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0" yWindow="0" windowWidth="16815" windowHeight="7755" activeTab="1"/>
  </bookViews>
  <sheets>
    <sheet name="Sheet1" sheetId="3" r:id="rId1"/>
    <sheet name="Selected" sheetId="1" r:id="rId2"/>
    <sheet name="Choice" sheetId="2" r:id="rId3"/>
    <sheet name="Sheet2" sheetId="4" r:id="rId4"/>
    <sheet name="Sheet4" sheetId="6" r:id="rId5"/>
    <sheet name="Sheet3" sheetId="5" r:id="rId6"/>
    <sheet name="Sheet5" sheetId="7" r:id="rId7"/>
    <sheet name="Sheet6" sheetId="8" r:id="rId8"/>
  </sheets>
  <calcPr calcId="124519"/>
</workbook>
</file>

<file path=xl/calcChain.xml><?xml version="1.0" encoding="utf-8"?>
<calcChain xmlns="http://schemas.openxmlformats.org/spreadsheetml/2006/main">
  <c r="A176" i="6"/>
  <c r="E175" s="1"/>
  <c r="C175"/>
  <c r="B175"/>
  <c r="A175"/>
  <c r="C174"/>
  <c r="A174"/>
  <c r="C173" s="1"/>
  <c r="A173"/>
  <c r="E172" s="1"/>
  <c r="C172"/>
  <c r="B172"/>
  <c r="A172"/>
  <c r="C171"/>
  <c r="A171"/>
  <c r="C170" s="1"/>
  <c r="A170"/>
  <c r="E169" s="1"/>
  <c r="C169"/>
  <c r="B169"/>
  <c r="A169"/>
  <c r="C168"/>
  <c r="A168"/>
  <c r="C167" s="1"/>
  <c r="A167"/>
  <c r="E166" s="1"/>
  <c r="C166"/>
  <c r="B166"/>
  <c r="A166"/>
  <c r="C165"/>
  <c r="A165"/>
  <c r="AI1500" i="4" s="1"/>
  <c r="AH1500" s="1"/>
  <c r="AG1500"/>
  <c r="AE1500" s="1"/>
  <c r="AD1500"/>
  <c r="AC1500"/>
  <c r="AB1500"/>
  <c r="AA1500"/>
  <c r="Z1500"/>
  <c r="X1500"/>
  <c r="AI1499" s="1"/>
  <c r="AH1499" s="1"/>
  <c r="AG1499"/>
  <c r="AE1499" s="1"/>
  <c r="AD1499"/>
  <c r="AC1499"/>
  <c r="AB1499"/>
  <c r="AA1499"/>
  <c r="Z1499"/>
  <c r="X1499"/>
  <c r="AI1498" s="1"/>
  <c r="AH1498" s="1"/>
  <c r="AG1498"/>
  <c r="AE1498" s="1"/>
  <c r="AD1498"/>
  <c r="AC1498"/>
  <c r="AB1498"/>
  <c r="AA1498"/>
  <c r="Z1498"/>
  <c r="X1498"/>
  <c r="AI1497" s="1"/>
  <c r="AH1497" s="1"/>
  <c r="AG1497"/>
  <c r="AE1497" s="1"/>
  <c r="AD1497"/>
  <c r="AC1497"/>
  <c r="AB1497"/>
  <c r="AA1497"/>
  <c r="Z1497"/>
  <c r="X1497"/>
  <c r="AI1496" s="1"/>
  <c r="AH1496" s="1"/>
  <c r="AG1496"/>
  <c r="AE1496" s="1"/>
  <c r="AD1496"/>
  <c r="AC1496"/>
  <c r="AB1496"/>
  <c r="AA1496"/>
  <c r="Z1496"/>
  <c r="X1496"/>
  <c r="AI1495" s="1"/>
  <c r="AH1495" s="1"/>
  <c r="AG1495"/>
  <c r="AE1495" s="1"/>
  <c r="AD1495"/>
  <c r="AC1495"/>
  <c r="AB1495"/>
  <c r="AA1495"/>
  <c r="Z1495"/>
  <c r="X1495"/>
  <c r="AI1494" s="1"/>
  <c r="AH1494" s="1"/>
  <c r="AG1494"/>
  <c r="AE1494" s="1"/>
  <c r="AD1494"/>
  <c r="AC1494"/>
  <c r="AB1494"/>
  <c r="AA1494"/>
  <c r="Z1494"/>
  <c r="X1494"/>
  <c r="AI1493" s="1"/>
  <c r="AH1493" s="1"/>
  <c r="AG1493"/>
  <c r="AE1493" s="1"/>
  <c r="AD1493"/>
  <c r="AC1493"/>
  <c r="AB1493"/>
  <c r="AA1493"/>
  <c r="Z1493"/>
  <c r="X1493"/>
  <c r="AI1492" s="1"/>
  <c r="AH1492" s="1"/>
  <c r="AG1492"/>
  <c r="AE1492" s="1"/>
  <c r="AD1492"/>
  <c r="AC1492"/>
  <c r="AB1492"/>
  <c r="AA1492"/>
  <c r="Z1492"/>
  <c r="X1492"/>
  <c r="AI1491" s="1"/>
  <c r="AH1491" s="1"/>
  <c r="AG1491"/>
  <c r="AE1491" s="1"/>
  <c r="AD1491"/>
  <c r="AC1491"/>
  <c r="AB1491"/>
  <c r="AA1491"/>
  <c r="Z1491"/>
  <c r="X1491"/>
  <c r="AI1490" s="1"/>
  <c r="AH1490" s="1"/>
  <c r="AG1490"/>
  <c r="AE1490" s="1"/>
  <c r="AD1490"/>
  <c r="AC1490"/>
  <c r="AB1490"/>
  <c r="AA1490"/>
  <c r="Z1490"/>
  <c r="X1490"/>
  <c r="AI1489" s="1"/>
  <c r="AH1489" s="1"/>
  <c r="AG1489"/>
  <c r="AE1489" s="1"/>
  <c r="AD1489"/>
  <c r="AC1489"/>
  <c r="AB1489"/>
  <c r="AA1489"/>
  <c r="Z1489"/>
  <c r="X1489"/>
  <c r="AI1488" s="1"/>
  <c r="AH1488" s="1"/>
  <c r="AG1488"/>
  <c r="AE1488" s="1"/>
  <c r="AD1488"/>
  <c r="AC1488"/>
  <c r="AB1488"/>
  <c r="AA1488"/>
  <c r="Z1488"/>
  <c r="X1488"/>
  <c r="AI1487" s="1"/>
  <c r="AH1487" s="1"/>
  <c r="AG1487"/>
  <c r="AE1487" s="1"/>
  <c r="AD1487"/>
  <c r="AC1487"/>
  <c r="AB1487"/>
  <c r="AA1487"/>
  <c r="Z1487"/>
  <c r="X1487"/>
  <c r="AI1486" s="1"/>
  <c r="AH1486" s="1"/>
  <c r="AG1486"/>
  <c r="AE1486" s="1"/>
  <c r="AD1486"/>
  <c r="AC1486"/>
  <c r="AB1486"/>
  <c r="AA1486"/>
  <c r="Z1486"/>
  <c r="X1486"/>
  <c r="AI1485" s="1"/>
  <c r="AH1485" s="1"/>
  <c r="AG1485"/>
  <c r="AE1485" s="1"/>
  <c r="AD1485"/>
  <c r="AC1485"/>
  <c r="AB1485"/>
  <c r="AA1485"/>
  <c r="Z1485"/>
  <c r="X1485"/>
  <c r="AI1484" s="1"/>
  <c r="AH1484" s="1"/>
  <c r="AG1484"/>
  <c r="AE1484" s="1"/>
  <c r="AD1484"/>
  <c r="AC1484"/>
  <c r="AB1484"/>
  <c r="AA1484"/>
  <c r="Z1484"/>
  <c r="X1484"/>
  <c r="AI1483" s="1"/>
  <c r="AH1483" s="1"/>
  <c r="AG1483"/>
  <c r="AE1483" s="1"/>
  <c r="AD1483"/>
  <c r="AC1483"/>
  <c r="AB1483"/>
  <c r="AA1483"/>
  <c r="Z1483"/>
  <c r="X1483"/>
  <c r="AI1482" s="1"/>
  <c r="AH1482" s="1"/>
  <c r="AG1482"/>
  <c r="AE1482" s="1"/>
  <c r="AD1482"/>
  <c r="AC1482"/>
  <c r="AB1482"/>
  <c r="AA1482"/>
  <c r="Z1482"/>
  <c r="X1482"/>
  <c r="AI1481" s="1"/>
  <c r="AH1481" s="1"/>
  <c r="AG1481"/>
  <c r="AE1481" s="1"/>
  <c r="AD1481"/>
  <c r="AC1481"/>
  <c r="AB1481"/>
  <c r="AA1481"/>
  <c r="Z1481"/>
  <c r="X1481"/>
  <c r="AI1480" s="1"/>
  <c r="AH1480" s="1"/>
  <c r="AG1480"/>
  <c r="AE1480" s="1"/>
  <c r="AD1480"/>
  <c r="AC1480"/>
  <c r="AB1480"/>
  <c r="AA1480"/>
  <c r="Z1480"/>
  <c r="X1480"/>
  <c r="AI1479" s="1"/>
  <c r="AH1479" s="1"/>
  <c r="AG1479"/>
  <c r="AE1479" s="1"/>
  <c r="AD1479"/>
  <c r="AC1479"/>
  <c r="AB1479"/>
  <c r="AA1479"/>
  <c r="Z1479"/>
  <c r="X1479"/>
  <c r="AI1478" s="1"/>
  <c r="AH1478" s="1"/>
  <c r="AG1478"/>
  <c r="AE1478" s="1"/>
  <c r="AD1478"/>
  <c r="AC1478"/>
  <c r="AB1478"/>
  <c r="AA1478"/>
  <c r="Z1478"/>
  <c r="X1478"/>
  <c r="AI1477" s="1"/>
  <c r="AH1477" s="1"/>
  <c r="AG1477"/>
  <c r="AE1477" s="1"/>
  <c r="AD1477"/>
  <c r="AC1477"/>
  <c r="AB1477"/>
  <c r="AA1477"/>
  <c r="Z1477"/>
  <c r="X1477"/>
  <c r="AI1476" s="1"/>
  <c r="AH1476" s="1"/>
  <c r="AG1476"/>
  <c r="AE1476" s="1"/>
  <c r="AD1476"/>
  <c r="AC1476"/>
  <c r="AB1476"/>
  <c r="AA1476"/>
  <c r="Z1476"/>
  <c r="X1476"/>
  <c r="AI1475" s="1"/>
  <c r="AH1475" s="1"/>
  <c r="AG1475"/>
  <c r="AE1475" s="1"/>
  <c r="AD1475"/>
  <c r="AC1475"/>
  <c r="AB1475"/>
  <c r="AA1475"/>
  <c r="Z1475"/>
  <c r="X1475"/>
  <c r="AI1474" s="1"/>
  <c r="AH1474" s="1"/>
  <c r="AG1474"/>
  <c r="AE1474" s="1"/>
  <c r="AD1474"/>
  <c r="AC1474"/>
  <c r="AB1474"/>
  <c r="AA1474"/>
  <c r="Z1474"/>
  <c r="X1474"/>
  <c r="AI1473" s="1"/>
  <c r="AH1473" s="1"/>
  <c r="AG1473"/>
  <c r="AE1473" s="1"/>
  <c r="AD1473"/>
  <c r="AC1473"/>
  <c r="AB1473"/>
  <c r="AA1473"/>
  <c r="Z1473"/>
  <c r="X1473"/>
  <c r="AI1472" s="1"/>
  <c r="AH1472" s="1"/>
  <c r="AG1472"/>
  <c r="AE1472" s="1"/>
  <c r="AD1472"/>
  <c r="AC1472"/>
  <c r="AB1472"/>
  <c r="AA1472"/>
  <c r="Z1472"/>
  <c r="X1472"/>
  <c r="AI1471" s="1"/>
  <c r="AH1471" s="1"/>
  <c r="AG1471"/>
  <c r="AE1471" s="1"/>
  <c r="AD1471"/>
  <c r="AC1471"/>
  <c r="AB1471"/>
  <c r="AA1471"/>
  <c r="Z1471"/>
  <c r="X1471"/>
  <c r="AI1470" s="1"/>
  <c r="AH1470" s="1"/>
  <c r="AG1470"/>
  <c r="AE1470" s="1"/>
  <c r="AD1470"/>
  <c r="AC1470"/>
  <c r="AB1470"/>
  <c r="AA1470"/>
  <c r="Z1470"/>
  <c r="X1470"/>
  <c r="AI1469" s="1"/>
  <c r="AH1469" s="1"/>
  <c r="AG1469"/>
  <c r="AE1469" s="1"/>
  <c r="AD1469"/>
  <c r="AC1469"/>
  <c r="AB1469"/>
  <c r="AA1469"/>
  <c r="Z1469"/>
  <c r="X1469"/>
  <c r="AI1468" s="1"/>
  <c r="AH1468" s="1"/>
  <c r="AG1468"/>
  <c r="AE1468" s="1"/>
  <c r="AD1468"/>
  <c r="AC1468"/>
  <c r="AB1468"/>
  <c r="AA1468"/>
  <c r="Z1468"/>
  <c r="X1468"/>
  <c r="AI1467" s="1"/>
  <c r="AH1467" s="1"/>
  <c r="AG1467"/>
  <c r="AE1467" s="1"/>
  <c r="AD1467"/>
  <c r="AC1467"/>
  <c r="AB1467"/>
  <c r="AA1467"/>
  <c r="Z1467"/>
  <c r="X1467"/>
  <c r="AI1466" s="1"/>
  <c r="AH1466" s="1"/>
  <c r="AG1466"/>
  <c r="AE1466" s="1"/>
  <c r="AD1466"/>
  <c r="AC1466"/>
  <c r="AB1466"/>
  <c r="AA1466"/>
  <c r="Z1466"/>
  <c r="X1466"/>
  <c r="AI1465" s="1"/>
  <c r="AH1465" s="1"/>
  <c r="AG1465"/>
  <c r="AE1465" s="1"/>
  <c r="AD1465"/>
  <c r="AC1465"/>
  <c r="AB1465"/>
  <c r="AA1465"/>
  <c r="Z1465"/>
  <c r="X1465"/>
  <c r="AI1464" s="1"/>
  <c r="AH1464" s="1"/>
  <c r="AG1464"/>
  <c r="AE1464" s="1"/>
  <c r="AD1464"/>
  <c r="AC1464"/>
  <c r="AB1464"/>
  <c r="AA1464"/>
  <c r="Z1464"/>
  <c r="X1464"/>
  <c r="AI1463" s="1"/>
  <c r="AH1463" s="1"/>
  <c r="AG1463"/>
  <c r="AE1463" s="1"/>
  <c r="AD1463"/>
  <c r="AC1463"/>
  <c r="AB1463"/>
  <c r="AA1463"/>
  <c r="Z1463"/>
  <c r="X1463"/>
  <c r="AI1462" s="1"/>
  <c r="AH1462" s="1"/>
  <c r="AG1462"/>
  <c r="AE1462" s="1"/>
  <c r="AD1462"/>
  <c r="AC1462"/>
  <c r="AB1462"/>
  <c r="AA1462"/>
  <c r="Z1462"/>
  <c r="X1462"/>
  <c r="AI1461" s="1"/>
  <c r="AH1461" s="1"/>
  <c r="AG1461"/>
  <c r="AE1461" s="1"/>
  <c r="AD1461"/>
  <c r="AC1461"/>
  <c r="AB1461"/>
  <c r="AA1461"/>
  <c r="Z1461"/>
  <c r="X1461"/>
  <c r="AI1460" s="1"/>
  <c r="AH1460" s="1"/>
  <c r="AG1460"/>
  <c r="AE1460" s="1"/>
  <c r="AD1460"/>
  <c r="AC1460"/>
  <c r="AB1460"/>
  <c r="AA1460"/>
  <c r="Z1460"/>
  <c r="X1460"/>
  <c r="AI1459" s="1"/>
  <c r="AH1459" s="1"/>
  <c r="AG1459"/>
  <c r="AE1459" s="1"/>
  <c r="AD1459"/>
  <c r="AC1459"/>
  <c r="AB1459"/>
  <c r="AA1459"/>
  <c r="Z1459"/>
  <c r="X1459"/>
  <c r="AI1458" s="1"/>
  <c r="AH1458" s="1"/>
  <c r="AG1458"/>
  <c r="AE1458" s="1"/>
  <c r="AD1458"/>
  <c r="AC1458"/>
  <c r="AB1458"/>
  <c r="AA1458"/>
  <c r="Z1458"/>
  <c r="X1458"/>
  <c r="AI1457" s="1"/>
  <c r="AH1457" s="1"/>
  <c r="AG1457"/>
  <c r="AE1457" s="1"/>
  <c r="AD1457"/>
  <c r="AC1457"/>
  <c r="AB1457"/>
  <c r="AA1457"/>
  <c r="Z1457"/>
  <c r="X1457"/>
  <c r="AI1456" s="1"/>
  <c r="AH1456" s="1"/>
  <c r="AG1456"/>
  <c r="AE1456" s="1"/>
  <c r="AD1456"/>
  <c r="AC1456"/>
  <c r="AB1456"/>
  <c r="AA1456"/>
  <c r="Z1456"/>
  <c r="X1456"/>
  <c r="AI1455" s="1"/>
  <c r="AH1455" s="1"/>
  <c r="AG1455"/>
  <c r="AE1455" s="1"/>
  <c r="AD1455"/>
  <c r="AC1455"/>
  <c r="AB1455"/>
  <c r="AA1455"/>
  <c r="Z1455"/>
  <c r="X1455"/>
  <c r="AI1454" s="1"/>
  <c r="AH1454" s="1"/>
  <c r="AG1454"/>
  <c r="AE1454" s="1"/>
  <c r="AD1454"/>
  <c r="AC1454"/>
  <c r="AB1454"/>
  <c r="AA1454"/>
  <c r="Z1454"/>
  <c r="X1454"/>
  <c r="AI1453" s="1"/>
  <c r="AH1453" s="1"/>
  <c r="AG1453"/>
  <c r="AE1453" s="1"/>
  <c r="AD1453"/>
  <c r="AC1453"/>
  <c r="AB1453"/>
  <c r="AA1453"/>
  <c r="Z1453"/>
  <c r="X1453"/>
  <c r="AI1452" s="1"/>
  <c r="AH1452" s="1"/>
  <c r="AG1452"/>
  <c r="AE1452" s="1"/>
  <c r="AD1452"/>
  <c r="AC1452"/>
  <c r="AB1452"/>
  <c r="AA1452"/>
  <c r="Z1452"/>
  <c r="X1452"/>
  <c r="AI1451" s="1"/>
  <c r="AH1451" s="1"/>
  <c r="AG1451"/>
  <c r="AE1451" s="1"/>
  <c r="AD1451"/>
  <c r="AC1451"/>
  <c r="AB1451"/>
  <c r="AA1451"/>
  <c r="Z1451"/>
  <c r="X1451"/>
  <c r="AI1450" s="1"/>
  <c r="AH1450" s="1"/>
  <c r="AG1450"/>
  <c r="AE1450" s="1"/>
  <c r="AD1450"/>
  <c r="AC1450"/>
  <c r="AB1450"/>
  <c r="AA1450"/>
  <c r="Z1450"/>
  <c r="X1450"/>
  <c r="AI1449" s="1"/>
  <c r="AH1449" s="1"/>
  <c r="AG1449"/>
  <c r="AE1449" s="1"/>
  <c r="AD1449"/>
  <c r="AC1449"/>
  <c r="AB1449"/>
  <c r="AA1449"/>
  <c r="Z1449"/>
  <c r="X1449"/>
  <c r="AI1448" s="1"/>
  <c r="AH1448" s="1"/>
  <c r="AG1448"/>
  <c r="AE1448" s="1"/>
  <c r="AD1448"/>
  <c r="AC1448"/>
  <c r="AB1448"/>
  <c r="AA1448"/>
  <c r="Z1448"/>
  <c r="X1448"/>
  <c r="AI1447" s="1"/>
  <c r="AH1447" s="1"/>
  <c r="AG1447"/>
  <c r="AE1447" s="1"/>
  <c r="AD1447"/>
  <c r="AC1447"/>
  <c r="AB1447"/>
  <c r="AA1447"/>
  <c r="Z1447"/>
  <c r="X1447"/>
  <c r="AI1446" s="1"/>
  <c r="AH1446" s="1"/>
  <c r="AG1446"/>
  <c r="AE1446" s="1"/>
  <c r="AD1446"/>
  <c r="AC1446"/>
  <c r="AB1446"/>
  <c r="AA1446"/>
  <c r="Z1446"/>
  <c r="X1446"/>
  <c r="AI1445" s="1"/>
  <c r="AH1445" s="1"/>
  <c r="AG1445"/>
  <c r="AE1445" s="1"/>
  <c r="AD1445"/>
  <c r="AC1445"/>
  <c r="AB1445"/>
  <c r="AA1445"/>
  <c r="Z1445"/>
  <c r="X1445"/>
  <c r="AI1444" s="1"/>
  <c r="AH1444" s="1"/>
  <c r="AG1444"/>
  <c r="AE1444" s="1"/>
  <c r="AD1444"/>
  <c r="AC1444"/>
  <c r="AB1444"/>
  <c r="AA1444"/>
  <c r="Z1444"/>
  <c r="X1444"/>
  <c r="AI1443" s="1"/>
  <c r="AH1443" s="1"/>
  <c r="AG1443"/>
  <c r="AE1443" s="1"/>
  <c r="AD1443"/>
  <c r="AC1443"/>
  <c r="AB1443"/>
  <c r="AA1443"/>
  <c r="Z1443"/>
  <c r="X1443"/>
  <c r="AI1442" s="1"/>
  <c r="AH1442" s="1"/>
  <c r="AG1442"/>
  <c r="AE1442" s="1"/>
  <c r="AD1442"/>
  <c r="AC1442"/>
  <c r="AB1442"/>
  <c r="AA1442"/>
  <c r="Z1442"/>
  <c r="X1442"/>
  <c r="AI1441" s="1"/>
  <c r="AH1441" s="1"/>
  <c r="AG1441"/>
  <c r="AE1441" s="1"/>
  <c r="AD1441"/>
  <c r="AC1441"/>
  <c r="AB1441"/>
  <c r="AA1441"/>
  <c r="Z1441"/>
  <c r="X1441"/>
  <c r="AI1440" s="1"/>
  <c r="AH1440" s="1"/>
  <c r="AG1440"/>
  <c r="AE1440" s="1"/>
  <c r="AD1440"/>
  <c r="AC1440"/>
  <c r="AB1440"/>
  <c r="AA1440"/>
  <c r="Z1440"/>
  <c r="X1440"/>
  <c r="AI1439" s="1"/>
  <c r="AH1439" s="1"/>
  <c r="AG1439"/>
  <c r="AE1439" s="1"/>
  <c r="AD1439"/>
  <c r="AC1439"/>
  <c r="AB1439"/>
  <c r="AA1439"/>
  <c r="Z1439"/>
  <c r="X1439"/>
  <c r="AI1438" s="1"/>
  <c r="AH1438" s="1"/>
  <c r="AG1438"/>
  <c r="AE1438" s="1"/>
  <c r="AD1438"/>
  <c r="AC1438"/>
  <c r="AB1438"/>
  <c r="AA1438"/>
  <c r="Z1438"/>
  <c r="X1438"/>
  <c r="AI1437" s="1"/>
  <c r="AH1437" s="1"/>
  <c r="AG1437"/>
  <c r="AE1437" s="1"/>
  <c r="AD1437"/>
  <c r="AC1437"/>
  <c r="AB1437"/>
  <c r="AA1437"/>
  <c r="Z1437"/>
  <c r="X1437"/>
  <c r="AI1436" s="1"/>
  <c r="AH1436" s="1"/>
  <c r="AG1436"/>
  <c r="AE1436" s="1"/>
  <c r="AD1436"/>
  <c r="AC1436"/>
  <c r="AB1436"/>
  <c r="AA1436"/>
  <c r="Z1436"/>
  <c r="X1436"/>
  <c r="AI1435" s="1"/>
  <c r="AH1435" s="1"/>
  <c r="AG1435"/>
  <c r="AE1435" s="1"/>
  <c r="AD1435"/>
  <c r="AC1435"/>
  <c r="AB1435"/>
  <c r="AA1435"/>
  <c r="Z1435"/>
  <c r="X1435"/>
  <c r="AI1434" s="1"/>
  <c r="AH1434" s="1"/>
  <c r="AG1434"/>
  <c r="AE1434" s="1"/>
  <c r="AD1434"/>
  <c r="AC1434"/>
  <c r="AB1434"/>
  <c r="AA1434"/>
  <c r="Z1434"/>
  <c r="X1434"/>
  <c r="AI1433" s="1"/>
  <c r="AH1433" s="1"/>
  <c r="AG1433"/>
  <c r="AE1433" s="1"/>
  <c r="AD1433"/>
  <c r="AC1433"/>
  <c r="AB1433"/>
  <c r="AA1433"/>
  <c r="Z1433"/>
  <c r="X1433"/>
  <c r="AI1432" s="1"/>
  <c r="AH1432" s="1"/>
  <c r="AG1432"/>
  <c r="AE1432" s="1"/>
  <c r="AD1432"/>
  <c r="AC1432"/>
  <c r="AB1432"/>
  <c r="AA1432"/>
  <c r="Z1432"/>
  <c r="X1432"/>
  <c r="AI1431" s="1"/>
  <c r="AH1431" s="1"/>
  <c r="AG1431"/>
  <c r="AE1431" s="1"/>
  <c r="AD1431"/>
  <c r="AC1431"/>
  <c r="AB1431"/>
  <c r="AA1431"/>
  <c r="Z1431"/>
  <c r="X1431"/>
  <c r="AI1430" s="1"/>
  <c r="AH1430" s="1"/>
  <c r="AG1430"/>
  <c r="AE1430" s="1"/>
  <c r="AD1430"/>
  <c r="AC1430"/>
  <c r="AB1430"/>
  <c r="AA1430"/>
  <c r="Z1430"/>
  <c r="X1430"/>
  <c r="AI1429" s="1"/>
  <c r="AH1429" s="1"/>
  <c r="AG1429"/>
  <c r="AE1429" s="1"/>
  <c r="AD1429"/>
  <c r="AC1429"/>
  <c r="AB1429"/>
  <c r="AA1429"/>
  <c r="Z1429"/>
  <c r="X1429"/>
  <c r="AI1428" s="1"/>
  <c r="AH1428" s="1"/>
  <c r="AG1428"/>
  <c r="AE1428" s="1"/>
  <c r="AD1428"/>
  <c r="AC1428"/>
  <c r="AB1428"/>
  <c r="AA1428"/>
  <c r="Z1428"/>
  <c r="X1428"/>
  <c r="AI1427" s="1"/>
  <c r="AH1427" s="1"/>
  <c r="AG1427"/>
  <c r="AE1427" s="1"/>
  <c r="AD1427"/>
  <c r="AC1427"/>
  <c r="AB1427"/>
  <c r="AA1427"/>
  <c r="Z1427"/>
  <c r="X1427"/>
  <c r="AI1426" s="1"/>
  <c r="AH1426" s="1"/>
  <c r="AG1426"/>
  <c r="AE1426" s="1"/>
  <c r="AD1426"/>
  <c r="AC1426"/>
  <c r="AB1426"/>
  <c r="AA1426"/>
  <c r="Z1426"/>
  <c r="X1426"/>
  <c r="AI1425" s="1"/>
  <c r="AH1425" s="1"/>
  <c r="AG1425"/>
  <c r="AE1425" s="1"/>
  <c r="AD1425"/>
  <c r="AC1425"/>
  <c r="AB1425"/>
  <c r="AA1425"/>
  <c r="Z1425"/>
  <c r="X1425"/>
  <c r="AI1424" s="1"/>
  <c r="AH1424" s="1"/>
  <c r="AG1424"/>
  <c r="AE1424" s="1"/>
  <c r="AD1424"/>
  <c r="AC1424"/>
  <c r="AB1424"/>
  <c r="AA1424"/>
  <c r="Z1424"/>
  <c r="X1424"/>
  <c r="AI1423" s="1"/>
  <c r="AH1423" s="1"/>
  <c r="AG1423"/>
  <c r="AE1423" s="1"/>
  <c r="AD1423"/>
  <c r="AC1423"/>
  <c r="AB1423"/>
  <c r="AA1423"/>
  <c r="Z1423"/>
  <c r="X1423"/>
  <c r="AI1422" s="1"/>
  <c r="AH1422" s="1"/>
  <c r="AG1422"/>
  <c r="AE1422" s="1"/>
  <c r="AD1422"/>
  <c r="AC1422"/>
  <c r="AB1422"/>
  <c r="AA1422"/>
  <c r="Z1422"/>
  <c r="X1422"/>
  <c r="AI1421" s="1"/>
  <c r="AH1421" s="1"/>
  <c r="AG1421"/>
  <c r="AE1421" s="1"/>
  <c r="AD1421"/>
  <c r="AC1421"/>
  <c r="AB1421"/>
  <c r="AA1421"/>
  <c r="Z1421"/>
  <c r="X1421"/>
  <c r="AI1420" s="1"/>
  <c r="AH1420" s="1"/>
  <c r="AG1420"/>
  <c r="AE1420" s="1"/>
  <c r="AD1420"/>
  <c r="AC1420"/>
  <c r="AB1420"/>
  <c r="AA1420"/>
  <c r="Z1420"/>
  <c r="X1420"/>
  <c r="AI1419" s="1"/>
  <c r="AH1419" s="1"/>
  <c r="AG1419"/>
  <c r="AE1419" s="1"/>
  <c r="AD1419"/>
  <c r="AC1419"/>
  <c r="AB1419"/>
  <c r="AA1419"/>
  <c r="Z1419"/>
  <c r="X1419"/>
  <c r="AI1418" s="1"/>
  <c r="AH1418" s="1"/>
  <c r="AG1418"/>
  <c r="AE1418" s="1"/>
  <c r="AD1418"/>
  <c r="AC1418"/>
  <c r="AB1418"/>
  <c r="AA1418"/>
  <c r="Z1418"/>
  <c r="X1418"/>
  <c r="AI1417" s="1"/>
  <c r="AH1417" s="1"/>
  <c r="AG1417"/>
  <c r="AE1417" s="1"/>
  <c r="AD1417"/>
  <c r="AC1417"/>
  <c r="AB1417"/>
  <c r="AA1417"/>
  <c r="Z1417"/>
  <c r="X1417"/>
  <c r="AI1416" s="1"/>
  <c r="AH1416" s="1"/>
  <c r="AG1416"/>
  <c r="AE1416" s="1"/>
  <c r="AD1416"/>
  <c r="AC1416"/>
  <c r="AB1416"/>
  <c r="AA1416"/>
  <c r="Z1416"/>
  <c r="X1416"/>
  <c r="AI1415" s="1"/>
  <c r="AH1415" s="1"/>
  <c r="AG1415"/>
  <c r="AE1415" s="1"/>
  <c r="AD1415"/>
  <c r="AC1415"/>
  <c r="AB1415"/>
  <c r="AA1415"/>
  <c r="Z1415"/>
  <c r="X1415"/>
  <c r="AI1414" s="1"/>
  <c r="AH1414" s="1"/>
  <c r="AG1414"/>
  <c r="AE1414" s="1"/>
  <c r="AD1414"/>
  <c r="AC1414"/>
  <c r="AB1414"/>
  <c r="AA1414"/>
  <c r="Z1414"/>
  <c r="X1414"/>
  <c r="AI1413" s="1"/>
  <c r="AH1413" s="1"/>
  <c r="AG1413"/>
  <c r="AE1413" s="1"/>
  <c r="AD1413"/>
  <c r="AC1413"/>
  <c r="AB1413"/>
  <c r="AA1413"/>
  <c r="Z1413"/>
  <c r="X1413"/>
  <c r="AI1412" s="1"/>
  <c r="AH1412" s="1"/>
  <c r="AG1412"/>
  <c r="AE1412" s="1"/>
  <c r="AD1412"/>
  <c r="AC1412"/>
  <c r="AB1412"/>
  <c r="AA1412"/>
  <c r="Z1412"/>
  <c r="X1412"/>
  <c r="AI1411" s="1"/>
  <c r="AH1411" s="1"/>
  <c r="AG1411"/>
  <c r="AE1411" s="1"/>
  <c r="AD1411"/>
  <c r="AC1411"/>
  <c r="AB1411"/>
  <c r="AA1411"/>
  <c r="Z1411"/>
  <c r="X1411"/>
  <c r="AI1410" s="1"/>
  <c r="AH1410" s="1"/>
  <c r="AG1410"/>
  <c r="AE1410" s="1"/>
  <c r="AD1410"/>
  <c r="AC1410"/>
  <c r="AB1410"/>
  <c r="AA1410"/>
  <c r="Z1410"/>
  <c r="X1410"/>
  <c r="AI1409" s="1"/>
  <c r="AH1409" s="1"/>
  <c r="AG1409"/>
  <c r="AE1409" s="1"/>
  <c r="AD1409"/>
  <c r="AC1409"/>
  <c r="AB1409"/>
  <c r="AA1409"/>
  <c r="Z1409"/>
  <c r="X1409"/>
  <c r="AI1408" s="1"/>
  <c r="AH1408" s="1"/>
  <c r="AG1408"/>
  <c r="AE1408" s="1"/>
  <c r="AD1408"/>
  <c r="AC1408"/>
  <c r="AB1408"/>
  <c r="AA1408"/>
  <c r="Z1408"/>
  <c r="X1408"/>
  <c r="AI1407" s="1"/>
  <c r="AH1407" s="1"/>
  <c r="AG1407"/>
  <c r="AE1407" s="1"/>
  <c r="AD1407"/>
  <c r="AC1407"/>
  <c r="AB1407"/>
  <c r="AA1407"/>
  <c r="Z1407"/>
  <c r="X1407"/>
  <c r="AI1406" s="1"/>
  <c r="AH1406" s="1"/>
  <c r="AG1406"/>
  <c r="AE1406" s="1"/>
  <c r="AD1406"/>
  <c r="AC1406"/>
  <c r="AB1406"/>
  <c r="AA1406"/>
  <c r="Z1406"/>
  <c r="X1406"/>
  <c r="AI1405" s="1"/>
  <c r="AH1405" s="1"/>
  <c r="AG1405"/>
  <c r="AE1405" s="1"/>
  <c r="AD1405"/>
  <c r="AC1405"/>
  <c r="AB1405"/>
  <c r="AA1405"/>
  <c r="Z1405"/>
  <c r="X1405"/>
  <c r="AI1404" s="1"/>
  <c r="AH1404" s="1"/>
  <c r="AG1404"/>
  <c r="AE1404" s="1"/>
  <c r="AD1404"/>
  <c r="AC1404"/>
  <c r="AB1404"/>
  <c r="AA1404"/>
  <c r="Z1404"/>
  <c r="X1404"/>
  <c r="AI1403" s="1"/>
  <c r="AH1403" s="1"/>
  <c r="AG1403"/>
  <c r="AE1403" s="1"/>
  <c r="AD1403"/>
  <c r="AC1403"/>
  <c r="AB1403"/>
  <c r="AA1403"/>
  <c r="Z1403"/>
  <c r="X1403"/>
  <c r="AI1402" s="1"/>
  <c r="AH1402" s="1"/>
  <c r="AG1402"/>
  <c r="AE1402" s="1"/>
  <c r="AD1402"/>
  <c r="AC1402"/>
  <c r="AB1402"/>
  <c r="AA1402"/>
  <c r="Z1402"/>
  <c r="X1402"/>
  <c r="AI1401" s="1"/>
  <c r="AH1401" s="1"/>
  <c r="AG1401"/>
  <c r="AE1401" s="1"/>
  <c r="AD1401"/>
  <c r="AC1401"/>
  <c r="AB1401"/>
  <c r="AA1401"/>
  <c r="Z1401"/>
  <c r="X1401"/>
  <c r="AI1400" s="1"/>
  <c r="AH1400" s="1"/>
  <c r="AG1400"/>
  <c r="AE1400" s="1"/>
  <c r="AD1400"/>
  <c r="AC1400"/>
  <c r="AB1400"/>
  <c r="AA1400"/>
  <c r="Z1400"/>
  <c r="X1400"/>
  <c r="AI1399" s="1"/>
  <c r="AH1399" s="1"/>
  <c r="AG1399"/>
  <c r="AE1399" s="1"/>
  <c r="AD1399"/>
  <c r="AC1399"/>
  <c r="AB1399"/>
  <c r="AA1399"/>
  <c r="Z1399"/>
  <c r="X1399"/>
  <c r="AI1398" s="1"/>
  <c r="AH1398" s="1"/>
  <c r="AG1398"/>
  <c r="AE1398" s="1"/>
  <c r="AD1398"/>
  <c r="AC1398"/>
  <c r="AB1398"/>
  <c r="AA1398"/>
  <c r="Z1398"/>
  <c r="X1398"/>
  <c r="AI1397" s="1"/>
  <c r="AH1397" s="1"/>
  <c r="AG1397"/>
  <c r="AE1397" s="1"/>
  <c r="AD1397"/>
  <c r="AC1397"/>
  <c r="AB1397"/>
  <c r="AA1397"/>
  <c r="Z1397"/>
  <c r="X1397"/>
  <c r="AI1396" s="1"/>
  <c r="AH1396" s="1"/>
  <c r="AG1396"/>
  <c r="AE1396" s="1"/>
  <c r="AD1396"/>
  <c r="AC1396"/>
  <c r="AB1396"/>
  <c r="AA1396"/>
  <c r="Z1396"/>
  <c r="X1396"/>
  <c r="AI1395" s="1"/>
  <c r="AH1395" s="1"/>
  <c r="AG1395"/>
  <c r="AE1395" s="1"/>
  <c r="AD1395"/>
  <c r="AC1395"/>
  <c r="AB1395"/>
  <c r="AA1395"/>
  <c r="Z1395"/>
  <c r="X1395"/>
  <c r="AI1394" s="1"/>
  <c r="AH1394" s="1"/>
  <c r="AG1394"/>
  <c r="AE1394" s="1"/>
  <c r="AD1394"/>
  <c r="AC1394"/>
  <c r="AB1394"/>
  <c r="AA1394"/>
  <c r="Z1394"/>
  <c r="X1394"/>
  <c r="AI1393" s="1"/>
  <c r="AH1393" s="1"/>
  <c r="AG1393"/>
  <c r="AE1393" s="1"/>
  <c r="AD1393"/>
  <c r="AC1393"/>
  <c r="AB1393"/>
  <c r="AA1393"/>
  <c r="Z1393"/>
  <c r="X1393"/>
  <c r="AI1392" s="1"/>
  <c r="AH1392" s="1"/>
  <c r="AG1392"/>
  <c r="AE1392" s="1"/>
  <c r="AD1392"/>
  <c r="AC1392"/>
  <c r="AB1392"/>
  <c r="AA1392"/>
  <c r="Z1392"/>
  <c r="X1392"/>
  <c r="AI1391" s="1"/>
  <c r="AH1391" s="1"/>
  <c r="AG1391"/>
  <c r="AE1391" s="1"/>
  <c r="AD1391"/>
  <c r="AC1391"/>
  <c r="AB1391"/>
  <c r="AA1391"/>
  <c r="Z1391"/>
  <c r="X1391"/>
  <c r="AI1390" s="1"/>
  <c r="AH1390" s="1"/>
  <c r="AG1390"/>
  <c r="AE1390" s="1"/>
  <c r="AD1390"/>
  <c r="AC1390"/>
  <c r="AB1390"/>
  <c r="AA1390"/>
  <c r="Z1390"/>
  <c r="X1390"/>
  <c r="AI1389" s="1"/>
  <c r="AH1389" s="1"/>
  <c r="AG1389"/>
  <c r="AE1389" s="1"/>
  <c r="AD1389"/>
  <c r="AC1389"/>
  <c r="AB1389"/>
  <c r="AA1389"/>
  <c r="Z1389"/>
  <c r="X1389"/>
  <c r="AI1388" s="1"/>
  <c r="AH1388" s="1"/>
  <c r="AG1388"/>
  <c r="AE1388" s="1"/>
  <c r="AD1388"/>
  <c r="AC1388"/>
  <c r="AB1388"/>
  <c r="AA1388"/>
  <c r="Z1388"/>
  <c r="X1388"/>
  <c r="AI1387" s="1"/>
  <c r="AH1387" s="1"/>
  <c r="AG1387"/>
  <c r="AE1387" s="1"/>
  <c r="AD1387"/>
  <c r="AC1387"/>
  <c r="AB1387"/>
  <c r="AA1387"/>
  <c r="Z1387"/>
  <c r="X1387"/>
  <c r="AI1386" s="1"/>
  <c r="AH1386" s="1"/>
  <c r="AG1386"/>
  <c r="AE1386" s="1"/>
  <c r="AD1386"/>
  <c r="AC1386"/>
  <c r="AB1386"/>
  <c r="AA1386"/>
  <c r="Z1386"/>
  <c r="X1386"/>
  <c r="AI1385" s="1"/>
  <c r="AH1385" s="1"/>
  <c r="AG1385"/>
  <c r="AE1385" s="1"/>
  <c r="AD1385"/>
  <c r="AC1385"/>
  <c r="AB1385"/>
  <c r="AA1385"/>
  <c r="Z1385"/>
  <c r="X1385"/>
  <c r="AI1384" s="1"/>
  <c r="AH1384" s="1"/>
  <c r="AG1384"/>
  <c r="AE1384" s="1"/>
  <c r="AD1384"/>
  <c r="AC1384"/>
  <c r="AB1384"/>
  <c r="AA1384"/>
  <c r="Z1384"/>
  <c r="X1384"/>
  <c r="AI1383" s="1"/>
  <c r="AH1383" s="1"/>
  <c r="AG1383"/>
  <c r="AE1383" s="1"/>
  <c r="AD1383"/>
  <c r="AC1383"/>
  <c r="AB1383"/>
  <c r="AA1383"/>
  <c r="Z1383"/>
  <c r="X1383"/>
  <c r="AI1382" s="1"/>
  <c r="AH1382" s="1"/>
  <c r="AG1382"/>
  <c r="AE1382" s="1"/>
  <c r="AD1382"/>
  <c r="AC1382"/>
  <c r="AB1382"/>
  <c r="AA1382"/>
  <c r="Z1382"/>
  <c r="X1382"/>
  <c r="AI1381" s="1"/>
  <c r="AH1381" s="1"/>
  <c r="AG1381"/>
  <c r="AE1381" s="1"/>
  <c r="AD1381"/>
  <c r="AC1381"/>
  <c r="AB1381"/>
  <c r="AA1381"/>
  <c r="Z1381"/>
  <c r="X1381"/>
  <c r="AI1380" s="1"/>
  <c r="AH1380" s="1"/>
  <c r="AG1380"/>
  <c r="AE1380" s="1"/>
  <c r="AD1380"/>
  <c r="AC1380"/>
  <c r="AB1380"/>
  <c r="AA1380"/>
  <c r="Z1380"/>
  <c r="X1380"/>
  <c r="AI1379" s="1"/>
  <c r="AH1379" s="1"/>
  <c r="AG1379"/>
  <c r="AE1379" s="1"/>
  <c r="AD1379"/>
  <c r="AC1379"/>
  <c r="AB1379"/>
  <c r="AA1379"/>
  <c r="Z1379"/>
  <c r="X1379"/>
  <c r="AI1378" s="1"/>
  <c r="AH1378" s="1"/>
  <c r="AG1378"/>
  <c r="AE1378" s="1"/>
  <c r="AD1378"/>
  <c r="AC1378"/>
  <c r="AB1378"/>
  <c r="AA1378"/>
  <c r="Z1378"/>
  <c r="X1378"/>
  <c r="AI1377" s="1"/>
  <c r="AH1377" s="1"/>
  <c r="AG1377"/>
  <c r="AE1377" s="1"/>
  <c r="AD1377"/>
  <c r="AC1377"/>
  <c r="AB1377"/>
  <c r="AA1377"/>
  <c r="Z1377"/>
  <c r="X1377"/>
  <c r="AI1376" s="1"/>
  <c r="AH1376" s="1"/>
  <c r="AG1376"/>
  <c r="AE1376" s="1"/>
  <c r="AD1376"/>
  <c r="AC1376"/>
  <c r="AB1376"/>
  <c r="AA1376"/>
  <c r="Z1376"/>
  <c r="X1376"/>
  <c r="AI1375" s="1"/>
  <c r="AH1375" s="1"/>
  <c r="AG1375"/>
  <c r="AE1375" s="1"/>
  <c r="AD1375"/>
  <c r="AC1375"/>
  <c r="AB1375"/>
  <c r="AA1375"/>
  <c r="Z1375"/>
  <c r="X1375"/>
  <c r="AI1374" s="1"/>
  <c r="AH1374" s="1"/>
  <c r="AG1374"/>
  <c r="AE1374" s="1"/>
  <c r="AD1374"/>
  <c r="AC1374"/>
  <c r="AB1374"/>
  <c r="AA1374"/>
  <c r="Z1374"/>
  <c r="X1374"/>
  <c r="AI1373" s="1"/>
  <c r="AH1373" s="1"/>
  <c r="AG1373"/>
  <c r="AE1373" s="1"/>
  <c r="AD1373"/>
  <c r="AC1373"/>
  <c r="AB1373"/>
  <c r="AA1373"/>
  <c r="Z1373"/>
  <c r="X1373"/>
  <c r="AI1372" s="1"/>
  <c r="AH1372" s="1"/>
  <c r="AG1372"/>
  <c r="AE1372" s="1"/>
  <c r="AD1372"/>
  <c r="AC1372"/>
  <c r="AB1372"/>
  <c r="AA1372"/>
  <c r="Z1372"/>
  <c r="X1372"/>
  <c r="AI1371" s="1"/>
  <c r="AH1371" s="1"/>
  <c r="AG1371"/>
  <c r="AE1371" s="1"/>
  <c r="AD1371"/>
  <c r="AC1371"/>
  <c r="AB1371"/>
  <c r="AA1371"/>
  <c r="Z1371"/>
  <c r="X1371"/>
  <c r="AI1370" s="1"/>
  <c r="AH1370" s="1"/>
  <c r="AG1370"/>
  <c r="AE1370" s="1"/>
  <c r="AD1370"/>
  <c r="AC1370"/>
  <c r="AB1370"/>
  <c r="AA1370"/>
  <c r="Z1370"/>
  <c r="X1370"/>
  <c r="AI1369" s="1"/>
  <c r="AH1369" s="1"/>
  <c r="AG1369"/>
  <c r="AE1369" s="1"/>
  <c r="AD1369"/>
  <c r="AC1369"/>
  <c r="AB1369"/>
  <c r="AA1369"/>
  <c r="Z1369"/>
  <c r="X1369"/>
  <c r="AI1368" s="1"/>
  <c r="AH1368" s="1"/>
  <c r="AG1368"/>
  <c r="AE1368" s="1"/>
  <c r="AD1368"/>
  <c r="AC1368"/>
  <c r="AB1368"/>
  <c r="AA1368"/>
  <c r="Z1368"/>
  <c r="X1368"/>
  <c r="AI1367" s="1"/>
  <c r="AH1367" s="1"/>
  <c r="AG1367"/>
  <c r="AE1367" s="1"/>
  <c r="AD1367"/>
  <c r="AC1367"/>
  <c r="AB1367"/>
  <c r="AA1367"/>
  <c r="Z1367"/>
  <c r="X1367"/>
  <c r="AI1366" s="1"/>
  <c r="AH1366" s="1"/>
  <c r="AG1366"/>
  <c r="AE1366" s="1"/>
  <c r="AD1366"/>
  <c r="AC1366"/>
  <c r="AB1366"/>
  <c r="AA1366"/>
  <c r="Z1366"/>
  <c r="X1366"/>
  <c r="AI1365" s="1"/>
  <c r="AH1365" s="1"/>
  <c r="AG1365"/>
  <c r="AE1365" s="1"/>
  <c r="AD1365"/>
  <c r="AC1365"/>
  <c r="AB1365"/>
  <c r="AA1365"/>
  <c r="Z1365"/>
  <c r="X1365"/>
  <c r="AI1364" s="1"/>
  <c r="AH1364" s="1"/>
  <c r="AG1364"/>
  <c r="AE1364" s="1"/>
  <c r="AD1364"/>
  <c r="AC1364"/>
  <c r="AB1364"/>
  <c r="AA1364"/>
  <c r="Z1364"/>
  <c r="X1364"/>
  <c r="AI1363" s="1"/>
  <c r="AH1363" s="1"/>
  <c r="AG1363"/>
  <c r="AE1363" s="1"/>
  <c r="AD1363"/>
  <c r="AC1363"/>
  <c r="AB1363"/>
  <c r="AA1363"/>
  <c r="Z1363"/>
  <c r="X1363"/>
  <c r="AI1362" s="1"/>
  <c r="AH1362" s="1"/>
  <c r="AG1362"/>
  <c r="AE1362" s="1"/>
  <c r="AD1362"/>
  <c r="AC1362"/>
  <c r="AB1362"/>
  <c r="AA1362"/>
  <c r="Z1362"/>
  <c r="X1362"/>
  <c r="AI1361" s="1"/>
  <c r="AH1361" s="1"/>
  <c r="AG1361"/>
  <c r="AE1361" s="1"/>
  <c r="AD1361"/>
  <c r="AC1361"/>
  <c r="AB1361"/>
  <c r="AA1361"/>
  <c r="Z1361"/>
  <c r="X1361"/>
  <c r="AI1360" s="1"/>
  <c r="AH1360" s="1"/>
  <c r="AG1360"/>
  <c r="AE1360" s="1"/>
  <c r="AD1360"/>
  <c r="AC1360"/>
  <c r="AB1360"/>
  <c r="AA1360"/>
  <c r="Z1360"/>
  <c r="X1360"/>
  <c r="AI1359" s="1"/>
  <c r="AH1359" s="1"/>
  <c r="AG1359"/>
  <c r="AE1359" s="1"/>
  <c r="AD1359"/>
  <c r="AC1359"/>
  <c r="AB1359"/>
  <c r="AA1359"/>
  <c r="Z1359"/>
  <c r="X1359"/>
  <c r="AI1358" s="1"/>
  <c r="AH1358" s="1"/>
  <c r="AG1358"/>
  <c r="AE1358" s="1"/>
  <c r="AD1358"/>
  <c r="AC1358"/>
  <c r="AB1358"/>
  <c r="AA1358"/>
  <c r="Z1358"/>
  <c r="X1358"/>
  <c r="AI1357" s="1"/>
  <c r="AH1357" s="1"/>
  <c r="AG1357"/>
  <c r="AE1357" s="1"/>
  <c r="AD1357"/>
  <c r="AC1357"/>
  <c r="AB1357"/>
  <c r="AA1357"/>
  <c r="Z1357"/>
  <c r="X1357"/>
  <c r="AI1356" s="1"/>
  <c r="AH1356" s="1"/>
  <c r="AG1356"/>
  <c r="AE1356" s="1"/>
  <c r="AD1356"/>
  <c r="AC1356"/>
  <c r="AB1356"/>
  <c r="AA1356"/>
  <c r="Z1356"/>
  <c r="X1356"/>
  <c r="AI1355" s="1"/>
  <c r="AH1355" s="1"/>
  <c r="AG1355"/>
  <c r="AE1355" s="1"/>
  <c r="AD1355"/>
  <c r="AC1355"/>
  <c r="AB1355"/>
  <c r="AA1355"/>
  <c r="Z1355"/>
  <c r="X1355"/>
  <c r="AI1354" s="1"/>
  <c r="AH1354" s="1"/>
  <c r="AG1354"/>
  <c r="AE1354" s="1"/>
  <c r="AD1354"/>
  <c r="AC1354"/>
  <c r="AB1354"/>
  <c r="AA1354"/>
  <c r="Z1354"/>
  <c r="X1354"/>
  <c r="AI1353" s="1"/>
  <c r="AH1353" s="1"/>
  <c r="AG1353"/>
  <c r="AE1353" s="1"/>
  <c r="AD1353"/>
  <c r="AC1353"/>
  <c r="AB1353"/>
  <c r="AA1353"/>
  <c r="Z1353"/>
  <c r="X1353"/>
  <c r="AI1352" s="1"/>
  <c r="AH1352" s="1"/>
  <c r="AG1352"/>
  <c r="AE1352" s="1"/>
  <c r="AD1352"/>
  <c r="AC1352"/>
  <c r="AB1352"/>
  <c r="AA1352"/>
  <c r="Z1352"/>
  <c r="X1352"/>
  <c r="AI1351" s="1"/>
  <c r="AH1351" s="1"/>
  <c r="AG1351"/>
  <c r="AE1351" s="1"/>
  <c r="AD1351"/>
  <c r="AC1351"/>
  <c r="AB1351"/>
  <c r="AA1351"/>
  <c r="Z1351"/>
  <c r="X1351"/>
  <c r="AI1350" s="1"/>
  <c r="AH1350" s="1"/>
  <c r="AG1350"/>
  <c r="AE1350" s="1"/>
  <c r="AD1350"/>
  <c r="AC1350"/>
  <c r="AB1350"/>
  <c r="AA1350"/>
  <c r="Z1350"/>
  <c r="X1350"/>
  <c r="AI1349" s="1"/>
  <c r="AH1349" s="1"/>
  <c r="AG1349"/>
  <c r="AE1349" s="1"/>
  <c r="AD1349"/>
  <c r="AC1349"/>
  <c r="AB1349"/>
  <c r="AA1349"/>
  <c r="Z1349"/>
  <c r="X1349"/>
  <c r="AI1348" s="1"/>
  <c r="AH1348" s="1"/>
  <c r="AG1348"/>
  <c r="AE1348" s="1"/>
  <c r="AD1348"/>
  <c r="AC1348"/>
  <c r="AB1348"/>
  <c r="AA1348"/>
  <c r="Z1348"/>
  <c r="X1348"/>
  <c r="AI1347" s="1"/>
  <c r="AH1347" s="1"/>
  <c r="AG1347"/>
  <c r="AE1347" s="1"/>
  <c r="AD1347"/>
  <c r="AC1347"/>
  <c r="AB1347"/>
  <c r="AA1347"/>
  <c r="Z1347"/>
  <c r="X1347"/>
  <c r="AI1346" s="1"/>
  <c r="AH1346" s="1"/>
  <c r="AG1346"/>
  <c r="AE1346" s="1"/>
  <c r="AD1346"/>
  <c r="AC1346"/>
  <c r="AB1346"/>
  <c r="AA1346"/>
  <c r="Z1346"/>
  <c r="X1346"/>
  <c r="AI1345" s="1"/>
  <c r="AH1345" s="1"/>
  <c r="AG1345"/>
  <c r="AE1345" s="1"/>
  <c r="AD1345"/>
  <c r="AC1345"/>
  <c r="AB1345"/>
  <c r="AA1345"/>
  <c r="Z1345"/>
  <c r="X1345"/>
  <c r="AI1344" s="1"/>
  <c r="AH1344" s="1"/>
  <c r="AG1344"/>
  <c r="AE1344" s="1"/>
  <c r="AD1344"/>
  <c r="AC1344"/>
  <c r="AB1344"/>
  <c r="AA1344"/>
  <c r="Z1344"/>
  <c r="X1344"/>
  <c r="AI1343" s="1"/>
  <c r="AH1343" s="1"/>
  <c r="AG1343"/>
  <c r="AE1343" s="1"/>
  <c r="AD1343"/>
  <c r="AC1343"/>
  <c r="AB1343"/>
  <c r="AA1343"/>
  <c r="Z1343"/>
  <c r="X1343"/>
  <c r="AI1342" s="1"/>
  <c r="AH1342" s="1"/>
  <c r="AG1342"/>
  <c r="AE1342" s="1"/>
  <c r="AD1342"/>
  <c r="AC1342"/>
  <c r="AB1342"/>
  <c r="AA1342"/>
  <c r="Z1342"/>
  <c r="X1342"/>
  <c r="AI1341" s="1"/>
  <c r="AH1341" s="1"/>
  <c r="AG1341"/>
  <c r="AE1341" s="1"/>
  <c r="AD1341"/>
  <c r="AC1341"/>
  <c r="AB1341"/>
  <c r="AA1341"/>
  <c r="Z1341"/>
  <c r="X1341"/>
  <c r="AI1340" s="1"/>
  <c r="AH1340" s="1"/>
  <c r="AG1340"/>
  <c r="AE1340" s="1"/>
  <c r="AD1340"/>
  <c r="AC1340"/>
  <c r="AB1340"/>
  <c r="AA1340"/>
  <c r="Z1340"/>
  <c r="X1340"/>
  <c r="AI1339" s="1"/>
  <c r="AH1339" s="1"/>
  <c r="AG1339"/>
  <c r="AE1339" s="1"/>
  <c r="AD1339"/>
  <c r="AC1339"/>
  <c r="AB1339"/>
  <c r="AA1339"/>
  <c r="Z1339"/>
  <c r="X1339"/>
  <c r="AI1338" s="1"/>
  <c r="AH1338" s="1"/>
  <c r="AG1338"/>
  <c r="AE1338" s="1"/>
  <c r="AD1338"/>
  <c r="AC1338"/>
  <c r="AB1338"/>
  <c r="AA1338"/>
  <c r="Z1338"/>
  <c r="X1338"/>
  <c r="AI1337" s="1"/>
  <c r="AH1337" s="1"/>
  <c r="AG1337"/>
  <c r="AE1337" s="1"/>
  <c r="AD1337"/>
  <c r="AC1337"/>
  <c r="AB1337"/>
  <c r="AA1337"/>
  <c r="Z1337"/>
  <c r="X1337"/>
  <c r="AI1336" s="1"/>
  <c r="AH1336" s="1"/>
  <c r="AG1336"/>
  <c r="AE1336" s="1"/>
  <c r="AD1336"/>
  <c r="AC1336"/>
  <c r="AB1336"/>
  <c r="AA1336"/>
  <c r="Z1336"/>
  <c r="X1336"/>
  <c r="AI1335" s="1"/>
  <c r="AH1335" s="1"/>
  <c r="AG1335"/>
  <c r="AE1335" s="1"/>
  <c r="AD1335"/>
  <c r="AC1335"/>
  <c r="AB1335"/>
  <c r="AA1335"/>
  <c r="Z1335"/>
  <c r="X1335"/>
  <c r="AI1334" s="1"/>
  <c r="AH1334" s="1"/>
  <c r="AG1334"/>
  <c r="AE1334" s="1"/>
  <c r="AD1334"/>
  <c r="AC1334"/>
  <c r="AB1334"/>
  <c r="AA1334"/>
  <c r="Z1334"/>
  <c r="X1334"/>
  <c r="AI1333" s="1"/>
  <c r="AH1333" s="1"/>
  <c r="AG1333"/>
  <c r="AE1333" s="1"/>
  <c r="AD1333"/>
  <c r="AC1333"/>
  <c r="AB1333"/>
  <c r="AA1333"/>
  <c r="Z1333"/>
  <c r="X1333"/>
  <c r="AI1332" s="1"/>
  <c r="AH1332" s="1"/>
  <c r="AG1332"/>
  <c r="AE1332" s="1"/>
  <c r="AD1332"/>
  <c r="AC1332"/>
  <c r="AB1332"/>
  <c r="AA1332"/>
  <c r="Z1332"/>
  <c r="X1332"/>
  <c r="AI1331" s="1"/>
  <c r="AH1331" s="1"/>
  <c r="AG1331"/>
  <c r="AE1331" s="1"/>
  <c r="AD1331"/>
  <c r="AC1331"/>
  <c r="AB1331"/>
  <c r="AA1331"/>
  <c r="Z1331"/>
  <c r="X1331"/>
  <c r="AI1330" s="1"/>
  <c r="AH1330" s="1"/>
  <c r="AG1330"/>
  <c r="AE1330" s="1"/>
  <c r="AD1330"/>
  <c r="AC1330"/>
  <c r="AB1330"/>
  <c r="AA1330"/>
  <c r="Z1330"/>
  <c r="X1330"/>
  <c r="AI1329" s="1"/>
  <c r="AH1329" s="1"/>
  <c r="AG1329"/>
  <c r="AE1329" s="1"/>
  <c r="AD1329"/>
  <c r="AC1329"/>
  <c r="AB1329"/>
  <c r="AA1329"/>
  <c r="Z1329"/>
  <c r="X1329"/>
  <c r="AI1328" s="1"/>
  <c r="AH1328" s="1"/>
  <c r="AG1328"/>
  <c r="AE1328" s="1"/>
  <c r="AD1328"/>
  <c r="AC1328"/>
  <c r="AB1328"/>
  <c r="AA1328"/>
  <c r="Z1328"/>
  <c r="X1328"/>
  <c r="AI1327" s="1"/>
  <c r="AH1327" s="1"/>
  <c r="AG1327"/>
  <c r="AE1327" s="1"/>
  <c r="AD1327"/>
  <c r="AC1327"/>
  <c r="AB1327"/>
  <c r="AA1327"/>
  <c r="Z1327"/>
  <c r="X1327"/>
  <c r="AI1326" s="1"/>
  <c r="AH1326" s="1"/>
  <c r="AG1326"/>
  <c r="AE1326" s="1"/>
  <c r="AD1326"/>
  <c r="AC1326"/>
  <c r="AB1326"/>
  <c r="AA1326"/>
  <c r="Z1326"/>
  <c r="X1326"/>
  <c r="AI1325" s="1"/>
  <c r="AH1325" s="1"/>
  <c r="AG1325"/>
  <c r="AE1325" s="1"/>
  <c r="AD1325"/>
  <c r="AC1325"/>
  <c r="AB1325"/>
  <c r="AA1325"/>
  <c r="Z1325"/>
  <c r="X1325"/>
  <c r="AI1324" s="1"/>
  <c r="AH1324" s="1"/>
  <c r="AG1324"/>
  <c r="AE1324" s="1"/>
  <c r="AD1324"/>
  <c r="AC1324"/>
  <c r="AB1324"/>
  <c r="AA1324"/>
  <c r="Z1324"/>
  <c r="X1324"/>
  <c r="AI1323" s="1"/>
  <c r="AH1323" s="1"/>
  <c r="AG1323"/>
  <c r="AE1323" s="1"/>
  <c r="AD1323"/>
  <c r="AC1323"/>
  <c r="AB1323"/>
  <c r="AA1323"/>
  <c r="Z1323"/>
  <c r="X1323"/>
  <c r="AI1322" s="1"/>
  <c r="AH1322" s="1"/>
  <c r="AG1322"/>
  <c r="AE1322" s="1"/>
  <c r="AD1322"/>
  <c r="AC1322"/>
  <c r="AB1322"/>
  <c r="AA1322"/>
  <c r="Z1322"/>
  <c r="X1322"/>
  <c r="AI1321" s="1"/>
  <c r="AH1321" s="1"/>
  <c r="AG1321"/>
  <c r="AE1321" s="1"/>
  <c r="AD1321"/>
  <c r="AC1321"/>
  <c r="AB1321"/>
  <c r="AA1321"/>
  <c r="Z1321"/>
  <c r="X1321"/>
  <c r="AI1320" s="1"/>
  <c r="AH1320" s="1"/>
  <c r="AG1320"/>
  <c r="AE1320" s="1"/>
  <c r="AD1320"/>
  <c r="AC1320"/>
  <c r="AB1320"/>
  <c r="AA1320"/>
  <c r="Z1320"/>
  <c r="X1320"/>
  <c r="AI1319" s="1"/>
  <c r="AH1319" s="1"/>
  <c r="AG1319"/>
  <c r="AE1319" s="1"/>
  <c r="AD1319"/>
  <c r="AC1319"/>
  <c r="AB1319"/>
  <c r="AA1319"/>
  <c r="Z1319"/>
  <c r="X1319"/>
  <c r="AI1318" s="1"/>
  <c r="AH1318" s="1"/>
  <c r="AG1318"/>
  <c r="AE1318" s="1"/>
  <c r="AD1318"/>
  <c r="AC1318"/>
  <c r="AB1318"/>
  <c r="AA1318"/>
  <c r="Z1318"/>
  <c r="X1318"/>
  <c r="AI1317" s="1"/>
  <c r="AH1317" s="1"/>
  <c r="AG1317"/>
  <c r="AE1317" s="1"/>
  <c r="AD1317"/>
  <c r="AC1317"/>
  <c r="AB1317"/>
  <c r="AA1317"/>
  <c r="Z1317"/>
  <c r="X1317"/>
  <c r="AI1316" s="1"/>
  <c r="AH1316" s="1"/>
  <c r="AG1316"/>
  <c r="AE1316" s="1"/>
  <c r="AD1316"/>
  <c r="AC1316"/>
  <c r="AB1316"/>
  <c r="AA1316"/>
  <c r="Z1316"/>
  <c r="X1316"/>
  <c r="AI1315" s="1"/>
  <c r="AH1315" s="1"/>
  <c r="AG1315"/>
  <c r="AE1315" s="1"/>
  <c r="AD1315"/>
  <c r="AC1315"/>
  <c r="AB1315"/>
  <c r="AA1315"/>
  <c r="Z1315"/>
  <c r="X1315"/>
  <c r="AI1314" s="1"/>
  <c r="AH1314" s="1"/>
  <c r="AG1314"/>
  <c r="AE1314" s="1"/>
  <c r="AD1314"/>
  <c r="AC1314"/>
  <c r="AB1314"/>
  <c r="AA1314"/>
  <c r="Z1314"/>
  <c r="X1314"/>
  <c r="AI1313" s="1"/>
  <c r="AH1313" s="1"/>
  <c r="AG1313"/>
  <c r="AE1313" s="1"/>
  <c r="AD1313"/>
  <c r="AC1313"/>
  <c r="AB1313"/>
  <c r="AA1313"/>
  <c r="Z1313"/>
  <c r="X1313"/>
  <c r="AI1312" s="1"/>
  <c r="AH1312" s="1"/>
  <c r="AG1312"/>
  <c r="AE1312" s="1"/>
  <c r="AD1312"/>
  <c r="AC1312"/>
  <c r="AB1312"/>
  <c r="AA1312"/>
  <c r="Z1312"/>
  <c r="X1312"/>
  <c r="AI1311" s="1"/>
  <c r="AH1311" s="1"/>
  <c r="AG1311"/>
  <c r="AE1311" s="1"/>
  <c r="AD1311"/>
  <c r="AC1311"/>
  <c r="AB1311"/>
  <c r="AA1311"/>
  <c r="Z1311"/>
  <c r="X1311"/>
  <c r="AI1310" s="1"/>
  <c r="AH1310" s="1"/>
  <c r="AG1310"/>
  <c r="AE1310" s="1"/>
  <c r="AD1310"/>
  <c r="AC1310"/>
  <c r="AB1310"/>
  <c r="AA1310"/>
  <c r="Z1310"/>
  <c r="X1310"/>
  <c r="AI1309" s="1"/>
  <c r="AH1309" s="1"/>
  <c r="AG1309"/>
  <c r="AE1309" s="1"/>
  <c r="AD1309"/>
  <c r="AC1309"/>
  <c r="AB1309"/>
  <c r="AA1309"/>
  <c r="Z1309"/>
  <c r="X1309"/>
  <c r="AI1308" s="1"/>
  <c r="AH1308" s="1"/>
  <c r="AG1308"/>
  <c r="AE1308" s="1"/>
  <c r="AD1308"/>
  <c r="AC1308"/>
  <c r="AB1308"/>
  <c r="AA1308"/>
  <c r="Z1308"/>
  <c r="X1308"/>
  <c r="AI1307" s="1"/>
  <c r="AH1307" s="1"/>
  <c r="AG1307"/>
  <c r="AE1307" s="1"/>
  <c r="AD1307"/>
  <c r="AC1307"/>
  <c r="AB1307"/>
  <c r="AA1307"/>
  <c r="Z1307"/>
  <c r="X1307"/>
  <c r="AI1306" s="1"/>
  <c r="AH1306" s="1"/>
  <c r="AG1306"/>
  <c r="AE1306" s="1"/>
  <c r="AD1306"/>
  <c r="AC1306"/>
  <c r="AB1306"/>
  <c r="AA1306"/>
  <c r="Z1306"/>
  <c r="X1306"/>
  <c r="AI1305" s="1"/>
  <c r="AH1305" s="1"/>
  <c r="AG1305"/>
  <c r="AE1305" s="1"/>
  <c r="AD1305"/>
  <c r="AC1305"/>
  <c r="AB1305"/>
  <c r="AA1305"/>
  <c r="Z1305"/>
  <c r="X1305"/>
  <c r="AI1304" s="1"/>
  <c r="AH1304" s="1"/>
  <c r="AG1304"/>
  <c r="AE1304" s="1"/>
  <c r="AD1304"/>
  <c r="AC1304"/>
  <c r="AB1304"/>
  <c r="AA1304"/>
  <c r="Z1304"/>
  <c r="X1304"/>
  <c r="AI1303" s="1"/>
  <c r="AH1303" s="1"/>
  <c r="AG1303"/>
  <c r="AE1303" s="1"/>
  <c r="AD1303"/>
  <c r="AC1303"/>
  <c r="AB1303"/>
  <c r="AA1303"/>
  <c r="Z1303"/>
  <c r="X1303"/>
  <c r="AI1302" s="1"/>
  <c r="AH1302" s="1"/>
  <c r="AG1302"/>
  <c r="AE1302" s="1"/>
  <c r="AD1302"/>
  <c r="AC1302"/>
  <c r="AB1302"/>
  <c r="AA1302"/>
  <c r="Z1302"/>
  <c r="X1302"/>
  <c r="AI1301" s="1"/>
  <c r="AH1301" s="1"/>
  <c r="AG1301"/>
  <c r="AE1301" s="1"/>
  <c r="AD1301"/>
  <c r="AC1301"/>
  <c r="AB1301"/>
  <c r="AA1301"/>
  <c r="Z1301"/>
  <c r="X1301"/>
  <c r="AI1300" s="1"/>
  <c r="AH1300" s="1"/>
  <c r="AG1300"/>
  <c r="AE1300" s="1"/>
  <c r="AD1300"/>
  <c r="AC1300"/>
  <c r="AB1300"/>
  <c r="AA1300"/>
  <c r="Z1300"/>
  <c r="X1300"/>
  <c r="AI1299" s="1"/>
  <c r="AH1299" s="1"/>
  <c r="AG1299"/>
  <c r="AE1299" s="1"/>
  <c r="AD1299"/>
  <c r="AC1299"/>
  <c r="AB1299"/>
  <c r="AA1299"/>
  <c r="Z1299"/>
  <c r="X1299"/>
  <c r="AI1298" s="1"/>
  <c r="AH1298" s="1"/>
  <c r="AG1298"/>
  <c r="AE1298" s="1"/>
  <c r="AD1298"/>
  <c r="AC1298"/>
  <c r="AB1298"/>
  <c r="AA1298"/>
  <c r="Z1298"/>
  <c r="X1298"/>
  <c r="AI1297" s="1"/>
  <c r="AH1297" s="1"/>
  <c r="AG1297"/>
  <c r="AE1297" s="1"/>
  <c r="AD1297"/>
  <c r="AC1297"/>
  <c r="AB1297"/>
  <c r="AA1297"/>
  <c r="Z1297"/>
  <c r="X1297"/>
  <c r="AI1296" s="1"/>
  <c r="AH1296" s="1"/>
  <c r="AG1296"/>
  <c r="AE1296" s="1"/>
  <c r="AD1296"/>
  <c r="AC1296"/>
  <c r="AB1296"/>
  <c r="AA1296"/>
  <c r="Z1296"/>
  <c r="X1296"/>
  <c r="AI1295" s="1"/>
  <c r="AH1295" s="1"/>
  <c r="AG1295"/>
  <c r="AE1295" s="1"/>
  <c r="AD1295"/>
  <c r="AC1295"/>
  <c r="AB1295"/>
  <c r="AA1295"/>
  <c r="Z1295"/>
  <c r="X1295"/>
  <c r="AI1294" s="1"/>
  <c r="AH1294" s="1"/>
  <c r="AG1294"/>
  <c r="AE1294" s="1"/>
  <c r="AD1294"/>
  <c r="AC1294"/>
  <c r="AB1294"/>
  <c r="AA1294"/>
  <c r="Z1294"/>
  <c r="X1294"/>
  <c r="AI1293" s="1"/>
  <c r="AH1293" s="1"/>
  <c r="AG1293"/>
  <c r="AE1293" s="1"/>
  <c r="AD1293"/>
  <c r="AC1293"/>
  <c r="AB1293"/>
  <c r="AA1293"/>
  <c r="Z1293"/>
  <c r="X1293"/>
  <c r="AI1292" s="1"/>
  <c r="AH1292" s="1"/>
  <c r="AG1292"/>
  <c r="AE1292" s="1"/>
  <c r="AD1292"/>
  <c r="AC1292"/>
  <c r="AB1292"/>
  <c r="AA1292"/>
  <c r="Z1292"/>
  <c r="X1292"/>
  <c r="AI1291" s="1"/>
  <c r="AH1291" s="1"/>
  <c r="AG1291"/>
  <c r="AE1291" s="1"/>
  <c r="AD1291"/>
  <c r="AC1291"/>
  <c r="AB1291"/>
  <c r="AA1291"/>
  <c r="Z1291"/>
  <c r="X1291"/>
  <c r="AI1290" s="1"/>
  <c r="AH1290" s="1"/>
  <c r="AG1290"/>
  <c r="AE1290" s="1"/>
  <c r="AD1290"/>
  <c r="AC1290"/>
  <c r="AB1290"/>
  <c r="AA1290"/>
  <c r="Z1290"/>
  <c r="X1290"/>
  <c r="AI1289" s="1"/>
  <c r="AH1289" s="1"/>
  <c r="AG1289"/>
  <c r="AE1289" s="1"/>
  <c r="AD1289"/>
  <c r="AC1289"/>
  <c r="AB1289"/>
  <c r="AA1289"/>
  <c r="Z1289"/>
  <c r="X1289"/>
  <c r="AI1288" s="1"/>
  <c r="AH1288" s="1"/>
  <c r="AG1288"/>
  <c r="AE1288" s="1"/>
  <c r="AD1288"/>
  <c r="AC1288"/>
  <c r="AB1288"/>
  <c r="AA1288"/>
  <c r="Z1288"/>
  <c r="X1288"/>
  <c r="AI1287" s="1"/>
  <c r="AH1287" s="1"/>
  <c r="AG1287"/>
  <c r="AE1287" s="1"/>
  <c r="AD1287"/>
  <c r="AC1287"/>
  <c r="AB1287"/>
  <c r="AA1287"/>
  <c r="Z1287"/>
  <c r="X1287"/>
  <c r="AI1286" s="1"/>
  <c r="AH1286" s="1"/>
  <c r="AG1286"/>
  <c r="AE1286" s="1"/>
  <c r="AD1286"/>
  <c r="AC1286"/>
  <c r="AB1286"/>
  <c r="AA1286"/>
  <c r="Z1286"/>
  <c r="X1286"/>
  <c r="AI1285" s="1"/>
  <c r="AH1285" s="1"/>
  <c r="AG1285"/>
  <c r="AE1285" s="1"/>
  <c r="AD1285"/>
  <c r="AC1285"/>
  <c r="AB1285"/>
  <c r="AA1285"/>
  <c r="Z1285"/>
  <c r="X1285"/>
  <c r="AI1284" s="1"/>
  <c r="AH1284" s="1"/>
  <c r="AG1284"/>
  <c r="AE1284" s="1"/>
  <c r="AD1284"/>
  <c r="AC1284"/>
  <c r="AB1284"/>
  <c r="AA1284"/>
  <c r="Z1284"/>
  <c r="X1284"/>
  <c r="AI1283" s="1"/>
  <c r="AH1283" s="1"/>
  <c r="AG1283"/>
  <c r="AE1283" s="1"/>
  <c r="AD1283"/>
  <c r="AC1283"/>
  <c r="AB1283"/>
  <c r="AA1283"/>
  <c r="Z1283"/>
  <c r="X1283"/>
  <c r="AI1282" s="1"/>
  <c r="AH1282" s="1"/>
  <c r="AG1282"/>
  <c r="AE1282" s="1"/>
  <c r="AD1282"/>
  <c r="AC1282"/>
  <c r="AB1282"/>
  <c r="AA1282"/>
  <c r="Z1282"/>
  <c r="X1282"/>
  <c r="AI1281" s="1"/>
  <c r="AH1281" s="1"/>
  <c r="AG1281"/>
  <c r="AE1281" s="1"/>
  <c r="AD1281"/>
  <c r="AC1281"/>
  <c r="AB1281"/>
  <c r="AA1281"/>
  <c r="Z1281"/>
  <c r="X1281"/>
  <c r="AI1280" s="1"/>
  <c r="AH1280" s="1"/>
  <c r="AG1280"/>
  <c r="AE1280" s="1"/>
  <c r="AD1280"/>
  <c r="AC1280"/>
  <c r="AB1280"/>
  <c r="AA1280"/>
  <c r="Z1280"/>
  <c r="X1280"/>
  <c r="AI1279" s="1"/>
  <c r="AH1279" s="1"/>
  <c r="AG1279"/>
  <c r="AE1279" s="1"/>
  <c r="AD1279"/>
  <c r="AC1279"/>
  <c r="AB1279"/>
  <c r="AA1279"/>
  <c r="Z1279"/>
  <c r="X1279"/>
  <c r="AI1278" s="1"/>
  <c r="AH1278" s="1"/>
  <c r="AG1278"/>
  <c r="AE1278" s="1"/>
  <c r="AD1278"/>
  <c r="AC1278"/>
  <c r="AB1278"/>
  <c r="AA1278"/>
  <c r="Z1278"/>
  <c r="X1278"/>
  <c r="AI1277" s="1"/>
  <c r="AH1277" s="1"/>
  <c r="AG1277"/>
  <c r="AE1277" s="1"/>
  <c r="AD1277"/>
  <c r="AC1277"/>
  <c r="AB1277"/>
  <c r="AA1277"/>
  <c r="Z1277"/>
  <c r="X1277"/>
  <c r="AI1276" s="1"/>
  <c r="AH1276" s="1"/>
  <c r="AG1276"/>
  <c r="AE1276" s="1"/>
  <c r="AD1276"/>
  <c r="AC1276"/>
  <c r="AB1276"/>
  <c r="AA1276"/>
  <c r="Z1276"/>
  <c r="X1276"/>
  <c r="AI1275" s="1"/>
  <c r="AH1275" s="1"/>
  <c r="AG1275"/>
  <c r="AE1275" s="1"/>
  <c r="AD1275"/>
  <c r="AC1275"/>
  <c r="AB1275"/>
  <c r="AA1275"/>
  <c r="Z1275"/>
  <c r="X1275"/>
  <c r="AI1274" s="1"/>
  <c r="AH1274" s="1"/>
  <c r="AG1274"/>
  <c r="AE1274" s="1"/>
  <c r="AD1274"/>
  <c r="AC1274"/>
  <c r="AB1274"/>
  <c r="AA1274"/>
  <c r="Z1274"/>
  <c r="X1274"/>
  <c r="AI1273" s="1"/>
  <c r="AH1273" s="1"/>
  <c r="AG1273"/>
  <c r="AE1273" s="1"/>
  <c r="AD1273"/>
  <c r="AC1273"/>
  <c r="AB1273"/>
  <c r="AA1273"/>
  <c r="Z1273"/>
  <c r="X1273"/>
  <c r="AI1272" s="1"/>
  <c r="AH1272" s="1"/>
  <c r="AG1272"/>
  <c r="AE1272" s="1"/>
  <c r="AD1272"/>
  <c r="AC1272"/>
  <c r="AB1272"/>
  <c r="AA1272"/>
  <c r="Z1272"/>
  <c r="X1272"/>
  <c r="AI1271" s="1"/>
  <c r="AH1271" s="1"/>
  <c r="AG1271"/>
  <c r="AE1271" s="1"/>
  <c r="AD1271"/>
  <c r="AC1271"/>
  <c r="AB1271"/>
  <c r="AA1271"/>
  <c r="Z1271"/>
  <c r="X1271"/>
  <c r="AI1270" s="1"/>
  <c r="AH1270" s="1"/>
  <c r="AG1270"/>
  <c r="AE1270" s="1"/>
  <c r="AD1270"/>
  <c r="AC1270"/>
  <c r="AB1270"/>
  <c r="AA1270"/>
  <c r="Z1270"/>
  <c r="X1270"/>
  <c r="AI1269" s="1"/>
  <c r="AH1269" s="1"/>
  <c r="AG1269"/>
  <c r="AE1269" s="1"/>
  <c r="AD1269"/>
  <c r="AC1269"/>
  <c r="AB1269"/>
  <c r="AA1269"/>
  <c r="Z1269"/>
  <c r="X1269"/>
  <c r="AI1268" s="1"/>
  <c r="AH1268" s="1"/>
  <c r="AG1268"/>
  <c r="AE1268" s="1"/>
  <c r="AD1268"/>
  <c r="AC1268"/>
  <c r="AB1268"/>
  <c r="AA1268"/>
  <c r="Z1268"/>
  <c r="X1268"/>
  <c r="AI1267" s="1"/>
  <c r="AH1267" s="1"/>
  <c r="AG1267"/>
  <c r="AE1267" s="1"/>
  <c r="AD1267"/>
  <c r="AC1267"/>
  <c r="AB1267"/>
  <c r="AA1267"/>
  <c r="Z1267"/>
  <c r="X1267"/>
  <c r="AI1266" s="1"/>
  <c r="AH1266" s="1"/>
  <c r="AG1266"/>
  <c r="AE1266" s="1"/>
  <c r="AD1266"/>
  <c r="AC1266"/>
  <c r="AB1266"/>
  <c r="AA1266"/>
  <c r="Z1266"/>
  <c r="X1266"/>
  <c r="AI1265" s="1"/>
  <c r="AH1265" s="1"/>
  <c r="AG1265"/>
  <c r="AE1265" s="1"/>
  <c r="AD1265"/>
  <c r="AC1265"/>
  <c r="AB1265"/>
  <c r="AA1265"/>
  <c r="Z1265"/>
  <c r="X1265"/>
  <c r="AI1264" s="1"/>
  <c r="AH1264" s="1"/>
  <c r="AG1264"/>
  <c r="AE1264" s="1"/>
  <c r="AD1264"/>
  <c r="AC1264"/>
  <c r="AB1264"/>
  <c r="AA1264"/>
  <c r="Z1264"/>
  <c r="X1264"/>
  <c r="AI1263" s="1"/>
  <c r="AH1263" s="1"/>
  <c r="AG1263"/>
  <c r="AE1263" s="1"/>
  <c r="AD1263"/>
  <c r="AC1263"/>
  <c r="AB1263"/>
  <c r="AA1263"/>
  <c r="Z1263"/>
  <c r="X1263"/>
  <c r="AI1262" s="1"/>
  <c r="AH1262" s="1"/>
  <c r="AG1262"/>
  <c r="AE1262" s="1"/>
  <c r="AD1262"/>
  <c r="AC1262"/>
  <c r="AB1262"/>
  <c r="AA1262"/>
  <c r="Z1262"/>
  <c r="X1262"/>
  <c r="AI1261" s="1"/>
  <c r="AH1261" s="1"/>
  <c r="AG1261"/>
  <c r="AE1261" s="1"/>
  <c r="AD1261"/>
  <c r="AC1261"/>
  <c r="AB1261"/>
  <c r="AA1261"/>
  <c r="Z1261"/>
  <c r="X1261"/>
  <c r="AI1260" s="1"/>
  <c r="AH1260" s="1"/>
  <c r="AG1260"/>
  <c r="AE1260" s="1"/>
  <c r="AD1260"/>
  <c r="AC1260"/>
  <c r="AB1260"/>
  <c r="AA1260"/>
  <c r="Z1260"/>
  <c r="X1260"/>
  <c r="AI1259" s="1"/>
  <c r="AH1259" s="1"/>
  <c r="AG1259"/>
  <c r="AE1259" s="1"/>
  <c r="AD1259"/>
  <c r="AC1259"/>
  <c r="AB1259"/>
  <c r="AA1259"/>
  <c r="Z1259"/>
  <c r="X1259"/>
  <c r="AI1258" s="1"/>
  <c r="AH1258" s="1"/>
  <c r="AG1258"/>
  <c r="AE1258" s="1"/>
  <c r="AD1258"/>
  <c r="AC1258"/>
  <c r="AB1258"/>
  <c r="AA1258"/>
  <c r="Z1258"/>
  <c r="X1258"/>
  <c r="AI1257" s="1"/>
  <c r="AH1257" s="1"/>
  <c r="AG1257"/>
  <c r="AE1257" s="1"/>
  <c r="AD1257"/>
  <c r="AC1257"/>
  <c r="AB1257"/>
  <c r="AA1257"/>
  <c r="Z1257"/>
  <c r="X1257"/>
  <c r="AI1256" s="1"/>
  <c r="AH1256" s="1"/>
  <c r="AG1256"/>
  <c r="AE1256" s="1"/>
  <c r="AD1256"/>
  <c r="AC1256"/>
  <c r="AB1256"/>
  <c r="AA1256"/>
  <c r="Z1256"/>
  <c r="X1256"/>
  <c r="AI1255" s="1"/>
  <c r="AH1255" s="1"/>
  <c r="AG1255"/>
  <c r="AE1255" s="1"/>
  <c r="AD1255"/>
  <c r="AC1255"/>
  <c r="AB1255"/>
  <c r="AA1255"/>
  <c r="Z1255"/>
  <c r="X1255"/>
  <c r="AI1254" s="1"/>
  <c r="AH1254" s="1"/>
  <c r="AG1254"/>
  <c r="AE1254" s="1"/>
  <c r="AD1254"/>
  <c r="AC1254"/>
  <c r="AB1254"/>
  <c r="AA1254"/>
  <c r="Z1254"/>
  <c r="X1254"/>
  <c r="AI1253" s="1"/>
  <c r="AH1253" s="1"/>
  <c r="AG1253"/>
  <c r="AE1253" s="1"/>
  <c r="AD1253"/>
  <c r="AC1253"/>
  <c r="AB1253"/>
  <c r="AA1253"/>
  <c r="Z1253"/>
  <c r="X1253"/>
  <c r="AI1252" s="1"/>
  <c r="AH1252" s="1"/>
  <c r="AG1252"/>
  <c r="AE1252" s="1"/>
  <c r="AD1252"/>
  <c r="AC1252"/>
  <c r="AB1252"/>
  <c r="AA1252"/>
  <c r="Z1252"/>
  <c r="X1252"/>
  <c r="AI1251" s="1"/>
  <c r="AH1251" s="1"/>
  <c r="AG1251"/>
  <c r="AE1251" s="1"/>
  <c r="AD1251"/>
  <c r="AC1251"/>
  <c r="AB1251"/>
  <c r="AA1251"/>
  <c r="Z1251"/>
  <c r="X1251"/>
  <c r="AI1250" s="1"/>
  <c r="AH1250" s="1"/>
  <c r="AG1250"/>
  <c r="AE1250" s="1"/>
  <c r="AD1250"/>
  <c r="AC1250"/>
  <c r="AB1250"/>
  <c r="AA1250"/>
  <c r="Z1250"/>
  <c r="X1250"/>
  <c r="AI1249" s="1"/>
  <c r="AH1249" s="1"/>
  <c r="AG1249"/>
  <c r="AE1249" s="1"/>
  <c r="AD1249"/>
  <c r="AC1249"/>
  <c r="AB1249"/>
  <c r="AA1249"/>
  <c r="Z1249"/>
  <c r="X1249"/>
  <c r="AI1248" s="1"/>
  <c r="AH1248" s="1"/>
  <c r="AG1248"/>
  <c r="AE1248" s="1"/>
  <c r="AD1248"/>
  <c r="AC1248"/>
  <c r="AB1248"/>
  <c r="AA1248"/>
  <c r="Z1248"/>
  <c r="X1248"/>
  <c r="AI1247" s="1"/>
  <c r="AH1247" s="1"/>
  <c r="AG1247"/>
  <c r="AE1247" s="1"/>
  <c r="AD1247"/>
  <c r="AC1247"/>
  <c r="AB1247"/>
  <c r="AA1247"/>
  <c r="Z1247"/>
  <c r="X1247"/>
  <c r="AI1246" s="1"/>
  <c r="AH1246" s="1"/>
  <c r="AG1246"/>
  <c r="AE1246" s="1"/>
  <c r="AD1246"/>
  <c r="AC1246"/>
  <c r="AB1246"/>
  <c r="AA1246"/>
  <c r="Z1246"/>
  <c r="X1246"/>
  <c r="AI1245" s="1"/>
  <c r="AH1245" s="1"/>
  <c r="AG1245"/>
  <c r="AE1245" s="1"/>
  <c r="AD1245"/>
  <c r="AC1245"/>
  <c r="AB1245"/>
  <c r="AA1245"/>
  <c r="Z1245"/>
  <c r="X1245"/>
  <c r="AI1244" s="1"/>
  <c r="AH1244" s="1"/>
  <c r="AG1244"/>
  <c r="AE1244" s="1"/>
  <c r="AD1244"/>
  <c r="AC1244"/>
  <c r="AB1244"/>
  <c r="AA1244"/>
  <c r="Z1244"/>
  <c r="X1244"/>
  <c r="AI1243" s="1"/>
  <c r="AH1243" s="1"/>
  <c r="AG1243"/>
  <c r="AE1243" s="1"/>
  <c r="AD1243"/>
  <c r="AC1243"/>
  <c r="AB1243"/>
  <c r="AA1243"/>
  <c r="Z1243"/>
  <c r="X1243"/>
  <c r="AI1242" s="1"/>
  <c r="AH1242" s="1"/>
  <c r="AG1242"/>
  <c r="AE1242" s="1"/>
  <c r="AD1242"/>
  <c r="AC1242"/>
  <c r="AB1242"/>
  <c r="AA1242"/>
  <c r="Z1242"/>
  <c r="X1242"/>
  <c r="AI1241" s="1"/>
  <c r="AH1241" s="1"/>
  <c r="AG1241"/>
  <c r="AE1241" s="1"/>
  <c r="AD1241"/>
  <c r="AC1241"/>
  <c r="AB1241"/>
  <c r="AA1241"/>
  <c r="Z1241"/>
  <c r="X1241"/>
  <c r="AI1240" s="1"/>
  <c r="AH1240" s="1"/>
  <c r="AG1240"/>
  <c r="AE1240" s="1"/>
  <c r="AD1240"/>
  <c r="AC1240"/>
  <c r="AB1240"/>
  <c r="AA1240"/>
  <c r="Z1240"/>
  <c r="X1240"/>
  <c r="AI1239" s="1"/>
  <c r="AH1239" s="1"/>
  <c r="AG1239"/>
  <c r="AE1239" s="1"/>
  <c r="AD1239"/>
  <c r="AC1239"/>
  <c r="AB1239"/>
  <c r="AA1239"/>
  <c r="Z1239"/>
  <c r="X1239"/>
  <c r="AI1238" s="1"/>
  <c r="AH1238" s="1"/>
  <c r="AG1238"/>
  <c r="AE1238" s="1"/>
  <c r="AD1238"/>
  <c r="AC1238"/>
  <c r="AB1238"/>
  <c r="AA1238"/>
  <c r="Z1238"/>
  <c r="X1238"/>
  <c r="AI1237" s="1"/>
  <c r="AH1237" s="1"/>
  <c r="AG1237"/>
  <c r="AE1237" s="1"/>
  <c r="AD1237"/>
  <c r="AC1237"/>
  <c r="AB1237"/>
  <c r="AA1237"/>
  <c r="Z1237"/>
  <c r="X1237"/>
  <c r="AI1236" s="1"/>
  <c r="AH1236" s="1"/>
  <c r="AG1236"/>
  <c r="AE1236" s="1"/>
  <c r="AD1236"/>
  <c r="AC1236"/>
  <c r="AB1236"/>
  <c r="AA1236"/>
  <c r="Z1236"/>
  <c r="X1236"/>
  <c r="AI1235" s="1"/>
  <c r="AH1235" s="1"/>
  <c r="AG1235"/>
  <c r="AE1235" s="1"/>
  <c r="AD1235"/>
  <c r="AC1235"/>
  <c r="AB1235"/>
  <c r="AA1235"/>
  <c r="Z1235"/>
  <c r="X1235"/>
  <c r="AI1234" s="1"/>
  <c r="AH1234" s="1"/>
  <c r="AG1234"/>
  <c r="AE1234" s="1"/>
  <c r="AD1234"/>
  <c r="AC1234"/>
  <c r="AB1234"/>
  <c r="AA1234"/>
  <c r="Z1234"/>
  <c r="X1234"/>
  <c r="AI1233" s="1"/>
  <c r="AH1233" s="1"/>
  <c r="AG1233"/>
  <c r="AE1233" s="1"/>
  <c r="AD1233"/>
  <c r="AC1233"/>
  <c r="AB1233"/>
  <c r="AA1233"/>
  <c r="Z1233"/>
  <c r="X1233"/>
  <c r="AI1232" s="1"/>
  <c r="AH1232" s="1"/>
  <c r="AG1232"/>
  <c r="AE1232" s="1"/>
  <c r="AD1232"/>
  <c r="AC1232"/>
  <c r="AB1232"/>
  <c r="AA1232"/>
  <c r="Z1232"/>
  <c r="X1232"/>
  <c r="AI1231" s="1"/>
  <c r="AH1231" s="1"/>
  <c r="AG1231"/>
  <c r="AE1231" s="1"/>
  <c r="AD1231"/>
  <c r="AC1231"/>
  <c r="AB1231"/>
  <c r="AA1231"/>
  <c r="Z1231"/>
  <c r="X1231"/>
  <c r="AI1230" s="1"/>
  <c r="AH1230" s="1"/>
  <c r="AG1230"/>
  <c r="AE1230" s="1"/>
  <c r="AD1230"/>
  <c r="AC1230"/>
  <c r="AB1230"/>
  <c r="AA1230"/>
  <c r="Z1230"/>
  <c r="X1230"/>
  <c r="AI1229" s="1"/>
  <c r="AH1229" s="1"/>
  <c r="AG1229"/>
  <c r="AE1229" s="1"/>
  <c r="AD1229"/>
  <c r="AC1229"/>
  <c r="AB1229"/>
  <c r="AA1229"/>
  <c r="Z1229"/>
  <c r="X1229"/>
  <c r="AI1228" s="1"/>
  <c r="AH1228" s="1"/>
  <c r="AG1228"/>
  <c r="AE1228" s="1"/>
  <c r="AD1228"/>
  <c r="AC1228"/>
  <c r="AB1228"/>
  <c r="AA1228"/>
  <c r="Z1228"/>
  <c r="X1228"/>
  <c r="AI1227" s="1"/>
  <c r="AH1227" s="1"/>
  <c r="AG1227"/>
  <c r="AE1227" s="1"/>
  <c r="AD1227"/>
  <c r="AC1227"/>
  <c r="AB1227"/>
  <c r="AA1227"/>
  <c r="Z1227"/>
  <c r="X1227"/>
  <c r="AI1226" s="1"/>
  <c r="AH1226" s="1"/>
  <c r="AG1226"/>
  <c r="AE1226" s="1"/>
  <c r="AD1226"/>
  <c r="AC1226"/>
  <c r="AB1226"/>
  <c r="AA1226"/>
  <c r="Z1226"/>
  <c r="X1226"/>
  <c r="AI1225" s="1"/>
  <c r="AH1225" s="1"/>
  <c r="AG1225"/>
  <c r="AE1225" s="1"/>
  <c r="AD1225"/>
  <c r="AC1225"/>
  <c r="AB1225"/>
  <c r="AA1225"/>
  <c r="Z1225"/>
  <c r="X1225"/>
  <c r="AI1224" s="1"/>
  <c r="AH1224" s="1"/>
  <c r="AG1224"/>
  <c r="AE1224" s="1"/>
  <c r="AD1224"/>
  <c r="AC1224"/>
  <c r="AB1224"/>
  <c r="AA1224"/>
  <c r="Z1224"/>
  <c r="X1224"/>
  <c r="AI1223" s="1"/>
  <c r="AH1223" s="1"/>
  <c r="AG1223"/>
  <c r="AE1223" s="1"/>
  <c r="AD1223"/>
  <c r="AC1223"/>
  <c r="AB1223"/>
  <c r="AA1223"/>
  <c r="Z1223"/>
  <c r="X1223"/>
  <c r="AI1222" s="1"/>
  <c r="AH1222" s="1"/>
  <c r="AG1222"/>
  <c r="AE1222" s="1"/>
  <c r="AD1222"/>
  <c r="AC1222"/>
  <c r="AB1222"/>
  <c r="AA1222"/>
  <c r="Z1222"/>
  <c r="X1222"/>
  <c r="AI1221" s="1"/>
  <c r="AH1221" s="1"/>
  <c r="AG1221"/>
  <c r="AE1221" s="1"/>
  <c r="AD1221"/>
  <c r="AC1221"/>
  <c r="AB1221"/>
  <c r="AA1221"/>
  <c r="Z1221"/>
  <c r="X1221"/>
  <c r="AI1220" s="1"/>
  <c r="AH1220" s="1"/>
  <c r="AG1220"/>
  <c r="AE1220" s="1"/>
  <c r="AD1220"/>
  <c r="AC1220"/>
  <c r="AB1220"/>
  <c r="AA1220"/>
  <c r="Z1220"/>
  <c r="X1220"/>
  <c r="AI1219" s="1"/>
  <c r="AH1219" s="1"/>
  <c r="AG1219"/>
  <c r="AE1219" s="1"/>
  <c r="AD1219"/>
  <c r="AC1219"/>
  <c r="AB1219"/>
  <c r="AA1219"/>
  <c r="Z1219"/>
  <c r="X1219"/>
  <c r="AI1218" s="1"/>
  <c r="AH1218" s="1"/>
  <c r="AG1218"/>
  <c r="AE1218" s="1"/>
  <c r="AD1218"/>
  <c r="AC1218"/>
  <c r="AB1218"/>
  <c r="AA1218"/>
  <c r="Z1218"/>
  <c r="X1218"/>
  <c r="AI1217" s="1"/>
  <c r="AH1217" s="1"/>
  <c r="AG1217"/>
  <c r="AE1217" s="1"/>
  <c r="AD1217"/>
  <c r="AC1217"/>
  <c r="AB1217"/>
  <c r="AA1217"/>
  <c r="Z1217"/>
  <c r="X1217"/>
  <c r="AI1216" s="1"/>
  <c r="AH1216" s="1"/>
  <c r="AG1216"/>
  <c r="AE1216" s="1"/>
  <c r="AD1216"/>
  <c r="AC1216"/>
  <c r="AB1216"/>
  <c r="AA1216"/>
  <c r="Z1216"/>
  <c r="X1216"/>
  <c r="AI1215" s="1"/>
  <c r="AH1215" s="1"/>
  <c r="AG1215"/>
  <c r="AE1215" s="1"/>
  <c r="AD1215"/>
  <c r="AC1215"/>
  <c r="AB1215"/>
  <c r="AA1215"/>
  <c r="Z1215"/>
  <c r="X1215"/>
  <c r="AI1214" s="1"/>
  <c r="AH1214" s="1"/>
  <c r="AG1214"/>
  <c r="AE1214" s="1"/>
  <c r="AD1214"/>
  <c r="AC1214"/>
  <c r="AB1214"/>
  <c r="AA1214"/>
  <c r="Z1214"/>
  <c r="X1214"/>
  <c r="AI1213" s="1"/>
  <c r="AH1213" s="1"/>
  <c r="AG1213"/>
  <c r="AE1213" s="1"/>
  <c r="AD1213"/>
  <c r="AC1213"/>
  <c r="AB1213"/>
  <c r="AA1213"/>
  <c r="Z1213"/>
  <c r="X1213"/>
  <c r="AI1212" s="1"/>
  <c r="AH1212" s="1"/>
  <c r="AG1212"/>
  <c r="AE1212" s="1"/>
  <c r="AD1212"/>
  <c r="AC1212"/>
  <c r="AB1212"/>
  <c r="AA1212"/>
  <c r="Z1212"/>
  <c r="X1212"/>
  <c r="AI1211" s="1"/>
  <c r="AH1211" s="1"/>
  <c r="AG1211"/>
  <c r="AE1211" s="1"/>
  <c r="AD1211"/>
  <c r="AC1211"/>
  <c r="AB1211"/>
  <c r="AA1211"/>
  <c r="Z1211"/>
  <c r="X1211"/>
  <c r="AI1210" s="1"/>
  <c r="AH1210" s="1"/>
  <c r="AG1210"/>
  <c r="AE1210" s="1"/>
  <c r="AD1210"/>
  <c r="AC1210"/>
  <c r="AB1210"/>
  <c r="AA1210"/>
  <c r="Z1210"/>
  <c r="X1210"/>
  <c r="AI1209" s="1"/>
  <c r="AH1209" s="1"/>
  <c r="AG1209"/>
  <c r="AE1209" s="1"/>
  <c r="AD1209"/>
  <c r="AC1209"/>
  <c r="AB1209"/>
  <c r="AA1209"/>
  <c r="Z1209"/>
  <c r="X1209"/>
  <c r="AI1208" s="1"/>
  <c r="AH1208" s="1"/>
  <c r="AG1208"/>
  <c r="AE1208" s="1"/>
  <c r="AD1208"/>
  <c r="AC1208"/>
  <c r="AB1208"/>
  <c r="AA1208"/>
  <c r="Z1208"/>
  <c r="X1208"/>
  <c r="AI1207" s="1"/>
  <c r="AH1207" s="1"/>
  <c r="AG1207"/>
  <c r="AE1207" s="1"/>
  <c r="AD1207"/>
  <c r="AC1207"/>
  <c r="AB1207"/>
  <c r="AA1207"/>
  <c r="Z1207"/>
  <c r="X1207"/>
  <c r="AI1206" s="1"/>
  <c r="AH1206" s="1"/>
  <c r="AG1206"/>
  <c r="AE1206" s="1"/>
  <c r="AD1206"/>
  <c r="AC1206"/>
  <c r="AB1206"/>
  <c r="AA1206"/>
  <c r="Z1206"/>
  <c r="X1206"/>
  <c r="AI1205" s="1"/>
  <c r="AH1205" s="1"/>
  <c r="AG1205"/>
  <c r="AE1205" s="1"/>
  <c r="AD1205"/>
  <c r="AC1205"/>
  <c r="AB1205"/>
  <c r="AA1205"/>
  <c r="Z1205"/>
  <c r="X1205"/>
  <c r="AI1204" s="1"/>
  <c r="AH1204" s="1"/>
  <c r="AG1204"/>
  <c r="AE1204" s="1"/>
  <c r="AD1204"/>
  <c r="AC1204"/>
  <c r="AB1204"/>
  <c r="AA1204"/>
  <c r="Z1204"/>
  <c r="X1204"/>
  <c r="AI1203" s="1"/>
  <c r="AH1203" s="1"/>
  <c r="AG1203"/>
  <c r="AE1203" s="1"/>
  <c r="AD1203"/>
  <c r="AC1203"/>
  <c r="AB1203"/>
  <c r="AA1203"/>
  <c r="Z1203"/>
  <c r="X1203"/>
  <c r="AI1202" s="1"/>
  <c r="AH1202" s="1"/>
  <c r="AG1202"/>
  <c r="AE1202" s="1"/>
  <c r="AD1202"/>
  <c r="AC1202"/>
  <c r="AB1202"/>
  <c r="AA1202"/>
  <c r="Z1202"/>
  <c r="X1202"/>
  <c r="AI1201" s="1"/>
  <c r="AH1201" s="1"/>
  <c r="AG1201"/>
  <c r="AE1201" s="1"/>
  <c r="AD1201"/>
  <c r="AC1201"/>
  <c r="AB1201"/>
  <c r="AA1201"/>
  <c r="Z1201"/>
  <c r="X1201"/>
  <c r="AI1200" s="1"/>
  <c r="AH1200" s="1"/>
  <c r="AG1200"/>
  <c r="AE1200" s="1"/>
  <c r="AD1200"/>
  <c r="AC1200"/>
  <c r="AB1200"/>
  <c r="AA1200"/>
  <c r="Z1200"/>
  <c r="X1200"/>
  <c r="AI1199" s="1"/>
  <c r="AH1199" s="1"/>
  <c r="AG1199"/>
  <c r="AE1199" s="1"/>
  <c r="AD1199"/>
  <c r="AC1199"/>
  <c r="AB1199"/>
  <c r="AA1199"/>
  <c r="Z1199"/>
  <c r="X1199"/>
  <c r="AI1198" s="1"/>
  <c r="AH1198" s="1"/>
  <c r="AG1198"/>
  <c r="AE1198" s="1"/>
  <c r="AD1198"/>
  <c r="AC1198"/>
  <c r="AB1198"/>
  <c r="AA1198"/>
  <c r="Z1198"/>
  <c r="X1198"/>
  <c r="AI1197" s="1"/>
  <c r="AH1197" s="1"/>
  <c r="AG1197"/>
  <c r="AE1197" s="1"/>
  <c r="AD1197"/>
  <c r="AC1197"/>
  <c r="AB1197"/>
  <c r="AA1197"/>
  <c r="Z1197"/>
  <c r="X1197"/>
  <c r="AI1196" s="1"/>
  <c r="AH1196" s="1"/>
  <c r="AG1196"/>
  <c r="AE1196" s="1"/>
  <c r="AD1196"/>
  <c r="AC1196"/>
  <c r="AB1196"/>
  <c r="AA1196"/>
  <c r="Z1196"/>
  <c r="X1196"/>
  <c r="AI1195" s="1"/>
  <c r="AH1195" s="1"/>
  <c r="AG1195"/>
  <c r="AE1195" s="1"/>
  <c r="AD1195"/>
  <c r="AC1195"/>
  <c r="AB1195"/>
  <c r="AA1195"/>
  <c r="Z1195"/>
  <c r="X1195"/>
  <c r="AI1194" s="1"/>
  <c r="AH1194" s="1"/>
  <c r="AG1194"/>
  <c r="AE1194" s="1"/>
  <c r="AD1194"/>
  <c r="AC1194"/>
  <c r="AB1194"/>
  <c r="AA1194"/>
  <c r="Z1194"/>
  <c r="X1194"/>
  <c r="AI1193" s="1"/>
  <c r="AH1193" s="1"/>
  <c r="AG1193"/>
  <c r="AE1193" s="1"/>
  <c r="AD1193"/>
  <c r="AC1193"/>
  <c r="AB1193"/>
  <c r="AA1193"/>
  <c r="Z1193"/>
  <c r="X1193"/>
  <c r="AI1192" s="1"/>
  <c r="AH1192" s="1"/>
  <c r="AG1192"/>
  <c r="AE1192" s="1"/>
  <c r="AD1192"/>
  <c r="AC1192"/>
  <c r="AB1192"/>
  <c r="AA1192"/>
  <c r="Z1192"/>
  <c r="X1192"/>
  <c r="AI1191" s="1"/>
  <c r="AH1191" s="1"/>
  <c r="AG1191"/>
  <c r="AE1191" s="1"/>
  <c r="AD1191"/>
  <c r="AC1191"/>
  <c r="AB1191"/>
  <c r="AA1191"/>
  <c r="Z1191"/>
  <c r="X1191"/>
  <c r="AI1190" s="1"/>
  <c r="AH1190" s="1"/>
  <c r="AG1190"/>
  <c r="AE1190" s="1"/>
  <c r="AD1190"/>
  <c r="AC1190"/>
  <c r="AB1190"/>
  <c r="AA1190"/>
  <c r="Z1190"/>
  <c r="X1190"/>
  <c r="AI1189" s="1"/>
  <c r="AH1189" s="1"/>
  <c r="AG1189"/>
  <c r="AE1189" s="1"/>
  <c r="AD1189"/>
  <c r="AC1189"/>
  <c r="AB1189"/>
  <c r="AA1189"/>
  <c r="Z1189"/>
  <c r="X1189"/>
  <c r="AI1188" s="1"/>
  <c r="AH1188" s="1"/>
  <c r="AG1188"/>
  <c r="AE1188" s="1"/>
  <c r="AD1188"/>
  <c r="AC1188"/>
  <c r="AB1188"/>
  <c r="AA1188"/>
  <c r="Z1188"/>
  <c r="X1188"/>
  <c r="AI1187" s="1"/>
  <c r="AH1187" s="1"/>
  <c r="AG1187"/>
  <c r="AE1187" s="1"/>
  <c r="AD1187"/>
  <c r="AC1187"/>
  <c r="AB1187"/>
  <c r="AA1187"/>
  <c r="Z1187"/>
  <c r="X1187"/>
  <c r="AI1186" s="1"/>
  <c r="AH1186" s="1"/>
  <c r="AG1186"/>
  <c r="AE1186" s="1"/>
  <c r="AD1186"/>
  <c r="AC1186"/>
  <c r="AB1186"/>
  <c r="AA1186"/>
  <c r="Z1186"/>
  <c r="X1186"/>
  <c r="AI1185" s="1"/>
  <c r="AH1185" s="1"/>
  <c r="AG1185"/>
  <c r="AE1185" s="1"/>
  <c r="AD1185"/>
  <c r="AC1185"/>
  <c r="AB1185"/>
  <c r="AA1185"/>
  <c r="Z1185"/>
  <c r="X1185"/>
  <c r="AI1184" s="1"/>
  <c r="AH1184" s="1"/>
  <c r="AG1184"/>
  <c r="AE1184" s="1"/>
  <c r="AD1184"/>
  <c r="AC1184"/>
  <c r="AB1184"/>
  <c r="AA1184"/>
  <c r="Z1184"/>
  <c r="X1184"/>
  <c r="AI1183" s="1"/>
  <c r="AH1183" s="1"/>
  <c r="AG1183"/>
  <c r="AE1183" s="1"/>
  <c r="AD1183"/>
  <c r="AC1183"/>
  <c r="AB1183"/>
  <c r="AA1183"/>
  <c r="Z1183"/>
  <c r="X1183"/>
  <c r="AI1182" s="1"/>
  <c r="AH1182" s="1"/>
  <c r="AG1182"/>
  <c r="AE1182" s="1"/>
  <c r="AD1182"/>
  <c r="AC1182"/>
  <c r="AB1182"/>
  <c r="AA1182"/>
  <c r="Z1182"/>
  <c r="X1182"/>
  <c r="AI1181" s="1"/>
  <c r="AH1181" s="1"/>
  <c r="AG1181"/>
  <c r="AE1181" s="1"/>
  <c r="AD1181"/>
  <c r="AC1181"/>
  <c r="AB1181"/>
  <c r="AA1181"/>
  <c r="Z1181"/>
  <c r="X1181"/>
  <c r="AI1180" s="1"/>
  <c r="AH1180" s="1"/>
  <c r="AG1180"/>
  <c r="AE1180" s="1"/>
  <c r="AD1180"/>
  <c r="AC1180"/>
  <c r="AB1180"/>
  <c r="AA1180"/>
  <c r="Z1180"/>
  <c r="X1180"/>
  <c r="AI1179" s="1"/>
  <c r="AH1179" s="1"/>
  <c r="AG1179"/>
  <c r="AE1179" s="1"/>
  <c r="AD1179"/>
  <c r="AC1179"/>
  <c r="AB1179"/>
  <c r="AA1179"/>
  <c r="Z1179"/>
  <c r="X1179"/>
  <c r="AI1178" s="1"/>
  <c r="AH1178" s="1"/>
  <c r="AG1178"/>
  <c r="AE1178" s="1"/>
  <c r="AD1178"/>
  <c r="AC1178"/>
  <c r="AB1178"/>
  <c r="AA1178"/>
  <c r="Z1178"/>
  <c r="X1178"/>
  <c r="AI1177" s="1"/>
  <c r="AH1177" s="1"/>
  <c r="AG1177"/>
  <c r="AE1177" s="1"/>
  <c r="AD1177"/>
  <c r="AC1177"/>
  <c r="AB1177"/>
  <c r="AA1177"/>
  <c r="Z1177"/>
  <c r="X1177"/>
  <c r="AI1176" s="1"/>
  <c r="AH1176" s="1"/>
  <c r="AG1176"/>
  <c r="AE1176" s="1"/>
  <c r="AD1176"/>
  <c r="AC1176"/>
  <c r="AB1176"/>
  <c r="AA1176"/>
  <c r="Z1176"/>
  <c r="X1176"/>
  <c r="AI1175" s="1"/>
  <c r="AH1175" s="1"/>
  <c r="AG1175"/>
  <c r="AE1175" s="1"/>
  <c r="AD1175"/>
  <c r="AC1175"/>
  <c r="AB1175"/>
  <c r="AA1175"/>
  <c r="Z1175"/>
  <c r="X1175"/>
  <c r="AI1174" s="1"/>
  <c r="AH1174" s="1"/>
  <c r="AG1174"/>
  <c r="AE1174" s="1"/>
  <c r="AD1174"/>
  <c r="AC1174"/>
  <c r="AB1174"/>
  <c r="AA1174"/>
  <c r="Z1174"/>
  <c r="X1174"/>
  <c r="AI1173" s="1"/>
  <c r="AH1173" s="1"/>
  <c r="AG1173"/>
  <c r="AE1173" s="1"/>
  <c r="AD1173"/>
  <c r="AC1173"/>
  <c r="AB1173"/>
  <c r="AA1173"/>
  <c r="Z1173"/>
  <c r="X1173"/>
  <c r="AI1172" s="1"/>
  <c r="AH1172" s="1"/>
  <c r="AG1172"/>
  <c r="AE1172" s="1"/>
  <c r="AD1172"/>
  <c r="AC1172"/>
  <c r="AB1172"/>
  <c r="AA1172"/>
  <c r="Z1172"/>
  <c r="X1172"/>
  <c r="AI1171" s="1"/>
  <c r="AH1171" s="1"/>
  <c r="AG1171"/>
  <c r="AE1171" s="1"/>
  <c r="AD1171"/>
  <c r="AC1171"/>
  <c r="AB1171"/>
  <c r="AA1171"/>
  <c r="Z1171"/>
  <c r="X1171"/>
  <c r="AI1170" s="1"/>
  <c r="AH1170" s="1"/>
  <c r="AG1170"/>
  <c r="AE1170" s="1"/>
  <c r="AD1170"/>
  <c r="AC1170"/>
  <c r="AB1170"/>
  <c r="AA1170"/>
  <c r="Z1170"/>
  <c r="X1170"/>
  <c r="AI1169" s="1"/>
  <c r="AH1169" s="1"/>
  <c r="AG1169"/>
  <c r="AE1169" s="1"/>
  <c r="AD1169"/>
  <c r="AC1169"/>
  <c r="AB1169"/>
  <c r="AA1169"/>
  <c r="Z1169"/>
  <c r="X1169"/>
  <c r="AI1168" s="1"/>
  <c r="AH1168" s="1"/>
  <c r="AG1168"/>
  <c r="AE1168" s="1"/>
  <c r="AD1168"/>
  <c r="AC1168"/>
  <c r="AB1168"/>
  <c r="AA1168"/>
  <c r="Z1168"/>
  <c r="X1168"/>
  <c r="AI1167" s="1"/>
  <c r="AH1167" s="1"/>
  <c r="AG1167"/>
  <c r="AE1167" s="1"/>
  <c r="AD1167"/>
  <c r="AC1167"/>
  <c r="AB1167"/>
  <c r="AA1167"/>
  <c r="Z1167"/>
  <c r="X1167"/>
  <c r="AI1166" s="1"/>
  <c r="AH1166" s="1"/>
  <c r="AG1166"/>
  <c r="AE1166" s="1"/>
  <c r="AD1166"/>
  <c r="AC1166"/>
  <c r="AB1166"/>
  <c r="AA1166"/>
  <c r="Z1166"/>
  <c r="X1166"/>
  <c r="AI1165" s="1"/>
  <c r="AH1165" s="1"/>
  <c r="AG1165"/>
  <c r="AE1165" s="1"/>
  <c r="AD1165"/>
  <c r="AC1165"/>
  <c r="AB1165"/>
  <c r="AA1165"/>
  <c r="Z1165"/>
  <c r="X1165"/>
  <c r="AI1164" s="1"/>
  <c r="AH1164" s="1"/>
  <c r="AG1164"/>
  <c r="AE1164" s="1"/>
  <c r="AD1164"/>
  <c r="AC1164"/>
  <c r="AB1164"/>
  <c r="AA1164"/>
  <c r="Z1164"/>
  <c r="X1164"/>
  <c r="AI1163" s="1"/>
  <c r="AH1163" s="1"/>
  <c r="AG1163"/>
  <c r="AE1163" s="1"/>
  <c r="AD1163"/>
  <c r="AC1163"/>
  <c r="AB1163"/>
  <c r="AA1163"/>
  <c r="Z1163"/>
  <c r="X1163"/>
  <c r="AI1162" s="1"/>
  <c r="AH1162" s="1"/>
  <c r="AG1162"/>
  <c r="AE1162" s="1"/>
  <c r="AD1162"/>
  <c r="AC1162"/>
  <c r="AB1162"/>
  <c r="AA1162"/>
  <c r="Z1162"/>
  <c r="X1162"/>
  <c r="AI1161" s="1"/>
  <c r="AH1161" s="1"/>
  <c r="AG1161"/>
  <c r="AE1161" s="1"/>
  <c r="AD1161"/>
  <c r="AC1161"/>
  <c r="AB1161"/>
  <c r="AA1161"/>
  <c r="Z1161"/>
  <c r="X1161"/>
  <c r="AI1160" s="1"/>
  <c r="AH1160" s="1"/>
  <c r="AG1160"/>
  <c r="AE1160" s="1"/>
  <c r="AD1160"/>
  <c r="AC1160"/>
  <c r="AB1160"/>
  <c r="AA1160"/>
  <c r="Z1160"/>
  <c r="X1160"/>
  <c r="AI1159" s="1"/>
  <c r="AH1159" s="1"/>
  <c r="AG1159"/>
  <c r="AE1159" s="1"/>
  <c r="AD1159"/>
  <c r="AC1159"/>
  <c r="AB1159"/>
  <c r="AA1159"/>
  <c r="Z1159"/>
  <c r="X1159"/>
  <c r="AI1158" s="1"/>
  <c r="AH1158" s="1"/>
  <c r="AG1158"/>
  <c r="AE1158" s="1"/>
  <c r="AD1158"/>
  <c r="AC1158"/>
  <c r="AB1158"/>
  <c r="AA1158"/>
  <c r="Z1158"/>
  <c r="X1158"/>
  <c r="AI1157" s="1"/>
  <c r="AH1157" s="1"/>
  <c r="AG1157"/>
  <c r="AE1157" s="1"/>
  <c r="AD1157"/>
  <c r="AC1157"/>
  <c r="AB1157"/>
  <c r="AA1157"/>
  <c r="Z1157"/>
  <c r="X1157"/>
  <c r="AI1156" s="1"/>
  <c r="AH1156" s="1"/>
  <c r="AG1156"/>
  <c r="AE1156" s="1"/>
  <c r="AD1156"/>
  <c r="AC1156"/>
  <c r="AB1156"/>
  <c r="AA1156"/>
  <c r="Z1156"/>
  <c r="X1156"/>
  <c r="AI1155" s="1"/>
  <c r="AH1155" s="1"/>
  <c r="AG1155"/>
  <c r="AE1155" s="1"/>
  <c r="AD1155"/>
  <c r="AC1155"/>
  <c r="AB1155"/>
  <c r="AA1155"/>
  <c r="Z1155"/>
  <c r="X1155"/>
  <c r="AI1154" s="1"/>
  <c r="AH1154" s="1"/>
  <c r="AG1154"/>
  <c r="AE1154" s="1"/>
  <c r="AD1154"/>
  <c r="AC1154"/>
  <c r="AB1154"/>
  <c r="AA1154"/>
  <c r="Z1154"/>
  <c r="X1154"/>
  <c r="AI1153" s="1"/>
  <c r="AH1153" s="1"/>
  <c r="AG1153"/>
  <c r="AE1153" s="1"/>
  <c r="AD1153"/>
  <c r="AC1153"/>
  <c r="AB1153"/>
  <c r="AA1153"/>
  <c r="Z1153"/>
  <c r="X1153"/>
  <c r="AI1152" s="1"/>
  <c r="AH1152" s="1"/>
  <c r="AG1152"/>
  <c r="AE1152" s="1"/>
  <c r="AD1152"/>
  <c r="AC1152"/>
  <c r="AB1152"/>
  <c r="AA1152"/>
  <c r="Z1152"/>
  <c r="X1152"/>
  <c r="AI1151" s="1"/>
  <c r="AH1151" s="1"/>
  <c r="AG1151"/>
  <c r="AE1151" s="1"/>
  <c r="AD1151"/>
  <c r="AC1151"/>
  <c r="AB1151"/>
  <c r="AA1151"/>
  <c r="Z1151"/>
  <c r="X1151"/>
  <c r="AI1150" s="1"/>
  <c r="AH1150" s="1"/>
  <c r="AG1150"/>
  <c r="AE1150" s="1"/>
  <c r="AD1150"/>
  <c r="AC1150"/>
  <c r="AB1150"/>
  <c r="AA1150"/>
  <c r="Z1150"/>
  <c r="X1150"/>
  <c r="AI1149" s="1"/>
  <c r="AH1149" s="1"/>
  <c r="AG1149"/>
  <c r="AE1149" s="1"/>
  <c r="AD1149"/>
  <c r="AC1149"/>
  <c r="AB1149"/>
  <c r="AA1149"/>
  <c r="Z1149"/>
  <c r="X1149"/>
  <c r="AI1148" s="1"/>
  <c r="AH1148" s="1"/>
  <c r="AG1148"/>
  <c r="AE1148" s="1"/>
  <c r="AD1148"/>
  <c r="AC1148"/>
  <c r="AB1148"/>
  <c r="AA1148"/>
  <c r="Z1148"/>
  <c r="X1148"/>
  <c r="AI1147" s="1"/>
  <c r="AH1147" s="1"/>
  <c r="AG1147"/>
  <c r="AE1147" s="1"/>
  <c r="AD1147"/>
  <c r="AC1147"/>
  <c r="AB1147"/>
  <c r="AA1147"/>
  <c r="Z1147"/>
  <c r="X1147"/>
  <c r="AI1146" s="1"/>
  <c r="AH1146" s="1"/>
  <c r="AG1146"/>
  <c r="AE1146" s="1"/>
  <c r="AD1146"/>
  <c r="AC1146"/>
  <c r="AB1146"/>
  <c r="AA1146"/>
  <c r="Z1146"/>
  <c r="X1146"/>
  <c r="AI1145" s="1"/>
  <c r="AH1145" s="1"/>
  <c r="AG1145"/>
  <c r="AE1145" s="1"/>
  <c r="AD1145"/>
  <c r="AC1145"/>
  <c r="AB1145"/>
  <c r="AA1145"/>
  <c r="Z1145"/>
  <c r="X1145"/>
  <c r="AI1144" s="1"/>
  <c r="AH1144" s="1"/>
  <c r="AG1144"/>
  <c r="AE1144" s="1"/>
  <c r="AD1144"/>
  <c r="AC1144"/>
  <c r="AB1144"/>
  <c r="AA1144"/>
  <c r="Z1144"/>
  <c r="X1144"/>
  <c r="AI1143" s="1"/>
  <c r="AH1143" s="1"/>
  <c r="AG1143"/>
  <c r="AE1143" s="1"/>
  <c r="AD1143"/>
  <c r="AC1143"/>
  <c r="AB1143"/>
  <c r="AA1143"/>
  <c r="Z1143"/>
  <c r="X1143"/>
  <c r="AI1142" s="1"/>
  <c r="AH1142" s="1"/>
  <c r="AG1142"/>
  <c r="AE1142" s="1"/>
  <c r="AD1142"/>
  <c r="AC1142"/>
  <c r="AB1142"/>
  <c r="AA1142"/>
  <c r="Z1142"/>
  <c r="X1142"/>
  <c r="AI1141" s="1"/>
  <c r="AH1141" s="1"/>
  <c r="AG1141"/>
  <c r="AE1141" s="1"/>
  <c r="AD1141"/>
  <c r="AC1141"/>
  <c r="AB1141"/>
  <c r="AA1141"/>
  <c r="Z1141"/>
  <c r="X1141"/>
  <c r="AI1140" s="1"/>
  <c r="AH1140" s="1"/>
  <c r="AG1140"/>
  <c r="AE1140" s="1"/>
  <c r="AD1140"/>
  <c r="AC1140"/>
  <c r="AB1140"/>
  <c r="AA1140"/>
  <c r="Z1140"/>
  <c r="X1140"/>
  <c r="AI1139" s="1"/>
  <c r="AH1139" s="1"/>
  <c r="AG1139"/>
  <c r="AE1139" s="1"/>
  <c r="AD1139"/>
  <c r="AC1139"/>
  <c r="AB1139"/>
  <c r="AA1139"/>
  <c r="Z1139"/>
  <c r="X1139"/>
  <c r="AI1138" s="1"/>
  <c r="AH1138" s="1"/>
  <c r="AG1138"/>
  <c r="AE1138" s="1"/>
  <c r="AD1138"/>
  <c r="AC1138"/>
  <c r="AB1138"/>
  <c r="AA1138"/>
  <c r="Z1138"/>
  <c r="X1138"/>
  <c r="AI1137" s="1"/>
  <c r="AH1137" s="1"/>
  <c r="AG1137"/>
  <c r="AE1137" s="1"/>
  <c r="AD1137"/>
  <c r="AC1137"/>
  <c r="AB1137"/>
  <c r="AA1137"/>
  <c r="Z1137"/>
  <c r="X1137"/>
  <c r="AI1136" s="1"/>
  <c r="AH1136" s="1"/>
  <c r="AG1136"/>
  <c r="AE1136" s="1"/>
  <c r="AD1136"/>
  <c r="AC1136"/>
  <c r="AB1136"/>
  <c r="AA1136"/>
  <c r="Z1136"/>
  <c r="X1136"/>
  <c r="AI1135" s="1"/>
  <c r="AH1135" s="1"/>
  <c r="AG1135"/>
  <c r="AE1135" s="1"/>
  <c r="AD1135"/>
  <c r="AC1135"/>
  <c r="AB1135"/>
  <c r="AA1135"/>
  <c r="Z1135"/>
  <c r="X1135"/>
  <c r="AI1134" s="1"/>
  <c r="AH1134" s="1"/>
  <c r="AG1134"/>
  <c r="AE1134" s="1"/>
  <c r="AD1134"/>
  <c r="AC1134"/>
  <c r="AB1134"/>
  <c r="AA1134"/>
  <c r="Z1134"/>
  <c r="X1134"/>
  <c r="AI1133" s="1"/>
  <c r="AH1133" s="1"/>
  <c r="AG1133"/>
  <c r="AE1133" s="1"/>
  <c r="AD1133"/>
  <c r="AC1133"/>
  <c r="AB1133"/>
  <c r="AA1133"/>
  <c r="Z1133"/>
  <c r="X1133"/>
  <c r="AI1132" s="1"/>
  <c r="AH1132" s="1"/>
  <c r="AG1132"/>
  <c r="AE1132" s="1"/>
  <c r="AD1132"/>
  <c r="AC1132"/>
  <c r="AB1132"/>
  <c r="AA1132"/>
  <c r="Z1132"/>
  <c r="X1132"/>
  <c r="AI1131" s="1"/>
  <c r="AH1131" s="1"/>
  <c r="AG1131"/>
  <c r="AE1131" s="1"/>
  <c r="AD1131"/>
  <c r="AC1131"/>
  <c r="AB1131"/>
  <c r="AA1131"/>
  <c r="Z1131"/>
  <c r="X1131"/>
  <c r="AI1130" s="1"/>
  <c r="AH1130" s="1"/>
  <c r="AG1130"/>
  <c r="AE1130" s="1"/>
  <c r="AD1130"/>
  <c r="AC1130"/>
  <c r="AB1130"/>
  <c r="AA1130"/>
  <c r="Z1130"/>
  <c r="X1130"/>
  <c r="AI1129" s="1"/>
  <c r="AH1129" s="1"/>
  <c r="AG1129"/>
  <c r="AE1129" s="1"/>
  <c r="AD1129"/>
  <c r="AC1129"/>
  <c r="AB1129"/>
  <c r="AA1129"/>
  <c r="Z1129"/>
  <c r="X1129"/>
  <c r="AI1128" s="1"/>
  <c r="AH1128" s="1"/>
  <c r="AG1128"/>
  <c r="AE1128" s="1"/>
  <c r="AD1128"/>
  <c r="AC1128"/>
  <c r="AB1128"/>
  <c r="AA1128"/>
  <c r="Z1128"/>
  <c r="X1128"/>
  <c r="AI1127" s="1"/>
  <c r="AH1127" s="1"/>
  <c r="AG1127"/>
  <c r="AE1127" s="1"/>
  <c r="AD1127"/>
  <c r="AC1127"/>
  <c r="AB1127"/>
  <c r="AA1127"/>
  <c r="Z1127"/>
  <c r="X1127"/>
  <c r="AI1126" s="1"/>
  <c r="AH1126" s="1"/>
  <c r="AG1126"/>
  <c r="AE1126" s="1"/>
  <c r="AD1126"/>
  <c r="AC1126"/>
  <c r="AB1126"/>
  <c r="AA1126"/>
  <c r="Z1126"/>
  <c r="X1126"/>
  <c r="AI1125" s="1"/>
  <c r="AH1125" s="1"/>
  <c r="AG1125"/>
  <c r="AE1125" s="1"/>
  <c r="AD1125"/>
  <c r="AC1125"/>
  <c r="AB1125"/>
  <c r="AA1125"/>
  <c r="Z1125"/>
  <c r="X1125"/>
  <c r="AI1124" s="1"/>
  <c r="AH1124" s="1"/>
  <c r="AG1124"/>
  <c r="AE1124" s="1"/>
  <c r="AD1124"/>
  <c r="AC1124"/>
  <c r="AB1124"/>
  <c r="AA1124"/>
  <c r="Z1124"/>
  <c r="X1124"/>
  <c r="AI1123" s="1"/>
  <c r="AH1123" s="1"/>
  <c r="AG1123"/>
  <c r="AE1123" s="1"/>
  <c r="AD1123"/>
  <c r="AC1123"/>
  <c r="AB1123"/>
  <c r="AA1123"/>
  <c r="Z1123"/>
  <c r="X1123"/>
  <c r="AI1122" s="1"/>
  <c r="AH1122" s="1"/>
  <c r="AG1122"/>
  <c r="AE1122" s="1"/>
  <c r="AD1122"/>
  <c r="AC1122"/>
  <c r="AB1122"/>
  <c r="AA1122"/>
  <c r="Z1122"/>
  <c r="X1122"/>
  <c r="AI1121" s="1"/>
  <c r="AH1121" s="1"/>
  <c r="AG1121"/>
  <c r="AE1121" s="1"/>
  <c r="AD1121"/>
  <c r="AC1121"/>
  <c r="AB1121"/>
  <c r="AA1121"/>
  <c r="Z1121"/>
  <c r="X1121"/>
  <c r="AI1120" s="1"/>
  <c r="AH1120" s="1"/>
  <c r="AG1120"/>
  <c r="AE1120" s="1"/>
  <c r="AD1120"/>
  <c r="AC1120"/>
  <c r="AB1120"/>
  <c r="AA1120"/>
  <c r="Z1120"/>
  <c r="X1120"/>
  <c r="AI1119" s="1"/>
  <c r="AH1119" s="1"/>
  <c r="AG1119"/>
  <c r="AE1119" s="1"/>
  <c r="AD1119"/>
  <c r="AC1119"/>
  <c r="AB1119"/>
  <c r="AA1119"/>
  <c r="Z1119"/>
  <c r="X1119"/>
  <c r="AI1118" s="1"/>
  <c r="AH1118" s="1"/>
  <c r="AG1118"/>
  <c r="AE1118" s="1"/>
  <c r="AD1118"/>
  <c r="AC1118"/>
  <c r="AB1118"/>
  <c r="AA1118"/>
  <c r="Z1118"/>
  <c r="X1118"/>
  <c r="AI1117" s="1"/>
  <c r="AH1117" s="1"/>
  <c r="AG1117"/>
  <c r="AE1117" s="1"/>
  <c r="AD1117"/>
  <c r="AC1117"/>
  <c r="AB1117"/>
  <c r="AA1117"/>
  <c r="Z1117"/>
  <c r="X1117"/>
  <c r="AI1116" s="1"/>
  <c r="AH1116" s="1"/>
  <c r="AG1116"/>
  <c r="AE1116" s="1"/>
  <c r="AD1116"/>
  <c r="AC1116"/>
  <c r="AB1116"/>
  <c r="AA1116"/>
  <c r="Z1116"/>
  <c r="X1116"/>
  <c r="AI1115" s="1"/>
  <c r="AH1115" s="1"/>
  <c r="AG1115"/>
  <c r="AE1115" s="1"/>
  <c r="AD1115"/>
  <c r="AC1115"/>
  <c r="AB1115"/>
  <c r="AA1115"/>
  <c r="Z1115"/>
  <c r="X1115"/>
  <c r="AI1114" s="1"/>
  <c r="AH1114" s="1"/>
  <c r="AG1114"/>
  <c r="AE1114" s="1"/>
  <c r="AD1114"/>
  <c r="AC1114"/>
  <c r="AB1114"/>
  <c r="AA1114"/>
  <c r="Z1114"/>
  <c r="X1114"/>
  <c r="AI1113" s="1"/>
  <c r="AH1113" s="1"/>
  <c r="AG1113"/>
  <c r="AE1113" s="1"/>
  <c r="AD1113"/>
  <c r="AC1113"/>
  <c r="AB1113"/>
  <c r="AA1113"/>
  <c r="Z1113"/>
  <c r="X1113"/>
  <c r="AI1112" s="1"/>
  <c r="AH1112" s="1"/>
  <c r="AG1112"/>
  <c r="AE1112" s="1"/>
  <c r="AD1112"/>
  <c r="AC1112"/>
  <c r="AB1112"/>
  <c r="AA1112"/>
  <c r="Z1112"/>
  <c r="X1112"/>
  <c r="AI1111" s="1"/>
  <c r="AH1111" s="1"/>
  <c r="AG1111"/>
  <c r="AE1111" s="1"/>
  <c r="AD1111"/>
  <c r="AC1111"/>
  <c r="AB1111"/>
  <c r="AA1111"/>
  <c r="Z1111"/>
  <c r="X1111"/>
  <c r="AI1110" s="1"/>
  <c r="AH1110" s="1"/>
  <c r="AG1110"/>
  <c r="AE1110" s="1"/>
  <c r="AD1110"/>
  <c r="AC1110"/>
  <c r="AB1110"/>
  <c r="AA1110"/>
  <c r="Z1110"/>
  <c r="X1110"/>
  <c r="AI1109" s="1"/>
  <c r="AH1109" s="1"/>
  <c r="AG1109"/>
  <c r="AE1109" s="1"/>
  <c r="AD1109"/>
  <c r="AC1109"/>
  <c r="AB1109"/>
  <c r="AA1109"/>
  <c r="Z1109"/>
  <c r="X1109"/>
  <c r="AI1108" s="1"/>
  <c r="AH1108" s="1"/>
  <c r="AG1108"/>
  <c r="AE1108" s="1"/>
  <c r="AD1108"/>
  <c r="AC1108"/>
  <c r="AB1108"/>
  <c r="AA1108"/>
  <c r="Z1108"/>
  <c r="X1108"/>
  <c r="AI1107" s="1"/>
  <c r="AH1107" s="1"/>
  <c r="AG1107"/>
  <c r="AE1107" s="1"/>
  <c r="AD1107"/>
  <c r="AC1107"/>
  <c r="AB1107"/>
  <c r="AA1107"/>
  <c r="Z1107"/>
  <c r="X1107"/>
  <c r="AI1106" s="1"/>
  <c r="AH1106" s="1"/>
  <c r="AG1106"/>
  <c r="AE1106" s="1"/>
  <c r="AD1106"/>
  <c r="AC1106"/>
  <c r="AB1106"/>
  <c r="AA1106"/>
  <c r="Z1106"/>
  <c r="X1106"/>
  <c r="AI1105" s="1"/>
  <c r="AH1105" s="1"/>
  <c r="AG1105"/>
  <c r="AE1105" s="1"/>
  <c r="AD1105"/>
  <c r="AC1105"/>
  <c r="AB1105"/>
  <c r="AA1105"/>
  <c r="Z1105"/>
  <c r="X1105"/>
  <c r="AI1104" s="1"/>
  <c r="AH1104" s="1"/>
  <c r="AG1104"/>
  <c r="AE1104" s="1"/>
  <c r="AD1104"/>
  <c r="AC1104"/>
  <c r="AB1104"/>
  <c r="AA1104"/>
  <c r="Z1104"/>
  <c r="X1104"/>
  <c r="AI1103" s="1"/>
  <c r="AH1103" s="1"/>
  <c r="AG1103"/>
  <c r="AE1103" s="1"/>
  <c r="AD1103"/>
  <c r="AC1103"/>
  <c r="AB1103"/>
  <c r="AA1103"/>
  <c r="Z1103"/>
  <c r="X1103"/>
  <c r="AI1102" s="1"/>
  <c r="AH1102" s="1"/>
  <c r="AG1102"/>
  <c r="AE1102" s="1"/>
  <c r="AD1102"/>
  <c r="AC1102"/>
  <c r="AB1102"/>
  <c r="AA1102"/>
  <c r="Z1102"/>
  <c r="X1102"/>
  <c r="AI1101" s="1"/>
  <c r="AH1101" s="1"/>
  <c r="AG1101"/>
  <c r="AE1101" s="1"/>
  <c r="AD1101"/>
  <c r="AC1101"/>
  <c r="AB1101"/>
  <c r="AA1101"/>
  <c r="Z1101"/>
  <c r="X1101"/>
  <c r="AI1100" s="1"/>
  <c r="AH1100" s="1"/>
  <c r="AG1100"/>
  <c r="AE1100" s="1"/>
  <c r="AD1100"/>
  <c r="AC1100"/>
  <c r="AB1100"/>
  <c r="AA1100"/>
  <c r="Z1100"/>
  <c r="X1100"/>
  <c r="AI1099" s="1"/>
  <c r="AH1099" s="1"/>
  <c r="AG1099"/>
  <c r="AE1099" s="1"/>
  <c r="AD1099"/>
  <c r="AC1099"/>
  <c r="AB1099"/>
  <c r="AA1099"/>
  <c r="Z1099"/>
  <c r="X1099"/>
  <c r="AI1098" s="1"/>
  <c r="AH1098" s="1"/>
  <c r="AG1098"/>
  <c r="AE1098" s="1"/>
  <c r="AD1098"/>
  <c r="AC1098"/>
  <c r="AB1098"/>
  <c r="AA1098"/>
  <c r="Z1098"/>
  <c r="X1098"/>
  <c r="AI1097" s="1"/>
  <c r="AH1097" s="1"/>
  <c r="AG1097"/>
  <c r="AE1097" s="1"/>
  <c r="AD1097"/>
  <c r="AC1097"/>
  <c r="AB1097"/>
  <c r="AA1097"/>
  <c r="Z1097"/>
  <c r="X1097"/>
  <c r="AI1096" s="1"/>
  <c r="AH1096" s="1"/>
  <c r="AG1096"/>
  <c r="AE1096" s="1"/>
  <c r="AD1096"/>
  <c r="AC1096"/>
  <c r="AB1096"/>
  <c r="AA1096"/>
  <c r="Z1096"/>
  <c r="X1096"/>
  <c r="AI1095" s="1"/>
  <c r="AH1095" s="1"/>
  <c r="AG1095"/>
  <c r="AE1095" s="1"/>
  <c r="AD1095"/>
  <c r="AC1095"/>
  <c r="AB1095"/>
  <c r="AA1095"/>
  <c r="Z1095"/>
  <c r="X1095"/>
  <c r="AI1094" s="1"/>
  <c r="AH1094" s="1"/>
  <c r="AG1094"/>
  <c r="AE1094" s="1"/>
  <c r="AD1094"/>
  <c r="AC1094"/>
  <c r="AB1094"/>
  <c r="AA1094"/>
  <c r="Z1094"/>
  <c r="X1094"/>
  <c r="AI1093" s="1"/>
  <c r="AH1093" s="1"/>
  <c r="AG1093"/>
  <c r="AE1093" s="1"/>
  <c r="AD1093"/>
  <c r="AC1093"/>
  <c r="AB1093"/>
  <c r="AA1093"/>
  <c r="Z1093"/>
  <c r="X1093"/>
  <c r="AI1092" s="1"/>
  <c r="AH1092" s="1"/>
  <c r="AG1092"/>
  <c r="AE1092" s="1"/>
  <c r="AD1092"/>
  <c r="AC1092"/>
  <c r="AB1092"/>
  <c r="AA1092"/>
  <c r="Z1092"/>
  <c r="X1092"/>
  <c r="AI1091" s="1"/>
  <c r="AH1091" s="1"/>
  <c r="AG1091"/>
  <c r="AE1091" s="1"/>
  <c r="AD1091"/>
  <c r="AC1091"/>
  <c r="AB1091"/>
  <c r="AA1091"/>
  <c r="Z1091"/>
  <c r="X1091"/>
  <c r="AI1090" s="1"/>
  <c r="AH1090" s="1"/>
  <c r="AG1090"/>
  <c r="AE1090" s="1"/>
  <c r="AD1090"/>
  <c r="AC1090"/>
  <c r="AB1090"/>
  <c r="AA1090"/>
  <c r="Z1090"/>
  <c r="X1090"/>
  <c r="AI1089" s="1"/>
  <c r="AH1089" s="1"/>
  <c r="AG1089"/>
  <c r="AE1089" s="1"/>
  <c r="AD1089"/>
  <c r="AC1089"/>
  <c r="AB1089"/>
  <c r="AA1089"/>
  <c r="Z1089"/>
  <c r="X1089"/>
  <c r="AI1088" s="1"/>
  <c r="AH1088" s="1"/>
  <c r="AG1088"/>
  <c r="AE1088" s="1"/>
  <c r="AD1088"/>
  <c r="AC1088"/>
  <c r="AB1088"/>
  <c r="AA1088"/>
  <c r="Z1088"/>
  <c r="X1088"/>
  <c r="AI1087" s="1"/>
  <c r="AH1087" s="1"/>
  <c r="AG1087"/>
  <c r="AE1087" s="1"/>
  <c r="AD1087"/>
  <c r="AC1087"/>
  <c r="AB1087"/>
  <c r="AA1087"/>
  <c r="Z1087"/>
  <c r="X1087"/>
  <c r="AI1086" s="1"/>
  <c r="AH1086" s="1"/>
  <c r="AG1086"/>
  <c r="AE1086" s="1"/>
  <c r="AD1086"/>
  <c r="AC1086"/>
  <c r="AB1086"/>
  <c r="AA1086"/>
  <c r="Z1086"/>
  <c r="X1086"/>
  <c r="AI1085" s="1"/>
  <c r="AH1085" s="1"/>
  <c r="AG1085"/>
  <c r="AE1085" s="1"/>
  <c r="AD1085"/>
  <c r="AC1085"/>
  <c r="AB1085"/>
  <c r="AA1085"/>
  <c r="Z1085"/>
  <c r="X1085"/>
  <c r="AI1084" s="1"/>
  <c r="AH1084" s="1"/>
  <c r="AG1084"/>
  <c r="AE1084" s="1"/>
  <c r="AD1084"/>
  <c r="AC1084"/>
  <c r="AB1084"/>
  <c r="AA1084"/>
  <c r="Z1084"/>
  <c r="X1084"/>
  <c r="AI1083" s="1"/>
  <c r="AH1083" s="1"/>
  <c r="AG1083"/>
  <c r="AE1083" s="1"/>
  <c r="AD1083"/>
  <c r="AC1083"/>
  <c r="AB1083"/>
  <c r="AA1083"/>
  <c r="Z1083"/>
  <c r="X1083"/>
  <c r="AI1082" s="1"/>
  <c r="AH1082" s="1"/>
  <c r="AG1082"/>
  <c r="AE1082" s="1"/>
  <c r="AD1082"/>
  <c r="AC1082"/>
  <c r="AB1082"/>
  <c r="AA1082"/>
  <c r="Z1082"/>
  <c r="X1082"/>
  <c r="AI1081" s="1"/>
  <c r="AH1081" s="1"/>
  <c r="AG1081"/>
  <c r="AE1081" s="1"/>
  <c r="AD1081"/>
  <c r="AC1081"/>
  <c r="AB1081"/>
  <c r="AA1081"/>
  <c r="Z1081"/>
  <c r="X1081"/>
  <c r="AI1080" s="1"/>
  <c r="AH1080" s="1"/>
  <c r="AG1080"/>
  <c r="AE1080" s="1"/>
  <c r="AD1080"/>
  <c r="AC1080"/>
  <c r="AB1080"/>
  <c r="AA1080"/>
  <c r="Z1080"/>
  <c r="X1080"/>
  <c r="AI1079" s="1"/>
  <c r="AH1079" s="1"/>
  <c r="AG1079"/>
  <c r="AE1079" s="1"/>
  <c r="AD1079"/>
  <c r="AC1079"/>
  <c r="AB1079"/>
  <c r="AA1079"/>
  <c r="Z1079"/>
  <c r="X1079"/>
  <c r="AI1078" s="1"/>
  <c r="AH1078" s="1"/>
  <c r="AG1078"/>
  <c r="AE1078" s="1"/>
  <c r="AD1078"/>
  <c r="AC1078"/>
  <c r="AB1078"/>
  <c r="AA1078"/>
  <c r="Z1078"/>
  <c r="X1078"/>
  <c r="AI1077" s="1"/>
  <c r="AH1077" s="1"/>
  <c r="AG1077"/>
  <c r="AE1077" s="1"/>
  <c r="AD1077"/>
  <c r="AC1077"/>
  <c r="AB1077"/>
  <c r="AA1077"/>
  <c r="Z1077"/>
  <c r="X1077"/>
  <c r="AI1076" s="1"/>
  <c r="AH1076" s="1"/>
  <c r="AG1076"/>
  <c r="AE1076" s="1"/>
  <c r="AD1076"/>
  <c r="AC1076"/>
  <c r="AB1076"/>
  <c r="AA1076"/>
  <c r="Z1076"/>
  <c r="X1076"/>
  <c r="AI1075" s="1"/>
  <c r="AH1075" s="1"/>
  <c r="AG1075"/>
  <c r="AE1075" s="1"/>
  <c r="AD1075"/>
  <c r="AC1075"/>
  <c r="AB1075"/>
  <c r="AA1075"/>
  <c r="Z1075"/>
  <c r="X1075"/>
  <c r="AI1074" s="1"/>
  <c r="AH1074" s="1"/>
  <c r="AG1074"/>
  <c r="AE1074" s="1"/>
  <c r="AD1074"/>
  <c r="AC1074"/>
  <c r="AB1074"/>
  <c r="AA1074"/>
  <c r="Z1074"/>
  <c r="X1074"/>
  <c r="AI1073" s="1"/>
  <c r="AH1073" s="1"/>
  <c r="AG1073"/>
  <c r="AE1073" s="1"/>
  <c r="AD1073"/>
  <c r="AC1073"/>
  <c r="AB1073"/>
  <c r="AA1073"/>
  <c r="Z1073"/>
  <c r="X1073"/>
  <c r="AI1072" s="1"/>
  <c r="AH1072" s="1"/>
  <c r="AG1072"/>
  <c r="AE1072" s="1"/>
  <c r="AD1072"/>
  <c r="AC1072"/>
  <c r="AB1072"/>
  <c r="AA1072"/>
  <c r="Z1072"/>
  <c r="X1072"/>
  <c r="AI1071" s="1"/>
  <c r="AH1071" s="1"/>
  <c r="AG1071"/>
  <c r="AE1071" s="1"/>
  <c r="AD1071"/>
  <c r="AC1071"/>
  <c r="AB1071"/>
  <c r="AA1071"/>
  <c r="Z1071"/>
  <c r="X1071"/>
  <c r="AI1070" s="1"/>
  <c r="AH1070" s="1"/>
  <c r="AG1070"/>
  <c r="AE1070" s="1"/>
  <c r="AD1070"/>
  <c r="AC1070"/>
  <c r="AB1070"/>
  <c r="AA1070"/>
  <c r="Z1070"/>
  <c r="X1070"/>
  <c r="AI1069" s="1"/>
  <c r="AH1069" s="1"/>
  <c r="AG1069"/>
  <c r="AE1069" s="1"/>
  <c r="AD1069"/>
  <c r="AC1069"/>
  <c r="AB1069"/>
  <c r="AA1069"/>
  <c r="Z1069"/>
  <c r="X1069"/>
  <c r="AI1068" s="1"/>
  <c r="AH1068" s="1"/>
  <c r="AG1068"/>
  <c r="AE1068" s="1"/>
  <c r="AD1068"/>
  <c r="AC1068"/>
  <c r="AB1068"/>
  <c r="AA1068"/>
  <c r="Z1068"/>
  <c r="X1068"/>
  <c r="AI1067" s="1"/>
  <c r="AH1067" s="1"/>
  <c r="AG1067"/>
  <c r="AE1067" s="1"/>
  <c r="AD1067"/>
  <c r="AC1067"/>
  <c r="AB1067"/>
  <c r="AA1067"/>
  <c r="Z1067"/>
  <c r="X1067"/>
  <c r="AI1066" s="1"/>
  <c r="AH1066" s="1"/>
  <c r="AG1066"/>
  <c r="AE1066" s="1"/>
  <c r="AD1066"/>
  <c r="AC1066"/>
  <c r="AB1066"/>
  <c r="AA1066"/>
  <c r="Z1066"/>
  <c r="X1066"/>
  <c r="AI1065" s="1"/>
  <c r="AH1065" s="1"/>
  <c r="AG1065"/>
  <c r="AE1065" s="1"/>
  <c r="AD1065"/>
  <c r="AC1065"/>
  <c r="AB1065"/>
  <c r="AA1065"/>
  <c r="Z1065"/>
  <c r="X1065"/>
  <c r="AI1064" s="1"/>
  <c r="AH1064" s="1"/>
  <c r="AG1064"/>
  <c r="AE1064" s="1"/>
  <c r="AD1064"/>
  <c r="AC1064"/>
  <c r="AB1064"/>
  <c r="AA1064"/>
  <c r="Z1064"/>
  <c r="X1064"/>
  <c r="AI1063" s="1"/>
  <c r="AH1063" s="1"/>
  <c r="AG1063"/>
  <c r="AE1063" s="1"/>
  <c r="AD1063"/>
  <c r="AC1063"/>
  <c r="AB1063"/>
  <c r="AA1063"/>
  <c r="Z1063"/>
  <c r="X1063"/>
  <c r="AI1062" s="1"/>
  <c r="AH1062" s="1"/>
  <c r="AG1062"/>
  <c r="AE1062" s="1"/>
  <c r="AD1062"/>
  <c r="AC1062"/>
  <c r="AB1062"/>
  <c r="AA1062"/>
  <c r="Z1062"/>
  <c r="X1062"/>
  <c r="AI1061" s="1"/>
  <c r="AH1061" s="1"/>
  <c r="AG1061"/>
  <c r="AE1061" s="1"/>
  <c r="AD1061"/>
  <c r="AC1061"/>
  <c r="AB1061"/>
  <c r="AA1061"/>
  <c r="Z1061"/>
  <c r="X1061"/>
  <c r="AI1060" s="1"/>
  <c r="AH1060" s="1"/>
  <c r="AG1060"/>
  <c r="AE1060" s="1"/>
  <c r="AD1060"/>
  <c r="AC1060"/>
  <c r="AB1060"/>
  <c r="AA1060"/>
  <c r="Z1060"/>
  <c r="X1060"/>
  <c r="AI1059" s="1"/>
  <c r="AH1059" s="1"/>
  <c r="AG1059"/>
  <c r="AE1059" s="1"/>
  <c r="AD1059"/>
  <c r="AC1059"/>
  <c r="AB1059"/>
  <c r="AA1059"/>
  <c r="Z1059"/>
  <c r="X1059"/>
  <c r="AI1058" s="1"/>
  <c r="AH1058" s="1"/>
  <c r="AG1058"/>
  <c r="AE1058" s="1"/>
  <c r="AD1058"/>
  <c r="AC1058"/>
  <c r="AB1058"/>
  <c r="AA1058"/>
  <c r="Z1058"/>
  <c r="X1058"/>
  <c r="AI1057" s="1"/>
  <c r="AH1057" s="1"/>
  <c r="AG1057"/>
  <c r="AE1057" s="1"/>
  <c r="AD1057"/>
  <c r="AC1057"/>
  <c r="AB1057"/>
  <c r="AA1057"/>
  <c r="Z1057"/>
  <c r="X1057"/>
  <c r="AI1056" s="1"/>
  <c r="AH1056" s="1"/>
  <c r="AG1056"/>
  <c r="AE1056" s="1"/>
  <c r="AD1056"/>
  <c r="AC1056"/>
  <c r="AB1056"/>
  <c r="AA1056"/>
  <c r="Z1056"/>
  <c r="X1056"/>
  <c r="AI1055" s="1"/>
  <c r="AH1055" s="1"/>
  <c r="AG1055"/>
  <c r="AE1055" s="1"/>
  <c r="AD1055"/>
  <c r="AC1055"/>
  <c r="AB1055"/>
  <c r="AA1055"/>
  <c r="Z1055"/>
  <c r="X1055"/>
  <c r="AI1054" s="1"/>
  <c r="AH1054" s="1"/>
  <c r="AG1054"/>
  <c r="AE1054" s="1"/>
  <c r="AD1054"/>
  <c r="AC1054"/>
  <c r="AB1054"/>
  <c r="AA1054"/>
  <c r="Z1054"/>
  <c r="X1054"/>
  <c r="AI1053" s="1"/>
  <c r="AH1053" s="1"/>
  <c r="AG1053"/>
  <c r="AE1053" s="1"/>
  <c r="AD1053"/>
  <c r="AC1053"/>
  <c r="AB1053"/>
  <c r="AA1053"/>
  <c r="Z1053"/>
  <c r="X1053"/>
  <c r="AI1052" s="1"/>
  <c r="AH1052" s="1"/>
  <c r="AG1052"/>
  <c r="AE1052" s="1"/>
  <c r="AD1052"/>
  <c r="AC1052"/>
  <c r="AB1052"/>
  <c r="AA1052"/>
  <c r="Z1052"/>
  <c r="X1052"/>
  <c r="AI1051" s="1"/>
  <c r="AH1051" s="1"/>
  <c r="AG1051"/>
  <c r="AE1051" s="1"/>
  <c r="AD1051"/>
  <c r="AC1051"/>
  <c r="AB1051"/>
  <c r="AA1051"/>
  <c r="Z1051"/>
  <c r="X1051"/>
  <c r="AI1050" s="1"/>
  <c r="AH1050" s="1"/>
  <c r="AG1050"/>
  <c r="AE1050" s="1"/>
  <c r="AD1050"/>
  <c r="AC1050"/>
  <c r="AB1050"/>
  <c r="AA1050"/>
  <c r="Z1050"/>
  <c r="X1050"/>
  <c r="AI1049" s="1"/>
  <c r="AH1049" s="1"/>
  <c r="AG1049"/>
  <c r="AE1049" s="1"/>
  <c r="AD1049"/>
  <c r="AC1049"/>
  <c r="AB1049"/>
  <c r="AA1049"/>
  <c r="Z1049"/>
  <c r="X1049"/>
  <c r="AI1048" s="1"/>
  <c r="AH1048" s="1"/>
  <c r="AG1048"/>
  <c r="AE1048" s="1"/>
  <c r="AD1048"/>
  <c r="AC1048"/>
  <c r="AB1048"/>
  <c r="AA1048"/>
  <c r="Z1048"/>
  <c r="X1048"/>
  <c r="AI1047" s="1"/>
  <c r="AH1047" s="1"/>
  <c r="AG1047"/>
  <c r="AE1047" s="1"/>
  <c r="AD1047"/>
  <c r="AC1047"/>
  <c r="AB1047"/>
  <c r="AA1047"/>
  <c r="Z1047"/>
  <c r="X1047"/>
  <c r="AI1046" s="1"/>
  <c r="AH1046" s="1"/>
  <c r="AG1046"/>
  <c r="AE1046" s="1"/>
  <c r="AD1046"/>
  <c r="AC1046"/>
  <c r="AB1046"/>
  <c r="AA1046"/>
  <c r="Z1046"/>
  <c r="X1046"/>
  <c r="AI1045" s="1"/>
  <c r="AH1045" s="1"/>
  <c r="AG1045"/>
  <c r="AE1045" s="1"/>
  <c r="AD1045"/>
  <c r="AC1045"/>
  <c r="AB1045"/>
  <c r="AA1045"/>
  <c r="Z1045"/>
  <c r="X1045"/>
  <c r="AI1044" s="1"/>
  <c r="AH1044" s="1"/>
  <c r="AG1044"/>
  <c r="AE1044" s="1"/>
  <c r="AD1044"/>
  <c r="AC1044"/>
  <c r="AB1044"/>
  <c r="AA1044"/>
  <c r="Z1044"/>
  <c r="X1044"/>
  <c r="AI1043" s="1"/>
  <c r="AH1043" s="1"/>
  <c r="AG1043"/>
  <c r="AE1043" s="1"/>
  <c r="AD1043"/>
  <c r="AC1043"/>
  <c r="AB1043"/>
  <c r="AA1043"/>
  <c r="Z1043"/>
  <c r="X1043"/>
  <c r="AI1042" s="1"/>
  <c r="AH1042" s="1"/>
  <c r="AG1042"/>
  <c r="AE1042" s="1"/>
  <c r="AD1042"/>
  <c r="AC1042"/>
  <c r="AB1042"/>
  <c r="AA1042"/>
  <c r="Z1042"/>
  <c r="X1042"/>
  <c r="AI1041" s="1"/>
  <c r="AH1041" s="1"/>
  <c r="AG1041"/>
  <c r="AE1041" s="1"/>
  <c r="AD1041"/>
  <c r="AC1041"/>
  <c r="AB1041"/>
  <c r="AA1041"/>
  <c r="Z1041"/>
  <c r="X1041"/>
  <c r="AI1040" s="1"/>
  <c r="AH1040" s="1"/>
  <c r="AG1040"/>
  <c r="AE1040" s="1"/>
  <c r="AD1040"/>
  <c r="AC1040"/>
  <c r="AB1040"/>
  <c r="AA1040"/>
  <c r="Z1040"/>
  <c r="X1040"/>
  <c r="AI1039" s="1"/>
  <c r="AH1039" s="1"/>
  <c r="AG1039"/>
  <c r="AE1039" s="1"/>
  <c r="AD1039"/>
  <c r="AC1039"/>
  <c r="AB1039"/>
  <c r="AA1039"/>
  <c r="Z1039"/>
  <c r="X1039"/>
  <c r="AI1038" s="1"/>
  <c r="AH1038" s="1"/>
  <c r="AG1038"/>
  <c r="AE1038" s="1"/>
  <c r="AD1038"/>
  <c r="AC1038"/>
  <c r="AB1038"/>
  <c r="AA1038"/>
  <c r="Z1038"/>
  <c r="X1038"/>
  <c r="AI1037" s="1"/>
  <c r="AH1037" s="1"/>
  <c r="AG1037"/>
  <c r="AE1037" s="1"/>
  <c r="AD1037"/>
  <c r="AC1037"/>
  <c r="AB1037"/>
  <c r="AA1037"/>
  <c r="Z1037"/>
  <c r="X1037"/>
  <c r="AI1036" s="1"/>
  <c r="AH1036" s="1"/>
  <c r="AG1036"/>
  <c r="AE1036" s="1"/>
  <c r="AD1036"/>
  <c r="AC1036"/>
  <c r="AB1036"/>
  <c r="AA1036"/>
  <c r="Z1036"/>
  <c r="X1036"/>
  <c r="AI1035" s="1"/>
  <c r="AH1035" s="1"/>
  <c r="AG1035"/>
  <c r="AE1035" s="1"/>
  <c r="AD1035"/>
  <c r="AC1035"/>
  <c r="AB1035"/>
  <c r="AA1035"/>
  <c r="Z1035"/>
  <c r="X1035"/>
  <c r="AI1034" s="1"/>
  <c r="AH1034" s="1"/>
  <c r="AG1034"/>
  <c r="AE1034" s="1"/>
  <c r="AD1034"/>
  <c r="AC1034"/>
  <c r="AB1034"/>
  <c r="AA1034"/>
  <c r="Z1034"/>
  <c r="X1034"/>
  <c r="AI1033" s="1"/>
  <c r="AH1033" s="1"/>
  <c r="AG1033"/>
  <c r="AE1033" s="1"/>
  <c r="AD1033"/>
  <c r="AC1033"/>
  <c r="AB1033"/>
  <c r="AA1033"/>
  <c r="Z1033"/>
  <c r="X1033"/>
  <c r="AI1032" s="1"/>
  <c r="AH1032" s="1"/>
  <c r="AG1032"/>
  <c r="AE1032" s="1"/>
  <c r="AD1032"/>
  <c r="AC1032"/>
  <c r="AB1032"/>
  <c r="AA1032"/>
  <c r="Z1032"/>
  <c r="X1032"/>
  <c r="AI1031" s="1"/>
  <c r="AH1031" s="1"/>
  <c r="AG1031"/>
  <c r="AE1031" s="1"/>
  <c r="AD1031"/>
  <c r="AC1031"/>
  <c r="AB1031"/>
  <c r="AA1031"/>
  <c r="Z1031"/>
  <c r="X1031"/>
  <c r="AI1030" s="1"/>
  <c r="AH1030" s="1"/>
  <c r="AG1030"/>
  <c r="AE1030" s="1"/>
  <c r="AD1030"/>
  <c r="AC1030"/>
  <c r="AB1030"/>
  <c r="AA1030"/>
  <c r="Z1030"/>
  <c r="X1030"/>
  <c r="AI1029" s="1"/>
  <c r="AH1029" s="1"/>
  <c r="AG1029"/>
  <c r="AE1029" s="1"/>
  <c r="AD1029"/>
  <c r="AC1029"/>
  <c r="AB1029"/>
  <c r="AA1029"/>
  <c r="Z1029"/>
  <c r="X1029"/>
  <c r="AI1028" s="1"/>
  <c r="AH1028" s="1"/>
  <c r="AG1028"/>
  <c r="AE1028" s="1"/>
  <c r="AD1028"/>
  <c r="AC1028"/>
  <c r="AB1028"/>
  <c r="AA1028"/>
  <c r="Z1028"/>
  <c r="X1028"/>
  <c r="AI1027" s="1"/>
  <c r="AH1027" s="1"/>
  <c r="AG1027"/>
  <c r="AE1027" s="1"/>
  <c r="AD1027"/>
  <c r="AC1027"/>
  <c r="AB1027"/>
  <c r="AA1027"/>
  <c r="Z1027"/>
  <c r="X1027"/>
  <c r="AI1026" s="1"/>
  <c r="AH1026" s="1"/>
  <c r="AG1026"/>
  <c r="AE1026" s="1"/>
  <c r="AD1026"/>
  <c r="AC1026"/>
  <c r="AB1026"/>
  <c r="AA1026"/>
  <c r="Z1026"/>
  <c r="X1026"/>
  <c r="AI1025" s="1"/>
  <c r="AH1025" s="1"/>
  <c r="AG1025"/>
  <c r="AE1025" s="1"/>
  <c r="AD1025"/>
  <c r="AC1025"/>
  <c r="AB1025"/>
  <c r="AA1025"/>
  <c r="Z1025"/>
  <c r="X1025"/>
  <c r="AI1024" s="1"/>
  <c r="AH1024" s="1"/>
  <c r="AG1024"/>
  <c r="AE1024" s="1"/>
  <c r="AD1024"/>
  <c r="AC1024"/>
  <c r="AB1024"/>
  <c r="AA1024"/>
  <c r="Z1024"/>
  <c r="X1024"/>
  <c r="AI1023" s="1"/>
  <c r="AH1023" s="1"/>
  <c r="AG1023"/>
  <c r="AE1023" s="1"/>
  <c r="AD1023"/>
  <c r="AC1023"/>
  <c r="AB1023"/>
  <c r="AA1023"/>
  <c r="Z1023"/>
  <c r="X1023"/>
  <c r="AI1022" s="1"/>
  <c r="AH1022" s="1"/>
  <c r="AG1022"/>
  <c r="AE1022" s="1"/>
  <c r="AD1022"/>
  <c r="AC1022"/>
  <c r="AB1022"/>
  <c r="AA1022"/>
  <c r="Z1022"/>
  <c r="X1022"/>
  <c r="AI1021" s="1"/>
  <c r="AH1021" s="1"/>
  <c r="AG1021"/>
  <c r="AE1021" s="1"/>
  <c r="AD1021"/>
  <c r="AC1021"/>
  <c r="AB1021"/>
  <c r="AA1021"/>
  <c r="Z1021"/>
  <c r="X1021"/>
  <c r="AI1020" s="1"/>
  <c r="AH1020" s="1"/>
  <c r="AG1020"/>
  <c r="AE1020" s="1"/>
  <c r="AD1020"/>
  <c r="AC1020"/>
  <c r="AB1020"/>
  <c r="AA1020"/>
  <c r="Z1020"/>
  <c r="X1020"/>
  <c r="AI1019" s="1"/>
  <c r="AH1019" s="1"/>
  <c r="AG1019"/>
  <c r="AE1019" s="1"/>
  <c r="AD1019"/>
  <c r="AC1019"/>
  <c r="AB1019"/>
  <c r="AA1019"/>
  <c r="Z1019"/>
  <c r="X1019"/>
  <c r="AI1018" s="1"/>
  <c r="AH1018" s="1"/>
  <c r="AG1018"/>
  <c r="AE1018" s="1"/>
  <c r="AD1018"/>
  <c r="AC1018"/>
  <c r="AB1018"/>
  <c r="AA1018"/>
  <c r="Z1018"/>
  <c r="X1018"/>
  <c r="AI1017" s="1"/>
  <c r="AH1017" s="1"/>
  <c r="AG1017"/>
  <c r="AE1017" s="1"/>
  <c r="AD1017"/>
  <c r="AC1017"/>
  <c r="AB1017"/>
  <c r="AA1017"/>
  <c r="Z1017"/>
  <c r="X1017"/>
  <c r="AI1016" s="1"/>
  <c r="AH1016" s="1"/>
  <c r="AG1016"/>
  <c r="AE1016" s="1"/>
  <c r="AD1016"/>
  <c r="AC1016"/>
  <c r="AB1016"/>
  <c r="AA1016"/>
  <c r="Z1016"/>
  <c r="X1016"/>
  <c r="AI1015" s="1"/>
  <c r="AH1015" s="1"/>
  <c r="AG1015"/>
  <c r="AE1015" s="1"/>
  <c r="AD1015"/>
  <c r="AC1015"/>
  <c r="AB1015"/>
  <c r="AA1015"/>
  <c r="Z1015"/>
  <c r="X1015"/>
  <c r="AI1014" s="1"/>
  <c r="AH1014" s="1"/>
  <c r="AG1014"/>
  <c r="AE1014" s="1"/>
  <c r="AD1014"/>
  <c r="AC1014"/>
  <c r="AB1014"/>
  <c r="AA1014"/>
  <c r="Z1014"/>
  <c r="X1014"/>
  <c r="AI1013" s="1"/>
  <c r="AH1013" s="1"/>
  <c r="AG1013"/>
  <c r="AE1013" s="1"/>
  <c r="AD1013"/>
  <c r="AC1013"/>
  <c r="AB1013"/>
  <c r="AA1013"/>
  <c r="Z1013"/>
  <c r="X1013"/>
  <c r="AI1012" s="1"/>
  <c r="AH1012" s="1"/>
  <c r="AG1012"/>
  <c r="AE1012" s="1"/>
  <c r="AD1012"/>
  <c r="AC1012"/>
  <c r="AB1012"/>
  <c r="AA1012"/>
  <c r="Z1012"/>
  <c r="X1012"/>
  <c r="AI1011" s="1"/>
  <c r="AH1011" s="1"/>
  <c r="AG1011"/>
  <c r="AE1011" s="1"/>
  <c r="AD1011"/>
  <c r="AC1011"/>
  <c r="AB1011"/>
  <c r="AA1011"/>
  <c r="Z1011"/>
  <c r="X1011"/>
  <c r="AI1010" s="1"/>
  <c r="AH1010" s="1"/>
  <c r="AG1010"/>
  <c r="AE1010" s="1"/>
  <c r="AD1010"/>
  <c r="AC1010"/>
  <c r="AB1010"/>
  <c r="AA1010"/>
  <c r="Z1010"/>
  <c r="X1010"/>
  <c r="AI1009" s="1"/>
  <c r="AH1009" s="1"/>
  <c r="AG1009"/>
  <c r="AE1009" s="1"/>
  <c r="AD1009"/>
  <c r="AC1009"/>
  <c r="AB1009"/>
  <c r="AA1009"/>
  <c r="Z1009"/>
  <c r="X1009"/>
  <c r="AI1008" s="1"/>
  <c r="AH1008" s="1"/>
  <c r="AG1008"/>
  <c r="AE1008" s="1"/>
  <c r="AD1008"/>
  <c r="AC1008"/>
  <c r="AB1008"/>
  <c r="AA1008"/>
  <c r="Z1008"/>
  <c r="X1008"/>
  <c r="AI1007" s="1"/>
  <c r="AH1007" s="1"/>
  <c r="AG1007"/>
  <c r="AE1007" s="1"/>
  <c r="AD1007"/>
  <c r="AC1007"/>
  <c r="AB1007"/>
  <c r="AA1007"/>
  <c r="Z1007"/>
  <c r="X1007"/>
  <c r="AI1006" s="1"/>
  <c r="AH1006" s="1"/>
  <c r="AG1006"/>
  <c r="AE1006" s="1"/>
  <c r="AD1006"/>
  <c r="AC1006"/>
  <c r="AB1006"/>
  <c r="AA1006"/>
  <c r="Z1006"/>
  <c r="X1006"/>
  <c r="AI1005" s="1"/>
  <c r="AH1005" s="1"/>
  <c r="AG1005"/>
  <c r="AE1005" s="1"/>
  <c r="AD1005"/>
  <c r="AC1005"/>
  <c r="AB1005"/>
  <c r="AA1005"/>
  <c r="Z1005"/>
  <c r="X1005"/>
  <c r="AI1004" s="1"/>
  <c r="AH1004" s="1"/>
  <c r="AG1004"/>
  <c r="AE1004" s="1"/>
  <c r="AD1004"/>
  <c r="AC1004"/>
  <c r="AB1004"/>
  <c r="AA1004"/>
  <c r="Z1004"/>
  <c r="X1004"/>
  <c r="AI1003" s="1"/>
  <c r="AH1003" s="1"/>
  <c r="AG1003"/>
  <c r="AE1003" s="1"/>
  <c r="AD1003"/>
  <c r="AC1003"/>
  <c r="AB1003"/>
  <c r="AA1003"/>
  <c r="Z1003"/>
  <c r="X1003"/>
  <c r="AI1002" s="1"/>
  <c r="AH1002" s="1"/>
  <c r="AG1002"/>
  <c r="AE1002" s="1"/>
  <c r="AD1002"/>
  <c r="AC1002"/>
  <c r="AB1002"/>
  <c r="AA1002"/>
  <c r="Z1002"/>
  <c r="X1002"/>
  <c r="AI1001" s="1"/>
  <c r="AH1001" s="1"/>
  <c r="AG1001"/>
  <c r="AE1001" s="1"/>
  <c r="AD1001"/>
  <c r="AC1001"/>
  <c r="AB1001"/>
  <c r="AA1001"/>
  <c r="Z1001"/>
  <c r="X1001"/>
  <c r="AI1000" s="1"/>
  <c r="AH1000" s="1"/>
  <c r="AG1000"/>
  <c r="AE1000" s="1"/>
  <c r="AD1000"/>
  <c r="AC1000"/>
  <c r="AB1000"/>
  <c r="AA1000"/>
  <c r="Z1000"/>
  <c r="X1000"/>
  <c r="AI999" s="1"/>
  <c r="AH999" s="1"/>
  <c r="AG999"/>
  <c r="AE999" s="1"/>
  <c r="AD999"/>
  <c r="AC999"/>
  <c r="AB999"/>
  <c r="AA999"/>
  <c r="Z999"/>
  <c r="X999"/>
  <c r="AI998" s="1"/>
  <c r="AH998" s="1"/>
  <c r="AG998"/>
  <c r="AE998" s="1"/>
  <c r="AD998"/>
  <c r="AC998"/>
  <c r="AB998"/>
  <c r="AA998"/>
  <c r="Z998"/>
  <c r="X998"/>
  <c r="AI997" s="1"/>
  <c r="AH997" s="1"/>
  <c r="AG997"/>
  <c r="AE997" s="1"/>
  <c r="AD997"/>
  <c r="AC997"/>
  <c r="AB997"/>
  <c r="AA997"/>
  <c r="Z997"/>
  <c r="X997"/>
  <c r="AI996" s="1"/>
  <c r="AH996" s="1"/>
  <c r="AG996"/>
  <c r="AE996" s="1"/>
  <c r="AD996"/>
  <c r="AC996"/>
  <c r="AB996"/>
  <c r="AA996"/>
  <c r="Z996"/>
  <c r="X996"/>
  <c r="AI995" s="1"/>
  <c r="AH995" s="1"/>
  <c r="AG995"/>
  <c r="AE995" s="1"/>
  <c r="AD995"/>
  <c r="AC995"/>
  <c r="AB995"/>
  <c r="AA995"/>
  <c r="Z995"/>
  <c r="X995"/>
  <c r="AI994" s="1"/>
  <c r="AH994" s="1"/>
  <c r="AG994"/>
  <c r="AE994" s="1"/>
  <c r="AD994"/>
  <c r="AC994"/>
  <c r="AB994"/>
  <c r="AA994"/>
  <c r="Z994"/>
  <c r="X994"/>
  <c r="AI993" s="1"/>
  <c r="AH993" s="1"/>
  <c r="AG993"/>
  <c r="AE993" s="1"/>
  <c r="AD993"/>
  <c r="AC993"/>
  <c r="AB993"/>
  <c r="AA993"/>
  <c r="Z993"/>
  <c r="X993"/>
  <c r="AI992" s="1"/>
  <c r="AH992" s="1"/>
  <c r="AG992"/>
  <c r="AE992" s="1"/>
  <c r="AD992"/>
  <c r="AC992"/>
  <c r="AB992"/>
  <c r="AA992"/>
  <c r="Z992"/>
  <c r="X992"/>
  <c r="AI991" s="1"/>
  <c r="AH991" s="1"/>
  <c r="AG991"/>
  <c r="AE991" s="1"/>
  <c r="AD991"/>
  <c r="AC991"/>
  <c r="AB991"/>
  <c r="AA991"/>
  <c r="Z991"/>
  <c r="X991"/>
  <c r="AI990" s="1"/>
  <c r="AH990" s="1"/>
  <c r="AG990"/>
  <c r="AE990" s="1"/>
  <c r="AD990"/>
  <c r="AC990"/>
  <c r="AB990"/>
  <c r="AA990"/>
  <c r="Z990"/>
  <c r="X990"/>
  <c r="AI989" s="1"/>
  <c r="AH989" s="1"/>
  <c r="AG989"/>
  <c r="AE989" s="1"/>
  <c r="AD989"/>
  <c r="AC989"/>
  <c r="AB989"/>
  <c r="AA989"/>
  <c r="Z989"/>
  <c r="X989"/>
  <c r="AI988" s="1"/>
  <c r="AH988" s="1"/>
  <c r="AG988"/>
  <c r="AE988" s="1"/>
  <c r="AD988"/>
  <c r="AC988"/>
  <c r="AB988"/>
  <c r="AA988"/>
  <c r="Z988"/>
  <c r="X988"/>
  <c r="AI987" s="1"/>
  <c r="AH987" s="1"/>
  <c r="AG987"/>
  <c r="AE987" s="1"/>
  <c r="AD987"/>
  <c r="AC987"/>
  <c r="AB987"/>
  <c r="AA987"/>
  <c r="Z987"/>
  <c r="X987"/>
  <c r="AI986" s="1"/>
  <c r="AH986" s="1"/>
  <c r="AG986"/>
  <c r="AE986" s="1"/>
  <c r="AD986"/>
  <c r="AC986"/>
  <c r="AB986"/>
  <c r="AA986"/>
  <c r="Z986"/>
  <c r="X986"/>
  <c r="AI985" s="1"/>
  <c r="AH985" s="1"/>
  <c r="AG985"/>
  <c r="AE985" s="1"/>
  <c r="AD985"/>
  <c r="AC985"/>
  <c r="AB985"/>
  <c r="AA985"/>
  <c r="Z985"/>
  <c r="X985"/>
  <c r="AI984" s="1"/>
  <c r="AH984" s="1"/>
  <c r="AG984"/>
  <c r="AE984" s="1"/>
  <c r="AD984"/>
  <c r="AC984"/>
  <c r="AB984"/>
  <c r="AA984"/>
  <c r="Z984"/>
  <c r="X984"/>
  <c r="AI983" s="1"/>
  <c r="AH983" s="1"/>
  <c r="AG983"/>
  <c r="AE983" s="1"/>
  <c r="AD983"/>
  <c r="AC983"/>
  <c r="AB983"/>
  <c r="AA983"/>
  <c r="Z983"/>
  <c r="X983"/>
  <c r="AI982" s="1"/>
  <c r="AH982" s="1"/>
  <c r="AG982"/>
  <c r="AE982" s="1"/>
  <c r="AD982"/>
  <c r="AC982"/>
  <c r="AB982"/>
  <c r="AA982"/>
  <c r="Z982"/>
  <c r="X982"/>
  <c r="AI981" s="1"/>
  <c r="AH981" s="1"/>
  <c r="AG981"/>
  <c r="AE981" s="1"/>
  <c r="AD981"/>
  <c r="AC981"/>
  <c r="AB981"/>
  <c r="AA981"/>
  <c r="Z981"/>
  <c r="X981"/>
  <c r="AI980" s="1"/>
  <c r="AH980" s="1"/>
  <c r="AG980"/>
  <c r="AE980" s="1"/>
  <c r="AD980"/>
  <c r="AC980"/>
  <c r="AB980"/>
  <c r="AA980"/>
  <c r="Z980"/>
  <c r="X980"/>
  <c r="AI979" s="1"/>
  <c r="AH979" s="1"/>
  <c r="AG979"/>
  <c r="AE979" s="1"/>
  <c r="AD979"/>
  <c r="AC979"/>
  <c r="AB979"/>
  <c r="AA979"/>
  <c r="Z979"/>
  <c r="X979"/>
  <c r="AI978" s="1"/>
  <c r="AH978" s="1"/>
  <c r="AG978"/>
  <c r="AE978" s="1"/>
  <c r="AD978"/>
  <c r="AC978"/>
  <c r="AB978"/>
  <c r="AA978"/>
  <c r="Z978"/>
  <c r="X978"/>
  <c r="AI977" s="1"/>
  <c r="AH977" s="1"/>
  <c r="AG977"/>
  <c r="AE977" s="1"/>
  <c r="AD977"/>
  <c r="AC977"/>
  <c r="AB977"/>
  <c r="AA977"/>
  <c r="Z977"/>
  <c r="X977"/>
  <c r="AI976" s="1"/>
  <c r="AH976" s="1"/>
  <c r="AG976"/>
  <c r="AE976" s="1"/>
  <c r="AD976"/>
  <c r="AC976"/>
  <c r="AB976"/>
  <c r="AA976"/>
  <c r="Z976"/>
  <c r="X976"/>
  <c r="AI975" s="1"/>
  <c r="AH975" s="1"/>
  <c r="AG975"/>
  <c r="AE975" s="1"/>
  <c r="AD975"/>
  <c r="AC975"/>
  <c r="AB975"/>
  <c r="AA975"/>
  <c r="Z975"/>
  <c r="X975"/>
  <c r="AI974" s="1"/>
  <c r="AH974" s="1"/>
  <c r="AG974"/>
  <c r="AE974" s="1"/>
  <c r="AD974"/>
  <c r="AC974"/>
  <c r="AB974"/>
  <c r="AA974"/>
  <c r="Z974"/>
  <c r="X974"/>
  <c r="AI973" s="1"/>
  <c r="AH973" s="1"/>
  <c r="AG973"/>
  <c r="AE973" s="1"/>
  <c r="AD973"/>
  <c r="AC973"/>
  <c r="AB973"/>
  <c r="AA973"/>
  <c r="Z973"/>
  <c r="X973"/>
  <c r="AI972" s="1"/>
  <c r="AH972" s="1"/>
  <c r="AG972"/>
  <c r="AE972" s="1"/>
  <c r="AD972"/>
  <c r="AC972"/>
  <c r="AB972"/>
  <c r="AA972"/>
  <c r="Z972"/>
  <c r="X972"/>
  <c r="AI971" s="1"/>
  <c r="AH971" s="1"/>
  <c r="AG971"/>
  <c r="AE971" s="1"/>
  <c r="AD971"/>
  <c r="AC971"/>
  <c r="AB971"/>
  <c r="AA971"/>
  <c r="Z971"/>
  <c r="X971"/>
  <c r="AI970" s="1"/>
  <c r="AH970" s="1"/>
  <c r="AG970"/>
  <c r="AE970" s="1"/>
  <c r="AD970"/>
  <c r="AC970"/>
  <c r="AB970"/>
  <c r="AA970"/>
  <c r="Z970"/>
  <c r="X970"/>
  <c r="AI969" s="1"/>
  <c r="AH969" s="1"/>
  <c r="AG969"/>
  <c r="AE969" s="1"/>
  <c r="AD969"/>
  <c r="AC969"/>
  <c r="AB969"/>
  <c r="AA969"/>
  <c r="Z969"/>
  <c r="X969"/>
  <c r="AI968" s="1"/>
  <c r="AH968" s="1"/>
  <c r="AG968"/>
  <c r="AE968" s="1"/>
  <c r="AD968"/>
  <c r="AC968"/>
  <c r="AB968"/>
  <c r="AA968"/>
  <c r="Z968"/>
  <c r="X968"/>
  <c r="AI967" s="1"/>
  <c r="AH967" s="1"/>
  <c r="AG967"/>
  <c r="AE967" s="1"/>
  <c r="AD967"/>
  <c r="AC967"/>
  <c r="AB967"/>
  <c r="AA967"/>
  <c r="Z967"/>
  <c r="X967"/>
  <c r="AI966" s="1"/>
  <c r="AH966" s="1"/>
  <c r="AG966"/>
  <c r="AE966" s="1"/>
  <c r="AD966"/>
  <c r="AC966"/>
  <c r="AB966"/>
  <c r="AA966"/>
  <c r="Z966"/>
  <c r="X966"/>
  <c r="AI965" s="1"/>
  <c r="AH965" s="1"/>
  <c r="AG965"/>
  <c r="AE965" s="1"/>
  <c r="AD965"/>
  <c r="AC965"/>
  <c r="AB965"/>
  <c r="AA965"/>
  <c r="Z965"/>
  <c r="X965"/>
  <c r="AI964" s="1"/>
  <c r="AH964" s="1"/>
  <c r="AG964"/>
  <c r="AE964" s="1"/>
  <c r="AD964"/>
  <c r="AC964"/>
  <c r="AB964"/>
  <c r="AA964"/>
  <c r="Z964"/>
  <c r="X964"/>
  <c r="AI963" s="1"/>
  <c r="AH963" s="1"/>
  <c r="AG963"/>
  <c r="AE963" s="1"/>
  <c r="AD963"/>
  <c r="AC963"/>
  <c r="AB963"/>
  <c r="AA963"/>
  <c r="Z963"/>
  <c r="X963"/>
  <c r="AI962" s="1"/>
  <c r="AH962" s="1"/>
  <c r="AG962"/>
  <c r="AE962" s="1"/>
  <c r="AD962"/>
  <c r="AC962"/>
  <c r="AB962"/>
  <c r="AA962"/>
  <c r="Z962"/>
  <c r="X962"/>
  <c r="AI961" s="1"/>
  <c r="AH961" s="1"/>
  <c r="AG961"/>
  <c r="AE961" s="1"/>
  <c r="AD961"/>
  <c r="AC961"/>
  <c r="AB961"/>
  <c r="AA961"/>
  <c r="Z961"/>
  <c r="X961"/>
  <c r="AI960" s="1"/>
  <c r="AH960" s="1"/>
  <c r="AG960"/>
  <c r="AE960" s="1"/>
  <c r="AD960"/>
  <c r="AC960"/>
  <c r="AB960"/>
  <c r="AA960"/>
  <c r="Z960"/>
  <c r="X960"/>
  <c r="AI959" s="1"/>
  <c r="AH959" s="1"/>
  <c r="AG959"/>
  <c r="AE959" s="1"/>
  <c r="AD959"/>
  <c r="AC959"/>
  <c r="AB959"/>
  <c r="AA959"/>
  <c r="Z959"/>
  <c r="X959"/>
  <c r="AI958" s="1"/>
  <c r="AH958" s="1"/>
  <c r="AG958"/>
  <c r="AE958" s="1"/>
  <c r="AD958"/>
  <c r="AC958"/>
  <c r="AB958"/>
  <c r="AA958"/>
  <c r="Z958"/>
  <c r="X958"/>
  <c r="AI957" s="1"/>
  <c r="AH957" s="1"/>
  <c r="AG957"/>
  <c r="AE957" s="1"/>
  <c r="AD957"/>
  <c r="AC957"/>
  <c r="AB957"/>
  <c r="AA957"/>
  <c r="Z957"/>
  <c r="X957"/>
  <c r="AI956" s="1"/>
  <c r="AH956" s="1"/>
  <c r="AG956"/>
  <c r="AE956" s="1"/>
  <c r="AD956"/>
  <c r="AC956"/>
  <c r="AB956"/>
  <c r="AA956"/>
  <c r="Z956"/>
  <c r="X956"/>
  <c r="AI955" s="1"/>
  <c r="AH955" s="1"/>
  <c r="AG955"/>
  <c r="AE955" s="1"/>
  <c r="AD955"/>
  <c r="AC955"/>
  <c r="AB955"/>
  <c r="AA955"/>
  <c r="Z955"/>
  <c r="X955"/>
  <c r="AI954" s="1"/>
  <c r="AH954" s="1"/>
  <c r="AG954"/>
  <c r="AE954" s="1"/>
  <c r="AD954"/>
  <c r="AC954"/>
  <c r="AB954"/>
  <c r="AA954"/>
  <c r="Z954"/>
  <c r="X954"/>
  <c r="AI953" s="1"/>
  <c r="AH953" s="1"/>
  <c r="AG953"/>
  <c r="AE953" s="1"/>
  <c r="AD953"/>
  <c r="AC953"/>
  <c r="AB953"/>
  <c r="AA953"/>
  <c r="Z953"/>
  <c r="X953"/>
  <c r="AI952" s="1"/>
  <c r="AH952" s="1"/>
  <c r="AG952"/>
  <c r="AE952" s="1"/>
  <c r="AD952"/>
  <c r="AC952"/>
  <c r="AB952"/>
  <c r="AA952"/>
  <c r="Z952"/>
  <c r="X952"/>
  <c r="AI951" s="1"/>
  <c r="AH951" s="1"/>
  <c r="AG951"/>
  <c r="AE951" s="1"/>
  <c r="AD951"/>
  <c r="AC951"/>
  <c r="AB951"/>
  <c r="AA951"/>
  <c r="Z951"/>
  <c r="X951"/>
  <c r="AI950" s="1"/>
  <c r="AH950" s="1"/>
  <c r="AG950"/>
  <c r="AE950" s="1"/>
  <c r="AD950"/>
  <c r="AC950"/>
  <c r="AB950"/>
  <c r="AA950"/>
  <c r="Z950"/>
  <c r="X950"/>
  <c r="AI949" s="1"/>
  <c r="AH949" s="1"/>
  <c r="AG949"/>
  <c r="AE949" s="1"/>
  <c r="AD949"/>
  <c r="AC949"/>
  <c r="AB949"/>
  <c r="AA949"/>
  <c r="Z949"/>
  <c r="X949"/>
  <c r="AI948" s="1"/>
  <c r="AH948" s="1"/>
  <c r="AG948"/>
  <c r="AE948" s="1"/>
  <c r="AD948"/>
  <c r="AC948"/>
  <c r="AB948"/>
  <c r="AA948"/>
  <c r="Z948"/>
  <c r="X948"/>
  <c r="AI947" s="1"/>
  <c r="AH947" s="1"/>
  <c r="AG947"/>
  <c r="AE947" s="1"/>
  <c r="AD947"/>
  <c r="AC947"/>
  <c r="AB947"/>
  <c r="AA947"/>
  <c r="Z947"/>
  <c r="X947"/>
  <c r="AI946" s="1"/>
  <c r="AH946" s="1"/>
  <c r="AG946"/>
  <c r="AE946" s="1"/>
  <c r="AD946"/>
  <c r="AC946"/>
  <c r="AB946"/>
  <c r="AA946"/>
  <c r="Z946"/>
  <c r="X946"/>
  <c r="AI945" s="1"/>
  <c r="AH945" s="1"/>
  <c r="AG945"/>
  <c r="AE945" s="1"/>
  <c r="AD945"/>
  <c r="AC945"/>
  <c r="AB945"/>
  <c r="AA945"/>
  <c r="Z945"/>
  <c r="X945"/>
  <c r="AI944" s="1"/>
  <c r="AH944" s="1"/>
  <c r="AG944"/>
  <c r="AE944" s="1"/>
  <c r="AD944"/>
  <c r="AC944"/>
  <c r="AB944"/>
  <c r="AA944"/>
  <c r="Z944"/>
  <c r="X944"/>
  <c r="AI943" s="1"/>
  <c r="AH943" s="1"/>
  <c r="AG943"/>
  <c r="AE943" s="1"/>
  <c r="AD943"/>
  <c r="AC943"/>
  <c r="AB943"/>
  <c r="AA943"/>
  <c r="Z943"/>
  <c r="X943"/>
  <c r="AI942" s="1"/>
  <c r="AH942" s="1"/>
  <c r="AG942"/>
  <c r="AE942" s="1"/>
  <c r="AD942"/>
  <c r="AC942"/>
  <c r="AB942"/>
  <c r="AA942"/>
  <c r="Z942"/>
  <c r="X942"/>
  <c r="AI941" s="1"/>
  <c r="AH941" s="1"/>
  <c r="AG941"/>
  <c r="AE941" s="1"/>
  <c r="AD941"/>
  <c r="AC941"/>
  <c r="AB941"/>
  <c r="AA941"/>
  <c r="Z941"/>
  <c r="X941"/>
  <c r="AI940" s="1"/>
  <c r="AH940" s="1"/>
  <c r="AG940"/>
  <c r="AE940" s="1"/>
  <c r="AD940"/>
  <c r="AC940"/>
  <c r="AB940"/>
  <c r="AA940"/>
  <c r="Z940"/>
  <c r="X940"/>
  <c r="AI939" s="1"/>
  <c r="AH939" s="1"/>
  <c r="AG939"/>
  <c r="AE939" s="1"/>
  <c r="AD939"/>
  <c r="AC939"/>
  <c r="AB939"/>
  <c r="AA939"/>
  <c r="Z939"/>
  <c r="X939"/>
  <c r="AI938" s="1"/>
  <c r="AH938" s="1"/>
  <c r="AG938"/>
  <c r="AE938" s="1"/>
  <c r="AD938"/>
  <c r="AC938"/>
  <c r="AB938"/>
  <c r="AA938"/>
  <c r="Z938"/>
  <c r="X938"/>
  <c r="AI937" s="1"/>
  <c r="AH937" s="1"/>
  <c r="AG937"/>
  <c r="AE937" s="1"/>
  <c r="AD937"/>
  <c r="AC937"/>
  <c r="AB937"/>
  <c r="AA937"/>
  <c r="Z937"/>
  <c r="X937"/>
  <c r="AI936" s="1"/>
  <c r="AH936" s="1"/>
  <c r="AG936"/>
  <c r="AE936" s="1"/>
  <c r="AD936"/>
  <c r="AC936"/>
  <c r="AB936"/>
  <c r="AA936"/>
  <c r="Z936"/>
  <c r="X936"/>
  <c r="AI935" s="1"/>
  <c r="AH935" s="1"/>
  <c r="AG935"/>
  <c r="AE935" s="1"/>
  <c r="AD935"/>
  <c r="AC935"/>
  <c r="AB935"/>
  <c r="AA935"/>
  <c r="Z935"/>
  <c r="X935"/>
  <c r="AI934" s="1"/>
  <c r="AH934" s="1"/>
  <c r="AG934"/>
  <c r="AE934" s="1"/>
  <c r="AD934"/>
  <c r="AC934"/>
  <c r="AB934"/>
  <c r="AA934"/>
  <c r="Z934"/>
  <c r="X934"/>
  <c r="AI933" s="1"/>
  <c r="AH933" s="1"/>
  <c r="AG933"/>
  <c r="AE933" s="1"/>
  <c r="AD933"/>
  <c r="AC933"/>
  <c r="AB933"/>
  <c r="AA933"/>
  <c r="Z933"/>
  <c r="X933"/>
  <c r="AI932" s="1"/>
  <c r="AH932" s="1"/>
  <c r="AG932"/>
  <c r="AE932" s="1"/>
  <c r="AD932"/>
  <c r="AC932"/>
  <c r="AB932"/>
  <c r="AA932"/>
  <c r="Z932"/>
  <c r="X932"/>
  <c r="AI931" s="1"/>
  <c r="AH931" s="1"/>
  <c r="AG931"/>
  <c r="AE931" s="1"/>
  <c r="AD931"/>
  <c r="AC931"/>
  <c r="AB931"/>
  <c r="AA931"/>
  <c r="Z931"/>
  <c r="X931"/>
  <c r="AI930" s="1"/>
  <c r="AH930" s="1"/>
  <c r="AG930"/>
  <c r="AE930" s="1"/>
  <c r="AD930"/>
  <c r="AC930"/>
  <c r="AB930"/>
  <c r="AA930"/>
  <c r="Z930"/>
  <c r="X930"/>
  <c r="AI929" s="1"/>
  <c r="AH929" s="1"/>
  <c r="AG929"/>
  <c r="AE929" s="1"/>
  <c r="AD929"/>
  <c r="AC929"/>
  <c r="AB929"/>
  <c r="AA929"/>
  <c r="Z929"/>
  <c r="X929"/>
  <c r="AI928" s="1"/>
  <c r="AH928" s="1"/>
  <c r="AG928"/>
  <c r="AE928" s="1"/>
  <c r="AD928"/>
  <c r="AC928"/>
  <c r="AB928"/>
  <c r="AA928"/>
  <c r="Z928"/>
  <c r="X928"/>
  <c r="AI927" s="1"/>
  <c r="AH927" s="1"/>
  <c r="AG927"/>
  <c r="AE927" s="1"/>
  <c r="AD927"/>
  <c r="AC927"/>
  <c r="AB927"/>
  <c r="AA927"/>
  <c r="Z927"/>
  <c r="X927"/>
  <c r="AI926" s="1"/>
  <c r="AH926" s="1"/>
  <c r="AG926"/>
  <c r="AE926" s="1"/>
  <c r="AD926"/>
  <c r="AC926"/>
  <c r="AB926"/>
  <c r="AA926"/>
  <c r="Z926"/>
  <c r="X926"/>
  <c r="AI925" s="1"/>
  <c r="AH925" s="1"/>
  <c r="AG925"/>
  <c r="AE925" s="1"/>
  <c r="AD925"/>
  <c r="AC925"/>
  <c r="AB925"/>
  <c r="AA925"/>
  <c r="Z925"/>
  <c r="X925"/>
  <c r="AI924" s="1"/>
  <c r="AH924" s="1"/>
  <c r="AG924"/>
  <c r="AE924" s="1"/>
  <c r="AD924"/>
  <c r="AC924"/>
  <c r="AB924"/>
  <c r="AA924"/>
  <c r="Z924"/>
  <c r="X924"/>
  <c r="AI923" s="1"/>
  <c r="AH923" s="1"/>
  <c r="AG923"/>
  <c r="AE923" s="1"/>
  <c r="AD923"/>
  <c r="AC923"/>
  <c r="AB923"/>
  <c r="AA923"/>
  <c r="Z923"/>
  <c r="X923"/>
  <c r="AI922" s="1"/>
  <c r="AH922" s="1"/>
  <c r="AG922"/>
  <c r="AE922" s="1"/>
  <c r="AD922"/>
  <c r="AC922"/>
  <c r="AB922"/>
  <c r="AA922"/>
  <c r="Z922"/>
  <c r="X922"/>
  <c r="AI921" s="1"/>
  <c r="AH921" s="1"/>
  <c r="AG921"/>
  <c r="AE921" s="1"/>
  <c r="AD921"/>
  <c r="AC921"/>
  <c r="AB921"/>
  <c r="AA921"/>
  <c r="Z921"/>
  <c r="X921"/>
  <c r="AI920" s="1"/>
  <c r="AH920" s="1"/>
  <c r="AG920"/>
  <c r="AE920" s="1"/>
  <c r="AD920"/>
  <c r="AC920"/>
  <c r="AB920"/>
  <c r="AA920"/>
  <c r="Z920"/>
  <c r="X920"/>
  <c r="AI919" s="1"/>
  <c r="AH919" s="1"/>
  <c r="AG919"/>
  <c r="AE919" s="1"/>
  <c r="AD919"/>
  <c r="AC919"/>
  <c r="AB919"/>
  <c r="AA919"/>
  <c r="Z919"/>
  <c r="X919"/>
  <c r="AI918" s="1"/>
  <c r="AH918" s="1"/>
  <c r="AG918"/>
  <c r="AE918" s="1"/>
  <c r="AD918"/>
  <c r="AC918"/>
  <c r="AB918"/>
  <c r="AA918"/>
  <c r="Z918"/>
  <c r="X918"/>
  <c r="AI917" s="1"/>
  <c r="AH917" s="1"/>
  <c r="AG917"/>
  <c r="AE917" s="1"/>
  <c r="AD917"/>
  <c r="AC917"/>
  <c r="AB917"/>
  <c r="AA917"/>
  <c r="Z917"/>
  <c r="X917"/>
  <c r="AI916" s="1"/>
  <c r="AH916" s="1"/>
  <c r="AG916"/>
  <c r="AE916" s="1"/>
  <c r="AD916"/>
  <c r="AC916"/>
  <c r="AB916"/>
  <c r="AA916"/>
  <c r="Z916"/>
  <c r="X916"/>
  <c r="AI915" s="1"/>
  <c r="AH915" s="1"/>
  <c r="AG915"/>
  <c r="AE915" s="1"/>
  <c r="AD915"/>
  <c r="AC915"/>
  <c r="AB915"/>
  <c r="AA915"/>
  <c r="Z915"/>
  <c r="X915"/>
  <c r="AI914" s="1"/>
  <c r="AH914" s="1"/>
  <c r="AG914"/>
  <c r="AE914" s="1"/>
  <c r="AD914"/>
  <c r="AC914"/>
  <c r="AB914"/>
  <c r="AA914"/>
  <c r="Z914"/>
  <c r="X914"/>
  <c r="AI913" s="1"/>
  <c r="AH913" s="1"/>
  <c r="AG913"/>
  <c r="AE913" s="1"/>
  <c r="AD913"/>
  <c r="AC913"/>
  <c r="AB913"/>
  <c r="AA913"/>
  <c r="Z913"/>
  <c r="X913"/>
  <c r="AI912" s="1"/>
  <c r="AH912" s="1"/>
  <c r="AG912"/>
  <c r="AE912" s="1"/>
  <c r="AD912"/>
  <c r="AC912"/>
  <c r="AB912"/>
  <c r="AA912"/>
  <c r="Z912"/>
  <c r="X912"/>
  <c r="AI911" s="1"/>
  <c r="AH911" s="1"/>
  <c r="AG911"/>
  <c r="AE911" s="1"/>
  <c r="AD911"/>
  <c r="AC911"/>
  <c r="AB911"/>
  <c r="AA911"/>
  <c r="Z911"/>
  <c r="X911"/>
  <c r="AI910" s="1"/>
  <c r="AH910" s="1"/>
  <c r="AG910"/>
  <c r="AE910" s="1"/>
  <c r="AD910"/>
  <c r="AC910"/>
  <c r="AB910"/>
  <c r="AA910"/>
  <c r="Z910"/>
  <c r="X910"/>
  <c r="AI909" s="1"/>
  <c r="AH909" s="1"/>
  <c r="AG909"/>
  <c r="AE909" s="1"/>
  <c r="AD909"/>
  <c r="AC909"/>
  <c r="AB909"/>
  <c r="AA909"/>
  <c r="Z909"/>
  <c r="X909"/>
  <c r="AI908" s="1"/>
  <c r="AH908" s="1"/>
  <c r="AG908"/>
  <c r="AE908" s="1"/>
  <c r="AD908"/>
  <c r="AC908"/>
  <c r="AB908"/>
  <c r="AA908"/>
  <c r="Z908"/>
  <c r="X908"/>
  <c r="AI907" s="1"/>
  <c r="AH907" s="1"/>
  <c r="AG907"/>
  <c r="AE907" s="1"/>
  <c r="AD907"/>
  <c r="AC907"/>
  <c r="AB907"/>
  <c r="AA907"/>
  <c r="Z907"/>
  <c r="X907"/>
  <c r="AI906" s="1"/>
  <c r="AH906" s="1"/>
  <c r="AG906"/>
  <c r="AE906" s="1"/>
  <c r="AD906"/>
  <c r="AC906"/>
  <c r="AB906"/>
  <c r="AA906"/>
  <c r="Z906"/>
  <c r="X906"/>
  <c r="AI905" s="1"/>
  <c r="AH905" s="1"/>
  <c r="AG905"/>
  <c r="AE905" s="1"/>
  <c r="AD905"/>
  <c r="AC905"/>
  <c r="AB905"/>
  <c r="AA905"/>
  <c r="Z905"/>
  <c r="X905"/>
  <c r="AI904" s="1"/>
  <c r="AH904" s="1"/>
  <c r="AG904"/>
  <c r="AE904" s="1"/>
  <c r="AD904"/>
  <c r="AC904"/>
  <c r="AB904"/>
  <c r="AA904"/>
  <c r="Z904"/>
  <c r="X904"/>
  <c r="AI903" s="1"/>
  <c r="AH903" s="1"/>
  <c r="AG903"/>
  <c r="AE903" s="1"/>
  <c r="AD903"/>
  <c r="AC903"/>
  <c r="AB903"/>
  <c r="AA903"/>
  <c r="Z903"/>
  <c r="X903"/>
  <c r="AI902" s="1"/>
  <c r="AH902" s="1"/>
  <c r="AG902"/>
  <c r="AE902" s="1"/>
  <c r="AD902"/>
  <c r="AC902"/>
  <c r="AB902"/>
  <c r="AA902"/>
  <c r="Z902"/>
  <c r="X902"/>
  <c r="AI901" s="1"/>
  <c r="AH901" s="1"/>
  <c r="AG901"/>
  <c r="AE901" s="1"/>
  <c r="AD901"/>
  <c r="AC901"/>
  <c r="AB901"/>
  <c r="AA901"/>
  <c r="Z901"/>
  <c r="X901"/>
  <c r="AI900" s="1"/>
  <c r="AH900" s="1"/>
  <c r="AG900"/>
  <c r="AE900" s="1"/>
  <c r="AD900"/>
  <c r="AC900"/>
  <c r="AB900"/>
  <c r="AA900"/>
  <c r="Z900"/>
  <c r="X900"/>
  <c r="AI899" s="1"/>
  <c r="AH899" s="1"/>
  <c r="AG899"/>
  <c r="AE899" s="1"/>
  <c r="AD899"/>
  <c r="AC899"/>
  <c r="AB899"/>
  <c r="AA899"/>
  <c r="Z899"/>
  <c r="X899"/>
  <c r="AI898" s="1"/>
  <c r="AH898" s="1"/>
  <c r="AG898"/>
  <c r="AE898" s="1"/>
  <c r="AD898"/>
  <c r="AC898"/>
  <c r="AB898"/>
  <c r="AA898"/>
  <c r="Z898"/>
  <c r="X898"/>
  <c r="AI897" s="1"/>
  <c r="AH897" s="1"/>
  <c r="AG897"/>
  <c r="AE897" s="1"/>
  <c r="AD897"/>
  <c r="AC897"/>
  <c r="AB897"/>
  <c r="AA897"/>
  <c r="Z897"/>
  <c r="X897"/>
  <c r="AI896" s="1"/>
  <c r="AH896" s="1"/>
  <c r="AG896"/>
  <c r="AE896" s="1"/>
  <c r="AD896"/>
  <c r="AC896"/>
  <c r="AB896"/>
  <c r="AA896"/>
  <c r="Z896"/>
  <c r="X896"/>
  <c r="AI895" s="1"/>
  <c r="AH895" s="1"/>
  <c r="AG895"/>
  <c r="AE895" s="1"/>
  <c r="AD895"/>
  <c r="AC895"/>
  <c r="AB895"/>
  <c r="AA895"/>
  <c r="Z895"/>
  <c r="X895"/>
  <c r="AI894" s="1"/>
  <c r="AH894" s="1"/>
  <c r="AG894"/>
  <c r="AE894" s="1"/>
  <c r="AD894"/>
  <c r="AC894"/>
  <c r="AB894"/>
  <c r="AA894"/>
  <c r="Z894"/>
  <c r="X894"/>
  <c r="AI893" s="1"/>
  <c r="AH893" s="1"/>
  <c r="AG893"/>
  <c r="AE893" s="1"/>
  <c r="AD893"/>
  <c r="AC893"/>
  <c r="AB893"/>
  <c r="AA893"/>
  <c r="Z893"/>
  <c r="X893"/>
  <c r="AI892" s="1"/>
  <c r="AH892" s="1"/>
  <c r="AG892"/>
  <c r="AE892" s="1"/>
  <c r="AD892"/>
  <c r="AC892"/>
  <c r="AB892"/>
  <c r="AA892"/>
  <c r="Z892"/>
  <c r="X892"/>
  <c r="AI891" s="1"/>
  <c r="AH891" s="1"/>
  <c r="AG891"/>
  <c r="AE891" s="1"/>
  <c r="AD891"/>
  <c r="AC891"/>
  <c r="AB891"/>
  <c r="AA891"/>
  <c r="Z891"/>
  <c r="X891"/>
  <c r="AI890" s="1"/>
  <c r="AH890" s="1"/>
  <c r="AG890"/>
  <c r="AE890" s="1"/>
  <c r="AD890"/>
  <c r="AC890"/>
  <c r="AB890"/>
  <c r="AA890"/>
  <c r="Z890"/>
  <c r="X890"/>
  <c r="AI889" s="1"/>
  <c r="AH889" s="1"/>
  <c r="AG889"/>
  <c r="AE889" s="1"/>
  <c r="AD889"/>
  <c r="AC889"/>
  <c r="AB889"/>
  <c r="AA889"/>
  <c r="Z889"/>
  <c r="X889"/>
  <c r="AI888" s="1"/>
  <c r="AH888" s="1"/>
  <c r="AG888"/>
  <c r="AE888" s="1"/>
  <c r="AD888"/>
  <c r="AC888"/>
  <c r="AB888"/>
  <c r="AA888"/>
  <c r="Z888"/>
  <c r="X888"/>
  <c r="AI887" s="1"/>
  <c r="AH887" s="1"/>
  <c r="AG887"/>
  <c r="AE887" s="1"/>
  <c r="AD887"/>
  <c r="AC887"/>
  <c r="AB887"/>
  <c r="AA887"/>
  <c r="Z887"/>
  <c r="X887"/>
  <c r="AI886" s="1"/>
  <c r="AH886" s="1"/>
  <c r="AG886"/>
  <c r="AE886" s="1"/>
  <c r="AD886"/>
  <c r="AC886"/>
  <c r="AB886"/>
  <c r="AA886"/>
  <c r="Z886"/>
  <c r="X886"/>
  <c r="AI885" s="1"/>
  <c r="AH885" s="1"/>
  <c r="AG885"/>
  <c r="AE885" s="1"/>
  <c r="AD885"/>
  <c r="AC885"/>
  <c r="AB885"/>
  <c r="AA885"/>
  <c r="Z885"/>
  <c r="X885"/>
  <c r="AI884" s="1"/>
  <c r="AH884" s="1"/>
  <c r="AG884"/>
  <c r="AE884" s="1"/>
  <c r="AD884"/>
  <c r="AC884"/>
  <c r="AB884"/>
  <c r="AA884"/>
  <c r="Z884"/>
  <c r="X884"/>
  <c r="AI883" s="1"/>
  <c r="AH883" s="1"/>
  <c r="AG883"/>
  <c r="AE883" s="1"/>
  <c r="AD883"/>
  <c r="AC883"/>
  <c r="AB883"/>
  <c r="AA883"/>
  <c r="Z883"/>
  <c r="X883"/>
  <c r="AI882" s="1"/>
  <c r="AH882" s="1"/>
  <c r="AG882"/>
  <c r="AE882" s="1"/>
  <c r="AD882"/>
  <c r="AC882"/>
  <c r="AB882"/>
  <c r="AA882"/>
  <c r="Z882"/>
  <c r="X882"/>
  <c r="AI881" s="1"/>
  <c r="AH881" s="1"/>
  <c r="AG881"/>
  <c r="AE881" s="1"/>
  <c r="AD881"/>
  <c r="AC881"/>
  <c r="AB881"/>
  <c r="AA881"/>
  <c r="Z881"/>
  <c r="X881"/>
  <c r="AI880" s="1"/>
  <c r="AH880" s="1"/>
  <c r="AG880"/>
  <c r="AE880" s="1"/>
  <c r="AD880"/>
  <c r="AC880"/>
  <c r="AB880"/>
  <c r="AA880"/>
  <c r="Z880"/>
  <c r="X880"/>
  <c r="AI879" s="1"/>
  <c r="AH879" s="1"/>
  <c r="AG879"/>
  <c r="AE879" s="1"/>
  <c r="AD879"/>
  <c r="AC879"/>
  <c r="AB879"/>
  <c r="AA879"/>
  <c r="Z879"/>
  <c r="X879"/>
  <c r="AI878" s="1"/>
  <c r="AH878" s="1"/>
  <c r="AG878"/>
  <c r="AE878" s="1"/>
  <c r="AD878"/>
  <c r="AC878"/>
  <c r="AB878"/>
  <c r="AA878"/>
  <c r="Z878"/>
  <c r="X878"/>
  <c r="AI877" s="1"/>
  <c r="AH877" s="1"/>
  <c r="AG877"/>
  <c r="AE877" s="1"/>
  <c r="AD877"/>
  <c r="AC877"/>
  <c r="AB877"/>
  <c r="AA877"/>
  <c r="Z877"/>
  <c r="X877"/>
  <c r="AI876" s="1"/>
  <c r="AH876" s="1"/>
  <c r="AG876"/>
  <c r="AE876" s="1"/>
  <c r="AD876"/>
  <c r="AC876"/>
  <c r="AB876"/>
  <c r="AA876"/>
  <c r="Z876"/>
  <c r="X876"/>
  <c r="AI875" s="1"/>
  <c r="AH875" s="1"/>
  <c r="AG875"/>
  <c r="AE875" s="1"/>
  <c r="AD875"/>
  <c r="AC875"/>
  <c r="AB875"/>
  <c r="AA875"/>
  <c r="Z875"/>
  <c r="X875"/>
  <c r="AI874" s="1"/>
  <c r="AH874" s="1"/>
  <c r="AG874"/>
  <c r="AE874" s="1"/>
  <c r="AD874"/>
  <c r="AC874"/>
  <c r="AB874"/>
  <c r="AA874"/>
  <c r="Z874"/>
  <c r="X874"/>
  <c r="AI873" s="1"/>
  <c r="AH873" s="1"/>
  <c r="AG873"/>
  <c r="AE873" s="1"/>
  <c r="AD873"/>
  <c r="AC873"/>
  <c r="AB873"/>
  <c r="AA873"/>
  <c r="Z873"/>
  <c r="X873"/>
  <c r="AI872" s="1"/>
  <c r="AH872" s="1"/>
  <c r="AG872"/>
  <c r="AE872" s="1"/>
  <c r="AD872"/>
  <c r="AC872"/>
  <c r="AB872"/>
  <c r="AA872"/>
  <c r="Z872"/>
  <c r="X872"/>
  <c r="AI871" s="1"/>
  <c r="AH871" s="1"/>
  <c r="AG871"/>
  <c r="AE871" s="1"/>
  <c r="AD871"/>
  <c r="AC871"/>
  <c r="AB871"/>
  <c r="AA871"/>
  <c r="Z871"/>
  <c r="X871"/>
  <c r="AI870" s="1"/>
  <c r="AH870" s="1"/>
  <c r="AG870"/>
  <c r="AE870" s="1"/>
  <c r="AD870"/>
  <c r="AC870"/>
  <c r="AB870"/>
  <c r="AA870"/>
  <c r="Z870"/>
  <c r="X870"/>
  <c r="AI869" s="1"/>
  <c r="AH869" s="1"/>
  <c r="AG869"/>
  <c r="AE869" s="1"/>
  <c r="AD869"/>
  <c r="AC869"/>
  <c r="AB869"/>
  <c r="AA869"/>
  <c r="Z869"/>
  <c r="X869"/>
  <c r="AI868" s="1"/>
  <c r="AH868" s="1"/>
  <c r="AG868"/>
  <c r="AE868" s="1"/>
  <c r="AD868"/>
  <c r="AC868"/>
  <c r="AB868"/>
  <c r="AA868"/>
  <c r="Z868"/>
  <c r="X868"/>
  <c r="AI867" s="1"/>
  <c r="AH867" s="1"/>
  <c r="AG867"/>
  <c r="AE867" s="1"/>
  <c r="AD867"/>
  <c r="AC867"/>
  <c r="AB867"/>
  <c r="AA867"/>
  <c r="Z867"/>
  <c r="X867"/>
  <c r="AI866" s="1"/>
  <c r="AH866" s="1"/>
  <c r="AG866"/>
  <c r="AE866" s="1"/>
  <c r="AD866"/>
  <c r="AC866"/>
  <c r="AB866"/>
  <c r="AA866"/>
  <c r="Z866"/>
  <c r="X866"/>
  <c r="AI865" s="1"/>
  <c r="AH865" s="1"/>
  <c r="AG865"/>
  <c r="AE865" s="1"/>
  <c r="AD865"/>
  <c r="AC865"/>
  <c r="AB865"/>
  <c r="AA865"/>
  <c r="Z865"/>
  <c r="X865"/>
  <c r="AI864" s="1"/>
  <c r="AH864" s="1"/>
  <c r="AG864"/>
  <c r="AE864" s="1"/>
  <c r="AD864"/>
  <c r="AC864"/>
  <c r="AB864"/>
  <c r="AA864"/>
  <c r="Z864"/>
  <c r="X864"/>
  <c r="AI863" s="1"/>
  <c r="AH863" s="1"/>
  <c r="AG863"/>
  <c r="AE863" s="1"/>
  <c r="AD863"/>
  <c r="AC863"/>
  <c r="AB863"/>
  <c r="AA863"/>
  <c r="Z863"/>
  <c r="X863"/>
  <c r="AI862" s="1"/>
  <c r="AH862" s="1"/>
  <c r="AG862"/>
  <c r="AE862" s="1"/>
  <c r="AD862"/>
  <c r="AC862"/>
  <c r="AB862"/>
  <c r="AA862"/>
  <c r="Z862"/>
  <c r="X862"/>
  <c r="AI861" s="1"/>
  <c r="AH861" s="1"/>
  <c r="AG861"/>
  <c r="AE861" s="1"/>
  <c r="AD861"/>
  <c r="AC861"/>
  <c r="AB861"/>
  <c r="AA861"/>
  <c r="Z861"/>
  <c r="X861"/>
  <c r="AI860" s="1"/>
  <c r="AH860" s="1"/>
  <c r="AG860"/>
  <c r="AE860" s="1"/>
  <c r="AD860"/>
  <c r="AC860"/>
  <c r="AB860"/>
  <c r="AA860"/>
  <c r="Z860"/>
  <c r="X860"/>
  <c r="AI859" s="1"/>
  <c r="AH859" s="1"/>
  <c r="AG859"/>
  <c r="AE859" s="1"/>
  <c r="AD859"/>
  <c r="AC859"/>
  <c r="AB859"/>
  <c r="AA859"/>
  <c r="Z859"/>
  <c r="X859"/>
  <c r="AI858" s="1"/>
  <c r="AH858" s="1"/>
  <c r="AG858"/>
  <c r="AE858" s="1"/>
  <c r="AD858"/>
  <c r="AC858"/>
  <c r="AB858"/>
  <c r="AA858"/>
  <c r="Z858"/>
  <c r="X858"/>
  <c r="AI857" s="1"/>
  <c r="AH857" s="1"/>
  <c r="AG857"/>
  <c r="AE857" s="1"/>
  <c r="AD857"/>
  <c r="AC857"/>
  <c r="AB857"/>
  <c r="AA857"/>
  <c r="Z857"/>
  <c r="X857"/>
  <c r="AI856" s="1"/>
  <c r="AH856" s="1"/>
  <c r="AG856"/>
  <c r="AE856" s="1"/>
  <c r="AD856"/>
  <c r="AC856"/>
  <c r="AB856"/>
  <c r="AA856"/>
  <c r="Z856"/>
  <c r="X856"/>
  <c r="AI855" s="1"/>
  <c r="AH855" s="1"/>
  <c r="AG855"/>
  <c r="AE855" s="1"/>
  <c r="AD855"/>
  <c r="AC855"/>
  <c r="AB855"/>
  <c r="AA855"/>
  <c r="Z855"/>
  <c r="X855"/>
  <c r="AI854" s="1"/>
  <c r="AH854" s="1"/>
  <c r="AG854"/>
  <c r="AE854" s="1"/>
  <c r="AD854"/>
  <c r="AC854"/>
  <c r="AB854"/>
  <c r="AA854"/>
  <c r="Z854"/>
  <c r="X854"/>
  <c r="AI853" s="1"/>
  <c r="AH853" s="1"/>
  <c r="AG853"/>
  <c r="AE853" s="1"/>
  <c r="AD853"/>
  <c r="AC853"/>
  <c r="AB853"/>
  <c r="AA853"/>
  <c r="Z853"/>
  <c r="X853"/>
  <c r="AI852" s="1"/>
  <c r="AH852" s="1"/>
  <c r="AG852"/>
  <c r="AE852" s="1"/>
  <c r="AD852"/>
  <c r="AC852"/>
  <c r="AB852"/>
  <c r="AA852"/>
  <c r="Z852"/>
  <c r="X852"/>
  <c r="AI851" s="1"/>
  <c r="AH851" s="1"/>
  <c r="AG851"/>
  <c r="AE851" s="1"/>
  <c r="AD851"/>
  <c r="AC851"/>
  <c r="AB851"/>
  <c r="AA851"/>
  <c r="Z851"/>
  <c r="X851"/>
  <c r="AI850" s="1"/>
  <c r="AH850" s="1"/>
  <c r="AG850"/>
  <c r="AE850" s="1"/>
  <c r="AD850"/>
  <c r="AC850"/>
  <c r="AB850"/>
  <c r="AA850"/>
  <c r="Z850"/>
  <c r="X850"/>
  <c r="AI849" s="1"/>
  <c r="AH849" s="1"/>
  <c r="AG849"/>
  <c r="AE849" s="1"/>
  <c r="AD849"/>
  <c r="AC849"/>
  <c r="AB849"/>
  <c r="AA849"/>
  <c r="Z849"/>
  <c r="X849"/>
  <c r="AI848" s="1"/>
  <c r="AH848" s="1"/>
  <c r="AG848"/>
  <c r="AE848" s="1"/>
  <c r="AD848"/>
  <c r="AC848"/>
  <c r="AB848"/>
  <c r="AA848"/>
  <c r="Z848"/>
  <c r="X848"/>
  <c r="AI847" s="1"/>
  <c r="AH847" s="1"/>
  <c r="AG847"/>
  <c r="AE847" s="1"/>
  <c r="AD847"/>
  <c r="AC847"/>
  <c r="AB847"/>
  <c r="AA847"/>
  <c r="Z847"/>
  <c r="X847"/>
  <c r="AI846" s="1"/>
  <c r="AH846" s="1"/>
  <c r="AG846"/>
  <c r="AE846" s="1"/>
  <c r="AD846"/>
  <c r="AC846"/>
  <c r="AB846"/>
  <c r="AA846"/>
  <c r="Z846"/>
  <c r="X846"/>
  <c r="AI845" s="1"/>
  <c r="AH845" s="1"/>
  <c r="AG845"/>
  <c r="AE845" s="1"/>
  <c r="AD845"/>
  <c r="AC845"/>
  <c r="AB845"/>
  <c r="AA845"/>
  <c r="Z845"/>
  <c r="X845"/>
  <c r="AI844" s="1"/>
  <c r="AH844" s="1"/>
  <c r="AG844"/>
  <c r="AE844" s="1"/>
  <c r="AD844"/>
  <c r="AC844"/>
  <c r="AB844"/>
  <c r="AA844"/>
  <c r="Z844"/>
  <c r="X844"/>
  <c r="AI843" s="1"/>
  <c r="AH843" s="1"/>
  <c r="AG843"/>
  <c r="AE843" s="1"/>
  <c r="AD843"/>
  <c r="AC843"/>
  <c r="AB843"/>
  <c r="AA843"/>
  <c r="Z843"/>
  <c r="X843"/>
  <c r="AI842" s="1"/>
  <c r="AH842" s="1"/>
  <c r="AG842"/>
  <c r="AE842" s="1"/>
  <c r="AD842"/>
  <c r="AC842"/>
  <c r="AB842"/>
  <c r="AA842"/>
  <c r="Z842"/>
  <c r="X842"/>
  <c r="AI841" s="1"/>
  <c r="AH841" s="1"/>
  <c r="AG841"/>
  <c r="AE841" s="1"/>
  <c r="AD841"/>
  <c r="AC841"/>
  <c r="AB841"/>
  <c r="AA841"/>
  <c r="Z841"/>
  <c r="X841"/>
  <c r="AI840" s="1"/>
  <c r="AH840" s="1"/>
  <c r="AG840"/>
  <c r="AE840" s="1"/>
  <c r="AD840"/>
  <c r="AC840"/>
  <c r="AB840"/>
  <c r="AA840"/>
  <c r="Z840"/>
  <c r="X840"/>
  <c r="AI839" s="1"/>
  <c r="AH839" s="1"/>
  <c r="AG839"/>
  <c r="AE839" s="1"/>
  <c r="AD839"/>
  <c r="AC839"/>
  <c r="AB839"/>
  <c r="AA839"/>
  <c r="Z839"/>
  <c r="X839"/>
  <c r="AI838" s="1"/>
  <c r="AH838" s="1"/>
  <c r="AG838"/>
  <c r="AE838" s="1"/>
  <c r="AD838"/>
  <c r="AC838"/>
  <c r="AB838"/>
  <c r="AA838"/>
  <c r="Z838"/>
  <c r="X838"/>
  <c r="AI837" s="1"/>
  <c r="AH837" s="1"/>
  <c r="AG837"/>
  <c r="AE837" s="1"/>
  <c r="AD837"/>
  <c r="AC837"/>
  <c r="AB837"/>
  <c r="AA837"/>
  <c r="Z837"/>
  <c r="X837"/>
  <c r="AI836" s="1"/>
  <c r="AH836" s="1"/>
  <c r="AG836"/>
  <c r="AE836" s="1"/>
  <c r="AD836"/>
  <c r="AC836"/>
  <c r="AB836"/>
  <c r="AA836"/>
  <c r="Z836"/>
  <c r="X836"/>
  <c r="AI835" s="1"/>
  <c r="AH835" s="1"/>
  <c r="AG835"/>
  <c r="AE835" s="1"/>
  <c r="AD835"/>
  <c r="AC835"/>
  <c r="AB835"/>
  <c r="AA835"/>
  <c r="Z835"/>
  <c r="X835"/>
  <c r="AI834" s="1"/>
  <c r="AH834" s="1"/>
  <c r="AG834"/>
  <c r="AE834" s="1"/>
  <c r="AD834"/>
  <c r="AC834"/>
  <c r="AB834"/>
  <c r="AA834"/>
  <c r="Z834"/>
  <c r="X834"/>
  <c r="AI833" s="1"/>
  <c r="AH833" s="1"/>
  <c r="AG833"/>
  <c r="AE833" s="1"/>
  <c r="AD833"/>
  <c r="AC833"/>
  <c r="AB833"/>
  <c r="AA833"/>
  <c r="Z833"/>
  <c r="X833"/>
  <c r="AI832" s="1"/>
  <c r="AH832" s="1"/>
  <c r="AG832"/>
  <c r="AE832" s="1"/>
  <c r="AD832"/>
  <c r="AC832"/>
  <c r="AB832"/>
  <c r="AA832"/>
  <c r="Z832"/>
  <c r="X832"/>
  <c r="AI831" s="1"/>
  <c r="AH831" s="1"/>
  <c r="AG831"/>
  <c r="AE831" s="1"/>
  <c r="AD831"/>
  <c r="AC831"/>
  <c r="AB831"/>
  <c r="AA831"/>
  <c r="Z831"/>
  <c r="X831"/>
  <c r="AI830" s="1"/>
  <c r="AH830" s="1"/>
  <c r="AG830"/>
  <c r="AE830" s="1"/>
  <c r="AD830"/>
  <c r="AC830"/>
  <c r="AB830"/>
  <c r="AA830"/>
  <c r="Z830"/>
  <c r="X830"/>
  <c r="AI829" s="1"/>
  <c r="AH829" s="1"/>
  <c r="AG829"/>
  <c r="AE829" s="1"/>
  <c r="AD829"/>
  <c r="AC829"/>
  <c r="AB829"/>
  <c r="AA829"/>
  <c r="Z829"/>
  <c r="X829"/>
  <c r="AI828" s="1"/>
  <c r="AH828" s="1"/>
  <c r="AG828"/>
  <c r="AE828" s="1"/>
  <c r="AD828"/>
  <c r="AC828"/>
  <c r="AB828"/>
  <c r="AA828"/>
  <c r="Z828"/>
  <c r="X828"/>
  <c r="AI827" s="1"/>
  <c r="AH827" s="1"/>
  <c r="AG827"/>
  <c r="AE827" s="1"/>
  <c r="AD827"/>
  <c r="AC827"/>
  <c r="AB827"/>
  <c r="AA827"/>
  <c r="Z827"/>
  <c r="X827"/>
  <c r="AI826" s="1"/>
  <c r="AH826" s="1"/>
  <c r="AG826"/>
  <c r="AE826" s="1"/>
  <c r="AD826"/>
  <c r="AC826"/>
  <c r="AB826"/>
  <c r="AA826"/>
  <c r="Z826"/>
  <c r="X826"/>
  <c r="AI825" s="1"/>
  <c r="AH825" s="1"/>
  <c r="AG825"/>
  <c r="AE825" s="1"/>
  <c r="AD825"/>
  <c r="AC825"/>
  <c r="AB825"/>
  <c r="AA825"/>
  <c r="Z825"/>
  <c r="X825"/>
  <c r="AI824" s="1"/>
  <c r="AH824" s="1"/>
  <c r="AG824"/>
  <c r="AE824" s="1"/>
  <c r="AD824"/>
  <c r="AC824"/>
  <c r="AB824"/>
  <c r="AA824"/>
  <c r="Z824"/>
  <c r="X824"/>
  <c r="AI823" s="1"/>
  <c r="AH823" s="1"/>
  <c r="AG823"/>
  <c r="AE823" s="1"/>
  <c r="AD823"/>
  <c r="AC823"/>
  <c r="AB823"/>
  <c r="AA823"/>
  <c r="Z823"/>
  <c r="X823"/>
  <c r="AI822" s="1"/>
  <c r="AH822" s="1"/>
  <c r="AG822"/>
  <c r="AE822" s="1"/>
  <c r="AD822"/>
  <c r="AC822"/>
  <c r="AB822"/>
  <c r="AA822"/>
  <c r="Z822"/>
  <c r="X822"/>
  <c r="AI821" s="1"/>
  <c r="AH821" s="1"/>
  <c r="AG821"/>
  <c r="AE821" s="1"/>
  <c r="AD821"/>
  <c r="AC821"/>
  <c r="AB821"/>
  <c r="AA821"/>
  <c r="Z821"/>
  <c r="X821"/>
  <c r="AI820" s="1"/>
  <c r="AH820" s="1"/>
  <c r="AG820"/>
  <c r="AE820" s="1"/>
  <c r="AD820"/>
  <c r="AC820"/>
  <c r="AB820"/>
  <c r="AA820"/>
  <c r="Z820"/>
  <c r="X820"/>
  <c r="AI819" s="1"/>
  <c r="AH819" s="1"/>
  <c r="AG819"/>
  <c r="AE819" s="1"/>
  <c r="AD819"/>
  <c r="AC819"/>
  <c r="AB819"/>
  <c r="AA819"/>
  <c r="Z819"/>
  <c r="X819"/>
  <c r="AI818" s="1"/>
  <c r="AH818" s="1"/>
  <c r="AG818"/>
  <c r="AE818" s="1"/>
  <c r="AD818"/>
  <c r="AC818"/>
  <c r="AB818"/>
  <c r="AA818"/>
  <c r="Z818"/>
  <c r="X818"/>
  <c r="AI817" s="1"/>
  <c r="AH817" s="1"/>
  <c r="AG817"/>
  <c r="AE817" s="1"/>
  <c r="AD817"/>
  <c r="AC817"/>
  <c r="AB817"/>
  <c r="AA817"/>
  <c r="Z817"/>
  <c r="X817"/>
  <c r="AI816" s="1"/>
  <c r="AH816" s="1"/>
  <c r="AG816"/>
  <c r="AE816" s="1"/>
  <c r="AD816"/>
  <c r="AC816"/>
  <c r="AB816"/>
  <c r="AA816"/>
  <c r="Z816"/>
  <c r="X816"/>
  <c r="AI815" s="1"/>
  <c r="AH815" s="1"/>
  <c r="AG815"/>
  <c r="AE815" s="1"/>
  <c r="AD815"/>
  <c r="AC815"/>
  <c r="AB815"/>
  <c r="AA815"/>
  <c r="Z815"/>
  <c r="X815"/>
  <c r="AI814" s="1"/>
  <c r="AH814" s="1"/>
  <c r="AG814"/>
  <c r="AE814" s="1"/>
  <c r="AD814"/>
  <c r="AC814"/>
  <c r="AB814"/>
  <c r="AA814"/>
  <c r="Z814"/>
  <c r="X814"/>
  <c r="AI813" s="1"/>
  <c r="AH813" s="1"/>
  <c r="AG813"/>
  <c r="AE813" s="1"/>
  <c r="AD813"/>
  <c r="AC813"/>
  <c r="AB813"/>
  <c r="AA813"/>
  <c r="Z813"/>
  <c r="X813"/>
  <c r="AI812" s="1"/>
  <c r="AH812" s="1"/>
  <c r="AG812"/>
  <c r="AE812" s="1"/>
  <c r="AD812"/>
  <c r="AC812"/>
  <c r="AB812"/>
  <c r="AA812"/>
  <c r="Z812"/>
  <c r="X812"/>
  <c r="AI811" s="1"/>
  <c r="AH811" s="1"/>
  <c r="AG811"/>
  <c r="AE811" s="1"/>
  <c r="AD811"/>
  <c r="AC811"/>
  <c r="AB811"/>
  <c r="AA811"/>
  <c r="Z811"/>
  <c r="X811"/>
  <c r="AI810" s="1"/>
  <c r="AH810" s="1"/>
  <c r="AG810"/>
  <c r="AE810" s="1"/>
  <c r="AD810"/>
  <c r="AC810"/>
  <c r="AB810"/>
  <c r="AA810"/>
  <c r="Z810"/>
  <c r="X810"/>
  <c r="AI809" s="1"/>
  <c r="AH809" s="1"/>
  <c r="AG809"/>
  <c r="AE809" s="1"/>
  <c r="AD809"/>
  <c r="AC809"/>
  <c r="AB809"/>
  <c r="AA809"/>
  <c r="Z809"/>
  <c r="X809"/>
  <c r="AI808" s="1"/>
  <c r="AH808" s="1"/>
  <c r="AG808"/>
  <c r="AE808" s="1"/>
  <c r="AD808"/>
  <c r="AC808"/>
  <c r="AB808"/>
  <c r="AA808"/>
  <c r="Z808"/>
  <c r="X808"/>
  <c r="AI807" s="1"/>
  <c r="AH807" s="1"/>
  <c r="AG807"/>
  <c r="AE807" s="1"/>
  <c r="AD807"/>
  <c r="AC807"/>
  <c r="AB807"/>
  <c r="AA807"/>
  <c r="Z807"/>
  <c r="X807"/>
  <c r="AI806" s="1"/>
  <c r="AH806" s="1"/>
  <c r="AG806"/>
  <c r="AE806" s="1"/>
  <c r="AD806"/>
  <c r="AC806"/>
  <c r="AB806"/>
  <c r="AA806"/>
  <c r="Z806"/>
  <c r="X806"/>
  <c r="AI805" s="1"/>
  <c r="AH805" s="1"/>
  <c r="AG805"/>
  <c r="AE805" s="1"/>
  <c r="AD805"/>
  <c r="AC805"/>
  <c r="AB805"/>
  <c r="AA805"/>
  <c r="Z805"/>
  <c r="X805"/>
  <c r="AI804" s="1"/>
  <c r="AH804" s="1"/>
  <c r="AG804"/>
  <c r="AE804" s="1"/>
  <c r="AD804"/>
  <c r="AC804"/>
  <c r="AB804"/>
  <c r="AA804"/>
  <c r="Z804"/>
  <c r="X804"/>
  <c r="AI803" s="1"/>
  <c r="AH803" s="1"/>
  <c r="AG803"/>
  <c r="AE803" s="1"/>
  <c r="AD803"/>
  <c r="AC803"/>
  <c r="AB803"/>
  <c r="AA803"/>
  <c r="Z803"/>
  <c r="X803"/>
  <c r="AI802" s="1"/>
  <c r="AH802" s="1"/>
  <c r="AG802"/>
  <c r="AE802" s="1"/>
  <c r="AD802"/>
  <c r="AC802"/>
  <c r="AB802"/>
  <c r="AA802"/>
  <c r="Z802"/>
  <c r="X802"/>
  <c r="AI801" s="1"/>
  <c r="AH801" s="1"/>
  <c r="AG801"/>
  <c r="AE801" s="1"/>
  <c r="AD801"/>
  <c r="AC801"/>
  <c r="AB801"/>
  <c r="AA801"/>
  <c r="Z801"/>
  <c r="X801"/>
  <c r="AI800" s="1"/>
  <c r="AH800" s="1"/>
  <c r="AG800"/>
  <c r="AE800" s="1"/>
  <c r="AD800"/>
  <c r="AC800"/>
  <c r="AB800"/>
  <c r="AA800"/>
  <c r="Z800"/>
  <c r="X800"/>
  <c r="AI799" s="1"/>
  <c r="AH799" s="1"/>
  <c r="AG799"/>
  <c r="AE799" s="1"/>
  <c r="AD799"/>
  <c r="AC799"/>
  <c r="AB799"/>
  <c r="AA799"/>
  <c r="Z799"/>
  <c r="X799"/>
  <c r="AI798" s="1"/>
  <c r="AH798" s="1"/>
  <c r="AG798"/>
  <c r="AE798" s="1"/>
  <c r="AD798"/>
  <c r="AC798"/>
  <c r="AB798"/>
  <c r="AA798"/>
  <c r="Z798"/>
  <c r="X798"/>
  <c r="AI797" s="1"/>
  <c r="AH797" s="1"/>
  <c r="AG797"/>
  <c r="AE797" s="1"/>
  <c r="AD797"/>
  <c r="AC797"/>
  <c r="AB797"/>
  <c r="AA797"/>
  <c r="Z797"/>
  <c r="X797"/>
  <c r="AI796" s="1"/>
  <c r="AH796" s="1"/>
  <c r="AG796"/>
  <c r="AE796" s="1"/>
  <c r="AD796"/>
  <c r="AC796"/>
  <c r="AB796"/>
  <c r="AA796"/>
  <c r="Z796"/>
  <c r="X796"/>
  <c r="AI795" s="1"/>
  <c r="AH795" s="1"/>
  <c r="AG795"/>
  <c r="AE795" s="1"/>
  <c r="AD795"/>
  <c r="AC795"/>
  <c r="AB795"/>
  <c r="AA795"/>
  <c r="Z795"/>
  <c r="X795"/>
  <c r="AI794" s="1"/>
  <c r="AH794" s="1"/>
  <c r="AG794"/>
  <c r="AE794" s="1"/>
  <c r="AD794"/>
  <c r="AC794"/>
  <c r="AB794"/>
  <c r="AA794"/>
  <c r="Z794"/>
  <c r="X794"/>
  <c r="AI793" s="1"/>
  <c r="AH793" s="1"/>
  <c r="AG793"/>
  <c r="AE793" s="1"/>
  <c r="AD793"/>
  <c r="AC793"/>
  <c r="AB793"/>
  <c r="AA793"/>
  <c r="Z793"/>
  <c r="X793"/>
  <c r="AI792" s="1"/>
  <c r="AH792" s="1"/>
  <c r="AG792"/>
  <c r="AE792" s="1"/>
  <c r="AD792"/>
  <c r="AC792"/>
  <c r="AB792"/>
  <c r="AA792"/>
  <c r="Z792"/>
  <c r="X792"/>
  <c r="AI791" s="1"/>
  <c r="AH791" s="1"/>
  <c r="AG791"/>
  <c r="AE791" s="1"/>
  <c r="AD791"/>
  <c r="AC791"/>
  <c r="AB791"/>
  <c r="AA791"/>
  <c r="Z791"/>
  <c r="X791"/>
  <c r="AI790" s="1"/>
  <c r="AH790" s="1"/>
  <c r="AG790"/>
  <c r="AE790" s="1"/>
  <c r="AD790"/>
  <c r="AC790"/>
  <c r="AB790"/>
  <c r="AA790"/>
  <c r="Z790"/>
  <c r="X790"/>
  <c r="AI789" s="1"/>
  <c r="AH789" s="1"/>
  <c r="AG789"/>
  <c r="AE789" s="1"/>
  <c r="AD789"/>
  <c r="AC789"/>
  <c r="AB789"/>
  <c r="AA789"/>
  <c r="Z789"/>
  <c r="X789"/>
  <c r="AI788" s="1"/>
  <c r="AH788" s="1"/>
  <c r="AG788"/>
  <c r="AE788" s="1"/>
  <c r="AD788"/>
  <c r="AC788"/>
  <c r="AB788"/>
  <c r="AA788"/>
  <c r="Z788"/>
  <c r="X788"/>
  <c r="AI787" s="1"/>
  <c r="AH787" s="1"/>
  <c r="AG787"/>
  <c r="AE787" s="1"/>
  <c r="AD787"/>
  <c r="AC787"/>
  <c r="AB787"/>
  <c r="AA787"/>
  <c r="Z787"/>
  <c r="X787"/>
  <c r="AI786" s="1"/>
  <c r="AH786" s="1"/>
  <c r="AG786"/>
  <c r="AE786" s="1"/>
  <c r="AD786"/>
  <c r="AC786"/>
  <c r="AB786"/>
  <c r="AA786"/>
  <c r="Z786"/>
  <c r="X786"/>
  <c r="AI785" s="1"/>
  <c r="AH785" s="1"/>
  <c r="AG785"/>
  <c r="AE785" s="1"/>
  <c r="AD785"/>
  <c r="AC785"/>
  <c r="AB785"/>
  <c r="AA785"/>
  <c r="Z785"/>
  <c r="X785"/>
  <c r="AI784" s="1"/>
  <c r="AH784" s="1"/>
  <c r="AG784"/>
  <c r="AE784" s="1"/>
  <c r="AD784"/>
  <c r="AC784"/>
  <c r="AB784"/>
  <c r="AA784"/>
  <c r="Z784"/>
  <c r="X784"/>
  <c r="AI783" s="1"/>
  <c r="AH783" s="1"/>
  <c r="AG783"/>
  <c r="AE783" s="1"/>
  <c r="AD783"/>
  <c r="AC783"/>
  <c r="AB783"/>
  <c r="AA783"/>
  <c r="Z783"/>
  <c r="X783"/>
  <c r="AI782" s="1"/>
  <c r="AH782" s="1"/>
  <c r="AG782"/>
  <c r="AE782" s="1"/>
  <c r="AD782"/>
  <c r="AC782"/>
  <c r="AB782"/>
  <c r="AA782"/>
  <c r="Z782"/>
  <c r="X782"/>
  <c r="AI781" s="1"/>
  <c r="AH781" s="1"/>
  <c r="AG781"/>
  <c r="AE781" s="1"/>
  <c r="AD781"/>
  <c r="AC781"/>
  <c r="AB781"/>
  <c r="AA781"/>
  <c r="Z781"/>
  <c r="X781"/>
  <c r="AI780" s="1"/>
  <c r="AH780" s="1"/>
  <c r="AG780"/>
  <c r="AE780" s="1"/>
  <c r="AD780"/>
  <c r="AC780"/>
  <c r="AB780"/>
  <c r="AA780"/>
  <c r="Z780"/>
  <c r="X780"/>
  <c r="AI779" s="1"/>
  <c r="AH779" s="1"/>
  <c r="AG779"/>
  <c r="AE779" s="1"/>
  <c r="AD779"/>
  <c r="AC779"/>
  <c r="AB779"/>
  <c r="AA779"/>
  <c r="Z779"/>
  <c r="X779"/>
  <c r="AI778" s="1"/>
  <c r="AH778" s="1"/>
  <c r="AG778"/>
  <c r="AE778" s="1"/>
  <c r="AD778"/>
  <c r="AC778"/>
  <c r="AB778"/>
  <c r="AA778"/>
  <c r="Z778"/>
  <c r="X778"/>
  <c r="AI777" s="1"/>
  <c r="AH777" s="1"/>
  <c r="AG777"/>
  <c r="AE777" s="1"/>
  <c r="AD777"/>
  <c r="AC777"/>
  <c r="AB777"/>
  <c r="AA777"/>
  <c r="Z777"/>
  <c r="X777"/>
  <c r="AI776" s="1"/>
  <c r="AH776" s="1"/>
  <c r="AG776"/>
  <c r="AE776" s="1"/>
  <c r="AD776"/>
  <c r="AC776"/>
  <c r="AB776"/>
  <c r="AA776"/>
  <c r="Z776"/>
  <c r="X776"/>
  <c r="AI775" s="1"/>
  <c r="AH775" s="1"/>
  <c r="AG775"/>
  <c r="AE775" s="1"/>
  <c r="AD775"/>
  <c r="AC775"/>
  <c r="AB775"/>
  <c r="AA775"/>
  <c r="Z775"/>
  <c r="X775"/>
  <c r="AI774" s="1"/>
  <c r="AH774" s="1"/>
  <c r="AG774"/>
  <c r="AE774" s="1"/>
  <c r="AD774"/>
  <c r="AC774"/>
  <c r="AB774"/>
  <c r="AA774"/>
  <c r="Z774"/>
  <c r="X774"/>
  <c r="AI773" s="1"/>
  <c r="AH773" s="1"/>
  <c r="AG773"/>
  <c r="AE773" s="1"/>
  <c r="AD773"/>
  <c r="AC773"/>
  <c r="AB773"/>
  <c r="AA773"/>
  <c r="Z773"/>
  <c r="X773"/>
  <c r="AI772" s="1"/>
  <c r="AH772" s="1"/>
  <c r="AG772"/>
  <c r="AE772" s="1"/>
  <c r="AD772"/>
  <c r="AC772"/>
  <c r="AB772"/>
  <c r="AA772"/>
  <c r="Z772"/>
  <c r="X772"/>
  <c r="AI771" s="1"/>
  <c r="AH771" s="1"/>
  <c r="AG771"/>
  <c r="AE771" s="1"/>
  <c r="AD771"/>
  <c r="AC771"/>
  <c r="AB771"/>
  <c r="AA771"/>
  <c r="Z771"/>
  <c r="X771"/>
  <c r="AI770" s="1"/>
  <c r="AH770" s="1"/>
  <c r="AG770"/>
  <c r="AE770" s="1"/>
  <c r="AD770"/>
  <c r="AC770"/>
  <c r="AB770"/>
  <c r="AA770"/>
  <c r="Z770"/>
  <c r="X770"/>
  <c r="AI769" s="1"/>
  <c r="AH769" s="1"/>
  <c r="AG769"/>
  <c r="AE769" s="1"/>
  <c r="AD769"/>
  <c r="AC769"/>
  <c r="AB769"/>
  <c r="AA769"/>
  <c r="Z769"/>
  <c r="X769"/>
  <c r="AI768" s="1"/>
  <c r="AH768" s="1"/>
  <c r="AG768"/>
  <c r="AE768" s="1"/>
  <c r="AD768"/>
  <c r="AC768"/>
  <c r="AB768"/>
  <c r="AA768"/>
  <c r="Z768"/>
  <c r="X768"/>
  <c r="AI767" s="1"/>
  <c r="AH767" s="1"/>
  <c r="AG767"/>
  <c r="AE767" s="1"/>
  <c r="AD767"/>
  <c r="AC767"/>
  <c r="AB767"/>
  <c r="AA767"/>
  <c r="Z767"/>
  <c r="X767"/>
  <c r="AI766" s="1"/>
  <c r="AH766" s="1"/>
  <c r="AG766"/>
  <c r="AE766" s="1"/>
  <c r="AD766"/>
  <c r="AC766"/>
  <c r="AB766"/>
  <c r="AA766"/>
  <c r="Z766"/>
  <c r="X766"/>
  <c r="AI765" s="1"/>
  <c r="AH765" s="1"/>
  <c r="AG765"/>
  <c r="AE765" s="1"/>
  <c r="AD765"/>
  <c r="AC765"/>
  <c r="AB765"/>
  <c r="AA765"/>
  <c r="Z765"/>
  <c r="X765"/>
  <c r="AI764" s="1"/>
  <c r="AH764" s="1"/>
  <c r="AG764"/>
  <c r="AE764" s="1"/>
  <c r="AD764"/>
  <c r="AC764"/>
  <c r="AB764"/>
  <c r="AA764"/>
  <c r="Z764"/>
  <c r="X764"/>
  <c r="AI763" s="1"/>
  <c r="AH763" s="1"/>
  <c r="AG763"/>
  <c r="AE763" s="1"/>
  <c r="AD763"/>
  <c r="AC763"/>
  <c r="AB763"/>
  <c r="AA763"/>
  <c r="Z763"/>
  <c r="X763"/>
  <c r="AI762" s="1"/>
  <c r="AH762" s="1"/>
  <c r="AG762"/>
  <c r="AE762" s="1"/>
  <c r="AD762"/>
  <c r="AC762"/>
  <c r="AB762"/>
  <c r="AA762"/>
  <c r="Z762"/>
  <c r="X762"/>
  <c r="AI761" s="1"/>
  <c r="AH761" s="1"/>
  <c r="AG761"/>
  <c r="AE761" s="1"/>
  <c r="AD761"/>
  <c r="AC761"/>
  <c r="AB761"/>
  <c r="AA761"/>
  <c r="Z761"/>
  <c r="X761"/>
  <c r="AI760" s="1"/>
  <c r="AH760" s="1"/>
  <c r="AG760"/>
  <c r="AE760" s="1"/>
  <c r="AD760"/>
  <c r="AC760"/>
  <c r="AB760"/>
  <c r="AA760"/>
  <c r="Z760"/>
  <c r="X760"/>
  <c r="AI759" s="1"/>
  <c r="AH759" s="1"/>
  <c r="AG759"/>
  <c r="AE759" s="1"/>
  <c r="AD759"/>
  <c r="AC759"/>
  <c r="AB759"/>
  <c r="AA759"/>
  <c r="Z759"/>
  <c r="X759"/>
  <c r="AI758" s="1"/>
  <c r="AH758" s="1"/>
  <c r="AG758"/>
  <c r="AE758" s="1"/>
  <c r="AD758"/>
  <c r="AC758"/>
  <c r="AB758"/>
  <c r="AA758"/>
  <c r="Z758"/>
  <c r="X758"/>
  <c r="AI757" s="1"/>
  <c r="AH757" s="1"/>
  <c r="AG757"/>
  <c r="AE757" s="1"/>
  <c r="AD757"/>
  <c r="AC757"/>
  <c r="AB757"/>
  <c r="AA757"/>
  <c r="Z757"/>
  <c r="X757"/>
  <c r="AI756" s="1"/>
  <c r="AH756" s="1"/>
  <c r="AG756"/>
  <c r="AE756" s="1"/>
  <c r="AD756"/>
  <c r="AC756"/>
  <c r="AB756"/>
  <c r="AA756"/>
  <c r="Z756"/>
  <c r="X756"/>
  <c r="AI755" s="1"/>
  <c r="AH755" s="1"/>
  <c r="AG755"/>
  <c r="AE755" s="1"/>
  <c r="AD755"/>
  <c r="AC755"/>
  <c r="AB755"/>
  <c r="AA755"/>
  <c r="Z755"/>
  <c r="X755"/>
  <c r="AI754" s="1"/>
  <c r="AH754" s="1"/>
  <c r="AG754"/>
  <c r="AE754" s="1"/>
  <c r="AD754"/>
  <c r="AC754"/>
  <c r="AB754"/>
  <c r="AA754"/>
  <c r="Z754"/>
  <c r="X754"/>
  <c r="AI753" s="1"/>
  <c r="AH753" s="1"/>
  <c r="AG753"/>
  <c r="AE753" s="1"/>
  <c r="AD753"/>
  <c r="AC753"/>
  <c r="AB753"/>
  <c r="AA753"/>
  <c r="Z753"/>
  <c r="X753"/>
  <c r="AI752" s="1"/>
  <c r="AH752" s="1"/>
  <c r="AG752"/>
  <c r="AE752" s="1"/>
  <c r="AD752"/>
  <c r="AC752"/>
  <c r="AB752"/>
  <c r="AA752"/>
  <c r="Z752"/>
  <c r="X752"/>
  <c r="AI751" s="1"/>
  <c r="AH751" s="1"/>
  <c r="AG751"/>
  <c r="AE751" s="1"/>
  <c r="AD751"/>
  <c r="AC751"/>
  <c r="AB751"/>
  <c r="AA751"/>
  <c r="Z751"/>
  <c r="X751"/>
  <c r="AI750" s="1"/>
  <c r="AH750" s="1"/>
  <c r="AG750"/>
  <c r="AE750" s="1"/>
  <c r="AD750"/>
  <c r="AC750"/>
  <c r="AB750"/>
  <c r="AA750"/>
  <c r="Z750"/>
  <c r="X750"/>
  <c r="AI749" s="1"/>
  <c r="AH749" s="1"/>
  <c r="AG749"/>
  <c r="AE749" s="1"/>
  <c r="AD749"/>
  <c r="AC749"/>
  <c r="AB749"/>
  <c r="AA749"/>
  <c r="Z749"/>
  <c r="X749"/>
  <c r="AI748" s="1"/>
  <c r="AH748" s="1"/>
  <c r="AG748"/>
  <c r="AE748" s="1"/>
  <c r="AD748"/>
  <c r="AC748"/>
  <c r="AB748"/>
  <c r="AA748"/>
  <c r="Z748"/>
  <c r="X748"/>
  <c r="AI747" s="1"/>
  <c r="AH747" s="1"/>
  <c r="AG747"/>
  <c r="AE747" s="1"/>
  <c r="AD747"/>
  <c r="AC747"/>
  <c r="AB747"/>
  <c r="AA747"/>
  <c r="Z747"/>
  <c r="X747"/>
  <c r="AI746" s="1"/>
  <c r="AH746" s="1"/>
  <c r="AG746"/>
  <c r="AE746" s="1"/>
  <c r="AD746"/>
  <c r="AC746"/>
  <c r="AB746"/>
  <c r="AA746"/>
  <c r="Z746"/>
  <c r="X746"/>
  <c r="AI745" s="1"/>
  <c r="AH745" s="1"/>
  <c r="AG745"/>
  <c r="AE745" s="1"/>
  <c r="AD745"/>
  <c r="AC745"/>
  <c r="AB745"/>
  <c r="AA745"/>
  <c r="Z745"/>
  <c r="X745"/>
  <c r="AI744" s="1"/>
  <c r="AH744" s="1"/>
  <c r="AG744"/>
  <c r="AE744" s="1"/>
  <c r="AD744"/>
  <c r="AC744"/>
  <c r="AB744"/>
  <c r="AA744"/>
  <c r="Z744"/>
  <c r="X744"/>
  <c r="AI743" s="1"/>
  <c r="AH743" s="1"/>
  <c r="AG743"/>
  <c r="AE743" s="1"/>
  <c r="AD743"/>
  <c r="AC743"/>
  <c r="AB743"/>
  <c r="AA743"/>
  <c r="Z743"/>
  <c r="X743"/>
  <c r="AI742" s="1"/>
  <c r="AH742" s="1"/>
  <c r="AG742"/>
  <c r="AE742" s="1"/>
  <c r="AD742"/>
  <c r="AC742"/>
  <c r="AB742"/>
  <c r="AA742"/>
  <c r="Z742"/>
  <c r="X742"/>
  <c r="AI741" s="1"/>
  <c r="AH741" s="1"/>
  <c r="AG741"/>
  <c r="AE741" s="1"/>
  <c r="AD741"/>
  <c r="AC741"/>
  <c r="AB741"/>
  <c r="AA741"/>
  <c r="Z741"/>
  <c r="X741"/>
  <c r="AI740" s="1"/>
  <c r="AH740" s="1"/>
  <c r="AG740"/>
  <c r="AE740" s="1"/>
  <c r="AD740"/>
  <c r="AC740"/>
  <c r="AB740"/>
  <c r="AA740"/>
  <c r="Z740"/>
  <c r="X740"/>
  <c r="AI739" s="1"/>
  <c r="AH739" s="1"/>
  <c r="AG739"/>
  <c r="AE739" s="1"/>
  <c r="AD739"/>
  <c r="AC739"/>
  <c r="AB739"/>
  <c r="AA739"/>
  <c r="Z739"/>
  <c r="X739"/>
  <c r="AI738" s="1"/>
  <c r="AH738" s="1"/>
  <c r="AG738"/>
  <c r="AE738" s="1"/>
  <c r="AD738"/>
  <c r="AC738"/>
  <c r="AB738"/>
  <c r="AA738"/>
  <c r="Z738"/>
  <c r="X738"/>
  <c r="AI737" s="1"/>
  <c r="AH737" s="1"/>
  <c r="AG737"/>
  <c r="AE737" s="1"/>
  <c r="AD737"/>
  <c r="AC737"/>
  <c r="AB737"/>
  <c r="AA737"/>
  <c r="Z737"/>
  <c r="X737"/>
  <c r="AI736" s="1"/>
  <c r="AH736" s="1"/>
  <c r="AG736"/>
  <c r="AE736" s="1"/>
  <c r="AD736"/>
  <c r="AC736"/>
  <c r="AB736"/>
  <c r="AA736"/>
  <c r="Z736"/>
  <c r="X736"/>
  <c r="AI735" s="1"/>
  <c r="AH735" s="1"/>
  <c r="AG735"/>
  <c r="AE735" s="1"/>
  <c r="AD735"/>
  <c r="AC735"/>
  <c r="AB735"/>
  <c r="AA735"/>
  <c r="Z735"/>
  <c r="X735"/>
  <c r="AI734" s="1"/>
  <c r="AH734" s="1"/>
  <c r="AG734"/>
  <c r="AE734" s="1"/>
  <c r="AD734"/>
  <c r="AC734"/>
  <c r="AB734"/>
  <c r="AA734"/>
  <c r="Z734"/>
  <c r="X734"/>
  <c r="AI733" s="1"/>
  <c r="AH733" s="1"/>
  <c r="AG733"/>
  <c r="AE733" s="1"/>
  <c r="AD733"/>
  <c r="AC733"/>
  <c r="AB733"/>
  <c r="AA733"/>
  <c r="Z733"/>
  <c r="X733"/>
  <c r="AI732" s="1"/>
  <c r="AH732" s="1"/>
  <c r="AG732"/>
  <c r="AE732" s="1"/>
  <c r="AD732"/>
  <c r="AC732"/>
  <c r="AB732"/>
  <c r="AA732"/>
  <c r="Z732"/>
  <c r="X732"/>
  <c r="AI731" s="1"/>
  <c r="AH731" s="1"/>
  <c r="AG731"/>
  <c r="AE731" s="1"/>
  <c r="AD731"/>
  <c r="AC731"/>
  <c r="AB731"/>
  <c r="AA731"/>
  <c r="Z731"/>
  <c r="X731"/>
  <c r="AI730" s="1"/>
  <c r="AH730" s="1"/>
  <c r="AG730"/>
  <c r="AE730" s="1"/>
  <c r="AD730"/>
  <c r="AC730"/>
  <c r="AB730"/>
  <c r="AA730"/>
  <c r="Z730"/>
  <c r="X730"/>
  <c r="AI729" s="1"/>
  <c r="AH729" s="1"/>
  <c r="AG729"/>
  <c r="AE729" s="1"/>
  <c r="AD729"/>
  <c r="AC729"/>
  <c r="AB729"/>
  <c r="AA729"/>
  <c r="Z729"/>
  <c r="X729"/>
  <c r="AI728" s="1"/>
  <c r="AH728" s="1"/>
  <c r="AG728"/>
  <c r="AE728" s="1"/>
  <c r="AD728"/>
  <c r="AC728"/>
  <c r="AB728"/>
  <c r="AA728"/>
  <c r="Z728"/>
  <c r="X728"/>
  <c r="AI727" s="1"/>
  <c r="AH727" s="1"/>
  <c r="AG727"/>
  <c r="AE727" s="1"/>
  <c r="AD727"/>
  <c r="AC727"/>
  <c r="AB727"/>
  <c r="AA727"/>
  <c r="Z727"/>
  <c r="X727"/>
  <c r="AI726" s="1"/>
  <c r="AH726" s="1"/>
  <c r="AG726"/>
  <c r="AE726" s="1"/>
  <c r="AD726"/>
  <c r="AC726"/>
  <c r="AB726"/>
  <c r="AA726"/>
  <c r="Z726"/>
  <c r="X726"/>
  <c r="AI725" s="1"/>
  <c r="AH725" s="1"/>
  <c r="AG725"/>
  <c r="AE725" s="1"/>
  <c r="AD725"/>
  <c r="AC725"/>
  <c r="AB725"/>
  <c r="AA725"/>
  <c r="Z725"/>
  <c r="X725"/>
  <c r="AI724" s="1"/>
  <c r="AH724" s="1"/>
  <c r="AG724"/>
  <c r="AE724" s="1"/>
  <c r="AD724"/>
  <c r="AC724"/>
  <c r="AB724"/>
  <c r="AA724"/>
  <c r="Z724"/>
  <c r="X724"/>
  <c r="AI723" s="1"/>
  <c r="AH723" s="1"/>
  <c r="AG723"/>
  <c r="AE723" s="1"/>
  <c r="AD723"/>
  <c r="AC723"/>
  <c r="AB723"/>
  <c r="AA723"/>
  <c r="Z723"/>
  <c r="X723"/>
  <c r="AI722" s="1"/>
  <c r="AH722" s="1"/>
  <c r="AG722"/>
  <c r="AE722" s="1"/>
  <c r="AD722"/>
  <c r="AC722"/>
  <c r="AB722"/>
  <c r="AA722"/>
  <c r="Z722"/>
  <c r="X722"/>
  <c r="AI721" s="1"/>
  <c r="AH721" s="1"/>
  <c r="AG721"/>
  <c r="AE721" s="1"/>
  <c r="AD721"/>
  <c r="AC721"/>
  <c r="AB721"/>
  <c r="AA721"/>
  <c r="Z721"/>
  <c r="X721"/>
  <c r="AI720" s="1"/>
  <c r="AH720" s="1"/>
  <c r="AG720"/>
  <c r="AE720" s="1"/>
  <c r="AD720"/>
  <c r="AC720"/>
  <c r="AB720"/>
  <c r="AA720"/>
  <c r="Z720"/>
  <c r="X720"/>
  <c r="AI719" s="1"/>
  <c r="AH719" s="1"/>
  <c r="AG719"/>
  <c r="AE719" s="1"/>
  <c r="AD719"/>
  <c r="AC719"/>
  <c r="AB719"/>
  <c r="AA719"/>
  <c r="Z719"/>
  <c r="X719"/>
  <c r="AI718" s="1"/>
  <c r="AH718" s="1"/>
  <c r="AG718"/>
  <c r="AE718" s="1"/>
  <c r="AD718"/>
  <c r="AC718"/>
  <c r="AB718"/>
  <c r="AA718"/>
  <c r="Z718"/>
  <c r="X718"/>
  <c r="AI717" s="1"/>
  <c r="AH717" s="1"/>
  <c r="AG717"/>
  <c r="AE717" s="1"/>
  <c r="AD717"/>
  <c r="AC717"/>
  <c r="AB717"/>
  <c r="AA717"/>
  <c r="Z717"/>
  <c r="X717"/>
  <c r="AI716" s="1"/>
  <c r="AH716" s="1"/>
  <c r="AG716"/>
  <c r="AE716" s="1"/>
  <c r="AD716"/>
  <c r="AC716"/>
  <c r="AB716"/>
  <c r="AA716"/>
  <c r="Z716"/>
  <c r="X716"/>
  <c r="AI715" s="1"/>
  <c r="AH715" s="1"/>
  <c r="AG715"/>
  <c r="AE715" s="1"/>
  <c r="AD715"/>
  <c r="AC715"/>
  <c r="AB715"/>
  <c r="AA715"/>
  <c r="Z715"/>
  <c r="X715"/>
  <c r="AI714" s="1"/>
  <c r="AH714" s="1"/>
  <c r="AG714"/>
  <c r="AE714" s="1"/>
  <c r="AD714"/>
  <c r="AC714"/>
  <c r="AB714"/>
  <c r="AA714"/>
  <c r="Z714"/>
  <c r="X714"/>
  <c r="AI713" s="1"/>
  <c r="AH713" s="1"/>
  <c r="AG713"/>
  <c r="AE713" s="1"/>
  <c r="AD713"/>
  <c r="AC713"/>
  <c r="AB713"/>
  <c r="AA713"/>
  <c r="Z713"/>
  <c r="X713"/>
  <c r="AI712" s="1"/>
  <c r="AH712" s="1"/>
  <c r="AG712"/>
  <c r="AE712" s="1"/>
  <c r="AD712"/>
  <c r="AC712"/>
  <c r="AB712"/>
  <c r="AA712"/>
  <c r="Z712"/>
  <c r="X712"/>
  <c r="AI711" s="1"/>
  <c r="AH711" s="1"/>
  <c r="AG711"/>
  <c r="AE711" s="1"/>
  <c r="AD711"/>
  <c r="AC711"/>
  <c r="AB711"/>
  <c r="AA711"/>
  <c r="Z711"/>
  <c r="X711"/>
  <c r="AI710" s="1"/>
  <c r="AH710" s="1"/>
  <c r="AG710"/>
  <c r="AE710" s="1"/>
  <c r="AD710"/>
  <c r="AC710"/>
  <c r="AB710"/>
  <c r="AA710"/>
  <c r="Z710"/>
  <c r="X710"/>
  <c r="AI709" s="1"/>
  <c r="AH709" s="1"/>
  <c r="AG709"/>
  <c r="AE709" s="1"/>
  <c r="AD709"/>
  <c r="AC709"/>
  <c r="AB709"/>
  <c r="AA709"/>
  <c r="Z709"/>
  <c r="X709"/>
  <c r="AI708" s="1"/>
  <c r="AH708" s="1"/>
  <c r="AG708"/>
  <c r="AE708" s="1"/>
  <c r="AD708"/>
  <c r="AC708"/>
  <c r="AB708"/>
  <c r="AA708"/>
  <c r="Z708"/>
  <c r="X708"/>
  <c r="AI707" s="1"/>
  <c r="AH707" s="1"/>
  <c r="AG707"/>
  <c r="AE707" s="1"/>
  <c r="AD707"/>
  <c r="AC707"/>
  <c r="AB707"/>
  <c r="AA707"/>
  <c r="Z707"/>
  <c r="X707"/>
  <c r="AI706" s="1"/>
  <c r="AH706" s="1"/>
  <c r="AG706"/>
  <c r="AE706" s="1"/>
  <c r="AD706"/>
  <c r="AC706"/>
  <c r="AB706"/>
  <c r="AA706"/>
  <c r="Z706"/>
  <c r="X706"/>
  <c r="AI705" s="1"/>
  <c r="AH705" s="1"/>
  <c r="AG705"/>
  <c r="AE705" s="1"/>
  <c r="AD705"/>
  <c r="AC705"/>
  <c r="AB705"/>
  <c r="AA705"/>
  <c r="Z705"/>
  <c r="X705"/>
  <c r="AI704" s="1"/>
  <c r="AH704" s="1"/>
  <c r="AG704"/>
  <c r="AE704" s="1"/>
  <c r="AD704"/>
  <c r="AC704"/>
  <c r="AB704"/>
  <c r="AA704"/>
  <c r="Z704"/>
  <c r="X704"/>
  <c r="AI703" s="1"/>
  <c r="AH703" s="1"/>
  <c r="AG703"/>
  <c r="AE703" s="1"/>
  <c r="AD703"/>
  <c r="AC703"/>
  <c r="AB703"/>
  <c r="AA703"/>
  <c r="Z703"/>
  <c r="X703"/>
  <c r="AI702" s="1"/>
  <c r="AH702" s="1"/>
  <c r="AG702"/>
  <c r="AE702" s="1"/>
  <c r="AD702"/>
  <c r="AC702"/>
  <c r="AB702"/>
  <c r="AA702"/>
  <c r="Z702"/>
  <c r="X702"/>
  <c r="AI701" s="1"/>
  <c r="AH701" s="1"/>
  <c r="AG701"/>
  <c r="AE701" s="1"/>
  <c r="AD701"/>
  <c r="AC701"/>
  <c r="AB701"/>
  <c r="AA701"/>
  <c r="Z701"/>
  <c r="X701"/>
  <c r="AI700" s="1"/>
  <c r="AH700" s="1"/>
  <c r="AG700"/>
  <c r="AE700" s="1"/>
  <c r="AD700"/>
  <c r="AC700"/>
  <c r="AB700"/>
  <c r="AA700"/>
  <c r="Z700"/>
  <c r="X700"/>
  <c r="AI699" s="1"/>
  <c r="AH699" s="1"/>
  <c r="AG699"/>
  <c r="AE699" s="1"/>
  <c r="AD699"/>
  <c r="AC699"/>
  <c r="AB699"/>
  <c r="AA699"/>
  <c r="Z699"/>
  <c r="X699"/>
  <c r="AI698" s="1"/>
  <c r="AH698" s="1"/>
  <c r="AG698"/>
  <c r="AE698" s="1"/>
  <c r="AD698"/>
  <c r="AC698"/>
  <c r="AB698"/>
  <c r="AA698"/>
  <c r="Z698"/>
  <c r="X698"/>
  <c r="AI697" s="1"/>
  <c r="AH697" s="1"/>
  <c r="AG697"/>
  <c r="AE697" s="1"/>
  <c r="AD697"/>
  <c r="AC697"/>
  <c r="AB697"/>
  <c r="AA697"/>
  <c r="Z697"/>
  <c r="X697"/>
  <c r="AI696" s="1"/>
  <c r="AH696" s="1"/>
  <c r="AG696"/>
  <c r="AE696" s="1"/>
  <c r="AD696"/>
  <c r="AC696"/>
  <c r="AB696"/>
  <c r="AA696"/>
  <c r="Z696"/>
  <c r="X696"/>
  <c r="AI695" s="1"/>
  <c r="AH695" s="1"/>
  <c r="AG695"/>
  <c r="AE695" s="1"/>
  <c r="AD695"/>
  <c r="AC695"/>
  <c r="AB695"/>
  <c r="AA695"/>
  <c r="Z695"/>
  <c r="X695"/>
  <c r="AI694" s="1"/>
  <c r="AH694" s="1"/>
  <c r="AG694"/>
  <c r="AE694" s="1"/>
  <c r="AD694"/>
  <c r="AC694"/>
  <c r="AB694"/>
  <c r="AA694"/>
  <c r="Z694"/>
  <c r="X694"/>
  <c r="AI693" s="1"/>
  <c r="AH693" s="1"/>
  <c r="AG693"/>
  <c r="AE693" s="1"/>
  <c r="AD693"/>
  <c r="AC693"/>
  <c r="AB693"/>
  <c r="AA693"/>
  <c r="Z693"/>
  <c r="X693"/>
  <c r="AI692" s="1"/>
  <c r="AH692" s="1"/>
  <c r="AG692"/>
  <c r="AE692" s="1"/>
  <c r="AD692"/>
  <c r="AC692"/>
  <c r="AB692"/>
  <c r="AA692"/>
  <c r="Z692"/>
  <c r="X692"/>
  <c r="AI691" s="1"/>
  <c r="AH691" s="1"/>
  <c r="AG691"/>
  <c r="AE691" s="1"/>
  <c r="AD691"/>
  <c r="AC691"/>
  <c r="AB691"/>
  <c r="AA691"/>
  <c r="Z691"/>
  <c r="X691"/>
  <c r="AI690" s="1"/>
  <c r="AH690" s="1"/>
  <c r="AG690"/>
  <c r="AE690" s="1"/>
  <c r="AD690"/>
  <c r="AC690"/>
  <c r="AB690"/>
  <c r="AA690"/>
  <c r="Z690"/>
  <c r="X690"/>
  <c r="AI689" s="1"/>
  <c r="AH689" s="1"/>
  <c r="AG689"/>
  <c r="AE689" s="1"/>
  <c r="AD689"/>
  <c r="AC689"/>
  <c r="AB689"/>
  <c r="AA689"/>
  <c r="Z689"/>
  <c r="X689"/>
  <c r="AI688" s="1"/>
  <c r="AH688" s="1"/>
  <c r="AG688"/>
  <c r="AE688" s="1"/>
  <c r="AD688"/>
  <c r="AC688"/>
  <c r="AB688"/>
  <c r="AA688"/>
  <c r="Z688"/>
  <c r="X688"/>
  <c r="AI687" s="1"/>
  <c r="AH687" s="1"/>
  <c r="AG687"/>
  <c r="AE687" s="1"/>
  <c r="AD687"/>
  <c r="AC687"/>
  <c r="AB687"/>
  <c r="AA687"/>
  <c r="Z687"/>
  <c r="X687"/>
  <c r="AI686" s="1"/>
  <c r="AH686" s="1"/>
  <c r="AG686"/>
  <c r="AE686" s="1"/>
  <c r="AD686"/>
  <c r="AC686"/>
  <c r="AB686"/>
  <c r="AA686"/>
  <c r="Z686"/>
  <c r="X686"/>
  <c r="AI685" s="1"/>
  <c r="AH685" s="1"/>
  <c r="AG685"/>
  <c r="AE685" s="1"/>
  <c r="AD685"/>
  <c r="AC685"/>
  <c r="AB685"/>
  <c r="AA685"/>
  <c r="Z685"/>
  <c r="X685"/>
  <c r="AI684" s="1"/>
  <c r="AH684" s="1"/>
  <c r="AG684"/>
  <c r="AE684" s="1"/>
  <c r="AD684"/>
  <c r="AC684"/>
  <c r="AB684"/>
  <c r="AA684"/>
  <c r="Z684"/>
  <c r="X684"/>
  <c r="AI683" s="1"/>
  <c r="AH683" s="1"/>
  <c r="AG683"/>
  <c r="AE683" s="1"/>
  <c r="AD683"/>
  <c r="AC683"/>
  <c r="AB683"/>
  <c r="AA683"/>
  <c r="Z683"/>
  <c r="X683"/>
  <c r="AI682" s="1"/>
  <c r="AH682" s="1"/>
  <c r="AG682"/>
  <c r="AE682" s="1"/>
  <c r="AD682"/>
  <c r="AC682"/>
  <c r="AB682"/>
  <c r="AA682"/>
  <c r="Z682"/>
  <c r="X682"/>
  <c r="AI681" s="1"/>
  <c r="AH681" s="1"/>
  <c r="AG681"/>
  <c r="AE681" s="1"/>
  <c r="AD681"/>
  <c r="AC681"/>
  <c r="AB681"/>
  <c r="AA681"/>
  <c r="Z681"/>
  <c r="X681"/>
  <c r="AI680" s="1"/>
  <c r="AH680" s="1"/>
  <c r="AG680"/>
  <c r="AE680" s="1"/>
  <c r="AD680"/>
  <c r="AC680"/>
  <c r="AB680"/>
  <c r="AA680"/>
  <c r="Z680"/>
  <c r="X680"/>
  <c r="AI679" s="1"/>
  <c r="AH679" s="1"/>
  <c r="AG679"/>
  <c r="AE679" s="1"/>
  <c r="AD679"/>
  <c r="AC679"/>
  <c r="AB679"/>
  <c r="AA679"/>
  <c r="Z679"/>
  <c r="X679"/>
  <c r="AI678" s="1"/>
  <c r="AH678" s="1"/>
  <c r="AG678"/>
  <c r="AE678" s="1"/>
  <c r="AD678"/>
  <c r="AC678"/>
  <c r="AB678"/>
  <c r="AA678"/>
  <c r="Z678"/>
  <c r="X678"/>
  <c r="AI677" s="1"/>
  <c r="AH677" s="1"/>
  <c r="AG677"/>
  <c r="AE677" s="1"/>
  <c r="AD677"/>
  <c r="AC677"/>
  <c r="AB677"/>
  <c r="AA677"/>
  <c r="Z677"/>
  <c r="X677"/>
  <c r="AI676" s="1"/>
  <c r="AH676" s="1"/>
  <c r="AG676"/>
  <c r="AE676" s="1"/>
  <c r="AD676"/>
  <c r="AC676"/>
  <c r="AB676"/>
  <c r="AA676"/>
  <c r="Z676"/>
  <c r="X676"/>
  <c r="AI675" s="1"/>
  <c r="AH675" s="1"/>
  <c r="AG675"/>
  <c r="AE675" s="1"/>
  <c r="AD675"/>
  <c r="AC675"/>
  <c r="AB675"/>
  <c r="AA675"/>
  <c r="Z675"/>
  <c r="X675"/>
  <c r="AI674" s="1"/>
  <c r="AH674" s="1"/>
  <c r="AG674"/>
  <c r="AE674" s="1"/>
  <c r="AD674"/>
  <c r="AC674"/>
  <c r="AB674"/>
  <c r="AA674"/>
  <c r="Z674"/>
  <c r="X674"/>
  <c r="AI673" s="1"/>
  <c r="AH673" s="1"/>
  <c r="AG673"/>
  <c r="AE673" s="1"/>
  <c r="AD673"/>
  <c r="AC673"/>
  <c r="AB673"/>
  <c r="AA673"/>
  <c r="Z673"/>
  <c r="X673"/>
  <c r="AI672" s="1"/>
  <c r="AH672" s="1"/>
  <c r="AG672"/>
  <c r="AE672" s="1"/>
  <c r="AD672"/>
  <c r="AC672"/>
  <c r="AB672"/>
  <c r="AA672"/>
  <c r="Z672"/>
  <c r="X672"/>
  <c r="AI671" s="1"/>
  <c r="AH671" s="1"/>
  <c r="AG671"/>
  <c r="AE671" s="1"/>
  <c r="AD671"/>
  <c r="AC671"/>
  <c r="AB671"/>
  <c r="AA671"/>
  <c r="Z671"/>
  <c r="X671"/>
  <c r="AI670" s="1"/>
  <c r="AH670" s="1"/>
  <c r="AG670"/>
  <c r="AE670" s="1"/>
  <c r="AD670"/>
  <c r="AC670"/>
  <c r="AB670"/>
  <c r="AA670"/>
  <c r="Z670"/>
  <c r="X670"/>
  <c r="AI669" s="1"/>
  <c r="AH669" s="1"/>
  <c r="AG669"/>
  <c r="AE669" s="1"/>
  <c r="AD669"/>
  <c r="AC669"/>
  <c r="AB669"/>
  <c r="AA669"/>
  <c r="Z669"/>
  <c r="X669"/>
  <c r="AI668" s="1"/>
  <c r="AH668" s="1"/>
  <c r="AG668"/>
  <c r="AE668" s="1"/>
  <c r="AD668"/>
  <c r="AC668"/>
  <c r="AB668"/>
  <c r="AA668"/>
  <c r="Z668"/>
  <c r="X668"/>
  <c r="AI667" s="1"/>
  <c r="AH667" s="1"/>
  <c r="AG667"/>
  <c r="AE667" s="1"/>
  <c r="AD667"/>
  <c r="AC667"/>
  <c r="AB667"/>
  <c r="AA667"/>
  <c r="Z667"/>
  <c r="X667"/>
  <c r="AI666" s="1"/>
  <c r="AH666" s="1"/>
  <c r="AG666"/>
  <c r="AE666" s="1"/>
  <c r="AD666"/>
  <c r="AC666"/>
  <c r="AB666"/>
  <c r="AA666"/>
  <c r="Z666"/>
  <c r="X666"/>
  <c r="AI665" s="1"/>
  <c r="AH665" s="1"/>
  <c r="AG665"/>
  <c r="AE665" s="1"/>
  <c r="AD665"/>
  <c r="AC665"/>
  <c r="AB665"/>
  <c r="AA665"/>
  <c r="Z665"/>
  <c r="X665"/>
  <c r="AI664" s="1"/>
  <c r="AH664" s="1"/>
  <c r="AG664"/>
  <c r="AE664" s="1"/>
  <c r="AD664"/>
  <c r="AC664"/>
  <c r="AB664"/>
  <c r="AA664"/>
  <c r="Z664"/>
  <c r="X664"/>
  <c r="AI663" s="1"/>
  <c r="AH663" s="1"/>
  <c r="AG663"/>
  <c r="AE663" s="1"/>
  <c r="AD663"/>
  <c r="AC663"/>
  <c r="AB663"/>
  <c r="AA663"/>
  <c r="Z663"/>
  <c r="X663"/>
  <c r="AI662" s="1"/>
  <c r="AH662" s="1"/>
  <c r="AG662"/>
  <c r="AE662" s="1"/>
  <c r="AD662"/>
  <c r="AC662"/>
  <c r="AB662"/>
  <c r="AA662"/>
  <c r="Z662"/>
  <c r="X662"/>
  <c r="AI661" s="1"/>
  <c r="AH661" s="1"/>
  <c r="AG661"/>
  <c r="AE661" s="1"/>
  <c r="AD661"/>
  <c r="AC661"/>
  <c r="AB661"/>
  <c r="AA661"/>
  <c r="Z661"/>
  <c r="X661"/>
  <c r="AI660" s="1"/>
  <c r="AH660" s="1"/>
  <c r="AG660"/>
  <c r="AE660" s="1"/>
  <c r="AD660"/>
  <c r="AC660"/>
  <c r="AB660"/>
  <c r="AA660"/>
  <c r="Z660"/>
  <c r="X660"/>
  <c r="AI659" s="1"/>
  <c r="AH659" s="1"/>
  <c r="AG659"/>
  <c r="AE659" s="1"/>
  <c r="AD659"/>
  <c r="AC659"/>
  <c r="AB659"/>
  <c r="AA659"/>
  <c r="Z659"/>
  <c r="X659"/>
  <c r="AI658" s="1"/>
  <c r="AH658" s="1"/>
  <c r="AG658"/>
  <c r="AE658" s="1"/>
  <c r="AD658"/>
  <c r="AC658"/>
  <c r="AB658"/>
  <c r="AA658"/>
  <c r="Z658"/>
  <c r="X658"/>
  <c r="AI657" s="1"/>
  <c r="AH657" s="1"/>
  <c r="AG657"/>
  <c r="AE657" s="1"/>
  <c r="AD657"/>
  <c r="AC657"/>
  <c r="AB657"/>
  <c r="AA657"/>
  <c r="Z657"/>
  <c r="X657"/>
  <c r="AI656" s="1"/>
  <c r="AH656" s="1"/>
  <c r="AG656"/>
  <c r="AE656" s="1"/>
  <c r="AD656"/>
  <c r="AC656"/>
  <c r="AB656"/>
  <c r="AA656"/>
  <c r="Z656"/>
  <c r="X656"/>
  <c r="AI655" s="1"/>
  <c r="AH655" s="1"/>
  <c r="AG655"/>
  <c r="AE655" s="1"/>
  <c r="AD655"/>
  <c r="AC655"/>
  <c r="AB655"/>
  <c r="AA655"/>
  <c r="Z655"/>
  <c r="X655"/>
  <c r="AI654" s="1"/>
  <c r="AH654" s="1"/>
  <c r="AG654"/>
  <c r="AE654" s="1"/>
  <c r="AD654"/>
  <c r="AC654"/>
  <c r="AB654"/>
  <c r="AA654"/>
  <c r="Z654"/>
  <c r="X654"/>
  <c r="AI653" s="1"/>
  <c r="AH653" s="1"/>
  <c r="AG653"/>
  <c r="AE653" s="1"/>
  <c r="AD653"/>
  <c r="AC653"/>
  <c r="AB653"/>
  <c r="AA653"/>
  <c r="Z653"/>
  <c r="X653"/>
  <c r="AI652" s="1"/>
  <c r="AH652" s="1"/>
  <c r="AG652"/>
  <c r="AE652" s="1"/>
  <c r="AD652"/>
  <c r="AC652"/>
  <c r="AB652"/>
  <c r="AA652"/>
  <c r="Z652"/>
  <c r="X652"/>
  <c r="AI651" s="1"/>
  <c r="AH651" s="1"/>
  <c r="AG651"/>
  <c r="AE651" s="1"/>
  <c r="AD651"/>
  <c r="AC651"/>
  <c r="AB651"/>
  <c r="AA651"/>
  <c r="Z651"/>
  <c r="X651"/>
  <c r="AI650" s="1"/>
  <c r="AH650" s="1"/>
  <c r="AG650"/>
  <c r="AE650" s="1"/>
  <c r="AD650"/>
  <c r="AC650"/>
  <c r="AB650"/>
  <c r="AA650"/>
  <c r="Z650"/>
  <c r="X650"/>
  <c r="AI649" s="1"/>
  <c r="AH649" s="1"/>
  <c r="AG649"/>
  <c r="AE649" s="1"/>
  <c r="AD649"/>
  <c r="AC649"/>
  <c r="AB649"/>
  <c r="AA649"/>
  <c r="Z649"/>
  <c r="X649"/>
  <c r="AI648" s="1"/>
  <c r="AH648" s="1"/>
  <c r="AG648"/>
  <c r="AE648" s="1"/>
  <c r="AD648"/>
  <c r="AC648"/>
  <c r="AB648"/>
  <c r="AA648"/>
  <c r="Z648"/>
  <c r="X648"/>
  <c r="AI647" s="1"/>
  <c r="AH647" s="1"/>
  <c r="AG647"/>
  <c r="AE647" s="1"/>
  <c r="AD647"/>
  <c r="AC647"/>
  <c r="AB647"/>
  <c r="AA647"/>
  <c r="Z647"/>
  <c r="X647"/>
  <c r="AI646" s="1"/>
  <c r="AH646" s="1"/>
  <c r="AG646"/>
  <c r="AE646" s="1"/>
  <c r="AD646"/>
  <c r="AC646"/>
  <c r="AB646"/>
  <c r="AA646"/>
  <c r="Z646"/>
  <c r="X646"/>
  <c r="AI645" s="1"/>
  <c r="AH645" s="1"/>
  <c r="AG645"/>
  <c r="AE645" s="1"/>
  <c r="AD645"/>
  <c r="AC645"/>
  <c r="AB645"/>
  <c r="AA645"/>
  <c r="Z645"/>
  <c r="X645"/>
  <c r="AI644" s="1"/>
  <c r="AH644" s="1"/>
  <c r="AG644"/>
  <c r="AE644" s="1"/>
  <c r="AD644"/>
  <c r="AC644"/>
  <c r="AB644"/>
  <c r="AA644"/>
  <c r="Z644"/>
  <c r="X644"/>
  <c r="AI643" s="1"/>
  <c r="AH643" s="1"/>
  <c r="AG643"/>
  <c r="AE643" s="1"/>
  <c r="AD643"/>
  <c r="AC643"/>
  <c r="AB643"/>
  <c r="AA643"/>
  <c r="Z643"/>
  <c r="X643"/>
  <c r="AI642" s="1"/>
  <c r="AH642" s="1"/>
  <c r="AG642"/>
  <c r="AE642" s="1"/>
  <c r="AD642"/>
  <c r="AC642"/>
  <c r="AB642"/>
  <c r="AA642"/>
  <c r="Z642"/>
  <c r="X642"/>
  <c r="AI641" s="1"/>
  <c r="AH641" s="1"/>
  <c r="AG641"/>
  <c r="AE641" s="1"/>
  <c r="AD641"/>
  <c r="AC641"/>
  <c r="AB641"/>
  <c r="AA641"/>
  <c r="Z641"/>
  <c r="X641"/>
  <c r="AI640" s="1"/>
  <c r="AH640" s="1"/>
  <c r="AG640"/>
  <c r="AE640" s="1"/>
  <c r="AD640"/>
  <c r="AC640"/>
  <c r="AB640"/>
  <c r="AA640"/>
  <c r="Z640"/>
  <c r="X640"/>
  <c r="AI639" s="1"/>
  <c r="AH639" s="1"/>
  <c r="AG639"/>
  <c r="AE639" s="1"/>
  <c r="AD639"/>
  <c r="AC639"/>
  <c r="AB639"/>
  <c r="AA639"/>
  <c r="Z639"/>
  <c r="X639"/>
  <c r="AI638" s="1"/>
  <c r="AH638" s="1"/>
  <c r="AG638"/>
  <c r="AE638" s="1"/>
  <c r="AD638"/>
  <c r="AC638"/>
  <c r="AB638"/>
  <c r="AA638"/>
  <c r="Z638"/>
  <c r="X638"/>
  <c r="AI637" s="1"/>
  <c r="AH637" s="1"/>
  <c r="AG637"/>
  <c r="AE637" s="1"/>
  <c r="AD637"/>
  <c r="AC637"/>
  <c r="AB637"/>
  <c r="AA637"/>
  <c r="Z637"/>
  <c r="X637"/>
  <c r="AI636" s="1"/>
  <c r="AH636" s="1"/>
  <c r="AG636"/>
  <c r="AE636" s="1"/>
  <c r="AD636"/>
  <c r="AC636"/>
  <c r="AB636"/>
  <c r="AA636"/>
  <c r="Z636"/>
  <c r="X636"/>
  <c r="AI635" s="1"/>
  <c r="AH635" s="1"/>
  <c r="AG635"/>
  <c r="AE635" s="1"/>
  <c r="AD635"/>
  <c r="AC635"/>
  <c r="AB635"/>
  <c r="AA635"/>
  <c r="Z635"/>
  <c r="X635"/>
  <c r="AI634" s="1"/>
  <c r="AH634" s="1"/>
  <c r="AG634"/>
  <c r="AE634" s="1"/>
  <c r="AD634"/>
  <c r="AC634"/>
  <c r="AB634"/>
  <c r="AA634"/>
  <c r="Z634"/>
  <c r="X634"/>
  <c r="AI633" s="1"/>
  <c r="AH633" s="1"/>
  <c r="AG633"/>
  <c r="AE633" s="1"/>
  <c r="AD633"/>
  <c r="AC633"/>
  <c r="AB633"/>
  <c r="AA633"/>
  <c r="Z633"/>
  <c r="X633"/>
  <c r="AI632" s="1"/>
  <c r="AH632" s="1"/>
  <c r="AG632"/>
  <c r="AE632" s="1"/>
  <c r="AD632"/>
  <c r="AC632"/>
  <c r="AB632"/>
  <c r="AA632"/>
  <c r="Z632"/>
  <c r="X632"/>
  <c r="AI631" s="1"/>
  <c r="AH631" s="1"/>
  <c r="AG631"/>
  <c r="AE631" s="1"/>
  <c r="AD631"/>
  <c r="AC631"/>
  <c r="AB631"/>
  <c r="AA631"/>
  <c r="Z631"/>
  <c r="X631"/>
  <c r="AI630" s="1"/>
  <c r="AH630" s="1"/>
  <c r="AG630"/>
  <c r="AE630" s="1"/>
  <c r="AD630"/>
  <c r="AC630"/>
  <c r="AB630"/>
  <c r="AA630"/>
  <c r="Z630"/>
  <c r="X630"/>
  <c r="AI629" s="1"/>
  <c r="AH629" s="1"/>
  <c r="AG629"/>
  <c r="AE629" s="1"/>
  <c r="AD629"/>
  <c r="AC629"/>
  <c r="AB629"/>
  <c r="AA629"/>
  <c r="Z629"/>
  <c r="X629"/>
  <c r="AI628" s="1"/>
  <c r="AH628" s="1"/>
  <c r="AG628"/>
  <c r="AE628" s="1"/>
  <c r="AD628"/>
  <c r="AC628"/>
  <c r="AB628"/>
  <c r="AA628"/>
  <c r="Z628"/>
  <c r="X628"/>
  <c r="AI627" s="1"/>
  <c r="AH627" s="1"/>
  <c r="AG627"/>
  <c r="AE627" s="1"/>
  <c r="AD627"/>
  <c r="AC627"/>
  <c r="AB627"/>
  <c r="AA627"/>
  <c r="Z627"/>
  <c r="X627"/>
  <c r="AI626" s="1"/>
  <c r="AH626" s="1"/>
  <c r="AG626"/>
  <c r="AE626" s="1"/>
  <c r="AD626"/>
  <c r="AC626"/>
  <c r="AB626"/>
  <c r="AA626"/>
  <c r="Z626"/>
  <c r="X626"/>
  <c r="AI625" s="1"/>
  <c r="AH625" s="1"/>
  <c r="AG625"/>
  <c r="AE625" s="1"/>
  <c r="AD625"/>
  <c r="AC625"/>
  <c r="AB625"/>
  <c r="AA625"/>
  <c r="Z625"/>
  <c r="X625"/>
  <c r="AI624" s="1"/>
  <c r="AH624" s="1"/>
  <c r="AG624"/>
  <c r="AE624" s="1"/>
  <c r="AD624"/>
  <c r="AC624"/>
  <c r="AB624"/>
  <c r="AA624"/>
  <c r="Z624"/>
  <c r="X624"/>
  <c r="AI623" s="1"/>
  <c r="AH623" s="1"/>
  <c r="AG623"/>
  <c r="AE623" s="1"/>
  <c r="AD623"/>
  <c r="AC623"/>
  <c r="AB623"/>
  <c r="AA623"/>
  <c r="Z623"/>
  <c r="X623"/>
  <c r="AI622" s="1"/>
  <c r="AH622" s="1"/>
  <c r="AG622"/>
  <c r="AE622" s="1"/>
  <c r="AD622"/>
  <c r="AC622"/>
  <c r="AB622"/>
  <c r="AA622"/>
  <c r="Z622"/>
  <c r="X622"/>
  <c r="AI621" s="1"/>
  <c r="AH621" s="1"/>
  <c r="AG621"/>
  <c r="AE621" s="1"/>
  <c r="AD621"/>
  <c r="AC621"/>
  <c r="AB621"/>
  <c r="AA621"/>
  <c r="Z621"/>
  <c r="X621"/>
  <c r="AI620" s="1"/>
  <c r="AH620" s="1"/>
  <c r="AG620"/>
  <c r="AE620" s="1"/>
  <c r="AD620"/>
  <c r="AC620"/>
  <c r="AB620"/>
  <c r="AA620"/>
  <c r="Z620"/>
  <c r="X620"/>
  <c r="AI619" s="1"/>
  <c r="AH619" s="1"/>
  <c r="AG619"/>
  <c r="AE619" s="1"/>
  <c r="AD619"/>
  <c r="AC619"/>
  <c r="AB619"/>
  <c r="AA619"/>
  <c r="Z619"/>
  <c r="X619"/>
  <c r="AI618" s="1"/>
  <c r="AH618" s="1"/>
  <c r="AG618"/>
  <c r="AE618" s="1"/>
  <c r="AD618"/>
  <c r="AC618"/>
  <c r="AB618"/>
  <c r="AA618"/>
  <c r="Z618"/>
  <c r="X618"/>
  <c r="AI617" s="1"/>
  <c r="AH617" s="1"/>
  <c r="AG617"/>
  <c r="AE617" s="1"/>
  <c r="AD617"/>
  <c r="AC617"/>
  <c r="AB617"/>
  <c r="AA617"/>
  <c r="Z617"/>
  <c r="X617"/>
  <c r="AI616" s="1"/>
  <c r="AH616" s="1"/>
  <c r="AG616"/>
  <c r="AE616" s="1"/>
  <c r="AD616"/>
  <c r="AC616"/>
  <c r="AB616"/>
  <c r="AA616"/>
  <c r="Z616"/>
  <c r="X616"/>
  <c r="AI615" s="1"/>
  <c r="AH615" s="1"/>
  <c r="AG615"/>
  <c r="AE615" s="1"/>
  <c r="AD615"/>
  <c r="AC615"/>
  <c r="AB615"/>
  <c r="AA615"/>
  <c r="Z615"/>
  <c r="X615"/>
  <c r="AI614" s="1"/>
  <c r="AH614" s="1"/>
  <c r="AG614"/>
  <c r="AE614" s="1"/>
  <c r="AD614"/>
  <c r="AC614"/>
  <c r="AB614"/>
  <c r="AA614"/>
  <c r="Z614"/>
  <c r="X614"/>
  <c r="AI613" s="1"/>
  <c r="AH613" s="1"/>
  <c r="AG613"/>
  <c r="AE613" s="1"/>
  <c r="AD613"/>
  <c r="AC613"/>
  <c r="AB613"/>
  <c r="AA613"/>
  <c r="Z613"/>
  <c r="X613"/>
  <c r="AI612" s="1"/>
  <c r="AH612" s="1"/>
  <c r="AG612"/>
  <c r="AE612" s="1"/>
  <c r="AD612"/>
  <c r="AC612"/>
  <c r="AB612"/>
  <c r="AA612"/>
  <c r="Z612"/>
  <c r="X612"/>
  <c r="AI611" s="1"/>
  <c r="AH611" s="1"/>
  <c r="AG611"/>
  <c r="AE611" s="1"/>
  <c r="AD611"/>
  <c r="AC611"/>
  <c r="AB611"/>
  <c r="AA611"/>
  <c r="Z611"/>
  <c r="X611"/>
  <c r="AI610" s="1"/>
  <c r="AH610" s="1"/>
  <c r="AG610"/>
  <c r="AE610" s="1"/>
  <c r="AD610"/>
  <c r="AC610"/>
  <c r="AB610"/>
  <c r="AA610"/>
  <c r="Z610"/>
  <c r="X610"/>
  <c r="AI609" s="1"/>
  <c r="AH609" s="1"/>
  <c r="AG609"/>
  <c r="AE609" s="1"/>
  <c r="AD609"/>
  <c r="AC609"/>
  <c r="AB609"/>
  <c r="AA609"/>
  <c r="Z609"/>
  <c r="X609"/>
  <c r="AI608" s="1"/>
  <c r="AH608" s="1"/>
  <c r="AG608"/>
  <c r="AE608" s="1"/>
  <c r="AD608"/>
  <c r="AC608"/>
  <c r="AB608"/>
  <c r="AA608"/>
  <c r="Z608"/>
  <c r="X608"/>
  <c r="AI607" s="1"/>
  <c r="AH607" s="1"/>
  <c r="AG607"/>
  <c r="AE607" s="1"/>
  <c r="AD607"/>
  <c r="AC607"/>
  <c r="AB607"/>
  <c r="AA607"/>
  <c r="Z607"/>
  <c r="X607"/>
  <c r="AI606" s="1"/>
  <c r="AH606" s="1"/>
  <c r="AG606"/>
  <c r="AE606" s="1"/>
  <c r="AD606"/>
  <c r="AC606"/>
  <c r="AB606"/>
  <c r="AA606"/>
  <c r="Z606"/>
  <c r="X606"/>
  <c r="AI605" s="1"/>
  <c r="AH605" s="1"/>
  <c r="AG605"/>
  <c r="AE605" s="1"/>
  <c r="AD605"/>
  <c r="AC605"/>
  <c r="AB605"/>
  <c r="AA605"/>
  <c r="Z605"/>
  <c r="X605"/>
  <c r="AI604" s="1"/>
  <c r="AH604" s="1"/>
  <c r="AG604"/>
  <c r="AE604" s="1"/>
  <c r="AD604"/>
  <c r="AC604"/>
  <c r="AB604"/>
  <c r="AA604"/>
  <c r="Z604"/>
  <c r="X604"/>
  <c r="AI603" s="1"/>
  <c r="AH603" s="1"/>
  <c r="AG603"/>
  <c r="AE603" s="1"/>
  <c r="AD603"/>
  <c r="AC603"/>
  <c r="AB603"/>
  <c r="AA603"/>
  <c r="Z603"/>
  <c r="X603"/>
  <c r="AI602" s="1"/>
  <c r="AH602" s="1"/>
  <c r="AG602"/>
  <c r="AE602" s="1"/>
  <c r="AD602"/>
  <c r="AC602"/>
  <c r="AB602"/>
  <c r="AA602"/>
  <c r="Z602"/>
  <c r="X602"/>
  <c r="AI601" s="1"/>
  <c r="AH601" s="1"/>
  <c r="AG601"/>
  <c r="AE601" s="1"/>
  <c r="AD601"/>
  <c r="AC601"/>
  <c r="AB601"/>
  <c r="AA601"/>
  <c r="Z601"/>
  <c r="X601"/>
  <c r="AI600" s="1"/>
  <c r="AH600" s="1"/>
  <c r="AG600"/>
  <c r="AE600" s="1"/>
  <c r="AD600"/>
  <c r="AC600"/>
  <c r="AB600"/>
  <c r="AA600"/>
  <c r="Z600"/>
  <c r="X600"/>
  <c r="AI599" s="1"/>
  <c r="AH599" s="1"/>
  <c r="AG599"/>
  <c r="AE599" s="1"/>
  <c r="AD599"/>
  <c r="AC599"/>
  <c r="AB599"/>
  <c r="AA599"/>
  <c r="Z599"/>
  <c r="X599"/>
  <c r="AI598" s="1"/>
  <c r="AH598" s="1"/>
  <c r="AG598"/>
  <c r="AE598" s="1"/>
  <c r="AD598"/>
  <c r="AC598"/>
  <c r="AB598"/>
  <c r="AA598"/>
  <c r="Z598"/>
  <c r="X598"/>
  <c r="AI597" s="1"/>
  <c r="AH597" s="1"/>
  <c r="AG597"/>
  <c r="AE597" s="1"/>
  <c r="AD597"/>
  <c r="AC597"/>
  <c r="AB597"/>
  <c r="AA597"/>
  <c r="Z597"/>
  <c r="X597"/>
  <c r="AI596" s="1"/>
  <c r="AH596" s="1"/>
  <c r="AG596"/>
  <c r="AE596" s="1"/>
  <c r="AD596"/>
  <c r="AC596"/>
  <c r="AB596"/>
  <c r="AA596"/>
  <c r="Z596"/>
  <c r="X596"/>
  <c r="AI595" s="1"/>
  <c r="AH595" s="1"/>
  <c r="AG595"/>
  <c r="AE595" s="1"/>
  <c r="AD595"/>
  <c r="AC595"/>
  <c r="AB595"/>
  <c r="AA595"/>
  <c r="Z595"/>
  <c r="X595"/>
  <c r="AI594" s="1"/>
  <c r="AH594" s="1"/>
  <c r="AG594"/>
  <c r="AE594" s="1"/>
  <c r="AD594"/>
  <c r="AC594"/>
  <c r="AB594"/>
  <c r="AA594"/>
  <c r="Z594"/>
  <c r="X594"/>
  <c r="AI593" s="1"/>
  <c r="AH593" s="1"/>
  <c r="AG593"/>
  <c r="AE593" s="1"/>
  <c r="AD593"/>
  <c r="AC593"/>
  <c r="AB593"/>
  <c r="AA593"/>
  <c r="Z593"/>
  <c r="X593"/>
  <c r="AI592" s="1"/>
  <c r="AH592" s="1"/>
  <c r="AG592"/>
  <c r="AE592" s="1"/>
  <c r="AD592"/>
  <c r="AC592"/>
  <c r="AB592"/>
  <c r="AA592"/>
  <c r="Z592"/>
  <c r="X592"/>
  <c r="AI591" s="1"/>
  <c r="AH591" s="1"/>
  <c r="AG591"/>
  <c r="AE591" s="1"/>
  <c r="AD591"/>
  <c r="AC591"/>
  <c r="AB591"/>
  <c r="AA591"/>
  <c r="Z591"/>
  <c r="X591"/>
  <c r="AI590" s="1"/>
  <c r="AH590" s="1"/>
  <c r="AG590"/>
  <c r="AE590" s="1"/>
  <c r="AD590"/>
  <c r="AC590"/>
  <c r="AB590"/>
  <c r="AA590"/>
  <c r="Z590"/>
  <c r="X590"/>
  <c r="AI589" s="1"/>
  <c r="AH589" s="1"/>
  <c r="AG589"/>
  <c r="AE589" s="1"/>
  <c r="AD589"/>
  <c r="AC589"/>
  <c r="AB589"/>
  <c r="AA589"/>
  <c r="Z589"/>
  <c r="X589"/>
  <c r="AI588" s="1"/>
  <c r="AH588" s="1"/>
  <c r="AG588"/>
  <c r="AE588" s="1"/>
  <c r="AD588"/>
  <c r="AC588"/>
  <c r="AB588"/>
  <c r="AA588"/>
  <c r="Z588"/>
  <c r="X588"/>
  <c r="AI587" s="1"/>
  <c r="AH587" s="1"/>
  <c r="AG587"/>
  <c r="AE587" s="1"/>
  <c r="AD587"/>
  <c r="AC587"/>
  <c r="AB587"/>
  <c r="AA587"/>
  <c r="Z587"/>
  <c r="X587"/>
  <c r="AI586" s="1"/>
  <c r="AH586" s="1"/>
  <c r="AG586"/>
  <c r="AE586" s="1"/>
  <c r="AD586"/>
  <c r="AC586"/>
  <c r="AB586"/>
  <c r="AA586"/>
  <c r="Z586"/>
  <c r="X586"/>
  <c r="AI585" s="1"/>
  <c r="AH585" s="1"/>
  <c r="AG585"/>
  <c r="AE585" s="1"/>
  <c r="AD585"/>
  <c r="AC585"/>
  <c r="AB585"/>
  <c r="AA585"/>
  <c r="Z585"/>
  <c r="X585"/>
  <c r="AI584" s="1"/>
  <c r="AH584" s="1"/>
  <c r="AG584"/>
  <c r="AE584" s="1"/>
  <c r="AD584"/>
  <c r="AC584"/>
  <c r="AB584"/>
  <c r="AA584"/>
  <c r="Z584"/>
  <c r="X584"/>
  <c r="AI583" s="1"/>
  <c r="AH583" s="1"/>
  <c r="AG583"/>
  <c r="AE583" s="1"/>
  <c r="AD583"/>
  <c r="AC583"/>
  <c r="AB583"/>
  <c r="AA583"/>
  <c r="Z583"/>
  <c r="X583"/>
  <c r="AI582" s="1"/>
  <c r="AH582" s="1"/>
  <c r="AG582"/>
  <c r="AE582" s="1"/>
  <c r="AD582"/>
  <c r="AC582"/>
  <c r="AB582"/>
  <c r="AA582"/>
  <c r="Z582"/>
  <c r="X582"/>
  <c r="AI581" s="1"/>
  <c r="AH581" s="1"/>
  <c r="AG581"/>
  <c r="AE581" s="1"/>
  <c r="AD581"/>
  <c r="AC581"/>
  <c r="AB581"/>
  <c r="AA581"/>
  <c r="Z581"/>
  <c r="X581"/>
  <c r="AI580" s="1"/>
  <c r="AH580" s="1"/>
  <c r="AG580"/>
  <c r="AE580" s="1"/>
  <c r="AD580"/>
  <c r="AC580"/>
  <c r="AB580"/>
  <c r="AA580"/>
  <c r="Z580"/>
  <c r="X580"/>
  <c r="AI579" s="1"/>
  <c r="AH579" s="1"/>
  <c r="AG579"/>
  <c r="AE579" s="1"/>
  <c r="AD579"/>
  <c r="AC579"/>
  <c r="AB579"/>
  <c r="AA579"/>
  <c r="Z579"/>
  <c r="X579"/>
  <c r="AI578" s="1"/>
  <c r="AH578" s="1"/>
  <c r="AG578"/>
  <c r="AE578" s="1"/>
  <c r="AD578"/>
  <c r="AC578"/>
  <c r="AB578"/>
  <c r="AA578"/>
  <c r="Z578"/>
  <c r="X578"/>
  <c r="AI577" s="1"/>
  <c r="AH577" s="1"/>
  <c r="AG577"/>
  <c r="AE577" s="1"/>
  <c r="AD577"/>
  <c r="AC577"/>
  <c r="AB577"/>
  <c r="AA577"/>
  <c r="Z577"/>
  <c r="X577"/>
  <c r="AI576" s="1"/>
  <c r="AH576" s="1"/>
  <c r="AG576"/>
  <c r="AE576" s="1"/>
  <c r="AD576"/>
  <c r="AC576"/>
  <c r="AB576"/>
  <c r="AA576"/>
  <c r="Z576"/>
  <c r="X576"/>
  <c r="AI575" s="1"/>
  <c r="AH575" s="1"/>
  <c r="AG575"/>
  <c r="AE575" s="1"/>
  <c r="AD575"/>
  <c r="AC575"/>
  <c r="AB575"/>
  <c r="AA575"/>
  <c r="Z575"/>
  <c r="X575"/>
  <c r="AI574" s="1"/>
  <c r="AH574" s="1"/>
  <c r="AG574"/>
  <c r="AE574" s="1"/>
  <c r="AD574"/>
  <c r="AC574"/>
  <c r="AB574"/>
  <c r="AA574"/>
  <c r="Z574"/>
  <c r="X574"/>
  <c r="AI573" s="1"/>
  <c r="AH573" s="1"/>
  <c r="AG573"/>
  <c r="AE573" s="1"/>
  <c r="AD573"/>
  <c r="AC573"/>
  <c r="AB573"/>
  <c r="AA573"/>
  <c r="Z573"/>
  <c r="X573"/>
  <c r="AI572" s="1"/>
  <c r="AH572" s="1"/>
  <c r="AG572"/>
  <c r="AE572" s="1"/>
  <c r="AD572"/>
  <c r="AC572"/>
  <c r="AB572"/>
  <c r="AA572"/>
  <c r="Z572"/>
  <c r="X572"/>
  <c r="AI571" s="1"/>
  <c r="AH571" s="1"/>
  <c r="AG571"/>
  <c r="AE571" s="1"/>
  <c r="AD571"/>
  <c r="AC571"/>
  <c r="AB571"/>
  <c r="AA571"/>
  <c r="Z571"/>
  <c r="X571"/>
  <c r="AI570" s="1"/>
  <c r="AH570" s="1"/>
  <c r="AG570"/>
  <c r="AE570" s="1"/>
  <c r="AD570"/>
  <c r="AC570"/>
  <c r="AB570"/>
  <c r="AA570"/>
  <c r="Z570"/>
  <c r="X570"/>
  <c r="AI569" s="1"/>
  <c r="AH569" s="1"/>
  <c r="AG569"/>
  <c r="AE569" s="1"/>
  <c r="AD569"/>
  <c r="AC569"/>
  <c r="AB569"/>
  <c r="AA569"/>
  <c r="Z569"/>
  <c r="X569"/>
  <c r="AI568" s="1"/>
  <c r="AH568" s="1"/>
  <c r="AG568"/>
  <c r="AE568" s="1"/>
  <c r="AD568"/>
  <c r="AC568"/>
  <c r="AB568"/>
  <c r="AA568"/>
  <c r="Z568"/>
  <c r="X568"/>
  <c r="AI567" s="1"/>
  <c r="AH567" s="1"/>
  <c r="AG567"/>
  <c r="AE567" s="1"/>
  <c r="AD567"/>
  <c r="AC567"/>
  <c r="AB567"/>
  <c r="AA567"/>
  <c r="Z567"/>
  <c r="X567"/>
  <c r="AI566" s="1"/>
  <c r="AH566" s="1"/>
  <c r="AG566"/>
  <c r="AE566" s="1"/>
  <c r="AD566"/>
  <c r="AC566"/>
  <c r="AB566"/>
  <c r="AA566"/>
  <c r="Z566"/>
  <c r="X566"/>
  <c r="AI565" s="1"/>
  <c r="AH565" s="1"/>
  <c r="AG565"/>
  <c r="AE565" s="1"/>
  <c r="AD565"/>
  <c r="AC565"/>
  <c r="AB565"/>
  <c r="AA565"/>
  <c r="Z565"/>
  <c r="X565"/>
  <c r="AI564" s="1"/>
  <c r="AH564" s="1"/>
  <c r="AG564"/>
  <c r="AE564" s="1"/>
  <c r="AD564"/>
  <c r="AC564"/>
  <c r="AB564"/>
  <c r="AA564"/>
  <c r="Z564"/>
  <c r="X564"/>
  <c r="AI563" s="1"/>
  <c r="AH563" s="1"/>
  <c r="AG563"/>
  <c r="AE563" s="1"/>
  <c r="AD563"/>
  <c r="AC563"/>
  <c r="AB563"/>
  <c r="AA563"/>
  <c r="Z563"/>
  <c r="X563"/>
  <c r="AI562" s="1"/>
  <c r="AH562" s="1"/>
  <c r="AG562"/>
  <c r="AE562" s="1"/>
  <c r="AD562"/>
  <c r="AC562"/>
  <c r="AB562"/>
  <c r="AA562"/>
  <c r="Z562"/>
  <c r="X562"/>
  <c r="AI561" s="1"/>
  <c r="AH561" s="1"/>
  <c r="AG561"/>
  <c r="AE561" s="1"/>
  <c r="AD561"/>
  <c r="AC561"/>
  <c r="AB561"/>
  <c r="AA561"/>
  <c r="Z561"/>
  <c r="X561"/>
  <c r="AI560" s="1"/>
  <c r="AH560" s="1"/>
  <c r="AG560"/>
  <c r="AE560" s="1"/>
  <c r="AD560"/>
  <c r="AC560"/>
  <c r="AB560"/>
  <c r="AA560"/>
  <c r="Z560"/>
  <c r="X560"/>
  <c r="AI559" s="1"/>
  <c r="AH559" s="1"/>
  <c r="AG559"/>
  <c r="AE559" s="1"/>
  <c r="AD559"/>
  <c r="AC559"/>
  <c r="AB559"/>
  <c r="AA559"/>
  <c r="Z559"/>
  <c r="X559"/>
  <c r="AI558" s="1"/>
  <c r="AH558" s="1"/>
  <c r="AG558"/>
  <c r="AE558" s="1"/>
  <c r="AD558"/>
  <c r="AC558"/>
  <c r="AB558"/>
  <c r="AA558"/>
  <c r="Z558"/>
  <c r="X558"/>
  <c r="AI557" s="1"/>
  <c r="AH557" s="1"/>
  <c r="AG557"/>
  <c r="AE557" s="1"/>
  <c r="AD557"/>
  <c r="AC557"/>
  <c r="AB557"/>
  <c r="AA557"/>
  <c r="Z557"/>
  <c r="X557"/>
  <c r="AI556" s="1"/>
  <c r="AH556" s="1"/>
  <c r="AG556"/>
  <c r="AE556" s="1"/>
  <c r="AD556"/>
  <c r="AC556"/>
  <c r="AB556"/>
  <c r="AA556"/>
  <c r="Z556"/>
  <c r="X556"/>
  <c r="AI555" s="1"/>
  <c r="AH555" s="1"/>
  <c r="AG555"/>
  <c r="AE555" s="1"/>
  <c r="AD555"/>
  <c r="AC555"/>
  <c r="AB555"/>
  <c r="AA555"/>
  <c r="Z555"/>
  <c r="X555"/>
  <c r="AI554" s="1"/>
  <c r="AH554" s="1"/>
  <c r="AG554"/>
  <c r="AE554" s="1"/>
  <c r="AD554"/>
  <c r="AC554"/>
  <c r="AB554"/>
  <c r="AA554"/>
  <c r="Z554"/>
  <c r="X554"/>
  <c r="AI553" s="1"/>
  <c r="AH553" s="1"/>
  <c r="AG553"/>
  <c r="AE553" s="1"/>
  <c r="AD553"/>
  <c r="AC553"/>
  <c r="AB553"/>
  <c r="AA553"/>
  <c r="Z553"/>
  <c r="X553"/>
  <c r="AI552" s="1"/>
  <c r="AH552" s="1"/>
  <c r="AG552"/>
  <c r="AE552" s="1"/>
  <c r="AD552"/>
  <c r="AC552"/>
  <c r="AB552"/>
  <c r="AA552"/>
  <c r="Z552"/>
  <c r="X552"/>
  <c r="AI551" s="1"/>
  <c r="AH551" s="1"/>
  <c r="AG551"/>
  <c r="AE551" s="1"/>
  <c r="AD551"/>
  <c r="AC551"/>
  <c r="AB551"/>
  <c r="AA551"/>
  <c r="Z551"/>
  <c r="X551"/>
  <c r="AI550" s="1"/>
  <c r="AH550" s="1"/>
  <c r="AG550"/>
  <c r="AE550" s="1"/>
  <c r="AD550"/>
  <c r="AC550"/>
  <c r="AB550"/>
  <c r="AA550"/>
  <c r="Z550"/>
  <c r="X550"/>
  <c r="AI549" s="1"/>
  <c r="AH549" s="1"/>
  <c r="AG549"/>
  <c r="AE549" s="1"/>
  <c r="AD549"/>
  <c r="AC549"/>
  <c r="AB549"/>
  <c r="AA549"/>
  <c r="Z549"/>
  <c r="X549"/>
  <c r="AI548" s="1"/>
  <c r="AH548" s="1"/>
  <c r="AG548"/>
  <c r="AE548" s="1"/>
  <c r="AD548"/>
  <c r="AC548"/>
  <c r="AB548"/>
  <c r="AA548"/>
  <c r="Z548"/>
  <c r="X548"/>
  <c r="AI547" s="1"/>
  <c r="AH547" s="1"/>
  <c r="AG547"/>
  <c r="AE547" s="1"/>
  <c r="AD547"/>
  <c r="AC547"/>
  <c r="AB547"/>
  <c r="AA547"/>
  <c r="Z547"/>
  <c r="X547"/>
  <c r="AI546" s="1"/>
  <c r="AH546" s="1"/>
  <c r="AG546"/>
  <c r="AE546" s="1"/>
  <c r="AD546"/>
  <c r="AC546"/>
  <c r="AB546"/>
  <c r="AA546"/>
  <c r="Z546"/>
  <c r="X546"/>
  <c r="AI545" s="1"/>
  <c r="AH545" s="1"/>
  <c r="AG545"/>
  <c r="AE545" s="1"/>
  <c r="AD545"/>
  <c r="AC545"/>
  <c r="AB545"/>
  <c r="AA545"/>
  <c r="Z545"/>
  <c r="X545"/>
  <c r="AI544" s="1"/>
  <c r="AH544" s="1"/>
  <c r="AG544"/>
  <c r="AE544" s="1"/>
  <c r="AD544"/>
  <c r="AC544"/>
  <c r="AB544"/>
  <c r="AA544"/>
  <c r="Z544"/>
  <c r="X544"/>
  <c r="AI543" s="1"/>
  <c r="AH543" s="1"/>
  <c r="AG543"/>
  <c r="AE543" s="1"/>
  <c r="AD543"/>
  <c r="AC543"/>
  <c r="AB543"/>
  <c r="AA543"/>
  <c r="Z543"/>
  <c r="X543"/>
  <c r="AI542" s="1"/>
  <c r="AH542" s="1"/>
  <c r="AG542"/>
  <c r="AE542" s="1"/>
  <c r="AD542"/>
  <c r="AC542"/>
  <c r="AB542"/>
  <c r="AA542"/>
  <c r="Z542"/>
  <c r="X542"/>
  <c r="AI541" s="1"/>
  <c r="AH541" s="1"/>
  <c r="AG541"/>
  <c r="AE541" s="1"/>
  <c r="AD541"/>
  <c r="AC541"/>
  <c r="AB541"/>
  <c r="AA541"/>
  <c r="Z541"/>
  <c r="X541"/>
  <c r="AI540" s="1"/>
  <c r="AH540" s="1"/>
  <c r="AG540"/>
  <c r="AE540" s="1"/>
  <c r="AD540"/>
  <c r="AC540"/>
  <c r="AB540"/>
  <c r="AA540"/>
  <c r="Z540"/>
  <c r="X540"/>
  <c r="AI539" s="1"/>
  <c r="AH539" s="1"/>
  <c r="AG539"/>
  <c r="AE539" s="1"/>
  <c r="AD539"/>
  <c r="AC539"/>
  <c r="AB539"/>
  <c r="AA539"/>
  <c r="Z539"/>
  <c r="X539"/>
  <c r="AI538" s="1"/>
  <c r="AH538" s="1"/>
  <c r="AG538"/>
  <c r="AE538" s="1"/>
  <c r="AD538"/>
  <c r="AC538"/>
  <c r="AB538"/>
  <c r="AA538"/>
  <c r="Z538"/>
  <c r="X538"/>
  <c r="AI537" s="1"/>
  <c r="AH537" s="1"/>
  <c r="AG537"/>
  <c r="AE537" s="1"/>
  <c r="AD537"/>
  <c r="AC537"/>
  <c r="AB537"/>
  <c r="AA537"/>
  <c r="Z537"/>
  <c r="X537"/>
  <c r="AI536" s="1"/>
  <c r="AH536" s="1"/>
  <c r="AG536"/>
  <c r="AE536" s="1"/>
  <c r="AD536"/>
  <c r="AC536"/>
  <c r="AB536"/>
  <c r="AA536"/>
  <c r="Z536"/>
  <c r="X536"/>
  <c r="AI535" s="1"/>
  <c r="AH535" s="1"/>
  <c r="AG535"/>
  <c r="AE535" s="1"/>
  <c r="AD535"/>
  <c r="AC535"/>
  <c r="AB535"/>
  <c r="AA535"/>
  <c r="Z535"/>
  <c r="X535"/>
  <c r="AI534" s="1"/>
  <c r="AH534" s="1"/>
  <c r="AG534"/>
  <c r="AE534" s="1"/>
  <c r="AD534"/>
  <c r="AC534"/>
  <c r="AB534"/>
  <c r="AA534"/>
  <c r="Z534"/>
  <c r="X534"/>
  <c r="AI533" s="1"/>
  <c r="AH533" s="1"/>
  <c r="AG533"/>
  <c r="AE533" s="1"/>
  <c r="AD533"/>
  <c r="AC533"/>
  <c r="AB533"/>
  <c r="AA533"/>
  <c r="Z533"/>
  <c r="X533"/>
  <c r="AI532" s="1"/>
  <c r="AH532" s="1"/>
  <c r="AG532"/>
  <c r="AE532" s="1"/>
  <c r="AD532"/>
  <c r="AC532"/>
  <c r="AB532"/>
  <c r="AA532"/>
  <c r="Z532"/>
  <c r="X532"/>
  <c r="AI531" s="1"/>
  <c r="AH531" s="1"/>
  <c r="AG531"/>
  <c r="AE531" s="1"/>
  <c r="AD531"/>
  <c r="AC531"/>
  <c r="AB531"/>
  <c r="AA531"/>
  <c r="Z531"/>
  <c r="X531"/>
  <c r="AI530" s="1"/>
  <c r="AH530" s="1"/>
  <c r="AG530"/>
  <c r="AE530" s="1"/>
  <c r="AD530"/>
  <c r="AC530"/>
  <c r="AB530"/>
  <c r="AA530"/>
  <c r="Z530"/>
  <c r="X530"/>
  <c r="AI529" s="1"/>
  <c r="AH529" s="1"/>
  <c r="AG529"/>
  <c r="AE529" s="1"/>
  <c r="AD529"/>
  <c r="AC529"/>
  <c r="AB529"/>
  <c r="AA529"/>
  <c r="Z529"/>
  <c r="X529"/>
  <c r="AI528" s="1"/>
  <c r="AH528" s="1"/>
  <c r="AG528"/>
  <c r="AE528" s="1"/>
  <c r="AD528"/>
  <c r="AC528"/>
  <c r="AB528"/>
  <c r="AA528"/>
  <c r="Z528"/>
  <c r="X528"/>
  <c r="AI527" s="1"/>
  <c r="AH527" s="1"/>
  <c r="AG527"/>
  <c r="AE527" s="1"/>
  <c r="AD527"/>
  <c r="AC527"/>
  <c r="AB527"/>
  <c r="AA527"/>
  <c r="Z527"/>
  <c r="X527"/>
  <c r="AI526" s="1"/>
  <c r="AH526" s="1"/>
  <c r="AG526"/>
  <c r="AE526" s="1"/>
  <c r="AD526"/>
  <c r="AC526"/>
  <c r="AB526"/>
  <c r="AA526"/>
  <c r="Z526"/>
  <c r="X526"/>
  <c r="AI525" s="1"/>
  <c r="AH525" s="1"/>
  <c r="AG525"/>
  <c r="AE525" s="1"/>
  <c r="AD525"/>
  <c r="AC525"/>
  <c r="AB525"/>
  <c r="AA525"/>
  <c r="Z525"/>
  <c r="X525"/>
  <c r="AI524" s="1"/>
  <c r="AH524" s="1"/>
  <c r="AG524"/>
  <c r="AE524" s="1"/>
  <c r="AD524"/>
  <c r="AC524"/>
  <c r="AB524"/>
  <c r="AA524"/>
  <c r="Z524"/>
  <c r="X524"/>
  <c r="AI523" s="1"/>
  <c r="AH523" s="1"/>
  <c r="AG523"/>
  <c r="AE523" s="1"/>
  <c r="AD523"/>
  <c r="AC523"/>
  <c r="AB523"/>
  <c r="AA523"/>
  <c r="Z523"/>
  <c r="X523"/>
  <c r="AI522" s="1"/>
  <c r="AH522" s="1"/>
  <c r="AG522"/>
  <c r="AE522" s="1"/>
  <c r="AD522"/>
  <c r="AC522"/>
  <c r="AB522"/>
  <c r="AA522"/>
  <c r="Z522"/>
  <c r="X522"/>
  <c r="AI521" s="1"/>
  <c r="AH521" s="1"/>
  <c r="AG521"/>
  <c r="AE521" s="1"/>
  <c r="AD521"/>
  <c r="AC521"/>
  <c r="AB521"/>
  <c r="AA521"/>
  <c r="Z521"/>
  <c r="X521"/>
  <c r="AI520" s="1"/>
  <c r="AH520" s="1"/>
  <c r="AG520"/>
  <c r="AE520" s="1"/>
  <c r="AD520"/>
  <c r="AC520"/>
  <c r="AB520"/>
  <c r="AA520"/>
  <c r="Z520"/>
  <c r="X520"/>
  <c r="AI519" s="1"/>
  <c r="AH519" s="1"/>
  <c r="AG519"/>
  <c r="AE519" s="1"/>
  <c r="AD519"/>
  <c r="AC519"/>
  <c r="AB519"/>
  <c r="AA519"/>
  <c r="Z519"/>
  <c r="X519"/>
  <c r="AI518" s="1"/>
  <c r="AH518" s="1"/>
  <c r="AG518"/>
  <c r="AE518" s="1"/>
  <c r="AD518"/>
  <c r="AC518"/>
  <c r="AB518"/>
  <c r="AA518"/>
  <c r="Z518"/>
  <c r="X518"/>
  <c r="AI517" s="1"/>
  <c r="AH517" s="1"/>
  <c r="AG517"/>
  <c r="AE517" s="1"/>
  <c r="AD517"/>
  <c r="AC517"/>
  <c r="AB517"/>
  <c r="AA517"/>
  <c r="Z517"/>
  <c r="X517"/>
  <c r="AI516" s="1"/>
  <c r="AH516" s="1"/>
  <c r="AG516"/>
  <c r="AE516" s="1"/>
  <c r="AD516"/>
  <c r="AC516"/>
  <c r="AB516"/>
  <c r="AA516"/>
  <c r="Z516"/>
  <c r="X516"/>
  <c r="AI515" s="1"/>
  <c r="AH515" s="1"/>
  <c r="AG515"/>
  <c r="AE515" s="1"/>
  <c r="AD515"/>
  <c r="AC515"/>
  <c r="AB515"/>
  <c r="AA515"/>
  <c r="Z515"/>
  <c r="X515"/>
  <c r="AI514" s="1"/>
  <c r="AH514" s="1"/>
  <c r="AG514"/>
  <c r="AE514" s="1"/>
  <c r="AD514"/>
  <c r="AC514"/>
  <c r="AB514"/>
  <c r="AA514"/>
  <c r="Z514"/>
  <c r="X514"/>
  <c r="AI513" s="1"/>
  <c r="AH513" s="1"/>
  <c r="AG513"/>
  <c r="AE513" s="1"/>
  <c r="AD513"/>
  <c r="AC513"/>
  <c r="AB513"/>
  <c r="AA513"/>
  <c r="Z513"/>
  <c r="X513"/>
  <c r="AI512" s="1"/>
  <c r="AH512" s="1"/>
  <c r="AG512"/>
  <c r="AE512" s="1"/>
  <c r="AD512"/>
  <c r="AC512"/>
  <c r="AB512"/>
  <c r="AA512"/>
  <c r="Z512"/>
  <c r="X512"/>
  <c r="AI511" s="1"/>
  <c r="AH511" s="1"/>
  <c r="AG511"/>
  <c r="AE511" s="1"/>
  <c r="AD511"/>
  <c r="AC511"/>
  <c r="AB511"/>
  <c r="AA511"/>
  <c r="Z511"/>
  <c r="X511"/>
  <c r="AI510" s="1"/>
  <c r="AH510" s="1"/>
  <c r="AG510"/>
  <c r="AE510" s="1"/>
  <c r="AD510"/>
  <c r="AC510"/>
  <c r="AB510"/>
  <c r="AA510"/>
  <c r="Z510"/>
  <c r="X510"/>
  <c r="AI509" s="1"/>
  <c r="AH509" s="1"/>
  <c r="AG509"/>
  <c r="AE509" s="1"/>
  <c r="AD509"/>
  <c r="AC509"/>
  <c r="AB509"/>
  <c r="AA509"/>
  <c r="Z509"/>
  <c r="X509"/>
  <c r="AI508" s="1"/>
  <c r="AH508" s="1"/>
  <c r="AG508"/>
  <c r="AE508" s="1"/>
  <c r="AD508"/>
  <c r="AC508"/>
  <c r="AB508"/>
  <c r="AA508"/>
  <c r="Z508"/>
  <c r="X508"/>
  <c r="AI507" s="1"/>
  <c r="AH507" s="1"/>
  <c r="AG507"/>
  <c r="AE507" s="1"/>
  <c r="AD507"/>
  <c r="AC507"/>
  <c r="AB507"/>
  <c r="AA507"/>
  <c r="Z507"/>
  <c r="X507"/>
  <c r="AI506" s="1"/>
  <c r="AH506" s="1"/>
  <c r="AG506"/>
  <c r="AE506" s="1"/>
  <c r="AD506"/>
  <c r="AC506"/>
  <c r="AB506"/>
  <c r="AA506"/>
  <c r="Z506"/>
  <c r="X506"/>
  <c r="AI505" s="1"/>
  <c r="AH505" s="1"/>
  <c r="AG505"/>
  <c r="AE505" s="1"/>
  <c r="AD505"/>
  <c r="AC505"/>
  <c r="AB505"/>
  <c r="AA505"/>
  <c r="Z505"/>
  <c r="X505"/>
  <c r="AI504" s="1"/>
  <c r="AH504" s="1"/>
  <c r="AG504"/>
  <c r="AE504" s="1"/>
  <c r="AD504"/>
  <c r="AC504"/>
  <c r="AB504"/>
  <c r="AA504"/>
  <c r="Z504"/>
  <c r="X504"/>
  <c r="AI503" s="1"/>
  <c r="AH503" s="1"/>
  <c r="AG503"/>
  <c r="AE503" s="1"/>
  <c r="AD503"/>
  <c r="AC503"/>
  <c r="AB503"/>
  <c r="AA503"/>
  <c r="Z503"/>
  <c r="X503"/>
  <c r="AI502" s="1"/>
  <c r="AH502" s="1"/>
  <c r="AG502"/>
  <c r="AE502" s="1"/>
  <c r="AD502"/>
  <c r="AC502"/>
  <c r="AB502"/>
  <c r="AA502"/>
  <c r="Z502"/>
  <c r="X502"/>
  <c r="AI501" s="1"/>
  <c r="AH501" s="1"/>
  <c r="AG501"/>
  <c r="AE501" s="1"/>
  <c r="AD501"/>
  <c r="AC501"/>
  <c r="AB501"/>
  <c r="AA501"/>
  <c r="Z501"/>
  <c r="X501"/>
  <c r="AI500" s="1"/>
  <c r="AH500" s="1"/>
  <c r="AG500"/>
  <c r="AE500" s="1"/>
  <c r="AD500"/>
  <c r="AC500"/>
  <c r="AB500"/>
  <c r="AA500"/>
  <c r="Z500"/>
  <c r="X500"/>
  <c r="AI499" s="1"/>
  <c r="AH499" s="1"/>
  <c r="AG499"/>
  <c r="AE499" s="1"/>
  <c r="AD499"/>
  <c r="AC499"/>
  <c r="AB499"/>
  <c r="AA499"/>
  <c r="Z499"/>
  <c r="X499"/>
  <c r="AI498" s="1"/>
  <c r="AH498" s="1"/>
  <c r="AG498"/>
  <c r="AE498" s="1"/>
  <c r="AD498"/>
  <c r="AC498"/>
  <c r="AB498"/>
  <c r="AA498"/>
  <c r="Z498"/>
  <c r="X498"/>
  <c r="AI497" s="1"/>
  <c r="AH497" s="1"/>
  <c r="AG497"/>
  <c r="AE497" s="1"/>
  <c r="AD497"/>
  <c r="AC497"/>
  <c r="AB497"/>
  <c r="AA497"/>
  <c r="Z497"/>
  <c r="X497"/>
  <c r="AI496" s="1"/>
  <c r="AH496" s="1"/>
  <c r="AG496"/>
  <c r="AE496" s="1"/>
  <c r="AD496"/>
  <c r="AC496"/>
  <c r="AB496"/>
  <c r="AA496"/>
  <c r="Z496"/>
  <c r="X496"/>
  <c r="AI495" s="1"/>
  <c r="AH495" s="1"/>
  <c r="AG495"/>
  <c r="AE495" s="1"/>
  <c r="AD495"/>
  <c r="AC495"/>
  <c r="AB495"/>
  <c r="AA495"/>
  <c r="Z495"/>
  <c r="X495"/>
  <c r="AI494" s="1"/>
  <c r="AH494" s="1"/>
  <c r="AG494"/>
  <c r="AE494" s="1"/>
  <c r="AD494"/>
  <c r="AC494"/>
  <c r="AB494"/>
  <c r="AA494"/>
  <c r="Z494"/>
  <c r="X494"/>
  <c r="AI493" s="1"/>
  <c r="AH493" s="1"/>
  <c r="AG493"/>
  <c r="AE493" s="1"/>
  <c r="AD493"/>
  <c r="AC493"/>
  <c r="AB493"/>
  <c r="AA493"/>
  <c r="Z493"/>
  <c r="X493"/>
  <c r="AI492" s="1"/>
  <c r="AH492" s="1"/>
  <c r="AG492"/>
  <c r="AE492" s="1"/>
  <c r="AD492"/>
  <c r="AC492"/>
  <c r="AB492"/>
  <c r="AA492"/>
  <c r="Z492"/>
  <c r="X492"/>
  <c r="AI491" s="1"/>
  <c r="AH491" s="1"/>
  <c r="AG491"/>
  <c r="AE491" s="1"/>
  <c r="AD491"/>
  <c r="AC491"/>
  <c r="AB491"/>
  <c r="AA491"/>
  <c r="Z491"/>
  <c r="X491"/>
  <c r="AI490" s="1"/>
  <c r="AH490" s="1"/>
  <c r="AG490"/>
  <c r="AE490" s="1"/>
  <c r="AD490"/>
  <c r="AC490"/>
  <c r="AB490"/>
  <c r="AA490"/>
  <c r="Z490"/>
  <c r="X490"/>
  <c r="AI489" s="1"/>
  <c r="AH489" s="1"/>
  <c r="AG489"/>
  <c r="AE489" s="1"/>
  <c r="AD489"/>
  <c r="AC489"/>
  <c r="AB489"/>
  <c r="AA489"/>
  <c r="Z489"/>
  <c r="X489"/>
  <c r="AI488" s="1"/>
  <c r="AH488" s="1"/>
  <c r="AG488"/>
  <c r="AE488" s="1"/>
  <c r="AD488"/>
  <c r="AC488"/>
  <c r="AB488"/>
  <c r="AA488"/>
  <c r="Z488"/>
  <c r="X488"/>
  <c r="AI487" s="1"/>
  <c r="AH487" s="1"/>
  <c r="AG487"/>
  <c r="AE487" s="1"/>
  <c r="AD487"/>
  <c r="AC487"/>
  <c r="AB487"/>
  <c r="AA487"/>
  <c r="Z487"/>
  <c r="X487"/>
  <c r="AI486" s="1"/>
  <c r="AH486" s="1"/>
  <c r="AG486"/>
  <c r="AE486" s="1"/>
  <c r="AD486"/>
  <c r="AC486"/>
  <c r="AB486"/>
  <c r="AA486"/>
  <c r="Z486"/>
  <c r="X486"/>
  <c r="AI485" s="1"/>
  <c r="AH485" s="1"/>
  <c r="AG485"/>
  <c r="AE485" s="1"/>
  <c r="AD485"/>
  <c r="AC485"/>
  <c r="AB485"/>
  <c r="AA485"/>
  <c r="Z485"/>
  <c r="X485"/>
  <c r="AI484" s="1"/>
  <c r="AH484" s="1"/>
  <c r="AG484"/>
  <c r="AE484" s="1"/>
  <c r="AD484"/>
  <c r="AC484"/>
  <c r="AB484"/>
  <c r="AA484"/>
  <c r="Z484"/>
  <c r="X484"/>
  <c r="AI483" s="1"/>
  <c r="AH483" s="1"/>
  <c r="AG483"/>
  <c r="AE483" s="1"/>
  <c r="AD483"/>
  <c r="AC483"/>
  <c r="AB483"/>
  <c r="AA483"/>
  <c r="Z483"/>
  <c r="X483"/>
  <c r="AI482" s="1"/>
  <c r="AH482" s="1"/>
  <c r="AG482"/>
  <c r="AE482" s="1"/>
  <c r="AD482"/>
  <c r="AC482"/>
  <c r="AB482"/>
  <c r="AA482"/>
  <c r="Z482"/>
  <c r="X482"/>
  <c r="AI481" s="1"/>
  <c r="AH481" s="1"/>
  <c r="AG481"/>
  <c r="AE481" s="1"/>
  <c r="AD481"/>
  <c r="AC481"/>
  <c r="AB481"/>
  <c r="AA481"/>
  <c r="Z481"/>
  <c r="X481"/>
  <c r="AI480" s="1"/>
  <c r="AH480" s="1"/>
  <c r="AG480"/>
  <c r="AE480" s="1"/>
  <c r="AD480"/>
  <c r="AC480"/>
  <c r="AB480"/>
  <c r="AA480"/>
  <c r="Z480"/>
  <c r="X480"/>
  <c r="AI479" s="1"/>
  <c r="AH479" s="1"/>
  <c r="AG479"/>
  <c r="AE479" s="1"/>
  <c r="AD479"/>
  <c r="AC479"/>
  <c r="AB479"/>
  <c r="AA479"/>
  <c r="Z479"/>
  <c r="X479"/>
  <c r="AI478" s="1"/>
  <c r="AH478" s="1"/>
  <c r="AG478"/>
  <c r="AE478" s="1"/>
  <c r="AD478"/>
  <c r="AC478"/>
  <c r="AB478"/>
  <c r="AA478"/>
  <c r="Z478"/>
  <c r="X478"/>
  <c r="AI477" s="1"/>
  <c r="AH477" s="1"/>
  <c r="AG477"/>
  <c r="AE477" s="1"/>
  <c r="AD477"/>
  <c r="AC477"/>
  <c r="AB477"/>
  <c r="AA477"/>
  <c r="Z477"/>
  <c r="X477"/>
  <c r="AI476" s="1"/>
  <c r="AH476" s="1"/>
  <c r="AG476"/>
  <c r="AE476" s="1"/>
  <c r="AD476"/>
  <c r="AC476"/>
  <c r="AB476"/>
  <c r="AA476"/>
  <c r="Z476"/>
  <c r="X476"/>
  <c r="AI475" s="1"/>
  <c r="AH475" s="1"/>
  <c r="AG475"/>
  <c r="AE475" s="1"/>
  <c r="AD475"/>
  <c r="AC475"/>
  <c r="AB475"/>
  <c r="AA475"/>
  <c r="Z475"/>
  <c r="X475"/>
  <c r="AI474" s="1"/>
  <c r="AH474" s="1"/>
  <c r="AG474"/>
  <c r="AE474" s="1"/>
  <c r="AD474"/>
  <c r="AC474"/>
  <c r="AB474"/>
  <c r="AA474"/>
  <c r="Z474"/>
  <c r="X474"/>
  <c r="AI473" s="1"/>
  <c r="AH473" s="1"/>
  <c r="AG473"/>
  <c r="AE473" s="1"/>
  <c r="AD473"/>
  <c r="AC473"/>
  <c r="AB473"/>
  <c r="AA473"/>
  <c r="Z473"/>
  <c r="X473"/>
  <c r="AI472" s="1"/>
  <c r="AH472" s="1"/>
  <c r="AG472"/>
  <c r="AE472" s="1"/>
  <c r="AD472"/>
  <c r="AC472"/>
  <c r="AB472"/>
  <c r="AA472"/>
  <c r="Z472"/>
  <c r="X472"/>
  <c r="AI471" s="1"/>
  <c r="AH471" s="1"/>
  <c r="AG471"/>
  <c r="AE471" s="1"/>
  <c r="AD471"/>
  <c r="AC471"/>
  <c r="AB471"/>
  <c r="AA471"/>
  <c r="Z471"/>
  <c r="X471"/>
  <c r="AI470" s="1"/>
  <c r="AH470" s="1"/>
  <c r="AG470"/>
  <c r="AE470" s="1"/>
  <c r="AD470"/>
  <c r="AC470"/>
  <c r="AB470"/>
  <c r="AA470"/>
  <c r="Z470"/>
  <c r="X470"/>
  <c r="AI469" s="1"/>
  <c r="AH469" s="1"/>
  <c r="AG469"/>
  <c r="AE469" s="1"/>
  <c r="AD469"/>
  <c r="AC469"/>
  <c r="AB469"/>
  <c r="AA469"/>
  <c r="Z469"/>
  <c r="X469"/>
  <c r="AI468" s="1"/>
  <c r="AH468" s="1"/>
  <c r="AG468"/>
  <c r="AE468" s="1"/>
  <c r="AD468"/>
  <c r="AC468"/>
  <c r="AB468"/>
  <c r="AA468"/>
  <c r="Z468"/>
  <c r="X468"/>
  <c r="AI467" s="1"/>
  <c r="AH467" s="1"/>
  <c r="AG467"/>
  <c r="AE467" s="1"/>
  <c r="AD467"/>
  <c r="AC467"/>
  <c r="AB467"/>
  <c r="AA467"/>
  <c r="Z467"/>
  <c r="X467"/>
  <c r="AI466" s="1"/>
  <c r="AH466" s="1"/>
  <c r="AG466"/>
  <c r="AE466" s="1"/>
  <c r="AD466"/>
  <c r="AC466"/>
  <c r="AB466"/>
  <c r="AA466"/>
  <c r="Z466"/>
  <c r="X466"/>
  <c r="AI465" s="1"/>
  <c r="AH465" s="1"/>
  <c r="AG465"/>
  <c r="AE465" s="1"/>
  <c r="AD465"/>
  <c r="AC465"/>
  <c r="AB465"/>
  <c r="AA465"/>
  <c r="Z465"/>
  <c r="X465"/>
  <c r="AI464" s="1"/>
  <c r="AH464" s="1"/>
  <c r="AG464"/>
  <c r="AE464" s="1"/>
  <c r="AD464"/>
  <c r="AC464"/>
  <c r="AB464"/>
  <c r="AA464"/>
  <c r="Z464"/>
  <c r="X464"/>
  <c r="AI463" s="1"/>
  <c r="AH463" s="1"/>
  <c r="AG463"/>
  <c r="AE463" s="1"/>
  <c r="AD463"/>
  <c r="AC463"/>
  <c r="AB463"/>
  <c r="AA463"/>
  <c r="Z463"/>
  <c r="X463"/>
  <c r="AI462" s="1"/>
  <c r="AH462" s="1"/>
  <c r="AG462"/>
  <c r="AE462" s="1"/>
  <c r="AD462"/>
  <c r="AC462"/>
  <c r="AB462"/>
  <c r="AA462"/>
  <c r="Z462"/>
  <c r="X462"/>
  <c r="AI461" s="1"/>
  <c r="AH461" s="1"/>
  <c r="AG461"/>
  <c r="AE461" s="1"/>
  <c r="AD461"/>
  <c r="AC461"/>
  <c r="AB461"/>
  <c r="AA461"/>
  <c r="Z461"/>
  <c r="X461"/>
  <c r="AI460" s="1"/>
  <c r="AH460" s="1"/>
  <c r="AG460"/>
  <c r="AE460" s="1"/>
  <c r="AD460"/>
  <c r="AC460"/>
  <c r="AB460"/>
  <c r="AA460"/>
  <c r="Z460"/>
  <c r="X460"/>
  <c r="AI459" s="1"/>
  <c r="AH459" s="1"/>
  <c r="AG459"/>
  <c r="AE459" s="1"/>
  <c r="AD459"/>
  <c r="AC459"/>
  <c r="AB459"/>
  <c r="AA459"/>
  <c r="Z459"/>
  <c r="X459"/>
  <c r="AI458" s="1"/>
  <c r="AH458" s="1"/>
  <c r="AG458"/>
  <c r="AE458" s="1"/>
  <c r="AD458"/>
  <c r="AC458"/>
  <c r="AB458"/>
  <c r="AA458"/>
  <c r="Z458"/>
  <c r="X458"/>
  <c r="AI457" s="1"/>
  <c r="AH457" s="1"/>
  <c r="AG457"/>
  <c r="AE457" s="1"/>
  <c r="AD457"/>
  <c r="AC457"/>
  <c r="AB457"/>
  <c r="AA457"/>
  <c r="Z457"/>
  <c r="X457"/>
  <c r="AI456" s="1"/>
  <c r="AH456" s="1"/>
  <c r="AG456"/>
  <c r="AE456" s="1"/>
  <c r="AD456"/>
  <c r="AC456"/>
  <c r="AB456"/>
  <c r="AA456"/>
  <c r="Z456"/>
  <c r="X456"/>
  <c r="AI455" s="1"/>
  <c r="AH455" s="1"/>
  <c r="AG455"/>
  <c r="AE455" s="1"/>
  <c r="AD455"/>
  <c r="AC455"/>
  <c r="AB455"/>
  <c r="AA455"/>
  <c r="Z455"/>
  <c r="X455"/>
  <c r="AI454" s="1"/>
  <c r="AH454" s="1"/>
  <c r="AG454"/>
  <c r="AE454" s="1"/>
  <c r="AD454"/>
  <c r="AC454"/>
  <c r="AB454"/>
  <c r="AA454"/>
  <c r="Z454"/>
  <c r="X454"/>
  <c r="AI453" s="1"/>
  <c r="AH453" s="1"/>
  <c r="AG453"/>
  <c r="AE453" s="1"/>
  <c r="AD453"/>
  <c r="AC453"/>
  <c r="AB453"/>
  <c r="AA453"/>
  <c r="Z453"/>
  <c r="X453"/>
  <c r="AI452" s="1"/>
  <c r="AH452" s="1"/>
  <c r="AG452"/>
  <c r="AE452" s="1"/>
  <c r="AD452"/>
  <c r="AC452"/>
  <c r="AB452"/>
  <c r="AA452"/>
  <c r="Z452"/>
  <c r="X452"/>
  <c r="AI451" s="1"/>
  <c r="AH451" s="1"/>
  <c r="AG451"/>
  <c r="AE451" s="1"/>
  <c r="AD451"/>
  <c r="AC451"/>
  <c r="AB451"/>
  <c r="AA451"/>
  <c r="Z451"/>
  <c r="X451"/>
  <c r="AI450" s="1"/>
  <c r="AH450" s="1"/>
  <c r="AG450"/>
  <c r="AE450" s="1"/>
  <c r="AD450"/>
  <c r="AC450"/>
  <c r="AB450"/>
  <c r="AA450"/>
  <c r="Z450"/>
  <c r="X450"/>
  <c r="AI449" s="1"/>
  <c r="AH449" s="1"/>
  <c r="AG449"/>
  <c r="AE449" s="1"/>
  <c r="AD449"/>
  <c r="AC449"/>
  <c r="AB449"/>
  <c r="AA449"/>
  <c r="Z449"/>
  <c r="X449"/>
  <c r="AI448" s="1"/>
  <c r="AH448" s="1"/>
  <c r="AG448"/>
  <c r="AE448" s="1"/>
  <c r="AD448"/>
  <c r="AC448"/>
  <c r="AB448"/>
  <c r="AA448"/>
  <c r="Z448"/>
  <c r="X448"/>
  <c r="AI447" s="1"/>
  <c r="AH447" s="1"/>
  <c r="AG447"/>
  <c r="AE447" s="1"/>
  <c r="AD447"/>
  <c r="AC447"/>
  <c r="AB447"/>
  <c r="AA447"/>
  <c r="Z447"/>
  <c r="X447"/>
  <c r="AI446" s="1"/>
  <c r="AH446" s="1"/>
  <c r="AG446"/>
  <c r="AE446" s="1"/>
  <c r="AD446"/>
  <c r="AC446"/>
  <c r="AB446"/>
  <c r="AA446"/>
  <c r="Z446"/>
  <c r="X446"/>
  <c r="AI445" s="1"/>
  <c r="AH445" s="1"/>
  <c r="AG445"/>
  <c r="AE445" s="1"/>
  <c r="AD445"/>
  <c r="AC445"/>
  <c r="AB445"/>
  <c r="AA445"/>
  <c r="Z445"/>
  <c r="X445"/>
  <c r="AI444" s="1"/>
  <c r="AH444" s="1"/>
  <c r="AG444"/>
  <c r="AE444" s="1"/>
  <c r="AD444"/>
  <c r="AC444"/>
  <c r="AB444"/>
  <c r="AA444"/>
  <c r="Z444"/>
  <c r="X444"/>
  <c r="AI443" s="1"/>
  <c r="AH443" s="1"/>
  <c r="AG443"/>
  <c r="AE443" s="1"/>
  <c r="AD443"/>
  <c r="AC443"/>
  <c r="AB443"/>
  <c r="AA443"/>
  <c r="Z443"/>
  <c r="X443"/>
  <c r="AI442" s="1"/>
  <c r="AH442" s="1"/>
  <c r="AG442"/>
  <c r="AE442" s="1"/>
  <c r="AD442"/>
  <c r="AC442"/>
  <c r="AB442"/>
  <c r="AA442"/>
  <c r="Z442"/>
  <c r="X442"/>
  <c r="AI441" s="1"/>
  <c r="AH441" s="1"/>
  <c r="AG441"/>
  <c r="AE441" s="1"/>
  <c r="AD441"/>
  <c r="AC441"/>
  <c r="AB441"/>
  <c r="AA441"/>
  <c r="Z441"/>
  <c r="X441"/>
  <c r="AI440" s="1"/>
  <c r="AH440" s="1"/>
  <c r="AG440"/>
  <c r="AE440" s="1"/>
  <c r="AD440"/>
  <c r="AC440"/>
  <c r="AB440"/>
  <c r="AA440"/>
  <c r="Z440"/>
  <c r="X440"/>
  <c r="AI439" s="1"/>
  <c r="AH439" s="1"/>
  <c r="AG439"/>
  <c r="AE439" s="1"/>
  <c r="AD439"/>
  <c r="AC439"/>
  <c r="AB439"/>
  <c r="AA439"/>
  <c r="Z439"/>
  <c r="X439"/>
  <c r="AI438" s="1"/>
  <c r="AH438" s="1"/>
  <c r="AG438"/>
  <c r="AE438" s="1"/>
  <c r="AD438"/>
  <c r="AC438"/>
  <c r="AB438"/>
  <c r="AA438"/>
  <c r="Z438"/>
  <c r="X438"/>
  <c r="AI437" s="1"/>
  <c r="AH437" s="1"/>
  <c r="AG437"/>
  <c r="AE437" s="1"/>
  <c r="AD437"/>
  <c r="AC437"/>
  <c r="AB437"/>
  <c r="AA437"/>
  <c r="Z437"/>
  <c r="X437"/>
  <c r="AI436" s="1"/>
  <c r="AH436" s="1"/>
  <c r="AG436"/>
  <c r="AE436" s="1"/>
  <c r="AD436"/>
  <c r="AC436"/>
  <c r="AB436"/>
  <c r="AA436"/>
  <c r="Z436"/>
  <c r="X436"/>
  <c r="AI435" s="1"/>
  <c r="AH435" s="1"/>
  <c r="AG435"/>
  <c r="AE435" s="1"/>
  <c r="AD435"/>
  <c r="AC435"/>
  <c r="AB435"/>
  <c r="AA435"/>
  <c r="Z435"/>
  <c r="X435"/>
  <c r="AI434" s="1"/>
  <c r="AH434" s="1"/>
  <c r="AG434"/>
  <c r="AE434" s="1"/>
  <c r="AD434"/>
  <c r="AC434"/>
  <c r="AB434"/>
  <c r="AA434"/>
  <c r="Z434"/>
  <c r="X434"/>
  <c r="AI433" s="1"/>
  <c r="AH433" s="1"/>
  <c r="AG433"/>
  <c r="AE433" s="1"/>
  <c r="AD433"/>
  <c r="AC433"/>
  <c r="AB433"/>
  <c r="AA433"/>
  <c r="Z433"/>
  <c r="X433"/>
  <c r="AI432" s="1"/>
  <c r="AH432" s="1"/>
  <c r="AG432"/>
  <c r="AE432" s="1"/>
  <c r="AD432"/>
  <c r="AC432"/>
  <c r="AB432"/>
  <c r="AA432"/>
  <c r="Z432"/>
  <c r="X432"/>
  <c r="AI431" s="1"/>
  <c r="AH431" s="1"/>
  <c r="AG431"/>
  <c r="AE431" s="1"/>
  <c r="AD431"/>
  <c r="AC431"/>
  <c r="AB431"/>
  <c r="AA431"/>
  <c r="Z431"/>
  <c r="X431"/>
  <c r="AI430" s="1"/>
  <c r="AH430" s="1"/>
  <c r="AG430"/>
  <c r="AE430" s="1"/>
  <c r="AD430"/>
  <c r="AC430"/>
  <c r="AB430"/>
  <c r="AA430"/>
  <c r="Z430"/>
  <c r="X430"/>
  <c r="AI429" s="1"/>
  <c r="AH429" s="1"/>
  <c r="AG429"/>
  <c r="AE429" s="1"/>
  <c r="AD429"/>
  <c r="AC429"/>
  <c r="AB429"/>
  <c r="AA429"/>
  <c r="Z429"/>
  <c r="X429"/>
  <c r="AI428" s="1"/>
  <c r="AH428" s="1"/>
  <c r="AG428"/>
  <c r="AE428" s="1"/>
  <c r="AD428"/>
  <c r="AC428"/>
  <c r="AB428"/>
  <c r="AA428"/>
  <c r="Z428"/>
  <c r="X428"/>
  <c r="AI427" s="1"/>
  <c r="AH427" s="1"/>
  <c r="AG427"/>
  <c r="AE427" s="1"/>
  <c r="AD427"/>
  <c r="AC427"/>
  <c r="AB427"/>
  <c r="AA427"/>
  <c r="Z427"/>
  <c r="X427"/>
  <c r="AI426" s="1"/>
  <c r="AH426" s="1"/>
  <c r="AG426"/>
  <c r="AE426" s="1"/>
  <c r="AD426"/>
  <c r="AC426"/>
  <c r="AB426"/>
  <c r="AA426"/>
  <c r="Z426"/>
  <c r="X426"/>
  <c r="AI425" s="1"/>
  <c r="AH425" s="1"/>
  <c r="AG425"/>
  <c r="AE425" s="1"/>
  <c r="AD425"/>
  <c r="AC425"/>
  <c r="AB425"/>
  <c r="AA425"/>
  <c r="Z425"/>
  <c r="X425"/>
  <c r="AI424" s="1"/>
  <c r="AH424" s="1"/>
  <c r="AG424"/>
  <c r="AE424" s="1"/>
  <c r="AD424"/>
  <c r="AC424"/>
  <c r="AB424"/>
  <c r="AA424"/>
  <c r="Z424"/>
  <c r="X424"/>
  <c r="AI423" s="1"/>
  <c r="AH423" s="1"/>
  <c r="AG423"/>
  <c r="AE423" s="1"/>
  <c r="AD423"/>
  <c r="AC423"/>
  <c r="AB423"/>
  <c r="AA423"/>
  <c r="Z423"/>
  <c r="X423"/>
  <c r="AI422" s="1"/>
  <c r="AH422" s="1"/>
  <c r="AG422"/>
  <c r="AE422" s="1"/>
  <c r="AD422"/>
  <c r="AC422"/>
  <c r="AB422"/>
  <c r="AA422"/>
  <c r="Z422"/>
  <c r="X422"/>
  <c r="AI421" s="1"/>
  <c r="AH421" s="1"/>
  <c r="AG421"/>
  <c r="AE421" s="1"/>
  <c r="AD421"/>
  <c r="AC421"/>
  <c r="AB421"/>
  <c r="AA421"/>
  <c r="Z421"/>
  <c r="X421"/>
  <c r="AI420" s="1"/>
  <c r="AH420" s="1"/>
  <c r="AG420"/>
  <c r="AE420" s="1"/>
  <c r="AD420"/>
  <c r="AC420"/>
  <c r="AB420"/>
  <c r="AA420"/>
  <c r="Z420"/>
  <c r="X420"/>
  <c r="AI419" s="1"/>
  <c r="AH419" s="1"/>
  <c r="AG419"/>
  <c r="AE419" s="1"/>
  <c r="AD419"/>
  <c r="AC419"/>
  <c r="AB419"/>
  <c r="AA419"/>
  <c r="Z419"/>
  <c r="X419"/>
  <c r="AI418" s="1"/>
  <c r="AH418" s="1"/>
  <c r="AG418"/>
  <c r="AE418" s="1"/>
  <c r="AD418"/>
  <c r="AC418"/>
  <c r="AB418"/>
  <c r="AA418"/>
  <c r="Z418"/>
  <c r="X418"/>
  <c r="AI417" s="1"/>
  <c r="AH417" s="1"/>
  <c r="AG417"/>
  <c r="AE417" s="1"/>
  <c r="AD417"/>
  <c r="AC417"/>
  <c r="AB417"/>
  <c r="AA417"/>
  <c r="Z417"/>
  <c r="X417"/>
  <c r="AI416" s="1"/>
  <c r="AH416" s="1"/>
  <c r="AG416"/>
  <c r="AE416" s="1"/>
  <c r="AD416"/>
  <c r="AC416"/>
  <c r="AB416"/>
  <c r="AA416"/>
  <c r="Z416"/>
  <c r="X416"/>
  <c r="AI415" s="1"/>
  <c r="AH415" s="1"/>
  <c r="AG415"/>
  <c r="AE415" s="1"/>
  <c r="AD415"/>
  <c r="AC415"/>
  <c r="AB415"/>
  <c r="AA415"/>
  <c r="Z415"/>
  <c r="X415"/>
  <c r="AI414" s="1"/>
  <c r="AH414" s="1"/>
  <c r="AG414"/>
  <c r="AE414" s="1"/>
  <c r="AD414"/>
  <c r="AC414"/>
  <c r="AB414"/>
  <c r="AA414"/>
  <c r="Z414"/>
  <c r="X414"/>
  <c r="AI413" s="1"/>
  <c r="AH413" s="1"/>
  <c r="AG413"/>
  <c r="AE413" s="1"/>
  <c r="AD413"/>
  <c r="AC413"/>
  <c r="AB413"/>
  <c r="AA413"/>
  <c r="Z413"/>
  <c r="X413"/>
  <c r="AI412" s="1"/>
  <c r="AH412" s="1"/>
  <c r="AG412"/>
  <c r="AE412" s="1"/>
  <c r="AD412"/>
  <c r="AC412"/>
  <c r="AB412"/>
  <c r="AA412"/>
  <c r="Z412"/>
  <c r="X412"/>
  <c r="AI411" s="1"/>
  <c r="AH411" s="1"/>
  <c r="AG411"/>
  <c r="AE411" s="1"/>
  <c r="AD411"/>
  <c r="AC411"/>
  <c r="AB411"/>
  <c r="AA411"/>
  <c r="Z411"/>
  <c r="X411"/>
  <c r="AI410" s="1"/>
  <c r="AH410" s="1"/>
  <c r="AG410"/>
  <c r="AE410" s="1"/>
  <c r="AD410"/>
  <c r="AC410"/>
  <c r="AB410"/>
  <c r="AA410"/>
  <c r="Z410"/>
  <c r="X410"/>
  <c r="AI409" s="1"/>
  <c r="AH409" s="1"/>
  <c r="AG409"/>
  <c r="AE409" s="1"/>
  <c r="AD409"/>
  <c r="AC409"/>
  <c r="AB409"/>
  <c r="AA409"/>
  <c r="Z409"/>
  <c r="X409"/>
  <c r="AI408" s="1"/>
  <c r="AH408" s="1"/>
  <c r="AG408"/>
  <c r="AE408" s="1"/>
  <c r="AD408"/>
  <c r="AC408"/>
  <c r="AB408"/>
  <c r="AA408"/>
  <c r="Z408"/>
  <c r="X408"/>
  <c r="AI407" s="1"/>
  <c r="AH407" s="1"/>
  <c r="AG407"/>
  <c r="AE407" s="1"/>
  <c r="AD407"/>
  <c r="AC407"/>
  <c r="AB407"/>
  <c r="AA407"/>
  <c r="Z407"/>
  <c r="X407"/>
  <c r="AI406" s="1"/>
  <c r="AH406" s="1"/>
  <c r="AG406"/>
  <c r="AE406" s="1"/>
  <c r="AD406"/>
  <c r="AC406"/>
  <c r="AB406"/>
  <c r="AA406"/>
  <c r="Z406"/>
  <c r="X406"/>
  <c r="AI405" s="1"/>
  <c r="AH405" s="1"/>
  <c r="AG405"/>
  <c r="AE405" s="1"/>
  <c r="AD405"/>
  <c r="AC405"/>
  <c r="AB405"/>
  <c r="AA405"/>
  <c r="Z405"/>
  <c r="X405"/>
  <c r="AI404" s="1"/>
  <c r="AH404" s="1"/>
  <c r="AG404"/>
  <c r="AE404" s="1"/>
  <c r="AD404"/>
  <c r="AC404"/>
  <c r="AB404"/>
  <c r="AA404"/>
  <c r="Z404"/>
  <c r="X404"/>
  <c r="AI403" s="1"/>
  <c r="AH403" s="1"/>
  <c r="AG403"/>
  <c r="AE403" s="1"/>
  <c r="AD403"/>
  <c r="AC403"/>
  <c r="AB403"/>
  <c r="AA403"/>
  <c r="Z403"/>
  <c r="X403"/>
  <c r="AI402" s="1"/>
  <c r="AH402" s="1"/>
  <c r="AG402"/>
  <c r="AE402" s="1"/>
  <c r="AD402"/>
  <c r="AC402"/>
  <c r="AB402"/>
  <c r="AA402"/>
  <c r="Z402"/>
  <c r="X402"/>
  <c r="AI401" s="1"/>
  <c r="AH401" s="1"/>
  <c r="AG401"/>
  <c r="AE401" s="1"/>
  <c r="AD401"/>
  <c r="AC401"/>
  <c r="AB401"/>
  <c r="AA401"/>
  <c r="Z401"/>
  <c r="X401"/>
  <c r="AI400" s="1"/>
  <c r="AH400" s="1"/>
  <c r="AG400"/>
  <c r="AE400" s="1"/>
  <c r="AD400"/>
  <c r="AC400"/>
  <c r="AB400"/>
  <c r="AA400"/>
  <c r="Z400"/>
  <c r="X400"/>
  <c r="AI399" s="1"/>
  <c r="AH399" s="1"/>
  <c r="AG399"/>
  <c r="AE399" s="1"/>
  <c r="AD399"/>
  <c r="AC399"/>
  <c r="AB399"/>
  <c r="AA399"/>
  <c r="Z399"/>
  <c r="X399"/>
  <c r="AI398" s="1"/>
  <c r="AH398" s="1"/>
  <c r="AG398"/>
  <c r="AE398" s="1"/>
  <c r="AD398"/>
  <c r="AC398"/>
  <c r="AB398"/>
  <c r="AA398"/>
  <c r="Z398"/>
  <c r="X398"/>
  <c r="AI397" s="1"/>
  <c r="AH397" s="1"/>
  <c r="AG397"/>
  <c r="AE397" s="1"/>
  <c r="AD397"/>
  <c r="AC397"/>
  <c r="AB397"/>
  <c r="AA397"/>
  <c r="Z397"/>
  <c r="X397"/>
  <c r="AI396" s="1"/>
  <c r="AH396" s="1"/>
  <c r="AG396"/>
  <c r="AE396" s="1"/>
  <c r="AD396"/>
  <c r="AC396"/>
  <c r="AB396"/>
  <c r="AA396"/>
  <c r="Z396"/>
  <c r="X396"/>
  <c r="AI395" s="1"/>
  <c r="AH395" s="1"/>
  <c r="AG395"/>
  <c r="AE395" s="1"/>
  <c r="AD395"/>
  <c r="AC395"/>
  <c r="AB395"/>
  <c r="AA395"/>
  <c r="Z395"/>
  <c r="X395"/>
  <c r="AI394" s="1"/>
  <c r="AH394" s="1"/>
  <c r="AG394"/>
  <c r="AE394" s="1"/>
  <c r="AD394"/>
  <c r="AC394"/>
  <c r="AB394"/>
  <c r="AA394"/>
  <c r="Z394"/>
  <c r="X394"/>
  <c r="AI393" s="1"/>
  <c r="AH393" s="1"/>
  <c r="AG393"/>
  <c r="AE393" s="1"/>
  <c r="AD393"/>
  <c r="AC393"/>
  <c r="AB393"/>
  <c r="AA393"/>
  <c r="Z393"/>
  <c r="X393"/>
  <c r="AI392" s="1"/>
  <c r="AH392" s="1"/>
  <c r="AG392"/>
  <c r="AE392" s="1"/>
  <c r="AD392"/>
  <c r="AC392"/>
  <c r="AB392"/>
  <c r="AA392"/>
  <c r="Z392"/>
  <c r="X392"/>
  <c r="AI391" s="1"/>
  <c r="AH391" s="1"/>
  <c r="AG391"/>
  <c r="AE391" s="1"/>
  <c r="AD391"/>
  <c r="AC391"/>
  <c r="AB391"/>
  <c r="AA391"/>
  <c r="Z391"/>
  <c r="X391"/>
  <c r="AI390" s="1"/>
  <c r="AH390" s="1"/>
  <c r="AG390"/>
  <c r="AE390" s="1"/>
  <c r="AD390"/>
  <c r="AC390"/>
  <c r="AB390"/>
  <c r="AA390"/>
  <c r="Z390"/>
  <c r="X390"/>
  <c r="AI389" s="1"/>
  <c r="AH389" s="1"/>
  <c r="AG389"/>
  <c r="AE389" s="1"/>
  <c r="AD389"/>
  <c r="AC389"/>
  <c r="AB389"/>
  <c r="AA389"/>
  <c r="Z389"/>
  <c r="X389"/>
  <c r="AI388" s="1"/>
  <c r="AH388" s="1"/>
  <c r="AG388"/>
  <c r="AE388" s="1"/>
  <c r="AD388"/>
  <c r="AC388"/>
  <c r="AB388"/>
  <c r="AA388"/>
  <c r="Z388"/>
  <c r="X388"/>
  <c r="AI387" s="1"/>
  <c r="AH387" s="1"/>
  <c r="AG387"/>
  <c r="AE387" s="1"/>
  <c r="AD387"/>
  <c r="AC387"/>
  <c r="AB387"/>
  <c r="AA387"/>
  <c r="Z387"/>
  <c r="X387"/>
  <c r="AI386" s="1"/>
  <c r="AH386" s="1"/>
  <c r="AG386"/>
  <c r="AE386" s="1"/>
  <c r="AD386"/>
  <c r="AC386"/>
  <c r="AB386"/>
  <c r="AA386"/>
  <c r="Z386"/>
  <c r="X386"/>
  <c r="AI385" s="1"/>
  <c r="AH385" s="1"/>
  <c r="AG385"/>
  <c r="AE385" s="1"/>
  <c r="AD385"/>
  <c r="AC385"/>
  <c r="AB385"/>
  <c r="AA385"/>
  <c r="Z385"/>
  <c r="X385"/>
  <c r="AI384" s="1"/>
  <c r="AH384" s="1"/>
  <c r="AG384"/>
  <c r="AE384" s="1"/>
  <c r="AD384"/>
  <c r="AC384"/>
  <c r="AB384"/>
  <c r="AA384"/>
  <c r="Z384"/>
  <c r="X384"/>
  <c r="AI383" s="1"/>
  <c r="AH383" s="1"/>
  <c r="AG383"/>
  <c r="AE383" s="1"/>
  <c r="AD383"/>
  <c r="AC383"/>
  <c r="AB383"/>
  <c r="AA383"/>
  <c r="Z383"/>
  <c r="X383"/>
  <c r="AI382" s="1"/>
  <c r="AH382" s="1"/>
  <c r="AG382"/>
  <c r="AE382" s="1"/>
  <c r="AD382"/>
  <c r="AC382"/>
  <c r="AB382"/>
  <c r="AA382"/>
  <c r="Z382"/>
  <c r="X382"/>
  <c r="AI381" s="1"/>
  <c r="AH381" s="1"/>
  <c r="AG381"/>
  <c r="AE381" s="1"/>
  <c r="AD381"/>
  <c r="AC381"/>
  <c r="AB381"/>
  <c r="AA381"/>
  <c r="Z381"/>
  <c r="X381"/>
  <c r="AI380" s="1"/>
  <c r="AH380" s="1"/>
  <c r="AG380"/>
  <c r="AE380" s="1"/>
  <c r="AD380"/>
  <c r="AC380"/>
  <c r="AB380"/>
  <c r="AA380"/>
  <c r="Z380"/>
  <c r="X380"/>
  <c r="AI379" s="1"/>
  <c r="AH379" s="1"/>
  <c r="AG379"/>
  <c r="AE379" s="1"/>
  <c r="AD379"/>
  <c r="AC379"/>
  <c r="AB379"/>
  <c r="AA379"/>
  <c r="Z379"/>
  <c r="X379"/>
  <c r="AI378" s="1"/>
  <c r="AH378" s="1"/>
  <c r="AG378"/>
  <c r="AE378" s="1"/>
  <c r="AD378"/>
  <c r="AC378"/>
  <c r="AB378"/>
  <c r="AA378"/>
  <c r="Z378"/>
  <c r="X378"/>
  <c r="AI377" s="1"/>
  <c r="AH377" s="1"/>
  <c r="AG377"/>
  <c r="AE377" s="1"/>
  <c r="AD377"/>
  <c r="AC377"/>
  <c r="AB377"/>
  <c r="AA377"/>
  <c r="Z377"/>
  <c r="X377"/>
  <c r="AI376" s="1"/>
  <c r="AH376" s="1"/>
  <c r="AG376"/>
  <c r="AE376" s="1"/>
  <c r="AD376"/>
  <c r="AC376"/>
  <c r="AB376"/>
  <c r="AA376"/>
  <c r="Z376"/>
  <c r="X376"/>
  <c r="AI375" s="1"/>
  <c r="AH375" s="1"/>
  <c r="AG375"/>
  <c r="AE375" s="1"/>
  <c r="AD375"/>
  <c r="AC375"/>
  <c r="AB375"/>
  <c r="AA375"/>
  <c r="Z375"/>
  <c r="X375"/>
  <c r="AI374" s="1"/>
  <c r="AH374" s="1"/>
  <c r="AG374"/>
  <c r="AE374" s="1"/>
  <c r="AD374"/>
  <c r="AC374"/>
  <c r="AB374"/>
  <c r="AA374"/>
  <c r="Z374"/>
  <c r="X374"/>
  <c r="AI373" s="1"/>
  <c r="AH373" s="1"/>
  <c r="AG373"/>
  <c r="AE373" s="1"/>
  <c r="AD373"/>
  <c r="AC373"/>
  <c r="AB373"/>
  <c r="AA373"/>
  <c r="Z373"/>
  <c r="X373"/>
  <c r="AI372" s="1"/>
  <c r="AH372" s="1"/>
  <c r="AG372"/>
  <c r="AE372" s="1"/>
  <c r="AD372"/>
  <c r="AC372"/>
  <c r="AB372"/>
  <c r="AA372"/>
  <c r="Z372"/>
  <c r="X372"/>
  <c r="AI371" s="1"/>
  <c r="AH371" s="1"/>
  <c r="AG371"/>
  <c r="AE371" s="1"/>
  <c r="AD371"/>
  <c r="AC371"/>
  <c r="AB371"/>
  <c r="AA371"/>
  <c r="Z371"/>
  <c r="X371"/>
  <c r="AI370" s="1"/>
  <c r="AH370" s="1"/>
  <c r="AG370"/>
  <c r="AE370" s="1"/>
  <c r="AD370"/>
  <c r="AC370"/>
  <c r="AB370"/>
  <c r="AA370"/>
  <c r="Z370"/>
  <c r="X370"/>
  <c r="AI369" s="1"/>
  <c r="AH369" s="1"/>
  <c r="AG369"/>
  <c r="AE369" s="1"/>
  <c r="AD369"/>
  <c r="AC369"/>
  <c r="AB369"/>
  <c r="AA369"/>
  <c r="Z369"/>
  <c r="X369"/>
  <c r="AI368" s="1"/>
  <c r="AH368" s="1"/>
  <c r="AG368"/>
  <c r="AE368" s="1"/>
  <c r="AD368"/>
  <c r="AC368"/>
  <c r="AB368"/>
  <c r="AA368"/>
  <c r="Z368"/>
  <c r="X368"/>
  <c r="AI367" s="1"/>
  <c r="AH367" s="1"/>
  <c r="AG367"/>
  <c r="AE367" s="1"/>
  <c r="AD367"/>
  <c r="AC367"/>
  <c r="AB367"/>
  <c r="AA367"/>
  <c r="Z367"/>
  <c r="X367"/>
  <c r="AI366" s="1"/>
  <c r="AH366" s="1"/>
  <c r="AG366"/>
  <c r="AE366" s="1"/>
  <c r="AD366"/>
  <c r="AC366"/>
  <c r="AB366"/>
  <c r="AA366"/>
  <c r="Z366"/>
  <c r="X366"/>
  <c r="AI365" s="1"/>
  <c r="AH365" s="1"/>
  <c r="AG365"/>
  <c r="AE365" s="1"/>
  <c r="AD365"/>
  <c r="AC365"/>
  <c r="AB365"/>
  <c r="AA365"/>
  <c r="Z365"/>
  <c r="X365"/>
  <c r="AI364" s="1"/>
  <c r="AH364" s="1"/>
  <c r="AG364"/>
  <c r="AE364" s="1"/>
  <c r="AD364"/>
  <c r="AC364"/>
  <c r="AB364"/>
  <c r="AA364"/>
  <c r="Z364"/>
  <c r="X364"/>
  <c r="AI363" s="1"/>
  <c r="AH363" s="1"/>
  <c r="AG363"/>
  <c r="AE363" s="1"/>
  <c r="AD363"/>
  <c r="AC363"/>
  <c r="AB363"/>
  <c r="AA363"/>
  <c r="Z363"/>
  <c r="X363"/>
  <c r="AI362" s="1"/>
  <c r="AH362" s="1"/>
  <c r="AG362"/>
  <c r="AE362" s="1"/>
  <c r="AD362"/>
  <c r="AC362"/>
  <c r="AB362"/>
  <c r="AA362"/>
  <c r="Z362"/>
  <c r="X362"/>
  <c r="AI361" s="1"/>
  <c r="AH361" s="1"/>
  <c r="AG361"/>
  <c r="AE361" s="1"/>
  <c r="AD361"/>
  <c r="AC361"/>
  <c r="AB361"/>
  <c r="AA361"/>
  <c r="Z361"/>
  <c r="X361"/>
  <c r="AI360" s="1"/>
  <c r="AH360" s="1"/>
  <c r="AG360"/>
  <c r="AE360" s="1"/>
  <c r="AD360"/>
  <c r="AC360"/>
  <c r="AB360"/>
  <c r="AA360"/>
  <c r="Z360"/>
  <c r="X360"/>
  <c r="AI359" s="1"/>
  <c r="AH359" s="1"/>
  <c r="AG359"/>
  <c r="AE359" s="1"/>
  <c r="AD359"/>
  <c r="AC359"/>
  <c r="AB359"/>
  <c r="AA359"/>
  <c r="Z359"/>
  <c r="X359"/>
  <c r="AI358" s="1"/>
  <c r="AH358" s="1"/>
  <c r="AG358"/>
  <c r="AE358" s="1"/>
  <c r="AD358"/>
  <c r="AC358"/>
  <c r="AB358"/>
  <c r="AA358"/>
  <c r="Z358"/>
  <c r="X358"/>
  <c r="AI357" s="1"/>
  <c r="AH357" s="1"/>
  <c r="AG357"/>
  <c r="AE357" s="1"/>
  <c r="AD357"/>
  <c r="AC357"/>
  <c r="AB357"/>
  <c r="AA357"/>
  <c r="Z357"/>
  <c r="X357"/>
  <c r="AI356" s="1"/>
  <c r="AH356" s="1"/>
  <c r="AG356"/>
  <c r="AE356" s="1"/>
  <c r="AD356"/>
  <c r="AC356"/>
  <c r="AB356"/>
  <c r="AA356"/>
  <c r="Z356"/>
  <c r="X356"/>
  <c r="AI355" s="1"/>
  <c r="AH355" s="1"/>
  <c r="AG355"/>
  <c r="AE355" s="1"/>
  <c r="AD355"/>
  <c r="AC355"/>
  <c r="AB355"/>
  <c r="AA355"/>
  <c r="Z355"/>
  <c r="X355"/>
  <c r="AI354" s="1"/>
  <c r="AH354" s="1"/>
  <c r="AG354"/>
  <c r="AE354" s="1"/>
  <c r="AD354"/>
  <c r="AC354"/>
  <c r="AB354"/>
  <c r="AA354"/>
  <c r="Z354"/>
  <c r="X354"/>
  <c r="AI353" s="1"/>
  <c r="AH353" s="1"/>
  <c r="AG353"/>
  <c r="AE353" s="1"/>
  <c r="AD353"/>
  <c r="AC353"/>
  <c r="AB353"/>
  <c r="AA353"/>
  <c r="Z353"/>
  <c r="X353"/>
  <c r="AI352" s="1"/>
  <c r="AH352" s="1"/>
  <c r="AG352"/>
  <c r="AE352" s="1"/>
  <c r="AD352"/>
  <c r="AC352"/>
  <c r="AB352"/>
  <c r="AA352"/>
  <c r="Z352"/>
  <c r="X352"/>
  <c r="AI351" s="1"/>
  <c r="AH351" s="1"/>
  <c r="AG351"/>
  <c r="AE351" s="1"/>
  <c r="AD351"/>
  <c r="AC351"/>
  <c r="AB351"/>
  <c r="AA351"/>
  <c r="Z351"/>
  <c r="X351"/>
  <c r="AI350" s="1"/>
  <c r="AH350" s="1"/>
  <c r="AG350"/>
  <c r="AE350" s="1"/>
  <c r="AD350"/>
  <c r="AC350"/>
  <c r="AB350"/>
  <c r="AA350"/>
  <c r="Z350"/>
  <c r="X350"/>
  <c r="AI349" s="1"/>
  <c r="AH349" s="1"/>
  <c r="AG349"/>
  <c r="AE349" s="1"/>
  <c r="AD349"/>
  <c r="AC349"/>
  <c r="AB349"/>
  <c r="AA349"/>
  <c r="Z349"/>
  <c r="X349"/>
  <c r="AI348" s="1"/>
  <c r="AH348" s="1"/>
  <c r="AG348"/>
  <c r="AE348" s="1"/>
  <c r="AD348"/>
  <c r="AC348"/>
  <c r="AB348"/>
  <c r="AA348"/>
  <c r="Z348"/>
  <c r="X348"/>
  <c r="AI347" s="1"/>
  <c r="AH347" s="1"/>
  <c r="AG347"/>
  <c r="AE347" s="1"/>
  <c r="AD347"/>
  <c r="AC347"/>
  <c r="AB347"/>
  <c r="AA347"/>
  <c r="Z347"/>
  <c r="X347"/>
  <c r="AI346" s="1"/>
  <c r="AH346" s="1"/>
  <c r="AG346"/>
  <c r="AE346" s="1"/>
  <c r="AD346"/>
  <c r="AC346"/>
  <c r="AB346"/>
  <c r="AA346"/>
  <c r="Z346"/>
  <c r="X346"/>
  <c r="AI345" s="1"/>
  <c r="AH345" s="1"/>
  <c r="AG345"/>
  <c r="AE345" s="1"/>
  <c r="AD345"/>
  <c r="AC345"/>
  <c r="AB345"/>
  <c r="AA345"/>
  <c r="Z345"/>
  <c r="X345"/>
  <c r="AI344" s="1"/>
  <c r="AH344" s="1"/>
  <c r="AG344"/>
  <c r="AE344" s="1"/>
  <c r="AD344"/>
  <c r="AC344"/>
  <c r="AB344"/>
  <c r="AA344"/>
  <c r="Z344"/>
  <c r="X344"/>
  <c r="AI343" s="1"/>
  <c r="AH343" s="1"/>
  <c r="AG343"/>
  <c r="AE343" s="1"/>
  <c r="AD343"/>
  <c r="AC343"/>
  <c r="AB343"/>
  <c r="AA343"/>
  <c r="Z343"/>
  <c r="X343"/>
  <c r="AI342" s="1"/>
  <c r="AH342" s="1"/>
  <c r="AG342"/>
  <c r="AE342" s="1"/>
  <c r="AD342"/>
  <c r="AC342"/>
  <c r="AB342"/>
  <c r="AA342"/>
  <c r="Z342"/>
  <c r="X342"/>
  <c r="AI341" s="1"/>
  <c r="AH341" s="1"/>
  <c r="AG341"/>
  <c r="AE341" s="1"/>
  <c r="AD341"/>
  <c r="AC341"/>
  <c r="AB341"/>
  <c r="AA341"/>
  <c r="Z341"/>
  <c r="X341"/>
  <c r="AI340" s="1"/>
  <c r="AH340" s="1"/>
  <c r="AG340"/>
  <c r="AE340" s="1"/>
  <c r="AD340"/>
  <c r="AC340"/>
  <c r="AB340"/>
  <c r="AA340"/>
  <c r="Z340"/>
  <c r="X340"/>
  <c r="AI339" s="1"/>
  <c r="AH339" s="1"/>
  <c r="AG339"/>
  <c r="AE339" s="1"/>
  <c r="AD339"/>
  <c r="AC339"/>
  <c r="AB339"/>
  <c r="AA339"/>
  <c r="Z339"/>
  <c r="X339"/>
  <c r="AI338" s="1"/>
  <c r="AH338" s="1"/>
  <c r="AG338"/>
  <c r="AE338" s="1"/>
  <c r="AD338"/>
  <c r="AC338"/>
  <c r="AB338"/>
  <c r="AA338"/>
  <c r="Z338"/>
  <c r="X338"/>
  <c r="AI337" s="1"/>
  <c r="AH337" s="1"/>
  <c r="AG337"/>
  <c r="AE337" s="1"/>
  <c r="AD337"/>
  <c r="AC337"/>
  <c r="AB337"/>
  <c r="AA337"/>
  <c r="Z337"/>
  <c r="X337"/>
  <c r="AI336" s="1"/>
  <c r="AH336" s="1"/>
  <c r="AG336"/>
  <c r="AE336" s="1"/>
  <c r="AD336"/>
  <c r="AC336"/>
  <c r="AB336"/>
  <c r="AA336"/>
  <c r="Z336"/>
  <c r="X336"/>
  <c r="AI335" s="1"/>
  <c r="AH335" s="1"/>
  <c r="AG335"/>
  <c r="AE335" s="1"/>
  <c r="AD335"/>
  <c r="AC335"/>
  <c r="AB335"/>
  <c r="AA335"/>
  <c r="Z335"/>
  <c r="X335"/>
  <c r="AI334" s="1"/>
  <c r="AH334" s="1"/>
  <c r="AG334"/>
  <c r="AE334" s="1"/>
  <c r="AD334"/>
  <c r="AC334"/>
  <c r="AB334"/>
  <c r="AA334"/>
  <c r="Z334"/>
  <c r="X334"/>
  <c r="AI333" s="1"/>
  <c r="AH333" s="1"/>
  <c r="AG333"/>
  <c r="AE333" s="1"/>
  <c r="AD333"/>
  <c r="AC333"/>
  <c r="AB333"/>
  <c r="AA333"/>
  <c r="Z333"/>
  <c r="X333"/>
  <c r="AI332" s="1"/>
  <c r="AH332" s="1"/>
  <c r="AG332"/>
  <c r="AE332" s="1"/>
  <c r="AD332"/>
  <c r="AC332"/>
  <c r="AB332"/>
  <c r="AA332"/>
  <c r="Z332"/>
  <c r="X332"/>
  <c r="AI331" s="1"/>
  <c r="AH331" s="1"/>
  <c r="AG331"/>
  <c r="AE331" s="1"/>
  <c r="AD331"/>
  <c r="AC331"/>
  <c r="AB331"/>
  <c r="AA331"/>
  <c r="Z331"/>
  <c r="X331"/>
  <c r="AI330" s="1"/>
  <c r="AH330" s="1"/>
  <c r="AG330"/>
  <c r="AE330" s="1"/>
  <c r="AD330"/>
  <c r="AC330"/>
  <c r="AB330"/>
  <c r="AA330"/>
  <c r="Z330"/>
  <c r="X330"/>
  <c r="AI329" s="1"/>
  <c r="AH329" s="1"/>
  <c r="AG329"/>
  <c r="AE329" s="1"/>
  <c r="AD329"/>
  <c r="AC329"/>
  <c r="AB329"/>
  <c r="AA329"/>
  <c r="Z329"/>
  <c r="X329"/>
  <c r="AI328" s="1"/>
  <c r="AH328" s="1"/>
  <c r="AG328"/>
  <c r="AE328" s="1"/>
  <c r="AD328"/>
  <c r="AC328"/>
  <c r="AB328"/>
  <c r="AA328"/>
  <c r="Z328"/>
  <c r="X328"/>
  <c r="AI327" s="1"/>
  <c r="AH327" s="1"/>
  <c r="AG327"/>
  <c r="AE327" s="1"/>
  <c r="AD327"/>
  <c r="AC327"/>
  <c r="AB327"/>
  <c r="AA327"/>
  <c r="Z327"/>
  <c r="X327"/>
  <c r="AI326" s="1"/>
  <c r="AH326" s="1"/>
  <c r="AG326"/>
  <c r="AE326" s="1"/>
  <c r="AD326"/>
  <c r="AC326"/>
  <c r="AB326"/>
  <c r="AA326"/>
  <c r="Z326"/>
  <c r="X326"/>
  <c r="AI325" s="1"/>
  <c r="AH325" s="1"/>
  <c r="AG325"/>
  <c r="AE325" s="1"/>
  <c r="AD325"/>
  <c r="AC325"/>
  <c r="AB325"/>
  <c r="AA325"/>
  <c r="Z325"/>
  <c r="X325"/>
  <c r="AI324" s="1"/>
  <c r="AH324" s="1"/>
  <c r="AG324"/>
  <c r="AE324" s="1"/>
  <c r="AD324"/>
  <c r="AC324"/>
  <c r="AB324"/>
  <c r="AA324"/>
  <c r="Z324"/>
  <c r="X324"/>
  <c r="AI323" s="1"/>
  <c r="AH323" s="1"/>
  <c r="AG323"/>
  <c r="AE323" s="1"/>
  <c r="AD323"/>
  <c r="AC323"/>
  <c r="AB323"/>
  <c r="AA323"/>
  <c r="Z323"/>
  <c r="X323"/>
  <c r="AI322" s="1"/>
  <c r="AH322" s="1"/>
  <c r="AG322"/>
  <c r="AE322" s="1"/>
  <c r="AD322"/>
  <c r="AC322"/>
  <c r="AB322"/>
  <c r="AA322"/>
  <c r="Z322"/>
  <c r="X322"/>
  <c r="AI321" s="1"/>
  <c r="AH321" s="1"/>
  <c r="AG321"/>
  <c r="AE321" s="1"/>
  <c r="AD321"/>
  <c r="AC321"/>
  <c r="AB321"/>
  <c r="AA321"/>
  <c r="Z321"/>
  <c r="X321"/>
  <c r="AI320" s="1"/>
  <c r="AH320" s="1"/>
  <c r="AG320"/>
  <c r="AE320" s="1"/>
  <c r="AD320"/>
  <c r="AC320"/>
  <c r="AB320"/>
  <c r="AA320"/>
  <c r="Z320"/>
  <c r="X320"/>
  <c r="AI319" s="1"/>
  <c r="AH319" s="1"/>
  <c r="AG319"/>
  <c r="AE319" s="1"/>
  <c r="AD319"/>
  <c r="AC319"/>
  <c r="AB319"/>
  <c r="AA319"/>
  <c r="Z319"/>
  <c r="X319"/>
  <c r="AI318" s="1"/>
  <c r="AH318" s="1"/>
  <c r="AG318"/>
  <c r="AE318" s="1"/>
  <c r="AD318"/>
  <c r="AC318"/>
  <c r="AB318"/>
  <c r="AA318"/>
  <c r="Z318"/>
  <c r="X318"/>
  <c r="AI317" s="1"/>
  <c r="AH317" s="1"/>
  <c r="AG317"/>
  <c r="AE317" s="1"/>
  <c r="AD317"/>
  <c r="AC317"/>
  <c r="AB317"/>
  <c r="AA317"/>
  <c r="Z317"/>
  <c r="X317"/>
  <c r="AI316" s="1"/>
  <c r="AH316" s="1"/>
  <c r="AG316"/>
  <c r="AE316" s="1"/>
  <c r="AD316"/>
  <c r="AC316"/>
  <c r="AB316"/>
  <c r="AA316"/>
  <c r="Z316"/>
  <c r="X316"/>
  <c r="AI315" s="1"/>
  <c r="AH315" s="1"/>
  <c r="AG315"/>
  <c r="AE315" s="1"/>
  <c r="AD315"/>
  <c r="AC315"/>
  <c r="AB315"/>
  <c r="AA315"/>
  <c r="Z315"/>
  <c r="X315"/>
  <c r="AI314" s="1"/>
  <c r="AH314" s="1"/>
  <c r="AG314"/>
  <c r="AE314" s="1"/>
  <c r="AD314"/>
  <c r="AC314"/>
  <c r="AB314"/>
  <c r="AA314"/>
  <c r="Z314"/>
  <c r="X314"/>
  <c r="AI313" s="1"/>
  <c r="AH313" s="1"/>
  <c r="AG313"/>
  <c r="AE313" s="1"/>
  <c r="AD313"/>
  <c r="AC313"/>
  <c r="AB313"/>
  <c r="AA313"/>
  <c r="Z313"/>
  <c r="X313"/>
  <c r="AI312" s="1"/>
  <c r="AH312" s="1"/>
  <c r="AG312"/>
  <c r="AE312" s="1"/>
  <c r="AD312"/>
  <c r="AC312"/>
  <c r="AB312"/>
  <c r="AA312"/>
  <c r="Z312"/>
  <c r="X312"/>
  <c r="AI311" s="1"/>
  <c r="AH311" s="1"/>
  <c r="AG311"/>
  <c r="AE311" s="1"/>
  <c r="AD311"/>
  <c r="AC311"/>
  <c r="AB311"/>
  <c r="AA311"/>
  <c r="Z311"/>
  <c r="X311"/>
  <c r="AI310" s="1"/>
  <c r="AH310" s="1"/>
  <c r="AG310"/>
  <c r="AE310" s="1"/>
  <c r="AD310"/>
  <c r="AC310"/>
  <c r="AB310"/>
  <c r="AA310"/>
  <c r="Z310"/>
  <c r="X310"/>
  <c r="AI309" s="1"/>
  <c r="AH309" s="1"/>
  <c r="AG309"/>
  <c r="AE309" s="1"/>
  <c r="AD309"/>
  <c r="AC309"/>
  <c r="AB309"/>
  <c r="AA309"/>
  <c r="Z309"/>
  <c r="X309"/>
  <c r="AI308" s="1"/>
  <c r="AH308" s="1"/>
  <c r="AG308"/>
  <c r="AE308" s="1"/>
  <c r="AD308"/>
  <c r="AC308"/>
  <c r="AB308"/>
  <c r="AA308"/>
  <c r="Z308"/>
  <c r="X308"/>
  <c r="AI307" s="1"/>
  <c r="AH307" s="1"/>
  <c r="AG307"/>
  <c r="AE307" s="1"/>
  <c r="AD307"/>
  <c r="AC307"/>
  <c r="AB307"/>
  <c r="AA307"/>
  <c r="Z307"/>
  <c r="X307"/>
  <c r="AI306" s="1"/>
  <c r="AH306" s="1"/>
  <c r="AG306"/>
  <c r="AE306" s="1"/>
  <c r="AD306"/>
  <c r="AC306"/>
  <c r="AB306"/>
  <c r="AA306"/>
  <c r="Z306"/>
  <c r="X306"/>
  <c r="AI305" s="1"/>
  <c r="AH305" s="1"/>
  <c r="AG305"/>
  <c r="AE305" s="1"/>
  <c r="AD305"/>
  <c r="AC305"/>
  <c r="AB305"/>
  <c r="AA305"/>
  <c r="Z305"/>
  <c r="X305"/>
  <c r="AI304" s="1"/>
  <c r="AH304" s="1"/>
  <c r="AG304"/>
  <c r="AE304" s="1"/>
  <c r="AD304"/>
  <c r="AC304"/>
  <c r="AB304"/>
  <c r="AA304"/>
  <c r="Z304"/>
  <c r="X304"/>
  <c r="AI303" s="1"/>
  <c r="AH303" s="1"/>
  <c r="AG303"/>
  <c r="AE303" s="1"/>
  <c r="AD303"/>
  <c r="AC303"/>
  <c r="AB303"/>
  <c r="AA303"/>
  <c r="Z303"/>
  <c r="X303"/>
  <c r="AI302" s="1"/>
  <c r="AH302" s="1"/>
  <c r="AG302"/>
  <c r="AE302" s="1"/>
  <c r="AD302"/>
  <c r="AC302"/>
  <c r="AB302"/>
  <c r="AA302"/>
  <c r="Z302"/>
  <c r="X302"/>
  <c r="AI301" s="1"/>
  <c r="AH301" s="1"/>
  <c r="AG301"/>
  <c r="AE301" s="1"/>
  <c r="AD301"/>
  <c r="AC301"/>
  <c r="AB301"/>
  <c r="AA301"/>
  <c r="Z301"/>
  <c r="X301"/>
  <c r="AI300" s="1"/>
  <c r="AH300" s="1"/>
  <c r="AG300"/>
  <c r="AE300" s="1"/>
  <c r="AD300"/>
  <c r="AC300"/>
  <c r="AB300"/>
  <c r="AA300"/>
  <c r="Z300"/>
  <c r="X300"/>
  <c r="AI299" s="1"/>
  <c r="AH299" s="1"/>
  <c r="AG299"/>
  <c r="AE299" s="1"/>
  <c r="AD299"/>
  <c r="AC299"/>
  <c r="AB299"/>
  <c r="AA299"/>
  <c r="Z299"/>
  <c r="X299"/>
  <c r="AI298" s="1"/>
  <c r="AH298" s="1"/>
  <c r="AG298"/>
  <c r="AE298" s="1"/>
  <c r="AD298"/>
  <c r="AC298"/>
  <c r="AB298"/>
  <c r="AA298"/>
  <c r="Z298"/>
  <c r="X298"/>
  <c r="AI297" s="1"/>
  <c r="AH297" s="1"/>
  <c r="AG297"/>
  <c r="AE297" s="1"/>
  <c r="AD297"/>
  <c r="AC297"/>
  <c r="AB297"/>
  <c r="AA297"/>
  <c r="Z297"/>
  <c r="X297"/>
  <c r="AI296" s="1"/>
  <c r="AH296" s="1"/>
  <c r="AG296"/>
  <c r="AE296" s="1"/>
  <c r="AD296"/>
  <c r="AC296"/>
  <c r="AB296"/>
  <c r="AA296"/>
  <c r="Z296"/>
  <c r="X296"/>
  <c r="AI295" s="1"/>
  <c r="AH295" s="1"/>
  <c r="AG295"/>
  <c r="AE295" s="1"/>
  <c r="AD295"/>
  <c r="AC295"/>
  <c r="AB295"/>
  <c r="AA295"/>
  <c r="Z295"/>
  <c r="X295"/>
  <c r="AI294" s="1"/>
  <c r="AH294" s="1"/>
  <c r="AG294"/>
  <c r="AE294" s="1"/>
  <c r="AD294"/>
  <c r="AC294"/>
  <c r="AB294"/>
  <c r="AA294"/>
  <c r="Z294"/>
  <c r="X294"/>
  <c r="AI293" s="1"/>
  <c r="AH293" s="1"/>
  <c r="AG293"/>
  <c r="AE293" s="1"/>
  <c r="AD293"/>
  <c r="AC293"/>
  <c r="AB293"/>
  <c r="AA293"/>
  <c r="Z293"/>
  <c r="X293"/>
  <c r="AI292" s="1"/>
  <c r="AH292" s="1"/>
  <c r="AG292"/>
  <c r="AE292" s="1"/>
  <c r="AD292"/>
  <c r="AC292"/>
  <c r="AB292"/>
  <c r="AA292"/>
  <c r="Z292"/>
  <c r="X292"/>
  <c r="AI291" s="1"/>
  <c r="AH291" s="1"/>
  <c r="AG291"/>
  <c r="AE291" s="1"/>
  <c r="AD291"/>
  <c r="AC291"/>
  <c r="AB291"/>
  <c r="AA291"/>
  <c r="Z291"/>
  <c r="X291"/>
  <c r="AI290" s="1"/>
  <c r="AH290" s="1"/>
  <c r="AG290"/>
  <c r="AE290" s="1"/>
  <c r="AD290"/>
  <c r="AC290"/>
  <c r="AB290"/>
  <c r="AA290"/>
  <c r="Z290"/>
  <c r="X290"/>
  <c r="AI289" s="1"/>
  <c r="AH289" s="1"/>
  <c r="AG289"/>
  <c r="AE289" s="1"/>
  <c r="AD289"/>
  <c r="AC289"/>
  <c r="AB289"/>
  <c r="AA289"/>
  <c r="Z289"/>
  <c r="X289"/>
  <c r="AI288" s="1"/>
  <c r="AH288" s="1"/>
  <c r="AG288"/>
  <c r="AE288" s="1"/>
  <c r="AD288"/>
  <c r="AC288"/>
  <c r="AB288"/>
  <c r="AA288"/>
  <c r="Z288"/>
  <c r="X288"/>
  <c r="AI287" s="1"/>
  <c r="AH287" s="1"/>
  <c r="AG287"/>
  <c r="AE287" s="1"/>
  <c r="AD287"/>
  <c r="AC287"/>
  <c r="AB287"/>
  <c r="AA287"/>
  <c r="Z287"/>
  <c r="X287"/>
  <c r="AI286" s="1"/>
  <c r="AH286" s="1"/>
  <c r="AG286"/>
  <c r="AE286" s="1"/>
  <c r="AD286"/>
  <c r="AC286"/>
  <c r="AB286"/>
  <c r="AA286"/>
  <c r="Z286"/>
  <c r="X286"/>
  <c r="AI285" s="1"/>
  <c r="AH285" s="1"/>
  <c r="AG285"/>
  <c r="AE285" s="1"/>
  <c r="AD285"/>
  <c r="AC285"/>
  <c r="AB285"/>
  <c r="AA285"/>
  <c r="Z285"/>
  <c r="X285"/>
  <c r="AI284" s="1"/>
  <c r="AH284" s="1"/>
  <c r="AG284"/>
  <c r="AE284" s="1"/>
  <c r="AD284"/>
  <c r="AC284"/>
  <c r="AB284"/>
  <c r="AA284"/>
  <c r="Z284"/>
  <c r="X284"/>
  <c r="AI283" s="1"/>
  <c r="AH283" s="1"/>
  <c r="AG283"/>
  <c r="AE283" s="1"/>
  <c r="AD283"/>
  <c r="AC283"/>
  <c r="AB283"/>
  <c r="AA283"/>
  <c r="Z283"/>
  <c r="X283"/>
  <c r="AI282" s="1"/>
  <c r="AH282" s="1"/>
  <c r="AG282"/>
  <c r="AE282" s="1"/>
  <c r="AD282"/>
  <c r="AC282"/>
  <c r="AB282"/>
  <c r="AA282"/>
  <c r="Z282"/>
  <c r="X282"/>
  <c r="AI281" s="1"/>
  <c r="AH281" s="1"/>
  <c r="AG281"/>
  <c r="AE281" s="1"/>
  <c r="AD281"/>
  <c r="AC281"/>
  <c r="AB281"/>
  <c r="AA281"/>
  <c r="Z281"/>
  <c r="X281"/>
  <c r="AI280" s="1"/>
  <c r="AH280" s="1"/>
  <c r="AG280"/>
  <c r="AE280" s="1"/>
  <c r="AD280"/>
  <c r="AC280"/>
  <c r="AB280"/>
  <c r="AA280"/>
  <c r="Z280"/>
  <c r="X280"/>
  <c r="AI279" s="1"/>
  <c r="AH279" s="1"/>
  <c r="AG279"/>
  <c r="AE279" s="1"/>
  <c r="AD279"/>
  <c r="AC279"/>
  <c r="AB279"/>
  <c r="AA279"/>
  <c r="Z279"/>
  <c r="X279"/>
  <c r="AI278" s="1"/>
  <c r="AH278" s="1"/>
  <c r="AG278"/>
  <c r="AE278" s="1"/>
  <c r="AD278"/>
  <c r="AC278"/>
  <c r="AB278"/>
  <c r="AA278"/>
  <c r="Z278"/>
  <c r="X278"/>
  <c r="AI277" s="1"/>
  <c r="AH277" s="1"/>
  <c r="AG277"/>
  <c r="AE277" s="1"/>
  <c r="AD277"/>
  <c r="AC277"/>
  <c r="AB277"/>
  <c r="AA277"/>
  <c r="Z277"/>
  <c r="X277"/>
  <c r="AI276" s="1"/>
  <c r="AH276" s="1"/>
  <c r="AG276"/>
  <c r="AE276" s="1"/>
  <c r="AD276"/>
  <c r="AC276"/>
  <c r="AB276"/>
  <c r="AA276"/>
  <c r="Z276"/>
  <c r="X276"/>
  <c r="AI275" s="1"/>
  <c r="AH275" s="1"/>
  <c r="AG275"/>
  <c r="AE275" s="1"/>
  <c r="AD275"/>
  <c r="AC275"/>
  <c r="AB275"/>
  <c r="AA275"/>
  <c r="Z275"/>
  <c r="X275"/>
  <c r="AI274" s="1"/>
  <c r="AH274" s="1"/>
  <c r="AG274"/>
  <c r="AE274" s="1"/>
  <c r="AD274"/>
  <c r="AC274"/>
  <c r="AB274"/>
  <c r="AA274"/>
  <c r="Z274"/>
  <c r="X274"/>
  <c r="AI273" s="1"/>
  <c r="AH273" s="1"/>
  <c r="AG273"/>
  <c r="AE273" s="1"/>
  <c r="AD273"/>
  <c r="AC273"/>
  <c r="AB273"/>
  <c r="AA273"/>
  <c r="Z273"/>
  <c r="X273"/>
  <c r="AI272" s="1"/>
  <c r="AH272" s="1"/>
  <c r="AG272"/>
  <c r="AE272" s="1"/>
  <c r="AD272"/>
  <c r="AC272"/>
  <c r="AB272"/>
  <c r="AA272"/>
  <c r="Z272"/>
  <c r="X272"/>
  <c r="AI271" s="1"/>
  <c r="AH271" s="1"/>
  <c r="AG271"/>
  <c r="AE271" s="1"/>
  <c r="AD271"/>
  <c r="AC271"/>
  <c r="AB271"/>
  <c r="AA271"/>
  <c r="Z271"/>
  <c r="X271"/>
  <c r="AI270" s="1"/>
  <c r="AH270" s="1"/>
  <c r="AG270"/>
  <c r="AE270" s="1"/>
  <c r="AD270"/>
  <c r="AC270"/>
  <c r="AB270"/>
  <c r="AA270"/>
  <c r="Z270"/>
  <c r="X270"/>
  <c r="AI269" s="1"/>
  <c r="AH269" s="1"/>
  <c r="AG269"/>
  <c r="AE269" s="1"/>
  <c r="AD269"/>
  <c r="AC269"/>
  <c r="AB269"/>
  <c r="AA269"/>
  <c r="Z269"/>
  <c r="X269"/>
  <c r="AI268" s="1"/>
  <c r="AH268" s="1"/>
  <c r="AG268"/>
  <c r="AE268" s="1"/>
  <c r="AD268"/>
  <c r="AC268"/>
  <c r="AB268"/>
  <c r="AA268"/>
  <c r="Z268"/>
  <c r="X268"/>
  <c r="AI267" s="1"/>
  <c r="AH267" s="1"/>
  <c r="AG267"/>
  <c r="AE267" s="1"/>
  <c r="AD267"/>
  <c r="AC267"/>
  <c r="AB267"/>
  <c r="AA267"/>
  <c r="Z267"/>
  <c r="X267"/>
  <c r="AI266" s="1"/>
  <c r="AH266" s="1"/>
  <c r="AG266"/>
  <c r="AE266" s="1"/>
  <c r="AD266"/>
  <c r="AC266"/>
  <c r="AB266"/>
  <c r="AA266"/>
  <c r="Z266"/>
  <c r="X266"/>
  <c r="AI265" s="1"/>
  <c r="AH265" s="1"/>
  <c r="AG265"/>
  <c r="AE265" s="1"/>
  <c r="AD265"/>
  <c r="AC265"/>
  <c r="AB265"/>
  <c r="AA265"/>
  <c r="Z265"/>
  <c r="X265"/>
  <c r="AI264" s="1"/>
  <c r="AH264" s="1"/>
  <c r="AG264"/>
  <c r="AE264" s="1"/>
  <c r="AD264"/>
  <c r="AC264"/>
  <c r="AB264"/>
  <c r="AA264"/>
  <c r="Z264"/>
  <c r="X264"/>
  <c r="AI263" s="1"/>
  <c r="AH263" s="1"/>
  <c r="AG263"/>
  <c r="AE263" s="1"/>
  <c r="AD263"/>
  <c r="AC263"/>
  <c r="AB263"/>
  <c r="AA263"/>
  <c r="Z263"/>
  <c r="X263"/>
  <c r="AI262" s="1"/>
  <c r="AH262" s="1"/>
  <c r="AG262"/>
  <c r="AE262" s="1"/>
  <c r="AD262"/>
  <c r="AC262"/>
  <c r="AB262"/>
  <c r="AA262"/>
  <c r="Z262"/>
  <c r="X262"/>
  <c r="AI261" s="1"/>
  <c r="AH261" s="1"/>
  <c r="AG261"/>
  <c r="AE261" s="1"/>
  <c r="AD261"/>
  <c r="AC261"/>
  <c r="AB261"/>
  <c r="AA261"/>
  <c r="Z261"/>
  <c r="X261"/>
  <c r="AI260" s="1"/>
  <c r="AH260" s="1"/>
  <c r="AG260"/>
  <c r="AE260" s="1"/>
  <c r="AD260"/>
  <c r="AC260"/>
  <c r="AB260"/>
  <c r="AA260"/>
  <c r="Z260"/>
  <c r="X260"/>
  <c r="AI259" s="1"/>
  <c r="AH259" s="1"/>
  <c r="AG259"/>
  <c r="AE259" s="1"/>
  <c r="AD259"/>
  <c r="AC259"/>
  <c r="AB259"/>
  <c r="AA259"/>
  <c r="Z259"/>
  <c r="X259"/>
  <c r="AI258" s="1"/>
  <c r="AH258" s="1"/>
  <c r="AG258"/>
  <c r="AE258" s="1"/>
  <c r="AD258"/>
  <c r="AC258"/>
  <c r="AB258"/>
  <c r="AA258"/>
  <c r="Z258"/>
  <c r="X258"/>
  <c r="AI257" s="1"/>
  <c r="AH257" s="1"/>
  <c r="AG257"/>
  <c r="AE257" s="1"/>
  <c r="AD257"/>
  <c r="AC257"/>
  <c r="AB257"/>
  <c r="AA257"/>
  <c r="Z257"/>
  <c r="X257"/>
  <c r="AI256" s="1"/>
  <c r="AH256" s="1"/>
  <c r="AG256"/>
  <c r="AE256" s="1"/>
  <c r="AD256"/>
  <c r="AC256"/>
  <c r="AB256"/>
  <c r="AA256"/>
  <c r="Z256"/>
  <c r="X256"/>
  <c r="AI255" s="1"/>
  <c r="AH255" s="1"/>
  <c r="AG255"/>
  <c r="AE255" s="1"/>
  <c r="AD255"/>
  <c r="AC255"/>
  <c r="AB255"/>
  <c r="AA255"/>
  <c r="Z255"/>
  <c r="X255"/>
  <c r="AI254" s="1"/>
  <c r="AH254" s="1"/>
  <c r="AG254"/>
  <c r="AE254" s="1"/>
  <c r="AD254"/>
  <c r="AC254"/>
  <c r="AB254"/>
  <c r="AA254"/>
  <c r="Z254"/>
  <c r="X254"/>
  <c r="AI253" s="1"/>
  <c r="AH253" s="1"/>
  <c r="AG253"/>
  <c r="AE253" s="1"/>
  <c r="AD253"/>
  <c r="AC253"/>
  <c r="AB253"/>
  <c r="AA253"/>
  <c r="Z253"/>
  <c r="X253"/>
  <c r="AI252" s="1"/>
  <c r="AH252" s="1"/>
  <c r="AG252"/>
  <c r="AE252" s="1"/>
  <c r="AD252"/>
  <c r="AC252"/>
  <c r="AB252"/>
  <c r="AA252"/>
  <c r="Z252"/>
  <c r="X252"/>
  <c r="AI251" s="1"/>
  <c r="AH251" s="1"/>
  <c r="AG251"/>
  <c r="AE251" s="1"/>
  <c r="AD251"/>
  <c r="AC251"/>
  <c r="AB251"/>
  <c r="AA251"/>
  <c r="Z251"/>
  <c r="X251"/>
  <c r="AI250" s="1"/>
  <c r="AH250" s="1"/>
  <c r="AG250"/>
  <c r="AE250" s="1"/>
  <c r="AD250"/>
  <c r="AC250"/>
  <c r="AB250"/>
  <c r="AA250"/>
  <c r="Z250"/>
  <c r="X250"/>
  <c r="AI249" s="1"/>
  <c r="AH249" s="1"/>
  <c r="AG249"/>
  <c r="AE249" s="1"/>
  <c r="AD249"/>
  <c r="AC249"/>
  <c r="AB249"/>
  <c r="AA249"/>
  <c r="Z249"/>
  <c r="X249"/>
  <c r="AI248" s="1"/>
  <c r="AH248" s="1"/>
  <c r="AG248"/>
  <c r="AE248" s="1"/>
  <c r="AD248"/>
  <c r="AC248"/>
  <c r="AB248"/>
  <c r="AA248"/>
  <c r="Z248"/>
  <c r="X248"/>
  <c r="AI247" s="1"/>
  <c r="AH247" s="1"/>
  <c r="AG247"/>
  <c r="AE247" s="1"/>
  <c r="AD247"/>
  <c r="AC247"/>
  <c r="AB247"/>
  <c r="AA247"/>
  <c r="Z247"/>
  <c r="X247"/>
  <c r="AI246" s="1"/>
  <c r="AH246" s="1"/>
  <c r="AG246"/>
  <c r="AE246" s="1"/>
  <c r="AD246"/>
  <c r="AC246"/>
  <c r="AB246"/>
  <c r="AA246"/>
  <c r="Z246"/>
  <c r="X246"/>
  <c r="AI245" s="1"/>
  <c r="AH245" s="1"/>
  <c r="AG245"/>
  <c r="AE245" s="1"/>
  <c r="AD245"/>
  <c r="AC245"/>
  <c r="AB245"/>
  <c r="AA245"/>
  <c r="Z245"/>
  <c r="X245"/>
  <c r="AI244" s="1"/>
  <c r="AH244" s="1"/>
  <c r="AG244"/>
  <c r="AE244" s="1"/>
  <c r="AD244"/>
  <c r="AC244"/>
  <c r="AB244"/>
  <c r="AA244"/>
  <c r="Z244"/>
  <c r="X244"/>
  <c r="AI243" s="1"/>
  <c r="AH243" s="1"/>
  <c r="AG243"/>
  <c r="AE243" s="1"/>
  <c r="AD243"/>
  <c r="AC243"/>
  <c r="AB243"/>
  <c r="AA243"/>
  <c r="Z243"/>
  <c r="X243"/>
  <c r="AI242" s="1"/>
  <c r="AH242" s="1"/>
  <c r="AG242"/>
  <c r="AE242" s="1"/>
  <c r="AD242"/>
  <c r="AC242"/>
  <c r="AB242"/>
  <c r="AA242"/>
  <c r="Z242"/>
  <c r="X242"/>
  <c r="AI241" s="1"/>
  <c r="AH241" s="1"/>
  <c r="AG241"/>
  <c r="AE241" s="1"/>
  <c r="AD241"/>
  <c r="AC241"/>
  <c r="AB241"/>
  <c r="AA241"/>
  <c r="Z241"/>
  <c r="X241"/>
  <c r="AI240" s="1"/>
  <c r="AH240" s="1"/>
  <c r="AG240"/>
  <c r="AE240" s="1"/>
  <c r="AD240"/>
  <c r="AC240"/>
  <c r="AB240"/>
  <c r="AA240"/>
  <c r="Z240"/>
  <c r="X240"/>
  <c r="AI239" s="1"/>
  <c r="AH239" s="1"/>
  <c r="AG239"/>
  <c r="AE239" s="1"/>
  <c r="AD239"/>
  <c r="AC239"/>
  <c r="AB239"/>
  <c r="AA239"/>
  <c r="Z239"/>
  <c r="X239"/>
  <c r="AI238" s="1"/>
  <c r="AH238" s="1"/>
  <c r="AG238"/>
  <c r="AE238" s="1"/>
  <c r="AD238"/>
  <c r="AC238"/>
  <c r="AB238"/>
  <c r="AA238"/>
  <c r="Z238"/>
  <c r="AI237" s="1"/>
  <c r="AH237" s="1"/>
  <c r="AG237"/>
  <c r="AE237" s="1"/>
  <c r="AD237"/>
  <c r="AC237"/>
  <c r="AB237"/>
  <c r="AA237"/>
  <c r="Z237"/>
  <c r="AI236" s="1"/>
  <c r="AH236" s="1"/>
  <c r="AG236"/>
  <c r="AE236" s="1"/>
  <c r="AD236"/>
  <c r="AC236"/>
  <c r="AB236"/>
  <c r="AA236"/>
  <c r="Z236"/>
  <c r="AI235" s="1"/>
  <c r="AH235" s="1"/>
  <c r="AG235"/>
  <c r="AE235" s="1"/>
  <c r="AD235"/>
  <c r="AC235"/>
  <c r="AB235"/>
  <c r="AA235"/>
  <c r="Z235"/>
  <c r="AG234"/>
  <c r="AC234"/>
  <c r="AB234"/>
  <c r="AA234"/>
  <c r="Z234"/>
  <c r="AG233"/>
  <c r="AC233"/>
  <c r="AB233"/>
  <c r="AA233"/>
  <c r="Z233"/>
  <c r="AG232"/>
  <c r="AC232"/>
  <c r="AB232"/>
  <c r="AA232"/>
  <c r="Z232"/>
  <c r="AG231"/>
  <c r="AC231"/>
  <c r="AB231"/>
  <c r="AA231"/>
  <c r="Z231"/>
  <c r="AG230"/>
  <c r="AC230"/>
  <c r="AB230"/>
  <c r="AA230"/>
  <c r="Z230"/>
  <c r="AG229"/>
  <c r="AC229"/>
  <c r="AB229"/>
  <c r="AA229"/>
  <c r="Z229"/>
  <c r="AG228"/>
  <c r="AC228"/>
  <c r="AB228"/>
  <c r="AA228"/>
  <c r="Z228"/>
  <c r="AG227"/>
  <c r="AC227"/>
  <c r="AB227"/>
  <c r="AA227"/>
  <c r="Z227"/>
  <c r="AG226"/>
  <c r="AC226"/>
  <c r="AB226"/>
  <c r="AA226"/>
  <c r="Z226"/>
  <c r="AG225"/>
  <c r="AC225"/>
  <c r="AB225"/>
  <c r="AA225"/>
  <c r="Z225"/>
  <c r="AG224"/>
  <c r="AC224"/>
  <c r="AB224"/>
  <c r="AA224"/>
  <c r="Z224"/>
  <c r="AG223"/>
  <c r="AC223"/>
  <c r="AB223"/>
  <c r="AA223"/>
  <c r="Z223"/>
  <c r="AG222"/>
  <c r="AC222"/>
  <c r="AB222"/>
  <c r="AA222"/>
  <c r="Z222"/>
  <c r="AG221"/>
  <c r="AC221"/>
  <c r="AB221"/>
  <c r="AA221"/>
  <c r="Z221"/>
  <c r="AG220"/>
  <c r="AC220"/>
  <c r="AB220"/>
  <c r="AA220"/>
  <c r="Z220"/>
  <c r="AG219"/>
  <c r="AC219"/>
  <c r="AB219"/>
  <c r="AA219"/>
  <c r="Z219"/>
  <c r="AG218"/>
  <c r="AC218"/>
  <c r="AB218"/>
  <c r="AA218"/>
  <c r="Z218"/>
  <c r="AG217"/>
  <c r="AC217"/>
  <c r="AB217"/>
  <c r="AA217"/>
  <c r="Z217"/>
  <c r="AG216"/>
  <c r="AC216"/>
  <c r="AB216"/>
  <c r="AA216"/>
  <c r="Z216"/>
  <c r="AG215"/>
  <c r="AC215"/>
  <c r="AB215"/>
  <c r="AA215"/>
  <c r="Z215"/>
  <c r="AG214"/>
  <c r="AC214"/>
  <c r="AB214"/>
  <c r="AA214"/>
  <c r="Z214"/>
  <c r="AG213"/>
  <c r="AC213"/>
  <c r="AB213"/>
  <c r="AA213"/>
  <c r="Z213"/>
  <c r="AG212"/>
  <c r="AC212"/>
  <c r="AB212"/>
  <c r="AA212"/>
  <c r="Z212"/>
  <c r="AG211"/>
  <c r="AC211"/>
  <c r="AB211"/>
  <c r="AA211"/>
  <c r="Z211"/>
  <c r="AG210"/>
  <c r="AC210"/>
  <c r="AB210"/>
  <c r="AA210"/>
  <c r="Z210"/>
  <c r="AG209"/>
  <c r="AC209"/>
  <c r="AB209"/>
  <c r="AA209"/>
  <c r="Z209"/>
  <c r="AG208"/>
  <c r="AC208"/>
  <c r="AB208"/>
  <c r="AA208"/>
  <c r="Z208"/>
  <c r="AG207"/>
  <c r="AC207"/>
  <c r="AB207"/>
  <c r="AA207"/>
  <c r="Z207"/>
  <c r="AG206"/>
  <c r="AC206"/>
  <c r="AB206"/>
  <c r="AA206"/>
  <c r="Z206"/>
  <c r="AG205"/>
  <c r="AC205"/>
  <c r="AB205"/>
  <c r="AA205"/>
  <c r="Z205"/>
  <c r="AG204"/>
  <c r="AC204"/>
  <c r="AB204"/>
  <c r="AA204"/>
  <c r="Z204"/>
  <c r="AG203"/>
  <c r="AC203"/>
  <c r="AB203"/>
  <c r="AA203"/>
  <c r="Z203"/>
  <c r="AG202"/>
  <c r="AC202"/>
  <c r="AB202"/>
  <c r="AA202"/>
  <c r="Z202"/>
  <c r="AG201"/>
  <c r="AC201"/>
  <c r="AB201"/>
  <c r="AA201"/>
  <c r="Z201"/>
  <c r="AG200"/>
  <c r="AC200"/>
  <c r="AB200"/>
  <c r="AA200"/>
  <c r="Z200"/>
  <c r="AG199"/>
  <c r="AC199"/>
  <c r="AB199"/>
  <c r="AA199"/>
  <c r="Z199"/>
  <c r="AG198"/>
  <c r="AC198"/>
  <c r="AB198"/>
  <c r="AA198"/>
  <c r="Z198"/>
  <c r="AG197"/>
  <c r="AC197"/>
  <c r="AB197"/>
  <c r="AA197"/>
  <c r="Z197"/>
  <c r="AG196"/>
  <c r="AC196"/>
  <c r="AB196"/>
  <c r="AA196"/>
  <c r="Z196"/>
  <c r="AG195"/>
  <c r="AC195"/>
  <c r="AB195"/>
  <c r="AA195"/>
  <c r="Z195"/>
  <c r="AG194"/>
  <c r="AC194"/>
  <c r="AB194"/>
  <c r="AA194"/>
  <c r="Z194"/>
  <c r="AG193"/>
  <c r="AC193"/>
  <c r="AB193"/>
  <c r="AA193"/>
  <c r="Z193"/>
  <c r="AG192"/>
  <c r="AC192"/>
  <c r="AB192"/>
  <c r="AA192"/>
  <c r="Z192"/>
  <c r="AG191"/>
  <c r="AC191"/>
  <c r="AB191"/>
  <c r="AA191"/>
  <c r="Z191"/>
  <c r="AG190"/>
  <c r="AC190"/>
  <c r="AB190"/>
  <c r="AA190"/>
  <c r="Z190"/>
  <c r="AG189"/>
  <c r="AC189"/>
  <c r="AB189"/>
  <c r="AA189"/>
  <c r="Z189"/>
  <c r="AG188"/>
  <c r="AC188"/>
  <c r="AB188"/>
  <c r="AA188"/>
  <c r="Z188"/>
  <c r="AG187"/>
  <c r="AC187"/>
  <c r="AB187"/>
  <c r="AA187"/>
  <c r="Z187"/>
  <c r="AG186"/>
  <c r="AC186"/>
  <c r="AB186"/>
  <c r="AA186"/>
  <c r="Z186"/>
  <c r="AG185"/>
  <c r="AC185"/>
  <c r="AB185"/>
  <c r="AA185"/>
  <c r="Z185"/>
  <c r="AG184"/>
  <c r="AC184"/>
  <c r="AB184"/>
  <c r="AA184"/>
  <c r="Z184"/>
  <c r="AG183"/>
  <c r="AC183"/>
  <c r="AB183"/>
  <c r="AA183"/>
  <c r="Z183"/>
  <c r="AG182"/>
  <c r="AC182"/>
  <c r="AB182"/>
  <c r="AA182"/>
  <c r="Z182"/>
  <c r="AG181"/>
  <c r="AC181"/>
  <c r="AB181"/>
  <c r="AA181"/>
  <c r="Z181"/>
  <c r="AG180"/>
  <c r="AC180"/>
  <c r="AB180"/>
  <c r="AA180"/>
  <c r="Z180"/>
  <c r="AG179"/>
  <c r="AC179"/>
  <c r="AB179"/>
  <c r="AA179"/>
  <c r="Z179"/>
  <c r="AG178"/>
  <c r="AC178"/>
  <c r="AB178"/>
  <c r="AA178"/>
  <c r="Z178"/>
  <c r="AG177"/>
  <c r="AC177"/>
  <c r="AB177"/>
  <c r="AA177"/>
  <c r="Z177"/>
  <c r="AG176"/>
  <c r="AC176"/>
  <c r="AB176"/>
  <c r="AA176"/>
  <c r="Z176"/>
  <c r="AG175"/>
  <c r="AC175"/>
  <c r="AB175"/>
  <c r="AA175"/>
  <c r="Z175"/>
  <c r="AG174"/>
  <c r="AC174"/>
  <c r="AB174"/>
  <c r="AA174"/>
  <c r="Z174"/>
  <c r="AG173"/>
  <c r="AC173"/>
  <c r="AB173"/>
  <c r="AA173"/>
  <c r="Z173"/>
  <c r="AG172"/>
  <c r="AC172"/>
  <c r="AB172"/>
  <c r="AA172"/>
  <c r="Z172"/>
  <c r="AG171"/>
  <c r="AC171"/>
  <c r="AB171"/>
  <c r="AA171"/>
  <c r="Z171"/>
  <c r="AG170"/>
  <c r="AC170"/>
  <c r="AB170"/>
  <c r="AA170"/>
  <c r="Z170"/>
  <c r="AG169"/>
  <c r="AC169"/>
  <c r="AB169"/>
  <c r="AA169"/>
  <c r="Z169"/>
  <c r="AG168"/>
  <c r="AC168"/>
  <c r="AB168"/>
  <c r="AA168"/>
  <c r="Z168"/>
  <c r="AG167"/>
  <c r="AC167"/>
  <c r="AB167"/>
  <c r="AA167"/>
  <c r="Z167"/>
  <c r="AG166"/>
  <c r="AC166"/>
  <c r="AB166"/>
  <c r="AA166"/>
  <c r="Z166"/>
  <c r="AG165"/>
  <c r="AC165"/>
  <c r="AB165"/>
  <c r="AA165"/>
  <c r="Z165"/>
  <c r="AG164"/>
  <c r="AC164"/>
  <c r="AB164"/>
  <c r="AA164"/>
  <c r="Z164"/>
  <c r="AG163"/>
  <c r="AC163"/>
  <c r="AB163"/>
  <c r="AA163"/>
  <c r="Z163"/>
  <c r="AG162"/>
  <c r="AC162"/>
  <c r="AB162"/>
  <c r="AA162"/>
  <c r="Z162"/>
  <c r="AG161"/>
  <c r="AC161"/>
  <c r="AB161"/>
  <c r="AA161"/>
  <c r="Z161"/>
  <c r="AG160"/>
  <c r="AC160"/>
  <c r="AB160"/>
  <c r="AA160"/>
  <c r="Z160"/>
  <c r="AG159"/>
  <c r="AC159"/>
  <c r="AB159"/>
  <c r="AA159"/>
  <c r="Z159"/>
  <c r="AG158"/>
  <c r="AC158"/>
  <c r="AB158"/>
  <c r="AA158"/>
  <c r="Z158"/>
  <c r="AG157"/>
  <c r="AC157"/>
  <c r="AB157"/>
  <c r="AA157"/>
  <c r="Z157"/>
  <c r="AG156"/>
  <c r="AC156"/>
  <c r="AB156"/>
  <c r="AA156"/>
  <c r="Z156"/>
  <c r="AG155"/>
  <c r="AC155"/>
  <c r="AB155"/>
  <c r="AA155"/>
  <c r="Z155"/>
  <c r="AG154"/>
  <c r="AC154"/>
  <c r="AB154"/>
  <c r="AA154"/>
  <c r="Z154"/>
  <c r="AG153"/>
  <c r="AC153"/>
  <c r="AB153"/>
  <c r="AA153"/>
  <c r="Z153"/>
  <c r="AG152"/>
  <c r="AC152"/>
  <c r="AB152"/>
  <c r="AA152"/>
  <c r="Z152"/>
  <c r="AG151"/>
  <c r="AC151"/>
  <c r="AB151"/>
  <c r="AA151"/>
  <c r="Z151"/>
  <c r="AG150"/>
  <c r="AC150"/>
  <c r="AB150"/>
  <c r="AA150"/>
  <c r="Z150"/>
  <c r="AG149"/>
  <c r="AC149"/>
  <c r="AB149"/>
  <c r="AA149"/>
  <c r="Z149"/>
  <c r="AG148"/>
  <c r="AC148"/>
  <c r="AB148"/>
  <c r="AA148"/>
  <c r="Z148"/>
  <c r="AG147"/>
  <c r="AC147"/>
  <c r="AB147"/>
  <c r="AA147"/>
  <c r="Z147"/>
  <c r="AG146"/>
  <c r="AC146"/>
  <c r="AB146"/>
  <c r="AA146"/>
  <c r="Z146"/>
  <c r="AG145"/>
  <c r="AC145"/>
  <c r="AB145"/>
  <c r="AA145"/>
  <c r="Z145"/>
  <c r="AG144"/>
  <c r="AC144"/>
  <c r="AB144"/>
  <c r="AA144"/>
  <c r="Z144"/>
  <c r="AG143"/>
  <c r="AC143"/>
  <c r="AB143"/>
  <c r="AA143"/>
  <c r="Z143"/>
  <c r="AG142"/>
  <c r="AC142"/>
  <c r="AB142"/>
  <c r="AA142"/>
  <c r="Z142"/>
  <c r="AG141"/>
  <c r="AC141"/>
  <c r="AB141"/>
  <c r="AA141"/>
  <c r="Z141"/>
  <c r="AG140"/>
  <c r="AC140"/>
  <c r="AB140"/>
  <c r="AA140"/>
  <c r="Z140"/>
  <c r="AG139"/>
  <c r="AC139"/>
  <c r="AB139"/>
  <c r="AA139"/>
  <c r="Z139"/>
  <c r="AG138"/>
  <c r="AC138"/>
  <c r="AB138"/>
  <c r="AA138"/>
  <c r="Z138"/>
  <c r="AG137"/>
  <c r="AC137"/>
  <c r="AB137"/>
  <c r="AA137"/>
  <c r="Z137"/>
  <c r="AG136"/>
  <c r="AC136"/>
  <c r="AB136"/>
  <c r="AA136"/>
  <c r="Z136"/>
  <c r="AG135"/>
  <c r="AC135"/>
  <c r="AB135"/>
  <c r="AA135"/>
  <c r="Z135"/>
  <c r="AG134"/>
  <c r="AC134"/>
  <c r="AB134"/>
  <c r="AA134"/>
  <c r="Z134"/>
  <c r="AG133"/>
  <c r="AC133"/>
  <c r="AB133"/>
  <c r="AA133"/>
  <c r="Z133"/>
  <c r="AG132"/>
  <c r="AC132"/>
  <c r="AB132"/>
  <c r="AA132"/>
  <c r="Z132"/>
  <c r="AG131"/>
  <c r="AC131"/>
  <c r="AB131"/>
  <c r="AA131"/>
  <c r="Z131"/>
  <c r="AG130"/>
  <c r="AC130"/>
  <c r="AB130"/>
  <c r="AA130"/>
  <c r="Z130"/>
  <c r="AG129"/>
  <c r="AC129"/>
  <c r="AB129"/>
  <c r="AA129"/>
  <c r="Z129"/>
  <c r="AG128"/>
  <c r="AC128"/>
  <c r="AB128"/>
  <c r="AA128"/>
  <c r="Z128"/>
  <c r="AG127"/>
  <c r="AC127"/>
  <c r="AB127"/>
  <c r="AA127"/>
  <c r="Z127"/>
  <c r="AG126"/>
  <c r="AC126"/>
  <c r="AB126"/>
  <c r="AA126"/>
  <c r="Z126"/>
  <c r="AG125"/>
  <c r="AC125"/>
  <c r="AB125"/>
  <c r="AA125"/>
  <c r="Z125"/>
  <c r="AG124"/>
  <c r="AC124"/>
  <c r="AB124"/>
  <c r="AA124"/>
  <c r="Z124"/>
  <c r="AG123"/>
  <c r="AC123"/>
  <c r="AB123"/>
  <c r="AA123"/>
  <c r="Z123"/>
  <c r="AG122"/>
  <c r="AC122"/>
  <c r="AB122"/>
  <c r="AA122"/>
  <c r="Z122"/>
  <c r="AG121"/>
  <c r="AC121"/>
  <c r="AB121"/>
  <c r="AA121"/>
  <c r="Z121"/>
  <c r="AG120"/>
  <c r="AC120"/>
  <c r="AB120"/>
  <c r="AA120"/>
  <c r="Z120"/>
  <c r="AG119"/>
  <c r="AC119"/>
  <c r="AB119"/>
  <c r="AA119"/>
  <c r="Z119"/>
  <c r="AG118"/>
  <c r="AC118"/>
  <c r="AB118"/>
  <c r="AA118"/>
  <c r="Z118"/>
  <c r="AG117"/>
  <c r="AC117"/>
  <c r="AB117"/>
  <c r="AA117"/>
  <c r="Z117"/>
  <c r="AG116"/>
  <c r="AC116"/>
  <c r="AB116"/>
  <c r="AA116"/>
  <c r="Z116"/>
  <c r="AG115"/>
  <c r="AC115"/>
  <c r="AB115"/>
  <c r="AA115"/>
  <c r="Z115"/>
  <c r="AG114"/>
  <c r="AC114"/>
  <c r="AB114"/>
  <c r="AA114"/>
  <c r="Z114"/>
  <c r="AG113"/>
  <c r="AC113"/>
  <c r="AB113"/>
  <c r="AA113"/>
  <c r="Z113"/>
  <c r="AG112"/>
  <c r="AC112"/>
  <c r="AB112"/>
  <c r="AA112"/>
  <c r="Z112"/>
  <c r="AG111"/>
  <c r="AC111"/>
  <c r="AB111"/>
  <c r="AA111"/>
  <c r="Z111"/>
  <c r="AG110"/>
  <c r="AC110"/>
  <c r="AB110"/>
  <c r="AA110"/>
  <c r="Z110"/>
  <c r="AG109"/>
  <c r="AC109"/>
  <c r="AB109"/>
  <c r="AA109"/>
  <c r="Z109"/>
  <c r="AG108"/>
  <c r="AC108"/>
  <c r="AB108"/>
  <c r="AA108"/>
  <c r="Z108"/>
  <c r="AG107"/>
  <c r="AC107"/>
  <c r="AB107"/>
  <c r="AA107"/>
  <c r="Z107"/>
  <c r="AG106"/>
  <c r="AC106"/>
  <c r="AB106"/>
  <c r="AA106"/>
  <c r="Z106"/>
  <c r="AG105"/>
  <c r="AC105"/>
  <c r="AB105"/>
  <c r="AA105"/>
  <c r="Z105"/>
  <c r="AG104"/>
  <c r="AC104"/>
  <c r="AB104"/>
  <c r="AA104"/>
  <c r="Z104"/>
  <c r="AG103"/>
  <c r="AC103"/>
  <c r="AB103"/>
  <c r="AA103"/>
  <c r="Z103"/>
  <c r="AG102"/>
  <c r="AC102"/>
  <c r="AB102"/>
  <c r="AA102"/>
  <c r="Z102"/>
  <c r="AG101"/>
  <c r="AC101"/>
  <c r="AB101"/>
  <c r="AA101"/>
  <c r="Z101"/>
  <c r="AG100"/>
  <c r="AC100"/>
  <c r="AB100"/>
  <c r="AA100"/>
  <c r="Z100"/>
  <c r="AG99"/>
  <c r="AC99"/>
  <c r="AB99"/>
  <c r="AA99"/>
  <c r="Z99"/>
  <c r="AG98"/>
  <c r="AC98"/>
  <c r="AB98"/>
  <c r="AA98"/>
  <c r="Z98"/>
  <c r="AG97"/>
  <c r="AC97"/>
  <c r="AB97"/>
  <c r="AA97"/>
  <c r="Z97"/>
  <c r="AG96"/>
  <c r="AC96"/>
  <c r="AB96"/>
  <c r="AA96"/>
  <c r="Z96"/>
  <c r="AG95"/>
  <c r="AC95"/>
  <c r="AB95"/>
  <c r="AA95"/>
  <c r="Z95"/>
  <c r="AG94"/>
  <c r="AC94"/>
  <c r="AB94"/>
  <c r="AA94"/>
  <c r="Z94"/>
  <c r="AG93"/>
  <c r="AC93"/>
  <c r="AB93"/>
  <c r="AA93"/>
  <c r="Z93"/>
  <c r="AG92"/>
  <c r="AC92"/>
  <c r="AB92"/>
  <c r="AA92"/>
  <c r="Z92"/>
  <c r="AG91"/>
  <c r="AC91"/>
  <c r="AB91"/>
  <c r="AA91"/>
  <c r="Z91"/>
  <c r="AG90"/>
  <c r="AC90"/>
  <c r="AB90"/>
  <c r="AA90"/>
  <c r="Z90"/>
  <c r="AG89"/>
  <c r="AC89"/>
  <c r="AB89"/>
  <c r="AA89"/>
  <c r="Z89"/>
  <c r="AG88"/>
  <c r="AC88"/>
  <c r="AB88"/>
  <c r="AA88"/>
  <c r="Z88"/>
  <c r="AG87"/>
  <c r="AC87"/>
  <c r="AB87"/>
  <c r="AA87"/>
  <c r="Z87"/>
  <c r="AG86"/>
  <c r="AC86"/>
  <c r="AB86"/>
  <c r="AA86"/>
  <c r="Z86"/>
  <c r="AG85"/>
  <c r="AC85"/>
  <c r="AB85"/>
  <c r="AA85"/>
  <c r="Z85"/>
  <c r="AG84"/>
  <c r="AC84"/>
  <c r="AB84"/>
  <c r="AA84"/>
  <c r="Z84"/>
  <c r="AG83"/>
  <c r="AC83"/>
  <c r="AB83"/>
  <c r="AA83"/>
  <c r="Z83"/>
  <c r="AG82"/>
  <c r="AC82"/>
  <c r="AB82"/>
  <c r="AA82"/>
  <c r="Z82"/>
  <c r="AG81"/>
  <c r="AC81"/>
  <c r="AB81"/>
  <c r="AA81"/>
  <c r="Z81"/>
  <c r="AG80"/>
  <c r="AC80"/>
  <c r="AB80"/>
  <c r="AA80"/>
  <c r="Z80"/>
  <c r="AG79"/>
  <c r="AC79"/>
  <c r="AB79"/>
  <c r="AA79"/>
  <c r="Z79"/>
  <c r="AG78"/>
  <c r="AC78"/>
  <c r="AB78"/>
  <c r="AA78"/>
  <c r="Z78"/>
  <c r="AG77"/>
  <c r="AC77"/>
  <c r="AB77"/>
  <c r="AA77"/>
  <c r="Z77"/>
  <c r="AG76"/>
  <c r="AC76"/>
  <c r="AB76"/>
  <c r="AA76"/>
  <c r="Z76"/>
  <c r="AG75"/>
  <c r="AC75"/>
  <c r="AB75"/>
  <c r="AA75"/>
  <c r="Z75"/>
  <c r="AG74"/>
  <c r="AC74"/>
  <c r="AB74"/>
  <c r="AA74"/>
  <c r="Z74"/>
  <c r="AG73"/>
  <c r="AC73"/>
  <c r="AB73"/>
  <c r="AA73"/>
  <c r="Z73"/>
  <c r="AG72"/>
  <c r="AC72"/>
  <c r="AB72"/>
  <c r="AA72"/>
  <c r="Z72"/>
  <c r="AG71"/>
  <c r="AC71"/>
  <c r="AB71"/>
  <c r="AA71"/>
  <c r="Z71"/>
  <c r="AG70"/>
  <c r="AC70"/>
  <c r="AB70"/>
  <c r="AA70"/>
  <c r="Z70"/>
  <c r="AG69"/>
  <c r="AC69"/>
  <c r="AB69"/>
  <c r="AA69"/>
  <c r="Z69"/>
  <c r="AG68"/>
  <c r="AC68"/>
  <c r="AB68"/>
  <c r="AA68"/>
  <c r="Z68"/>
  <c r="AG67"/>
  <c r="AC67"/>
  <c r="AB67"/>
  <c r="AA67"/>
  <c r="Z67"/>
  <c r="AG66"/>
  <c r="AC66"/>
  <c r="AB66"/>
  <c r="AA66"/>
  <c r="Z66"/>
  <c r="AG65"/>
  <c r="AC65"/>
  <c r="AB65"/>
  <c r="AA65"/>
  <c r="Z65"/>
  <c r="AG64"/>
  <c r="AC64"/>
  <c r="AB64"/>
  <c r="AA64"/>
  <c r="Z64"/>
  <c r="AG63"/>
  <c r="AC63"/>
  <c r="AB63"/>
  <c r="AA63"/>
  <c r="Z63"/>
  <c r="AG62"/>
  <c r="AC62"/>
  <c r="AB62"/>
  <c r="AA62"/>
  <c r="Z62"/>
  <c r="AG61"/>
  <c r="AC61"/>
  <c r="AB61"/>
  <c r="AA61"/>
  <c r="Z61"/>
  <c r="AG60"/>
  <c r="AC60"/>
  <c r="AB60"/>
  <c r="AA60"/>
  <c r="Z60"/>
  <c r="AG59"/>
  <c r="AC59"/>
  <c r="AB59"/>
  <c r="AA59"/>
  <c r="Z59"/>
  <c r="AG58"/>
  <c r="AC58"/>
  <c r="AB58"/>
  <c r="AA58"/>
  <c r="Z58"/>
  <c r="AG57"/>
  <c r="AC57"/>
  <c r="AB57"/>
  <c r="AA57"/>
  <c r="Z57"/>
  <c r="AG56"/>
  <c r="AC56"/>
  <c r="AB56"/>
  <c r="AA56"/>
  <c r="Z56"/>
  <c r="AG55"/>
  <c r="AC55"/>
  <c r="AB55"/>
  <c r="AA55"/>
  <c r="Z55"/>
  <c r="AG54"/>
  <c r="AC54"/>
  <c r="AB54"/>
  <c r="AA54"/>
  <c r="Z54"/>
  <c r="AG53"/>
  <c r="AC53"/>
  <c r="AB53"/>
  <c r="AA53"/>
  <c r="Z53"/>
  <c r="AG52"/>
  <c r="AC52"/>
  <c r="AB52"/>
  <c r="AA52"/>
  <c r="Z52"/>
  <c r="AG51"/>
  <c r="AC51"/>
  <c r="AB51"/>
  <c r="AA51"/>
  <c r="Z51"/>
  <c r="AG50"/>
  <c r="AC50"/>
  <c r="AB50"/>
  <c r="AA50"/>
  <c r="Z50"/>
  <c r="AG49"/>
  <c r="AC49"/>
  <c r="AB49"/>
  <c r="AA49"/>
  <c r="Z49"/>
  <c r="AG48"/>
  <c r="AC48"/>
  <c r="AB48"/>
  <c r="AA48"/>
  <c r="Z48"/>
  <c r="AG47"/>
  <c r="AC47"/>
  <c r="AB47"/>
  <c r="AA47"/>
  <c r="Z47"/>
  <c r="AG46"/>
  <c r="AC46"/>
  <c r="AB46"/>
  <c r="AA46"/>
  <c r="Z46"/>
  <c r="AG45"/>
  <c r="AC45"/>
  <c r="AB45"/>
  <c r="AA45"/>
  <c r="Z45"/>
  <c r="AG44"/>
  <c r="AC44"/>
  <c r="AB44"/>
  <c r="AA44"/>
  <c r="Z44"/>
  <c r="AG43"/>
  <c r="AC43"/>
  <c r="AB43"/>
  <c r="AA43"/>
  <c r="Z43"/>
  <c r="AG42"/>
  <c r="AC42"/>
  <c r="AB42"/>
  <c r="AA42"/>
  <c r="Z42"/>
  <c r="AG41"/>
  <c r="AC41"/>
  <c r="AB41"/>
  <c r="AA41"/>
  <c r="Z41"/>
  <c r="AG40"/>
  <c r="AC40"/>
  <c r="AB40"/>
  <c r="AA40"/>
  <c r="Z40"/>
  <c r="AG39"/>
  <c r="AC39"/>
  <c r="AB39"/>
  <c r="AA39"/>
  <c r="Z39"/>
  <c r="AG38"/>
  <c r="AC38"/>
  <c r="AB38"/>
  <c r="AA38"/>
  <c r="Z38"/>
  <c r="AG37"/>
  <c r="AC37"/>
  <c r="AB37"/>
  <c r="AA37"/>
  <c r="Z37"/>
  <c r="AG36"/>
  <c r="AC36"/>
  <c r="AB36"/>
  <c r="AA36"/>
  <c r="Z36"/>
  <c r="AG35"/>
  <c r="AC35"/>
  <c r="AB35"/>
  <c r="AA35"/>
  <c r="Z35"/>
  <c r="AG34"/>
  <c r="AC34"/>
  <c r="AB34"/>
  <c r="AA34"/>
  <c r="Z34"/>
  <c r="AG33"/>
  <c r="AC33"/>
  <c r="AB33"/>
  <c r="AA33"/>
  <c r="Z33"/>
  <c r="AG32"/>
  <c r="AC32"/>
  <c r="AB32"/>
  <c r="AA32"/>
  <c r="Z32"/>
  <c r="AG31"/>
  <c r="AC31"/>
  <c r="AB31"/>
  <c r="AA31"/>
  <c r="Z31"/>
  <c r="AG30"/>
  <c r="AC30"/>
  <c r="AB30"/>
  <c r="AA30"/>
  <c r="Z30"/>
  <c r="AG29"/>
  <c r="AC29"/>
  <c r="AB29"/>
  <c r="AA29"/>
  <c r="Z29"/>
  <c r="AG28"/>
  <c r="AC28"/>
  <c r="AB28"/>
  <c r="AA28"/>
  <c r="Z28"/>
  <c r="AG27"/>
  <c r="AC27"/>
  <c r="AB27"/>
  <c r="AA27"/>
  <c r="Z27"/>
  <c r="AG26"/>
  <c r="AC26"/>
  <c r="AB26"/>
  <c r="AA26"/>
  <c r="Z26"/>
  <c r="AG25"/>
  <c r="AC25"/>
  <c r="AB25"/>
  <c r="AA25"/>
  <c r="Z25"/>
  <c r="AG24"/>
  <c r="AC24"/>
  <c r="AB24"/>
  <c r="AA24"/>
  <c r="Z24"/>
  <c r="AG23"/>
  <c r="AC23"/>
  <c r="AB23"/>
  <c r="AA23"/>
  <c r="Z23"/>
  <c r="AG22"/>
  <c r="AC22"/>
  <c r="AB22"/>
  <c r="AA22"/>
  <c r="Z22"/>
  <c r="AG21"/>
  <c r="AC21"/>
  <c r="AB21"/>
  <c r="AA21"/>
  <c r="Z21"/>
  <c r="AG20"/>
  <c r="AC20"/>
  <c r="AB20"/>
  <c r="AA20"/>
  <c r="Z20"/>
  <c r="AG19"/>
  <c r="AC19"/>
  <c r="AB19"/>
  <c r="AA19"/>
  <c r="Z19"/>
  <c r="AG18"/>
  <c r="AC18"/>
  <c r="AB18"/>
  <c r="AA18"/>
  <c r="Z18"/>
  <c r="AG17"/>
  <c r="AC17"/>
  <c r="AB17"/>
  <c r="AA17"/>
  <c r="Z17"/>
  <c r="AG16"/>
  <c r="AC16"/>
  <c r="AB16"/>
  <c r="AA16"/>
  <c r="Z16"/>
  <c r="AG15"/>
  <c r="AC15"/>
  <c r="AB15"/>
  <c r="AA15"/>
  <c r="Z15"/>
  <c r="AG14"/>
  <c r="AC14"/>
  <c r="AB14"/>
  <c r="AA14"/>
  <c r="Z14"/>
  <c r="AG13"/>
  <c r="AC13"/>
  <c r="AB13"/>
  <c r="AA13"/>
  <c r="Z13"/>
  <c r="AG12"/>
  <c r="AC12"/>
  <c r="AB12"/>
  <c r="AA12"/>
  <c r="Z12"/>
  <c r="AG11"/>
  <c r="AC11"/>
  <c r="AB11"/>
  <c r="AA11"/>
  <c r="Z11"/>
  <c r="AG10"/>
  <c r="AC10"/>
  <c r="AB10"/>
  <c r="AA10"/>
  <c r="Z10"/>
  <c r="AG9"/>
  <c r="AC9"/>
  <c r="AB9"/>
  <c r="AA9"/>
  <c r="Z9"/>
  <c r="AG8"/>
  <c r="AC8"/>
  <c r="AB8"/>
  <c r="AA8"/>
  <c r="Z8"/>
  <c r="AG7"/>
  <c r="AC7"/>
  <c r="AB7"/>
  <c r="AA7"/>
  <c r="Z7"/>
  <c r="AG6"/>
  <c r="AC6"/>
  <c r="AB6"/>
  <c r="AA6"/>
  <c r="Z6"/>
  <c r="AG5"/>
  <c r="AC5"/>
  <c r="AB5"/>
  <c r="AA5"/>
  <c r="Z5"/>
  <c r="AD5" s="1"/>
  <c r="AG4"/>
  <c r="AC4"/>
  <c r="AB4"/>
  <c r="AA4"/>
  <c r="Z4"/>
  <c r="AG3"/>
  <c r="AC3"/>
  <c r="AB3"/>
  <c r="AA3"/>
  <c r="Z3"/>
  <c r="C459" i="2"/>
  <c r="A459"/>
  <c r="E458"/>
  <c r="C458"/>
  <c r="B458"/>
  <c r="A458"/>
  <c r="C457"/>
  <c r="A457"/>
  <c r="C456"/>
  <c r="A456"/>
  <c r="E455"/>
  <c r="C455"/>
  <c r="B455"/>
  <c r="A455"/>
  <c r="C454"/>
  <c r="A454"/>
  <c r="C453"/>
  <c r="A453"/>
  <c r="E452"/>
  <c r="C452"/>
  <c r="B452"/>
  <c r="A452"/>
  <c r="C451"/>
  <c r="A451"/>
  <c r="C450"/>
  <c r="A450"/>
  <c r="E449"/>
  <c r="C449"/>
  <c r="B449"/>
  <c r="A449"/>
  <c r="C448"/>
  <c r="A448"/>
  <c r="C447"/>
  <c r="A447"/>
  <c r="E446"/>
  <c r="C446"/>
  <c r="B446"/>
  <c r="A446"/>
  <c r="C445"/>
  <c r="A445"/>
  <c r="C444"/>
  <c r="A444"/>
  <c r="E443"/>
  <c r="C443"/>
  <c r="B443"/>
  <c r="A443"/>
  <c r="C442"/>
  <c r="A442"/>
  <c r="C441"/>
  <c r="A441"/>
  <c r="E440"/>
  <c r="C440"/>
  <c r="B440"/>
  <c r="A440"/>
  <c r="C439"/>
  <c r="A439"/>
  <c r="C438"/>
  <c r="A438"/>
  <c r="E437"/>
  <c r="C437"/>
  <c r="B437"/>
  <c r="A437"/>
  <c r="C436"/>
  <c r="A436"/>
  <c r="C435"/>
  <c r="A435"/>
  <c r="E434"/>
  <c r="C434"/>
  <c r="B434"/>
  <c r="A434"/>
  <c r="C433"/>
  <c r="A433"/>
  <c r="C432"/>
  <c r="A432"/>
  <c r="E431"/>
  <c r="C431"/>
  <c r="B431"/>
  <c r="A431"/>
  <c r="C430"/>
  <c r="A430"/>
  <c r="C429"/>
  <c r="A429"/>
  <c r="E428"/>
  <c r="C428"/>
  <c r="B428"/>
  <c r="A428"/>
  <c r="C427"/>
  <c r="A427"/>
  <c r="C426"/>
  <c r="A426"/>
  <c r="E425"/>
  <c r="C425"/>
  <c r="B425"/>
  <c r="A425"/>
  <c r="C424"/>
  <c r="A424"/>
  <c r="C423"/>
  <c r="A423"/>
  <c r="E422"/>
  <c r="C422"/>
  <c r="B422"/>
  <c r="A422"/>
  <c r="C421"/>
  <c r="A421"/>
  <c r="C420"/>
  <c r="A420"/>
  <c r="E419"/>
  <c r="C419"/>
  <c r="B419"/>
  <c r="A419"/>
  <c r="C418"/>
  <c r="A418"/>
  <c r="C417"/>
  <c r="A417"/>
  <c r="E416"/>
  <c r="C416"/>
  <c r="B416"/>
  <c r="A416"/>
  <c r="C415"/>
  <c r="A415"/>
  <c r="C414"/>
  <c r="A414"/>
  <c r="E413"/>
  <c r="C413"/>
  <c r="B413"/>
  <c r="A413"/>
  <c r="C412"/>
  <c r="A412"/>
  <c r="C411"/>
  <c r="A411"/>
  <c r="E410"/>
  <c r="C410"/>
  <c r="B410"/>
  <c r="A410"/>
  <c r="C409"/>
  <c r="A409"/>
  <c r="C408"/>
  <c r="A408"/>
  <c r="E407"/>
  <c r="C407"/>
  <c r="B407"/>
  <c r="A407"/>
  <c r="C406"/>
  <c r="A406"/>
  <c r="C405"/>
  <c r="A405"/>
  <c r="E404"/>
  <c r="C404"/>
  <c r="B404"/>
  <c r="A404"/>
  <c r="C403"/>
  <c r="A403"/>
  <c r="C402"/>
  <c r="A402"/>
  <c r="E401"/>
  <c r="C401"/>
  <c r="B401"/>
  <c r="A401"/>
  <c r="C400"/>
  <c r="A400"/>
  <c r="C398"/>
  <c r="A398"/>
  <c r="E397"/>
  <c r="C397"/>
  <c r="B397"/>
  <c r="A397"/>
  <c r="C396"/>
  <c r="A396"/>
  <c r="C395"/>
  <c r="A395"/>
  <c r="E394"/>
  <c r="C394"/>
  <c r="B394"/>
  <c r="A394"/>
  <c r="C393"/>
  <c r="A393"/>
  <c r="C392"/>
  <c r="A392"/>
  <c r="E391"/>
  <c r="C391"/>
  <c r="B391"/>
  <c r="A391"/>
  <c r="C390"/>
  <c r="A390"/>
  <c r="C389"/>
  <c r="A389"/>
  <c r="E388"/>
  <c r="C388"/>
  <c r="B388"/>
  <c r="A388"/>
  <c r="C387"/>
  <c r="A387"/>
  <c r="C386"/>
  <c r="A386"/>
  <c r="E385"/>
  <c r="C385"/>
  <c r="B385"/>
  <c r="A385"/>
  <c r="C384"/>
  <c r="A384"/>
  <c r="C383"/>
  <c r="A383"/>
  <c r="E382"/>
  <c r="C382"/>
  <c r="B382"/>
  <c r="A382"/>
  <c r="C381"/>
  <c r="A381"/>
  <c r="C380"/>
  <c r="A380"/>
  <c r="E379"/>
  <c r="C379"/>
  <c r="B379"/>
  <c r="A379"/>
  <c r="C378"/>
  <c r="A378"/>
  <c r="C377"/>
  <c r="A377"/>
  <c r="E376"/>
  <c r="C376"/>
  <c r="B376"/>
  <c r="A376"/>
  <c r="C375"/>
  <c r="A375"/>
  <c r="C374"/>
  <c r="A374"/>
  <c r="E373"/>
  <c r="C373"/>
  <c r="B373"/>
  <c r="A373"/>
  <c r="C372"/>
  <c r="A372"/>
  <c r="C371"/>
  <c r="A371"/>
  <c r="E370"/>
  <c r="C370"/>
  <c r="B370"/>
  <c r="A370"/>
  <c r="C369"/>
  <c r="A369"/>
  <c r="C368"/>
  <c r="A368"/>
  <c r="E367"/>
  <c r="C367"/>
  <c r="B367"/>
  <c r="A367"/>
  <c r="C366"/>
  <c r="A366"/>
  <c r="C365"/>
  <c r="A365"/>
  <c r="E364"/>
  <c r="C364"/>
  <c r="B364"/>
  <c r="A364"/>
  <c r="C363"/>
  <c r="A363"/>
  <c r="C362"/>
  <c r="A362"/>
  <c r="E361"/>
  <c r="C361"/>
  <c r="B361"/>
  <c r="A361"/>
  <c r="C360"/>
  <c r="A360"/>
  <c r="C359"/>
  <c r="A359"/>
  <c r="E358"/>
  <c r="C358"/>
  <c r="B358"/>
  <c r="A358"/>
  <c r="C357"/>
  <c r="A357"/>
  <c r="C356"/>
  <c r="A356"/>
  <c r="E355"/>
  <c r="C355"/>
  <c r="B355"/>
  <c r="A355"/>
  <c r="C354"/>
  <c r="A354"/>
  <c r="C353"/>
  <c r="A353"/>
  <c r="E352"/>
  <c r="C352"/>
  <c r="B352"/>
  <c r="A352"/>
  <c r="C351"/>
  <c r="A351"/>
  <c r="C350"/>
  <c r="A350"/>
  <c r="E349"/>
  <c r="C349"/>
  <c r="B349"/>
  <c r="A349"/>
  <c r="C348"/>
  <c r="A348"/>
  <c r="C347"/>
  <c r="A347"/>
  <c r="E346"/>
  <c r="C346"/>
  <c r="B346"/>
  <c r="A346"/>
  <c r="C345"/>
  <c r="A345"/>
  <c r="C344"/>
  <c r="A344"/>
  <c r="E343"/>
  <c r="C343"/>
  <c r="B343"/>
  <c r="A343"/>
  <c r="C342"/>
  <c r="A342"/>
  <c r="C341"/>
  <c r="A341"/>
  <c r="E340"/>
  <c r="C340"/>
  <c r="B340"/>
  <c r="A340"/>
  <c r="C339"/>
  <c r="A339"/>
  <c r="C337"/>
  <c r="A337"/>
  <c r="E336"/>
  <c r="C336"/>
  <c r="B336"/>
  <c r="A336"/>
  <c r="C335"/>
  <c r="A335"/>
  <c r="C334"/>
  <c r="A334"/>
  <c r="E333"/>
  <c r="C333"/>
  <c r="B333"/>
  <c r="A333"/>
  <c r="C332"/>
  <c r="A332"/>
  <c r="C331"/>
  <c r="A331"/>
  <c r="E330"/>
  <c r="C330"/>
  <c r="B330"/>
  <c r="A330"/>
  <c r="C329"/>
  <c r="A329"/>
  <c r="C328"/>
  <c r="A328"/>
  <c r="E327"/>
  <c r="C327"/>
  <c r="B327"/>
  <c r="A327"/>
  <c r="C326"/>
  <c r="A326"/>
  <c r="C325"/>
  <c r="A325"/>
  <c r="E324"/>
  <c r="C324"/>
  <c r="B324"/>
  <c r="A324"/>
  <c r="C323"/>
  <c r="A323"/>
  <c r="C322"/>
  <c r="A322"/>
  <c r="E321"/>
  <c r="C321"/>
  <c r="B321"/>
  <c r="A321"/>
  <c r="C320"/>
  <c r="A320"/>
  <c r="C319"/>
  <c r="A319"/>
  <c r="E318"/>
  <c r="C318"/>
  <c r="B318"/>
  <c r="A318"/>
  <c r="C317"/>
  <c r="A317"/>
  <c r="C316"/>
  <c r="A316"/>
  <c r="E315"/>
  <c r="C315"/>
  <c r="B315"/>
  <c r="A315"/>
  <c r="C314"/>
  <c r="A314"/>
  <c r="C313"/>
  <c r="A313"/>
  <c r="E312"/>
  <c r="C312"/>
  <c r="B312"/>
  <c r="A312"/>
  <c r="C311"/>
  <c r="A311"/>
  <c r="C310"/>
  <c r="A310"/>
  <c r="E309"/>
  <c r="C309"/>
  <c r="B309"/>
  <c r="A309"/>
  <c r="C308"/>
  <c r="A308"/>
  <c r="C307"/>
  <c r="A307"/>
  <c r="E306"/>
  <c r="C306"/>
  <c r="B306"/>
  <c r="A306"/>
  <c r="C305"/>
  <c r="A305"/>
  <c r="C304"/>
  <c r="A304" s="1"/>
  <c r="E303" s="1"/>
  <c r="C303"/>
  <c r="B303"/>
  <c r="A303"/>
  <c r="C302" s="1"/>
  <c r="A302"/>
  <c r="C301"/>
  <c r="A301" s="1"/>
  <c r="E300" s="1"/>
  <c r="C300"/>
  <c r="B300"/>
  <c r="A300"/>
  <c r="C299" s="1"/>
  <c r="A299"/>
  <c r="C298"/>
  <c r="A298" s="1"/>
  <c r="E297" s="1"/>
  <c r="C297"/>
  <c r="B297"/>
  <c r="A297"/>
  <c r="C296" s="1"/>
  <c r="A296"/>
  <c r="C295"/>
  <c r="A295" s="1"/>
  <c r="E294" s="1"/>
  <c r="C294"/>
  <c r="B294"/>
  <c r="A294"/>
  <c r="C293" s="1"/>
  <c r="A293"/>
  <c r="C292"/>
  <c r="A292" s="1"/>
  <c r="E291" s="1"/>
  <c r="C291"/>
  <c r="B291"/>
  <c r="A291"/>
  <c r="C290" s="1"/>
  <c r="A290"/>
  <c r="C289"/>
  <c r="A289" s="1"/>
  <c r="E288" s="1"/>
  <c r="C288"/>
  <c r="B288"/>
  <c r="A288"/>
  <c r="C287" s="1"/>
  <c r="A287"/>
  <c r="C286"/>
  <c r="A286" s="1"/>
  <c r="E285" s="1"/>
  <c r="C285"/>
  <c r="B285"/>
  <c r="A285"/>
  <c r="C284" s="1"/>
  <c r="A284"/>
  <c r="C283"/>
  <c r="A283" s="1"/>
  <c r="E282" s="1"/>
  <c r="C282"/>
  <c r="B282"/>
  <c r="A282"/>
  <c r="C281" s="1"/>
  <c r="A281"/>
  <c r="C280"/>
  <c r="A280" s="1"/>
  <c r="E279" s="1"/>
  <c r="C279"/>
  <c r="B279"/>
  <c r="A279"/>
  <c r="C278" s="1"/>
  <c r="A278"/>
  <c r="C276"/>
  <c r="A276" s="1"/>
  <c r="E275" s="1"/>
  <c r="C275"/>
  <c r="B275"/>
  <c r="A275"/>
  <c r="C274" s="1"/>
  <c r="A274"/>
  <c r="C273"/>
  <c r="A273" s="1"/>
  <c r="E272" s="1"/>
  <c r="C272"/>
  <c r="B272"/>
  <c r="A272"/>
  <c r="C271" s="1"/>
  <c r="A271"/>
  <c r="C270"/>
  <c r="A270" s="1"/>
  <c r="E269" s="1"/>
  <c r="C269"/>
  <c r="B269"/>
  <c r="A269"/>
  <c r="C268" s="1"/>
  <c r="A268"/>
  <c r="C267"/>
  <c r="A267" s="1"/>
  <c r="E266" s="1"/>
  <c r="C266"/>
  <c r="B266"/>
  <c r="A266"/>
  <c r="C265" s="1"/>
  <c r="A265"/>
  <c r="C264"/>
  <c r="A264" s="1"/>
  <c r="E263" s="1"/>
  <c r="C263"/>
  <c r="B263"/>
  <c r="A263"/>
  <c r="C262" s="1"/>
  <c r="A262"/>
  <c r="C261"/>
  <c r="A261" s="1"/>
  <c r="E260" s="1"/>
  <c r="C260"/>
  <c r="B260"/>
  <c r="A260"/>
  <c r="C259" s="1"/>
  <c r="A259"/>
  <c r="C258"/>
  <c r="A258" s="1"/>
  <c r="E257" s="1"/>
  <c r="C257"/>
  <c r="B257"/>
  <c r="A257"/>
  <c r="C256" s="1"/>
  <c r="A256"/>
  <c r="C255"/>
  <c r="A255" s="1"/>
  <c r="E254" s="1"/>
  <c r="C254"/>
  <c r="B254"/>
  <c r="A254"/>
  <c r="C253" s="1"/>
  <c r="A253"/>
  <c r="C252"/>
  <c r="A252" s="1"/>
  <c r="E251" s="1"/>
  <c r="C251"/>
  <c r="B251"/>
  <c r="A251"/>
  <c r="C250" s="1"/>
  <c r="A250"/>
  <c r="C249"/>
  <c r="A249" s="1"/>
  <c r="E248" s="1"/>
  <c r="C248"/>
  <c r="B248"/>
  <c r="A248"/>
  <c r="C247" s="1"/>
  <c r="A247"/>
  <c r="C246"/>
  <c r="A246" s="1"/>
  <c r="E245" s="1"/>
  <c r="C245"/>
  <c r="B245"/>
  <c r="A245"/>
  <c r="C244" s="1"/>
  <c r="A244"/>
  <c r="C243"/>
  <c r="A243" s="1"/>
  <c r="E242" s="1"/>
  <c r="C242"/>
  <c r="B242"/>
  <c r="A242"/>
  <c r="C241" s="1"/>
  <c r="A241"/>
  <c r="C240"/>
  <c r="A240" s="1"/>
  <c r="E239" s="1"/>
  <c r="C239"/>
  <c r="B239"/>
  <c r="A239"/>
  <c r="C238" s="1"/>
  <c r="A238"/>
  <c r="C237"/>
  <c r="A237" s="1"/>
  <c r="E236" s="1"/>
  <c r="C236"/>
  <c r="B236"/>
  <c r="A236"/>
  <c r="C235" s="1"/>
  <c r="A235"/>
  <c r="C234"/>
  <c r="A234" s="1"/>
  <c r="E233" s="1"/>
  <c r="C233"/>
  <c r="B233"/>
  <c r="A233"/>
  <c r="C232" s="1"/>
  <c r="A232"/>
  <c r="C231"/>
  <c r="A231" s="1"/>
  <c r="E230" s="1"/>
  <c r="C230"/>
  <c r="B230"/>
  <c r="A230"/>
  <c r="C229" s="1"/>
  <c r="A229"/>
  <c r="C228"/>
  <c r="A228" s="1"/>
  <c r="E227" s="1"/>
  <c r="C227"/>
  <c r="B227"/>
  <c r="A227"/>
  <c r="C226" s="1"/>
  <c r="A226"/>
  <c r="C225"/>
  <c r="A225" s="1"/>
  <c r="E224" s="1"/>
  <c r="C224"/>
  <c r="B224"/>
  <c r="A224"/>
  <c r="C223" s="1"/>
  <c r="A223"/>
  <c r="C222"/>
  <c r="A222" s="1"/>
  <c r="E221" s="1"/>
  <c r="C221"/>
  <c r="B221"/>
  <c r="A221"/>
  <c r="C220" s="1"/>
  <c r="A220"/>
  <c r="C219"/>
  <c r="A219" s="1"/>
  <c r="E218" s="1"/>
  <c r="C218"/>
  <c r="B218"/>
  <c r="A218"/>
  <c r="C217" s="1"/>
  <c r="A217"/>
  <c r="C215"/>
  <c r="A215" s="1"/>
  <c r="E214" s="1"/>
  <c r="C214"/>
  <c r="B214"/>
  <c r="A214"/>
  <c r="C213" s="1"/>
  <c r="A213"/>
  <c r="C212" s="1"/>
  <c r="A212" s="1"/>
  <c r="E211" s="1"/>
  <c r="C211"/>
  <c r="B211"/>
  <c r="A211"/>
  <c r="C210" s="1"/>
  <c r="A210" s="1"/>
  <c r="C209" s="1"/>
  <c r="A209" s="1"/>
  <c r="E208" s="1"/>
  <c r="C208"/>
  <c r="B208"/>
  <c r="A208"/>
  <c r="C207" s="1"/>
  <c r="A207" s="1"/>
  <c r="C206" s="1"/>
  <c r="A206" s="1"/>
  <c r="E205" s="1"/>
  <c r="C205"/>
  <c r="B205"/>
  <c r="A205"/>
  <c r="C204" s="1"/>
  <c r="A204" s="1"/>
  <c r="C203" s="1"/>
  <c r="A203" s="1"/>
  <c r="E202" s="1"/>
  <c r="C202"/>
  <c r="B202"/>
  <c r="A202"/>
  <c r="C201" s="1"/>
  <c r="A201" s="1"/>
  <c r="C200" s="1"/>
  <c r="A200" s="1"/>
  <c r="E199" s="1"/>
  <c r="C199"/>
  <c r="B199"/>
  <c r="A199"/>
  <c r="C198" s="1"/>
  <c r="A198" s="1"/>
  <c r="C197" s="1"/>
  <c r="A197" s="1"/>
  <c r="E196" s="1"/>
  <c r="C196"/>
  <c r="B196"/>
  <c r="A196"/>
  <c r="C195" s="1"/>
  <c r="A195" s="1"/>
  <c r="C194" s="1"/>
  <c r="A194" s="1"/>
  <c r="E193" s="1"/>
  <c r="C193"/>
  <c r="B193"/>
  <c r="A193"/>
  <c r="C192" s="1"/>
  <c r="A192" s="1"/>
  <c r="C191" s="1"/>
  <c r="A191" s="1"/>
  <c r="E190" s="1"/>
  <c r="C190"/>
  <c r="B190"/>
  <c r="A190"/>
  <c r="C189" s="1"/>
  <c r="A189" s="1"/>
  <c r="C188" s="1"/>
  <c r="A188" s="1"/>
  <c r="E187" s="1"/>
  <c r="C187"/>
  <c r="B187"/>
  <c r="A187"/>
  <c r="C186" s="1"/>
  <c r="A186" s="1"/>
  <c r="C185" s="1"/>
  <c r="A185" s="1"/>
  <c r="E184" s="1"/>
  <c r="C184"/>
  <c r="B184"/>
  <c r="A184"/>
  <c r="C183" s="1"/>
  <c r="A183" s="1"/>
  <c r="C182" s="1"/>
  <c r="A182" s="1"/>
  <c r="E181" s="1"/>
  <c r="C181"/>
  <c r="B181"/>
  <c r="A181"/>
  <c r="C180" s="1"/>
  <c r="A180" s="1"/>
  <c r="C179" s="1"/>
  <c r="A179" s="1"/>
  <c r="E178" s="1"/>
  <c r="C178"/>
  <c r="B178"/>
  <c r="A178"/>
  <c r="C177" s="1"/>
  <c r="A177" s="1"/>
  <c r="C176" s="1"/>
  <c r="A176" s="1"/>
  <c r="E175" s="1"/>
  <c r="C175"/>
  <c r="B175"/>
  <c r="A175"/>
  <c r="C174" s="1"/>
  <c r="A174" s="1"/>
  <c r="C173" s="1"/>
  <c r="A173" s="1"/>
  <c r="E172" s="1"/>
  <c r="C172"/>
  <c r="B172"/>
  <c r="A172"/>
  <c r="C171" s="1"/>
  <c r="A171" s="1"/>
  <c r="C170" s="1"/>
  <c r="A170" s="1"/>
  <c r="E169" s="1"/>
  <c r="C169"/>
  <c r="B169"/>
  <c r="A169"/>
  <c r="C168" s="1"/>
  <c r="A168" s="1"/>
  <c r="C167" s="1"/>
  <c r="A167" s="1"/>
  <c r="E166" s="1"/>
  <c r="C166"/>
  <c r="B166"/>
  <c r="A166"/>
  <c r="C165" s="1"/>
  <c r="A165" s="1"/>
  <c r="C164" s="1"/>
  <c r="A164" s="1"/>
  <c r="E163" s="1"/>
  <c r="C163"/>
  <c r="B163"/>
  <c r="A163"/>
  <c r="C162" s="1"/>
  <c r="A162" s="1"/>
  <c r="C161" s="1"/>
  <c r="A161" s="1"/>
  <c r="E160" s="1"/>
  <c r="C160"/>
  <c r="B160"/>
  <c r="A160"/>
  <c r="C159" s="1"/>
  <c r="A159" s="1"/>
  <c r="C158" s="1"/>
  <c r="A158" s="1"/>
  <c r="E157" s="1"/>
  <c r="C157"/>
  <c r="B157"/>
  <c r="A157"/>
  <c r="C156" s="1"/>
  <c r="A156" s="1"/>
  <c r="C154" s="1"/>
  <c r="A154" s="1"/>
  <c r="E153" s="1"/>
  <c r="C153"/>
  <c r="B153"/>
  <c r="A153"/>
  <c r="C152" s="1"/>
  <c r="A152" s="1"/>
  <c r="C151" s="1"/>
  <c r="A151" s="1"/>
  <c r="E150" s="1"/>
  <c r="C150"/>
  <c r="B150"/>
  <c r="A150"/>
  <c r="C149" s="1"/>
  <c r="A149" s="1"/>
  <c r="C148" s="1"/>
  <c r="A148" s="1"/>
  <c r="E147" s="1"/>
  <c r="C147"/>
  <c r="B147"/>
  <c r="A147"/>
  <c r="C146" s="1"/>
  <c r="A146" s="1"/>
  <c r="C145" s="1"/>
  <c r="A145" s="1"/>
  <c r="E144" s="1"/>
  <c r="C144"/>
  <c r="B144"/>
  <c r="A144"/>
  <c r="C143" s="1"/>
  <c r="A143" s="1"/>
  <c r="C142" s="1"/>
  <c r="A142" s="1"/>
  <c r="E141" s="1"/>
  <c r="C141"/>
  <c r="B141"/>
  <c r="A141"/>
  <c r="C140" s="1"/>
  <c r="A140" s="1"/>
  <c r="C139" s="1"/>
  <c r="A139" s="1"/>
  <c r="E138" s="1"/>
  <c r="C138"/>
  <c r="B138"/>
  <c r="A138"/>
  <c r="C137" s="1"/>
  <c r="A137" s="1"/>
  <c r="C136" s="1"/>
  <c r="A136" s="1"/>
  <c r="E135" s="1"/>
  <c r="C135"/>
  <c r="B135"/>
  <c r="A135"/>
  <c r="C134" s="1"/>
  <c r="A134" s="1"/>
  <c r="C133" s="1"/>
  <c r="A133" s="1"/>
  <c r="E132" s="1"/>
  <c r="C132"/>
  <c r="B132"/>
  <c r="A132"/>
  <c r="C131" s="1"/>
  <c r="A131" s="1"/>
  <c r="C130" s="1"/>
  <c r="A130" s="1"/>
  <c r="E129" s="1"/>
  <c r="C129"/>
  <c r="B129"/>
  <c r="A129"/>
  <c r="C128" s="1"/>
  <c r="A128" s="1"/>
  <c r="C126"/>
  <c r="B126"/>
  <c r="A126"/>
  <c r="C123"/>
  <c r="B123"/>
  <c r="A123"/>
  <c r="C120"/>
  <c r="B120"/>
  <c r="A120"/>
  <c r="C117"/>
  <c r="B117"/>
  <c r="A117"/>
  <c r="C114"/>
  <c r="B114"/>
  <c r="A114"/>
  <c r="C111"/>
  <c r="B111"/>
  <c r="A111"/>
  <c r="C108"/>
  <c r="B108"/>
  <c r="A108"/>
  <c r="C105"/>
  <c r="B105"/>
  <c r="A105"/>
  <c r="C102"/>
  <c r="B102"/>
  <c r="A102"/>
  <c r="C99"/>
  <c r="B99"/>
  <c r="A99"/>
  <c r="C96"/>
  <c r="B96"/>
  <c r="A96"/>
  <c r="C92"/>
  <c r="B92"/>
  <c r="A92"/>
  <c r="C89"/>
  <c r="B89"/>
  <c r="A89"/>
  <c r="C86"/>
  <c r="B86"/>
  <c r="A86"/>
  <c r="C83"/>
  <c r="B83"/>
  <c r="A83"/>
  <c r="C80"/>
  <c r="B80"/>
  <c r="A80"/>
  <c r="C77"/>
  <c r="B77"/>
  <c r="A77"/>
  <c r="C74"/>
  <c r="B74"/>
  <c r="A74"/>
  <c r="C71"/>
  <c r="B71"/>
  <c r="A71"/>
  <c r="C68"/>
  <c r="B68"/>
  <c r="A68"/>
  <c r="C65"/>
  <c r="B65"/>
  <c r="A65"/>
  <c r="C62"/>
  <c r="B62"/>
  <c r="A62"/>
  <c r="C59"/>
  <c r="B59"/>
  <c r="A59"/>
  <c r="C56"/>
  <c r="B56"/>
  <c r="A56"/>
  <c r="C53"/>
  <c r="B53"/>
  <c r="A53"/>
  <c r="C50"/>
  <c r="B50"/>
  <c r="A50"/>
  <c r="C47"/>
  <c r="B47"/>
  <c r="A47"/>
  <c r="C44"/>
  <c r="B44"/>
  <c r="A44"/>
  <c r="C41"/>
  <c r="B41"/>
  <c r="A41"/>
  <c r="C38"/>
  <c r="B38"/>
  <c r="A38"/>
  <c r="C35"/>
  <c r="B35"/>
  <c r="A35"/>
  <c r="C31"/>
  <c r="B31"/>
  <c r="A31"/>
  <c r="C28"/>
  <c r="B28"/>
  <c r="A28"/>
  <c r="C25"/>
  <c r="B25"/>
  <c r="A25"/>
  <c r="C22"/>
  <c r="B22"/>
  <c r="A22"/>
  <c r="C19"/>
  <c r="B19"/>
  <c r="A19"/>
  <c r="C16"/>
  <c r="B16"/>
  <c r="A16"/>
  <c r="C13"/>
  <c r="B13"/>
  <c r="A13"/>
  <c r="C10"/>
  <c r="B10"/>
  <c r="A10"/>
  <c r="C7"/>
  <c r="B7"/>
  <c r="A7"/>
  <c r="C4"/>
  <c r="B4"/>
  <c r="A4"/>
  <c r="AK1499" i="1"/>
  <c r="AI1499"/>
  <c r="AH1499" s="1"/>
  <c r="AG1499"/>
  <c r="AE1499" s="1"/>
  <c r="AD1499"/>
  <c r="AC1499"/>
  <c r="AB1499"/>
  <c r="AA1499"/>
  <c r="Z1499"/>
  <c r="X1499"/>
  <c r="AK1498"/>
  <c r="AI1498"/>
  <c r="AH1498" s="1"/>
  <c r="AG1498"/>
  <c r="AE1498" s="1"/>
  <c r="AD1498"/>
  <c r="AC1498"/>
  <c r="AB1498"/>
  <c r="AA1498"/>
  <c r="Z1498"/>
  <c r="X1498"/>
  <c r="AK1497"/>
  <c r="AI1497"/>
  <c r="AH1497" s="1"/>
  <c r="AG1497"/>
  <c r="AE1497" s="1"/>
  <c r="AD1497"/>
  <c r="AC1497"/>
  <c r="AB1497"/>
  <c r="AA1497"/>
  <c r="Z1497"/>
  <c r="X1497"/>
  <c r="AK1496"/>
  <c r="AI1496"/>
  <c r="AH1496" s="1"/>
  <c r="AG1496"/>
  <c r="AE1496" s="1"/>
  <c r="AD1496"/>
  <c r="AC1496"/>
  <c r="AB1496"/>
  <c r="AA1496"/>
  <c r="Z1496"/>
  <c r="X1496"/>
  <c r="AK1495"/>
  <c r="AI1495"/>
  <c r="AH1495" s="1"/>
  <c r="AG1495"/>
  <c r="AE1495" s="1"/>
  <c r="AD1495"/>
  <c r="AC1495"/>
  <c r="AB1495"/>
  <c r="AA1495"/>
  <c r="Z1495"/>
  <c r="X1495"/>
  <c r="AK1494"/>
  <c r="AI1494"/>
  <c r="AH1494" s="1"/>
  <c r="AG1494"/>
  <c r="AE1494" s="1"/>
  <c r="AD1494"/>
  <c r="AC1494"/>
  <c r="AB1494"/>
  <c r="AA1494"/>
  <c r="Z1494"/>
  <c r="X1494"/>
  <c r="AK1493"/>
  <c r="AI1493"/>
  <c r="AH1493" s="1"/>
  <c r="AG1493"/>
  <c r="AE1493" s="1"/>
  <c r="AD1493"/>
  <c r="AC1493"/>
  <c r="AB1493"/>
  <c r="AA1493"/>
  <c r="Z1493"/>
  <c r="X1493"/>
  <c r="AK1492"/>
  <c r="AI1492"/>
  <c r="AH1492" s="1"/>
  <c r="AG1492"/>
  <c r="AE1492" s="1"/>
  <c r="AD1492"/>
  <c r="AC1492"/>
  <c r="AB1492"/>
  <c r="AA1492"/>
  <c r="Z1492"/>
  <c r="X1492"/>
  <c r="AK1491"/>
  <c r="AI1491"/>
  <c r="AH1491" s="1"/>
  <c r="AG1491"/>
  <c r="AE1491" s="1"/>
  <c r="AD1491"/>
  <c r="AC1491"/>
  <c r="AB1491"/>
  <c r="AA1491"/>
  <c r="Z1491"/>
  <c r="X1491"/>
  <c r="AK1490"/>
  <c r="AI1490"/>
  <c r="AH1490" s="1"/>
  <c r="AG1490"/>
  <c r="AE1490" s="1"/>
  <c r="AD1490"/>
  <c r="AC1490"/>
  <c r="AB1490"/>
  <c r="AA1490"/>
  <c r="Z1490"/>
  <c r="X1490"/>
  <c r="AK1489"/>
  <c r="AI1489"/>
  <c r="AH1489" s="1"/>
  <c r="AG1489"/>
  <c r="AE1489" s="1"/>
  <c r="AD1489"/>
  <c r="AC1489"/>
  <c r="AB1489"/>
  <c r="AA1489"/>
  <c r="Z1489"/>
  <c r="X1489"/>
  <c r="AK1488"/>
  <c r="AI1488"/>
  <c r="AH1488" s="1"/>
  <c r="AG1488"/>
  <c r="AE1488" s="1"/>
  <c r="AD1488"/>
  <c r="AC1488"/>
  <c r="AB1488"/>
  <c r="AA1488"/>
  <c r="Z1488"/>
  <c r="X1488"/>
  <c r="AK1487"/>
  <c r="AI1487"/>
  <c r="AH1487" s="1"/>
  <c r="AG1487"/>
  <c r="AE1487" s="1"/>
  <c r="AD1487"/>
  <c r="AC1487"/>
  <c r="AB1487"/>
  <c r="AA1487"/>
  <c r="Z1487"/>
  <c r="X1487"/>
  <c r="AK1486"/>
  <c r="AI1486"/>
  <c r="AH1486" s="1"/>
  <c r="AG1486"/>
  <c r="AE1486" s="1"/>
  <c r="AD1486"/>
  <c r="AC1486"/>
  <c r="AB1486"/>
  <c r="AA1486"/>
  <c r="Z1486"/>
  <c r="X1486"/>
  <c r="AK1485"/>
  <c r="AI1485"/>
  <c r="AH1485" s="1"/>
  <c r="AG1485"/>
  <c r="AE1485" s="1"/>
  <c r="AD1485"/>
  <c r="AC1485"/>
  <c r="AB1485"/>
  <c r="AA1485"/>
  <c r="Z1485"/>
  <c r="X1485"/>
  <c r="AK1484"/>
  <c r="AI1484"/>
  <c r="AH1484" s="1"/>
  <c r="AG1484"/>
  <c r="AE1484" s="1"/>
  <c r="AD1484"/>
  <c r="AC1484"/>
  <c r="AB1484"/>
  <c r="AA1484"/>
  <c r="Z1484"/>
  <c r="X1484"/>
  <c r="AK1483"/>
  <c r="AI1483"/>
  <c r="AH1483" s="1"/>
  <c r="AG1483"/>
  <c r="AE1483" s="1"/>
  <c r="AD1483"/>
  <c r="AC1483"/>
  <c r="AB1483"/>
  <c r="AA1483"/>
  <c r="Z1483"/>
  <c r="X1483"/>
  <c r="AK1482"/>
  <c r="AI1482"/>
  <c r="AH1482" s="1"/>
  <c r="AG1482"/>
  <c r="AE1482" s="1"/>
  <c r="AD1482"/>
  <c r="AC1482"/>
  <c r="AB1482"/>
  <c r="AA1482"/>
  <c r="Z1482"/>
  <c r="X1482"/>
  <c r="AK1481"/>
  <c r="AI1481"/>
  <c r="AH1481" s="1"/>
  <c r="AG1481"/>
  <c r="AE1481" s="1"/>
  <c r="AD1481"/>
  <c r="AC1481"/>
  <c r="AB1481"/>
  <c r="AA1481"/>
  <c r="Z1481"/>
  <c r="X1481"/>
  <c r="AK1480"/>
  <c r="AI1480"/>
  <c r="AH1480" s="1"/>
  <c r="AG1480"/>
  <c r="AE1480" s="1"/>
  <c r="AD1480"/>
  <c r="AC1480"/>
  <c r="AB1480"/>
  <c r="AA1480"/>
  <c r="Z1480"/>
  <c r="X1480"/>
  <c r="AK1479"/>
  <c r="AI1479"/>
  <c r="AH1479" s="1"/>
  <c r="AG1479"/>
  <c r="AE1479" s="1"/>
  <c r="AD1479"/>
  <c r="AC1479"/>
  <c r="AB1479"/>
  <c r="AA1479"/>
  <c r="Z1479"/>
  <c r="X1479"/>
  <c r="AK1478"/>
  <c r="AI1478"/>
  <c r="AH1478" s="1"/>
  <c r="AG1478"/>
  <c r="AE1478" s="1"/>
  <c r="AD1478"/>
  <c r="AC1478"/>
  <c r="AB1478"/>
  <c r="AA1478"/>
  <c r="Z1478"/>
  <c r="X1478"/>
  <c r="AK1477"/>
  <c r="AI1477"/>
  <c r="AH1477" s="1"/>
  <c r="AG1477"/>
  <c r="AE1477" s="1"/>
  <c r="AD1477"/>
  <c r="AC1477"/>
  <c r="AB1477"/>
  <c r="AA1477"/>
  <c r="Z1477"/>
  <c r="X1477"/>
  <c r="AK1476"/>
  <c r="AI1476"/>
  <c r="AH1476" s="1"/>
  <c r="AG1476"/>
  <c r="AE1476" s="1"/>
  <c r="AD1476"/>
  <c r="AC1476"/>
  <c r="AB1476"/>
  <c r="AA1476"/>
  <c r="Z1476"/>
  <c r="X1476"/>
  <c r="AK1475"/>
  <c r="AI1475"/>
  <c r="AH1475" s="1"/>
  <c r="AG1475"/>
  <c r="AE1475" s="1"/>
  <c r="AD1475"/>
  <c r="AC1475"/>
  <c r="AB1475"/>
  <c r="AA1475"/>
  <c r="Z1475"/>
  <c r="X1475"/>
  <c r="AK1474"/>
  <c r="AI1474"/>
  <c r="AH1474" s="1"/>
  <c r="AG1474"/>
  <c r="AE1474" s="1"/>
  <c r="AD1474"/>
  <c r="AC1474"/>
  <c r="AB1474"/>
  <c r="AA1474"/>
  <c r="Z1474"/>
  <c r="X1474"/>
  <c r="AK1473"/>
  <c r="AI1473"/>
  <c r="AH1473" s="1"/>
  <c r="AG1473"/>
  <c r="AE1473" s="1"/>
  <c r="AD1473"/>
  <c r="AC1473"/>
  <c r="AB1473"/>
  <c r="AA1473"/>
  <c r="Z1473"/>
  <c r="X1473"/>
  <c r="AK1472"/>
  <c r="AI1472"/>
  <c r="AH1472" s="1"/>
  <c r="AG1472"/>
  <c r="AE1472" s="1"/>
  <c r="AD1472"/>
  <c r="AC1472"/>
  <c r="AB1472"/>
  <c r="AA1472"/>
  <c r="Z1472"/>
  <c r="X1472"/>
  <c r="AK1471"/>
  <c r="AI1471"/>
  <c r="AH1471" s="1"/>
  <c r="AG1471"/>
  <c r="AE1471" s="1"/>
  <c r="AD1471"/>
  <c r="AC1471"/>
  <c r="AB1471"/>
  <c r="AA1471"/>
  <c r="Z1471"/>
  <c r="X1471"/>
  <c r="AK1470"/>
  <c r="AI1470"/>
  <c r="AH1470" s="1"/>
  <c r="AG1470"/>
  <c r="AE1470" s="1"/>
  <c r="AD1470"/>
  <c r="AC1470"/>
  <c r="AB1470"/>
  <c r="AA1470"/>
  <c r="Z1470"/>
  <c r="X1470"/>
  <c r="AK1469"/>
  <c r="AI1469"/>
  <c r="AH1469" s="1"/>
  <c r="AG1469"/>
  <c r="AE1469" s="1"/>
  <c r="AD1469"/>
  <c r="AC1469"/>
  <c r="AB1469"/>
  <c r="AA1469"/>
  <c r="Z1469"/>
  <c r="X1469"/>
  <c r="AK1468"/>
  <c r="AI1468"/>
  <c r="AH1468" s="1"/>
  <c r="AG1468"/>
  <c r="AE1468" s="1"/>
  <c r="AD1468"/>
  <c r="AC1468"/>
  <c r="AB1468"/>
  <c r="AA1468"/>
  <c r="Z1468"/>
  <c r="X1468"/>
  <c r="AK1467"/>
  <c r="AI1467"/>
  <c r="AH1467" s="1"/>
  <c r="AG1467"/>
  <c r="AE1467" s="1"/>
  <c r="AD1467"/>
  <c r="AC1467"/>
  <c r="AB1467"/>
  <c r="AA1467"/>
  <c r="Z1467"/>
  <c r="X1467"/>
  <c r="AK1466"/>
  <c r="AI1466"/>
  <c r="AH1466" s="1"/>
  <c r="AG1466"/>
  <c r="AE1466" s="1"/>
  <c r="AD1466"/>
  <c r="AC1466"/>
  <c r="AB1466"/>
  <c r="AA1466"/>
  <c r="Z1466"/>
  <c r="X1466"/>
  <c r="AK1465"/>
  <c r="AI1465"/>
  <c r="AH1465" s="1"/>
  <c r="AG1465"/>
  <c r="AE1465" s="1"/>
  <c r="AD1465"/>
  <c r="AC1465"/>
  <c r="AB1465"/>
  <c r="AA1465"/>
  <c r="Z1465"/>
  <c r="X1465"/>
  <c r="AK1464"/>
  <c r="AI1464"/>
  <c r="AH1464" s="1"/>
  <c r="AG1464"/>
  <c r="AE1464" s="1"/>
  <c r="AD1464"/>
  <c r="AC1464"/>
  <c r="AB1464"/>
  <c r="AA1464"/>
  <c r="Z1464"/>
  <c r="X1464"/>
  <c r="AK1463"/>
  <c r="AI1463"/>
  <c r="AH1463" s="1"/>
  <c r="AG1463"/>
  <c r="AE1463" s="1"/>
  <c r="AD1463"/>
  <c r="AC1463"/>
  <c r="AB1463"/>
  <c r="AA1463"/>
  <c r="Z1463"/>
  <c r="X1463"/>
  <c r="AK1462"/>
  <c r="AI1462"/>
  <c r="AH1462" s="1"/>
  <c r="AG1462"/>
  <c r="AE1462" s="1"/>
  <c r="AD1462"/>
  <c r="AC1462"/>
  <c r="AB1462"/>
  <c r="AA1462"/>
  <c r="Z1462"/>
  <c r="X1462"/>
  <c r="AK1461"/>
  <c r="AI1461"/>
  <c r="AH1461" s="1"/>
  <c r="AG1461"/>
  <c r="AE1461" s="1"/>
  <c r="AD1461"/>
  <c r="AC1461"/>
  <c r="AB1461"/>
  <c r="AA1461"/>
  <c r="Z1461"/>
  <c r="X1461"/>
  <c r="AK1460"/>
  <c r="AI1460"/>
  <c r="AH1460" s="1"/>
  <c r="AG1460"/>
  <c r="AE1460" s="1"/>
  <c r="AD1460"/>
  <c r="AC1460"/>
  <c r="AB1460"/>
  <c r="AA1460"/>
  <c r="Z1460"/>
  <c r="X1460"/>
  <c r="AK1459"/>
  <c r="AI1459"/>
  <c r="AH1459" s="1"/>
  <c r="AG1459"/>
  <c r="AE1459" s="1"/>
  <c r="AD1459"/>
  <c r="AC1459"/>
  <c r="AB1459"/>
  <c r="AA1459"/>
  <c r="Z1459"/>
  <c r="X1459"/>
  <c r="AK1458"/>
  <c r="AI1458"/>
  <c r="AH1458" s="1"/>
  <c r="AG1458"/>
  <c r="AE1458" s="1"/>
  <c r="AD1458"/>
  <c r="AC1458"/>
  <c r="AB1458"/>
  <c r="AA1458"/>
  <c r="Z1458"/>
  <c r="X1458"/>
  <c r="AK1457"/>
  <c r="AI1457"/>
  <c r="AH1457" s="1"/>
  <c r="AG1457"/>
  <c r="AE1457" s="1"/>
  <c r="AD1457"/>
  <c r="AC1457"/>
  <c r="AB1457"/>
  <c r="AA1457"/>
  <c r="Z1457"/>
  <c r="X1457"/>
  <c r="AK1456"/>
  <c r="AI1456"/>
  <c r="AH1456" s="1"/>
  <c r="AG1456"/>
  <c r="AE1456" s="1"/>
  <c r="AD1456"/>
  <c r="AC1456"/>
  <c r="AB1456"/>
  <c r="AA1456"/>
  <c r="Z1456"/>
  <c r="X1456"/>
  <c r="AK1455"/>
  <c r="AI1455"/>
  <c r="AH1455" s="1"/>
  <c r="AG1455"/>
  <c r="AE1455" s="1"/>
  <c r="AD1455"/>
  <c r="AC1455"/>
  <c r="AB1455"/>
  <c r="AA1455"/>
  <c r="Z1455"/>
  <c r="X1455"/>
  <c r="AK1454"/>
  <c r="AI1454"/>
  <c r="AH1454" s="1"/>
  <c r="AG1454"/>
  <c r="AE1454" s="1"/>
  <c r="AD1454"/>
  <c r="AC1454"/>
  <c r="AB1454"/>
  <c r="AA1454"/>
  <c r="Z1454"/>
  <c r="X1454"/>
  <c r="AK1453"/>
  <c r="AI1453"/>
  <c r="AH1453" s="1"/>
  <c r="AG1453"/>
  <c r="AE1453" s="1"/>
  <c r="AD1453"/>
  <c r="AC1453"/>
  <c r="AB1453"/>
  <c r="AA1453"/>
  <c r="Z1453"/>
  <c r="X1453"/>
  <c r="AK1452"/>
  <c r="AI1452"/>
  <c r="AH1452" s="1"/>
  <c r="AG1452"/>
  <c r="AE1452" s="1"/>
  <c r="AD1452"/>
  <c r="AC1452"/>
  <c r="AB1452"/>
  <c r="AA1452"/>
  <c r="Z1452"/>
  <c r="X1452"/>
  <c r="AK1451"/>
  <c r="AI1451"/>
  <c r="AH1451" s="1"/>
  <c r="AG1451"/>
  <c r="AE1451" s="1"/>
  <c r="AD1451"/>
  <c r="AC1451"/>
  <c r="AB1451"/>
  <c r="AA1451"/>
  <c r="Z1451"/>
  <c r="X1451"/>
  <c r="AK1450"/>
  <c r="AI1450"/>
  <c r="AH1450" s="1"/>
  <c r="AG1450"/>
  <c r="AE1450" s="1"/>
  <c r="AD1450"/>
  <c r="AC1450"/>
  <c r="AB1450"/>
  <c r="AA1450"/>
  <c r="Z1450"/>
  <c r="X1450"/>
  <c r="AK1449"/>
  <c r="AI1449"/>
  <c r="AH1449" s="1"/>
  <c r="AG1449"/>
  <c r="AE1449" s="1"/>
  <c r="AD1449"/>
  <c r="AC1449"/>
  <c r="AB1449"/>
  <c r="AA1449"/>
  <c r="Z1449"/>
  <c r="X1449"/>
  <c r="AK1448"/>
  <c r="AI1448"/>
  <c r="AH1448" s="1"/>
  <c r="AG1448"/>
  <c r="AE1448" s="1"/>
  <c r="AD1448"/>
  <c r="AC1448"/>
  <c r="AB1448"/>
  <c r="AA1448"/>
  <c r="Z1448"/>
  <c r="X1448"/>
  <c r="AK1447"/>
  <c r="AI1447"/>
  <c r="AH1447" s="1"/>
  <c r="AG1447"/>
  <c r="AE1447" s="1"/>
  <c r="AD1447"/>
  <c r="AC1447"/>
  <c r="AB1447"/>
  <c r="AA1447"/>
  <c r="Z1447"/>
  <c r="X1447"/>
  <c r="AK1446"/>
  <c r="AI1446"/>
  <c r="AH1446" s="1"/>
  <c r="AG1446"/>
  <c r="AE1446" s="1"/>
  <c r="AD1446"/>
  <c r="AC1446"/>
  <c r="AB1446"/>
  <c r="AA1446"/>
  <c r="Z1446"/>
  <c r="X1446"/>
  <c r="AK1445"/>
  <c r="AI1445"/>
  <c r="AH1445" s="1"/>
  <c r="AG1445"/>
  <c r="AE1445" s="1"/>
  <c r="AD1445"/>
  <c r="AC1445"/>
  <c r="AB1445"/>
  <c r="AA1445"/>
  <c r="Z1445"/>
  <c r="X1445"/>
  <c r="AK1444"/>
  <c r="AI1444"/>
  <c r="AH1444" s="1"/>
  <c r="AG1444"/>
  <c r="AE1444" s="1"/>
  <c r="AD1444"/>
  <c r="AC1444"/>
  <c r="AB1444"/>
  <c r="AA1444"/>
  <c r="Z1444"/>
  <c r="X1444"/>
  <c r="AK1443"/>
  <c r="AI1443"/>
  <c r="AH1443" s="1"/>
  <c r="AG1443"/>
  <c r="AE1443" s="1"/>
  <c r="AD1443"/>
  <c r="AC1443"/>
  <c r="AB1443"/>
  <c r="AA1443"/>
  <c r="Z1443"/>
  <c r="X1443"/>
  <c r="AK1442"/>
  <c r="AI1442"/>
  <c r="AH1442" s="1"/>
  <c r="AG1442"/>
  <c r="AE1442" s="1"/>
  <c r="AD1442"/>
  <c r="AC1442"/>
  <c r="AB1442"/>
  <c r="AA1442"/>
  <c r="Z1442"/>
  <c r="X1442"/>
  <c r="AK1441"/>
  <c r="AI1441"/>
  <c r="AH1441" s="1"/>
  <c r="AG1441"/>
  <c r="AE1441" s="1"/>
  <c r="AD1441"/>
  <c r="AC1441"/>
  <c r="AB1441"/>
  <c r="AA1441"/>
  <c r="Z1441"/>
  <c r="X1441"/>
  <c r="AK1440"/>
  <c r="AI1440"/>
  <c r="AH1440" s="1"/>
  <c r="AG1440"/>
  <c r="AE1440" s="1"/>
  <c r="AD1440"/>
  <c r="AC1440"/>
  <c r="AB1440"/>
  <c r="AA1440"/>
  <c r="Z1440"/>
  <c r="X1440"/>
  <c r="AK1439"/>
  <c r="AI1439"/>
  <c r="AH1439" s="1"/>
  <c r="AG1439"/>
  <c r="AE1439" s="1"/>
  <c r="AD1439"/>
  <c r="AC1439"/>
  <c r="AB1439"/>
  <c r="AA1439"/>
  <c r="Z1439"/>
  <c r="X1439"/>
  <c r="AK1438"/>
  <c r="AI1438"/>
  <c r="AH1438" s="1"/>
  <c r="AG1438"/>
  <c r="AE1438" s="1"/>
  <c r="AD1438"/>
  <c r="AC1438"/>
  <c r="AB1438"/>
  <c r="AA1438"/>
  <c r="Z1438"/>
  <c r="X1438"/>
  <c r="AK1437"/>
  <c r="AI1437"/>
  <c r="AH1437" s="1"/>
  <c r="AG1437"/>
  <c r="AE1437" s="1"/>
  <c r="AD1437"/>
  <c r="AC1437"/>
  <c r="AB1437"/>
  <c r="AA1437"/>
  <c r="Z1437"/>
  <c r="X1437"/>
  <c r="AK1436"/>
  <c r="AI1436"/>
  <c r="AH1436" s="1"/>
  <c r="AG1436"/>
  <c r="AE1436" s="1"/>
  <c r="AD1436"/>
  <c r="AC1436"/>
  <c r="AB1436"/>
  <c r="AA1436"/>
  <c r="Z1436"/>
  <c r="X1436"/>
  <c r="AK1435"/>
  <c r="AI1435"/>
  <c r="AH1435" s="1"/>
  <c r="AG1435"/>
  <c r="AE1435" s="1"/>
  <c r="AD1435"/>
  <c r="AC1435"/>
  <c r="AB1435"/>
  <c r="AA1435"/>
  <c r="Z1435"/>
  <c r="X1435"/>
  <c r="AK1434"/>
  <c r="AI1434"/>
  <c r="AH1434" s="1"/>
  <c r="AG1434"/>
  <c r="AE1434" s="1"/>
  <c r="AD1434"/>
  <c r="AC1434"/>
  <c r="AB1434"/>
  <c r="AA1434"/>
  <c r="Z1434"/>
  <c r="X1434"/>
  <c r="AK1433"/>
  <c r="AI1433"/>
  <c r="AH1433" s="1"/>
  <c r="AG1433"/>
  <c r="AE1433" s="1"/>
  <c r="AD1433"/>
  <c r="AC1433"/>
  <c r="AB1433"/>
  <c r="AA1433"/>
  <c r="Z1433"/>
  <c r="X1433"/>
  <c r="AK1432"/>
  <c r="AI1432"/>
  <c r="AH1432" s="1"/>
  <c r="AG1432"/>
  <c r="AE1432" s="1"/>
  <c r="AD1432"/>
  <c r="AC1432"/>
  <c r="AB1432"/>
  <c r="AA1432"/>
  <c r="Z1432"/>
  <c r="X1432"/>
  <c r="AK1431"/>
  <c r="AI1431"/>
  <c r="AH1431" s="1"/>
  <c r="AG1431"/>
  <c r="AE1431" s="1"/>
  <c r="AD1431"/>
  <c r="AC1431"/>
  <c r="AB1431"/>
  <c r="AA1431"/>
  <c r="Z1431"/>
  <c r="X1431"/>
  <c r="AK1430"/>
  <c r="AI1430"/>
  <c r="AH1430" s="1"/>
  <c r="AG1430"/>
  <c r="AE1430" s="1"/>
  <c r="AD1430"/>
  <c r="AC1430"/>
  <c r="AB1430"/>
  <c r="AA1430"/>
  <c r="Z1430"/>
  <c r="X1430"/>
  <c r="AK1429"/>
  <c r="AI1429"/>
  <c r="AH1429" s="1"/>
  <c r="AG1429"/>
  <c r="AE1429" s="1"/>
  <c r="AD1429"/>
  <c r="AC1429"/>
  <c r="AB1429"/>
  <c r="AA1429"/>
  <c r="Z1429"/>
  <c r="X1429"/>
  <c r="AK1428"/>
  <c r="AI1428"/>
  <c r="AH1428" s="1"/>
  <c r="AG1428"/>
  <c r="AE1428" s="1"/>
  <c r="AD1428"/>
  <c r="AC1428"/>
  <c r="AB1428"/>
  <c r="AA1428"/>
  <c r="Z1428"/>
  <c r="X1428"/>
  <c r="AK1427"/>
  <c r="AI1427"/>
  <c r="AH1427" s="1"/>
  <c r="AG1427"/>
  <c r="AE1427" s="1"/>
  <c r="AD1427"/>
  <c r="AC1427"/>
  <c r="AB1427"/>
  <c r="AA1427"/>
  <c r="Z1427"/>
  <c r="X1427"/>
  <c r="AK1426"/>
  <c r="AI1426"/>
  <c r="AH1426" s="1"/>
  <c r="AG1426"/>
  <c r="AE1426" s="1"/>
  <c r="AD1426"/>
  <c r="AC1426"/>
  <c r="AB1426"/>
  <c r="AA1426"/>
  <c r="Z1426"/>
  <c r="X1426"/>
  <c r="AK1425"/>
  <c r="AI1425"/>
  <c r="AH1425" s="1"/>
  <c r="AG1425"/>
  <c r="AE1425" s="1"/>
  <c r="AD1425"/>
  <c r="AC1425"/>
  <c r="AB1425"/>
  <c r="AA1425"/>
  <c r="Z1425"/>
  <c r="X1425"/>
  <c r="AK1424"/>
  <c r="AI1424"/>
  <c r="AH1424" s="1"/>
  <c r="AG1424"/>
  <c r="AE1424" s="1"/>
  <c r="AD1424"/>
  <c r="AC1424"/>
  <c r="AB1424"/>
  <c r="AA1424"/>
  <c r="Z1424"/>
  <c r="X1424"/>
  <c r="AK1423"/>
  <c r="AI1423"/>
  <c r="AH1423" s="1"/>
  <c r="AG1423"/>
  <c r="AE1423" s="1"/>
  <c r="AD1423"/>
  <c r="AC1423"/>
  <c r="AB1423"/>
  <c r="AA1423"/>
  <c r="Z1423"/>
  <c r="X1423"/>
  <c r="AK1422"/>
  <c r="AI1422"/>
  <c r="AH1422" s="1"/>
  <c r="AG1422"/>
  <c r="AE1422" s="1"/>
  <c r="AD1422"/>
  <c r="AC1422"/>
  <c r="AB1422"/>
  <c r="AA1422"/>
  <c r="Z1422"/>
  <c r="X1422"/>
  <c r="AK1421"/>
  <c r="AI1421"/>
  <c r="AH1421" s="1"/>
  <c r="AG1421"/>
  <c r="AE1421" s="1"/>
  <c r="AD1421"/>
  <c r="AC1421"/>
  <c r="AB1421"/>
  <c r="AA1421"/>
  <c r="Z1421"/>
  <c r="X1421"/>
  <c r="AK1420"/>
  <c r="AI1420"/>
  <c r="AH1420" s="1"/>
  <c r="AG1420"/>
  <c r="AE1420" s="1"/>
  <c r="AD1420"/>
  <c r="AC1420"/>
  <c r="AB1420"/>
  <c r="AA1420"/>
  <c r="Z1420"/>
  <c r="X1420"/>
  <c r="AK1419"/>
  <c r="AI1419"/>
  <c r="AH1419" s="1"/>
  <c r="AG1419"/>
  <c r="AE1419" s="1"/>
  <c r="AD1419"/>
  <c r="AC1419"/>
  <c r="AB1419"/>
  <c r="AA1419"/>
  <c r="Z1419"/>
  <c r="X1419"/>
  <c r="AK1418"/>
  <c r="AI1418"/>
  <c r="AH1418" s="1"/>
  <c r="AG1418"/>
  <c r="AE1418" s="1"/>
  <c r="AD1418"/>
  <c r="AC1418"/>
  <c r="AB1418"/>
  <c r="AA1418"/>
  <c r="Z1418"/>
  <c r="X1418"/>
  <c r="AK1417"/>
  <c r="AI1417"/>
  <c r="AH1417" s="1"/>
  <c r="AG1417"/>
  <c r="AE1417" s="1"/>
  <c r="AD1417"/>
  <c r="AC1417"/>
  <c r="AB1417"/>
  <c r="AA1417"/>
  <c r="Z1417"/>
  <c r="X1417"/>
  <c r="AK1416"/>
  <c r="AI1416"/>
  <c r="AH1416" s="1"/>
  <c r="AG1416"/>
  <c r="AE1416" s="1"/>
  <c r="AD1416"/>
  <c r="AC1416"/>
  <c r="AB1416"/>
  <c r="AA1416"/>
  <c r="Z1416"/>
  <c r="X1416"/>
  <c r="AK1415"/>
  <c r="AI1415"/>
  <c r="AH1415" s="1"/>
  <c r="AG1415"/>
  <c r="AE1415" s="1"/>
  <c r="AD1415"/>
  <c r="AC1415"/>
  <c r="AB1415"/>
  <c r="AA1415"/>
  <c r="Z1415"/>
  <c r="X1415"/>
  <c r="AK1414"/>
  <c r="AI1414"/>
  <c r="AH1414" s="1"/>
  <c r="AG1414"/>
  <c r="AE1414" s="1"/>
  <c r="AD1414"/>
  <c r="AC1414"/>
  <c r="AB1414"/>
  <c r="AA1414"/>
  <c r="Z1414"/>
  <c r="X1414"/>
  <c r="AK1413"/>
  <c r="AI1413"/>
  <c r="AH1413" s="1"/>
  <c r="AG1413"/>
  <c r="AE1413" s="1"/>
  <c r="AD1413"/>
  <c r="AC1413"/>
  <c r="AB1413"/>
  <c r="AA1413"/>
  <c r="Z1413"/>
  <c r="X1413"/>
  <c r="AK1412"/>
  <c r="AI1412"/>
  <c r="AH1412" s="1"/>
  <c r="AG1412"/>
  <c r="AE1412" s="1"/>
  <c r="AD1412"/>
  <c r="AC1412"/>
  <c r="AB1412"/>
  <c r="AA1412"/>
  <c r="Z1412"/>
  <c r="X1412"/>
  <c r="AK1411"/>
  <c r="AI1411"/>
  <c r="AH1411" s="1"/>
  <c r="AG1411"/>
  <c r="AE1411" s="1"/>
  <c r="AD1411"/>
  <c r="AC1411"/>
  <c r="AB1411"/>
  <c r="AA1411"/>
  <c r="Z1411"/>
  <c r="X1411"/>
  <c r="AK1410"/>
  <c r="AI1410"/>
  <c r="AH1410" s="1"/>
  <c r="AG1410"/>
  <c r="AE1410" s="1"/>
  <c r="AD1410"/>
  <c r="AC1410"/>
  <c r="AB1410"/>
  <c r="AA1410"/>
  <c r="Z1410"/>
  <c r="X1410"/>
  <c r="AK1409"/>
  <c r="AI1409"/>
  <c r="AH1409" s="1"/>
  <c r="AG1409"/>
  <c r="AE1409" s="1"/>
  <c r="AD1409"/>
  <c r="AC1409"/>
  <c r="AB1409"/>
  <c r="AA1409"/>
  <c r="Z1409"/>
  <c r="X1409"/>
  <c r="AK1408"/>
  <c r="AI1408"/>
  <c r="AH1408" s="1"/>
  <c r="AG1408"/>
  <c r="AE1408" s="1"/>
  <c r="AD1408"/>
  <c r="AC1408"/>
  <c r="AB1408"/>
  <c r="AA1408"/>
  <c r="Z1408"/>
  <c r="X1408"/>
  <c r="AK1407"/>
  <c r="AI1407"/>
  <c r="AH1407" s="1"/>
  <c r="AG1407"/>
  <c r="AE1407" s="1"/>
  <c r="AD1407"/>
  <c r="AC1407"/>
  <c r="AB1407"/>
  <c r="AA1407"/>
  <c r="Z1407"/>
  <c r="X1407"/>
  <c r="AK1406"/>
  <c r="AI1406"/>
  <c r="AH1406" s="1"/>
  <c r="AG1406"/>
  <c r="AE1406" s="1"/>
  <c r="AD1406"/>
  <c r="AC1406"/>
  <c r="AB1406"/>
  <c r="AA1406"/>
  <c r="Z1406"/>
  <c r="X1406"/>
  <c r="AK1405"/>
  <c r="AI1405"/>
  <c r="AH1405" s="1"/>
  <c r="AG1405"/>
  <c r="AE1405" s="1"/>
  <c r="AD1405"/>
  <c r="AC1405"/>
  <c r="AB1405"/>
  <c r="AA1405"/>
  <c r="Z1405"/>
  <c r="X1405"/>
  <c r="AK1404"/>
  <c r="AI1404"/>
  <c r="AH1404" s="1"/>
  <c r="AG1404"/>
  <c r="AE1404" s="1"/>
  <c r="AD1404"/>
  <c r="AC1404"/>
  <c r="AB1404"/>
  <c r="AA1404"/>
  <c r="Z1404"/>
  <c r="X1404"/>
  <c r="AK1403"/>
  <c r="AI1403"/>
  <c r="AH1403" s="1"/>
  <c r="AG1403"/>
  <c r="AE1403" s="1"/>
  <c r="AD1403"/>
  <c r="AC1403"/>
  <c r="AB1403"/>
  <c r="AA1403"/>
  <c r="Z1403"/>
  <c r="X1403"/>
  <c r="AK1402"/>
  <c r="AI1402"/>
  <c r="AH1402" s="1"/>
  <c r="AG1402"/>
  <c r="AE1402" s="1"/>
  <c r="AD1402"/>
  <c r="AC1402"/>
  <c r="AB1402"/>
  <c r="AA1402"/>
  <c r="Z1402"/>
  <c r="X1402"/>
  <c r="AK1401"/>
  <c r="AI1401"/>
  <c r="AH1401" s="1"/>
  <c r="AG1401"/>
  <c r="AE1401" s="1"/>
  <c r="AD1401"/>
  <c r="AC1401"/>
  <c r="AB1401"/>
  <c r="AA1401"/>
  <c r="Z1401"/>
  <c r="X1401"/>
  <c r="AK1400"/>
  <c r="AI1400"/>
  <c r="AH1400" s="1"/>
  <c r="AG1400"/>
  <c r="AE1400" s="1"/>
  <c r="AD1400"/>
  <c r="AC1400"/>
  <c r="AB1400"/>
  <c r="AA1400"/>
  <c r="Z1400"/>
  <c r="X1400"/>
  <c r="AK1399"/>
  <c r="AI1399"/>
  <c r="AH1399" s="1"/>
  <c r="AG1399"/>
  <c r="AE1399" s="1"/>
  <c r="AD1399"/>
  <c r="AC1399"/>
  <c r="AB1399"/>
  <c r="AA1399"/>
  <c r="Z1399"/>
  <c r="X1399"/>
  <c r="AK1398"/>
  <c r="AI1398"/>
  <c r="AH1398" s="1"/>
  <c r="AG1398"/>
  <c r="AE1398" s="1"/>
  <c r="AD1398"/>
  <c r="AC1398"/>
  <c r="AB1398"/>
  <c r="AA1398"/>
  <c r="Z1398"/>
  <c r="X1398"/>
  <c r="AK1397"/>
  <c r="AI1397"/>
  <c r="AH1397" s="1"/>
  <c r="AG1397"/>
  <c r="AE1397" s="1"/>
  <c r="AD1397"/>
  <c r="AC1397"/>
  <c r="AB1397"/>
  <c r="AA1397"/>
  <c r="Z1397"/>
  <c r="X1397"/>
  <c r="AK1396"/>
  <c r="AI1396"/>
  <c r="AH1396" s="1"/>
  <c r="AG1396"/>
  <c r="AE1396" s="1"/>
  <c r="AD1396"/>
  <c r="AC1396"/>
  <c r="AB1396"/>
  <c r="AA1396"/>
  <c r="Z1396"/>
  <c r="X1396"/>
  <c r="AK1395"/>
  <c r="AI1395"/>
  <c r="AH1395" s="1"/>
  <c r="AG1395"/>
  <c r="AE1395" s="1"/>
  <c r="AD1395"/>
  <c r="AC1395"/>
  <c r="AB1395"/>
  <c r="AA1395"/>
  <c r="Z1395"/>
  <c r="X1395"/>
  <c r="AK1394"/>
  <c r="AI1394"/>
  <c r="AH1394" s="1"/>
  <c r="AG1394"/>
  <c r="AE1394" s="1"/>
  <c r="AD1394"/>
  <c r="AC1394"/>
  <c r="AB1394"/>
  <c r="AA1394"/>
  <c r="Z1394"/>
  <c r="X1394"/>
  <c r="AK1393"/>
  <c r="AI1393"/>
  <c r="AH1393" s="1"/>
  <c r="AG1393"/>
  <c r="AE1393" s="1"/>
  <c r="AD1393"/>
  <c r="AC1393"/>
  <c r="AB1393"/>
  <c r="AA1393"/>
  <c r="Z1393"/>
  <c r="X1393"/>
  <c r="AK1392"/>
  <c r="AI1392"/>
  <c r="AH1392" s="1"/>
  <c r="AG1392"/>
  <c r="AE1392" s="1"/>
  <c r="AD1392"/>
  <c r="AC1392"/>
  <c r="AB1392"/>
  <c r="AA1392"/>
  <c r="Z1392"/>
  <c r="X1392"/>
  <c r="AK1391"/>
  <c r="AI1391"/>
  <c r="AH1391" s="1"/>
  <c r="AG1391"/>
  <c r="AE1391" s="1"/>
  <c r="AD1391"/>
  <c r="AC1391"/>
  <c r="AB1391"/>
  <c r="AA1391"/>
  <c r="Z1391"/>
  <c r="X1391"/>
  <c r="AK1390"/>
  <c r="AI1390"/>
  <c r="AH1390" s="1"/>
  <c r="AG1390"/>
  <c r="AE1390" s="1"/>
  <c r="AD1390"/>
  <c r="AC1390"/>
  <c r="AB1390"/>
  <c r="AA1390"/>
  <c r="Z1390"/>
  <c r="X1390"/>
  <c r="AK1389"/>
  <c r="AI1389"/>
  <c r="AH1389" s="1"/>
  <c r="AG1389"/>
  <c r="AE1389" s="1"/>
  <c r="AD1389"/>
  <c r="AC1389"/>
  <c r="AB1389"/>
  <c r="AA1389"/>
  <c r="Z1389"/>
  <c r="X1389"/>
  <c r="AK1388"/>
  <c r="AI1388"/>
  <c r="AH1388" s="1"/>
  <c r="AG1388"/>
  <c r="AE1388" s="1"/>
  <c r="AD1388"/>
  <c r="AC1388"/>
  <c r="AB1388"/>
  <c r="AA1388"/>
  <c r="Z1388"/>
  <c r="X1388"/>
  <c r="AK1387"/>
  <c r="AI1387"/>
  <c r="AH1387" s="1"/>
  <c r="AG1387"/>
  <c r="AE1387" s="1"/>
  <c r="AD1387"/>
  <c r="AC1387"/>
  <c r="AB1387"/>
  <c r="AA1387"/>
  <c r="Z1387"/>
  <c r="X1387"/>
  <c r="AK1386"/>
  <c r="AI1386"/>
  <c r="AH1386" s="1"/>
  <c r="AG1386"/>
  <c r="AE1386" s="1"/>
  <c r="AD1386"/>
  <c r="AC1386"/>
  <c r="AB1386"/>
  <c r="AA1386"/>
  <c r="Z1386"/>
  <c r="X1386"/>
  <c r="AK1385"/>
  <c r="AI1385"/>
  <c r="AH1385" s="1"/>
  <c r="AG1385"/>
  <c r="AE1385" s="1"/>
  <c r="AD1385"/>
  <c r="AC1385"/>
  <c r="AB1385"/>
  <c r="AA1385"/>
  <c r="Z1385"/>
  <c r="X1385"/>
  <c r="AK1384"/>
  <c r="AI1384"/>
  <c r="AH1384" s="1"/>
  <c r="AG1384"/>
  <c r="AE1384" s="1"/>
  <c r="AD1384"/>
  <c r="AC1384"/>
  <c r="AB1384"/>
  <c r="AA1384"/>
  <c r="Z1384"/>
  <c r="X1384"/>
  <c r="AK1383"/>
  <c r="AI1383"/>
  <c r="AH1383" s="1"/>
  <c r="AG1383"/>
  <c r="AE1383" s="1"/>
  <c r="AD1383"/>
  <c r="AC1383"/>
  <c r="AB1383"/>
  <c r="AA1383"/>
  <c r="Z1383"/>
  <c r="X1383"/>
  <c r="AK1382"/>
  <c r="AI1382"/>
  <c r="AH1382" s="1"/>
  <c r="AG1382"/>
  <c r="AE1382" s="1"/>
  <c r="AD1382"/>
  <c r="AC1382"/>
  <c r="AB1382"/>
  <c r="AA1382"/>
  <c r="Z1382"/>
  <c r="X1382"/>
  <c r="AK1381"/>
  <c r="AI1381"/>
  <c r="AH1381" s="1"/>
  <c r="AG1381"/>
  <c r="AE1381" s="1"/>
  <c r="AD1381"/>
  <c r="AC1381"/>
  <c r="AB1381"/>
  <c r="AA1381"/>
  <c r="Z1381"/>
  <c r="X1381"/>
  <c r="AK1380"/>
  <c r="AI1380"/>
  <c r="AH1380" s="1"/>
  <c r="AG1380"/>
  <c r="AE1380" s="1"/>
  <c r="AD1380"/>
  <c r="AC1380"/>
  <c r="AB1380"/>
  <c r="AA1380"/>
  <c r="Z1380"/>
  <c r="X1380"/>
  <c r="AK1379"/>
  <c r="AI1379"/>
  <c r="AH1379" s="1"/>
  <c r="AG1379"/>
  <c r="AE1379" s="1"/>
  <c r="AD1379"/>
  <c r="AC1379"/>
  <c r="AB1379"/>
  <c r="AA1379"/>
  <c r="Z1379"/>
  <c r="X1379"/>
  <c r="AK1378"/>
  <c r="AI1378"/>
  <c r="AH1378" s="1"/>
  <c r="AG1378"/>
  <c r="AE1378" s="1"/>
  <c r="AD1378"/>
  <c r="AC1378"/>
  <c r="AB1378"/>
  <c r="AA1378"/>
  <c r="Z1378"/>
  <c r="X1378"/>
  <c r="AK1377"/>
  <c r="AI1377"/>
  <c r="AH1377" s="1"/>
  <c r="AG1377"/>
  <c r="AE1377" s="1"/>
  <c r="AD1377"/>
  <c r="AC1377"/>
  <c r="AB1377"/>
  <c r="AA1377"/>
  <c r="Z1377"/>
  <c r="X1377"/>
  <c r="AK1376"/>
  <c r="AI1376"/>
  <c r="AH1376" s="1"/>
  <c r="AG1376"/>
  <c r="AE1376" s="1"/>
  <c r="AD1376"/>
  <c r="AC1376"/>
  <c r="AB1376"/>
  <c r="AA1376"/>
  <c r="Z1376"/>
  <c r="X1376"/>
  <c r="AK1375"/>
  <c r="AI1375"/>
  <c r="AH1375" s="1"/>
  <c r="AG1375"/>
  <c r="AE1375" s="1"/>
  <c r="AD1375"/>
  <c r="AC1375"/>
  <c r="AB1375"/>
  <c r="AA1375"/>
  <c r="Z1375"/>
  <c r="X1375"/>
  <c r="AK1374"/>
  <c r="AI1374"/>
  <c r="AH1374" s="1"/>
  <c r="AG1374"/>
  <c r="AE1374" s="1"/>
  <c r="AD1374"/>
  <c r="AC1374"/>
  <c r="AB1374"/>
  <c r="AA1374"/>
  <c r="Z1374"/>
  <c r="X1374"/>
  <c r="AK1373"/>
  <c r="AI1373"/>
  <c r="AH1373" s="1"/>
  <c r="AG1373"/>
  <c r="AE1373" s="1"/>
  <c r="AD1373"/>
  <c r="AC1373"/>
  <c r="AB1373"/>
  <c r="AA1373"/>
  <c r="Z1373"/>
  <c r="X1373"/>
  <c r="AK1372"/>
  <c r="AI1372"/>
  <c r="AH1372" s="1"/>
  <c r="AG1372"/>
  <c r="AE1372" s="1"/>
  <c r="AD1372"/>
  <c r="AC1372"/>
  <c r="AB1372"/>
  <c r="AA1372"/>
  <c r="Z1372"/>
  <c r="X1372"/>
  <c r="AK1371"/>
  <c r="AI1371"/>
  <c r="AH1371" s="1"/>
  <c r="AG1371"/>
  <c r="AE1371" s="1"/>
  <c r="AD1371"/>
  <c r="AC1371"/>
  <c r="AB1371"/>
  <c r="AA1371"/>
  <c r="Z1371"/>
  <c r="X1371"/>
  <c r="AK1370"/>
  <c r="AI1370"/>
  <c r="AH1370" s="1"/>
  <c r="AG1370"/>
  <c r="AE1370" s="1"/>
  <c r="AD1370"/>
  <c r="AC1370"/>
  <c r="AB1370"/>
  <c r="AA1370"/>
  <c r="Z1370"/>
  <c r="X1370"/>
  <c r="AK1369"/>
  <c r="AI1369"/>
  <c r="AH1369" s="1"/>
  <c r="AG1369"/>
  <c r="AE1369" s="1"/>
  <c r="AD1369"/>
  <c r="AC1369"/>
  <c r="AB1369"/>
  <c r="AA1369"/>
  <c r="Z1369"/>
  <c r="X1369"/>
  <c r="AK1368"/>
  <c r="AI1368"/>
  <c r="AH1368" s="1"/>
  <c r="AG1368"/>
  <c r="AE1368" s="1"/>
  <c r="AD1368"/>
  <c r="AC1368"/>
  <c r="AB1368"/>
  <c r="AA1368"/>
  <c r="Z1368"/>
  <c r="X1368"/>
  <c r="AK1367"/>
  <c r="AI1367"/>
  <c r="AH1367" s="1"/>
  <c r="AG1367"/>
  <c r="AE1367" s="1"/>
  <c r="AD1367"/>
  <c r="AC1367"/>
  <c r="AB1367"/>
  <c r="AA1367"/>
  <c r="Z1367"/>
  <c r="X1367"/>
  <c r="AK1366"/>
  <c r="AI1366"/>
  <c r="AH1366" s="1"/>
  <c r="AG1366"/>
  <c r="AE1366" s="1"/>
  <c r="AD1366"/>
  <c r="AC1366"/>
  <c r="AB1366"/>
  <c r="AA1366"/>
  <c r="Z1366"/>
  <c r="X1366"/>
  <c r="AK1365"/>
  <c r="AI1365"/>
  <c r="AH1365" s="1"/>
  <c r="AG1365"/>
  <c r="AE1365" s="1"/>
  <c r="AD1365"/>
  <c r="AC1365"/>
  <c r="AB1365"/>
  <c r="AA1365"/>
  <c r="Z1365"/>
  <c r="X1365"/>
  <c r="AK1364"/>
  <c r="AI1364"/>
  <c r="AH1364" s="1"/>
  <c r="AG1364"/>
  <c r="AE1364" s="1"/>
  <c r="AD1364"/>
  <c r="AC1364"/>
  <c r="AB1364"/>
  <c r="AA1364"/>
  <c r="Z1364"/>
  <c r="X1364"/>
  <c r="AK1363"/>
  <c r="AI1363"/>
  <c r="AH1363" s="1"/>
  <c r="AG1363"/>
  <c r="AE1363" s="1"/>
  <c r="AD1363"/>
  <c r="AC1363"/>
  <c r="AB1363"/>
  <c r="AA1363"/>
  <c r="Z1363"/>
  <c r="X1363"/>
  <c r="AK1362"/>
  <c r="AI1362"/>
  <c r="AH1362" s="1"/>
  <c r="AG1362"/>
  <c r="AE1362" s="1"/>
  <c r="AD1362"/>
  <c r="AC1362"/>
  <c r="AB1362"/>
  <c r="AA1362"/>
  <c r="Z1362"/>
  <c r="X1362"/>
  <c r="AK1361"/>
  <c r="AI1361"/>
  <c r="AH1361" s="1"/>
  <c r="AG1361"/>
  <c r="AE1361" s="1"/>
  <c r="AD1361"/>
  <c r="AC1361"/>
  <c r="AB1361"/>
  <c r="AA1361"/>
  <c r="Z1361"/>
  <c r="X1361"/>
  <c r="AK1360"/>
  <c r="AI1360"/>
  <c r="AH1360" s="1"/>
  <c r="AG1360"/>
  <c r="AE1360" s="1"/>
  <c r="AD1360"/>
  <c r="AC1360"/>
  <c r="AB1360"/>
  <c r="AA1360"/>
  <c r="Z1360"/>
  <c r="X1360"/>
  <c r="AK1359"/>
  <c r="AI1359"/>
  <c r="AH1359" s="1"/>
  <c r="AG1359"/>
  <c r="AE1359" s="1"/>
  <c r="AD1359"/>
  <c r="AC1359"/>
  <c r="AB1359"/>
  <c r="AA1359"/>
  <c r="Z1359"/>
  <c r="X1359"/>
  <c r="AK1358"/>
  <c r="AI1358"/>
  <c r="AH1358" s="1"/>
  <c r="AG1358"/>
  <c r="AE1358" s="1"/>
  <c r="AD1358"/>
  <c r="AC1358"/>
  <c r="AB1358"/>
  <c r="AA1358"/>
  <c r="Z1358"/>
  <c r="X1358"/>
  <c r="AK1357"/>
  <c r="AI1357"/>
  <c r="AH1357" s="1"/>
  <c r="AG1357"/>
  <c r="AE1357" s="1"/>
  <c r="AD1357"/>
  <c r="AC1357"/>
  <c r="AB1357"/>
  <c r="AA1357"/>
  <c r="Z1357"/>
  <c r="X1357"/>
  <c r="AK1356"/>
  <c r="AI1356"/>
  <c r="AH1356" s="1"/>
  <c r="AG1356"/>
  <c r="AE1356" s="1"/>
  <c r="AD1356"/>
  <c r="AC1356"/>
  <c r="AB1356"/>
  <c r="AA1356"/>
  <c r="Z1356"/>
  <c r="X1356"/>
  <c r="AK1355"/>
  <c r="AI1355"/>
  <c r="AH1355" s="1"/>
  <c r="AG1355"/>
  <c r="AE1355" s="1"/>
  <c r="AD1355"/>
  <c r="AC1355"/>
  <c r="AB1355"/>
  <c r="AA1355"/>
  <c r="Z1355"/>
  <c r="X1355"/>
  <c r="AK1354"/>
  <c r="AI1354"/>
  <c r="AH1354" s="1"/>
  <c r="AG1354"/>
  <c r="AE1354" s="1"/>
  <c r="AD1354"/>
  <c r="AC1354"/>
  <c r="AB1354"/>
  <c r="AA1354"/>
  <c r="Z1354"/>
  <c r="X1354"/>
  <c r="AK1353"/>
  <c r="AI1353"/>
  <c r="AH1353" s="1"/>
  <c r="AG1353"/>
  <c r="AE1353" s="1"/>
  <c r="AD1353"/>
  <c r="AC1353"/>
  <c r="AB1353"/>
  <c r="AA1353"/>
  <c r="Z1353"/>
  <c r="X1353"/>
  <c r="AK1352"/>
  <c r="AI1352"/>
  <c r="AH1352" s="1"/>
  <c r="AG1352"/>
  <c r="AE1352" s="1"/>
  <c r="AD1352"/>
  <c r="AC1352"/>
  <c r="AB1352"/>
  <c r="AA1352"/>
  <c r="Z1352"/>
  <c r="X1352"/>
  <c r="AK1351"/>
  <c r="AI1351"/>
  <c r="AH1351" s="1"/>
  <c r="AG1351"/>
  <c r="AE1351" s="1"/>
  <c r="AD1351"/>
  <c r="AC1351"/>
  <c r="AB1351"/>
  <c r="AA1351"/>
  <c r="Z1351"/>
  <c r="X1351"/>
  <c r="AK1350"/>
  <c r="AI1350"/>
  <c r="AH1350" s="1"/>
  <c r="AG1350"/>
  <c r="AE1350" s="1"/>
  <c r="AD1350"/>
  <c r="AC1350"/>
  <c r="AB1350"/>
  <c r="AA1350"/>
  <c r="Z1350"/>
  <c r="X1350"/>
  <c r="AK1349"/>
  <c r="AI1349"/>
  <c r="AH1349" s="1"/>
  <c r="AG1349"/>
  <c r="AE1349" s="1"/>
  <c r="AD1349"/>
  <c r="AC1349"/>
  <c r="AB1349"/>
  <c r="AA1349"/>
  <c r="Z1349"/>
  <c r="X1349"/>
  <c r="AK1348"/>
  <c r="AI1348"/>
  <c r="AH1348" s="1"/>
  <c r="AG1348"/>
  <c r="AE1348" s="1"/>
  <c r="AD1348"/>
  <c r="AC1348"/>
  <c r="AB1348"/>
  <c r="AA1348"/>
  <c r="Z1348"/>
  <c r="X1348"/>
  <c r="AK1347"/>
  <c r="AI1347"/>
  <c r="AH1347" s="1"/>
  <c r="AG1347"/>
  <c r="AE1347" s="1"/>
  <c r="AD1347"/>
  <c r="AC1347"/>
  <c r="AB1347"/>
  <c r="AA1347"/>
  <c r="Z1347"/>
  <c r="X1347"/>
  <c r="AK1346"/>
  <c r="AI1346"/>
  <c r="AH1346" s="1"/>
  <c r="AG1346"/>
  <c r="AE1346" s="1"/>
  <c r="AD1346"/>
  <c r="AC1346"/>
  <c r="AB1346"/>
  <c r="AA1346"/>
  <c r="Z1346"/>
  <c r="X1346"/>
  <c r="AK1345"/>
  <c r="AI1345"/>
  <c r="AH1345" s="1"/>
  <c r="AG1345"/>
  <c r="AE1345" s="1"/>
  <c r="AD1345"/>
  <c r="AC1345"/>
  <c r="AB1345"/>
  <c r="AA1345"/>
  <c r="Z1345"/>
  <c r="X1345"/>
  <c r="AK1344"/>
  <c r="AI1344"/>
  <c r="AH1344" s="1"/>
  <c r="AG1344"/>
  <c r="AE1344" s="1"/>
  <c r="AD1344"/>
  <c r="AC1344"/>
  <c r="AB1344"/>
  <c r="AA1344"/>
  <c r="Z1344"/>
  <c r="X1344"/>
  <c r="AK1343"/>
  <c r="AI1343"/>
  <c r="AH1343" s="1"/>
  <c r="AG1343"/>
  <c r="AE1343" s="1"/>
  <c r="AD1343"/>
  <c r="AC1343"/>
  <c r="AB1343"/>
  <c r="AA1343"/>
  <c r="Z1343"/>
  <c r="X1343"/>
  <c r="AK1342"/>
  <c r="AI1342"/>
  <c r="AH1342" s="1"/>
  <c r="AG1342"/>
  <c r="AE1342" s="1"/>
  <c r="AD1342"/>
  <c r="AC1342"/>
  <c r="AB1342"/>
  <c r="AA1342"/>
  <c r="Z1342"/>
  <c r="X1342"/>
  <c r="AK1341"/>
  <c r="AI1341"/>
  <c r="AH1341" s="1"/>
  <c r="AG1341"/>
  <c r="AE1341" s="1"/>
  <c r="AD1341"/>
  <c r="AC1341"/>
  <c r="AB1341"/>
  <c r="AA1341"/>
  <c r="Z1341"/>
  <c r="X1341"/>
  <c r="AK1340"/>
  <c r="AI1340"/>
  <c r="AH1340" s="1"/>
  <c r="AG1340"/>
  <c r="AE1340" s="1"/>
  <c r="AD1340"/>
  <c r="AC1340"/>
  <c r="AB1340"/>
  <c r="AA1340"/>
  <c r="Z1340"/>
  <c r="X1340"/>
  <c r="AK1339"/>
  <c r="AI1339"/>
  <c r="AH1339" s="1"/>
  <c r="AG1339"/>
  <c r="AE1339" s="1"/>
  <c r="AD1339"/>
  <c r="AC1339"/>
  <c r="AB1339"/>
  <c r="AA1339"/>
  <c r="Z1339"/>
  <c r="X1339"/>
  <c r="AK1338"/>
  <c r="AI1338"/>
  <c r="AH1338" s="1"/>
  <c r="AG1338"/>
  <c r="AE1338" s="1"/>
  <c r="AD1338"/>
  <c r="AC1338"/>
  <c r="AB1338"/>
  <c r="AA1338"/>
  <c r="Z1338"/>
  <c r="X1338"/>
  <c r="AK1337"/>
  <c r="AI1337"/>
  <c r="AH1337" s="1"/>
  <c r="AG1337"/>
  <c r="AE1337" s="1"/>
  <c r="AD1337"/>
  <c r="AC1337"/>
  <c r="AB1337"/>
  <c r="AA1337"/>
  <c r="Z1337"/>
  <c r="X1337"/>
  <c r="AK1336"/>
  <c r="AI1336"/>
  <c r="AH1336" s="1"/>
  <c r="AG1336"/>
  <c r="AE1336" s="1"/>
  <c r="AD1336"/>
  <c r="AC1336"/>
  <c r="AB1336"/>
  <c r="AA1336"/>
  <c r="Z1336"/>
  <c r="X1336"/>
  <c r="AK1335"/>
  <c r="AI1335"/>
  <c r="AH1335" s="1"/>
  <c r="AG1335"/>
  <c r="AE1335" s="1"/>
  <c r="AD1335"/>
  <c r="AC1335"/>
  <c r="AB1335"/>
  <c r="AA1335"/>
  <c r="Z1335"/>
  <c r="X1335"/>
  <c r="AK1334"/>
  <c r="AI1334"/>
  <c r="AH1334" s="1"/>
  <c r="AG1334"/>
  <c r="AE1334" s="1"/>
  <c r="AD1334"/>
  <c r="AC1334"/>
  <c r="AB1334"/>
  <c r="AA1334"/>
  <c r="Z1334"/>
  <c r="X1334"/>
  <c r="AK1333"/>
  <c r="AI1333"/>
  <c r="AH1333" s="1"/>
  <c r="AG1333"/>
  <c r="AE1333" s="1"/>
  <c r="AD1333"/>
  <c r="AC1333"/>
  <c r="AB1333"/>
  <c r="AA1333"/>
  <c r="Z1333"/>
  <c r="X1333"/>
  <c r="AK1332"/>
  <c r="AI1332"/>
  <c r="AH1332" s="1"/>
  <c r="AG1332"/>
  <c r="AE1332" s="1"/>
  <c r="AD1332"/>
  <c r="AC1332"/>
  <c r="AB1332"/>
  <c r="AA1332"/>
  <c r="Z1332"/>
  <c r="X1332"/>
  <c r="AK1331"/>
  <c r="AI1331"/>
  <c r="AH1331" s="1"/>
  <c r="AG1331"/>
  <c r="AE1331" s="1"/>
  <c r="AD1331"/>
  <c r="AC1331"/>
  <c r="AB1331"/>
  <c r="AA1331"/>
  <c r="Z1331"/>
  <c r="X1331"/>
  <c r="AK1330"/>
  <c r="AI1330"/>
  <c r="AH1330" s="1"/>
  <c r="AG1330"/>
  <c r="AE1330" s="1"/>
  <c r="AD1330"/>
  <c r="AC1330"/>
  <c r="AB1330"/>
  <c r="AA1330"/>
  <c r="Z1330"/>
  <c r="X1330"/>
  <c r="AK1329"/>
  <c r="AI1329"/>
  <c r="AH1329" s="1"/>
  <c r="AG1329"/>
  <c r="AE1329" s="1"/>
  <c r="AD1329"/>
  <c r="AC1329"/>
  <c r="AB1329"/>
  <c r="AA1329"/>
  <c r="Z1329"/>
  <c r="X1329"/>
  <c r="AK1328"/>
  <c r="AI1328"/>
  <c r="AH1328" s="1"/>
  <c r="AG1328"/>
  <c r="AE1328" s="1"/>
  <c r="AD1328"/>
  <c r="AC1328"/>
  <c r="AB1328"/>
  <c r="AA1328"/>
  <c r="Z1328"/>
  <c r="X1328"/>
  <c r="AK1327"/>
  <c r="AI1327"/>
  <c r="AH1327" s="1"/>
  <c r="AG1327"/>
  <c r="AE1327" s="1"/>
  <c r="AD1327"/>
  <c r="AC1327"/>
  <c r="AB1327"/>
  <c r="AA1327"/>
  <c r="Z1327"/>
  <c r="X1327"/>
  <c r="AK1326"/>
  <c r="AI1326"/>
  <c r="AH1326" s="1"/>
  <c r="AG1326"/>
  <c r="AE1326" s="1"/>
  <c r="AD1326"/>
  <c r="AC1326"/>
  <c r="AB1326"/>
  <c r="AA1326"/>
  <c r="Z1326"/>
  <c r="X1326"/>
  <c r="AK1325"/>
  <c r="AI1325"/>
  <c r="AH1325" s="1"/>
  <c r="AG1325"/>
  <c r="AE1325" s="1"/>
  <c r="AD1325"/>
  <c r="AC1325"/>
  <c r="AB1325"/>
  <c r="AA1325"/>
  <c r="Z1325"/>
  <c r="X1325"/>
  <c r="AK1324"/>
  <c r="AI1324"/>
  <c r="AH1324" s="1"/>
  <c r="AG1324"/>
  <c r="AE1324" s="1"/>
  <c r="AD1324"/>
  <c r="AC1324"/>
  <c r="AB1324"/>
  <c r="AA1324"/>
  <c r="Z1324"/>
  <c r="X1324"/>
  <c r="AK1323"/>
  <c r="AI1323"/>
  <c r="AH1323" s="1"/>
  <c r="AG1323"/>
  <c r="AE1323" s="1"/>
  <c r="AD1323"/>
  <c r="AC1323"/>
  <c r="AB1323"/>
  <c r="AA1323"/>
  <c r="Z1323"/>
  <c r="X1323"/>
  <c r="AK1322"/>
  <c r="AI1322"/>
  <c r="AH1322" s="1"/>
  <c r="AG1322"/>
  <c r="AE1322" s="1"/>
  <c r="AD1322"/>
  <c r="AC1322"/>
  <c r="AB1322"/>
  <c r="AA1322"/>
  <c r="Z1322"/>
  <c r="X1322"/>
  <c r="AK1321"/>
  <c r="AI1321"/>
  <c r="AH1321" s="1"/>
  <c r="AG1321"/>
  <c r="AE1321" s="1"/>
  <c r="AD1321"/>
  <c r="AC1321"/>
  <c r="AB1321"/>
  <c r="AA1321"/>
  <c r="Z1321"/>
  <c r="X1321"/>
  <c r="AK1320"/>
  <c r="AI1320"/>
  <c r="AH1320" s="1"/>
  <c r="AG1320"/>
  <c r="AE1320" s="1"/>
  <c r="AD1320"/>
  <c r="AC1320"/>
  <c r="AB1320"/>
  <c r="AA1320"/>
  <c r="Z1320"/>
  <c r="X1320"/>
  <c r="AK1319"/>
  <c r="AI1319"/>
  <c r="AH1319" s="1"/>
  <c r="AG1319"/>
  <c r="AE1319" s="1"/>
  <c r="AD1319"/>
  <c r="AC1319"/>
  <c r="AB1319"/>
  <c r="AA1319"/>
  <c r="Z1319"/>
  <c r="X1319"/>
  <c r="AK1318"/>
  <c r="AI1318"/>
  <c r="AH1318" s="1"/>
  <c r="AG1318"/>
  <c r="AE1318" s="1"/>
  <c r="AD1318"/>
  <c r="AC1318"/>
  <c r="AB1318"/>
  <c r="AA1318"/>
  <c r="Z1318"/>
  <c r="X1318"/>
  <c r="AK1317"/>
  <c r="AI1317"/>
  <c r="AH1317" s="1"/>
  <c r="AG1317"/>
  <c r="AE1317" s="1"/>
  <c r="AD1317"/>
  <c r="AC1317"/>
  <c r="AB1317"/>
  <c r="AA1317"/>
  <c r="Z1317"/>
  <c r="X1317"/>
  <c r="AK1316"/>
  <c r="AI1316"/>
  <c r="AH1316" s="1"/>
  <c r="AG1316"/>
  <c r="AE1316" s="1"/>
  <c r="AD1316"/>
  <c r="AC1316"/>
  <c r="AB1316"/>
  <c r="AA1316"/>
  <c r="Z1316"/>
  <c r="X1316"/>
  <c r="AK1315"/>
  <c r="AI1315"/>
  <c r="AH1315" s="1"/>
  <c r="AG1315"/>
  <c r="AE1315" s="1"/>
  <c r="AD1315"/>
  <c r="AC1315"/>
  <c r="AB1315"/>
  <c r="AA1315"/>
  <c r="Z1315"/>
  <c r="X1315"/>
  <c r="AK1314"/>
  <c r="AI1314"/>
  <c r="AH1314" s="1"/>
  <c r="AG1314"/>
  <c r="AE1314" s="1"/>
  <c r="AD1314"/>
  <c r="AC1314"/>
  <c r="AB1314"/>
  <c r="AA1314"/>
  <c r="Z1314"/>
  <c r="X1314"/>
  <c r="AK1313"/>
  <c r="AI1313"/>
  <c r="AH1313" s="1"/>
  <c r="AG1313"/>
  <c r="AE1313" s="1"/>
  <c r="AD1313"/>
  <c r="AC1313"/>
  <c r="AB1313"/>
  <c r="AA1313"/>
  <c r="Z1313"/>
  <c r="X1313"/>
  <c r="AK1312"/>
  <c r="AI1312"/>
  <c r="AH1312" s="1"/>
  <c r="AG1312"/>
  <c r="AE1312" s="1"/>
  <c r="AD1312"/>
  <c r="AC1312"/>
  <c r="AB1312"/>
  <c r="AA1312"/>
  <c r="Z1312"/>
  <c r="X1312"/>
  <c r="AK1311"/>
  <c r="AI1311"/>
  <c r="AH1311" s="1"/>
  <c r="AG1311"/>
  <c r="AE1311" s="1"/>
  <c r="AD1311"/>
  <c r="AC1311"/>
  <c r="AB1311"/>
  <c r="AA1311"/>
  <c r="Z1311"/>
  <c r="X1311"/>
  <c r="AK1310"/>
  <c r="AI1310"/>
  <c r="AH1310" s="1"/>
  <c r="AG1310"/>
  <c r="AE1310" s="1"/>
  <c r="AD1310"/>
  <c r="AC1310"/>
  <c r="AB1310"/>
  <c r="AA1310"/>
  <c r="Z1310"/>
  <c r="X1310"/>
  <c r="AK1309"/>
  <c r="AI1309"/>
  <c r="AH1309" s="1"/>
  <c r="AG1309"/>
  <c r="AE1309" s="1"/>
  <c r="AD1309"/>
  <c r="AC1309"/>
  <c r="AB1309"/>
  <c r="AA1309"/>
  <c r="Z1309"/>
  <c r="X1309"/>
  <c r="AK1308"/>
  <c r="AI1308"/>
  <c r="AH1308" s="1"/>
  <c r="AG1308"/>
  <c r="AE1308" s="1"/>
  <c r="AD1308"/>
  <c r="AC1308"/>
  <c r="AB1308"/>
  <c r="AA1308"/>
  <c r="Z1308"/>
  <c r="X1308"/>
  <c r="AK1307"/>
  <c r="AI1307"/>
  <c r="AH1307" s="1"/>
  <c r="AG1307"/>
  <c r="AE1307" s="1"/>
  <c r="AD1307"/>
  <c r="AC1307"/>
  <c r="AB1307"/>
  <c r="AA1307"/>
  <c r="Z1307"/>
  <c r="X1307"/>
  <c r="AK1306"/>
  <c r="AI1306"/>
  <c r="AH1306" s="1"/>
  <c r="AG1306"/>
  <c r="AE1306" s="1"/>
  <c r="AD1306"/>
  <c r="AC1306"/>
  <c r="AB1306"/>
  <c r="AA1306"/>
  <c r="Z1306"/>
  <c r="X1306"/>
  <c r="AK1305"/>
  <c r="AI1305"/>
  <c r="AH1305" s="1"/>
  <c r="AG1305"/>
  <c r="AE1305" s="1"/>
  <c r="AD1305"/>
  <c r="AC1305"/>
  <c r="AB1305"/>
  <c r="AA1305"/>
  <c r="Z1305"/>
  <c r="X1305"/>
  <c r="AK1304"/>
  <c r="AI1304"/>
  <c r="AH1304" s="1"/>
  <c r="AG1304"/>
  <c r="AE1304" s="1"/>
  <c r="AD1304"/>
  <c r="AC1304"/>
  <c r="AB1304"/>
  <c r="AA1304"/>
  <c r="Z1304"/>
  <c r="X1304"/>
  <c r="AK1303"/>
  <c r="AI1303"/>
  <c r="AH1303" s="1"/>
  <c r="AG1303"/>
  <c r="AE1303" s="1"/>
  <c r="AD1303"/>
  <c r="AC1303"/>
  <c r="AB1303"/>
  <c r="AA1303"/>
  <c r="Z1303"/>
  <c r="X1303"/>
  <c r="AK1302"/>
  <c r="AI1302"/>
  <c r="AH1302" s="1"/>
  <c r="AG1302"/>
  <c r="AE1302" s="1"/>
  <c r="AD1302"/>
  <c r="AC1302"/>
  <c r="AB1302"/>
  <c r="AA1302"/>
  <c r="Z1302"/>
  <c r="X1302"/>
  <c r="AK1301"/>
  <c r="AI1301"/>
  <c r="AH1301" s="1"/>
  <c r="AG1301"/>
  <c r="AE1301" s="1"/>
  <c r="AD1301"/>
  <c r="AC1301"/>
  <c r="AB1301"/>
  <c r="AA1301"/>
  <c r="Z1301"/>
  <c r="X1301"/>
  <c r="AK1300"/>
  <c r="AI1300"/>
  <c r="AH1300" s="1"/>
  <c r="AG1300"/>
  <c r="AE1300" s="1"/>
  <c r="AD1300"/>
  <c r="AC1300"/>
  <c r="AB1300"/>
  <c r="AA1300"/>
  <c r="Z1300"/>
  <c r="X1300"/>
  <c r="AK1299"/>
  <c r="AI1299"/>
  <c r="AH1299" s="1"/>
  <c r="AG1299"/>
  <c r="AE1299" s="1"/>
  <c r="AD1299"/>
  <c r="AC1299"/>
  <c r="AB1299"/>
  <c r="AA1299"/>
  <c r="Z1299"/>
  <c r="X1299"/>
  <c r="AK1298"/>
  <c r="AI1298"/>
  <c r="AH1298" s="1"/>
  <c r="AG1298"/>
  <c r="AE1298" s="1"/>
  <c r="AD1298"/>
  <c r="AC1298"/>
  <c r="AB1298"/>
  <c r="AA1298"/>
  <c r="Z1298"/>
  <c r="X1298"/>
  <c r="AK1297"/>
  <c r="AI1297"/>
  <c r="AH1297" s="1"/>
  <c r="AG1297"/>
  <c r="AE1297" s="1"/>
  <c r="AD1297"/>
  <c r="AC1297"/>
  <c r="AB1297"/>
  <c r="AA1297"/>
  <c r="Z1297"/>
  <c r="X1297"/>
  <c r="AK1296"/>
  <c r="AI1296"/>
  <c r="AH1296" s="1"/>
  <c r="AG1296"/>
  <c r="AE1296" s="1"/>
  <c r="AD1296"/>
  <c r="AC1296"/>
  <c r="AB1296"/>
  <c r="AA1296"/>
  <c r="Z1296"/>
  <c r="X1296"/>
  <c r="AK1295"/>
  <c r="AI1295"/>
  <c r="AH1295" s="1"/>
  <c r="AG1295"/>
  <c r="AE1295" s="1"/>
  <c r="AD1295"/>
  <c r="AC1295"/>
  <c r="AB1295"/>
  <c r="AA1295"/>
  <c r="Z1295"/>
  <c r="X1295"/>
  <c r="AK1294"/>
  <c r="AI1294"/>
  <c r="AH1294" s="1"/>
  <c r="AG1294"/>
  <c r="AE1294" s="1"/>
  <c r="AD1294"/>
  <c r="AC1294"/>
  <c r="AB1294"/>
  <c r="AA1294"/>
  <c r="Z1294"/>
  <c r="X1294"/>
  <c r="AK1293"/>
  <c r="AI1293"/>
  <c r="AH1293" s="1"/>
  <c r="AG1293"/>
  <c r="AE1293" s="1"/>
  <c r="AD1293"/>
  <c r="AC1293"/>
  <c r="AB1293"/>
  <c r="AA1293"/>
  <c r="Z1293"/>
  <c r="X1293"/>
  <c r="AK1292"/>
  <c r="AI1292"/>
  <c r="AH1292" s="1"/>
  <c r="AG1292"/>
  <c r="AE1292" s="1"/>
  <c r="AD1292"/>
  <c r="AC1292"/>
  <c r="AB1292"/>
  <c r="AA1292"/>
  <c r="Z1292"/>
  <c r="X1292"/>
  <c r="AK1291"/>
  <c r="AI1291"/>
  <c r="AH1291" s="1"/>
  <c r="AG1291"/>
  <c r="AE1291" s="1"/>
  <c r="AD1291"/>
  <c r="AC1291"/>
  <c r="AB1291"/>
  <c r="AA1291"/>
  <c r="Z1291"/>
  <c r="X1291"/>
  <c r="AK1290"/>
  <c r="AI1290"/>
  <c r="AH1290" s="1"/>
  <c r="AG1290"/>
  <c r="AE1290" s="1"/>
  <c r="AD1290"/>
  <c r="AC1290"/>
  <c r="AB1290"/>
  <c r="AA1290"/>
  <c r="Z1290"/>
  <c r="X1290"/>
  <c r="AK1289"/>
  <c r="AI1289"/>
  <c r="AH1289" s="1"/>
  <c r="AG1289"/>
  <c r="AE1289" s="1"/>
  <c r="AD1289"/>
  <c r="AC1289"/>
  <c r="AB1289"/>
  <c r="AA1289"/>
  <c r="Z1289"/>
  <c r="X1289"/>
  <c r="AK1288"/>
  <c r="AI1288"/>
  <c r="AH1288" s="1"/>
  <c r="AG1288"/>
  <c r="AE1288" s="1"/>
  <c r="AD1288"/>
  <c r="AC1288"/>
  <c r="AB1288"/>
  <c r="AA1288"/>
  <c r="Z1288"/>
  <c r="X1288"/>
  <c r="AK1287"/>
  <c r="AI1287"/>
  <c r="AH1287" s="1"/>
  <c r="AG1287"/>
  <c r="AE1287" s="1"/>
  <c r="AD1287"/>
  <c r="AC1287"/>
  <c r="AB1287"/>
  <c r="AA1287"/>
  <c r="Z1287"/>
  <c r="X1287"/>
  <c r="AK1286"/>
  <c r="AI1286"/>
  <c r="AH1286" s="1"/>
  <c r="AG1286"/>
  <c r="AE1286" s="1"/>
  <c r="AD1286"/>
  <c r="AC1286"/>
  <c r="AB1286"/>
  <c r="AA1286"/>
  <c r="Z1286"/>
  <c r="X1286"/>
  <c r="AK1285"/>
  <c r="AI1285"/>
  <c r="AH1285" s="1"/>
  <c r="AG1285"/>
  <c r="AE1285" s="1"/>
  <c r="AD1285"/>
  <c r="AC1285"/>
  <c r="AB1285"/>
  <c r="AA1285"/>
  <c r="Z1285"/>
  <c r="X1285"/>
  <c r="AK1284"/>
  <c r="AI1284"/>
  <c r="AH1284" s="1"/>
  <c r="AG1284"/>
  <c r="AE1284" s="1"/>
  <c r="AD1284"/>
  <c r="AC1284"/>
  <c r="AB1284"/>
  <c r="AA1284"/>
  <c r="Z1284"/>
  <c r="X1284"/>
  <c r="AK1283"/>
  <c r="AI1283"/>
  <c r="AH1283" s="1"/>
  <c r="AG1283"/>
  <c r="AE1283" s="1"/>
  <c r="AD1283"/>
  <c r="AC1283"/>
  <c r="AB1283"/>
  <c r="AA1283"/>
  <c r="Z1283"/>
  <c r="X1283"/>
  <c r="AK1282"/>
  <c r="AI1282"/>
  <c r="AH1282" s="1"/>
  <c r="AG1282"/>
  <c r="AE1282" s="1"/>
  <c r="AD1282"/>
  <c r="AC1282"/>
  <c r="AB1282"/>
  <c r="AA1282"/>
  <c r="Z1282"/>
  <c r="X1282"/>
  <c r="AK1281"/>
  <c r="AI1281"/>
  <c r="AH1281" s="1"/>
  <c r="AG1281"/>
  <c r="AE1281" s="1"/>
  <c r="AD1281"/>
  <c r="AC1281"/>
  <c r="AB1281"/>
  <c r="AA1281"/>
  <c r="Z1281"/>
  <c r="X1281"/>
  <c r="AK1280"/>
  <c r="AI1280"/>
  <c r="AH1280" s="1"/>
  <c r="AG1280"/>
  <c r="AE1280" s="1"/>
  <c r="AD1280"/>
  <c r="AC1280"/>
  <c r="AB1280"/>
  <c r="AA1280"/>
  <c r="Z1280"/>
  <c r="X1280"/>
  <c r="AK1279"/>
  <c r="AI1279"/>
  <c r="AH1279" s="1"/>
  <c r="AG1279"/>
  <c r="AE1279" s="1"/>
  <c r="AD1279"/>
  <c r="AC1279"/>
  <c r="AB1279"/>
  <c r="AA1279"/>
  <c r="Z1279"/>
  <c r="X1279"/>
  <c r="AK1278"/>
  <c r="AI1278"/>
  <c r="AH1278" s="1"/>
  <c r="AG1278"/>
  <c r="AE1278" s="1"/>
  <c r="AD1278"/>
  <c r="AC1278"/>
  <c r="AB1278"/>
  <c r="AA1278"/>
  <c r="Z1278"/>
  <c r="X1278"/>
  <c r="AK1277"/>
  <c r="AI1277"/>
  <c r="AH1277" s="1"/>
  <c r="AG1277"/>
  <c r="AE1277" s="1"/>
  <c r="AD1277"/>
  <c r="AC1277"/>
  <c r="AB1277"/>
  <c r="AA1277"/>
  <c r="Z1277"/>
  <c r="X1277"/>
  <c r="AK1276"/>
  <c r="AI1276"/>
  <c r="AH1276" s="1"/>
  <c r="AG1276"/>
  <c r="AE1276" s="1"/>
  <c r="AD1276"/>
  <c r="AC1276"/>
  <c r="AB1276"/>
  <c r="AA1276"/>
  <c r="Z1276"/>
  <c r="X1276"/>
  <c r="AK1275"/>
  <c r="AI1275"/>
  <c r="AH1275" s="1"/>
  <c r="AG1275"/>
  <c r="AE1275" s="1"/>
  <c r="AD1275"/>
  <c r="AC1275"/>
  <c r="AB1275"/>
  <c r="AA1275"/>
  <c r="Z1275"/>
  <c r="X1275"/>
  <c r="AK1274"/>
  <c r="AI1274"/>
  <c r="AH1274" s="1"/>
  <c r="AG1274"/>
  <c r="AE1274" s="1"/>
  <c r="AD1274"/>
  <c r="AC1274"/>
  <c r="AB1274"/>
  <c r="AA1274"/>
  <c r="Z1274"/>
  <c r="X1274"/>
  <c r="AK1273"/>
  <c r="AI1273"/>
  <c r="AH1273" s="1"/>
  <c r="AG1273"/>
  <c r="AE1273" s="1"/>
  <c r="AD1273"/>
  <c r="AC1273"/>
  <c r="AB1273"/>
  <c r="AA1273"/>
  <c r="Z1273"/>
  <c r="X1273"/>
  <c r="AK1272"/>
  <c r="AI1272"/>
  <c r="AH1272" s="1"/>
  <c r="AG1272"/>
  <c r="AE1272" s="1"/>
  <c r="AD1272"/>
  <c r="AC1272"/>
  <c r="AB1272"/>
  <c r="AA1272"/>
  <c r="Z1272"/>
  <c r="X1272"/>
  <c r="AK1271"/>
  <c r="AI1271"/>
  <c r="AH1271" s="1"/>
  <c r="AG1271"/>
  <c r="AE1271" s="1"/>
  <c r="AD1271"/>
  <c r="AC1271"/>
  <c r="AB1271"/>
  <c r="AA1271"/>
  <c r="Z1271"/>
  <c r="X1271"/>
  <c r="AK1270"/>
  <c r="AI1270"/>
  <c r="AH1270" s="1"/>
  <c r="AG1270"/>
  <c r="AE1270" s="1"/>
  <c r="AD1270"/>
  <c r="AC1270"/>
  <c r="AB1270"/>
  <c r="AA1270"/>
  <c r="Z1270"/>
  <c r="X1270"/>
  <c r="AK1269"/>
  <c r="AI1269"/>
  <c r="AH1269" s="1"/>
  <c r="AG1269"/>
  <c r="AE1269" s="1"/>
  <c r="AD1269"/>
  <c r="AC1269"/>
  <c r="AB1269"/>
  <c r="AA1269"/>
  <c r="Z1269"/>
  <c r="X1269"/>
  <c r="AK1268"/>
  <c r="AI1268"/>
  <c r="AH1268" s="1"/>
  <c r="AG1268"/>
  <c r="AE1268" s="1"/>
  <c r="AD1268"/>
  <c r="AC1268"/>
  <c r="AB1268"/>
  <c r="AA1268"/>
  <c r="Z1268"/>
  <c r="X1268"/>
  <c r="AK1267"/>
  <c r="AI1267"/>
  <c r="AH1267" s="1"/>
  <c r="AG1267"/>
  <c r="AE1267" s="1"/>
  <c r="AD1267"/>
  <c r="AC1267"/>
  <c r="AB1267"/>
  <c r="AA1267"/>
  <c r="Z1267"/>
  <c r="X1267"/>
  <c r="AK1266"/>
  <c r="AI1266"/>
  <c r="AH1266" s="1"/>
  <c r="AG1266"/>
  <c r="AE1266" s="1"/>
  <c r="AD1266"/>
  <c r="AC1266"/>
  <c r="AB1266"/>
  <c r="AA1266"/>
  <c r="Z1266"/>
  <c r="X1266"/>
  <c r="AK1265"/>
  <c r="AI1265"/>
  <c r="AH1265" s="1"/>
  <c r="AG1265"/>
  <c r="AE1265" s="1"/>
  <c r="AD1265"/>
  <c r="AC1265"/>
  <c r="AB1265"/>
  <c r="AA1265"/>
  <c r="Z1265"/>
  <c r="X1265"/>
  <c r="AK1264"/>
  <c r="AI1264"/>
  <c r="AH1264" s="1"/>
  <c r="AG1264"/>
  <c r="AE1264" s="1"/>
  <c r="AD1264"/>
  <c r="AC1264"/>
  <c r="AB1264"/>
  <c r="AA1264"/>
  <c r="Z1264"/>
  <c r="X1264"/>
  <c r="AK1263"/>
  <c r="AI1263"/>
  <c r="AH1263" s="1"/>
  <c r="AG1263"/>
  <c r="AE1263" s="1"/>
  <c r="AD1263"/>
  <c r="AC1263"/>
  <c r="AB1263"/>
  <c r="AA1263"/>
  <c r="Z1263"/>
  <c r="X1263"/>
  <c r="AK1262"/>
  <c r="AI1262"/>
  <c r="AH1262" s="1"/>
  <c r="AG1262"/>
  <c r="AE1262" s="1"/>
  <c r="AD1262"/>
  <c r="AC1262"/>
  <c r="AB1262"/>
  <c r="AA1262"/>
  <c r="Z1262"/>
  <c r="X1262"/>
  <c r="AK1261"/>
  <c r="AI1261"/>
  <c r="AH1261" s="1"/>
  <c r="AG1261"/>
  <c r="AE1261" s="1"/>
  <c r="AD1261"/>
  <c r="AC1261"/>
  <c r="AB1261"/>
  <c r="AA1261"/>
  <c r="Z1261"/>
  <c r="X1261"/>
  <c r="AK1260"/>
  <c r="AI1260"/>
  <c r="AH1260" s="1"/>
  <c r="AG1260"/>
  <c r="AE1260" s="1"/>
  <c r="AD1260"/>
  <c r="AC1260"/>
  <c r="AB1260"/>
  <c r="AA1260"/>
  <c r="Z1260"/>
  <c r="X1260"/>
  <c r="AK1259"/>
  <c r="AI1259"/>
  <c r="AH1259" s="1"/>
  <c r="AG1259"/>
  <c r="AE1259" s="1"/>
  <c r="AD1259"/>
  <c r="AC1259"/>
  <c r="AB1259"/>
  <c r="AA1259"/>
  <c r="Z1259"/>
  <c r="X1259"/>
  <c r="AK1258"/>
  <c r="AI1258"/>
  <c r="AH1258" s="1"/>
  <c r="AG1258"/>
  <c r="AE1258" s="1"/>
  <c r="AD1258"/>
  <c r="AC1258"/>
  <c r="AB1258"/>
  <c r="AA1258"/>
  <c r="Z1258"/>
  <c r="X1258"/>
  <c r="AK1257"/>
  <c r="AI1257"/>
  <c r="AH1257" s="1"/>
  <c r="AG1257"/>
  <c r="AE1257" s="1"/>
  <c r="AD1257"/>
  <c r="AC1257"/>
  <c r="AB1257"/>
  <c r="AA1257"/>
  <c r="Z1257"/>
  <c r="X1257"/>
  <c r="AK1256"/>
  <c r="AI1256"/>
  <c r="AH1256" s="1"/>
  <c r="AG1256"/>
  <c r="AE1256" s="1"/>
  <c r="AD1256"/>
  <c r="AC1256"/>
  <c r="AB1256"/>
  <c r="AA1256"/>
  <c r="Z1256"/>
  <c r="X1256"/>
  <c r="AK1255"/>
  <c r="AI1255"/>
  <c r="AH1255" s="1"/>
  <c r="AG1255"/>
  <c r="AE1255" s="1"/>
  <c r="AD1255"/>
  <c r="AC1255"/>
  <c r="AB1255"/>
  <c r="AA1255"/>
  <c r="Z1255"/>
  <c r="X1255"/>
  <c r="AK1254"/>
  <c r="AI1254"/>
  <c r="AH1254" s="1"/>
  <c r="AG1254"/>
  <c r="AE1254" s="1"/>
  <c r="AD1254"/>
  <c r="AC1254"/>
  <c r="AB1254"/>
  <c r="AA1254"/>
  <c r="Z1254"/>
  <c r="X1254"/>
  <c r="AK1253"/>
  <c r="AI1253"/>
  <c r="AH1253" s="1"/>
  <c r="AG1253"/>
  <c r="AE1253" s="1"/>
  <c r="AD1253"/>
  <c r="AC1253"/>
  <c r="AB1253"/>
  <c r="AA1253"/>
  <c r="Z1253"/>
  <c r="X1253"/>
  <c r="AK1252"/>
  <c r="AI1252"/>
  <c r="AH1252" s="1"/>
  <c r="AG1252"/>
  <c r="AE1252" s="1"/>
  <c r="AD1252"/>
  <c r="AC1252"/>
  <c r="AB1252"/>
  <c r="AA1252"/>
  <c r="Z1252"/>
  <c r="X1252"/>
  <c r="AK1251"/>
  <c r="AI1251"/>
  <c r="AH1251" s="1"/>
  <c r="AG1251"/>
  <c r="AE1251" s="1"/>
  <c r="AD1251"/>
  <c r="AC1251"/>
  <c r="AB1251"/>
  <c r="AA1251"/>
  <c r="Z1251"/>
  <c r="X1251"/>
  <c r="AK1250"/>
  <c r="AI1250"/>
  <c r="AH1250" s="1"/>
  <c r="AG1250"/>
  <c r="AE1250" s="1"/>
  <c r="AD1250"/>
  <c r="AC1250"/>
  <c r="AB1250"/>
  <c r="AA1250"/>
  <c r="Z1250"/>
  <c r="X1250"/>
  <c r="AK1249"/>
  <c r="AI1249"/>
  <c r="AH1249" s="1"/>
  <c r="AG1249"/>
  <c r="AE1249" s="1"/>
  <c r="AD1249"/>
  <c r="AC1249"/>
  <c r="AB1249"/>
  <c r="AA1249"/>
  <c r="Z1249"/>
  <c r="X1249"/>
  <c r="AK1248"/>
  <c r="AI1248"/>
  <c r="AH1248" s="1"/>
  <c r="AG1248"/>
  <c r="AE1248" s="1"/>
  <c r="AD1248"/>
  <c r="AC1248"/>
  <c r="AB1248"/>
  <c r="AA1248"/>
  <c r="Z1248"/>
  <c r="X1248"/>
  <c r="AK1247"/>
  <c r="AI1247"/>
  <c r="AH1247" s="1"/>
  <c r="AG1247"/>
  <c r="AE1247" s="1"/>
  <c r="AD1247"/>
  <c r="AC1247"/>
  <c r="AB1247"/>
  <c r="AA1247"/>
  <c r="Z1247"/>
  <c r="X1247"/>
  <c r="AK1246"/>
  <c r="AI1246"/>
  <c r="AH1246" s="1"/>
  <c r="AG1246"/>
  <c r="AE1246" s="1"/>
  <c r="AD1246"/>
  <c r="AC1246"/>
  <c r="AB1246"/>
  <c r="AA1246"/>
  <c r="Z1246"/>
  <c r="X1246"/>
  <c r="AK1245"/>
  <c r="AI1245"/>
  <c r="AH1245" s="1"/>
  <c r="AG1245"/>
  <c r="AE1245" s="1"/>
  <c r="AD1245"/>
  <c r="AC1245"/>
  <c r="AB1245"/>
  <c r="AA1245"/>
  <c r="Z1245"/>
  <c r="X1245"/>
  <c r="AK1244"/>
  <c r="AI1244"/>
  <c r="AH1244" s="1"/>
  <c r="AG1244"/>
  <c r="AE1244" s="1"/>
  <c r="AD1244"/>
  <c r="AC1244"/>
  <c r="AB1244"/>
  <c r="AA1244"/>
  <c r="Z1244"/>
  <c r="X1244"/>
  <c r="AK1243"/>
  <c r="AI1243"/>
  <c r="AH1243" s="1"/>
  <c r="AG1243"/>
  <c r="AE1243" s="1"/>
  <c r="AD1243"/>
  <c r="AC1243"/>
  <c r="AB1243"/>
  <c r="AA1243"/>
  <c r="Z1243"/>
  <c r="X1243"/>
  <c r="AK1242"/>
  <c r="AI1242"/>
  <c r="AH1242" s="1"/>
  <c r="AG1242"/>
  <c r="AE1242" s="1"/>
  <c r="AD1242"/>
  <c r="AC1242"/>
  <c r="AB1242"/>
  <c r="AA1242"/>
  <c r="Z1242"/>
  <c r="X1242"/>
  <c r="AK1241"/>
  <c r="AI1241"/>
  <c r="AH1241" s="1"/>
  <c r="AG1241"/>
  <c r="AE1241" s="1"/>
  <c r="AD1241"/>
  <c r="AC1241"/>
  <c r="AB1241"/>
  <c r="AA1241"/>
  <c r="Z1241"/>
  <c r="X1241"/>
  <c r="AK1240"/>
  <c r="AI1240"/>
  <c r="AH1240" s="1"/>
  <c r="AG1240"/>
  <c r="AE1240" s="1"/>
  <c r="AD1240"/>
  <c r="AC1240"/>
  <c r="AB1240"/>
  <c r="AA1240"/>
  <c r="Z1240"/>
  <c r="X1240"/>
  <c r="AK1239"/>
  <c r="AI1239"/>
  <c r="AH1239" s="1"/>
  <c r="AG1239"/>
  <c r="AE1239" s="1"/>
  <c r="AD1239"/>
  <c r="AC1239"/>
  <c r="AB1239"/>
  <c r="AA1239"/>
  <c r="Z1239"/>
  <c r="X1239"/>
  <c r="AK1238"/>
  <c r="AI1238"/>
  <c r="AH1238" s="1"/>
  <c r="AG1238"/>
  <c r="AE1238" s="1"/>
  <c r="AD1238"/>
  <c r="AC1238"/>
  <c r="AB1238"/>
  <c r="AA1238"/>
  <c r="Z1238"/>
  <c r="X1238"/>
  <c r="AK1237"/>
  <c r="AI1237"/>
  <c r="AH1237" s="1"/>
  <c r="AG1237"/>
  <c r="AE1237" s="1"/>
  <c r="AD1237"/>
  <c r="AC1237"/>
  <c r="AB1237"/>
  <c r="AA1237"/>
  <c r="Z1237"/>
  <c r="X1237"/>
  <c r="AK1236"/>
  <c r="AI1236"/>
  <c r="AH1236" s="1"/>
  <c r="AG1236"/>
  <c r="AE1236" s="1"/>
  <c r="AD1236"/>
  <c r="AC1236"/>
  <c r="AB1236"/>
  <c r="AA1236"/>
  <c r="Z1236"/>
  <c r="X1236"/>
  <c r="AK1235"/>
  <c r="AI1235"/>
  <c r="AH1235" s="1"/>
  <c r="AG1235"/>
  <c r="AE1235" s="1"/>
  <c r="AD1235"/>
  <c r="AC1235"/>
  <c r="AB1235"/>
  <c r="AA1235"/>
  <c r="Z1235"/>
  <c r="X1235"/>
  <c r="AK1234"/>
  <c r="AI1234"/>
  <c r="AH1234" s="1"/>
  <c r="AG1234"/>
  <c r="AE1234" s="1"/>
  <c r="AD1234"/>
  <c r="AC1234"/>
  <c r="AB1234"/>
  <c r="AA1234"/>
  <c r="Z1234"/>
  <c r="X1234"/>
  <c r="AK1233"/>
  <c r="AI1233"/>
  <c r="AH1233" s="1"/>
  <c r="AG1233"/>
  <c r="AE1233" s="1"/>
  <c r="AD1233"/>
  <c r="AC1233"/>
  <c r="AB1233"/>
  <c r="AA1233"/>
  <c r="Z1233"/>
  <c r="X1233"/>
  <c r="AK1232"/>
  <c r="AI1232"/>
  <c r="AH1232" s="1"/>
  <c r="AG1232"/>
  <c r="AE1232" s="1"/>
  <c r="AD1232"/>
  <c r="AC1232"/>
  <c r="AB1232"/>
  <c r="AA1232"/>
  <c r="Z1232"/>
  <c r="X1232"/>
  <c r="AK1231"/>
  <c r="AI1231"/>
  <c r="AH1231" s="1"/>
  <c r="AG1231"/>
  <c r="AE1231" s="1"/>
  <c r="AD1231"/>
  <c r="AC1231"/>
  <c r="AB1231"/>
  <c r="AA1231"/>
  <c r="Z1231"/>
  <c r="X1231"/>
  <c r="AK1230"/>
  <c r="AI1230"/>
  <c r="AH1230" s="1"/>
  <c r="AG1230"/>
  <c r="AE1230" s="1"/>
  <c r="AD1230"/>
  <c r="AC1230"/>
  <c r="AB1230"/>
  <c r="AA1230"/>
  <c r="Z1230"/>
  <c r="X1230"/>
  <c r="AK1229"/>
  <c r="AI1229"/>
  <c r="AH1229" s="1"/>
  <c r="AG1229"/>
  <c r="AE1229" s="1"/>
  <c r="AD1229"/>
  <c r="AC1229"/>
  <c r="AB1229"/>
  <c r="AA1229"/>
  <c r="Z1229"/>
  <c r="X1229"/>
  <c r="AK1228"/>
  <c r="AI1228"/>
  <c r="AH1228" s="1"/>
  <c r="AG1228"/>
  <c r="AE1228" s="1"/>
  <c r="AD1228"/>
  <c r="AC1228"/>
  <c r="AB1228"/>
  <c r="AA1228"/>
  <c r="Z1228"/>
  <c r="X1228"/>
  <c r="AK1227"/>
  <c r="AI1227"/>
  <c r="AH1227" s="1"/>
  <c r="AG1227"/>
  <c r="AE1227" s="1"/>
  <c r="AD1227"/>
  <c r="AC1227"/>
  <c r="AB1227"/>
  <c r="AA1227"/>
  <c r="Z1227"/>
  <c r="X1227"/>
  <c r="AK1226"/>
  <c r="AI1226"/>
  <c r="AH1226" s="1"/>
  <c r="AG1226"/>
  <c r="AE1226" s="1"/>
  <c r="AD1226"/>
  <c r="AC1226"/>
  <c r="AB1226"/>
  <c r="AA1226"/>
  <c r="Z1226"/>
  <c r="X1226"/>
  <c r="AK1225"/>
  <c r="AI1225"/>
  <c r="AH1225" s="1"/>
  <c r="AG1225"/>
  <c r="AE1225" s="1"/>
  <c r="AD1225"/>
  <c r="AC1225"/>
  <c r="AB1225"/>
  <c r="AA1225"/>
  <c r="Z1225"/>
  <c r="X1225"/>
  <c r="AK1224"/>
  <c r="AI1224"/>
  <c r="AH1224" s="1"/>
  <c r="AG1224"/>
  <c r="AE1224" s="1"/>
  <c r="AD1224"/>
  <c r="AC1224"/>
  <c r="AB1224"/>
  <c r="AA1224"/>
  <c r="Z1224"/>
  <c r="X1224"/>
  <c r="AK1223"/>
  <c r="AI1223"/>
  <c r="AH1223" s="1"/>
  <c r="AG1223"/>
  <c r="AE1223" s="1"/>
  <c r="AD1223"/>
  <c r="AC1223"/>
  <c r="AB1223"/>
  <c r="AA1223"/>
  <c r="Z1223"/>
  <c r="X1223"/>
  <c r="AK1222"/>
  <c r="AI1222"/>
  <c r="AH1222" s="1"/>
  <c r="AG1222"/>
  <c r="AE1222" s="1"/>
  <c r="AD1222"/>
  <c r="AC1222"/>
  <c r="AB1222"/>
  <c r="AA1222"/>
  <c r="Z1222"/>
  <c r="X1222"/>
  <c r="AK1221"/>
  <c r="AI1221"/>
  <c r="AH1221" s="1"/>
  <c r="AG1221"/>
  <c r="AE1221" s="1"/>
  <c r="AD1221"/>
  <c r="AC1221"/>
  <c r="AB1221"/>
  <c r="AA1221"/>
  <c r="Z1221"/>
  <c r="X1221"/>
  <c r="AK1220"/>
  <c r="AI1220"/>
  <c r="AH1220" s="1"/>
  <c r="AG1220"/>
  <c r="AE1220" s="1"/>
  <c r="AD1220"/>
  <c r="AC1220"/>
  <c r="AB1220"/>
  <c r="AA1220"/>
  <c r="Z1220"/>
  <c r="X1220"/>
  <c r="AK1219"/>
  <c r="AI1219"/>
  <c r="AH1219" s="1"/>
  <c r="AG1219"/>
  <c r="AE1219" s="1"/>
  <c r="AD1219"/>
  <c r="AC1219"/>
  <c r="AB1219"/>
  <c r="AA1219"/>
  <c r="Z1219"/>
  <c r="X1219"/>
  <c r="AK1218"/>
  <c r="AI1218"/>
  <c r="AH1218" s="1"/>
  <c r="AG1218"/>
  <c r="AE1218" s="1"/>
  <c r="AD1218"/>
  <c r="AC1218"/>
  <c r="AB1218"/>
  <c r="AA1218"/>
  <c r="Z1218"/>
  <c r="X1218"/>
  <c r="AK1217"/>
  <c r="AI1217"/>
  <c r="AH1217" s="1"/>
  <c r="AG1217"/>
  <c r="AE1217" s="1"/>
  <c r="AD1217"/>
  <c r="AC1217"/>
  <c r="AB1217"/>
  <c r="AA1217"/>
  <c r="Z1217"/>
  <c r="X1217"/>
  <c r="AK1216"/>
  <c r="AI1216"/>
  <c r="AH1216" s="1"/>
  <c r="AG1216"/>
  <c r="AE1216" s="1"/>
  <c r="AD1216"/>
  <c r="AC1216"/>
  <c r="AB1216"/>
  <c r="AA1216"/>
  <c r="Z1216"/>
  <c r="X1216"/>
  <c r="AK1215"/>
  <c r="AI1215"/>
  <c r="AH1215" s="1"/>
  <c r="AG1215"/>
  <c r="AE1215" s="1"/>
  <c r="AD1215"/>
  <c r="AC1215"/>
  <c r="AB1215"/>
  <c r="AA1215"/>
  <c r="Z1215"/>
  <c r="X1215"/>
  <c r="AK1214"/>
  <c r="AI1214"/>
  <c r="AH1214" s="1"/>
  <c r="AG1214"/>
  <c r="AE1214" s="1"/>
  <c r="AD1214"/>
  <c r="AC1214"/>
  <c r="AB1214"/>
  <c r="AA1214"/>
  <c r="Z1214"/>
  <c r="X1214"/>
  <c r="AK1213"/>
  <c r="AI1213"/>
  <c r="AH1213" s="1"/>
  <c r="AG1213"/>
  <c r="AE1213" s="1"/>
  <c r="AD1213"/>
  <c r="AC1213"/>
  <c r="AB1213"/>
  <c r="AA1213"/>
  <c r="Z1213"/>
  <c r="X1213"/>
  <c r="AK1212"/>
  <c r="AI1212"/>
  <c r="AH1212" s="1"/>
  <c r="AG1212"/>
  <c r="AE1212" s="1"/>
  <c r="AD1212"/>
  <c r="AC1212"/>
  <c r="AB1212"/>
  <c r="AA1212"/>
  <c r="Z1212"/>
  <c r="X1212"/>
  <c r="AK1211"/>
  <c r="AI1211"/>
  <c r="AH1211" s="1"/>
  <c r="AG1211"/>
  <c r="AE1211" s="1"/>
  <c r="AD1211"/>
  <c r="AC1211"/>
  <c r="AB1211"/>
  <c r="AA1211"/>
  <c r="Z1211"/>
  <c r="X1211"/>
  <c r="AK1210"/>
  <c r="AI1210"/>
  <c r="AH1210" s="1"/>
  <c r="AG1210"/>
  <c r="AE1210" s="1"/>
  <c r="AD1210"/>
  <c r="AC1210"/>
  <c r="AB1210"/>
  <c r="AA1210"/>
  <c r="Z1210"/>
  <c r="X1210"/>
  <c r="AK1209"/>
  <c r="AI1209"/>
  <c r="AH1209" s="1"/>
  <c r="AG1209"/>
  <c r="AE1209" s="1"/>
  <c r="AD1209"/>
  <c r="AC1209"/>
  <c r="AB1209"/>
  <c r="AA1209"/>
  <c r="Z1209"/>
  <c r="X1209"/>
  <c r="AK1208"/>
  <c r="AI1208"/>
  <c r="AH1208" s="1"/>
  <c r="AG1208"/>
  <c r="AE1208" s="1"/>
  <c r="AD1208"/>
  <c r="AC1208"/>
  <c r="AB1208"/>
  <c r="AA1208"/>
  <c r="Z1208"/>
  <c r="X1208"/>
  <c r="AK1207"/>
  <c r="AI1207"/>
  <c r="AH1207" s="1"/>
  <c r="AG1207"/>
  <c r="AE1207" s="1"/>
  <c r="AD1207"/>
  <c r="AC1207"/>
  <c r="AB1207"/>
  <c r="AA1207"/>
  <c r="Z1207"/>
  <c r="X1207"/>
  <c r="AK1206"/>
  <c r="AI1206"/>
  <c r="AH1206" s="1"/>
  <c r="AG1206"/>
  <c r="AE1206" s="1"/>
  <c r="AD1206"/>
  <c r="AC1206"/>
  <c r="AB1206"/>
  <c r="AA1206"/>
  <c r="Z1206"/>
  <c r="X1206"/>
  <c r="AK1205"/>
  <c r="AI1205"/>
  <c r="AH1205" s="1"/>
  <c r="AG1205"/>
  <c r="AE1205" s="1"/>
  <c r="AD1205"/>
  <c r="AC1205"/>
  <c r="AB1205"/>
  <c r="AA1205"/>
  <c r="Z1205"/>
  <c r="X1205"/>
  <c r="AK1204"/>
  <c r="AI1204"/>
  <c r="AH1204" s="1"/>
  <c r="AG1204"/>
  <c r="AE1204" s="1"/>
  <c r="AD1204"/>
  <c r="AC1204"/>
  <c r="AB1204"/>
  <c r="AA1204"/>
  <c r="Z1204"/>
  <c r="X1204"/>
  <c r="AK1203"/>
  <c r="AI1203"/>
  <c r="AH1203" s="1"/>
  <c r="AG1203"/>
  <c r="AE1203" s="1"/>
  <c r="AD1203"/>
  <c r="AC1203"/>
  <c r="AB1203"/>
  <c r="AA1203"/>
  <c r="Z1203"/>
  <c r="X1203"/>
  <c r="AK1202"/>
  <c r="AI1202"/>
  <c r="AH1202" s="1"/>
  <c r="AG1202"/>
  <c r="AE1202" s="1"/>
  <c r="AD1202"/>
  <c r="AC1202"/>
  <c r="AB1202"/>
  <c r="AA1202"/>
  <c r="Z1202"/>
  <c r="X1202"/>
  <c r="AK1201"/>
  <c r="AI1201"/>
  <c r="AH1201" s="1"/>
  <c r="AG1201"/>
  <c r="AE1201" s="1"/>
  <c r="AD1201"/>
  <c r="AC1201"/>
  <c r="AB1201"/>
  <c r="AA1201"/>
  <c r="Z1201"/>
  <c r="X1201"/>
  <c r="AK1200"/>
  <c r="AI1200"/>
  <c r="AH1200" s="1"/>
  <c r="AG1200"/>
  <c r="AE1200" s="1"/>
  <c r="AD1200"/>
  <c r="AC1200"/>
  <c r="AB1200"/>
  <c r="AA1200"/>
  <c r="Z1200"/>
  <c r="X1200"/>
  <c r="AK1199"/>
  <c r="AI1199"/>
  <c r="AH1199" s="1"/>
  <c r="AG1199"/>
  <c r="AE1199" s="1"/>
  <c r="AD1199"/>
  <c r="AC1199"/>
  <c r="AB1199"/>
  <c r="AA1199"/>
  <c r="Z1199"/>
  <c r="X1199"/>
  <c r="AK1198"/>
  <c r="AI1198"/>
  <c r="AH1198" s="1"/>
  <c r="AG1198"/>
  <c r="AE1198" s="1"/>
  <c r="AD1198"/>
  <c r="AC1198"/>
  <c r="AB1198"/>
  <c r="AA1198"/>
  <c r="Z1198"/>
  <c r="X1198"/>
  <c r="AK1197"/>
  <c r="AI1197"/>
  <c r="AH1197" s="1"/>
  <c r="AG1197"/>
  <c r="AE1197" s="1"/>
  <c r="AD1197"/>
  <c r="AC1197"/>
  <c r="AB1197"/>
  <c r="AA1197"/>
  <c r="Z1197"/>
  <c r="X1197"/>
  <c r="AK1196"/>
  <c r="AI1196"/>
  <c r="AH1196" s="1"/>
  <c r="AG1196"/>
  <c r="AE1196" s="1"/>
  <c r="AD1196"/>
  <c r="AC1196"/>
  <c r="AB1196"/>
  <c r="AA1196"/>
  <c r="Z1196"/>
  <c r="X1196"/>
  <c r="AK1195"/>
  <c r="AI1195"/>
  <c r="AH1195" s="1"/>
  <c r="AG1195"/>
  <c r="AE1195" s="1"/>
  <c r="AD1195"/>
  <c r="AC1195"/>
  <c r="AB1195"/>
  <c r="AA1195"/>
  <c r="Z1195"/>
  <c r="X1195"/>
  <c r="AK1194"/>
  <c r="AI1194"/>
  <c r="AH1194" s="1"/>
  <c r="AG1194"/>
  <c r="AE1194" s="1"/>
  <c r="AD1194"/>
  <c r="AC1194"/>
  <c r="AB1194"/>
  <c r="AA1194"/>
  <c r="Z1194"/>
  <c r="X1194"/>
  <c r="AK1193"/>
  <c r="AI1193"/>
  <c r="AH1193" s="1"/>
  <c r="AG1193"/>
  <c r="AE1193" s="1"/>
  <c r="AD1193"/>
  <c r="AC1193"/>
  <c r="AB1193"/>
  <c r="AA1193"/>
  <c r="Z1193"/>
  <c r="X1193"/>
  <c r="AK1192"/>
  <c r="AI1192"/>
  <c r="AH1192" s="1"/>
  <c r="AG1192"/>
  <c r="AE1192" s="1"/>
  <c r="AD1192"/>
  <c r="AC1192"/>
  <c r="AB1192"/>
  <c r="AA1192"/>
  <c r="Z1192"/>
  <c r="X1192"/>
  <c r="AK1191"/>
  <c r="AI1191"/>
  <c r="AH1191" s="1"/>
  <c r="AG1191"/>
  <c r="AE1191" s="1"/>
  <c r="AD1191"/>
  <c r="AC1191"/>
  <c r="AB1191"/>
  <c r="AA1191"/>
  <c r="Z1191"/>
  <c r="X1191"/>
  <c r="AK1190"/>
  <c r="AI1190"/>
  <c r="AH1190" s="1"/>
  <c r="AG1190"/>
  <c r="AE1190" s="1"/>
  <c r="AD1190"/>
  <c r="AC1190"/>
  <c r="AB1190"/>
  <c r="AA1190"/>
  <c r="Z1190"/>
  <c r="X1190"/>
  <c r="AK1189"/>
  <c r="AI1189"/>
  <c r="AH1189" s="1"/>
  <c r="AG1189"/>
  <c r="AE1189" s="1"/>
  <c r="AD1189"/>
  <c r="AC1189"/>
  <c r="AB1189"/>
  <c r="AA1189"/>
  <c r="Z1189"/>
  <c r="X1189"/>
  <c r="AK1188"/>
  <c r="AI1188"/>
  <c r="AH1188" s="1"/>
  <c r="AG1188"/>
  <c r="AE1188" s="1"/>
  <c r="AD1188"/>
  <c r="AC1188"/>
  <c r="AB1188"/>
  <c r="AA1188"/>
  <c r="Z1188"/>
  <c r="X1188"/>
  <c r="AK1187"/>
  <c r="AI1187"/>
  <c r="AH1187" s="1"/>
  <c r="AG1187"/>
  <c r="AE1187" s="1"/>
  <c r="AD1187"/>
  <c r="AC1187"/>
  <c r="AB1187"/>
  <c r="AA1187"/>
  <c r="Z1187"/>
  <c r="X1187"/>
  <c r="AK1186"/>
  <c r="AI1186"/>
  <c r="AH1186" s="1"/>
  <c r="AG1186"/>
  <c r="AE1186" s="1"/>
  <c r="AD1186"/>
  <c r="AC1186"/>
  <c r="AB1186"/>
  <c r="AA1186"/>
  <c r="Z1186"/>
  <c r="X1186"/>
  <c r="AK1185"/>
  <c r="AI1185"/>
  <c r="AH1185" s="1"/>
  <c r="AG1185"/>
  <c r="AE1185" s="1"/>
  <c r="AD1185"/>
  <c r="AC1185"/>
  <c r="AB1185"/>
  <c r="AA1185"/>
  <c r="Z1185"/>
  <c r="X1185"/>
  <c r="AK1184"/>
  <c r="AI1184"/>
  <c r="AH1184" s="1"/>
  <c r="AG1184"/>
  <c r="AE1184" s="1"/>
  <c r="AD1184"/>
  <c r="AC1184"/>
  <c r="AB1184"/>
  <c r="AA1184"/>
  <c r="Z1184"/>
  <c r="X1184"/>
  <c r="AK1183"/>
  <c r="AI1183"/>
  <c r="AH1183" s="1"/>
  <c r="AG1183"/>
  <c r="AE1183" s="1"/>
  <c r="AD1183"/>
  <c r="AC1183"/>
  <c r="AB1183"/>
  <c r="AA1183"/>
  <c r="Z1183"/>
  <c r="X1183"/>
  <c r="AK1182"/>
  <c r="AI1182"/>
  <c r="AH1182" s="1"/>
  <c r="AG1182"/>
  <c r="AE1182" s="1"/>
  <c r="AD1182"/>
  <c r="AC1182"/>
  <c r="AB1182"/>
  <c r="AA1182"/>
  <c r="Z1182"/>
  <c r="X1182"/>
  <c r="AK1181"/>
  <c r="AI1181"/>
  <c r="AH1181" s="1"/>
  <c r="AG1181"/>
  <c r="AE1181" s="1"/>
  <c r="AD1181"/>
  <c r="AC1181"/>
  <c r="AB1181"/>
  <c r="AA1181"/>
  <c r="Z1181"/>
  <c r="X1181"/>
  <c r="AK1180"/>
  <c r="AI1180"/>
  <c r="AH1180" s="1"/>
  <c r="AG1180"/>
  <c r="AE1180" s="1"/>
  <c r="AD1180"/>
  <c r="AC1180"/>
  <c r="AB1180"/>
  <c r="AA1180"/>
  <c r="Z1180"/>
  <c r="X1180"/>
  <c r="AK1179"/>
  <c r="AI1179"/>
  <c r="AH1179" s="1"/>
  <c r="AG1179"/>
  <c r="AE1179" s="1"/>
  <c r="AD1179"/>
  <c r="AC1179"/>
  <c r="AB1179"/>
  <c r="AA1179"/>
  <c r="Z1179"/>
  <c r="X1179"/>
  <c r="AK1178"/>
  <c r="AI1178"/>
  <c r="AH1178" s="1"/>
  <c r="AG1178"/>
  <c r="AE1178" s="1"/>
  <c r="AD1178"/>
  <c r="AC1178"/>
  <c r="AB1178"/>
  <c r="AA1178"/>
  <c r="Z1178"/>
  <c r="X1178"/>
  <c r="AK1177"/>
  <c r="AI1177"/>
  <c r="AH1177" s="1"/>
  <c r="AG1177"/>
  <c r="AE1177" s="1"/>
  <c r="AD1177"/>
  <c r="AC1177"/>
  <c r="AB1177"/>
  <c r="AA1177"/>
  <c r="Z1177"/>
  <c r="X1177"/>
  <c r="AK1176"/>
  <c r="AI1176"/>
  <c r="AH1176" s="1"/>
  <c r="AG1176"/>
  <c r="AE1176" s="1"/>
  <c r="AD1176"/>
  <c r="AC1176"/>
  <c r="AB1176"/>
  <c r="AA1176"/>
  <c r="Z1176"/>
  <c r="X1176"/>
  <c r="AK1175"/>
  <c r="AI1175"/>
  <c r="AH1175" s="1"/>
  <c r="AG1175"/>
  <c r="AE1175" s="1"/>
  <c r="AD1175"/>
  <c r="AC1175"/>
  <c r="AB1175"/>
  <c r="AA1175"/>
  <c r="Z1175"/>
  <c r="X1175"/>
  <c r="AK1174"/>
  <c r="AI1174"/>
  <c r="AH1174" s="1"/>
  <c r="AG1174"/>
  <c r="AE1174" s="1"/>
  <c r="AD1174"/>
  <c r="AC1174"/>
  <c r="AB1174"/>
  <c r="AA1174"/>
  <c r="Z1174"/>
  <c r="X1174"/>
  <c r="AK1173"/>
  <c r="AI1173"/>
  <c r="AH1173" s="1"/>
  <c r="AG1173"/>
  <c r="AE1173" s="1"/>
  <c r="AD1173"/>
  <c r="AC1173"/>
  <c r="AB1173"/>
  <c r="AA1173"/>
  <c r="Z1173"/>
  <c r="X1173"/>
  <c r="AK1172"/>
  <c r="AI1172"/>
  <c r="AH1172" s="1"/>
  <c r="AG1172"/>
  <c r="AE1172" s="1"/>
  <c r="AD1172"/>
  <c r="AC1172"/>
  <c r="AB1172"/>
  <c r="AA1172"/>
  <c r="Z1172"/>
  <c r="X1172"/>
  <c r="AK1171"/>
  <c r="AI1171"/>
  <c r="AH1171" s="1"/>
  <c r="AG1171"/>
  <c r="AE1171" s="1"/>
  <c r="AD1171"/>
  <c r="AC1171"/>
  <c r="AB1171"/>
  <c r="AA1171"/>
  <c r="Z1171"/>
  <c r="X1171"/>
  <c r="AK1170"/>
  <c r="AI1170"/>
  <c r="AH1170" s="1"/>
  <c r="AG1170"/>
  <c r="AE1170" s="1"/>
  <c r="AD1170"/>
  <c r="AC1170"/>
  <c r="AB1170"/>
  <c r="AA1170"/>
  <c r="Z1170"/>
  <c r="X1170"/>
  <c r="AK1169"/>
  <c r="AI1169"/>
  <c r="AH1169" s="1"/>
  <c r="AG1169"/>
  <c r="AE1169" s="1"/>
  <c r="AD1169"/>
  <c r="AC1169"/>
  <c r="AB1169"/>
  <c r="AA1169"/>
  <c r="Z1169"/>
  <c r="X1169"/>
  <c r="AK1168"/>
  <c r="AI1168"/>
  <c r="AH1168" s="1"/>
  <c r="AG1168"/>
  <c r="AE1168" s="1"/>
  <c r="AD1168"/>
  <c r="AC1168"/>
  <c r="AB1168"/>
  <c r="AA1168"/>
  <c r="Z1168"/>
  <c r="X1168"/>
  <c r="AK1167"/>
  <c r="AI1167"/>
  <c r="AH1167" s="1"/>
  <c r="AG1167"/>
  <c r="AE1167" s="1"/>
  <c r="AD1167"/>
  <c r="AC1167"/>
  <c r="AB1167"/>
  <c r="AA1167"/>
  <c r="Z1167"/>
  <c r="X1167"/>
  <c r="AK1166"/>
  <c r="AI1166"/>
  <c r="AH1166" s="1"/>
  <c r="AG1166"/>
  <c r="AE1166" s="1"/>
  <c r="AD1166"/>
  <c r="AC1166"/>
  <c r="AB1166"/>
  <c r="AA1166"/>
  <c r="Z1166"/>
  <c r="X1166"/>
  <c r="AK1165"/>
  <c r="AI1165"/>
  <c r="AH1165" s="1"/>
  <c r="AG1165"/>
  <c r="AE1165" s="1"/>
  <c r="AD1165"/>
  <c r="AC1165"/>
  <c r="AB1165"/>
  <c r="AA1165"/>
  <c r="Z1165"/>
  <c r="X1165"/>
  <c r="AK1164"/>
  <c r="AI1164"/>
  <c r="AH1164" s="1"/>
  <c r="AG1164"/>
  <c r="AE1164" s="1"/>
  <c r="AD1164"/>
  <c r="AC1164"/>
  <c r="AB1164"/>
  <c r="AA1164"/>
  <c r="Z1164"/>
  <c r="X1164"/>
  <c r="AK1163"/>
  <c r="AI1163"/>
  <c r="AH1163" s="1"/>
  <c r="AG1163"/>
  <c r="AE1163" s="1"/>
  <c r="AD1163"/>
  <c r="AC1163"/>
  <c r="AB1163"/>
  <c r="AA1163"/>
  <c r="Z1163"/>
  <c r="X1163"/>
  <c r="AK1162"/>
  <c r="AI1162"/>
  <c r="AH1162" s="1"/>
  <c r="AG1162"/>
  <c r="AE1162" s="1"/>
  <c r="AD1162"/>
  <c r="AC1162"/>
  <c r="AB1162"/>
  <c r="AA1162"/>
  <c r="Z1162"/>
  <c r="X1162"/>
  <c r="AK1161"/>
  <c r="AI1161"/>
  <c r="AH1161" s="1"/>
  <c r="AG1161"/>
  <c r="AE1161" s="1"/>
  <c r="AD1161"/>
  <c r="AC1161"/>
  <c r="AB1161"/>
  <c r="AA1161"/>
  <c r="Z1161"/>
  <c r="X1161"/>
  <c r="AK1160"/>
  <c r="AI1160"/>
  <c r="AH1160" s="1"/>
  <c r="AG1160"/>
  <c r="AE1160" s="1"/>
  <c r="AD1160"/>
  <c r="AC1160"/>
  <c r="AB1160"/>
  <c r="AA1160"/>
  <c r="Z1160"/>
  <c r="X1160"/>
  <c r="AK1159"/>
  <c r="AI1159"/>
  <c r="AH1159" s="1"/>
  <c r="AG1159"/>
  <c r="AE1159" s="1"/>
  <c r="AD1159"/>
  <c r="AC1159"/>
  <c r="AB1159"/>
  <c r="AA1159"/>
  <c r="Z1159"/>
  <c r="X1159"/>
  <c r="AK1158"/>
  <c r="AI1158"/>
  <c r="AH1158" s="1"/>
  <c r="AG1158"/>
  <c r="AE1158" s="1"/>
  <c r="AD1158"/>
  <c r="AC1158"/>
  <c r="AB1158"/>
  <c r="AA1158"/>
  <c r="Z1158"/>
  <c r="X1158"/>
  <c r="AK1157"/>
  <c r="AI1157"/>
  <c r="AH1157" s="1"/>
  <c r="AG1157"/>
  <c r="AE1157" s="1"/>
  <c r="AD1157"/>
  <c r="AC1157"/>
  <c r="AB1157"/>
  <c r="AA1157"/>
  <c r="Z1157"/>
  <c r="X1157"/>
  <c r="AK1156"/>
  <c r="AI1156"/>
  <c r="AH1156" s="1"/>
  <c r="AG1156"/>
  <c r="AE1156" s="1"/>
  <c r="AD1156"/>
  <c r="AC1156"/>
  <c r="AB1156"/>
  <c r="AA1156"/>
  <c r="Z1156"/>
  <c r="X1156"/>
  <c r="AK1155"/>
  <c r="AI1155"/>
  <c r="AH1155" s="1"/>
  <c r="AG1155"/>
  <c r="AE1155" s="1"/>
  <c r="AD1155"/>
  <c r="AC1155"/>
  <c r="AB1155"/>
  <c r="AA1155"/>
  <c r="Z1155"/>
  <c r="X1155"/>
  <c r="AK1154"/>
  <c r="AI1154"/>
  <c r="AH1154" s="1"/>
  <c r="AG1154"/>
  <c r="AE1154" s="1"/>
  <c r="AD1154"/>
  <c r="AC1154"/>
  <c r="AB1154"/>
  <c r="AA1154"/>
  <c r="Z1154"/>
  <c r="X1154"/>
  <c r="AK1153"/>
  <c r="AI1153"/>
  <c r="AH1153" s="1"/>
  <c r="AG1153"/>
  <c r="AE1153" s="1"/>
  <c r="AD1153"/>
  <c r="AC1153"/>
  <c r="AB1153"/>
  <c r="AA1153"/>
  <c r="Z1153"/>
  <c r="X1153"/>
  <c r="AK1152"/>
  <c r="AI1152"/>
  <c r="AH1152" s="1"/>
  <c r="AG1152"/>
  <c r="AE1152" s="1"/>
  <c r="AD1152"/>
  <c r="AC1152"/>
  <c r="AB1152"/>
  <c r="AA1152"/>
  <c r="Z1152"/>
  <c r="X1152"/>
  <c r="AK1151"/>
  <c r="AI1151"/>
  <c r="AH1151" s="1"/>
  <c r="AG1151"/>
  <c r="AE1151" s="1"/>
  <c r="AD1151"/>
  <c r="AC1151"/>
  <c r="AB1151"/>
  <c r="AA1151"/>
  <c r="Z1151"/>
  <c r="X1151"/>
  <c r="AK1150"/>
  <c r="AI1150"/>
  <c r="AH1150" s="1"/>
  <c r="AG1150"/>
  <c r="AE1150" s="1"/>
  <c r="AD1150"/>
  <c r="AC1150"/>
  <c r="AB1150"/>
  <c r="AA1150"/>
  <c r="Z1150"/>
  <c r="X1150"/>
  <c r="AK1149"/>
  <c r="AI1149"/>
  <c r="AH1149" s="1"/>
  <c r="AG1149"/>
  <c r="AE1149" s="1"/>
  <c r="AD1149"/>
  <c r="AC1149"/>
  <c r="AB1149"/>
  <c r="AA1149"/>
  <c r="Z1149"/>
  <c r="X1149"/>
  <c r="AK1148"/>
  <c r="AI1148"/>
  <c r="AH1148" s="1"/>
  <c r="AG1148"/>
  <c r="AE1148" s="1"/>
  <c r="AD1148"/>
  <c r="AC1148"/>
  <c r="AB1148"/>
  <c r="AA1148"/>
  <c r="Z1148"/>
  <c r="X1148"/>
  <c r="AK1147"/>
  <c r="AI1147"/>
  <c r="AH1147" s="1"/>
  <c r="AG1147"/>
  <c r="AE1147" s="1"/>
  <c r="AD1147"/>
  <c r="AC1147"/>
  <c r="AB1147"/>
  <c r="AA1147"/>
  <c r="Z1147"/>
  <c r="X1147"/>
  <c r="AK1146"/>
  <c r="AI1146"/>
  <c r="AH1146" s="1"/>
  <c r="AG1146"/>
  <c r="AE1146" s="1"/>
  <c r="AD1146"/>
  <c r="AC1146"/>
  <c r="AB1146"/>
  <c r="AA1146"/>
  <c r="Z1146"/>
  <c r="X1146"/>
  <c r="AK1145"/>
  <c r="AI1145"/>
  <c r="AH1145" s="1"/>
  <c r="AG1145"/>
  <c r="AE1145" s="1"/>
  <c r="AD1145"/>
  <c r="AC1145"/>
  <c r="AB1145"/>
  <c r="AA1145"/>
  <c r="Z1145"/>
  <c r="X1145"/>
  <c r="AK1144"/>
  <c r="AI1144"/>
  <c r="AH1144" s="1"/>
  <c r="AG1144"/>
  <c r="AE1144" s="1"/>
  <c r="AD1144"/>
  <c r="AC1144"/>
  <c r="AB1144"/>
  <c r="AA1144"/>
  <c r="Z1144"/>
  <c r="X1144"/>
  <c r="AK1143"/>
  <c r="AI1143"/>
  <c r="AH1143" s="1"/>
  <c r="AG1143"/>
  <c r="AE1143" s="1"/>
  <c r="AD1143"/>
  <c r="AC1143"/>
  <c r="AB1143"/>
  <c r="AA1143"/>
  <c r="Z1143"/>
  <c r="X1143"/>
  <c r="AK1142"/>
  <c r="AI1142"/>
  <c r="AH1142" s="1"/>
  <c r="AG1142"/>
  <c r="AE1142" s="1"/>
  <c r="AD1142"/>
  <c r="AC1142"/>
  <c r="AB1142"/>
  <c r="AA1142"/>
  <c r="Z1142"/>
  <c r="X1142"/>
  <c r="AK1141"/>
  <c r="AI1141"/>
  <c r="AH1141" s="1"/>
  <c r="AG1141"/>
  <c r="AE1141" s="1"/>
  <c r="AD1141"/>
  <c r="AC1141"/>
  <c r="AB1141"/>
  <c r="AA1141"/>
  <c r="Z1141"/>
  <c r="X1141"/>
  <c r="AK1140"/>
  <c r="AI1140"/>
  <c r="AH1140" s="1"/>
  <c r="AG1140"/>
  <c r="AE1140" s="1"/>
  <c r="AD1140"/>
  <c r="AC1140"/>
  <c r="AB1140"/>
  <c r="AA1140"/>
  <c r="Z1140"/>
  <c r="X1140"/>
  <c r="AK1139"/>
  <c r="AI1139"/>
  <c r="AH1139" s="1"/>
  <c r="AG1139"/>
  <c r="AE1139" s="1"/>
  <c r="AD1139"/>
  <c r="AC1139"/>
  <c r="AB1139"/>
  <c r="AA1139"/>
  <c r="Z1139"/>
  <c r="X1139"/>
  <c r="AK1138"/>
  <c r="AI1138"/>
  <c r="AH1138" s="1"/>
  <c r="AG1138"/>
  <c r="AE1138" s="1"/>
  <c r="AD1138"/>
  <c r="AC1138"/>
  <c r="AB1138"/>
  <c r="AA1138"/>
  <c r="Z1138"/>
  <c r="X1138"/>
  <c r="AK1137"/>
  <c r="AI1137"/>
  <c r="AH1137" s="1"/>
  <c r="AG1137"/>
  <c r="AE1137" s="1"/>
  <c r="AD1137"/>
  <c r="AC1137"/>
  <c r="AB1137"/>
  <c r="AA1137"/>
  <c r="Z1137"/>
  <c r="X1137"/>
  <c r="AK1136"/>
  <c r="AI1136"/>
  <c r="AH1136" s="1"/>
  <c r="AG1136"/>
  <c r="AE1136" s="1"/>
  <c r="AD1136"/>
  <c r="AC1136"/>
  <c r="AB1136"/>
  <c r="AA1136"/>
  <c r="Z1136"/>
  <c r="X1136"/>
  <c r="AK1135"/>
  <c r="AI1135"/>
  <c r="AH1135" s="1"/>
  <c r="AG1135"/>
  <c r="AE1135" s="1"/>
  <c r="AD1135"/>
  <c r="AC1135"/>
  <c r="AB1135"/>
  <c r="AA1135"/>
  <c r="Z1135"/>
  <c r="X1135"/>
  <c r="AK1134"/>
  <c r="AI1134"/>
  <c r="AH1134" s="1"/>
  <c r="AG1134"/>
  <c r="AE1134" s="1"/>
  <c r="AD1134"/>
  <c r="AC1134"/>
  <c r="AB1134"/>
  <c r="AA1134"/>
  <c r="Z1134"/>
  <c r="X1134"/>
  <c r="AK1133"/>
  <c r="AI1133"/>
  <c r="AH1133" s="1"/>
  <c r="AG1133"/>
  <c r="AE1133" s="1"/>
  <c r="AD1133"/>
  <c r="AC1133"/>
  <c r="AB1133"/>
  <c r="AA1133"/>
  <c r="Z1133"/>
  <c r="X1133"/>
  <c r="AK1132"/>
  <c r="AI1132"/>
  <c r="AH1132" s="1"/>
  <c r="AG1132"/>
  <c r="AE1132" s="1"/>
  <c r="AD1132"/>
  <c r="AC1132"/>
  <c r="AB1132"/>
  <c r="AA1132"/>
  <c r="Z1132"/>
  <c r="X1132"/>
  <c r="AK1131"/>
  <c r="AI1131"/>
  <c r="AH1131" s="1"/>
  <c r="AG1131"/>
  <c r="AE1131" s="1"/>
  <c r="AD1131"/>
  <c r="AC1131"/>
  <c r="AB1131"/>
  <c r="AA1131"/>
  <c r="Z1131"/>
  <c r="X1131"/>
  <c r="AK1130"/>
  <c r="AI1130"/>
  <c r="AH1130" s="1"/>
  <c r="AG1130"/>
  <c r="AE1130" s="1"/>
  <c r="AD1130"/>
  <c r="AC1130"/>
  <c r="AB1130"/>
  <c r="AA1130"/>
  <c r="Z1130"/>
  <c r="X1130"/>
  <c r="AK1129"/>
  <c r="AI1129"/>
  <c r="AH1129" s="1"/>
  <c r="AG1129"/>
  <c r="AE1129" s="1"/>
  <c r="AD1129"/>
  <c r="AC1129"/>
  <c r="AB1129"/>
  <c r="AA1129"/>
  <c r="Z1129"/>
  <c r="X1129"/>
  <c r="AK1128"/>
  <c r="AI1128"/>
  <c r="AH1128" s="1"/>
  <c r="AG1128"/>
  <c r="AE1128" s="1"/>
  <c r="AD1128"/>
  <c r="AC1128"/>
  <c r="AB1128"/>
  <c r="AA1128"/>
  <c r="Z1128"/>
  <c r="X1128"/>
  <c r="AK1127"/>
  <c r="AI1127"/>
  <c r="AH1127" s="1"/>
  <c r="AG1127"/>
  <c r="AE1127" s="1"/>
  <c r="AD1127"/>
  <c r="AC1127"/>
  <c r="AB1127"/>
  <c r="AA1127"/>
  <c r="Z1127"/>
  <c r="X1127"/>
  <c r="AK1126"/>
  <c r="AI1126"/>
  <c r="AH1126" s="1"/>
  <c r="AG1126"/>
  <c r="AE1126" s="1"/>
  <c r="AD1126"/>
  <c r="AC1126"/>
  <c r="AB1126"/>
  <c r="AA1126"/>
  <c r="Z1126"/>
  <c r="X1126"/>
  <c r="AK1125"/>
  <c r="AI1125"/>
  <c r="AH1125" s="1"/>
  <c r="AG1125"/>
  <c r="AE1125" s="1"/>
  <c r="AD1125"/>
  <c r="AC1125"/>
  <c r="AB1125"/>
  <c r="AA1125"/>
  <c r="Z1125"/>
  <c r="X1125"/>
  <c r="AK1124"/>
  <c r="AI1124"/>
  <c r="AH1124" s="1"/>
  <c r="AG1124"/>
  <c r="AE1124" s="1"/>
  <c r="AD1124"/>
  <c r="AC1124"/>
  <c r="AB1124"/>
  <c r="AA1124"/>
  <c r="Z1124"/>
  <c r="X1124"/>
  <c r="AK1123"/>
  <c r="AI1123"/>
  <c r="AH1123" s="1"/>
  <c r="AG1123"/>
  <c r="AE1123" s="1"/>
  <c r="AD1123"/>
  <c r="AC1123"/>
  <c r="AB1123"/>
  <c r="AA1123"/>
  <c r="Z1123"/>
  <c r="X1123"/>
  <c r="AK1122"/>
  <c r="AI1122"/>
  <c r="AH1122" s="1"/>
  <c r="AG1122"/>
  <c r="AE1122" s="1"/>
  <c r="AD1122"/>
  <c r="AC1122"/>
  <c r="AB1122"/>
  <c r="AA1122"/>
  <c r="Z1122"/>
  <c r="X1122"/>
  <c r="AK1121"/>
  <c r="AI1121"/>
  <c r="AH1121" s="1"/>
  <c r="AG1121"/>
  <c r="AE1121" s="1"/>
  <c r="AD1121"/>
  <c r="AC1121"/>
  <c r="AB1121"/>
  <c r="AA1121"/>
  <c r="Z1121"/>
  <c r="X1121"/>
  <c r="AK1120"/>
  <c r="AI1120"/>
  <c r="AH1120" s="1"/>
  <c r="AG1120"/>
  <c r="AE1120" s="1"/>
  <c r="AD1120"/>
  <c r="AC1120"/>
  <c r="AB1120"/>
  <c r="AA1120"/>
  <c r="Z1120"/>
  <c r="X1120"/>
  <c r="AK1119"/>
  <c r="AI1119"/>
  <c r="AH1119" s="1"/>
  <c r="AG1119"/>
  <c r="AE1119" s="1"/>
  <c r="AD1119"/>
  <c r="AC1119"/>
  <c r="AB1119"/>
  <c r="AA1119"/>
  <c r="Z1119"/>
  <c r="X1119"/>
  <c r="AK1118"/>
  <c r="AI1118"/>
  <c r="AH1118" s="1"/>
  <c r="AG1118"/>
  <c r="AE1118" s="1"/>
  <c r="AD1118"/>
  <c r="AC1118"/>
  <c r="AB1118"/>
  <c r="AA1118"/>
  <c r="Z1118"/>
  <c r="X1118"/>
  <c r="AK1117"/>
  <c r="AI1117"/>
  <c r="AH1117" s="1"/>
  <c r="AG1117"/>
  <c r="AE1117" s="1"/>
  <c r="AD1117"/>
  <c r="AC1117"/>
  <c r="AB1117"/>
  <c r="AA1117"/>
  <c r="Z1117"/>
  <c r="X1117"/>
  <c r="AK1116"/>
  <c r="AI1116"/>
  <c r="AH1116" s="1"/>
  <c r="AG1116"/>
  <c r="AE1116" s="1"/>
  <c r="AD1116"/>
  <c r="AC1116"/>
  <c r="AB1116"/>
  <c r="AA1116"/>
  <c r="Z1116"/>
  <c r="X1116"/>
  <c r="AK1115"/>
  <c r="AI1115"/>
  <c r="AH1115" s="1"/>
  <c r="AG1115"/>
  <c r="AE1115" s="1"/>
  <c r="AD1115"/>
  <c r="AC1115"/>
  <c r="AB1115"/>
  <c r="AA1115"/>
  <c r="Z1115"/>
  <c r="X1115"/>
  <c r="AK1114"/>
  <c r="AI1114"/>
  <c r="AH1114" s="1"/>
  <c r="AG1114"/>
  <c r="AE1114" s="1"/>
  <c r="AD1114"/>
  <c r="AC1114"/>
  <c r="AB1114"/>
  <c r="AA1114"/>
  <c r="Z1114"/>
  <c r="X1114"/>
  <c r="AK1113"/>
  <c r="AI1113"/>
  <c r="AH1113" s="1"/>
  <c r="AG1113"/>
  <c r="AE1113" s="1"/>
  <c r="AD1113"/>
  <c r="AC1113"/>
  <c r="AB1113"/>
  <c r="AA1113"/>
  <c r="Z1113"/>
  <c r="X1113"/>
  <c r="AK1112"/>
  <c r="AI1112"/>
  <c r="AH1112" s="1"/>
  <c r="AG1112"/>
  <c r="AE1112" s="1"/>
  <c r="AD1112"/>
  <c r="AC1112"/>
  <c r="AB1112"/>
  <c r="AA1112"/>
  <c r="Z1112"/>
  <c r="X1112"/>
  <c r="AK1111"/>
  <c r="AI1111"/>
  <c r="AH1111" s="1"/>
  <c r="AG1111"/>
  <c r="AE1111" s="1"/>
  <c r="AD1111"/>
  <c r="AC1111"/>
  <c r="AB1111"/>
  <c r="AA1111"/>
  <c r="Z1111"/>
  <c r="X1111"/>
  <c r="AK1110"/>
  <c r="AI1110"/>
  <c r="AH1110" s="1"/>
  <c r="AG1110"/>
  <c r="AE1110" s="1"/>
  <c r="AD1110"/>
  <c r="AC1110"/>
  <c r="AB1110"/>
  <c r="AA1110"/>
  <c r="Z1110"/>
  <c r="X1110"/>
  <c r="AK1109"/>
  <c r="AI1109"/>
  <c r="AH1109" s="1"/>
  <c r="AG1109"/>
  <c r="AE1109" s="1"/>
  <c r="AD1109"/>
  <c r="AC1109"/>
  <c r="AB1109"/>
  <c r="AA1109"/>
  <c r="Z1109"/>
  <c r="X1109"/>
  <c r="AK1108"/>
  <c r="AI1108"/>
  <c r="AH1108" s="1"/>
  <c r="AG1108"/>
  <c r="AE1108" s="1"/>
  <c r="AD1108"/>
  <c r="AC1108"/>
  <c r="AB1108"/>
  <c r="AA1108"/>
  <c r="Z1108"/>
  <c r="X1108"/>
  <c r="AK1107"/>
  <c r="AI1107"/>
  <c r="AH1107" s="1"/>
  <c r="AG1107"/>
  <c r="AE1107" s="1"/>
  <c r="AD1107"/>
  <c r="AC1107"/>
  <c r="AB1107"/>
  <c r="AA1107"/>
  <c r="Z1107"/>
  <c r="X1107"/>
  <c r="AK1106"/>
  <c r="AI1106"/>
  <c r="AH1106" s="1"/>
  <c r="AG1106"/>
  <c r="AE1106" s="1"/>
  <c r="AD1106"/>
  <c r="AC1106"/>
  <c r="AB1106"/>
  <c r="AA1106"/>
  <c r="Z1106"/>
  <c r="X1106"/>
  <c r="AK1105"/>
  <c r="AI1105"/>
  <c r="AH1105" s="1"/>
  <c r="AG1105"/>
  <c r="AE1105" s="1"/>
  <c r="AD1105"/>
  <c r="AC1105"/>
  <c r="AB1105"/>
  <c r="AA1105"/>
  <c r="Z1105"/>
  <c r="X1105"/>
  <c r="AK1104"/>
  <c r="AI1104"/>
  <c r="AH1104" s="1"/>
  <c r="AG1104"/>
  <c r="AE1104" s="1"/>
  <c r="AD1104"/>
  <c r="AC1104"/>
  <c r="AB1104"/>
  <c r="AA1104"/>
  <c r="Z1104"/>
  <c r="X1104"/>
  <c r="AK1103"/>
  <c r="AI1103"/>
  <c r="AH1103" s="1"/>
  <c r="AG1103"/>
  <c r="AE1103" s="1"/>
  <c r="AD1103"/>
  <c r="AC1103"/>
  <c r="AB1103"/>
  <c r="AA1103"/>
  <c r="Z1103"/>
  <c r="X1103"/>
  <c r="AK1102"/>
  <c r="AI1102"/>
  <c r="AH1102" s="1"/>
  <c r="AG1102"/>
  <c r="AE1102" s="1"/>
  <c r="AD1102"/>
  <c r="AC1102"/>
  <c r="AB1102"/>
  <c r="AA1102"/>
  <c r="Z1102"/>
  <c r="X1102"/>
  <c r="AK1101"/>
  <c r="AI1101"/>
  <c r="AH1101" s="1"/>
  <c r="AG1101"/>
  <c r="AE1101" s="1"/>
  <c r="AD1101"/>
  <c r="AC1101"/>
  <c r="AB1101"/>
  <c r="AA1101"/>
  <c r="Z1101"/>
  <c r="X1101"/>
  <c r="AK1100"/>
  <c r="AI1100"/>
  <c r="AH1100" s="1"/>
  <c r="AG1100"/>
  <c r="AE1100" s="1"/>
  <c r="AD1100"/>
  <c r="AC1100"/>
  <c r="AB1100"/>
  <c r="AA1100"/>
  <c r="Z1100"/>
  <c r="X1100"/>
  <c r="AK1099"/>
  <c r="AI1099"/>
  <c r="AH1099" s="1"/>
  <c r="AG1099"/>
  <c r="AE1099" s="1"/>
  <c r="AD1099"/>
  <c r="AC1099"/>
  <c r="AB1099"/>
  <c r="AA1099"/>
  <c r="Z1099"/>
  <c r="X1099"/>
  <c r="AK1098"/>
  <c r="AI1098"/>
  <c r="AH1098" s="1"/>
  <c r="AG1098"/>
  <c r="AE1098" s="1"/>
  <c r="AD1098"/>
  <c r="AC1098"/>
  <c r="AB1098"/>
  <c r="AA1098"/>
  <c r="Z1098"/>
  <c r="X1098"/>
  <c r="AK1097"/>
  <c r="AI1097"/>
  <c r="AH1097" s="1"/>
  <c r="AG1097"/>
  <c r="AE1097" s="1"/>
  <c r="AD1097"/>
  <c r="AC1097"/>
  <c r="AB1097"/>
  <c r="AA1097"/>
  <c r="Z1097"/>
  <c r="X1097"/>
  <c r="AK1096"/>
  <c r="AI1096"/>
  <c r="AH1096" s="1"/>
  <c r="AG1096"/>
  <c r="AE1096" s="1"/>
  <c r="AD1096"/>
  <c r="AC1096"/>
  <c r="AB1096"/>
  <c r="AA1096"/>
  <c r="Z1096"/>
  <c r="X1096"/>
  <c r="AK1095"/>
  <c r="AI1095"/>
  <c r="AH1095" s="1"/>
  <c r="AG1095"/>
  <c r="AE1095" s="1"/>
  <c r="AD1095"/>
  <c r="AC1095"/>
  <c r="AB1095"/>
  <c r="AA1095"/>
  <c r="Z1095"/>
  <c r="X1095"/>
  <c r="AK1094"/>
  <c r="AI1094"/>
  <c r="AH1094" s="1"/>
  <c r="AG1094"/>
  <c r="AE1094" s="1"/>
  <c r="AD1094"/>
  <c r="AC1094"/>
  <c r="AB1094"/>
  <c r="AA1094"/>
  <c r="Z1094"/>
  <c r="X1094"/>
  <c r="AK1093"/>
  <c r="AI1093"/>
  <c r="AH1093" s="1"/>
  <c r="AG1093"/>
  <c r="AE1093" s="1"/>
  <c r="AD1093"/>
  <c r="AC1093"/>
  <c r="AB1093"/>
  <c r="AA1093"/>
  <c r="Z1093"/>
  <c r="X1093"/>
  <c r="AK1092"/>
  <c r="AI1092"/>
  <c r="AH1092" s="1"/>
  <c r="AG1092"/>
  <c r="AE1092" s="1"/>
  <c r="AD1092"/>
  <c r="AC1092"/>
  <c r="AB1092"/>
  <c r="AA1092"/>
  <c r="Z1092"/>
  <c r="X1092"/>
  <c r="AK1091"/>
  <c r="AI1091"/>
  <c r="AH1091" s="1"/>
  <c r="AG1091"/>
  <c r="AE1091" s="1"/>
  <c r="AD1091"/>
  <c r="AC1091"/>
  <c r="AB1091"/>
  <c r="AA1091"/>
  <c r="Z1091"/>
  <c r="X1091"/>
  <c r="AK1090"/>
  <c r="AI1090"/>
  <c r="AH1090" s="1"/>
  <c r="AG1090"/>
  <c r="AE1090" s="1"/>
  <c r="AD1090"/>
  <c r="AC1090"/>
  <c r="AB1090"/>
  <c r="AA1090"/>
  <c r="Z1090"/>
  <c r="X1090"/>
  <c r="AK1089"/>
  <c r="AI1089"/>
  <c r="AH1089" s="1"/>
  <c r="AG1089"/>
  <c r="AE1089" s="1"/>
  <c r="AD1089"/>
  <c r="AC1089"/>
  <c r="AB1089"/>
  <c r="AA1089"/>
  <c r="Z1089"/>
  <c r="X1089"/>
  <c r="AK1088"/>
  <c r="AI1088"/>
  <c r="AH1088" s="1"/>
  <c r="AG1088"/>
  <c r="AE1088" s="1"/>
  <c r="AD1088"/>
  <c r="AC1088"/>
  <c r="AB1088"/>
  <c r="AA1088"/>
  <c r="Z1088"/>
  <c r="X1088"/>
  <c r="AK1087"/>
  <c r="AI1087"/>
  <c r="AH1087" s="1"/>
  <c r="AG1087"/>
  <c r="AE1087" s="1"/>
  <c r="AD1087"/>
  <c r="AC1087"/>
  <c r="AB1087"/>
  <c r="AA1087"/>
  <c r="Z1087"/>
  <c r="X1087"/>
  <c r="AK1086"/>
  <c r="AI1086"/>
  <c r="AH1086" s="1"/>
  <c r="AG1086"/>
  <c r="AE1086" s="1"/>
  <c r="AD1086"/>
  <c r="AC1086"/>
  <c r="AB1086"/>
  <c r="AA1086"/>
  <c r="Z1086"/>
  <c r="X1086"/>
  <c r="AK1085"/>
  <c r="AI1085"/>
  <c r="AH1085" s="1"/>
  <c r="AG1085"/>
  <c r="AE1085" s="1"/>
  <c r="AD1085"/>
  <c r="AC1085"/>
  <c r="AB1085"/>
  <c r="AA1085"/>
  <c r="Z1085"/>
  <c r="X1085"/>
  <c r="AK1084"/>
  <c r="AI1084"/>
  <c r="AH1084" s="1"/>
  <c r="AG1084"/>
  <c r="AE1084" s="1"/>
  <c r="AD1084"/>
  <c r="AC1084"/>
  <c r="AB1084"/>
  <c r="AA1084"/>
  <c r="Z1084"/>
  <c r="X1084"/>
  <c r="AK1083"/>
  <c r="AI1083"/>
  <c r="AH1083" s="1"/>
  <c r="AG1083"/>
  <c r="AE1083" s="1"/>
  <c r="AD1083"/>
  <c r="AC1083"/>
  <c r="AB1083"/>
  <c r="AA1083"/>
  <c r="Z1083"/>
  <c r="X1083"/>
  <c r="AK1082"/>
  <c r="AI1082"/>
  <c r="AH1082" s="1"/>
  <c r="AG1082"/>
  <c r="AE1082" s="1"/>
  <c r="AD1082"/>
  <c r="AC1082"/>
  <c r="AB1082"/>
  <c r="AA1082"/>
  <c r="Z1082"/>
  <c r="X1082"/>
  <c r="AK1081"/>
  <c r="AI1081"/>
  <c r="AH1081" s="1"/>
  <c r="AG1081"/>
  <c r="AE1081" s="1"/>
  <c r="AD1081"/>
  <c r="AC1081"/>
  <c r="AB1081"/>
  <c r="AA1081"/>
  <c r="Z1081"/>
  <c r="X1081"/>
  <c r="AK1080"/>
  <c r="AI1080"/>
  <c r="AH1080" s="1"/>
  <c r="AG1080"/>
  <c r="AE1080" s="1"/>
  <c r="AD1080"/>
  <c r="AC1080"/>
  <c r="AB1080"/>
  <c r="AA1080"/>
  <c r="Z1080"/>
  <c r="X1080"/>
  <c r="AK1079"/>
  <c r="AI1079"/>
  <c r="AH1079" s="1"/>
  <c r="AG1079"/>
  <c r="AE1079" s="1"/>
  <c r="AD1079"/>
  <c r="AC1079"/>
  <c r="AB1079"/>
  <c r="AA1079"/>
  <c r="Z1079"/>
  <c r="X1079"/>
  <c r="AK1078"/>
  <c r="AI1078"/>
  <c r="AH1078" s="1"/>
  <c r="AG1078"/>
  <c r="AE1078" s="1"/>
  <c r="AD1078"/>
  <c r="AC1078"/>
  <c r="AB1078"/>
  <c r="AA1078"/>
  <c r="Z1078"/>
  <c r="X1078"/>
  <c r="AK1077"/>
  <c r="AI1077"/>
  <c r="AH1077" s="1"/>
  <c r="AG1077"/>
  <c r="AE1077" s="1"/>
  <c r="AD1077"/>
  <c r="AC1077"/>
  <c r="AB1077"/>
  <c r="AA1077"/>
  <c r="Z1077"/>
  <c r="X1077"/>
  <c r="AK1076"/>
  <c r="AI1076"/>
  <c r="AH1076" s="1"/>
  <c r="AG1076"/>
  <c r="AE1076" s="1"/>
  <c r="AD1076"/>
  <c r="AC1076"/>
  <c r="AB1076"/>
  <c r="AA1076"/>
  <c r="Z1076"/>
  <c r="X1076"/>
  <c r="AK1075"/>
  <c r="AI1075"/>
  <c r="AH1075" s="1"/>
  <c r="AG1075"/>
  <c r="AE1075" s="1"/>
  <c r="AD1075"/>
  <c r="AC1075"/>
  <c r="AB1075"/>
  <c r="AA1075"/>
  <c r="Z1075"/>
  <c r="X1075"/>
  <c r="AK1074"/>
  <c r="AI1074"/>
  <c r="AH1074" s="1"/>
  <c r="AG1074"/>
  <c r="AE1074" s="1"/>
  <c r="AD1074"/>
  <c r="AC1074"/>
  <c r="AB1074"/>
  <c r="AA1074"/>
  <c r="Z1074"/>
  <c r="X1074"/>
  <c r="AK1073"/>
  <c r="AI1073"/>
  <c r="AH1073" s="1"/>
  <c r="AG1073"/>
  <c r="AE1073" s="1"/>
  <c r="AD1073"/>
  <c r="AC1073"/>
  <c r="AB1073"/>
  <c r="AA1073"/>
  <c r="Z1073"/>
  <c r="X1073"/>
  <c r="AK1072"/>
  <c r="AI1072"/>
  <c r="AH1072" s="1"/>
  <c r="AG1072"/>
  <c r="AE1072" s="1"/>
  <c r="AD1072"/>
  <c r="AC1072"/>
  <c r="AB1072"/>
  <c r="AA1072"/>
  <c r="Z1072"/>
  <c r="X1072"/>
  <c r="AK1071"/>
  <c r="AI1071"/>
  <c r="AH1071" s="1"/>
  <c r="AG1071"/>
  <c r="AE1071" s="1"/>
  <c r="AD1071"/>
  <c r="AC1071"/>
  <c r="AB1071"/>
  <c r="AA1071"/>
  <c r="Z1071"/>
  <c r="X1071"/>
  <c r="AK1070"/>
  <c r="AI1070"/>
  <c r="AH1070" s="1"/>
  <c r="AG1070"/>
  <c r="AE1070" s="1"/>
  <c r="AD1070"/>
  <c r="AC1070"/>
  <c r="AB1070"/>
  <c r="AA1070"/>
  <c r="Z1070"/>
  <c r="X1070"/>
  <c r="AK1069"/>
  <c r="AI1069"/>
  <c r="AH1069" s="1"/>
  <c r="AG1069"/>
  <c r="AE1069" s="1"/>
  <c r="AD1069"/>
  <c r="AC1069"/>
  <c r="AB1069"/>
  <c r="AA1069"/>
  <c r="Z1069"/>
  <c r="X1069"/>
  <c r="AK1068"/>
  <c r="AI1068"/>
  <c r="AH1068" s="1"/>
  <c r="AG1068"/>
  <c r="AE1068" s="1"/>
  <c r="AD1068"/>
  <c r="AC1068"/>
  <c r="AB1068"/>
  <c r="AA1068"/>
  <c r="Z1068"/>
  <c r="X1068"/>
  <c r="AK1067"/>
  <c r="AI1067"/>
  <c r="AH1067" s="1"/>
  <c r="AG1067"/>
  <c r="AE1067" s="1"/>
  <c r="AD1067"/>
  <c r="AC1067"/>
  <c r="AB1067"/>
  <c r="AA1067"/>
  <c r="Z1067"/>
  <c r="X1067"/>
  <c r="AK1066"/>
  <c r="AI1066"/>
  <c r="AH1066" s="1"/>
  <c r="AG1066"/>
  <c r="AE1066" s="1"/>
  <c r="AD1066"/>
  <c r="AC1066"/>
  <c r="AB1066"/>
  <c r="AA1066"/>
  <c r="Z1066"/>
  <c r="X1066"/>
  <c r="AK1065"/>
  <c r="AI1065"/>
  <c r="AH1065" s="1"/>
  <c r="AG1065"/>
  <c r="AE1065" s="1"/>
  <c r="AD1065"/>
  <c r="AC1065"/>
  <c r="AB1065"/>
  <c r="AA1065"/>
  <c r="Z1065"/>
  <c r="X1065"/>
  <c r="AK1064"/>
  <c r="AI1064"/>
  <c r="AH1064" s="1"/>
  <c r="AG1064"/>
  <c r="AE1064" s="1"/>
  <c r="AD1064"/>
  <c r="AC1064"/>
  <c r="AB1064"/>
  <c r="AA1064"/>
  <c r="Z1064"/>
  <c r="X1064"/>
  <c r="AK1063"/>
  <c r="AI1063"/>
  <c r="AH1063" s="1"/>
  <c r="AG1063"/>
  <c r="AE1063" s="1"/>
  <c r="AD1063"/>
  <c r="AC1063"/>
  <c r="AB1063"/>
  <c r="AA1063"/>
  <c r="Z1063"/>
  <c r="X1063"/>
  <c r="AK1062"/>
  <c r="AI1062"/>
  <c r="AH1062" s="1"/>
  <c r="AG1062"/>
  <c r="AE1062" s="1"/>
  <c r="AD1062"/>
  <c r="AC1062"/>
  <c r="AB1062"/>
  <c r="AA1062"/>
  <c r="Z1062"/>
  <c r="X1062"/>
  <c r="AK1061"/>
  <c r="AI1061"/>
  <c r="AH1061" s="1"/>
  <c r="AG1061"/>
  <c r="AE1061" s="1"/>
  <c r="AD1061"/>
  <c r="AC1061"/>
  <c r="AB1061"/>
  <c r="AA1061"/>
  <c r="Z1061"/>
  <c r="X1061"/>
  <c r="AK1060"/>
  <c r="AI1060"/>
  <c r="AH1060" s="1"/>
  <c r="AG1060"/>
  <c r="AE1060" s="1"/>
  <c r="AD1060"/>
  <c r="AC1060"/>
  <c r="AB1060"/>
  <c r="AA1060"/>
  <c r="Z1060"/>
  <c r="X1060"/>
  <c r="AK1059"/>
  <c r="AI1059"/>
  <c r="AH1059" s="1"/>
  <c r="AG1059"/>
  <c r="AE1059" s="1"/>
  <c r="AD1059"/>
  <c r="AC1059"/>
  <c r="AB1059"/>
  <c r="AA1059"/>
  <c r="Z1059"/>
  <c r="X1059"/>
  <c r="AK1058"/>
  <c r="AI1058"/>
  <c r="AH1058" s="1"/>
  <c r="AG1058"/>
  <c r="AE1058" s="1"/>
  <c r="AD1058"/>
  <c r="AC1058"/>
  <c r="AB1058"/>
  <c r="AA1058"/>
  <c r="Z1058"/>
  <c r="X1058"/>
  <c r="AK1057"/>
  <c r="AI1057"/>
  <c r="AH1057" s="1"/>
  <c r="AG1057"/>
  <c r="AE1057" s="1"/>
  <c r="AD1057"/>
  <c r="AC1057"/>
  <c r="AB1057"/>
  <c r="AA1057"/>
  <c r="Z1057"/>
  <c r="X1057"/>
  <c r="AK1056"/>
  <c r="AI1056"/>
  <c r="AH1056" s="1"/>
  <c r="AG1056"/>
  <c r="AE1056" s="1"/>
  <c r="AD1056"/>
  <c r="AC1056"/>
  <c r="AB1056"/>
  <c r="AA1056"/>
  <c r="Z1056"/>
  <c r="X1056"/>
  <c r="AK1055"/>
  <c r="AI1055"/>
  <c r="AH1055" s="1"/>
  <c r="AG1055"/>
  <c r="AE1055" s="1"/>
  <c r="AD1055"/>
  <c r="AC1055"/>
  <c r="AB1055"/>
  <c r="AA1055"/>
  <c r="Z1055"/>
  <c r="X1055"/>
  <c r="AK1054"/>
  <c r="AI1054"/>
  <c r="AH1054" s="1"/>
  <c r="AG1054"/>
  <c r="AE1054" s="1"/>
  <c r="AD1054"/>
  <c r="AC1054"/>
  <c r="AB1054"/>
  <c r="AA1054"/>
  <c r="Z1054"/>
  <c r="X1054"/>
  <c r="AK1053"/>
  <c r="AI1053"/>
  <c r="AH1053" s="1"/>
  <c r="AG1053"/>
  <c r="AE1053" s="1"/>
  <c r="AD1053"/>
  <c r="AC1053"/>
  <c r="AB1053"/>
  <c r="AA1053"/>
  <c r="Z1053"/>
  <c r="X1053"/>
  <c r="AK1052"/>
  <c r="AI1052"/>
  <c r="AH1052" s="1"/>
  <c r="AG1052"/>
  <c r="AE1052" s="1"/>
  <c r="AD1052"/>
  <c r="AC1052"/>
  <c r="AB1052"/>
  <c r="AA1052"/>
  <c r="Z1052"/>
  <c r="X1052"/>
  <c r="AK1051"/>
  <c r="AI1051"/>
  <c r="AH1051" s="1"/>
  <c r="AG1051"/>
  <c r="AE1051" s="1"/>
  <c r="AD1051"/>
  <c r="AC1051"/>
  <c r="AB1051"/>
  <c r="AA1051"/>
  <c r="Z1051"/>
  <c r="X1051"/>
  <c r="AK1050"/>
  <c r="AI1050"/>
  <c r="AH1050" s="1"/>
  <c r="AG1050"/>
  <c r="AE1050" s="1"/>
  <c r="AD1050"/>
  <c r="AC1050"/>
  <c r="AB1050"/>
  <c r="AA1050"/>
  <c r="Z1050"/>
  <c r="X1050"/>
  <c r="AK1049"/>
  <c r="AI1049"/>
  <c r="AH1049" s="1"/>
  <c r="AG1049"/>
  <c r="AE1049" s="1"/>
  <c r="AD1049"/>
  <c r="AC1049"/>
  <c r="AB1049"/>
  <c r="AA1049"/>
  <c r="Z1049"/>
  <c r="X1049"/>
  <c r="AK1048"/>
  <c r="AI1048"/>
  <c r="AH1048" s="1"/>
  <c r="AG1048"/>
  <c r="AE1048" s="1"/>
  <c r="AD1048"/>
  <c r="AC1048"/>
  <c r="AB1048"/>
  <c r="AA1048"/>
  <c r="Z1048"/>
  <c r="X1048"/>
  <c r="AK1047"/>
  <c r="AI1047"/>
  <c r="AH1047" s="1"/>
  <c r="AG1047"/>
  <c r="AE1047" s="1"/>
  <c r="AD1047"/>
  <c r="AC1047"/>
  <c r="AB1047"/>
  <c r="AA1047"/>
  <c r="Z1047"/>
  <c r="X1047"/>
  <c r="AK1046"/>
  <c r="AI1046"/>
  <c r="AH1046" s="1"/>
  <c r="AG1046"/>
  <c r="AE1046" s="1"/>
  <c r="AD1046"/>
  <c r="AC1046"/>
  <c r="AB1046"/>
  <c r="AA1046"/>
  <c r="Z1046"/>
  <c r="X1046"/>
  <c r="AK1045"/>
  <c r="AI1045"/>
  <c r="AH1045" s="1"/>
  <c r="AG1045"/>
  <c r="AE1045" s="1"/>
  <c r="AD1045"/>
  <c r="AC1045"/>
  <c r="AB1045"/>
  <c r="AA1045"/>
  <c r="Z1045"/>
  <c r="X1045"/>
  <c r="AK1044"/>
  <c r="AI1044"/>
  <c r="AH1044" s="1"/>
  <c r="AG1044"/>
  <c r="AE1044" s="1"/>
  <c r="AD1044"/>
  <c r="AC1044"/>
  <c r="AB1044"/>
  <c r="AA1044"/>
  <c r="Z1044"/>
  <c r="X1044"/>
  <c r="AK1043"/>
  <c r="AI1043"/>
  <c r="AH1043" s="1"/>
  <c r="AG1043"/>
  <c r="AE1043" s="1"/>
  <c r="AD1043"/>
  <c r="AC1043"/>
  <c r="AB1043"/>
  <c r="AA1043"/>
  <c r="Z1043"/>
  <c r="X1043"/>
  <c r="AK1042"/>
  <c r="AI1042"/>
  <c r="AH1042" s="1"/>
  <c r="AG1042"/>
  <c r="AE1042" s="1"/>
  <c r="AD1042"/>
  <c r="AC1042"/>
  <c r="AB1042"/>
  <c r="AA1042"/>
  <c r="Z1042"/>
  <c r="X1042"/>
  <c r="AK1041"/>
  <c r="AI1041"/>
  <c r="AH1041" s="1"/>
  <c r="AG1041"/>
  <c r="AE1041" s="1"/>
  <c r="AD1041"/>
  <c r="AC1041"/>
  <c r="AB1041"/>
  <c r="AA1041"/>
  <c r="Z1041"/>
  <c r="X1041"/>
  <c r="AK1040"/>
  <c r="AI1040"/>
  <c r="AH1040" s="1"/>
  <c r="AG1040"/>
  <c r="AE1040" s="1"/>
  <c r="AD1040"/>
  <c r="AC1040"/>
  <c r="AB1040"/>
  <c r="AA1040"/>
  <c r="Z1040"/>
  <c r="X1040"/>
  <c r="AK1039"/>
  <c r="AI1039"/>
  <c r="AH1039" s="1"/>
  <c r="AG1039"/>
  <c r="AE1039" s="1"/>
  <c r="AD1039"/>
  <c r="AC1039"/>
  <c r="AB1039"/>
  <c r="AA1039"/>
  <c r="Z1039"/>
  <c r="X1039"/>
  <c r="AK1038"/>
  <c r="AI1038"/>
  <c r="AH1038" s="1"/>
  <c r="AG1038"/>
  <c r="AE1038" s="1"/>
  <c r="AD1038"/>
  <c r="AC1038"/>
  <c r="AB1038"/>
  <c r="AA1038"/>
  <c r="Z1038"/>
  <c r="X1038"/>
  <c r="AK1037"/>
  <c r="AI1037"/>
  <c r="AH1037" s="1"/>
  <c r="AG1037"/>
  <c r="AE1037" s="1"/>
  <c r="AD1037"/>
  <c r="AC1037"/>
  <c r="AB1037"/>
  <c r="AA1037"/>
  <c r="Z1037"/>
  <c r="X1037"/>
  <c r="AK1036"/>
  <c r="AI1036"/>
  <c r="AH1036" s="1"/>
  <c r="AG1036"/>
  <c r="AE1036" s="1"/>
  <c r="AD1036"/>
  <c r="AC1036"/>
  <c r="AB1036"/>
  <c r="AA1036"/>
  <c r="Z1036"/>
  <c r="X1036"/>
  <c r="AK1035"/>
  <c r="AI1035"/>
  <c r="AH1035" s="1"/>
  <c r="AG1035"/>
  <c r="AE1035" s="1"/>
  <c r="AD1035"/>
  <c r="AC1035"/>
  <c r="AB1035"/>
  <c r="AA1035"/>
  <c r="Z1035"/>
  <c r="X1035"/>
  <c r="AK1034"/>
  <c r="AI1034"/>
  <c r="AH1034" s="1"/>
  <c r="AG1034"/>
  <c r="AE1034" s="1"/>
  <c r="AD1034"/>
  <c r="AC1034"/>
  <c r="AB1034"/>
  <c r="AA1034"/>
  <c r="Z1034"/>
  <c r="X1034"/>
  <c r="AK1033"/>
  <c r="AI1033"/>
  <c r="AH1033" s="1"/>
  <c r="AG1033"/>
  <c r="AE1033" s="1"/>
  <c r="AD1033"/>
  <c r="AC1033"/>
  <c r="AB1033"/>
  <c r="AA1033"/>
  <c r="Z1033"/>
  <c r="X1033"/>
  <c r="AK1032"/>
  <c r="AI1032"/>
  <c r="AH1032" s="1"/>
  <c r="AG1032"/>
  <c r="AE1032" s="1"/>
  <c r="AD1032"/>
  <c r="AC1032"/>
  <c r="AB1032"/>
  <c r="AA1032"/>
  <c r="Z1032"/>
  <c r="X1032"/>
  <c r="AK1031"/>
  <c r="AI1031"/>
  <c r="AH1031" s="1"/>
  <c r="AG1031"/>
  <c r="AE1031" s="1"/>
  <c r="AD1031"/>
  <c r="AC1031"/>
  <c r="AB1031"/>
  <c r="AA1031"/>
  <c r="Z1031"/>
  <c r="X1031"/>
  <c r="AK1030"/>
  <c r="AI1030"/>
  <c r="AH1030" s="1"/>
  <c r="AG1030"/>
  <c r="AE1030" s="1"/>
  <c r="AD1030"/>
  <c r="AC1030"/>
  <c r="AB1030"/>
  <c r="AA1030"/>
  <c r="Z1030"/>
  <c r="X1030"/>
  <c r="AK1029"/>
  <c r="AI1029"/>
  <c r="AH1029" s="1"/>
  <c r="AG1029"/>
  <c r="AE1029" s="1"/>
  <c r="AD1029"/>
  <c r="AC1029"/>
  <c r="AB1029"/>
  <c r="AA1029"/>
  <c r="Z1029"/>
  <c r="X1029"/>
  <c r="AK1028"/>
  <c r="AI1028"/>
  <c r="AH1028" s="1"/>
  <c r="AG1028"/>
  <c r="AE1028" s="1"/>
  <c r="AD1028"/>
  <c r="AC1028"/>
  <c r="AB1028"/>
  <c r="AA1028"/>
  <c r="Z1028"/>
  <c r="X1028"/>
  <c r="AK1027"/>
  <c r="AI1027"/>
  <c r="AH1027" s="1"/>
  <c r="AG1027"/>
  <c r="AE1027" s="1"/>
  <c r="AD1027"/>
  <c r="AC1027"/>
  <c r="AB1027"/>
  <c r="AA1027"/>
  <c r="Z1027"/>
  <c r="X1027"/>
  <c r="AK1026"/>
  <c r="AI1026"/>
  <c r="AH1026" s="1"/>
  <c r="AG1026"/>
  <c r="AE1026" s="1"/>
  <c r="AD1026"/>
  <c r="AC1026"/>
  <c r="AB1026"/>
  <c r="AA1026"/>
  <c r="Z1026"/>
  <c r="X1026"/>
  <c r="AK1025"/>
  <c r="AI1025"/>
  <c r="AH1025" s="1"/>
  <c r="AG1025"/>
  <c r="AE1025" s="1"/>
  <c r="AD1025"/>
  <c r="AC1025"/>
  <c r="AB1025"/>
  <c r="AA1025"/>
  <c r="Z1025"/>
  <c r="X1025"/>
  <c r="AK1024"/>
  <c r="AI1024"/>
  <c r="AH1024" s="1"/>
  <c r="AG1024"/>
  <c r="AE1024" s="1"/>
  <c r="AD1024"/>
  <c r="AC1024"/>
  <c r="AB1024"/>
  <c r="AA1024"/>
  <c r="Z1024"/>
  <c r="X1024"/>
  <c r="AK1023"/>
  <c r="AI1023"/>
  <c r="AH1023" s="1"/>
  <c r="AG1023"/>
  <c r="AE1023" s="1"/>
  <c r="AD1023"/>
  <c r="AC1023"/>
  <c r="AB1023"/>
  <c r="AA1023"/>
  <c r="Z1023"/>
  <c r="X1023"/>
  <c r="AK1022"/>
  <c r="AI1022"/>
  <c r="AH1022" s="1"/>
  <c r="AG1022"/>
  <c r="AE1022" s="1"/>
  <c r="AD1022"/>
  <c r="AC1022"/>
  <c r="AB1022"/>
  <c r="AA1022"/>
  <c r="Z1022"/>
  <c r="X1022"/>
  <c r="AK1021"/>
  <c r="AI1021"/>
  <c r="AH1021" s="1"/>
  <c r="AG1021"/>
  <c r="AE1021" s="1"/>
  <c r="AD1021"/>
  <c r="AC1021"/>
  <c r="AB1021"/>
  <c r="AA1021"/>
  <c r="Z1021"/>
  <c r="X1021"/>
  <c r="AK1020"/>
  <c r="AI1020"/>
  <c r="AH1020" s="1"/>
  <c r="AG1020"/>
  <c r="AE1020" s="1"/>
  <c r="AD1020"/>
  <c r="AC1020"/>
  <c r="AB1020"/>
  <c r="AA1020"/>
  <c r="Z1020"/>
  <c r="X1020"/>
  <c r="AK1019"/>
  <c r="AI1019"/>
  <c r="AH1019" s="1"/>
  <c r="AG1019"/>
  <c r="AE1019" s="1"/>
  <c r="AD1019"/>
  <c r="AC1019"/>
  <c r="AB1019"/>
  <c r="AA1019"/>
  <c r="Z1019"/>
  <c r="X1019"/>
  <c r="AK1018"/>
  <c r="AI1018"/>
  <c r="AH1018" s="1"/>
  <c r="AG1018"/>
  <c r="AE1018" s="1"/>
  <c r="AD1018"/>
  <c r="AC1018"/>
  <c r="AB1018"/>
  <c r="AA1018"/>
  <c r="Z1018"/>
  <c r="X1018"/>
  <c r="AK1017"/>
  <c r="AI1017"/>
  <c r="AH1017" s="1"/>
  <c r="AG1017"/>
  <c r="AE1017" s="1"/>
  <c r="AD1017"/>
  <c r="AC1017"/>
  <c r="AB1017"/>
  <c r="AA1017"/>
  <c r="Z1017"/>
  <c r="X1017"/>
  <c r="AK1016"/>
  <c r="AI1016"/>
  <c r="AH1016" s="1"/>
  <c r="AG1016"/>
  <c r="AE1016" s="1"/>
  <c r="AD1016"/>
  <c r="AC1016"/>
  <c r="AB1016"/>
  <c r="AA1016"/>
  <c r="Z1016"/>
  <c r="X1016"/>
  <c r="AK1015"/>
  <c r="AI1015"/>
  <c r="AH1015" s="1"/>
  <c r="AG1015"/>
  <c r="AE1015" s="1"/>
  <c r="AD1015"/>
  <c r="AC1015"/>
  <c r="AB1015"/>
  <c r="AA1015"/>
  <c r="Z1015"/>
  <c r="X1015"/>
  <c r="AK1014"/>
  <c r="AI1014"/>
  <c r="AH1014" s="1"/>
  <c r="AG1014"/>
  <c r="AE1014" s="1"/>
  <c r="AD1014"/>
  <c r="AC1014"/>
  <c r="AB1014"/>
  <c r="AA1014"/>
  <c r="Z1014"/>
  <c r="X1014"/>
  <c r="AK1013"/>
  <c r="AI1013"/>
  <c r="AH1013" s="1"/>
  <c r="AG1013"/>
  <c r="AE1013" s="1"/>
  <c r="AD1013"/>
  <c r="AC1013"/>
  <c r="AB1013"/>
  <c r="AA1013"/>
  <c r="Z1013"/>
  <c r="X1013"/>
  <c r="AK1012"/>
  <c r="AI1012"/>
  <c r="AH1012" s="1"/>
  <c r="AG1012"/>
  <c r="AE1012" s="1"/>
  <c r="AD1012"/>
  <c r="AC1012"/>
  <c r="AB1012"/>
  <c r="AA1012"/>
  <c r="Z1012"/>
  <c r="X1012"/>
  <c r="AK1011"/>
  <c r="AI1011"/>
  <c r="AH1011" s="1"/>
  <c r="AG1011"/>
  <c r="AE1011" s="1"/>
  <c r="AD1011"/>
  <c r="AC1011"/>
  <c r="AB1011"/>
  <c r="AA1011"/>
  <c r="Z1011"/>
  <c r="X1011"/>
  <c r="AK1010"/>
  <c r="AI1010"/>
  <c r="AH1010" s="1"/>
  <c r="AG1010"/>
  <c r="AE1010" s="1"/>
  <c r="AD1010"/>
  <c r="AC1010"/>
  <c r="AB1010"/>
  <c r="AA1010"/>
  <c r="Z1010"/>
  <c r="X1010"/>
  <c r="AK1009"/>
  <c r="AI1009"/>
  <c r="AH1009" s="1"/>
  <c r="AG1009"/>
  <c r="AE1009" s="1"/>
  <c r="AD1009"/>
  <c r="AC1009"/>
  <c r="AB1009"/>
  <c r="AA1009"/>
  <c r="Z1009"/>
  <c r="X1009"/>
  <c r="AK1008"/>
  <c r="AI1008"/>
  <c r="AH1008" s="1"/>
  <c r="AG1008"/>
  <c r="AE1008" s="1"/>
  <c r="AD1008"/>
  <c r="AC1008"/>
  <c r="AB1008"/>
  <c r="AA1008"/>
  <c r="Z1008"/>
  <c r="X1008"/>
  <c r="AK1007"/>
  <c r="AI1007"/>
  <c r="AH1007" s="1"/>
  <c r="AG1007"/>
  <c r="AE1007" s="1"/>
  <c r="AD1007"/>
  <c r="AC1007"/>
  <c r="AB1007"/>
  <c r="AA1007"/>
  <c r="Z1007"/>
  <c r="X1007"/>
  <c r="AK1006"/>
  <c r="AI1006"/>
  <c r="AH1006" s="1"/>
  <c r="AG1006"/>
  <c r="AE1006" s="1"/>
  <c r="AD1006"/>
  <c r="AC1006"/>
  <c r="AB1006"/>
  <c r="AA1006"/>
  <c r="Z1006"/>
  <c r="X1006"/>
  <c r="AK1005"/>
  <c r="AI1005"/>
  <c r="AH1005" s="1"/>
  <c r="AG1005"/>
  <c r="AE1005" s="1"/>
  <c r="AD1005"/>
  <c r="AC1005"/>
  <c r="AB1005"/>
  <c r="AA1005"/>
  <c r="Z1005"/>
  <c r="X1005"/>
  <c r="AK1004"/>
  <c r="AI1004"/>
  <c r="AH1004" s="1"/>
  <c r="AG1004"/>
  <c r="AE1004" s="1"/>
  <c r="AD1004"/>
  <c r="AC1004"/>
  <c r="AB1004"/>
  <c r="AA1004"/>
  <c r="Z1004"/>
  <c r="X1004"/>
  <c r="AK1003"/>
  <c r="AI1003"/>
  <c r="AH1003" s="1"/>
  <c r="AG1003"/>
  <c r="AE1003" s="1"/>
  <c r="AD1003"/>
  <c r="AC1003"/>
  <c r="AB1003"/>
  <c r="AA1003"/>
  <c r="Z1003"/>
  <c r="X1003"/>
  <c r="AK1002"/>
  <c r="AI1002"/>
  <c r="AH1002" s="1"/>
  <c r="AG1002"/>
  <c r="AE1002" s="1"/>
  <c r="AD1002"/>
  <c r="AC1002"/>
  <c r="AB1002"/>
  <c r="AA1002"/>
  <c r="Z1002"/>
  <c r="X1002"/>
  <c r="AK1001"/>
  <c r="AI1001"/>
  <c r="AH1001" s="1"/>
  <c r="AG1001"/>
  <c r="AE1001" s="1"/>
  <c r="AD1001"/>
  <c r="AC1001"/>
  <c r="AB1001"/>
  <c r="AA1001"/>
  <c r="Z1001"/>
  <c r="X1001"/>
  <c r="AK1000"/>
  <c r="AI1000"/>
  <c r="AH1000" s="1"/>
  <c r="AG1000"/>
  <c r="AE1000" s="1"/>
  <c r="AD1000"/>
  <c r="AC1000"/>
  <c r="AB1000"/>
  <c r="AA1000"/>
  <c r="Z1000"/>
  <c r="X1000"/>
  <c r="AK999"/>
  <c r="AI999"/>
  <c r="AH999" s="1"/>
  <c r="AG999"/>
  <c r="AE999" s="1"/>
  <c r="AD999"/>
  <c r="AC999"/>
  <c r="AB999"/>
  <c r="AA999"/>
  <c r="Z999"/>
  <c r="X999"/>
  <c r="AK998"/>
  <c r="AI998"/>
  <c r="AH998" s="1"/>
  <c r="AG998"/>
  <c r="AE998" s="1"/>
  <c r="AD998"/>
  <c r="AC998"/>
  <c r="AB998"/>
  <c r="AA998"/>
  <c r="Z998"/>
  <c r="X998"/>
  <c r="AK997"/>
  <c r="AI997"/>
  <c r="AH997" s="1"/>
  <c r="AG997"/>
  <c r="AE997" s="1"/>
  <c r="AD997"/>
  <c r="AC997"/>
  <c r="AB997"/>
  <c r="AA997"/>
  <c r="Z997"/>
  <c r="X997"/>
  <c r="AK996"/>
  <c r="AI996"/>
  <c r="AH996" s="1"/>
  <c r="AG996"/>
  <c r="AE996" s="1"/>
  <c r="AD996"/>
  <c r="AC996"/>
  <c r="AB996"/>
  <c r="AA996"/>
  <c r="Z996"/>
  <c r="X996"/>
  <c r="AK995"/>
  <c r="AI995"/>
  <c r="AH995" s="1"/>
  <c r="AG995"/>
  <c r="AE995" s="1"/>
  <c r="AD995"/>
  <c r="AC995"/>
  <c r="AB995"/>
  <c r="AA995"/>
  <c r="Z995"/>
  <c r="X995"/>
  <c r="AK994"/>
  <c r="AI994"/>
  <c r="AH994" s="1"/>
  <c r="AG994"/>
  <c r="AE994" s="1"/>
  <c r="AD994"/>
  <c r="AC994"/>
  <c r="AB994"/>
  <c r="AA994"/>
  <c r="Z994"/>
  <c r="X994"/>
  <c r="AK993"/>
  <c r="AI993"/>
  <c r="AH993" s="1"/>
  <c r="AG993"/>
  <c r="AE993" s="1"/>
  <c r="AD993"/>
  <c r="AC993"/>
  <c r="AB993"/>
  <c r="AA993"/>
  <c r="Z993"/>
  <c r="X993"/>
  <c r="AK992"/>
  <c r="AI992"/>
  <c r="AH992" s="1"/>
  <c r="AG992"/>
  <c r="AE992" s="1"/>
  <c r="AD992"/>
  <c r="AC992"/>
  <c r="AB992"/>
  <c r="AA992"/>
  <c r="Z992"/>
  <c r="X992"/>
  <c r="AK991"/>
  <c r="AI991"/>
  <c r="AH991" s="1"/>
  <c r="AG991"/>
  <c r="AE991" s="1"/>
  <c r="AD991"/>
  <c r="AC991"/>
  <c r="AB991"/>
  <c r="AA991"/>
  <c r="Z991"/>
  <c r="X991"/>
  <c r="AK990"/>
  <c r="AI990"/>
  <c r="AH990" s="1"/>
  <c r="AG990"/>
  <c r="AE990" s="1"/>
  <c r="AD990"/>
  <c r="AC990"/>
  <c r="AB990"/>
  <c r="AA990"/>
  <c r="Z990"/>
  <c r="X990"/>
  <c r="AK989"/>
  <c r="AI989"/>
  <c r="AH989" s="1"/>
  <c r="AG989"/>
  <c r="AE989" s="1"/>
  <c r="AD989"/>
  <c r="AC989"/>
  <c r="AB989"/>
  <c r="AA989"/>
  <c r="Z989"/>
  <c r="X989"/>
  <c r="AK988"/>
  <c r="AI988"/>
  <c r="AH988" s="1"/>
  <c r="AG988"/>
  <c r="AE988" s="1"/>
  <c r="AD988"/>
  <c r="AC988"/>
  <c r="AB988"/>
  <c r="AA988"/>
  <c r="Z988"/>
  <c r="X988"/>
  <c r="AK987"/>
  <c r="AI987"/>
  <c r="AH987" s="1"/>
  <c r="AG987"/>
  <c r="AE987" s="1"/>
  <c r="AD987"/>
  <c r="AC987"/>
  <c r="AB987"/>
  <c r="AA987"/>
  <c r="Z987"/>
  <c r="X987"/>
  <c r="AK986"/>
  <c r="AI986"/>
  <c r="AH986" s="1"/>
  <c r="AG986"/>
  <c r="AE986" s="1"/>
  <c r="AD986"/>
  <c r="AC986"/>
  <c r="AB986"/>
  <c r="AA986"/>
  <c r="Z986"/>
  <c r="X986"/>
  <c r="AK985"/>
  <c r="AI985"/>
  <c r="AH985" s="1"/>
  <c r="AG985"/>
  <c r="AE985" s="1"/>
  <c r="AD985"/>
  <c r="AC985"/>
  <c r="AB985"/>
  <c r="AA985"/>
  <c r="Z985"/>
  <c r="X985"/>
  <c r="AK984"/>
  <c r="AI984"/>
  <c r="AH984" s="1"/>
  <c r="AG984"/>
  <c r="AE984" s="1"/>
  <c r="AD984"/>
  <c r="AC984"/>
  <c r="AB984"/>
  <c r="AA984"/>
  <c r="Z984"/>
  <c r="X984"/>
  <c r="AK983"/>
  <c r="AI983"/>
  <c r="AH983" s="1"/>
  <c r="AG983"/>
  <c r="AE983" s="1"/>
  <c r="AD983"/>
  <c r="AC983"/>
  <c r="AB983"/>
  <c r="AA983"/>
  <c r="Z983"/>
  <c r="X983"/>
  <c r="AK982"/>
  <c r="AI982"/>
  <c r="AH982" s="1"/>
  <c r="AG982"/>
  <c r="AE982" s="1"/>
  <c r="AD982"/>
  <c r="AC982"/>
  <c r="AB982"/>
  <c r="AA982"/>
  <c r="Z982"/>
  <c r="X982"/>
  <c r="AK981"/>
  <c r="AI981"/>
  <c r="AH981" s="1"/>
  <c r="AG981"/>
  <c r="AE981" s="1"/>
  <c r="AD981"/>
  <c r="AC981"/>
  <c r="AB981"/>
  <c r="AA981"/>
  <c r="Z981"/>
  <c r="X981"/>
  <c r="AK980"/>
  <c r="AI980"/>
  <c r="AH980" s="1"/>
  <c r="AG980"/>
  <c r="AE980" s="1"/>
  <c r="AD980"/>
  <c r="AC980"/>
  <c r="AB980"/>
  <c r="AA980"/>
  <c r="Z980"/>
  <c r="X980"/>
  <c r="AK979"/>
  <c r="AI979"/>
  <c r="AH979" s="1"/>
  <c r="AG979"/>
  <c r="AE979" s="1"/>
  <c r="AD979"/>
  <c r="AC979"/>
  <c r="AB979"/>
  <c r="AA979"/>
  <c r="Z979"/>
  <c r="X979"/>
  <c r="AK978"/>
  <c r="AI978"/>
  <c r="AH978" s="1"/>
  <c r="AG978"/>
  <c r="AE978" s="1"/>
  <c r="AD978"/>
  <c r="AC978"/>
  <c r="AB978"/>
  <c r="AA978"/>
  <c r="Z978"/>
  <c r="X978"/>
  <c r="AK977"/>
  <c r="AI977"/>
  <c r="AH977" s="1"/>
  <c r="AG977"/>
  <c r="AE977" s="1"/>
  <c r="AD977"/>
  <c r="AC977"/>
  <c r="AB977"/>
  <c r="AA977"/>
  <c r="Z977"/>
  <c r="X977"/>
  <c r="AK976"/>
  <c r="AI976"/>
  <c r="AH976" s="1"/>
  <c r="AG976"/>
  <c r="AE976" s="1"/>
  <c r="AD976"/>
  <c r="AC976"/>
  <c r="AB976"/>
  <c r="AA976"/>
  <c r="Z976"/>
  <c r="X976"/>
  <c r="AK975"/>
  <c r="AI975"/>
  <c r="AH975" s="1"/>
  <c r="AG975"/>
  <c r="AE975" s="1"/>
  <c r="AD975"/>
  <c r="AC975"/>
  <c r="AB975"/>
  <c r="AA975"/>
  <c r="Z975"/>
  <c r="X975"/>
  <c r="AK974"/>
  <c r="AI974"/>
  <c r="AH974" s="1"/>
  <c r="AG974"/>
  <c r="AE974" s="1"/>
  <c r="AD974"/>
  <c r="AC974"/>
  <c r="AB974"/>
  <c r="AA974"/>
  <c r="Z974"/>
  <c r="X974"/>
  <c r="AK973"/>
  <c r="AI973"/>
  <c r="AH973" s="1"/>
  <c r="AG973"/>
  <c r="AE973" s="1"/>
  <c r="AD973"/>
  <c r="AC973"/>
  <c r="AB973"/>
  <c r="AA973"/>
  <c r="Z973"/>
  <c r="X973"/>
  <c r="AK972"/>
  <c r="AI972"/>
  <c r="AH972" s="1"/>
  <c r="AG972"/>
  <c r="AE972" s="1"/>
  <c r="AD972"/>
  <c r="AC972"/>
  <c r="AB972"/>
  <c r="AA972"/>
  <c r="Z972"/>
  <c r="X972"/>
  <c r="AK971"/>
  <c r="AI971"/>
  <c r="AH971" s="1"/>
  <c r="AG971"/>
  <c r="AE971" s="1"/>
  <c r="AD971"/>
  <c r="AC971"/>
  <c r="AB971"/>
  <c r="AA971"/>
  <c r="Z971"/>
  <c r="X971"/>
  <c r="AK970"/>
  <c r="AI970"/>
  <c r="AH970" s="1"/>
  <c r="AG970"/>
  <c r="AE970" s="1"/>
  <c r="AD970"/>
  <c r="AC970"/>
  <c r="AB970"/>
  <c r="AA970"/>
  <c r="Z970"/>
  <c r="X970"/>
  <c r="AK969"/>
  <c r="AI969"/>
  <c r="AH969" s="1"/>
  <c r="AG969"/>
  <c r="AE969" s="1"/>
  <c r="AD969"/>
  <c r="AC969"/>
  <c r="AB969"/>
  <c r="AA969"/>
  <c r="Z969"/>
  <c r="X969"/>
  <c r="AK968"/>
  <c r="AI968"/>
  <c r="AH968" s="1"/>
  <c r="AG968"/>
  <c r="AE968" s="1"/>
  <c r="AD968"/>
  <c r="AC968"/>
  <c r="AB968"/>
  <c r="AA968"/>
  <c r="Z968"/>
  <c r="X968"/>
  <c r="AK967"/>
  <c r="AI967"/>
  <c r="AH967" s="1"/>
  <c r="AG967"/>
  <c r="AE967" s="1"/>
  <c r="AD967"/>
  <c r="AC967"/>
  <c r="AB967"/>
  <c r="AA967"/>
  <c r="Z967"/>
  <c r="X967"/>
  <c r="AK966"/>
  <c r="AI966"/>
  <c r="AH966" s="1"/>
  <c r="AG966"/>
  <c r="AE966" s="1"/>
  <c r="AD966"/>
  <c r="AC966"/>
  <c r="AB966"/>
  <c r="AA966"/>
  <c r="Z966"/>
  <c r="X966"/>
  <c r="AK965"/>
  <c r="AI965"/>
  <c r="AH965" s="1"/>
  <c r="AG965"/>
  <c r="AE965" s="1"/>
  <c r="AD965"/>
  <c r="AC965"/>
  <c r="AB965"/>
  <c r="AA965"/>
  <c r="Z965"/>
  <c r="X965"/>
  <c r="AK964"/>
  <c r="AI964"/>
  <c r="AH964" s="1"/>
  <c r="AG964"/>
  <c r="AE964" s="1"/>
  <c r="AD964"/>
  <c r="AC964"/>
  <c r="AB964"/>
  <c r="AA964"/>
  <c r="Z964"/>
  <c r="X964"/>
  <c r="AK963"/>
  <c r="AI963"/>
  <c r="AH963" s="1"/>
  <c r="AG963"/>
  <c r="AE963" s="1"/>
  <c r="AD963"/>
  <c r="AC963"/>
  <c r="AB963"/>
  <c r="AA963"/>
  <c r="Z963"/>
  <c r="X963"/>
  <c r="AK962"/>
  <c r="AI962"/>
  <c r="AH962" s="1"/>
  <c r="AG962"/>
  <c r="AE962" s="1"/>
  <c r="AD962"/>
  <c r="AC962"/>
  <c r="AB962"/>
  <c r="AA962"/>
  <c r="Z962"/>
  <c r="X962"/>
  <c r="AK961"/>
  <c r="AI961"/>
  <c r="AH961" s="1"/>
  <c r="AG961"/>
  <c r="AE961" s="1"/>
  <c r="AD961"/>
  <c r="AC961"/>
  <c r="AB961"/>
  <c r="AA961"/>
  <c r="Z961"/>
  <c r="X961"/>
  <c r="AK960"/>
  <c r="AI960"/>
  <c r="AH960" s="1"/>
  <c r="AG960"/>
  <c r="AE960" s="1"/>
  <c r="AD960"/>
  <c r="AC960"/>
  <c r="AB960"/>
  <c r="AA960"/>
  <c r="Z960"/>
  <c r="X960"/>
  <c r="AK959"/>
  <c r="AI959"/>
  <c r="AH959" s="1"/>
  <c r="AG959"/>
  <c r="AE959" s="1"/>
  <c r="AD959"/>
  <c r="AC959"/>
  <c r="AB959"/>
  <c r="AA959"/>
  <c r="Z959"/>
  <c r="X959"/>
  <c r="AK958"/>
  <c r="AI958"/>
  <c r="AH958" s="1"/>
  <c r="AG958"/>
  <c r="AE958" s="1"/>
  <c r="AD958"/>
  <c r="AC958"/>
  <c r="AB958"/>
  <c r="AA958"/>
  <c r="Z958"/>
  <c r="X958"/>
  <c r="AK957"/>
  <c r="AI957"/>
  <c r="AH957" s="1"/>
  <c r="AG957"/>
  <c r="AE957" s="1"/>
  <c r="AD957"/>
  <c r="AC957"/>
  <c r="AB957"/>
  <c r="AA957"/>
  <c r="Z957"/>
  <c r="X957"/>
  <c r="AK956"/>
  <c r="AI956"/>
  <c r="AH956" s="1"/>
  <c r="AG956"/>
  <c r="AE956" s="1"/>
  <c r="AD956"/>
  <c r="AC956"/>
  <c r="AB956"/>
  <c r="AA956"/>
  <c r="Z956"/>
  <c r="X956"/>
  <c r="AK955"/>
  <c r="AI955"/>
  <c r="AH955" s="1"/>
  <c r="AG955"/>
  <c r="AE955" s="1"/>
  <c r="AD955"/>
  <c r="AC955"/>
  <c r="AB955"/>
  <c r="AA955"/>
  <c r="Z955"/>
  <c r="X955"/>
  <c r="AK954"/>
  <c r="AI954"/>
  <c r="AH954" s="1"/>
  <c r="AG954"/>
  <c r="AE954" s="1"/>
  <c r="AD954"/>
  <c r="AC954"/>
  <c r="AB954"/>
  <c r="AA954"/>
  <c r="Z954"/>
  <c r="X954"/>
  <c r="AK953"/>
  <c r="AI953"/>
  <c r="AH953" s="1"/>
  <c r="AG953"/>
  <c r="AE953" s="1"/>
  <c r="AD953"/>
  <c r="AC953"/>
  <c r="AB953"/>
  <c r="AA953"/>
  <c r="Z953"/>
  <c r="X953"/>
  <c r="AK952"/>
  <c r="AI952"/>
  <c r="AH952" s="1"/>
  <c r="AG952"/>
  <c r="AE952" s="1"/>
  <c r="AD952"/>
  <c r="AC952"/>
  <c r="AB952"/>
  <c r="AA952"/>
  <c r="Z952"/>
  <c r="X952"/>
  <c r="AK951"/>
  <c r="AI951"/>
  <c r="AH951" s="1"/>
  <c r="AG951"/>
  <c r="AE951" s="1"/>
  <c r="AD951"/>
  <c r="AC951"/>
  <c r="AB951"/>
  <c r="AA951"/>
  <c r="Z951"/>
  <c r="X951"/>
  <c r="AK950"/>
  <c r="AI950"/>
  <c r="AH950" s="1"/>
  <c r="AG950"/>
  <c r="AE950" s="1"/>
  <c r="AD950"/>
  <c r="AC950"/>
  <c r="AB950"/>
  <c r="AA950"/>
  <c r="Z950"/>
  <c r="X950"/>
  <c r="AK949"/>
  <c r="AI949"/>
  <c r="AH949" s="1"/>
  <c r="AG949"/>
  <c r="AE949" s="1"/>
  <c r="AD949"/>
  <c r="AC949"/>
  <c r="AB949"/>
  <c r="AA949"/>
  <c r="Z949"/>
  <c r="X949"/>
  <c r="AK948"/>
  <c r="AI948"/>
  <c r="AH948" s="1"/>
  <c r="AG948"/>
  <c r="AE948" s="1"/>
  <c r="AD948"/>
  <c r="AC948"/>
  <c r="AB948"/>
  <c r="AA948"/>
  <c r="Z948"/>
  <c r="X948"/>
  <c r="AK947"/>
  <c r="AI947"/>
  <c r="AH947" s="1"/>
  <c r="AG947"/>
  <c r="AE947" s="1"/>
  <c r="AD947"/>
  <c r="AC947"/>
  <c r="AB947"/>
  <c r="AA947"/>
  <c r="Z947"/>
  <c r="X947"/>
  <c r="AK946"/>
  <c r="AI946"/>
  <c r="AH946" s="1"/>
  <c r="AG946"/>
  <c r="AE946" s="1"/>
  <c r="AD946"/>
  <c r="AC946"/>
  <c r="AB946"/>
  <c r="AA946"/>
  <c r="Z946"/>
  <c r="X946"/>
  <c r="AK945"/>
  <c r="AI945"/>
  <c r="AH945" s="1"/>
  <c r="AG945"/>
  <c r="AE945" s="1"/>
  <c r="AD945"/>
  <c r="AC945"/>
  <c r="AB945"/>
  <c r="AA945"/>
  <c r="Z945"/>
  <c r="X945"/>
  <c r="AK944"/>
  <c r="AI944"/>
  <c r="AH944" s="1"/>
  <c r="AG944"/>
  <c r="AE944" s="1"/>
  <c r="AD944"/>
  <c r="AC944"/>
  <c r="AB944"/>
  <c r="AA944"/>
  <c r="Z944"/>
  <c r="X944"/>
  <c r="AK943"/>
  <c r="AI943"/>
  <c r="AH943" s="1"/>
  <c r="AG943"/>
  <c r="AE943" s="1"/>
  <c r="AD943"/>
  <c r="AC943"/>
  <c r="AB943"/>
  <c r="AA943"/>
  <c r="Z943"/>
  <c r="X943"/>
  <c r="AK942"/>
  <c r="AI942"/>
  <c r="AH942" s="1"/>
  <c r="AG942"/>
  <c r="AE942" s="1"/>
  <c r="AD942"/>
  <c r="AC942"/>
  <c r="AB942"/>
  <c r="AA942"/>
  <c r="Z942"/>
  <c r="X942"/>
  <c r="AK941"/>
  <c r="AI941"/>
  <c r="AH941" s="1"/>
  <c r="AG941"/>
  <c r="AE941" s="1"/>
  <c r="AD941"/>
  <c r="AC941"/>
  <c r="AB941"/>
  <c r="AA941"/>
  <c r="Z941"/>
  <c r="X941"/>
  <c r="AK940"/>
  <c r="AI940"/>
  <c r="AH940" s="1"/>
  <c r="AG940"/>
  <c r="AE940" s="1"/>
  <c r="AD940"/>
  <c r="AC940"/>
  <c r="AB940"/>
  <c r="AA940"/>
  <c r="Z940"/>
  <c r="X940"/>
  <c r="AK939"/>
  <c r="AI939"/>
  <c r="AH939" s="1"/>
  <c r="AG939"/>
  <c r="AE939" s="1"/>
  <c r="AD939"/>
  <c r="AC939"/>
  <c r="AB939"/>
  <c r="AA939"/>
  <c r="Z939"/>
  <c r="X939"/>
  <c r="AK938"/>
  <c r="AI938"/>
  <c r="AH938" s="1"/>
  <c r="AG938"/>
  <c r="AE938" s="1"/>
  <c r="AD938"/>
  <c r="AC938"/>
  <c r="AB938"/>
  <c r="AA938"/>
  <c r="Z938"/>
  <c r="X938"/>
  <c r="AK937"/>
  <c r="AI937"/>
  <c r="AH937" s="1"/>
  <c r="AG937"/>
  <c r="AE937" s="1"/>
  <c r="AD937"/>
  <c r="AC937"/>
  <c r="AB937"/>
  <c r="AA937"/>
  <c r="Z937"/>
  <c r="X937"/>
  <c r="AK936"/>
  <c r="AI936"/>
  <c r="AH936" s="1"/>
  <c r="AG936"/>
  <c r="AE936" s="1"/>
  <c r="AD936"/>
  <c r="AC936"/>
  <c r="AB936"/>
  <c r="AA936"/>
  <c r="Z936"/>
  <c r="X936"/>
  <c r="AK935"/>
  <c r="AI935"/>
  <c r="AH935" s="1"/>
  <c r="AG935"/>
  <c r="AE935" s="1"/>
  <c r="AD935"/>
  <c r="AC935"/>
  <c r="AB935"/>
  <c r="AA935"/>
  <c r="Z935"/>
  <c r="X935"/>
  <c r="AK934"/>
  <c r="AI934"/>
  <c r="AH934" s="1"/>
  <c r="AG934"/>
  <c r="AE934" s="1"/>
  <c r="AD934"/>
  <c r="AC934"/>
  <c r="AB934"/>
  <c r="AA934"/>
  <c r="Z934"/>
  <c r="X934"/>
  <c r="AK933"/>
  <c r="AI933"/>
  <c r="AH933" s="1"/>
  <c r="AG933"/>
  <c r="AE933" s="1"/>
  <c r="AD933"/>
  <c r="AC933"/>
  <c r="AB933"/>
  <c r="AA933"/>
  <c r="Z933"/>
  <c r="X933"/>
  <c r="AK932"/>
  <c r="AI932"/>
  <c r="AH932" s="1"/>
  <c r="AG932"/>
  <c r="AE932" s="1"/>
  <c r="AD932"/>
  <c r="AC932"/>
  <c r="AB932"/>
  <c r="AA932"/>
  <c r="Z932"/>
  <c r="X932"/>
  <c r="AK931"/>
  <c r="AI931"/>
  <c r="AH931" s="1"/>
  <c r="AG931"/>
  <c r="AE931" s="1"/>
  <c r="AD931"/>
  <c r="AC931"/>
  <c r="AB931"/>
  <c r="AA931"/>
  <c r="Z931"/>
  <c r="X931"/>
  <c r="AK930"/>
  <c r="AI930"/>
  <c r="AH930" s="1"/>
  <c r="AG930"/>
  <c r="AE930" s="1"/>
  <c r="AD930"/>
  <c r="AC930"/>
  <c r="AB930"/>
  <c r="AA930"/>
  <c r="Z930"/>
  <c r="X930"/>
  <c r="AK929"/>
  <c r="AI929"/>
  <c r="AH929" s="1"/>
  <c r="AG929"/>
  <c r="AE929" s="1"/>
  <c r="AD929"/>
  <c r="AC929"/>
  <c r="AB929"/>
  <c r="AA929"/>
  <c r="Z929"/>
  <c r="X929"/>
  <c r="AK928"/>
  <c r="AI928"/>
  <c r="AH928" s="1"/>
  <c r="AG928"/>
  <c r="AE928" s="1"/>
  <c r="AD928"/>
  <c r="AC928"/>
  <c r="AB928"/>
  <c r="AA928"/>
  <c r="Z928"/>
  <c r="X928"/>
  <c r="AK927"/>
  <c r="AI927"/>
  <c r="AH927" s="1"/>
  <c r="AG927"/>
  <c r="AE927" s="1"/>
  <c r="AD927"/>
  <c r="AC927"/>
  <c r="AB927"/>
  <c r="AA927"/>
  <c r="Z927"/>
  <c r="X927"/>
  <c r="AK926"/>
  <c r="AI926"/>
  <c r="AH926" s="1"/>
  <c r="AG926"/>
  <c r="AE926" s="1"/>
  <c r="AD926"/>
  <c r="AC926"/>
  <c r="AB926"/>
  <c r="AA926"/>
  <c r="Z926"/>
  <c r="X926"/>
  <c r="AK925"/>
  <c r="AI925"/>
  <c r="AH925" s="1"/>
  <c r="AG925"/>
  <c r="AE925" s="1"/>
  <c r="AD925"/>
  <c r="AC925"/>
  <c r="AB925"/>
  <c r="AA925"/>
  <c r="Z925"/>
  <c r="X925"/>
  <c r="AK924"/>
  <c r="AI924"/>
  <c r="AH924" s="1"/>
  <c r="AG924"/>
  <c r="AE924" s="1"/>
  <c r="AD924"/>
  <c r="AC924"/>
  <c r="AB924"/>
  <c r="AA924"/>
  <c r="Z924"/>
  <c r="X924"/>
  <c r="AK923"/>
  <c r="AI923"/>
  <c r="AH923" s="1"/>
  <c r="AG923"/>
  <c r="AE923" s="1"/>
  <c r="AD923"/>
  <c r="AC923"/>
  <c r="AB923"/>
  <c r="AA923"/>
  <c r="Z923"/>
  <c r="X923"/>
  <c r="AK922"/>
  <c r="AI922"/>
  <c r="AH922" s="1"/>
  <c r="AG922"/>
  <c r="AE922" s="1"/>
  <c r="AD922"/>
  <c r="AC922"/>
  <c r="AB922"/>
  <c r="AA922"/>
  <c r="Z922"/>
  <c r="X922"/>
  <c r="AK921"/>
  <c r="AI921"/>
  <c r="AH921" s="1"/>
  <c r="AG921"/>
  <c r="AE921" s="1"/>
  <c r="AD921"/>
  <c r="AC921"/>
  <c r="AB921"/>
  <c r="AA921"/>
  <c r="Z921"/>
  <c r="X921"/>
  <c r="AK920"/>
  <c r="AI920"/>
  <c r="AH920" s="1"/>
  <c r="AG920"/>
  <c r="AE920" s="1"/>
  <c r="AD920"/>
  <c r="AC920"/>
  <c r="AB920"/>
  <c r="AA920"/>
  <c r="Z920"/>
  <c r="X920"/>
  <c r="AK919"/>
  <c r="AI919"/>
  <c r="AH919" s="1"/>
  <c r="AG919"/>
  <c r="AE919" s="1"/>
  <c r="AD919"/>
  <c r="AC919"/>
  <c r="AB919"/>
  <c r="AA919"/>
  <c r="Z919"/>
  <c r="X919"/>
  <c r="AK918"/>
  <c r="AI918"/>
  <c r="AH918" s="1"/>
  <c r="AG918"/>
  <c r="AE918" s="1"/>
  <c r="AD918"/>
  <c r="AC918"/>
  <c r="AB918"/>
  <c r="AA918"/>
  <c r="Z918"/>
  <c r="X918"/>
  <c r="AK917"/>
  <c r="AI917"/>
  <c r="AH917" s="1"/>
  <c r="AG917"/>
  <c r="AE917" s="1"/>
  <c r="AD917"/>
  <c r="AC917"/>
  <c r="AB917"/>
  <c r="AA917"/>
  <c r="Z917"/>
  <c r="X917"/>
  <c r="AK916"/>
  <c r="AI916"/>
  <c r="AH916" s="1"/>
  <c r="AG916"/>
  <c r="AE916" s="1"/>
  <c r="AD916"/>
  <c r="AC916"/>
  <c r="AB916"/>
  <c r="AA916"/>
  <c r="Z916"/>
  <c r="X916"/>
  <c r="AK915"/>
  <c r="AI915"/>
  <c r="AH915" s="1"/>
  <c r="AG915"/>
  <c r="AE915" s="1"/>
  <c r="AD915"/>
  <c r="AC915"/>
  <c r="AB915"/>
  <c r="AA915"/>
  <c r="Z915"/>
  <c r="X915"/>
  <c r="AK914"/>
  <c r="AI914"/>
  <c r="AH914" s="1"/>
  <c r="AG914"/>
  <c r="AE914" s="1"/>
  <c r="AD914"/>
  <c r="AC914"/>
  <c r="AB914"/>
  <c r="AA914"/>
  <c r="Z914"/>
  <c r="X914"/>
  <c r="AK913"/>
  <c r="AI913"/>
  <c r="AH913" s="1"/>
  <c r="AG913"/>
  <c r="AE913" s="1"/>
  <c r="AD913"/>
  <c r="AC913"/>
  <c r="AB913"/>
  <c r="AA913"/>
  <c r="Z913"/>
  <c r="X913"/>
  <c r="AK912"/>
  <c r="AI912"/>
  <c r="AH912" s="1"/>
  <c r="AG912"/>
  <c r="AE912" s="1"/>
  <c r="AD912"/>
  <c r="AC912"/>
  <c r="AB912"/>
  <c r="AA912"/>
  <c r="Z912"/>
  <c r="X912"/>
  <c r="AK911"/>
  <c r="AI911"/>
  <c r="AH911" s="1"/>
  <c r="AG911"/>
  <c r="AE911" s="1"/>
  <c r="AD911"/>
  <c r="AC911"/>
  <c r="AB911"/>
  <c r="AA911"/>
  <c r="Z911"/>
  <c r="X911"/>
  <c r="AK910"/>
  <c r="AI910"/>
  <c r="AH910" s="1"/>
  <c r="AG910"/>
  <c r="AE910" s="1"/>
  <c r="AD910"/>
  <c r="AC910"/>
  <c r="AB910"/>
  <c r="AA910"/>
  <c r="Z910"/>
  <c r="X910"/>
  <c r="AK909"/>
  <c r="AI909"/>
  <c r="AH909" s="1"/>
  <c r="AG909"/>
  <c r="AE909" s="1"/>
  <c r="AD909"/>
  <c r="AC909"/>
  <c r="AB909"/>
  <c r="AA909"/>
  <c r="Z909"/>
  <c r="X909"/>
  <c r="AK908"/>
  <c r="AI908"/>
  <c r="AH908" s="1"/>
  <c r="AG908"/>
  <c r="AE908" s="1"/>
  <c r="AD908"/>
  <c r="AC908"/>
  <c r="AB908"/>
  <c r="AA908"/>
  <c r="Z908"/>
  <c r="X908"/>
  <c r="AK907"/>
  <c r="AI907"/>
  <c r="AH907" s="1"/>
  <c r="AG907"/>
  <c r="AE907" s="1"/>
  <c r="AD907"/>
  <c r="AC907"/>
  <c r="AB907"/>
  <c r="AA907"/>
  <c r="Z907"/>
  <c r="X907"/>
  <c r="AK906"/>
  <c r="AI906"/>
  <c r="AH906" s="1"/>
  <c r="AG906"/>
  <c r="AE906" s="1"/>
  <c r="AD906"/>
  <c r="AC906"/>
  <c r="AB906"/>
  <c r="AA906"/>
  <c r="Z906"/>
  <c r="X906"/>
  <c r="AK905"/>
  <c r="AI905"/>
  <c r="AH905" s="1"/>
  <c r="AG905"/>
  <c r="AE905" s="1"/>
  <c r="AD905"/>
  <c r="AC905"/>
  <c r="AB905"/>
  <c r="AA905"/>
  <c r="Z905"/>
  <c r="X905"/>
  <c r="AK904"/>
  <c r="AI904"/>
  <c r="AH904" s="1"/>
  <c r="AG904"/>
  <c r="AE904" s="1"/>
  <c r="AD904"/>
  <c r="AC904"/>
  <c r="AB904"/>
  <c r="AA904"/>
  <c r="Z904"/>
  <c r="X904"/>
  <c r="AK903"/>
  <c r="AI903"/>
  <c r="AH903" s="1"/>
  <c r="AG903"/>
  <c r="AE903" s="1"/>
  <c r="AD903"/>
  <c r="AC903"/>
  <c r="AB903"/>
  <c r="AA903"/>
  <c r="Z903"/>
  <c r="X903"/>
  <c r="AK902"/>
  <c r="AI902"/>
  <c r="AH902" s="1"/>
  <c r="AG902"/>
  <c r="AE902" s="1"/>
  <c r="AD902"/>
  <c r="AC902"/>
  <c r="AB902"/>
  <c r="AA902"/>
  <c r="Z902"/>
  <c r="X902"/>
  <c r="AK901"/>
  <c r="AI901"/>
  <c r="AH901" s="1"/>
  <c r="AG901"/>
  <c r="AE901" s="1"/>
  <c r="AD901"/>
  <c r="AC901"/>
  <c r="AB901"/>
  <c r="AA901"/>
  <c r="Z901"/>
  <c r="X901"/>
  <c r="AK900"/>
  <c r="AI900"/>
  <c r="AH900" s="1"/>
  <c r="AG900"/>
  <c r="AE900" s="1"/>
  <c r="AD900"/>
  <c r="AC900"/>
  <c r="AB900"/>
  <c r="AA900"/>
  <c r="Z900"/>
  <c r="X900"/>
  <c r="AK899"/>
  <c r="AI899"/>
  <c r="AH899" s="1"/>
  <c r="AG899"/>
  <c r="AE899" s="1"/>
  <c r="AD899"/>
  <c r="AC899"/>
  <c r="AB899"/>
  <c r="AA899"/>
  <c r="Z899"/>
  <c r="X899"/>
  <c r="AK898"/>
  <c r="AI898"/>
  <c r="AH898" s="1"/>
  <c r="AG898"/>
  <c r="AE898" s="1"/>
  <c r="AD898"/>
  <c r="AC898"/>
  <c r="AB898"/>
  <c r="AA898"/>
  <c r="Z898"/>
  <c r="X898"/>
  <c r="AK897"/>
  <c r="AI897"/>
  <c r="AH897" s="1"/>
  <c r="AG897"/>
  <c r="AE897" s="1"/>
  <c r="AD897"/>
  <c r="AC897"/>
  <c r="AB897"/>
  <c r="AA897"/>
  <c r="Z897"/>
  <c r="X897"/>
  <c r="AK896"/>
  <c r="AI896"/>
  <c r="AH896" s="1"/>
  <c r="AG896"/>
  <c r="AE896" s="1"/>
  <c r="AD896"/>
  <c r="AC896"/>
  <c r="AB896"/>
  <c r="AA896"/>
  <c r="Z896"/>
  <c r="X896"/>
  <c r="AK895"/>
  <c r="AI895"/>
  <c r="AH895" s="1"/>
  <c r="AG895"/>
  <c r="AE895" s="1"/>
  <c r="AD895"/>
  <c r="AC895"/>
  <c r="AB895"/>
  <c r="AA895"/>
  <c r="Z895"/>
  <c r="X895"/>
  <c r="AK894"/>
  <c r="AI894"/>
  <c r="AH894" s="1"/>
  <c r="AG894"/>
  <c r="AE894" s="1"/>
  <c r="AD894"/>
  <c r="AC894"/>
  <c r="AB894"/>
  <c r="AA894"/>
  <c r="Z894"/>
  <c r="X894"/>
  <c r="AK893"/>
  <c r="AI893"/>
  <c r="AH893" s="1"/>
  <c r="AG893"/>
  <c r="AE893" s="1"/>
  <c r="AD893"/>
  <c r="AC893"/>
  <c r="AB893"/>
  <c r="AA893"/>
  <c r="Z893"/>
  <c r="X893"/>
  <c r="AK892"/>
  <c r="AI892"/>
  <c r="AH892" s="1"/>
  <c r="AG892"/>
  <c r="AE892" s="1"/>
  <c r="AD892"/>
  <c r="AC892"/>
  <c r="AB892"/>
  <c r="AA892"/>
  <c r="Z892"/>
  <c r="X892"/>
  <c r="AK891"/>
  <c r="AI891"/>
  <c r="AH891" s="1"/>
  <c r="AG891"/>
  <c r="AE891" s="1"/>
  <c r="AD891"/>
  <c r="AC891"/>
  <c r="AB891"/>
  <c r="AA891"/>
  <c r="Z891"/>
  <c r="X891"/>
  <c r="AK890"/>
  <c r="AI890"/>
  <c r="AH890" s="1"/>
  <c r="AG890"/>
  <c r="AE890" s="1"/>
  <c r="AD890"/>
  <c r="AC890"/>
  <c r="AB890"/>
  <c r="AA890"/>
  <c r="Z890"/>
  <c r="X890"/>
  <c r="AK889"/>
  <c r="AI889"/>
  <c r="AH889" s="1"/>
  <c r="AG889"/>
  <c r="AE889" s="1"/>
  <c r="AD889"/>
  <c r="AC889"/>
  <c r="AB889"/>
  <c r="AA889"/>
  <c r="Z889"/>
  <c r="X889"/>
  <c r="AK888"/>
  <c r="AI888"/>
  <c r="AH888" s="1"/>
  <c r="AG888"/>
  <c r="AE888" s="1"/>
  <c r="AD888"/>
  <c r="AC888"/>
  <c r="AB888"/>
  <c r="AA888"/>
  <c r="Z888"/>
  <c r="X888"/>
  <c r="AK887"/>
  <c r="AI887"/>
  <c r="AH887" s="1"/>
  <c r="AG887"/>
  <c r="AE887" s="1"/>
  <c r="AD887"/>
  <c r="AC887"/>
  <c r="AB887"/>
  <c r="AA887"/>
  <c r="Z887"/>
  <c r="X887"/>
  <c r="AK886"/>
  <c r="AI886"/>
  <c r="AH886" s="1"/>
  <c r="AG886"/>
  <c r="AE886" s="1"/>
  <c r="AD886"/>
  <c r="AC886"/>
  <c r="AB886"/>
  <c r="AA886"/>
  <c r="Z886"/>
  <c r="X886"/>
  <c r="AK885"/>
  <c r="AI885"/>
  <c r="AH885" s="1"/>
  <c r="AG885"/>
  <c r="AE885" s="1"/>
  <c r="AD885"/>
  <c r="AC885"/>
  <c r="AB885"/>
  <c r="AA885"/>
  <c r="Z885"/>
  <c r="X885"/>
  <c r="AK884"/>
  <c r="AI884"/>
  <c r="AH884" s="1"/>
  <c r="AG884"/>
  <c r="AE884" s="1"/>
  <c r="AD884"/>
  <c r="AC884"/>
  <c r="AB884"/>
  <c r="AA884"/>
  <c r="Z884"/>
  <c r="X884"/>
  <c r="AK883"/>
  <c r="AI883"/>
  <c r="AH883" s="1"/>
  <c r="AG883"/>
  <c r="AE883" s="1"/>
  <c r="AD883"/>
  <c r="AC883"/>
  <c r="AB883"/>
  <c r="AA883"/>
  <c r="Z883"/>
  <c r="X883"/>
  <c r="AK882"/>
  <c r="AI882"/>
  <c r="AH882" s="1"/>
  <c r="AG882"/>
  <c r="AE882" s="1"/>
  <c r="AD882"/>
  <c r="AC882"/>
  <c r="AB882"/>
  <c r="AA882"/>
  <c r="Z882"/>
  <c r="X882"/>
  <c r="AK881"/>
  <c r="AI881"/>
  <c r="AH881" s="1"/>
  <c r="AG881"/>
  <c r="AE881" s="1"/>
  <c r="AD881"/>
  <c r="AC881"/>
  <c r="AB881"/>
  <c r="AA881"/>
  <c r="Z881"/>
  <c r="X881"/>
  <c r="AK880"/>
  <c r="AI880"/>
  <c r="AH880" s="1"/>
  <c r="AG880"/>
  <c r="AE880" s="1"/>
  <c r="AD880"/>
  <c r="AC880"/>
  <c r="AB880"/>
  <c r="AA880"/>
  <c r="Z880"/>
  <c r="X880"/>
  <c r="AK879"/>
  <c r="AI879"/>
  <c r="AH879" s="1"/>
  <c r="AG879"/>
  <c r="AE879" s="1"/>
  <c r="AD879"/>
  <c r="AC879"/>
  <c r="AB879"/>
  <c r="AA879"/>
  <c r="Z879"/>
  <c r="X879"/>
  <c r="AK878"/>
  <c r="AI878"/>
  <c r="AH878" s="1"/>
  <c r="AG878"/>
  <c r="AE878" s="1"/>
  <c r="AD878"/>
  <c r="AC878"/>
  <c r="AB878"/>
  <c r="AA878"/>
  <c r="Z878"/>
  <c r="X878"/>
  <c r="AK877"/>
  <c r="AI877"/>
  <c r="AH877" s="1"/>
  <c r="AG877"/>
  <c r="AE877" s="1"/>
  <c r="AD877"/>
  <c r="AC877"/>
  <c r="AB877"/>
  <c r="AA877"/>
  <c r="Z877"/>
  <c r="X877"/>
  <c r="AK876"/>
  <c r="AI876"/>
  <c r="AH876" s="1"/>
  <c r="AG876"/>
  <c r="AE876" s="1"/>
  <c r="AD876"/>
  <c r="AC876"/>
  <c r="AB876"/>
  <c r="AA876"/>
  <c r="Z876"/>
  <c r="X876"/>
  <c r="AK875"/>
  <c r="AI875"/>
  <c r="AH875" s="1"/>
  <c r="AG875"/>
  <c r="AE875" s="1"/>
  <c r="AD875"/>
  <c r="AC875"/>
  <c r="AB875"/>
  <c r="AA875"/>
  <c r="Z875"/>
  <c r="X875"/>
  <c r="AK874"/>
  <c r="AI874"/>
  <c r="AH874" s="1"/>
  <c r="AG874"/>
  <c r="AE874" s="1"/>
  <c r="AD874"/>
  <c r="AC874"/>
  <c r="AB874"/>
  <c r="AA874"/>
  <c r="Z874"/>
  <c r="X874"/>
  <c r="AK873"/>
  <c r="AI873"/>
  <c r="AH873" s="1"/>
  <c r="AG873"/>
  <c r="AE873" s="1"/>
  <c r="AD873"/>
  <c r="AC873"/>
  <c r="AB873"/>
  <c r="AA873"/>
  <c r="Z873"/>
  <c r="X873"/>
  <c r="AK872"/>
  <c r="AI872"/>
  <c r="AH872" s="1"/>
  <c r="AG872"/>
  <c r="AE872" s="1"/>
  <c r="AD872"/>
  <c r="AC872"/>
  <c r="AB872"/>
  <c r="AA872"/>
  <c r="Z872"/>
  <c r="X872"/>
  <c r="AK871"/>
  <c r="AI871"/>
  <c r="AH871" s="1"/>
  <c r="AG871"/>
  <c r="AE871" s="1"/>
  <c r="AD871"/>
  <c r="AC871"/>
  <c r="AB871"/>
  <c r="AA871"/>
  <c r="Z871"/>
  <c r="X871"/>
  <c r="AK870"/>
  <c r="AI870"/>
  <c r="AH870" s="1"/>
  <c r="AG870"/>
  <c r="AE870" s="1"/>
  <c r="AD870"/>
  <c r="AC870"/>
  <c r="AB870"/>
  <c r="AA870"/>
  <c r="Z870"/>
  <c r="X870"/>
  <c r="AK869"/>
  <c r="AI869"/>
  <c r="AH869" s="1"/>
  <c r="AG869"/>
  <c r="AE869" s="1"/>
  <c r="AD869"/>
  <c r="AC869"/>
  <c r="AB869"/>
  <c r="AA869"/>
  <c r="Z869"/>
  <c r="X869"/>
  <c r="AK868"/>
  <c r="AI868"/>
  <c r="AH868" s="1"/>
  <c r="AG868"/>
  <c r="AE868" s="1"/>
  <c r="AD868"/>
  <c r="AC868"/>
  <c r="AB868"/>
  <c r="AA868"/>
  <c r="Z868"/>
  <c r="X868"/>
  <c r="AK867"/>
  <c r="AI867"/>
  <c r="AH867" s="1"/>
  <c r="AG867"/>
  <c r="AE867" s="1"/>
  <c r="AD867"/>
  <c r="AC867"/>
  <c r="AB867"/>
  <c r="AA867"/>
  <c r="Z867"/>
  <c r="X867"/>
  <c r="AK866"/>
  <c r="AI866"/>
  <c r="AH866" s="1"/>
  <c r="AG866"/>
  <c r="AE866" s="1"/>
  <c r="AD866"/>
  <c r="AC866"/>
  <c r="AB866"/>
  <c r="AA866"/>
  <c r="Z866"/>
  <c r="X866"/>
  <c r="AK865"/>
  <c r="AI865"/>
  <c r="AH865" s="1"/>
  <c r="AG865"/>
  <c r="AE865" s="1"/>
  <c r="AD865"/>
  <c r="AC865"/>
  <c r="AB865"/>
  <c r="AA865"/>
  <c r="Z865"/>
  <c r="X865"/>
  <c r="AK864"/>
  <c r="AI864"/>
  <c r="AH864" s="1"/>
  <c r="AG864"/>
  <c r="AE864" s="1"/>
  <c r="AD864"/>
  <c r="AC864"/>
  <c r="AB864"/>
  <c r="AA864"/>
  <c r="Z864"/>
  <c r="X864"/>
  <c r="AK863"/>
  <c r="AI863"/>
  <c r="AH863" s="1"/>
  <c r="AG863"/>
  <c r="AE863" s="1"/>
  <c r="AD863"/>
  <c r="AC863"/>
  <c r="AB863"/>
  <c r="AA863"/>
  <c r="Z863"/>
  <c r="X863"/>
  <c r="AK862"/>
  <c r="AI862"/>
  <c r="AH862" s="1"/>
  <c r="AG862"/>
  <c r="AE862" s="1"/>
  <c r="AD862"/>
  <c r="AC862"/>
  <c r="AB862"/>
  <c r="AA862"/>
  <c r="Z862"/>
  <c r="X862"/>
  <c r="AK861"/>
  <c r="AI861"/>
  <c r="AH861" s="1"/>
  <c r="AG861"/>
  <c r="AE861" s="1"/>
  <c r="AD861"/>
  <c r="AC861"/>
  <c r="AB861"/>
  <c r="AA861"/>
  <c r="Z861"/>
  <c r="X861"/>
  <c r="AK860"/>
  <c r="AI860"/>
  <c r="AH860" s="1"/>
  <c r="AG860"/>
  <c r="AE860" s="1"/>
  <c r="AD860"/>
  <c r="AC860"/>
  <c r="AB860"/>
  <c r="AA860"/>
  <c r="Z860"/>
  <c r="X860"/>
  <c r="AK859"/>
  <c r="AI859"/>
  <c r="AH859" s="1"/>
  <c r="AG859"/>
  <c r="AE859" s="1"/>
  <c r="AD859"/>
  <c r="AC859"/>
  <c r="AB859"/>
  <c r="AA859"/>
  <c r="Z859"/>
  <c r="X859"/>
  <c r="AK858"/>
  <c r="AI858"/>
  <c r="AH858" s="1"/>
  <c r="AG858"/>
  <c r="AE858" s="1"/>
  <c r="AD858"/>
  <c r="AC858"/>
  <c r="AB858"/>
  <c r="AA858"/>
  <c r="Z858"/>
  <c r="X858"/>
  <c r="AK857"/>
  <c r="AI857"/>
  <c r="AH857" s="1"/>
  <c r="AG857"/>
  <c r="AE857" s="1"/>
  <c r="AD857"/>
  <c r="AC857"/>
  <c r="AB857"/>
  <c r="AA857"/>
  <c r="Z857"/>
  <c r="X857"/>
  <c r="AK856"/>
  <c r="AI856"/>
  <c r="AH856" s="1"/>
  <c r="AG856"/>
  <c r="AE856" s="1"/>
  <c r="AD856"/>
  <c r="AC856"/>
  <c r="AB856"/>
  <c r="AA856"/>
  <c r="Z856"/>
  <c r="X856"/>
  <c r="AK855"/>
  <c r="AI855"/>
  <c r="AH855" s="1"/>
  <c r="AG855"/>
  <c r="AE855" s="1"/>
  <c r="AD855"/>
  <c r="AC855"/>
  <c r="AB855"/>
  <c r="AA855"/>
  <c r="Z855"/>
  <c r="X855"/>
  <c r="AK854"/>
  <c r="AI854" s="1"/>
  <c r="AH854"/>
  <c r="AG854"/>
  <c r="AE854" s="1"/>
  <c r="AD854"/>
  <c r="AC854"/>
  <c r="AB854"/>
  <c r="AA854"/>
  <c r="Z854"/>
  <c r="X854"/>
  <c r="AK853"/>
  <c r="AI853"/>
  <c r="AH853" s="1"/>
  <c r="AG853"/>
  <c r="AE853" s="1"/>
  <c r="AD853"/>
  <c r="AC853"/>
  <c r="AB853"/>
  <c r="AA853"/>
  <c r="Z853"/>
  <c r="X853"/>
  <c r="AK852"/>
  <c r="AI852"/>
  <c r="AH852" s="1"/>
  <c r="AG852"/>
  <c r="AE852" s="1"/>
  <c r="AD852"/>
  <c r="AC852"/>
  <c r="AB852"/>
  <c r="AA852"/>
  <c r="Z852"/>
  <c r="X852"/>
  <c r="AK851"/>
  <c r="AI851"/>
  <c r="AH851" s="1"/>
  <c r="AG851"/>
  <c r="AE851" s="1"/>
  <c r="AD851"/>
  <c r="AC851"/>
  <c r="AB851"/>
  <c r="AA851"/>
  <c r="Z851"/>
  <c r="X851"/>
  <c r="AK850"/>
  <c r="AI850"/>
  <c r="AH850" s="1"/>
  <c r="AG850"/>
  <c r="AE850" s="1"/>
  <c r="AD850"/>
  <c r="AC850"/>
  <c r="AB850"/>
  <c r="AA850"/>
  <c r="Z850"/>
  <c r="X850"/>
  <c r="AK849"/>
  <c r="AI849"/>
  <c r="AH849" s="1"/>
  <c r="AG849"/>
  <c r="AE849" s="1"/>
  <c r="AD849"/>
  <c r="AC849"/>
  <c r="AB849"/>
  <c r="AA849"/>
  <c r="Z849"/>
  <c r="X849"/>
  <c r="AK848"/>
  <c r="AI848"/>
  <c r="AH848" s="1"/>
  <c r="AG848"/>
  <c r="AE848" s="1"/>
  <c r="AD848"/>
  <c r="AC848"/>
  <c r="AB848"/>
  <c r="AA848"/>
  <c r="Z848"/>
  <c r="X848"/>
  <c r="AK847"/>
  <c r="AI847"/>
  <c r="AH847" s="1"/>
  <c r="AG847"/>
  <c r="AE847" s="1"/>
  <c r="AD847"/>
  <c r="AC847"/>
  <c r="AB847"/>
  <c r="AA847"/>
  <c r="Z847"/>
  <c r="X847"/>
  <c r="AK846"/>
  <c r="AI846"/>
  <c r="AH846" s="1"/>
  <c r="AG846"/>
  <c r="AE846" s="1"/>
  <c r="AD846"/>
  <c r="AC846"/>
  <c r="AB846"/>
  <c r="AA846"/>
  <c r="Z846"/>
  <c r="X846"/>
  <c r="AK845"/>
  <c r="AI845"/>
  <c r="AH845" s="1"/>
  <c r="AG845"/>
  <c r="AE845" s="1"/>
  <c r="AD845"/>
  <c r="AC845"/>
  <c r="AB845"/>
  <c r="AA845"/>
  <c r="Z845"/>
  <c r="X845"/>
  <c r="AK844"/>
  <c r="AI844"/>
  <c r="AH844" s="1"/>
  <c r="AG844"/>
  <c r="AE844" s="1"/>
  <c r="AD844"/>
  <c r="AC844"/>
  <c r="AB844"/>
  <c r="AA844"/>
  <c r="Z844"/>
  <c r="X844"/>
  <c r="AK843"/>
  <c r="AI843"/>
  <c r="AH843" s="1"/>
  <c r="AG843"/>
  <c r="AE843" s="1"/>
  <c r="AD843"/>
  <c r="AC843"/>
  <c r="AB843"/>
  <c r="AA843"/>
  <c r="Z843"/>
  <c r="X843"/>
  <c r="AK842"/>
  <c r="AI842"/>
  <c r="AH842" s="1"/>
  <c r="AG842"/>
  <c r="AE842" s="1"/>
  <c r="AD842"/>
  <c r="AC842"/>
  <c r="AB842"/>
  <c r="AA842"/>
  <c r="Z842"/>
  <c r="X842"/>
  <c r="AK841"/>
  <c r="AI841"/>
  <c r="AH841" s="1"/>
  <c r="AG841"/>
  <c r="AE841" s="1"/>
  <c r="AD841"/>
  <c r="AC841"/>
  <c r="AB841"/>
  <c r="AA841"/>
  <c r="Z841"/>
  <c r="X841"/>
  <c r="AK840"/>
  <c r="AI840"/>
  <c r="AH840" s="1"/>
  <c r="AG840"/>
  <c r="AE840" s="1"/>
  <c r="AD840"/>
  <c r="AC840"/>
  <c r="AB840"/>
  <c r="AA840"/>
  <c r="Z840"/>
  <c r="X840"/>
  <c r="AK839"/>
  <c r="AI839"/>
  <c r="AH839" s="1"/>
  <c r="AG839"/>
  <c r="AE839" s="1"/>
  <c r="AD839"/>
  <c r="AC839"/>
  <c r="AB839"/>
  <c r="AA839"/>
  <c r="Z839"/>
  <c r="X839"/>
  <c r="AK838"/>
  <c r="AI838" s="1"/>
  <c r="AH838"/>
  <c r="AG838"/>
  <c r="AE838" s="1"/>
  <c r="AD838"/>
  <c r="AC838"/>
  <c r="AB838"/>
  <c r="AA838"/>
  <c r="Z838"/>
  <c r="X838"/>
  <c r="AK837"/>
  <c r="AI837"/>
  <c r="AH837" s="1"/>
  <c r="AG837"/>
  <c r="AE837" s="1"/>
  <c r="AD837"/>
  <c r="AC837"/>
  <c r="AB837"/>
  <c r="AA837"/>
  <c r="Z837"/>
  <c r="X837"/>
  <c r="AK836"/>
  <c r="AI836"/>
  <c r="AH836" s="1"/>
  <c r="AG836"/>
  <c r="AE836" s="1"/>
  <c r="AD836"/>
  <c r="AC836"/>
  <c r="AB836"/>
  <c r="AA836"/>
  <c r="Z836"/>
  <c r="X836"/>
  <c r="AK835"/>
  <c r="AI835"/>
  <c r="AH835" s="1"/>
  <c r="AG835"/>
  <c r="AE835" s="1"/>
  <c r="AD835"/>
  <c r="AC835"/>
  <c r="AB835"/>
  <c r="AA835"/>
  <c r="Z835"/>
  <c r="X835"/>
  <c r="AK834"/>
  <c r="AI834" s="1"/>
  <c r="AH834" s="1"/>
  <c r="AG834"/>
  <c r="AE834" s="1"/>
  <c r="AD834"/>
  <c r="AC834"/>
  <c r="AB834"/>
  <c r="AA834"/>
  <c r="Z834"/>
  <c r="X834"/>
  <c r="AK833"/>
  <c r="AI833"/>
  <c r="AH833" s="1"/>
  <c r="AG833"/>
  <c r="AE833" s="1"/>
  <c r="AD833"/>
  <c r="AC833"/>
  <c r="AB833"/>
  <c r="AA833"/>
  <c r="Z833"/>
  <c r="X833"/>
  <c r="AK832"/>
  <c r="AI832"/>
  <c r="AH832" s="1"/>
  <c r="AG832"/>
  <c r="AE832" s="1"/>
  <c r="AD832"/>
  <c r="AC832"/>
  <c r="AB832"/>
  <c r="AA832"/>
  <c r="Z832"/>
  <c r="X832"/>
  <c r="AK831"/>
  <c r="AI831"/>
  <c r="AH831" s="1"/>
  <c r="AG831"/>
  <c r="AE831" s="1"/>
  <c r="AD831"/>
  <c r="AC831"/>
  <c r="AB831"/>
  <c r="AA831"/>
  <c r="Z831"/>
  <c r="X831"/>
  <c r="AK830"/>
  <c r="AI830"/>
  <c r="AH830" s="1"/>
  <c r="AG830"/>
  <c r="AE830" s="1"/>
  <c r="AD830"/>
  <c r="AC830"/>
  <c r="AB830"/>
  <c r="AA830"/>
  <c r="Z830"/>
  <c r="X830"/>
  <c r="AK829"/>
  <c r="AI829"/>
  <c r="AH829" s="1"/>
  <c r="AG829"/>
  <c r="AE829" s="1"/>
  <c r="AD829"/>
  <c r="AC829"/>
  <c r="AB829"/>
  <c r="AA829"/>
  <c r="Z829"/>
  <c r="X829"/>
  <c r="AK828"/>
  <c r="AI828"/>
  <c r="AH828" s="1"/>
  <c r="AG828"/>
  <c r="AE828" s="1"/>
  <c r="AD828"/>
  <c r="AC828"/>
  <c r="AB828"/>
  <c r="AA828"/>
  <c r="Z828"/>
  <c r="X828"/>
  <c r="AK827"/>
  <c r="AI827"/>
  <c r="AH827" s="1"/>
  <c r="AG827"/>
  <c r="AE827" s="1"/>
  <c r="AD827"/>
  <c r="AC827"/>
  <c r="AB827"/>
  <c r="AA827"/>
  <c r="Z827"/>
  <c r="X827"/>
  <c r="AK826"/>
  <c r="AI826"/>
  <c r="AH826" s="1"/>
  <c r="AG826"/>
  <c r="AE826" s="1"/>
  <c r="AD826"/>
  <c r="AC826"/>
  <c r="AB826"/>
  <c r="AA826"/>
  <c r="Z826"/>
  <c r="X826"/>
  <c r="AK825"/>
  <c r="AI825"/>
  <c r="AH825" s="1"/>
  <c r="AG825"/>
  <c r="AE825" s="1"/>
  <c r="AD825"/>
  <c r="AC825"/>
  <c r="AB825"/>
  <c r="AA825"/>
  <c r="Z825"/>
  <c r="X825"/>
  <c r="AK824"/>
  <c r="AI824"/>
  <c r="AH824" s="1"/>
  <c r="AG824"/>
  <c r="AE824" s="1"/>
  <c r="AD824"/>
  <c r="AC824"/>
  <c r="AB824"/>
  <c r="AA824"/>
  <c r="Z824"/>
  <c r="X824"/>
  <c r="AK823"/>
  <c r="AI823"/>
  <c r="AH823" s="1"/>
  <c r="AG823"/>
  <c r="AE823" s="1"/>
  <c r="AD823"/>
  <c r="AC823"/>
  <c r="AB823"/>
  <c r="AA823"/>
  <c r="Z823"/>
  <c r="X823"/>
  <c r="AK822"/>
  <c r="AI822" s="1"/>
  <c r="AH822"/>
  <c r="AG822"/>
  <c r="AE822" s="1"/>
  <c r="AD822"/>
  <c r="AC822"/>
  <c r="AB822"/>
  <c r="AA822"/>
  <c r="Z822"/>
  <c r="X822"/>
  <c r="AK821"/>
  <c r="AI821"/>
  <c r="AH821" s="1"/>
  <c r="AG821"/>
  <c r="AE821" s="1"/>
  <c r="AD821"/>
  <c r="AC821"/>
  <c r="AB821"/>
  <c r="AA821"/>
  <c r="Z821"/>
  <c r="X821"/>
  <c r="AK820"/>
  <c r="AI820"/>
  <c r="AH820" s="1"/>
  <c r="AG820"/>
  <c r="AE820" s="1"/>
  <c r="AD820"/>
  <c r="AC820"/>
  <c r="AB820"/>
  <c r="AA820"/>
  <c r="Z820"/>
  <c r="X820"/>
  <c r="AK819"/>
  <c r="AI819"/>
  <c r="AH819" s="1"/>
  <c r="AG819"/>
  <c r="AE819" s="1"/>
  <c r="AD819"/>
  <c r="AC819"/>
  <c r="AB819"/>
  <c r="AA819"/>
  <c r="Z819"/>
  <c r="X819"/>
  <c r="AK818"/>
  <c r="AI818"/>
  <c r="AH818" s="1"/>
  <c r="AG818"/>
  <c r="AE818" s="1"/>
  <c r="AD818"/>
  <c r="AC818"/>
  <c r="AB818"/>
  <c r="AA818"/>
  <c r="Z818"/>
  <c r="X818"/>
  <c r="AK817"/>
  <c r="AI817"/>
  <c r="AH817" s="1"/>
  <c r="AG817"/>
  <c r="AE817" s="1"/>
  <c r="AD817"/>
  <c r="AC817"/>
  <c r="AB817"/>
  <c r="AA817"/>
  <c r="Z817"/>
  <c r="X817"/>
  <c r="AK816"/>
  <c r="AI816"/>
  <c r="AH816" s="1"/>
  <c r="AG816"/>
  <c r="AE816" s="1"/>
  <c r="AD816"/>
  <c r="AC816"/>
  <c r="AB816"/>
  <c r="AA816"/>
  <c r="Z816"/>
  <c r="X816"/>
  <c r="AK815"/>
  <c r="AI815"/>
  <c r="AH815" s="1"/>
  <c r="AG815"/>
  <c r="AE815" s="1"/>
  <c r="AD815"/>
  <c r="AC815"/>
  <c r="AB815"/>
  <c r="AA815"/>
  <c r="Z815"/>
  <c r="X815"/>
  <c r="AK814"/>
  <c r="AI814"/>
  <c r="AH814" s="1"/>
  <c r="AG814"/>
  <c r="AE814" s="1"/>
  <c r="AD814"/>
  <c r="AC814"/>
  <c r="AB814"/>
  <c r="AA814"/>
  <c r="Z814"/>
  <c r="X814"/>
  <c r="AK813"/>
  <c r="AI813"/>
  <c r="AH813" s="1"/>
  <c r="AG813"/>
  <c r="AE813" s="1"/>
  <c r="AD813"/>
  <c r="AC813"/>
  <c r="AB813"/>
  <c r="AA813"/>
  <c r="Z813"/>
  <c r="X813"/>
  <c r="AK812"/>
  <c r="AI812"/>
  <c r="AH812" s="1"/>
  <c r="AG812"/>
  <c r="AE812" s="1"/>
  <c r="AD812"/>
  <c r="AC812"/>
  <c r="AB812"/>
  <c r="AA812"/>
  <c r="Z812"/>
  <c r="X812"/>
  <c r="AK811"/>
  <c r="AI811"/>
  <c r="AH811" s="1"/>
  <c r="AG811"/>
  <c r="AE811" s="1"/>
  <c r="AD811"/>
  <c r="AC811"/>
  <c r="AB811"/>
  <c r="AA811"/>
  <c r="Z811"/>
  <c r="X811"/>
  <c r="AK810"/>
  <c r="AI810"/>
  <c r="AH810" s="1"/>
  <c r="AG810"/>
  <c r="AE810" s="1"/>
  <c r="AD810"/>
  <c r="AC810"/>
  <c r="AB810"/>
  <c r="AA810"/>
  <c r="Z810"/>
  <c r="X810"/>
  <c r="AK809"/>
  <c r="AI809"/>
  <c r="AH809" s="1"/>
  <c r="AG809"/>
  <c r="AE809" s="1"/>
  <c r="AD22" i="4" l="1"/>
  <c r="AE22" s="1"/>
  <c r="AI22" s="1"/>
  <c r="AH22" s="1"/>
  <c r="AD4"/>
  <c r="AD3"/>
  <c r="AE3" s="1"/>
  <c r="AI3" s="1"/>
  <c r="AH3" s="1"/>
  <c r="AD6"/>
  <c r="AD8"/>
  <c r="AE8" s="1"/>
  <c r="AI8" s="1"/>
  <c r="AH8" s="1"/>
  <c r="AD10"/>
  <c r="AD12"/>
  <c r="AD14"/>
  <c r="AD16"/>
  <c r="AE16" s="1"/>
  <c r="AI16" s="1"/>
  <c r="AH16" s="1"/>
  <c r="AD18"/>
  <c r="AD20"/>
  <c r="AE5"/>
  <c r="AI5" s="1"/>
  <c r="AH5" s="1"/>
  <c r="AD23"/>
  <c r="AE23" s="1"/>
  <c r="AI23" s="1"/>
  <c r="AH23" s="1"/>
  <c r="AD25"/>
  <c r="AE25" s="1"/>
  <c r="AI25" s="1"/>
  <c r="AH25" s="1"/>
  <c r="AD27"/>
  <c r="AE27" s="1"/>
  <c r="AI27" s="1"/>
  <c r="AH27" s="1"/>
  <c r="AD29"/>
  <c r="AE29" s="1"/>
  <c r="AI29" s="1"/>
  <c r="AH29" s="1"/>
  <c r="AD31"/>
  <c r="AE31" s="1"/>
  <c r="AI31" s="1"/>
  <c r="AH31" s="1"/>
  <c r="AD33"/>
  <c r="AE33" s="1"/>
  <c r="AI33" s="1"/>
  <c r="AH33" s="1"/>
  <c r="AD35"/>
  <c r="AE35" s="1"/>
  <c r="AI35" s="1"/>
  <c r="AH35" s="1"/>
  <c r="AD37"/>
  <c r="AE37" s="1"/>
  <c r="AI37" s="1"/>
  <c r="AH37" s="1"/>
  <c r="AD39"/>
  <c r="AE39" s="1"/>
  <c r="AI39" s="1"/>
  <c r="AH39" s="1"/>
  <c r="AD41"/>
  <c r="AE41" s="1"/>
  <c r="AI41" s="1"/>
  <c r="AH41" s="1"/>
  <c r="AD43"/>
  <c r="AE43" s="1"/>
  <c r="AI43" s="1"/>
  <c r="AH43" s="1"/>
  <c r="AD45"/>
  <c r="AE45" s="1"/>
  <c r="AI45" s="1"/>
  <c r="AH45" s="1"/>
  <c r="AD47"/>
  <c r="AE47" s="1"/>
  <c r="AI47" s="1"/>
  <c r="AH47" s="1"/>
  <c r="AD49"/>
  <c r="AE49" s="1"/>
  <c r="AI49" s="1"/>
  <c r="AH49" s="1"/>
  <c r="AD51"/>
  <c r="AE51" s="1"/>
  <c r="AI51" s="1"/>
  <c r="AH51" s="1"/>
  <c r="AD53"/>
  <c r="AE53" s="1"/>
  <c r="AI53" s="1"/>
  <c r="AH53" s="1"/>
  <c r="AD55"/>
  <c r="AE55" s="1"/>
  <c r="AI55" s="1"/>
  <c r="AH55" s="1"/>
  <c r="AD57"/>
  <c r="AE57" s="1"/>
  <c r="AI57" s="1"/>
  <c r="AH57" s="1"/>
  <c r="AD59"/>
  <c r="AE59" s="1"/>
  <c r="AI59" s="1"/>
  <c r="AH59" s="1"/>
  <c r="AD61"/>
  <c r="AE61" s="1"/>
  <c r="AI61" s="1"/>
  <c r="AH61" s="1"/>
  <c r="AD63"/>
  <c r="AE63" s="1"/>
  <c r="AI63" s="1"/>
  <c r="AH63" s="1"/>
  <c r="AD65"/>
  <c r="AE65" s="1"/>
  <c r="AI65" s="1"/>
  <c r="AH65" s="1"/>
  <c r="AD67"/>
  <c r="AE67" s="1"/>
  <c r="AI67" s="1"/>
  <c r="AH67" s="1"/>
  <c r="AD69"/>
  <c r="AE69" s="1"/>
  <c r="AI69" s="1"/>
  <c r="AH69" s="1"/>
  <c r="AD71"/>
  <c r="AE71" s="1"/>
  <c r="AI71" s="1"/>
  <c r="AH71" s="1"/>
  <c r="AD73"/>
  <c r="AE73" s="1"/>
  <c r="AI73" s="1"/>
  <c r="AH73" s="1"/>
  <c r="AD75"/>
  <c r="AE75" s="1"/>
  <c r="AI75" s="1"/>
  <c r="AH75" s="1"/>
  <c r="AD77"/>
  <c r="AE77" s="1"/>
  <c r="AI77" s="1"/>
  <c r="AH77" s="1"/>
  <c r="AD79"/>
  <c r="AE79" s="1"/>
  <c r="AI79" s="1"/>
  <c r="AH79" s="1"/>
  <c r="AD81"/>
  <c r="AE81" s="1"/>
  <c r="AI81" s="1"/>
  <c r="AH81" s="1"/>
  <c r="AD83"/>
  <c r="AE83" s="1"/>
  <c r="AI83" s="1"/>
  <c r="AH83" s="1"/>
  <c r="AD85"/>
  <c r="AE85" s="1"/>
  <c r="AI85" s="1"/>
  <c r="AH85" s="1"/>
  <c r="AD87"/>
  <c r="AE87" s="1"/>
  <c r="AI87" s="1"/>
  <c r="AH87" s="1"/>
  <c r="AD89"/>
  <c r="AE89" s="1"/>
  <c r="AI89" s="1"/>
  <c r="AH89" s="1"/>
  <c r="AD91"/>
  <c r="AE91" s="1"/>
  <c r="AI91" s="1"/>
  <c r="AH91" s="1"/>
  <c r="AD93"/>
  <c r="AE93" s="1"/>
  <c r="AI93" s="1"/>
  <c r="AH93" s="1"/>
  <c r="AD95"/>
  <c r="AE95" s="1"/>
  <c r="AI95" s="1"/>
  <c r="AH95" s="1"/>
  <c r="AD97"/>
  <c r="AE97" s="1"/>
  <c r="AI97" s="1"/>
  <c r="AH97" s="1"/>
  <c r="AD99"/>
  <c r="AE99" s="1"/>
  <c r="AI99" s="1"/>
  <c r="AH99" s="1"/>
  <c r="AD101"/>
  <c r="AE101" s="1"/>
  <c r="AI101" s="1"/>
  <c r="AH101" s="1"/>
  <c r="AD103"/>
  <c r="AE103" s="1"/>
  <c r="AI103" s="1"/>
  <c r="AH103" s="1"/>
  <c r="AD105"/>
  <c r="AE105" s="1"/>
  <c r="AI105" s="1"/>
  <c r="AH105" s="1"/>
  <c r="AD107"/>
  <c r="AE107" s="1"/>
  <c r="AI107" s="1"/>
  <c r="AH107" s="1"/>
  <c r="AD109"/>
  <c r="AE109" s="1"/>
  <c r="AI109" s="1"/>
  <c r="AH109" s="1"/>
  <c r="AD111"/>
  <c r="AE111" s="1"/>
  <c r="AI111" s="1"/>
  <c r="AH111" s="1"/>
  <c r="AD113"/>
  <c r="AE113" s="1"/>
  <c r="AI113" s="1"/>
  <c r="AH113" s="1"/>
  <c r="AD115"/>
  <c r="AE115" s="1"/>
  <c r="AI115" s="1"/>
  <c r="AH115" s="1"/>
  <c r="AD117"/>
  <c r="AE117" s="1"/>
  <c r="AI117" s="1"/>
  <c r="AH117" s="1"/>
  <c r="AD119"/>
  <c r="AE119" s="1"/>
  <c r="AI119" s="1"/>
  <c r="AH119" s="1"/>
  <c r="AD121"/>
  <c r="AE121" s="1"/>
  <c r="AI121" s="1"/>
  <c r="AH121" s="1"/>
  <c r="AD123"/>
  <c r="AE123" s="1"/>
  <c r="AI123" s="1"/>
  <c r="AH123" s="1"/>
  <c r="AD125"/>
  <c r="AE125" s="1"/>
  <c r="AI125" s="1"/>
  <c r="AH125" s="1"/>
  <c r="AD127"/>
  <c r="AE127" s="1"/>
  <c r="AI127" s="1"/>
  <c r="AH127" s="1"/>
  <c r="AD129"/>
  <c r="AE129" s="1"/>
  <c r="AI129" s="1"/>
  <c r="AH129" s="1"/>
  <c r="AD131"/>
  <c r="AE131" s="1"/>
  <c r="AI131" s="1"/>
  <c r="AH131" s="1"/>
  <c r="AD133"/>
  <c r="AE133" s="1"/>
  <c r="AI133" s="1"/>
  <c r="AH133" s="1"/>
  <c r="AD135"/>
  <c r="AE135" s="1"/>
  <c r="AI135" s="1"/>
  <c r="AH135" s="1"/>
  <c r="AD137"/>
  <c r="AE137" s="1"/>
  <c r="AI137" s="1"/>
  <c r="AH137" s="1"/>
  <c r="AD139"/>
  <c r="AE139" s="1"/>
  <c r="AI139" s="1"/>
  <c r="AH139" s="1"/>
  <c r="AD141"/>
  <c r="AE141" s="1"/>
  <c r="AI141" s="1"/>
  <c r="AH141" s="1"/>
  <c r="AD143"/>
  <c r="AE143" s="1"/>
  <c r="AI143" s="1"/>
  <c r="AH143" s="1"/>
  <c r="AD145"/>
  <c r="AE145" s="1"/>
  <c r="AI145" s="1"/>
  <c r="AH145" s="1"/>
  <c r="AD147"/>
  <c r="AE147" s="1"/>
  <c r="AI147" s="1"/>
  <c r="AH147" s="1"/>
  <c r="AD149"/>
  <c r="AE149" s="1"/>
  <c r="AI149" s="1"/>
  <c r="AH149" s="1"/>
  <c r="AD151"/>
  <c r="AE151" s="1"/>
  <c r="AI151" s="1"/>
  <c r="AH151" s="1"/>
  <c r="AD153"/>
  <c r="AE153" s="1"/>
  <c r="AI153" s="1"/>
  <c r="AH153" s="1"/>
  <c r="AD155"/>
  <c r="AE155" s="1"/>
  <c r="AI155" s="1"/>
  <c r="AH155" s="1"/>
  <c r="AD157"/>
  <c r="AE157" s="1"/>
  <c r="AI157" s="1"/>
  <c r="AH157" s="1"/>
  <c r="AD159"/>
  <c r="AE159" s="1"/>
  <c r="AI159" s="1"/>
  <c r="AH159" s="1"/>
  <c r="AD161"/>
  <c r="AE161" s="1"/>
  <c r="AI161" s="1"/>
  <c r="AH161" s="1"/>
  <c r="AD163"/>
  <c r="AE163" s="1"/>
  <c r="AI163" s="1"/>
  <c r="AH163" s="1"/>
  <c r="AD165"/>
  <c r="AE165" s="1"/>
  <c r="AI165" s="1"/>
  <c r="AH165" s="1"/>
  <c r="AD167"/>
  <c r="AE167" s="1"/>
  <c r="AI167" s="1"/>
  <c r="AH167" s="1"/>
  <c r="AD169"/>
  <c r="AE169" s="1"/>
  <c r="AI169" s="1"/>
  <c r="AH169" s="1"/>
  <c r="AD171"/>
  <c r="AE171" s="1"/>
  <c r="AI171" s="1"/>
  <c r="AH171" s="1"/>
  <c r="AD173"/>
  <c r="AE173" s="1"/>
  <c r="AI173" s="1"/>
  <c r="AH173" s="1"/>
  <c r="AD175"/>
  <c r="AE175" s="1"/>
  <c r="AI175" s="1"/>
  <c r="AH175" s="1"/>
  <c r="AD177"/>
  <c r="AE177" s="1"/>
  <c r="AI177" s="1"/>
  <c r="AH177" s="1"/>
  <c r="AD179"/>
  <c r="AE179" s="1"/>
  <c r="AI179" s="1"/>
  <c r="AH179" s="1"/>
  <c r="AD181"/>
  <c r="AE181" s="1"/>
  <c r="AI181" s="1"/>
  <c r="AH181" s="1"/>
  <c r="AD183"/>
  <c r="AE183" s="1"/>
  <c r="AI183" s="1"/>
  <c r="AH183" s="1"/>
  <c r="AD185"/>
  <c r="AE185" s="1"/>
  <c r="AI185" s="1"/>
  <c r="AH185" s="1"/>
  <c r="AD187"/>
  <c r="AE187" s="1"/>
  <c r="AI187" s="1"/>
  <c r="AH187" s="1"/>
  <c r="AD189"/>
  <c r="AE189" s="1"/>
  <c r="AI189" s="1"/>
  <c r="AH189" s="1"/>
  <c r="AD191"/>
  <c r="AE191" s="1"/>
  <c r="AI191" s="1"/>
  <c r="AH191" s="1"/>
  <c r="AD193"/>
  <c r="AE193" s="1"/>
  <c r="AI193" s="1"/>
  <c r="AH193" s="1"/>
  <c r="AD195"/>
  <c r="AE195" s="1"/>
  <c r="AI195" s="1"/>
  <c r="AH195" s="1"/>
  <c r="AD197"/>
  <c r="AE197" s="1"/>
  <c r="AI197" s="1"/>
  <c r="AH197" s="1"/>
  <c r="AD199"/>
  <c r="AE199" s="1"/>
  <c r="AI199" s="1"/>
  <c r="AH199" s="1"/>
  <c r="AD201"/>
  <c r="AE201" s="1"/>
  <c r="AI201" s="1"/>
  <c r="AH201" s="1"/>
  <c r="AD203"/>
  <c r="AE203" s="1"/>
  <c r="AI203" s="1"/>
  <c r="AH203" s="1"/>
  <c r="AD205"/>
  <c r="AE205" s="1"/>
  <c r="AI205" s="1"/>
  <c r="AH205" s="1"/>
  <c r="AD207"/>
  <c r="AE207" s="1"/>
  <c r="AI207" s="1"/>
  <c r="AH207" s="1"/>
  <c r="AD209"/>
  <c r="AE209" s="1"/>
  <c r="AI209" s="1"/>
  <c r="AH209" s="1"/>
  <c r="AD211"/>
  <c r="AE211" s="1"/>
  <c r="AI211" s="1"/>
  <c r="AH211" s="1"/>
  <c r="AD213"/>
  <c r="AE213" s="1"/>
  <c r="AI213" s="1"/>
  <c r="AH213" s="1"/>
  <c r="AD215"/>
  <c r="AE215" s="1"/>
  <c r="AI215" s="1"/>
  <c r="AH215" s="1"/>
  <c r="AD217"/>
  <c r="AE217" s="1"/>
  <c r="AI217" s="1"/>
  <c r="AH217" s="1"/>
  <c r="AD219"/>
  <c r="AE219" s="1"/>
  <c r="AI219" s="1"/>
  <c r="AH219" s="1"/>
  <c r="AD221"/>
  <c r="AE221" s="1"/>
  <c r="AI221" s="1"/>
  <c r="AH221" s="1"/>
  <c r="AD223"/>
  <c r="AE223" s="1"/>
  <c r="AI223" s="1"/>
  <c r="AH223" s="1"/>
  <c r="AD225"/>
  <c r="AE225" s="1"/>
  <c r="AI225" s="1"/>
  <c r="AH225" s="1"/>
  <c r="AD227"/>
  <c r="AE227" s="1"/>
  <c r="AI227" s="1"/>
  <c r="AH227" s="1"/>
  <c r="AD229"/>
  <c r="AE229" s="1"/>
  <c r="AI229" s="1"/>
  <c r="AH229" s="1"/>
  <c r="AD231"/>
  <c r="AE231" s="1"/>
  <c r="AI231" s="1"/>
  <c r="AH231" s="1"/>
  <c r="AD233"/>
  <c r="AE233" s="1"/>
  <c r="AI233" s="1"/>
  <c r="AH233" s="1"/>
  <c r="AD7"/>
  <c r="AE7" s="1"/>
  <c r="AI7" s="1"/>
  <c r="AH7" s="1"/>
  <c r="AD9"/>
  <c r="AE9" s="1"/>
  <c r="AI9" s="1"/>
  <c r="AH9" s="1"/>
  <c r="AD11"/>
  <c r="AE11" s="1"/>
  <c r="AI11" s="1"/>
  <c r="AH11" s="1"/>
  <c r="AD13"/>
  <c r="AE13" s="1"/>
  <c r="AI13" s="1"/>
  <c r="AH13" s="1"/>
  <c r="AD15"/>
  <c r="AE15" s="1"/>
  <c r="AI15" s="1"/>
  <c r="AH15" s="1"/>
  <c r="AD17"/>
  <c r="AE17" s="1"/>
  <c r="AI17" s="1"/>
  <c r="AH17" s="1"/>
  <c r="AD19"/>
  <c r="AE19" s="1"/>
  <c r="AI19" s="1"/>
  <c r="AH19" s="1"/>
  <c r="AD21"/>
  <c r="AE21" s="1"/>
  <c r="AI21" s="1"/>
  <c r="AH21" s="1"/>
  <c r="AE4"/>
  <c r="AI4" s="1"/>
  <c r="AH4" s="1"/>
  <c r="AE6"/>
  <c r="AI6" s="1"/>
  <c r="AH6" s="1"/>
  <c r="AE10"/>
  <c r="AI10" s="1"/>
  <c r="AH10" s="1"/>
  <c r="AE12"/>
  <c r="AI12" s="1"/>
  <c r="AH12" s="1"/>
  <c r="AE14"/>
  <c r="AI14" s="1"/>
  <c r="AH14" s="1"/>
  <c r="AE18"/>
  <c r="AI18" s="1"/>
  <c r="AH18" s="1"/>
  <c r="AE20"/>
  <c r="AI20" s="1"/>
  <c r="AH20" s="1"/>
  <c r="AD24"/>
  <c r="AE24" s="1"/>
  <c r="AI24" s="1"/>
  <c r="AH24" s="1"/>
  <c r="AD26"/>
  <c r="AE26" s="1"/>
  <c r="AI26" s="1"/>
  <c r="AH26" s="1"/>
  <c r="AD28"/>
  <c r="AE28" s="1"/>
  <c r="AI28" s="1"/>
  <c r="AH28" s="1"/>
  <c r="AD30"/>
  <c r="AE30" s="1"/>
  <c r="AI30" s="1"/>
  <c r="AH30" s="1"/>
  <c r="AD32"/>
  <c r="AE32" s="1"/>
  <c r="AI32" s="1"/>
  <c r="AH32" s="1"/>
  <c r="AD34"/>
  <c r="AE34" s="1"/>
  <c r="AI34" s="1"/>
  <c r="AH34" s="1"/>
  <c r="AD36"/>
  <c r="AE36" s="1"/>
  <c r="AI36" s="1"/>
  <c r="AH36" s="1"/>
  <c r="AD38"/>
  <c r="AE38" s="1"/>
  <c r="AI38" s="1"/>
  <c r="AH38" s="1"/>
  <c r="AD40"/>
  <c r="AE40" s="1"/>
  <c r="AI40" s="1"/>
  <c r="AH40" s="1"/>
  <c r="AD42"/>
  <c r="AE42" s="1"/>
  <c r="AI42" s="1"/>
  <c r="AH42" s="1"/>
  <c r="AD44"/>
  <c r="AE44" s="1"/>
  <c r="AI44" s="1"/>
  <c r="AH44" s="1"/>
  <c r="AD46"/>
  <c r="AE46" s="1"/>
  <c r="AI46" s="1"/>
  <c r="AH46" s="1"/>
  <c r="AD48"/>
  <c r="AE48" s="1"/>
  <c r="AI48" s="1"/>
  <c r="AH48" s="1"/>
  <c r="AD50"/>
  <c r="AE50" s="1"/>
  <c r="AI50" s="1"/>
  <c r="AH50" s="1"/>
  <c r="AD52"/>
  <c r="AE52" s="1"/>
  <c r="AI52" s="1"/>
  <c r="AH52" s="1"/>
  <c r="AD54"/>
  <c r="AE54" s="1"/>
  <c r="AI54" s="1"/>
  <c r="AH54" s="1"/>
  <c r="AD56"/>
  <c r="AE56" s="1"/>
  <c r="AI56" s="1"/>
  <c r="AH56" s="1"/>
  <c r="AD58"/>
  <c r="AE58" s="1"/>
  <c r="AI58" s="1"/>
  <c r="AH58" s="1"/>
  <c r="AD60"/>
  <c r="AE60" s="1"/>
  <c r="AI60" s="1"/>
  <c r="AH60" s="1"/>
  <c r="AD62"/>
  <c r="AE62" s="1"/>
  <c r="AI62" s="1"/>
  <c r="AH62" s="1"/>
  <c r="AD64"/>
  <c r="AE64" s="1"/>
  <c r="AI64" s="1"/>
  <c r="AH64" s="1"/>
  <c r="AD66"/>
  <c r="AE66" s="1"/>
  <c r="AI66" s="1"/>
  <c r="AH66" s="1"/>
  <c r="AD68"/>
  <c r="AE68" s="1"/>
  <c r="AI68" s="1"/>
  <c r="AH68" s="1"/>
  <c r="AD70"/>
  <c r="AE70" s="1"/>
  <c r="AI70" s="1"/>
  <c r="AH70" s="1"/>
  <c r="AD72"/>
  <c r="AE72" s="1"/>
  <c r="AI72" s="1"/>
  <c r="AH72" s="1"/>
  <c r="AD74"/>
  <c r="AE74" s="1"/>
  <c r="AI74" s="1"/>
  <c r="AH74" s="1"/>
  <c r="AD76"/>
  <c r="AE76" s="1"/>
  <c r="AI76" s="1"/>
  <c r="AH76" s="1"/>
  <c r="AD78"/>
  <c r="AE78" s="1"/>
  <c r="AI78" s="1"/>
  <c r="AH78" s="1"/>
  <c r="AD80"/>
  <c r="AE80" s="1"/>
  <c r="AI80" s="1"/>
  <c r="AH80" s="1"/>
  <c r="AD82"/>
  <c r="AE82" s="1"/>
  <c r="AI82" s="1"/>
  <c r="AH82" s="1"/>
  <c r="AD84"/>
  <c r="AE84" s="1"/>
  <c r="AI84" s="1"/>
  <c r="AH84" s="1"/>
  <c r="AD86"/>
  <c r="AE86" s="1"/>
  <c r="AI86" s="1"/>
  <c r="AH86" s="1"/>
  <c r="AD88"/>
  <c r="AE88" s="1"/>
  <c r="AI88" s="1"/>
  <c r="AH88" s="1"/>
  <c r="AD90"/>
  <c r="AE90" s="1"/>
  <c r="AI90" s="1"/>
  <c r="AH90" s="1"/>
  <c r="AD92"/>
  <c r="AE92" s="1"/>
  <c r="AI92" s="1"/>
  <c r="AH92" s="1"/>
  <c r="AD94"/>
  <c r="AE94" s="1"/>
  <c r="AI94" s="1"/>
  <c r="AH94" s="1"/>
  <c r="AD96"/>
  <c r="AE96" s="1"/>
  <c r="AI96" s="1"/>
  <c r="AH96" s="1"/>
  <c r="AD98"/>
  <c r="AE98" s="1"/>
  <c r="AI98" s="1"/>
  <c r="AH98" s="1"/>
  <c r="AD100"/>
  <c r="AE100" s="1"/>
  <c r="AI100" s="1"/>
  <c r="AH100" s="1"/>
  <c r="AD102"/>
  <c r="AE102" s="1"/>
  <c r="AI102" s="1"/>
  <c r="AH102" s="1"/>
  <c r="AD104"/>
  <c r="AE104" s="1"/>
  <c r="AI104" s="1"/>
  <c r="AH104" s="1"/>
  <c r="AD106"/>
  <c r="AE106" s="1"/>
  <c r="AI106" s="1"/>
  <c r="AH106" s="1"/>
  <c r="AD108"/>
  <c r="AE108" s="1"/>
  <c r="AI108" s="1"/>
  <c r="AH108" s="1"/>
  <c r="AD110"/>
  <c r="AE110" s="1"/>
  <c r="AI110" s="1"/>
  <c r="AH110" s="1"/>
  <c r="AD112"/>
  <c r="AE112" s="1"/>
  <c r="AI112" s="1"/>
  <c r="AH112" s="1"/>
  <c r="AD114"/>
  <c r="AE114" s="1"/>
  <c r="AI114" s="1"/>
  <c r="AH114" s="1"/>
  <c r="AD116"/>
  <c r="AE116" s="1"/>
  <c r="AI116" s="1"/>
  <c r="AH116" s="1"/>
  <c r="AD118"/>
  <c r="AE118" s="1"/>
  <c r="AI118" s="1"/>
  <c r="AH118" s="1"/>
  <c r="AD120"/>
  <c r="AE120" s="1"/>
  <c r="AI120" s="1"/>
  <c r="AH120" s="1"/>
  <c r="AD122"/>
  <c r="AE122" s="1"/>
  <c r="AI122" s="1"/>
  <c r="AH122" s="1"/>
  <c r="AD124"/>
  <c r="AE124" s="1"/>
  <c r="AI124" s="1"/>
  <c r="AH124" s="1"/>
  <c r="AD126"/>
  <c r="AE126" s="1"/>
  <c r="AI126" s="1"/>
  <c r="AH126" s="1"/>
  <c r="AD128"/>
  <c r="AE128" s="1"/>
  <c r="AI128" s="1"/>
  <c r="AH128" s="1"/>
  <c r="AD130"/>
  <c r="AE130" s="1"/>
  <c r="AI130" s="1"/>
  <c r="AH130" s="1"/>
  <c r="AD132"/>
  <c r="AE132" s="1"/>
  <c r="AI132" s="1"/>
  <c r="AH132" s="1"/>
  <c r="AD134"/>
  <c r="AE134" s="1"/>
  <c r="AI134" s="1"/>
  <c r="AH134" s="1"/>
  <c r="AD136"/>
  <c r="AE136" s="1"/>
  <c r="AI136" s="1"/>
  <c r="AH136" s="1"/>
  <c r="AD138"/>
  <c r="AE138" s="1"/>
  <c r="AI138" s="1"/>
  <c r="AH138" s="1"/>
  <c r="AD140"/>
  <c r="AE140" s="1"/>
  <c r="AI140" s="1"/>
  <c r="AH140" s="1"/>
  <c r="AD142"/>
  <c r="AE142" s="1"/>
  <c r="AI142" s="1"/>
  <c r="AH142" s="1"/>
  <c r="AD144"/>
  <c r="AE144" s="1"/>
  <c r="AI144" s="1"/>
  <c r="AH144" s="1"/>
  <c r="AD146"/>
  <c r="AE146" s="1"/>
  <c r="AI146" s="1"/>
  <c r="AH146" s="1"/>
  <c r="AD148"/>
  <c r="AE148" s="1"/>
  <c r="AI148" s="1"/>
  <c r="AH148" s="1"/>
  <c r="AD150"/>
  <c r="AE150" s="1"/>
  <c r="AI150" s="1"/>
  <c r="AH150" s="1"/>
  <c r="AD152"/>
  <c r="AE152" s="1"/>
  <c r="AI152" s="1"/>
  <c r="AH152" s="1"/>
  <c r="AD154"/>
  <c r="AE154" s="1"/>
  <c r="AI154" s="1"/>
  <c r="AH154" s="1"/>
  <c r="AD156"/>
  <c r="AE156" s="1"/>
  <c r="AI156" s="1"/>
  <c r="AH156" s="1"/>
  <c r="AD158"/>
  <c r="AE158" s="1"/>
  <c r="AI158" s="1"/>
  <c r="AH158" s="1"/>
  <c r="AD160"/>
  <c r="AE160" s="1"/>
  <c r="AI160" s="1"/>
  <c r="AH160" s="1"/>
  <c r="AD162"/>
  <c r="AE162" s="1"/>
  <c r="AI162" s="1"/>
  <c r="AH162" s="1"/>
  <c r="AD164"/>
  <c r="AE164" s="1"/>
  <c r="AI164" s="1"/>
  <c r="AH164" s="1"/>
  <c r="AD166"/>
  <c r="AE166" s="1"/>
  <c r="AI166" s="1"/>
  <c r="AH166" s="1"/>
  <c r="AD168"/>
  <c r="AE168" s="1"/>
  <c r="AI168" s="1"/>
  <c r="AH168" s="1"/>
  <c r="AD170"/>
  <c r="AE170" s="1"/>
  <c r="AI170" s="1"/>
  <c r="AH170" s="1"/>
  <c r="AD172"/>
  <c r="AE172" s="1"/>
  <c r="AI172" s="1"/>
  <c r="AH172" s="1"/>
  <c r="AD174"/>
  <c r="AE174" s="1"/>
  <c r="AI174" s="1"/>
  <c r="AH174" s="1"/>
  <c r="AD176"/>
  <c r="AE176" s="1"/>
  <c r="AI176" s="1"/>
  <c r="AH176" s="1"/>
  <c r="AD178"/>
  <c r="AE178" s="1"/>
  <c r="AI178" s="1"/>
  <c r="AH178" s="1"/>
  <c r="AD180"/>
  <c r="AE180" s="1"/>
  <c r="AI180" s="1"/>
  <c r="AH180" s="1"/>
  <c r="AD182"/>
  <c r="AE182" s="1"/>
  <c r="AI182" s="1"/>
  <c r="AH182" s="1"/>
  <c r="AD184"/>
  <c r="AE184" s="1"/>
  <c r="AI184" s="1"/>
  <c r="AH184" s="1"/>
  <c r="AD186"/>
  <c r="AE186" s="1"/>
  <c r="AI186" s="1"/>
  <c r="AH186" s="1"/>
  <c r="AD188"/>
  <c r="AE188" s="1"/>
  <c r="AI188" s="1"/>
  <c r="AH188" s="1"/>
  <c r="AD190"/>
  <c r="AE190" s="1"/>
  <c r="AI190" s="1"/>
  <c r="AH190" s="1"/>
  <c r="AD192"/>
  <c r="AE192" s="1"/>
  <c r="AI192" s="1"/>
  <c r="AH192" s="1"/>
  <c r="AD194"/>
  <c r="AE194" s="1"/>
  <c r="AI194" s="1"/>
  <c r="AH194" s="1"/>
  <c r="AD196"/>
  <c r="AE196" s="1"/>
  <c r="AI196" s="1"/>
  <c r="AH196" s="1"/>
  <c r="AD198"/>
  <c r="AE198" s="1"/>
  <c r="AI198" s="1"/>
  <c r="AH198" s="1"/>
  <c r="AD200"/>
  <c r="AE200" s="1"/>
  <c r="AI200" s="1"/>
  <c r="AH200" s="1"/>
  <c r="AD202"/>
  <c r="AE202" s="1"/>
  <c r="AI202" s="1"/>
  <c r="AH202" s="1"/>
  <c r="AD204"/>
  <c r="AE204" s="1"/>
  <c r="AI204" s="1"/>
  <c r="AH204" s="1"/>
  <c r="AD206"/>
  <c r="AE206" s="1"/>
  <c r="AI206" s="1"/>
  <c r="AH206" s="1"/>
  <c r="AD208"/>
  <c r="AE208" s="1"/>
  <c r="AI208" s="1"/>
  <c r="AH208" s="1"/>
  <c r="AD210"/>
  <c r="AE210" s="1"/>
  <c r="AI210" s="1"/>
  <c r="AH210" s="1"/>
  <c r="AD212"/>
  <c r="AE212" s="1"/>
  <c r="AI212" s="1"/>
  <c r="AH212" s="1"/>
  <c r="AD214"/>
  <c r="AE214" s="1"/>
  <c r="AI214" s="1"/>
  <c r="AH214" s="1"/>
  <c r="AD216"/>
  <c r="AE216" s="1"/>
  <c r="AI216" s="1"/>
  <c r="AH216" s="1"/>
  <c r="AD218"/>
  <c r="AE218" s="1"/>
  <c r="AI218" s="1"/>
  <c r="AH218" s="1"/>
  <c r="AD220"/>
  <c r="AE220" s="1"/>
  <c r="AI220" s="1"/>
  <c r="AH220" s="1"/>
  <c r="AD222"/>
  <c r="AE222" s="1"/>
  <c r="AI222" s="1"/>
  <c r="AH222" s="1"/>
  <c r="AD224"/>
  <c r="AE224" s="1"/>
  <c r="AI224" s="1"/>
  <c r="AH224" s="1"/>
  <c r="AD226"/>
  <c r="AE226" s="1"/>
  <c r="AI226" s="1"/>
  <c r="AH226" s="1"/>
  <c r="AD228"/>
  <c r="AE228" s="1"/>
  <c r="AI228" s="1"/>
  <c r="AH228" s="1"/>
  <c r="AD230"/>
  <c r="AE230" s="1"/>
  <c r="AI230" s="1"/>
  <c r="AH230" s="1"/>
  <c r="AD232"/>
  <c r="AE232" s="1"/>
  <c r="AI232" s="1"/>
  <c r="AH232" s="1"/>
  <c r="AD234"/>
  <c r="AE234" s="1"/>
  <c r="AI234" s="1"/>
  <c r="AH234" s="1"/>
  <c r="AD809" i="1"/>
  <c r="AC809"/>
  <c r="AB809"/>
  <c r="AA809"/>
  <c r="Z809"/>
  <c r="X809"/>
  <c r="AK808"/>
  <c r="AI808"/>
  <c r="AH808" s="1"/>
  <c r="AG808"/>
  <c r="AE808" s="1"/>
  <c r="AD808"/>
  <c r="AC808"/>
  <c r="AB808"/>
  <c r="AA808"/>
  <c r="Z808"/>
  <c r="X808"/>
  <c r="AK807"/>
  <c r="AI807"/>
  <c r="AH807" s="1"/>
  <c r="AG807"/>
  <c r="AE807" s="1"/>
  <c r="AD807"/>
  <c r="AC807"/>
  <c r="AB807"/>
  <c r="AA807"/>
  <c r="Z807"/>
  <c r="X807"/>
  <c r="AK806"/>
  <c r="AI806" s="1"/>
  <c r="AH806"/>
  <c r="AG806"/>
  <c r="AE806" s="1"/>
  <c r="AD806"/>
  <c r="AC806"/>
  <c r="AB806"/>
  <c r="AA806"/>
  <c r="Z806"/>
  <c r="X806"/>
  <c r="AK805"/>
  <c r="AI805"/>
  <c r="AH805" s="1"/>
  <c r="AG805"/>
  <c r="AE805" s="1"/>
  <c r="AD805"/>
  <c r="AC805"/>
  <c r="AB805"/>
  <c r="AA805"/>
  <c r="Z805"/>
  <c r="X805"/>
  <c r="AK804"/>
  <c r="AI804"/>
  <c r="AH804" s="1"/>
  <c r="AG804"/>
  <c r="AE804" s="1"/>
  <c r="AD804"/>
  <c r="AC804"/>
  <c r="AB804"/>
  <c r="AA804"/>
  <c r="Z804"/>
  <c r="X804"/>
  <c r="AK803"/>
  <c r="AI803"/>
  <c r="AH803" s="1"/>
  <c r="AG803"/>
  <c r="AE803" s="1"/>
  <c r="AD803"/>
  <c r="AC803"/>
  <c r="AB803"/>
  <c r="AA803"/>
  <c r="Z803"/>
  <c r="X803"/>
  <c r="AK802"/>
  <c r="AI802"/>
  <c r="AH802" s="1"/>
  <c r="AG802"/>
  <c r="AE802" s="1"/>
  <c r="AD802"/>
  <c r="AC802"/>
  <c r="AB802"/>
  <c r="AA802"/>
  <c r="Z802"/>
  <c r="X802"/>
  <c r="AK801"/>
  <c r="AI801"/>
  <c r="AH801" s="1"/>
  <c r="AG801"/>
  <c r="AE801" s="1"/>
  <c r="AD801"/>
  <c r="AC801"/>
  <c r="AB801"/>
  <c r="AA801"/>
  <c r="Z801"/>
  <c r="X801"/>
  <c r="AK800"/>
  <c r="AI800"/>
  <c r="AH800" s="1"/>
  <c r="AG800"/>
  <c r="AE800" s="1"/>
  <c r="AD800"/>
  <c r="AC800"/>
  <c r="AB800"/>
  <c r="AA800"/>
  <c r="Z800"/>
  <c r="X800"/>
  <c r="AK799"/>
  <c r="AI799"/>
  <c r="AH799" s="1"/>
  <c r="AG799"/>
  <c r="AE799" s="1"/>
  <c r="AD799"/>
  <c r="AC799"/>
  <c r="AB799"/>
  <c r="AA799"/>
  <c r="Z799"/>
  <c r="X799"/>
  <c r="AK798"/>
  <c r="AI798"/>
  <c r="AH798" s="1"/>
  <c r="AG798"/>
  <c r="AE798" s="1"/>
  <c r="AD798"/>
  <c r="AC798"/>
  <c r="AB798"/>
  <c r="AA798"/>
  <c r="Z798"/>
  <c r="X798"/>
  <c r="AK797"/>
  <c r="AI797"/>
  <c r="AH797" s="1"/>
  <c r="AG797"/>
  <c r="AE797" s="1"/>
  <c r="AD797"/>
  <c r="AC797"/>
  <c r="AB797"/>
  <c r="AA797"/>
  <c r="Z797"/>
  <c r="X797"/>
  <c r="AK796"/>
  <c r="AI796"/>
  <c r="AH796" s="1"/>
  <c r="AG796"/>
  <c r="AE796" s="1"/>
  <c r="AD796"/>
  <c r="AC796"/>
  <c r="AB796"/>
  <c r="AA796"/>
  <c r="Z796"/>
  <c r="X796"/>
  <c r="AK795"/>
  <c r="AI795"/>
  <c r="AH795" s="1"/>
  <c r="AG795"/>
  <c r="AE795" s="1"/>
  <c r="AD795"/>
  <c r="AC795"/>
  <c r="AB795"/>
  <c r="AA795"/>
  <c r="Z795"/>
  <c r="X795"/>
  <c r="AK794"/>
  <c r="AI794"/>
  <c r="AH794" s="1"/>
  <c r="AG794"/>
  <c r="AE794" s="1"/>
  <c r="AD794"/>
  <c r="AC794"/>
  <c r="AB794"/>
  <c r="AA794"/>
  <c r="Z794"/>
  <c r="X794"/>
  <c r="AK793"/>
  <c r="AI793"/>
  <c r="AH793" s="1"/>
  <c r="AG793"/>
  <c r="AE793" s="1"/>
  <c r="AD793"/>
  <c r="AC793"/>
  <c r="AB793"/>
  <c r="AA793"/>
  <c r="Z793"/>
  <c r="X793"/>
  <c r="AK792"/>
  <c r="AI792"/>
  <c r="AH792" s="1"/>
  <c r="AG792"/>
  <c r="AE792" s="1"/>
  <c r="AD792"/>
  <c r="AC792"/>
  <c r="AB792"/>
  <c r="AA792"/>
  <c r="Z792"/>
  <c r="X792"/>
  <c r="AK791"/>
  <c r="AI791"/>
  <c r="AH791" s="1"/>
  <c r="AG791"/>
  <c r="AE791" s="1"/>
  <c r="AD791"/>
  <c r="AC791"/>
  <c r="AB791"/>
  <c r="AA791"/>
  <c r="Z791"/>
  <c r="X791"/>
  <c r="AK790"/>
  <c r="AI790" s="1"/>
  <c r="AH790"/>
  <c r="AG790"/>
  <c r="AE790" s="1"/>
  <c r="AD790"/>
  <c r="AC790"/>
  <c r="AB790"/>
  <c r="AA790"/>
  <c r="Z790"/>
  <c r="X790"/>
  <c r="AK789"/>
  <c r="AI789"/>
  <c r="AH789" s="1"/>
  <c r="AG789"/>
  <c r="AE789" s="1"/>
  <c r="AD789"/>
  <c r="AC789"/>
  <c r="AB789"/>
  <c r="AA789"/>
  <c r="Z789"/>
  <c r="X789"/>
  <c r="AK788"/>
  <c r="AI788"/>
  <c r="AH788" s="1"/>
  <c r="AG788"/>
  <c r="AE788" s="1"/>
  <c r="AD788"/>
  <c r="AC788"/>
  <c r="AB788"/>
  <c r="AA788"/>
  <c r="Z788"/>
  <c r="X788"/>
  <c r="AK787"/>
  <c r="AI787"/>
  <c r="AH787" s="1"/>
  <c r="AG787"/>
  <c r="AE787" s="1"/>
  <c r="AD787"/>
  <c r="AC787"/>
  <c r="AB787"/>
  <c r="AA787"/>
  <c r="Z787"/>
  <c r="X787"/>
  <c r="AK786"/>
  <c r="AI786"/>
  <c r="AH786" s="1"/>
  <c r="AG786"/>
  <c r="AE786" s="1"/>
  <c r="AD786"/>
  <c r="AC786"/>
  <c r="AB786"/>
  <c r="AA786"/>
  <c r="Z786"/>
  <c r="X786"/>
  <c r="AK785"/>
  <c r="AI785"/>
  <c r="AH785" s="1"/>
  <c r="AG785"/>
  <c r="AE785" s="1"/>
  <c r="AD785"/>
  <c r="AC785"/>
  <c r="AB785"/>
  <c r="AA785"/>
  <c r="Z785"/>
  <c r="X785"/>
  <c r="AK784"/>
  <c r="AI784"/>
  <c r="AH784" s="1"/>
  <c r="AG784"/>
  <c r="AE784" s="1"/>
  <c r="AD784"/>
  <c r="AC784"/>
  <c r="AB784"/>
  <c r="AA784"/>
  <c r="Z784"/>
  <c r="X784"/>
  <c r="AK783"/>
  <c r="AI783"/>
  <c r="AH783" s="1"/>
  <c r="AG783"/>
  <c r="AE783" s="1"/>
  <c r="AD783"/>
  <c r="AC783"/>
  <c r="AB783"/>
  <c r="AA783"/>
  <c r="Z783"/>
  <c r="X783"/>
  <c r="AK782"/>
  <c r="AI782"/>
  <c r="AH782" s="1"/>
  <c r="AG782"/>
  <c r="AE782" s="1"/>
  <c r="AD782"/>
  <c r="AC782"/>
  <c r="AB782"/>
  <c r="AA782"/>
  <c r="Z782"/>
  <c r="X782"/>
  <c r="AK781"/>
  <c r="AI781"/>
  <c r="AH781" s="1"/>
  <c r="AG781"/>
  <c r="AE781" s="1"/>
  <c r="AD781"/>
  <c r="AC781"/>
  <c r="AB781"/>
  <c r="AA781"/>
  <c r="Z781"/>
  <c r="X781"/>
  <c r="AK780"/>
  <c r="AI780"/>
  <c r="AH780" s="1"/>
  <c r="AG780"/>
  <c r="AE780" s="1"/>
  <c r="AD780"/>
  <c r="AC780"/>
  <c r="AB780"/>
  <c r="AA780"/>
  <c r="Z780"/>
  <c r="X780"/>
  <c r="AK779"/>
  <c r="AI779"/>
  <c r="AH779" s="1"/>
  <c r="AG779"/>
  <c r="AE779" s="1"/>
  <c r="AD779"/>
  <c r="AC779"/>
  <c r="AB779"/>
  <c r="AA779"/>
  <c r="Z779"/>
  <c r="X779"/>
  <c r="AK778"/>
  <c r="AI778"/>
  <c r="AH778" s="1"/>
  <c r="AG778"/>
  <c r="AE778" s="1"/>
  <c r="AD778"/>
  <c r="AC778"/>
  <c r="AB778"/>
  <c r="AA778"/>
  <c r="Z778"/>
  <c r="X778"/>
  <c r="AK777"/>
  <c r="AI777"/>
  <c r="AH777" s="1"/>
  <c r="AG777"/>
  <c r="AE777" s="1"/>
  <c r="AD777"/>
  <c r="AC777"/>
  <c r="AB777"/>
  <c r="AA777"/>
  <c r="Z777"/>
  <c r="X777"/>
  <c r="AK776"/>
  <c r="AI776"/>
  <c r="AH776" s="1"/>
  <c r="AG776"/>
  <c r="AE776" s="1"/>
  <c r="AD776"/>
  <c r="AC776"/>
  <c r="AB776"/>
  <c r="AA776"/>
  <c r="Z776"/>
  <c r="X776"/>
  <c r="AK775"/>
  <c r="AI775"/>
  <c r="AH775" s="1"/>
  <c r="AG775"/>
  <c r="AE775" s="1"/>
  <c r="AD775"/>
  <c r="AC775"/>
  <c r="AB775"/>
  <c r="AA775"/>
  <c r="Z775"/>
  <c r="X775"/>
  <c r="AK774"/>
  <c r="AI774" s="1"/>
  <c r="AH774"/>
  <c r="AG774"/>
  <c r="AE774" s="1"/>
  <c r="AD774"/>
  <c r="AC774"/>
  <c r="AB774"/>
  <c r="AA774"/>
  <c r="Z774"/>
  <c r="X774"/>
  <c r="AK773"/>
  <c r="AI773"/>
  <c r="AH773" s="1"/>
  <c r="AG773"/>
  <c r="AE773" s="1"/>
  <c r="AD773"/>
  <c r="AC773"/>
  <c r="AB773"/>
  <c r="AA773"/>
  <c r="Z773"/>
  <c r="X773"/>
  <c r="AK772"/>
  <c r="AI772"/>
  <c r="AH772" s="1"/>
  <c r="AG772"/>
  <c r="AE772" s="1"/>
  <c r="AD772"/>
  <c r="AC772"/>
  <c r="AB772"/>
  <c r="AA772"/>
  <c r="Z772"/>
  <c r="X772"/>
  <c r="AK771"/>
  <c r="AI771"/>
  <c r="AH771" s="1"/>
  <c r="AG771"/>
  <c r="AE771" s="1"/>
  <c r="AD771"/>
  <c r="AC771"/>
  <c r="AB771"/>
  <c r="AA771"/>
  <c r="Z771"/>
  <c r="X771"/>
  <c r="AK770"/>
  <c r="AI770" s="1"/>
  <c r="AH770" s="1"/>
  <c r="AG770"/>
  <c r="AE770" s="1"/>
  <c r="AD770"/>
  <c r="AC770"/>
  <c r="AB770"/>
  <c r="AA770"/>
  <c r="Z770"/>
  <c r="X770"/>
  <c r="AK769"/>
  <c r="AI769"/>
  <c r="AH769" s="1"/>
  <c r="AG769"/>
  <c r="AE769" s="1"/>
  <c r="AD769"/>
  <c r="AC769"/>
  <c r="AB769"/>
  <c r="AA769"/>
  <c r="Z769"/>
  <c r="X769"/>
  <c r="AK768"/>
  <c r="AI768"/>
  <c r="AH768" s="1"/>
  <c r="AG768"/>
  <c r="AE768" s="1"/>
  <c r="AD768"/>
  <c r="AC768"/>
  <c r="AB768"/>
  <c r="AA768"/>
  <c r="Z768"/>
  <c r="X768"/>
  <c r="AK767"/>
  <c r="AI767"/>
  <c r="AH767" s="1"/>
  <c r="AG767"/>
  <c r="AE767" s="1"/>
  <c r="AD767"/>
  <c r="AC767"/>
  <c r="AB767"/>
  <c r="AA767"/>
  <c r="Z767"/>
  <c r="X767"/>
  <c r="AK766"/>
  <c r="AI766"/>
  <c r="AH766" s="1"/>
  <c r="AG766"/>
  <c r="AE766" s="1"/>
  <c r="AD766"/>
  <c r="AC766"/>
  <c r="AB766"/>
  <c r="AA766"/>
  <c r="Z766"/>
  <c r="X766"/>
  <c r="AK765"/>
  <c r="AI765"/>
  <c r="AH765" s="1"/>
  <c r="AG765"/>
  <c r="AE765" s="1"/>
  <c r="AD765"/>
  <c r="AC765"/>
  <c r="AB765"/>
  <c r="AA765"/>
  <c r="Z765"/>
  <c r="X765"/>
  <c r="AK764"/>
  <c r="AI764"/>
  <c r="AH764" s="1"/>
  <c r="AG764"/>
  <c r="AE764" s="1"/>
  <c r="AD764"/>
  <c r="AC764"/>
  <c r="AB764"/>
  <c r="AA764"/>
  <c r="Z764"/>
  <c r="X764"/>
  <c r="AK763"/>
  <c r="AI763"/>
  <c r="AH763" s="1"/>
  <c r="AG763"/>
  <c r="AE763" s="1"/>
  <c r="AD763"/>
  <c r="AC763"/>
  <c r="AB763"/>
  <c r="AA763"/>
  <c r="Z763"/>
  <c r="X763"/>
  <c r="AK762"/>
  <c r="AI762"/>
  <c r="AH762" s="1"/>
  <c r="AG762"/>
  <c r="AE762" s="1"/>
  <c r="AD762"/>
  <c r="AC762"/>
  <c r="AB762"/>
  <c r="AA762"/>
  <c r="Z762"/>
  <c r="X762"/>
  <c r="AK761"/>
  <c r="AI761"/>
  <c r="AH761" s="1"/>
  <c r="AG761"/>
  <c r="AE761" s="1"/>
  <c r="AD761"/>
  <c r="AC761"/>
  <c r="AB761"/>
  <c r="AA761"/>
  <c r="Z761"/>
  <c r="X761"/>
  <c r="AK760"/>
  <c r="AI760"/>
  <c r="AH760" s="1"/>
  <c r="AG760"/>
  <c r="AE760" s="1"/>
  <c r="AD760"/>
  <c r="AC760"/>
  <c r="AB760"/>
  <c r="AA760"/>
  <c r="Z760"/>
  <c r="X760"/>
  <c r="AK759"/>
  <c r="AI759"/>
  <c r="AH759" s="1"/>
  <c r="AG759"/>
  <c r="AE759" s="1"/>
  <c r="AD759"/>
  <c r="AC759"/>
  <c r="AB759"/>
  <c r="AA759"/>
  <c r="Z759"/>
  <c r="X759"/>
  <c r="AK758"/>
  <c r="AI758"/>
  <c r="AH758" s="1"/>
  <c r="AG758"/>
  <c r="AE758" s="1"/>
  <c r="AD758"/>
  <c r="AC758"/>
  <c r="AB758"/>
  <c r="AA758"/>
  <c r="Z758"/>
  <c r="X758"/>
  <c r="AK757"/>
  <c r="AI757"/>
  <c r="AH757" s="1"/>
  <c r="AG757"/>
  <c r="AE757" s="1"/>
  <c r="AD757"/>
  <c r="AC757"/>
  <c r="AB757"/>
  <c r="AA757"/>
  <c r="Z757"/>
  <c r="X757"/>
  <c r="AK756"/>
  <c r="AI756"/>
  <c r="AH756" s="1"/>
  <c r="AG756"/>
  <c r="AE756" s="1"/>
  <c r="AD756"/>
  <c r="AC756"/>
  <c r="AB756"/>
  <c r="AA756"/>
  <c r="Z756"/>
  <c r="X756"/>
  <c r="AK755"/>
  <c r="AI755"/>
  <c r="AH755" s="1"/>
  <c r="AG755"/>
  <c r="AE755" s="1"/>
  <c r="AD755"/>
  <c r="AC755"/>
  <c r="AB755"/>
  <c r="AA755"/>
  <c r="Z755"/>
  <c r="X755"/>
  <c r="AK754"/>
  <c r="AI754"/>
  <c r="AH754" s="1"/>
  <c r="AG754"/>
  <c r="AE754" s="1"/>
  <c r="AD754"/>
  <c r="AC754"/>
  <c r="AB754"/>
  <c r="AA754"/>
  <c r="Z754"/>
  <c r="X754"/>
  <c r="AK753"/>
  <c r="AI753"/>
  <c r="AH753" s="1"/>
  <c r="AG753"/>
  <c r="AE753" s="1"/>
  <c r="AD753"/>
  <c r="AC753"/>
  <c r="AB753"/>
  <c r="AA753"/>
  <c r="Z753"/>
  <c r="X753"/>
  <c r="AK752"/>
  <c r="AI752"/>
  <c r="AH752" s="1"/>
  <c r="AG752"/>
  <c r="AE752" s="1"/>
  <c r="AD752"/>
  <c r="AC752"/>
  <c r="AB752"/>
  <c r="AA752"/>
  <c r="Z752"/>
  <c r="X752"/>
  <c r="AK751"/>
  <c r="AI751"/>
  <c r="AH751" s="1"/>
  <c r="AG751"/>
  <c r="AE751" s="1"/>
  <c r="AD751"/>
  <c r="AC751"/>
  <c r="AB751"/>
  <c r="AA751"/>
  <c r="Z751"/>
  <c r="X751"/>
  <c r="AK750"/>
  <c r="AI750"/>
  <c r="AH750" s="1"/>
  <c r="AG750"/>
  <c r="AE750" s="1"/>
  <c r="AD750"/>
  <c r="AC750"/>
  <c r="AB750"/>
  <c r="AA750"/>
  <c r="Z750"/>
  <c r="X750"/>
  <c r="AK749"/>
  <c r="AI749"/>
  <c r="AH749" s="1"/>
  <c r="AG749"/>
  <c r="AE749" s="1"/>
  <c r="AD749"/>
  <c r="AC749"/>
  <c r="AB749"/>
  <c r="AA749"/>
  <c r="Z749"/>
  <c r="X749"/>
  <c r="AK748"/>
  <c r="AI748"/>
  <c r="AH748" s="1"/>
  <c r="AG748"/>
  <c r="AE748" s="1"/>
  <c r="AD748"/>
  <c r="AC748"/>
  <c r="AB748"/>
  <c r="AA748"/>
  <c r="Z748"/>
  <c r="X748"/>
  <c r="AK747"/>
  <c r="AI747"/>
  <c r="AH747" s="1"/>
  <c r="AG747"/>
  <c r="AE747" s="1"/>
  <c r="AD747"/>
  <c r="AC747"/>
  <c r="AB747"/>
  <c r="AA747"/>
  <c r="Z747"/>
  <c r="X747"/>
  <c r="AK746"/>
  <c r="AI746"/>
  <c r="AH746" s="1"/>
  <c r="AG746"/>
  <c r="AE746" s="1"/>
  <c r="AD746"/>
  <c r="AC746"/>
  <c r="AB746"/>
  <c r="AA746"/>
  <c r="Z746"/>
  <c r="X746"/>
  <c r="AK745"/>
  <c r="AI745"/>
  <c r="AH745" s="1"/>
  <c r="AG745"/>
  <c r="AE745" s="1"/>
  <c r="AD745"/>
  <c r="AC745"/>
  <c r="AB745"/>
  <c r="AA745"/>
  <c r="Z745"/>
  <c r="X745"/>
  <c r="AK744"/>
  <c r="AI744"/>
  <c r="AH744" s="1"/>
  <c r="AG744"/>
  <c r="AE744" s="1"/>
  <c r="AD744"/>
  <c r="AC744"/>
  <c r="AB744"/>
  <c r="AA744"/>
  <c r="Z744"/>
  <c r="X744"/>
  <c r="AK743"/>
  <c r="AI743"/>
  <c r="AH743" s="1"/>
  <c r="AG743"/>
  <c r="AE743" s="1"/>
  <c r="AD743"/>
  <c r="AC743"/>
  <c r="AB743"/>
  <c r="AA743"/>
  <c r="Z743"/>
  <c r="X743"/>
  <c r="AK742"/>
  <c r="AI742" s="1"/>
  <c r="AH742"/>
  <c r="AG742"/>
  <c r="AE742" s="1"/>
  <c r="AD742"/>
  <c r="AC742"/>
  <c r="AB742"/>
  <c r="AA742"/>
  <c r="Z742"/>
  <c r="X742"/>
  <c r="AK741"/>
  <c r="AI741"/>
  <c r="AH741" s="1"/>
  <c r="AG741"/>
  <c r="AE741" s="1"/>
  <c r="AD741"/>
  <c r="AC741"/>
  <c r="AB741"/>
  <c r="AA741"/>
  <c r="Z741"/>
  <c r="X741"/>
  <c r="AK740"/>
  <c r="AI740"/>
  <c r="AH740" s="1"/>
  <c r="AG740"/>
  <c r="AE740" s="1"/>
  <c r="AD740"/>
  <c r="AC740"/>
  <c r="AB740"/>
  <c r="AA740"/>
  <c r="Z740"/>
  <c r="X740"/>
  <c r="AK739"/>
  <c r="AI739"/>
  <c r="AH739" s="1"/>
  <c r="AG739"/>
  <c r="AE739" s="1"/>
  <c r="AD739"/>
  <c r="AC739"/>
  <c r="AB739"/>
  <c r="AA739"/>
  <c r="Z739"/>
  <c r="X739"/>
  <c r="AK738"/>
  <c r="AI738"/>
  <c r="AH738" s="1"/>
  <c r="AG738"/>
  <c r="AE738" s="1"/>
  <c r="AD738"/>
  <c r="AC738"/>
  <c r="AB738"/>
  <c r="AA738"/>
  <c r="Z738"/>
  <c r="X738"/>
  <c r="AK737"/>
  <c r="AI737"/>
  <c r="AH737" s="1"/>
  <c r="AG737"/>
  <c r="AE737" s="1"/>
  <c r="AD737"/>
  <c r="AC737"/>
  <c r="AB737"/>
  <c r="AA737"/>
  <c r="Z737"/>
  <c r="X737"/>
  <c r="AK736"/>
  <c r="AI736"/>
  <c r="AH736" s="1"/>
  <c r="AG736"/>
  <c r="AE736" s="1"/>
  <c r="AD736"/>
  <c r="AC736"/>
  <c r="AB736"/>
  <c r="AA736"/>
  <c r="Z736"/>
  <c r="X736"/>
  <c r="AK735"/>
  <c r="AI735"/>
  <c r="AH735" s="1"/>
  <c r="AG735"/>
  <c r="AE735" s="1"/>
  <c r="AD735"/>
  <c r="AC735"/>
  <c r="AB735"/>
  <c r="AA735"/>
  <c r="Z735"/>
  <c r="X735"/>
  <c r="AK734"/>
  <c r="AI734"/>
  <c r="AH734" s="1"/>
  <c r="AG734"/>
  <c r="AE734" s="1"/>
  <c r="AD734"/>
  <c r="AC734"/>
  <c r="AB734"/>
  <c r="AA734"/>
  <c r="Z734"/>
  <c r="X734"/>
  <c r="AK733"/>
  <c r="AI733"/>
  <c r="AH733" s="1"/>
  <c r="AG733"/>
  <c r="AE733" s="1"/>
  <c r="AD733"/>
  <c r="AC733"/>
  <c r="AB733"/>
  <c r="AA733"/>
  <c r="Z733"/>
  <c r="X733"/>
  <c r="AK732"/>
  <c r="AI732"/>
  <c r="AH732" s="1"/>
  <c r="AG732"/>
  <c r="AE732" s="1"/>
  <c r="AD732"/>
  <c r="AC732"/>
  <c r="AB732"/>
  <c r="AA732"/>
  <c r="Z732"/>
  <c r="X732"/>
  <c r="AK731"/>
  <c r="AI731"/>
  <c r="AH731" s="1"/>
  <c r="AG731"/>
  <c r="AE731" s="1"/>
  <c r="AD731"/>
  <c r="AC731"/>
  <c r="AB731"/>
  <c r="AA731"/>
  <c r="Z731"/>
  <c r="X731"/>
  <c r="AK730"/>
  <c r="AI730"/>
  <c r="AH730" s="1"/>
  <c r="AG730"/>
  <c r="AE730" s="1"/>
  <c r="AD730"/>
  <c r="AC730"/>
  <c r="AB730"/>
  <c r="AA730"/>
  <c r="Z730"/>
  <c r="X730"/>
  <c r="AK729"/>
  <c r="AI729"/>
  <c r="AH729" s="1"/>
  <c r="AG729"/>
  <c r="AE729" s="1"/>
  <c r="AD729"/>
  <c r="AC729"/>
  <c r="AB729"/>
  <c r="AA729"/>
  <c r="Z729"/>
  <c r="X729"/>
  <c r="AK728"/>
  <c r="AI728"/>
  <c r="AH728" s="1"/>
  <c r="AG728"/>
  <c r="AE728" s="1"/>
  <c r="AD728"/>
  <c r="AC728"/>
  <c r="AB728"/>
  <c r="AA728"/>
  <c r="Z728"/>
  <c r="X728"/>
  <c r="AK727"/>
  <c r="AI727"/>
  <c r="AH727" s="1"/>
  <c r="AG727"/>
  <c r="AE727" s="1"/>
  <c r="AD727"/>
  <c r="AC727"/>
  <c r="AB727"/>
  <c r="AA727"/>
  <c r="Z727"/>
  <c r="X727"/>
  <c r="AK726"/>
  <c r="AI726" s="1"/>
  <c r="AH726"/>
  <c r="AG726"/>
  <c r="AE726" s="1"/>
  <c r="AD726"/>
  <c r="AC726"/>
  <c r="AB726"/>
  <c r="AA726"/>
  <c r="Z726"/>
  <c r="X726"/>
  <c r="AK725"/>
  <c r="AI725"/>
  <c r="AH725" s="1"/>
  <c r="AG725"/>
  <c r="AE725" s="1"/>
  <c r="AD725"/>
  <c r="AC725"/>
  <c r="AB725"/>
  <c r="AA725"/>
  <c r="Z725"/>
  <c r="X725"/>
  <c r="AK724"/>
  <c r="AI724"/>
  <c r="AH724" s="1"/>
  <c r="AG724"/>
  <c r="AE724" s="1"/>
  <c r="AD724"/>
  <c r="AC724"/>
  <c r="AB724"/>
  <c r="AA724"/>
  <c r="Z724"/>
  <c r="X724"/>
  <c r="AK723"/>
  <c r="AI723"/>
  <c r="AH723" s="1"/>
  <c r="AG723"/>
  <c r="AE723" s="1"/>
  <c r="AD723"/>
  <c r="AC723"/>
  <c r="AB723"/>
  <c r="AA723"/>
  <c r="Z723"/>
  <c r="X723"/>
  <c r="AK722"/>
  <c r="AI722"/>
  <c r="AH722" s="1"/>
  <c r="AG722"/>
  <c r="AE722" s="1"/>
  <c r="AD722"/>
  <c r="AC722"/>
  <c r="AB722"/>
  <c r="AA722"/>
  <c r="Z722"/>
  <c r="X722"/>
  <c r="AK721"/>
  <c r="AI721"/>
  <c r="AH721" s="1"/>
  <c r="AG721"/>
  <c r="AE721" s="1"/>
  <c r="AD721"/>
  <c r="AC721"/>
  <c r="AB721"/>
  <c r="AA721"/>
  <c r="Z721"/>
  <c r="X721"/>
  <c r="AK720"/>
  <c r="AI720"/>
  <c r="AH720" s="1"/>
  <c r="AG720"/>
  <c r="AE720" s="1"/>
  <c r="AD720"/>
  <c r="AC720"/>
  <c r="AB720"/>
  <c r="AA720"/>
  <c r="Z720"/>
  <c r="X720"/>
  <c r="AK719"/>
  <c r="AI719"/>
  <c r="AH719" s="1"/>
  <c r="AG719"/>
  <c r="AE719" s="1"/>
  <c r="AD719"/>
  <c r="AC719"/>
  <c r="AB719"/>
  <c r="AA719"/>
  <c r="Z719"/>
  <c r="X719"/>
  <c r="AK718"/>
  <c r="AI718"/>
  <c r="AH718" s="1"/>
  <c r="AG718"/>
  <c r="AE718" s="1"/>
  <c r="AD718"/>
  <c r="AC718"/>
  <c r="AB718"/>
  <c r="AA718"/>
  <c r="Z718"/>
  <c r="X718"/>
  <c r="AK717"/>
  <c r="AI717"/>
  <c r="AH717" s="1"/>
  <c r="AG717"/>
  <c r="AE717" s="1"/>
  <c r="AD717"/>
  <c r="AC717"/>
  <c r="AB717"/>
  <c r="AA717"/>
  <c r="Z717"/>
  <c r="X717"/>
  <c r="AK716"/>
  <c r="AI716"/>
  <c r="AH716" s="1"/>
  <c r="AG716"/>
  <c r="AE716" s="1"/>
  <c r="AD716"/>
  <c r="AC716"/>
  <c r="AB716"/>
  <c r="AA716"/>
  <c r="Z716"/>
  <c r="X716"/>
  <c r="AK715"/>
  <c r="AI715"/>
  <c r="AH715" s="1"/>
  <c r="AG715"/>
  <c r="AE715" s="1"/>
  <c r="AD715"/>
  <c r="AC715"/>
  <c r="AB715"/>
  <c r="AA715"/>
  <c r="Z715"/>
  <c r="X715"/>
  <c r="AK714"/>
  <c r="AI714"/>
  <c r="AH714" s="1"/>
  <c r="AG714"/>
  <c r="AE714" s="1"/>
  <c r="AD714"/>
  <c r="AC714"/>
  <c r="AB714"/>
  <c r="AA714"/>
  <c r="Z714"/>
  <c r="X714"/>
  <c r="AK713"/>
  <c r="AI713"/>
  <c r="AH713" s="1"/>
  <c r="AG713"/>
  <c r="AE713" s="1"/>
  <c r="AD713"/>
  <c r="AC713"/>
  <c r="AB713"/>
  <c r="AA713"/>
  <c r="Z713"/>
  <c r="X713"/>
  <c r="AK712"/>
  <c r="AI712"/>
  <c r="AH712" s="1"/>
  <c r="AG712"/>
  <c r="AE712" s="1"/>
  <c r="AD712"/>
  <c r="AC712"/>
  <c r="AB712"/>
  <c r="AA712"/>
  <c r="Z712"/>
  <c r="X712"/>
  <c r="AK711"/>
  <c r="AI711"/>
  <c r="AH711" s="1"/>
  <c r="AG711"/>
  <c r="AE711" s="1"/>
  <c r="AD711"/>
  <c r="AC711"/>
  <c r="AB711"/>
  <c r="AA711"/>
  <c r="Z711"/>
  <c r="X711"/>
  <c r="AK710"/>
  <c r="AI710" s="1"/>
  <c r="AH710"/>
  <c r="AG710"/>
  <c r="AE710" s="1"/>
  <c r="AD710"/>
  <c r="AC710"/>
  <c r="AB710"/>
  <c r="AA710"/>
  <c r="Z710"/>
  <c r="X710"/>
  <c r="AK709"/>
  <c r="AI709"/>
  <c r="AH709" s="1"/>
  <c r="AG709"/>
  <c r="AE709" s="1"/>
  <c r="AD709"/>
  <c r="AC709"/>
  <c r="AB709"/>
  <c r="AA709"/>
  <c r="Z709"/>
  <c r="X709"/>
  <c r="AK708"/>
  <c r="AI708"/>
  <c r="AH708" s="1"/>
  <c r="AG708"/>
  <c r="AE708" s="1"/>
  <c r="AD708"/>
  <c r="AC708"/>
  <c r="AB708"/>
  <c r="AA708"/>
  <c r="Z708"/>
  <c r="X708"/>
  <c r="AK707"/>
  <c r="AI707"/>
  <c r="AH707" s="1"/>
  <c r="AG707"/>
  <c r="AE707" s="1"/>
  <c r="AD707"/>
  <c r="AC707"/>
  <c r="AB707"/>
  <c r="AA707"/>
  <c r="Z707"/>
  <c r="X707"/>
  <c r="AK706"/>
  <c r="AI706" s="1"/>
  <c r="AH706" s="1"/>
  <c r="AG706"/>
  <c r="AE706" s="1"/>
  <c r="AD706"/>
  <c r="AC706"/>
  <c r="AB706"/>
  <c r="AA706"/>
  <c r="Z706"/>
  <c r="X706"/>
  <c r="AK705"/>
  <c r="AI705"/>
  <c r="AH705" s="1"/>
  <c r="AG705"/>
  <c r="AE705" s="1"/>
  <c r="AD705"/>
  <c r="AC705"/>
  <c r="AB705"/>
  <c r="AA705"/>
  <c r="Z705"/>
  <c r="X705"/>
  <c r="AK704"/>
  <c r="AI704"/>
  <c r="AH704" s="1"/>
  <c r="AG704"/>
  <c r="AE704" s="1"/>
  <c r="AD704"/>
  <c r="AC704"/>
  <c r="AB704"/>
  <c r="AA704"/>
  <c r="Z704"/>
  <c r="X704"/>
  <c r="AK703"/>
  <c r="AI703"/>
  <c r="AH703" s="1"/>
  <c r="AG703"/>
  <c r="AE703" s="1"/>
  <c r="AD703"/>
  <c r="AC703"/>
  <c r="AB703"/>
  <c r="AA703"/>
  <c r="Z703"/>
  <c r="X703"/>
  <c r="AK702"/>
  <c r="AI702"/>
  <c r="AH702" s="1"/>
  <c r="AG702"/>
  <c r="AE702" s="1"/>
  <c r="AD702"/>
  <c r="AC702"/>
  <c r="AB702"/>
  <c r="AA702"/>
  <c r="Z702"/>
  <c r="X702"/>
  <c r="AK701"/>
  <c r="AI701"/>
  <c r="AH701" s="1"/>
  <c r="AG701"/>
  <c r="AE701" s="1"/>
  <c r="AD701"/>
  <c r="AC701"/>
  <c r="AB701"/>
  <c r="AA701"/>
  <c r="Z701"/>
  <c r="X701"/>
  <c r="AK700"/>
  <c r="AI700"/>
  <c r="AH700" s="1"/>
  <c r="AG700"/>
  <c r="AE700" s="1"/>
  <c r="AD700"/>
  <c r="AC700"/>
  <c r="AB700"/>
  <c r="AA700"/>
  <c r="Z700"/>
  <c r="X700"/>
  <c r="AK699"/>
  <c r="AI699"/>
  <c r="AH699" s="1"/>
  <c r="AG699"/>
  <c r="AE699" s="1"/>
  <c r="AD699"/>
  <c r="AC699"/>
  <c r="AB699"/>
  <c r="AA699"/>
  <c r="Z699"/>
  <c r="X699"/>
  <c r="AK698"/>
  <c r="AI698"/>
  <c r="AH698" s="1"/>
  <c r="AG698"/>
  <c r="AE698" s="1"/>
  <c r="AD698"/>
  <c r="AC698"/>
  <c r="AB698"/>
  <c r="AA698"/>
  <c r="Z698"/>
  <c r="X698"/>
  <c r="AK697"/>
  <c r="AI697"/>
  <c r="AH697" s="1"/>
  <c r="AG697"/>
  <c r="AE697" s="1"/>
  <c r="AD697"/>
  <c r="AC697"/>
  <c r="AB697"/>
  <c r="AA697"/>
  <c r="Z697"/>
  <c r="X697"/>
  <c r="AK696"/>
  <c r="AI696"/>
  <c r="AH696" s="1"/>
  <c r="AG696"/>
  <c r="AE696" s="1"/>
  <c r="AD696"/>
  <c r="AC696"/>
  <c r="AB696"/>
  <c r="AA696"/>
  <c r="Z696"/>
  <c r="X696"/>
  <c r="AK695"/>
  <c r="AI695"/>
  <c r="AH695" s="1"/>
  <c r="AG695"/>
  <c r="AE695" s="1"/>
  <c r="AD695"/>
  <c r="AC695"/>
  <c r="AB695"/>
  <c r="AA695"/>
  <c r="Z695"/>
  <c r="X695"/>
  <c r="AK694"/>
  <c r="AI694"/>
  <c r="AH694" s="1"/>
  <c r="AG694"/>
  <c r="AE694" s="1"/>
  <c r="AD694"/>
  <c r="AC694"/>
  <c r="AB694"/>
  <c r="AA694"/>
  <c r="Z694"/>
  <c r="X694"/>
  <c r="AK693"/>
  <c r="AI693"/>
  <c r="AH693" s="1"/>
  <c r="AG693"/>
  <c r="AE693" s="1"/>
  <c r="AD693"/>
  <c r="AC693"/>
  <c r="AB693"/>
  <c r="AA693"/>
  <c r="Z693"/>
  <c r="X693"/>
  <c r="AK692"/>
  <c r="AI692"/>
  <c r="AH692" s="1"/>
  <c r="AG692"/>
  <c r="AE692" s="1"/>
  <c r="AD692"/>
  <c r="AC692"/>
  <c r="AB692"/>
  <c r="AA692"/>
  <c r="Z692"/>
  <c r="X692"/>
  <c r="AK691"/>
  <c r="AI691"/>
  <c r="AH691" s="1"/>
  <c r="AG691"/>
  <c r="AE691" s="1"/>
  <c r="AD691"/>
  <c r="AC691"/>
  <c r="AB691"/>
  <c r="AA691"/>
  <c r="Z691"/>
  <c r="X691"/>
  <c r="AK690"/>
  <c r="AI690"/>
  <c r="AH690" s="1"/>
  <c r="AG690"/>
  <c r="AE690" s="1"/>
  <c r="AD690"/>
  <c r="AC690"/>
  <c r="AB690"/>
  <c r="AA690"/>
  <c r="Z690"/>
  <c r="X690"/>
  <c r="AK689"/>
  <c r="AI689"/>
  <c r="AH689" s="1"/>
  <c r="AG689"/>
  <c r="AE689" s="1"/>
  <c r="AD689"/>
  <c r="AC689"/>
  <c r="AB689"/>
  <c r="AA689"/>
  <c r="Z689"/>
  <c r="X689"/>
  <c r="AK688"/>
  <c r="AI688"/>
  <c r="AH688" s="1"/>
  <c r="AG688"/>
  <c r="AE688" s="1"/>
  <c r="AD688"/>
  <c r="AC688"/>
  <c r="AB688"/>
  <c r="AA688"/>
  <c r="Z688"/>
  <c r="X688"/>
  <c r="AK687"/>
  <c r="AI687"/>
  <c r="AH687" s="1"/>
  <c r="AG687"/>
  <c r="AE687" s="1"/>
  <c r="AD687"/>
  <c r="AC687"/>
  <c r="AB687"/>
  <c r="AA687"/>
  <c r="Z687"/>
  <c r="X687"/>
  <c r="AK686"/>
  <c r="AI686"/>
  <c r="AH686" s="1"/>
  <c r="AG686"/>
  <c r="AE686" s="1"/>
  <c r="AD686"/>
  <c r="AC686"/>
  <c r="AB686"/>
  <c r="AA686"/>
  <c r="Z686"/>
  <c r="X686"/>
  <c r="AK685"/>
  <c r="AI685"/>
  <c r="AH685" s="1"/>
  <c r="AG685"/>
  <c r="AE685" s="1"/>
  <c r="AD685"/>
  <c r="AC685"/>
  <c r="AB685"/>
  <c r="AA685"/>
  <c r="Z685"/>
  <c r="X685"/>
  <c r="AK684"/>
  <c r="AI684"/>
  <c r="AH684" s="1"/>
  <c r="AG684"/>
  <c r="AE684" s="1"/>
  <c r="AD684"/>
  <c r="AC684"/>
  <c r="AB684"/>
  <c r="AA684"/>
  <c r="Z684"/>
  <c r="X684"/>
  <c r="AK683"/>
  <c r="AI683"/>
  <c r="AH683" s="1"/>
  <c r="AG683"/>
  <c r="AE683" s="1"/>
  <c r="AD683"/>
  <c r="AC683"/>
  <c r="AB683"/>
  <c r="AA683"/>
  <c r="Z683"/>
  <c r="X683"/>
  <c r="AK682"/>
  <c r="AI682"/>
  <c r="AH682" s="1"/>
  <c r="AG682"/>
  <c r="AE682" s="1"/>
  <c r="AD682"/>
  <c r="AC682"/>
  <c r="AB682"/>
  <c r="AA682"/>
  <c r="Z682"/>
  <c r="X682"/>
  <c r="AK681"/>
  <c r="AI681"/>
  <c r="AH681" s="1"/>
  <c r="AG681"/>
  <c r="AE681" s="1"/>
  <c r="AD681"/>
  <c r="AC681"/>
  <c r="AB681"/>
  <c r="AA681"/>
  <c r="Z681"/>
  <c r="X681"/>
  <c r="AK680"/>
  <c r="AI680"/>
  <c r="AH680" s="1"/>
  <c r="AG680"/>
  <c r="AE680" s="1"/>
  <c r="AD680"/>
  <c r="AC680"/>
  <c r="AB680"/>
  <c r="AA680"/>
  <c r="Z680"/>
  <c r="X680"/>
  <c r="AK679"/>
  <c r="AI679"/>
  <c r="AH679" s="1"/>
  <c r="AG679"/>
  <c r="AE679" s="1"/>
  <c r="AD679"/>
  <c r="AC679"/>
  <c r="AB679"/>
  <c r="AA679"/>
  <c r="Z679"/>
  <c r="X679"/>
  <c r="AK678"/>
  <c r="AI678"/>
  <c r="AH678" s="1"/>
  <c r="AG678"/>
  <c r="AE678" s="1"/>
  <c r="AD678"/>
  <c r="AC678"/>
  <c r="AB678"/>
  <c r="AA678"/>
  <c r="Z678"/>
  <c r="X678"/>
  <c r="AK677"/>
  <c r="AI677"/>
  <c r="AH677" s="1"/>
  <c r="AG677"/>
  <c r="AE677" s="1"/>
  <c r="AD677"/>
  <c r="AC677"/>
  <c r="AB677"/>
  <c r="AA677"/>
  <c r="Z677"/>
  <c r="X677"/>
  <c r="AK676"/>
  <c r="AI676"/>
  <c r="AH676" s="1"/>
  <c r="AG676"/>
  <c r="AE676" s="1"/>
  <c r="AD676"/>
  <c r="AC676"/>
  <c r="AB676"/>
  <c r="AA676"/>
  <c r="Z676"/>
  <c r="X676"/>
  <c r="AK675"/>
  <c r="AI675"/>
  <c r="AH675" s="1"/>
  <c r="AG675"/>
  <c r="AE675" s="1"/>
  <c r="AD675"/>
  <c r="AC675"/>
  <c r="AB675"/>
  <c r="AA675"/>
  <c r="Z675"/>
  <c r="X675"/>
  <c r="AK674"/>
  <c r="AI674"/>
  <c r="AH674" s="1"/>
  <c r="AG674"/>
  <c r="AE674" s="1"/>
  <c r="AD674"/>
  <c r="AC674"/>
  <c r="AB674"/>
  <c r="AA674"/>
  <c r="Z674"/>
  <c r="X674"/>
  <c r="AK673"/>
  <c r="AI673"/>
  <c r="AH673" s="1"/>
  <c r="AG673"/>
  <c r="AE673" s="1"/>
  <c r="AD673"/>
  <c r="AC673"/>
  <c r="AB673"/>
  <c r="AA673"/>
  <c r="Z673"/>
  <c r="X673"/>
  <c r="AK672"/>
  <c r="AI672"/>
  <c r="AH672" s="1"/>
  <c r="AG672"/>
  <c r="AE672" s="1"/>
  <c r="AD672"/>
  <c r="AC672"/>
  <c r="AB672"/>
  <c r="AA672"/>
  <c r="Z672"/>
  <c r="X672"/>
  <c r="AK671"/>
  <c r="AI671"/>
  <c r="AH671" s="1"/>
  <c r="AG671"/>
  <c r="AE671" s="1"/>
  <c r="AD671"/>
  <c r="AC671"/>
  <c r="AB671"/>
  <c r="AA671"/>
  <c r="Z671"/>
  <c r="X671"/>
  <c r="AK670"/>
  <c r="AI670"/>
  <c r="AH670" s="1"/>
  <c r="AG670"/>
  <c r="AE670" s="1"/>
  <c r="AD670"/>
  <c r="AC670"/>
  <c r="AB670"/>
  <c r="AA670"/>
  <c r="Z670"/>
  <c r="X670"/>
  <c r="AK669"/>
  <c r="AI669"/>
  <c r="AH669" s="1"/>
  <c r="AG669"/>
  <c r="AE669" s="1"/>
  <c r="AD669"/>
  <c r="AC669"/>
  <c r="AB669"/>
  <c r="AA669"/>
  <c r="Z669"/>
  <c r="X669"/>
  <c r="AK668"/>
  <c r="AI668"/>
  <c r="AH668" s="1"/>
  <c r="AG668"/>
  <c r="AE668" s="1"/>
  <c r="AD668"/>
  <c r="AC668"/>
  <c r="AB668"/>
  <c r="AA668"/>
  <c r="Z668"/>
  <c r="X668"/>
  <c r="AK667"/>
  <c r="AI667"/>
  <c r="AH667" s="1"/>
  <c r="AG667"/>
  <c r="AE667" s="1"/>
  <c r="AD667"/>
  <c r="AC667"/>
  <c r="AB667"/>
  <c r="AA667"/>
  <c r="Z667"/>
  <c r="X667"/>
  <c r="AK666"/>
  <c r="AI666"/>
  <c r="AH666" s="1"/>
  <c r="AG666"/>
  <c r="AE666" s="1"/>
  <c r="AD666"/>
  <c r="AC666"/>
  <c r="AB666"/>
  <c r="AA666"/>
  <c r="Z666"/>
  <c r="X666"/>
  <c r="AK665"/>
  <c r="AI665"/>
  <c r="AH665" s="1"/>
  <c r="AG665"/>
  <c r="AE665" s="1"/>
  <c r="AD665"/>
  <c r="AC665"/>
  <c r="AB665"/>
  <c r="AA665"/>
  <c r="Z665"/>
  <c r="X665"/>
  <c r="AK664"/>
  <c r="AI664"/>
  <c r="AH664" s="1"/>
  <c r="AG664"/>
  <c r="AE664" s="1"/>
  <c r="AD664"/>
  <c r="AC664"/>
  <c r="AB664"/>
  <c r="AA664"/>
  <c r="Z664"/>
  <c r="X664"/>
  <c r="AK663"/>
  <c r="AI663"/>
  <c r="AH663" s="1"/>
  <c r="AG663"/>
  <c r="AE663" s="1"/>
  <c r="AD663"/>
  <c r="AC663"/>
  <c r="AB663"/>
  <c r="AA663"/>
  <c r="Z663"/>
  <c r="X663"/>
  <c r="AK662"/>
  <c r="AI662"/>
  <c r="AH662" s="1"/>
  <c r="AG662"/>
  <c r="AE662" s="1"/>
  <c r="AD662"/>
  <c r="AC662"/>
  <c r="AB662"/>
  <c r="AA662"/>
  <c r="Z662"/>
  <c r="X662"/>
  <c r="AK661"/>
  <c r="AI661"/>
  <c r="AH661" s="1"/>
  <c r="AG661"/>
  <c r="AE661" s="1"/>
  <c r="AD661"/>
  <c r="AC661"/>
  <c r="AB661"/>
  <c r="AA661"/>
  <c r="Z661"/>
  <c r="X661"/>
  <c r="AK660"/>
  <c r="AI660"/>
  <c r="AH660" s="1"/>
  <c r="AG660"/>
  <c r="AE660" s="1"/>
  <c r="AD660"/>
  <c r="AC660"/>
  <c r="AB660"/>
  <c r="AA660"/>
  <c r="Z660"/>
  <c r="X660"/>
  <c r="AK659"/>
  <c r="AI659"/>
  <c r="AH659" s="1"/>
  <c r="AG659"/>
  <c r="AE659" s="1"/>
  <c r="AD659"/>
  <c r="AC659"/>
  <c r="AB659"/>
  <c r="AA659"/>
  <c r="Z659"/>
  <c r="X659"/>
  <c r="AK658"/>
  <c r="AI658"/>
  <c r="AH658" s="1"/>
  <c r="AG658"/>
  <c r="AE658" s="1"/>
  <c r="AD658"/>
  <c r="AC658"/>
  <c r="AB658"/>
  <c r="AA658"/>
  <c r="Z658"/>
  <c r="X658"/>
  <c r="AK657"/>
  <c r="AI657"/>
  <c r="AH657" s="1"/>
  <c r="AG657"/>
  <c r="AE657" s="1"/>
  <c r="AD657"/>
  <c r="AC657"/>
  <c r="AB657"/>
  <c r="AA657"/>
  <c r="Z657"/>
  <c r="X657"/>
  <c r="AK656"/>
  <c r="AI656"/>
  <c r="AH656" s="1"/>
  <c r="AG656"/>
  <c r="AE656" s="1"/>
  <c r="AD656"/>
  <c r="AC656"/>
  <c r="AB656"/>
  <c r="AA656"/>
  <c r="Z656"/>
  <c r="X656"/>
  <c r="AK655"/>
  <c r="AI655"/>
  <c r="AH655" s="1"/>
  <c r="AG655"/>
  <c r="AE655" s="1"/>
  <c r="AD655"/>
  <c r="AC655"/>
  <c r="AB655"/>
  <c r="AA655"/>
  <c r="Z655"/>
  <c r="X655"/>
  <c r="AK654"/>
  <c r="AI654"/>
  <c r="AH654" s="1"/>
  <c r="AG654"/>
  <c r="AE654" s="1"/>
  <c r="AD654"/>
  <c r="AC654"/>
  <c r="AB654"/>
  <c r="AA654"/>
  <c r="Z654"/>
  <c r="X654"/>
  <c r="AK653"/>
  <c r="AI653"/>
  <c r="AH653" s="1"/>
  <c r="AG653"/>
  <c r="AE653" s="1"/>
  <c r="AD653"/>
  <c r="AC653"/>
  <c r="AB653"/>
  <c r="AA653"/>
  <c r="Z653"/>
  <c r="X653"/>
  <c r="AK652"/>
  <c r="AI652"/>
  <c r="AH652" s="1"/>
  <c r="AG652"/>
  <c r="AE652" s="1"/>
  <c r="AD652"/>
  <c r="AC652"/>
  <c r="AB652"/>
  <c r="AA652"/>
  <c r="Z652"/>
  <c r="X652"/>
  <c r="AK651"/>
  <c r="AI651"/>
  <c r="AH651" s="1"/>
  <c r="AG651"/>
  <c r="AE651" s="1"/>
  <c r="AD651"/>
  <c r="AC651"/>
  <c r="AB651"/>
  <c r="AA651"/>
  <c r="Z651"/>
  <c r="X651"/>
  <c r="AK650"/>
  <c r="AI650"/>
  <c r="AH650" s="1"/>
  <c r="AG650"/>
  <c r="AE650" s="1"/>
  <c r="AD650"/>
  <c r="AC650"/>
  <c r="AB650"/>
  <c r="AA650"/>
  <c r="Z650"/>
  <c r="X650"/>
  <c r="AK649"/>
  <c r="AI649"/>
  <c r="AH649" s="1"/>
  <c r="AG649"/>
  <c r="AE649" s="1"/>
  <c r="AD649"/>
  <c r="AC649"/>
  <c r="AB649"/>
  <c r="AA649"/>
  <c r="Z649"/>
  <c r="X649"/>
  <c r="AK648"/>
  <c r="AI648"/>
  <c r="AH648" s="1"/>
  <c r="AG648"/>
  <c r="AE648" s="1"/>
  <c r="AD648"/>
  <c r="AC648"/>
  <c r="AB648"/>
  <c r="AA648"/>
  <c r="Z648"/>
  <c r="X648"/>
  <c r="AK647"/>
  <c r="AI647"/>
  <c r="AH647" s="1"/>
  <c r="AG647"/>
  <c r="AE647" s="1"/>
  <c r="AD647"/>
  <c r="AC647"/>
  <c r="AB647"/>
  <c r="AA647"/>
  <c r="Z647"/>
  <c r="X647"/>
  <c r="AK646"/>
  <c r="AI646"/>
  <c r="AH646" s="1"/>
  <c r="AG646"/>
  <c r="AE646" s="1"/>
  <c r="AD646"/>
  <c r="AC646"/>
  <c r="AB646"/>
  <c r="AA646"/>
  <c r="Z646"/>
  <c r="X646"/>
  <c r="AK645"/>
  <c r="AI645"/>
  <c r="AH645" s="1"/>
  <c r="AG645"/>
  <c r="AE645" s="1"/>
  <c r="AD645"/>
  <c r="AC645"/>
  <c r="AB645"/>
  <c r="AA645"/>
  <c r="Z645"/>
  <c r="X645"/>
  <c r="AK644"/>
  <c r="AI644"/>
  <c r="AH644" s="1"/>
  <c r="AG644"/>
  <c r="AE644" s="1"/>
  <c r="AD644"/>
  <c r="AC644"/>
  <c r="AB644"/>
  <c r="AA644"/>
  <c r="Z644"/>
  <c r="X644"/>
  <c r="AK643"/>
  <c r="AI643"/>
  <c r="AH643" s="1"/>
  <c r="AG643"/>
  <c r="AE643" s="1"/>
  <c r="AD643"/>
  <c r="AC643"/>
  <c r="AB643"/>
  <c r="AA643"/>
  <c r="Z643"/>
  <c r="X643"/>
  <c r="AK642"/>
  <c r="AI642"/>
  <c r="AH642" s="1"/>
  <c r="AG642"/>
  <c r="AE642" s="1"/>
  <c r="AD642"/>
  <c r="AC642"/>
  <c r="AB642"/>
  <c r="AA642"/>
  <c r="Z642"/>
  <c r="X642"/>
  <c r="AK641"/>
  <c r="AI641"/>
  <c r="AH641" s="1"/>
  <c r="AG641"/>
  <c r="AE641" s="1"/>
  <c r="AD641"/>
  <c r="AC641"/>
  <c r="AB641"/>
  <c r="AA641"/>
  <c r="Z641"/>
  <c r="X641"/>
  <c r="AK640"/>
  <c r="AI640"/>
  <c r="AH640" s="1"/>
  <c r="AG640"/>
  <c r="AE640" s="1"/>
  <c r="AD640"/>
  <c r="AC640"/>
  <c r="AB640"/>
  <c r="AA640"/>
  <c r="Z640"/>
  <c r="X640"/>
  <c r="AK639"/>
  <c r="AI639"/>
  <c r="AH639" s="1"/>
  <c r="AG639"/>
  <c r="AE639" s="1"/>
  <c r="AD639"/>
  <c r="AC639"/>
  <c r="AB639"/>
  <c r="AA639"/>
  <c r="Z639"/>
  <c r="X639"/>
  <c r="AK638"/>
  <c r="AI638"/>
  <c r="AH638" s="1"/>
  <c r="AG638"/>
  <c r="AE638" s="1"/>
  <c r="AD638"/>
  <c r="AC638"/>
  <c r="AB638"/>
  <c r="AA638"/>
  <c r="Z638"/>
  <c r="X638"/>
  <c r="AK637"/>
  <c r="AI637"/>
  <c r="AH637" s="1"/>
  <c r="AG637"/>
  <c r="AE637" s="1"/>
  <c r="AD637"/>
  <c r="AC637"/>
  <c r="AB637"/>
  <c r="AA637"/>
  <c r="Z637"/>
  <c r="X637"/>
  <c r="AK636"/>
  <c r="AI636"/>
  <c r="AH636" s="1"/>
  <c r="AG636"/>
  <c r="AE636" s="1"/>
  <c r="AD636"/>
  <c r="AC636"/>
  <c r="AB636"/>
  <c r="AA636"/>
  <c r="Z636"/>
  <c r="X636"/>
  <c r="AK635"/>
  <c r="AI635"/>
  <c r="AH635" s="1"/>
  <c r="AG635"/>
  <c r="AE635" s="1"/>
  <c r="AD635"/>
  <c r="AC635"/>
  <c r="AB635"/>
  <c r="AA635"/>
  <c r="Z635"/>
  <c r="X635"/>
  <c r="AK634"/>
  <c r="AI634"/>
  <c r="AH634" s="1"/>
  <c r="AG634"/>
  <c r="AE634" s="1"/>
  <c r="AD634"/>
  <c r="AC634"/>
  <c r="AB634"/>
  <c r="AA634"/>
  <c r="Z634"/>
  <c r="X634"/>
  <c r="AK633"/>
  <c r="AI633"/>
  <c r="AH633" s="1"/>
  <c r="AG633"/>
  <c r="AE633" s="1"/>
  <c r="AD633"/>
  <c r="AC633"/>
  <c r="AB633"/>
  <c r="AA633"/>
  <c r="Z633"/>
  <c r="X633"/>
  <c r="AK632"/>
  <c r="AI632"/>
  <c r="AH632" s="1"/>
  <c r="AG632"/>
  <c r="AE632" s="1"/>
  <c r="AD632"/>
  <c r="AC632"/>
  <c r="AB632"/>
  <c r="AA632"/>
  <c r="Z632"/>
  <c r="X632"/>
  <c r="AK631"/>
  <c r="AI631"/>
  <c r="AH631" s="1"/>
  <c r="AG631"/>
  <c r="AE631" s="1"/>
  <c r="AD631"/>
  <c r="AC631"/>
  <c r="AB631"/>
  <c r="AA631"/>
  <c r="Z631"/>
  <c r="X631"/>
  <c r="AK630"/>
  <c r="AI630"/>
  <c r="AH630" s="1"/>
  <c r="AG630"/>
  <c r="AE630" s="1"/>
  <c r="AD630"/>
  <c r="AC630"/>
  <c r="AB630"/>
  <c r="AA630"/>
  <c r="Z630"/>
  <c r="X630"/>
  <c r="AK629"/>
  <c r="AI629"/>
  <c r="AH629" s="1"/>
  <c r="AG629"/>
  <c r="AE629" s="1"/>
  <c r="AD629"/>
  <c r="AC629"/>
  <c r="AB629"/>
  <c r="AA629"/>
  <c r="Z629"/>
  <c r="X629"/>
  <c r="AK628"/>
  <c r="AI628"/>
  <c r="AH628" s="1"/>
  <c r="AG628"/>
  <c r="AE628" s="1"/>
  <c r="AD628"/>
  <c r="AC628"/>
  <c r="AB628"/>
  <c r="AA628"/>
  <c r="Z628"/>
  <c r="X628"/>
  <c r="AK627"/>
  <c r="AI627"/>
  <c r="AH627" s="1"/>
  <c r="AG627"/>
  <c r="AE627" s="1"/>
  <c r="AD627"/>
  <c r="AC627"/>
  <c r="AB627"/>
  <c r="AA627"/>
  <c r="Z627"/>
  <c r="X627"/>
  <c r="AK626"/>
  <c r="AI626"/>
  <c r="AH626" s="1"/>
  <c r="AG626"/>
  <c r="AE626" s="1"/>
  <c r="AD626"/>
  <c r="AC626"/>
  <c r="AB626"/>
  <c r="AA626"/>
  <c r="Z626"/>
  <c r="X626"/>
  <c r="AK625"/>
  <c r="AI625"/>
  <c r="AH625" s="1"/>
  <c r="AG625"/>
  <c r="AE625" s="1"/>
  <c r="AD625"/>
  <c r="AC625"/>
  <c r="AB625"/>
  <c r="AA625"/>
  <c r="Z625"/>
  <c r="X625"/>
  <c r="AK624"/>
  <c r="AI624"/>
  <c r="AH624" s="1"/>
  <c r="AG624"/>
  <c r="AE624" s="1"/>
  <c r="AD624"/>
  <c r="AC624"/>
  <c r="AB624"/>
  <c r="AA624"/>
  <c r="Z624"/>
  <c r="X624"/>
  <c r="AK623"/>
  <c r="AI623"/>
  <c r="AH623" s="1"/>
  <c r="AG623"/>
  <c r="AE623" s="1"/>
  <c r="AD623"/>
  <c r="AC623"/>
  <c r="AB623"/>
  <c r="AA623"/>
  <c r="Z623"/>
  <c r="X623"/>
  <c r="AK622"/>
  <c r="AI622"/>
  <c r="AH622" s="1"/>
  <c r="AG622"/>
  <c r="AE622" s="1"/>
  <c r="AD622"/>
  <c r="AC622"/>
  <c r="AB622"/>
  <c r="AA622"/>
  <c r="Z622"/>
  <c r="X622"/>
  <c r="AK621"/>
  <c r="AI621"/>
  <c r="AH621" s="1"/>
  <c r="AG621"/>
  <c r="AE621" s="1"/>
  <c r="AD621"/>
  <c r="AC621"/>
  <c r="AB621"/>
  <c r="AA621"/>
  <c r="Z621"/>
  <c r="X621"/>
  <c r="AK620"/>
  <c r="AI620"/>
  <c r="AH620" s="1"/>
  <c r="AG620"/>
  <c r="AE620" s="1"/>
  <c r="AD620"/>
  <c r="AC620"/>
  <c r="AB620"/>
  <c r="AA620"/>
  <c r="Z620"/>
  <c r="X620"/>
  <c r="AK619"/>
  <c r="AI619"/>
  <c r="AH619" s="1"/>
  <c r="AG619"/>
  <c r="AE619" s="1"/>
  <c r="AD619"/>
  <c r="AC619"/>
  <c r="AB619"/>
  <c r="AA619"/>
  <c r="Z619"/>
  <c r="X619"/>
  <c r="AK618"/>
  <c r="AI618"/>
  <c r="AH618" s="1"/>
  <c r="AG618"/>
  <c r="AE618" s="1"/>
  <c r="AD618"/>
  <c r="AC618"/>
  <c r="AB618"/>
  <c r="AA618"/>
  <c r="Z618"/>
  <c r="X618"/>
  <c r="AK617"/>
  <c r="AI617"/>
  <c r="AH617" s="1"/>
  <c r="AG617"/>
  <c r="AE617" s="1"/>
  <c r="AD617"/>
  <c r="AC617"/>
  <c r="AB617"/>
  <c r="AA617"/>
  <c r="Z617"/>
  <c r="X617"/>
  <c r="AK616"/>
  <c r="AI616"/>
  <c r="AH616" s="1"/>
  <c r="AG616"/>
  <c r="AE616" s="1"/>
  <c r="AD616"/>
  <c r="AC616"/>
  <c r="AB616"/>
  <c r="AA616"/>
  <c r="Z616"/>
  <c r="X616"/>
  <c r="AK615"/>
  <c r="AI615"/>
  <c r="AH615" s="1"/>
  <c r="AG615"/>
  <c r="AE615" s="1"/>
  <c r="AD615"/>
  <c r="AC615"/>
  <c r="AB615"/>
  <c r="AA615"/>
  <c r="Z615"/>
  <c r="X615"/>
  <c r="AK614"/>
  <c r="AI614"/>
  <c r="AH614" s="1"/>
  <c r="AG614"/>
  <c r="AE614" s="1"/>
  <c r="AD614"/>
  <c r="AC614"/>
  <c r="AB614"/>
  <c r="AA614"/>
  <c r="Z614"/>
  <c r="X614"/>
  <c r="AK613"/>
  <c r="AI613"/>
  <c r="AH613" s="1"/>
  <c r="AG613"/>
  <c r="AE613" s="1"/>
  <c r="AD613"/>
  <c r="AC613"/>
  <c r="AB613"/>
  <c r="AA613"/>
  <c r="Z613"/>
  <c r="X613"/>
  <c r="AK612"/>
  <c r="AI612"/>
  <c r="AH612" s="1"/>
  <c r="AG612"/>
  <c r="AE612" s="1"/>
  <c r="AD612"/>
  <c r="AC612"/>
  <c r="AB612"/>
  <c r="AA612"/>
  <c r="Z612"/>
  <c r="X612"/>
  <c r="AK611"/>
  <c r="AI611"/>
  <c r="AH611" s="1"/>
  <c r="AG611"/>
  <c r="AE611" s="1"/>
  <c r="AD611"/>
  <c r="AC611"/>
  <c r="AB611"/>
  <c r="AA611"/>
  <c r="Z611"/>
  <c r="X611"/>
  <c r="AK610"/>
  <c r="AI610"/>
  <c r="AH610" s="1"/>
  <c r="AG610"/>
  <c r="AE610" s="1"/>
  <c r="AD610"/>
  <c r="AC610"/>
  <c r="AB610"/>
  <c r="AA610"/>
  <c r="Z610"/>
  <c r="X610"/>
  <c r="AK609"/>
  <c r="AI609"/>
  <c r="AH609" s="1"/>
  <c r="AG609"/>
  <c r="AE609" s="1"/>
  <c r="AD609"/>
  <c r="AC609"/>
  <c r="AB609"/>
  <c r="AA609"/>
  <c r="Z609"/>
  <c r="X609"/>
  <c r="AK608"/>
  <c r="AI608"/>
  <c r="AH608" s="1"/>
  <c r="AG608"/>
  <c r="AE608" s="1"/>
  <c r="AD608"/>
  <c r="AC608"/>
  <c r="AB608"/>
  <c r="AA608"/>
  <c r="Z608"/>
  <c r="X608"/>
  <c r="AK607"/>
  <c r="AI607"/>
  <c r="AH607" s="1"/>
  <c r="AG607"/>
  <c r="AE607" s="1"/>
  <c r="AD607"/>
  <c r="AC607"/>
  <c r="AB607"/>
  <c r="AA607"/>
  <c r="Z607"/>
  <c r="X607"/>
  <c r="AK606"/>
  <c r="AI606"/>
  <c r="AH606" s="1"/>
  <c r="AG606"/>
  <c r="AE606" s="1"/>
  <c r="AD606"/>
  <c r="AC606"/>
  <c r="AB606"/>
  <c r="AA606"/>
  <c r="Z606"/>
  <c r="X606"/>
  <c r="AK605"/>
  <c r="AI605"/>
  <c r="AH605" s="1"/>
  <c r="AG605"/>
  <c r="AE605" s="1"/>
  <c r="AD605"/>
  <c r="AC605"/>
  <c r="AB605"/>
  <c r="AA605"/>
  <c r="Z605"/>
  <c r="X605"/>
  <c r="AK604"/>
  <c r="AI604"/>
  <c r="AH604" s="1"/>
  <c r="AG604"/>
  <c r="AE604" s="1"/>
  <c r="AD604"/>
  <c r="AC604"/>
  <c r="AB604"/>
  <c r="AA604"/>
  <c r="Z604"/>
  <c r="X604"/>
  <c r="AK603"/>
  <c r="AI603"/>
  <c r="AH603" s="1"/>
  <c r="AG603"/>
  <c r="AE603" s="1"/>
  <c r="AD603"/>
  <c r="AC603"/>
  <c r="AB603"/>
  <c r="AA603"/>
  <c r="Z603"/>
  <c r="X603"/>
  <c r="AK602"/>
  <c r="AI602"/>
  <c r="AH602" s="1"/>
  <c r="AG602"/>
  <c r="AE602" s="1"/>
  <c r="AD602"/>
  <c r="AC602"/>
  <c r="AB602"/>
  <c r="AA602"/>
  <c r="Z602"/>
  <c r="X602"/>
  <c r="AK601"/>
  <c r="AI601"/>
  <c r="AH601" s="1"/>
  <c r="AG601"/>
  <c r="AE601" s="1"/>
  <c r="AD601"/>
  <c r="AC601"/>
  <c r="AB601"/>
  <c r="AA601"/>
  <c r="Z601"/>
  <c r="X601"/>
  <c r="AK600"/>
  <c r="AI600"/>
  <c r="AH600" s="1"/>
  <c r="AG600"/>
  <c r="AE600" s="1"/>
  <c r="AD600"/>
  <c r="AC600"/>
  <c r="AB600"/>
  <c r="AA600"/>
  <c r="Z600"/>
  <c r="X600"/>
  <c r="AK599"/>
  <c r="AI599"/>
  <c r="AH599" s="1"/>
  <c r="AG599"/>
  <c r="AE599" s="1"/>
  <c r="AD599"/>
  <c r="AC599"/>
  <c r="AB599"/>
  <c r="AA599"/>
  <c r="Z599"/>
  <c r="X599"/>
  <c r="AK598"/>
  <c r="AI598"/>
  <c r="AH598" s="1"/>
  <c r="AG598"/>
  <c r="AE598" s="1"/>
  <c r="AD598"/>
  <c r="AC598"/>
  <c r="AB598"/>
  <c r="AA598"/>
  <c r="Z598"/>
  <c r="X598"/>
  <c r="AK597"/>
  <c r="AI597"/>
  <c r="AH597" s="1"/>
  <c r="AG597"/>
  <c r="AE597" s="1"/>
  <c r="AD597"/>
  <c r="AC597"/>
  <c r="AB597"/>
  <c r="AA597"/>
  <c r="Z597"/>
  <c r="X597"/>
  <c r="AK596"/>
  <c r="AI596"/>
  <c r="AH596" s="1"/>
  <c r="AG596"/>
  <c r="AE596" s="1"/>
  <c r="AD596"/>
  <c r="AC596"/>
  <c r="AB596"/>
  <c r="AA596"/>
  <c r="Z596"/>
  <c r="X596"/>
  <c r="AK595"/>
  <c r="AI595"/>
  <c r="AH595" s="1"/>
  <c r="AG595"/>
  <c r="AE595" s="1"/>
  <c r="AD595"/>
  <c r="AC595"/>
  <c r="AB595"/>
  <c r="AA595"/>
  <c r="Z595"/>
  <c r="X595"/>
  <c r="AK594"/>
  <c r="AI594"/>
  <c r="AH594" s="1"/>
  <c r="AG594"/>
  <c r="AE594" s="1"/>
  <c r="AD594"/>
  <c r="AC594"/>
  <c r="AB594"/>
  <c r="AA594"/>
  <c r="Z594"/>
  <c r="X594"/>
  <c r="AK593"/>
  <c r="AI593"/>
  <c r="AH593" s="1"/>
  <c r="AG593"/>
  <c r="AE593" s="1"/>
  <c r="AD593"/>
  <c r="AC593"/>
  <c r="AB593"/>
  <c r="AA593"/>
  <c r="Z593"/>
  <c r="X593"/>
  <c r="AK592"/>
  <c r="AI592"/>
  <c r="AH592" s="1"/>
  <c r="AG592"/>
  <c r="AE592" s="1"/>
  <c r="AD592"/>
  <c r="AC592"/>
  <c r="AB592"/>
  <c r="AA592"/>
  <c r="Z592"/>
  <c r="X592"/>
  <c r="AK591"/>
  <c r="AI591"/>
  <c r="AH591" s="1"/>
  <c r="AG591"/>
  <c r="AE591" s="1"/>
  <c r="AD591"/>
  <c r="AC591"/>
  <c r="AB591"/>
  <c r="AA591"/>
  <c r="Z591"/>
  <c r="X591"/>
  <c r="AK590"/>
  <c r="AI590"/>
  <c r="AH590" s="1"/>
  <c r="AG590"/>
  <c r="AE590" s="1"/>
  <c r="AD590"/>
  <c r="AC590"/>
  <c r="AB590"/>
  <c r="AA590"/>
  <c r="Z590"/>
  <c r="X590"/>
  <c r="AK589"/>
  <c r="AI589"/>
  <c r="AH589" s="1"/>
  <c r="AG589"/>
  <c r="AE589" s="1"/>
  <c r="AD589"/>
  <c r="AC589"/>
  <c r="AB589"/>
  <c r="AA589"/>
  <c r="Z589"/>
  <c r="X589"/>
  <c r="AK588"/>
  <c r="AI588"/>
  <c r="AH588" s="1"/>
  <c r="AG588"/>
  <c r="AE588" s="1"/>
  <c r="AD588"/>
  <c r="AC588"/>
  <c r="AB588"/>
  <c r="AA588"/>
  <c r="Z588"/>
  <c r="X588"/>
  <c r="AK587"/>
  <c r="AI587"/>
  <c r="AH587" s="1"/>
  <c r="AG587"/>
  <c r="AE587" s="1"/>
  <c r="AD587"/>
  <c r="AC587"/>
  <c r="AB587"/>
  <c r="AA587"/>
  <c r="Z587"/>
  <c r="X587"/>
  <c r="AK586"/>
  <c r="AI586"/>
  <c r="AH586" s="1"/>
  <c r="AG586"/>
  <c r="AE586" s="1"/>
  <c r="AD586"/>
  <c r="AC586"/>
  <c r="AB586"/>
  <c r="AA586"/>
  <c r="Z586"/>
  <c r="X586"/>
  <c r="AK585"/>
  <c r="AI585"/>
  <c r="AH585" s="1"/>
  <c r="AG585"/>
  <c r="AE585" s="1"/>
  <c r="AD585"/>
  <c r="AC585"/>
  <c r="AB585"/>
  <c r="AA585"/>
  <c r="Z585"/>
  <c r="X585"/>
  <c r="AK584"/>
  <c r="AI584"/>
  <c r="AH584" s="1"/>
  <c r="AG584"/>
  <c r="AE584" s="1"/>
  <c r="AD584"/>
  <c r="AC584"/>
  <c r="AB584"/>
  <c r="AA584"/>
  <c r="Z584"/>
  <c r="X584"/>
  <c r="AK583"/>
  <c r="AI583"/>
  <c r="AH583" s="1"/>
  <c r="AG583"/>
  <c r="AE583" s="1"/>
  <c r="AD583"/>
  <c r="AC583"/>
  <c r="AB583"/>
  <c r="AA583"/>
  <c r="Z583"/>
  <c r="X583"/>
  <c r="AK582"/>
  <c r="AI582"/>
  <c r="AH582" s="1"/>
  <c r="AG582"/>
  <c r="AE582" s="1"/>
  <c r="AD582"/>
  <c r="AC582"/>
  <c r="AB582"/>
  <c r="AA582"/>
  <c r="Z582"/>
  <c r="X582"/>
  <c r="AK581"/>
  <c r="AI581"/>
  <c r="AH581" s="1"/>
  <c r="AG581"/>
  <c r="AE581" s="1"/>
  <c r="AD581"/>
  <c r="AC581"/>
  <c r="AB581"/>
  <c r="AA581"/>
  <c r="Z581"/>
  <c r="X581"/>
  <c r="AK580"/>
  <c r="AI580"/>
  <c r="AH580" s="1"/>
  <c r="AG580"/>
  <c r="AE580" s="1"/>
  <c r="AD580"/>
  <c r="AC580"/>
  <c r="AB580"/>
  <c r="AA580"/>
  <c r="Z580"/>
  <c r="X580"/>
  <c r="AK579"/>
  <c r="AI579"/>
  <c r="AH579" s="1"/>
  <c r="AG579"/>
  <c r="AE579" s="1"/>
  <c r="AD579"/>
  <c r="AC579"/>
  <c r="AB579"/>
  <c r="AA579"/>
  <c r="Z579"/>
  <c r="X579"/>
  <c r="AK578"/>
  <c r="AI578"/>
  <c r="AH578" s="1"/>
  <c r="AG578"/>
  <c r="AE578" s="1"/>
  <c r="AD578"/>
  <c r="AC578"/>
  <c r="AB578"/>
  <c r="AA578"/>
  <c r="Z578"/>
  <c r="X578"/>
  <c r="AK577"/>
  <c r="AI577"/>
  <c r="AH577" s="1"/>
  <c r="AG577"/>
  <c r="AE577" s="1"/>
  <c r="AD577"/>
  <c r="AC577"/>
  <c r="AB577"/>
  <c r="AA577"/>
  <c r="Z577"/>
  <c r="X577"/>
  <c r="AK576"/>
  <c r="AI576"/>
  <c r="AH576" s="1"/>
  <c r="AG576"/>
  <c r="AE576" s="1"/>
  <c r="AD576"/>
  <c r="AC576"/>
  <c r="AB576"/>
  <c r="AA576"/>
  <c r="Z576"/>
  <c r="X576"/>
  <c r="AK575"/>
  <c r="AI575"/>
  <c r="AH575" s="1"/>
  <c r="AG575"/>
  <c r="AE575" s="1"/>
  <c r="AD575"/>
  <c r="AC575"/>
  <c r="AB575"/>
  <c r="AA575"/>
  <c r="Z575"/>
  <c r="X575"/>
  <c r="AK574"/>
  <c r="AI574"/>
  <c r="AH574" s="1"/>
  <c r="AG574"/>
  <c r="AE574" s="1"/>
  <c r="AD574"/>
  <c r="AC574"/>
  <c r="AB574"/>
  <c r="AA574"/>
  <c r="Z574"/>
  <c r="X574"/>
  <c r="AK573"/>
  <c r="AI573"/>
  <c r="AH573" s="1"/>
  <c r="AG573"/>
  <c r="AE573" s="1"/>
  <c r="AD573"/>
  <c r="AC573"/>
  <c r="AB573"/>
  <c r="AA573"/>
  <c r="Z573"/>
  <c r="X573"/>
  <c r="AK572"/>
  <c r="AI572"/>
  <c r="AH572" s="1"/>
  <c r="AG572"/>
  <c r="AE572" s="1"/>
  <c r="AD572"/>
  <c r="AC572"/>
  <c r="AB572"/>
  <c r="AA572"/>
  <c r="Z572"/>
  <c r="X572"/>
  <c r="AK571"/>
  <c r="AI571"/>
  <c r="AH571" s="1"/>
  <c r="AG571"/>
  <c r="AE571" s="1"/>
  <c r="AD571"/>
  <c r="AC571"/>
  <c r="AB571"/>
  <c r="AA571"/>
  <c r="Z571"/>
  <c r="X571"/>
  <c r="AK570"/>
  <c r="AI570"/>
  <c r="AH570" s="1"/>
  <c r="AG570"/>
  <c r="AE570" s="1"/>
  <c r="AD570"/>
  <c r="AC570"/>
  <c r="AB570"/>
  <c r="AA570"/>
  <c r="Z570"/>
  <c r="X570"/>
  <c r="AK569"/>
  <c r="AI569"/>
  <c r="AH569" s="1"/>
  <c r="AG569"/>
  <c r="AE569" s="1"/>
  <c r="AD569"/>
  <c r="AC569"/>
  <c r="AB569"/>
  <c r="AA569"/>
  <c r="Z569"/>
  <c r="X569"/>
  <c r="AK568"/>
  <c r="AI568"/>
  <c r="AH568" s="1"/>
  <c r="AG568"/>
  <c r="AE568" s="1"/>
  <c r="AD568"/>
  <c r="AC568"/>
  <c r="AB568"/>
  <c r="AA568"/>
  <c r="Z568"/>
  <c r="X568"/>
  <c r="AK567"/>
  <c r="AI567"/>
  <c r="AH567" s="1"/>
  <c r="AG567"/>
  <c r="AE567" s="1"/>
  <c r="AD567"/>
  <c r="AC567"/>
  <c r="AB567"/>
  <c r="AA567"/>
  <c r="Z567"/>
  <c r="X567"/>
  <c r="AK566"/>
  <c r="AI566"/>
  <c r="AH566" s="1"/>
  <c r="AG566"/>
  <c r="AE566" s="1"/>
  <c r="AD566"/>
  <c r="AC566"/>
  <c r="AB566"/>
  <c r="AA566"/>
  <c r="Z566"/>
  <c r="X566"/>
  <c r="AK565"/>
  <c r="AI565"/>
  <c r="AH565" s="1"/>
  <c r="AG565"/>
  <c r="AE565" s="1"/>
  <c r="AD565"/>
  <c r="AC565"/>
  <c r="AB565"/>
  <c r="AA565"/>
  <c r="Z565"/>
  <c r="X565"/>
  <c r="AK564"/>
  <c r="AI564"/>
  <c r="AH564" s="1"/>
  <c r="AG564"/>
  <c r="AE564" s="1"/>
  <c r="AD564"/>
  <c r="AC564"/>
  <c r="AB564"/>
  <c r="AA564"/>
  <c r="Z564"/>
  <c r="X564"/>
  <c r="AK563"/>
  <c r="AI563"/>
  <c r="AH563" s="1"/>
  <c r="AG563"/>
  <c r="AE563" s="1"/>
  <c r="AD563"/>
  <c r="AC563"/>
  <c r="AB563"/>
  <c r="AA563"/>
  <c r="Z563"/>
  <c r="X563"/>
  <c r="AK562"/>
  <c r="AI562"/>
  <c r="AH562" s="1"/>
  <c r="AG562"/>
  <c r="AE562" s="1"/>
  <c r="AD562"/>
  <c r="AC562"/>
  <c r="AB562"/>
  <c r="AA562"/>
  <c r="Z562"/>
  <c r="X562"/>
  <c r="AK561"/>
  <c r="AI561"/>
  <c r="AH561" s="1"/>
  <c r="AG561"/>
  <c r="AE561" s="1"/>
  <c r="AD561"/>
  <c r="AC561"/>
  <c r="AB561"/>
  <c r="AA561"/>
  <c r="Z561"/>
  <c r="X561"/>
  <c r="AK560"/>
  <c r="AI560"/>
  <c r="AH560" s="1"/>
  <c r="AG560"/>
  <c r="AE560" s="1"/>
  <c r="AD560"/>
  <c r="AC560"/>
  <c r="AB560"/>
  <c r="AA560"/>
  <c r="Z560"/>
  <c r="X560"/>
  <c r="AK559"/>
  <c r="AI559"/>
  <c r="AH559" s="1"/>
  <c r="AG559"/>
  <c r="AE559" s="1"/>
  <c r="AD559"/>
  <c r="AC559"/>
  <c r="AB559"/>
  <c r="AA559"/>
  <c r="Z559"/>
  <c r="X559"/>
  <c r="AK558"/>
  <c r="AI558"/>
  <c r="AH558" s="1"/>
  <c r="AG558"/>
  <c r="AE558" s="1"/>
  <c r="AD558"/>
  <c r="AC558"/>
  <c r="AB558"/>
  <c r="AA558"/>
  <c r="Z558"/>
  <c r="X558"/>
  <c r="AK557"/>
  <c r="AI557"/>
  <c r="AH557" s="1"/>
  <c r="AG557"/>
  <c r="AE557" s="1"/>
  <c r="AD557"/>
  <c r="AC557"/>
  <c r="AB557"/>
  <c r="AA557"/>
  <c r="Z557"/>
  <c r="X557"/>
  <c r="AK556"/>
  <c r="AI556"/>
  <c r="AH556" s="1"/>
  <c r="AG556"/>
  <c r="AE556" s="1"/>
  <c r="AD556"/>
  <c r="AC556"/>
  <c r="AB556"/>
  <c r="AA556"/>
  <c r="Z556"/>
  <c r="X556"/>
  <c r="AK555"/>
  <c r="AI555"/>
  <c r="AH555" s="1"/>
  <c r="AG555"/>
  <c r="AE555" s="1"/>
  <c r="AD555"/>
  <c r="AC555"/>
  <c r="AB555"/>
  <c r="AA555"/>
  <c r="Z555"/>
  <c r="X555"/>
  <c r="AK554"/>
  <c r="AI554"/>
  <c r="AH554" s="1"/>
  <c r="AG554"/>
  <c r="AE554" s="1"/>
  <c r="AD554"/>
  <c r="AC554"/>
  <c r="AB554"/>
  <c r="AA554"/>
  <c r="Z554"/>
  <c r="X554"/>
  <c r="AK553"/>
  <c r="AI553"/>
  <c r="AH553" s="1"/>
  <c r="AG553"/>
  <c r="AE553" s="1"/>
  <c r="AD553"/>
  <c r="AC553"/>
  <c r="AB553"/>
  <c r="AA553"/>
  <c r="Z553"/>
  <c r="X553"/>
  <c r="AK552"/>
  <c r="AI552"/>
  <c r="AH552" s="1"/>
  <c r="AG552"/>
  <c r="AE552" s="1"/>
  <c r="AD552"/>
  <c r="AC552"/>
  <c r="AB552"/>
  <c r="AA552"/>
  <c r="Z552"/>
  <c r="X552"/>
  <c r="AK551"/>
  <c r="AI551"/>
  <c r="AH551" s="1"/>
  <c r="AG551"/>
  <c r="AE551" s="1"/>
  <c r="AD551"/>
  <c r="AC551"/>
  <c r="AB551"/>
  <c r="AA551"/>
  <c r="Z551"/>
  <c r="X551"/>
  <c r="AK550"/>
  <c r="AI550"/>
  <c r="AH550" s="1"/>
  <c r="AG550"/>
  <c r="AE550" s="1"/>
  <c r="AD550"/>
  <c r="AC550"/>
  <c r="AB550"/>
  <c r="AA550"/>
  <c r="Z550"/>
  <c r="X550"/>
  <c r="AK549"/>
  <c r="AI549"/>
  <c r="AH549" s="1"/>
  <c r="AG549"/>
  <c r="AE549" s="1"/>
  <c r="AD549"/>
  <c r="AC549"/>
  <c r="AB549"/>
  <c r="AA549"/>
  <c r="Z549"/>
  <c r="X549"/>
  <c r="AK548"/>
  <c r="AI548"/>
  <c r="AH548" s="1"/>
  <c r="AG548"/>
  <c r="AE548" s="1"/>
  <c r="AD548"/>
  <c r="AC548"/>
  <c r="AB548"/>
  <c r="AA548"/>
  <c r="Z548"/>
  <c r="X548"/>
  <c r="AK547"/>
  <c r="AI547"/>
  <c r="AH547" s="1"/>
  <c r="AG547"/>
  <c r="AE547" s="1"/>
  <c r="AD547"/>
  <c r="AC547"/>
  <c r="AB547"/>
  <c r="AA547"/>
  <c r="Z547"/>
  <c r="X547"/>
  <c r="AK546"/>
  <c r="AI546"/>
  <c r="AH546" s="1"/>
  <c r="AG546"/>
  <c r="AE546" s="1"/>
  <c r="AD546"/>
  <c r="AC546"/>
  <c r="AB546"/>
  <c r="AA546"/>
  <c r="Z546"/>
  <c r="X546"/>
  <c r="AK545"/>
  <c r="AI545"/>
  <c r="AH545" s="1"/>
  <c r="AG545"/>
  <c r="AE545" s="1"/>
  <c r="AD545"/>
  <c r="AC545"/>
  <c r="AB545"/>
  <c r="AA545"/>
  <c r="Z545"/>
  <c r="X545"/>
  <c r="AK544"/>
  <c r="AI544"/>
  <c r="AH544" s="1"/>
  <c r="AG544"/>
  <c r="AE544" s="1"/>
  <c r="AD544"/>
  <c r="AC544"/>
  <c r="AB544"/>
  <c r="AA544"/>
  <c r="Z544"/>
  <c r="X544"/>
  <c r="AK543"/>
  <c r="AI543"/>
  <c r="AH543" s="1"/>
  <c r="AG543"/>
  <c r="AE543" s="1"/>
  <c r="AD543"/>
  <c r="AC543"/>
  <c r="AB543"/>
  <c r="AA543"/>
  <c r="Z543"/>
  <c r="X543"/>
  <c r="AK542"/>
  <c r="AI542"/>
  <c r="AH542" s="1"/>
  <c r="AG542"/>
  <c r="AE542" s="1"/>
  <c r="AD542"/>
  <c r="AC542"/>
  <c r="AB542"/>
  <c r="AA542"/>
  <c r="Z542"/>
  <c r="X542"/>
  <c r="AK541"/>
  <c r="AI541"/>
  <c r="AH541" s="1"/>
  <c r="AG541"/>
  <c r="AE541" s="1"/>
  <c r="AD541"/>
  <c r="AC541"/>
  <c r="AB541"/>
  <c r="AA541"/>
  <c r="Z541"/>
  <c r="X541"/>
  <c r="AK540"/>
  <c r="AI540"/>
  <c r="AH540" s="1"/>
  <c r="AG540"/>
  <c r="AE540" s="1"/>
  <c r="AD540"/>
  <c r="AC540"/>
  <c r="AB540"/>
  <c r="AA540"/>
  <c r="Z540"/>
  <c r="X540"/>
  <c r="AK539"/>
  <c r="AI539"/>
  <c r="AH539" s="1"/>
  <c r="AG539"/>
  <c r="AE539" s="1"/>
  <c r="AD539"/>
  <c r="AC539"/>
  <c r="AB539"/>
  <c r="AA539"/>
  <c r="Z539"/>
  <c r="X539"/>
  <c r="AK538"/>
  <c r="AI538"/>
  <c r="AH538" s="1"/>
  <c r="AG538"/>
  <c r="AE538" s="1"/>
  <c r="AD538"/>
  <c r="AC538"/>
  <c r="AB538"/>
  <c r="AA538"/>
  <c r="Z538"/>
  <c r="X538"/>
  <c r="AK537"/>
  <c r="AI537"/>
  <c r="AH537" s="1"/>
  <c r="AG537"/>
  <c r="AE537" s="1"/>
  <c r="AD537"/>
  <c r="AC537"/>
  <c r="AB537"/>
  <c r="AA537"/>
  <c r="Z537"/>
  <c r="X537"/>
  <c r="AK536"/>
  <c r="AI536"/>
  <c r="AH536" s="1"/>
  <c r="AG536"/>
  <c r="AE536" s="1"/>
  <c r="AD536"/>
  <c r="AC536"/>
  <c r="AB536"/>
  <c r="AA536"/>
  <c r="Z536"/>
  <c r="X536"/>
  <c r="AK535"/>
  <c r="AI535"/>
  <c r="AH535" s="1"/>
  <c r="AG535"/>
  <c r="AE535" s="1"/>
  <c r="AD535"/>
  <c r="AC535"/>
  <c r="AB535"/>
  <c r="AA535"/>
  <c r="Z535"/>
  <c r="X535"/>
  <c r="AK534"/>
  <c r="AI534"/>
  <c r="AH534" s="1"/>
  <c r="AG534"/>
  <c r="AE534" s="1"/>
  <c r="AD534"/>
  <c r="AC534"/>
  <c r="AB534"/>
  <c r="AA534"/>
  <c r="Z534"/>
  <c r="X534"/>
  <c r="AK533"/>
  <c r="AI533"/>
  <c r="AH533" s="1"/>
  <c r="AG533"/>
  <c r="AE533" s="1"/>
  <c r="AD533"/>
  <c r="AC533"/>
  <c r="AB533"/>
  <c r="AA533"/>
  <c r="Z533"/>
  <c r="X533"/>
  <c r="AK532"/>
  <c r="AI532"/>
  <c r="AH532" s="1"/>
  <c r="AG532"/>
  <c r="AE532" s="1"/>
  <c r="AD532"/>
  <c r="AC532"/>
  <c r="AB532"/>
  <c r="AA532"/>
  <c r="Z532"/>
  <c r="X532"/>
  <c r="AK531"/>
  <c r="AI531"/>
  <c r="AH531" s="1"/>
  <c r="AG531"/>
  <c r="AE531" s="1"/>
  <c r="AD531"/>
  <c r="AC531"/>
  <c r="AB531"/>
  <c r="AA531"/>
  <c r="Z531"/>
  <c r="X531"/>
  <c r="AK530"/>
  <c r="AI530"/>
  <c r="AH530" s="1"/>
  <c r="AG530"/>
  <c r="AE530" s="1"/>
  <c r="AD530"/>
  <c r="AC530"/>
  <c r="AB530"/>
  <c r="AA530"/>
  <c r="Z530"/>
  <c r="X530"/>
  <c r="AK529"/>
  <c r="AI529"/>
  <c r="AH529" s="1"/>
  <c r="AG529"/>
  <c r="AE529" s="1"/>
  <c r="AD529"/>
  <c r="AC529"/>
  <c r="AB529"/>
  <c r="AA529"/>
  <c r="Z529"/>
  <c r="X529"/>
  <c r="AK528"/>
  <c r="AI528"/>
  <c r="AH528" s="1"/>
  <c r="AG528"/>
  <c r="AE528" s="1"/>
  <c r="AD528"/>
  <c r="AC528"/>
  <c r="AB528"/>
  <c r="AA528"/>
  <c r="Z528"/>
  <c r="X528"/>
  <c r="AK527"/>
  <c r="AI527"/>
  <c r="AH527" s="1"/>
  <c r="AG527"/>
  <c r="AE527" s="1"/>
  <c r="AD527"/>
  <c r="AC527"/>
  <c r="AB527"/>
  <c r="AA527"/>
  <c r="Z527"/>
  <c r="X527"/>
  <c r="AK526"/>
  <c r="AI526"/>
  <c r="AH526" s="1"/>
  <c r="AG526"/>
  <c r="AE526" s="1"/>
  <c r="AD526"/>
  <c r="AC526"/>
  <c r="AB526"/>
  <c r="AA526"/>
  <c r="Z526"/>
  <c r="X526"/>
  <c r="AK525"/>
  <c r="AI525"/>
  <c r="AH525" s="1"/>
  <c r="AG525"/>
  <c r="AE525" s="1"/>
  <c r="AD525"/>
  <c r="AC525"/>
  <c r="AB525"/>
  <c r="AA525"/>
  <c r="Z525"/>
  <c r="X525"/>
  <c r="AK524"/>
  <c r="AI524"/>
  <c r="AH524" s="1"/>
  <c r="AG524"/>
  <c r="AE524" s="1"/>
  <c r="AD524"/>
  <c r="AC524"/>
  <c r="AB524"/>
  <c r="AA524"/>
  <c r="Z524"/>
  <c r="X524"/>
  <c r="AK523"/>
  <c r="AI523"/>
  <c r="AH523" s="1"/>
  <c r="AG523"/>
  <c r="AE523" s="1"/>
  <c r="AD523"/>
  <c r="AC523"/>
  <c r="AB523"/>
  <c r="AA523"/>
  <c r="Z523"/>
  <c r="X523"/>
  <c r="AK522"/>
  <c r="AI522"/>
  <c r="AH522" s="1"/>
  <c r="AG522"/>
  <c r="AE522" s="1"/>
  <c r="AD522"/>
  <c r="AC522"/>
  <c r="AB522"/>
  <c r="AA522"/>
  <c r="Z522"/>
  <c r="X522"/>
  <c r="AK521"/>
  <c r="AI521"/>
  <c r="AH521" s="1"/>
  <c r="AG521"/>
  <c r="AE521" s="1"/>
  <c r="AD521"/>
  <c r="AC521"/>
  <c r="AB521"/>
  <c r="AA521"/>
  <c r="Z521"/>
  <c r="X521"/>
  <c r="AK520"/>
  <c r="AI520"/>
  <c r="AH520" s="1"/>
  <c r="AG520"/>
  <c r="AE520" s="1"/>
  <c r="AD520"/>
  <c r="AC520"/>
  <c r="AB520"/>
  <c r="AA520"/>
  <c r="Z520"/>
  <c r="X520"/>
  <c r="AK519"/>
  <c r="AI519"/>
  <c r="AH519" s="1"/>
  <c r="AG519"/>
  <c r="AE519" s="1"/>
  <c r="AD519"/>
  <c r="AC519"/>
  <c r="AB519"/>
  <c r="AA519"/>
  <c r="Z519"/>
  <c r="X519"/>
  <c r="AK518"/>
  <c r="AI518"/>
  <c r="AH518" s="1"/>
  <c r="AG518"/>
  <c r="AE518" s="1"/>
  <c r="AD518"/>
  <c r="AC518"/>
  <c r="AB518"/>
  <c r="AA518"/>
  <c r="Z518"/>
  <c r="X518"/>
  <c r="AK517"/>
  <c r="AI517"/>
  <c r="AH517" s="1"/>
  <c r="AG517"/>
  <c r="AE517" s="1"/>
  <c r="AD517"/>
  <c r="AC517"/>
  <c r="AB517"/>
  <c r="AA517"/>
  <c r="Z517"/>
  <c r="X517"/>
  <c r="AK516"/>
  <c r="AI516"/>
  <c r="AH516" s="1"/>
  <c r="AG516"/>
  <c r="AE516" s="1"/>
  <c r="AD516"/>
  <c r="AC516"/>
  <c r="AB516"/>
  <c r="AA516"/>
  <c r="Z516"/>
  <c r="X516"/>
  <c r="AK515"/>
  <c r="AI515"/>
  <c r="AH515" s="1"/>
  <c r="AG515"/>
  <c r="AE515" s="1"/>
  <c r="AD515"/>
  <c r="AC515"/>
  <c r="AB515"/>
  <c r="AA515"/>
  <c r="Z515"/>
  <c r="X515"/>
  <c r="AK514"/>
  <c r="AI514"/>
  <c r="AH514" s="1"/>
  <c r="AG514"/>
  <c r="AE514" s="1"/>
  <c r="AD514"/>
  <c r="AC514"/>
  <c r="AB514"/>
  <c r="AA514"/>
  <c r="Z514"/>
  <c r="X514"/>
  <c r="AK513"/>
  <c r="AI513"/>
  <c r="AH513" s="1"/>
  <c r="AG513"/>
  <c r="AE513" s="1"/>
  <c r="AD513"/>
  <c r="AC513"/>
  <c r="AB513"/>
  <c r="AA513"/>
  <c r="Z513"/>
  <c r="X513"/>
  <c r="AK512"/>
  <c r="AI512"/>
  <c r="AH512" s="1"/>
  <c r="AG512"/>
  <c r="AE512" s="1"/>
  <c r="AD512"/>
  <c r="AC512"/>
  <c r="AB512"/>
  <c r="AA512"/>
  <c r="Z512"/>
  <c r="X512"/>
  <c r="AK511"/>
  <c r="AI511"/>
  <c r="AH511" s="1"/>
  <c r="AG511"/>
  <c r="AE511" s="1"/>
  <c r="AD511"/>
  <c r="AC511"/>
  <c r="AB511"/>
  <c r="AA511"/>
  <c r="Z511"/>
  <c r="X511"/>
  <c r="AK510"/>
  <c r="AI510"/>
  <c r="AH510" s="1"/>
  <c r="AG510"/>
  <c r="AE510" s="1"/>
  <c r="AD510"/>
  <c r="AC510"/>
  <c r="AB510"/>
  <c r="AA510"/>
  <c r="Z510"/>
  <c r="X510"/>
  <c r="AK509"/>
  <c r="AI509"/>
  <c r="AH509" s="1"/>
  <c r="AG509"/>
  <c r="AE509" s="1"/>
  <c r="AD509"/>
  <c r="AC509"/>
  <c r="AB509"/>
  <c r="AA509"/>
  <c r="Z509"/>
  <c r="X509"/>
  <c r="AK508"/>
  <c r="AI508"/>
  <c r="AH508" s="1"/>
  <c r="AG508"/>
  <c r="AE508" s="1"/>
  <c r="AD508"/>
  <c r="AC508"/>
  <c r="AB508"/>
  <c r="AA508"/>
  <c r="Z508"/>
  <c r="X508"/>
  <c r="AK507"/>
  <c r="AI507"/>
  <c r="AH507" s="1"/>
  <c r="AG507"/>
  <c r="AE507" s="1"/>
  <c r="AD507"/>
  <c r="AC507"/>
  <c r="AB507"/>
  <c r="AA507"/>
  <c r="Z507"/>
  <c r="X507"/>
  <c r="AK506"/>
  <c r="AI506"/>
  <c r="AH506" s="1"/>
  <c r="AG506"/>
  <c r="AE506" s="1"/>
  <c r="AD506"/>
  <c r="AC506"/>
  <c r="AB506"/>
  <c r="AA506"/>
  <c r="Z506"/>
  <c r="X506"/>
  <c r="AK505"/>
  <c r="AI505"/>
  <c r="AH505" s="1"/>
  <c r="AG505"/>
  <c r="AE505" s="1"/>
  <c r="AD505"/>
  <c r="AC505"/>
  <c r="AB505"/>
  <c r="AA505"/>
  <c r="Z505"/>
  <c r="X505"/>
  <c r="AK504"/>
  <c r="AI504"/>
  <c r="AH504" s="1"/>
  <c r="AG504"/>
  <c r="AE504" s="1"/>
  <c r="AD504"/>
  <c r="AC504"/>
  <c r="AB504"/>
  <c r="AA504"/>
  <c r="Z504"/>
  <c r="X504"/>
  <c r="AK503"/>
  <c r="AI503"/>
  <c r="AH503" s="1"/>
  <c r="AG503"/>
  <c r="AE503" s="1"/>
  <c r="AD503"/>
  <c r="AC503"/>
  <c r="AB503"/>
  <c r="AA503"/>
  <c r="Z503"/>
  <c r="X503"/>
  <c r="AK502"/>
  <c r="AI502"/>
  <c r="AH502" s="1"/>
  <c r="AG502"/>
  <c r="AE502" s="1"/>
  <c r="AD502"/>
  <c r="AC502"/>
  <c r="AB502"/>
  <c r="AA502"/>
  <c r="Z502"/>
  <c r="X502"/>
  <c r="AK501"/>
  <c r="AI501"/>
  <c r="AH501" s="1"/>
  <c r="AG501"/>
  <c r="AE501" s="1"/>
  <c r="AD501"/>
  <c r="AC501"/>
  <c r="AB501"/>
  <c r="AA501"/>
  <c r="Z501"/>
  <c r="X501"/>
  <c r="AK500"/>
  <c r="AI500"/>
  <c r="AH500" s="1"/>
  <c r="AG500"/>
  <c r="AE500" s="1"/>
  <c r="AD500"/>
  <c r="AC500"/>
  <c r="AB500"/>
  <c r="AA500"/>
  <c r="Z500"/>
  <c r="X500"/>
  <c r="AK499"/>
  <c r="AI499"/>
  <c r="AH499" s="1"/>
  <c r="AG499"/>
  <c r="AE499" s="1"/>
  <c r="AD499"/>
  <c r="AC499"/>
  <c r="AB499"/>
  <c r="AA499"/>
  <c r="Z499"/>
  <c r="X499"/>
  <c r="AK498"/>
  <c r="AI498"/>
  <c r="AH498" s="1"/>
  <c r="AG498"/>
  <c r="AE498" s="1"/>
  <c r="AD498"/>
  <c r="AC498"/>
  <c r="AB498"/>
  <c r="AA498"/>
  <c r="Z498"/>
  <c r="X498"/>
  <c r="AK497"/>
  <c r="AI497"/>
  <c r="AH497" s="1"/>
  <c r="AG497"/>
  <c r="AE497" s="1"/>
  <c r="AD497"/>
  <c r="AC497"/>
  <c r="AB497"/>
  <c r="AA497"/>
  <c r="Z497"/>
  <c r="X497"/>
  <c r="AK496"/>
  <c r="AI496"/>
  <c r="AH496" s="1"/>
  <c r="AG496"/>
  <c r="AE496" s="1"/>
  <c r="AD496"/>
  <c r="AC496"/>
  <c r="AB496"/>
  <c r="AA496"/>
  <c r="Z496"/>
  <c r="X496"/>
  <c r="AK495"/>
  <c r="AI495"/>
  <c r="AH495" s="1"/>
  <c r="AG495"/>
  <c r="AE495" s="1"/>
  <c r="AD495"/>
  <c r="AC495"/>
  <c r="AB495"/>
  <c r="AA495"/>
  <c r="Z495"/>
  <c r="X495"/>
  <c r="AK494"/>
  <c r="AI494"/>
  <c r="AH494" s="1"/>
  <c r="AG494"/>
  <c r="AE494" s="1"/>
  <c r="AD494"/>
  <c r="AC494"/>
  <c r="AB494"/>
  <c r="AA494"/>
  <c r="Z494"/>
  <c r="X494"/>
  <c r="AK493"/>
  <c r="AI493"/>
  <c r="AH493" s="1"/>
  <c r="AG493"/>
  <c r="AE493" s="1"/>
  <c r="AD493"/>
  <c r="AC493"/>
  <c r="AB493"/>
  <c r="AA493"/>
  <c r="Z493"/>
  <c r="X493"/>
  <c r="AK492"/>
  <c r="AI492"/>
  <c r="AH492" s="1"/>
  <c r="AG492"/>
  <c r="AE492" s="1"/>
  <c r="AD492"/>
  <c r="AC492"/>
  <c r="AB492"/>
  <c r="AA492"/>
  <c r="Z492"/>
  <c r="X492"/>
  <c r="AK491"/>
  <c r="AI491"/>
  <c r="AH491" s="1"/>
  <c r="AG491"/>
  <c r="AE491" s="1"/>
  <c r="AD491"/>
  <c r="AC491"/>
  <c r="AB491"/>
  <c r="AA491"/>
  <c r="Z491"/>
  <c r="X491"/>
  <c r="AK490"/>
  <c r="AI490"/>
  <c r="AH490" s="1"/>
  <c r="AG490"/>
  <c r="AE490" s="1"/>
  <c r="AD490"/>
  <c r="AC490"/>
  <c r="AB490"/>
  <c r="AA490"/>
  <c r="Z490"/>
  <c r="X490"/>
  <c r="AK489"/>
  <c r="AI489"/>
  <c r="AH489" s="1"/>
  <c r="AG489"/>
  <c r="AE489" s="1"/>
  <c r="AD489"/>
  <c r="AC489"/>
  <c r="AB489"/>
  <c r="AA489"/>
  <c r="Z489"/>
  <c r="X489"/>
  <c r="AK488"/>
  <c r="AI488"/>
  <c r="AH488" s="1"/>
  <c r="AG488"/>
  <c r="AE488" s="1"/>
  <c r="AD488"/>
  <c r="AC488"/>
  <c r="AB488"/>
  <c r="AA488"/>
  <c r="Z488"/>
  <c r="X488"/>
  <c r="AK487"/>
  <c r="AI487"/>
  <c r="AH487" s="1"/>
  <c r="AG487"/>
  <c r="AE487" s="1"/>
  <c r="AD487"/>
  <c r="AC487"/>
  <c r="AB487"/>
  <c r="AA487"/>
  <c r="Z487"/>
  <c r="X487"/>
  <c r="AK486"/>
  <c r="AI486"/>
  <c r="AH486" s="1"/>
  <c r="AG486"/>
  <c r="AE486" s="1"/>
  <c r="AD486"/>
  <c r="AC486"/>
  <c r="AB486"/>
  <c r="AA486"/>
  <c r="Z486"/>
  <c r="X486"/>
  <c r="AK485"/>
  <c r="AI485"/>
  <c r="AH485" s="1"/>
  <c r="AG485"/>
  <c r="AE485" s="1"/>
  <c r="AD485"/>
  <c r="AC485"/>
  <c r="AB485"/>
  <c r="AA485"/>
  <c r="Z485"/>
  <c r="X485"/>
  <c r="AK484"/>
  <c r="AI484"/>
  <c r="AH484" s="1"/>
  <c r="AG484"/>
  <c r="AE484" s="1"/>
  <c r="AD484"/>
  <c r="AC484"/>
  <c r="AB484"/>
  <c r="AA484"/>
  <c r="Z484"/>
  <c r="X484"/>
  <c r="AK483"/>
  <c r="AI483"/>
  <c r="AH483" s="1"/>
  <c r="AG483"/>
  <c r="AE483" s="1"/>
  <c r="AD483"/>
  <c r="AC483"/>
  <c r="AB483"/>
  <c r="AA483"/>
  <c r="Z483"/>
  <c r="X483"/>
  <c r="AK482"/>
  <c r="AI482"/>
  <c r="AH482" s="1"/>
  <c r="AG482"/>
  <c r="AE482" s="1"/>
  <c r="AD482"/>
  <c r="AC482"/>
  <c r="AB482"/>
  <c r="AA482"/>
  <c r="Z482"/>
  <c r="X482"/>
  <c r="AK481"/>
  <c r="AI481"/>
  <c r="AH481" s="1"/>
  <c r="AG481"/>
  <c r="AE481" s="1"/>
  <c r="AD481"/>
  <c r="AC481"/>
  <c r="AB481"/>
  <c r="AA481"/>
  <c r="Z481"/>
  <c r="X481"/>
  <c r="AK480"/>
  <c r="AI480"/>
  <c r="AH480" s="1"/>
  <c r="AG480"/>
  <c r="AE480" s="1"/>
  <c r="AD480"/>
  <c r="AC480"/>
  <c r="AB480"/>
  <c r="AA480"/>
  <c r="Z480"/>
  <c r="X480"/>
  <c r="AK479"/>
  <c r="AI479"/>
  <c r="AH479" s="1"/>
  <c r="AG479"/>
  <c r="AE479" s="1"/>
  <c r="AD479"/>
  <c r="AC479"/>
  <c r="AB479"/>
  <c r="AA479"/>
  <c r="Z479"/>
  <c r="X479"/>
  <c r="AK478"/>
  <c r="AI478"/>
  <c r="AH478" s="1"/>
  <c r="AG478"/>
  <c r="AE478" s="1"/>
  <c r="AD478"/>
  <c r="AC478"/>
  <c r="AB478"/>
  <c r="AA478"/>
  <c r="Z478"/>
  <c r="X478"/>
  <c r="AK477"/>
  <c r="AI477"/>
  <c r="AH477" s="1"/>
  <c r="AG477"/>
  <c r="AE477" s="1"/>
  <c r="AD477"/>
  <c r="AC477"/>
  <c r="AB477"/>
  <c r="AA477"/>
  <c r="Z477"/>
  <c r="X477"/>
  <c r="AK476"/>
  <c r="AI476"/>
  <c r="AH476" s="1"/>
  <c r="AG476"/>
  <c r="AE476" s="1"/>
  <c r="AD476"/>
  <c r="AC476"/>
  <c r="AB476"/>
  <c r="AA476"/>
  <c r="Z476"/>
  <c r="X476"/>
  <c r="AK475"/>
  <c r="AI475"/>
  <c r="AH475" s="1"/>
  <c r="AG475"/>
  <c r="AE475" s="1"/>
  <c r="AD475"/>
  <c r="AC475"/>
  <c r="AB475"/>
  <c r="AA475"/>
  <c r="Z475"/>
  <c r="X475"/>
  <c r="AK474"/>
  <c r="AI474"/>
  <c r="AH474" s="1"/>
  <c r="AG474"/>
  <c r="AE474" s="1"/>
  <c r="AD474"/>
  <c r="AC474"/>
  <c r="AB474"/>
  <c r="AA474"/>
  <c r="Z474"/>
  <c r="X474"/>
  <c r="AK473"/>
  <c r="AI473"/>
  <c r="AH473" s="1"/>
  <c r="AG473"/>
  <c r="AE473" s="1"/>
  <c r="AD473"/>
  <c r="AC473"/>
  <c r="AB473"/>
  <c r="AA473"/>
  <c r="Z473"/>
  <c r="X473"/>
  <c r="AK472"/>
  <c r="AI472"/>
  <c r="AH472" s="1"/>
  <c r="AG472"/>
  <c r="AE472" s="1"/>
  <c r="AD472"/>
  <c r="AC472"/>
  <c r="AB472"/>
  <c r="AA472"/>
  <c r="Z472"/>
  <c r="X472"/>
  <c r="AK471"/>
  <c r="AI471"/>
  <c r="AH471" s="1"/>
  <c r="AG471"/>
  <c r="AE471" s="1"/>
  <c r="AD471"/>
  <c r="AC471"/>
  <c r="AB471"/>
  <c r="AA471"/>
  <c r="Z471"/>
  <c r="X471"/>
  <c r="AK470"/>
  <c r="AI470"/>
  <c r="AH470" s="1"/>
  <c r="AG470"/>
  <c r="AE470" s="1"/>
  <c r="AD470"/>
  <c r="AC470"/>
  <c r="AB470"/>
  <c r="AA470"/>
  <c r="Z470"/>
  <c r="X470"/>
  <c r="AK469"/>
  <c r="AI469"/>
  <c r="AH469" s="1"/>
  <c r="AG469"/>
  <c r="AE469" s="1"/>
  <c r="AD469"/>
  <c r="AC469"/>
  <c r="AB469"/>
  <c r="AA469"/>
  <c r="Z469"/>
  <c r="X469"/>
  <c r="AK468"/>
  <c r="AI468"/>
  <c r="AH468" s="1"/>
  <c r="AG468"/>
  <c r="AE468" s="1"/>
  <c r="AD468"/>
  <c r="AC468"/>
  <c r="AB468"/>
  <c r="AA468"/>
  <c r="Z468"/>
  <c r="X468"/>
  <c r="AK467"/>
  <c r="AI467"/>
  <c r="AH467" s="1"/>
  <c r="AG467"/>
  <c r="AE467" s="1"/>
  <c r="AD467"/>
  <c r="AC467"/>
  <c r="AB467"/>
  <c r="AA467"/>
  <c r="Z467"/>
  <c r="X467"/>
  <c r="AK466"/>
  <c r="AI466"/>
  <c r="AH466" s="1"/>
  <c r="AG466"/>
  <c r="AE466" s="1"/>
  <c r="AD466"/>
  <c r="AC466"/>
  <c r="AB466"/>
  <c r="AA466"/>
  <c r="Z466"/>
  <c r="X466"/>
  <c r="AK465"/>
  <c r="AI465"/>
  <c r="AH465" s="1"/>
  <c r="AG465"/>
  <c r="AE465" s="1"/>
  <c r="AD465"/>
  <c r="AC465"/>
  <c r="AB465"/>
  <c r="AA465"/>
  <c r="Z465"/>
  <c r="X465"/>
  <c r="AK464"/>
  <c r="AI464"/>
  <c r="AH464" s="1"/>
  <c r="AG464"/>
  <c r="AE464" s="1"/>
  <c r="AD464"/>
  <c r="AC464"/>
  <c r="AB464"/>
  <c r="AA464"/>
  <c r="Z464"/>
  <c r="X464"/>
  <c r="AK463"/>
  <c r="AI463"/>
  <c r="AH463" s="1"/>
  <c r="AG463"/>
  <c r="AE463" s="1"/>
  <c r="AD463"/>
  <c r="AC463"/>
  <c r="AB463"/>
  <c r="AA463"/>
  <c r="Z463"/>
  <c r="X463"/>
  <c r="AK462"/>
  <c r="AI462"/>
  <c r="AH462" s="1"/>
  <c r="AG462"/>
  <c r="AE462" s="1"/>
  <c r="AD462"/>
  <c r="AC462"/>
  <c r="AB462"/>
  <c r="AA462"/>
  <c r="Z462"/>
  <c r="X462"/>
  <c r="AK461"/>
  <c r="AI461"/>
  <c r="AH461" s="1"/>
  <c r="AG461"/>
  <c r="AE461" s="1"/>
  <c r="AD461"/>
  <c r="AC461"/>
  <c r="AB461"/>
  <c r="AA461"/>
  <c r="Z461"/>
  <c r="X461"/>
  <c r="AK460"/>
  <c r="AI460"/>
  <c r="AH460" s="1"/>
  <c r="AG460"/>
  <c r="AE460" s="1"/>
  <c r="AD460"/>
  <c r="AC460"/>
  <c r="AB460"/>
  <c r="AA460"/>
  <c r="Z460"/>
  <c r="X460"/>
  <c r="AK459"/>
  <c r="AI459"/>
  <c r="AH459" s="1"/>
  <c r="AG459"/>
  <c r="AE459" s="1"/>
  <c r="AD459"/>
  <c r="AC459"/>
  <c r="AB459"/>
  <c r="AA459"/>
  <c r="Z459"/>
  <c r="X459"/>
  <c r="AK458"/>
  <c r="AI458"/>
  <c r="AH458" s="1"/>
  <c r="AG458"/>
  <c r="AE458" s="1"/>
  <c r="AD458"/>
  <c r="AC458"/>
  <c r="AB458"/>
  <c r="AA458"/>
  <c r="Z458"/>
  <c r="X458"/>
  <c r="AK457"/>
  <c r="AI457"/>
  <c r="AH457" s="1"/>
  <c r="AG457"/>
  <c r="AE457" s="1"/>
  <c r="AD457"/>
  <c r="AC457"/>
  <c r="AB457"/>
  <c r="AA457"/>
  <c r="Z457"/>
  <c r="X457"/>
  <c r="AK456"/>
  <c r="AI456"/>
  <c r="AH456" s="1"/>
  <c r="AG456"/>
  <c r="AE456" s="1"/>
  <c r="AD456"/>
  <c r="AC456"/>
  <c r="AB456"/>
  <c r="AA456"/>
  <c r="Z456"/>
  <c r="X456"/>
  <c r="AK455"/>
  <c r="AI455"/>
  <c r="AH455" s="1"/>
  <c r="AG455"/>
  <c r="AE455" s="1"/>
  <c r="AD455"/>
  <c r="AC455"/>
  <c r="AB455"/>
  <c r="AA455"/>
  <c r="Z455"/>
  <c r="X455"/>
  <c r="AK454"/>
  <c r="AI454"/>
  <c r="AH454" s="1"/>
  <c r="AG454"/>
  <c r="AE454" s="1"/>
  <c r="AD454"/>
  <c r="AC454"/>
  <c r="AB454"/>
  <c r="AA454"/>
  <c r="Z454"/>
  <c r="X454"/>
  <c r="AK453"/>
  <c r="AI453"/>
  <c r="AH453" s="1"/>
  <c r="AG453"/>
  <c r="AE453" s="1"/>
  <c r="AD453"/>
  <c r="AC453"/>
  <c r="AB453"/>
  <c r="AA453"/>
  <c r="Z453"/>
  <c r="X453"/>
  <c r="AK452"/>
  <c r="AI452"/>
  <c r="AH452" s="1"/>
  <c r="AG452"/>
  <c r="AE452" s="1"/>
  <c r="AD452"/>
  <c r="AC452"/>
  <c r="AB452"/>
  <c r="AA452"/>
  <c r="Z452"/>
  <c r="X452"/>
  <c r="AK451"/>
  <c r="AI451"/>
  <c r="AH451" s="1"/>
  <c r="AG451"/>
  <c r="AE451" s="1"/>
  <c r="AD451"/>
  <c r="AC451"/>
  <c r="AB451"/>
  <c r="AA451"/>
  <c r="Z451"/>
  <c r="X451"/>
  <c r="AK450"/>
  <c r="AI450"/>
  <c r="AH450" s="1"/>
  <c r="AG450"/>
  <c r="AE450" s="1"/>
  <c r="AD450"/>
  <c r="AC450"/>
  <c r="AB450"/>
  <c r="AA450"/>
  <c r="Z450"/>
  <c r="X450"/>
  <c r="AK449"/>
  <c r="AI449"/>
  <c r="AH449" s="1"/>
  <c r="AG449"/>
  <c r="AE449" s="1"/>
  <c r="AD449"/>
  <c r="AC449"/>
  <c r="AB449"/>
  <c r="AA449"/>
  <c r="Z449"/>
  <c r="X449"/>
  <c r="AK448"/>
  <c r="AI448"/>
  <c r="AH448" s="1"/>
  <c r="AG448"/>
  <c r="AE448" s="1"/>
  <c r="AD448"/>
  <c r="AC448"/>
  <c r="AB448"/>
  <c r="AA448"/>
  <c r="Z448"/>
  <c r="X448"/>
  <c r="AK447"/>
  <c r="AI447"/>
  <c r="AH447" s="1"/>
  <c r="AG447"/>
  <c r="AE447" s="1"/>
  <c r="AD447"/>
  <c r="AC447"/>
  <c r="AB447"/>
  <c r="AA447"/>
  <c r="Z447"/>
  <c r="X447"/>
  <c r="AK446"/>
  <c r="AI446"/>
  <c r="AH446" s="1"/>
  <c r="AG446"/>
  <c r="AE446" s="1"/>
  <c r="AD446"/>
  <c r="AC446"/>
  <c r="AB446"/>
  <c r="AA446"/>
  <c r="Z446"/>
  <c r="X446"/>
  <c r="AK445"/>
  <c r="AI445"/>
  <c r="AH445" s="1"/>
  <c r="AG445"/>
  <c r="AE445" s="1"/>
  <c r="AD445"/>
  <c r="AC445"/>
  <c r="AB445"/>
  <c r="AA445"/>
  <c r="Z445"/>
  <c r="X445"/>
  <c r="AK444"/>
  <c r="AI444"/>
  <c r="AH444" s="1"/>
  <c r="AG444"/>
  <c r="AE444" s="1"/>
  <c r="AD444"/>
  <c r="AC444"/>
  <c r="AB444"/>
  <c r="AA444"/>
  <c r="Z444"/>
  <c r="X444"/>
  <c r="AK443"/>
  <c r="AI443"/>
  <c r="AH443" s="1"/>
  <c r="AG443"/>
  <c r="AE443" s="1"/>
  <c r="AD443"/>
  <c r="AC443"/>
  <c r="AB443"/>
  <c r="AA443"/>
  <c r="Z443"/>
  <c r="X443"/>
  <c r="AK442"/>
  <c r="AI442"/>
  <c r="AH442" s="1"/>
  <c r="AG442"/>
  <c r="AE442" s="1"/>
  <c r="AD442"/>
  <c r="AC442"/>
  <c r="AB442"/>
  <c r="AA442"/>
  <c r="Z442"/>
  <c r="X442"/>
  <c r="AK441"/>
  <c r="AI441"/>
  <c r="AH441" s="1"/>
  <c r="AG441"/>
  <c r="AE441" s="1"/>
  <c r="AD441"/>
  <c r="AC441"/>
  <c r="AB441"/>
  <c r="AA441"/>
  <c r="Z441"/>
  <c r="X441"/>
  <c r="AK440"/>
  <c r="AI440"/>
  <c r="AH440" s="1"/>
  <c r="AG440"/>
  <c r="AE440" s="1"/>
  <c r="AD440"/>
  <c r="AC440"/>
  <c r="AB440"/>
  <c r="AA440"/>
  <c r="Z440"/>
  <c r="X440"/>
  <c r="AK439"/>
  <c r="AI439"/>
  <c r="AH439" s="1"/>
  <c r="AG439"/>
  <c r="AE439" s="1"/>
  <c r="AD439"/>
  <c r="AC439"/>
  <c r="AB439"/>
  <c r="AA439"/>
  <c r="Z439"/>
  <c r="X439"/>
  <c r="AK438"/>
  <c r="AI438"/>
  <c r="AH438" s="1"/>
  <c r="AG438"/>
  <c r="AE438" s="1"/>
  <c r="AD438"/>
  <c r="AC438"/>
  <c r="AB438"/>
  <c r="AA438"/>
  <c r="Z438"/>
  <c r="X438"/>
  <c r="AK437"/>
  <c r="AI437"/>
  <c r="AH437" s="1"/>
  <c r="AG437"/>
  <c r="AE437" s="1"/>
  <c r="AD437"/>
  <c r="AC437"/>
  <c r="AB437"/>
  <c r="AA437"/>
  <c r="Z437"/>
  <c r="X437"/>
  <c r="AK436"/>
  <c r="AI436"/>
  <c r="AH436" s="1"/>
  <c r="AG436"/>
  <c r="AE436" s="1"/>
  <c r="AD436"/>
  <c r="AC436"/>
  <c r="AB436"/>
  <c r="AA436"/>
  <c r="Z436"/>
  <c r="X436"/>
  <c r="AK435"/>
  <c r="AI435"/>
  <c r="AH435" s="1"/>
  <c r="AG435"/>
  <c r="AE435" s="1"/>
  <c r="AD435"/>
  <c r="AC435"/>
  <c r="AB435"/>
  <c r="AA435"/>
  <c r="Z435"/>
  <c r="X435"/>
  <c r="AK434"/>
  <c r="AI434"/>
  <c r="AH434" s="1"/>
  <c r="AG434"/>
  <c r="AE434" s="1"/>
  <c r="AD434"/>
  <c r="AC434"/>
  <c r="AB434"/>
  <c r="AA434"/>
  <c r="Z434"/>
  <c r="X434"/>
  <c r="AK433"/>
  <c r="AI433"/>
  <c r="AH433" s="1"/>
  <c r="AG433"/>
  <c r="AE433" s="1"/>
  <c r="AD433"/>
  <c r="AC433"/>
  <c r="AB433"/>
  <c r="AA433"/>
  <c r="Z433"/>
  <c r="X433"/>
  <c r="AK432"/>
  <c r="AI432"/>
  <c r="AH432" s="1"/>
  <c r="AG432"/>
  <c r="AE432" s="1"/>
  <c r="AD432"/>
  <c r="AC432"/>
  <c r="AB432"/>
  <c r="AA432"/>
  <c r="Z432"/>
  <c r="X432"/>
  <c r="AK431"/>
  <c r="AI431"/>
  <c r="AH431" s="1"/>
  <c r="AG431"/>
  <c r="AE431" s="1"/>
  <c r="AD431"/>
  <c r="AC431"/>
  <c r="AB431"/>
  <c r="AA431"/>
  <c r="Z431"/>
  <c r="X431"/>
  <c r="AK430"/>
  <c r="AI430"/>
  <c r="AH430" s="1"/>
  <c r="AG430"/>
  <c r="AE430" s="1"/>
  <c r="AD430"/>
  <c r="AC430"/>
  <c r="AB430"/>
  <c r="AA430"/>
  <c r="Z430"/>
  <c r="X430"/>
  <c r="AK429"/>
  <c r="AI429"/>
  <c r="AH429" s="1"/>
  <c r="AG429"/>
  <c r="AE429" s="1"/>
  <c r="AD429"/>
  <c r="AC429"/>
  <c r="AB429"/>
  <c r="AA429"/>
  <c r="Z429"/>
  <c r="X429"/>
  <c r="AK428"/>
  <c r="AI428"/>
  <c r="AH428" s="1"/>
  <c r="AG428"/>
  <c r="AE428" s="1"/>
  <c r="AD428"/>
  <c r="AC428"/>
  <c r="AB428"/>
  <c r="AA428"/>
  <c r="Z428"/>
  <c r="X428"/>
  <c r="AK427"/>
  <c r="AI427"/>
  <c r="AH427" s="1"/>
  <c r="AG427"/>
  <c r="AE427" s="1"/>
  <c r="AD427"/>
  <c r="AC427"/>
  <c r="AB427"/>
  <c r="AA427"/>
  <c r="Z427"/>
  <c r="X427"/>
  <c r="AK426"/>
  <c r="AI426"/>
  <c r="AH426" s="1"/>
  <c r="AG426"/>
  <c r="AE426" s="1"/>
  <c r="AD426"/>
  <c r="AC426"/>
  <c r="AB426"/>
  <c r="AA426"/>
  <c r="Z426"/>
  <c r="X426"/>
  <c r="AK425"/>
  <c r="AI425"/>
  <c r="AH425" s="1"/>
  <c r="AG425"/>
  <c r="AE425" s="1"/>
  <c r="AD425"/>
  <c r="AC425"/>
  <c r="AB425"/>
  <c r="AA425"/>
  <c r="Z425"/>
  <c r="X425"/>
  <c r="AK424"/>
  <c r="AI424"/>
  <c r="AH424" s="1"/>
  <c r="AG424"/>
  <c r="AE424" s="1"/>
  <c r="AD424"/>
  <c r="AC424"/>
  <c r="AB424"/>
  <c r="AA424"/>
  <c r="Z424"/>
  <c r="X424"/>
  <c r="AK423"/>
  <c r="AI423"/>
  <c r="AH423" s="1"/>
  <c r="AG423"/>
  <c r="AE423" s="1"/>
  <c r="AD423"/>
  <c r="AC423"/>
  <c r="AB423"/>
  <c r="AA423"/>
  <c r="Z423"/>
  <c r="X423"/>
  <c r="AK422"/>
  <c r="AI422"/>
  <c r="AH422" s="1"/>
  <c r="AG422"/>
  <c r="AE422" s="1"/>
  <c r="AD422"/>
  <c r="AC422"/>
  <c r="AB422"/>
  <c r="AA422"/>
  <c r="Z422"/>
  <c r="X422"/>
  <c r="AK421"/>
  <c r="AI421"/>
  <c r="AH421" s="1"/>
  <c r="AG421"/>
  <c r="AE421" s="1"/>
  <c r="AD421"/>
  <c r="AC421"/>
  <c r="AB421"/>
  <c r="AA421"/>
  <c r="Z421"/>
  <c r="X421"/>
  <c r="AK420"/>
  <c r="AI420"/>
  <c r="AH420" s="1"/>
  <c r="AG420"/>
  <c r="AE420" s="1"/>
  <c r="AD420"/>
  <c r="AC420"/>
  <c r="AB420"/>
  <c r="AA420"/>
  <c r="Z420"/>
  <c r="X420"/>
  <c r="AK419"/>
  <c r="AI419"/>
  <c r="AH419" s="1"/>
  <c r="AG419"/>
  <c r="AE419" s="1"/>
  <c r="AD419"/>
  <c r="AC419"/>
  <c r="AB419"/>
  <c r="AA419"/>
  <c r="Z419"/>
  <c r="X419"/>
  <c r="AK418"/>
  <c r="AI418"/>
  <c r="AH418" s="1"/>
  <c r="AG418"/>
  <c r="AE418" s="1"/>
  <c r="AD418"/>
  <c r="AC418"/>
  <c r="AB418"/>
  <c r="AA418"/>
  <c r="Z418"/>
  <c r="X418"/>
  <c r="AK417"/>
  <c r="AI417"/>
  <c r="AH417" s="1"/>
  <c r="AG417"/>
  <c r="AE417" s="1"/>
  <c r="AD417"/>
  <c r="AC417"/>
  <c r="AB417"/>
  <c r="AA417"/>
  <c r="Z417"/>
  <c r="X417"/>
  <c r="AK416"/>
  <c r="AI416"/>
  <c r="AH416" s="1"/>
  <c r="AG416"/>
  <c r="AE416" s="1"/>
  <c r="AD416"/>
  <c r="AC416"/>
  <c r="AB416"/>
  <c r="AA416"/>
  <c r="Z416"/>
  <c r="X416"/>
  <c r="AK415"/>
  <c r="AI415"/>
  <c r="AH415" s="1"/>
  <c r="AG415"/>
  <c r="AE415" s="1"/>
  <c r="AD415"/>
  <c r="AC415"/>
  <c r="AB415"/>
  <c r="AA415"/>
  <c r="Z415"/>
  <c r="X415"/>
  <c r="AK414"/>
  <c r="AI414"/>
  <c r="AH414" s="1"/>
  <c r="AG414"/>
  <c r="AE414" s="1"/>
  <c r="AD414"/>
  <c r="AC414"/>
  <c r="AB414"/>
  <c r="AA414"/>
  <c r="Z414"/>
  <c r="X414"/>
  <c r="AK413"/>
  <c r="AI413"/>
  <c r="AH413" s="1"/>
  <c r="AG413"/>
  <c r="AE413" s="1"/>
  <c r="AD413"/>
  <c r="AC413"/>
  <c r="AB413"/>
  <c r="AA413"/>
  <c r="Z413"/>
  <c r="X413"/>
  <c r="AK412"/>
  <c r="AI412"/>
  <c r="AH412" s="1"/>
  <c r="AG412"/>
  <c r="AE412" s="1"/>
  <c r="AD412"/>
  <c r="AC412"/>
  <c r="AB412"/>
  <c r="AA412"/>
  <c r="Z412"/>
  <c r="X412"/>
  <c r="AK411"/>
  <c r="AI411"/>
  <c r="AH411" s="1"/>
  <c r="AG411"/>
  <c r="AE411" s="1"/>
  <c r="AD411"/>
  <c r="AC411"/>
  <c r="AB411"/>
  <c r="AA411"/>
  <c r="Z411"/>
  <c r="X411"/>
  <c r="AK410"/>
  <c r="AI410"/>
  <c r="AH410" s="1"/>
  <c r="AG410"/>
  <c r="AE410" s="1"/>
  <c r="AD410"/>
  <c r="AC410"/>
  <c r="AB410"/>
  <c r="AA410"/>
  <c r="Z410"/>
  <c r="X410"/>
  <c r="AK409"/>
  <c r="AI409"/>
  <c r="AH409" s="1"/>
  <c r="AG409"/>
  <c r="AE409" s="1"/>
  <c r="AD409"/>
  <c r="AC409"/>
  <c r="AB409"/>
  <c r="AA409"/>
  <c r="Z409"/>
  <c r="X409"/>
  <c r="AK408"/>
  <c r="AI408"/>
  <c r="AH408" s="1"/>
  <c r="AG408"/>
  <c r="AE408" s="1"/>
  <c r="AD408"/>
  <c r="AC408"/>
  <c r="AB408"/>
  <c r="AA408"/>
  <c r="Z408"/>
  <c r="X408"/>
  <c r="AK407"/>
  <c r="AI407"/>
  <c r="AH407" s="1"/>
  <c r="AG407"/>
  <c r="AE407" s="1"/>
  <c r="AD407"/>
  <c r="AC407"/>
  <c r="AB407"/>
  <c r="AA407"/>
  <c r="Z407"/>
  <c r="X407"/>
  <c r="AK406"/>
  <c r="AI406"/>
  <c r="AH406" s="1"/>
  <c r="AG406"/>
  <c r="AE406" s="1"/>
  <c r="AD406"/>
  <c r="AC406"/>
  <c r="AB406"/>
  <c r="AA406"/>
  <c r="Z406"/>
  <c r="X406"/>
  <c r="AK405"/>
  <c r="AI405"/>
  <c r="AH405" s="1"/>
  <c r="AG405"/>
  <c r="AE405" s="1"/>
  <c r="AD405"/>
  <c r="AC405"/>
  <c r="AB405"/>
  <c r="AA405"/>
  <c r="Z405"/>
  <c r="X405"/>
  <c r="AK404"/>
  <c r="AI404"/>
  <c r="AH404" s="1"/>
  <c r="AG404"/>
  <c r="AE404" s="1"/>
  <c r="AD404"/>
  <c r="AC404"/>
  <c r="AB404"/>
  <c r="AA404"/>
  <c r="Z404"/>
  <c r="X404"/>
  <c r="AK403"/>
  <c r="AI403"/>
  <c r="AH403" s="1"/>
  <c r="AG403"/>
  <c r="AE403" s="1"/>
  <c r="AD403"/>
  <c r="AC403"/>
  <c r="AB403"/>
  <c r="AA403"/>
  <c r="Z403"/>
  <c r="X403"/>
  <c r="AK402"/>
  <c r="AI402"/>
  <c r="AH402" s="1"/>
  <c r="AG402"/>
  <c r="AE402" s="1"/>
  <c r="AD402"/>
  <c r="AC402"/>
  <c r="AB402"/>
  <c r="AA402"/>
  <c r="Z402"/>
  <c r="X402"/>
  <c r="AK401"/>
  <c r="AI401"/>
  <c r="AH401" s="1"/>
  <c r="AG401"/>
  <c r="AE401" s="1"/>
  <c r="AD401"/>
  <c r="AC401"/>
  <c r="AB401"/>
  <c r="AA401"/>
  <c r="Z401"/>
  <c r="X401"/>
  <c r="AK400"/>
  <c r="AI400"/>
  <c r="AH400" s="1"/>
  <c r="AG400"/>
  <c r="AE400" s="1"/>
  <c r="AD400"/>
  <c r="AC400"/>
  <c r="AB400"/>
  <c r="AA400"/>
  <c r="Z400"/>
  <c r="X400"/>
  <c r="AK399"/>
  <c r="AI399"/>
  <c r="AH399" s="1"/>
  <c r="AG399"/>
  <c r="AE399" s="1"/>
  <c r="AD399"/>
  <c r="AC399"/>
  <c r="AB399"/>
  <c r="AA399"/>
  <c r="Z399"/>
  <c r="X399"/>
  <c r="AK398"/>
  <c r="AI398"/>
  <c r="AH398" s="1"/>
  <c r="AG398"/>
  <c r="AE398" s="1"/>
  <c r="AD398"/>
  <c r="AC398"/>
  <c r="AB398"/>
  <c r="AA398"/>
  <c r="Z398"/>
  <c r="X398"/>
  <c r="AK397"/>
  <c r="AI397"/>
  <c r="AH397" s="1"/>
  <c r="AG397"/>
  <c r="AE397" s="1"/>
  <c r="AD397"/>
  <c r="AC397"/>
  <c r="AB397"/>
  <c r="AA397"/>
  <c r="Z397"/>
  <c r="X397"/>
  <c r="AK396"/>
  <c r="AI396"/>
  <c r="AH396" s="1"/>
  <c r="AG396"/>
  <c r="AE396" s="1"/>
  <c r="AD396"/>
  <c r="AC396"/>
  <c r="AB396"/>
  <c r="AA396"/>
  <c r="Z396"/>
  <c r="X396"/>
  <c r="AK395"/>
  <c r="AI395"/>
  <c r="AH395" s="1"/>
  <c r="AG395"/>
  <c r="AE395" s="1"/>
  <c r="AD395"/>
  <c r="AC395"/>
  <c r="AB395"/>
  <c r="AA395"/>
  <c r="Z395"/>
  <c r="X395"/>
  <c r="AK394"/>
  <c r="AI394"/>
  <c r="AH394" s="1"/>
  <c r="AG394"/>
  <c r="AE394" s="1"/>
  <c r="AD394"/>
  <c r="AC394"/>
  <c r="AB394"/>
  <c r="AA394"/>
  <c r="Z394"/>
  <c r="X394"/>
  <c r="AK393"/>
  <c r="AI393"/>
  <c r="AH393" s="1"/>
  <c r="AG393"/>
  <c r="AE393" s="1"/>
  <c r="AD393"/>
  <c r="AC393"/>
  <c r="AB393"/>
  <c r="AA393"/>
  <c r="Z393"/>
  <c r="X393"/>
  <c r="AK392"/>
  <c r="AI392"/>
  <c r="AH392" s="1"/>
  <c r="AG392"/>
  <c r="AE392" s="1"/>
  <c r="AD392"/>
  <c r="AC392"/>
  <c r="AB392"/>
  <c r="AA392"/>
  <c r="Z392"/>
  <c r="X392"/>
  <c r="AK391"/>
  <c r="AI391"/>
  <c r="AH391" s="1"/>
  <c r="AG391"/>
  <c r="AE391" s="1"/>
  <c r="AD391"/>
  <c r="AC391"/>
  <c r="AB391"/>
  <c r="AA391"/>
  <c r="Z391"/>
  <c r="X391"/>
  <c r="AK390"/>
  <c r="AI390"/>
  <c r="AH390" s="1"/>
  <c r="AG390"/>
  <c r="AE390" s="1"/>
  <c r="AD390"/>
  <c r="AC390"/>
  <c r="AB390"/>
  <c r="AA390"/>
  <c r="Z390"/>
  <c r="X390"/>
  <c r="AK389"/>
  <c r="AI389"/>
  <c r="AH389" s="1"/>
  <c r="AG389"/>
  <c r="AE389" s="1"/>
  <c r="AD389"/>
  <c r="AC389"/>
  <c r="AB389"/>
  <c r="AA389"/>
  <c r="Z389"/>
  <c r="X389"/>
  <c r="AK388"/>
  <c r="AI388"/>
  <c r="AH388" s="1"/>
  <c r="AG388"/>
  <c r="AE388" s="1"/>
  <c r="AD388"/>
  <c r="AC388"/>
  <c r="AB388"/>
  <c r="AA388"/>
  <c r="Z388"/>
  <c r="X388"/>
  <c r="AK387"/>
  <c r="AI387"/>
  <c r="AH387" s="1"/>
  <c r="AG387"/>
  <c r="AE387" s="1"/>
  <c r="AD387"/>
  <c r="AC387"/>
  <c r="AB387"/>
  <c r="AA387"/>
  <c r="Z387"/>
  <c r="X387"/>
  <c r="AK386"/>
  <c r="AI386"/>
  <c r="AH386" s="1"/>
  <c r="AG386"/>
  <c r="AE386" s="1"/>
  <c r="AD386"/>
  <c r="AC386"/>
  <c r="AB386"/>
  <c r="AA386"/>
  <c r="Z386"/>
  <c r="X386"/>
  <c r="AK385"/>
  <c r="AI385"/>
  <c r="AH385" s="1"/>
  <c r="AG385"/>
  <c r="AE385" s="1"/>
  <c r="AD385"/>
  <c r="AC385"/>
  <c r="AB385"/>
  <c r="AA385"/>
  <c r="Z385"/>
  <c r="X385"/>
  <c r="AK384"/>
  <c r="AI384"/>
  <c r="AH384" s="1"/>
  <c r="AG384"/>
  <c r="AE384" s="1"/>
  <c r="AD384"/>
  <c r="AC384"/>
  <c r="AB384"/>
  <c r="AA384"/>
  <c r="Z384"/>
  <c r="X384"/>
  <c r="AK383"/>
  <c r="AI383"/>
  <c r="AH383" s="1"/>
  <c r="AG383"/>
  <c r="AE383" s="1"/>
  <c r="AD383"/>
  <c r="AC383"/>
  <c r="AB383"/>
  <c r="AA383"/>
  <c r="Z383"/>
  <c r="X383"/>
  <c r="AK382"/>
  <c r="AI382"/>
  <c r="AH382" s="1"/>
  <c r="AG382"/>
  <c r="AE382" s="1"/>
  <c r="AD382"/>
  <c r="AC382"/>
  <c r="AB382"/>
  <c r="AA382"/>
  <c r="Z382"/>
  <c r="X382"/>
  <c r="AK381"/>
  <c r="AI381"/>
  <c r="AH381" s="1"/>
  <c r="AG381"/>
  <c r="AE381" s="1"/>
  <c r="AD381"/>
  <c r="AC381"/>
  <c r="AB381"/>
  <c r="AA381"/>
  <c r="Z381"/>
  <c r="X381"/>
  <c r="AK380"/>
  <c r="AI380"/>
  <c r="AH380" s="1"/>
  <c r="AG380"/>
  <c r="AE380" s="1"/>
  <c r="AD380"/>
  <c r="AC380"/>
  <c r="AB380"/>
  <c r="AA380"/>
  <c r="Z380"/>
  <c r="X380"/>
  <c r="AK379"/>
  <c r="AI379"/>
  <c r="AH379" s="1"/>
  <c r="AG379"/>
  <c r="AE379" s="1"/>
  <c r="AD379"/>
  <c r="AC379"/>
  <c r="AB379"/>
  <c r="AA379"/>
  <c r="Z379"/>
  <c r="X379"/>
  <c r="AK378"/>
  <c r="AI378"/>
  <c r="AH378" s="1"/>
  <c r="AG378"/>
  <c r="AE378" s="1"/>
  <c r="AD378"/>
  <c r="AC378"/>
  <c r="AB378"/>
  <c r="AA378"/>
  <c r="Z378"/>
  <c r="X378"/>
  <c r="AK377"/>
  <c r="AI377"/>
  <c r="AH377" s="1"/>
  <c r="AG377"/>
  <c r="AE377" s="1"/>
  <c r="AD377"/>
  <c r="AC377"/>
  <c r="AB377"/>
  <c r="AA377"/>
  <c r="Z377"/>
  <c r="X377"/>
  <c r="AK376"/>
  <c r="AI376"/>
  <c r="AH376" s="1"/>
  <c r="AG376"/>
  <c r="AE376" s="1"/>
  <c r="AD376"/>
  <c r="AC376"/>
  <c r="AB376"/>
  <c r="AA376"/>
  <c r="Z376"/>
  <c r="X376"/>
  <c r="AK375"/>
  <c r="AI375"/>
  <c r="AH375" s="1"/>
  <c r="AG375"/>
  <c r="AE375" s="1"/>
  <c r="AD375"/>
  <c r="AC375"/>
  <c r="AB375"/>
  <c r="AA375"/>
  <c r="Z375"/>
  <c r="X375"/>
  <c r="AK374"/>
  <c r="AI374"/>
  <c r="AH374" s="1"/>
  <c r="AG374"/>
  <c r="AE374" s="1"/>
  <c r="AD374"/>
  <c r="AC374"/>
  <c r="AB374"/>
  <c r="AA374"/>
  <c r="Z374"/>
  <c r="X374"/>
  <c r="AK373"/>
  <c r="AI373"/>
  <c r="AH373" s="1"/>
  <c r="AG373"/>
  <c r="AE373" s="1"/>
  <c r="AD373"/>
  <c r="AC373"/>
  <c r="AB373"/>
  <c r="AA373"/>
  <c r="Z373"/>
  <c r="X373"/>
  <c r="AK372"/>
  <c r="AI372"/>
  <c r="AH372" s="1"/>
  <c r="AG372"/>
  <c r="AE372" s="1"/>
  <c r="AD372"/>
  <c r="AC372"/>
  <c r="AB372"/>
  <c r="AA372"/>
  <c r="Z372"/>
  <c r="X372"/>
  <c r="AK371"/>
  <c r="AI371"/>
  <c r="AH371" s="1"/>
  <c r="AG371"/>
  <c r="AE371" s="1"/>
  <c r="AD371"/>
  <c r="AC371"/>
  <c r="AB371"/>
  <c r="AA371"/>
  <c r="Z371"/>
  <c r="X371"/>
  <c r="AK370"/>
  <c r="AI370"/>
  <c r="AH370" s="1"/>
  <c r="AG370"/>
  <c r="AE370" s="1"/>
  <c r="AD370"/>
  <c r="AC370"/>
  <c r="AB370"/>
  <c r="AA370"/>
  <c r="Z370"/>
  <c r="X370"/>
  <c r="AK369"/>
  <c r="AI369"/>
  <c r="AH369" s="1"/>
  <c r="AG369"/>
  <c r="AE369" s="1"/>
  <c r="AD369"/>
  <c r="AC369"/>
  <c r="AB369"/>
  <c r="AA369"/>
  <c r="Z369"/>
  <c r="X369"/>
  <c r="AK368"/>
  <c r="AI368"/>
  <c r="AH368" s="1"/>
  <c r="AG368"/>
  <c r="AE368" s="1"/>
  <c r="AD368"/>
  <c r="AC368"/>
  <c r="AB368"/>
  <c r="AA368"/>
  <c r="Z368"/>
  <c r="X368"/>
  <c r="AK367"/>
  <c r="AI367"/>
  <c r="AH367" s="1"/>
  <c r="AG367"/>
  <c r="AE367" s="1"/>
  <c r="AD367"/>
  <c r="AC367"/>
  <c r="AB367"/>
  <c r="AA367"/>
  <c r="Z367"/>
  <c r="X367"/>
  <c r="AK366"/>
  <c r="AI366"/>
  <c r="AH366" s="1"/>
  <c r="AG366"/>
  <c r="AE366" s="1"/>
  <c r="AD366"/>
  <c r="AC366"/>
  <c r="AB366"/>
  <c r="AA366"/>
  <c r="Z366"/>
  <c r="X366"/>
  <c r="AK365"/>
  <c r="AI365"/>
  <c r="AH365" s="1"/>
  <c r="AG365"/>
  <c r="AE365" s="1"/>
  <c r="AD365"/>
  <c r="AC365"/>
  <c r="AB365"/>
  <c r="AA365"/>
  <c r="Z365"/>
  <c r="X365"/>
  <c r="AK364"/>
  <c r="AI364"/>
  <c r="AH364" s="1"/>
  <c r="AG364"/>
  <c r="AE364" s="1"/>
  <c r="AD364"/>
  <c r="AC364"/>
  <c r="AB364"/>
  <c r="AA364"/>
  <c r="Z364"/>
  <c r="X364"/>
  <c r="AK363"/>
  <c r="AI363"/>
  <c r="AH363" s="1"/>
  <c r="AG363"/>
  <c r="AE363" s="1"/>
  <c r="AD363"/>
  <c r="AC363"/>
  <c r="AB363"/>
  <c r="AA363"/>
  <c r="Z363"/>
  <c r="X363"/>
  <c r="AK362"/>
  <c r="AI362"/>
  <c r="AH362" s="1"/>
  <c r="AG362"/>
  <c r="AE362" s="1"/>
  <c r="AD362"/>
  <c r="AC362"/>
  <c r="AB362"/>
  <c r="AA362"/>
  <c r="Z362"/>
  <c r="X362"/>
  <c r="AK361"/>
  <c r="AI361"/>
  <c r="AH361" s="1"/>
  <c r="AG361"/>
  <c r="AE361" s="1"/>
  <c r="AD361"/>
  <c r="AC361"/>
  <c r="AB361"/>
  <c r="AA361"/>
  <c r="Z361"/>
  <c r="X361"/>
  <c r="AK360"/>
  <c r="AI360"/>
  <c r="AH360" s="1"/>
  <c r="AG360"/>
  <c r="AE360" s="1"/>
  <c r="AD360"/>
  <c r="AC360"/>
  <c r="AB360"/>
  <c r="AA360"/>
  <c r="Z360"/>
  <c r="X360"/>
  <c r="AK359"/>
  <c r="AI359"/>
  <c r="AH359" s="1"/>
  <c r="AG359"/>
  <c r="AE359" s="1"/>
  <c r="AD359"/>
  <c r="AC359"/>
  <c r="AB359"/>
  <c r="AA359"/>
  <c r="Z359"/>
  <c r="X359"/>
  <c r="AK358"/>
  <c r="AI358"/>
  <c r="AH358" s="1"/>
  <c r="AG358"/>
  <c r="AE358" s="1"/>
  <c r="AD358"/>
  <c r="AC358"/>
  <c r="AB358"/>
  <c r="AA358"/>
  <c r="Z358"/>
  <c r="X358"/>
  <c r="AK357"/>
  <c r="AI357"/>
  <c r="AH357" s="1"/>
  <c r="AG357"/>
  <c r="AE357" s="1"/>
  <c r="AD357"/>
  <c r="AC357"/>
  <c r="AB357"/>
  <c r="AA357"/>
  <c r="Z357"/>
  <c r="X357"/>
  <c r="AK356"/>
  <c r="AI356"/>
  <c r="AH356" s="1"/>
  <c r="AG356"/>
  <c r="AE356" s="1"/>
  <c r="AD356"/>
  <c r="AC356"/>
  <c r="AB356"/>
  <c r="AA356"/>
  <c r="Z356"/>
  <c r="X356"/>
  <c r="AK355"/>
  <c r="AI355"/>
  <c r="AH355" s="1"/>
  <c r="AG355"/>
  <c r="AE355" s="1"/>
  <c r="AD355"/>
  <c r="AC355"/>
  <c r="AB355"/>
  <c r="AA355"/>
  <c r="Z355"/>
  <c r="X355"/>
  <c r="AK354"/>
  <c r="AI354"/>
  <c r="AH354" s="1"/>
  <c r="AG354"/>
  <c r="AE354" s="1"/>
  <c r="AD354"/>
  <c r="AC354"/>
  <c r="AB354"/>
  <c r="AA354"/>
  <c r="Z354"/>
  <c r="X354"/>
  <c r="AK353"/>
  <c r="AI353"/>
  <c r="AH353" s="1"/>
  <c r="AG353"/>
  <c r="AE353" s="1"/>
  <c r="AD353"/>
  <c r="AC353"/>
  <c r="AB353"/>
  <c r="AA353"/>
  <c r="Z353"/>
  <c r="X353"/>
  <c r="AK352"/>
  <c r="AI352"/>
  <c r="AH352" s="1"/>
  <c r="AG352"/>
  <c r="AE352" s="1"/>
  <c r="AD352"/>
  <c r="AC352"/>
  <c r="AB352"/>
  <c r="AA352"/>
  <c r="Z352"/>
  <c r="X352"/>
  <c r="AK351"/>
  <c r="AI351"/>
  <c r="AH351" s="1"/>
  <c r="AG351"/>
  <c r="AE351" s="1"/>
  <c r="AD351"/>
  <c r="AC351"/>
  <c r="AB351"/>
  <c r="AA351"/>
  <c r="Z351"/>
  <c r="X351"/>
  <c r="AK350"/>
  <c r="AI350"/>
  <c r="AH350" s="1"/>
  <c r="AG350"/>
  <c r="AE350" s="1"/>
  <c r="AD350"/>
  <c r="AC350"/>
  <c r="AB350"/>
  <c r="AA350"/>
  <c r="Z350"/>
  <c r="X350"/>
  <c r="AK349"/>
  <c r="AI349"/>
  <c r="AH349" s="1"/>
  <c r="AG349"/>
  <c r="AE349" s="1"/>
  <c r="AD349"/>
  <c r="AC349"/>
  <c r="AB349"/>
  <c r="AA349"/>
  <c r="Z349"/>
  <c r="X349"/>
  <c r="AK348"/>
  <c r="AI348"/>
  <c r="AH348" s="1"/>
  <c r="AG348"/>
  <c r="AE348" s="1"/>
  <c r="AD348"/>
  <c r="AC348"/>
  <c r="AB348"/>
  <c r="AA348"/>
  <c r="Z348"/>
  <c r="X348"/>
  <c r="AK347"/>
  <c r="AI347"/>
  <c r="AH347" s="1"/>
  <c r="AG347"/>
  <c r="AE347" s="1"/>
  <c r="AD347"/>
  <c r="AC347"/>
  <c r="AB347"/>
  <c r="AA347"/>
  <c r="Z347"/>
  <c r="X347"/>
  <c r="AK346"/>
  <c r="AI346"/>
  <c r="AH346" s="1"/>
  <c r="AG346"/>
  <c r="AE346" s="1"/>
  <c r="AD346"/>
  <c r="AC346"/>
  <c r="AB346"/>
  <c r="AA346"/>
  <c r="Z346"/>
  <c r="X346"/>
  <c r="AK345"/>
  <c r="AI345"/>
  <c r="AH345" s="1"/>
  <c r="AG345"/>
  <c r="AE345" s="1"/>
  <c r="AD345"/>
  <c r="AC345"/>
  <c r="AB345"/>
  <c r="AA345"/>
  <c r="Z345"/>
  <c r="X345"/>
  <c r="AK344"/>
  <c r="AI344"/>
  <c r="AH344" s="1"/>
  <c r="AG344"/>
  <c r="AE344" s="1"/>
  <c r="AD344"/>
  <c r="AC344"/>
  <c r="AB344"/>
  <c r="AA344"/>
  <c r="Z344"/>
  <c r="X344"/>
  <c r="AK343"/>
  <c r="AI343"/>
  <c r="AH343" s="1"/>
  <c r="AG343"/>
  <c r="AE343" s="1"/>
  <c r="AD343"/>
  <c r="AC343"/>
  <c r="AB343"/>
  <c r="AA343"/>
  <c r="Z343"/>
  <c r="X343"/>
  <c r="AK342"/>
  <c r="AI342"/>
  <c r="AH342" s="1"/>
  <c r="AG342"/>
  <c r="AE342" s="1"/>
  <c r="AD342"/>
  <c r="AC342"/>
  <c r="AB342"/>
  <c r="AA342"/>
  <c r="Z342"/>
  <c r="X342"/>
  <c r="AK341"/>
  <c r="AI341"/>
  <c r="AH341" s="1"/>
  <c r="AG341"/>
  <c r="AE341" s="1"/>
  <c r="AD341"/>
  <c r="AC341"/>
  <c r="AB341"/>
  <c r="AA341"/>
  <c r="Z341"/>
  <c r="X341"/>
  <c r="AK340"/>
  <c r="AI340"/>
  <c r="AH340" s="1"/>
  <c r="AG340"/>
  <c r="AE340" s="1"/>
  <c r="AD340"/>
  <c r="AC340"/>
  <c r="AB340"/>
  <c r="AA340"/>
  <c r="Z340"/>
  <c r="X340"/>
  <c r="AK339"/>
  <c r="AI339"/>
  <c r="AH339" s="1"/>
  <c r="AG339"/>
  <c r="AE339" s="1"/>
  <c r="AD339"/>
  <c r="AC339"/>
  <c r="AB339"/>
  <c r="AA339"/>
  <c r="Z339"/>
  <c r="X339"/>
  <c r="AK338"/>
  <c r="AI338"/>
  <c r="AH338" s="1"/>
  <c r="AG338"/>
  <c r="AE338" s="1"/>
  <c r="AD338"/>
  <c r="AC338"/>
  <c r="AB338"/>
  <c r="AA338"/>
  <c r="Z338"/>
  <c r="X338"/>
  <c r="AK337"/>
  <c r="AI337"/>
  <c r="AH337" s="1"/>
  <c r="AG337"/>
  <c r="AE337" s="1"/>
  <c r="AD337"/>
  <c r="AC337"/>
  <c r="AB337"/>
  <c r="AA337"/>
  <c r="Z337"/>
  <c r="X337"/>
  <c r="AK336"/>
  <c r="AI336"/>
  <c r="AH336" s="1"/>
  <c r="AG336"/>
  <c r="AE336" s="1"/>
  <c r="AD336"/>
  <c r="AC336"/>
  <c r="AB336"/>
  <c r="AA336"/>
  <c r="Z336"/>
  <c r="X336"/>
  <c r="AK335"/>
  <c r="AI335"/>
  <c r="AH335" s="1"/>
  <c r="AG335"/>
  <c r="AE335" s="1"/>
  <c r="AD335"/>
  <c r="AC335"/>
  <c r="AB335"/>
  <c r="AA335"/>
  <c r="Z335"/>
  <c r="X335"/>
  <c r="AK334"/>
  <c r="AI334"/>
  <c r="AH334" s="1"/>
  <c r="AG334"/>
  <c r="AE334" s="1"/>
  <c r="AD334"/>
  <c r="AC334"/>
  <c r="AB334"/>
  <c r="AA334"/>
  <c r="Z334"/>
  <c r="X334"/>
  <c r="AK333"/>
  <c r="AI333"/>
  <c r="AH333" s="1"/>
  <c r="AG333"/>
  <c r="AE333" s="1"/>
  <c r="AD333"/>
  <c r="AC333"/>
  <c r="AB333"/>
  <c r="AA333"/>
  <c r="Z333"/>
  <c r="X333"/>
  <c r="AK332"/>
  <c r="AI332"/>
  <c r="AH332" s="1"/>
  <c r="AG332"/>
  <c r="AE332" s="1"/>
  <c r="AD332"/>
  <c r="AC332"/>
  <c r="AB332"/>
  <c r="AA332"/>
  <c r="Z332"/>
  <c r="X332"/>
  <c r="AK331"/>
  <c r="AI331"/>
  <c r="AH331" s="1"/>
  <c r="AG331"/>
  <c r="AE331" s="1"/>
  <c r="AD331"/>
  <c r="AC331"/>
  <c r="AB331"/>
  <c r="AA331"/>
  <c r="Z331"/>
  <c r="X331"/>
  <c r="AK330"/>
  <c r="AI330"/>
  <c r="AH330" s="1"/>
  <c r="AG330"/>
  <c r="AE330" s="1"/>
  <c r="AD330"/>
  <c r="AC330"/>
  <c r="AB330"/>
  <c r="AA330"/>
  <c r="Z330"/>
  <c r="X330"/>
  <c r="AK329"/>
  <c r="AI329"/>
  <c r="AH329" s="1"/>
  <c r="AG329"/>
  <c r="AE329" s="1"/>
  <c r="AD329"/>
  <c r="AC329"/>
  <c r="AB329"/>
  <c r="AA329"/>
  <c r="Z329"/>
  <c r="X329"/>
  <c r="AK328"/>
  <c r="AI328"/>
  <c r="AH328" s="1"/>
  <c r="AG328"/>
  <c r="AE328" s="1"/>
  <c r="AD328"/>
  <c r="AC328"/>
  <c r="AB328"/>
  <c r="AA328"/>
  <c r="Z328"/>
  <c r="X328"/>
  <c r="AK327"/>
  <c r="AI327"/>
  <c r="AH327" s="1"/>
  <c r="AG327"/>
  <c r="AE327" s="1"/>
  <c r="AD327"/>
  <c r="AC327"/>
  <c r="AB327"/>
  <c r="AA327"/>
  <c r="Z327"/>
  <c r="X327"/>
  <c r="AK326"/>
  <c r="AI326"/>
  <c r="AH326" s="1"/>
  <c r="AG326"/>
  <c r="AE326" s="1"/>
  <c r="AD326"/>
  <c r="AC326"/>
  <c r="AB326"/>
  <c r="AA326"/>
  <c r="Z326"/>
  <c r="X326"/>
  <c r="AK325"/>
  <c r="AI325"/>
  <c r="AH325" s="1"/>
  <c r="AG325"/>
  <c r="AE325" s="1"/>
  <c r="AD325"/>
  <c r="AC325"/>
  <c r="AB325"/>
  <c r="AA325"/>
  <c r="Z325"/>
  <c r="X325"/>
  <c r="AK324"/>
  <c r="AI324"/>
  <c r="AH324" s="1"/>
  <c r="AG324"/>
  <c r="AE324" s="1"/>
  <c r="AD324"/>
  <c r="AC324"/>
  <c r="AB324"/>
  <c r="AA324"/>
  <c r="Z324"/>
  <c r="X324"/>
  <c r="AK323"/>
  <c r="AI323"/>
  <c r="AH323" s="1"/>
  <c r="AG323"/>
  <c r="AE323" s="1"/>
  <c r="AD323"/>
  <c r="AC323"/>
  <c r="AB323"/>
  <c r="AA323"/>
  <c r="Z323"/>
  <c r="X323"/>
  <c r="AK322"/>
  <c r="AI322"/>
  <c r="AH322" s="1"/>
  <c r="AG322"/>
  <c r="AE322" s="1"/>
  <c r="AD322"/>
  <c r="AC322"/>
  <c r="AB322"/>
  <c r="AA322"/>
  <c r="Z322"/>
  <c r="X322"/>
  <c r="AK321"/>
  <c r="AI321"/>
  <c r="AH321" s="1"/>
  <c r="AG321"/>
  <c r="AE321" s="1"/>
  <c r="AD321"/>
  <c r="AC321"/>
  <c r="AB321"/>
  <c r="AA321"/>
  <c r="Z321"/>
  <c r="X321"/>
  <c r="AK320"/>
  <c r="AI320"/>
  <c r="AH320" s="1"/>
  <c r="AG320"/>
  <c r="AE320" s="1"/>
  <c r="AD320"/>
  <c r="AC320"/>
  <c r="AB320"/>
  <c r="AA320"/>
  <c r="Z320"/>
  <c r="X320"/>
  <c r="AK319"/>
  <c r="AI319"/>
  <c r="AH319" s="1"/>
  <c r="AG319"/>
  <c r="AE319" s="1"/>
  <c r="AD319"/>
  <c r="AC319"/>
  <c r="AB319"/>
  <c r="AA319"/>
  <c r="Z319"/>
  <c r="X319"/>
  <c r="AK318"/>
  <c r="AI318"/>
  <c r="AH318" s="1"/>
  <c r="AG318"/>
  <c r="AE318" s="1"/>
  <c r="AD318"/>
  <c r="AC318"/>
  <c r="AB318"/>
  <c r="AA318"/>
  <c r="Z318"/>
  <c r="X318"/>
  <c r="AK317"/>
  <c r="AI317"/>
  <c r="AH317" s="1"/>
  <c r="AG317"/>
  <c r="AE317" s="1"/>
  <c r="AD317"/>
  <c r="AC317"/>
  <c r="AB317"/>
  <c r="AA317"/>
  <c r="Z317"/>
  <c r="X317"/>
  <c r="AK316"/>
  <c r="AI316"/>
  <c r="AH316" s="1"/>
  <c r="AG316"/>
  <c r="AE316" s="1"/>
  <c r="AD316"/>
  <c r="AC316"/>
  <c r="AB316"/>
  <c r="AA316"/>
  <c r="Z316"/>
  <c r="X316"/>
  <c r="AK315"/>
  <c r="AI315"/>
  <c r="AH315" s="1"/>
  <c r="AG315"/>
  <c r="AE315" s="1"/>
  <c r="AD315"/>
  <c r="AC315"/>
  <c r="AB315"/>
  <c r="AA315"/>
  <c r="Z315"/>
  <c r="X315"/>
  <c r="AK314"/>
  <c r="AI314"/>
  <c r="AH314" s="1"/>
  <c r="AG314"/>
  <c r="AE314" s="1"/>
  <c r="AD314"/>
  <c r="AC314"/>
  <c r="AB314"/>
  <c r="AA314"/>
  <c r="Z314"/>
  <c r="X314"/>
  <c r="AK313"/>
  <c r="AI313"/>
  <c r="AH313" s="1"/>
  <c r="AG313"/>
  <c r="AE313" s="1"/>
  <c r="AD313"/>
  <c r="AC313"/>
  <c r="AB313"/>
  <c r="AA313"/>
  <c r="Z313"/>
  <c r="X313"/>
  <c r="AK312"/>
  <c r="AI312"/>
  <c r="AH312" s="1"/>
  <c r="AG312"/>
  <c r="AE312" s="1"/>
  <c r="AD312"/>
  <c r="AC312"/>
  <c r="AB312"/>
  <c r="AA312"/>
  <c r="Z312"/>
  <c r="X312"/>
  <c r="AK311"/>
  <c r="AI311"/>
  <c r="AH311" s="1"/>
  <c r="AG311"/>
  <c r="AE311" s="1"/>
  <c r="AD311"/>
  <c r="AC311"/>
  <c r="AB311"/>
  <c r="AA311"/>
  <c r="Z311"/>
  <c r="X311"/>
  <c r="AK310"/>
  <c r="AI310"/>
  <c r="AH310" s="1"/>
  <c r="AG310"/>
  <c r="AE310" s="1"/>
  <c r="AD310"/>
  <c r="AC310"/>
  <c r="AB310"/>
  <c r="AA310"/>
  <c r="Z310"/>
  <c r="X310"/>
  <c r="AK309"/>
  <c r="AI309"/>
  <c r="AH309" s="1"/>
  <c r="AG309"/>
  <c r="AE309" s="1"/>
  <c r="AD309"/>
  <c r="AC309"/>
  <c r="AB309"/>
  <c r="AA309"/>
  <c r="Z309"/>
  <c r="X309"/>
  <c r="AK308"/>
  <c r="AI308"/>
  <c r="AH308" s="1"/>
  <c r="AG308"/>
  <c r="AE308" s="1"/>
  <c r="AD308"/>
  <c r="AC308"/>
  <c r="AB308"/>
  <c r="AA308"/>
  <c r="Z308"/>
  <c r="X308"/>
  <c r="AK307"/>
  <c r="AI307"/>
  <c r="AH307" s="1"/>
  <c r="AG307"/>
  <c r="AE307" s="1"/>
  <c r="AD307"/>
  <c r="AC307"/>
  <c r="AB307"/>
  <c r="AA307"/>
  <c r="Z307"/>
  <c r="X307"/>
  <c r="AK306"/>
  <c r="AI306"/>
  <c r="AH306" s="1"/>
  <c r="AG306"/>
  <c r="AE306" s="1"/>
  <c r="AD306"/>
  <c r="AC306"/>
  <c r="AB306"/>
  <c r="AA306"/>
  <c r="Z306"/>
  <c r="X306"/>
  <c r="AK305"/>
  <c r="AI305"/>
  <c r="AH305" s="1"/>
  <c r="AG305"/>
  <c r="AE305" s="1"/>
  <c r="AD305"/>
  <c r="AC305"/>
  <c r="AB305"/>
  <c r="AA305"/>
  <c r="Z305"/>
  <c r="X305"/>
  <c r="AK304"/>
  <c r="AI304"/>
  <c r="AH304" s="1"/>
  <c r="AG304"/>
  <c r="AE304" s="1"/>
  <c r="AD304"/>
  <c r="AC304"/>
  <c r="AB304"/>
  <c r="AA304"/>
  <c r="Z304"/>
  <c r="X304"/>
  <c r="AK303"/>
  <c r="AI303"/>
  <c r="AH303" s="1"/>
  <c r="AG303"/>
  <c r="AE303" s="1"/>
  <c r="AD303"/>
  <c r="AC303"/>
  <c r="AB303"/>
  <c r="AA303"/>
  <c r="Z303"/>
  <c r="X303"/>
  <c r="AK302"/>
  <c r="AI302"/>
  <c r="AH302" s="1"/>
  <c r="AG302"/>
  <c r="AE302" s="1"/>
  <c r="AD302"/>
  <c r="AC302"/>
  <c r="AB302"/>
  <c r="AA302"/>
  <c r="Z302"/>
  <c r="X302"/>
  <c r="AK301"/>
  <c r="AI301"/>
  <c r="AH301" s="1"/>
  <c r="AG301"/>
  <c r="AE301" s="1"/>
  <c r="AD301"/>
  <c r="AC301"/>
  <c r="AB301"/>
  <c r="AA301"/>
  <c r="Z301"/>
  <c r="X301"/>
  <c r="AK300"/>
  <c r="AI300"/>
  <c r="AH300" s="1"/>
  <c r="AG300"/>
  <c r="AE300" s="1"/>
  <c r="AD300"/>
  <c r="AC300"/>
  <c r="AB300"/>
  <c r="AA300"/>
  <c r="Z300"/>
  <c r="X300"/>
  <c r="AK299"/>
  <c r="AI299"/>
  <c r="AH299" s="1"/>
  <c r="AG299"/>
  <c r="AE299" s="1"/>
  <c r="AD299"/>
  <c r="AC299"/>
  <c r="AB299"/>
  <c r="AA299"/>
  <c r="Z299"/>
  <c r="X299"/>
  <c r="AK298"/>
  <c r="AI298"/>
  <c r="AH298" s="1"/>
  <c r="AG298"/>
  <c r="AE298" s="1"/>
  <c r="AD298"/>
  <c r="AC298"/>
  <c r="AB298"/>
  <c r="AA298"/>
  <c r="Z298"/>
  <c r="X298"/>
  <c r="AK297"/>
  <c r="AI297"/>
  <c r="AH297" s="1"/>
  <c r="AG297"/>
  <c r="AE297" s="1"/>
  <c r="AD297"/>
  <c r="AC297"/>
  <c r="AB297"/>
  <c r="AA297"/>
  <c r="Z297"/>
  <c r="X297"/>
  <c r="AK296"/>
  <c r="AI296"/>
  <c r="AH296" s="1"/>
  <c r="AG296"/>
  <c r="AE296" s="1"/>
  <c r="AD296"/>
  <c r="AC296"/>
  <c r="AB296"/>
  <c r="AA296"/>
  <c r="Z296"/>
  <c r="X296"/>
  <c r="AK295"/>
  <c r="AI295"/>
  <c r="AH295" s="1"/>
  <c r="AG295"/>
  <c r="AE295" s="1"/>
  <c r="AD295"/>
  <c r="AC295"/>
  <c r="AB295"/>
  <c r="AA295"/>
  <c r="Z295"/>
  <c r="X295"/>
  <c r="AK294"/>
  <c r="AI294"/>
  <c r="AH294" s="1"/>
  <c r="AG294"/>
  <c r="AE294" s="1"/>
  <c r="AD294"/>
  <c r="AC294"/>
  <c r="AB294"/>
  <c r="AA294"/>
  <c r="Z294"/>
  <c r="X294"/>
  <c r="AK293"/>
  <c r="AI293"/>
  <c r="AH293" s="1"/>
  <c r="AG293"/>
  <c r="AE293" s="1"/>
  <c r="AD293"/>
  <c r="AC293"/>
  <c r="AB293"/>
  <c r="AA293"/>
  <c r="Z293"/>
  <c r="X293"/>
  <c r="AK292"/>
  <c r="AI292"/>
  <c r="AH292" s="1"/>
  <c r="AG292"/>
  <c r="AE292" s="1"/>
  <c r="AD292"/>
  <c r="AC292"/>
  <c r="AB292"/>
  <c r="AA292"/>
  <c r="Z292"/>
  <c r="X292"/>
  <c r="AK291"/>
  <c r="AI291"/>
  <c r="AH291" s="1"/>
  <c r="AG291"/>
  <c r="AE291" s="1"/>
  <c r="AD291"/>
  <c r="AC291"/>
  <c r="AB291"/>
  <c r="AA291"/>
  <c r="Z291"/>
  <c r="X291"/>
  <c r="AK290"/>
  <c r="AI290"/>
  <c r="AH290" s="1"/>
  <c r="AG290"/>
  <c r="AE290" s="1"/>
  <c r="AD290"/>
  <c r="AC290"/>
  <c r="AB290"/>
  <c r="AA290"/>
  <c r="Z290"/>
  <c r="X290"/>
  <c r="AK289"/>
  <c r="AI289"/>
  <c r="AH289" s="1"/>
  <c r="AG289"/>
  <c r="AE289" s="1"/>
  <c r="AD289"/>
  <c r="AC289"/>
  <c r="AB289"/>
  <c r="AA289"/>
  <c r="Z289"/>
  <c r="X289"/>
  <c r="AK288"/>
  <c r="AI288"/>
  <c r="AH288" s="1"/>
  <c r="AG288"/>
  <c r="AE288" s="1"/>
  <c r="AD288"/>
  <c r="AC288"/>
  <c r="AB288"/>
  <c r="AA288"/>
  <c r="Z288"/>
  <c r="X288"/>
  <c r="AK287"/>
  <c r="AI287"/>
  <c r="AH287" s="1"/>
  <c r="AG287"/>
  <c r="AE287" s="1"/>
  <c r="AD287"/>
  <c r="AC287"/>
  <c r="AB287"/>
  <c r="AA287"/>
  <c r="Z287"/>
  <c r="X287"/>
  <c r="AK286"/>
  <c r="AI286"/>
  <c r="AH286" s="1"/>
  <c r="AG286"/>
  <c r="AE286" s="1"/>
  <c r="AD286"/>
  <c r="AC286"/>
  <c r="AB286"/>
  <c r="AA286"/>
  <c r="Z286"/>
  <c r="X286"/>
  <c r="AK285"/>
  <c r="AI285"/>
  <c r="AH285" s="1"/>
  <c r="AG285"/>
  <c r="AE285" s="1"/>
  <c r="AD285"/>
  <c r="AC285"/>
  <c r="AB285"/>
  <c r="AA285"/>
  <c r="Z285"/>
  <c r="X285"/>
  <c r="AK284"/>
  <c r="AI284"/>
  <c r="AH284" s="1"/>
  <c r="AG284"/>
  <c r="AE284" s="1"/>
  <c r="AD284"/>
  <c r="AC284"/>
  <c r="AB284"/>
  <c r="AA284"/>
  <c r="Z284"/>
  <c r="X284"/>
  <c r="AK283"/>
  <c r="AI283"/>
  <c r="AH283" s="1"/>
  <c r="AG283"/>
  <c r="AE283" s="1"/>
  <c r="AD283"/>
  <c r="AC283"/>
  <c r="AB283"/>
  <c r="AA283"/>
  <c r="Z283"/>
  <c r="X283"/>
  <c r="AK282"/>
  <c r="AI282"/>
  <c r="AH282" s="1"/>
  <c r="AG282"/>
  <c r="AE282" s="1"/>
  <c r="AD282"/>
  <c r="AC282"/>
  <c r="AB282"/>
  <c r="AA282"/>
  <c r="Z282"/>
  <c r="X282"/>
  <c r="AK281"/>
  <c r="AI281"/>
  <c r="AH281" s="1"/>
  <c r="AG281"/>
  <c r="AE281" s="1"/>
  <c r="AD281"/>
  <c r="AC281"/>
  <c r="AB281"/>
  <c r="AA281"/>
  <c r="Z281"/>
  <c r="X281"/>
  <c r="AK280"/>
  <c r="AI280"/>
  <c r="AH280" s="1"/>
  <c r="AG280"/>
  <c r="AE280" s="1"/>
  <c r="AD280"/>
  <c r="AC280"/>
  <c r="AB280"/>
  <c r="AA280"/>
  <c r="Z280"/>
  <c r="X280"/>
  <c r="AK279"/>
  <c r="AI279"/>
  <c r="AH279" s="1"/>
  <c r="AG279"/>
  <c r="AE279" s="1"/>
  <c r="AD279"/>
  <c r="AC279"/>
  <c r="AB279"/>
  <c r="AA279"/>
  <c r="Z279"/>
  <c r="X279"/>
  <c r="AK278"/>
  <c r="AI278"/>
  <c r="AH278" s="1"/>
  <c r="AG278"/>
  <c r="AE278" s="1"/>
  <c r="AD278"/>
  <c r="AC278"/>
  <c r="AB278"/>
  <c r="AA278"/>
  <c r="Z278"/>
  <c r="X278"/>
  <c r="AK277"/>
  <c r="AI277"/>
  <c r="AH277" s="1"/>
  <c r="AG277"/>
  <c r="AE277" s="1"/>
  <c r="AD277"/>
  <c r="AC277"/>
  <c r="AB277"/>
  <c r="AA277"/>
  <c r="Z277"/>
  <c r="X277"/>
  <c r="AK276"/>
  <c r="AI276"/>
  <c r="AH276" s="1"/>
  <c r="AG276"/>
  <c r="AE276" s="1"/>
  <c r="AD276"/>
  <c r="AC276"/>
  <c r="AB276"/>
  <c r="AA276"/>
  <c r="Z276"/>
  <c r="X276"/>
  <c r="AK275"/>
  <c r="AI275"/>
  <c r="AH275" s="1"/>
  <c r="AG275"/>
  <c r="AE275" s="1"/>
  <c r="AD275"/>
  <c r="AC275"/>
  <c r="AB275"/>
  <c r="AA275"/>
  <c r="Z275"/>
  <c r="X275"/>
  <c r="AK274"/>
  <c r="AI274"/>
  <c r="AH274" s="1"/>
  <c r="AG274"/>
  <c r="AE274" s="1"/>
  <c r="AD274"/>
  <c r="AC274"/>
  <c r="AB274"/>
  <c r="AA274"/>
  <c r="Z274"/>
  <c r="X274"/>
  <c r="AK273"/>
  <c r="AI273"/>
  <c r="AH273" s="1"/>
  <c r="AG273"/>
  <c r="AE273" s="1"/>
  <c r="AD273"/>
  <c r="AC273"/>
  <c r="AB273"/>
  <c r="AA273"/>
  <c r="Z273"/>
  <c r="X273"/>
  <c r="AK272"/>
  <c r="AI272"/>
  <c r="AH272" s="1"/>
  <c r="AG272"/>
  <c r="AE272" s="1"/>
  <c r="AD272"/>
  <c r="AC272"/>
  <c r="AB272"/>
  <c r="AA272"/>
  <c r="Z272"/>
  <c r="X272"/>
  <c r="AK271"/>
  <c r="AI271"/>
  <c r="AH271" s="1"/>
  <c r="AG271"/>
  <c r="AE271" s="1"/>
  <c r="AD271"/>
  <c r="AC271"/>
  <c r="AB271"/>
  <c r="AA271"/>
  <c r="Z271"/>
  <c r="X271"/>
  <c r="AK270"/>
  <c r="AI270"/>
  <c r="AH270" s="1"/>
  <c r="AG270"/>
  <c r="AE270" s="1"/>
  <c r="AD270"/>
  <c r="AC270"/>
  <c r="AB270"/>
  <c r="AA270"/>
  <c r="Z270"/>
  <c r="X270"/>
  <c r="AK269"/>
  <c r="AI269"/>
  <c r="AH269" s="1"/>
  <c r="AG269"/>
  <c r="AE269" s="1"/>
  <c r="AD269"/>
  <c r="AC269"/>
  <c r="AB269"/>
  <c r="AA269"/>
  <c r="Z269"/>
  <c r="X269"/>
  <c r="AK268"/>
  <c r="AI268"/>
  <c r="AH268" s="1"/>
  <c r="AG268"/>
  <c r="AE268" s="1"/>
  <c r="AD268"/>
  <c r="AC268"/>
  <c r="AB268"/>
  <c r="AA268"/>
  <c r="Z268"/>
  <c r="X268"/>
  <c r="AK267"/>
  <c r="AI267"/>
  <c r="AH267" s="1"/>
  <c r="AG267"/>
  <c r="AE267" s="1"/>
  <c r="AD267"/>
  <c r="AC267"/>
  <c r="AB267"/>
  <c r="AA267"/>
  <c r="Z267"/>
  <c r="X267"/>
  <c r="AK266"/>
  <c r="AI266"/>
  <c r="AH266" s="1"/>
  <c r="AG266"/>
  <c r="AE266" s="1"/>
  <c r="AD266"/>
  <c r="AC266"/>
  <c r="AB266"/>
  <c r="AA266"/>
  <c r="Z266"/>
  <c r="X266"/>
  <c r="AK265"/>
  <c r="AI265"/>
  <c r="AH265" s="1"/>
  <c r="AG265"/>
  <c r="AE265" s="1"/>
  <c r="AD265"/>
  <c r="AC265"/>
  <c r="AB265"/>
  <c r="AA265"/>
  <c r="Z265"/>
  <c r="X265"/>
  <c r="AK264"/>
  <c r="AI264"/>
  <c r="AH264" s="1"/>
  <c r="AG264"/>
  <c r="AE264" s="1"/>
  <c r="AD264"/>
  <c r="AC264"/>
  <c r="AB264"/>
  <c r="AA264"/>
  <c r="Z264"/>
  <c r="X264"/>
  <c r="AK263"/>
  <c r="AI263"/>
  <c r="AH263" s="1"/>
  <c r="AG263"/>
  <c r="AE263" s="1"/>
  <c r="AD263"/>
  <c r="AC263"/>
  <c r="AB263"/>
  <c r="AA263"/>
  <c r="Z263"/>
  <c r="X263"/>
  <c r="AK262"/>
  <c r="AI262"/>
  <c r="AH262" s="1"/>
  <c r="AG262"/>
  <c r="AE262" s="1"/>
  <c r="AD262"/>
  <c r="AC262"/>
  <c r="AB262"/>
  <c r="AA262"/>
  <c r="Z262"/>
  <c r="X262"/>
  <c r="AK261"/>
  <c r="AI261"/>
  <c r="AH261" s="1"/>
  <c r="AG261"/>
  <c r="AE261" s="1"/>
  <c r="AD261"/>
  <c r="AC261"/>
  <c r="AB261"/>
  <c r="AA261"/>
  <c r="Z261"/>
  <c r="X261"/>
  <c r="AK260"/>
  <c r="AI260"/>
  <c r="AH260" s="1"/>
  <c r="AG260"/>
  <c r="AE260" s="1"/>
  <c r="AD260"/>
  <c r="AC260"/>
  <c r="AB260"/>
  <c r="AA260"/>
  <c r="Z260"/>
  <c r="X260"/>
  <c r="AK259"/>
  <c r="AI259"/>
  <c r="AH259" s="1"/>
  <c r="AG259"/>
  <c r="AE259" s="1"/>
  <c r="AD259"/>
  <c r="AC259"/>
  <c r="AB259"/>
  <c r="AA259"/>
  <c r="Z259"/>
  <c r="X259"/>
  <c r="AK258"/>
  <c r="AI258"/>
  <c r="AH258" s="1"/>
  <c r="AG258"/>
  <c r="AE258" s="1"/>
  <c r="AD258"/>
  <c r="AC258"/>
  <c r="AB258"/>
  <c r="AA258"/>
  <c r="Z258"/>
  <c r="X258"/>
  <c r="AK257"/>
  <c r="AI257"/>
  <c r="AH257" s="1"/>
  <c r="AG257"/>
  <c r="AE257" s="1"/>
  <c r="AD257"/>
  <c r="AC257"/>
  <c r="AB257"/>
  <c r="AA257"/>
  <c r="Z257"/>
  <c r="X257"/>
  <c r="AK256"/>
  <c r="AI256"/>
  <c r="AH256" s="1"/>
  <c r="AG256"/>
  <c r="AE256" s="1"/>
  <c r="AD256"/>
  <c r="AC256"/>
  <c r="AB256"/>
  <c r="AA256"/>
  <c r="Z256"/>
  <c r="X256"/>
  <c r="AK255"/>
  <c r="AI255"/>
  <c r="AH255" s="1"/>
  <c r="AG255"/>
  <c r="AE255" s="1"/>
  <c r="AD255"/>
  <c r="AC255"/>
  <c r="AB255"/>
  <c r="AA255"/>
  <c r="Z255"/>
  <c r="X255"/>
  <c r="AK254"/>
  <c r="AI254"/>
  <c r="AH254" s="1"/>
  <c r="AG254"/>
  <c r="AE254" s="1"/>
  <c r="AD254"/>
  <c r="AC254"/>
  <c r="AB254"/>
  <c r="AA254"/>
  <c r="Z254"/>
  <c r="X254"/>
  <c r="AK253"/>
  <c r="AI253"/>
  <c r="AH253" s="1"/>
  <c r="AG253"/>
  <c r="AE253" s="1"/>
  <c r="AD253"/>
  <c r="AC253"/>
  <c r="AB253"/>
  <c r="AA253"/>
  <c r="Z253"/>
  <c r="X253"/>
  <c r="AK252"/>
  <c r="AI252"/>
  <c r="AH252" s="1"/>
  <c r="AG252"/>
  <c r="AE252" s="1"/>
  <c r="AD252"/>
  <c r="AC252"/>
  <c r="AB252"/>
  <c r="AA252"/>
  <c r="Z252"/>
  <c r="X252"/>
  <c r="AK251"/>
  <c r="AI251"/>
  <c r="AH251" s="1"/>
  <c r="AG251"/>
  <c r="AE251" s="1"/>
  <c r="AD251"/>
  <c r="AC251"/>
  <c r="AB251"/>
  <c r="AA251"/>
  <c r="Z251"/>
  <c r="X251"/>
  <c r="AK250"/>
  <c r="AI250"/>
  <c r="AH250" s="1"/>
  <c r="AG250"/>
  <c r="AE250" s="1"/>
  <c r="AD250"/>
  <c r="AC250"/>
  <c r="AB250"/>
  <c r="AA250"/>
  <c r="Z250"/>
  <c r="X250"/>
  <c r="AK249"/>
  <c r="AI249"/>
  <c r="AH249" s="1"/>
  <c r="AG249"/>
  <c r="AE249" s="1"/>
  <c r="AD249"/>
  <c r="AC249"/>
  <c r="AB249"/>
  <c r="AA249"/>
  <c r="Z249"/>
  <c r="X249"/>
  <c r="AK248"/>
  <c r="AI248"/>
  <c r="AH248" s="1"/>
  <c r="AG248"/>
  <c r="AE248" s="1"/>
  <c r="AD248"/>
  <c r="AC248"/>
  <c r="AB248"/>
  <c r="AA248"/>
  <c r="Z248"/>
  <c r="X248"/>
  <c r="AK247"/>
  <c r="AI247"/>
  <c r="AH247" s="1"/>
  <c r="AG247"/>
  <c r="AE247" s="1"/>
  <c r="AD247"/>
  <c r="AC247"/>
  <c r="AB247"/>
  <c r="AA247"/>
  <c r="Z247"/>
  <c r="X247"/>
  <c r="AK246"/>
  <c r="AI246"/>
  <c r="AH246" s="1"/>
  <c r="AG246"/>
  <c r="AE246" s="1"/>
  <c r="AD246"/>
  <c r="AC246"/>
  <c r="AB246"/>
  <c r="AA246"/>
  <c r="Z246"/>
  <c r="X246"/>
  <c r="AK245"/>
  <c r="AI245"/>
  <c r="AH245" s="1"/>
  <c r="AG245"/>
  <c r="AE245" s="1"/>
  <c r="AD245"/>
  <c r="AC245"/>
  <c r="AB245"/>
  <c r="AA245"/>
  <c r="Z245"/>
  <c r="X245"/>
  <c r="AK244"/>
  <c r="AI244"/>
  <c r="AH244" s="1"/>
  <c r="AG244"/>
  <c r="AE244" s="1"/>
  <c r="AD244"/>
  <c r="AC244"/>
  <c r="AB244"/>
  <c r="AA244"/>
  <c r="Z244"/>
  <c r="X244"/>
  <c r="AK243"/>
  <c r="AI243"/>
  <c r="AH243" s="1"/>
  <c r="AG243"/>
  <c r="AE243" s="1"/>
  <c r="AD243"/>
  <c r="AC243"/>
  <c r="AB243"/>
  <c r="AA243"/>
  <c r="Z243"/>
  <c r="X243"/>
  <c r="AK242"/>
  <c r="AI242"/>
  <c r="AH242" s="1"/>
  <c r="AG242"/>
  <c r="AE242" s="1"/>
  <c r="AD242"/>
  <c r="AC242"/>
  <c r="AB242"/>
  <c r="AA242"/>
  <c r="Z242"/>
  <c r="X242"/>
  <c r="AK241"/>
  <c r="AI241"/>
  <c r="AH241" s="1"/>
  <c r="AG241"/>
  <c r="AE241" s="1"/>
  <c r="AD241"/>
  <c r="AC241"/>
  <c r="AB241"/>
  <c r="AA241"/>
  <c r="Z241"/>
  <c r="X241"/>
  <c r="AK240"/>
  <c r="AI240"/>
  <c r="AH240" s="1"/>
  <c r="AG240"/>
  <c r="AE240" s="1"/>
  <c r="AD240"/>
  <c r="AC240"/>
  <c r="AB240"/>
  <c r="AA240"/>
  <c r="Z240"/>
  <c r="X240"/>
  <c r="AK239"/>
  <c r="AI239"/>
  <c r="AH239" s="1"/>
  <c r="AG239"/>
  <c r="AE239" s="1"/>
  <c r="AD239"/>
  <c r="AC239"/>
  <c r="AB239"/>
  <c r="AA239"/>
  <c r="Z239"/>
  <c r="X239"/>
  <c r="AK238"/>
  <c r="AI238"/>
  <c r="AH238" s="1"/>
  <c r="AG238"/>
  <c r="AE238" s="1"/>
  <c r="AD238"/>
  <c r="AC238"/>
  <c r="AB238"/>
  <c r="AA238"/>
  <c r="Z238"/>
  <c r="X238"/>
  <c r="AK237"/>
  <c r="AI237"/>
  <c r="AH237" s="1"/>
  <c r="AG237"/>
  <c r="AE237" s="1"/>
  <c r="AD237"/>
  <c r="AC237"/>
  <c r="AB237"/>
  <c r="AA237"/>
  <c r="Z237"/>
  <c r="X237"/>
  <c r="AK236"/>
  <c r="AI236"/>
  <c r="AH236" s="1"/>
  <c r="AG236"/>
  <c r="AE236" s="1"/>
  <c r="AD236"/>
  <c r="AC236"/>
  <c r="AB236"/>
  <c r="AA236"/>
  <c r="Z236"/>
  <c r="X236"/>
  <c r="AK235"/>
  <c r="AI235"/>
  <c r="AH235" s="1"/>
  <c r="AG235"/>
  <c r="AE235" s="1"/>
  <c r="AD235"/>
  <c r="AC235"/>
  <c r="AB235"/>
  <c r="AA235"/>
  <c r="Z235"/>
  <c r="X235"/>
  <c r="AK234"/>
  <c r="AI234"/>
  <c r="AH234" s="1"/>
  <c r="AG234"/>
  <c r="AE234" s="1"/>
  <c r="AD234"/>
  <c r="AC234"/>
  <c r="AB234"/>
  <c r="AA234"/>
  <c r="Z234"/>
  <c r="X234"/>
  <c r="AK233"/>
  <c r="AI233"/>
  <c r="AH233" s="1"/>
  <c r="AG233"/>
  <c r="AE233" s="1"/>
  <c r="AD233"/>
  <c r="AC233"/>
  <c r="AB233"/>
  <c r="AA233"/>
  <c r="Z233"/>
  <c r="X233"/>
  <c r="AK232"/>
  <c r="AI232"/>
  <c r="AH232" s="1"/>
  <c r="AG232"/>
  <c r="AE232" s="1"/>
  <c r="AD232"/>
  <c r="AC232"/>
  <c r="AB232"/>
  <c r="AA232"/>
  <c r="Z232"/>
  <c r="X232"/>
  <c r="AK231"/>
  <c r="AI231"/>
  <c r="AH231" s="1"/>
  <c r="AG231"/>
  <c r="AE231" s="1"/>
  <c r="AD231"/>
  <c r="AC231"/>
  <c r="AB231"/>
  <c r="AA231"/>
  <c r="Z231"/>
  <c r="X231"/>
  <c r="AK230"/>
  <c r="AI230"/>
  <c r="AH230" s="1"/>
  <c r="AG230"/>
  <c r="AE230" s="1"/>
  <c r="AD230"/>
  <c r="AC230"/>
  <c r="AB230"/>
  <c r="AA230"/>
  <c r="Z230"/>
  <c r="X230"/>
  <c r="AK229"/>
  <c r="AI229"/>
  <c r="AH229" s="1"/>
  <c r="AG229"/>
  <c r="AE229" s="1"/>
  <c r="AD229"/>
  <c r="AC229"/>
  <c r="AB229"/>
  <c r="AA229"/>
  <c r="Z229"/>
  <c r="X229"/>
  <c r="AK228"/>
  <c r="AI228"/>
  <c r="AH228" s="1"/>
  <c r="AG228"/>
  <c r="AE228" s="1"/>
  <c r="AD228"/>
  <c r="AC228"/>
  <c r="AB228"/>
  <c r="AA228"/>
  <c r="Z228"/>
  <c r="X228"/>
  <c r="AK227"/>
  <c r="AI227"/>
  <c r="AH227" s="1"/>
  <c r="AG227"/>
  <c r="AE227" s="1"/>
  <c r="AD227"/>
  <c r="AC227"/>
  <c r="AB227"/>
  <c r="AA227"/>
  <c r="Z227"/>
  <c r="X227"/>
  <c r="AK226"/>
  <c r="AI226"/>
  <c r="AH226" s="1"/>
  <c r="AG226"/>
  <c r="AE226" s="1"/>
  <c r="AD226"/>
  <c r="AC226"/>
  <c r="AB226"/>
  <c r="AA226"/>
  <c r="Z226"/>
  <c r="X226"/>
  <c r="AK225"/>
  <c r="AI225"/>
  <c r="AH225" s="1"/>
  <c r="AG225"/>
  <c r="AE225" s="1"/>
  <c r="AD225"/>
  <c r="AC225"/>
  <c r="AB225"/>
  <c r="AA225"/>
  <c r="Z225"/>
  <c r="X225"/>
  <c r="AK224"/>
  <c r="AI224"/>
  <c r="AH224" s="1"/>
  <c r="AG224"/>
  <c r="AE224" s="1"/>
  <c r="AD224"/>
  <c r="AC224"/>
  <c r="AB224"/>
  <c r="AA224"/>
  <c r="Z224"/>
  <c r="X224"/>
  <c r="AK223"/>
  <c r="AI223"/>
  <c r="AH223" s="1"/>
  <c r="AG223"/>
  <c r="AE223" s="1"/>
  <c r="AD223"/>
  <c r="AC223"/>
  <c r="AB223"/>
  <c r="AA223"/>
  <c r="Z223"/>
  <c r="X223"/>
  <c r="AK222"/>
  <c r="AI222"/>
  <c r="AH222" s="1"/>
  <c r="AG222"/>
  <c r="AE222" s="1"/>
  <c r="AD222"/>
  <c r="AC222"/>
  <c r="AB222"/>
  <c r="AA222"/>
  <c r="Z222"/>
  <c r="X222"/>
  <c r="AK221"/>
  <c r="AI221"/>
  <c r="AH221" s="1"/>
  <c r="AG221"/>
  <c r="AE221" s="1"/>
  <c r="AD221"/>
  <c r="AC221"/>
  <c r="AB221"/>
  <c r="AA221"/>
  <c r="Z221"/>
  <c r="X221"/>
  <c r="AK220"/>
  <c r="AI220"/>
  <c r="AH220" s="1"/>
  <c r="AG220"/>
  <c r="AE220" s="1"/>
  <c r="AD220"/>
  <c r="AC220"/>
  <c r="AB220"/>
  <c r="AA220"/>
  <c r="Z220"/>
  <c r="X220"/>
  <c r="AK219"/>
  <c r="AI219"/>
  <c r="AH219" s="1"/>
  <c r="AG219"/>
  <c r="AE219" s="1"/>
  <c r="AD219"/>
  <c r="AC219"/>
  <c r="AB219"/>
  <c r="AA219"/>
  <c r="Z219"/>
  <c r="X219"/>
  <c r="AK218"/>
  <c r="AI218"/>
  <c r="AH218" s="1"/>
  <c r="AG218"/>
  <c r="AE218" s="1"/>
  <c r="AD218"/>
  <c r="AC218"/>
  <c r="AB218"/>
  <c r="AA218"/>
  <c r="Z218"/>
  <c r="X218"/>
  <c r="AK217"/>
  <c r="AI217"/>
  <c r="AH217" s="1"/>
  <c r="AG217"/>
  <c r="AE217" s="1"/>
  <c r="AD217"/>
  <c r="AC217"/>
  <c r="AB217"/>
  <c r="AA217"/>
  <c r="Z217"/>
  <c r="X217"/>
  <c r="AK216"/>
  <c r="AI216"/>
  <c r="AH216" s="1"/>
  <c r="AG216"/>
  <c r="AE216" s="1"/>
  <c r="AD216"/>
  <c r="AC216"/>
  <c r="AB216"/>
  <c r="AA216"/>
  <c r="Z216"/>
  <c r="X216"/>
  <c r="AK215"/>
  <c r="AI215"/>
  <c r="AH215" s="1"/>
  <c r="AG215"/>
  <c r="AE215" s="1"/>
  <c r="AD215"/>
  <c r="AC215"/>
  <c r="AB215"/>
  <c r="AA215"/>
  <c r="Z215"/>
  <c r="X215"/>
  <c r="AK214"/>
  <c r="AI214"/>
  <c r="AH214" s="1"/>
  <c r="AG214"/>
  <c r="AE214" s="1"/>
  <c r="AD214"/>
  <c r="AC214"/>
  <c r="AB214"/>
  <c r="AA214"/>
  <c r="Z214"/>
  <c r="X214"/>
  <c r="AK213"/>
  <c r="AI213"/>
  <c r="AH213" s="1"/>
  <c r="AG213"/>
  <c r="AE213" s="1"/>
  <c r="AD213"/>
  <c r="AC213"/>
  <c r="AB213"/>
  <c r="AA213"/>
  <c r="Z213"/>
  <c r="X213"/>
  <c r="AK212"/>
  <c r="AI212"/>
  <c r="AH212" s="1"/>
  <c r="AG212"/>
  <c r="AE212" s="1"/>
  <c r="AD212"/>
  <c r="AC212"/>
  <c r="AB212"/>
  <c r="AA212"/>
  <c r="Z212"/>
  <c r="X212"/>
  <c r="AK211"/>
  <c r="AI211"/>
  <c r="AH211" s="1"/>
  <c r="AG211"/>
  <c r="AE211" s="1"/>
  <c r="AD211"/>
  <c r="AC211"/>
  <c r="AB211"/>
  <c r="AA211"/>
  <c r="Z211"/>
  <c r="X211"/>
  <c r="AK210"/>
  <c r="AI210"/>
  <c r="AH210" s="1"/>
  <c r="AG210"/>
  <c r="AE210" s="1"/>
  <c r="AD210"/>
  <c r="AC210"/>
  <c r="AB210"/>
  <c r="AA210"/>
  <c r="Z210"/>
  <c r="X210"/>
  <c r="AK209"/>
  <c r="AI209"/>
  <c r="AH209" s="1"/>
  <c r="AG209"/>
  <c r="AE209" s="1"/>
  <c r="AD209"/>
  <c r="AC209"/>
  <c r="AB209"/>
  <c r="AA209"/>
  <c r="Z209"/>
  <c r="X209"/>
  <c r="AK208"/>
  <c r="AI208"/>
  <c r="AH208" s="1"/>
  <c r="AG208"/>
  <c r="AE208" s="1"/>
  <c r="AD208"/>
  <c r="AC208"/>
  <c r="AB208"/>
  <c r="AA208"/>
  <c r="Z208"/>
  <c r="X208"/>
  <c r="AK207"/>
  <c r="AI207"/>
  <c r="AH207" s="1"/>
  <c r="AG207"/>
  <c r="AE207" s="1"/>
  <c r="AD207"/>
  <c r="AC207"/>
  <c r="AB207"/>
  <c r="AA207"/>
  <c r="Z207"/>
  <c r="X207"/>
  <c r="AK206"/>
  <c r="AI206"/>
  <c r="AH206" s="1"/>
  <c r="AG206"/>
  <c r="AE206" s="1"/>
  <c r="AD206"/>
  <c r="AC206"/>
  <c r="AB206"/>
  <c r="AA206"/>
  <c r="Z206"/>
  <c r="X206"/>
  <c r="AK205"/>
  <c r="AI205"/>
  <c r="AH205" s="1"/>
  <c r="AG205"/>
  <c r="AE205" s="1"/>
  <c r="AD205"/>
  <c r="AC205"/>
  <c r="AB205"/>
  <c r="AA205"/>
  <c r="Z205"/>
  <c r="X205"/>
  <c r="AK204"/>
  <c r="AI204"/>
  <c r="AH204" s="1"/>
  <c r="AG204"/>
  <c r="AE204" s="1"/>
  <c r="AD204"/>
  <c r="AC204"/>
  <c r="AB204"/>
  <c r="AA204"/>
  <c r="Z204"/>
  <c r="X204"/>
  <c r="AK203"/>
  <c r="AI203"/>
  <c r="AH203" s="1"/>
  <c r="AG203"/>
  <c r="AE203" s="1"/>
  <c r="AD203"/>
  <c r="AC203"/>
  <c r="AB203"/>
  <c r="AA203"/>
  <c r="Z203"/>
  <c r="X203"/>
  <c r="AK202"/>
  <c r="AI202"/>
  <c r="AH202" s="1"/>
  <c r="AG202"/>
  <c r="AE202" s="1"/>
  <c r="AD202"/>
  <c r="AC202"/>
  <c r="AB202"/>
  <c r="AA202"/>
  <c r="Z202"/>
  <c r="X202"/>
  <c r="AK201"/>
  <c r="AI201"/>
  <c r="AH201" s="1"/>
  <c r="AG201"/>
  <c r="AE201" s="1"/>
  <c r="AD201"/>
  <c r="AC201"/>
  <c r="AB201"/>
  <c r="AA201"/>
  <c r="Z201"/>
  <c r="X201"/>
  <c r="AK200"/>
  <c r="AI200"/>
  <c r="AH200" s="1"/>
  <c r="AG200"/>
  <c r="AE200" s="1"/>
  <c r="AD200"/>
  <c r="AC200"/>
  <c r="AB200"/>
  <c r="AA200"/>
  <c r="Z200"/>
  <c r="X200"/>
  <c r="AK199"/>
  <c r="AI199"/>
  <c r="AH199" s="1"/>
  <c r="AG199"/>
  <c r="AE199" s="1"/>
  <c r="AD199"/>
  <c r="AC199"/>
  <c r="AB199"/>
  <c r="AA199"/>
  <c r="Z199"/>
  <c r="X199"/>
  <c r="AK198"/>
  <c r="AI198"/>
  <c r="AH198" s="1"/>
  <c r="AG198"/>
  <c r="AE198" s="1"/>
  <c r="AD198"/>
  <c r="AC198"/>
  <c r="AB198"/>
  <c r="AA198"/>
  <c r="Z198"/>
  <c r="X198"/>
  <c r="AK197"/>
  <c r="AI197"/>
  <c r="AH197" s="1"/>
  <c r="AG197"/>
  <c r="AE197" s="1"/>
  <c r="AD197"/>
  <c r="AC197"/>
  <c r="AB197"/>
  <c r="AA197"/>
  <c r="Z197"/>
  <c r="X197"/>
  <c r="AK196"/>
  <c r="AI196"/>
  <c r="AH196" s="1"/>
  <c r="AG196"/>
  <c r="AE196" s="1"/>
  <c r="AD196"/>
  <c r="AC196"/>
  <c r="AB196"/>
  <c r="AA196"/>
  <c r="Z196"/>
  <c r="X196"/>
  <c r="AK195"/>
  <c r="AI195"/>
  <c r="AH195" s="1"/>
  <c r="AG195"/>
  <c r="AE195" s="1"/>
  <c r="AD195"/>
  <c r="AC195"/>
  <c r="AB195"/>
  <c r="AA195"/>
  <c r="Z195"/>
  <c r="X195"/>
  <c r="AK194"/>
  <c r="AI194"/>
  <c r="AH194" s="1"/>
  <c r="AG194"/>
  <c r="AE194" s="1"/>
  <c r="AD194"/>
  <c r="AC194"/>
  <c r="AB194"/>
  <c r="AA194"/>
  <c r="Z194"/>
  <c r="X194"/>
  <c r="AK193"/>
  <c r="AI193"/>
  <c r="AH193" s="1"/>
  <c r="AG193"/>
  <c r="AE193" s="1"/>
  <c r="AD193"/>
  <c r="AC193"/>
  <c r="AB193"/>
  <c r="AA193"/>
  <c r="Z193"/>
  <c r="X193"/>
  <c r="AK192"/>
  <c r="AI192"/>
  <c r="AH192" s="1"/>
  <c r="AG192"/>
  <c r="AE192" s="1"/>
  <c r="AD192"/>
  <c r="AC192"/>
  <c r="AB192"/>
  <c r="AA192"/>
  <c r="Z192"/>
  <c r="X192"/>
  <c r="AK191"/>
  <c r="AI191"/>
  <c r="AH191" s="1"/>
  <c r="AG191"/>
  <c r="AE191" s="1"/>
  <c r="AD191"/>
  <c r="AC191"/>
  <c r="AB191"/>
  <c r="AA191"/>
  <c r="Z191"/>
  <c r="X191"/>
  <c r="AK190"/>
  <c r="AI190"/>
  <c r="AH190" s="1"/>
  <c r="AG190"/>
  <c r="AE190" s="1"/>
  <c r="AD190"/>
  <c r="AC190"/>
  <c r="AB190"/>
  <c r="AA190"/>
  <c r="Z190"/>
  <c r="X190"/>
  <c r="AK189"/>
  <c r="AI189"/>
  <c r="AH189" s="1"/>
  <c r="AG189"/>
  <c r="AE189" s="1"/>
  <c r="AD189"/>
  <c r="AC189"/>
  <c r="AB189"/>
  <c r="AA189"/>
  <c r="Z189"/>
  <c r="X189"/>
  <c r="AK188"/>
  <c r="AI188"/>
  <c r="AH188" s="1"/>
  <c r="AG188"/>
  <c r="AE188" s="1"/>
  <c r="AD188"/>
  <c r="AC188"/>
  <c r="AB188"/>
  <c r="AA188"/>
  <c r="Z188"/>
  <c r="X188"/>
  <c r="AK187"/>
  <c r="AI187"/>
  <c r="AH187" s="1"/>
  <c r="AG187"/>
  <c r="AE187" s="1"/>
  <c r="AD187"/>
  <c r="AC187"/>
  <c r="AB187"/>
  <c r="AA187"/>
  <c r="Z187"/>
  <c r="X187"/>
  <c r="AK186"/>
  <c r="AI186"/>
  <c r="AH186" s="1"/>
  <c r="AG186"/>
  <c r="AE186" s="1"/>
  <c r="AD186"/>
  <c r="AC186"/>
  <c r="AB186"/>
  <c r="AA186"/>
  <c r="Z186"/>
  <c r="X186"/>
  <c r="AK185"/>
  <c r="AI185"/>
  <c r="AH185" s="1"/>
  <c r="AG185"/>
  <c r="AE185" s="1"/>
  <c r="AD185"/>
  <c r="AC185"/>
  <c r="AB185"/>
  <c r="AA185"/>
  <c r="Z185"/>
  <c r="X185"/>
  <c r="AK184"/>
  <c r="AI184"/>
  <c r="AH184" s="1"/>
  <c r="AG184"/>
  <c r="AE184" s="1"/>
  <c r="AD184"/>
  <c r="AC184"/>
  <c r="AB184"/>
  <c r="AA184"/>
  <c r="Z184"/>
  <c r="X184"/>
  <c r="AK183"/>
  <c r="AI183"/>
  <c r="AH183" s="1"/>
  <c r="AG183"/>
  <c r="AE183" s="1"/>
  <c r="AD183"/>
  <c r="AC183"/>
  <c r="AB183"/>
  <c r="AA183"/>
  <c r="Z183"/>
  <c r="X183"/>
  <c r="AK182"/>
  <c r="AI182"/>
  <c r="AH182" s="1"/>
  <c r="AG182"/>
  <c r="AE182" s="1"/>
  <c r="AD182"/>
  <c r="AC182"/>
  <c r="AB182"/>
  <c r="AA182"/>
  <c r="Z182"/>
  <c r="X182"/>
  <c r="AK181"/>
  <c r="AI181"/>
  <c r="AH181" s="1"/>
  <c r="AG181"/>
  <c r="AE181" s="1"/>
  <c r="AD181"/>
  <c r="AC181"/>
  <c r="AB181"/>
  <c r="AA181"/>
  <c r="Z181"/>
  <c r="X181"/>
  <c r="AK180"/>
  <c r="AI180"/>
  <c r="AH180" s="1"/>
  <c r="AG180"/>
  <c r="AE180" s="1"/>
  <c r="AD180"/>
  <c r="AC180"/>
  <c r="AB180"/>
  <c r="AA180"/>
  <c r="Z180"/>
  <c r="X180"/>
  <c r="AK179"/>
  <c r="AI179"/>
  <c r="AH179" s="1"/>
  <c r="AG179"/>
  <c r="AE179" s="1"/>
  <c r="AD179"/>
  <c r="AC179"/>
  <c r="AB179"/>
  <c r="AA179"/>
  <c r="Z179"/>
  <c r="X179"/>
  <c r="AK178"/>
  <c r="AI178"/>
  <c r="AH178" s="1"/>
  <c r="AG178"/>
  <c r="AE178" s="1"/>
  <c r="AD178"/>
  <c r="AC178"/>
  <c r="AB178"/>
  <c r="AA178"/>
  <c r="Z178"/>
  <c r="X178"/>
  <c r="AK177"/>
  <c r="AI177"/>
  <c r="AH177" s="1"/>
  <c r="AG177"/>
  <c r="AE177" s="1"/>
  <c r="AD177"/>
  <c r="AC177"/>
  <c r="AB177"/>
  <c r="AA177"/>
  <c r="Z177"/>
  <c r="X177"/>
  <c r="AK176"/>
  <c r="AI176"/>
  <c r="AH176" s="1"/>
  <c r="AG176"/>
  <c r="AE176" s="1"/>
  <c r="AD176"/>
  <c r="AC176"/>
  <c r="AB176"/>
  <c r="AA176"/>
  <c r="Z176"/>
  <c r="X176"/>
  <c r="AK175"/>
  <c r="AI175"/>
  <c r="AH175" s="1"/>
  <c r="AG175"/>
  <c r="AE175" s="1"/>
  <c r="AD175"/>
  <c r="AC175"/>
  <c r="AB175"/>
  <c r="AA175"/>
  <c r="Z175"/>
  <c r="X175"/>
  <c r="AK174"/>
  <c r="AI174"/>
  <c r="AH174" s="1"/>
  <c r="AG174"/>
  <c r="AE174" s="1"/>
  <c r="AD174"/>
  <c r="AC174"/>
  <c r="AB174"/>
  <c r="AA174"/>
  <c r="Z174"/>
  <c r="X174"/>
  <c r="AK173"/>
  <c r="AI173"/>
  <c r="AH173" s="1"/>
  <c r="AG173"/>
  <c r="AE173" s="1"/>
  <c r="AD173"/>
  <c r="AC173"/>
  <c r="AB173"/>
  <c r="AA173"/>
  <c r="Z173"/>
  <c r="X173"/>
  <c r="AK172"/>
  <c r="AI172"/>
  <c r="AH172" s="1"/>
  <c r="AG172"/>
  <c r="AE172" s="1"/>
  <c r="AD172"/>
  <c r="AC172"/>
  <c r="AB172"/>
  <c r="AA172"/>
  <c r="Z172"/>
  <c r="X172"/>
  <c r="AK171"/>
  <c r="AI171"/>
  <c r="AH171" s="1"/>
  <c r="AG171"/>
  <c r="AE171" s="1"/>
  <c r="AD171"/>
  <c r="AC171"/>
  <c r="AB171"/>
  <c r="AA171"/>
  <c r="Z171"/>
  <c r="X171"/>
  <c r="AK170"/>
  <c r="AI170"/>
  <c r="AH170" s="1"/>
  <c r="AG170"/>
  <c r="AE170" s="1"/>
  <c r="AD170"/>
  <c r="AC170"/>
  <c r="AB170"/>
  <c r="AA170"/>
  <c r="Z170"/>
  <c r="X170"/>
  <c r="AK169"/>
  <c r="AI169"/>
  <c r="AH169" s="1"/>
  <c r="AG169"/>
  <c r="AE169" s="1"/>
  <c r="AD169"/>
  <c r="AC169"/>
  <c r="AB169"/>
  <c r="AA169"/>
  <c r="Z169"/>
  <c r="X169"/>
  <c r="AK168"/>
  <c r="AI168"/>
  <c r="AH168" s="1"/>
  <c r="AG168"/>
  <c r="AE168" s="1"/>
  <c r="AD168"/>
  <c r="AC168"/>
  <c r="AB168"/>
  <c r="AA168"/>
  <c r="Z168"/>
  <c r="X168"/>
  <c r="AK167"/>
  <c r="AI167"/>
  <c r="AH167" s="1"/>
  <c r="AG167"/>
  <c r="AE167" s="1"/>
  <c r="AD167"/>
  <c r="AC167"/>
  <c r="AB167"/>
  <c r="AA167"/>
  <c r="Z167"/>
  <c r="X167"/>
  <c r="AK166"/>
  <c r="AI166"/>
  <c r="AH166" s="1"/>
  <c r="AG166"/>
  <c r="AE166" s="1"/>
  <c r="AD166"/>
  <c r="AC166"/>
  <c r="AB166"/>
  <c r="AA166"/>
  <c r="Z166"/>
  <c r="X166"/>
  <c r="AK165"/>
  <c r="AI165"/>
  <c r="AH165" s="1"/>
  <c r="AG165"/>
  <c r="AE165" s="1"/>
  <c r="AD165"/>
  <c r="AC165"/>
  <c r="AB165"/>
  <c r="AA165"/>
  <c r="Z165"/>
  <c r="X165"/>
  <c r="AK164"/>
  <c r="AI164"/>
  <c r="AH164" s="1"/>
  <c r="AG164"/>
  <c r="AE164" s="1"/>
  <c r="AD164"/>
  <c r="AC164"/>
  <c r="AB164"/>
  <c r="AA164"/>
  <c r="Z164"/>
  <c r="X164"/>
  <c r="AK163"/>
  <c r="AI163"/>
  <c r="AH163" s="1"/>
  <c r="AG163"/>
  <c r="AE163" s="1"/>
  <c r="AD163"/>
  <c r="AC163"/>
  <c r="AB163"/>
  <c r="AA163"/>
  <c r="Z163"/>
  <c r="X163"/>
  <c r="AK162"/>
  <c r="AI162"/>
  <c r="AH162" s="1"/>
  <c r="AG162"/>
  <c r="AE162" s="1"/>
  <c r="AD162"/>
  <c r="AC162"/>
  <c r="AB162"/>
  <c r="AA162"/>
  <c r="Z162"/>
  <c r="X162"/>
  <c r="AK161"/>
  <c r="AI161"/>
  <c r="AH161" s="1"/>
  <c r="AG161"/>
  <c r="AE161" s="1"/>
  <c r="AD161"/>
  <c r="AC161"/>
  <c r="AB161"/>
  <c r="AA161"/>
  <c r="Z161"/>
  <c r="X161"/>
  <c r="AK160"/>
  <c r="AI160"/>
  <c r="AH160" s="1"/>
  <c r="AG160"/>
  <c r="AE160" s="1"/>
  <c r="AD160"/>
  <c r="AC160"/>
  <c r="AB160"/>
  <c r="AA160"/>
  <c r="Z160"/>
  <c r="X160"/>
  <c r="AK159"/>
  <c r="AI159"/>
  <c r="AH159" s="1"/>
  <c r="AG159"/>
  <c r="AE159" s="1"/>
  <c r="AD159"/>
  <c r="AC159"/>
  <c r="AB159"/>
  <c r="AA159"/>
  <c r="Z159"/>
  <c r="X159"/>
  <c r="AK158"/>
  <c r="AI158"/>
  <c r="AH158" s="1"/>
  <c r="AG158"/>
  <c r="AE158" s="1"/>
  <c r="AD158"/>
  <c r="AC158"/>
  <c r="AB158"/>
  <c r="AA158"/>
  <c r="Z158"/>
  <c r="X158"/>
  <c r="AK157"/>
  <c r="AI157"/>
  <c r="AH157" s="1"/>
  <c r="AG157"/>
  <c r="AE157" s="1"/>
  <c r="AD157"/>
  <c r="AC157"/>
  <c r="AB157"/>
  <c r="AA157"/>
  <c r="Z157"/>
  <c r="X157"/>
  <c r="AK156"/>
  <c r="AI156"/>
  <c r="AH156" s="1"/>
  <c r="AG156"/>
  <c r="AE156" s="1"/>
  <c r="AD156"/>
  <c r="AC156"/>
  <c r="AB156"/>
  <c r="AA156"/>
  <c r="Z156"/>
  <c r="X156"/>
  <c r="AK155"/>
  <c r="AI155" s="1"/>
  <c r="AH155"/>
  <c r="AG155"/>
  <c r="AE155"/>
  <c r="AD155"/>
  <c r="AC155"/>
  <c r="AB155"/>
  <c r="AA155"/>
  <c r="Z155"/>
  <c r="X155"/>
  <c r="AK154"/>
  <c r="AI154" s="1"/>
  <c r="AH154"/>
  <c r="AG154"/>
  <c r="AE154"/>
  <c r="AD154"/>
  <c r="AC154"/>
  <c r="AB154"/>
  <c r="AA154"/>
  <c r="Z154"/>
  <c r="X154"/>
  <c r="AK153"/>
  <c r="AI153" s="1"/>
  <c r="AH153"/>
  <c r="AG153"/>
  <c r="AE153"/>
  <c r="AD153"/>
  <c r="AC153"/>
  <c r="AB153"/>
  <c r="AA153"/>
  <c r="Z153"/>
  <c r="X153"/>
  <c r="AK152"/>
  <c r="AI152" s="1"/>
  <c r="AH152"/>
  <c r="AG152"/>
  <c r="AE152"/>
  <c r="AD152"/>
  <c r="AC152"/>
  <c r="AB152"/>
  <c r="AA152"/>
  <c r="Z152"/>
  <c r="X152"/>
  <c r="AK151"/>
  <c r="AI151" s="1"/>
  <c r="AH151"/>
  <c r="AG151"/>
  <c r="AE151"/>
  <c r="AD151"/>
  <c r="AC151"/>
  <c r="AB151"/>
  <c r="AA151"/>
  <c r="Z151"/>
  <c r="X151"/>
  <c r="B151"/>
  <c r="AK150"/>
  <c r="AI150" s="1"/>
  <c r="AH150"/>
  <c r="AG150"/>
  <c r="AE150"/>
  <c r="AD150"/>
  <c r="AC150"/>
  <c r="AB150"/>
  <c r="AA150"/>
  <c r="Z150"/>
  <c r="X150"/>
  <c r="B150"/>
  <c r="AK149"/>
  <c r="AI149" s="1"/>
  <c r="AH149"/>
  <c r="AG149"/>
  <c r="AE149"/>
  <c r="AD149"/>
  <c r="AC149"/>
  <c r="AB149"/>
  <c r="AA149"/>
  <c r="Z149"/>
  <c r="X149"/>
  <c r="B149"/>
  <c r="AK148"/>
  <c r="AI148" s="1"/>
  <c r="AH148"/>
  <c r="AG148"/>
  <c r="AE148"/>
  <c r="AD148"/>
  <c r="AC148"/>
  <c r="AB148"/>
  <c r="AA148"/>
  <c r="Z148"/>
  <c r="X148"/>
  <c r="B148"/>
  <c r="AK147"/>
  <c r="AI147" s="1"/>
  <c r="AH147"/>
  <c r="AG147"/>
  <c r="AE147"/>
  <c r="AD147"/>
  <c r="AC147"/>
  <c r="AB147"/>
  <c r="AA147"/>
  <c r="Z147"/>
  <c r="X147"/>
  <c r="B147"/>
  <c r="AK146"/>
  <c r="AI146" s="1"/>
  <c r="AH146"/>
  <c r="AG146"/>
  <c r="AE146"/>
  <c r="AD146"/>
  <c r="AC146"/>
  <c r="AB146"/>
  <c r="AA146"/>
  <c r="Z146"/>
  <c r="X146"/>
  <c r="B146"/>
  <c r="AK145"/>
  <c r="AI145"/>
  <c r="AH145"/>
  <c r="AG145"/>
  <c r="AE145"/>
  <c r="AD145"/>
  <c r="AC145"/>
  <c r="AB145"/>
  <c r="AA145"/>
  <c r="Z145"/>
  <c r="X145"/>
  <c r="B145"/>
  <c r="AK144"/>
  <c r="AI144"/>
  <c r="AH144"/>
  <c r="AG144"/>
  <c r="AE144"/>
  <c r="AD144"/>
  <c r="AC144"/>
  <c r="AB144"/>
  <c r="AA144"/>
  <c r="Z144"/>
  <c r="X144"/>
  <c r="B144"/>
  <c r="AK143"/>
  <c r="AI143"/>
  <c r="AH143"/>
  <c r="AG143"/>
  <c r="AE143"/>
  <c r="AD143"/>
  <c r="AC143"/>
  <c r="AB143"/>
  <c r="AA143"/>
  <c r="Z143"/>
  <c r="X143"/>
  <c r="B143"/>
  <c r="AK142"/>
  <c r="AI142"/>
  <c r="AH142"/>
  <c r="AG142"/>
  <c r="AE142"/>
  <c r="AD142"/>
  <c r="AC142"/>
  <c r="AB142"/>
  <c r="AA142"/>
  <c r="Z142"/>
  <c r="X142"/>
  <c r="B142"/>
  <c r="AK141"/>
  <c r="AI141"/>
  <c r="AH141"/>
  <c r="AG141"/>
  <c r="AE141"/>
  <c r="AD141"/>
  <c r="AC141"/>
  <c r="AB141"/>
  <c r="AA141"/>
  <c r="Z141"/>
  <c r="X141"/>
  <c r="B141"/>
  <c r="AK140"/>
  <c r="AI140"/>
  <c r="AH140"/>
  <c r="AG140"/>
  <c r="AE140"/>
  <c r="AD140"/>
  <c r="AC140"/>
  <c r="AB140"/>
  <c r="AA140"/>
  <c r="Z140"/>
  <c r="X140"/>
  <c r="B140"/>
  <c r="AK139"/>
  <c r="AI139" s="1"/>
  <c r="AH139"/>
  <c r="AG139"/>
  <c r="AE139"/>
  <c r="AD139"/>
  <c r="AC139"/>
  <c r="AB139"/>
  <c r="AA139"/>
  <c r="Z139"/>
  <c r="X139"/>
  <c r="B139"/>
  <c r="AK138"/>
  <c r="AI138"/>
  <c r="AH138"/>
  <c r="AG138"/>
  <c r="AE138"/>
  <c r="AD138"/>
  <c r="AC138"/>
  <c r="AB138"/>
  <c r="AA138"/>
  <c r="Z138"/>
  <c r="X138"/>
  <c r="B138"/>
  <c r="AK137"/>
  <c r="AI137"/>
  <c r="AH137"/>
  <c r="AG137"/>
  <c r="AE137"/>
  <c r="AD137"/>
  <c r="AC137"/>
  <c r="AB137"/>
  <c r="AA137"/>
  <c r="Z137"/>
  <c r="X137"/>
  <c r="B137"/>
  <c r="AK136"/>
  <c r="AI136"/>
  <c r="AH136"/>
  <c r="AG136"/>
  <c r="AE136"/>
  <c r="AD136"/>
  <c r="AC136"/>
  <c r="AB136"/>
  <c r="AA136"/>
  <c r="Z136"/>
  <c r="X136"/>
  <c r="B136"/>
  <c r="AK135"/>
  <c r="AI135" s="1"/>
  <c r="AH135"/>
  <c r="AG135"/>
  <c r="AE135"/>
  <c r="AD135"/>
  <c r="AC135"/>
  <c r="AB135"/>
  <c r="AA135"/>
  <c r="Z135"/>
  <c r="X135"/>
  <c r="B135"/>
  <c r="AK134"/>
  <c r="AI134" s="1"/>
  <c r="AH134"/>
  <c r="AG134"/>
  <c r="AE134"/>
  <c r="AD134"/>
  <c r="AC134"/>
  <c r="AB134"/>
  <c r="AA134"/>
  <c r="Z134"/>
  <c r="X134"/>
  <c r="B134"/>
  <c r="AK133"/>
  <c r="AI133" s="1"/>
  <c r="AH133"/>
  <c r="AG133"/>
  <c r="AE133"/>
  <c r="AD133"/>
  <c r="AC133"/>
  <c r="AB133"/>
  <c r="AA133"/>
  <c r="Z133"/>
  <c r="X133"/>
  <c r="B133"/>
  <c r="AK132"/>
  <c r="AI132" s="1"/>
  <c r="AH132"/>
  <c r="AG132"/>
  <c r="AE132"/>
  <c r="AD132"/>
  <c r="AC132"/>
  <c r="AB132"/>
  <c r="AA132"/>
  <c r="Z132"/>
  <c r="X132"/>
  <c r="B132"/>
  <c r="AK131"/>
  <c r="AI131" s="1"/>
  <c r="AH131"/>
  <c r="AG131"/>
  <c r="AE131"/>
  <c r="AD131"/>
  <c r="AC131"/>
  <c r="AB131"/>
  <c r="AA131"/>
  <c r="Z131"/>
  <c r="X131"/>
  <c r="B131"/>
  <c r="AK130"/>
  <c r="AI130" s="1"/>
  <c r="AH130"/>
  <c r="AG130"/>
  <c r="AE130"/>
  <c r="AD130"/>
  <c r="AC130"/>
  <c r="AB130"/>
  <c r="AA130"/>
  <c r="Z130"/>
  <c r="X130"/>
  <c r="B130"/>
  <c r="AK129"/>
  <c r="AI129" s="1"/>
  <c r="AH129"/>
  <c r="AG129"/>
  <c r="AE129"/>
  <c r="AD129"/>
  <c r="AC129"/>
  <c r="AB129"/>
  <c r="AA129"/>
  <c r="Z129"/>
  <c r="X129"/>
  <c r="B129"/>
  <c r="AK128"/>
  <c r="AI128" s="1"/>
  <c r="AH128"/>
  <c r="AG128"/>
  <c r="AE128"/>
  <c r="AD128"/>
  <c r="AC128"/>
  <c r="AB128"/>
  <c r="AA128"/>
  <c r="Z128"/>
  <c r="X128"/>
  <c r="B128"/>
  <c r="AK127"/>
  <c r="AI127" s="1"/>
  <c r="AH127"/>
  <c r="AG127"/>
  <c r="AE127"/>
  <c r="AD127"/>
  <c r="AC127"/>
  <c r="AB127"/>
  <c r="AA127"/>
  <c r="Z127"/>
  <c r="X127"/>
  <c r="B127"/>
  <c r="AK126"/>
  <c r="AI126" s="1"/>
  <c r="AH126"/>
  <c r="AG126"/>
  <c r="AE126"/>
  <c r="AD126"/>
  <c r="AC126"/>
  <c r="AB126"/>
  <c r="AA126"/>
  <c r="Z126"/>
  <c r="X126"/>
  <c r="B126"/>
  <c r="AK125"/>
  <c r="AI125" s="1"/>
  <c r="AH125"/>
  <c r="AG125"/>
  <c r="AE125"/>
  <c r="AD125"/>
  <c r="AC125"/>
  <c r="AB125"/>
  <c r="AA125"/>
  <c r="Z125"/>
  <c r="X125"/>
  <c r="B125"/>
  <c r="AK124"/>
  <c r="AI124" s="1"/>
  <c r="AH124"/>
  <c r="AG124"/>
  <c r="AE124"/>
  <c r="AD124"/>
  <c r="AC124"/>
  <c r="AB124"/>
  <c r="AA124"/>
  <c r="Z124"/>
  <c r="X124"/>
  <c r="B124"/>
  <c r="AK123"/>
  <c r="AI123" s="1"/>
  <c r="AH123"/>
  <c r="AG123"/>
  <c r="AE123"/>
  <c r="AD123"/>
  <c r="AC123"/>
  <c r="AB123"/>
  <c r="AA123"/>
  <c r="Z123"/>
  <c r="X123"/>
  <c r="B123"/>
  <c r="AK122"/>
  <c r="AI122" s="1"/>
  <c r="AH122"/>
  <c r="AG122"/>
  <c r="AE122"/>
  <c r="AD122"/>
  <c r="AC122"/>
  <c r="AB122"/>
  <c r="AA122"/>
  <c r="Z122"/>
  <c r="X122"/>
  <c r="B122"/>
  <c r="AK121"/>
  <c r="AI121" s="1"/>
  <c r="AH121"/>
  <c r="AG121"/>
  <c r="AE121"/>
  <c r="AD121"/>
  <c r="AC121"/>
  <c r="AB121"/>
  <c r="AA121"/>
  <c r="Z121"/>
  <c r="X121"/>
  <c r="B121"/>
  <c r="AK120"/>
  <c r="AI120" s="1"/>
  <c r="AH120"/>
  <c r="AG120"/>
  <c r="AE120"/>
  <c r="AD120"/>
  <c r="AC120"/>
  <c r="AB120"/>
  <c r="AA120"/>
  <c r="Z120"/>
  <c r="X120"/>
  <c r="B120"/>
  <c r="AK119"/>
  <c r="AI119" s="1"/>
  <c r="AH119"/>
  <c r="AG119"/>
  <c r="AE119"/>
  <c r="AD119"/>
  <c r="AC119"/>
  <c r="AB119"/>
  <c r="AA119"/>
  <c r="Z119"/>
  <c r="X119"/>
  <c r="B119"/>
  <c r="AK118"/>
  <c r="AI118" s="1"/>
  <c r="AH118"/>
  <c r="AG118"/>
  <c r="AE118"/>
  <c r="AD118"/>
  <c r="AC118"/>
  <c r="AB118"/>
  <c r="AA118"/>
  <c r="Z118"/>
  <c r="X118"/>
  <c r="B118"/>
  <c r="AK117"/>
  <c r="AI117" s="1"/>
  <c r="AH117"/>
  <c r="AG117"/>
  <c r="AE117"/>
  <c r="AD117"/>
  <c r="AC117"/>
  <c r="AB117"/>
  <c r="AA117"/>
  <c r="Z117"/>
  <c r="X117"/>
  <c r="B117"/>
  <c r="AK116"/>
  <c r="AI116" s="1"/>
  <c r="AH116"/>
  <c r="AG116"/>
  <c r="AE116"/>
  <c r="AD116"/>
  <c r="AC116"/>
  <c r="AB116"/>
  <c r="AA116"/>
  <c r="Z116"/>
  <c r="X116"/>
  <c r="B116"/>
  <c r="AK115"/>
  <c r="AI115" s="1"/>
  <c r="AH115"/>
  <c r="AG115"/>
  <c r="AE115"/>
  <c r="AD115"/>
  <c r="AC115"/>
  <c r="AB115"/>
  <c r="AA115"/>
  <c r="Z115"/>
  <c r="X115"/>
  <c r="B115"/>
  <c r="AK114"/>
  <c r="AI114" s="1"/>
  <c r="AH114"/>
  <c r="AG114"/>
  <c r="AE114"/>
  <c r="AD114"/>
  <c r="AC114"/>
  <c r="AB114"/>
  <c r="AA114"/>
  <c r="Z114"/>
  <c r="X114"/>
  <c r="B114"/>
  <c r="AK113"/>
  <c r="AI113" s="1"/>
  <c r="AH113"/>
  <c r="AG113"/>
  <c r="AE113"/>
  <c r="AD113"/>
  <c r="AC113"/>
  <c r="AB113"/>
  <c r="AA113"/>
  <c r="Z113"/>
  <c r="X113"/>
  <c r="B113"/>
  <c r="AK112"/>
  <c r="AI112" s="1"/>
  <c r="AH112"/>
  <c r="AG112"/>
  <c r="AE112"/>
  <c r="AD112"/>
  <c r="AC112"/>
  <c r="AB112"/>
  <c r="AA112"/>
  <c r="Z112"/>
  <c r="X112"/>
  <c r="B112"/>
  <c r="AK111"/>
  <c r="AI111" s="1"/>
  <c r="AH111"/>
  <c r="AG111"/>
  <c r="AE111"/>
  <c r="AD111"/>
  <c r="AC111"/>
  <c r="AB111"/>
  <c r="AA111"/>
  <c r="Z111"/>
  <c r="X111"/>
  <c r="B111"/>
  <c r="AK110"/>
  <c r="AI110" s="1"/>
  <c r="AH110"/>
  <c r="AG110"/>
  <c r="AE110"/>
  <c r="AD110"/>
  <c r="AC110"/>
  <c r="AB110"/>
  <c r="AA110"/>
  <c r="Z110"/>
  <c r="X110"/>
  <c r="B110"/>
  <c r="AK109"/>
  <c r="AI109" s="1"/>
  <c r="AH109"/>
  <c r="AG109"/>
  <c r="AE109"/>
  <c r="AD109"/>
  <c r="AC109"/>
  <c r="AB109"/>
  <c r="AA109"/>
  <c r="Z109"/>
  <c r="X109"/>
  <c r="B109"/>
  <c r="AK108"/>
  <c r="AI108" s="1"/>
  <c r="AH108"/>
  <c r="AG108"/>
  <c r="AE108"/>
  <c r="AD108"/>
  <c r="AC108"/>
  <c r="AB108"/>
  <c r="AA108"/>
  <c r="Z108"/>
  <c r="X108"/>
  <c r="B108"/>
  <c r="AK107"/>
  <c r="AI107" s="1"/>
  <c r="AH107"/>
  <c r="AG107"/>
  <c r="AE107"/>
  <c r="AD107"/>
  <c r="AC107"/>
  <c r="AB107"/>
  <c r="AA107"/>
  <c r="Z107"/>
  <c r="X107"/>
  <c r="B107"/>
  <c r="AK106"/>
  <c r="AI106" s="1"/>
  <c r="AH106"/>
  <c r="AG106"/>
  <c r="AE106"/>
  <c r="AD106"/>
  <c r="AC106"/>
  <c r="AB106"/>
  <c r="AA106"/>
  <c r="Z106"/>
  <c r="X106"/>
  <c r="B106"/>
  <c r="AK105"/>
  <c r="AI105"/>
  <c r="AH105"/>
  <c r="AG105"/>
  <c r="AE105"/>
  <c r="AD105"/>
  <c r="AC105"/>
  <c r="AB105"/>
  <c r="AA105"/>
  <c r="Z105"/>
  <c r="X105"/>
  <c r="B105"/>
  <c r="AK104"/>
  <c r="AI104"/>
  <c r="AH104"/>
  <c r="AG104"/>
  <c r="AE104"/>
  <c r="AD104"/>
  <c r="AC104"/>
  <c r="AB104"/>
  <c r="AA104"/>
  <c r="Z104"/>
  <c r="X104"/>
  <c r="B104"/>
  <c r="AK103"/>
  <c r="AI103"/>
  <c r="AH103"/>
  <c r="AG103"/>
  <c r="AE103"/>
  <c r="AD103"/>
  <c r="AC103"/>
  <c r="AB103"/>
  <c r="AA103"/>
  <c r="Z103"/>
  <c r="X103"/>
  <c r="B103"/>
  <c r="AK102"/>
  <c r="AI102"/>
  <c r="AH102" s="1"/>
  <c r="AG102"/>
  <c r="AE102"/>
  <c r="AD102"/>
  <c r="AC102"/>
  <c r="AB102"/>
  <c r="AA102"/>
  <c r="Z102"/>
  <c r="X102"/>
  <c r="B102"/>
  <c r="AK101"/>
  <c r="AI101"/>
  <c r="AH101"/>
  <c r="AG101"/>
  <c r="AE101"/>
  <c r="AD101"/>
  <c r="AC101"/>
  <c r="AB101"/>
  <c r="AA101"/>
  <c r="Z101"/>
  <c r="X101"/>
  <c r="B101"/>
  <c r="AK100"/>
  <c r="AI100"/>
  <c r="AH100"/>
  <c r="AG100"/>
  <c r="AE100"/>
  <c r="AD100"/>
  <c r="AC100"/>
  <c r="AB100"/>
  <c r="AA100"/>
  <c r="Z100"/>
  <c r="X100"/>
  <c r="B100"/>
  <c r="AK99"/>
  <c r="AI99"/>
  <c r="AH99"/>
  <c r="AG99"/>
  <c r="AE99"/>
  <c r="AD99"/>
  <c r="AC99"/>
  <c r="AB99"/>
  <c r="AA99"/>
  <c r="Z99"/>
  <c r="X99"/>
  <c r="B99"/>
  <c r="AK98"/>
  <c r="AI98"/>
  <c r="AH98" s="1"/>
  <c r="AG98"/>
  <c r="AE98"/>
  <c r="AD98"/>
  <c r="AC98"/>
  <c r="AB98"/>
  <c r="AA98"/>
  <c r="Z98"/>
  <c r="X98"/>
  <c r="B98"/>
  <c r="AK97"/>
  <c r="AI97"/>
  <c r="AH97" s="1"/>
  <c r="AG97"/>
  <c r="AE97"/>
  <c r="AD97"/>
  <c r="AC97"/>
  <c r="AB97"/>
  <c r="AA97"/>
  <c r="Z97"/>
  <c r="X97"/>
  <c r="B97"/>
  <c r="AK96"/>
  <c r="AI96"/>
  <c r="AH96" s="1"/>
  <c r="AG96"/>
  <c r="AE96"/>
  <c r="AD96"/>
  <c r="AC96"/>
  <c r="AB96"/>
  <c r="AA96"/>
  <c r="Z96"/>
  <c r="X96"/>
  <c r="B96"/>
  <c r="AK95"/>
  <c r="AI95"/>
  <c r="AH95" s="1"/>
  <c r="AG95"/>
  <c r="AE95"/>
  <c r="AD95"/>
  <c r="AC95"/>
  <c r="AB95"/>
  <c r="AA95"/>
  <c r="Z95"/>
  <c r="X95"/>
  <c r="B95"/>
  <c r="AK94"/>
  <c r="AI94"/>
  <c r="AH94"/>
  <c r="AG94"/>
  <c r="AE94"/>
  <c r="AD94"/>
  <c r="AC94"/>
  <c r="AB94"/>
  <c r="AA94"/>
  <c r="Z94"/>
  <c r="X94"/>
  <c r="B94"/>
  <c r="AK93"/>
  <c r="AI93"/>
  <c r="AH93"/>
  <c r="AG93"/>
  <c r="AE93"/>
  <c r="AD93"/>
  <c r="AC93"/>
  <c r="AB93"/>
  <c r="AA93"/>
  <c r="Z93"/>
  <c r="X93"/>
  <c r="B93"/>
  <c r="AK92"/>
  <c r="AI92"/>
  <c r="AH92"/>
  <c r="AG92"/>
  <c r="AE92"/>
  <c r="AD92"/>
  <c r="AC92"/>
  <c r="AB92"/>
  <c r="AA92"/>
  <c r="Z92"/>
  <c r="X92"/>
  <c r="B92"/>
  <c r="AK91"/>
  <c r="AI91"/>
  <c r="AH91"/>
  <c r="AG91"/>
  <c r="AE91"/>
  <c r="AD91"/>
  <c r="AC91"/>
  <c r="AB91"/>
  <c r="AA91"/>
  <c r="Z91"/>
  <c r="X91"/>
  <c r="B91"/>
  <c r="AK90"/>
  <c r="AI90"/>
  <c r="AH90"/>
  <c r="AG90"/>
  <c r="AE90"/>
  <c r="AD90"/>
  <c r="AC90"/>
  <c r="AB90"/>
  <c r="AA90"/>
  <c r="Z90"/>
  <c r="X90"/>
  <c r="B90"/>
  <c r="AK89"/>
  <c r="AI89"/>
  <c r="AH89"/>
  <c r="AG89"/>
  <c r="AE89"/>
  <c r="AD89"/>
  <c r="AC89"/>
  <c r="AB89"/>
  <c r="AA89"/>
  <c r="Z89"/>
  <c r="X89"/>
  <c r="B89"/>
  <c r="AK88"/>
  <c r="AI88"/>
  <c r="AH88" s="1"/>
  <c r="AG88"/>
  <c r="AE88"/>
  <c r="AD88"/>
  <c r="AC88"/>
  <c r="AB88"/>
  <c r="AA88"/>
  <c r="Z88"/>
  <c r="X88"/>
  <c r="B88"/>
  <c r="AK87"/>
  <c r="AI87"/>
  <c r="AH87" s="1"/>
  <c r="AG87"/>
  <c r="AE87"/>
  <c r="AD87"/>
  <c r="AC87"/>
  <c r="AB87"/>
  <c r="AA87"/>
  <c r="Z87"/>
  <c r="X87"/>
  <c r="B87"/>
  <c r="AK86"/>
  <c r="AI86"/>
  <c r="AH86" s="1"/>
  <c r="AG86"/>
  <c r="AE86"/>
  <c r="AD86"/>
  <c r="AC86"/>
  <c r="AB86"/>
  <c r="AA86"/>
  <c r="Z86"/>
  <c r="X86"/>
  <c r="B86"/>
  <c r="AK85"/>
  <c r="AI85"/>
  <c r="AH85" s="1"/>
  <c r="AG85"/>
  <c r="AE85"/>
  <c r="AD85"/>
  <c r="AC85"/>
  <c r="AB85"/>
  <c r="AA85"/>
  <c r="Z85"/>
  <c r="X85"/>
  <c r="B85"/>
  <c r="AK84"/>
  <c r="AI84"/>
  <c r="AH84" s="1"/>
  <c r="AG84"/>
  <c r="AE84"/>
  <c r="AD84"/>
  <c r="AC84"/>
  <c r="AB84"/>
  <c r="AA84"/>
  <c r="Z84"/>
  <c r="X84"/>
  <c r="B84"/>
  <c r="AK83"/>
  <c r="AI83"/>
  <c r="AH83" s="1"/>
  <c r="AG83"/>
  <c r="AE83"/>
  <c r="AD83"/>
  <c r="AC83"/>
  <c r="AB83"/>
  <c r="AA83"/>
  <c r="Z83"/>
  <c r="X83"/>
  <c r="B83"/>
  <c r="AK82"/>
  <c r="AI82"/>
  <c r="AH82" s="1"/>
  <c r="AG82"/>
  <c r="AE82"/>
  <c r="AD82"/>
  <c r="AC82"/>
  <c r="AB82"/>
  <c r="AA82"/>
  <c r="Z82"/>
  <c r="X82"/>
  <c r="B82"/>
  <c r="AK81"/>
  <c r="AI81"/>
  <c r="AH81" s="1"/>
  <c r="AG81"/>
  <c r="AE81"/>
  <c r="AD81"/>
  <c r="AC81"/>
  <c r="AB81"/>
  <c r="AA81"/>
  <c r="Z81"/>
  <c r="X81"/>
  <c r="B81"/>
  <c r="AK80"/>
  <c r="AI80"/>
  <c r="AH80"/>
  <c r="AG80"/>
  <c r="AE80"/>
  <c r="AD80"/>
  <c r="AC80"/>
  <c r="AB80"/>
  <c r="AA80"/>
  <c r="Z80"/>
  <c r="X80"/>
  <c r="B80"/>
  <c r="AK79"/>
  <c r="AI79"/>
  <c r="AH79" s="1"/>
  <c r="AG79"/>
  <c r="AE79"/>
  <c r="AD79"/>
  <c r="AC79"/>
  <c r="AB79"/>
  <c r="AA79"/>
  <c r="Z79"/>
  <c r="X79"/>
  <c r="B79"/>
  <c r="AK78"/>
  <c r="AI78"/>
  <c r="AH78"/>
  <c r="AG78"/>
  <c r="AE78"/>
  <c r="AD78"/>
  <c r="AC78"/>
  <c r="AB78"/>
  <c r="AA78"/>
  <c r="Z78"/>
  <c r="X78"/>
  <c r="B78"/>
  <c r="AK77"/>
  <c r="AI77"/>
  <c r="AH77" s="1"/>
  <c r="AG77"/>
  <c r="AE77"/>
  <c r="AD77"/>
  <c r="AC77"/>
  <c r="AB77"/>
  <c r="AA77"/>
  <c r="Z77"/>
  <c r="X77"/>
  <c r="B77"/>
  <c r="AK76"/>
  <c r="AI76"/>
  <c r="AH76" s="1"/>
  <c r="AG76"/>
  <c r="AE76"/>
  <c r="AD76"/>
  <c r="AC76"/>
  <c r="AB76"/>
  <c r="AA76"/>
  <c r="Z76"/>
  <c r="X76"/>
  <c r="B76"/>
  <c r="AK75"/>
  <c r="AI75"/>
  <c r="AH75" s="1"/>
  <c r="AG75"/>
  <c r="AE75"/>
  <c r="AD75"/>
  <c r="AC75"/>
  <c r="AB75"/>
  <c r="AA75"/>
  <c r="Z75"/>
  <c r="X75"/>
  <c r="B75"/>
  <c r="AK74"/>
  <c r="AI74"/>
  <c r="AH74" s="1"/>
  <c r="AG74"/>
  <c r="AE74"/>
  <c r="AD74"/>
  <c r="AC74"/>
  <c r="AB74"/>
  <c r="AA74"/>
  <c r="Z74"/>
  <c r="X74"/>
  <c r="B74"/>
  <c r="AK73"/>
  <c r="AI73"/>
  <c r="AH73" s="1"/>
  <c r="AG73"/>
  <c r="AE73"/>
  <c r="AD73"/>
  <c r="AC73"/>
  <c r="AB73"/>
  <c r="AA73"/>
  <c r="Z73"/>
  <c r="X73"/>
  <c r="B73"/>
  <c r="AK72"/>
  <c r="AI72"/>
  <c r="AH72" s="1"/>
  <c r="AG72"/>
  <c r="AE72"/>
  <c r="AD72"/>
  <c r="AC72"/>
  <c r="AB72"/>
  <c r="AA72"/>
  <c r="Z72"/>
  <c r="X72"/>
  <c r="B72"/>
  <c r="AK71"/>
  <c r="AI71"/>
  <c r="AH71" s="1"/>
  <c r="AG71"/>
  <c r="AE71"/>
  <c r="AD71"/>
  <c r="AC71"/>
  <c r="AB71"/>
  <c r="AA71"/>
  <c r="Z71"/>
  <c r="X71"/>
  <c r="B71"/>
  <c r="AK70"/>
  <c r="AI70"/>
  <c r="AH70" s="1"/>
  <c r="AG70"/>
  <c r="AE70"/>
  <c r="AD70"/>
  <c r="AC70"/>
  <c r="AB70"/>
  <c r="AA70"/>
  <c r="Z70"/>
  <c r="X70"/>
  <c r="B70"/>
  <c r="AK69"/>
  <c r="AI69"/>
  <c r="AH69" s="1"/>
  <c r="AG69"/>
  <c r="AE69"/>
  <c r="AD69"/>
  <c r="AC69"/>
  <c r="AB69"/>
  <c r="AA69"/>
  <c r="Z69"/>
  <c r="X69"/>
  <c r="B69"/>
  <c r="AK68"/>
  <c r="AI68"/>
  <c r="AH68" s="1"/>
  <c r="AG68"/>
  <c r="AE68"/>
  <c r="AD68"/>
  <c r="AC68"/>
  <c r="AB68"/>
  <c r="AA68"/>
  <c r="Z68"/>
  <c r="X68"/>
  <c r="B68"/>
  <c r="AK67"/>
  <c r="AI67"/>
  <c r="AH67" s="1"/>
  <c r="AG67"/>
  <c r="AE67"/>
  <c r="AD67"/>
  <c r="AC67"/>
  <c r="AB67"/>
  <c r="AA67"/>
  <c r="Z67"/>
  <c r="X67"/>
  <c r="B67"/>
  <c r="AK66"/>
  <c r="AI66"/>
  <c r="AH66" s="1"/>
  <c r="AG66"/>
  <c r="AE66"/>
  <c r="AD66"/>
  <c r="AC66"/>
  <c r="AB66"/>
  <c r="AA66"/>
  <c r="Z66"/>
  <c r="X66"/>
  <c r="B66"/>
  <c r="AK65"/>
  <c r="AI65"/>
  <c r="AH65" s="1"/>
  <c r="AG65"/>
  <c r="AE65" l="1"/>
  <c r="AD65"/>
  <c r="AC65"/>
  <c r="AB65"/>
  <c r="AA65"/>
  <c r="Z65"/>
  <c r="X65"/>
  <c r="B65"/>
  <c r="AK64"/>
  <c r="AI64"/>
  <c r="AH64" s="1"/>
  <c r="AG64"/>
  <c r="AE64"/>
  <c r="AD64"/>
  <c r="AC64"/>
  <c r="AB64"/>
  <c r="AA64"/>
  <c r="Z64"/>
  <c r="X64"/>
  <c r="B64"/>
  <c r="AK63"/>
  <c r="AI63"/>
  <c r="AH63" s="1"/>
  <c r="AG63"/>
  <c r="AE63"/>
  <c r="AD63"/>
  <c r="AC63"/>
  <c r="AB63"/>
  <c r="AA63"/>
  <c r="Z63"/>
  <c r="X63"/>
  <c r="B63"/>
  <c r="AK62"/>
  <c r="AI62"/>
  <c r="AH62" s="1"/>
  <c r="AG62"/>
  <c r="AE62"/>
  <c r="AD62"/>
  <c r="AC62"/>
  <c r="AB62"/>
  <c r="AA62"/>
  <c r="Z62"/>
  <c r="X62"/>
  <c r="B62"/>
  <c r="AK61"/>
  <c r="AI61"/>
  <c r="AH61" s="1"/>
  <c r="AG61"/>
  <c r="AE61"/>
  <c r="AD61"/>
  <c r="AC61"/>
  <c r="AB61"/>
  <c r="AA61"/>
  <c r="Z61"/>
  <c r="X61"/>
  <c r="B61"/>
  <c r="AK60"/>
  <c r="AI60"/>
  <c r="AH60" s="1"/>
  <c r="AG60"/>
  <c r="AE60"/>
  <c r="AD60"/>
  <c r="AC60"/>
  <c r="AB60"/>
  <c r="AA60"/>
  <c r="Z60"/>
  <c r="X60"/>
  <c r="B60"/>
  <c r="AK59"/>
  <c r="AI59"/>
  <c r="AH59" s="1"/>
  <c r="AG59"/>
  <c r="AE59"/>
  <c r="AD59"/>
  <c r="AC59"/>
  <c r="AB59"/>
  <c r="AA59"/>
  <c r="Z59"/>
  <c r="X59"/>
  <c r="B59"/>
  <c r="AK58"/>
  <c r="AI58"/>
  <c r="AH58" s="1"/>
  <c r="AG58"/>
  <c r="AE58"/>
  <c r="AD58"/>
  <c r="AC58"/>
  <c r="AB58"/>
  <c r="AA58"/>
  <c r="Z58"/>
  <c r="X58"/>
  <c r="B58"/>
  <c r="AK57"/>
  <c r="AI57"/>
  <c r="AH57" s="1"/>
  <c r="AG57"/>
  <c r="AE57"/>
  <c r="AD57"/>
  <c r="AC57"/>
  <c r="AB57"/>
  <c r="AA57"/>
  <c r="Z57"/>
  <c r="X57"/>
  <c r="B57"/>
  <c r="AK56"/>
  <c r="AI56"/>
  <c r="AH56" s="1"/>
  <c r="AG56"/>
  <c r="AE56"/>
  <c r="AD56"/>
  <c r="AC56"/>
  <c r="AB56"/>
  <c r="AA56"/>
  <c r="Z56"/>
  <c r="X56"/>
  <c r="B56"/>
  <c r="AK55"/>
  <c r="AI55"/>
  <c r="AH55" s="1"/>
  <c r="AG55"/>
  <c r="AE55"/>
  <c r="AD55"/>
  <c r="AC55"/>
  <c r="AB55"/>
  <c r="AA55"/>
  <c r="Z55"/>
  <c r="X55"/>
  <c r="B55"/>
  <c r="AK54"/>
  <c r="AI54"/>
  <c r="AH54" s="1"/>
  <c r="AG54"/>
  <c r="AE54"/>
  <c r="AD54"/>
  <c r="AC54"/>
  <c r="AB54"/>
  <c r="AA54"/>
  <c r="Z54"/>
  <c r="X54"/>
  <c r="B54"/>
  <c r="AK53"/>
  <c r="AI53"/>
  <c r="AH53" s="1"/>
  <c r="AG53"/>
  <c r="AE53"/>
  <c r="AD53"/>
  <c r="AC53"/>
  <c r="AB53"/>
  <c r="AA53"/>
  <c r="Z53"/>
  <c r="X53"/>
  <c r="B53"/>
  <c r="AK52"/>
  <c r="AI52"/>
  <c r="AH52" s="1"/>
  <c r="AG52"/>
  <c r="AE52"/>
  <c r="AD52"/>
  <c r="AC52"/>
  <c r="AB52"/>
  <c r="AA52"/>
  <c r="Z52"/>
  <c r="X52"/>
  <c r="B52"/>
  <c r="AK51"/>
  <c r="AI51" l="1"/>
  <c r="AH51" s="1"/>
  <c r="AG51"/>
  <c r="AE51"/>
  <c r="AD51"/>
  <c r="AC51"/>
  <c r="AB51"/>
  <c r="AA51"/>
  <c r="Z51"/>
  <c r="X51"/>
  <c r="B51"/>
  <c r="AK50"/>
  <c r="AI50"/>
  <c r="AH50" s="1"/>
  <c r="AG50"/>
  <c r="AE50"/>
  <c r="AD50"/>
  <c r="AC50"/>
  <c r="AB50"/>
  <c r="AA50"/>
  <c r="Z50"/>
  <c r="X50"/>
  <c r="B50"/>
  <c r="AK49"/>
  <c r="AI49"/>
  <c r="AH49" s="1"/>
  <c r="AG49"/>
  <c r="AE49"/>
  <c r="AD49"/>
  <c r="AC49"/>
  <c r="AB49"/>
  <c r="AA49"/>
  <c r="Z49"/>
  <c r="X49"/>
  <c r="B49"/>
  <c r="AK48"/>
  <c r="AI48"/>
  <c r="AH48" s="1"/>
  <c r="AG48"/>
  <c r="AE48"/>
  <c r="AD48"/>
  <c r="AC48"/>
  <c r="AB48"/>
  <c r="AA48"/>
  <c r="Z48"/>
  <c r="X48"/>
  <c r="B48"/>
  <c r="AK47"/>
  <c r="AI47"/>
  <c r="AH47" s="1"/>
  <c r="AG47"/>
  <c r="AE47"/>
  <c r="AD47"/>
  <c r="AC47"/>
  <c r="AB47"/>
  <c r="AA47"/>
  <c r="Z47"/>
  <c r="X47"/>
  <c r="B47"/>
  <c r="AK46"/>
  <c r="AI46"/>
  <c r="AH46" s="1"/>
  <c r="AG46"/>
  <c r="AE46"/>
  <c r="AD46"/>
  <c r="AC46"/>
  <c r="AB46"/>
  <c r="AA46"/>
  <c r="Z46"/>
  <c r="X46"/>
  <c r="B46"/>
  <c r="AK45"/>
  <c r="AI45"/>
  <c r="AH45" s="1"/>
  <c r="AG45"/>
  <c r="AE45"/>
  <c r="AD45"/>
  <c r="AC45"/>
  <c r="AB45"/>
  <c r="AA45"/>
  <c r="Z45"/>
  <c r="X45"/>
  <c r="B45"/>
  <c r="AK44"/>
  <c r="AI44"/>
  <c r="AH44" s="1"/>
  <c r="AG44"/>
  <c r="AE44"/>
  <c r="AD44"/>
  <c r="AC44"/>
  <c r="AB44"/>
  <c r="AA44"/>
  <c r="Z44"/>
  <c r="X44"/>
  <c r="B44"/>
  <c r="AK43"/>
  <c r="AI43"/>
  <c r="AH43" s="1"/>
  <c r="AG43"/>
  <c r="AE43"/>
  <c r="AD43"/>
  <c r="AC43"/>
  <c r="AB43"/>
  <c r="AA43"/>
  <c r="Z43"/>
  <c r="X43"/>
  <c r="B43"/>
  <c r="AK42"/>
  <c r="AG42"/>
  <c r="AC42"/>
  <c r="AB42"/>
  <c r="AA42"/>
  <c r="Z42"/>
  <c r="AD42" s="1"/>
  <c r="X42"/>
  <c r="C127" i="2" s="1"/>
  <c r="B42" i="1"/>
  <c r="AK41"/>
  <c r="AG41"/>
  <c r="AC41"/>
  <c r="AB41"/>
  <c r="AA41"/>
  <c r="Z41"/>
  <c r="AD41" s="1"/>
  <c r="X41"/>
  <c r="B41"/>
  <c r="AK40"/>
  <c r="AG40"/>
  <c r="AC40"/>
  <c r="AB40"/>
  <c r="AA40"/>
  <c r="Z40"/>
  <c r="AD40" s="1"/>
  <c r="X40"/>
  <c r="B40"/>
  <c r="AK39"/>
  <c r="AG39"/>
  <c r="AC39"/>
  <c r="AB39"/>
  <c r="AA39"/>
  <c r="Z39"/>
  <c r="AD39" s="1"/>
  <c r="X39"/>
  <c r="B39"/>
  <c r="AK38"/>
  <c r="AG38"/>
  <c r="AC38"/>
  <c r="AB38"/>
  <c r="AA38"/>
  <c r="Z38"/>
  <c r="AD38" s="1"/>
  <c r="X38"/>
  <c r="B38"/>
  <c r="AK37"/>
  <c r="AG37"/>
  <c r="AC37"/>
  <c r="AB37"/>
  <c r="AA37"/>
  <c r="Z37"/>
  <c r="AD37" s="1"/>
  <c r="X37"/>
  <c r="B37"/>
  <c r="AK36"/>
  <c r="AG36"/>
  <c r="AC36"/>
  <c r="AB36"/>
  <c r="AA36"/>
  <c r="Z36"/>
  <c r="AD36" s="1"/>
  <c r="X36"/>
  <c r="B36"/>
  <c r="AK35"/>
  <c r="AG35"/>
  <c r="AC35"/>
  <c r="AB35"/>
  <c r="AA35"/>
  <c r="Z35"/>
  <c r="AD35" s="1"/>
  <c r="X35"/>
  <c r="B35"/>
  <c r="AK34"/>
  <c r="AG34"/>
  <c r="AC34"/>
  <c r="AB34"/>
  <c r="AA34"/>
  <c r="Z34"/>
  <c r="AD34" s="1"/>
  <c r="X34"/>
  <c r="B34"/>
  <c r="AK33"/>
  <c r="AG33"/>
  <c r="AC33"/>
  <c r="AB33"/>
  <c r="AA33"/>
  <c r="Z33"/>
  <c r="AD33" s="1"/>
  <c r="X33"/>
  <c r="B33"/>
  <c r="AK32"/>
  <c r="AG32"/>
  <c r="C104" i="2" l="1"/>
  <c r="A104" s="1"/>
  <c r="C103" s="1"/>
  <c r="AE35" i="1"/>
  <c r="C110" i="2"/>
  <c r="A110" s="1"/>
  <c r="C109" s="1"/>
  <c r="AE37" i="1"/>
  <c r="C119" i="2"/>
  <c r="A119" s="1"/>
  <c r="C118" s="1"/>
  <c r="A118" s="1"/>
  <c r="AE40" i="1"/>
  <c r="C98" i="2"/>
  <c r="A98" s="1"/>
  <c r="AE33" i="1"/>
  <c r="C107" i="2"/>
  <c r="A107" s="1"/>
  <c r="C106" s="1"/>
  <c r="AE36" i="1"/>
  <c r="AI36" s="1"/>
  <c r="AH36" s="1"/>
  <c r="E108" i="2" s="1"/>
  <c r="C116"/>
  <c r="A116" s="1"/>
  <c r="C115" s="1"/>
  <c r="AE39" i="1"/>
  <c r="C125" i="2"/>
  <c r="A125" s="1"/>
  <c r="C124" s="1"/>
  <c r="A124" s="1"/>
  <c r="AE42" i="1"/>
  <c r="C113" i="2"/>
  <c r="A113" s="1"/>
  <c r="C112" s="1"/>
  <c r="A112" s="1"/>
  <c r="AE38" i="1"/>
  <c r="C101" i="2"/>
  <c r="A101" s="1"/>
  <c r="C100" s="1"/>
  <c r="A100" s="1"/>
  <c r="AE34" i="1"/>
  <c r="AI34" s="1"/>
  <c r="AH34" s="1"/>
  <c r="E102" i="2" s="1"/>
  <c r="C122"/>
  <c r="A122" s="1"/>
  <c r="C121" s="1"/>
  <c r="A121" s="1"/>
  <c r="AE41" i="1"/>
  <c r="AI33"/>
  <c r="AH33" s="1"/>
  <c r="E99" i="2" s="1"/>
  <c r="AI35" i="1"/>
  <c r="AH35" s="1"/>
  <c r="E105" i="2" s="1"/>
  <c r="AI37" i="1"/>
  <c r="AH37" s="1"/>
  <c r="E111" i="2" s="1"/>
  <c r="AI39" i="1"/>
  <c r="AH39" s="1"/>
  <c r="E117" i="2" s="1"/>
  <c r="AI41" i="1"/>
  <c r="AH41" s="1"/>
  <c r="E123" i="2" s="1"/>
  <c r="A127"/>
  <c r="AI38" i="1"/>
  <c r="AH38" s="1"/>
  <c r="E114" i="2" s="1"/>
  <c r="AI40" i="1"/>
  <c r="AH40" s="1"/>
  <c r="E120" i="2" s="1"/>
  <c r="AI42" i="1"/>
  <c r="AH42" s="1"/>
  <c r="E126" i="2" s="1"/>
  <c r="AC32" i="1"/>
  <c r="AB32"/>
  <c r="AA32"/>
  <c r="Z32"/>
  <c r="X32"/>
  <c r="B32"/>
  <c r="AK31"/>
  <c r="AG31"/>
  <c r="AC31"/>
  <c r="AB31"/>
  <c r="AA31"/>
  <c r="Z31"/>
  <c r="X31"/>
  <c r="B31"/>
  <c r="AK30"/>
  <c r="AG30"/>
  <c r="AC30"/>
  <c r="AB30"/>
  <c r="AA30"/>
  <c r="Z30"/>
  <c r="X30"/>
  <c r="B30"/>
  <c r="AK29"/>
  <c r="AG29"/>
  <c r="AC29"/>
  <c r="AB29"/>
  <c r="AA29"/>
  <c r="Z29"/>
  <c r="X29"/>
  <c r="B29"/>
  <c r="AK28"/>
  <c r="AG28"/>
  <c r="AC28"/>
  <c r="AB28"/>
  <c r="AA28"/>
  <c r="Z28"/>
  <c r="X28"/>
  <c r="B28"/>
  <c r="AK27"/>
  <c r="A106" i="2" l="1"/>
  <c r="AD29" i="1"/>
  <c r="AD30"/>
  <c r="AD31"/>
  <c r="AD32"/>
  <c r="C95" i="2" s="1"/>
  <c r="A95" s="1"/>
  <c r="C93" s="1"/>
  <c r="AD28" i="1"/>
  <c r="AE28" s="1"/>
  <c r="A84" i="2" s="1"/>
  <c r="C82"/>
  <c r="A82" s="1"/>
  <c r="C88"/>
  <c r="A88" s="1"/>
  <c r="C87" s="1"/>
  <c r="AE30" i="1"/>
  <c r="C91" i="2"/>
  <c r="A91" s="1"/>
  <c r="C90" s="1"/>
  <c r="AE31" i="1"/>
  <c r="AI31" s="1"/>
  <c r="AH31" s="1"/>
  <c r="E92" i="2" s="1"/>
  <c r="C85"/>
  <c r="A85" s="1"/>
  <c r="C84" s="1"/>
  <c r="AE29" i="1"/>
  <c r="AE32"/>
  <c r="AI32" s="1"/>
  <c r="AH32" s="1"/>
  <c r="E96" i="2" s="1"/>
  <c r="A103"/>
  <c r="AI29" i="1"/>
  <c r="AH29" s="1"/>
  <c r="E86" i="2" s="1"/>
  <c r="A115"/>
  <c r="C97"/>
  <c r="A109"/>
  <c r="AI30" i="1"/>
  <c r="AH30" s="1"/>
  <c r="E89" i="2" s="1"/>
  <c r="AG27" i="1"/>
  <c r="AC27"/>
  <c r="AB27"/>
  <c r="AA27"/>
  <c r="Z27"/>
  <c r="X27"/>
  <c r="B27"/>
  <c r="AK26"/>
  <c r="AG26"/>
  <c r="AC26"/>
  <c r="AB26"/>
  <c r="AA26"/>
  <c r="Z26"/>
  <c r="X26"/>
  <c r="B26"/>
  <c r="AK25"/>
  <c r="AG25"/>
  <c r="AC25"/>
  <c r="AB25"/>
  <c r="AA25"/>
  <c r="Z25"/>
  <c r="X25"/>
  <c r="B25"/>
  <c r="AK24"/>
  <c r="AG24"/>
  <c r="AC24"/>
  <c r="AB24"/>
  <c r="AA24"/>
  <c r="Z24"/>
  <c r="X24"/>
  <c r="B24"/>
  <c r="AK23"/>
  <c r="AG23"/>
  <c r="AC23"/>
  <c r="AB23"/>
  <c r="AA23"/>
  <c r="Z23"/>
  <c r="X23"/>
  <c r="B23"/>
  <c r="AK22"/>
  <c r="AG22"/>
  <c r="AC22"/>
  <c r="AB22"/>
  <c r="AA22"/>
  <c r="Z22"/>
  <c r="X22"/>
  <c r="B22"/>
  <c r="AK21"/>
  <c r="AG21"/>
  <c r="AC21"/>
  <c r="AB21"/>
  <c r="AA21"/>
  <c r="Z21"/>
  <c r="X21"/>
  <c r="B21"/>
  <c r="AK20"/>
  <c r="AG20"/>
  <c r="AC20"/>
  <c r="AB20"/>
  <c r="AA20"/>
  <c r="Z20"/>
  <c r="X20"/>
  <c r="B20"/>
  <c r="AK19"/>
  <c r="AG19"/>
  <c r="AC19"/>
  <c r="AB19"/>
  <c r="AA19"/>
  <c r="Z19"/>
  <c r="X19"/>
  <c r="B19"/>
  <c r="AK18"/>
  <c r="AG18"/>
  <c r="AC18"/>
  <c r="AB18"/>
  <c r="AA18"/>
  <c r="Z18"/>
  <c r="X18"/>
  <c r="B18"/>
  <c r="AK17"/>
  <c r="AG17"/>
  <c r="AC17"/>
  <c r="AB17"/>
  <c r="AA17"/>
  <c r="Z17"/>
  <c r="X17"/>
  <c r="B17"/>
  <c r="AK16"/>
  <c r="AG16"/>
  <c r="AC16"/>
  <c r="AB16"/>
  <c r="AA16"/>
  <c r="Z16"/>
  <c r="X16"/>
  <c r="B16"/>
  <c r="AK15"/>
  <c r="AG15"/>
  <c r="AC15"/>
  <c r="AB15"/>
  <c r="AA15"/>
  <c r="Z15"/>
  <c r="X15"/>
  <c r="B15"/>
  <c r="AK14"/>
  <c r="AG14"/>
  <c r="AC14"/>
  <c r="AB14"/>
  <c r="AA14"/>
  <c r="Z14"/>
  <c r="X14"/>
  <c r="B14"/>
  <c r="AK13"/>
  <c r="AG13"/>
  <c r="AC13"/>
  <c r="AB13"/>
  <c r="AA13"/>
  <c r="Z13"/>
  <c r="X13"/>
  <c r="B13"/>
  <c r="AK12"/>
  <c r="AG12"/>
  <c r="AC12"/>
  <c r="AB12"/>
  <c r="AA12"/>
  <c r="Z12"/>
  <c r="X12"/>
  <c r="B12"/>
  <c r="AK11"/>
  <c r="AG11"/>
  <c r="AC11"/>
  <c r="AB11"/>
  <c r="AA11"/>
  <c r="Z11"/>
  <c r="X11"/>
  <c r="B11"/>
  <c r="AK10"/>
  <c r="AG10"/>
  <c r="AC10"/>
  <c r="AB10"/>
  <c r="AA10"/>
  <c r="Z10"/>
  <c r="X10"/>
  <c r="B10"/>
  <c r="AK9"/>
  <c r="AG9"/>
  <c r="AC9"/>
  <c r="AB9"/>
  <c r="AA9"/>
  <c r="Z9"/>
  <c r="X9"/>
  <c r="B9"/>
  <c r="AK8"/>
  <c r="AG8"/>
  <c r="AC8"/>
  <c r="AB8"/>
  <c r="AA8"/>
  <c r="Z8"/>
  <c r="X8"/>
  <c r="B8"/>
  <c r="AK7"/>
  <c r="AG7"/>
  <c r="AD12" l="1"/>
  <c r="AD13"/>
  <c r="AD14"/>
  <c r="AD15"/>
  <c r="AD16"/>
  <c r="AD17"/>
  <c r="AD18"/>
  <c r="AD19"/>
  <c r="AD20"/>
  <c r="AD21"/>
  <c r="AD22"/>
  <c r="AD23"/>
  <c r="AD8"/>
  <c r="AE8" s="1"/>
  <c r="AD11"/>
  <c r="AD9"/>
  <c r="AD10"/>
  <c r="AD24"/>
  <c r="AD25"/>
  <c r="AD26"/>
  <c r="AD27"/>
  <c r="C21" i="2"/>
  <c r="A21" s="1"/>
  <c r="C27"/>
  <c r="A27" s="1"/>
  <c r="C26" s="1"/>
  <c r="AE10" i="1"/>
  <c r="C37" i="2"/>
  <c r="A37" s="1"/>
  <c r="C36" s="1"/>
  <c r="AE13" i="1"/>
  <c r="C43" i="2"/>
  <c r="A43" s="1"/>
  <c r="C42" s="1"/>
  <c r="AE15" i="1"/>
  <c r="A45" i="2" s="1"/>
  <c r="C46"/>
  <c r="A46" s="1"/>
  <c r="C45" s="1"/>
  <c r="AE16" i="1"/>
  <c r="A48" i="2" s="1"/>
  <c r="C55"/>
  <c r="A55" s="1"/>
  <c r="C54" s="1"/>
  <c r="AE19" i="1"/>
  <c r="A57" i="2" s="1"/>
  <c r="C58"/>
  <c r="A58" s="1"/>
  <c r="C57" s="1"/>
  <c r="AE20" i="1"/>
  <c r="C61" i="2"/>
  <c r="A61" s="1"/>
  <c r="C60" s="1"/>
  <c r="AE21" i="1"/>
  <c r="A63" i="2" s="1"/>
  <c r="C64"/>
  <c r="A64" s="1"/>
  <c r="C63" s="1"/>
  <c r="AE22" i="1"/>
  <c r="A66" i="2" s="1"/>
  <c r="C67"/>
  <c r="A67" s="1"/>
  <c r="C66" s="1"/>
  <c r="AE23" i="1"/>
  <c r="A69" i="2" s="1"/>
  <c r="C70"/>
  <c r="A70" s="1"/>
  <c r="C69" s="1"/>
  <c r="AE24" i="1"/>
  <c r="A72" i="2" s="1"/>
  <c r="C73"/>
  <c r="A73" s="1"/>
  <c r="C72" s="1"/>
  <c r="AE25" i="1"/>
  <c r="C76" i="2"/>
  <c r="A76" s="1"/>
  <c r="C75" s="1"/>
  <c r="AE26" i="1"/>
  <c r="C79" i="2"/>
  <c r="A79" s="1"/>
  <c r="C78" s="1"/>
  <c r="AE27" i="1"/>
  <c r="A81" i="2" s="1"/>
  <c r="C34"/>
  <c r="A34" s="1"/>
  <c r="C32" s="1"/>
  <c r="AE12" i="1"/>
  <c r="C30" i="2"/>
  <c r="A30" s="1"/>
  <c r="C29" s="1"/>
  <c r="A29" s="1"/>
  <c r="AE11" i="1"/>
  <c r="C52" i="2"/>
  <c r="A52" s="1"/>
  <c r="C51" s="1"/>
  <c r="AE18" i="1"/>
  <c r="A54" i="2" s="1"/>
  <c r="C24"/>
  <c r="A24" s="1"/>
  <c r="C23" s="1"/>
  <c r="AE9" i="1"/>
  <c r="AI9" s="1"/>
  <c r="AH9" s="1"/>
  <c r="E25" i="2" s="1"/>
  <c r="C40"/>
  <c r="A40" s="1"/>
  <c r="C39" s="1"/>
  <c r="AE14" i="1"/>
  <c r="A42" i="2" s="1"/>
  <c r="C49"/>
  <c r="A49" s="1"/>
  <c r="C48" s="1"/>
  <c r="AE17" i="1"/>
  <c r="A51" i="2" s="1"/>
  <c r="AI11" i="1"/>
  <c r="AH11" s="1"/>
  <c r="E31" i="2" s="1"/>
  <c r="AI13" i="1"/>
  <c r="AH13" s="1"/>
  <c r="E38" i="2" s="1"/>
  <c r="AI15" i="1"/>
  <c r="AH15" s="1"/>
  <c r="E44" i="2" s="1"/>
  <c r="AI19" i="1"/>
  <c r="AH19" s="1"/>
  <c r="E56" i="2" s="1"/>
  <c r="AI28" i="1"/>
  <c r="AH28" s="1"/>
  <c r="E83" i="2" s="1"/>
  <c r="A93"/>
  <c r="A90"/>
  <c r="C81"/>
  <c r="AI22" i="1"/>
  <c r="AH22" s="1"/>
  <c r="E65" i="2" s="1"/>
  <c r="AI24" i="1"/>
  <c r="AH24" s="1"/>
  <c r="E71" i="2" s="1"/>
  <c r="AI10" i="1"/>
  <c r="AH10" s="1"/>
  <c r="E28" i="2" s="1"/>
  <c r="AI12" i="1"/>
  <c r="AH12" s="1"/>
  <c r="E35" i="2" s="1"/>
  <c r="AI14" i="1"/>
  <c r="AH14" s="1"/>
  <c r="E41" i="2" s="1"/>
  <c r="AI16" i="1"/>
  <c r="AH16" s="1"/>
  <c r="E47" i="2" s="1"/>
  <c r="AI18" i="1"/>
  <c r="AH18" s="1"/>
  <c r="E53" i="2" s="1"/>
  <c r="AI27" i="1"/>
  <c r="AH27" s="1"/>
  <c r="E80" i="2" s="1"/>
  <c r="A97"/>
  <c r="A87"/>
  <c r="AI21" i="1"/>
  <c r="AH21" s="1"/>
  <c r="E62" i="2" s="1"/>
  <c r="AI23" i="1"/>
  <c r="AH23" s="1"/>
  <c r="E68" i="2" s="1"/>
  <c r="AI25" i="1"/>
  <c r="AH25" s="1"/>
  <c r="E74" i="2" s="1"/>
  <c r="AC7" i="1"/>
  <c r="AB7"/>
  <c r="AA7"/>
  <c r="Z7"/>
  <c r="X7"/>
  <c r="B7"/>
  <c r="AK6"/>
  <c r="AG6"/>
  <c r="AC6"/>
  <c r="AB6"/>
  <c r="AA6"/>
  <c r="Z6"/>
  <c r="X6"/>
  <c r="B6"/>
  <c r="AK5"/>
  <c r="AG5"/>
  <c r="AC5"/>
  <c r="AB5"/>
  <c r="AA5"/>
  <c r="Z5"/>
  <c r="X5"/>
  <c r="B5"/>
  <c r="AK4"/>
  <c r="AG4"/>
  <c r="AC4"/>
  <c r="AB4"/>
  <c r="AA4"/>
  <c r="Z4"/>
  <c r="X4"/>
  <c r="B4"/>
  <c r="AK3"/>
  <c r="AG3"/>
  <c r="AC3"/>
  <c r="AB3"/>
  <c r="AA3"/>
  <c r="A39" i="2" l="1"/>
  <c r="A23"/>
  <c r="AI8" i="1"/>
  <c r="AH8" s="1"/>
  <c r="E22" i="2" s="1"/>
  <c r="AD5" i="1"/>
  <c r="AD7"/>
  <c r="AI17"/>
  <c r="AH17" s="1"/>
  <c r="E50" i="2" s="1"/>
  <c r="A32"/>
  <c r="A75"/>
  <c r="AD4" i="1"/>
  <c r="AD6"/>
  <c r="C15" i="2" s="1"/>
  <c r="A15" s="1"/>
  <c r="C14" s="1"/>
  <c r="C9"/>
  <c r="A9" s="1"/>
  <c r="AE4" i="1"/>
  <c r="AI4" s="1"/>
  <c r="AH4" s="1"/>
  <c r="E10" i="2" s="1"/>
  <c r="C18"/>
  <c r="A18" s="1"/>
  <c r="C17" s="1"/>
  <c r="AE7" i="1"/>
  <c r="C12" i="2"/>
  <c r="A12" s="1"/>
  <c r="C11" s="1"/>
  <c r="A11" s="1"/>
  <c r="AE5" i="1"/>
  <c r="A36" i="2"/>
  <c r="C20"/>
  <c r="A78"/>
  <c r="AI26" i="1"/>
  <c r="AH26" s="1"/>
  <c r="E77" i="2" s="1"/>
  <c r="A60"/>
  <c r="AI20" i="1"/>
  <c r="AH20" s="1"/>
  <c r="E59" i="2" s="1"/>
  <c r="A26"/>
  <c r="AI5" i="1"/>
  <c r="AH5" s="1"/>
  <c r="E13" i="2" s="1"/>
  <c r="Z3" i="1"/>
  <c r="AD3" s="1"/>
  <c r="X3"/>
  <c r="B3"/>
  <c r="AK2"/>
  <c r="AG2"/>
  <c r="AC2"/>
  <c r="AB2"/>
  <c r="AA2"/>
  <c r="Z2"/>
  <c r="X2"/>
  <c r="B2"/>
  <c r="AI3558" i="3"/>
  <c r="AH3558"/>
  <c r="AJ3558" s="1"/>
  <c r="AG3558"/>
  <c r="AD3558"/>
  <c r="Z3558"/>
  <c r="Y3558"/>
  <c r="X3558"/>
  <c r="W3558"/>
  <c r="AI3557"/>
  <c r="AH3557"/>
  <c r="AJ3557" s="1"/>
  <c r="AG3557"/>
  <c r="AD3557"/>
  <c r="Z3557"/>
  <c r="Y3557"/>
  <c r="X3557"/>
  <c r="W3557"/>
  <c r="AI3556"/>
  <c r="AH3556"/>
  <c r="AG3556"/>
  <c r="AD3556"/>
  <c r="Z3556"/>
  <c r="Y3556"/>
  <c r="X3556"/>
  <c r="W3556"/>
  <c r="AI3555"/>
  <c r="AH3555"/>
  <c r="AJ3555" s="1"/>
  <c r="AG3555"/>
  <c r="AD3555"/>
  <c r="Z3555"/>
  <c r="Y3555"/>
  <c r="X3555"/>
  <c r="W3555"/>
  <c r="AI3554"/>
  <c r="AH3554"/>
  <c r="AJ3554" s="1"/>
  <c r="AG3554"/>
  <c r="AD3554"/>
  <c r="Z3554"/>
  <c r="Y3554"/>
  <c r="X3554"/>
  <c r="W3554"/>
  <c r="AI3553"/>
  <c r="AH3553"/>
  <c r="AJ3553" s="1"/>
  <c r="AG3553"/>
  <c r="AD3553"/>
  <c r="Z3553"/>
  <c r="Y3553"/>
  <c r="X3553"/>
  <c r="W3553"/>
  <c r="AI3552"/>
  <c r="AH3552"/>
  <c r="AJ3552" s="1"/>
  <c r="AG3552"/>
  <c r="AD3552"/>
  <c r="Z3552"/>
  <c r="Y3552"/>
  <c r="X3552"/>
  <c r="W3552"/>
  <c r="AI3551"/>
  <c r="AH3551"/>
  <c r="AJ3551" s="1"/>
  <c r="AG3551"/>
  <c r="AD3551"/>
  <c r="Z3551"/>
  <c r="Y3551"/>
  <c r="X3551"/>
  <c r="W3551"/>
  <c r="AI3550"/>
  <c r="AH3550"/>
  <c r="AG3550"/>
  <c r="AD3550"/>
  <c r="Z3550"/>
  <c r="Y3550"/>
  <c r="X3550"/>
  <c r="W3550"/>
  <c r="AI3549"/>
  <c r="AH3549"/>
  <c r="AG3549"/>
  <c r="AD3549"/>
  <c r="Z3549"/>
  <c r="Y3549"/>
  <c r="X3549"/>
  <c r="W3549"/>
  <c r="AI3548"/>
  <c r="AH3548"/>
  <c r="AG3548"/>
  <c r="AD3548"/>
  <c r="Z3548"/>
  <c r="Y3548"/>
  <c r="X3548"/>
  <c r="W3548"/>
  <c r="AI3547"/>
  <c r="AH3547"/>
  <c r="AJ3547" s="1"/>
  <c r="AG3547"/>
  <c r="AD3547"/>
  <c r="Z3547"/>
  <c r="Y3547"/>
  <c r="X3547"/>
  <c r="W3547"/>
  <c r="AI3546"/>
  <c r="AH3546"/>
  <c r="AJ3546" s="1"/>
  <c r="AG3546"/>
  <c r="AD3546"/>
  <c r="Z3546"/>
  <c r="Y3546"/>
  <c r="X3546"/>
  <c r="W3546"/>
  <c r="AI3545"/>
  <c r="AH3545"/>
  <c r="AJ3545" s="1"/>
  <c r="AG3545"/>
  <c r="AD3545"/>
  <c r="Z3545"/>
  <c r="Y3545"/>
  <c r="X3545"/>
  <c r="W3545"/>
  <c r="AI3544"/>
  <c r="AH3544"/>
  <c r="AJ3544" s="1"/>
  <c r="AG3544"/>
  <c r="AD3544"/>
  <c r="Z3544"/>
  <c r="Y3544"/>
  <c r="X3544"/>
  <c r="W3544"/>
  <c r="AI3543"/>
  <c r="AH3543"/>
  <c r="AJ3543" s="1"/>
  <c r="AG3543"/>
  <c r="AD3543"/>
  <c r="Z3543"/>
  <c r="Y3543"/>
  <c r="X3543"/>
  <c r="W3543"/>
  <c r="AI3542"/>
  <c r="AH3542"/>
  <c r="AJ3542" s="1"/>
  <c r="AG3542"/>
  <c r="AD3542"/>
  <c r="Z3542"/>
  <c r="Y3542"/>
  <c r="X3542"/>
  <c r="W3542"/>
  <c r="AI3541"/>
  <c r="AH3541"/>
  <c r="AG3541"/>
  <c r="AD3541"/>
  <c r="Z3541"/>
  <c r="Y3541"/>
  <c r="X3541"/>
  <c r="W3541"/>
  <c r="AI3540"/>
  <c r="AH3540"/>
  <c r="AJ3540" s="1"/>
  <c r="AG3540"/>
  <c r="AD3540"/>
  <c r="Z3540"/>
  <c r="Y3540"/>
  <c r="X3540"/>
  <c r="W3540"/>
  <c r="AI3539"/>
  <c r="AH3539"/>
  <c r="AG3539"/>
  <c r="AD3539"/>
  <c r="Z3539"/>
  <c r="Y3539"/>
  <c r="X3539"/>
  <c r="W3539"/>
  <c r="AI3538"/>
  <c r="AH3538"/>
  <c r="AJ3538" s="1"/>
  <c r="AG3538"/>
  <c r="AD3538"/>
  <c r="Z3538"/>
  <c r="Y3538"/>
  <c r="X3538"/>
  <c r="W3538"/>
  <c r="AI3537"/>
  <c r="AH3537"/>
  <c r="AJ3537" s="1"/>
  <c r="AG3537"/>
  <c r="AD3537"/>
  <c r="Z3537"/>
  <c r="Y3537"/>
  <c r="X3537"/>
  <c r="W3537"/>
  <c r="AI3536"/>
  <c r="AH3536"/>
  <c r="AG3536"/>
  <c r="AD3536"/>
  <c r="Z3536"/>
  <c r="Y3536"/>
  <c r="X3536"/>
  <c r="W3536"/>
  <c r="AI3535"/>
  <c r="AH3535"/>
  <c r="AG3535"/>
  <c r="AD3535"/>
  <c r="Z3535"/>
  <c r="Y3535"/>
  <c r="X3535"/>
  <c r="W3535"/>
  <c r="AI3534"/>
  <c r="AH3534"/>
  <c r="AG3534"/>
  <c r="AD3534"/>
  <c r="Z3534"/>
  <c r="Y3534"/>
  <c r="X3534"/>
  <c r="W3534"/>
  <c r="AI3533"/>
  <c r="AH3533"/>
  <c r="AG3533"/>
  <c r="AD3533"/>
  <c r="Z3533"/>
  <c r="Y3533"/>
  <c r="X3533"/>
  <c r="W3533"/>
  <c r="AI3532"/>
  <c r="AH3532"/>
  <c r="AJ3532" s="1"/>
  <c r="AG3532"/>
  <c r="AD3532"/>
  <c r="Z3532"/>
  <c r="Y3532"/>
  <c r="X3532"/>
  <c r="W3532"/>
  <c r="AI3531"/>
  <c r="AH3531"/>
  <c r="AJ3531" s="1"/>
  <c r="AG3531"/>
  <c r="AD3531"/>
  <c r="Z3531"/>
  <c r="Y3531"/>
  <c r="X3531"/>
  <c r="W3531"/>
  <c r="AI3530"/>
  <c r="AH3530"/>
  <c r="AJ3530" s="1"/>
  <c r="AG3530"/>
  <c r="AD3530"/>
  <c r="Z3530"/>
  <c r="Y3530"/>
  <c r="X3530"/>
  <c r="W3530"/>
  <c r="AI3529"/>
  <c r="AH3529"/>
  <c r="AJ3529" s="1"/>
  <c r="AG3529"/>
  <c r="AD3529"/>
  <c r="Z3529"/>
  <c r="Y3529"/>
  <c r="X3529"/>
  <c r="W3529"/>
  <c r="AI3528"/>
  <c r="AH3528"/>
  <c r="AG3528"/>
  <c r="AD3528"/>
  <c r="Z3528"/>
  <c r="Y3528"/>
  <c r="X3528"/>
  <c r="W3528"/>
  <c r="AI3527"/>
  <c r="AH3527"/>
  <c r="AJ3527" s="1"/>
  <c r="AG3527"/>
  <c r="AD3527"/>
  <c r="Z3527"/>
  <c r="Y3527"/>
  <c r="X3527"/>
  <c r="W3527"/>
  <c r="AI3526"/>
  <c r="AH3526"/>
  <c r="AJ3526" s="1"/>
  <c r="AG3526"/>
  <c r="AD3526"/>
  <c r="Z3526"/>
  <c r="Y3526"/>
  <c r="X3526"/>
  <c r="W3526"/>
  <c r="AI3525"/>
  <c r="AH3525"/>
  <c r="AJ3525" s="1"/>
  <c r="AG3525"/>
  <c r="AD3525"/>
  <c r="Z3525"/>
  <c r="Y3525"/>
  <c r="X3525"/>
  <c r="W3525"/>
  <c r="AI3524"/>
  <c r="AH3524"/>
  <c r="AG3524"/>
  <c r="AD3524"/>
  <c r="Z3524"/>
  <c r="Y3524"/>
  <c r="X3524"/>
  <c r="W3524"/>
  <c r="AI3523"/>
  <c r="AH3523"/>
  <c r="AG3523"/>
  <c r="AD3523"/>
  <c r="Z3523"/>
  <c r="Y3523"/>
  <c r="X3523"/>
  <c r="W3523"/>
  <c r="AI3522"/>
  <c r="AH3522"/>
  <c r="AG3522"/>
  <c r="AD3522"/>
  <c r="Z3522"/>
  <c r="Y3522"/>
  <c r="X3522"/>
  <c r="W3522"/>
  <c r="AI3521"/>
  <c r="AH3521"/>
  <c r="AG3521"/>
  <c r="AD3521"/>
  <c r="Z3521"/>
  <c r="Y3521"/>
  <c r="X3521"/>
  <c r="W3521"/>
  <c r="AI3520"/>
  <c r="AH3520"/>
  <c r="AG3520"/>
  <c r="AD3520"/>
  <c r="Z3520"/>
  <c r="Y3520"/>
  <c r="X3520"/>
  <c r="W3520"/>
  <c r="AI3519"/>
  <c r="AH3519"/>
  <c r="AJ3519" s="1"/>
  <c r="AG3519"/>
  <c r="AD3519"/>
  <c r="Z3519"/>
  <c r="Y3519"/>
  <c r="X3519"/>
  <c r="W3519"/>
  <c r="AI3518"/>
  <c r="AH3518"/>
  <c r="AJ3518" s="1"/>
  <c r="AG3518"/>
  <c r="AD3518"/>
  <c r="Z3518"/>
  <c r="Y3518"/>
  <c r="X3518"/>
  <c r="W3518"/>
  <c r="AI3517"/>
  <c r="AH3517"/>
  <c r="AJ3517" s="1"/>
  <c r="AG3517"/>
  <c r="AD3517"/>
  <c r="Z3517"/>
  <c r="Y3517"/>
  <c r="X3517"/>
  <c r="W3517"/>
  <c r="AI3516"/>
  <c r="AH3516"/>
  <c r="AG3516"/>
  <c r="AD3516"/>
  <c r="Z3516"/>
  <c r="Y3516"/>
  <c r="X3516"/>
  <c r="W3516"/>
  <c r="AI3515"/>
  <c r="AH3515"/>
  <c r="AG3515"/>
  <c r="AD3515"/>
  <c r="Z3515"/>
  <c r="Y3515"/>
  <c r="X3515"/>
  <c r="W3515"/>
  <c r="AI3514"/>
  <c r="AH3514"/>
  <c r="AJ3514" s="1"/>
  <c r="AG3514"/>
  <c r="AD3514"/>
  <c r="Z3514"/>
  <c r="Y3514"/>
  <c r="X3514"/>
  <c r="W3514"/>
  <c r="AI3513"/>
  <c r="AH3513"/>
  <c r="AJ3513" s="1"/>
  <c r="AG3513"/>
  <c r="AD3513"/>
  <c r="Z3513"/>
  <c r="Y3513"/>
  <c r="X3513"/>
  <c r="W3513"/>
  <c r="AI3512"/>
  <c r="AH3512"/>
  <c r="AJ3512" s="1"/>
  <c r="AG3512"/>
  <c r="AD3512"/>
  <c r="Z3512"/>
  <c r="Y3512"/>
  <c r="X3512"/>
  <c r="W3512"/>
  <c r="AI3511"/>
  <c r="AH3511"/>
  <c r="AJ3511" s="1"/>
  <c r="AG3511"/>
  <c r="AD3511"/>
  <c r="Z3511"/>
  <c r="Y3511"/>
  <c r="X3511"/>
  <c r="W3511"/>
  <c r="AI3510"/>
  <c r="AH3510"/>
  <c r="AJ3510" s="1"/>
  <c r="AG3510"/>
  <c r="AD3510"/>
  <c r="Z3510"/>
  <c r="Y3510"/>
  <c r="X3510"/>
  <c r="W3510"/>
  <c r="AI3509"/>
  <c r="AH3509"/>
  <c r="AJ3509" s="1"/>
  <c r="AG3509"/>
  <c r="AD3509"/>
  <c r="Z3509"/>
  <c r="Y3509"/>
  <c r="X3509"/>
  <c r="W3509"/>
  <c r="AI3508"/>
  <c r="AH3508"/>
  <c r="AJ3508" s="1"/>
  <c r="AG3508"/>
  <c r="AD3508"/>
  <c r="Z3508"/>
  <c r="Y3508"/>
  <c r="X3508"/>
  <c r="W3508"/>
  <c r="AI3507"/>
  <c r="AH3507"/>
  <c r="AJ3507" s="1"/>
  <c r="AG3507"/>
  <c r="AD3507"/>
  <c r="Z3507"/>
  <c r="Y3507"/>
  <c r="X3507"/>
  <c r="W3507"/>
  <c r="AI3506"/>
  <c r="AH3506"/>
  <c r="AG3506"/>
  <c r="AD3506"/>
  <c r="Z3506"/>
  <c r="Y3506"/>
  <c r="X3506"/>
  <c r="W3506"/>
  <c r="AI3505"/>
  <c r="AH3505"/>
  <c r="AG3505"/>
  <c r="AD3505"/>
  <c r="Z3505"/>
  <c r="Y3505"/>
  <c r="X3505"/>
  <c r="W3505"/>
  <c r="AI3504"/>
  <c r="AH3504"/>
  <c r="AJ3504" s="1"/>
  <c r="AG3504"/>
  <c r="AD3504"/>
  <c r="Z3504"/>
  <c r="Y3504"/>
  <c r="X3504"/>
  <c r="W3504"/>
  <c r="AI3503"/>
  <c r="AH3503"/>
  <c r="AJ3503" s="1"/>
  <c r="AG3503"/>
  <c r="AD3503"/>
  <c r="Z3503"/>
  <c r="Y3503"/>
  <c r="X3503"/>
  <c r="W3503"/>
  <c r="AI3502"/>
  <c r="AH3502"/>
  <c r="AG3502"/>
  <c r="AD3502"/>
  <c r="Z3502"/>
  <c r="Y3502"/>
  <c r="X3502"/>
  <c r="W3502"/>
  <c r="AI3501"/>
  <c r="AH3501"/>
  <c r="AG3501"/>
  <c r="AD3501"/>
  <c r="Z3501"/>
  <c r="Y3501"/>
  <c r="X3501"/>
  <c r="W3501"/>
  <c r="AI3500"/>
  <c r="AH3500"/>
  <c r="AG3500"/>
  <c r="AD3500"/>
  <c r="Z3500"/>
  <c r="Y3500"/>
  <c r="X3500"/>
  <c r="W3500"/>
  <c r="AI3499"/>
  <c r="AH3499"/>
  <c r="AG3499"/>
  <c r="AD3499"/>
  <c r="Z3499"/>
  <c r="Y3499"/>
  <c r="X3499"/>
  <c r="W3499"/>
  <c r="AI3498"/>
  <c r="AH3498"/>
  <c r="AJ3498" s="1"/>
  <c r="AG3498"/>
  <c r="AD3498"/>
  <c r="Z3498"/>
  <c r="Y3498"/>
  <c r="X3498"/>
  <c r="W3498"/>
  <c r="AI3497"/>
  <c r="AH3497"/>
  <c r="AJ3497" s="1"/>
  <c r="AG3497"/>
  <c r="AD3497"/>
  <c r="Z3497"/>
  <c r="Y3497"/>
  <c r="X3497"/>
  <c r="W3497"/>
  <c r="AI3496"/>
  <c r="AH3496"/>
  <c r="AJ3496" s="1"/>
  <c r="AG3496"/>
  <c r="AD3496"/>
  <c r="Z3496"/>
  <c r="Y3496"/>
  <c r="X3496"/>
  <c r="W3496"/>
  <c r="AI3495"/>
  <c r="AH3495"/>
  <c r="AG3495"/>
  <c r="AD3495"/>
  <c r="Z3495"/>
  <c r="Y3495"/>
  <c r="X3495"/>
  <c r="W3495"/>
  <c r="AI3494"/>
  <c r="AH3494"/>
  <c r="AG3494"/>
  <c r="AD3494"/>
  <c r="Z3494"/>
  <c r="Y3494"/>
  <c r="X3494"/>
  <c r="W3494"/>
  <c r="AI3493"/>
  <c r="AH3493"/>
  <c r="AG3493"/>
  <c r="AD3493"/>
  <c r="Z3493"/>
  <c r="Y3493"/>
  <c r="X3493"/>
  <c r="W3493"/>
  <c r="AI3492"/>
  <c r="AH3492"/>
  <c r="AG3492"/>
  <c r="AD3492"/>
  <c r="Z3492"/>
  <c r="Y3492"/>
  <c r="X3492"/>
  <c r="W3492"/>
  <c r="AI3491"/>
  <c r="AH3491"/>
  <c r="AG3491"/>
  <c r="AD3491"/>
  <c r="Z3491"/>
  <c r="Y3491"/>
  <c r="X3491"/>
  <c r="W3491"/>
  <c r="AI3490"/>
  <c r="AH3490"/>
  <c r="AG3490"/>
  <c r="AD3490"/>
  <c r="Z3490"/>
  <c r="Y3490"/>
  <c r="X3490"/>
  <c r="W3490"/>
  <c r="AI3489"/>
  <c r="AH3489"/>
  <c r="AG3489"/>
  <c r="AD3489"/>
  <c r="Z3489"/>
  <c r="Y3489"/>
  <c r="X3489"/>
  <c r="W3489"/>
  <c r="AI3488"/>
  <c r="AH3488"/>
  <c r="AG3488"/>
  <c r="AD3488"/>
  <c r="Z3488"/>
  <c r="Y3488"/>
  <c r="X3488"/>
  <c r="W3488"/>
  <c r="AI3487"/>
  <c r="AH3487"/>
  <c r="AG3487"/>
  <c r="AD3487"/>
  <c r="Z3487"/>
  <c r="Y3487"/>
  <c r="X3487"/>
  <c r="W3487"/>
  <c r="AI3486"/>
  <c r="AH3486"/>
  <c r="AG3486"/>
  <c r="AD3486"/>
  <c r="Z3486"/>
  <c r="Y3486"/>
  <c r="X3486"/>
  <c r="W3486"/>
  <c r="AI3485"/>
  <c r="AH3485"/>
  <c r="AJ3485" s="1"/>
  <c r="AG3485"/>
  <c r="AD3485"/>
  <c r="Z3485"/>
  <c r="Y3485"/>
  <c r="X3485"/>
  <c r="W3485"/>
  <c r="AI3484"/>
  <c r="AH3484"/>
  <c r="AG3484"/>
  <c r="AD3484"/>
  <c r="Z3484"/>
  <c r="Y3484"/>
  <c r="X3484"/>
  <c r="W3484"/>
  <c r="AI3483"/>
  <c r="AH3483"/>
  <c r="AG3483"/>
  <c r="AD3483"/>
  <c r="Z3483"/>
  <c r="Y3483"/>
  <c r="X3483"/>
  <c r="W3483"/>
  <c r="AI3482"/>
  <c r="AH3482"/>
  <c r="AG3482"/>
  <c r="AD3482"/>
  <c r="Z3482"/>
  <c r="Y3482"/>
  <c r="X3482"/>
  <c r="W3482"/>
  <c r="AI3481"/>
  <c r="AH3481"/>
  <c r="AG3481"/>
  <c r="AD3481"/>
  <c r="Z3481"/>
  <c r="Y3481"/>
  <c r="X3481"/>
  <c r="W3481"/>
  <c r="AI3480"/>
  <c r="AH3480"/>
  <c r="AG3480"/>
  <c r="AD3480"/>
  <c r="Z3480"/>
  <c r="Y3480"/>
  <c r="X3480"/>
  <c r="W3480"/>
  <c r="AI3479"/>
  <c r="AH3479"/>
  <c r="AG3479"/>
  <c r="AD3479"/>
  <c r="Z3479"/>
  <c r="Y3479"/>
  <c r="X3479"/>
  <c r="W3479"/>
  <c r="AI3478"/>
  <c r="AH3478"/>
  <c r="AG3478"/>
  <c r="AD3478"/>
  <c r="Z3478"/>
  <c r="Y3478"/>
  <c r="X3478"/>
  <c r="W3478"/>
  <c r="AI3477"/>
  <c r="AH3477"/>
  <c r="AG3477"/>
  <c r="AD3477"/>
  <c r="Z3477"/>
  <c r="Y3477"/>
  <c r="X3477"/>
  <c r="W3477"/>
  <c r="AI3476"/>
  <c r="AH3476"/>
  <c r="AG3476"/>
  <c r="AD3476"/>
  <c r="Z3476"/>
  <c r="Y3476"/>
  <c r="X3476"/>
  <c r="W3476"/>
  <c r="AI3475"/>
  <c r="AH3475"/>
  <c r="AG3475"/>
  <c r="AD3475"/>
  <c r="Z3475"/>
  <c r="Y3475"/>
  <c r="X3475"/>
  <c r="W3475"/>
  <c r="AI3474"/>
  <c r="AH3474"/>
  <c r="AG3474"/>
  <c r="AD3474"/>
  <c r="Z3474"/>
  <c r="Y3474"/>
  <c r="X3474"/>
  <c r="W3474"/>
  <c r="AI3473"/>
  <c r="AH3473"/>
  <c r="AG3473"/>
  <c r="AD3473"/>
  <c r="Z3473"/>
  <c r="Y3473"/>
  <c r="X3473"/>
  <c r="W3473"/>
  <c r="AI3472"/>
  <c r="AH3472"/>
  <c r="AG3472"/>
  <c r="AD3472"/>
  <c r="Z3472"/>
  <c r="Y3472"/>
  <c r="X3472"/>
  <c r="W3472"/>
  <c r="AI3471"/>
  <c r="AH3471"/>
  <c r="AG3471"/>
  <c r="AD3471"/>
  <c r="Z3471"/>
  <c r="Y3471"/>
  <c r="X3471"/>
  <c r="W3471"/>
  <c r="AI3470"/>
  <c r="AH3470"/>
  <c r="AG3470"/>
  <c r="AD3470"/>
  <c r="Z3470"/>
  <c r="Y3470"/>
  <c r="X3470"/>
  <c r="W3470"/>
  <c r="AI3469"/>
  <c r="AH3469"/>
  <c r="AG3469"/>
  <c r="AD3469"/>
  <c r="Z3469"/>
  <c r="Y3469"/>
  <c r="X3469"/>
  <c r="W3469"/>
  <c r="AI3468"/>
  <c r="AH3468"/>
  <c r="AG3468"/>
  <c r="AD3468"/>
  <c r="Z3468"/>
  <c r="Y3468"/>
  <c r="X3468"/>
  <c r="W3468"/>
  <c r="AI3467"/>
  <c r="AH3467"/>
  <c r="AG3467"/>
  <c r="AD3467"/>
  <c r="Z3467"/>
  <c r="Y3467"/>
  <c r="X3467"/>
  <c r="W3467"/>
  <c r="AI3466"/>
  <c r="AH3466"/>
  <c r="AG3466"/>
  <c r="AD3466"/>
  <c r="Z3466"/>
  <c r="Y3466"/>
  <c r="X3466"/>
  <c r="W3466"/>
  <c r="AI3465"/>
  <c r="AH3465"/>
  <c r="AG3465"/>
  <c r="AD3465"/>
  <c r="Z3465"/>
  <c r="Y3465"/>
  <c r="X3465"/>
  <c r="W3465"/>
  <c r="AI3464"/>
  <c r="AH3464"/>
  <c r="AG3464"/>
  <c r="AD3464"/>
  <c r="Z3464"/>
  <c r="Y3464"/>
  <c r="X3464"/>
  <c r="W3464"/>
  <c r="AI3463"/>
  <c r="AH3463"/>
  <c r="AG3463"/>
  <c r="AD3463"/>
  <c r="Z3463"/>
  <c r="Y3463"/>
  <c r="X3463"/>
  <c r="W3463"/>
  <c r="AI3462"/>
  <c r="AH3462"/>
  <c r="AG3462"/>
  <c r="AD3462"/>
  <c r="Z3462"/>
  <c r="Y3462"/>
  <c r="X3462"/>
  <c r="W3462"/>
  <c r="AI3461"/>
  <c r="AH3461"/>
  <c r="AG3461"/>
  <c r="AD3461"/>
  <c r="Z3461"/>
  <c r="Y3461"/>
  <c r="X3461"/>
  <c r="W3461"/>
  <c r="AI3460"/>
  <c r="AH3460"/>
  <c r="AG3460"/>
  <c r="AD3460"/>
  <c r="Z3460"/>
  <c r="Y3460"/>
  <c r="X3460"/>
  <c r="W3460"/>
  <c r="AI3459"/>
  <c r="AH3459"/>
  <c r="AG3459"/>
  <c r="AD3459"/>
  <c r="Z3459"/>
  <c r="Y3459"/>
  <c r="X3459"/>
  <c r="W3459"/>
  <c r="AI3458"/>
  <c r="AH3458"/>
  <c r="AJ3458" s="1"/>
  <c r="AG3458"/>
  <c r="AD3458"/>
  <c r="Z3458"/>
  <c r="Y3458"/>
  <c r="X3458"/>
  <c r="W3458"/>
  <c r="AI3457"/>
  <c r="AH3457"/>
  <c r="AJ3457" s="1"/>
  <c r="AG3457"/>
  <c r="AD3457"/>
  <c r="Z3457"/>
  <c r="Y3457"/>
  <c r="X3457"/>
  <c r="W3457"/>
  <c r="AI3456"/>
  <c r="AH3456"/>
  <c r="AJ3456" s="1"/>
  <c r="AG3456"/>
  <c r="AD3456"/>
  <c r="Z3456"/>
  <c r="Y3456"/>
  <c r="X3456"/>
  <c r="W3456"/>
  <c r="AI3455"/>
  <c r="AH3455"/>
  <c r="AJ3455" s="1"/>
  <c r="AG3455"/>
  <c r="AD3455"/>
  <c r="Z3455"/>
  <c r="Y3455"/>
  <c r="X3455"/>
  <c r="W3455"/>
  <c r="AI3454"/>
  <c r="AH3454"/>
  <c r="AJ3454" s="1"/>
  <c r="AG3454"/>
  <c r="AD3454"/>
  <c r="Z3454"/>
  <c r="Y3454"/>
  <c r="X3454"/>
  <c r="W3454"/>
  <c r="AI3453"/>
  <c r="AH3453"/>
  <c r="AJ3453" s="1"/>
  <c r="AG3453"/>
  <c r="AD3453"/>
  <c r="Z3453"/>
  <c r="Y3453"/>
  <c r="X3453"/>
  <c r="W3453"/>
  <c r="AI3452"/>
  <c r="AH3452"/>
  <c r="AJ3452" s="1"/>
  <c r="AG3452"/>
  <c r="AD3452"/>
  <c r="Z3452"/>
  <c r="Y3452"/>
  <c r="X3452"/>
  <c r="W3452"/>
  <c r="AI3451"/>
  <c r="AH3451"/>
  <c r="AJ3451" s="1"/>
  <c r="AG3451"/>
  <c r="AD3451"/>
  <c r="Z3451"/>
  <c r="Y3451"/>
  <c r="X3451"/>
  <c r="W3451"/>
  <c r="AI3450"/>
  <c r="AH3450"/>
  <c r="AJ3450" s="1"/>
  <c r="AG3450"/>
  <c r="AD3450"/>
  <c r="Z3450"/>
  <c r="Y3450"/>
  <c r="X3450"/>
  <c r="W3450"/>
  <c r="AI3449"/>
  <c r="AH3449"/>
  <c r="AG3449"/>
  <c r="AD3449"/>
  <c r="Z3449"/>
  <c r="Y3449"/>
  <c r="X3449"/>
  <c r="W3449"/>
  <c r="AI3448"/>
  <c r="AH3448"/>
  <c r="AG3448"/>
  <c r="AD3448"/>
  <c r="Z3448"/>
  <c r="Y3448"/>
  <c r="X3448"/>
  <c r="W3448"/>
  <c r="AI3447"/>
  <c r="AH3447"/>
  <c r="AG3447"/>
  <c r="AD3447"/>
  <c r="Z3447"/>
  <c r="Y3447"/>
  <c r="X3447"/>
  <c r="W3447"/>
  <c r="AI3446"/>
  <c r="AH3446"/>
  <c r="AG3446"/>
  <c r="AD3446"/>
  <c r="Z3446"/>
  <c r="Y3446"/>
  <c r="X3446"/>
  <c r="W3446"/>
  <c r="AI3445"/>
  <c r="AH3445"/>
  <c r="AG3445"/>
  <c r="AD3445"/>
  <c r="Z3445"/>
  <c r="Y3445"/>
  <c r="X3445"/>
  <c r="W3445"/>
  <c r="AI3444"/>
  <c r="AH3444"/>
  <c r="AJ3444" s="1"/>
  <c r="AG3444"/>
  <c r="AD3444"/>
  <c r="Z3444"/>
  <c r="Y3444"/>
  <c r="X3444"/>
  <c r="W3444"/>
  <c r="AI3443"/>
  <c r="AH3443"/>
  <c r="AJ3443" s="1"/>
  <c r="AG3443"/>
  <c r="AD3443"/>
  <c r="Z3443"/>
  <c r="Y3443"/>
  <c r="X3443"/>
  <c r="W3443"/>
  <c r="AI3442"/>
  <c r="AH3442"/>
  <c r="AG3442"/>
  <c r="AD3442"/>
  <c r="Z3442"/>
  <c r="Y3442"/>
  <c r="X3442"/>
  <c r="W3442"/>
  <c r="AI3441"/>
  <c r="AH3441"/>
  <c r="AG3441"/>
  <c r="AD3441"/>
  <c r="Z3441"/>
  <c r="Y3441"/>
  <c r="X3441"/>
  <c r="W3441"/>
  <c r="AI3440"/>
  <c r="AH3440"/>
  <c r="AG3440"/>
  <c r="AD3440"/>
  <c r="Z3440"/>
  <c r="Y3440"/>
  <c r="X3440"/>
  <c r="W3440"/>
  <c r="AI3439"/>
  <c r="AH3439"/>
  <c r="AG3439"/>
  <c r="AD3439"/>
  <c r="Z3439"/>
  <c r="Y3439"/>
  <c r="X3439"/>
  <c r="W3439"/>
  <c r="AI3438"/>
  <c r="AH3438"/>
  <c r="AG3438"/>
  <c r="AD3438"/>
  <c r="Z3438"/>
  <c r="Y3438"/>
  <c r="X3438"/>
  <c r="W3438"/>
  <c r="AI3437"/>
  <c r="AH3437"/>
  <c r="AG3437"/>
  <c r="AD3437"/>
  <c r="Z3437"/>
  <c r="Y3437"/>
  <c r="X3437"/>
  <c r="W3437"/>
  <c r="AI3436"/>
  <c r="AH3436"/>
  <c r="AJ3436" s="1"/>
  <c r="AG3436"/>
  <c r="AD3436"/>
  <c r="Z3436"/>
  <c r="Y3436"/>
  <c r="X3436"/>
  <c r="W3436"/>
  <c r="AI3435"/>
  <c r="AH3435"/>
  <c r="AJ3435" s="1"/>
  <c r="AG3435"/>
  <c r="AD3435"/>
  <c r="Z3435"/>
  <c r="Y3435"/>
  <c r="X3435"/>
  <c r="W3435"/>
  <c r="AI3434"/>
  <c r="AH3434"/>
  <c r="AJ3434" s="1"/>
  <c r="AG3434"/>
  <c r="AD3434"/>
  <c r="Z3434"/>
  <c r="Y3434"/>
  <c r="X3434"/>
  <c r="W3434"/>
  <c r="AI3433"/>
  <c r="AH3433"/>
  <c r="AJ3433" s="1"/>
  <c r="AG3433"/>
  <c r="AD3433"/>
  <c r="Z3433"/>
  <c r="Y3433"/>
  <c r="X3433"/>
  <c r="W3433"/>
  <c r="AI3432"/>
  <c r="AH3432"/>
  <c r="AG3432"/>
  <c r="AD3432"/>
  <c r="Z3432"/>
  <c r="Y3432"/>
  <c r="X3432"/>
  <c r="W3432"/>
  <c r="AI3431"/>
  <c r="AH3431"/>
  <c r="AG3431"/>
  <c r="AD3431"/>
  <c r="Z3431"/>
  <c r="Y3431"/>
  <c r="X3431"/>
  <c r="W3431"/>
  <c r="AI3430"/>
  <c r="AH3430"/>
  <c r="AG3430"/>
  <c r="AD3430"/>
  <c r="Z3430"/>
  <c r="Y3430"/>
  <c r="X3430"/>
  <c r="W3430"/>
  <c r="AI3429"/>
  <c r="AH3429"/>
  <c r="AJ3429" s="1"/>
  <c r="AG3429"/>
  <c r="AD3429"/>
  <c r="Z3429"/>
  <c r="Y3429"/>
  <c r="X3429"/>
  <c r="W3429"/>
  <c r="AI3428"/>
  <c r="AH3428"/>
  <c r="AG3428"/>
  <c r="AD3428"/>
  <c r="Z3428"/>
  <c r="Y3428"/>
  <c r="X3428"/>
  <c r="W3428"/>
  <c r="AI3427"/>
  <c r="AH3427"/>
  <c r="AG3427"/>
  <c r="AD3427"/>
  <c r="Z3427"/>
  <c r="Y3427"/>
  <c r="X3427"/>
  <c r="W3427"/>
  <c r="AI3426"/>
  <c r="AH3426"/>
  <c r="AG3426"/>
  <c r="AD3426"/>
  <c r="Z3426"/>
  <c r="Y3426"/>
  <c r="X3426"/>
  <c r="W3426"/>
  <c r="AI3425"/>
  <c r="AH3425"/>
  <c r="AG3425"/>
  <c r="AD3425"/>
  <c r="Z3425"/>
  <c r="Y3425"/>
  <c r="X3425"/>
  <c r="W3425"/>
  <c r="AI3424"/>
  <c r="AH3424"/>
  <c r="AG3424"/>
  <c r="AD3424"/>
  <c r="Z3424"/>
  <c r="Y3424"/>
  <c r="X3424"/>
  <c r="W3424"/>
  <c r="AI3423"/>
  <c r="AH3423"/>
  <c r="AG3423"/>
  <c r="AD3423"/>
  <c r="Z3423"/>
  <c r="Y3423"/>
  <c r="X3423"/>
  <c r="W3423"/>
  <c r="AI3422"/>
  <c r="AH3422"/>
  <c r="AG3422"/>
  <c r="AD3422"/>
  <c r="Z3422"/>
  <c r="Y3422"/>
  <c r="X3422"/>
  <c r="W3422"/>
  <c r="AI3421"/>
  <c r="AH3421"/>
  <c r="AG3421"/>
  <c r="AD3421"/>
  <c r="Z3421"/>
  <c r="Y3421"/>
  <c r="X3421"/>
  <c r="W3421"/>
  <c r="AI3420"/>
  <c r="AH3420"/>
  <c r="AG3420"/>
  <c r="AD3420"/>
  <c r="Z3420"/>
  <c r="Y3420"/>
  <c r="X3420"/>
  <c r="W3420"/>
  <c r="AI3419"/>
  <c r="AH3419"/>
  <c r="AG3419"/>
  <c r="AD3419"/>
  <c r="Z3419"/>
  <c r="Y3419"/>
  <c r="X3419"/>
  <c r="W3419"/>
  <c r="AI3418"/>
  <c r="AH3418"/>
  <c r="AG3418"/>
  <c r="AD3418"/>
  <c r="Z3418"/>
  <c r="Y3418"/>
  <c r="X3418"/>
  <c r="W3418"/>
  <c r="AI3417"/>
  <c r="AH3417"/>
  <c r="AJ3417" s="1"/>
  <c r="AG3417"/>
  <c r="AD3417"/>
  <c r="Z3417"/>
  <c r="Y3417"/>
  <c r="X3417"/>
  <c r="W3417"/>
  <c r="AI3416"/>
  <c r="AH3416"/>
  <c r="AG3416"/>
  <c r="AD3416"/>
  <c r="Z3416"/>
  <c r="Y3416"/>
  <c r="X3416"/>
  <c r="W3416"/>
  <c r="AI3415"/>
  <c r="AH3415"/>
  <c r="AG3415"/>
  <c r="AD3415"/>
  <c r="Z3415"/>
  <c r="Y3415"/>
  <c r="X3415"/>
  <c r="W3415"/>
  <c r="AI3414"/>
  <c r="AH3414"/>
  <c r="AG3414"/>
  <c r="AD3414"/>
  <c r="Z3414"/>
  <c r="Y3414"/>
  <c r="X3414"/>
  <c r="W3414"/>
  <c r="AI3413"/>
  <c r="AH3413"/>
  <c r="AG3413"/>
  <c r="AD3413"/>
  <c r="Z3413"/>
  <c r="Y3413"/>
  <c r="X3413"/>
  <c r="W3413"/>
  <c r="AI3412"/>
  <c r="AH3412"/>
  <c r="AG3412"/>
  <c r="AD3412"/>
  <c r="Z3412"/>
  <c r="Y3412"/>
  <c r="X3412"/>
  <c r="W3412"/>
  <c r="AI3411"/>
  <c r="AH3411"/>
  <c r="AG3411"/>
  <c r="AD3411"/>
  <c r="Z3411"/>
  <c r="Y3411"/>
  <c r="X3411"/>
  <c r="W3411"/>
  <c r="AI3410"/>
  <c r="AH3410"/>
  <c r="AG3410"/>
  <c r="AD3410"/>
  <c r="Z3410"/>
  <c r="Y3410"/>
  <c r="X3410"/>
  <c r="W3410"/>
  <c r="AI3409"/>
  <c r="AH3409"/>
  <c r="AG3409"/>
  <c r="AD3409"/>
  <c r="Z3409"/>
  <c r="Y3409"/>
  <c r="X3409"/>
  <c r="W3409"/>
  <c r="AI3408"/>
  <c r="AH3408"/>
  <c r="AG3408"/>
  <c r="AD3408"/>
  <c r="Z3408"/>
  <c r="Y3408"/>
  <c r="X3408"/>
  <c r="W3408"/>
  <c r="AI3407"/>
  <c r="AH3407"/>
  <c r="AG3407"/>
  <c r="AD3407"/>
  <c r="Z3407"/>
  <c r="Y3407"/>
  <c r="X3407"/>
  <c r="W3407"/>
  <c r="AI3406"/>
  <c r="AH3406"/>
  <c r="AG3406"/>
  <c r="AD3406"/>
  <c r="Z3406"/>
  <c r="Y3406"/>
  <c r="X3406"/>
  <c r="W3406"/>
  <c r="AI3405"/>
  <c r="AH3405"/>
  <c r="AG3405"/>
  <c r="AD3405"/>
  <c r="Z3405"/>
  <c r="Y3405"/>
  <c r="X3405"/>
  <c r="W3405"/>
  <c r="AI3404"/>
  <c r="AH3404"/>
  <c r="AG3404"/>
  <c r="AD3404"/>
  <c r="Z3404"/>
  <c r="Y3404"/>
  <c r="X3404"/>
  <c r="W3404"/>
  <c r="AI3403"/>
  <c r="AH3403"/>
  <c r="AG3403"/>
  <c r="AD3403"/>
  <c r="Z3403"/>
  <c r="Y3403"/>
  <c r="X3403"/>
  <c r="W3403"/>
  <c r="AI3402"/>
  <c r="AH3402"/>
  <c r="AG3402"/>
  <c r="AD3402"/>
  <c r="Z3402"/>
  <c r="Y3402"/>
  <c r="X3402"/>
  <c r="W3402"/>
  <c r="AI3401"/>
  <c r="AH3401"/>
  <c r="AG3401"/>
  <c r="AD3401"/>
  <c r="Z3401"/>
  <c r="Y3401"/>
  <c r="X3401"/>
  <c r="W3401"/>
  <c r="AI3400"/>
  <c r="AH3400"/>
  <c r="AG3400"/>
  <c r="AD3400"/>
  <c r="Z3400"/>
  <c r="Y3400"/>
  <c r="X3400"/>
  <c r="W3400"/>
  <c r="AI3399"/>
  <c r="AH3399"/>
  <c r="AG3399"/>
  <c r="AD3399"/>
  <c r="Z3399"/>
  <c r="Y3399"/>
  <c r="X3399"/>
  <c r="W3399"/>
  <c r="AI3398"/>
  <c r="AH3398"/>
  <c r="AG3398"/>
  <c r="AD3398"/>
  <c r="Z3398"/>
  <c r="Y3398"/>
  <c r="X3398"/>
  <c r="W3398"/>
  <c r="AI3397"/>
  <c r="AH3397"/>
  <c r="AG3397"/>
  <c r="AD3397"/>
  <c r="Z3397"/>
  <c r="Y3397"/>
  <c r="X3397"/>
  <c r="W3397"/>
  <c r="AI3396"/>
  <c r="AH3396"/>
  <c r="AG3396"/>
  <c r="AD3396"/>
  <c r="Z3396"/>
  <c r="Y3396"/>
  <c r="X3396"/>
  <c r="W3396"/>
  <c r="AI3395"/>
  <c r="AH3395"/>
  <c r="AG3395"/>
  <c r="AD3395"/>
  <c r="Z3395"/>
  <c r="Y3395"/>
  <c r="X3395"/>
  <c r="W3395"/>
  <c r="AI3394"/>
  <c r="AH3394"/>
  <c r="AG3394"/>
  <c r="AD3394"/>
  <c r="Z3394"/>
  <c r="Y3394"/>
  <c r="X3394"/>
  <c r="W3394"/>
  <c r="AI3393"/>
  <c r="AH3393"/>
  <c r="AG3393"/>
  <c r="AD3393"/>
  <c r="Z3393"/>
  <c r="Y3393"/>
  <c r="X3393"/>
  <c r="W3393"/>
  <c r="AI3392"/>
  <c r="AH3392"/>
  <c r="AG3392"/>
  <c r="AD3392"/>
  <c r="Z3392"/>
  <c r="Y3392"/>
  <c r="X3392"/>
  <c r="W3392"/>
  <c r="AI3391"/>
  <c r="AH3391"/>
  <c r="AG3391"/>
  <c r="AD3391"/>
  <c r="Z3391"/>
  <c r="Y3391"/>
  <c r="X3391"/>
  <c r="W3391"/>
  <c r="AI3390"/>
  <c r="AH3390"/>
  <c r="AG3390"/>
  <c r="AD3390"/>
  <c r="Z3390"/>
  <c r="Y3390"/>
  <c r="X3390"/>
  <c r="W3390"/>
  <c r="AI3389"/>
  <c r="AH3389"/>
  <c r="AG3389"/>
  <c r="AD3389"/>
  <c r="Z3389"/>
  <c r="Y3389"/>
  <c r="X3389"/>
  <c r="W3389"/>
  <c r="AI3388"/>
  <c r="AH3388"/>
  <c r="AG3388"/>
  <c r="AD3388"/>
  <c r="Z3388"/>
  <c r="Y3388"/>
  <c r="X3388"/>
  <c r="W3388"/>
  <c r="AI3387"/>
  <c r="AH3387"/>
  <c r="AG3387"/>
  <c r="AD3387"/>
  <c r="Z3387"/>
  <c r="Y3387"/>
  <c r="X3387"/>
  <c r="W3387"/>
  <c r="AI3386"/>
  <c r="AH3386"/>
  <c r="AG3386"/>
  <c r="AD3386"/>
  <c r="Z3386"/>
  <c r="Y3386"/>
  <c r="X3386"/>
  <c r="W3386"/>
  <c r="AI3385"/>
  <c r="AH3385"/>
  <c r="AG3385"/>
  <c r="AD3385"/>
  <c r="Z3385"/>
  <c r="Y3385"/>
  <c r="X3385"/>
  <c r="W3385"/>
  <c r="AI3384"/>
  <c r="AH3384"/>
  <c r="AG3384"/>
  <c r="AD3384"/>
  <c r="Z3384"/>
  <c r="Y3384"/>
  <c r="X3384"/>
  <c r="W3384"/>
  <c r="AI3383"/>
  <c r="AH3383"/>
  <c r="AG3383"/>
  <c r="AD3383"/>
  <c r="Z3383"/>
  <c r="Y3383"/>
  <c r="X3383"/>
  <c r="W3383"/>
  <c r="AI3382"/>
  <c r="AH3382"/>
  <c r="AG3382"/>
  <c r="AD3382"/>
  <c r="Z3382"/>
  <c r="Y3382"/>
  <c r="X3382"/>
  <c r="W3382"/>
  <c r="AI3381"/>
  <c r="AH3381"/>
  <c r="AG3381"/>
  <c r="AD3381"/>
  <c r="Z3381"/>
  <c r="Y3381"/>
  <c r="X3381"/>
  <c r="W3381"/>
  <c r="AI3380"/>
  <c r="AH3380"/>
  <c r="AG3380"/>
  <c r="AD3380"/>
  <c r="Z3380"/>
  <c r="Y3380"/>
  <c r="X3380"/>
  <c r="W3380"/>
  <c r="AI3379"/>
  <c r="AH3379"/>
  <c r="AG3379"/>
  <c r="AD3379"/>
  <c r="Z3379"/>
  <c r="Y3379"/>
  <c r="X3379"/>
  <c r="W3379"/>
  <c r="AI3378"/>
  <c r="AH3378"/>
  <c r="AG3378"/>
  <c r="AD3378"/>
  <c r="Z3378"/>
  <c r="Y3378"/>
  <c r="X3378"/>
  <c r="W3378"/>
  <c r="AI3377"/>
  <c r="AH3377"/>
  <c r="AG3377"/>
  <c r="AD3377"/>
  <c r="Z3377"/>
  <c r="Y3377"/>
  <c r="X3377"/>
  <c r="W3377"/>
  <c r="AI3376"/>
  <c r="AH3376"/>
  <c r="AG3376"/>
  <c r="AD3376"/>
  <c r="Z3376"/>
  <c r="Y3376"/>
  <c r="X3376"/>
  <c r="W3376"/>
  <c r="AI3375"/>
  <c r="AH3375"/>
  <c r="AG3375"/>
  <c r="AD3375"/>
  <c r="Z3375"/>
  <c r="Y3375"/>
  <c r="X3375"/>
  <c r="W3375"/>
  <c r="AI3374"/>
  <c r="AH3374"/>
  <c r="AG3374"/>
  <c r="AD3374"/>
  <c r="Z3374"/>
  <c r="Y3374"/>
  <c r="X3374"/>
  <c r="W3374"/>
  <c r="AI3373"/>
  <c r="AH3373"/>
  <c r="AJ3373" s="1"/>
  <c r="AG3373"/>
  <c r="AD3373"/>
  <c r="Z3373"/>
  <c r="Y3373"/>
  <c r="X3373"/>
  <c r="W3373"/>
  <c r="AI3372"/>
  <c r="AH3372"/>
  <c r="AJ3372" s="1"/>
  <c r="AG3372"/>
  <c r="AD3372"/>
  <c r="Z3372"/>
  <c r="Y3372"/>
  <c r="X3372"/>
  <c r="W3372"/>
  <c r="AI3371"/>
  <c r="AH3371"/>
  <c r="AG3371"/>
  <c r="AD3371"/>
  <c r="Z3371"/>
  <c r="Y3371"/>
  <c r="X3371"/>
  <c r="W3371"/>
  <c r="AI3370"/>
  <c r="AH3370"/>
  <c r="AG3370"/>
  <c r="AD3370"/>
  <c r="Z3370"/>
  <c r="Y3370"/>
  <c r="X3370"/>
  <c r="W3370"/>
  <c r="AI3369"/>
  <c r="AH3369"/>
  <c r="AG3369"/>
  <c r="AD3369"/>
  <c r="Z3369"/>
  <c r="Y3369"/>
  <c r="X3369"/>
  <c r="W3369"/>
  <c r="AI3368"/>
  <c r="AH3368"/>
  <c r="AG3368"/>
  <c r="AD3368"/>
  <c r="Z3368"/>
  <c r="Y3368"/>
  <c r="X3368"/>
  <c r="W3368"/>
  <c r="AI3367"/>
  <c r="AH3367"/>
  <c r="AG3367"/>
  <c r="AD3367"/>
  <c r="Z3367"/>
  <c r="Y3367"/>
  <c r="X3367"/>
  <c r="W3367"/>
  <c r="AI3366"/>
  <c r="AH3366"/>
  <c r="AG3366"/>
  <c r="AD3366"/>
  <c r="Z3366"/>
  <c r="Y3366"/>
  <c r="X3366"/>
  <c r="W3366"/>
  <c r="AI3365"/>
  <c r="AH3365"/>
  <c r="AJ3365" s="1"/>
  <c r="AG3365"/>
  <c r="AD3365"/>
  <c r="Z3365"/>
  <c r="Y3365"/>
  <c r="X3365"/>
  <c r="W3365"/>
  <c r="AI3364"/>
  <c r="AH3364"/>
  <c r="AG3364"/>
  <c r="AD3364"/>
  <c r="Z3364"/>
  <c r="Y3364"/>
  <c r="X3364"/>
  <c r="W3364"/>
  <c r="AI3363"/>
  <c r="AH3363"/>
  <c r="AG3363"/>
  <c r="AD3363"/>
  <c r="Z3363"/>
  <c r="Y3363"/>
  <c r="X3363"/>
  <c r="W3363"/>
  <c r="AI3362"/>
  <c r="AH3362"/>
  <c r="AG3362"/>
  <c r="AD3362"/>
  <c r="Z3362"/>
  <c r="Y3362"/>
  <c r="X3362"/>
  <c r="W3362"/>
  <c r="AI3361"/>
  <c r="AH3361"/>
  <c r="AG3361"/>
  <c r="AD3361"/>
  <c r="Z3361"/>
  <c r="Y3361"/>
  <c r="X3361"/>
  <c r="W3361"/>
  <c r="AI3360"/>
  <c r="AH3360"/>
  <c r="AG3360"/>
  <c r="AD3360"/>
  <c r="Z3360"/>
  <c r="Y3360"/>
  <c r="X3360"/>
  <c r="W3360"/>
  <c r="AI3359"/>
  <c r="AH3359"/>
  <c r="AG3359"/>
  <c r="AD3359"/>
  <c r="Z3359"/>
  <c r="Y3359"/>
  <c r="X3359"/>
  <c r="W3359"/>
  <c r="AI3358"/>
  <c r="AH3358"/>
  <c r="AG3358"/>
  <c r="AD3358"/>
  <c r="Z3358"/>
  <c r="Y3358"/>
  <c r="X3358"/>
  <c r="W3358"/>
  <c r="AI3357"/>
  <c r="AH3357"/>
  <c r="AJ3357" s="1"/>
  <c r="AG3357"/>
  <c r="AD3357"/>
  <c r="Z3357"/>
  <c r="Y3357"/>
  <c r="X3357"/>
  <c r="W3357"/>
  <c r="AI3356"/>
  <c r="AH3356"/>
  <c r="AG3356"/>
  <c r="AD3356"/>
  <c r="Z3356"/>
  <c r="Y3356"/>
  <c r="X3356"/>
  <c r="W3356"/>
  <c r="AI3355"/>
  <c r="AH3355"/>
  <c r="AG3355"/>
  <c r="AD3355"/>
  <c r="Z3355"/>
  <c r="Y3355"/>
  <c r="X3355"/>
  <c r="W3355"/>
  <c r="AI3354"/>
  <c r="AH3354"/>
  <c r="AG3354"/>
  <c r="AD3354"/>
  <c r="Z3354"/>
  <c r="Y3354"/>
  <c r="X3354"/>
  <c r="W3354"/>
  <c r="AI3353"/>
  <c r="AH3353"/>
  <c r="AG3353"/>
  <c r="AD3353"/>
  <c r="Z3353"/>
  <c r="Y3353"/>
  <c r="X3353"/>
  <c r="W3353"/>
  <c r="AI3352"/>
  <c r="AH3352"/>
  <c r="AG3352"/>
  <c r="AD3352"/>
  <c r="Z3352"/>
  <c r="Y3352"/>
  <c r="X3352"/>
  <c r="W3352"/>
  <c r="AI3351"/>
  <c r="AH3351"/>
  <c r="AG3351"/>
  <c r="AD3351"/>
  <c r="Z3351"/>
  <c r="Y3351"/>
  <c r="X3351"/>
  <c r="W3351"/>
  <c r="AI3350"/>
  <c r="AH3350"/>
  <c r="AG3350"/>
  <c r="AD3350"/>
  <c r="Z3350"/>
  <c r="Y3350"/>
  <c r="X3350"/>
  <c r="W3350"/>
  <c r="AI3349"/>
  <c r="AH3349"/>
  <c r="AG3349"/>
  <c r="AD3349"/>
  <c r="Z3349"/>
  <c r="Y3349"/>
  <c r="X3349"/>
  <c r="W3349"/>
  <c r="AI3348"/>
  <c r="AH3348"/>
  <c r="AG3348"/>
  <c r="AD3348"/>
  <c r="Z3348"/>
  <c r="Y3348"/>
  <c r="X3348"/>
  <c r="W3348"/>
  <c r="AI3347"/>
  <c r="AH3347"/>
  <c r="AG3347"/>
  <c r="AD3347"/>
  <c r="Z3347"/>
  <c r="Y3347"/>
  <c r="X3347"/>
  <c r="W3347"/>
  <c r="AI3346"/>
  <c r="AH3346"/>
  <c r="AG3346"/>
  <c r="AD3346"/>
  <c r="Z3346"/>
  <c r="Y3346"/>
  <c r="X3346"/>
  <c r="W3346"/>
  <c r="AI3345"/>
  <c r="AH3345"/>
  <c r="AG3345"/>
  <c r="AD3345"/>
  <c r="Z3345"/>
  <c r="Y3345"/>
  <c r="X3345"/>
  <c r="W3345"/>
  <c r="AI3344"/>
  <c r="AH3344"/>
  <c r="AG3344"/>
  <c r="AD3344"/>
  <c r="Z3344"/>
  <c r="Y3344"/>
  <c r="X3344"/>
  <c r="W3344"/>
  <c r="AI3343"/>
  <c r="AH3343"/>
  <c r="AG3343"/>
  <c r="AD3343"/>
  <c r="Z3343"/>
  <c r="Y3343"/>
  <c r="X3343"/>
  <c r="W3343"/>
  <c r="AI3342"/>
  <c r="AH3342"/>
  <c r="AG3342"/>
  <c r="AD3342"/>
  <c r="Z3342"/>
  <c r="Y3342"/>
  <c r="X3342"/>
  <c r="W3342"/>
  <c r="AI3341"/>
  <c r="AH3341"/>
  <c r="AG3341"/>
  <c r="AD3341"/>
  <c r="Z3341"/>
  <c r="Y3341"/>
  <c r="X3341"/>
  <c r="W3341"/>
  <c r="AI3340"/>
  <c r="AH3340"/>
  <c r="AG3340"/>
  <c r="AD3340"/>
  <c r="Z3340"/>
  <c r="Y3340"/>
  <c r="X3340"/>
  <c r="W3340"/>
  <c r="AI3339"/>
  <c r="AH3339"/>
  <c r="AJ3339" s="1"/>
  <c r="AG3339"/>
  <c r="AD3339"/>
  <c r="Z3339"/>
  <c r="Y3339"/>
  <c r="X3339"/>
  <c r="W3339"/>
  <c r="AI3338"/>
  <c r="AH3338"/>
  <c r="AJ3338" s="1"/>
  <c r="AG3338"/>
  <c r="AD3338"/>
  <c r="Z3338"/>
  <c r="Y3338"/>
  <c r="X3338"/>
  <c r="W3338"/>
  <c r="AI3337"/>
  <c r="AH3337"/>
  <c r="AJ3337" s="1"/>
  <c r="AG3337"/>
  <c r="AD3337"/>
  <c r="Z3337"/>
  <c r="Y3337"/>
  <c r="X3337"/>
  <c r="W3337"/>
  <c r="AI3336"/>
  <c r="AH3336"/>
  <c r="AJ3336" s="1"/>
  <c r="AG3336"/>
  <c r="AD3336"/>
  <c r="Z3336"/>
  <c r="Y3336"/>
  <c r="X3336"/>
  <c r="W3336"/>
  <c r="AI3335"/>
  <c r="AH3335"/>
  <c r="AJ3335" s="1"/>
  <c r="AG3335"/>
  <c r="AD3335"/>
  <c r="Z3335"/>
  <c r="Y3335"/>
  <c r="X3335"/>
  <c r="W3335"/>
  <c r="AI3334"/>
  <c r="AH3334"/>
  <c r="AG3334"/>
  <c r="AD3334"/>
  <c r="Z3334"/>
  <c r="Y3334"/>
  <c r="X3334"/>
  <c r="W3334"/>
  <c r="AI3333"/>
  <c r="AH3333"/>
  <c r="AG3333"/>
  <c r="AD3333"/>
  <c r="Z3333"/>
  <c r="Y3333"/>
  <c r="X3333"/>
  <c r="W3333"/>
  <c r="AI3332"/>
  <c r="AH3332"/>
  <c r="AJ3332" s="1"/>
  <c r="AG3332"/>
  <c r="AD3332"/>
  <c r="Z3332"/>
  <c r="Y3332"/>
  <c r="X3332"/>
  <c r="W3332"/>
  <c r="AI3331"/>
  <c r="AH3331"/>
  <c r="AG3331"/>
  <c r="AD3331"/>
  <c r="Z3331"/>
  <c r="Y3331"/>
  <c r="X3331"/>
  <c r="W3331"/>
  <c r="AI3330"/>
  <c r="AH3330"/>
  <c r="AG3330"/>
  <c r="AD3330"/>
  <c r="Z3330"/>
  <c r="Y3330"/>
  <c r="X3330"/>
  <c r="W3330"/>
  <c r="AI3329"/>
  <c r="AH3329"/>
  <c r="AG3329"/>
  <c r="AD3329"/>
  <c r="Z3329"/>
  <c r="Y3329"/>
  <c r="X3329"/>
  <c r="W3329"/>
  <c r="AI3328"/>
  <c r="AH3328"/>
  <c r="AJ3328" s="1"/>
  <c r="AG3328"/>
  <c r="AD3328"/>
  <c r="Z3328"/>
  <c r="Y3328"/>
  <c r="X3328"/>
  <c r="W3328"/>
  <c r="AI3327"/>
  <c r="AH3327"/>
  <c r="AG3327"/>
  <c r="AD3327"/>
  <c r="Z3327"/>
  <c r="Y3327"/>
  <c r="X3327"/>
  <c r="W3327"/>
  <c r="AI3326"/>
  <c r="AH3326"/>
  <c r="AG3326"/>
  <c r="AD3326"/>
  <c r="Z3326"/>
  <c r="Y3326"/>
  <c r="X3326"/>
  <c r="W3326"/>
  <c r="AI3325"/>
  <c r="AH3325"/>
  <c r="AG3325"/>
  <c r="AD3325"/>
  <c r="Z3325"/>
  <c r="Y3325"/>
  <c r="X3325"/>
  <c r="W3325"/>
  <c r="AI3324"/>
  <c r="AH3324"/>
  <c r="AG3324"/>
  <c r="AD3324"/>
  <c r="Z3324"/>
  <c r="Y3324"/>
  <c r="X3324"/>
  <c r="W3324"/>
  <c r="AI3323"/>
  <c r="AH3323"/>
  <c r="AJ3323" s="1"/>
  <c r="AG3323"/>
  <c r="AD3323"/>
  <c r="Z3323"/>
  <c r="Y3323"/>
  <c r="X3323"/>
  <c r="W3323"/>
  <c r="AI3322"/>
  <c r="AH3322"/>
  <c r="AJ3322" s="1"/>
  <c r="AG3322"/>
  <c r="AD3322"/>
  <c r="Z3322"/>
  <c r="Y3322"/>
  <c r="X3322"/>
  <c r="W3322"/>
  <c r="AI3321"/>
  <c r="AH3321"/>
  <c r="AJ3321" s="1"/>
  <c r="AG3321"/>
  <c r="AD3321"/>
  <c r="Z3321"/>
  <c r="Y3321"/>
  <c r="X3321"/>
  <c r="W3321"/>
  <c r="AI3320"/>
  <c r="AH3320"/>
  <c r="AJ3320" s="1"/>
  <c r="AG3320"/>
  <c r="AD3320"/>
  <c r="Z3320"/>
  <c r="Y3320"/>
  <c r="X3320"/>
  <c r="W3320"/>
  <c r="AI3319"/>
  <c r="AH3319"/>
  <c r="AJ3319" s="1"/>
  <c r="AG3319"/>
  <c r="AD3319"/>
  <c r="Z3319"/>
  <c r="Y3319"/>
  <c r="X3319"/>
  <c r="W3319"/>
  <c r="AI3318"/>
  <c r="AH3318"/>
  <c r="AG3318"/>
  <c r="AD3318"/>
  <c r="Z3318"/>
  <c r="Y3318"/>
  <c r="X3318"/>
  <c r="W3318"/>
  <c r="AI3317"/>
  <c r="AH3317"/>
  <c r="AG3317"/>
  <c r="AD3317"/>
  <c r="Z3317"/>
  <c r="Y3317"/>
  <c r="X3317"/>
  <c r="W3317"/>
  <c r="AI3316"/>
  <c r="AH3316"/>
  <c r="AJ3316" s="1"/>
  <c r="AG3316"/>
  <c r="AD3316"/>
  <c r="Z3316"/>
  <c r="Y3316"/>
  <c r="X3316"/>
  <c r="W3316"/>
  <c r="AI3315"/>
  <c r="AH3315"/>
  <c r="AJ3315" s="1"/>
  <c r="AG3315"/>
  <c r="AD3315"/>
  <c r="Z3315"/>
  <c r="Y3315"/>
  <c r="X3315"/>
  <c r="W3315"/>
  <c r="AI3314"/>
  <c r="AH3314"/>
  <c r="AJ3314" s="1"/>
  <c r="AG3314"/>
  <c r="AD3314"/>
  <c r="Z3314"/>
  <c r="Y3314"/>
  <c r="X3314"/>
  <c r="W3314"/>
  <c r="AI3313"/>
  <c r="AH3313"/>
  <c r="AJ3313" s="1"/>
  <c r="AG3313"/>
  <c r="AD3313"/>
  <c r="Z3313"/>
  <c r="Y3313"/>
  <c r="X3313"/>
  <c r="W3313"/>
  <c r="AI3312"/>
  <c r="AH3312"/>
  <c r="AJ3312" s="1"/>
  <c r="AG3312"/>
  <c r="AD3312"/>
  <c r="Z3312"/>
  <c r="Y3312"/>
  <c r="X3312"/>
  <c r="W3312"/>
  <c r="AI3311"/>
  <c r="AH3311"/>
  <c r="AG3311"/>
  <c r="AD3311"/>
  <c r="Z3311"/>
  <c r="Y3311"/>
  <c r="X3311"/>
  <c r="W3311"/>
  <c r="AI3310"/>
  <c r="AH3310"/>
  <c r="AG3310"/>
  <c r="AD3310"/>
  <c r="Z3310"/>
  <c r="Y3310"/>
  <c r="X3310"/>
  <c r="W3310"/>
  <c r="AI3309"/>
  <c r="AH3309"/>
  <c r="AG3309"/>
  <c r="AD3309"/>
  <c r="Z3309"/>
  <c r="Y3309"/>
  <c r="X3309"/>
  <c r="W3309"/>
  <c r="AI3308"/>
  <c r="AH3308"/>
  <c r="AG3308"/>
  <c r="AD3308"/>
  <c r="Z3308"/>
  <c r="Y3308"/>
  <c r="X3308"/>
  <c r="W3308"/>
  <c r="AI3307"/>
  <c r="AH3307"/>
  <c r="AG3307"/>
  <c r="AD3307"/>
  <c r="Z3307"/>
  <c r="Y3307"/>
  <c r="X3307"/>
  <c r="W3307"/>
  <c r="AI3306"/>
  <c r="AH3306"/>
  <c r="AJ3306" s="1"/>
  <c r="AG3306"/>
  <c r="AD3306"/>
  <c r="Z3306"/>
  <c r="Y3306"/>
  <c r="X3306"/>
  <c r="W3306"/>
  <c r="AI3305"/>
  <c r="AH3305"/>
  <c r="AJ3305" s="1"/>
  <c r="AG3305"/>
  <c r="AD3305"/>
  <c r="Z3305"/>
  <c r="Y3305"/>
  <c r="X3305"/>
  <c r="W3305"/>
  <c r="AI3304"/>
  <c r="AH3304"/>
  <c r="AJ3304" s="1"/>
  <c r="AG3304"/>
  <c r="AD3304"/>
  <c r="Z3304"/>
  <c r="Y3304"/>
  <c r="X3304"/>
  <c r="W3304"/>
  <c r="AI3303"/>
  <c r="AH3303"/>
  <c r="AG3303"/>
  <c r="AD3303"/>
  <c r="Z3303"/>
  <c r="Y3303"/>
  <c r="X3303"/>
  <c r="W3303"/>
  <c r="AI3302"/>
  <c r="AH3302"/>
  <c r="AG3302"/>
  <c r="AD3302"/>
  <c r="Z3302"/>
  <c r="Y3302"/>
  <c r="X3302"/>
  <c r="W3302"/>
  <c r="AI3301"/>
  <c r="AH3301"/>
  <c r="AJ3301" s="1"/>
  <c r="AG3301"/>
  <c r="AD3301"/>
  <c r="Z3301"/>
  <c r="Y3301"/>
  <c r="X3301"/>
  <c r="W3301"/>
  <c r="AI3300"/>
  <c r="AH3300"/>
  <c r="AG3300"/>
  <c r="AD3300"/>
  <c r="Z3300"/>
  <c r="Y3300"/>
  <c r="X3300"/>
  <c r="W3300"/>
  <c r="AI3299"/>
  <c r="AH3299"/>
  <c r="AG3299"/>
  <c r="AD3299"/>
  <c r="Z3299"/>
  <c r="Y3299"/>
  <c r="X3299"/>
  <c r="W3299"/>
  <c r="AI3298"/>
  <c r="AH3298"/>
  <c r="AG3298"/>
  <c r="AD3298"/>
  <c r="Z3298"/>
  <c r="Y3298"/>
  <c r="X3298"/>
  <c r="W3298"/>
  <c r="AI3297"/>
  <c r="AH3297"/>
  <c r="AG3297"/>
  <c r="AD3297"/>
  <c r="Z3297"/>
  <c r="Y3297"/>
  <c r="X3297"/>
  <c r="W3297"/>
  <c r="AI3296"/>
  <c r="AH3296"/>
  <c r="AJ3296" s="1"/>
  <c r="AG3296"/>
  <c r="AD3296"/>
  <c r="Z3296"/>
  <c r="Y3296"/>
  <c r="X3296"/>
  <c r="W3296"/>
  <c r="AI3295"/>
  <c r="AH3295"/>
  <c r="AJ3295" s="1"/>
  <c r="AG3295"/>
  <c r="AD3295"/>
  <c r="Z3295"/>
  <c r="Y3295"/>
  <c r="X3295"/>
  <c r="W3295"/>
  <c r="AI3294"/>
  <c r="AH3294"/>
  <c r="AG3294"/>
  <c r="AD3294"/>
  <c r="Z3294"/>
  <c r="Y3294"/>
  <c r="X3294"/>
  <c r="W3294"/>
  <c r="AI3293"/>
  <c r="AH3293"/>
  <c r="AG3293"/>
  <c r="AD3293"/>
  <c r="Z3293"/>
  <c r="Y3293"/>
  <c r="X3293"/>
  <c r="W3293"/>
  <c r="AI3292"/>
  <c r="AH3292"/>
  <c r="AG3292"/>
  <c r="AD3292"/>
  <c r="Z3292"/>
  <c r="Y3292"/>
  <c r="X3292"/>
  <c r="W3292"/>
  <c r="AI3291"/>
  <c r="AH3291"/>
  <c r="AG3291"/>
  <c r="AD3291"/>
  <c r="Z3291"/>
  <c r="Y3291"/>
  <c r="X3291"/>
  <c r="W3291"/>
  <c r="AI3290"/>
  <c r="AH3290"/>
  <c r="AG3290"/>
  <c r="AD3290"/>
  <c r="Z3290"/>
  <c r="Y3290"/>
  <c r="X3290"/>
  <c r="W3290"/>
  <c r="AI3289"/>
  <c r="AH3289"/>
  <c r="AG3289"/>
  <c r="AD3289"/>
  <c r="Z3289"/>
  <c r="Y3289"/>
  <c r="X3289"/>
  <c r="W3289"/>
  <c r="AI3288"/>
  <c r="AH3288"/>
  <c r="AJ3288" s="1"/>
  <c r="AG3288"/>
  <c r="AD3288"/>
  <c r="Z3288"/>
  <c r="Y3288"/>
  <c r="X3288"/>
  <c r="W3288"/>
  <c r="AI3287"/>
  <c r="AH3287"/>
  <c r="AJ3287" s="1"/>
  <c r="AG3287"/>
  <c r="AD3287"/>
  <c r="Z3287"/>
  <c r="Y3287"/>
  <c r="X3287"/>
  <c r="W3287"/>
  <c r="AI3286"/>
  <c r="AH3286"/>
  <c r="AG3286"/>
  <c r="AD3286"/>
  <c r="Z3286"/>
  <c r="Y3286"/>
  <c r="X3286"/>
  <c r="W3286"/>
  <c r="AI3285"/>
  <c r="AH3285"/>
  <c r="AG3285"/>
  <c r="AD3285"/>
  <c r="Z3285"/>
  <c r="Y3285"/>
  <c r="X3285"/>
  <c r="W3285"/>
  <c r="AI3284"/>
  <c r="AH3284"/>
  <c r="AG3284"/>
  <c r="AD3284"/>
  <c r="Z3284"/>
  <c r="Y3284"/>
  <c r="X3284"/>
  <c r="W3284"/>
  <c r="AI3283"/>
  <c r="AH3283"/>
  <c r="AG3283"/>
  <c r="AD3283"/>
  <c r="Z3283"/>
  <c r="Y3283"/>
  <c r="X3283"/>
  <c r="W3283"/>
  <c r="AI3282"/>
  <c r="AH3282"/>
  <c r="AG3282"/>
  <c r="AD3282"/>
  <c r="Z3282"/>
  <c r="Y3282"/>
  <c r="X3282"/>
  <c r="W3282"/>
  <c r="AI3281"/>
  <c r="AH3281"/>
  <c r="AG3281"/>
  <c r="AD3281"/>
  <c r="Z3281"/>
  <c r="Y3281"/>
  <c r="X3281"/>
  <c r="W3281"/>
  <c r="AI3280"/>
  <c r="AH3280"/>
  <c r="AG3280"/>
  <c r="AD3280"/>
  <c r="Z3280"/>
  <c r="Y3280"/>
  <c r="X3280"/>
  <c r="W3280"/>
  <c r="AI3279"/>
  <c r="AH3279"/>
  <c r="AG3279"/>
  <c r="AD3279"/>
  <c r="Z3279"/>
  <c r="Y3279"/>
  <c r="X3279"/>
  <c r="W3279"/>
  <c r="AI3278"/>
  <c r="AH3278"/>
  <c r="AG3278"/>
  <c r="AD3278"/>
  <c r="Z3278"/>
  <c r="Y3278"/>
  <c r="X3278"/>
  <c r="W3278"/>
  <c r="AI3277"/>
  <c r="AH3277"/>
  <c r="AG3277"/>
  <c r="AD3277"/>
  <c r="Z3277"/>
  <c r="Y3277"/>
  <c r="X3277"/>
  <c r="W3277"/>
  <c r="AI3276"/>
  <c r="AH3276"/>
  <c r="AG3276"/>
  <c r="AD3276"/>
  <c r="Z3276"/>
  <c r="Y3276"/>
  <c r="X3276"/>
  <c r="W3276"/>
  <c r="AI3275"/>
  <c r="AH3275"/>
  <c r="AJ3275" s="1"/>
  <c r="AG3275"/>
  <c r="AD3275"/>
  <c r="Z3275"/>
  <c r="Y3275"/>
  <c r="X3275"/>
  <c r="W3275"/>
  <c r="AI3274"/>
  <c r="AH3274"/>
  <c r="AG3274"/>
  <c r="AD3274"/>
  <c r="Z3274"/>
  <c r="Y3274"/>
  <c r="X3274"/>
  <c r="W3274"/>
  <c r="AI3273"/>
  <c r="AH3273"/>
  <c r="AG3273"/>
  <c r="AD3273"/>
  <c r="Z3273"/>
  <c r="Y3273"/>
  <c r="X3273"/>
  <c r="W3273"/>
  <c r="AI3272"/>
  <c r="AH3272"/>
  <c r="AG3272"/>
  <c r="AD3272"/>
  <c r="Z3272"/>
  <c r="Y3272"/>
  <c r="X3272"/>
  <c r="W3272"/>
  <c r="AI3271"/>
  <c r="AH3271"/>
  <c r="AG3271"/>
  <c r="AD3271"/>
  <c r="Z3271"/>
  <c r="Y3271"/>
  <c r="X3271"/>
  <c r="W3271"/>
  <c r="AI3270"/>
  <c r="AH3270"/>
  <c r="AG3270"/>
  <c r="AD3270"/>
  <c r="Z3270"/>
  <c r="Y3270"/>
  <c r="X3270"/>
  <c r="W3270"/>
  <c r="AI3269"/>
  <c r="AH3269"/>
  <c r="AG3269"/>
  <c r="AD3269"/>
  <c r="Z3269"/>
  <c r="Y3269"/>
  <c r="X3269"/>
  <c r="W3269"/>
  <c r="AI3268"/>
  <c r="AH3268"/>
  <c r="AG3268"/>
  <c r="AD3268"/>
  <c r="Z3268"/>
  <c r="Y3268"/>
  <c r="X3268"/>
  <c r="W3268"/>
  <c r="AI3267"/>
  <c r="AH3267"/>
  <c r="AG3267"/>
  <c r="AD3267"/>
  <c r="Z3267"/>
  <c r="Y3267"/>
  <c r="X3267"/>
  <c r="W3267"/>
  <c r="AI3266"/>
  <c r="AH3266"/>
  <c r="AG3266"/>
  <c r="AD3266"/>
  <c r="Z3266"/>
  <c r="Y3266"/>
  <c r="X3266"/>
  <c r="W3266"/>
  <c r="AI3265"/>
  <c r="AH3265"/>
  <c r="AJ3265" s="1"/>
  <c r="AG3265"/>
  <c r="AD3265"/>
  <c r="Z3265"/>
  <c r="Y3265"/>
  <c r="X3265"/>
  <c r="W3265"/>
  <c r="AI3264"/>
  <c r="AH3264"/>
  <c r="AJ3264" s="1"/>
  <c r="AG3264"/>
  <c r="AD3264"/>
  <c r="Z3264"/>
  <c r="Y3264"/>
  <c r="X3264"/>
  <c r="W3264"/>
  <c r="AI3263"/>
  <c r="AH3263"/>
  <c r="AJ3263" s="1"/>
  <c r="AG3263"/>
  <c r="AD3263"/>
  <c r="Z3263"/>
  <c r="Y3263"/>
  <c r="X3263"/>
  <c r="W3263"/>
  <c r="AI3262"/>
  <c r="AH3262"/>
  <c r="AJ3262" s="1"/>
  <c r="AG3262"/>
  <c r="AD3262"/>
  <c r="Z3262"/>
  <c r="Y3262"/>
  <c r="X3262"/>
  <c r="W3262"/>
  <c r="AI3261"/>
  <c r="AH3261"/>
  <c r="AG3261"/>
  <c r="AD3261"/>
  <c r="Z3261"/>
  <c r="Y3261"/>
  <c r="X3261"/>
  <c r="W3261"/>
  <c r="AI3260"/>
  <c r="AH3260"/>
  <c r="AG3260"/>
  <c r="AD3260"/>
  <c r="Z3260"/>
  <c r="Y3260"/>
  <c r="X3260"/>
  <c r="W3260"/>
  <c r="AI3259"/>
  <c r="AH3259"/>
  <c r="AG3259"/>
  <c r="AD3259"/>
  <c r="Z3259"/>
  <c r="Y3259"/>
  <c r="X3259"/>
  <c r="W3259"/>
  <c r="AI3258"/>
  <c r="AH3258"/>
  <c r="AG3258"/>
  <c r="AD3258"/>
  <c r="Z3258"/>
  <c r="Y3258"/>
  <c r="X3258"/>
  <c r="W3258"/>
  <c r="AI3257"/>
  <c r="AH3257"/>
  <c r="AG3257"/>
  <c r="AD3257"/>
  <c r="Z3257"/>
  <c r="Y3257"/>
  <c r="X3257"/>
  <c r="W3257"/>
  <c r="AI3256"/>
  <c r="AH3256"/>
  <c r="AG3256"/>
  <c r="AD3256"/>
  <c r="Z3256"/>
  <c r="Y3256"/>
  <c r="X3256"/>
  <c r="W3256"/>
  <c r="AI3255"/>
  <c r="AH3255"/>
  <c r="AG3255"/>
  <c r="AD3255"/>
  <c r="Z3255"/>
  <c r="Y3255"/>
  <c r="X3255"/>
  <c r="W3255"/>
  <c r="AI3254"/>
  <c r="AH3254"/>
  <c r="AG3254"/>
  <c r="AD3254"/>
  <c r="Z3254"/>
  <c r="Y3254"/>
  <c r="X3254"/>
  <c r="W3254"/>
  <c r="AI3253"/>
  <c r="AH3253"/>
  <c r="AG3253"/>
  <c r="AD3253"/>
  <c r="Z3253"/>
  <c r="Y3253"/>
  <c r="X3253"/>
  <c r="W3253"/>
  <c r="AI3252"/>
  <c r="AH3252"/>
  <c r="AG3252"/>
  <c r="AD3252"/>
  <c r="Z3252"/>
  <c r="Y3252"/>
  <c r="X3252"/>
  <c r="W3252"/>
  <c r="AI3251"/>
  <c r="AH3251"/>
  <c r="AG3251"/>
  <c r="AD3251"/>
  <c r="Z3251"/>
  <c r="Y3251"/>
  <c r="X3251"/>
  <c r="W3251"/>
  <c r="AI3250"/>
  <c r="AH3250"/>
  <c r="AJ3250" s="1"/>
  <c r="AG3250"/>
  <c r="AD3250"/>
  <c r="Z3250"/>
  <c r="Y3250"/>
  <c r="X3250"/>
  <c r="W3250"/>
  <c r="AI3249"/>
  <c r="AH3249"/>
  <c r="AJ3249" s="1"/>
  <c r="AG3249"/>
  <c r="AD3249"/>
  <c r="Z3249"/>
  <c r="Y3249"/>
  <c r="X3249"/>
  <c r="W3249"/>
  <c r="AI3248"/>
  <c r="AH3248"/>
  <c r="AG3248"/>
  <c r="AD3248"/>
  <c r="Z3248"/>
  <c r="Y3248"/>
  <c r="X3248"/>
  <c r="W3248"/>
  <c r="AI3247"/>
  <c r="AH3247"/>
  <c r="AG3247"/>
  <c r="AD3247"/>
  <c r="Z3247"/>
  <c r="Y3247"/>
  <c r="X3247"/>
  <c r="W3247"/>
  <c r="AI3246"/>
  <c r="AH3246"/>
  <c r="AG3246"/>
  <c r="AD3246"/>
  <c r="Z3246"/>
  <c r="Y3246"/>
  <c r="X3246"/>
  <c r="W3246"/>
  <c r="AI3245"/>
  <c r="AH3245"/>
  <c r="AJ3245" s="1"/>
  <c r="AG3245"/>
  <c r="AD3245"/>
  <c r="Z3245"/>
  <c r="Y3245"/>
  <c r="X3245"/>
  <c r="W3245"/>
  <c r="AI3244"/>
  <c r="AH3244"/>
  <c r="AJ3244" s="1"/>
  <c r="AG3244"/>
  <c r="AD3244"/>
  <c r="Z3244"/>
  <c r="Y3244"/>
  <c r="X3244"/>
  <c r="W3244"/>
  <c r="AI3243"/>
  <c r="AH3243"/>
  <c r="AJ3243" s="1"/>
  <c r="AG3243"/>
  <c r="AD3243"/>
  <c r="Z3243"/>
  <c r="Y3243"/>
  <c r="X3243"/>
  <c r="W3243"/>
  <c r="AI3242"/>
  <c r="AH3242"/>
  <c r="AG3242"/>
  <c r="AD3242"/>
  <c r="Z3242"/>
  <c r="Y3242"/>
  <c r="X3242"/>
  <c r="W3242"/>
  <c r="AI3241"/>
  <c r="AH3241"/>
  <c r="AG3241"/>
  <c r="AD3241"/>
  <c r="Z3241"/>
  <c r="Y3241"/>
  <c r="X3241"/>
  <c r="W3241"/>
  <c r="AI3240"/>
  <c r="AH3240"/>
  <c r="AG3240"/>
  <c r="AD3240"/>
  <c r="Z3240"/>
  <c r="Y3240"/>
  <c r="X3240"/>
  <c r="W3240"/>
  <c r="AI3239"/>
  <c r="AH3239"/>
  <c r="AG3239"/>
  <c r="AD3239"/>
  <c r="Z3239"/>
  <c r="Y3239"/>
  <c r="X3239"/>
  <c r="W3239"/>
  <c r="AI3238"/>
  <c r="AH3238"/>
  <c r="AJ3238" s="1"/>
  <c r="AG3238"/>
  <c r="AD3238"/>
  <c r="Z3238"/>
  <c r="Y3238"/>
  <c r="X3238"/>
  <c r="W3238"/>
  <c r="AI3237"/>
  <c r="AH3237"/>
  <c r="AJ3237" s="1"/>
  <c r="AG3237"/>
  <c r="AD3237"/>
  <c r="Z3237"/>
  <c r="Y3237"/>
  <c r="X3237"/>
  <c r="W3237"/>
  <c r="AI3236"/>
  <c r="AH3236"/>
  <c r="AG3236"/>
  <c r="AD3236"/>
  <c r="Z3236"/>
  <c r="Y3236"/>
  <c r="X3236"/>
  <c r="W3236"/>
  <c r="AI3235"/>
  <c r="AH3235"/>
  <c r="AG3235"/>
  <c r="AD3235"/>
  <c r="Z3235"/>
  <c r="Y3235"/>
  <c r="X3235"/>
  <c r="W3235"/>
  <c r="AI3234"/>
  <c r="AH3234"/>
  <c r="AG3234"/>
  <c r="AD3234"/>
  <c r="Z3234"/>
  <c r="Y3234"/>
  <c r="X3234"/>
  <c r="W3234"/>
  <c r="AI3233"/>
  <c r="AH3233"/>
  <c r="AG3233"/>
  <c r="AD3233"/>
  <c r="Z3233"/>
  <c r="Y3233"/>
  <c r="X3233"/>
  <c r="W3233"/>
  <c r="AI3232"/>
  <c r="AH3232"/>
  <c r="AG3232"/>
  <c r="AD3232"/>
  <c r="Z3232"/>
  <c r="Y3232"/>
  <c r="X3232"/>
  <c r="W3232"/>
  <c r="AI3231"/>
  <c r="AH3231"/>
  <c r="AG3231"/>
  <c r="AD3231"/>
  <c r="Z3231"/>
  <c r="Y3231"/>
  <c r="X3231"/>
  <c r="W3231"/>
  <c r="AI3230"/>
  <c r="AH3230"/>
  <c r="AG3230"/>
  <c r="AD3230"/>
  <c r="Z3230"/>
  <c r="Y3230"/>
  <c r="X3230"/>
  <c r="W3230"/>
  <c r="AI3229"/>
  <c r="AH3229"/>
  <c r="AG3229"/>
  <c r="AD3229"/>
  <c r="Z3229"/>
  <c r="Y3229"/>
  <c r="X3229"/>
  <c r="W3229"/>
  <c r="AI3228"/>
  <c r="AH3228"/>
  <c r="AG3228"/>
  <c r="AD3228"/>
  <c r="Z3228"/>
  <c r="Y3228"/>
  <c r="X3228"/>
  <c r="W3228"/>
  <c r="AI3227"/>
  <c r="AH3227"/>
  <c r="AG3227"/>
  <c r="AD3227"/>
  <c r="Z3227"/>
  <c r="Y3227"/>
  <c r="X3227"/>
  <c r="W3227"/>
  <c r="AI3226"/>
  <c r="AH3226"/>
  <c r="AG3226"/>
  <c r="AD3226"/>
  <c r="Z3226"/>
  <c r="Y3226"/>
  <c r="X3226"/>
  <c r="W3226"/>
  <c r="AI3225"/>
  <c r="AH3225"/>
  <c r="AG3225"/>
  <c r="AD3225"/>
  <c r="Z3225"/>
  <c r="Y3225"/>
  <c r="X3225"/>
  <c r="W3225"/>
  <c r="AI3224"/>
  <c r="AH3224"/>
  <c r="AJ3224" s="1"/>
  <c r="AG3224"/>
  <c r="AD3224"/>
  <c r="Z3224"/>
  <c r="Y3224"/>
  <c r="X3224"/>
  <c r="W3224"/>
  <c r="AI3223"/>
  <c r="AH3223"/>
  <c r="AJ3223" s="1"/>
  <c r="AG3223"/>
  <c r="AD3223"/>
  <c r="Z3223"/>
  <c r="Y3223"/>
  <c r="X3223"/>
  <c r="W3223"/>
  <c r="AI3222"/>
  <c r="AH3222"/>
  <c r="AG3222"/>
  <c r="AD3222"/>
  <c r="Z3222"/>
  <c r="Y3222"/>
  <c r="X3222"/>
  <c r="W3222"/>
  <c r="AI3221"/>
  <c r="AH3221"/>
  <c r="AG3221"/>
  <c r="AD3221"/>
  <c r="Z3221"/>
  <c r="Y3221"/>
  <c r="X3221"/>
  <c r="W3221"/>
  <c r="AI3220"/>
  <c r="AH3220"/>
  <c r="AG3220"/>
  <c r="AD3220"/>
  <c r="Z3220"/>
  <c r="Y3220"/>
  <c r="X3220"/>
  <c r="W3220"/>
  <c r="AI3219"/>
  <c r="AH3219"/>
  <c r="AG3219"/>
  <c r="AD3219"/>
  <c r="Z3219"/>
  <c r="Y3219"/>
  <c r="X3219"/>
  <c r="W3219"/>
  <c r="AI3218"/>
  <c r="AH3218"/>
  <c r="AJ3218" s="1"/>
  <c r="AG3218"/>
  <c r="AD3218"/>
  <c r="Z3218"/>
  <c r="Y3218"/>
  <c r="X3218"/>
  <c r="W3218"/>
  <c r="AI3217"/>
  <c r="AH3217"/>
  <c r="AG3217"/>
  <c r="AD3217"/>
  <c r="Z3217"/>
  <c r="Y3217"/>
  <c r="X3217"/>
  <c r="W3217"/>
  <c r="AI3216"/>
  <c r="AH3216"/>
  <c r="AG3216"/>
  <c r="AD3216"/>
  <c r="Z3216"/>
  <c r="Y3216"/>
  <c r="X3216"/>
  <c r="W3216"/>
  <c r="AI3215"/>
  <c r="AH3215"/>
  <c r="AG3215"/>
  <c r="AD3215"/>
  <c r="Z3215"/>
  <c r="Y3215"/>
  <c r="X3215"/>
  <c r="W3215"/>
  <c r="AI3214"/>
  <c r="AH3214"/>
  <c r="AG3214"/>
  <c r="AD3214"/>
  <c r="Z3214"/>
  <c r="Y3214"/>
  <c r="X3214"/>
  <c r="W3214"/>
  <c r="AI3213"/>
  <c r="AH3213"/>
  <c r="AG3213"/>
  <c r="AD3213"/>
  <c r="Z3213"/>
  <c r="Y3213"/>
  <c r="X3213"/>
  <c r="W3213"/>
  <c r="AI3212"/>
  <c r="AH3212"/>
  <c r="AG3212"/>
  <c r="AD3212"/>
  <c r="Z3212"/>
  <c r="Y3212"/>
  <c r="X3212"/>
  <c r="W3212"/>
  <c r="AI3211"/>
  <c r="AH3211"/>
  <c r="AG3211"/>
  <c r="AD3211"/>
  <c r="Z3211"/>
  <c r="Y3211"/>
  <c r="X3211"/>
  <c r="W3211"/>
  <c r="AI3210"/>
  <c r="AH3210"/>
  <c r="AG3210"/>
  <c r="AD3210"/>
  <c r="Z3210"/>
  <c r="Y3210"/>
  <c r="X3210"/>
  <c r="W3210"/>
  <c r="AI3209"/>
  <c r="AH3209"/>
  <c r="AJ3209" s="1"/>
  <c r="AG3209"/>
  <c r="AD3209"/>
  <c r="Z3209"/>
  <c r="Y3209"/>
  <c r="X3209"/>
  <c r="W3209"/>
  <c r="AI3208"/>
  <c r="AH3208"/>
  <c r="AG3208"/>
  <c r="AD3208"/>
  <c r="Z3208"/>
  <c r="Y3208"/>
  <c r="X3208"/>
  <c r="W3208"/>
  <c r="AI3207"/>
  <c r="AH3207"/>
  <c r="AG3207"/>
  <c r="AD3207"/>
  <c r="Z3207"/>
  <c r="Y3207"/>
  <c r="X3207"/>
  <c r="W3207"/>
  <c r="AI3206"/>
  <c r="AH3206"/>
  <c r="AG3206"/>
  <c r="AD3206"/>
  <c r="Z3206"/>
  <c r="Y3206"/>
  <c r="X3206"/>
  <c r="W3206"/>
  <c r="AI3205"/>
  <c r="AH3205"/>
  <c r="AG3205"/>
  <c r="AD3205"/>
  <c r="Z3205"/>
  <c r="Y3205"/>
  <c r="X3205"/>
  <c r="W3205"/>
  <c r="AI3204"/>
  <c r="AH3204"/>
  <c r="AG3204"/>
  <c r="AD3204"/>
  <c r="Z3204"/>
  <c r="Y3204"/>
  <c r="X3204"/>
  <c r="W3204"/>
  <c r="AI3203"/>
  <c r="AH3203"/>
  <c r="AG3203"/>
  <c r="AD3203"/>
  <c r="Z3203"/>
  <c r="Y3203"/>
  <c r="X3203"/>
  <c r="W3203"/>
  <c r="AI3202"/>
  <c r="AH3202"/>
  <c r="AG3202"/>
  <c r="AD3202"/>
  <c r="Z3202"/>
  <c r="Y3202"/>
  <c r="X3202"/>
  <c r="W3202"/>
  <c r="AI3201"/>
  <c r="AH3201"/>
  <c r="AG3201"/>
  <c r="AD3201"/>
  <c r="Z3201"/>
  <c r="Y3201"/>
  <c r="X3201"/>
  <c r="W3201"/>
  <c r="AI3200"/>
  <c r="AH3200"/>
  <c r="AG3200"/>
  <c r="AD3200"/>
  <c r="Z3200"/>
  <c r="Y3200"/>
  <c r="X3200"/>
  <c r="W3200"/>
  <c r="AI3199"/>
  <c r="AH3199"/>
  <c r="AG3199"/>
  <c r="AD3199"/>
  <c r="Z3199"/>
  <c r="Y3199"/>
  <c r="X3199"/>
  <c r="W3199"/>
  <c r="AI3198"/>
  <c r="AH3198"/>
  <c r="AG3198"/>
  <c r="AD3198"/>
  <c r="Z3198"/>
  <c r="Y3198"/>
  <c r="X3198"/>
  <c r="W3198"/>
  <c r="AI3197"/>
  <c r="AH3197"/>
  <c r="AG3197"/>
  <c r="AD3197"/>
  <c r="Z3197"/>
  <c r="Y3197"/>
  <c r="X3197"/>
  <c r="W3197"/>
  <c r="AI3196"/>
  <c r="AH3196"/>
  <c r="AG3196"/>
  <c r="AD3196"/>
  <c r="Z3196"/>
  <c r="Y3196"/>
  <c r="X3196"/>
  <c r="W3196"/>
  <c r="AI3195"/>
  <c r="AH3195"/>
  <c r="AG3195"/>
  <c r="AD3195"/>
  <c r="Z3195"/>
  <c r="Y3195"/>
  <c r="X3195"/>
  <c r="W3195"/>
  <c r="AI3194"/>
  <c r="AH3194"/>
  <c r="AG3194"/>
  <c r="AD3194"/>
  <c r="Z3194"/>
  <c r="Y3194"/>
  <c r="X3194"/>
  <c r="W3194"/>
  <c r="AI3193"/>
  <c r="AH3193"/>
  <c r="AG3193"/>
  <c r="AD3193"/>
  <c r="Z3193"/>
  <c r="Y3193"/>
  <c r="X3193"/>
  <c r="W3193"/>
  <c r="AI3192"/>
  <c r="AH3192"/>
  <c r="AG3192"/>
  <c r="AD3192"/>
  <c r="Z3192"/>
  <c r="Y3192"/>
  <c r="X3192"/>
  <c r="W3192"/>
  <c r="AI3191"/>
  <c r="AH3191"/>
  <c r="AG3191"/>
  <c r="AD3191"/>
  <c r="Z3191"/>
  <c r="Y3191"/>
  <c r="X3191"/>
  <c r="W3191"/>
  <c r="AI3190"/>
  <c r="AH3190"/>
  <c r="AG3190"/>
  <c r="AD3190"/>
  <c r="Z3190"/>
  <c r="Y3190"/>
  <c r="X3190"/>
  <c r="W3190"/>
  <c r="AI3189"/>
  <c r="AH3189"/>
  <c r="AG3189"/>
  <c r="AD3189"/>
  <c r="Z3189"/>
  <c r="Y3189"/>
  <c r="X3189"/>
  <c r="W3189"/>
  <c r="AI3188"/>
  <c r="AH3188"/>
  <c r="AG3188"/>
  <c r="AD3188"/>
  <c r="Z3188"/>
  <c r="Y3188"/>
  <c r="X3188"/>
  <c r="W3188"/>
  <c r="AI3187"/>
  <c r="AH3187"/>
  <c r="AG3187"/>
  <c r="AD3187"/>
  <c r="Z3187"/>
  <c r="Y3187"/>
  <c r="X3187"/>
  <c r="W3187"/>
  <c r="AI3186"/>
  <c r="AH3186"/>
  <c r="AG3186"/>
  <c r="AD3186"/>
  <c r="Z3186"/>
  <c r="Y3186"/>
  <c r="X3186"/>
  <c r="W3186"/>
  <c r="AI3185"/>
  <c r="AH3185"/>
  <c r="AG3185"/>
  <c r="AD3185"/>
  <c r="Z3185"/>
  <c r="Y3185"/>
  <c r="X3185"/>
  <c r="W3185"/>
  <c r="AI3184"/>
  <c r="AH3184"/>
  <c r="AG3184"/>
  <c r="AD3184"/>
  <c r="Z3184"/>
  <c r="Y3184"/>
  <c r="X3184"/>
  <c r="W3184"/>
  <c r="AI3183"/>
  <c r="AH3183"/>
  <c r="AG3183"/>
  <c r="AD3183"/>
  <c r="Z3183"/>
  <c r="Y3183"/>
  <c r="X3183"/>
  <c r="W3183"/>
  <c r="AI3182"/>
  <c r="AH3182"/>
  <c r="AG3182"/>
  <c r="AD3182"/>
  <c r="Z3182"/>
  <c r="Y3182"/>
  <c r="X3182"/>
  <c r="W3182"/>
  <c r="AI3181"/>
  <c r="AH3181"/>
  <c r="AG3181"/>
  <c r="AD3181"/>
  <c r="Z3181"/>
  <c r="Y3181"/>
  <c r="X3181"/>
  <c r="W3181"/>
  <c r="AI3180"/>
  <c r="AH3180"/>
  <c r="AG3180"/>
  <c r="AD3180"/>
  <c r="Z3180"/>
  <c r="Y3180"/>
  <c r="X3180"/>
  <c r="W3180"/>
  <c r="AI3179"/>
  <c r="AH3179"/>
  <c r="AG3179"/>
  <c r="AD3179"/>
  <c r="Z3179"/>
  <c r="Y3179"/>
  <c r="X3179"/>
  <c r="W3179"/>
  <c r="AI3178"/>
  <c r="AH3178"/>
  <c r="AG3178"/>
  <c r="AD3178"/>
  <c r="Z3178"/>
  <c r="Y3178"/>
  <c r="X3178"/>
  <c r="W3178"/>
  <c r="AI3177"/>
  <c r="AH3177"/>
  <c r="AG3177"/>
  <c r="AD3177"/>
  <c r="Z3177"/>
  <c r="Y3177"/>
  <c r="X3177"/>
  <c r="W3177"/>
  <c r="AI3176"/>
  <c r="AH3176"/>
  <c r="AG3176"/>
  <c r="AD3176"/>
  <c r="Z3176"/>
  <c r="Y3176"/>
  <c r="X3176"/>
  <c r="W3176"/>
  <c r="AI3175"/>
  <c r="AH3175"/>
  <c r="AG3175"/>
  <c r="AD3175"/>
  <c r="Z3175"/>
  <c r="Y3175"/>
  <c r="X3175"/>
  <c r="W3175"/>
  <c r="AI3174"/>
  <c r="AH3174"/>
  <c r="AG3174"/>
  <c r="AD3174"/>
  <c r="Z3174"/>
  <c r="Y3174"/>
  <c r="X3174"/>
  <c r="W3174"/>
  <c r="AI3173"/>
  <c r="AH3173"/>
  <c r="AG3173"/>
  <c r="AD3173"/>
  <c r="Z3173"/>
  <c r="Y3173"/>
  <c r="X3173"/>
  <c r="W3173"/>
  <c r="AI3172"/>
  <c r="AH3172"/>
  <c r="AG3172"/>
  <c r="AD3172"/>
  <c r="Z3172"/>
  <c r="Y3172"/>
  <c r="X3172"/>
  <c r="W3172"/>
  <c r="AI3171"/>
  <c r="AH3171"/>
  <c r="AG3171"/>
  <c r="AD3171"/>
  <c r="Z3171"/>
  <c r="Y3171"/>
  <c r="X3171"/>
  <c r="W3171"/>
  <c r="AI3170"/>
  <c r="AH3170"/>
  <c r="AG3170"/>
  <c r="AD3170"/>
  <c r="Z3170"/>
  <c r="Y3170"/>
  <c r="X3170"/>
  <c r="W3170"/>
  <c r="AI3169"/>
  <c r="AH3169"/>
  <c r="AG3169"/>
  <c r="AD3169"/>
  <c r="Z3169"/>
  <c r="Y3169"/>
  <c r="X3169"/>
  <c r="W3169"/>
  <c r="AI3168"/>
  <c r="AH3168"/>
  <c r="AG3168"/>
  <c r="AD3168"/>
  <c r="Z3168"/>
  <c r="Y3168"/>
  <c r="X3168"/>
  <c r="W3168"/>
  <c r="AI3167"/>
  <c r="AH3167"/>
  <c r="AG3167"/>
  <c r="AD3167"/>
  <c r="Z3167"/>
  <c r="Y3167"/>
  <c r="X3167"/>
  <c r="W3167"/>
  <c r="AI3166"/>
  <c r="AH3166"/>
  <c r="AG3166"/>
  <c r="AD3166"/>
  <c r="Z3166"/>
  <c r="Y3166"/>
  <c r="X3166"/>
  <c r="W3166"/>
  <c r="AI3165"/>
  <c r="AH3165"/>
  <c r="AG3165"/>
  <c r="AD3165"/>
  <c r="Z3165"/>
  <c r="Y3165"/>
  <c r="X3165"/>
  <c r="W3165"/>
  <c r="AI3164"/>
  <c r="AH3164"/>
  <c r="AG3164"/>
  <c r="AD3164"/>
  <c r="Z3164"/>
  <c r="Y3164"/>
  <c r="X3164"/>
  <c r="W3164"/>
  <c r="AI3163"/>
  <c r="AH3163"/>
  <c r="AG3163"/>
  <c r="AD3163"/>
  <c r="Z3163"/>
  <c r="Y3163"/>
  <c r="X3163"/>
  <c r="W3163"/>
  <c r="AI3162"/>
  <c r="AH3162"/>
  <c r="AG3162"/>
  <c r="AD3162"/>
  <c r="Z3162"/>
  <c r="Y3162"/>
  <c r="X3162"/>
  <c r="W3162"/>
  <c r="AI3161"/>
  <c r="AH3161"/>
  <c r="AG3161"/>
  <c r="AD3161"/>
  <c r="Z3161"/>
  <c r="Y3161"/>
  <c r="X3161"/>
  <c r="W3161"/>
  <c r="AI3160"/>
  <c r="AH3160"/>
  <c r="AG3160"/>
  <c r="AD3160"/>
  <c r="Z3160"/>
  <c r="Y3160"/>
  <c r="X3160"/>
  <c r="W3160"/>
  <c r="AI3159"/>
  <c r="AH3159"/>
  <c r="AG3159"/>
  <c r="AD3159"/>
  <c r="Z3159"/>
  <c r="Y3159"/>
  <c r="X3159"/>
  <c r="W3159"/>
  <c r="AI3158"/>
  <c r="AH3158"/>
  <c r="AG3158"/>
  <c r="AD3158"/>
  <c r="Z3158"/>
  <c r="Y3158"/>
  <c r="X3158"/>
  <c r="W3158"/>
  <c r="AI3157"/>
  <c r="AH3157"/>
  <c r="AJ3157" s="1"/>
  <c r="AG3157"/>
  <c r="AD3157"/>
  <c r="Z3157"/>
  <c r="Y3157"/>
  <c r="X3157"/>
  <c r="W3157"/>
  <c r="AI3156"/>
  <c r="AH3156"/>
  <c r="AG3156"/>
  <c r="AD3156"/>
  <c r="Z3156"/>
  <c r="Y3156"/>
  <c r="X3156"/>
  <c r="W3156"/>
  <c r="AI3155"/>
  <c r="AH3155"/>
  <c r="AG3155"/>
  <c r="AD3155"/>
  <c r="Z3155"/>
  <c r="Y3155"/>
  <c r="X3155"/>
  <c r="W3155"/>
  <c r="AI3154"/>
  <c r="AH3154"/>
  <c r="AG3154"/>
  <c r="AD3154"/>
  <c r="Z3154"/>
  <c r="Y3154"/>
  <c r="X3154"/>
  <c r="W3154"/>
  <c r="AI3153"/>
  <c r="AH3153"/>
  <c r="AG3153"/>
  <c r="AD3153"/>
  <c r="Z3153"/>
  <c r="Y3153"/>
  <c r="X3153"/>
  <c r="W3153"/>
  <c r="AI3152"/>
  <c r="AH3152"/>
  <c r="AG3152"/>
  <c r="AD3152"/>
  <c r="Z3152"/>
  <c r="Y3152"/>
  <c r="X3152"/>
  <c r="W3152"/>
  <c r="AI3151"/>
  <c r="AH3151"/>
  <c r="AG3151"/>
  <c r="AD3151"/>
  <c r="Z3151"/>
  <c r="Y3151"/>
  <c r="X3151"/>
  <c r="W3151"/>
  <c r="AI3150"/>
  <c r="AH3150"/>
  <c r="AG3150"/>
  <c r="AD3150"/>
  <c r="Z3150"/>
  <c r="Y3150"/>
  <c r="X3150"/>
  <c r="W3150"/>
  <c r="AI3149"/>
  <c r="AH3149"/>
  <c r="AG3149"/>
  <c r="AD3149"/>
  <c r="Z3149"/>
  <c r="Y3149"/>
  <c r="X3149"/>
  <c r="W3149"/>
  <c r="AI3148"/>
  <c r="AH3148"/>
  <c r="AG3148"/>
  <c r="AD3148"/>
  <c r="Z3148"/>
  <c r="Y3148"/>
  <c r="X3148"/>
  <c r="W3148"/>
  <c r="AI3147"/>
  <c r="AH3147"/>
  <c r="AG3147"/>
  <c r="AD3147"/>
  <c r="Z3147"/>
  <c r="Y3147"/>
  <c r="X3147"/>
  <c r="W3147"/>
  <c r="AI3146"/>
  <c r="AH3146"/>
  <c r="AG3146"/>
  <c r="AD3146"/>
  <c r="Z3146"/>
  <c r="Y3146"/>
  <c r="X3146"/>
  <c r="W3146"/>
  <c r="AI3145"/>
  <c r="AH3145"/>
  <c r="AG3145"/>
  <c r="AD3145"/>
  <c r="Z3145"/>
  <c r="Y3145"/>
  <c r="X3145"/>
  <c r="W3145"/>
  <c r="AI3144"/>
  <c r="AH3144"/>
  <c r="AG3144"/>
  <c r="AD3144"/>
  <c r="Z3144"/>
  <c r="Y3144"/>
  <c r="X3144"/>
  <c r="W3144"/>
  <c r="AI3143"/>
  <c r="AH3143"/>
  <c r="AG3143"/>
  <c r="AD3143"/>
  <c r="Z3143"/>
  <c r="Y3143"/>
  <c r="X3143"/>
  <c r="W3143"/>
  <c r="AI3142"/>
  <c r="AH3142"/>
  <c r="AG3142"/>
  <c r="AD3142"/>
  <c r="Z3142"/>
  <c r="Y3142"/>
  <c r="X3142"/>
  <c r="W3142"/>
  <c r="AI3141"/>
  <c r="AH3141"/>
  <c r="AG3141"/>
  <c r="AD3141"/>
  <c r="Z3141"/>
  <c r="Y3141"/>
  <c r="X3141"/>
  <c r="W3141"/>
  <c r="AI3140"/>
  <c r="AH3140"/>
  <c r="AG3140"/>
  <c r="AD3140"/>
  <c r="Z3140"/>
  <c r="Y3140"/>
  <c r="X3140"/>
  <c r="W3140"/>
  <c r="AI3139"/>
  <c r="AH3139"/>
  <c r="AG3139"/>
  <c r="AD3139"/>
  <c r="Z3139"/>
  <c r="Y3139"/>
  <c r="X3139"/>
  <c r="W3139"/>
  <c r="AI3138"/>
  <c r="AH3138"/>
  <c r="AG3138"/>
  <c r="AD3138"/>
  <c r="Z3138"/>
  <c r="Y3138"/>
  <c r="X3138"/>
  <c r="W3138"/>
  <c r="AI3137"/>
  <c r="AH3137"/>
  <c r="AG3137"/>
  <c r="AD3137"/>
  <c r="Z3137"/>
  <c r="Y3137"/>
  <c r="X3137"/>
  <c r="W3137"/>
  <c r="AI3136"/>
  <c r="AH3136"/>
  <c r="AG3136"/>
  <c r="AD3136"/>
  <c r="Z3136"/>
  <c r="Y3136"/>
  <c r="X3136"/>
  <c r="W3136"/>
  <c r="AI3135"/>
  <c r="AH3135"/>
  <c r="AG3135"/>
  <c r="AD3135"/>
  <c r="Z3135"/>
  <c r="Y3135"/>
  <c r="X3135"/>
  <c r="W3135"/>
  <c r="AI3134"/>
  <c r="AH3134"/>
  <c r="AG3134"/>
  <c r="AD3134"/>
  <c r="Z3134"/>
  <c r="Y3134"/>
  <c r="X3134"/>
  <c r="W3134"/>
  <c r="AI3133"/>
  <c r="AH3133"/>
  <c r="AG3133"/>
  <c r="AD3133"/>
  <c r="Z3133"/>
  <c r="Y3133"/>
  <c r="X3133"/>
  <c r="W3133"/>
  <c r="AI3132"/>
  <c r="AH3132"/>
  <c r="AG3132"/>
  <c r="AD3132"/>
  <c r="Z3132"/>
  <c r="Y3132"/>
  <c r="X3132"/>
  <c r="W3132"/>
  <c r="AI3131"/>
  <c r="AH3131"/>
  <c r="AG3131"/>
  <c r="AD3131"/>
  <c r="Z3131"/>
  <c r="Y3131"/>
  <c r="X3131"/>
  <c r="W3131"/>
  <c r="AI3130"/>
  <c r="AH3130"/>
  <c r="AG3130"/>
  <c r="AD3130"/>
  <c r="Z3130"/>
  <c r="Y3130"/>
  <c r="X3130"/>
  <c r="W3130"/>
  <c r="AI3129"/>
  <c r="AH3129"/>
  <c r="AG3129"/>
  <c r="AD3129"/>
  <c r="Z3129"/>
  <c r="Y3129"/>
  <c r="X3129"/>
  <c r="W3129"/>
  <c r="AI3128"/>
  <c r="AH3128"/>
  <c r="AG3128"/>
  <c r="AD3128"/>
  <c r="Z3128"/>
  <c r="Y3128"/>
  <c r="X3128"/>
  <c r="W3128"/>
  <c r="AI3127"/>
  <c r="AH3127"/>
  <c r="AG3127"/>
  <c r="AD3127"/>
  <c r="Z3127"/>
  <c r="Y3127"/>
  <c r="X3127"/>
  <c r="W3127"/>
  <c r="AI3126"/>
  <c r="AH3126"/>
  <c r="AG3126"/>
  <c r="AD3126"/>
  <c r="Z3126"/>
  <c r="Y3126"/>
  <c r="X3126"/>
  <c r="W3126"/>
  <c r="AI3125"/>
  <c r="AH3125"/>
  <c r="AG3125"/>
  <c r="AD3125"/>
  <c r="Z3125"/>
  <c r="Y3125"/>
  <c r="X3125"/>
  <c r="W3125"/>
  <c r="AI3124"/>
  <c r="AH3124"/>
  <c r="AG3124"/>
  <c r="AD3124"/>
  <c r="Z3124"/>
  <c r="Y3124"/>
  <c r="X3124"/>
  <c r="W3124"/>
  <c r="AI3123"/>
  <c r="AH3123"/>
  <c r="AG3123"/>
  <c r="AD3123"/>
  <c r="Z3123"/>
  <c r="Y3123"/>
  <c r="X3123"/>
  <c r="W3123"/>
  <c r="AI3122"/>
  <c r="AH3122"/>
  <c r="AG3122"/>
  <c r="AD3122"/>
  <c r="Z3122"/>
  <c r="Y3122"/>
  <c r="X3122"/>
  <c r="W3122"/>
  <c r="AI3121"/>
  <c r="AH3121"/>
  <c r="AG3121"/>
  <c r="AD3121"/>
  <c r="Z3121"/>
  <c r="Y3121"/>
  <c r="X3121"/>
  <c r="W3121"/>
  <c r="AI3120"/>
  <c r="AH3120"/>
  <c r="AG3120"/>
  <c r="AD3120"/>
  <c r="Z3120"/>
  <c r="Y3120"/>
  <c r="X3120"/>
  <c r="W3120"/>
  <c r="AI3119"/>
  <c r="AH3119"/>
  <c r="AG3119"/>
  <c r="AD3119"/>
  <c r="Z3119"/>
  <c r="Y3119"/>
  <c r="X3119"/>
  <c r="W3119"/>
  <c r="AI3118"/>
  <c r="AH3118"/>
  <c r="AG3118"/>
  <c r="AD3118"/>
  <c r="Z3118"/>
  <c r="Y3118"/>
  <c r="X3118"/>
  <c r="W3118"/>
  <c r="AI3117"/>
  <c r="AH3117"/>
  <c r="AG3117"/>
  <c r="AD3117"/>
  <c r="Z3117"/>
  <c r="Y3117"/>
  <c r="X3117"/>
  <c r="W3117"/>
  <c r="AI3116"/>
  <c r="AH3116"/>
  <c r="AG3116"/>
  <c r="AD3116"/>
  <c r="Z3116"/>
  <c r="Y3116"/>
  <c r="X3116"/>
  <c r="W3116"/>
  <c r="AI3115"/>
  <c r="AH3115"/>
  <c r="AG3115"/>
  <c r="AD3115"/>
  <c r="Z3115"/>
  <c r="Y3115"/>
  <c r="X3115"/>
  <c r="W3115"/>
  <c r="AI3114"/>
  <c r="AH3114"/>
  <c r="AG3114"/>
  <c r="AD3114"/>
  <c r="Z3114"/>
  <c r="Y3114"/>
  <c r="X3114"/>
  <c r="W3114"/>
  <c r="AI3113"/>
  <c r="AH3113"/>
  <c r="AG3113"/>
  <c r="AD3113"/>
  <c r="Z3113"/>
  <c r="Y3113"/>
  <c r="X3113"/>
  <c r="W3113"/>
  <c r="AI3112"/>
  <c r="AH3112"/>
  <c r="AG3112"/>
  <c r="AD3112"/>
  <c r="Z3112"/>
  <c r="Y3112"/>
  <c r="X3112"/>
  <c r="W3112"/>
  <c r="AI3111"/>
  <c r="AH3111"/>
  <c r="AG3111"/>
  <c r="AD3111"/>
  <c r="Z3111"/>
  <c r="Y3111"/>
  <c r="X3111"/>
  <c r="W3111"/>
  <c r="AI3110"/>
  <c r="AH3110"/>
  <c r="AG3110"/>
  <c r="AD3110"/>
  <c r="Z3110"/>
  <c r="Y3110"/>
  <c r="X3110"/>
  <c r="W3110"/>
  <c r="AI3109"/>
  <c r="AH3109"/>
  <c r="AG3109"/>
  <c r="AD3109"/>
  <c r="Z3109"/>
  <c r="Y3109"/>
  <c r="X3109"/>
  <c r="W3109"/>
  <c r="AI3108"/>
  <c r="AH3108"/>
  <c r="AG3108"/>
  <c r="AD3108"/>
  <c r="Z3108"/>
  <c r="Y3108"/>
  <c r="X3108"/>
  <c r="W3108"/>
  <c r="AI3107"/>
  <c r="AH3107"/>
  <c r="AG3107"/>
  <c r="AD3107"/>
  <c r="Z3107"/>
  <c r="Y3107"/>
  <c r="X3107"/>
  <c r="W3107"/>
  <c r="AI3106"/>
  <c r="AH3106"/>
  <c r="AG3106"/>
  <c r="AD3106"/>
  <c r="Z3106"/>
  <c r="Y3106"/>
  <c r="X3106"/>
  <c r="W3106"/>
  <c r="AI3105"/>
  <c r="AH3105"/>
  <c r="AG3105"/>
  <c r="AD3105"/>
  <c r="Z3105"/>
  <c r="Y3105"/>
  <c r="X3105"/>
  <c r="W3105"/>
  <c r="AI3104"/>
  <c r="AH3104"/>
  <c r="AG3104"/>
  <c r="AD3104"/>
  <c r="Z3104"/>
  <c r="Y3104"/>
  <c r="X3104"/>
  <c r="W3104"/>
  <c r="AI3103"/>
  <c r="AH3103"/>
  <c r="AG3103"/>
  <c r="AD3103"/>
  <c r="Z3103"/>
  <c r="Y3103"/>
  <c r="X3103"/>
  <c r="W3103"/>
  <c r="AI3102"/>
  <c r="AH3102"/>
  <c r="AG3102"/>
  <c r="AD3102"/>
  <c r="Z3102"/>
  <c r="Y3102"/>
  <c r="X3102"/>
  <c r="W3102"/>
  <c r="AI3101"/>
  <c r="AH3101"/>
  <c r="AG3101"/>
  <c r="AD3101"/>
  <c r="Z3101"/>
  <c r="Y3101"/>
  <c r="X3101"/>
  <c r="W3101"/>
  <c r="AI3100"/>
  <c r="AH3100"/>
  <c r="AG3100"/>
  <c r="AD3100"/>
  <c r="Z3100"/>
  <c r="Y3100"/>
  <c r="X3100"/>
  <c r="W3100"/>
  <c r="AI3099"/>
  <c r="AH3099"/>
  <c r="AG3099"/>
  <c r="AD3099"/>
  <c r="Z3099"/>
  <c r="Y3099"/>
  <c r="X3099"/>
  <c r="W3099"/>
  <c r="AI3098"/>
  <c r="AH3098"/>
  <c r="AG3098"/>
  <c r="AD3098"/>
  <c r="Z3098"/>
  <c r="Y3098"/>
  <c r="X3098"/>
  <c r="W3098"/>
  <c r="AI3097"/>
  <c r="AH3097"/>
  <c r="AG3097"/>
  <c r="AD3097"/>
  <c r="Z3097"/>
  <c r="Y3097"/>
  <c r="X3097"/>
  <c r="W3097"/>
  <c r="AI3096"/>
  <c r="AH3096"/>
  <c r="AJ3096" s="1"/>
  <c r="AG3096"/>
  <c r="AD3096"/>
  <c r="Z3096"/>
  <c r="Y3096"/>
  <c r="X3096"/>
  <c r="W3096"/>
  <c r="AI3095"/>
  <c r="AH3095"/>
  <c r="AG3095"/>
  <c r="AD3095"/>
  <c r="Z3095"/>
  <c r="Y3095"/>
  <c r="X3095"/>
  <c r="W3095"/>
  <c r="AI3094"/>
  <c r="AH3094"/>
  <c r="AJ3094" s="1"/>
  <c r="AG3094"/>
  <c r="AD3094"/>
  <c r="Z3094"/>
  <c r="Y3094"/>
  <c r="X3094"/>
  <c r="W3094"/>
  <c r="AI3093"/>
  <c r="AH3093"/>
  <c r="AJ3093" s="1"/>
  <c r="AG3093"/>
  <c r="AD3093"/>
  <c r="Z3093"/>
  <c r="Y3093"/>
  <c r="X3093"/>
  <c r="W3093"/>
  <c r="AI3092"/>
  <c r="AH3092"/>
  <c r="AJ3092" s="1"/>
  <c r="AG3092"/>
  <c r="AD3092"/>
  <c r="Z3092"/>
  <c r="Y3092"/>
  <c r="X3092"/>
  <c r="W3092"/>
  <c r="AI3091"/>
  <c r="AH3091"/>
  <c r="AJ3091" s="1"/>
  <c r="AG3091"/>
  <c r="AD3091"/>
  <c r="Z3091"/>
  <c r="Y3091"/>
  <c r="X3091"/>
  <c r="W3091"/>
  <c r="AI3090"/>
  <c r="AH3090"/>
  <c r="AJ3090" s="1"/>
  <c r="AG3090"/>
  <c r="AD3090"/>
  <c r="Z3090"/>
  <c r="Y3090"/>
  <c r="X3090"/>
  <c r="W3090"/>
  <c r="AI3089"/>
  <c r="AH3089"/>
  <c r="AJ3089" s="1"/>
  <c r="AG3089"/>
  <c r="AD3089"/>
  <c r="Z3089"/>
  <c r="Y3089"/>
  <c r="X3089"/>
  <c r="W3089"/>
  <c r="AI3088"/>
  <c r="AH3088"/>
  <c r="AG3088"/>
  <c r="AD3088"/>
  <c r="Z3088"/>
  <c r="Y3088"/>
  <c r="X3088"/>
  <c r="W3088"/>
  <c r="AI3087"/>
  <c r="AH3087"/>
  <c r="AJ3087" s="1"/>
  <c r="AG3087"/>
  <c r="AD3087"/>
  <c r="Z3087"/>
  <c r="Y3087"/>
  <c r="X3087"/>
  <c r="W3087"/>
  <c r="AI3086"/>
  <c r="AH3086"/>
  <c r="AG3086"/>
  <c r="AD3086"/>
  <c r="Z3086"/>
  <c r="Y3086"/>
  <c r="X3086"/>
  <c r="W3086"/>
  <c r="AI3085"/>
  <c r="AH3085"/>
  <c r="AJ3085" s="1"/>
  <c r="AG3085"/>
  <c r="AD3085"/>
  <c r="Z3085"/>
  <c r="Y3085"/>
  <c r="X3085"/>
  <c r="W3085"/>
  <c r="AI3084"/>
  <c r="AH3084"/>
  <c r="AG3084"/>
  <c r="AD3084"/>
  <c r="Z3084"/>
  <c r="Y3084"/>
  <c r="X3084"/>
  <c r="W3084"/>
  <c r="AI3083"/>
  <c r="AH3083"/>
  <c r="AJ3083" s="1"/>
  <c r="AG3083"/>
  <c r="AD3083"/>
  <c r="Z3083"/>
  <c r="Y3083"/>
  <c r="X3083"/>
  <c r="W3083"/>
  <c r="AI3082"/>
  <c r="AH3082"/>
  <c r="AJ3082" s="1"/>
  <c r="AG3082"/>
  <c r="AD3082"/>
  <c r="Z3082"/>
  <c r="Y3082"/>
  <c r="X3082"/>
  <c r="W3082"/>
  <c r="AI3081"/>
  <c r="AH3081"/>
  <c r="AJ3081" s="1"/>
  <c r="AG3081"/>
  <c r="AD3081"/>
  <c r="Z3081"/>
  <c r="Y3081"/>
  <c r="X3081"/>
  <c r="W3081"/>
  <c r="AI3080"/>
  <c r="AH3080"/>
  <c r="AG3080"/>
  <c r="AD3080"/>
  <c r="Z3080"/>
  <c r="Y3080"/>
  <c r="X3080"/>
  <c r="W3080"/>
  <c r="AI3079"/>
  <c r="AH3079"/>
  <c r="AG3079"/>
  <c r="AD3079"/>
  <c r="Z3079"/>
  <c r="Y3079"/>
  <c r="X3079"/>
  <c r="W3079"/>
  <c r="AI3078"/>
  <c r="AH3078"/>
  <c r="AG3078"/>
  <c r="AD3078"/>
  <c r="Z3078"/>
  <c r="Y3078"/>
  <c r="X3078"/>
  <c r="W3078"/>
  <c r="AI3077"/>
  <c r="AH3077"/>
  <c r="AJ3077" s="1"/>
  <c r="AG3077"/>
  <c r="AD3077"/>
  <c r="Z3077"/>
  <c r="Y3077"/>
  <c r="X3077"/>
  <c r="W3077"/>
  <c r="AI3076"/>
  <c r="AH3076"/>
  <c r="AJ3076" s="1"/>
  <c r="AG3076"/>
  <c r="AD3076"/>
  <c r="Z3076"/>
  <c r="Y3076"/>
  <c r="X3076"/>
  <c r="W3076"/>
  <c r="AI3075"/>
  <c r="AH3075"/>
  <c r="AJ3075" s="1"/>
  <c r="AG3075"/>
  <c r="AD3075"/>
  <c r="Z3075"/>
  <c r="Y3075"/>
  <c r="X3075"/>
  <c r="W3075"/>
  <c r="AI3074"/>
  <c r="AH3074"/>
  <c r="AJ3074" s="1"/>
  <c r="AG3074"/>
  <c r="AD3074"/>
  <c r="Z3074"/>
  <c r="Y3074"/>
  <c r="X3074"/>
  <c r="W3074"/>
  <c r="AI3073"/>
  <c r="AH3073"/>
  <c r="AJ3073" s="1"/>
  <c r="AG3073"/>
  <c r="AD3073"/>
  <c r="Z3073"/>
  <c r="Y3073"/>
  <c r="X3073"/>
  <c r="W3073"/>
  <c r="AI3072"/>
  <c r="AH3072"/>
  <c r="AG3072"/>
  <c r="AD3072"/>
  <c r="Z3072"/>
  <c r="Y3072"/>
  <c r="X3072"/>
  <c r="W3072"/>
  <c r="AI3071"/>
  <c r="AH3071"/>
  <c r="AG3071"/>
  <c r="AD3071"/>
  <c r="Z3071"/>
  <c r="Y3071"/>
  <c r="X3071"/>
  <c r="W3071"/>
  <c r="AI3070"/>
  <c r="AH3070"/>
  <c r="AG3070"/>
  <c r="AD3070"/>
  <c r="Z3070"/>
  <c r="Y3070"/>
  <c r="X3070"/>
  <c r="W3070"/>
  <c r="AI3069"/>
  <c r="AH3069"/>
  <c r="AG3069"/>
  <c r="AD3069"/>
  <c r="Z3069"/>
  <c r="Y3069"/>
  <c r="X3069"/>
  <c r="W3069"/>
  <c r="AI3068"/>
  <c r="AH3068"/>
  <c r="AG3068"/>
  <c r="AD3068"/>
  <c r="Z3068"/>
  <c r="Y3068"/>
  <c r="X3068"/>
  <c r="W3068"/>
  <c r="AI3067"/>
  <c r="AH3067"/>
  <c r="AG3067"/>
  <c r="AD3067"/>
  <c r="Z3067"/>
  <c r="Y3067"/>
  <c r="X3067"/>
  <c r="W3067"/>
  <c r="AI3066"/>
  <c r="AH3066"/>
  <c r="AG3066"/>
  <c r="AD3066"/>
  <c r="Z3066"/>
  <c r="Y3066"/>
  <c r="X3066"/>
  <c r="W3066"/>
  <c r="AI3065"/>
  <c r="AH3065"/>
  <c r="AG3065"/>
  <c r="AD3065"/>
  <c r="Z3065"/>
  <c r="Y3065"/>
  <c r="X3065"/>
  <c r="W3065"/>
  <c r="AI3064"/>
  <c r="AH3064"/>
  <c r="AG3064"/>
  <c r="AD3064"/>
  <c r="Z3064"/>
  <c r="Y3064"/>
  <c r="X3064"/>
  <c r="W3064"/>
  <c r="AI3063"/>
  <c r="AH3063"/>
  <c r="AJ3063" s="1"/>
  <c r="AG3063"/>
  <c r="AD3063"/>
  <c r="Z3063"/>
  <c r="Y3063"/>
  <c r="X3063"/>
  <c r="W3063"/>
  <c r="AI3062"/>
  <c r="AH3062"/>
  <c r="AG3062"/>
  <c r="AD3062"/>
  <c r="Z3062"/>
  <c r="Y3062"/>
  <c r="X3062"/>
  <c r="W3062"/>
  <c r="AI3061"/>
  <c r="AH3061"/>
  <c r="AG3061"/>
  <c r="AD3061"/>
  <c r="Z3061"/>
  <c r="Y3061"/>
  <c r="X3061"/>
  <c r="W3061"/>
  <c r="AI3060"/>
  <c r="AH3060"/>
  <c r="AJ3060" s="1"/>
  <c r="AG3060"/>
  <c r="AD3060"/>
  <c r="Z3060"/>
  <c r="Y3060"/>
  <c r="X3060"/>
  <c r="W3060"/>
  <c r="AI3059"/>
  <c r="AH3059"/>
  <c r="AJ3059" s="1"/>
  <c r="AG3059"/>
  <c r="AD3059"/>
  <c r="Z3059"/>
  <c r="Y3059"/>
  <c r="X3059"/>
  <c r="W3059"/>
  <c r="AI3058"/>
  <c r="AH3058"/>
  <c r="AJ3058" s="1"/>
  <c r="AG3058"/>
  <c r="AD3058"/>
  <c r="Z3058"/>
  <c r="Y3058"/>
  <c r="X3058"/>
  <c r="W3058"/>
  <c r="AI3057"/>
  <c r="AH3057"/>
  <c r="AJ3057" s="1"/>
  <c r="AG3057"/>
  <c r="AD3057"/>
  <c r="Z3057"/>
  <c r="Y3057"/>
  <c r="X3057"/>
  <c r="W3057"/>
  <c r="AI3056"/>
  <c r="AH3056"/>
  <c r="AJ3056" s="1"/>
  <c r="AG3056"/>
  <c r="AD3056"/>
  <c r="Z3056"/>
  <c r="Y3056"/>
  <c r="X3056"/>
  <c r="W3056"/>
  <c r="AI3055"/>
  <c r="AH3055"/>
  <c r="AG3055"/>
  <c r="AD3055"/>
  <c r="Z3055"/>
  <c r="Y3055"/>
  <c r="X3055"/>
  <c r="W3055"/>
  <c r="AI3054"/>
  <c r="AH3054"/>
  <c r="AG3054"/>
  <c r="AD3054"/>
  <c r="Z3054"/>
  <c r="Y3054"/>
  <c r="X3054"/>
  <c r="W3054"/>
  <c r="AI3053"/>
  <c r="AH3053"/>
  <c r="AG3053"/>
  <c r="AD3053"/>
  <c r="Z3053"/>
  <c r="Y3053"/>
  <c r="X3053"/>
  <c r="W3053"/>
  <c r="AI3052"/>
  <c r="AH3052"/>
  <c r="AJ3052" s="1"/>
  <c r="AG3052"/>
  <c r="AD3052"/>
  <c r="Z3052"/>
  <c r="Y3052"/>
  <c r="X3052"/>
  <c r="W3052"/>
  <c r="AI3051"/>
  <c r="AH3051"/>
  <c r="AG3051"/>
  <c r="AD3051"/>
  <c r="Z3051"/>
  <c r="Y3051"/>
  <c r="X3051"/>
  <c r="W3051"/>
  <c r="AI3050"/>
  <c r="AH3050"/>
  <c r="AJ3050" s="1"/>
  <c r="AG3050"/>
  <c r="AD3050"/>
  <c r="Z3050"/>
  <c r="Y3050"/>
  <c r="X3050"/>
  <c r="W3050"/>
  <c r="AI3049"/>
  <c r="AH3049"/>
  <c r="AJ3049" s="1"/>
  <c r="AG3049"/>
  <c r="AD3049"/>
  <c r="Z3049"/>
  <c r="Y3049"/>
  <c r="X3049"/>
  <c r="W3049"/>
  <c r="AI3048"/>
  <c r="AH3048"/>
  <c r="AG3048"/>
  <c r="AD3048"/>
  <c r="Z3048"/>
  <c r="Y3048"/>
  <c r="X3048"/>
  <c r="W3048"/>
  <c r="AI3047"/>
  <c r="AH3047"/>
  <c r="AG3047"/>
  <c r="AD3047"/>
  <c r="Z3047"/>
  <c r="Y3047"/>
  <c r="X3047"/>
  <c r="W3047"/>
  <c r="AI3046"/>
  <c r="AH3046"/>
  <c r="AG3046"/>
  <c r="AD3046"/>
  <c r="Z3046"/>
  <c r="Y3046"/>
  <c r="X3046"/>
  <c r="W3046"/>
  <c r="AI3045"/>
  <c r="AH3045"/>
  <c r="AG3045"/>
  <c r="AD3045"/>
  <c r="Z3045"/>
  <c r="Y3045"/>
  <c r="X3045"/>
  <c r="W3045"/>
  <c r="AI3044"/>
  <c r="AH3044"/>
  <c r="AG3044"/>
  <c r="AD3044"/>
  <c r="Z3044"/>
  <c r="Y3044"/>
  <c r="X3044"/>
  <c r="W3044"/>
  <c r="AI3043"/>
  <c r="AH3043"/>
  <c r="AG3043"/>
  <c r="AD3043"/>
  <c r="Z3043"/>
  <c r="Y3043"/>
  <c r="X3043"/>
  <c r="W3043"/>
  <c r="AI3042"/>
  <c r="AH3042"/>
  <c r="AG3042"/>
  <c r="AD3042"/>
  <c r="Z3042"/>
  <c r="Y3042"/>
  <c r="X3042"/>
  <c r="W3042"/>
  <c r="AI3041"/>
  <c r="AH3041"/>
  <c r="AG3041"/>
  <c r="AD3041"/>
  <c r="Z3041"/>
  <c r="Y3041"/>
  <c r="X3041"/>
  <c r="W3041"/>
  <c r="AI3040"/>
  <c r="AH3040"/>
  <c r="AJ3040" s="1"/>
  <c r="AG3040"/>
  <c r="AD3040"/>
  <c r="Z3040"/>
  <c r="Y3040"/>
  <c r="X3040"/>
  <c r="W3040"/>
  <c r="AI3039"/>
  <c r="AH3039"/>
  <c r="AG3039"/>
  <c r="AD3039"/>
  <c r="Z3039"/>
  <c r="Y3039"/>
  <c r="X3039"/>
  <c r="W3039"/>
  <c r="AI3038"/>
  <c r="AH3038"/>
  <c r="AG3038"/>
  <c r="AD3038"/>
  <c r="Z3038"/>
  <c r="Y3038"/>
  <c r="X3038"/>
  <c r="W3038"/>
  <c r="AI3037"/>
  <c r="AH3037"/>
  <c r="AG3037"/>
  <c r="AD3037"/>
  <c r="Z3037"/>
  <c r="Y3037"/>
  <c r="X3037"/>
  <c r="W3037"/>
  <c r="AI3036"/>
  <c r="AH3036"/>
  <c r="AG3036"/>
  <c r="AD3036"/>
  <c r="Z3036"/>
  <c r="Y3036"/>
  <c r="X3036"/>
  <c r="W3036"/>
  <c r="AI3035"/>
  <c r="AH3035"/>
  <c r="AG3035"/>
  <c r="AD3035"/>
  <c r="Z3035"/>
  <c r="Y3035"/>
  <c r="X3035"/>
  <c r="W3035"/>
  <c r="AI3034"/>
  <c r="AH3034"/>
  <c r="AG3034"/>
  <c r="AD3034"/>
  <c r="Z3034"/>
  <c r="Y3034"/>
  <c r="X3034"/>
  <c r="W3034"/>
  <c r="AI3033"/>
  <c r="AH3033"/>
  <c r="AG3033"/>
  <c r="AD3033"/>
  <c r="Z3033"/>
  <c r="Y3033"/>
  <c r="X3033"/>
  <c r="W3033"/>
  <c r="AI3032"/>
  <c r="AH3032"/>
  <c r="AG3032"/>
  <c r="AD3032"/>
  <c r="Z3032"/>
  <c r="Y3032"/>
  <c r="X3032"/>
  <c r="W3032"/>
  <c r="AI3031"/>
  <c r="AH3031"/>
  <c r="AG3031"/>
  <c r="AD3031"/>
  <c r="Z3031"/>
  <c r="Y3031"/>
  <c r="X3031"/>
  <c r="W3031"/>
  <c r="AI3030"/>
  <c r="AH3030"/>
  <c r="AJ3030" s="1"/>
  <c r="AG3030"/>
  <c r="AD3030"/>
  <c r="Z3030"/>
  <c r="Y3030"/>
  <c r="X3030"/>
  <c r="W3030"/>
  <c r="AI3029"/>
  <c r="AH3029"/>
  <c r="AJ3029" s="1"/>
  <c r="AG3029"/>
  <c r="AD3029"/>
  <c r="Z3029"/>
  <c r="Y3029"/>
  <c r="X3029"/>
  <c r="W3029"/>
  <c r="AI3028"/>
  <c r="AH3028"/>
  <c r="AG3028"/>
  <c r="AD3028"/>
  <c r="Z3028"/>
  <c r="Y3028"/>
  <c r="X3028"/>
  <c r="W3028"/>
  <c r="AI3027"/>
  <c r="AH3027"/>
  <c r="AG3027"/>
  <c r="AD3027"/>
  <c r="Z3027"/>
  <c r="Y3027"/>
  <c r="X3027"/>
  <c r="W3027"/>
  <c r="AI3026"/>
  <c r="AH3026"/>
  <c r="AG3026"/>
  <c r="AD3026"/>
  <c r="Z3026"/>
  <c r="Y3026"/>
  <c r="X3026"/>
  <c r="W3026"/>
  <c r="AI3025"/>
  <c r="AH3025"/>
  <c r="AG3025"/>
  <c r="AD3025"/>
  <c r="Z3025"/>
  <c r="Y3025"/>
  <c r="X3025"/>
  <c r="W3025"/>
  <c r="AI3024"/>
  <c r="AH3024"/>
  <c r="AG3024"/>
  <c r="AD3024"/>
  <c r="Z3024"/>
  <c r="Y3024"/>
  <c r="X3024"/>
  <c r="W3024"/>
  <c r="AI3023"/>
  <c r="AH3023"/>
  <c r="AJ3023" s="1"/>
  <c r="AG3023"/>
  <c r="AD3023"/>
  <c r="Z3023"/>
  <c r="Y3023"/>
  <c r="X3023"/>
  <c r="W3023"/>
  <c r="AI3022"/>
  <c r="AH3022"/>
  <c r="AJ3022" s="1"/>
  <c r="AG3022"/>
  <c r="AD3022"/>
  <c r="Z3022"/>
  <c r="Y3022"/>
  <c r="X3022"/>
  <c r="W3022"/>
  <c r="AI3021"/>
  <c r="AH3021"/>
  <c r="AJ3021" s="1"/>
  <c r="AG3021"/>
  <c r="AD3021"/>
  <c r="Z3021"/>
  <c r="Y3021"/>
  <c r="X3021"/>
  <c r="W3021"/>
  <c r="AI3020"/>
  <c r="AH3020"/>
  <c r="AJ3020" s="1"/>
  <c r="AG3020"/>
  <c r="AD3020"/>
  <c r="Z3020"/>
  <c r="Y3020"/>
  <c r="X3020"/>
  <c r="W3020"/>
  <c r="AI3019"/>
  <c r="AH3019"/>
  <c r="AJ3019" s="1"/>
  <c r="AG3019"/>
  <c r="AD3019"/>
  <c r="Z3019"/>
  <c r="Y3019"/>
  <c r="X3019"/>
  <c r="W3019"/>
  <c r="AI3018"/>
  <c r="AH3018"/>
  <c r="AG3018"/>
  <c r="AD3018"/>
  <c r="Z3018"/>
  <c r="Y3018"/>
  <c r="X3018"/>
  <c r="W3018"/>
  <c r="AI3017"/>
  <c r="AH3017"/>
  <c r="AG3017"/>
  <c r="AD3017"/>
  <c r="Z3017"/>
  <c r="Y3017"/>
  <c r="X3017"/>
  <c r="W3017"/>
  <c r="AI3016"/>
  <c r="AH3016"/>
  <c r="AG3016"/>
  <c r="AD3016"/>
  <c r="Z3016"/>
  <c r="Y3016"/>
  <c r="X3016"/>
  <c r="W3016"/>
  <c r="AI3015"/>
  <c r="AH3015"/>
  <c r="AJ3015" s="1"/>
  <c r="AG3015"/>
  <c r="AD3015"/>
  <c r="Z3015"/>
  <c r="Y3015"/>
  <c r="X3015"/>
  <c r="W3015"/>
  <c r="AI3014"/>
  <c r="AH3014"/>
  <c r="AG3014"/>
  <c r="AD3014"/>
  <c r="Z3014"/>
  <c r="Y3014"/>
  <c r="X3014"/>
  <c r="W3014"/>
  <c r="AI3013"/>
  <c r="AH3013"/>
  <c r="AJ3013" s="1"/>
  <c r="AG3013"/>
  <c r="AD3013"/>
  <c r="Z3013"/>
  <c r="Y3013"/>
  <c r="X3013"/>
  <c r="W3013"/>
  <c r="AI3012"/>
  <c r="AH3012"/>
  <c r="AJ3012" s="1"/>
  <c r="AG3012"/>
  <c r="AD3012"/>
  <c r="Z3012"/>
  <c r="Y3012"/>
  <c r="X3012"/>
  <c r="W3012"/>
  <c r="AI3011"/>
  <c r="AH3011"/>
  <c r="AJ3011" s="1"/>
  <c r="AG3011"/>
  <c r="AD3011"/>
  <c r="Z3011"/>
  <c r="Y3011"/>
  <c r="X3011"/>
  <c r="W3011"/>
  <c r="AI3010"/>
  <c r="AH3010"/>
  <c r="AG3010"/>
  <c r="AD3010"/>
  <c r="Z3010"/>
  <c r="Y3010"/>
  <c r="X3010"/>
  <c r="W3010"/>
  <c r="AI3009"/>
  <c r="AH3009"/>
  <c r="AG3009"/>
  <c r="AD3009"/>
  <c r="Z3009"/>
  <c r="Y3009"/>
  <c r="X3009"/>
  <c r="W3009"/>
  <c r="AI3008"/>
  <c r="AH3008"/>
  <c r="AJ3008" s="1"/>
  <c r="AG3008"/>
  <c r="AD3008"/>
  <c r="Z3008"/>
  <c r="Y3008"/>
  <c r="X3008"/>
  <c r="W3008"/>
  <c r="AI3007"/>
  <c r="AH3007"/>
  <c r="AJ3007" s="1"/>
  <c r="AG3007"/>
  <c r="AD3007"/>
  <c r="Z3007"/>
  <c r="Y3007"/>
  <c r="X3007"/>
  <c r="W3007"/>
  <c r="AI3006"/>
  <c r="AH3006"/>
  <c r="AG3006"/>
  <c r="AD3006"/>
  <c r="Z3006"/>
  <c r="Y3006"/>
  <c r="X3006"/>
  <c r="W3006"/>
  <c r="AI3005"/>
  <c r="AH3005"/>
  <c r="AG3005"/>
  <c r="AD3005"/>
  <c r="Z3005"/>
  <c r="Y3005"/>
  <c r="X3005"/>
  <c r="W3005"/>
  <c r="AI3004"/>
  <c r="AH3004"/>
  <c r="AG3004"/>
  <c r="AD3004"/>
  <c r="Z3004"/>
  <c r="Y3004"/>
  <c r="X3004"/>
  <c r="W3004"/>
  <c r="AI3003"/>
  <c r="AH3003"/>
  <c r="AG3003"/>
  <c r="AD3003"/>
  <c r="Z3003"/>
  <c r="Y3003"/>
  <c r="X3003"/>
  <c r="W3003"/>
  <c r="AI3002"/>
  <c r="AH3002"/>
  <c r="AJ3002" s="1"/>
  <c r="AG3002"/>
  <c r="AD3002"/>
  <c r="Z3002"/>
  <c r="Y3002"/>
  <c r="X3002"/>
  <c r="W3002"/>
  <c r="AI3001"/>
  <c r="AH3001"/>
  <c r="AJ3001" s="1"/>
  <c r="AG3001"/>
  <c r="AD3001"/>
  <c r="Z3001"/>
  <c r="Y3001"/>
  <c r="X3001"/>
  <c r="W3001"/>
  <c r="AI3000"/>
  <c r="AH3000"/>
  <c r="AG3000"/>
  <c r="AD3000"/>
  <c r="Z3000"/>
  <c r="Y3000"/>
  <c r="X3000"/>
  <c r="W3000"/>
  <c r="AI2999"/>
  <c r="AH2999"/>
  <c r="AG2999"/>
  <c r="AD2999"/>
  <c r="Z2999"/>
  <c r="Y2999"/>
  <c r="X2999"/>
  <c r="W2999"/>
  <c r="AI2998"/>
  <c r="AH2998"/>
  <c r="AG2998"/>
  <c r="AD2998"/>
  <c r="Z2998"/>
  <c r="Y2998"/>
  <c r="X2998"/>
  <c r="W2998"/>
  <c r="AI2997"/>
  <c r="AH2997"/>
  <c r="AG2997"/>
  <c r="AD2997"/>
  <c r="Z2997"/>
  <c r="Y2997"/>
  <c r="X2997"/>
  <c r="W2997"/>
  <c r="AI2996"/>
  <c r="AH2996"/>
  <c r="AJ2996" s="1"/>
  <c r="AG2996"/>
  <c r="AD2996"/>
  <c r="Z2996"/>
  <c r="Y2996"/>
  <c r="X2996"/>
  <c r="W2996"/>
  <c r="AI2995"/>
  <c r="AH2995"/>
  <c r="AJ2995" s="1"/>
  <c r="AG2995"/>
  <c r="AD2995"/>
  <c r="Z2995"/>
  <c r="Y2995"/>
  <c r="X2995"/>
  <c r="W2995"/>
  <c r="AI2994"/>
  <c r="AH2994"/>
  <c r="AG2994"/>
  <c r="AD2994"/>
  <c r="Z2994"/>
  <c r="Y2994"/>
  <c r="X2994"/>
  <c r="W2994"/>
  <c r="AI2993"/>
  <c r="AH2993"/>
  <c r="AG2993"/>
  <c r="AD2993"/>
  <c r="Z2993"/>
  <c r="Y2993"/>
  <c r="X2993"/>
  <c r="W2993"/>
  <c r="AI2992"/>
  <c r="AH2992"/>
  <c r="AG2992"/>
  <c r="AD2992"/>
  <c r="Z2992"/>
  <c r="Y2992"/>
  <c r="X2992"/>
  <c r="W2992"/>
  <c r="AI2991"/>
  <c r="AH2991"/>
  <c r="AG2991"/>
  <c r="AD2991"/>
  <c r="Z2991"/>
  <c r="Y2991"/>
  <c r="X2991"/>
  <c r="W2991"/>
  <c r="AI2990"/>
  <c r="AH2990"/>
  <c r="AG2990"/>
  <c r="AD2990"/>
  <c r="Z2990"/>
  <c r="Y2990"/>
  <c r="X2990"/>
  <c r="W2990"/>
  <c r="AI2989"/>
  <c r="AH2989"/>
  <c r="AG2989"/>
  <c r="AD2989"/>
  <c r="Z2989"/>
  <c r="Y2989"/>
  <c r="X2989"/>
  <c r="W2989"/>
  <c r="AI2988"/>
  <c r="AH2988"/>
  <c r="AG2988"/>
  <c r="AD2988"/>
  <c r="Z2988"/>
  <c r="Y2988"/>
  <c r="X2988"/>
  <c r="W2988"/>
  <c r="AI2987"/>
  <c r="AH2987"/>
  <c r="AG2987"/>
  <c r="AD2987"/>
  <c r="Z2987"/>
  <c r="Y2987"/>
  <c r="X2987"/>
  <c r="W2987"/>
  <c r="AI2986"/>
  <c r="AH2986"/>
  <c r="AG2986"/>
  <c r="AD2986"/>
  <c r="Z2986"/>
  <c r="Y2986"/>
  <c r="X2986"/>
  <c r="W2986"/>
  <c r="AI2985"/>
  <c r="AH2985"/>
  <c r="AG2985"/>
  <c r="AD2985"/>
  <c r="Z2985"/>
  <c r="Y2985"/>
  <c r="X2985"/>
  <c r="W2985"/>
  <c r="AI2984"/>
  <c r="AH2984"/>
  <c r="AG2984"/>
  <c r="AD2984"/>
  <c r="Z2984"/>
  <c r="Y2984"/>
  <c r="X2984"/>
  <c r="W2984"/>
  <c r="AI2983"/>
  <c r="AH2983"/>
  <c r="AG2983"/>
  <c r="AD2983"/>
  <c r="Z2983"/>
  <c r="Y2983"/>
  <c r="X2983"/>
  <c r="W2983"/>
  <c r="AI2982"/>
  <c r="AH2982"/>
  <c r="AG2982"/>
  <c r="AD2982"/>
  <c r="Z2982"/>
  <c r="Y2982"/>
  <c r="X2982"/>
  <c r="W2982"/>
  <c r="AI2981"/>
  <c r="AH2981"/>
  <c r="AG2981"/>
  <c r="AD2981"/>
  <c r="Z2981"/>
  <c r="Y2981"/>
  <c r="X2981"/>
  <c r="W2981"/>
  <c r="AI2980"/>
  <c r="AH2980"/>
  <c r="AG2980"/>
  <c r="AD2980"/>
  <c r="Z2980"/>
  <c r="Y2980"/>
  <c r="X2980"/>
  <c r="W2980"/>
  <c r="AI2979"/>
  <c r="AH2979"/>
  <c r="AG2979"/>
  <c r="AD2979"/>
  <c r="Z2979"/>
  <c r="Y2979"/>
  <c r="X2979"/>
  <c r="W2979"/>
  <c r="AI2978"/>
  <c r="AH2978"/>
  <c r="AG2978"/>
  <c r="AD2978"/>
  <c r="Z2978"/>
  <c r="Y2978"/>
  <c r="X2978"/>
  <c r="W2978"/>
  <c r="AI2977"/>
  <c r="AH2977"/>
  <c r="AG2977"/>
  <c r="AD2977"/>
  <c r="Z2977"/>
  <c r="Y2977"/>
  <c r="X2977"/>
  <c r="W2977"/>
  <c r="AI2976"/>
  <c r="AH2976"/>
  <c r="AG2976"/>
  <c r="AD2976"/>
  <c r="Z2976"/>
  <c r="Y2976"/>
  <c r="X2976"/>
  <c r="W2976"/>
  <c r="AI2975"/>
  <c r="AH2975"/>
  <c r="AG2975"/>
  <c r="AD2975"/>
  <c r="Z2975"/>
  <c r="Y2975"/>
  <c r="X2975"/>
  <c r="W2975"/>
  <c r="AI2974"/>
  <c r="AH2974"/>
  <c r="AG2974"/>
  <c r="AD2974"/>
  <c r="Z2974"/>
  <c r="Y2974"/>
  <c r="X2974"/>
  <c r="W2974"/>
  <c r="AI2973"/>
  <c r="AH2973"/>
  <c r="AG2973"/>
  <c r="AD2973"/>
  <c r="Z2973"/>
  <c r="Y2973"/>
  <c r="X2973"/>
  <c r="W2973"/>
  <c r="AI2972"/>
  <c r="AH2972"/>
  <c r="AG2972"/>
  <c r="AD2972"/>
  <c r="Z2972"/>
  <c r="Y2972"/>
  <c r="X2972"/>
  <c r="W2972"/>
  <c r="AI2971"/>
  <c r="AH2971"/>
  <c r="AG2971"/>
  <c r="AD2971"/>
  <c r="Z2971"/>
  <c r="Y2971"/>
  <c r="X2971"/>
  <c r="W2971"/>
  <c r="AI2970"/>
  <c r="AH2970"/>
  <c r="AG2970"/>
  <c r="AD2970"/>
  <c r="Z2970"/>
  <c r="Y2970"/>
  <c r="X2970"/>
  <c r="W2970"/>
  <c r="AI2969"/>
  <c r="AH2969"/>
  <c r="AG2969"/>
  <c r="AD2969"/>
  <c r="Z2969"/>
  <c r="Y2969"/>
  <c r="X2969"/>
  <c r="W2969"/>
  <c r="AI2968"/>
  <c r="AH2968"/>
  <c r="AG2968"/>
  <c r="AD2968"/>
  <c r="Z2968"/>
  <c r="Y2968"/>
  <c r="X2968"/>
  <c r="W2968"/>
  <c r="AI2967"/>
  <c r="AH2967"/>
  <c r="AG2967"/>
  <c r="AD2967"/>
  <c r="Z2967"/>
  <c r="Y2967"/>
  <c r="X2967"/>
  <c r="W2967"/>
  <c r="AI2966"/>
  <c r="AH2966"/>
  <c r="AG2966"/>
  <c r="AD2966"/>
  <c r="Z2966"/>
  <c r="Y2966"/>
  <c r="X2966"/>
  <c r="W2966"/>
  <c r="AI2965"/>
  <c r="AH2965"/>
  <c r="AG2965"/>
  <c r="AD2965"/>
  <c r="Z2965"/>
  <c r="Y2965"/>
  <c r="X2965"/>
  <c r="W2965"/>
  <c r="AI2964"/>
  <c r="AH2964"/>
  <c r="AG2964"/>
  <c r="AD2964"/>
  <c r="Z2964"/>
  <c r="Y2964"/>
  <c r="X2964"/>
  <c r="W2964"/>
  <c r="AI2963"/>
  <c r="AH2963"/>
  <c r="AG2963"/>
  <c r="AD2963"/>
  <c r="Z2963"/>
  <c r="Y2963"/>
  <c r="X2963"/>
  <c r="W2963"/>
  <c r="AI2962"/>
  <c r="AH2962"/>
  <c r="AG2962"/>
  <c r="AD2962"/>
  <c r="Z2962"/>
  <c r="Y2962"/>
  <c r="X2962"/>
  <c r="W2962"/>
  <c r="AI2961"/>
  <c r="AH2961"/>
  <c r="AG2961"/>
  <c r="AD2961"/>
  <c r="Z2961"/>
  <c r="Y2961"/>
  <c r="X2961"/>
  <c r="W2961"/>
  <c r="AI2960"/>
  <c r="AH2960"/>
  <c r="AG2960"/>
  <c r="AD2960"/>
  <c r="Z2960"/>
  <c r="Y2960"/>
  <c r="X2960"/>
  <c r="W2960"/>
  <c r="AI2959"/>
  <c r="AH2959"/>
  <c r="AG2959"/>
  <c r="AD2959"/>
  <c r="Z2959"/>
  <c r="Y2959"/>
  <c r="X2959"/>
  <c r="W2959"/>
  <c r="AI2958"/>
  <c r="AH2958"/>
  <c r="AG2958"/>
  <c r="AD2958"/>
  <c r="Z2958"/>
  <c r="Y2958"/>
  <c r="X2958"/>
  <c r="W2958"/>
  <c r="AI2957"/>
  <c r="AH2957"/>
  <c r="AG2957"/>
  <c r="AD2957"/>
  <c r="Z2957"/>
  <c r="Y2957"/>
  <c r="X2957"/>
  <c r="W2957"/>
  <c r="AI2956"/>
  <c r="AH2956"/>
  <c r="AG2956"/>
  <c r="AD2956"/>
  <c r="Z2956"/>
  <c r="Y2956"/>
  <c r="X2956"/>
  <c r="W2956"/>
  <c r="AI2955"/>
  <c r="AH2955"/>
  <c r="AG2955"/>
  <c r="AD2955"/>
  <c r="Z2955"/>
  <c r="Y2955"/>
  <c r="X2955"/>
  <c r="W2955"/>
  <c r="AI2954"/>
  <c r="AH2954"/>
  <c r="AG2954"/>
  <c r="AD2954"/>
  <c r="Z2954"/>
  <c r="Y2954"/>
  <c r="X2954"/>
  <c r="W2954"/>
  <c r="AI2953"/>
  <c r="AH2953"/>
  <c r="AG2953"/>
  <c r="AD2953"/>
  <c r="Z2953"/>
  <c r="Y2953"/>
  <c r="X2953"/>
  <c r="W2953"/>
  <c r="AI2952"/>
  <c r="AH2952"/>
  <c r="AG2952"/>
  <c r="AD2952"/>
  <c r="Z2952"/>
  <c r="Y2952"/>
  <c r="X2952"/>
  <c r="W2952"/>
  <c r="AI2951"/>
  <c r="AH2951"/>
  <c r="AG2951"/>
  <c r="AD2951"/>
  <c r="Z2951"/>
  <c r="Y2951"/>
  <c r="X2951"/>
  <c r="W2951"/>
  <c r="AI2950"/>
  <c r="AH2950"/>
  <c r="AG2950"/>
  <c r="AD2950"/>
  <c r="Z2950"/>
  <c r="Y2950"/>
  <c r="X2950"/>
  <c r="W2950"/>
  <c r="AI2949"/>
  <c r="AH2949"/>
  <c r="AG2949"/>
  <c r="AD2949"/>
  <c r="Z2949"/>
  <c r="Y2949"/>
  <c r="X2949"/>
  <c r="W2949"/>
  <c r="AI2948"/>
  <c r="AH2948"/>
  <c r="AG2948"/>
  <c r="AD2948"/>
  <c r="Z2948"/>
  <c r="Y2948"/>
  <c r="X2948"/>
  <c r="W2948"/>
  <c r="AI2947"/>
  <c r="AH2947"/>
  <c r="AG2947"/>
  <c r="AD2947"/>
  <c r="Z2947"/>
  <c r="Y2947"/>
  <c r="X2947"/>
  <c r="W2947"/>
  <c r="AI2946"/>
  <c r="AH2946"/>
  <c r="AG2946"/>
  <c r="AD2946"/>
  <c r="Z2946"/>
  <c r="Y2946"/>
  <c r="X2946"/>
  <c r="W2946"/>
  <c r="AI2945"/>
  <c r="AH2945"/>
  <c r="AG2945"/>
  <c r="AD2945"/>
  <c r="Z2945"/>
  <c r="Y2945"/>
  <c r="X2945"/>
  <c r="W2945"/>
  <c r="AI2944"/>
  <c r="AH2944"/>
  <c r="AG2944"/>
  <c r="AD2944"/>
  <c r="Z2944"/>
  <c r="Y2944"/>
  <c r="X2944"/>
  <c r="W2944"/>
  <c r="AI2943"/>
  <c r="AH2943"/>
  <c r="AG2943"/>
  <c r="AD2943"/>
  <c r="Z2943"/>
  <c r="Y2943"/>
  <c r="X2943"/>
  <c r="W2943"/>
  <c r="AI2942"/>
  <c r="AH2942"/>
  <c r="AG2942"/>
  <c r="AD2942"/>
  <c r="Z2942"/>
  <c r="Y2942"/>
  <c r="X2942"/>
  <c r="W2942"/>
  <c r="AI2941"/>
  <c r="AH2941"/>
  <c r="AG2941"/>
  <c r="AD2941"/>
  <c r="Z2941"/>
  <c r="Y2941"/>
  <c r="X2941"/>
  <c r="W2941"/>
  <c r="AI2940"/>
  <c r="AH2940"/>
  <c r="AG2940"/>
  <c r="AD2940"/>
  <c r="Z2940"/>
  <c r="Y2940"/>
  <c r="X2940"/>
  <c r="W2940"/>
  <c r="AI2939"/>
  <c r="AH2939"/>
  <c r="AG2939"/>
  <c r="AD2939"/>
  <c r="Z2939"/>
  <c r="Y2939"/>
  <c r="X2939"/>
  <c r="W2939"/>
  <c r="AI2938"/>
  <c r="AH2938"/>
  <c r="AG2938"/>
  <c r="AD2938"/>
  <c r="Z2938"/>
  <c r="Y2938"/>
  <c r="X2938"/>
  <c r="W2938"/>
  <c r="AI2937"/>
  <c r="AH2937"/>
  <c r="AG2937"/>
  <c r="AD2937"/>
  <c r="Z2937"/>
  <c r="Y2937"/>
  <c r="X2937"/>
  <c r="W2937"/>
  <c r="AI2936"/>
  <c r="AH2936"/>
  <c r="AG2936"/>
  <c r="AD2936"/>
  <c r="Z2936"/>
  <c r="Y2936"/>
  <c r="X2936"/>
  <c r="W2936"/>
  <c r="AI2935"/>
  <c r="AH2935"/>
  <c r="AG2935"/>
  <c r="AD2935"/>
  <c r="Z2935"/>
  <c r="Y2935"/>
  <c r="X2935"/>
  <c r="W2935"/>
  <c r="AI2934"/>
  <c r="AH2934"/>
  <c r="AG2934"/>
  <c r="AD2934"/>
  <c r="Z2934"/>
  <c r="Y2934"/>
  <c r="X2934"/>
  <c r="W2934"/>
  <c r="AI2933"/>
  <c r="AH2933"/>
  <c r="AG2933"/>
  <c r="AD2933"/>
  <c r="Z2933"/>
  <c r="Y2933"/>
  <c r="X2933"/>
  <c r="W2933"/>
  <c r="AI2932"/>
  <c r="AH2932"/>
  <c r="AG2932"/>
  <c r="AD2932"/>
  <c r="Z2932"/>
  <c r="Y2932"/>
  <c r="X2932"/>
  <c r="W2932"/>
  <c r="AI2931"/>
  <c r="AH2931"/>
  <c r="AG2931"/>
  <c r="AD2931"/>
  <c r="Z2931"/>
  <c r="Y2931"/>
  <c r="X2931"/>
  <c r="W2931"/>
  <c r="AI2930"/>
  <c r="AH2930"/>
  <c r="AG2930"/>
  <c r="AD2930"/>
  <c r="Z2930"/>
  <c r="Y2930"/>
  <c r="X2930"/>
  <c r="W2930"/>
  <c r="AI2929"/>
  <c r="AH2929"/>
  <c r="AG2929"/>
  <c r="AD2929"/>
  <c r="Z2929"/>
  <c r="Y2929"/>
  <c r="X2929"/>
  <c r="W2929"/>
  <c r="AI2928"/>
  <c r="AH2928"/>
  <c r="AG2928"/>
  <c r="AD2928"/>
  <c r="Z2928"/>
  <c r="Y2928"/>
  <c r="X2928"/>
  <c r="W2928"/>
  <c r="AI2927"/>
  <c r="AH2927"/>
  <c r="AG2927"/>
  <c r="AD2927"/>
  <c r="Z2927"/>
  <c r="Y2927"/>
  <c r="X2927"/>
  <c r="W2927"/>
  <c r="AI2926"/>
  <c r="AH2926"/>
  <c r="AG2926"/>
  <c r="AD2926"/>
  <c r="Z2926"/>
  <c r="Y2926"/>
  <c r="X2926"/>
  <c r="W2926"/>
  <c r="AI2925"/>
  <c r="AH2925"/>
  <c r="AG2925"/>
  <c r="AD2925"/>
  <c r="Z2925"/>
  <c r="Y2925"/>
  <c r="X2925"/>
  <c r="W2925"/>
  <c r="AI2924"/>
  <c r="AH2924"/>
  <c r="AG2924"/>
  <c r="AD2924"/>
  <c r="Z2924"/>
  <c r="Y2924"/>
  <c r="X2924"/>
  <c r="W2924"/>
  <c r="AI2923"/>
  <c r="AH2923"/>
  <c r="AG2923"/>
  <c r="AD2923"/>
  <c r="Z2923"/>
  <c r="Y2923"/>
  <c r="X2923"/>
  <c r="W2923"/>
  <c r="AI2922"/>
  <c r="AH2922"/>
  <c r="AG2922"/>
  <c r="AD2922"/>
  <c r="Z2922"/>
  <c r="Y2922"/>
  <c r="X2922"/>
  <c r="W2922"/>
  <c r="AI2921"/>
  <c r="AH2921"/>
  <c r="AG2921"/>
  <c r="AD2921"/>
  <c r="Z2921"/>
  <c r="Y2921"/>
  <c r="X2921"/>
  <c r="W2921"/>
  <c r="AI2920"/>
  <c r="AH2920"/>
  <c r="AG2920"/>
  <c r="AD2920"/>
  <c r="Z2920"/>
  <c r="Y2920"/>
  <c r="X2920"/>
  <c r="W2920"/>
  <c r="AI2919"/>
  <c r="AH2919"/>
  <c r="AG2919"/>
  <c r="AD2919"/>
  <c r="Z2919"/>
  <c r="Y2919"/>
  <c r="X2919"/>
  <c r="W2919"/>
  <c r="AI2918"/>
  <c r="AH2918"/>
  <c r="AG2918"/>
  <c r="AD2918"/>
  <c r="Z2918"/>
  <c r="Y2918"/>
  <c r="X2918"/>
  <c r="W2918"/>
  <c r="AI2917"/>
  <c r="AH2917"/>
  <c r="AG2917"/>
  <c r="AD2917"/>
  <c r="Z2917"/>
  <c r="Y2917"/>
  <c r="X2917"/>
  <c r="W2917"/>
  <c r="AI2916"/>
  <c r="AH2916"/>
  <c r="AG2916"/>
  <c r="AD2916"/>
  <c r="Z2916"/>
  <c r="Y2916"/>
  <c r="X2916"/>
  <c r="W2916"/>
  <c r="AI2915"/>
  <c r="AH2915"/>
  <c r="AG2915"/>
  <c r="AD2915"/>
  <c r="Z2915"/>
  <c r="Y2915"/>
  <c r="X2915"/>
  <c r="W2915"/>
  <c r="AI2914"/>
  <c r="AH2914"/>
  <c r="AG2914"/>
  <c r="AD2914"/>
  <c r="Z2914"/>
  <c r="Y2914"/>
  <c r="X2914"/>
  <c r="W2914"/>
  <c r="AI2913"/>
  <c r="AH2913"/>
  <c r="AG2913"/>
  <c r="AD2913"/>
  <c r="Z2913"/>
  <c r="Y2913"/>
  <c r="X2913"/>
  <c r="W2913"/>
  <c r="AI2912"/>
  <c r="AH2912"/>
  <c r="AG2912"/>
  <c r="AD2912"/>
  <c r="Z2912"/>
  <c r="Y2912"/>
  <c r="X2912"/>
  <c r="W2912"/>
  <c r="AI2911"/>
  <c r="AH2911"/>
  <c r="AG2911"/>
  <c r="AD2911"/>
  <c r="Z2911"/>
  <c r="Y2911"/>
  <c r="X2911"/>
  <c r="W2911"/>
  <c r="AI2910"/>
  <c r="AH2910"/>
  <c r="AG2910"/>
  <c r="AD2910"/>
  <c r="Z2910"/>
  <c r="Y2910"/>
  <c r="X2910"/>
  <c r="W2910"/>
  <c r="AI2909"/>
  <c r="AH2909"/>
  <c r="AG2909"/>
  <c r="AD2909"/>
  <c r="Z2909"/>
  <c r="Y2909"/>
  <c r="X2909"/>
  <c r="W2909"/>
  <c r="AI2908"/>
  <c r="AH2908"/>
  <c r="AG2908"/>
  <c r="AD2908"/>
  <c r="Z2908"/>
  <c r="Y2908"/>
  <c r="X2908"/>
  <c r="W2908"/>
  <c r="AI2907"/>
  <c r="AH2907"/>
  <c r="AG2907"/>
  <c r="AD2907"/>
  <c r="Z2907"/>
  <c r="Y2907"/>
  <c r="X2907"/>
  <c r="W2907"/>
  <c r="AI2906"/>
  <c r="AH2906"/>
  <c r="AG2906"/>
  <c r="AD2906"/>
  <c r="Z2906"/>
  <c r="Y2906"/>
  <c r="X2906"/>
  <c r="W2906"/>
  <c r="AI2905"/>
  <c r="AH2905"/>
  <c r="AG2905"/>
  <c r="AD2905"/>
  <c r="Z2905"/>
  <c r="Y2905"/>
  <c r="X2905"/>
  <c r="W2905"/>
  <c r="AI2904"/>
  <c r="AH2904"/>
  <c r="AG2904"/>
  <c r="AD2904"/>
  <c r="Z2904"/>
  <c r="Y2904"/>
  <c r="X2904"/>
  <c r="W2904"/>
  <c r="AI2903"/>
  <c r="AH2903"/>
  <c r="AG2903"/>
  <c r="AD2903"/>
  <c r="Z2903"/>
  <c r="Y2903"/>
  <c r="X2903"/>
  <c r="W2903"/>
  <c r="AI2902"/>
  <c r="AH2902"/>
  <c r="AG2902"/>
  <c r="AD2902"/>
  <c r="Z2902"/>
  <c r="Y2902"/>
  <c r="X2902"/>
  <c r="W2902"/>
  <c r="AI2901"/>
  <c r="AH2901"/>
  <c r="AG2901"/>
  <c r="AD2901"/>
  <c r="Z2901"/>
  <c r="Y2901"/>
  <c r="X2901"/>
  <c r="W2901"/>
  <c r="AI2900"/>
  <c r="AH2900"/>
  <c r="AG2900"/>
  <c r="AD2900"/>
  <c r="Z2900"/>
  <c r="Y2900"/>
  <c r="X2900"/>
  <c r="W2900"/>
  <c r="AI2899"/>
  <c r="AH2899"/>
  <c r="AG2899"/>
  <c r="AD2899"/>
  <c r="Z2899"/>
  <c r="Y2899"/>
  <c r="X2899"/>
  <c r="W2899"/>
  <c r="AI2898"/>
  <c r="AH2898"/>
  <c r="AG2898"/>
  <c r="AD2898"/>
  <c r="Z2898"/>
  <c r="Y2898"/>
  <c r="X2898"/>
  <c r="W2898"/>
  <c r="AI2897"/>
  <c r="AH2897"/>
  <c r="AG2897"/>
  <c r="AD2897"/>
  <c r="Z2897"/>
  <c r="Y2897"/>
  <c r="X2897"/>
  <c r="W2897"/>
  <c r="AI2896"/>
  <c r="AH2896"/>
  <c r="AG2896"/>
  <c r="AD2896"/>
  <c r="Z2896"/>
  <c r="Y2896"/>
  <c r="X2896"/>
  <c r="W2896"/>
  <c r="AI2895"/>
  <c r="AH2895"/>
  <c r="AG2895"/>
  <c r="AD2895"/>
  <c r="Z2895"/>
  <c r="Y2895"/>
  <c r="X2895"/>
  <c r="W2895"/>
  <c r="AI2894"/>
  <c r="AH2894"/>
  <c r="AG2894"/>
  <c r="AD2894"/>
  <c r="Z2894"/>
  <c r="Y2894"/>
  <c r="X2894"/>
  <c r="W2894"/>
  <c r="AI2893"/>
  <c r="AH2893"/>
  <c r="AG2893"/>
  <c r="AD2893"/>
  <c r="Z2893"/>
  <c r="Y2893"/>
  <c r="X2893"/>
  <c r="W2893"/>
  <c r="AI2892"/>
  <c r="AH2892"/>
  <c r="AG2892"/>
  <c r="AD2892"/>
  <c r="Z2892"/>
  <c r="Y2892"/>
  <c r="X2892"/>
  <c r="W2892"/>
  <c r="AI2891"/>
  <c r="AH2891"/>
  <c r="AG2891"/>
  <c r="AD2891"/>
  <c r="Z2891"/>
  <c r="Y2891"/>
  <c r="X2891"/>
  <c r="W2891"/>
  <c r="AI2890"/>
  <c r="AH2890"/>
  <c r="AG2890"/>
  <c r="AD2890"/>
  <c r="Z2890"/>
  <c r="Y2890"/>
  <c r="X2890"/>
  <c r="W2890"/>
  <c r="AI2889"/>
  <c r="AH2889"/>
  <c r="AG2889"/>
  <c r="AD2889"/>
  <c r="Z2889"/>
  <c r="Y2889"/>
  <c r="X2889"/>
  <c r="W2889"/>
  <c r="AI2888"/>
  <c r="AH2888"/>
  <c r="AG2888"/>
  <c r="AD2888"/>
  <c r="Z2888"/>
  <c r="Y2888"/>
  <c r="X2888"/>
  <c r="W2888"/>
  <c r="AI2887"/>
  <c r="AH2887"/>
  <c r="AG2887"/>
  <c r="AD2887"/>
  <c r="Z2887"/>
  <c r="Y2887"/>
  <c r="X2887"/>
  <c r="W2887"/>
  <c r="AI2886"/>
  <c r="AH2886"/>
  <c r="AG2886"/>
  <c r="AD2886"/>
  <c r="Z2886"/>
  <c r="Y2886"/>
  <c r="X2886"/>
  <c r="W2886"/>
  <c r="AI2885"/>
  <c r="AH2885"/>
  <c r="AG2885"/>
  <c r="AD2885"/>
  <c r="Z2885"/>
  <c r="Y2885"/>
  <c r="X2885"/>
  <c r="W2885"/>
  <c r="AI2884"/>
  <c r="AH2884"/>
  <c r="AG2884"/>
  <c r="AD2884"/>
  <c r="Z2884"/>
  <c r="Y2884"/>
  <c r="X2884"/>
  <c r="W2884"/>
  <c r="AI2883"/>
  <c r="AH2883"/>
  <c r="AG2883"/>
  <c r="AD2883"/>
  <c r="Z2883"/>
  <c r="Y2883"/>
  <c r="X2883"/>
  <c r="W2883"/>
  <c r="AI2882"/>
  <c r="AH2882"/>
  <c r="AG2882"/>
  <c r="AD2882"/>
  <c r="Z2882"/>
  <c r="Y2882"/>
  <c r="X2882"/>
  <c r="W2882"/>
  <c r="AI2881"/>
  <c r="AH2881"/>
  <c r="AG2881"/>
  <c r="AD2881"/>
  <c r="Z2881"/>
  <c r="Y2881"/>
  <c r="X2881"/>
  <c r="W2881"/>
  <c r="AI2880"/>
  <c r="AH2880"/>
  <c r="AG2880"/>
  <c r="AD2880"/>
  <c r="Z2880"/>
  <c r="Y2880"/>
  <c r="X2880"/>
  <c r="W2880"/>
  <c r="AI2879"/>
  <c r="AH2879"/>
  <c r="AG2879"/>
  <c r="AD2879"/>
  <c r="Z2879"/>
  <c r="Y2879"/>
  <c r="X2879"/>
  <c r="W2879"/>
  <c r="AI2878"/>
  <c r="AH2878"/>
  <c r="AG2878"/>
  <c r="AD2878"/>
  <c r="Z2878"/>
  <c r="Y2878"/>
  <c r="X2878"/>
  <c r="W2878"/>
  <c r="AI2877"/>
  <c r="AH2877"/>
  <c r="AG2877"/>
  <c r="AD2877"/>
  <c r="Z2877"/>
  <c r="Y2877"/>
  <c r="X2877"/>
  <c r="W2877"/>
  <c r="AI2876"/>
  <c r="AH2876"/>
  <c r="AG2876"/>
  <c r="AD2876"/>
  <c r="Z2876"/>
  <c r="Y2876"/>
  <c r="X2876"/>
  <c r="W2876"/>
  <c r="AI2875"/>
  <c r="AH2875"/>
  <c r="AG2875"/>
  <c r="AD2875"/>
  <c r="Z2875"/>
  <c r="Y2875"/>
  <c r="X2875"/>
  <c r="W2875"/>
  <c r="AI2874"/>
  <c r="AH2874"/>
  <c r="AG2874"/>
  <c r="AD2874"/>
  <c r="Z2874"/>
  <c r="Y2874"/>
  <c r="X2874"/>
  <c r="W2874"/>
  <c r="AI2873"/>
  <c r="AH2873"/>
  <c r="AG2873"/>
  <c r="AD2873"/>
  <c r="Z2873"/>
  <c r="Y2873"/>
  <c r="X2873"/>
  <c r="W2873"/>
  <c r="AI2872"/>
  <c r="AH2872"/>
  <c r="AG2872"/>
  <c r="AD2872"/>
  <c r="Z2872"/>
  <c r="Y2872"/>
  <c r="X2872"/>
  <c r="W2872"/>
  <c r="AI2871"/>
  <c r="AH2871"/>
  <c r="AG2871"/>
  <c r="AD2871"/>
  <c r="Z2871"/>
  <c r="Y2871"/>
  <c r="X2871"/>
  <c r="W2871"/>
  <c r="AI2870"/>
  <c r="AH2870"/>
  <c r="AG2870"/>
  <c r="AD2870"/>
  <c r="Z2870"/>
  <c r="Y2870"/>
  <c r="X2870"/>
  <c r="W2870"/>
  <c r="AI2869"/>
  <c r="AH2869"/>
  <c r="AG2869"/>
  <c r="AD2869"/>
  <c r="Z2869"/>
  <c r="Y2869"/>
  <c r="X2869"/>
  <c r="W2869"/>
  <c r="AI2868"/>
  <c r="AH2868"/>
  <c r="AG2868"/>
  <c r="AD2868"/>
  <c r="Z2868"/>
  <c r="Y2868"/>
  <c r="X2868"/>
  <c r="W2868"/>
  <c r="AI2867"/>
  <c r="AH2867"/>
  <c r="AG2867"/>
  <c r="AD2867"/>
  <c r="Z2867"/>
  <c r="Y2867"/>
  <c r="X2867"/>
  <c r="W2867"/>
  <c r="AI2866"/>
  <c r="AH2866"/>
  <c r="AG2866"/>
  <c r="AD2866"/>
  <c r="Z2866"/>
  <c r="Y2866"/>
  <c r="X2866"/>
  <c r="W2866"/>
  <c r="AI2865"/>
  <c r="AH2865"/>
  <c r="AG2865"/>
  <c r="AD2865"/>
  <c r="Z2865"/>
  <c r="Y2865"/>
  <c r="X2865"/>
  <c r="W2865"/>
  <c r="AI2864"/>
  <c r="AH2864"/>
  <c r="AG2864"/>
  <c r="AD2864"/>
  <c r="Z2864"/>
  <c r="Y2864"/>
  <c r="X2864"/>
  <c r="W2864"/>
  <c r="AI2863"/>
  <c r="AH2863"/>
  <c r="AG2863"/>
  <c r="AD2863"/>
  <c r="Z2863"/>
  <c r="Y2863"/>
  <c r="X2863"/>
  <c r="W2863"/>
  <c r="AI2862"/>
  <c r="AH2862"/>
  <c r="AG2862"/>
  <c r="AD2862"/>
  <c r="Z2862"/>
  <c r="Y2862"/>
  <c r="X2862"/>
  <c r="W2862"/>
  <c r="AI2861"/>
  <c r="AH2861"/>
  <c r="AG2861"/>
  <c r="AD2861"/>
  <c r="Z2861"/>
  <c r="Y2861"/>
  <c r="X2861"/>
  <c r="W2861"/>
  <c r="AI2860"/>
  <c r="AH2860"/>
  <c r="AG2860"/>
  <c r="AD2860"/>
  <c r="Z2860"/>
  <c r="Y2860"/>
  <c r="X2860"/>
  <c r="W2860"/>
  <c r="AI2859"/>
  <c r="AH2859"/>
  <c r="AG2859"/>
  <c r="AD2859"/>
  <c r="Z2859"/>
  <c r="Y2859"/>
  <c r="X2859"/>
  <c r="W2859"/>
  <c r="AI2858"/>
  <c r="AH2858"/>
  <c r="AG2858"/>
  <c r="AD2858"/>
  <c r="Z2858"/>
  <c r="Y2858"/>
  <c r="X2858"/>
  <c r="W2858"/>
  <c r="AI2857"/>
  <c r="AH2857"/>
  <c r="AG2857"/>
  <c r="AD2857"/>
  <c r="Z2857"/>
  <c r="Y2857"/>
  <c r="X2857"/>
  <c r="W2857"/>
  <c r="AI2856"/>
  <c r="AH2856"/>
  <c r="AG2856"/>
  <c r="AD2856"/>
  <c r="Z2856"/>
  <c r="Y2856"/>
  <c r="X2856"/>
  <c r="W2856"/>
  <c r="AI2855"/>
  <c r="AH2855"/>
  <c r="AG2855"/>
  <c r="AD2855"/>
  <c r="Z2855"/>
  <c r="Y2855"/>
  <c r="X2855"/>
  <c r="W2855"/>
  <c r="AI2854"/>
  <c r="AH2854"/>
  <c r="AG2854"/>
  <c r="AD2854"/>
  <c r="Z2854"/>
  <c r="Y2854"/>
  <c r="X2854"/>
  <c r="W2854"/>
  <c r="AI2853"/>
  <c r="AH2853"/>
  <c r="AG2853"/>
  <c r="AD2853"/>
  <c r="Z2853"/>
  <c r="Y2853"/>
  <c r="X2853"/>
  <c r="W2853"/>
  <c r="AI2852"/>
  <c r="AH2852"/>
  <c r="AG2852"/>
  <c r="AD2852"/>
  <c r="Z2852"/>
  <c r="Y2852"/>
  <c r="X2852"/>
  <c r="W2852"/>
  <c r="AI2851"/>
  <c r="AH2851"/>
  <c r="AG2851"/>
  <c r="AD2851"/>
  <c r="Z2851"/>
  <c r="Y2851"/>
  <c r="X2851"/>
  <c r="W2851"/>
  <c r="AI2850"/>
  <c r="AH2850"/>
  <c r="AG2850"/>
  <c r="AD2850"/>
  <c r="Z2850"/>
  <c r="Y2850"/>
  <c r="X2850"/>
  <c r="W2850"/>
  <c r="AI2849"/>
  <c r="AH2849"/>
  <c r="AG2849"/>
  <c r="AD2849"/>
  <c r="Z2849"/>
  <c r="Y2849"/>
  <c r="X2849"/>
  <c r="W2849"/>
  <c r="AI2848"/>
  <c r="AH2848"/>
  <c r="AG2848"/>
  <c r="AD2848"/>
  <c r="Z2848"/>
  <c r="Y2848"/>
  <c r="X2848"/>
  <c r="W2848"/>
  <c r="AI2847"/>
  <c r="AH2847"/>
  <c r="AG2847"/>
  <c r="AD2847"/>
  <c r="Z2847"/>
  <c r="Y2847"/>
  <c r="X2847"/>
  <c r="W2847"/>
  <c r="AI2846"/>
  <c r="AH2846"/>
  <c r="AG2846"/>
  <c r="AD2846"/>
  <c r="Z2846"/>
  <c r="Y2846"/>
  <c r="X2846"/>
  <c r="W2846"/>
  <c r="AI2845"/>
  <c r="AH2845"/>
  <c r="AG2845"/>
  <c r="AD2845"/>
  <c r="Z2845"/>
  <c r="Y2845"/>
  <c r="X2845"/>
  <c r="W2845"/>
  <c r="AI2844"/>
  <c r="AH2844"/>
  <c r="AG2844"/>
  <c r="AD2844"/>
  <c r="Z2844"/>
  <c r="Y2844"/>
  <c r="X2844"/>
  <c r="W2844"/>
  <c r="AI2843"/>
  <c r="AH2843"/>
  <c r="AG2843"/>
  <c r="AD2843"/>
  <c r="Z2843"/>
  <c r="Y2843"/>
  <c r="X2843"/>
  <c r="W2843"/>
  <c r="AI2842"/>
  <c r="AH2842"/>
  <c r="AG2842"/>
  <c r="AD2842"/>
  <c r="Z2842"/>
  <c r="Y2842"/>
  <c r="X2842"/>
  <c r="W2842"/>
  <c r="AI2841"/>
  <c r="AH2841"/>
  <c r="AG2841"/>
  <c r="AD2841"/>
  <c r="Z2841"/>
  <c r="Y2841"/>
  <c r="X2841"/>
  <c r="W2841"/>
  <c r="AI2840"/>
  <c r="AH2840"/>
  <c r="AG2840"/>
  <c r="AD2840"/>
  <c r="Z2840"/>
  <c r="Y2840"/>
  <c r="X2840"/>
  <c r="W2840"/>
  <c r="AI2839"/>
  <c r="AH2839"/>
  <c r="AG2839"/>
  <c r="AD2839"/>
  <c r="Z2839"/>
  <c r="Y2839"/>
  <c r="X2839"/>
  <c r="W2839"/>
  <c r="AI2838"/>
  <c r="AH2838"/>
  <c r="AG2838"/>
  <c r="AD2838"/>
  <c r="Z2838"/>
  <c r="Y2838"/>
  <c r="X2838"/>
  <c r="W2838"/>
  <c r="AI2837"/>
  <c r="AH2837"/>
  <c r="AG2837"/>
  <c r="AD2837"/>
  <c r="Z2837"/>
  <c r="Y2837"/>
  <c r="X2837"/>
  <c r="W2837"/>
  <c r="AI2836"/>
  <c r="AH2836"/>
  <c r="AG2836"/>
  <c r="AD2836"/>
  <c r="Z2836"/>
  <c r="Y2836"/>
  <c r="X2836"/>
  <c r="W2836"/>
  <c r="AI2835"/>
  <c r="AH2835"/>
  <c r="AG2835"/>
  <c r="AD2835"/>
  <c r="Z2835"/>
  <c r="Y2835"/>
  <c r="X2835"/>
  <c r="W2835"/>
  <c r="AI2834"/>
  <c r="AH2834"/>
  <c r="AG2834"/>
  <c r="AD2834"/>
  <c r="Z2834"/>
  <c r="Y2834"/>
  <c r="X2834"/>
  <c r="W2834"/>
  <c r="AI2833"/>
  <c r="AH2833"/>
  <c r="AG2833"/>
  <c r="AD2833"/>
  <c r="Z2833"/>
  <c r="Y2833"/>
  <c r="X2833"/>
  <c r="W2833"/>
  <c r="AI2832"/>
  <c r="AH2832"/>
  <c r="AG2832"/>
  <c r="AD2832"/>
  <c r="Z2832"/>
  <c r="Y2832"/>
  <c r="X2832"/>
  <c r="W2832"/>
  <c r="AI2831"/>
  <c r="AH2831"/>
  <c r="AG2831"/>
  <c r="AD2831"/>
  <c r="Z2831"/>
  <c r="Y2831"/>
  <c r="X2831"/>
  <c r="W2831"/>
  <c r="AI2830"/>
  <c r="AH2830"/>
  <c r="AG2830"/>
  <c r="AD2830"/>
  <c r="Z2830"/>
  <c r="Y2830"/>
  <c r="X2830"/>
  <c r="W2830"/>
  <c r="AI2829"/>
  <c r="AH2829"/>
  <c r="AG2829"/>
  <c r="AD2829"/>
  <c r="Z2829"/>
  <c r="Y2829"/>
  <c r="X2829"/>
  <c r="W2829"/>
  <c r="AI2828"/>
  <c r="AH2828"/>
  <c r="AG2828"/>
  <c r="AD2828"/>
  <c r="Z2828"/>
  <c r="Y2828"/>
  <c r="X2828"/>
  <c r="W2828"/>
  <c r="AI2827"/>
  <c r="AH2827"/>
  <c r="AG2827"/>
  <c r="AD2827"/>
  <c r="Z2827"/>
  <c r="Y2827"/>
  <c r="X2827"/>
  <c r="W2827"/>
  <c r="AI2826"/>
  <c r="AH2826"/>
  <c r="AG2826"/>
  <c r="AD2826"/>
  <c r="Z2826"/>
  <c r="Y2826"/>
  <c r="X2826"/>
  <c r="W2826"/>
  <c r="AI2825"/>
  <c r="AH2825"/>
  <c r="AG2825"/>
  <c r="AD2825"/>
  <c r="Z2825"/>
  <c r="Y2825"/>
  <c r="X2825"/>
  <c r="W2825"/>
  <c r="AI2824"/>
  <c r="AH2824"/>
  <c r="AG2824"/>
  <c r="AD2824"/>
  <c r="Z2824"/>
  <c r="Y2824"/>
  <c r="X2824"/>
  <c r="W2824"/>
  <c r="AI2823"/>
  <c r="AH2823"/>
  <c r="AG2823"/>
  <c r="AD2823"/>
  <c r="Z2823"/>
  <c r="Y2823"/>
  <c r="X2823"/>
  <c r="W2823"/>
  <c r="AI2822"/>
  <c r="AH2822"/>
  <c r="AG2822"/>
  <c r="AD2822"/>
  <c r="Z2822"/>
  <c r="Y2822"/>
  <c r="X2822"/>
  <c r="W2822"/>
  <c r="AI2821"/>
  <c r="AH2821"/>
  <c r="AG2821"/>
  <c r="AD2821"/>
  <c r="Z2821"/>
  <c r="Y2821"/>
  <c r="X2821"/>
  <c r="W2821"/>
  <c r="AI2820"/>
  <c r="AH2820"/>
  <c r="AG2820"/>
  <c r="AD2820"/>
  <c r="Z2820"/>
  <c r="Y2820"/>
  <c r="X2820"/>
  <c r="W2820"/>
  <c r="AI2819"/>
  <c r="AH2819"/>
  <c r="AG2819"/>
  <c r="AD2819"/>
  <c r="Z2819"/>
  <c r="Y2819"/>
  <c r="X2819"/>
  <c r="W2819"/>
  <c r="AI2818"/>
  <c r="AH2818"/>
  <c r="AG2818"/>
  <c r="AD2818"/>
  <c r="Z2818"/>
  <c r="Y2818"/>
  <c r="X2818"/>
  <c r="W2818"/>
  <c r="AI2817"/>
  <c r="AH2817"/>
  <c r="AG2817"/>
  <c r="AD2817"/>
  <c r="Z2817"/>
  <c r="Y2817"/>
  <c r="X2817"/>
  <c r="W2817"/>
  <c r="AI2816"/>
  <c r="AH2816"/>
  <c r="AG2816"/>
  <c r="AD2816"/>
  <c r="Z2816"/>
  <c r="Y2816"/>
  <c r="X2816"/>
  <c r="W2816"/>
  <c r="AI2815"/>
  <c r="AH2815"/>
  <c r="AG2815"/>
  <c r="AD2815"/>
  <c r="Z2815"/>
  <c r="Y2815"/>
  <c r="X2815"/>
  <c r="W2815"/>
  <c r="AI2814"/>
  <c r="AH2814"/>
  <c r="AG2814"/>
  <c r="AD2814"/>
  <c r="Z2814"/>
  <c r="Y2814"/>
  <c r="X2814"/>
  <c r="W2814"/>
  <c r="AI2813"/>
  <c r="AH2813"/>
  <c r="AG2813"/>
  <c r="AD2813"/>
  <c r="Z2813"/>
  <c r="Y2813"/>
  <c r="X2813"/>
  <c r="W2813"/>
  <c r="AI2812"/>
  <c r="AH2812"/>
  <c r="AG2812"/>
  <c r="AD2812"/>
  <c r="Z2812"/>
  <c r="Y2812"/>
  <c r="X2812"/>
  <c r="W2812"/>
  <c r="AI2811"/>
  <c r="AH2811"/>
  <c r="AG2811"/>
  <c r="AD2811"/>
  <c r="Z2811"/>
  <c r="Y2811"/>
  <c r="X2811"/>
  <c r="W2811"/>
  <c r="AI2810"/>
  <c r="AH2810"/>
  <c r="AG2810"/>
  <c r="AD2810"/>
  <c r="Z2810"/>
  <c r="Y2810"/>
  <c r="X2810"/>
  <c r="W2810"/>
  <c r="AI2809"/>
  <c r="AH2809"/>
  <c r="AG2809"/>
  <c r="AD2809"/>
  <c r="Z2809"/>
  <c r="Y2809"/>
  <c r="X2809"/>
  <c r="W2809"/>
  <c r="AI2808"/>
  <c r="AH2808"/>
  <c r="AG2808"/>
  <c r="AD2808"/>
  <c r="Z2808"/>
  <c r="Y2808"/>
  <c r="X2808"/>
  <c r="W2808"/>
  <c r="AI2807"/>
  <c r="AH2807"/>
  <c r="AG2807"/>
  <c r="AD2807"/>
  <c r="Z2807"/>
  <c r="Y2807"/>
  <c r="X2807"/>
  <c r="W2807"/>
  <c r="AI2806"/>
  <c r="AH2806"/>
  <c r="AG2806"/>
  <c r="AD2806"/>
  <c r="Z2806"/>
  <c r="Y2806"/>
  <c r="X2806"/>
  <c r="W2806"/>
  <c r="AI2805"/>
  <c r="AH2805"/>
  <c r="AG2805"/>
  <c r="AD2805"/>
  <c r="Z2805"/>
  <c r="Y2805"/>
  <c r="X2805"/>
  <c r="W2805"/>
  <c r="AI2804"/>
  <c r="AH2804"/>
  <c r="AG2804"/>
  <c r="AD2804"/>
  <c r="Z2804"/>
  <c r="Y2804"/>
  <c r="X2804"/>
  <c r="W2804"/>
  <c r="AI2803"/>
  <c r="AH2803"/>
  <c r="AG2803"/>
  <c r="AD2803"/>
  <c r="Z2803"/>
  <c r="Y2803"/>
  <c r="X2803"/>
  <c r="W2803"/>
  <c r="AI2802"/>
  <c r="AH2802"/>
  <c r="AG2802"/>
  <c r="AD2802"/>
  <c r="Z2802"/>
  <c r="Y2802"/>
  <c r="X2802"/>
  <c r="W2802"/>
  <c r="AI2801"/>
  <c r="AH2801"/>
  <c r="AG2801"/>
  <c r="AD2801"/>
  <c r="Z2801"/>
  <c r="Y2801"/>
  <c r="X2801"/>
  <c r="W2801"/>
  <c r="AI2800"/>
  <c r="AH2800"/>
  <c r="AG2800"/>
  <c r="AD2800"/>
  <c r="Z2800"/>
  <c r="Y2800"/>
  <c r="X2800"/>
  <c r="W2800"/>
  <c r="AI2799"/>
  <c r="AH2799"/>
  <c r="AG2799"/>
  <c r="AD2799"/>
  <c r="Z2799"/>
  <c r="Y2799"/>
  <c r="X2799"/>
  <c r="W2799"/>
  <c r="AI2798"/>
  <c r="AH2798"/>
  <c r="AG2798"/>
  <c r="AD2798"/>
  <c r="Z2798"/>
  <c r="Y2798"/>
  <c r="X2798"/>
  <c r="W2798"/>
  <c r="AI2797"/>
  <c r="AH2797"/>
  <c r="AG2797"/>
  <c r="AD2797"/>
  <c r="Z2797"/>
  <c r="Y2797"/>
  <c r="X2797"/>
  <c r="W2797"/>
  <c r="AI2796"/>
  <c r="AH2796"/>
  <c r="AG2796"/>
  <c r="AD2796"/>
  <c r="Z2796"/>
  <c r="Y2796"/>
  <c r="X2796"/>
  <c r="W2796"/>
  <c r="AI2795"/>
  <c r="AH2795"/>
  <c r="AG2795"/>
  <c r="AD2795"/>
  <c r="A14" i="2" l="1"/>
  <c r="AE6" i="1"/>
  <c r="AD2"/>
  <c r="C3" i="2" s="1"/>
  <c r="A3" s="1"/>
  <c r="C8"/>
  <c r="C6"/>
  <c r="A6" s="1"/>
  <c r="C5" s="1"/>
  <c r="AE3" i="1"/>
  <c r="AI3" s="1"/>
  <c r="AH3" s="1"/>
  <c r="E7" i="2" s="1"/>
  <c r="A20"/>
  <c r="AI7" i="1"/>
  <c r="AH7" s="1"/>
  <c r="E19" i="2" s="1"/>
  <c r="AJ2852" i="3"/>
  <c r="AJ2856"/>
  <c r="AJ2857"/>
  <c r="AJ2858"/>
  <c r="AJ2860"/>
  <c r="AJ2865"/>
  <c r="AJ2866"/>
  <c r="AJ2872"/>
  <c r="AJ2873"/>
  <c r="AJ2874"/>
  <c r="AJ2876"/>
  <c r="AJ2882"/>
  <c r="AJ2883"/>
  <c r="AJ2884"/>
  <c r="AJ2885"/>
  <c r="AJ2886"/>
  <c r="AJ2890"/>
  <c r="AJ2891"/>
  <c r="AJ2892"/>
  <c r="AJ2893"/>
  <c r="AJ2894"/>
  <c r="AJ2895"/>
  <c r="AJ2896"/>
  <c r="AJ2897"/>
  <c r="AJ2898"/>
  <c r="AJ2900"/>
  <c r="AJ3114"/>
  <c r="AJ2800"/>
  <c r="AJ2801"/>
  <c r="AJ2802"/>
  <c r="AJ2803"/>
  <c r="AJ2808"/>
  <c r="AJ2809"/>
  <c r="AJ2810"/>
  <c r="AJ2818"/>
  <c r="AJ2822"/>
  <c r="AJ2823"/>
  <c r="AJ2824"/>
  <c r="AA3373"/>
  <c r="AB3373" s="1"/>
  <c r="AJ3374"/>
  <c r="AJ3375"/>
  <c r="AJ3376"/>
  <c r="AJ3382"/>
  <c r="AJ3410"/>
  <c r="AA3152"/>
  <c r="AL3152" s="1"/>
  <c r="AA3153"/>
  <c r="AL3153" s="1"/>
  <c r="AA3154"/>
  <c r="AA3155"/>
  <c r="AL3155" s="1"/>
  <c r="AA3156"/>
  <c r="AA3157"/>
  <c r="AL3157" s="1"/>
  <c r="AK3157" s="1"/>
  <c r="AA2892"/>
  <c r="AL2892" s="1"/>
  <c r="AK2892" s="1"/>
  <c r="AA2893"/>
  <c r="AA2894"/>
  <c r="AA2895"/>
  <c r="AL2895" s="1"/>
  <c r="AK2895" s="1"/>
  <c r="AA2896"/>
  <c r="AA2897"/>
  <c r="AB2897" s="1"/>
  <c r="AJ2909"/>
  <c r="AJ2910"/>
  <c r="AJ2932"/>
  <c r="AJ2937"/>
  <c r="AJ2951"/>
  <c r="AJ2965"/>
  <c r="AJ2971"/>
  <c r="AJ2991"/>
  <c r="AA3208"/>
  <c r="AL3208" s="1"/>
  <c r="AA3209"/>
  <c r="AL3209" s="1"/>
  <c r="AK3209" s="1"/>
  <c r="AJ3212"/>
  <c r="AJ3216"/>
  <c r="AJ3217"/>
  <c r="AJ3416"/>
  <c r="AJ2828"/>
  <c r="AJ2841"/>
  <c r="AJ2842"/>
  <c r="AJ2845"/>
  <c r="AJ2846"/>
  <c r="AJ2848"/>
  <c r="AA3091"/>
  <c r="AL3091" s="1"/>
  <c r="AA3092"/>
  <c r="AL3092" s="1"/>
  <c r="AK3092" s="1"/>
  <c r="AA3093"/>
  <c r="AL3093" s="1"/>
  <c r="AA3094"/>
  <c r="AA3095"/>
  <c r="AL3095" s="1"/>
  <c r="AA3096"/>
  <c r="AL3096" s="1"/>
  <c r="AK3096" s="1"/>
  <c r="AJ3167"/>
  <c r="AJ3171"/>
  <c r="AJ3173"/>
  <c r="AJ3174"/>
  <c r="AJ3176"/>
  <c r="AJ3177"/>
  <c r="AJ3179"/>
  <c r="AJ3181"/>
  <c r="AJ3183"/>
  <c r="AJ3185"/>
  <c r="AJ3187"/>
  <c r="AJ3188"/>
  <c r="AJ3191"/>
  <c r="AJ3200"/>
  <c r="AJ3201"/>
  <c r="AJ3202"/>
  <c r="AJ3203"/>
  <c r="AJ3205"/>
  <c r="AJ3206"/>
  <c r="AJ3207"/>
  <c r="AA3334"/>
  <c r="AA3335"/>
  <c r="AL3335" s="1"/>
  <c r="AK3335" s="1"/>
  <c r="AA3336"/>
  <c r="AA3337"/>
  <c r="AB3337" s="1"/>
  <c r="AJ3340"/>
  <c r="AJ3341"/>
  <c r="AJ3342"/>
  <c r="AJ3343"/>
  <c r="AJ3344"/>
  <c r="AJ3366"/>
  <c r="AJ3394"/>
  <c r="AJ3395"/>
  <c r="AJ3399"/>
  <c r="AJ3400"/>
  <c r="AA3472"/>
  <c r="AL3472" s="1"/>
  <c r="AA3473"/>
  <c r="AB3473" s="1"/>
  <c r="AA3475"/>
  <c r="AB3475" s="1"/>
  <c r="AA3477"/>
  <c r="AA3478"/>
  <c r="AA3479"/>
  <c r="AA3480"/>
  <c r="AA3481"/>
  <c r="AA3482"/>
  <c r="AB3482" s="1"/>
  <c r="AA3484"/>
  <c r="AB3484" s="1"/>
  <c r="AA3030"/>
  <c r="AJ3033"/>
  <c r="AJ3034"/>
  <c r="AJ3035"/>
  <c r="AJ3038"/>
  <c r="AJ3118"/>
  <c r="AJ3119"/>
  <c r="AJ3120"/>
  <c r="AJ3123"/>
  <c r="AJ3125"/>
  <c r="AJ3126"/>
  <c r="AJ3127"/>
  <c r="AJ3128"/>
  <c r="AJ3129"/>
  <c r="AJ3130"/>
  <c r="AJ3131"/>
  <c r="AJ3132"/>
  <c r="AJ3134"/>
  <c r="AJ3139"/>
  <c r="AJ3140"/>
  <c r="AJ3143"/>
  <c r="AJ3144"/>
  <c r="AJ3145"/>
  <c r="AJ3147"/>
  <c r="AJ3151"/>
  <c r="AJ3152"/>
  <c r="AJ3153"/>
  <c r="AJ3154"/>
  <c r="AA3265"/>
  <c r="AA3417"/>
  <c r="AJ3420"/>
  <c r="AJ3421"/>
  <c r="AJ3426"/>
  <c r="AJ3459"/>
  <c r="AJ3465"/>
  <c r="AJ3469"/>
  <c r="AJ2804"/>
  <c r="AJ2813"/>
  <c r="AJ2832"/>
  <c r="AJ2833"/>
  <c r="AJ2834"/>
  <c r="AJ2835"/>
  <c r="AJ2838"/>
  <c r="AJ2847"/>
  <c r="AA2873"/>
  <c r="AL2873" s="1"/>
  <c r="AK2873" s="1"/>
  <c r="AA2874"/>
  <c r="AB2874" s="1"/>
  <c r="AA2876"/>
  <c r="AL2876" s="1"/>
  <c r="AK2876" s="1"/>
  <c r="AJ2881"/>
  <c r="AJ2901"/>
  <c r="AJ2902"/>
  <c r="AJ2911"/>
  <c r="AJ2912"/>
  <c r="AJ2913"/>
  <c r="AJ2917"/>
  <c r="AJ2918"/>
  <c r="AJ2919"/>
  <c r="AJ2920"/>
  <c r="AJ2924"/>
  <c r="AJ2938"/>
  <c r="AJ2939"/>
  <c r="AJ2944"/>
  <c r="AJ2947"/>
  <c r="AJ2948"/>
  <c r="AJ2952"/>
  <c r="AJ2956"/>
  <c r="AJ2957"/>
  <c r="AJ2958"/>
  <c r="AJ2959"/>
  <c r="AJ2967"/>
  <c r="AJ2968"/>
  <c r="AJ2972"/>
  <c r="AJ2974"/>
  <c r="AJ2976"/>
  <c r="AJ2977"/>
  <c r="AJ2978"/>
  <c r="AJ2981"/>
  <c r="AJ2982"/>
  <c r="AJ2983"/>
  <c r="AJ2984"/>
  <c r="AJ2987"/>
  <c r="AJ2988"/>
  <c r="AJ2989"/>
  <c r="AA3014"/>
  <c r="AL3014" s="1"/>
  <c r="AA3015"/>
  <c r="AL3015" s="1"/>
  <c r="AK3015" s="1"/>
  <c r="AJ3018"/>
  <c r="AJ3027"/>
  <c r="AJ3028"/>
  <c r="AJ3036"/>
  <c r="AJ3039"/>
  <c r="AA3082"/>
  <c r="AL3082" s="1"/>
  <c r="AA3083"/>
  <c r="AL3083" s="1"/>
  <c r="AA3084"/>
  <c r="AL3084" s="1"/>
  <c r="AA3085"/>
  <c r="AL3085" s="1"/>
  <c r="AK3085" s="1"/>
  <c r="AJ3086"/>
  <c r="AJ3102"/>
  <c r="AJ3103"/>
  <c r="AJ3104"/>
  <c r="AJ3105"/>
  <c r="AJ3106"/>
  <c r="AJ3107"/>
  <c r="AK3107" s="1"/>
  <c r="AJ3108"/>
  <c r="AJ3111"/>
  <c r="AJ3112"/>
  <c r="AA3140"/>
  <c r="AB3140" s="1"/>
  <c r="AJ3158"/>
  <c r="AJ3159"/>
  <c r="AJ3160"/>
  <c r="AJ3163"/>
  <c r="AJ3164"/>
  <c r="AJ3165"/>
  <c r="AA3188"/>
  <c r="AA3189"/>
  <c r="AL3189" s="1"/>
  <c r="AA3190"/>
  <c r="AL3190" s="1"/>
  <c r="AJ3195"/>
  <c r="AJ3196"/>
  <c r="AJ3199"/>
  <c r="AJ3213"/>
  <c r="AJ3214"/>
  <c r="AA3250"/>
  <c r="AJ3251"/>
  <c r="AJ3252"/>
  <c r="AJ3257"/>
  <c r="AJ3258"/>
  <c r="AJ3259"/>
  <c r="AJ3260"/>
  <c r="AJ3266"/>
  <c r="AJ3270"/>
  <c r="AJ3271"/>
  <c r="AJ3272"/>
  <c r="AJ3273"/>
  <c r="AJ3274"/>
  <c r="AA3307"/>
  <c r="AL3307" s="1"/>
  <c r="AA3308"/>
  <c r="AA3309"/>
  <c r="AA3310"/>
  <c r="AA3311"/>
  <c r="AB3311" s="1"/>
  <c r="AA3313"/>
  <c r="AL3313" s="1"/>
  <c r="AA3314"/>
  <c r="AA3315"/>
  <c r="AL3315" s="1"/>
  <c r="AK3315" s="1"/>
  <c r="AJ3324"/>
  <c r="AJ3325"/>
  <c r="AJ3326"/>
  <c r="AJ3348"/>
  <c r="AJ3350"/>
  <c r="AJ3351"/>
  <c r="AJ3352"/>
  <c r="AJ3353"/>
  <c r="AJ3354"/>
  <c r="AJ3355"/>
  <c r="AJ3356"/>
  <c r="AJ3380"/>
  <c r="AJ3381"/>
  <c r="AA3410"/>
  <c r="AJ3418"/>
  <c r="AJ3419"/>
  <c r="AJ3428"/>
  <c r="AA3458"/>
  <c r="AL3458" s="1"/>
  <c r="AK3458" s="1"/>
  <c r="AJ3486"/>
  <c r="AJ3487"/>
  <c r="AJ3488"/>
  <c r="AJ3489"/>
  <c r="AJ3490"/>
  <c r="AJ3491"/>
  <c r="AJ3492"/>
  <c r="AJ3493"/>
  <c r="AJ3494"/>
  <c r="AA3519"/>
  <c r="AB3519" s="1"/>
  <c r="AJ3522"/>
  <c r="AJ3523"/>
  <c r="AJ3524"/>
  <c r="AA2857"/>
  <c r="AL2857" s="1"/>
  <c r="AK2857" s="1"/>
  <c r="AA2858"/>
  <c r="AB2858" s="1"/>
  <c r="AA2860"/>
  <c r="AL2860" s="1"/>
  <c r="AK2860" s="1"/>
  <c r="AJ2863"/>
  <c r="AJ2864"/>
  <c r="AJ2871"/>
  <c r="AA3002"/>
  <c r="AJ3005"/>
  <c r="AA3057"/>
  <c r="AL3057" s="1"/>
  <c r="AA3058"/>
  <c r="AB3058" s="1"/>
  <c r="AE3058" s="1"/>
  <c r="AA3059"/>
  <c r="AL3059" s="1"/>
  <c r="AA3060"/>
  <c r="AA3061"/>
  <c r="AL3061" s="1"/>
  <c r="AA3062"/>
  <c r="AL3062" s="1"/>
  <c r="AA3063"/>
  <c r="AL3063" s="1"/>
  <c r="AK3063" s="1"/>
  <c r="AJ3067"/>
  <c r="AJ3068"/>
  <c r="AJ3071"/>
  <c r="AJ3080"/>
  <c r="AA3125"/>
  <c r="AL3125" s="1"/>
  <c r="AA3126"/>
  <c r="AA3127"/>
  <c r="AL3127" s="1"/>
  <c r="AA3128"/>
  <c r="AB3128" s="1"/>
  <c r="AJ3137"/>
  <c r="AJ3138"/>
  <c r="AA3238"/>
  <c r="AB3238" s="1"/>
  <c r="AJ3241"/>
  <c r="AJ3246"/>
  <c r="AA3296"/>
  <c r="AB3296" s="1"/>
  <c r="AJ3297"/>
  <c r="AA3359"/>
  <c r="AA3360"/>
  <c r="AA3361"/>
  <c r="AB3361" s="1"/>
  <c r="AA3363"/>
  <c r="AB3363" s="1"/>
  <c r="AA3365"/>
  <c r="AA3395"/>
  <c r="AB3395" s="1"/>
  <c r="AJ3396"/>
  <c r="AJ3401"/>
  <c r="AJ3402"/>
  <c r="AJ3403"/>
  <c r="AJ3409"/>
  <c r="AJ3411"/>
  <c r="AJ3413"/>
  <c r="AJ3414"/>
  <c r="AJ3415"/>
  <c r="AA3444"/>
  <c r="AB3444" s="1"/>
  <c r="AJ3445"/>
  <c r="AJ3449"/>
  <c r="AJ3470"/>
  <c r="AJ3471"/>
  <c r="AJ3472"/>
  <c r="AJ3473"/>
  <c r="AJ3476"/>
  <c r="AJ3477"/>
  <c r="AJ3478"/>
  <c r="AJ3479"/>
  <c r="AJ3480"/>
  <c r="AJ3481"/>
  <c r="AJ3482"/>
  <c r="AA3504"/>
  <c r="AB3504" s="1"/>
  <c r="AJ3506"/>
  <c r="AA2848"/>
  <c r="AB2848" s="1"/>
  <c r="AJ2851"/>
  <c r="AJ2855"/>
  <c r="AA2912"/>
  <c r="AB2912" s="1"/>
  <c r="AA2914"/>
  <c r="AL2914" s="1"/>
  <c r="AA2915"/>
  <c r="AA2916"/>
  <c r="AB2916" s="1"/>
  <c r="AA2990"/>
  <c r="AL2990" s="1"/>
  <c r="AA2991"/>
  <c r="AL2991" s="1"/>
  <c r="AK2991" s="1"/>
  <c r="AA3040"/>
  <c r="AB3040" s="1"/>
  <c r="AJ3043"/>
  <c r="AJ3044"/>
  <c r="AJ3047"/>
  <c r="AJ3048"/>
  <c r="AJ3055"/>
  <c r="AA3107"/>
  <c r="AL3107" s="1"/>
  <c r="AA3108"/>
  <c r="AB3108" s="1"/>
  <c r="AA3110"/>
  <c r="AB3110" s="1"/>
  <c r="AA3112"/>
  <c r="AL3112" s="1"/>
  <c r="AA3113"/>
  <c r="AL3113" s="1"/>
  <c r="AA3114"/>
  <c r="AL3114" s="1"/>
  <c r="AK3114" s="1"/>
  <c r="AJ3117"/>
  <c r="AJ3124"/>
  <c r="AA3166"/>
  <c r="AL3166" s="1"/>
  <c r="AA3167"/>
  <c r="AL3167" s="1"/>
  <c r="AK3167" s="1"/>
  <c r="AA3218"/>
  <c r="AB3218" s="1"/>
  <c r="AJ3229"/>
  <c r="AJ3233"/>
  <c r="AJ3234"/>
  <c r="AA3275"/>
  <c r="AJ3276"/>
  <c r="AJ3277"/>
  <c r="AJ3280"/>
  <c r="AJ3281"/>
  <c r="AJ3282"/>
  <c r="AJ3283"/>
  <c r="AJ3289"/>
  <c r="AJ3290"/>
  <c r="AJ3291"/>
  <c r="AJ3358"/>
  <c r="AJ3359"/>
  <c r="AJ3360"/>
  <c r="AJ3361"/>
  <c r="AJ3367"/>
  <c r="AJ3368"/>
  <c r="AJ3369"/>
  <c r="AA3429"/>
  <c r="AJ3430"/>
  <c r="AJ3437"/>
  <c r="AJ3441"/>
  <c r="AA3493"/>
  <c r="AA3494"/>
  <c r="AA3495"/>
  <c r="AL3495" s="1"/>
  <c r="AA3496"/>
  <c r="AL3496" s="1"/>
  <c r="AK3496" s="1"/>
  <c r="AJ3500"/>
  <c r="AJ3501"/>
  <c r="AJ3502"/>
  <c r="AA3544"/>
  <c r="AA3545"/>
  <c r="AA3546"/>
  <c r="AB3546" s="1"/>
  <c r="AJ3548"/>
  <c r="AJ3549"/>
  <c r="AJ3550"/>
  <c r="AA2824"/>
  <c r="AK3472"/>
  <c r="AA3534"/>
  <c r="AA3535"/>
  <c r="AA3536"/>
  <c r="AB3536" s="1"/>
  <c r="AA3538"/>
  <c r="AB3538" s="1"/>
  <c r="AA3540"/>
  <c r="AL3540" s="1"/>
  <c r="AK3540" s="1"/>
  <c r="AJ3541"/>
  <c r="AJ2795"/>
  <c r="AJ2796"/>
  <c r="AK2796" s="1"/>
  <c r="AJ2797"/>
  <c r="AA2804"/>
  <c r="AB2804" s="1"/>
  <c r="AJ2807"/>
  <c r="AJ2814"/>
  <c r="AJ2815"/>
  <c r="AJ2816"/>
  <c r="AJ2817"/>
  <c r="AA2832"/>
  <c r="AL2832" s="1"/>
  <c r="AJ2836"/>
  <c r="AJ2837"/>
  <c r="AJ2839"/>
  <c r="AJ2840"/>
  <c r="AJ2843"/>
  <c r="AJ2844"/>
  <c r="AA2850"/>
  <c r="AB2850" s="1"/>
  <c r="AE2850" s="1"/>
  <c r="AJ2853"/>
  <c r="AJ2854"/>
  <c r="AA2861"/>
  <c r="AL2861" s="1"/>
  <c r="AA2862"/>
  <c r="AB2862" s="1"/>
  <c r="AA2864"/>
  <c r="AL2864" s="1"/>
  <c r="AK2864" s="1"/>
  <c r="AA2865"/>
  <c r="AL2865" s="1"/>
  <c r="AJ2867"/>
  <c r="AJ2868"/>
  <c r="AJ2869"/>
  <c r="AJ2870"/>
  <c r="AA2877"/>
  <c r="AL2877" s="1"/>
  <c r="AA2878"/>
  <c r="AB2878" s="1"/>
  <c r="AE2878" s="1"/>
  <c r="AA2879"/>
  <c r="AL2879" s="1"/>
  <c r="AA2880"/>
  <c r="AB2880" s="1"/>
  <c r="AA2882"/>
  <c r="AL2882" s="1"/>
  <c r="AK2882" s="1"/>
  <c r="AJ2887"/>
  <c r="AJ2888"/>
  <c r="AJ2889"/>
  <c r="AA2901"/>
  <c r="AJ2903"/>
  <c r="AJ2904"/>
  <c r="AJ2905"/>
  <c r="AJ2906"/>
  <c r="AJ2907"/>
  <c r="AJ2908"/>
  <c r="AA2918"/>
  <c r="AB2918" s="1"/>
  <c r="AJ2921"/>
  <c r="AJ2922"/>
  <c r="AJ2923"/>
  <c r="AJ2925"/>
  <c r="AJ2926"/>
  <c r="AJ2927"/>
  <c r="AJ2928"/>
  <c r="AJ2929"/>
  <c r="AJ2930"/>
  <c r="AJ2931"/>
  <c r="AJ2933"/>
  <c r="AJ2934"/>
  <c r="AJ2935"/>
  <c r="AJ2936"/>
  <c r="AA2940"/>
  <c r="AA2941"/>
  <c r="AA2942"/>
  <c r="AB2942" s="1"/>
  <c r="AA2944"/>
  <c r="AB2944" s="1"/>
  <c r="AJ2945"/>
  <c r="AJ2946"/>
  <c r="AJ2949"/>
  <c r="AJ2950"/>
  <c r="AA2967"/>
  <c r="AA2968"/>
  <c r="AB2968" s="1"/>
  <c r="AJ2975"/>
  <c r="AJ3101"/>
  <c r="AA2939"/>
  <c r="AA2952"/>
  <c r="AB2952" s="1"/>
  <c r="AA2955"/>
  <c r="AB2955" s="1"/>
  <c r="AA2958"/>
  <c r="AB2958" s="1"/>
  <c r="AE2958" s="1"/>
  <c r="AA2959"/>
  <c r="AA2798"/>
  <c r="AL2798" s="1"/>
  <c r="AA2799"/>
  <c r="AL2799" s="1"/>
  <c r="AA2818"/>
  <c r="AB2818" s="1"/>
  <c r="AJ2821"/>
  <c r="AJ2829"/>
  <c r="AJ2830"/>
  <c r="AJ2831"/>
  <c r="AA2839"/>
  <c r="AL2839" s="1"/>
  <c r="AA2840"/>
  <c r="AL2840" s="1"/>
  <c r="AA2841"/>
  <c r="AL2841" s="1"/>
  <c r="AK2841" s="1"/>
  <c r="AA2842"/>
  <c r="AB2842" s="1"/>
  <c r="AE2842" s="1"/>
  <c r="AA2844"/>
  <c r="AB2844" s="1"/>
  <c r="AA2846"/>
  <c r="AB2846" s="1"/>
  <c r="AE2846" s="1"/>
  <c r="AA2847"/>
  <c r="AL2847" s="1"/>
  <c r="AJ2849"/>
  <c r="AJ2850"/>
  <c r="AA2854"/>
  <c r="AB2854" s="1"/>
  <c r="AE2854" s="1"/>
  <c r="AA2855"/>
  <c r="AL2855" s="1"/>
  <c r="AA2856"/>
  <c r="AL2856" s="1"/>
  <c r="AK2856" s="1"/>
  <c r="AJ2859"/>
  <c r="AJ2861"/>
  <c r="AJ2862"/>
  <c r="AA2867"/>
  <c r="AL2867" s="1"/>
  <c r="AK2867" s="1"/>
  <c r="AA2868"/>
  <c r="AA2869"/>
  <c r="AL2869" s="1"/>
  <c r="AA2870"/>
  <c r="AA2871"/>
  <c r="AL2871" s="1"/>
  <c r="AA2872"/>
  <c r="AL2872" s="1"/>
  <c r="AK2872" s="1"/>
  <c r="AJ2875"/>
  <c r="AJ2877"/>
  <c r="AJ2878"/>
  <c r="AJ2879"/>
  <c r="AJ2880"/>
  <c r="AA2891"/>
  <c r="AJ2899"/>
  <c r="AA2904"/>
  <c r="AA2905"/>
  <c r="AA2906"/>
  <c r="AB2906" s="1"/>
  <c r="AA2908"/>
  <c r="AB2908" s="1"/>
  <c r="AJ2914"/>
  <c r="AK2914" s="1"/>
  <c r="AJ2915"/>
  <c r="AJ2916"/>
  <c r="AA2926"/>
  <c r="AB2926" s="1"/>
  <c r="AE2926" s="1"/>
  <c r="AA2927"/>
  <c r="AA2928"/>
  <c r="AB2928" s="1"/>
  <c r="AA2930"/>
  <c r="AA2931"/>
  <c r="AB2931" s="1"/>
  <c r="AE2931" s="1"/>
  <c r="AA2934"/>
  <c r="AL2934" s="1"/>
  <c r="AK2934" s="1"/>
  <c r="AA2935"/>
  <c r="AA2936"/>
  <c r="AB2936" s="1"/>
  <c r="AA2938"/>
  <c r="AL2938" s="1"/>
  <c r="AK2938" s="1"/>
  <c r="AJ2940"/>
  <c r="AJ2941"/>
  <c r="AJ2942"/>
  <c r="AJ2943"/>
  <c r="AJ2953"/>
  <c r="AJ2954"/>
  <c r="AJ2955"/>
  <c r="AJ2966"/>
  <c r="AJ3006"/>
  <c r="AJ3072"/>
  <c r="AA2810"/>
  <c r="AB2810" s="1"/>
  <c r="AA2833"/>
  <c r="AL2833" s="1"/>
  <c r="AA2834"/>
  <c r="AL2834" s="1"/>
  <c r="AA2835"/>
  <c r="AB2835" s="1"/>
  <c r="AE2835" s="1"/>
  <c r="AA2837"/>
  <c r="AA2838"/>
  <c r="AL2838" s="1"/>
  <c r="AK2838" s="1"/>
  <c r="AA2852"/>
  <c r="AB2852" s="1"/>
  <c r="AA2866"/>
  <c r="AL2866" s="1"/>
  <c r="AK2866" s="1"/>
  <c r="AA2883"/>
  <c r="AL2883" s="1"/>
  <c r="AK2883" s="1"/>
  <c r="AA2884"/>
  <c r="AL2884" s="1"/>
  <c r="AA2885"/>
  <c r="AA2886"/>
  <c r="AB2886" s="1"/>
  <c r="AA2888"/>
  <c r="AA2889"/>
  <c r="AB2889" s="1"/>
  <c r="AE2889" s="1"/>
  <c r="AA2902"/>
  <c r="AB2902" s="1"/>
  <c r="AA2920"/>
  <c r="AB2920" s="1"/>
  <c r="AA2922"/>
  <c r="AA2923"/>
  <c r="AB2923" s="1"/>
  <c r="AA2946"/>
  <c r="AB2946" s="1"/>
  <c r="AA2948"/>
  <c r="AB2948" s="1"/>
  <c r="AA2972"/>
  <c r="AA2973"/>
  <c r="AL2973" s="1"/>
  <c r="AA2974"/>
  <c r="AL2974" s="1"/>
  <c r="AA2957"/>
  <c r="AJ2960"/>
  <c r="AJ2961"/>
  <c r="AJ2962"/>
  <c r="AJ2963"/>
  <c r="AJ2964"/>
  <c r="AA2971"/>
  <c r="AB2971" s="1"/>
  <c r="AE2971" s="1"/>
  <c r="AJ2973"/>
  <c r="AA2988"/>
  <c r="AB2988" s="1"/>
  <c r="AJ2990"/>
  <c r="AJ2992"/>
  <c r="AJ2993"/>
  <c r="AJ2994"/>
  <c r="AA2997"/>
  <c r="AL2997" s="1"/>
  <c r="AA2998"/>
  <c r="AB2998" s="1"/>
  <c r="AE2998" s="1"/>
  <c r="AA2999"/>
  <c r="AL2999" s="1"/>
  <c r="AA3000"/>
  <c r="AB3000" s="1"/>
  <c r="AJ3003"/>
  <c r="AJ3004"/>
  <c r="AA3012"/>
  <c r="AB3012" s="1"/>
  <c r="AJ3014"/>
  <c r="AK3014" s="1"/>
  <c r="AJ3016"/>
  <c r="AJ3017"/>
  <c r="AA3024"/>
  <c r="AL3024" s="1"/>
  <c r="AA3025"/>
  <c r="AL3025" s="1"/>
  <c r="AA3026"/>
  <c r="AA3027"/>
  <c r="AL3027" s="1"/>
  <c r="AA3028"/>
  <c r="AA3029"/>
  <c r="AL3029" s="1"/>
  <c r="AK3029" s="1"/>
  <c r="AJ3031"/>
  <c r="AJ3032"/>
  <c r="AA3038"/>
  <c r="AL3038" s="1"/>
  <c r="AA3039"/>
  <c r="AL3039" s="1"/>
  <c r="AK3039" s="1"/>
  <c r="AJ3041"/>
  <c r="AJ3042"/>
  <c r="AJ3045"/>
  <c r="AJ3046"/>
  <c r="AA3053"/>
  <c r="AL3053" s="1"/>
  <c r="AA3054"/>
  <c r="AL3054" s="1"/>
  <c r="AA3055"/>
  <c r="AL3055" s="1"/>
  <c r="AA3056"/>
  <c r="AL3056" s="1"/>
  <c r="AK3056" s="1"/>
  <c r="AJ3061"/>
  <c r="AK3061" s="1"/>
  <c r="AJ3062"/>
  <c r="AJ3064"/>
  <c r="AJ3065"/>
  <c r="AJ3066"/>
  <c r="AJ3069"/>
  <c r="AJ3070"/>
  <c r="AA3078"/>
  <c r="AL3078" s="1"/>
  <c r="AA3079"/>
  <c r="AL3079" s="1"/>
  <c r="AA3080"/>
  <c r="AL3080" s="1"/>
  <c r="AA3081"/>
  <c r="AL3081" s="1"/>
  <c r="AK3081" s="1"/>
  <c r="AJ3084"/>
  <c r="AK3084" s="1"/>
  <c r="AA3090"/>
  <c r="AJ3095"/>
  <c r="AK3095" s="1"/>
  <c r="AJ3097"/>
  <c r="AJ3098"/>
  <c r="AJ3099"/>
  <c r="AJ3100"/>
  <c r="AA3106"/>
  <c r="AJ3109"/>
  <c r="AJ3110"/>
  <c r="AJ3113"/>
  <c r="AK3113" s="1"/>
  <c r="AJ3115"/>
  <c r="AJ3116"/>
  <c r="AA3124"/>
  <c r="AA3135"/>
  <c r="AL3135" s="1"/>
  <c r="AA3136"/>
  <c r="AL3136" s="1"/>
  <c r="AA3137"/>
  <c r="AL3137" s="1"/>
  <c r="AA3138"/>
  <c r="AA3139"/>
  <c r="AL3139" s="1"/>
  <c r="AK3139" s="1"/>
  <c r="AJ3141"/>
  <c r="AJ3142"/>
  <c r="AA3148"/>
  <c r="AL3148" s="1"/>
  <c r="AA3149"/>
  <c r="AL3149" s="1"/>
  <c r="AA3150"/>
  <c r="AB3150" s="1"/>
  <c r="AJ3155"/>
  <c r="AJ3156"/>
  <c r="AA3164"/>
  <c r="AB3164" s="1"/>
  <c r="AJ3166"/>
  <c r="AJ3168"/>
  <c r="AA3176"/>
  <c r="AB3176" s="1"/>
  <c r="AA3186"/>
  <c r="AB3186" s="1"/>
  <c r="AJ3189"/>
  <c r="AK3189" s="1"/>
  <c r="AJ3190"/>
  <c r="AK3190" s="1"/>
  <c r="AJ3192"/>
  <c r="AJ3193"/>
  <c r="AJ3194"/>
  <c r="AJ3197"/>
  <c r="AJ3198"/>
  <c r="AA3206"/>
  <c r="AB3206" s="1"/>
  <c r="AJ3208"/>
  <c r="AJ3210"/>
  <c r="AJ3211"/>
  <c r="AA3216"/>
  <c r="AL3216" s="1"/>
  <c r="AK3216" s="1"/>
  <c r="AA3217"/>
  <c r="AL3217" s="1"/>
  <c r="AK3217" s="1"/>
  <c r="AJ3219"/>
  <c r="AJ3220"/>
  <c r="AJ3221"/>
  <c r="AJ3222"/>
  <c r="AA3226"/>
  <c r="AA3227"/>
  <c r="AL3227" s="1"/>
  <c r="AA3228"/>
  <c r="AB3228" s="1"/>
  <c r="AA3230"/>
  <c r="AL3230" s="1"/>
  <c r="AA3231"/>
  <c r="AL3231" s="1"/>
  <c r="AA3232"/>
  <c r="AB3232" s="1"/>
  <c r="AA3234"/>
  <c r="AB3234" s="1"/>
  <c r="AE3234" s="1"/>
  <c r="AA3235"/>
  <c r="AL3235" s="1"/>
  <c r="AA3236"/>
  <c r="AB3236" s="1"/>
  <c r="AJ3239"/>
  <c r="AJ3240"/>
  <c r="AA3246"/>
  <c r="AL3246" s="1"/>
  <c r="AK3246" s="1"/>
  <c r="AA3247"/>
  <c r="AL3247" s="1"/>
  <c r="AA3248"/>
  <c r="AL3248" s="1"/>
  <c r="AA3249"/>
  <c r="AL3249" s="1"/>
  <c r="AK3249" s="1"/>
  <c r="AJ3253"/>
  <c r="AJ3254"/>
  <c r="AJ3255"/>
  <c r="AJ3256"/>
  <c r="AJ3261"/>
  <c r="AA3264"/>
  <c r="AA3274"/>
  <c r="AJ3278"/>
  <c r="AJ3279"/>
  <c r="AJ3284"/>
  <c r="AJ3285"/>
  <c r="AJ3286"/>
  <c r="AA3289"/>
  <c r="AL3289" s="1"/>
  <c r="AA3290"/>
  <c r="AA3291"/>
  <c r="AB3291" s="1"/>
  <c r="AA3294"/>
  <c r="AL3294" s="1"/>
  <c r="AA3295"/>
  <c r="AL3295" s="1"/>
  <c r="AK3295" s="1"/>
  <c r="AJ3298"/>
  <c r="AJ3299"/>
  <c r="AJ3300"/>
  <c r="AA3306"/>
  <c r="AJ3307"/>
  <c r="AJ3308"/>
  <c r="AJ3309"/>
  <c r="AJ3310"/>
  <c r="AJ3311"/>
  <c r="AA3325"/>
  <c r="AA3326"/>
  <c r="AA3327"/>
  <c r="AB3327" s="1"/>
  <c r="AA3329"/>
  <c r="AB3329" s="1"/>
  <c r="AA3331"/>
  <c r="AB3331" s="1"/>
  <c r="AJ3333"/>
  <c r="AJ3334"/>
  <c r="AJ3345"/>
  <c r="AJ3346"/>
  <c r="AJ3347"/>
  <c r="AA3357"/>
  <c r="AB3357" s="1"/>
  <c r="AA3371"/>
  <c r="AB3371" s="1"/>
  <c r="AJ3377"/>
  <c r="AJ3378"/>
  <c r="AJ3379"/>
  <c r="AA3383"/>
  <c r="AL3383" s="1"/>
  <c r="AA3384"/>
  <c r="AA3385"/>
  <c r="AA3386"/>
  <c r="AA3387"/>
  <c r="AB3387" s="1"/>
  <c r="AA3389"/>
  <c r="AA3390"/>
  <c r="AA3391"/>
  <c r="AA3392"/>
  <c r="AA3393"/>
  <c r="AB3393" s="1"/>
  <c r="AJ3397"/>
  <c r="AJ3398"/>
  <c r="AA3401"/>
  <c r="AL3401" s="1"/>
  <c r="AA3402"/>
  <c r="AA3403"/>
  <c r="AB3403" s="1"/>
  <c r="AA3405"/>
  <c r="AA3406"/>
  <c r="AA3407"/>
  <c r="AA3408"/>
  <c r="AB3408" s="1"/>
  <c r="AA3416"/>
  <c r="AA3421"/>
  <c r="AB3421" s="1"/>
  <c r="AA3423"/>
  <c r="AA3424"/>
  <c r="AA3425"/>
  <c r="AB3425" s="1"/>
  <c r="AA3427"/>
  <c r="AB3427" s="1"/>
  <c r="AA3439"/>
  <c r="AA3440"/>
  <c r="AA3441"/>
  <c r="AL3441" s="1"/>
  <c r="AK3441" s="1"/>
  <c r="AA3442"/>
  <c r="AB3442" s="1"/>
  <c r="AJ3446"/>
  <c r="AJ3447"/>
  <c r="AJ3448"/>
  <c r="AA3455"/>
  <c r="AB3455" s="1"/>
  <c r="AJ3460"/>
  <c r="AJ3461"/>
  <c r="AJ3462"/>
  <c r="AJ3463"/>
  <c r="AJ3464"/>
  <c r="AJ3466"/>
  <c r="AJ3467"/>
  <c r="AJ3468"/>
  <c r="AA3471"/>
  <c r="AJ3474"/>
  <c r="AJ3475"/>
  <c r="AJ3483"/>
  <c r="AJ3484"/>
  <c r="AA3491"/>
  <c r="AB3491" s="1"/>
  <c r="AJ3495"/>
  <c r="AA3501"/>
  <c r="AA3502"/>
  <c r="AB3502" s="1"/>
  <c r="AJ3505"/>
  <c r="AA3518"/>
  <c r="AJ3520"/>
  <c r="AJ3521"/>
  <c r="AA3530"/>
  <c r="AB3530" s="1"/>
  <c r="AJ3533"/>
  <c r="AJ3534"/>
  <c r="AJ3535"/>
  <c r="AJ3536"/>
  <c r="AJ3539"/>
  <c r="AA3543"/>
  <c r="AA3557"/>
  <c r="AA3558"/>
  <c r="AL3558" s="1"/>
  <c r="AK3558" s="1"/>
  <c r="AA2978"/>
  <c r="AB2978" s="1"/>
  <c r="AA2980"/>
  <c r="AB2980" s="1"/>
  <c r="AA2982"/>
  <c r="AB2982" s="1"/>
  <c r="AA2984"/>
  <c r="AB2984" s="1"/>
  <c r="AE2984" s="1"/>
  <c r="AA2986"/>
  <c r="AB2986" s="1"/>
  <c r="AA2996"/>
  <c r="AA3007"/>
  <c r="AL3007" s="1"/>
  <c r="AK3007" s="1"/>
  <c r="AA3008"/>
  <c r="AL3008" s="1"/>
  <c r="AK3008" s="1"/>
  <c r="AA3009"/>
  <c r="AL3009" s="1"/>
  <c r="AA3010"/>
  <c r="AA3011"/>
  <c r="AL3011" s="1"/>
  <c r="AK3011" s="1"/>
  <c r="AA3020"/>
  <c r="AL3020" s="1"/>
  <c r="AK3020" s="1"/>
  <c r="AA3021"/>
  <c r="AL3021" s="1"/>
  <c r="AK3021" s="1"/>
  <c r="AA3022"/>
  <c r="AB3022" s="1"/>
  <c r="AA3036"/>
  <c r="AB3036" s="1"/>
  <c r="AA3049"/>
  <c r="AL3049" s="1"/>
  <c r="AK3049" s="1"/>
  <c r="AA3050"/>
  <c r="AL3050" s="1"/>
  <c r="AK3050" s="1"/>
  <c r="AA3051"/>
  <c r="AL3051" s="1"/>
  <c r="AA3052"/>
  <c r="AL3052" s="1"/>
  <c r="AK3052" s="1"/>
  <c r="AA3073"/>
  <c r="AL3073" s="1"/>
  <c r="AK3073" s="1"/>
  <c r="AA3074"/>
  <c r="AA3075"/>
  <c r="AL3075" s="1"/>
  <c r="AK3075" s="1"/>
  <c r="AA3076"/>
  <c r="AB3076" s="1"/>
  <c r="AA3088"/>
  <c r="AL3088" s="1"/>
  <c r="AA3089"/>
  <c r="AL3089" s="1"/>
  <c r="AK3089" s="1"/>
  <c r="AA3102"/>
  <c r="AL3102" s="1"/>
  <c r="AK3102" s="1"/>
  <c r="AA3103"/>
  <c r="AL3103" s="1"/>
  <c r="AA3104"/>
  <c r="AB3104" s="1"/>
  <c r="AE3104" s="1"/>
  <c r="AA3119"/>
  <c r="AL3119" s="1"/>
  <c r="AK3119" s="1"/>
  <c r="AA3120"/>
  <c r="AL3120" s="1"/>
  <c r="AA3121"/>
  <c r="AL3121" s="1"/>
  <c r="AA3122"/>
  <c r="AL3122" s="1"/>
  <c r="AA3123"/>
  <c r="AL3123" s="1"/>
  <c r="AK3123" s="1"/>
  <c r="AA3131"/>
  <c r="AL3131" s="1"/>
  <c r="AA3132"/>
  <c r="AB3132" s="1"/>
  <c r="AA3134"/>
  <c r="AL3134" s="1"/>
  <c r="AK3134" s="1"/>
  <c r="AA3144"/>
  <c r="AL3144" s="1"/>
  <c r="AK3144" s="1"/>
  <c r="AA3145"/>
  <c r="AL3145" s="1"/>
  <c r="AK3145" s="1"/>
  <c r="AA3146"/>
  <c r="AL3146" s="1"/>
  <c r="AA3147"/>
  <c r="AL3147" s="1"/>
  <c r="AK3147" s="1"/>
  <c r="AA3159"/>
  <c r="AL3159" s="1"/>
  <c r="AK3159" s="1"/>
  <c r="AA3160"/>
  <c r="AL3160" s="1"/>
  <c r="AK3160" s="1"/>
  <c r="AA3161"/>
  <c r="AL3161" s="1"/>
  <c r="AA3162"/>
  <c r="AB3162" s="1"/>
  <c r="AE3162" s="1"/>
  <c r="AA3163"/>
  <c r="AL3163" s="1"/>
  <c r="AA3172"/>
  <c r="AL3172" s="1"/>
  <c r="AA3174"/>
  <c r="AB3174" s="1"/>
  <c r="AA3180"/>
  <c r="AL3180" s="1"/>
  <c r="AA3182"/>
  <c r="AL3182" s="1"/>
  <c r="AA3183"/>
  <c r="AL3183" s="1"/>
  <c r="AA3184"/>
  <c r="AL3184" s="1"/>
  <c r="AA3201"/>
  <c r="AL3201" s="1"/>
  <c r="AK3201" s="1"/>
  <c r="AA3202"/>
  <c r="AA3203"/>
  <c r="AL3203" s="1"/>
  <c r="AK3203" s="1"/>
  <c r="AA3204"/>
  <c r="AL3204" s="1"/>
  <c r="AA3205"/>
  <c r="AL3205" s="1"/>
  <c r="AK3205" s="1"/>
  <c r="AA3214"/>
  <c r="AB3214" s="1"/>
  <c r="AA3224"/>
  <c r="AB3224" s="1"/>
  <c r="AA3242"/>
  <c r="AL3242" s="1"/>
  <c r="AA3243"/>
  <c r="AL3243" s="1"/>
  <c r="AK3243" s="1"/>
  <c r="AA3244"/>
  <c r="AL3244" s="1"/>
  <c r="AK3244" s="1"/>
  <c r="AA3245"/>
  <c r="AL3245" s="1"/>
  <c r="AK3245" s="1"/>
  <c r="AA3263"/>
  <c r="AA3268"/>
  <c r="AL3268" s="1"/>
  <c r="AA3269"/>
  <c r="AB3269" s="1"/>
  <c r="AA3271"/>
  <c r="AA3272"/>
  <c r="AB3272" s="1"/>
  <c r="AA3288"/>
  <c r="AL3288" s="1"/>
  <c r="AK3288" s="1"/>
  <c r="AA3303"/>
  <c r="AB3303" s="1"/>
  <c r="AA3317"/>
  <c r="AL3317" s="1"/>
  <c r="AA3318"/>
  <c r="AA3319"/>
  <c r="AL3319" s="1"/>
  <c r="AK3319" s="1"/>
  <c r="AA3320"/>
  <c r="AA3321"/>
  <c r="AL3321" s="1"/>
  <c r="AK3321" s="1"/>
  <c r="AA3322"/>
  <c r="AB3322" s="1"/>
  <c r="AJ3327"/>
  <c r="AA3351"/>
  <c r="AL3351" s="1"/>
  <c r="AK3351" s="1"/>
  <c r="AA3352"/>
  <c r="AA3353"/>
  <c r="AA3354"/>
  <c r="AB3354" s="1"/>
  <c r="AE3354" s="1"/>
  <c r="AA3355"/>
  <c r="AB3355" s="1"/>
  <c r="AJ3362"/>
  <c r="AJ3363"/>
  <c r="AJ3364"/>
  <c r="AA3368"/>
  <c r="AA3369"/>
  <c r="AB3369" s="1"/>
  <c r="AA3381"/>
  <c r="AB3381" s="1"/>
  <c r="AA3400"/>
  <c r="AA3415"/>
  <c r="AL3415" s="1"/>
  <c r="AK3415" s="1"/>
  <c r="AA3419"/>
  <c r="AB3419" s="1"/>
  <c r="AA3431"/>
  <c r="AL3431" s="1"/>
  <c r="AA3432"/>
  <c r="AA3433"/>
  <c r="AL3433" s="1"/>
  <c r="AA3434"/>
  <c r="AB3434" s="1"/>
  <c r="AA3451"/>
  <c r="AA3452"/>
  <c r="AA3453"/>
  <c r="AB3453" s="1"/>
  <c r="AA3470"/>
  <c r="AA3489"/>
  <c r="AB3489" s="1"/>
  <c r="AA3498"/>
  <c r="AB3498" s="1"/>
  <c r="AA3508"/>
  <c r="AL3508" s="1"/>
  <c r="AK3508" s="1"/>
  <c r="AA3509"/>
  <c r="AA3510"/>
  <c r="AA3511"/>
  <c r="AA3512"/>
  <c r="AA3513"/>
  <c r="AA3514"/>
  <c r="AL3514" s="1"/>
  <c r="AA3515"/>
  <c r="AL3515" s="1"/>
  <c r="AA3516"/>
  <c r="AB3516" s="1"/>
  <c r="AA3526"/>
  <c r="AB3526" s="1"/>
  <c r="AA3542"/>
  <c r="AA3552"/>
  <c r="AA3553"/>
  <c r="AB3553" s="1"/>
  <c r="AJ3556"/>
  <c r="AA2960"/>
  <c r="AB2960" s="1"/>
  <c r="AA2966"/>
  <c r="AL2966" s="1"/>
  <c r="AK2966" s="1"/>
  <c r="AJ2969"/>
  <c r="AJ2970"/>
  <c r="AJ2979"/>
  <c r="AJ2980"/>
  <c r="AJ2985"/>
  <c r="AJ2986"/>
  <c r="AA2992"/>
  <c r="AL2992" s="1"/>
  <c r="AA2993"/>
  <c r="AL2993" s="1"/>
  <c r="AK2993" s="1"/>
  <c r="AA2994"/>
  <c r="AB2994" s="1"/>
  <c r="AJ2997"/>
  <c r="AJ2998"/>
  <c r="AJ2999"/>
  <c r="AK2999" s="1"/>
  <c r="AJ3000"/>
  <c r="AA3003"/>
  <c r="AL3003" s="1"/>
  <c r="AK3003" s="1"/>
  <c r="AA3004"/>
  <c r="AB3004" s="1"/>
  <c r="AA3006"/>
  <c r="AL3006" s="1"/>
  <c r="AK3006" s="1"/>
  <c r="AJ3009"/>
  <c r="AJ3010"/>
  <c r="AA3016"/>
  <c r="AL3016" s="1"/>
  <c r="AK3016" s="1"/>
  <c r="AA3017"/>
  <c r="AL3017" s="1"/>
  <c r="AK3017" s="1"/>
  <c r="AA3018"/>
  <c r="AL3018" s="1"/>
  <c r="AK3018" s="1"/>
  <c r="AA3019"/>
  <c r="AL3019" s="1"/>
  <c r="AK3019" s="1"/>
  <c r="AJ3024"/>
  <c r="AJ3025"/>
  <c r="AK3025" s="1"/>
  <c r="AJ3026"/>
  <c r="AA3031"/>
  <c r="AL3031" s="1"/>
  <c r="AK3031" s="1"/>
  <c r="AA3032"/>
  <c r="AB3032" s="1"/>
  <c r="AA3034"/>
  <c r="AL3034" s="1"/>
  <c r="AK3034" s="1"/>
  <c r="AA3035"/>
  <c r="AL3035" s="1"/>
  <c r="AJ3037"/>
  <c r="AA3042"/>
  <c r="AA3043"/>
  <c r="AL3043" s="1"/>
  <c r="AK3043" s="1"/>
  <c r="AA3044"/>
  <c r="AB3044" s="1"/>
  <c r="AA3046"/>
  <c r="AL3046" s="1"/>
  <c r="AK3046" s="1"/>
  <c r="AA3047"/>
  <c r="AL3047" s="1"/>
  <c r="AA3048"/>
  <c r="AL3048" s="1"/>
  <c r="AK3048" s="1"/>
  <c r="AJ3051"/>
  <c r="AJ3053"/>
  <c r="AJ3054"/>
  <c r="AA3064"/>
  <c r="AL3064" s="1"/>
  <c r="AK3064" s="1"/>
  <c r="AA3065"/>
  <c r="AL3065" s="1"/>
  <c r="AK3065" s="1"/>
  <c r="AA3066"/>
  <c r="AA3067"/>
  <c r="AL3067" s="1"/>
  <c r="AA3068"/>
  <c r="AB3068" s="1"/>
  <c r="AE3068" s="1"/>
  <c r="AA3070"/>
  <c r="AL3070" s="1"/>
  <c r="AK3070" s="1"/>
  <c r="AA3071"/>
  <c r="AL3071" s="1"/>
  <c r="AA3072"/>
  <c r="AL3072" s="1"/>
  <c r="AK3072" s="1"/>
  <c r="AJ3078"/>
  <c r="AJ3079"/>
  <c r="AA3086"/>
  <c r="AB3086" s="1"/>
  <c r="AJ3088"/>
  <c r="AA3097"/>
  <c r="AL3097" s="1"/>
  <c r="AK3097" s="1"/>
  <c r="AA3098"/>
  <c r="AA3099"/>
  <c r="AL3099" s="1"/>
  <c r="AK3099" s="1"/>
  <c r="AA3100"/>
  <c r="AB3100" s="1"/>
  <c r="AA3115"/>
  <c r="AL3115" s="1"/>
  <c r="AK3115" s="1"/>
  <c r="AA3116"/>
  <c r="AL3116" s="1"/>
  <c r="AK3116" s="1"/>
  <c r="AA3117"/>
  <c r="AL3117" s="1"/>
  <c r="AK3117" s="1"/>
  <c r="AA3118"/>
  <c r="AL3118" s="1"/>
  <c r="AK3118" s="1"/>
  <c r="AJ3121"/>
  <c r="AJ3122"/>
  <c r="AA3130"/>
  <c r="AJ3133"/>
  <c r="AJ3135"/>
  <c r="AJ3136"/>
  <c r="AA3142"/>
  <c r="AB3142" s="1"/>
  <c r="AJ3146"/>
  <c r="AJ3148"/>
  <c r="AK3148" s="1"/>
  <c r="AJ3149"/>
  <c r="AJ3150"/>
  <c r="AA3158"/>
  <c r="AJ3161"/>
  <c r="AK3161" s="1"/>
  <c r="AJ3162"/>
  <c r="AA3168"/>
  <c r="AB3168" s="1"/>
  <c r="AA3170"/>
  <c r="AB3170" s="1"/>
  <c r="AA3171"/>
  <c r="AL3171" s="1"/>
  <c r="AK3171" s="1"/>
  <c r="AJ3172"/>
  <c r="AJ3175"/>
  <c r="AA3178"/>
  <c r="AL3178" s="1"/>
  <c r="AA3179"/>
  <c r="AL3179" s="1"/>
  <c r="AK3179" s="1"/>
  <c r="AJ3180"/>
  <c r="AJ3184"/>
  <c r="AJ3186"/>
  <c r="AA3194"/>
  <c r="AB3194" s="1"/>
  <c r="AE3194" s="1"/>
  <c r="AA3195"/>
  <c r="AL3195" s="1"/>
  <c r="AK3195" s="1"/>
  <c r="AA3199"/>
  <c r="AL3199" s="1"/>
  <c r="AA3200"/>
  <c r="AL3200" s="1"/>
  <c r="AK3200" s="1"/>
  <c r="AJ3204"/>
  <c r="AK3204" s="1"/>
  <c r="AA3210"/>
  <c r="AL3210" s="1"/>
  <c r="AA3211"/>
  <c r="AL3211" s="1"/>
  <c r="AA3212"/>
  <c r="AL3212" s="1"/>
  <c r="AK3212" s="1"/>
  <c r="AA3213"/>
  <c r="AL3213" s="1"/>
  <c r="AK3213" s="1"/>
  <c r="AJ3215"/>
  <c r="AA3220"/>
  <c r="AA3221"/>
  <c r="AL3221" s="1"/>
  <c r="AA3222"/>
  <c r="AL3222" s="1"/>
  <c r="AK3222" s="1"/>
  <c r="AA3223"/>
  <c r="AL3223" s="1"/>
  <c r="AK3223" s="1"/>
  <c r="AJ3225"/>
  <c r="AJ3226"/>
  <c r="AJ3227"/>
  <c r="AJ3228"/>
  <c r="AJ3230"/>
  <c r="AJ3231"/>
  <c r="AJ3232"/>
  <c r="AJ3235"/>
  <c r="AJ3236"/>
  <c r="AA3240"/>
  <c r="AB3240" s="1"/>
  <c r="AJ3242"/>
  <c r="AK3242" s="1"/>
  <c r="AJ3247"/>
  <c r="AJ3248"/>
  <c r="AA3251"/>
  <c r="AL3251" s="1"/>
  <c r="AA3252"/>
  <c r="AL3252" s="1"/>
  <c r="AK3252" s="1"/>
  <c r="AA3253"/>
  <c r="AL3253" s="1"/>
  <c r="AK3253" s="1"/>
  <c r="AA3254"/>
  <c r="AA3255"/>
  <c r="AL3255" s="1"/>
  <c r="AK3255" s="1"/>
  <c r="AA3256"/>
  <c r="AB3256" s="1"/>
  <c r="AA3258"/>
  <c r="AA3259"/>
  <c r="AA3260"/>
  <c r="AB3260" s="1"/>
  <c r="AA3266"/>
  <c r="AB3266" s="1"/>
  <c r="AJ3267"/>
  <c r="AJ3268"/>
  <c r="AJ3269"/>
  <c r="AA3276"/>
  <c r="AL3276" s="1"/>
  <c r="AK3276" s="1"/>
  <c r="AA3277"/>
  <c r="AB3277" s="1"/>
  <c r="AA3279"/>
  <c r="AB3279" s="1"/>
  <c r="AA3281"/>
  <c r="AA3282"/>
  <c r="AB3282" s="1"/>
  <c r="AE3282" s="1"/>
  <c r="AA3283"/>
  <c r="AB3283" s="1"/>
  <c r="AA3285"/>
  <c r="AB3285" s="1"/>
  <c r="AA3287"/>
  <c r="AL3287" s="1"/>
  <c r="AK3287" s="1"/>
  <c r="AJ3292"/>
  <c r="AJ3293"/>
  <c r="AJ3294"/>
  <c r="AA3299"/>
  <c r="AL3299" s="1"/>
  <c r="AK3299" s="1"/>
  <c r="AA3300"/>
  <c r="AB3300" s="1"/>
  <c r="AJ3302"/>
  <c r="AJ3303"/>
  <c r="AA3316"/>
  <c r="AJ3317"/>
  <c r="AJ3318"/>
  <c r="AJ3329"/>
  <c r="AJ3330"/>
  <c r="AJ3331"/>
  <c r="AA3341"/>
  <c r="AA3342"/>
  <c r="AA3343"/>
  <c r="AA3344"/>
  <c r="AB3344" s="1"/>
  <c r="AA3346"/>
  <c r="AA3347"/>
  <c r="AB3347" s="1"/>
  <c r="AJ3349"/>
  <c r="AA3366"/>
  <c r="AB3366" s="1"/>
  <c r="AJ3370"/>
  <c r="AA3375"/>
  <c r="AB3375" s="1"/>
  <c r="AA3377"/>
  <c r="AL3377" s="1"/>
  <c r="AK3377" s="1"/>
  <c r="AA3378"/>
  <c r="AB3378" s="1"/>
  <c r="AJ3383"/>
  <c r="AJ3384"/>
  <c r="AJ3385"/>
  <c r="AJ3386"/>
  <c r="AJ3387"/>
  <c r="AJ3388"/>
  <c r="AJ3389"/>
  <c r="AJ3390"/>
  <c r="AJ3391"/>
  <c r="AJ3392"/>
  <c r="AJ3393"/>
  <c r="AA3399"/>
  <c r="AL3399" s="1"/>
  <c r="AK3399" s="1"/>
  <c r="AJ3404"/>
  <c r="AJ3405"/>
  <c r="AJ3406"/>
  <c r="AJ3407"/>
  <c r="AJ3408"/>
  <c r="AA3411"/>
  <c r="AB3411" s="1"/>
  <c r="AJ3412"/>
  <c r="AA3418"/>
  <c r="AJ3422"/>
  <c r="AJ3423"/>
  <c r="AJ3424"/>
  <c r="AJ3425"/>
  <c r="AJ3427"/>
  <c r="AA3430"/>
  <c r="AJ3431"/>
  <c r="AJ3432"/>
  <c r="AJ3438"/>
  <c r="AJ3439"/>
  <c r="AJ3440"/>
  <c r="AJ3442"/>
  <c r="AA3446"/>
  <c r="AL3446" s="1"/>
  <c r="AK3446" s="1"/>
  <c r="AA3447"/>
  <c r="AB3447" s="1"/>
  <c r="AA3459"/>
  <c r="AL3459" s="1"/>
  <c r="AK3459" s="1"/>
  <c r="AA3460"/>
  <c r="AA3461"/>
  <c r="AA3462"/>
  <c r="AL3462" s="1"/>
  <c r="AK3462" s="1"/>
  <c r="AA3463"/>
  <c r="AA3464"/>
  <c r="AB3464" s="1"/>
  <c r="AA3467"/>
  <c r="AB3467" s="1"/>
  <c r="AA3486"/>
  <c r="AB3486" s="1"/>
  <c r="AA3497"/>
  <c r="AJ3499"/>
  <c r="AA3507"/>
  <c r="AL3507" s="1"/>
  <c r="AK3507" s="1"/>
  <c r="AJ3515"/>
  <c r="AJ3516"/>
  <c r="AA3521"/>
  <c r="AB3521" s="1"/>
  <c r="AA3523"/>
  <c r="AB3523" s="1"/>
  <c r="AJ3528"/>
  <c r="AA3541"/>
  <c r="AA3548"/>
  <c r="AL3548" s="1"/>
  <c r="AK3548" s="1"/>
  <c r="AA3549"/>
  <c r="AA3550"/>
  <c r="AA3551"/>
  <c r="AL3551" s="1"/>
  <c r="AK3551" s="1"/>
  <c r="AB2864"/>
  <c r="AE2864" s="1"/>
  <c r="AL2901"/>
  <c r="AK2901" s="1"/>
  <c r="AB2901"/>
  <c r="AL2940"/>
  <c r="AK2940" s="1"/>
  <c r="AB2940"/>
  <c r="AB2941"/>
  <c r="AE2941" s="1"/>
  <c r="AL2941"/>
  <c r="AK2941" s="1"/>
  <c r="AL2959"/>
  <c r="AK2959" s="1"/>
  <c r="AB2959"/>
  <c r="AB2972"/>
  <c r="AE2972" s="1"/>
  <c r="AL2972"/>
  <c r="AK2972" s="1"/>
  <c r="AK2833"/>
  <c r="AL2893"/>
  <c r="AK2893" s="1"/>
  <c r="AB2893"/>
  <c r="AE2893" s="1"/>
  <c r="AL2894"/>
  <c r="AK2894" s="1"/>
  <c r="AB2894"/>
  <c r="AE2894" s="1"/>
  <c r="AB2895"/>
  <c r="AL2896"/>
  <c r="AK2896" s="1"/>
  <c r="AB2896"/>
  <c r="AE2896" s="1"/>
  <c r="AB2915"/>
  <c r="AE2915" s="1"/>
  <c r="AL2915"/>
  <c r="AK2915" s="1"/>
  <c r="AL2939"/>
  <c r="AB2939"/>
  <c r="AE2939" s="1"/>
  <c r="AL2957"/>
  <c r="AK2957" s="1"/>
  <c r="AB2957"/>
  <c r="AL2971"/>
  <c r="AK2971" s="1"/>
  <c r="AL2846"/>
  <c r="AK2846" s="1"/>
  <c r="AL2854"/>
  <c r="AK2854" s="1"/>
  <c r="AL2868"/>
  <c r="AB2868"/>
  <c r="AE2868" s="1"/>
  <c r="AB2870"/>
  <c r="AE2870" s="1"/>
  <c r="AL2870"/>
  <c r="AK2870" s="1"/>
  <c r="AL2891"/>
  <c r="AK2891" s="1"/>
  <c r="AB2891"/>
  <c r="AE2891" s="1"/>
  <c r="AL2904"/>
  <c r="AK2904" s="1"/>
  <c r="AB2904"/>
  <c r="AL2905"/>
  <c r="AK2905" s="1"/>
  <c r="AB2905"/>
  <c r="AE2905" s="1"/>
  <c r="AL2927"/>
  <c r="AB2927"/>
  <c r="AB2930"/>
  <c r="AE2930" s="1"/>
  <c r="AL2930"/>
  <c r="AK2930" s="1"/>
  <c r="AB2935"/>
  <c r="AE2935" s="1"/>
  <c r="AL2935"/>
  <c r="AK2935" s="1"/>
  <c r="AL2967"/>
  <c r="AK2967" s="1"/>
  <c r="AB2967"/>
  <c r="AK2855"/>
  <c r="AK2871"/>
  <c r="AB2837"/>
  <c r="AL2837"/>
  <c r="AK2837" s="1"/>
  <c r="AB2866"/>
  <c r="AE2866" s="1"/>
  <c r="AB2885"/>
  <c r="AE2885" s="1"/>
  <c r="AL2885"/>
  <c r="AK2885" s="1"/>
  <c r="AB2888"/>
  <c r="AL2888"/>
  <c r="AK2888" s="1"/>
  <c r="AB2922"/>
  <c r="AL2922"/>
  <c r="AK2834"/>
  <c r="AK2884"/>
  <c r="AL3002"/>
  <c r="AK3002" s="1"/>
  <c r="AB3002"/>
  <c r="AL3030"/>
  <c r="AK3030" s="1"/>
  <c r="AB3030"/>
  <c r="AE3030" s="1"/>
  <c r="AB3060"/>
  <c r="AL3060"/>
  <c r="AK3060" s="1"/>
  <c r="AB3092"/>
  <c r="AE3092" s="1"/>
  <c r="AB3094"/>
  <c r="AL3094"/>
  <c r="AK3094" s="1"/>
  <c r="AL3126"/>
  <c r="AK3126" s="1"/>
  <c r="AB3126"/>
  <c r="AE3126" s="1"/>
  <c r="AB3154"/>
  <c r="AL3154"/>
  <c r="AK3154" s="1"/>
  <c r="AB3156"/>
  <c r="AL3156"/>
  <c r="AK3156" s="1"/>
  <c r="AL3188"/>
  <c r="AB3188"/>
  <c r="AA2801"/>
  <c r="AL2801" s="1"/>
  <c r="AA2802"/>
  <c r="AB2802" s="1"/>
  <c r="AJ2805"/>
  <c r="AJ2806"/>
  <c r="AA2809"/>
  <c r="AL2809" s="1"/>
  <c r="AK2809" s="1"/>
  <c r="AJ2811"/>
  <c r="AJ2812"/>
  <c r="AA2816"/>
  <c r="AB2816" s="1"/>
  <c r="AJ2819"/>
  <c r="AJ2820"/>
  <c r="AA2823"/>
  <c r="AL2823" s="1"/>
  <c r="AK2823" s="1"/>
  <c r="AJ2825"/>
  <c r="AJ2826"/>
  <c r="AJ2827"/>
  <c r="AA2831"/>
  <c r="AL2831" s="1"/>
  <c r="AK2831" s="1"/>
  <c r="AA2836"/>
  <c r="AL2836" s="1"/>
  <c r="AK2836" s="1"/>
  <c r="AL2850"/>
  <c r="AK2850" s="1"/>
  <c r="AA2851"/>
  <c r="AL2851" s="1"/>
  <c r="AK2851" s="1"/>
  <c r="AB2857"/>
  <c r="AE2857" s="1"/>
  <c r="AB2861"/>
  <c r="AB2867"/>
  <c r="AE2867" s="1"/>
  <c r="AB2873"/>
  <c r="AB2877"/>
  <c r="AE2877" s="1"/>
  <c r="AE2880"/>
  <c r="AL2880"/>
  <c r="AK2880" s="1"/>
  <c r="AA2881"/>
  <c r="AB2883"/>
  <c r="AE2883" s="1"/>
  <c r="AE2886"/>
  <c r="AL2886"/>
  <c r="AK2886" s="1"/>
  <c r="AA2887"/>
  <c r="AB2892"/>
  <c r="AE2892" s="1"/>
  <c r="AA2899"/>
  <c r="AB2899" s="1"/>
  <c r="AE2899" s="1"/>
  <c r="AE2908"/>
  <c r="AA2909"/>
  <c r="AB2909" s="1"/>
  <c r="AE2909" s="1"/>
  <c r="AL2931"/>
  <c r="AK2931" s="1"/>
  <c r="AA2932"/>
  <c r="AB2932" s="1"/>
  <c r="AE2932" s="1"/>
  <c r="AE2936"/>
  <c r="AL2936"/>
  <c r="AA2937"/>
  <c r="AE2942"/>
  <c r="AA2950"/>
  <c r="AB2950" s="1"/>
  <c r="AA2963"/>
  <c r="AA2970"/>
  <c r="AL2970" s="1"/>
  <c r="AK2970" s="1"/>
  <c r="AA2977"/>
  <c r="AK2990"/>
  <c r="AK3057"/>
  <c r="AK3059"/>
  <c r="AK3082"/>
  <c r="AK3083"/>
  <c r="AK3091"/>
  <c r="AK3093"/>
  <c r="AK3112"/>
  <c r="AK3125"/>
  <c r="AK3127"/>
  <c r="AK3152"/>
  <c r="AK3153"/>
  <c r="AK3155"/>
  <c r="AK3166"/>
  <c r="AB3026"/>
  <c r="AE3026" s="1"/>
  <c r="AL3026"/>
  <c r="AK3026" s="1"/>
  <c r="AB3028"/>
  <c r="AL3028"/>
  <c r="AK3028" s="1"/>
  <c r="AL3090"/>
  <c r="AK3090" s="1"/>
  <c r="AB3090"/>
  <c r="AL3106"/>
  <c r="AK3106" s="1"/>
  <c r="AB3106"/>
  <c r="AL3124"/>
  <c r="AK3124" s="1"/>
  <c r="AB3124"/>
  <c r="AB3138"/>
  <c r="AL3138"/>
  <c r="AK3138" s="1"/>
  <c r="AA2796"/>
  <c r="AL2796" s="1"/>
  <c r="AA2797"/>
  <c r="AJ2798"/>
  <c r="AK2798" s="1"/>
  <c r="AJ2799"/>
  <c r="AA2800"/>
  <c r="AL2800" s="1"/>
  <c r="AK2800" s="1"/>
  <c r="AA2808"/>
  <c r="AA2814"/>
  <c r="AB2814" s="1"/>
  <c r="AA2822"/>
  <c r="AA2829"/>
  <c r="AL2829" s="1"/>
  <c r="AK2829" s="1"/>
  <c r="AA2830"/>
  <c r="AL2830" s="1"/>
  <c r="AB2834"/>
  <c r="AE2834" s="1"/>
  <c r="AE2837"/>
  <c r="AB2840"/>
  <c r="AE2840" s="1"/>
  <c r="AA2843"/>
  <c r="AL2843" s="1"/>
  <c r="AK2843" s="1"/>
  <c r="AB2869"/>
  <c r="AE2869" s="1"/>
  <c r="AB2879"/>
  <c r="AE2879" s="1"/>
  <c r="AE2888"/>
  <c r="AA2890"/>
  <c r="AA2900"/>
  <c r="AA2910"/>
  <c r="AB2910" s="1"/>
  <c r="AE2910" s="1"/>
  <c r="AE2916"/>
  <c r="AL2916"/>
  <c r="AK2916" s="1"/>
  <c r="AA2917"/>
  <c r="AE2922"/>
  <c r="AE2923"/>
  <c r="AA2924"/>
  <c r="AB2924" s="1"/>
  <c r="AE2924" s="1"/>
  <c r="AA2933"/>
  <c r="AL2933" s="1"/>
  <c r="AK2933" s="1"/>
  <c r="AB2934"/>
  <c r="AE2934" s="1"/>
  <c r="AL2942"/>
  <c r="AK2942" s="1"/>
  <c r="AA2943"/>
  <c r="AE2946"/>
  <c r="AA2954"/>
  <c r="AE2955"/>
  <c r="AA2965"/>
  <c r="AL2965" s="1"/>
  <c r="AK2965" s="1"/>
  <c r="AA2975"/>
  <c r="AB2975" s="1"/>
  <c r="AK2997"/>
  <c r="AK3024"/>
  <c r="AK3027"/>
  <c r="AK3038"/>
  <c r="AK3053"/>
  <c r="AK3054"/>
  <c r="AK3055"/>
  <c r="AK3079"/>
  <c r="AK3080"/>
  <c r="AK3137"/>
  <c r="AK3149"/>
  <c r="AL2996"/>
  <c r="AK2996" s="1"/>
  <c r="AB2996"/>
  <c r="AE2996" s="1"/>
  <c r="AB3010"/>
  <c r="AE3010" s="1"/>
  <c r="AL3010"/>
  <c r="AK3010" s="1"/>
  <c r="AL3074"/>
  <c r="AK3074" s="1"/>
  <c r="AB3074"/>
  <c r="AL3162"/>
  <c r="AK3162" s="1"/>
  <c r="AA2806"/>
  <c r="AL2806" s="1"/>
  <c r="AK2806" s="1"/>
  <c r="AA2807"/>
  <c r="AL2807" s="1"/>
  <c r="AK2807" s="1"/>
  <c r="AA2812"/>
  <c r="AL2812" s="1"/>
  <c r="AA2813"/>
  <c r="AL2813" s="1"/>
  <c r="AK2813" s="1"/>
  <c r="AA2820"/>
  <c r="AB2820" s="1"/>
  <c r="AA2825"/>
  <c r="AL2825" s="1"/>
  <c r="AK2825" s="1"/>
  <c r="AA2826"/>
  <c r="AB2826" s="1"/>
  <c r="AA2827"/>
  <c r="AL2827" s="1"/>
  <c r="AA2828"/>
  <c r="AL2828" s="1"/>
  <c r="AK2828" s="1"/>
  <c r="AB2841"/>
  <c r="AE2841" s="1"/>
  <c r="AE2848"/>
  <c r="AA2849"/>
  <c r="AL2849" s="1"/>
  <c r="AE2852"/>
  <c r="AL2852"/>
  <c r="AK2852" s="1"/>
  <c r="AA2853"/>
  <c r="AL2853" s="1"/>
  <c r="AK2853" s="1"/>
  <c r="AB2855"/>
  <c r="AE2855" s="1"/>
  <c r="AE2901"/>
  <c r="AE2902"/>
  <c r="AL2902"/>
  <c r="AK2902" s="1"/>
  <c r="AA2903"/>
  <c r="AA2911"/>
  <c r="AB2914"/>
  <c r="AE2914" s="1"/>
  <c r="AE2918"/>
  <c r="AL2918"/>
  <c r="AK2918" s="1"/>
  <c r="AA2919"/>
  <c r="AA2925"/>
  <c r="AE2940"/>
  <c r="AL2946"/>
  <c r="AK2946" s="1"/>
  <c r="AA2947"/>
  <c r="AE2950"/>
  <c r="AL2955"/>
  <c r="AK2955" s="1"/>
  <c r="AA2956"/>
  <c r="AA2962"/>
  <c r="AA2964"/>
  <c r="AB2964" s="1"/>
  <c r="AE2964" s="1"/>
  <c r="AB2974"/>
  <c r="AE2974" s="1"/>
  <c r="AE2982"/>
  <c r="AK3146"/>
  <c r="AB3034"/>
  <c r="AE3034" s="1"/>
  <c r="AB3042"/>
  <c r="AE3042" s="1"/>
  <c r="AL3042"/>
  <c r="AB3066"/>
  <c r="AL3066"/>
  <c r="AK3066" s="1"/>
  <c r="AL3098"/>
  <c r="AK3098" s="1"/>
  <c r="AB3098"/>
  <c r="AL3130"/>
  <c r="AK3130" s="1"/>
  <c r="AB3130"/>
  <c r="AE3130" s="1"/>
  <c r="AL3158"/>
  <c r="AK3158" s="1"/>
  <c r="AB3158"/>
  <c r="AL3194"/>
  <c r="AK3194" s="1"/>
  <c r="AB2832"/>
  <c r="AE2832" s="1"/>
  <c r="AB2838"/>
  <c r="AE2838" s="1"/>
  <c r="AE2844"/>
  <c r="AL2844"/>
  <c r="AK2844" s="1"/>
  <c r="AA2845"/>
  <c r="AL2845" s="1"/>
  <c r="AK2845" s="1"/>
  <c r="AB2847"/>
  <c r="AE2847" s="1"/>
  <c r="AB2851"/>
  <c r="AE2851" s="1"/>
  <c r="AE2858"/>
  <c r="AL2858"/>
  <c r="AK2858" s="1"/>
  <c r="AA2859"/>
  <c r="AL2859" s="1"/>
  <c r="AK2859" s="1"/>
  <c r="AB2860"/>
  <c r="AE2860" s="1"/>
  <c r="AE2861"/>
  <c r="AE2862"/>
  <c r="AL2862"/>
  <c r="AK2862" s="1"/>
  <c r="AA2863"/>
  <c r="AL2863" s="1"/>
  <c r="AK2863" s="1"/>
  <c r="AB2865"/>
  <c r="AE2865" s="1"/>
  <c r="AB2872"/>
  <c r="AE2872" s="1"/>
  <c r="AE2873"/>
  <c r="AE2874"/>
  <c r="AL2874"/>
  <c r="AK2874" s="1"/>
  <c r="AA2875"/>
  <c r="AL2875" s="1"/>
  <c r="AK2875" s="1"/>
  <c r="AB2876"/>
  <c r="AE2876" s="1"/>
  <c r="AB2882"/>
  <c r="AE2882" s="1"/>
  <c r="AE2895"/>
  <c r="AE2897"/>
  <c r="AL2897"/>
  <c r="AK2897" s="1"/>
  <c r="AA2898"/>
  <c r="AB2898" s="1"/>
  <c r="AE2898" s="1"/>
  <c r="AE2904"/>
  <c r="AE2906"/>
  <c r="AL2906"/>
  <c r="AK2906" s="1"/>
  <c r="AA2907"/>
  <c r="AE2912"/>
  <c r="AL2912"/>
  <c r="AK2912" s="1"/>
  <c r="AA2913"/>
  <c r="AE2920"/>
  <c r="AL2920"/>
  <c r="AK2920" s="1"/>
  <c r="AA2921"/>
  <c r="AL2921" s="1"/>
  <c r="AK2921" s="1"/>
  <c r="AE2927"/>
  <c r="AE2928"/>
  <c r="AL2928"/>
  <c r="AK2928" s="1"/>
  <c r="AA2929"/>
  <c r="AB2938"/>
  <c r="AE2938" s="1"/>
  <c r="AL2950"/>
  <c r="AK2950" s="1"/>
  <c r="AA2951"/>
  <c r="AB2966"/>
  <c r="AL2982"/>
  <c r="AK2982" s="1"/>
  <c r="AA2983"/>
  <c r="AK3047"/>
  <c r="AK3067"/>
  <c r="AK3071"/>
  <c r="AB3250"/>
  <c r="AL3250"/>
  <c r="AK3250" s="1"/>
  <c r="AB3265"/>
  <c r="AE3265" s="1"/>
  <c r="AL3265"/>
  <c r="AK3265" s="1"/>
  <c r="AB3275"/>
  <c r="AL3275"/>
  <c r="AK3275" s="1"/>
  <c r="AB3308"/>
  <c r="AE3308" s="1"/>
  <c r="AL3308"/>
  <c r="AK3308" s="1"/>
  <c r="AB3309"/>
  <c r="AL3309"/>
  <c r="AB3310"/>
  <c r="AL3310"/>
  <c r="AK3310" s="1"/>
  <c r="AL3314"/>
  <c r="AK3314" s="1"/>
  <c r="AB3314"/>
  <c r="AB3334"/>
  <c r="AE3334" s="1"/>
  <c r="AL3334"/>
  <c r="AK3334" s="1"/>
  <c r="AL3336"/>
  <c r="AK3336" s="1"/>
  <c r="AB3336"/>
  <c r="AB3359"/>
  <c r="AE3359" s="1"/>
  <c r="AL3359"/>
  <c r="AK3359" s="1"/>
  <c r="AB3360"/>
  <c r="AL3360"/>
  <c r="AK3360" s="1"/>
  <c r="AL3365"/>
  <c r="AK3365" s="1"/>
  <c r="AB3365"/>
  <c r="AE2944"/>
  <c r="AL2944"/>
  <c r="AK2944" s="1"/>
  <c r="AA2945"/>
  <c r="AE2952"/>
  <c r="AL2952"/>
  <c r="AK2952" s="1"/>
  <c r="AA2953"/>
  <c r="AE2978"/>
  <c r="AL2978"/>
  <c r="AK2978" s="1"/>
  <c r="AA2979"/>
  <c r="AA2985"/>
  <c r="AB2992"/>
  <c r="AE2994"/>
  <c r="AL2994"/>
  <c r="AK2994" s="1"/>
  <c r="AA2995"/>
  <c r="AL2995" s="1"/>
  <c r="AK2995" s="1"/>
  <c r="AB2997"/>
  <c r="AE2997" s="1"/>
  <c r="AE3000"/>
  <c r="AL3000"/>
  <c r="AK3000" s="1"/>
  <c r="AA3001"/>
  <c r="AL3001" s="1"/>
  <c r="AK3001" s="1"/>
  <c r="AB3003"/>
  <c r="AE3003" s="1"/>
  <c r="AB3007"/>
  <c r="AE3007" s="1"/>
  <c r="AB3016"/>
  <c r="AE3016" s="1"/>
  <c r="AE3022"/>
  <c r="AL3022"/>
  <c r="AK3022" s="1"/>
  <c r="AA3023"/>
  <c r="AL3023" s="1"/>
  <c r="AK3023" s="1"/>
  <c r="AB3024"/>
  <c r="AB3031"/>
  <c r="AB3053"/>
  <c r="AE3053" s="1"/>
  <c r="AB3057"/>
  <c r="AE3060"/>
  <c r="AE3066"/>
  <c r="AE3076"/>
  <c r="AL3076"/>
  <c r="AK3076" s="1"/>
  <c r="AA3077"/>
  <c r="AL3077" s="1"/>
  <c r="AK3077" s="1"/>
  <c r="AB3078"/>
  <c r="AE3078" s="1"/>
  <c r="AB3082"/>
  <c r="AE3082" s="1"/>
  <c r="AB3091"/>
  <c r="AE3094"/>
  <c r="AE3100"/>
  <c r="AL3100"/>
  <c r="AK3100" s="1"/>
  <c r="AA3101"/>
  <c r="AL3101" s="1"/>
  <c r="AK3101" s="1"/>
  <c r="AB3102"/>
  <c r="AA3105"/>
  <c r="AL3105" s="1"/>
  <c r="AK3105" s="1"/>
  <c r="AB3107"/>
  <c r="AE3107" s="1"/>
  <c r="AB3119"/>
  <c r="AE3119" s="1"/>
  <c r="AB3125"/>
  <c r="AE3125" s="1"/>
  <c r="AE3128"/>
  <c r="AL3128"/>
  <c r="AK3128" s="1"/>
  <c r="AA3129"/>
  <c r="AL3129" s="1"/>
  <c r="AK3129" s="1"/>
  <c r="AB3131"/>
  <c r="AE3142"/>
  <c r="AL3142"/>
  <c r="AK3142" s="1"/>
  <c r="AA3143"/>
  <c r="AL3143" s="1"/>
  <c r="AK3143" s="1"/>
  <c r="AB3144"/>
  <c r="AB3148"/>
  <c r="AE3150"/>
  <c r="AL3150"/>
  <c r="AK3150" s="1"/>
  <c r="AA3151"/>
  <c r="AL3151" s="1"/>
  <c r="AK3151" s="1"/>
  <c r="AB3152"/>
  <c r="AE3154"/>
  <c r="AB3159"/>
  <c r="AE3159" s="1"/>
  <c r="AJ3169"/>
  <c r="AL3170"/>
  <c r="AA3173"/>
  <c r="AL3173" s="1"/>
  <c r="AK3173" s="1"/>
  <c r="AA3181"/>
  <c r="AL3181" s="1"/>
  <c r="AK3181" s="1"/>
  <c r="AJ3182"/>
  <c r="AK3182" s="1"/>
  <c r="AA3193"/>
  <c r="AL3193" s="1"/>
  <c r="AK3193" s="1"/>
  <c r="AA3198"/>
  <c r="AL3198" s="1"/>
  <c r="AK3198" s="1"/>
  <c r="AK3208"/>
  <c r="AK3307"/>
  <c r="AK3313"/>
  <c r="AL3226"/>
  <c r="AK3226" s="1"/>
  <c r="AB3226"/>
  <c r="AL3234"/>
  <c r="AK3234" s="1"/>
  <c r="AB3264"/>
  <c r="AL3264"/>
  <c r="AK3264" s="1"/>
  <c r="AB3274"/>
  <c r="AL3274"/>
  <c r="AK3274" s="1"/>
  <c r="AB3290"/>
  <c r="AL3290"/>
  <c r="AK3290" s="1"/>
  <c r="AB3294"/>
  <c r="AB3306"/>
  <c r="AL3306"/>
  <c r="AK3306" s="1"/>
  <c r="AB3325"/>
  <c r="AL3325"/>
  <c r="AK3325" s="1"/>
  <c r="AB3326"/>
  <c r="AL3326"/>
  <c r="AK3326" s="1"/>
  <c r="AE2980"/>
  <c r="AL2980"/>
  <c r="AA2981"/>
  <c r="AL2981" s="1"/>
  <c r="AK2981" s="1"/>
  <c r="AE2986"/>
  <c r="AL2986"/>
  <c r="AK2986" s="1"/>
  <c r="AA2987"/>
  <c r="AB2999"/>
  <c r="AE2999" s="1"/>
  <c r="AB3021"/>
  <c r="AE3021" s="1"/>
  <c r="AB3025"/>
  <c r="AE3025" s="1"/>
  <c r="AE3028"/>
  <c r="AE3044"/>
  <c r="AL3044"/>
  <c r="AK3044" s="1"/>
  <c r="AA3045"/>
  <c r="AL3045" s="1"/>
  <c r="AK3045" s="1"/>
  <c r="AB3046"/>
  <c r="AE3046" s="1"/>
  <c r="AB3050"/>
  <c r="AE3050" s="1"/>
  <c r="AB3054"/>
  <c r="AE3054" s="1"/>
  <c r="AB3059"/>
  <c r="AE3059" s="1"/>
  <c r="AB3065"/>
  <c r="AE3065" s="1"/>
  <c r="AA3069"/>
  <c r="AL3069" s="1"/>
  <c r="AK3069" s="1"/>
  <c r="AB3070"/>
  <c r="AE3070" s="1"/>
  <c r="AB3075"/>
  <c r="AE3075" s="1"/>
  <c r="AB3079"/>
  <c r="AE3079" s="1"/>
  <c r="AB3083"/>
  <c r="AE3083" s="1"/>
  <c r="AB3093"/>
  <c r="AE3093" s="1"/>
  <c r="AB3099"/>
  <c r="AE3099" s="1"/>
  <c r="AB3103"/>
  <c r="AE3103" s="1"/>
  <c r="AE3110"/>
  <c r="AL3110"/>
  <c r="AK3110" s="1"/>
  <c r="AA3111"/>
  <c r="AL3111" s="1"/>
  <c r="AK3111" s="1"/>
  <c r="AB3112"/>
  <c r="AE3112" s="1"/>
  <c r="AB3116"/>
  <c r="AE3116" s="1"/>
  <c r="AB3120"/>
  <c r="AE3120" s="1"/>
  <c r="AB3127"/>
  <c r="AE3127" s="1"/>
  <c r="AB3136"/>
  <c r="AE3136" s="1"/>
  <c r="AE3138"/>
  <c r="AB3145"/>
  <c r="AE3145" s="1"/>
  <c r="AB3149"/>
  <c r="AE3149" s="1"/>
  <c r="AB3153"/>
  <c r="AE3153" s="1"/>
  <c r="AE3156"/>
  <c r="AB3160"/>
  <c r="AE3160" s="1"/>
  <c r="AK3183"/>
  <c r="AB3183"/>
  <c r="AE3183" s="1"/>
  <c r="AA3192"/>
  <c r="AL3192" s="1"/>
  <c r="AK3192" s="1"/>
  <c r="AK3247"/>
  <c r="AK3248"/>
  <c r="AB3202"/>
  <c r="AE3202" s="1"/>
  <c r="AL3202"/>
  <c r="AK3202" s="1"/>
  <c r="AB3263"/>
  <c r="AE3263" s="1"/>
  <c r="AL3263"/>
  <c r="AK3263" s="1"/>
  <c r="AB3268"/>
  <c r="AL3271"/>
  <c r="AK3271" s="1"/>
  <c r="AB3271"/>
  <c r="AB3288"/>
  <c r="AE3288" s="1"/>
  <c r="AB3318"/>
  <c r="AL3318"/>
  <c r="AK3318" s="1"/>
  <c r="AL3320"/>
  <c r="AK3320" s="1"/>
  <c r="AB3320"/>
  <c r="AL3352"/>
  <c r="AK3352" s="1"/>
  <c r="AB3352"/>
  <c r="AL3353"/>
  <c r="AK3353" s="1"/>
  <c r="AB3353"/>
  <c r="AB3368"/>
  <c r="AE3368" s="1"/>
  <c r="AL3368"/>
  <c r="AK3368" s="1"/>
  <c r="AE2948"/>
  <c r="AL2948"/>
  <c r="AK2948" s="1"/>
  <c r="AA2949"/>
  <c r="AE2957"/>
  <c r="AE2959"/>
  <c r="AE2960"/>
  <c r="AL2960"/>
  <c r="AK2960" s="1"/>
  <c r="AA2961"/>
  <c r="AE2966"/>
  <c r="AE2967"/>
  <c r="AE2968"/>
  <c r="AL2968"/>
  <c r="AK2968" s="1"/>
  <c r="AA2969"/>
  <c r="AB2973"/>
  <c r="AE2973" s="1"/>
  <c r="AE2975"/>
  <c r="AL2975"/>
  <c r="AK2975" s="1"/>
  <c r="AA2976"/>
  <c r="AB2976" s="1"/>
  <c r="AE2976" s="1"/>
  <c r="AE2988"/>
  <c r="AL2988"/>
  <c r="AK2988" s="1"/>
  <c r="AA2989"/>
  <c r="AL2989" s="1"/>
  <c r="AK2989" s="1"/>
  <c r="AB2990"/>
  <c r="AE2990" s="1"/>
  <c r="AE3002"/>
  <c r="AB3009"/>
  <c r="AE3009" s="1"/>
  <c r="AE3012"/>
  <c r="AL3012"/>
  <c r="AK3012" s="1"/>
  <c r="AA3013"/>
  <c r="AL3013" s="1"/>
  <c r="AK3013" s="1"/>
  <c r="AB3014"/>
  <c r="AE3014" s="1"/>
  <c r="AB3018"/>
  <c r="AE3018" s="1"/>
  <c r="AB3027"/>
  <c r="AE3027" s="1"/>
  <c r="AE3036"/>
  <c r="AL3036"/>
  <c r="AK3036" s="1"/>
  <c r="AA3037"/>
  <c r="AL3037" s="1"/>
  <c r="AK3037" s="1"/>
  <c r="AB3038"/>
  <c r="AE3038" s="1"/>
  <c r="AE3040"/>
  <c r="AL3040"/>
  <c r="AK3040" s="1"/>
  <c r="AA3041"/>
  <c r="AL3041" s="1"/>
  <c r="AK3041" s="1"/>
  <c r="AB3047"/>
  <c r="AE3047" s="1"/>
  <c r="AB3051"/>
  <c r="AE3051" s="1"/>
  <c r="AB3055"/>
  <c r="AE3055" s="1"/>
  <c r="AB3061"/>
  <c r="AE3061" s="1"/>
  <c r="AB3067"/>
  <c r="AE3067" s="1"/>
  <c r="AB3071"/>
  <c r="AE3071" s="1"/>
  <c r="AB3080"/>
  <c r="AE3080" s="1"/>
  <c r="AB3084"/>
  <c r="AE3084" s="1"/>
  <c r="AE3086"/>
  <c r="AL3086"/>
  <c r="AK3086" s="1"/>
  <c r="AA3087"/>
  <c r="AL3087" s="1"/>
  <c r="AK3087" s="1"/>
  <c r="AB3088"/>
  <c r="AE3088" s="1"/>
  <c r="AE3090"/>
  <c r="AB3095"/>
  <c r="AE3095" s="1"/>
  <c r="AE3106"/>
  <c r="AB3113"/>
  <c r="AE3113" s="1"/>
  <c r="AB3117"/>
  <c r="AE3117" s="1"/>
  <c r="AB3121"/>
  <c r="AE3121" s="1"/>
  <c r="AE3124"/>
  <c r="AB3137"/>
  <c r="AE3137" s="1"/>
  <c r="AE3140"/>
  <c r="AL3140"/>
  <c r="AK3140" s="1"/>
  <c r="AA3141"/>
  <c r="AL3141" s="1"/>
  <c r="AK3141" s="1"/>
  <c r="AB3146"/>
  <c r="AE3146" s="1"/>
  <c r="AB3155"/>
  <c r="AE3155" s="1"/>
  <c r="AE3158"/>
  <c r="AB3161"/>
  <c r="AE3161" s="1"/>
  <c r="AE3164"/>
  <c r="AL3164"/>
  <c r="AK3164" s="1"/>
  <c r="AA3165"/>
  <c r="AL3165" s="1"/>
  <c r="AK3165" s="1"/>
  <c r="AB3166"/>
  <c r="AE3166" s="1"/>
  <c r="AE3168"/>
  <c r="AJ3170"/>
  <c r="AJ3178"/>
  <c r="AK3178" s="1"/>
  <c r="AA3185"/>
  <c r="AL3185" s="1"/>
  <c r="AK3185" s="1"/>
  <c r="AA3191"/>
  <c r="AL3191" s="1"/>
  <c r="AK3191" s="1"/>
  <c r="AA3196"/>
  <c r="AB3196" s="1"/>
  <c r="AK3317"/>
  <c r="AL3220"/>
  <c r="AK3220" s="1"/>
  <c r="AB3220"/>
  <c r="AE3220" s="1"/>
  <c r="AB3222"/>
  <c r="AL3254"/>
  <c r="AK3254" s="1"/>
  <c r="AB3254"/>
  <c r="AE3254" s="1"/>
  <c r="AB3258"/>
  <c r="AL3258"/>
  <c r="AK3258" s="1"/>
  <c r="AB3259"/>
  <c r="AE3259" s="1"/>
  <c r="AL3259"/>
  <c r="AK3259" s="1"/>
  <c r="AB3281"/>
  <c r="AL3281"/>
  <c r="AK3281" s="1"/>
  <c r="AL3282"/>
  <c r="AK3282" s="1"/>
  <c r="AB3316"/>
  <c r="AE3316" s="1"/>
  <c r="AL3316"/>
  <c r="AK3316" s="1"/>
  <c r="AB3341"/>
  <c r="AL3341"/>
  <c r="AK3341" s="1"/>
  <c r="AB3342"/>
  <c r="AL3342"/>
  <c r="AK3342" s="1"/>
  <c r="AB3343"/>
  <c r="AL3343"/>
  <c r="AK3343" s="1"/>
  <c r="AL3346"/>
  <c r="AK3346" s="1"/>
  <c r="AB3346"/>
  <c r="AB2991"/>
  <c r="AE2991" s="1"/>
  <c r="AE2992"/>
  <c r="AB2995"/>
  <c r="AE2995" s="1"/>
  <c r="AB3001"/>
  <c r="AE3001" s="1"/>
  <c r="AE3004"/>
  <c r="AL3004"/>
  <c r="AK3004" s="1"/>
  <c r="AA3005"/>
  <c r="AL3005" s="1"/>
  <c r="AK3005" s="1"/>
  <c r="AB3011"/>
  <c r="AE3011" s="1"/>
  <c r="AB3015"/>
  <c r="AE3015" s="1"/>
  <c r="AB3019"/>
  <c r="AE3019" s="1"/>
  <c r="AE3024"/>
  <c r="AB3029"/>
  <c r="AE3029" s="1"/>
  <c r="AE3031"/>
  <c r="AE3032"/>
  <c r="AL3032"/>
  <c r="AK3032" s="1"/>
  <c r="AA3033"/>
  <c r="AL3033" s="1"/>
  <c r="AK3033" s="1"/>
  <c r="AB3035"/>
  <c r="AE3035" s="1"/>
  <c r="AB3039"/>
  <c r="AE3039" s="1"/>
  <c r="AB3052"/>
  <c r="AE3052" s="1"/>
  <c r="AB3056"/>
  <c r="AE3056" s="1"/>
  <c r="AE3057"/>
  <c r="AB3063"/>
  <c r="AE3063" s="1"/>
  <c r="AB3072"/>
  <c r="AE3072" s="1"/>
  <c r="AE3074"/>
  <c r="AB3081"/>
  <c r="AE3081" s="1"/>
  <c r="AB3085"/>
  <c r="AE3085" s="1"/>
  <c r="AB3089"/>
  <c r="AE3089" s="1"/>
  <c r="AE3091"/>
  <c r="AB3096"/>
  <c r="AE3096" s="1"/>
  <c r="AE3098"/>
  <c r="AE3102"/>
  <c r="AE3108"/>
  <c r="AL3108"/>
  <c r="AK3108" s="1"/>
  <c r="AA3109"/>
  <c r="AL3109" s="1"/>
  <c r="AK3109" s="1"/>
  <c r="AB3114"/>
  <c r="AE3114" s="1"/>
  <c r="AB3118"/>
  <c r="AE3118" s="1"/>
  <c r="AB3123"/>
  <c r="AE3123" s="1"/>
  <c r="AE3131"/>
  <c r="AE3132"/>
  <c r="AL3132"/>
  <c r="AK3132" s="1"/>
  <c r="AA3133"/>
  <c r="AL3133" s="1"/>
  <c r="AK3133" s="1"/>
  <c r="AB3134"/>
  <c r="AE3134" s="1"/>
  <c r="AB3139"/>
  <c r="AE3139" s="1"/>
  <c r="AE3144"/>
  <c r="AB3147"/>
  <c r="AE3147" s="1"/>
  <c r="AE3148"/>
  <c r="AB3151"/>
  <c r="AE3151" s="1"/>
  <c r="AE3152"/>
  <c r="AB3157"/>
  <c r="AE3157" s="1"/>
  <c r="AB3163"/>
  <c r="AE3163" s="1"/>
  <c r="AB3167"/>
  <c r="AE3167" s="1"/>
  <c r="AL3168"/>
  <c r="AK3168" s="1"/>
  <c r="AA3169"/>
  <c r="AL3169" s="1"/>
  <c r="AK3169" s="1"/>
  <c r="AE3170"/>
  <c r="AB3171"/>
  <c r="AE3171" s="1"/>
  <c r="AB3190"/>
  <c r="AB3200"/>
  <c r="AE3200" s="1"/>
  <c r="AK3210"/>
  <c r="AK3211"/>
  <c r="AK3221"/>
  <c r="AL3410"/>
  <c r="AK3410" s="1"/>
  <c r="AB3410"/>
  <c r="AL3417"/>
  <c r="AK3417" s="1"/>
  <c r="AB3417"/>
  <c r="AL3429"/>
  <c r="AK3429" s="1"/>
  <c r="AB3429"/>
  <c r="AE3429" s="1"/>
  <c r="AL3477"/>
  <c r="AK3477" s="1"/>
  <c r="AB3477"/>
  <c r="AL3478"/>
  <c r="AK3478" s="1"/>
  <c r="AB3478"/>
  <c r="AL3479"/>
  <c r="AK3479" s="1"/>
  <c r="AB3479"/>
  <c r="AL3480"/>
  <c r="AK3480" s="1"/>
  <c r="AB3480"/>
  <c r="AE3480" s="1"/>
  <c r="AL3481"/>
  <c r="AK3481" s="1"/>
  <c r="AB3481"/>
  <c r="AB3493"/>
  <c r="AL3493"/>
  <c r="AK3493" s="1"/>
  <c r="AB3494"/>
  <c r="AL3494"/>
  <c r="AK3494" s="1"/>
  <c r="AB3534"/>
  <c r="AL3534"/>
  <c r="AK3534" s="1"/>
  <c r="AB3535"/>
  <c r="AL3535"/>
  <c r="AK3535" s="1"/>
  <c r="AL3544"/>
  <c r="AK3544" s="1"/>
  <c r="AB3544"/>
  <c r="AL3545"/>
  <c r="AK3545" s="1"/>
  <c r="AB3545"/>
  <c r="AB3172"/>
  <c r="AE3172" s="1"/>
  <c r="AE3174"/>
  <c r="AL3174"/>
  <c r="AK3174" s="1"/>
  <c r="AA3175"/>
  <c r="AL3175" s="1"/>
  <c r="AK3175" s="1"/>
  <c r="AB3180"/>
  <c r="AE3180" s="1"/>
  <c r="AB3184"/>
  <c r="AE3184" s="1"/>
  <c r="AE3186"/>
  <c r="AL3186"/>
  <c r="AK3186" s="1"/>
  <c r="AA3187"/>
  <c r="AL3187" s="1"/>
  <c r="AK3187" s="1"/>
  <c r="AB3189"/>
  <c r="AE3189" s="1"/>
  <c r="AB3195"/>
  <c r="AB3199"/>
  <c r="AB3204"/>
  <c r="AE3206"/>
  <c r="AL3206"/>
  <c r="AK3206" s="1"/>
  <c r="AA3207"/>
  <c r="AL3207" s="1"/>
  <c r="AK3207" s="1"/>
  <c r="AB3208"/>
  <c r="AB3212"/>
  <c r="AE3212" s="1"/>
  <c r="AE3214"/>
  <c r="AL3214"/>
  <c r="AK3214" s="1"/>
  <c r="AA3215"/>
  <c r="AL3215" s="1"/>
  <c r="AK3215" s="1"/>
  <c r="AB3216"/>
  <c r="AE3216" s="1"/>
  <c r="AE3218"/>
  <c r="AL3218"/>
  <c r="AK3218" s="1"/>
  <c r="AA3219"/>
  <c r="AL3219" s="1"/>
  <c r="AK3219" s="1"/>
  <c r="AB3221"/>
  <c r="AE3221" s="1"/>
  <c r="AE3224"/>
  <c r="AL3224"/>
  <c r="AK3224" s="1"/>
  <c r="AA3225"/>
  <c r="AL3225" s="1"/>
  <c r="AK3225" s="1"/>
  <c r="AB3227"/>
  <c r="AE3227" s="1"/>
  <c r="AB3231"/>
  <c r="AE3231" s="1"/>
  <c r="AE3238"/>
  <c r="AL3238"/>
  <c r="AK3238" s="1"/>
  <c r="AA3239"/>
  <c r="AL3239" s="1"/>
  <c r="AK3239" s="1"/>
  <c r="AB3244"/>
  <c r="AB3248"/>
  <c r="AE3250"/>
  <c r="AB3255"/>
  <c r="AE3255" s="1"/>
  <c r="AE3264"/>
  <c r="AE3266"/>
  <c r="AA3267"/>
  <c r="AE3274"/>
  <c r="AE3275"/>
  <c r="AE3296"/>
  <c r="AL3296"/>
  <c r="AK3296" s="1"/>
  <c r="AA3297"/>
  <c r="AB3297" s="1"/>
  <c r="AE3297" s="1"/>
  <c r="AB3299"/>
  <c r="AE3299" s="1"/>
  <c r="AA3302"/>
  <c r="AE3306"/>
  <c r="AB3313"/>
  <c r="AE3313" s="1"/>
  <c r="AB3321"/>
  <c r="AE3321" s="1"/>
  <c r="AA3324"/>
  <c r="AA3333"/>
  <c r="AA3340"/>
  <c r="AA3349"/>
  <c r="AB3349" s="1"/>
  <c r="AB3351"/>
  <c r="AE3357"/>
  <c r="AL3357"/>
  <c r="AK3357" s="1"/>
  <c r="AA3358"/>
  <c r="AJ3371"/>
  <c r="AK3495"/>
  <c r="AB3384"/>
  <c r="AE3384" s="1"/>
  <c r="AL3384"/>
  <c r="AK3384" s="1"/>
  <c r="AB3385"/>
  <c r="AL3385"/>
  <c r="AK3385" s="1"/>
  <c r="AB3386"/>
  <c r="AE3386" s="1"/>
  <c r="AL3386"/>
  <c r="AB3389"/>
  <c r="AL3389"/>
  <c r="AK3389" s="1"/>
  <c r="AB3390"/>
  <c r="AE3390" s="1"/>
  <c r="AL3390"/>
  <c r="AK3390" s="1"/>
  <c r="AB3391"/>
  <c r="AL3391"/>
  <c r="AK3391" s="1"/>
  <c r="AB3392"/>
  <c r="AE3392" s="1"/>
  <c r="AL3392"/>
  <c r="AK3392" s="1"/>
  <c r="AL3402"/>
  <c r="AK3402" s="1"/>
  <c r="AB3402"/>
  <c r="AB3405"/>
  <c r="AE3405" s="1"/>
  <c r="AL3405"/>
  <c r="AK3405" s="1"/>
  <c r="AB3406"/>
  <c r="AL3406"/>
  <c r="AK3406" s="1"/>
  <c r="AB3407"/>
  <c r="AE3407" s="1"/>
  <c r="AL3407"/>
  <c r="AK3407" s="1"/>
  <c r="AL3416"/>
  <c r="AK3416" s="1"/>
  <c r="AB3416"/>
  <c r="AE3416" s="1"/>
  <c r="AB3423"/>
  <c r="AL3423"/>
  <c r="AK3423" s="1"/>
  <c r="AB3424"/>
  <c r="AE3424" s="1"/>
  <c r="AL3424"/>
  <c r="AK3424" s="1"/>
  <c r="AB3439"/>
  <c r="AL3439"/>
  <c r="AK3439" s="1"/>
  <c r="AB3440"/>
  <c r="AL3440"/>
  <c r="AK3440" s="1"/>
  <c r="AL3471"/>
  <c r="AK3471" s="1"/>
  <c r="AB3471"/>
  <c r="AB3501"/>
  <c r="AL3501"/>
  <c r="AK3501" s="1"/>
  <c r="AL3518"/>
  <c r="AK3518" s="1"/>
  <c r="AB3518"/>
  <c r="AL3543"/>
  <c r="AK3543" s="1"/>
  <c r="AB3543"/>
  <c r="AB3557"/>
  <c r="AE3557" s="1"/>
  <c r="AL3557"/>
  <c r="AK3557" s="1"/>
  <c r="AB3205"/>
  <c r="AE3205" s="1"/>
  <c r="AB3209"/>
  <c r="AE3209" s="1"/>
  <c r="AB3213"/>
  <c r="AE3213" s="1"/>
  <c r="AB3217"/>
  <c r="AE3217" s="1"/>
  <c r="AB3223"/>
  <c r="AE3223" s="1"/>
  <c r="AB3245"/>
  <c r="AE3245" s="1"/>
  <c r="AB3249"/>
  <c r="AE3249" s="1"/>
  <c r="AE3258"/>
  <c r="AE3260"/>
  <c r="AL3260"/>
  <c r="AK3260" s="1"/>
  <c r="AA3261"/>
  <c r="AB3261" s="1"/>
  <c r="AE3261" s="1"/>
  <c r="AE3268"/>
  <c r="AE3269"/>
  <c r="AL3269"/>
  <c r="AK3269" s="1"/>
  <c r="AA3270"/>
  <c r="AL3270" s="1"/>
  <c r="AK3270" s="1"/>
  <c r="AE3277"/>
  <c r="AL3277"/>
  <c r="AK3277" s="1"/>
  <c r="AA3278"/>
  <c r="AL3278" s="1"/>
  <c r="AK3278" s="1"/>
  <c r="AE3281"/>
  <c r="AE3283"/>
  <c r="AL3283"/>
  <c r="AK3283" s="1"/>
  <c r="AA3284"/>
  <c r="AB3287"/>
  <c r="AE3287" s="1"/>
  <c r="AE3290"/>
  <c r="AE3291"/>
  <c r="AL3291"/>
  <c r="AK3291" s="1"/>
  <c r="AA3292"/>
  <c r="AB3292" s="1"/>
  <c r="AE3292" s="1"/>
  <c r="AB3295"/>
  <c r="AE3295" s="1"/>
  <c r="AA3298"/>
  <c r="AE3303"/>
  <c r="AL3303"/>
  <c r="AK3303" s="1"/>
  <c r="AA3304"/>
  <c r="AB3304" s="1"/>
  <c r="AE3304" s="1"/>
  <c r="AE3309"/>
  <c r="AE3310"/>
  <c r="AE3311"/>
  <c r="AL3311"/>
  <c r="AK3311" s="1"/>
  <c r="AA3312"/>
  <c r="AB3315"/>
  <c r="AE3315" s="1"/>
  <c r="AE3318"/>
  <c r="AE3325"/>
  <c r="AE3326"/>
  <c r="AE3327"/>
  <c r="AL3327"/>
  <c r="AK3327" s="1"/>
  <c r="AA3328"/>
  <c r="AE3341"/>
  <c r="AE3342"/>
  <c r="AE3343"/>
  <c r="AE3344"/>
  <c r="AL3344"/>
  <c r="AK3344" s="1"/>
  <c r="AA3345"/>
  <c r="AL3345" s="1"/>
  <c r="AK3345" s="1"/>
  <c r="AE3349"/>
  <c r="AA3350"/>
  <c r="AE3360"/>
  <c r="AE3361"/>
  <c r="AL3361"/>
  <c r="AK3361" s="1"/>
  <c r="AA3362"/>
  <c r="AL3400"/>
  <c r="AK3400" s="1"/>
  <c r="AB3400"/>
  <c r="AL3432"/>
  <c r="AK3432" s="1"/>
  <c r="AB3432"/>
  <c r="AB3451"/>
  <c r="AL3451"/>
  <c r="AK3451" s="1"/>
  <c r="AB3452"/>
  <c r="AE3452" s="1"/>
  <c r="AL3452"/>
  <c r="AK3452" s="1"/>
  <c r="AL3470"/>
  <c r="AK3470" s="1"/>
  <c r="AB3470"/>
  <c r="AL3509"/>
  <c r="AK3509" s="1"/>
  <c r="AB3509"/>
  <c r="AL3510"/>
  <c r="AK3510" s="1"/>
  <c r="AB3510"/>
  <c r="AL3511"/>
  <c r="AK3511" s="1"/>
  <c r="AB3511"/>
  <c r="AL3512"/>
  <c r="AK3512" s="1"/>
  <c r="AB3512"/>
  <c r="AL3513"/>
  <c r="AK3513" s="1"/>
  <c r="AB3513"/>
  <c r="AL3542"/>
  <c r="AK3542" s="1"/>
  <c r="AB3542"/>
  <c r="AL3552"/>
  <c r="AK3552" s="1"/>
  <c r="AB3552"/>
  <c r="AE3552" s="1"/>
  <c r="AB3169"/>
  <c r="AE3169" s="1"/>
  <c r="AE3176"/>
  <c r="AL3176"/>
  <c r="AK3176" s="1"/>
  <c r="AA3177"/>
  <c r="AL3177" s="1"/>
  <c r="AK3177" s="1"/>
  <c r="AB3178"/>
  <c r="AE3178" s="1"/>
  <c r="AB3182"/>
  <c r="AE3182" s="1"/>
  <c r="AE3188"/>
  <c r="AB3192"/>
  <c r="AE3192" s="1"/>
  <c r="AB3201"/>
  <c r="AE3201" s="1"/>
  <c r="AB3210"/>
  <c r="AE3210" s="1"/>
  <c r="AE3226"/>
  <c r="AE3236"/>
  <c r="AL3236"/>
  <c r="AK3236" s="1"/>
  <c r="AA3237"/>
  <c r="AL3237" s="1"/>
  <c r="AK3237" s="1"/>
  <c r="AE3240"/>
  <c r="AL3240"/>
  <c r="AK3240" s="1"/>
  <c r="AA3241"/>
  <c r="AL3241" s="1"/>
  <c r="AK3241" s="1"/>
  <c r="AB3242"/>
  <c r="AE3242" s="1"/>
  <c r="AB3246"/>
  <c r="AE3246" s="1"/>
  <c r="AB3251"/>
  <c r="AE3251" s="1"/>
  <c r="AA3262"/>
  <c r="AL3262" s="1"/>
  <c r="AK3262" s="1"/>
  <c r="AB3276"/>
  <c r="AE3276" s="1"/>
  <c r="AE3285"/>
  <c r="AL3285"/>
  <c r="AK3285" s="1"/>
  <c r="AA3286"/>
  <c r="AB3289"/>
  <c r="AE3289" s="1"/>
  <c r="AA3293"/>
  <c r="AL3304"/>
  <c r="AK3304" s="1"/>
  <c r="AA3305"/>
  <c r="AL3305" s="1"/>
  <c r="AK3305" s="1"/>
  <c r="AB3307"/>
  <c r="AE3307" s="1"/>
  <c r="AB3317"/>
  <c r="AE3317" s="1"/>
  <c r="AE3320"/>
  <c r="AE3329"/>
  <c r="AL3329"/>
  <c r="AK3329" s="1"/>
  <c r="AA3330"/>
  <c r="AE3336"/>
  <c r="AE3337"/>
  <c r="AL3337"/>
  <c r="AK3337" s="1"/>
  <c r="AA3338"/>
  <c r="AB3338" s="1"/>
  <c r="AE3338" s="1"/>
  <c r="AE3363"/>
  <c r="AL3363"/>
  <c r="AK3363" s="1"/>
  <c r="AA3364"/>
  <c r="AE3375"/>
  <c r="AA3376"/>
  <c r="AK3431"/>
  <c r="AK3433"/>
  <c r="AK3514"/>
  <c r="AK3515"/>
  <c r="AL3418"/>
  <c r="AK3418" s="1"/>
  <c r="AB3418"/>
  <c r="AL3430"/>
  <c r="AK3430" s="1"/>
  <c r="AB3430"/>
  <c r="AL3460"/>
  <c r="AK3460" s="1"/>
  <c r="AB3460"/>
  <c r="AL3461"/>
  <c r="AK3461" s="1"/>
  <c r="AB3461"/>
  <c r="AB3463"/>
  <c r="AE3463" s="1"/>
  <c r="AL3463"/>
  <c r="AK3463" s="1"/>
  <c r="AL3497"/>
  <c r="AK3497" s="1"/>
  <c r="AB3497"/>
  <c r="AL3541"/>
  <c r="AK3541" s="1"/>
  <c r="AB3541"/>
  <c r="AB3549"/>
  <c r="AE3549" s="1"/>
  <c r="AL3549"/>
  <c r="AK3549" s="1"/>
  <c r="AB3550"/>
  <c r="AE3550" s="1"/>
  <c r="AL3550"/>
  <c r="AK3550" s="1"/>
  <c r="AE3190"/>
  <c r="AB3193"/>
  <c r="AE3193" s="1"/>
  <c r="AE3195"/>
  <c r="AE3196"/>
  <c r="AL3196"/>
  <c r="AK3196" s="1"/>
  <c r="AA3197"/>
  <c r="AL3197" s="1"/>
  <c r="AK3197" s="1"/>
  <c r="AB3198"/>
  <c r="AE3198" s="1"/>
  <c r="AE3199"/>
  <c r="AB3203"/>
  <c r="AE3203" s="1"/>
  <c r="AE3204"/>
  <c r="AB3207"/>
  <c r="AE3207" s="1"/>
  <c r="AE3208"/>
  <c r="AB3211"/>
  <c r="AE3211" s="1"/>
  <c r="AB3215"/>
  <c r="AE3215" s="1"/>
  <c r="AB3219"/>
  <c r="AE3219" s="1"/>
  <c r="AE3222"/>
  <c r="AB3225"/>
  <c r="AE3225" s="1"/>
  <c r="AE3228"/>
  <c r="AL3228"/>
  <c r="AK3228" s="1"/>
  <c r="AA3229"/>
  <c r="AL3229" s="1"/>
  <c r="AK3229" s="1"/>
  <c r="AB3230"/>
  <c r="AE3230" s="1"/>
  <c r="AE3232"/>
  <c r="AL3232"/>
  <c r="AK3232" s="1"/>
  <c r="AA3233"/>
  <c r="AL3233" s="1"/>
  <c r="AK3233" s="1"/>
  <c r="AB3235"/>
  <c r="AE3235" s="1"/>
  <c r="AB3239"/>
  <c r="AE3239" s="1"/>
  <c r="AB3243"/>
  <c r="AE3243" s="1"/>
  <c r="AE3244"/>
  <c r="AB3247"/>
  <c r="AE3247" s="1"/>
  <c r="AE3248"/>
  <c r="AB3253"/>
  <c r="AE3253" s="1"/>
  <c r="AE3256"/>
  <c r="AL3256"/>
  <c r="AK3256" s="1"/>
  <c r="AA3257"/>
  <c r="AL3257" s="1"/>
  <c r="AK3257" s="1"/>
  <c r="AE3271"/>
  <c r="AE3272"/>
  <c r="AL3272"/>
  <c r="AK3272" s="1"/>
  <c r="AA3273"/>
  <c r="AE3279"/>
  <c r="AL3279"/>
  <c r="AK3279" s="1"/>
  <c r="AA3280"/>
  <c r="AL3280" s="1"/>
  <c r="AK3280" s="1"/>
  <c r="AE3294"/>
  <c r="AE3300"/>
  <c r="AL3300"/>
  <c r="AK3300" s="1"/>
  <c r="AA3301"/>
  <c r="AB3301" s="1"/>
  <c r="AE3301" s="1"/>
  <c r="AE3314"/>
  <c r="AB3319"/>
  <c r="AE3319" s="1"/>
  <c r="AE3322"/>
  <c r="AL3322"/>
  <c r="AK3322" s="1"/>
  <c r="AA3323"/>
  <c r="AB3323" s="1"/>
  <c r="AE3323" s="1"/>
  <c r="AE3331"/>
  <c r="AL3331"/>
  <c r="AK3331" s="1"/>
  <c r="AA3332"/>
  <c r="AB3332" s="1"/>
  <c r="AE3332" s="1"/>
  <c r="AB3335"/>
  <c r="AE3335" s="1"/>
  <c r="AA3339"/>
  <c r="AB3339" s="1"/>
  <c r="AE3339" s="1"/>
  <c r="AE3346"/>
  <c r="AE3347"/>
  <c r="AL3347"/>
  <c r="AK3347" s="1"/>
  <c r="AA3348"/>
  <c r="AB3348" s="1"/>
  <c r="AE3348" s="1"/>
  <c r="AE3351"/>
  <c r="AE3352"/>
  <c r="AE3353"/>
  <c r="AE3355"/>
  <c r="AL3355"/>
  <c r="AK3355" s="1"/>
  <c r="AA3356"/>
  <c r="AL3375"/>
  <c r="AK3375" s="1"/>
  <c r="AE3369"/>
  <c r="AL3369"/>
  <c r="AK3369" s="1"/>
  <c r="AA3370"/>
  <c r="AE3378"/>
  <c r="AL3378"/>
  <c r="AK3378" s="1"/>
  <c r="AA3379"/>
  <c r="AB3379" s="1"/>
  <c r="AE3379" s="1"/>
  <c r="AE3385"/>
  <c r="AE3387"/>
  <c r="AL3387"/>
  <c r="AK3387" s="1"/>
  <c r="AA3388"/>
  <c r="AA3398"/>
  <c r="AB3401"/>
  <c r="AE3401" s="1"/>
  <c r="AE3406"/>
  <c r="AE3408"/>
  <c r="AL3408"/>
  <c r="AK3408" s="1"/>
  <c r="AA3409"/>
  <c r="AL3409" s="1"/>
  <c r="AK3409" s="1"/>
  <c r="AA3414"/>
  <c r="AE3423"/>
  <c r="AE3425"/>
  <c r="AL3425"/>
  <c r="AK3425" s="1"/>
  <c r="AA3426"/>
  <c r="AB3431"/>
  <c r="AE3431" s="1"/>
  <c r="AE3434"/>
  <c r="AL3434"/>
  <c r="AK3434" s="1"/>
  <c r="AA3435"/>
  <c r="AB3435" s="1"/>
  <c r="AE3439"/>
  <c r="AE3440"/>
  <c r="AE3447"/>
  <c r="AL3447"/>
  <c r="AK3447" s="1"/>
  <c r="AA3448"/>
  <c r="AB3448" s="1"/>
  <c r="AE3448" s="1"/>
  <c r="AE3451"/>
  <c r="AE3453"/>
  <c r="AL3453"/>
  <c r="AK3453" s="1"/>
  <c r="AA3454"/>
  <c r="AL3454" s="1"/>
  <c r="AK3454" s="1"/>
  <c r="AB3459"/>
  <c r="AE3459" s="1"/>
  <c r="AE3464"/>
  <c r="AL3464"/>
  <c r="AK3464" s="1"/>
  <c r="AA3465"/>
  <c r="AB3465" s="1"/>
  <c r="AE3465" s="1"/>
  <c r="AA3469"/>
  <c r="AL3469" s="1"/>
  <c r="AK3469" s="1"/>
  <c r="AB3472"/>
  <c r="AE3472" s="1"/>
  <c r="AE3489"/>
  <c r="AL3489"/>
  <c r="AK3489" s="1"/>
  <c r="AA3490"/>
  <c r="AL3490" s="1"/>
  <c r="AK3490" s="1"/>
  <c r="AE3493"/>
  <c r="AE3494"/>
  <c r="AB3508"/>
  <c r="AE3508" s="1"/>
  <c r="AA3528"/>
  <c r="AB3528" s="1"/>
  <c r="AE3528" s="1"/>
  <c r="AA3533"/>
  <c r="AA3556"/>
  <c r="AE3371"/>
  <c r="AL3371"/>
  <c r="AK3371" s="1"/>
  <c r="AA3372"/>
  <c r="AB3377"/>
  <c r="AE3377" s="1"/>
  <c r="AA3380"/>
  <c r="AB3383"/>
  <c r="AE3383" s="1"/>
  <c r="AE3389"/>
  <c r="AE3391"/>
  <c r="AE3393"/>
  <c r="AL3393"/>
  <c r="AK3393" s="1"/>
  <c r="AA3394"/>
  <c r="AE3427"/>
  <c r="AL3427"/>
  <c r="AK3427" s="1"/>
  <c r="AA3428"/>
  <c r="AB3433"/>
  <c r="AE3433" s="1"/>
  <c r="AE3435"/>
  <c r="AL3435"/>
  <c r="AK3435" s="1"/>
  <c r="AA3436"/>
  <c r="AB3436" s="1"/>
  <c r="AE3436" s="1"/>
  <c r="AE3442"/>
  <c r="AL3442"/>
  <c r="AK3442" s="1"/>
  <c r="AA3443"/>
  <c r="AB3446"/>
  <c r="AE3446" s="1"/>
  <c r="AA3449"/>
  <c r="AB3449" s="1"/>
  <c r="AE3449" s="1"/>
  <c r="AB3462"/>
  <c r="AE3462" s="1"/>
  <c r="AA3466"/>
  <c r="AL3466" s="1"/>
  <c r="AK3466" s="1"/>
  <c r="AE3475"/>
  <c r="AL3475"/>
  <c r="AK3475" s="1"/>
  <c r="AA3476"/>
  <c r="AL3476" s="1"/>
  <c r="AK3476" s="1"/>
  <c r="AE3484"/>
  <c r="AL3484"/>
  <c r="AK3484" s="1"/>
  <c r="AA3485"/>
  <c r="AE3501"/>
  <c r="AE3502"/>
  <c r="AL3502"/>
  <c r="AK3502" s="1"/>
  <c r="AA3503"/>
  <c r="AB3514"/>
  <c r="AE3514" s="1"/>
  <c r="AE3516"/>
  <c r="AL3516"/>
  <c r="AK3516" s="1"/>
  <c r="AA3517"/>
  <c r="AE3523"/>
  <c r="AL3523"/>
  <c r="AK3523" s="1"/>
  <c r="AA3524"/>
  <c r="AB3524" s="1"/>
  <c r="AE3524" s="1"/>
  <c r="AA3529"/>
  <c r="AE3534"/>
  <c r="AE3535"/>
  <c r="AE3536"/>
  <c r="AL3536"/>
  <c r="AK3536" s="1"/>
  <c r="AA3537"/>
  <c r="AL3537" s="1"/>
  <c r="AK3537" s="1"/>
  <c r="AE3365"/>
  <c r="AE3366"/>
  <c r="AL3366"/>
  <c r="AK3366" s="1"/>
  <c r="AA3367"/>
  <c r="AL3367" s="1"/>
  <c r="AK3367" s="1"/>
  <c r="AE3373"/>
  <c r="AL3373"/>
  <c r="AK3373" s="1"/>
  <c r="AA3374"/>
  <c r="AE3381"/>
  <c r="AL3381"/>
  <c r="AK3381" s="1"/>
  <c r="AA3382"/>
  <c r="AE3395"/>
  <c r="AL3395"/>
  <c r="AK3395" s="1"/>
  <c r="AA3396"/>
  <c r="AB3396" s="1"/>
  <c r="AE3400"/>
  <c r="AE3410"/>
  <c r="AE3411"/>
  <c r="AL3411"/>
  <c r="AK3411" s="1"/>
  <c r="AA3412"/>
  <c r="AB3412" s="1"/>
  <c r="AE3412" s="1"/>
  <c r="AE3417"/>
  <c r="AE3418"/>
  <c r="AE3419"/>
  <c r="AL3419"/>
  <c r="AK3419" s="1"/>
  <c r="AA3420"/>
  <c r="AE3430"/>
  <c r="AA3437"/>
  <c r="AB3437" s="1"/>
  <c r="AE3437" s="1"/>
  <c r="AB3441"/>
  <c r="AE3441" s="1"/>
  <c r="AE3444"/>
  <c r="AL3444"/>
  <c r="AK3444" s="1"/>
  <c r="AA3445"/>
  <c r="AA3450"/>
  <c r="AL3450" s="1"/>
  <c r="AK3450" s="1"/>
  <c r="AE3455"/>
  <c r="AL3455"/>
  <c r="AK3455" s="1"/>
  <c r="AA3456"/>
  <c r="AB3456" s="1"/>
  <c r="AE3456" s="1"/>
  <c r="AE3470"/>
  <c r="AE3471"/>
  <c r="AE3486"/>
  <c r="AL3486"/>
  <c r="AK3486" s="1"/>
  <c r="AA3487"/>
  <c r="AB3487" s="1"/>
  <c r="AE3487" s="1"/>
  <c r="AE3491"/>
  <c r="AL3491"/>
  <c r="AK3491" s="1"/>
  <c r="AA3492"/>
  <c r="AL3492" s="1"/>
  <c r="AK3492" s="1"/>
  <c r="AB3495"/>
  <c r="AE3495" s="1"/>
  <c r="AE3497"/>
  <c r="AE3498"/>
  <c r="AL3498"/>
  <c r="AK3498" s="1"/>
  <c r="AA3499"/>
  <c r="AB3499" s="1"/>
  <c r="AE3499" s="1"/>
  <c r="AE3504"/>
  <c r="AL3504"/>
  <c r="AK3504" s="1"/>
  <c r="AA3505"/>
  <c r="AB3505" s="1"/>
  <c r="AE3505" s="1"/>
  <c r="AB3515"/>
  <c r="AE3515" s="1"/>
  <c r="AE3518"/>
  <c r="AE3519"/>
  <c r="AL3519"/>
  <c r="AK3519" s="1"/>
  <c r="AA3520"/>
  <c r="AL3524"/>
  <c r="AK3524" s="1"/>
  <c r="AA3525"/>
  <c r="AE3530"/>
  <c r="AL3530"/>
  <c r="AK3530" s="1"/>
  <c r="AA3531"/>
  <c r="AB3531" s="1"/>
  <c r="AE3531" s="1"/>
  <c r="AE3541"/>
  <c r="AE3542"/>
  <c r="AE3543"/>
  <c r="AE3544"/>
  <c r="AE3545"/>
  <c r="AE3546"/>
  <c r="AL3546"/>
  <c r="AK3546" s="1"/>
  <c r="AA3547"/>
  <c r="AL3547" s="1"/>
  <c r="AK3547" s="1"/>
  <c r="AB3548"/>
  <c r="AE3548" s="1"/>
  <c r="AE3553"/>
  <c r="AL3553"/>
  <c r="AK3553" s="1"/>
  <c r="AA3554"/>
  <c r="AB3554" s="1"/>
  <c r="AE3554" s="1"/>
  <c r="AE3396"/>
  <c r="AA3397"/>
  <c r="AB3397" s="1"/>
  <c r="AE3397" s="1"/>
  <c r="AB3399"/>
  <c r="AE3399" s="1"/>
  <c r="AE3402"/>
  <c r="AE3403"/>
  <c r="AL3403"/>
  <c r="AK3403" s="1"/>
  <c r="AA3404"/>
  <c r="AA3413"/>
  <c r="AB3413" s="1"/>
  <c r="AE3413" s="1"/>
  <c r="AB3415"/>
  <c r="AE3415" s="1"/>
  <c r="AE3421"/>
  <c r="AL3421"/>
  <c r="AK3421" s="1"/>
  <c r="AA3422"/>
  <c r="AE3432"/>
  <c r="AA3438"/>
  <c r="AA3457"/>
  <c r="AL3457" s="1"/>
  <c r="AK3457" s="1"/>
  <c r="AB3458"/>
  <c r="AE3458" s="1"/>
  <c r="AE3460"/>
  <c r="AE3461"/>
  <c r="AE3467"/>
  <c r="AL3467"/>
  <c r="AK3467" s="1"/>
  <c r="AA3468"/>
  <c r="AB3468" s="1"/>
  <c r="AE3468" s="1"/>
  <c r="AB3469"/>
  <c r="AE3469" s="1"/>
  <c r="AE3473"/>
  <c r="AL3473"/>
  <c r="AK3473" s="1"/>
  <c r="AA3474"/>
  <c r="AL3474" s="1"/>
  <c r="AK3474" s="1"/>
  <c r="AE3477"/>
  <c r="AE3478"/>
  <c r="AE3479"/>
  <c r="AE3481"/>
  <c r="AE3482"/>
  <c r="AL3482"/>
  <c r="AK3482" s="1"/>
  <c r="AA3483"/>
  <c r="AL3483" s="1"/>
  <c r="AK3483" s="1"/>
  <c r="AA3488"/>
  <c r="AB3496"/>
  <c r="AE3496" s="1"/>
  <c r="AA3500"/>
  <c r="AL3500" s="1"/>
  <c r="AK3500" s="1"/>
  <c r="AA3506"/>
  <c r="AL3506" s="1"/>
  <c r="AK3506" s="1"/>
  <c r="AB3507"/>
  <c r="AE3507" s="1"/>
  <c r="AE3509"/>
  <c r="AE3510"/>
  <c r="AE3511"/>
  <c r="AE3512"/>
  <c r="AE3513"/>
  <c r="AE3521"/>
  <c r="AL3521"/>
  <c r="AK3521" s="1"/>
  <c r="AA3522"/>
  <c r="AL3522" s="1"/>
  <c r="AK3522" s="1"/>
  <c r="AE3526"/>
  <c r="AL3526"/>
  <c r="AK3526" s="1"/>
  <c r="AA3527"/>
  <c r="AB3527" s="1"/>
  <c r="AE3527" s="1"/>
  <c r="AA3532"/>
  <c r="AB3532" s="1"/>
  <c r="AE3532" s="1"/>
  <c r="AE3538"/>
  <c r="AL3538"/>
  <c r="AK3538" s="1"/>
  <c r="AA3539"/>
  <c r="AL3539" s="1"/>
  <c r="AK3539" s="1"/>
  <c r="AB3540"/>
  <c r="AE3540" s="1"/>
  <c r="AB3551"/>
  <c r="AE3551" s="1"/>
  <c r="AA3555"/>
  <c r="AB3555" s="1"/>
  <c r="AE3555" s="1"/>
  <c r="AB3558"/>
  <c r="AE3558" s="1"/>
  <c r="AL2826"/>
  <c r="AK2826" s="1"/>
  <c r="AL2824"/>
  <c r="AK2824" s="1"/>
  <c r="AB2824"/>
  <c r="AK2799"/>
  <c r="AB2797"/>
  <c r="AL2797"/>
  <c r="AK2797" s="1"/>
  <c r="AK2801"/>
  <c r="AB2800"/>
  <c r="AB2808"/>
  <c r="AL2808"/>
  <c r="AK2808" s="1"/>
  <c r="AL2822"/>
  <c r="AK2822" s="1"/>
  <c r="AB2822"/>
  <c r="AB2798"/>
  <c r="AE2799"/>
  <c r="AB2801"/>
  <c r="AE2816"/>
  <c r="AL2816"/>
  <c r="AK2816" s="1"/>
  <c r="AA2817"/>
  <c r="AL2817" s="1"/>
  <c r="AK2817" s="1"/>
  <c r="AE2820"/>
  <c r="AL2820"/>
  <c r="AK2820" s="1"/>
  <c r="AA2821"/>
  <c r="AL2821" s="1"/>
  <c r="AK2821" s="1"/>
  <c r="AE2826"/>
  <c r="AE2798"/>
  <c r="AE2797"/>
  <c r="AB2799"/>
  <c r="AE2804"/>
  <c r="AL2804"/>
  <c r="AK2804" s="1"/>
  <c r="AA2805"/>
  <c r="AL2805" s="1"/>
  <c r="AK2805" s="1"/>
  <c r="AB2806"/>
  <c r="AE2806" s="1"/>
  <c r="AE2808"/>
  <c r="AB2825"/>
  <c r="AE2825" s="1"/>
  <c r="AB2830"/>
  <c r="AE2830" s="1"/>
  <c r="AB2796"/>
  <c r="AE2796" s="1"/>
  <c r="AE2800"/>
  <c r="AB2807"/>
  <c r="AE2807" s="1"/>
  <c r="AE2809"/>
  <c r="AE2810"/>
  <c r="AL2810"/>
  <c r="AK2810" s="1"/>
  <c r="AA2811"/>
  <c r="AL2811" s="1"/>
  <c r="AK2811" s="1"/>
  <c r="AB2812"/>
  <c r="AE2812" s="1"/>
  <c r="AE2814"/>
  <c r="AA2815"/>
  <c r="AL2815" s="1"/>
  <c r="AK2815" s="1"/>
  <c r="AE2818"/>
  <c r="AL2818"/>
  <c r="AK2818" s="1"/>
  <c r="AA2819"/>
  <c r="AL2819" s="1"/>
  <c r="AK2819" s="1"/>
  <c r="AE2822"/>
  <c r="AE2828"/>
  <c r="AE2801"/>
  <c r="AE2802"/>
  <c r="AL2802"/>
  <c r="AK2802" s="1"/>
  <c r="AA2803"/>
  <c r="AL2803" s="1"/>
  <c r="AK2803" s="1"/>
  <c r="AB2809"/>
  <c r="AB2813"/>
  <c r="AE2813" s="1"/>
  <c r="AE2823"/>
  <c r="AE2824"/>
  <c r="AB2828"/>
  <c r="AE2829"/>
  <c r="AB2831"/>
  <c r="AE2831" s="1"/>
  <c r="Z2795"/>
  <c r="Y2795"/>
  <c r="X2795"/>
  <c r="W2795"/>
  <c r="AI2794"/>
  <c r="AH2794"/>
  <c r="AG2794"/>
  <c r="AD2794"/>
  <c r="Z2794"/>
  <c r="Y2794"/>
  <c r="X2794"/>
  <c r="W2794"/>
  <c r="AI2793"/>
  <c r="AH2793"/>
  <c r="AG2793"/>
  <c r="AD2793"/>
  <c r="Z2793"/>
  <c r="Y2793"/>
  <c r="X2793"/>
  <c r="W2793"/>
  <c r="AI2792"/>
  <c r="AH2792"/>
  <c r="AG2792"/>
  <c r="AD2792"/>
  <c r="Z2792"/>
  <c r="Y2792"/>
  <c r="X2792"/>
  <c r="W2792"/>
  <c r="AI2791"/>
  <c r="AH2791"/>
  <c r="AG2791"/>
  <c r="AD2791"/>
  <c r="Z2791"/>
  <c r="Y2791"/>
  <c r="X2791"/>
  <c r="W2791"/>
  <c r="AI2790"/>
  <c r="AH2790"/>
  <c r="AG2790"/>
  <c r="AD2790"/>
  <c r="Z2790"/>
  <c r="Y2790"/>
  <c r="X2790"/>
  <c r="W2790"/>
  <c r="AI2789"/>
  <c r="AH2789"/>
  <c r="AG2789"/>
  <c r="AD2789"/>
  <c r="Z2789"/>
  <c r="Y2789"/>
  <c r="X2789"/>
  <c r="W2789"/>
  <c r="AI2788"/>
  <c r="AH2788"/>
  <c r="AG2788"/>
  <c r="AD2788"/>
  <c r="Z2788"/>
  <c r="Y2788"/>
  <c r="X2788"/>
  <c r="W2788"/>
  <c r="AI2787"/>
  <c r="AH2787"/>
  <c r="AG2787"/>
  <c r="AD2787"/>
  <c r="Z2787"/>
  <c r="Y2787"/>
  <c r="X2787"/>
  <c r="W2787"/>
  <c r="AI2786"/>
  <c r="AH2786"/>
  <c r="AG2786"/>
  <c r="AD2786"/>
  <c r="Z2786"/>
  <c r="Y2786"/>
  <c r="X2786"/>
  <c r="W2786"/>
  <c r="AI2785"/>
  <c r="AH2785"/>
  <c r="AG2785"/>
  <c r="AD2785"/>
  <c r="Z2785"/>
  <c r="Y2785"/>
  <c r="X2785"/>
  <c r="W2785"/>
  <c r="AI2784"/>
  <c r="AH2784"/>
  <c r="AG2784"/>
  <c r="AD2784"/>
  <c r="Z2784"/>
  <c r="Y2784"/>
  <c r="X2784"/>
  <c r="W2784"/>
  <c r="AI2783"/>
  <c r="AH2783"/>
  <c r="AG2783"/>
  <c r="AD2783"/>
  <c r="Z2783"/>
  <c r="Y2783"/>
  <c r="X2783"/>
  <c r="W2783"/>
  <c r="AI2782"/>
  <c r="AH2782"/>
  <c r="AG2782"/>
  <c r="AD2782"/>
  <c r="Z2782"/>
  <c r="Y2782"/>
  <c r="X2782"/>
  <c r="W2782"/>
  <c r="AI2781"/>
  <c r="AH2781"/>
  <c r="AG2781"/>
  <c r="AD2781"/>
  <c r="Z2781"/>
  <c r="Y2781"/>
  <c r="X2781"/>
  <c r="W2781"/>
  <c r="AI2780"/>
  <c r="AH2780"/>
  <c r="AG2780"/>
  <c r="AD2780"/>
  <c r="Z2780"/>
  <c r="Y2780"/>
  <c r="X2780"/>
  <c r="W2780"/>
  <c r="AI2779"/>
  <c r="AH2779"/>
  <c r="AG2779"/>
  <c r="AD2779"/>
  <c r="Z2779"/>
  <c r="Y2779"/>
  <c r="X2779"/>
  <c r="W2779"/>
  <c r="AI2778"/>
  <c r="AH2778"/>
  <c r="AG2778"/>
  <c r="AD2778"/>
  <c r="Z2778"/>
  <c r="Y2778"/>
  <c r="X2778"/>
  <c r="W2778"/>
  <c r="AI2777"/>
  <c r="AH2777"/>
  <c r="AG2777"/>
  <c r="AD2777"/>
  <c r="Z2777"/>
  <c r="Y2777"/>
  <c r="X2777"/>
  <c r="W2777"/>
  <c r="AI2776"/>
  <c r="AH2776"/>
  <c r="AG2776"/>
  <c r="AD2776"/>
  <c r="Z2776"/>
  <c r="Y2776"/>
  <c r="X2776"/>
  <c r="W2776"/>
  <c r="AI2775"/>
  <c r="AH2775"/>
  <c r="AG2775"/>
  <c r="AD2775"/>
  <c r="Z2775"/>
  <c r="Y2775"/>
  <c r="X2775"/>
  <c r="W2775"/>
  <c r="AI2774"/>
  <c r="AH2774"/>
  <c r="AG2774"/>
  <c r="AD2774"/>
  <c r="Z2774"/>
  <c r="Y2774"/>
  <c r="X2774"/>
  <c r="W2774"/>
  <c r="AI2773"/>
  <c r="AH2773"/>
  <c r="AG2773"/>
  <c r="AD2773"/>
  <c r="Z2773"/>
  <c r="Y2773"/>
  <c r="X2773"/>
  <c r="W2773"/>
  <c r="AI2772"/>
  <c r="AH2772"/>
  <c r="AG2772"/>
  <c r="AD2772"/>
  <c r="Z2772"/>
  <c r="Y2772"/>
  <c r="X2772"/>
  <c r="W2772"/>
  <c r="AI2771"/>
  <c r="AH2771"/>
  <c r="AG2771"/>
  <c r="AD2771"/>
  <c r="Z2771"/>
  <c r="Y2771"/>
  <c r="X2771"/>
  <c r="W2771"/>
  <c r="AI2770"/>
  <c r="AH2770"/>
  <c r="AG2770"/>
  <c r="AD2770"/>
  <c r="Z2770"/>
  <c r="Y2770"/>
  <c r="X2770"/>
  <c r="W2770"/>
  <c r="AI2769"/>
  <c r="AH2769"/>
  <c r="AG2769"/>
  <c r="AD2769"/>
  <c r="Z2769"/>
  <c r="Y2769"/>
  <c r="X2769"/>
  <c r="W2769"/>
  <c r="AI2768"/>
  <c r="AH2768"/>
  <c r="AG2768"/>
  <c r="AD2768"/>
  <c r="Z2768"/>
  <c r="Y2768"/>
  <c r="X2768"/>
  <c r="W2768"/>
  <c r="AI2767"/>
  <c r="AH2767"/>
  <c r="AG2767"/>
  <c r="AD2767"/>
  <c r="Z2767"/>
  <c r="Y2767"/>
  <c r="X2767"/>
  <c r="W2767"/>
  <c r="AI2766"/>
  <c r="AH2766"/>
  <c r="AG2766"/>
  <c r="AD2766"/>
  <c r="Z2766"/>
  <c r="Y2766"/>
  <c r="X2766"/>
  <c r="W2766"/>
  <c r="AI2765"/>
  <c r="AH2765"/>
  <c r="AG2765"/>
  <c r="AD2765"/>
  <c r="Z2765"/>
  <c r="Y2765"/>
  <c r="X2765"/>
  <c r="W2765"/>
  <c r="AI2764"/>
  <c r="AH2764"/>
  <c r="AG2764"/>
  <c r="AD2764"/>
  <c r="Z2764"/>
  <c r="Y2764"/>
  <c r="X2764"/>
  <c r="W2764"/>
  <c r="AI2763"/>
  <c r="AH2763"/>
  <c r="AG2763"/>
  <c r="AD2763"/>
  <c r="Z2763"/>
  <c r="Y2763"/>
  <c r="X2763"/>
  <c r="W2763"/>
  <c r="AI2762"/>
  <c r="AH2762"/>
  <c r="AG2762"/>
  <c r="AD2762"/>
  <c r="Z2762"/>
  <c r="Y2762"/>
  <c r="X2762"/>
  <c r="W2762"/>
  <c r="AI2761"/>
  <c r="AH2761"/>
  <c r="AG2761"/>
  <c r="AE2761" s="1"/>
  <c r="AD2761"/>
  <c r="Z2761"/>
  <c r="Y2761"/>
  <c r="X2761"/>
  <c r="W2761"/>
  <c r="AI2760"/>
  <c r="AH2760"/>
  <c r="AG2760"/>
  <c r="AE2760" s="1"/>
  <c r="AD2760"/>
  <c r="Z2760"/>
  <c r="Y2760"/>
  <c r="X2760"/>
  <c r="W2760"/>
  <c r="AI2759"/>
  <c r="AH2759"/>
  <c r="AG2759"/>
  <c r="AE2759" s="1"/>
  <c r="AD2759"/>
  <c r="Z2759"/>
  <c r="Y2759"/>
  <c r="X2759"/>
  <c r="W2759"/>
  <c r="AI2758"/>
  <c r="AH2758"/>
  <c r="AG2758"/>
  <c r="AE2758" s="1"/>
  <c r="AD2758"/>
  <c r="Z2758"/>
  <c r="Y2758"/>
  <c r="X2758"/>
  <c r="W2758"/>
  <c r="AI2757"/>
  <c r="AH2757"/>
  <c r="AG2757"/>
  <c r="AE2757" s="1"/>
  <c r="AD2757"/>
  <c r="Z2757"/>
  <c r="Y2757"/>
  <c r="X2757"/>
  <c r="W2757"/>
  <c r="AI2756"/>
  <c r="AH2756"/>
  <c r="AJ2756" s="1"/>
  <c r="AG2756"/>
  <c r="AE2756" s="1"/>
  <c r="AD2756"/>
  <c r="Z2756"/>
  <c r="Y2756"/>
  <c r="X2756"/>
  <c r="W2756"/>
  <c r="AI2755"/>
  <c r="AH2755"/>
  <c r="AG2755"/>
  <c r="AE2755" s="1"/>
  <c r="AD2755"/>
  <c r="Z2755"/>
  <c r="Y2755"/>
  <c r="X2755"/>
  <c r="W2755"/>
  <c r="AI2754"/>
  <c r="AH2754"/>
  <c r="AG2754"/>
  <c r="AE2754" s="1"/>
  <c r="AD2754"/>
  <c r="Z2754"/>
  <c r="Y2754"/>
  <c r="X2754"/>
  <c r="W2754"/>
  <c r="AI2753"/>
  <c r="AH2753"/>
  <c r="AG2753"/>
  <c r="AE2753" s="1"/>
  <c r="AD2753"/>
  <c r="Z2753"/>
  <c r="Y2753"/>
  <c r="X2753"/>
  <c r="W2753"/>
  <c r="AI2752"/>
  <c r="AH2752"/>
  <c r="AG2752"/>
  <c r="AE2752" s="1"/>
  <c r="AD2752"/>
  <c r="Z2752"/>
  <c r="Y2752"/>
  <c r="X2752"/>
  <c r="W2752"/>
  <c r="AI2751"/>
  <c r="AH2751"/>
  <c r="AG2751"/>
  <c r="AE2751" s="1"/>
  <c r="AD2751"/>
  <c r="Z2751"/>
  <c r="Y2751"/>
  <c r="X2751"/>
  <c r="W2751"/>
  <c r="AI2750"/>
  <c r="AH2750"/>
  <c r="AG2750"/>
  <c r="AE2750" s="1"/>
  <c r="AD2750"/>
  <c r="Z2750"/>
  <c r="Y2750"/>
  <c r="X2750"/>
  <c r="W2750"/>
  <c r="AI2749"/>
  <c r="AH2749"/>
  <c r="AG2749"/>
  <c r="AE2749" s="1"/>
  <c r="AD2749"/>
  <c r="Z2749"/>
  <c r="Y2749"/>
  <c r="X2749"/>
  <c r="W2749"/>
  <c r="AI2748"/>
  <c r="AH2748"/>
  <c r="AG2748"/>
  <c r="AE2748" s="1"/>
  <c r="AD2748"/>
  <c r="Z2748"/>
  <c r="Y2748"/>
  <c r="X2748"/>
  <c r="W2748"/>
  <c r="AI2747"/>
  <c r="AH2747"/>
  <c r="AG2747"/>
  <c r="AE2747" s="1"/>
  <c r="AD2747"/>
  <c r="Z2747"/>
  <c r="Y2747"/>
  <c r="X2747"/>
  <c r="W2747"/>
  <c r="AI2746"/>
  <c r="AH2746"/>
  <c r="AG2746"/>
  <c r="AE2746" s="1"/>
  <c r="AD2746"/>
  <c r="Z2746"/>
  <c r="Y2746"/>
  <c r="X2746"/>
  <c r="W2746"/>
  <c r="AI2745"/>
  <c r="AH2745"/>
  <c r="AG2745"/>
  <c r="AE2745" s="1"/>
  <c r="AD2745"/>
  <c r="Z2745"/>
  <c r="Y2745"/>
  <c r="X2745"/>
  <c r="W2745"/>
  <c r="AI2744"/>
  <c r="AH2744"/>
  <c r="AG2744"/>
  <c r="AE2744" s="1"/>
  <c r="AD2744"/>
  <c r="Z2744"/>
  <c r="Y2744"/>
  <c r="X2744"/>
  <c r="W2744"/>
  <c r="AI2743"/>
  <c r="AH2743"/>
  <c r="AG2743"/>
  <c r="AE2743" s="1"/>
  <c r="AD2743"/>
  <c r="Z2743"/>
  <c r="Y2743"/>
  <c r="X2743"/>
  <c r="W2743"/>
  <c r="AI2742"/>
  <c r="AH2742"/>
  <c r="AG2742"/>
  <c r="AE2742" s="1"/>
  <c r="AD2742"/>
  <c r="Z2742"/>
  <c r="Y2742"/>
  <c r="X2742"/>
  <c r="W2742"/>
  <c r="AI2741"/>
  <c r="AH2741"/>
  <c r="AG2741"/>
  <c r="AE2741" s="1"/>
  <c r="AD2741"/>
  <c r="Z2741"/>
  <c r="Y2741"/>
  <c r="X2741"/>
  <c r="W2741"/>
  <c r="AI2740"/>
  <c r="AH2740"/>
  <c r="AJ2740" s="1"/>
  <c r="AG2740"/>
  <c r="AE2740" s="1"/>
  <c r="AD2740"/>
  <c r="Z2740"/>
  <c r="Y2740"/>
  <c r="X2740"/>
  <c r="W2740"/>
  <c r="AI2739"/>
  <c r="AH2739"/>
  <c r="AG2739"/>
  <c r="AE2739" s="1"/>
  <c r="AD2739"/>
  <c r="Z2739"/>
  <c r="Y2739"/>
  <c r="X2739"/>
  <c r="W2739"/>
  <c r="AI2738"/>
  <c r="AH2738"/>
  <c r="AG2738"/>
  <c r="AE2738" s="1"/>
  <c r="AD2738"/>
  <c r="Z2738"/>
  <c r="Y2738"/>
  <c r="X2738"/>
  <c r="W2738"/>
  <c r="AI2737"/>
  <c r="AH2737"/>
  <c r="AG2737"/>
  <c r="AE2737" s="1"/>
  <c r="AD2737"/>
  <c r="Z2737"/>
  <c r="Y2737"/>
  <c r="X2737"/>
  <c r="W2737"/>
  <c r="AI2736"/>
  <c r="AH2736"/>
  <c r="AG2736"/>
  <c r="AE2736" s="1"/>
  <c r="AD2736"/>
  <c r="Z2736"/>
  <c r="Y2736"/>
  <c r="X2736"/>
  <c r="W2736"/>
  <c r="AI2735"/>
  <c r="AH2735"/>
  <c r="AG2735"/>
  <c r="AE2735" s="1"/>
  <c r="AD2735"/>
  <c r="Z2735"/>
  <c r="Y2735"/>
  <c r="X2735"/>
  <c r="W2735"/>
  <c r="AI2734"/>
  <c r="AH2734"/>
  <c r="AG2734"/>
  <c r="AE2734" s="1"/>
  <c r="AD2734"/>
  <c r="Z2734"/>
  <c r="Y2734"/>
  <c r="X2734"/>
  <c r="W2734"/>
  <c r="AI2733"/>
  <c r="AH2733"/>
  <c r="AJ2733" s="1"/>
  <c r="AG2733"/>
  <c r="AE2733" s="1"/>
  <c r="AD2733"/>
  <c r="Z2733"/>
  <c r="Y2733"/>
  <c r="X2733"/>
  <c r="W2733"/>
  <c r="AI2732"/>
  <c r="AH2732"/>
  <c r="AJ2732" s="1"/>
  <c r="AG2732"/>
  <c r="AE2732" s="1"/>
  <c r="AD2732"/>
  <c r="Z2732"/>
  <c r="Y2732"/>
  <c r="X2732"/>
  <c r="W2732"/>
  <c r="AI2731"/>
  <c r="AH2731"/>
  <c r="AJ2731" s="1"/>
  <c r="AG2731"/>
  <c r="AE2731" s="1"/>
  <c r="AD2731"/>
  <c r="Z2731"/>
  <c r="Y2731"/>
  <c r="X2731"/>
  <c r="W2731"/>
  <c r="AI2730"/>
  <c r="AH2730"/>
  <c r="AJ2730" s="1"/>
  <c r="AG2730"/>
  <c r="AE2730" s="1"/>
  <c r="AD2730"/>
  <c r="Z2730"/>
  <c r="Y2730"/>
  <c r="X2730"/>
  <c r="W2730"/>
  <c r="AI2729"/>
  <c r="AH2729"/>
  <c r="AG2729"/>
  <c r="AE2729" s="1"/>
  <c r="AD2729"/>
  <c r="Z2729"/>
  <c r="Y2729"/>
  <c r="X2729"/>
  <c r="W2729"/>
  <c r="AI2728"/>
  <c r="AH2728"/>
  <c r="AG2728"/>
  <c r="AE2728" s="1"/>
  <c r="AD2728"/>
  <c r="Z2728"/>
  <c r="Y2728"/>
  <c r="X2728"/>
  <c r="W2728"/>
  <c r="AI2727"/>
  <c r="AH2727"/>
  <c r="AG2727"/>
  <c r="AE2727" s="1"/>
  <c r="AD2727"/>
  <c r="Z2727"/>
  <c r="Y2727"/>
  <c r="X2727"/>
  <c r="W2727"/>
  <c r="AI2726"/>
  <c r="AH2726"/>
  <c r="AG2726"/>
  <c r="AE2726" s="1"/>
  <c r="AD2726"/>
  <c r="Z2726"/>
  <c r="Y2726"/>
  <c r="X2726"/>
  <c r="W2726"/>
  <c r="AI2725"/>
  <c r="AH2725"/>
  <c r="AG2725"/>
  <c r="AE2725" s="1"/>
  <c r="AD2725"/>
  <c r="Z2725"/>
  <c r="Y2725"/>
  <c r="X2725"/>
  <c r="W2725"/>
  <c r="AI2724"/>
  <c r="AH2724"/>
  <c r="AG2724"/>
  <c r="AE2724" s="1"/>
  <c r="AD2724"/>
  <c r="Z2724"/>
  <c r="Y2724"/>
  <c r="X2724"/>
  <c r="W2724"/>
  <c r="AI2723"/>
  <c r="AH2723"/>
  <c r="AG2723"/>
  <c r="AE2723" s="1"/>
  <c r="AD2723"/>
  <c r="Z2723"/>
  <c r="Y2723"/>
  <c r="X2723"/>
  <c r="W2723"/>
  <c r="AI2722"/>
  <c r="AH2722"/>
  <c r="AG2722"/>
  <c r="AE2722" s="1"/>
  <c r="AD2722"/>
  <c r="Z2722"/>
  <c r="Y2722"/>
  <c r="X2722"/>
  <c r="W2722"/>
  <c r="AI2721"/>
  <c r="AH2721"/>
  <c r="AG2721"/>
  <c r="AE2721" s="1"/>
  <c r="AD2721"/>
  <c r="Z2721"/>
  <c r="Y2721"/>
  <c r="X2721"/>
  <c r="W2721"/>
  <c r="AI2720"/>
  <c r="AH2720"/>
  <c r="AG2720"/>
  <c r="AE2720" s="1"/>
  <c r="AD2720"/>
  <c r="Z2720"/>
  <c r="Y2720"/>
  <c r="X2720"/>
  <c r="W2720"/>
  <c r="AI2719"/>
  <c r="AH2719"/>
  <c r="AG2719"/>
  <c r="AE2719" s="1"/>
  <c r="AD2719"/>
  <c r="Z2719"/>
  <c r="Y2719"/>
  <c r="X2719"/>
  <c r="W2719"/>
  <c r="AI2718"/>
  <c r="AH2718"/>
  <c r="AJ2718" s="1"/>
  <c r="AG2718"/>
  <c r="AE2718" s="1"/>
  <c r="AD2718"/>
  <c r="Z2718"/>
  <c r="Y2718"/>
  <c r="X2718"/>
  <c r="W2718"/>
  <c r="AI2717"/>
  <c r="AH2717"/>
  <c r="AJ2717" s="1"/>
  <c r="AG2717"/>
  <c r="AE2717" s="1"/>
  <c r="AD2717"/>
  <c r="Z2717"/>
  <c r="Y2717"/>
  <c r="X2717"/>
  <c r="W2717"/>
  <c r="AI2716"/>
  <c r="AH2716"/>
  <c r="AJ2716" s="1"/>
  <c r="AG2716"/>
  <c r="AE2716" s="1"/>
  <c r="AD2716"/>
  <c r="Z2716"/>
  <c r="Y2716"/>
  <c r="X2716"/>
  <c r="W2716"/>
  <c r="AI2715"/>
  <c r="AH2715"/>
  <c r="AG2715"/>
  <c r="AE2715" s="1"/>
  <c r="AD2715"/>
  <c r="Z2715"/>
  <c r="Y2715"/>
  <c r="X2715"/>
  <c r="W2715"/>
  <c r="AI2714"/>
  <c r="AH2714"/>
  <c r="AJ2714" s="1"/>
  <c r="AG2714"/>
  <c r="AE2714" s="1"/>
  <c r="AD2714"/>
  <c r="Z2714"/>
  <c r="Y2714"/>
  <c r="X2714"/>
  <c r="W2714"/>
  <c r="AI2713"/>
  <c r="AH2713"/>
  <c r="AG2713"/>
  <c r="AE2713" s="1"/>
  <c r="AD2713"/>
  <c r="Z2713"/>
  <c r="Y2713"/>
  <c r="X2713"/>
  <c r="W2713"/>
  <c r="AI2712"/>
  <c r="AH2712"/>
  <c r="AG2712"/>
  <c r="AE2712" s="1"/>
  <c r="AD2712"/>
  <c r="Z2712"/>
  <c r="Y2712"/>
  <c r="X2712"/>
  <c r="W2712"/>
  <c r="AI2711"/>
  <c r="AH2711"/>
  <c r="AG2711"/>
  <c r="AE2711" s="1"/>
  <c r="AD2711"/>
  <c r="Z2711"/>
  <c r="Y2711"/>
  <c r="X2711"/>
  <c r="W2711"/>
  <c r="AI2710"/>
  <c r="AH2710"/>
  <c r="AG2710"/>
  <c r="AE2710" s="1"/>
  <c r="AD2710"/>
  <c r="Z2710"/>
  <c r="Y2710"/>
  <c r="X2710"/>
  <c r="W2710"/>
  <c r="AI2709"/>
  <c r="AH2709"/>
  <c r="AG2709"/>
  <c r="AE2709" s="1"/>
  <c r="AD2709"/>
  <c r="Z2709"/>
  <c r="Y2709"/>
  <c r="X2709"/>
  <c r="W2709"/>
  <c r="AI2708"/>
  <c r="AH2708"/>
  <c r="AG2708"/>
  <c r="AE2708" s="1"/>
  <c r="AD2708"/>
  <c r="Z2708"/>
  <c r="Y2708"/>
  <c r="X2708"/>
  <c r="W2708"/>
  <c r="AI2707"/>
  <c r="AH2707"/>
  <c r="AG2707"/>
  <c r="AE2707" s="1"/>
  <c r="AD2707"/>
  <c r="Z2707"/>
  <c r="Y2707"/>
  <c r="X2707"/>
  <c r="W2707"/>
  <c r="AI2706"/>
  <c r="AH2706"/>
  <c r="AG2706"/>
  <c r="AE2706" s="1"/>
  <c r="AD2706"/>
  <c r="Z2706"/>
  <c r="Y2706"/>
  <c r="X2706"/>
  <c r="W2706"/>
  <c r="AI2705"/>
  <c r="AH2705"/>
  <c r="AG2705"/>
  <c r="AE2705" s="1"/>
  <c r="AD2705"/>
  <c r="Z2705"/>
  <c r="Y2705"/>
  <c r="X2705"/>
  <c r="W2705"/>
  <c r="AI2704"/>
  <c r="AH2704"/>
  <c r="AJ2704" s="1"/>
  <c r="AG2704"/>
  <c r="AE2704" s="1"/>
  <c r="AD2704"/>
  <c r="Z2704"/>
  <c r="Y2704"/>
  <c r="X2704"/>
  <c r="W2704"/>
  <c r="AI2703"/>
  <c r="AH2703"/>
  <c r="AG2703"/>
  <c r="AE2703" s="1"/>
  <c r="AD2703"/>
  <c r="Z2703"/>
  <c r="Y2703"/>
  <c r="X2703"/>
  <c r="W2703"/>
  <c r="AI2702"/>
  <c r="AH2702"/>
  <c r="AG2702"/>
  <c r="AE2702" s="1"/>
  <c r="AD2702"/>
  <c r="Z2702"/>
  <c r="Y2702"/>
  <c r="X2702"/>
  <c r="W2702"/>
  <c r="AI2701"/>
  <c r="AH2701"/>
  <c r="AG2701"/>
  <c r="AE2701" s="1"/>
  <c r="AD2701"/>
  <c r="Z2701"/>
  <c r="Y2701"/>
  <c r="X2701"/>
  <c r="W2701"/>
  <c r="AI2700"/>
  <c r="AH2700"/>
  <c r="AG2700"/>
  <c r="AE2700" s="1"/>
  <c r="AD2700"/>
  <c r="Z2700"/>
  <c r="Y2700"/>
  <c r="X2700"/>
  <c r="W2700"/>
  <c r="AI2699"/>
  <c r="AH2699"/>
  <c r="AG2699"/>
  <c r="AE2699" s="1"/>
  <c r="AD2699"/>
  <c r="Z2699"/>
  <c r="Y2699"/>
  <c r="X2699"/>
  <c r="W2699"/>
  <c r="AI2698"/>
  <c r="AH2698"/>
  <c r="AG2698"/>
  <c r="AE2698" s="1"/>
  <c r="AD2698"/>
  <c r="Z2698"/>
  <c r="Y2698"/>
  <c r="X2698"/>
  <c r="W2698"/>
  <c r="AI2697"/>
  <c r="AH2697"/>
  <c r="AG2697"/>
  <c r="AE2697" s="1"/>
  <c r="AD2697"/>
  <c r="Z2697"/>
  <c r="Y2697"/>
  <c r="X2697"/>
  <c r="W2697"/>
  <c r="AI2696"/>
  <c r="AH2696"/>
  <c r="AG2696"/>
  <c r="AE2696" s="1"/>
  <c r="AD2696"/>
  <c r="Z2696"/>
  <c r="Y2696"/>
  <c r="X2696"/>
  <c r="W2696"/>
  <c r="AI2695"/>
  <c r="AH2695"/>
  <c r="AG2695"/>
  <c r="AE2695" s="1"/>
  <c r="AD2695"/>
  <c r="Z2695"/>
  <c r="Y2695"/>
  <c r="X2695"/>
  <c r="W2695"/>
  <c r="AI2694"/>
  <c r="AH2694"/>
  <c r="AG2694"/>
  <c r="AE2694" s="1"/>
  <c r="AD2694"/>
  <c r="Z2694"/>
  <c r="Y2694"/>
  <c r="X2694"/>
  <c r="W2694"/>
  <c r="AI2693"/>
  <c r="AH2693"/>
  <c r="AG2693"/>
  <c r="AE2693" s="1"/>
  <c r="AD2693"/>
  <c r="Z2693"/>
  <c r="Y2693"/>
  <c r="X2693"/>
  <c r="W2693"/>
  <c r="AI2692"/>
  <c r="AH2692"/>
  <c r="AG2692"/>
  <c r="AE2692" s="1"/>
  <c r="AD2692"/>
  <c r="Z2692"/>
  <c r="Y2692"/>
  <c r="X2692"/>
  <c r="W2692"/>
  <c r="AI2691"/>
  <c r="AH2691"/>
  <c r="AG2691"/>
  <c r="AE2691" s="1"/>
  <c r="AD2691"/>
  <c r="Z2691"/>
  <c r="Y2691"/>
  <c r="X2691"/>
  <c r="W2691"/>
  <c r="AI2690"/>
  <c r="AH2690"/>
  <c r="AJ2690" s="1"/>
  <c r="AG2690"/>
  <c r="AE2690" s="1"/>
  <c r="AD2690"/>
  <c r="Z2690"/>
  <c r="Y2690"/>
  <c r="X2690"/>
  <c r="W2690"/>
  <c r="AI2689"/>
  <c r="AH2689"/>
  <c r="AG2689"/>
  <c r="AE2689" s="1"/>
  <c r="AD2689"/>
  <c r="Z2689"/>
  <c r="Y2689"/>
  <c r="X2689"/>
  <c r="W2689"/>
  <c r="AI2688"/>
  <c r="AH2688"/>
  <c r="AG2688"/>
  <c r="AE2688" s="1"/>
  <c r="AD2688"/>
  <c r="Z2688"/>
  <c r="Y2688"/>
  <c r="X2688"/>
  <c r="W2688"/>
  <c r="AI2687"/>
  <c r="AH2687"/>
  <c r="AG2687"/>
  <c r="AE2687" s="1"/>
  <c r="AD2687"/>
  <c r="Z2687"/>
  <c r="Y2687"/>
  <c r="X2687"/>
  <c r="W2687"/>
  <c r="AI2686"/>
  <c r="AH2686"/>
  <c r="AG2686"/>
  <c r="AE2686" s="1"/>
  <c r="AD2686"/>
  <c r="Z2686"/>
  <c r="Y2686"/>
  <c r="X2686"/>
  <c r="W2686"/>
  <c r="AI2685"/>
  <c r="AH2685"/>
  <c r="AG2685"/>
  <c r="AE2685" s="1"/>
  <c r="AD2685"/>
  <c r="Z2685"/>
  <c r="Y2685"/>
  <c r="X2685"/>
  <c r="W2685"/>
  <c r="AI2684"/>
  <c r="AH2684"/>
  <c r="AG2684"/>
  <c r="AE2684" s="1"/>
  <c r="AD2684"/>
  <c r="Z2684"/>
  <c r="Y2684"/>
  <c r="X2684"/>
  <c r="W2684"/>
  <c r="AI2683"/>
  <c r="AH2683"/>
  <c r="AG2683"/>
  <c r="AE2683" s="1"/>
  <c r="AD2683"/>
  <c r="Z2683"/>
  <c r="Y2683"/>
  <c r="X2683"/>
  <c r="W2683"/>
  <c r="AI2682"/>
  <c r="AH2682"/>
  <c r="AG2682"/>
  <c r="AE2682"/>
  <c r="AD2682"/>
  <c r="AE2" i="1" l="1"/>
  <c r="A5" i="2" s="1"/>
  <c r="A17"/>
  <c r="AI6" i="1"/>
  <c r="AH6" s="1"/>
  <c r="E16" i="2" s="1"/>
  <c r="A8"/>
  <c r="AK2865" i="3"/>
  <c r="AL2848"/>
  <c r="AK2848" s="1"/>
  <c r="AK2839"/>
  <c r="AL2835"/>
  <c r="AK2835" s="1"/>
  <c r="AB3409"/>
  <c r="AE3409" s="1"/>
  <c r="AL2932"/>
  <c r="AK2932" s="1"/>
  <c r="AL3499"/>
  <c r="AK3499" s="1"/>
  <c r="AB3023"/>
  <c r="AE3023" s="1"/>
  <c r="AL3487"/>
  <c r="AK3487" s="1"/>
  <c r="AB2827"/>
  <c r="AE2827" s="1"/>
  <c r="AK2832"/>
  <c r="AK2830"/>
  <c r="AB2829"/>
  <c r="AB2823"/>
  <c r="AL2814"/>
  <c r="AK2814" s="1"/>
  <c r="AL3412"/>
  <c r="AK3412" s="1"/>
  <c r="AL2910"/>
  <c r="AK2910" s="1"/>
  <c r="AK3268"/>
  <c r="AK3122"/>
  <c r="AK3294"/>
  <c r="AL3349"/>
  <c r="AK3349" s="1"/>
  <c r="AK3062"/>
  <c r="AJ2792"/>
  <c r="AJ2791"/>
  <c r="AJ2786"/>
  <c r="AJ2785"/>
  <c r="AJ2771"/>
  <c r="AL3449"/>
  <c r="AK3449" s="1"/>
  <c r="AL3292"/>
  <c r="AK3292" s="1"/>
  <c r="AK3386"/>
  <c r="AL3266"/>
  <c r="AK3266" s="1"/>
  <c r="AB3179"/>
  <c r="AE3179" s="1"/>
  <c r="AB3105"/>
  <c r="AE3105" s="1"/>
  <c r="AB3077"/>
  <c r="AE3077" s="1"/>
  <c r="AB3048"/>
  <c r="AE3048" s="1"/>
  <c r="AB3006"/>
  <c r="AE3006" s="1"/>
  <c r="AB3252"/>
  <c r="AE3252" s="1"/>
  <c r="AB3008"/>
  <c r="AE3008" s="1"/>
  <c r="AB3135"/>
  <c r="AE3135" s="1"/>
  <c r="AB3097"/>
  <c r="AE3097" s="1"/>
  <c r="AB3073"/>
  <c r="AE3073" s="1"/>
  <c r="AB3122"/>
  <c r="AE3122" s="1"/>
  <c r="AL2923"/>
  <c r="AK2923" s="1"/>
  <c r="AL2909"/>
  <c r="AK2909" s="1"/>
  <c r="AL2908"/>
  <c r="AK2908" s="1"/>
  <c r="AK3188"/>
  <c r="AB3062"/>
  <c r="AE3062" s="1"/>
  <c r="AL3058"/>
  <c r="AK3058" s="1"/>
  <c r="AL2926"/>
  <c r="AK2926" s="1"/>
  <c r="AK3035"/>
  <c r="AK3163"/>
  <c r="AK3289"/>
  <c r="AK2974"/>
  <c r="AK2840"/>
  <c r="AL3354"/>
  <c r="AK3354" s="1"/>
  <c r="AL3068"/>
  <c r="AK3068" s="1"/>
  <c r="AK2980"/>
  <c r="AB3115"/>
  <c r="AE3115" s="1"/>
  <c r="AL2984"/>
  <c r="AK2984" s="1"/>
  <c r="AK2849"/>
  <c r="AL2889"/>
  <c r="AK2889" s="1"/>
  <c r="AL2842"/>
  <c r="AK2842" s="1"/>
  <c r="AL2998"/>
  <c r="AK2998" s="1"/>
  <c r="AB2839"/>
  <c r="AE2839" s="1"/>
  <c r="AB2833"/>
  <c r="AE2833" s="1"/>
  <c r="AK2922"/>
  <c r="AL2958"/>
  <c r="AK2958" s="1"/>
  <c r="AL2878"/>
  <c r="AK2878" s="1"/>
  <c r="AK3199"/>
  <c r="AK3131"/>
  <c r="AK3120"/>
  <c r="AK3401"/>
  <c r="AJ2715"/>
  <c r="AL3531"/>
  <c r="AK3531" s="1"/>
  <c r="AB3143"/>
  <c r="AE3143" s="1"/>
  <c r="AB3101"/>
  <c r="AE3101" s="1"/>
  <c r="AB3043"/>
  <c r="AE3043" s="1"/>
  <c r="AB2965"/>
  <c r="AE2965" s="1"/>
  <c r="AB3017"/>
  <c r="AE3017" s="1"/>
  <c r="AB2993"/>
  <c r="AE2993" s="1"/>
  <c r="AL3104"/>
  <c r="AK3104" s="1"/>
  <c r="AB3064"/>
  <c r="AE3064" s="1"/>
  <c r="AB3049"/>
  <c r="AE3049" s="1"/>
  <c r="AB3020"/>
  <c r="AE3020" s="1"/>
  <c r="AK3309"/>
  <c r="AB2856"/>
  <c r="AE2856" s="1"/>
  <c r="AK3042"/>
  <c r="AB2871"/>
  <c r="AE2871" s="1"/>
  <c r="AB2884"/>
  <c r="AE2884" s="1"/>
  <c r="AK2936"/>
  <c r="AK2927"/>
  <c r="AK2868"/>
  <c r="AK2939"/>
  <c r="AK3251"/>
  <c r="AK2992"/>
  <c r="AK3103"/>
  <c r="AK2847"/>
  <c r="AJ2782"/>
  <c r="AJ2686"/>
  <c r="AJ2688"/>
  <c r="AJ2759"/>
  <c r="AJ2762"/>
  <c r="AJ2765"/>
  <c r="AJ2766"/>
  <c r="AJ2767"/>
  <c r="AJ2769"/>
  <c r="AL3261"/>
  <c r="AK3261" s="1"/>
  <c r="AA2700"/>
  <c r="AL2700" s="1"/>
  <c r="AA2701"/>
  <c r="AL2701" s="1"/>
  <c r="AA2702"/>
  <c r="AB2702" s="1"/>
  <c r="AA2704"/>
  <c r="AL2704" s="1"/>
  <c r="AK2704" s="1"/>
  <c r="AJ2705"/>
  <c r="AK2827"/>
  <c r="AJ2719"/>
  <c r="AJ2706"/>
  <c r="AJ2707"/>
  <c r="AJ2708"/>
  <c r="AJ2709"/>
  <c r="AA2733"/>
  <c r="AL2733" s="1"/>
  <c r="AA2734"/>
  <c r="AL2734" s="1"/>
  <c r="AA2735"/>
  <c r="AB2735" s="1"/>
  <c r="AA2736"/>
  <c r="AL2736" s="1"/>
  <c r="AA2737"/>
  <c r="AL2737" s="1"/>
  <c r="AA2738"/>
  <c r="AA2739"/>
  <c r="AB2739" s="1"/>
  <c r="AA2770"/>
  <c r="AB2770" s="1"/>
  <c r="AB3262"/>
  <c r="AE3262" s="1"/>
  <c r="AJ2685"/>
  <c r="AJ2691"/>
  <c r="AJ2692"/>
  <c r="AJ2693"/>
  <c r="AJ2694"/>
  <c r="AJ2695"/>
  <c r="AJ2696"/>
  <c r="AJ2697"/>
  <c r="AJ2698"/>
  <c r="AJ2699"/>
  <c r="AA2722"/>
  <c r="AB2722" s="1"/>
  <c r="AA2725"/>
  <c r="AL2725" s="1"/>
  <c r="AA2726"/>
  <c r="AA2727"/>
  <c r="AL2727" s="1"/>
  <c r="AA2728"/>
  <c r="AL2728" s="1"/>
  <c r="AA2729"/>
  <c r="AB2729" s="1"/>
  <c r="AJ2745"/>
  <c r="AJ2750"/>
  <c r="AJ2751"/>
  <c r="AJ2752"/>
  <c r="AJ2753"/>
  <c r="AJ2754"/>
  <c r="AJ2755"/>
  <c r="AJ2777"/>
  <c r="AJ2778"/>
  <c r="AJ2779"/>
  <c r="AJ2780"/>
  <c r="AJ2781"/>
  <c r="AL3505"/>
  <c r="AK3505" s="1"/>
  <c r="AL3436"/>
  <c r="AK3436" s="1"/>
  <c r="AL3448"/>
  <c r="AK3448" s="1"/>
  <c r="AB3191"/>
  <c r="AE3191" s="1"/>
  <c r="AK2869"/>
  <c r="AA2689"/>
  <c r="AB2689" s="1"/>
  <c r="AA2711"/>
  <c r="AL2711" s="1"/>
  <c r="AA2712"/>
  <c r="AB2712" s="1"/>
  <c r="AB3483"/>
  <c r="AE3483" s="1"/>
  <c r="AL3338"/>
  <c r="AK3338" s="1"/>
  <c r="AL2924"/>
  <c r="AK2924" s="1"/>
  <c r="AK3180"/>
  <c r="AK3088"/>
  <c r="AK3135"/>
  <c r="AK2877"/>
  <c r="AK2861"/>
  <c r="AJ2683"/>
  <c r="AA2688"/>
  <c r="AB2688" s="1"/>
  <c r="AA2697"/>
  <c r="AL2697" s="1"/>
  <c r="AA2698"/>
  <c r="AB2698" s="1"/>
  <c r="AA2699"/>
  <c r="AL2699" s="1"/>
  <c r="AA2707"/>
  <c r="AB2707" s="1"/>
  <c r="AA2718"/>
  <c r="AB2718" s="1"/>
  <c r="AJ2741"/>
  <c r="AJ2760"/>
  <c r="AJ2761"/>
  <c r="AJ2772"/>
  <c r="AJ2773"/>
  <c r="AA2782"/>
  <c r="AB2782" s="1"/>
  <c r="AB2821"/>
  <c r="AE2821" s="1"/>
  <c r="AL3554"/>
  <c r="AK3554" s="1"/>
  <c r="AB3187"/>
  <c r="AE3187" s="1"/>
  <c r="AB3185"/>
  <c r="AE3185" s="1"/>
  <c r="AB3041"/>
  <c r="AE3041" s="1"/>
  <c r="AK3009"/>
  <c r="AK3235"/>
  <c r="AK3230"/>
  <c r="AK3136"/>
  <c r="AK2973"/>
  <c r="AJ2682"/>
  <c r="AJ2684"/>
  <c r="AA2687"/>
  <c r="AL2687" s="1"/>
  <c r="AJ2689"/>
  <c r="AA2693"/>
  <c r="AL2693" s="1"/>
  <c r="AK2693" s="1"/>
  <c r="AA2694"/>
  <c r="AB2694" s="1"/>
  <c r="AA2695"/>
  <c r="AB2695" s="1"/>
  <c r="AJ2701"/>
  <c r="AK2701" s="1"/>
  <c r="AJ2702"/>
  <c r="AJ2703"/>
  <c r="AJ2710"/>
  <c r="AJ2711"/>
  <c r="AJ2712"/>
  <c r="AJ2713"/>
  <c r="AJ2721"/>
  <c r="AJ2722"/>
  <c r="AJ2723"/>
  <c r="AJ2725"/>
  <c r="AK2725" s="1"/>
  <c r="AJ2726"/>
  <c r="AJ2727"/>
  <c r="AK2727" s="1"/>
  <c r="AJ2728"/>
  <c r="AJ2729"/>
  <c r="AA2732"/>
  <c r="AL2732" s="1"/>
  <c r="AK2732" s="1"/>
  <c r="AJ2734"/>
  <c r="AK2734" s="1"/>
  <c r="AJ2735"/>
  <c r="AJ2736"/>
  <c r="AJ2737"/>
  <c r="AK2737" s="1"/>
  <c r="AJ2738"/>
  <c r="AJ2739"/>
  <c r="AA2746"/>
  <c r="AL2746" s="1"/>
  <c r="AA2747"/>
  <c r="AL2747" s="1"/>
  <c r="AA2748"/>
  <c r="AL2748" s="1"/>
  <c r="AA2749"/>
  <c r="AB2749" s="1"/>
  <c r="AA2763"/>
  <c r="AB2763" s="1"/>
  <c r="AA2765"/>
  <c r="AL2765" s="1"/>
  <c r="AK2765" s="1"/>
  <c r="AA2774"/>
  <c r="AL2774" s="1"/>
  <c r="AA2775"/>
  <c r="AL2775" s="1"/>
  <c r="AA2776"/>
  <c r="AJ2784"/>
  <c r="AB3454"/>
  <c r="AE3454" s="1"/>
  <c r="AL3379"/>
  <c r="AK3379" s="1"/>
  <c r="AB3197"/>
  <c r="AE3197" s="1"/>
  <c r="AB3345"/>
  <c r="AE3345" s="1"/>
  <c r="AB3129"/>
  <c r="AE3129" s="1"/>
  <c r="AB2989"/>
  <c r="AE2989" s="1"/>
  <c r="AB2836"/>
  <c r="AE2836" s="1"/>
  <c r="AB2853"/>
  <c r="AE2853" s="1"/>
  <c r="AK3172"/>
  <c r="AK3051"/>
  <c r="AK3383"/>
  <c r="AK3231"/>
  <c r="AK3078"/>
  <c r="AK2879"/>
  <c r="AA2683"/>
  <c r="AL2683" s="1"/>
  <c r="AK2683" s="1"/>
  <c r="AA2684"/>
  <c r="AB2684" s="1"/>
  <c r="AA2691"/>
  <c r="AB2691" s="1"/>
  <c r="AA2705"/>
  <c r="AB2705" s="1"/>
  <c r="AA2715"/>
  <c r="AB2715" s="1"/>
  <c r="AA2731"/>
  <c r="AL2731" s="1"/>
  <c r="AK2731" s="1"/>
  <c r="AJ2768"/>
  <c r="AA2786"/>
  <c r="AL2786" s="1"/>
  <c r="AL3456"/>
  <c r="AK3456" s="1"/>
  <c r="AB3506"/>
  <c r="AE3506" s="1"/>
  <c r="AB3537"/>
  <c r="AE3537" s="1"/>
  <c r="AL3297"/>
  <c r="AK3297" s="1"/>
  <c r="AB3069"/>
  <c r="AE3069" s="1"/>
  <c r="AK2812"/>
  <c r="AK3184"/>
  <c r="AK3121"/>
  <c r="AK3227"/>
  <c r="AB2693"/>
  <c r="AK2733"/>
  <c r="AB2683"/>
  <c r="AB2711"/>
  <c r="AL2726"/>
  <c r="AB2726"/>
  <c r="AB2728"/>
  <c r="AB2736"/>
  <c r="AL2738"/>
  <c r="AK2738" s="1"/>
  <c r="AB2738"/>
  <c r="AB2687"/>
  <c r="AB3422"/>
  <c r="AE3422" s="1"/>
  <c r="AL3422"/>
  <c r="AK3422" s="1"/>
  <c r="AL3525"/>
  <c r="AK3525" s="1"/>
  <c r="AB3525"/>
  <c r="AE3525" s="1"/>
  <c r="AL3520"/>
  <c r="AK3520" s="1"/>
  <c r="AB3520"/>
  <c r="AE3520" s="1"/>
  <c r="AL3420"/>
  <c r="AK3420" s="1"/>
  <c r="AB3420"/>
  <c r="AE3420" s="1"/>
  <c r="AL3503"/>
  <c r="AK3503" s="1"/>
  <c r="AB3503"/>
  <c r="AE3503" s="1"/>
  <c r="AL3380"/>
  <c r="AK3380" s="1"/>
  <c r="AB3380"/>
  <c r="AE3380" s="1"/>
  <c r="AL3372"/>
  <c r="AK3372" s="1"/>
  <c r="AB3372"/>
  <c r="AE3372" s="1"/>
  <c r="AB3533"/>
  <c r="AE3533" s="1"/>
  <c r="AL3533"/>
  <c r="AK3533" s="1"/>
  <c r="AL3370"/>
  <c r="AK3370" s="1"/>
  <c r="AB3370"/>
  <c r="AE3370" s="1"/>
  <c r="AB3376"/>
  <c r="AE3376" s="1"/>
  <c r="AL3376"/>
  <c r="AK3376" s="1"/>
  <c r="AL3284"/>
  <c r="AK3284" s="1"/>
  <c r="AB3284"/>
  <c r="AE3284" s="1"/>
  <c r="AB2969"/>
  <c r="AE2969" s="1"/>
  <c r="AL2969"/>
  <c r="AK2969" s="1"/>
  <c r="AL2979"/>
  <c r="AK2979" s="1"/>
  <c r="AB2979"/>
  <c r="AE2979" s="1"/>
  <c r="AB2929"/>
  <c r="AE2929" s="1"/>
  <c r="AL2929"/>
  <c r="AK2929" s="1"/>
  <c r="AL2947"/>
  <c r="AK2947" s="1"/>
  <c r="AB2947"/>
  <c r="AE2947" s="1"/>
  <c r="AB2943"/>
  <c r="AE2943" s="1"/>
  <c r="AL2943"/>
  <c r="AK2943" s="1"/>
  <c r="AL2917"/>
  <c r="AK2917" s="1"/>
  <c r="AB2917"/>
  <c r="AE2917" s="1"/>
  <c r="AL2900"/>
  <c r="AK2900" s="1"/>
  <c r="AB2900"/>
  <c r="AE2900" s="1"/>
  <c r="AB2881"/>
  <c r="AE2881" s="1"/>
  <c r="AL2881"/>
  <c r="AK2881" s="1"/>
  <c r="AB2699"/>
  <c r="AJ2687"/>
  <c r="AB2700"/>
  <c r="AJ2700"/>
  <c r="AK2700" s="1"/>
  <c r="AL2702"/>
  <c r="AK2702" s="1"/>
  <c r="AL2684"/>
  <c r="AK2684" s="1"/>
  <c r="AA2696"/>
  <c r="AL2696" s="1"/>
  <c r="AB2701"/>
  <c r="AA2709"/>
  <c r="AB2709" s="1"/>
  <c r="AA2686"/>
  <c r="AL2691"/>
  <c r="AA2692"/>
  <c r="AL2692" s="1"/>
  <c r="AK2692" s="1"/>
  <c r="AL2705"/>
  <c r="AK2705" s="1"/>
  <c r="AA2706"/>
  <c r="AB2706" s="1"/>
  <c r="AA2710"/>
  <c r="AL2710" s="1"/>
  <c r="AK2710" s="1"/>
  <c r="AA2716"/>
  <c r="AB2716" s="1"/>
  <c r="AA2720"/>
  <c r="AB2720" s="1"/>
  <c r="AB2727"/>
  <c r="AB2733"/>
  <c r="AB2734"/>
  <c r="AB2737"/>
  <c r="AJ2742"/>
  <c r="AJ2743"/>
  <c r="AJ2744"/>
  <c r="AA2760"/>
  <c r="AB2760" s="1"/>
  <c r="AA2766"/>
  <c r="AB2766" s="1"/>
  <c r="AA2772"/>
  <c r="AB2772" s="1"/>
  <c r="AA2784"/>
  <c r="AL2784" s="1"/>
  <c r="AA2788"/>
  <c r="AB2788" s="1"/>
  <c r="AA2790"/>
  <c r="AA2791"/>
  <c r="AL2791" s="1"/>
  <c r="AK2791" s="1"/>
  <c r="AJ2793"/>
  <c r="AJ2794"/>
  <c r="AB2817"/>
  <c r="AE2817" s="1"/>
  <c r="AB2811"/>
  <c r="AE2811" s="1"/>
  <c r="AB3490"/>
  <c r="AE3490" s="1"/>
  <c r="AL3437"/>
  <c r="AK3437" s="1"/>
  <c r="AL3396"/>
  <c r="AK3396" s="1"/>
  <c r="AB3500"/>
  <c r="AE3500" s="1"/>
  <c r="AB3474"/>
  <c r="AE3474" s="1"/>
  <c r="AL3528"/>
  <c r="AK3528" s="1"/>
  <c r="AL3465"/>
  <c r="AK3465" s="1"/>
  <c r="AB3450"/>
  <c r="AE3450" s="1"/>
  <c r="AL3555"/>
  <c r="AK3555" s="1"/>
  <c r="AL3527"/>
  <c r="AK3527" s="1"/>
  <c r="AB3466"/>
  <c r="AE3466" s="1"/>
  <c r="AL3413"/>
  <c r="AK3413" s="1"/>
  <c r="AB3241"/>
  <c r="AE3241" s="1"/>
  <c r="AL3348"/>
  <c r="AK3348" s="1"/>
  <c r="AL3339"/>
  <c r="AK3339" s="1"/>
  <c r="AB3278"/>
  <c r="AE3278" s="1"/>
  <c r="AB3270"/>
  <c r="AE3270" s="1"/>
  <c r="AB3005"/>
  <c r="AE3005" s="1"/>
  <c r="AB3165"/>
  <c r="AE3165" s="1"/>
  <c r="AB3087"/>
  <c r="AE3087" s="1"/>
  <c r="AB3037"/>
  <c r="AE3037" s="1"/>
  <c r="AB3173"/>
  <c r="AE3173" s="1"/>
  <c r="AB2921"/>
  <c r="AE2921" s="1"/>
  <c r="AB2845"/>
  <c r="AE2845" s="1"/>
  <c r="AL2976"/>
  <c r="AK2976" s="1"/>
  <c r="AB3438"/>
  <c r="AE3438" s="1"/>
  <c r="AL3438"/>
  <c r="AK3438" s="1"/>
  <c r="AL3529"/>
  <c r="AK3529" s="1"/>
  <c r="AB3529"/>
  <c r="AE3529" s="1"/>
  <c r="AL3485"/>
  <c r="AK3485" s="1"/>
  <c r="AB3485"/>
  <c r="AE3485" s="1"/>
  <c r="AL3394"/>
  <c r="AK3394" s="1"/>
  <c r="AB3394"/>
  <c r="AE3394" s="1"/>
  <c r="AB3556"/>
  <c r="AE3556" s="1"/>
  <c r="AL3556"/>
  <c r="AK3556" s="1"/>
  <c r="AB3414"/>
  <c r="AE3414" s="1"/>
  <c r="AL3414"/>
  <c r="AK3414" s="1"/>
  <c r="AB3356"/>
  <c r="AE3356" s="1"/>
  <c r="AL3356"/>
  <c r="AK3356" s="1"/>
  <c r="AL3364"/>
  <c r="AK3364" s="1"/>
  <c r="AB3364"/>
  <c r="AE3364" s="1"/>
  <c r="AL3362"/>
  <c r="AK3362" s="1"/>
  <c r="AB3362"/>
  <c r="AE3362" s="1"/>
  <c r="AB3340"/>
  <c r="AE3340" s="1"/>
  <c r="AL3340"/>
  <c r="AK3340" s="1"/>
  <c r="AL2987"/>
  <c r="AK2987" s="1"/>
  <c r="AB2987"/>
  <c r="AE2987" s="1"/>
  <c r="AB2985"/>
  <c r="AE2985" s="1"/>
  <c r="AL2985"/>
  <c r="AK2985" s="1"/>
  <c r="AB2953"/>
  <c r="AE2953" s="1"/>
  <c r="AL2953"/>
  <c r="AK2953" s="1"/>
  <c r="AB2945"/>
  <c r="AE2945" s="1"/>
  <c r="AL2945"/>
  <c r="AK2945" s="1"/>
  <c r="AB2983"/>
  <c r="AE2983" s="1"/>
  <c r="AL2983"/>
  <c r="AK2983" s="1"/>
  <c r="AB2962"/>
  <c r="AE2962" s="1"/>
  <c r="AL2962"/>
  <c r="AK2962" s="1"/>
  <c r="AL2890"/>
  <c r="AK2890" s="1"/>
  <c r="AB2890"/>
  <c r="AE2890" s="1"/>
  <c r="AB2977"/>
  <c r="AE2977" s="1"/>
  <c r="AL2977"/>
  <c r="AK2977" s="1"/>
  <c r="AL2716"/>
  <c r="AK2716" s="1"/>
  <c r="AA2717"/>
  <c r="AL2717" s="1"/>
  <c r="AK2717" s="1"/>
  <c r="AA2721"/>
  <c r="AB3539"/>
  <c r="AE3539" s="1"/>
  <c r="AB3522"/>
  <c r="AE3522" s="1"/>
  <c r="AB3547"/>
  <c r="AE3547" s="1"/>
  <c r="AB3476"/>
  <c r="AE3476" s="1"/>
  <c r="AL3397"/>
  <c r="AK3397" s="1"/>
  <c r="AB3257"/>
  <c r="AE3257" s="1"/>
  <c r="AB3233"/>
  <c r="AE3233" s="1"/>
  <c r="AL3332"/>
  <c r="AK3332" s="1"/>
  <c r="AL3301"/>
  <c r="AK3301" s="1"/>
  <c r="AB3109"/>
  <c r="AE3109" s="1"/>
  <c r="AK3170"/>
  <c r="AB3111"/>
  <c r="AE3111" s="1"/>
  <c r="AB2981"/>
  <c r="AE2981" s="1"/>
  <c r="AB2863"/>
  <c r="AE2863" s="1"/>
  <c r="AL2964"/>
  <c r="AK2964" s="1"/>
  <c r="AB2849"/>
  <c r="AE2849" s="1"/>
  <c r="AB2933"/>
  <c r="AE2933" s="1"/>
  <c r="AL2898"/>
  <c r="AK2898" s="1"/>
  <c r="AL3382"/>
  <c r="AK3382" s="1"/>
  <c r="AB3382"/>
  <c r="AE3382" s="1"/>
  <c r="AB3374"/>
  <c r="AE3374" s="1"/>
  <c r="AL3374"/>
  <c r="AK3374" s="1"/>
  <c r="AL3517"/>
  <c r="AK3517" s="1"/>
  <c r="AB3517"/>
  <c r="AE3517" s="1"/>
  <c r="AB3398"/>
  <c r="AE3398" s="1"/>
  <c r="AL3398"/>
  <c r="AK3398" s="1"/>
  <c r="AL3293"/>
  <c r="AK3293" s="1"/>
  <c r="AB3293"/>
  <c r="AE3293" s="1"/>
  <c r="AL3286"/>
  <c r="AK3286" s="1"/>
  <c r="AB3286"/>
  <c r="AE3286" s="1"/>
  <c r="AL3312"/>
  <c r="AK3312" s="1"/>
  <c r="AB3312"/>
  <c r="AE3312" s="1"/>
  <c r="AL3298"/>
  <c r="AK3298" s="1"/>
  <c r="AB3298"/>
  <c r="AE3298" s="1"/>
  <c r="AB3358"/>
  <c r="AE3358" s="1"/>
  <c r="AL3358"/>
  <c r="AK3358" s="1"/>
  <c r="AB3333"/>
  <c r="AE3333" s="1"/>
  <c r="AL3333"/>
  <c r="AK3333" s="1"/>
  <c r="AB3302"/>
  <c r="AE3302" s="1"/>
  <c r="AL3302"/>
  <c r="AK3302" s="1"/>
  <c r="AL2961"/>
  <c r="AK2961" s="1"/>
  <c r="AB2961"/>
  <c r="AE2961" s="1"/>
  <c r="AB2951"/>
  <c r="AE2951" s="1"/>
  <c r="AL2951"/>
  <c r="AK2951" s="1"/>
  <c r="AB2913"/>
  <c r="AE2913" s="1"/>
  <c r="AL2913"/>
  <c r="AK2913" s="1"/>
  <c r="AB2907"/>
  <c r="AE2907" s="1"/>
  <c r="AL2907"/>
  <c r="AK2907" s="1"/>
  <c r="AL2911"/>
  <c r="AK2911" s="1"/>
  <c r="AB2911"/>
  <c r="AE2911" s="1"/>
  <c r="AB2937"/>
  <c r="AE2937" s="1"/>
  <c r="AL2937"/>
  <c r="AK2937" s="1"/>
  <c r="AB2887"/>
  <c r="AE2887" s="1"/>
  <c r="AL2887"/>
  <c r="AK2887" s="1"/>
  <c r="AB2704"/>
  <c r="AL2706"/>
  <c r="AK2706" s="1"/>
  <c r="AA2703"/>
  <c r="AA2708"/>
  <c r="AB2708" s="1"/>
  <c r="AL2712"/>
  <c r="AK2712" s="1"/>
  <c r="AA2713"/>
  <c r="AB2713" s="1"/>
  <c r="AJ2720"/>
  <c r="AA2723"/>
  <c r="AB2723" s="1"/>
  <c r="AJ2724"/>
  <c r="AA2742"/>
  <c r="AL2742" s="1"/>
  <c r="AK2742" s="1"/>
  <c r="AA2743"/>
  <c r="AB2743" s="1"/>
  <c r="AA2745"/>
  <c r="AL2745" s="1"/>
  <c r="AK2745" s="1"/>
  <c r="AA2762"/>
  <c r="AL2762" s="1"/>
  <c r="AK2762" s="1"/>
  <c r="AA2769"/>
  <c r="AB2769" s="1"/>
  <c r="AA2781"/>
  <c r="AL2781" s="1"/>
  <c r="AK2781" s="1"/>
  <c r="AJ2783"/>
  <c r="AA2785"/>
  <c r="AB2785" s="1"/>
  <c r="AJ2787"/>
  <c r="AJ2788"/>
  <c r="AJ2789"/>
  <c r="AJ2790"/>
  <c r="AA2793"/>
  <c r="AL2793" s="1"/>
  <c r="AK2793" s="1"/>
  <c r="AA2794"/>
  <c r="AL2794" s="1"/>
  <c r="AK2794" s="1"/>
  <c r="AA2795"/>
  <c r="AL2795" s="1"/>
  <c r="AK2795" s="1"/>
  <c r="AB3492"/>
  <c r="AE3492" s="1"/>
  <c r="AL3468"/>
  <c r="AK3468" s="1"/>
  <c r="AB3280"/>
  <c r="AE3280" s="1"/>
  <c r="AB3367"/>
  <c r="AE3367" s="1"/>
  <c r="AL3323"/>
  <c r="AK3323" s="1"/>
  <c r="AB3177"/>
  <c r="AE3177" s="1"/>
  <c r="AB3141"/>
  <c r="AE3141" s="1"/>
  <c r="AB3013"/>
  <c r="AE3013" s="1"/>
  <c r="AB2875"/>
  <c r="AE2875" s="1"/>
  <c r="AB3488"/>
  <c r="AE3488" s="1"/>
  <c r="AL3488"/>
  <c r="AK3488" s="1"/>
  <c r="AB3404"/>
  <c r="AE3404" s="1"/>
  <c r="AL3404"/>
  <c r="AK3404" s="1"/>
  <c r="AL3445"/>
  <c r="AK3445" s="1"/>
  <c r="AB3445"/>
  <c r="AE3445" s="1"/>
  <c r="AL3443"/>
  <c r="AK3443" s="1"/>
  <c r="AB3443"/>
  <c r="AE3443" s="1"/>
  <c r="AL3428"/>
  <c r="AK3428" s="1"/>
  <c r="AB3428"/>
  <c r="AE3428" s="1"/>
  <c r="AB3426"/>
  <c r="AE3426" s="1"/>
  <c r="AL3426"/>
  <c r="AK3426" s="1"/>
  <c r="AB3388"/>
  <c r="AE3388" s="1"/>
  <c r="AL3388"/>
  <c r="AK3388" s="1"/>
  <c r="AB3273"/>
  <c r="AE3273" s="1"/>
  <c r="AL3273"/>
  <c r="AK3273" s="1"/>
  <c r="AL3330"/>
  <c r="AK3330" s="1"/>
  <c r="AB3330"/>
  <c r="AE3330" s="1"/>
  <c r="AL3350"/>
  <c r="AK3350" s="1"/>
  <c r="AB3350"/>
  <c r="AE3350" s="1"/>
  <c r="AL3328"/>
  <c r="AK3328" s="1"/>
  <c r="AB3328"/>
  <c r="AE3328" s="1"/>
  <c r="AB3324"/>
  <c r="AE3324" s="1"/>
  <c r="AL3324"/>
  <c r="AK3324" s="1"/>
  <c r="AB3267"/>
  <c r="AE3267" s="1"/>
  <c r="AL3267"/>
  <c r="AK3267" s="1"/>
  <c r="AB2949"/>
  <c r="AE2949" s="1"/>
  <c r="AL2949"/>
  <c r="AK2949" s="1"/>
  <c r="AL2956"/>
  <c r="AK2956" s="1"/>
  <c r="AB2956"/>
  <c r="AE2956" s="1"/>
  <c r="AL2925"/>
  <c r="AK2925" s="1"/>
  <c r="AB2925"/>
  <c r="AE2925" s="1"/>
  <c r="AL2919"/>
  <c r="AK2919" s="1"/>
  <c r="AB2919"/>
  <c r="AE2919" s="1"/>
  <c r="AL2903"/>
  <c r="AK2903" s="1"/>
  <c r="AB2903"/>
  <c r="AE2903" s="1"/>
  <c r="AB2954"/>
  <c r="AE2954" s="1"/>
  <c r="AL2954"/>
  <c r="AK2954" s="1"/>
  <c r="AL2963"/>
  <c r="AK2963" s="1"/>
  <c r="AB2963"/>
  <c r="AE2963" s="1"/>
  <c r="AL2688"/>
  <c r="AK2688" s="1"/>
  <c r="AA2690"/>
  <c r="AL2690" s="1"/>
  <c r="AK2690" s="1"/>
  <c r="AL2694"/>
  <c r="AK2694" s="1"/>
  <c r="AL2698"/>
  <c r="AK2698" s="1"/>
  <c r="AA2685"/>
  <c r="AB2685" s="1"/>
  <c r="AL2713"/>
  <c r="AK2713" s="1"/>
  <c r="AA2714"/>
  <c r="AA2719"/>
  <c r="AB2719" s="1"/>
  <c r="AL2723"/>
  <c r="AK2723" s="1"/>
  <c r="AA2724"/>
  <c r="AL2724" s="1"/>
  <c r="AB2725"/>
  <c r="AL2729"/>
  <c r="AK2729" s="1"/>
  <c r="AA2730"/>
  <c r="AL2730" s="1"/>
  <c r="AK2730" s="1"/>
  <c r="AA2740"/>
  <c r="AA2741"/>
  <c r="AL2741" s="1"/>
  <c r="AK2741" s="1"/>
  <c r="AJ2746"/>
  <c r="AJ2747"/>
  <c r="AJ2748"/>
  <c r="AK2748" s="1"/>
  <c r="AJ2749"/>
  <c r="AA2752"/>
  <c r="AL2752" s="1"/>
  <c r="AK2752" s="1"/>
  <c r="AA2753"/>
  <c r="AL2753" s="1"/>
  <c r="AK2753" s="1"/>
  <c r="AA2754"/>
  <c r="AB2754" s="1"/>
  <c r="AJ2757"/>
  <c r="AJ2758"/>
  <c r="AJ2763"/>
  <c r="AJ2764"/>
  <c r="AA2768"/>
  <c r="AL2768" s="1"/>
  <c r="AK2768" s="1"/>
  <c r="AJ2770"/>
  <c r="AJ2774"/>
  <c r="AK2774" s="1"/>
  <c r="AJ2775"/>
  <c r="AK2775" s="1"/>
  <c r="AJ2776"/>
  <c r="AA2777"/>
  <c r="AL2777" s="1"/>
  <c r="AK2777" s="1"/>
  <c r="AA2778"/>
  <c r="AB2778" s="1"/>
  <c r="AA2779"/>
  <c r="AL2779" s="1"/>
  <c r="AA2780"/>
  <c r="AL2780" s="1"/>
  <c r="AK2780" s="1"/>
  <c r="AA2792"/>
  <c r="AL2792" s="1"/>
  <c r="AK2792" s="1"/>
  <c r="AB3457"/>
  <c r="AE3457" s="1"/>
  <c r="AL3532"/>
  <c r="AK3532" s="1"/>
  <c r="AB3229"/>
  <c r="AE3229" s="1"/>
  <c r="AB3305"/>
  <c r="AE3305" s="1"/>
  <c r="AB3237"/>
  <c r="AE3237" s="1"/>
  <c r="AB3133"/>
  <c r="AE3133" s="1"/>
  <c r="AB3033"/>
  <c r="AE3033" s="1"/>
  <c r="AB3175"/>
  <c r="AE3175" s="1"/>
  <c r="AB3181"/>
  <c r="AE3181" s="1"/>
  <c r="AB3045"/>
  <c r="AE3045" s="1"/>
  <c r="AB2859"/>
  <c r="AE2859" s="1"/>
  <c r="AL2899"/>
  <c r="AK2899" s="1"/>
  <c r="AB2970"/>
  <c r="AE2970" s="1"/>
  <c r="AB2843"/>
  <c r="AE2843" s="1"/>
  <c r="AB2747"/>
  <c r="AL2790"/>
  <c r="AK2790" s="1"/>
  <c r="AB2790"/>
  <c r="AK2746"/>
  <c r="AB2742"/>
  <c r="AL2776"/>
  <c r="AB2776"/>
  <c r="AB2795"/>
  <c r="AE2795" s="1"/>
  <c r="AA2757"/>
  <c r="AB2757" s="1"/>
  <c r="AE2766"/>
  <c r="AA2767"/>
  <c r="AL2767" s="1"/>
  <c r="AE2769"/>
  <c r="AE2772"/>
  <c r="AL2772"/>
  <c r="AK2772" s="1"/>
  <c r="AA2773"/>
  <c r="AL2773" s="1"/>
  <c r="AK2773" s="1"/>
  <c r="AE2782"/>
  <c r="AL2782"/>
  <c r="AK2782" s="1"/>
  <c r="AA2783"/>
  <c r="AL2783" s="1"/>
  <c r="AK2783" s="1"/>
  <c r="AB2784"/>
  <c r="AE2785"/>
  <c r="AE2792"/>
  <c r="AB2803"/>
  <c r="AE2803" s="1"/>
  <c r="AB2815"/>
  <c r="AE2815" s="1"/>
  <c r="AL2743"/>
  <c r="AK2743" s="1"/>
  <c r="AA2744"/>
  <c r="AL2744" s="1"/>
  <c r="AK2744" s="1"/>
  <c r="AA2758"/>
  <c r="AB2758" s="1"/>
  <c r="AE2763"/>
  <c r="AL2763"/>
  <c r="AK2763" s="1"/>
  <c r="AA2764"/>
  <c r="AL2764" s="1"/>
  <c r="AK2764" s="1"/>
  <c r="AE2778"/>
  <c r="AE2788"/>
  <c r="AL2788"/>
  <c r="AK2788" s="1"/>
  <c r="AA2789"/>
  <c r="AL2789" s="1"/>
  <c r="AK2789" s="1"/>
  <c r="AB2791"/>
  <c r="AE2791" s="1"/>
  <c r="AB2819"/>
  <c r="AE2819" s="1"/>
  <c r="AB2805"/>
  <c r="AE2805" s="1"/>
  <c r="AB2746"/>
  <c r="AL2749"/>
  <c r="AA2750"/>
  <c r="AB2750" s="1"/>
  <c r="AL2754"/>
  <c r="AA2755"/>
  <c r="AB2755" s="1"/>
  <c r="AL2758"/>
  <c r="AK2758" s="1"/>
  <c r="AA2759"/>
  <c r="AE2768"/>
  <c r="AE2770"/>
  <c r="AA2771"/>
  <c r="AL2771" s="1"/>
  <c r="AK2771" s="1"/>
  <c r="AB2774"/>
  <c r="AE2774" s="1"/>
  <c r="AE2776"/>
  <c r="AB2786"/>
  <c r="AE2786" s="1"/>
  <c r="AB2745"/>
  <c r="AB2748"/>
  <c r="AA2751"/>
  <c r="AA2756"/>
  <c r="AB2756" s="1"/>
  <c r="AL2760"/>
  <c r="AK2760" s="1"/>
  <c r="AA2761"/>
  <c r="AE2780"/>
  <c r="AE2784"/>
  <c r="AA2787"/>
  <c r="AL2787" s="1"/>
  <c r="AE2790"/>
  <c r="AE2794"/>
  <c r="Z2682"/>
  <c r="Y2682"/>
  <c r="X2682"/>
  <c r="W2682"/>
  <c r="AI2681"/>
  <c r="AH2681"/>
  <c r="AG2681"/>
  <c r="AE2681" s="1"/>
  <c r="AD2681"/>
  <c r="Z2681"/>
  <c r="Y2681"/>
  <c r="X2681"/>
  <c r="W2681"/>
  <c r="AI2680"/>
  <c r="AH2680"/>
  <c r="AG2680"/>
  <c r="AE2680" s="1"/>
  <c r="AD2680"/>
  <c r="Z2680"/>
  <c r="Y2680"/>
  <c r="X2680"/>
  <c r="W2680"/>
  <c r="AI2679"/>
  <c r="AH2679"/>
  <c r="AG2679"/>
  <c r="AE2679" s="1"/>
  <c r="AD2679"/>
  <c r="Z2679"/>
  <c r="Y2679"/>
  <c r="X2679"/>
  <c r="W2679"/>
  <c r="AI2678"/>
  <c r="AH2678"/>
  <c r="AG2678"/>
  <c r="AE2678" s="1"/>
  <c r="AD2678"/>
  <c r="Z2678"/>
  <c r="Y2678"/>
  <c r="X2678"/>
  <c r="W2678"/>
  <c r="AI2677"/>
  <c r="AH2677"/>
  <c r="AG2677"/>
  <c r="AD2677"/>
  <c r="Z2677"/>
  <c r="Y2677"/>
  <c r="X2677"/>
  <c r="W2677"/>
  <c r="AI2676"/>
  <c r="AH2676"/>
  <c r="AG2676"/>
  <c r="AD2676"/>
  <c r="Z2676"/>
  <c r="Y2676"/>
  <c r="X2676"/>
  <c r="W2676"/>
  <c r="AI2675"/>
  <c r="AH2675"/>
  <c r="AG2675"/>
  <c r="AE2675" s="1"/>
  <c r="AD2675"/>
  <c r="Z2675"/>
  <c r="Y2675"/>
  <c r="X2675"/>
  <c r="W2675"/>
  <c r="AI2674"/>
  <c r="AH2674"/>
  <c r="AG2674"/>
  <c r="AE2674" s="1"/>
  <c r="AD2674"/>
  <c r="Z2674"/>
  <c r="Y2674"/>
  <c r="X2674"/>
  <c r="W2674"/>
  <c r="AI2673"/>
  <c r="AH2673"/>
  <c r="AG2673"/>
  <c r="AE2673" s="1"/>
  <c r="AD2673"/>
  <c r="Z2673"/>
  <c r="Y2673"/>
  <c r="X2673"/>
  <c r="W2673"/>
  <c r="AI2672"/>
  <c r="AH2672"/>
  <c r="AG2672"/>
  <c r="AE2672" s="1"/>
  <c r="AD2672"/>
  <c r="Z2672"/>
  <c r="Y2672"/>
  <c r="X2672"/>
  <c r="W2672"/>
  <c r="AI2671"/>
  <c r="AH2671"/>
  <c r="AG2671"/>
  <c r="AE2671" s="1"/>
  <c r="AD2671"/>
  <c r="Z2671"/>
  <c r="Y2671"/>
  <c r="X2671"/>
  <c r="W2671"/>
  <c r="AI2670"/>
  <c r="AH2670"/>
  <c r="AG2670"/>
  <c r="AE2670" s="1"/>
  <c r="AD2670"/>
  <c r="Z2670"/>
  <c r="Y2670"/>
  <c r="X2670"/>
  <c r="W2670"/>
  <c r="AI2669"/>
  <c r="AH2669"/>
  <c r="AG2669"/>
  <c r="AE2669" s="1"/>
  <c r="AD2669"/>
  <c r="Z2669"/>
  <c r="Y2669"/>
  <c r="X2669"/>
  <c r="W2669"/>
  <c r="AI2668"/>
  <c r="AH2668"/>
  <c r="AJ2668" s="1"/>
  <c r="AG2668"/>
  <c r="AE2668" s="1"/>
  <c r="AD2668"/>
  <c r="Z2668"/>
  <c r="Y2668"/>
  <c r="X2668"/>
  <c r="W2668"/>
  <c r="AI2667"/>
  <c r="AH2667"/>
  <c r="AJ2667" s="1"/>
  <c r="AG2667"/>
  <c r="AE2667" s="1"/>
  <c r="AD2667"/>
  <c r="Z2667"/>
  <c r="Y2667"/>
  <c r="X2667"/>
  <c r="W2667"/>
  <c r="AI2666"/>
  <c r="AH2666"/>
  <c r="AJ2666" s="1"/>
  <c r="AG2666"/>
  <c r="AE2666" s="1"/>
  <c r="AD2666"/>
  <c r="Z2666"/>
  <c r="Y2666"/>
  <c r="X2666"/>
  <c r="W2666"/>
  <c r="AI2665"/>
  <c r="AH2665"/>
  <c r="AJ2665" s="1"/>
  <c r="AG2665"/>
  <c r="AE2665" s="1"/>
  <c r="AD2665"/>
  <c r="Z2665"/>
  <c r="Y2665"/>
  <c r="X2665"/>
  <c r="W2665"/>
  <c r="AI2664"/>
  <c r="AH2664"/>
  <c r="AG2664"/>
  <c r="AE2664" s="1"/>
  <c r="AD2664"/>
  <c r="Z2664"/>
  <c r="Y2664"/>
  <c r="X2664"/>
  <c r="W2664"/>
  <c r="AI2663"/>
  <c r="AH2663"/>
  <c r="AJ2663" s="1"/>
  <c r="AG2663"/>
  <c r="AE2663" s="1"/>
  <c r="AD2663"/>
  <c r="Z2663"/>
  <c r="Y2663"/>
  <c r="X2663"/>
  <c r="W2663"/>
  <c r="AI2662"/>
  <c r="AH2662"/>
  <c r="AG2662"/>
  <c r="AE2662" s="1"/>
  <c r="AD2662"/>
  <c r="Z2662"/>
  <c r="Y2662"/>
  <c r="X2662"/>
  <c r="W2662"/>
  <c r="AI2661"/>
  <c r="AH2661"/>
  <c r="AG2661"/>
  <c r="AE2661" s="1"/>
  <c r="AD2661"/>
  <c r="Z2661"/>
  <c r="Y2661"/>
  <c r="X2661"/>
  <c r="W2661"/>
  <c r="AI2660"/>
  <c r="AH2660"/>
  <c r="AG2660"/>
  <c r="AE2660" s="1"/>
  <c r="AD2660"/>
  <c r="Z2660"/>
  <c r="Y2660"/>
  <c r="X2660"/>
  <c r="W2660"/>
  <c r="AI2659"/>
  <c r="AH2659"/>
  <c r="AG2659"/>
  <c r="AE2659" s="1"/>
  <c r="AD2659"/>
  <c r="Z2659"/>
  <c r="Y2659"/>
  <c r="X2659"/>
  <c r="W2659"/>
  <c r="AI2658"/>
  <c r="AH2658"/>
  <c r="AG2658"/>
  <c r="AE2658" s="1"/>
  <c r="AD2658"/>
  <c r="Z2658"/>
  <c r="Y2658"/>
  <c r="X2658"/>
  <c r="W2658"/>
  <c r="AI2657"/>
  <c r="AH2657"/>
  <c r="AG2657"/>
  <c r="AE2657" s="1"/>
  <c r="AD2657"/>
  <c r="Z2657"/>
  <c r="Y2657"/>
  <c r="X2657"/>
  <c r="W2657"/>
  <c r="AI2656"/>
  <c r="AH2656"/>
  <c r="AG2656"/>
  <c r="AE2656" s="1"/>
  <c r="AD2656"/>
  <c r="Z2656"/>
  <c r="Y2656"/>
  <c r="X2656"/>
  <c r="W2656"/>
  <c r="AI2655"/>
  <c r="AH2655"/>
  <c r="AJ2655" s="1"/>
  <c r="AG2655"/>
  <c r="AE2655" s="1"/>
  <c r="AD2655"/>
  <c r="Z2655"/>
  <c r="Y2655"/>
  <c r="X2655"/>
  <c r="W2655"/>
  <c r="AI2654"/>
  <c r="AH2654"/>
  <c r="AG2654"/>
  <c r="AE2654" s="1"/>
  <c r="AD2654"/>
  <c r="Z2654"/>
  <c r="Y2654"/>
  <c r="X2654"/>
  <c r="W2654"/>
  <c r="AI2653"/>
  <c r="AH2653"/>
  <c r="AG2653"/>
  <c r="AE2653" s="1"/>
  <c r="AD2653"/>
  <c r="Z2653"/>
  <c r="Y2653"/>
  <c r="X2653"/>
  <c r="W2653"/>
  <c r="AI2652"/>
  <c r="AH2652"/>
  <c r="AG2652"/>
  <c r="AE2652" s="1"/>
  <c r="AD2652"/>
  <c r="Z2652"/>
  <c r="Y2652"/>
  <c r="X2652"/>
  <c r="W2652"/>
  <c r="AI2651"/>
  <c r="AH2651"/>
  <c r="AJ2651" s="1"/>
  <c r="AG2651"/>
  <c r="AE2651" s="1"/>
  <c r="AD2651"/>
  <c r="Z2651"/>
  <c r="Y2651"/>
  <c r="X2651"/>
  <c r="W2651"/>
  <c r="AI2650"/>
  <c r="AH2650"/>
  <c r="AJ2650" s="1"/>
  <c r="AG2650"/>
  <c r="AE2650" s="1"/>
  <c r="AD2650"/>
  <c r="Z2650"/>
  <c r="Y2650"/>
  <c r="X2650"/>
  <c r="W2650"/>
  <c r="AI2649"/>
  <c r="AH2649"/>
  <c r="AG2649"/>
  <c r="AE2649" s="1"/>
  <c r="AD2649"/>
  <c r="Z2649"/>
  <c r="Y2649"/>
  <c r="X2649"/>
  <c r="W2649"/>
  <c r="AI2648"/>
  <c r="AH2648"/>
  <c r="AG2648"/>
  <c r="AE2648" s="1"/>
  <c r="AD2648"/>
  <c r="Z2648"/>
  <c r="Y2648"/>
  <c r="X2648"/>
  <c r="W2648"/>
  <c r="AI2647"/>
  <c r="AH2647"/>
  <c r="AG2647"/>
  <c r="AE2647" s="1"/>
  <c r="AD2647"/>
  <c r="Z2647"/>
  <c r="Y2647"/>
  <c r="X2647"/>
  <c r="W2647"/>
  <c r="AI2646"/>
  <c r="AH2646"/>
  <c r="AG2646"/>
  <c r="AE2646" s="1"/>
  <c r="AD2646"/>
  <c r="Z2646"/>
  <c r="Y2646"/>
  <c r="X2646"/>
  <c r="W2646"/>
  <c r="AI2645"/>
  <c r="AH2645"/>
  <c r="AG2645"/>
  <c r="AE2645" s="1"/>
  <c r="AD2645"/>
  <c r="Z2645"/>
  <c r="Y2645"/>
  <c r="X2645"/>
  <c r="W2645"/>
  <c r="AI2644"/>
  <c r="AH2644"/>
  <c r="AG2644"/>
  <c r="AE2644" s="1"/>
  <c r="AD2644"/>
  <c r="Z2644"/>
  <c r="Y2644"/>
  <c r="X2644"/>
  <c r="W2644"/>
  <c r="AI2643"/>
  <c r="AH2643"/>
  <c r="AJ2643" s="1"/>
  <c r="AG2643"/>
  <c r="AE2643" s="1"/>
  <c r="AD2643"/>
  <c r="Z2643"/>
  <c r="Y2643"/>
  <c r="X2643"/>
  <c r="W2643"/>
  <c r="AI2642"/>
  <c r="AH2642"/>
  <c r="AJ2642" s="1"/>
  <c r="AG2642"/>
  <c r="AE2642" s="1"/>
  <c r="AD2642"/>
  <c r="Z2642"/>
  <c r="Y2642"/>
  <c r="X2642"/>
  <c r="W2642"/>
  <c r="AI2641"/>
  <c r="AH2641"/>
  <c r="AG2641"/>
  <c r="AE2641" s="1"/>
  <c r="AD2641"/>
  <c r="Z2641"/>
  <c r="Y2641"/>
  <c r="X2641"/>
  <c r="W2641"/>
  <c r="AI2640"/>
  <c r="AH2640"/>
  <c r="AG2640"/>
  <c r="AE2640" s="1"/>
  <c r="AD2640"/>
  <c r="Z2640"/>
  <c r="Y2640"/>
  <c r="X2640"/>
  <c r="W2640"/>
  <c r="AI2639"/>
  <c r="AH2639"/>
  <c r="AJ2639" s="1"/>
  <c r="AG2639"/>
  <c r="AE2639" s="1"/>
  <c r="AD2639"/>
  <c r="Z2639"/>
  <c r="Y2639"/>
  <c r="X2639"/>
  <c r="W2639"/>
  <c r="AI2638"/>
  <c r="AH2638"/>
  <c r="AG2638"/>
  <c r="AE2638" s="1"/>
  <c r="AD2638"/>
  <c r="Z2638"/>
  <c r="Y2638"/>
  <c r="X2638"/>
  <c r="W2638"/>
  <c r="AI2637"/>
  <c r="AH2637"/>
  <c r="AJ2637" s="1"/>
  <c r="AG2637"/>
  <c r="AE2637" s="1"/>
  <c r="AD2637"/>
  <c r="Z2637"/>
  <c r="Y2637"/>
  <c r="X2637"/>
  <c r="W2637"/>
  <c r="AI2636"/>
  <c r="AH2636"/>
  <c r="AJ2636" s="1"/>
  <c r="AG2636"/>
  <c r="AE2636" s="1"/>
  <c r="AD2636"/>
  <c r="Z2636"/>
  <c r="Y2636"/>
  <c r="X2636"/>
  <c r="W2636"/>
  <c r="AI2635"/>
  <c r="AH2635"/>
  <c r="AJ2635" s="1"/>
  <c r="AG2635"/>
  <c r="AD2635"/>
  <c r="Z2635"/>
  <c r="Y2635"/>
  <c r="X2635"/>
  <c r="W2635"/>
  <c r="AI2634"/>
  <c r="AH2634"/>
  <c r="AJ2634" s="1"/>
  <c r="AG2634"/>
  <c r="AD2634"/>
  <c r="Z2634"/>
  <c r="Y2634"/>
  <c r="X2634"/>
  <c r="W2634"/>
  <c r="AI2633"/>
  <c r="AH2633"/>
  <c r="AJ2633" s="1"/>
  <c r="AG2633"/>
  <c r="AE2633" s="1"/>
  <c r="AD2633"/>
  <c r="Z2633"/>
  <c r="Y2633"/>
  <c r="X2633"/>
  <c r="W2633"/>
  <c r="AI2632"/>
  <c r="AH2632"/>
  <c r="AG2632"/>
  <c r="AE2632" s="1"/>
  <c r="AD2632"/>
  <c r="Z2632"/>
  <c r="Y2632"/>
  <c r="X2632"/>
  <c r="W2632"/>
  <c r="AI2631"/>
  <c r="AH2631"/>
  <c r="AG2631"/>
  <c r="AE2631" s="1"/>
  <c r="AD2631"/>
  <c r="Z2631"/>
  <c r="Y2631"/>
  <c r="X2631"/>
  <c r="W2631"/>
  <c r="AI2630"/>
  <c r="AH2630"/>
  <c r="AG2630"/>
  <c r="AE2630" s="1"/>
  <c r="AD2630"/>
  <c r="Z2630"/>
  <c r="Y2630"/>
  <c r="X2630"/>
  <c r="W2630"/>
  <c r="AI2629"/>
  <c r="AH2629"/>
  <c r="AG2629"/>
  <c r="AE2629" s="1"/>
  <c r="AD2629"/>
  <c r="Z2629"/>
  <c r="Y2629"/>
  <c r="X2629"/>
  <c r="W2629"/>
  <c r="AI2628"/>
  <c r="AH2628"/>
  <c r="AG2628"/>
  <c r="AE2628" s="1"/>
  <c r="AD2628"/>
  <c r="Z2628"/>
  <c r="Y2628"/>
  <c r="X2628"/>
  <c r="W2628"/>
  <c r="AI2627"/>
  <c r="AH2627"/>
  <c r="AG2627"/>
  <c r="AE2627" s="1"/>
  <c r="AD2627"/>
  <c r="Z2627"/>
  <c r="Y2627"/>
  <c r="X2627"/>
  <c r="W2627"/>
  <c r="AI2626"/>
  <c r="AH2626"/>
  <c r="AG2626"/>
  <c r="AE2626" s="1"/>
  <c r="AD2626"/>
  <c r="Z2626"/>
  <c r="Y2626"/>
  <c r="X2626"/>
  <c r="W2626"/>
  <c r="AI2625"/>
  <c r="AH2625"/>
  <c r="AJ2625" s="1"/>
  <c r="AG2625"/>
  <c r="AD2625"/>
  <c r="Z2625"/>
  <c r="Y2625"/>
  <c r="X2625"/>
  <c r="W2625"/>
  <c r="AI2624"/>
  <c r="AH2624"/>
  <c r="AJ2624" s="1"/>
  <c r="AG2624"/>
  <c r="AD2624"/>
  <c r="Z2624"/>
  <c r="Y2624"/>
  <c r="X2624"/>
  <c r="W2624"/>
  <c r="AI2623"/>
  <c r="AH2623"/>
  <c r="AJ2623" s="1"/>
  <c r="AG2623"/>
  <c r="AE2623" s="1"/>
  <c r="AD2623"/>
  <c r="Z2623"/>
  <c r="Y2623"/>
  <c r="X2623"/>
  <c r="W2623"/>
  <c r="AI2622"/>
  <c r="AH2622"/>
  <c r="AG2622"/>
  <c r="AE2622" s="1"/>
  <c r="AD2622"/>
  <c r="Z2622"/>
  <c r="Y2622"/>
  <c r="X2622"/>
  <c r="W2622"/>
  <c r="AI2621"/>
  <c r="AH2621"/>
  <c r="AG2621"/>
  <c r="AE2621" s="1"/>
  <c r="AD2621"/>
  <c r="Z2621"/>
  <c r="Y2621"/>
  <c r="X2621"/>
  <c r="W2621"/>
  <c r="AI2620"/>
  <c r="AH2620"/>
  <c r="AG2620"/>
  <c r="AE2620" s="1"/>
  <c r="AD2620"/>
  <c r="Z2620"/>
  <c r="Y2620"/>
  <c r="X2620"/>
  <c r="W2620"/>
  <c r="AI2619"/>
  <c r="AH2619"/>
  <c r="AJ2619" s="1"/>
  <c r="AG2619"/>
  <c r="AE2619" s="1"/>
  <c r="AD2619"/>
  <c r="Z2619"/>
  <c r="Y2619"/>
  <c r="X2619"/>
  <c r="W2619"/>
  <c r="AI2618"/>
  <c r="AH2618"/>
  <c r="AJ2618" s="1"/>
  <c r="AG2618"/>
  <c r="AE2618" s="1"/>
  <c r="AD2618"/>
  <c r="Z2618"/>
  <c r="Y2618"/>
  <c r="X2618"/>
  <c r="W2618"/>
  <c r="AI2617"/>
  <c r="AH2617"/>
  <c r="AJ2617" s="1"/>
  <c r="AG2617"/>
  <c r="AE2617" s="1"/>
  <c r="AD2617"/>
  <c r="Z2617"/>
  <c r="Y2617"/>
  <c r="X2617"/>
  <c r="W2617"/>
  <c r="AI2616"/>
  <c r="AH2616"/>
  <c r="AJ2616" s="1"/>
  <c r="AG2616"/>
  <c r="AE2616" s="1"/>
  <c r="AD2616"/>
  <c r="Z2616"/>
  <c r="Y2616"/>
  <c r="X2616"/>
  <c r="W2616"/>
  <c r="AI2615"/>
  <c r="AH2615"/>
  <c r="AJ2615" s="1"/>
  <c r="AG2615"/>
  <c r="AE2615" s="1"/>
  <c r="AD2615"/>
  <c r="Z2615"/>
  <c r="Y2615"/>
  <c r="X2615"/>
  <c r="W2615"/>
  <c r="AI2614"/>
  <c r="AH2614"/>
  <c r="AJ2614" s="1"/>
  <c r="AG2614"/>
  <c r="AE2614" s="1"/>
  <c r="AD2614"/>
  <c r="Z2614"/>
  <c r="Y2614"/>
  <c r="X2614"/>
  <c r="W2614"/>
  <c r="AI2613"/>
  <c r="AH2613"/>
  <c r="AG2613"/>
  <c r="AE2613" s="1"/>
  <c r="AD2613"/>
  <c r="Z2613"/>
  <c r="Y2613"/>
  <c r="X2613"/>
  <c r="W2613"/>
  <c r="AI2612"/>
  <c r="AH2612"/>
  <c r="AJ2612" s="1"/>
  <c r="AG2612"/>
  <c r="AE2612" s="1"/>
  <c r="AD2612"/>
  <c r="Z2612"/>
  <c r="Y2612"/>
  <c r="X2612"/>
  <c r="W2612"/>
  <c r="AI2611"/>
  <c r="AH2611"/>
  <c r="AG2611"/>
  <c r="AE2611" s="1"/>
  <c r="AD2611"/>
  <c r="Z2611"/>
  <c r="Y2611"/>
  <c r="X2611"/>
  <c r="W2611"/>
  <c r="AI2610"/>
  <c r="AH2610"/>
  <c r="AJ2610" s="1"/>
  <c r="AG2610"/>
  <c r="AE2610" s="1"/>
  <c r="AD2610"/>
  <c r="Z2610"/>
  <c r="Y2610"/>
  <c r="X2610"/>
  <c r="W2610"/>
  <c r="AI2609"/>
  <c r="AH2609"/>
  <c r="AG2609"/>
  <c r="AE2609" s="1"/>
  <c r="AD2609"/>
  <c r="Z2609"/>
  <c r="Y2609"/>
  <c r="X2609"/>
  <c r="W2609"/>
  <c r="AI2608"/>
  <c r="AH2608"/>
  <c r="AJ2608" s="1"/>
  <c r="AG2608"/>
  <c r="AE2608" s="1"/>
  <c r="AD2608"/>
  <c r="Z2608"/>
  <c r="Y2608"/>
  <c r="X2608"/>
  <c r="W2608"/>
  <c r="AI2607"/>
  <c r="AH2607"/>
  <c r="AG2607"/>
  <c r="AE2607" s="1"/>
  <c r="AD2607"/>
  <c r="Z2607"/>
  <c r="Y2607"/>
  <c r="X2607"/>
  <c r="W2607"/>
  <c r="AI2606"/>
  <c r="AH2606"/>
  <c r="AG2606"/>
  <c r="AE2606" s="1"/>
  <c r="AD2606"/>
  <c r="Z2606"/>
  <c r="Y2606"/>
  <c r="X2606"/>
  <c r="W2606"/>
  <c r="AI2605"/>
  <c r="AH2605"/>
  <c r="AG2605"/>
  <c r="AE2605" s="1"/>
  <c r="AD2605"/>
  <c r="Z2605"/>
  <c r="Y2605"/>
  <c r="X2605"/>
  <c r="W2605"/>
  <c r="AI2604"/>
  <c r="AH2604"/>
  <c r="AG2604"/>
  <c r="AE2604" s="1"/>
  <c r="AD2604"/>
  <c r="Z2604"/>
  <c r="Y2604"/>
  <c r="X2604"/>
  <c r="W2604"/>
  <c r="AI2603"/>
  <c r="AH2603"/>
  <c r="AG2603"/>
  <c r="AE2603" s="1"/>
  <c r="AD2603"/>
  <c r="Z2603"/>
  <c r="Y2603"/>
  <c r="X2603"/>
  <c r="W2603"/>
  <c r="AI2602"/>
  <c r="AH2602"/>
  <c r="AG2602"/>
  <c r="AE2602" s="1"/>
  <c r="AD2602"/>
  <c r="Z2602"/>
  <c r="Y2602"/>
  <c r="X2602"/>
  <c r="W2602"/>
  <c r="AI2601"/>
  <c r="AH2601"/>
  <c r="AG2601"/>
  <c r="AE2601" s="1"/>
  <c r="AD2601"/>
  <c r="Z2601"/>
  <c r="Y2601"/>
  <c r="X2601"/>
  <c r="W2601"/>
  <c r="AI2600"/>
  <c r="AH2600"/>
  <c r="AG2600"/>
  <c r="AE2600" s="1"/>
  <c r="AD2600"/>
  <c r="Z2600"/>
  <c r="Y2600"/>
  <c r="X2600"/>
  <c r="W2600"/>
  <c r="AI2599"/>
  <c r="AH2599"/>
  <c r="AG2599"/>
  <c r="AE2599" s="1"/>
  <c r="AD2599"/>
  <c r="Z2599"/>
  <c r="Y2599"/>
  <c r="X2599"/>
  <c r="W2599"/>
  <c r="AI2598"/>
  <c r="AH2598"/>
  <c r="AG2598"/>
  <c r="AE2598" s="1"/>
  <c r="AD2598"/>
  <c r="Z2598"/>
  <c r="Y2598"/>
  <c r="X2598"/>
  <c r="W2598"/>
  <c r="AI2597"/>
  <c r="AH2597"/>
  <c r="AG2597"/>
  <c r="AD2597"/>
  <c r="Z2597"/>
  <c r="Y2597"/>
  <c r="X2597"/>
  <c r="W2597"/>
  <c r="AI2596"/>
  <c r="AH2596"/>
  <c r="AG2596"/>
  <c r="AD2596"/>
  <c r="Z2596"/>
  <c r="Y2596"/>
  <c r="X2596"/>
  <c r="W2596"/>
  <c r="AI2595"/>
  <c r="AH2595"/>
  <c r="AG2595"/>
  <c r="AE2595" s="1"/>
  <c r="AD2595"/>
  <c r="Z2595"/>
  <c r="Y2595"/>
  <c r="X2595"/>
  <c r="W2595"/>
  <c r="AI2594"/>
  <c r="AH2594"/>
  <c r="AG2594"/>
  <c r="AE2594" s="1"/>
  <c r="AD2594"/>
  <c r="Z2594"/>
  <c r="Y2594"/>
  <c r="X2594"/>
  <c r="W2594"/>
  <c r="AI2593"/>
  <c r="AH2593"/>
  <c r="AG2593"/>
  <c r="AE2593" s="1"/>
  <c r="AD2593"/>
  <c r="Z2593"/>
  <c r="Y2593"/>
  <c r="X2593"/>
  <c r="W2593"/>
  <c r="AI2592"/>
  <c r="AH2592"/>
  <c r="AG2592"/>
  <c r="AE2592" s="1"/>
  <c r="AD2592"/>
  <c r="Z2592"/>
  <c r="Y2592"/>
  <c r="X2592"/>
  <c r="W2592"/>
  <c r="AI2591"/>
  <c r="AH2591"/>
  <c r="AG2591"/>
  <c r="AE2591" s="1"/>
  <c r="AD2591"/>
  <c r="Z2591"/>
  <c r="Y2591"/>
  <c r="X2591"/>
  <c r="W2591"/>
  <c r="AI2590"/>
  <c r="AH2590"/>
  <c r="AG2590"/>
  <c r="AE2590" s="1"/>
  <c r="AD2590"/>
  <c r="Z2590"/>
  <c r="Y2590"/>
  <c r="X2590"/>
  <c r="W2590"/>
  <c r="AI2589"/>
  <c r="AH2589"/>
  <c r="AJ2589" s="1"/>
  <c r="AG2589"/>
  <c r="AE2589" s="1"/>
  <c r="AD2589"/>
  <c r="Z2589"/>
  <c r="Y2589"/>
  <c r="X2589"/>
  <c r="W2589"/>
  <c r="AI2588"/>
  <c r="AH2588"/>
  <c r="AJ2588" s="1"/>
  <c r="AG2588"/>
  <c r="AE2588" s="1"/>
  <c r="AD2588"/>
  <c r="Z2588"/>
  <c r="Y2588"/>
  <c r="X2588"/>
  <c r="W2588"/>
  <c r="AI2587"/>
  <c r="AH2587"/>
  <c r="AG2587"/>
  <c r="AE2587" s="1"/>
  <c r="AD2587"/>
  <c r="Z2587"/>
  <c r="Y2587"/>
  <c r="X2587"/>
  <c r="W2587"/>
  <c r="AI2586"/>
  <c r="AH2586"/>
  <c r="AJ2586" s="1"/>
  <c r="AG2586"/>
  <c r="AD2586"/>
  <c r="Z2586"/>
  <c r="Y2586"/>
  <c r="X2586"/>
  <c r="W2586"/>
  <c r="AI2585"/>
  <c r="AH2585"/>
  <c r="AJ2585" s="1"/>
  <c r="AG2585"/>
  <c r="AD2585"/>
  <c r="Z2585"/>
  <c r="Y2585"/>
  <c r="X2585"/>
  <c r="W2585"/>
  <c r="AI2584"/>
  <c r="AH2584"/>
  <c r="AJ2584" s="1"/>
  <c r="AG2584"/>
  <c r="AE2584" s="1"/>
  <c r="AD2584"/>
  <c r="Z2584"/>
  <c r="Y2584"/>
  <c r="X2584"/>
  <c r="W2584"/>
  <c r="AI2583"/>
  <c r="AH2583"/>
  <c r="AG2583"/>
  <c r="AE2583" s="1"/>
  <c r="AD2583"/>
  <c r="Z2583"/>
  <c r="Y2583"/>
  <c r="X2583"/>
  <c r="W2583"/>
  <c r="AI2582"/>
  <c r="AH2582"/>
  <c r="AG2582"/>
  <c r="AE2582" s="1"/>
  <c r="AD2582"/>
  <c r="Z2582"/>
  <c r="Y2582"/>
  <c r="X2582"/>
  <c r="W2582"/>
  <c r="AI2581"/>
  <c r="AH2581"/>
  <c r="AJ2581" s="1"/>
  <c r="AG2581"/>
  <c r="AE2581" s="1"/>
  <c r="AD2581"/>
  <c r="Z2581"/>
  <c r="Y2581"/>
  <c r="X2581"/>
  <c r="W2581"/>
  <c r="AI2580"/>
  <c r="AH2580"/>
  <c r="AJ2580" s="1"/>
  <c r="AG2580"/>
  <c r="AE2580" s="1"/>
  <c r="AD2580"/>
  <c r="Z2580"/>
  <c r="Y2580"/>
  <c r="X2580"/>
  <c r="W2580"/>
  <c r="AI2579"/>
  <c r="AH2579"/>
  <c r="AG2579"/>
  <c r="AE2579" s="1"/>
  <c r="AD2579"/>
  <c r="Z2579"/>
  <c r="Y2579"/>
  <c r="X2579"/>
  <c r="W2579"/>
  <c r="AI2578"/>
  <c r="AH2578"/>
  <c r="AG2578"/>
  <c r="AE2578" s="1"/>
  <c r="AD2578"/>
  <c r="Z2578"/>
  <c r="Y2578"/>
  <c r="X2578"/>
  <c r="W2578"/>
  <c r="AI2577"/>
  <c r="AH2577"/>
  <c r="AJ2577" s="1"/>
  <c r="AG2577"/>
  <c r="AE2577" s="1"/>
  <c r="AD2577"/>
  <c r="Z2577"/>
  <c r="Y2577"/>
  <c r="X2577"/>
  <c r="W2577"/>
  <c r="AI2576"/>
  <c r="AH2576"/>
  <c r="AJ2576" s="1"/>
  <c r="AG2576"/>
  <c r="AE2576" s="1"/>
  <c r="AD2576"/>
  <c r="Z2576"/>
  <c r="Y2576"/>
  <c r="X2576"/>
  <c r="W2576"/>
  <c r="AI2575"/>
  <c r="AH2575"/>
  <c r="AG2575"/>
  <c r="AE2575" s="1"/>
  <c r="AD2575"/>
  <c r="Z2575"/>
  <c r="Y2575"/>
  <c r="X2575"/>
  <c r="W2575"/>
  <c r="AI2574"/>
  <c r="AH2574"/>
  <c r="AG2574"/>
  <c r="AE2574" s="1"/>
  <c r="AD2574"/>
  <c r="Z2574"/>
  <c r="Y2574"/>
  <c r="X2574"/>
  <c r="W2574"/>
  <c r="AI2573"/>
  <c r="AH2573"/>
  <c r="AG2573"/>
  <c r="AE2573" s="1"/>
  <c r="AD2573"/>
  <c r="Z2573"/>
  <c r="Y2573"/>
  <c r="X2573"/>
  <c r="W2573"/>
  <c r="AI2572"/>
  <c r="AH2572"/>
  <c r="AG2572"/>
  <c r="AE2572" s="1"/>
  <c r="AD2572"/>
  <c r="Z2572"/>
  <c r="Y2572"/>
  <c r="X2572"/>
  <c r="W2572"/>
  <c r="AI2571"/>
  <c r="AH2571"/>
  <c r="AG2571"/>
  <c r="AD2571"/>
  <c r="Z2571"/>
  <c r="Y2571"/>
  <c r="X2571"/>
  <c r="W2571"/>
  <c r="AI2570"/>
  <c r="AH2570"/>
  <c r="AJ2570" s="1"/>
  <c r="AG2570"/>
  <c r="AD2570"/>
  <c r="Z2570"/>
  <c r="Y2570"/>
  <c r="X2570"/>
  <c r="W2570"/>
  <c r="AI2569"/>
  <c r="AH2569"/>
  <c r="AG2569"/>
  <c r="AE2569" s="1"/>
  <c r="AD2569"/>
  <c r="Z2569"/>
  <c r="Y2569"/>
  <c r="X2569"/>
  <c r="W2569"/>
  <c r="AI2568"/>
  <c r="AH2568"/>
  <c r="AG2568"/>
  <c r="AE2568" s="1"/>
  <c r="AD2568"/>
  <c r="Z2568"/>
  <c r="Y2568"/>
  <c r="X2568"/>
  <c r="W2568"/>
  <c r="AI2567"/>
  <c r="AH2567"/>
  <c r="AG2567"/>
  <c r="AE2567" s="1"/>
  <c r="AD2567"/>
  <c r="Z2567"/>
  <c r="Y2567"/>
  <c r="X2567"/>
  <c r="W2567"/>
  <c r="AI2566"/>
  <c r="AH2566"/>
  <c r="AG2566"/>
  <c r="AE2566" s="1"/>
  <c r="AD2566"/>
  <c r="Z2566"/>
  <c r="Y2566"/>
  <c r="X2566"/>
  <c r="W2566"/>
  <c r="AI2565"/>
  <c r="AH2565"/>
  <c r="AG2565"/>
  <c r="AE2565" s="1"/>
  <c r="AD2565"/>
  <c r="Z2565"/>
  <c r="Y2565"/>
  <c r="X2565"/>
  <c r="W2565"/>
  <c r="AI2564"/>
  <c r="AH2564"/>
  <c r="AG2564"/>
  <c r="AE2564" s="1"/>
  <c r="AD2564"/>
  <c r="Z2564"/>
  <c r="Y2564"/>
  <c r="X2564"/>
  <c r="W2564"/>
  <c r="AI2563"/>
  <c r="AH2563"/>
  <c r="AG2563"/>
  <c r="AE2563" s="1"/>
  <c r="AD2563"/>
  <c r="Z2563"/>
  <c r="Y2563"/>
  <c r="X2563"/>
  <c r="W2563"/>
  <c r="AI2562"/>
  <c r="AH2562"/>
  <c r="AG2562"/>
  <c r="AE2562" s="1"/>
  <c r="AD2562"/>
  <c r="Z2562"/>
  <c r="Y2562"/>
  <c r="X2562"/>
  <c r="W2562"/>
  <c r="AI2561"/>
  <c r="AH2561"/>
  <c r="AG2561"/>
  <c r="AE2561" s="1"/>
  <c r="AD2561"/>
  <c r="Z2561"/>
  <c r="Y2561"/>
  <c r="X2561"/>
  <c r="W2561"/>
  <c r="AI2560"/>
  <c r="AH2560"/>
  <c r="AG2560"/>
  <c r="AE2560" s="1"/>
  <c r="AD2560"/>
  <c r="Z2560"/>
  <c r="Y2560"/>
  <c r="X2560"/>
  <c r="W2560"/>
  <c r="AI2559"/>
  <c r="AH2559"/>
  <c r="AG2559"/>
  <c r="AE2559" s="1"/>
  <c r="AD2559"/>
  <c r="Z2559"/>
  <c r="Y2559"/>
  <c r="X2559"/>
  <c r="W2559"/>
  <c r="AI2558"/>
  <c r="AH2558"/>
  <c r="AJ2558" s="1"/>
  <c r="AG2558"/>
  <c r="AE2558" s="1"/>
  <c r="AD2558"/>
  <c r="Z2558"/>
  <c r="Y2558"/>
  <c r="X2558"/>
  <c r="W2558"/>
  <c r="AI2557"/>
  <c r="AH2557"/>
  <c r="AG2557"/>
  <c r="AE2557" s="1"/>
  <c r="AD2557"/>
  <c r="Z2557"/>
  <c r="Y2557"/>
  <c r="X2557"/>
  <c r="W2557"/>
  <c r="AI2556"/>
  <c r="AH2556"/>
  <c r="AJ2556" s="1"/>
  <c r="AG2556"/>
  <c r="AE2556" s="1"/>
  <c r="AD2556"/>
  <c r="Z2556"/>
  <c r="Y2556"/>
  <c r="X2556"/>
  <c r="W2556"/>
  <c r="AI2555"/>
  <c r="AH2555"/>
  <c r="AJ2555" s="1"/>
  <c r="AG2555"/>
  <c r="AE2555" s="1"/>
  <c r="AD2555"/>
  <c r="Z2555"/>
  <c r="Y2555"/>
  <c r="X2555"/>
  <c r="W2555"/>
  <c r="AI2554"/>
  <c r="AH2554"/>
  <c r="AJ2554" s="1"/>
  <c r="AG2554"/>
  <c r="AE2554" s="1"/>
  <c r="AD2554"/>
  <c r="Z2554"/>
  <c r="Y2554"/>
  <c r="X2554"/>
  <c r="W2554"/>
  <c r="AI2553"/>
  <c r="AH2553"/>
  <c r="AJ2553" s="1"/>
  <c r="AG2553"/>
  <c r="AE2553" s="1"/>
  <c r="AD2553"/>
  <c r="Z2553"/>
  <c r="Y2553"/>
  <c r="X2553"/>
  <c r="W2553"/>
  <c r="AI2552"/>
  <c r="AH2552"/>
  <c r="AJ2552" s="1"/>
  <c r="AG2552"/>
  <c r="AE2552" s="1"/>
  <c r="AD2552"/>
  <c r="Z2552"/>
  <c r="Y2552"/>
  <c r="X2552"/>
  <c r="W2552"/>
  <c r="AI2551"/>
  <c r="AH2551"/>
  <c r="AJ2551" s="1"/>
  <c r="AG2551"/>
  <c r="AE2551" s="1"/>
  <c r="AD2551"/>
  <c r="Z2551"/>
  <c r="Y2551"/>
  <c r="X2551"/>
  <c r="W2551"/>
  <c r="AI2550"/>
  <c r="AH2550"/>
  <c r="AG2550"/>
  <c r="AE2550" s="1"/>
  <c r="AD2550"/>
  <c r="Z2550"/>
  <c r="Y2550"/>
  <c r="X2550"/>
  <c r="W2550"/>
  <c r="AI2549"/>
  <c r="AH2549"/>
  <c r="AG2549"/>
  <c r="AE2549" s="1"/>
  <c r="AD2549"/>
  <c r="Z2549"/>
  <c r="Y2549"/>
  <c r="X2549"/>
  <c r="W2549"/>
  <c r="AI2548"/>
  <c r="AH2548"/>
  <c r="AG2548"/>
  <c r="AE2548" s="1"/>
  <c r="AD2548"/>
  <c r="Z2548"/>
  <c r="Y2548"/>
  <c r="X2548"/>
  <c r="W2548"/>
  <c r="AI2547"/>
  <c r="AH2547"/>
  <c r="AG2547"/>
  <c r="AE2547" s="1"/>
  <c r="AD2547"/>
  <c r="Z2547"/>
  <c r="Y2547"/>
  <c r="X2547"/>
  <c r="W2547"/>
  <c r="AI2546"/>
  <c r="AH2546"/>
  <c r="AG2546"/>
  <c r="AE2546" s="1"/>
  <c r="AD2546"/>
  <c r="Z2546"/>
  <c r="Y2546"/>
  <c r="X2546"/>
  <c r="W2546"/>
  <c r="AI2545"/>
  <c r="AH2545"/>
  <c r="AG2545"/>
  <c r="AE2545" s="1"/>
  <c r="AD2545"/>
  <c r="Z2545"/>
  <c r="Y2545"/>
  <c r="X2545"/>
  <c r="W2545"/>
  <c r="AI2544"/>
  <c r="AH2544"/>
  <c r="AG2544"/>
  <c r="AE2544" s="1"/>
  <c r="AD2544"/>
  <c r="Z2544"/>
  <c r="Y2544"/>
  <c r="X2544"/>
  <c r="W2544"/>
  <c r="AI2543"/>
  <c r="AH2543"/>
  <c r="AG2543"/>
  <c r="AE2543" s="1"/>
  <c r="AD2543"/>
  <c r="Z2543"/>
  <c r="Y2543"/>
  <c r="X2543"/>
  <c r="W2543"/>
  <c r="AI2542"/>
  <c r="AH2542"/>
  <c r="AG2542"/>
  <c r="AE2542" s="1"/>
  <c r="AD2542"/>
  <c r="Z2542"/>
  <c r="Y2542"/>
  <c r="X2542"/>
  <c r="W2542"/>
  <c r="AI2541"/>
  <c r="AH2541"/>
  <c r="AJ2541" s="1"/>
  <c r="AG2541"/>
  <c r="AE2541" s="1"/>
  <c r="AD2541"/>
  <c r="Z2541"/>
  <c r="Y2541"/>
  <c r="X2541"/>
  <c r="W2541"/>
  <c r="AI2540"/>
  <c r="AH2540"/>
  <c r="AG2540"/>
  <c r="AE2540" s="1"/>
  <c r="AD2540"/>
  <c r="Z2540"/>
  <c r="Y2540"/>
  <c r="X2540"/>
  <c r="W2540"/>
  <c r="AI2539"/>
  <c r="AH2539"/>
  <c r="AJ2539" s="1"/>
  <c r="AG2539"/>
  <c r="AE2539" s="1"/>
  <c r="AD2539"/>
  <c r="Z2539"/>
  <c r="Y2539"/>
  <c r="X2539"/>
  <c r="W2539"/>
  <c r="AI2538"/>
  <c r="AH2538"/>
  <c r="AJ2538" s="1"/>
  <c r="AG2538"/>
  <c r="AE2538" s="1"/>
  <c r="AD2538"/>
  <c r="Z2538"/>
  <c r="Y2538"/>
  <c r="X2538"/>
  <c r="W2538"/>
  <c r="AI2537"/>
  <c r="AH2537"/>
  <c r="AG2537"/>
  <c r="AE2537" s="1"/>
  <c r="AD2537"/>
  <c r="Z2537"/>
  <c r="Y2537"/>
  <c r="X2537"/>
  <c r="W2537"/>
  <c r="AI2536"/>
  <c r="AH2536"/>
  <c r="AJ2536" s="1"/>
  <c r="AG2536"/>
  <c r="AE2536" s="1"/>
  <c r="AD2536"/>
  <c r="Z2536"/>
  <c r="Y2536"/>
  <c r="X2536"/>
  <c r="W2536"/>
  <c r="AI2535"/>
  <c r="AH2535"/>
  <c r="AJ2535" s="1"/>
  <c r="AG2535"/>
  <c r="AE2535" s="1"/>
  <c r="AD2535"/>
  <c r="Z2535"/>
  <c r="Y2535"/>
  <c r="X2535"/>
  <c r="W2535"/>
  <c r="AI2534"/>
  <c r="AH2534"/>
  <c r="AG2534"/>
  <c r="AE2534" s="1"/>
  <c r="AD2534"/>
  <c r="Z2534"/>
  <c r="Y2534"/>
  <c r="X2534"/>
  <c r="W2534"/>
  <c r="AI2533"/>
  <c r="AH2533"/>
  <c r="AJ2533" s="1"/>
  <c r="AG2533"/>
  <c r="AE2533" s="1"/>
  <c r="AD2533"/>
  <c r="Z2533"/>
  <c r="Y2533"/>
  <c r="X2533"/>
  <c r="W2533"/>
  <c r="AI2532"/>
  <c r="AH2532"/>
  <c r="AJ2532" s="1"/>
  <c r="AG2532"/>
  <c r="AE2532" s="1"/>
  <c r="AD2532"/>
  <c r="Z2532"/>
  <c r="Y2532"/>
  <c r="X2532"/>
  <c r="W2532"/>
  <c r="AI2531"/>
  <c r="AH2531"/>
  <c r="AG2531"/>
  <c r="AE2531" s="1"/>
  <c r="AD2531"/>
  <c r="Z2531"/>
  <c r="Y2531"/>
  <c r="X2531"/>
  <c r="W2531"/>
  <c r="AI2530"/>
  <c r="AH2530"/>
  <c r="AG2530"/>
  <c r="AE2530" s="1"/>
  <c r="AD2530"/>
  <c r="Z2530"/>
  <c r="Y2530"/>
  <c r="X2530"/>
  <c r="W2530"/>
  <c r="AI2529"/>
  <c r="AH2529"/>
  <c r="AG2529"/>
  <c r="AE2529" s="1"/>
  <c r="AD2529"/>
  <c r="Z2529"/>
  <c r="Y2529"/>
  <c r="X2529"/>
  <c r="W2529"/>
  <c r="AI2528"/>
  <c r="AH2528"/>
  <c r="AG2528"/>
  <c r="AE2528" s="1"/>
  <c r="AD2528"/>
  <c r="Z2528"/>
  <c r="Y2528"/>
  <c r="X2528"/>
  <c r="W2528"/>
  <c r="AI2527"/>
  <c r="AH2527"/>
  <c r="AG2527"/>
  <c r="AE2527" s="1"/>
  <c r="AD2527"/>
  <c r="Z2527"/>
  <c r="Y2527"/>
  <c r="X2527"/>
  <c r="W2527"/>
  <c r="AI2526"/>
  <c r="AH2526"/>
  <c r="AG2526"/>
  <c r="AE2526" s="1"/>
  <c r="AD2526"/>
  <c r="Z2526"/>
  <c r="Y2526"/>
  <c r="X2526"/>
  <c r="W2526"/>
  <c r="AI2525"/>
  <c r="AH2525"/>
  <c r="AG2525"/>
  <c r="AE2525" s="1"/>
  <c r="AD2525"/>
  <c r="Z2525"/>
  <c r="Y2525"/>
  <c r="X2525"/>
  <c r="W2525"/>
  <c r="AI2524"/>
  <c r="AH2524"/>
  <c r="AG2524"/>
  <c r="AE2524" s="1"/>
  <c r="AD2524"/>
  <c r="Z2524"/>
  <c r="Y2524"/>
  <c r="X2524"/>
  <c r="W2524"/>
  <c r="AI2523"/>
  <c r="AH2523"/>
  <c r="AG2523"/>
  <c r="AE2523" s="1"/>
  <c r="AD2523"/>
  <c r="Z2523"/>
  <c r="Y2523"/>
  <c r="X2523"/>
  <c r="W2523"/>
  <c r="AI2522"/>
  <c r="AH2522"/>
  <c r="AG2522"/>
  <c r="AE2522" s="1"/>
  <c r="AD2522"/>
  <c r="Z2522"/>
  <c r="Y2522"/>
  <c r="X2522"/>
  <c r="W2522"/>
  <c r="AI2521"/>
  <c r="AH2521"/>
  <c r="AG2521"/>
  <c r="AE2521" s="1"/>
  <c r="AD2521"/>
  <c r="Z2521"/>
  <c r="Y2521"/>
  <c r="X2521"/>
  <c r="W2521"/>
  <c r="AI2520"/>
  <c r="AH2520"/>
  <c r="AG2520"/>
  <c r="AE2520" s="1"/>
  <c r="AD2520"/>
  <c r="Z2520"/>
  <c r="Y2520"/>
  <c r="X2520"/>
  <c r="W2520"/>
  <c r="AI2519"/>
  <c r="AH2519"/>
  <c r="AG2519"/>
  <c r="AE2519" s="1"/>
  <c r="AD2519"/>
  <c r="Z2519"/>
  <c r="Y2519"/>
  <c r="X2519"/>
  <c r="W2519"/>
  <c r="AI2518"/>
  <c r="AH2518"/>
  <c r="AJ2518" s="1"/>
  <c r="AG2518"/>
  <c r="AE2518" s="1"/>
  <c r="AD2518"/>
  <c r="Z2518"/>
  <c r="Y2518"/>
  <c r="X2518"/>
  <c r="W2518"/>
  <c r="AI2517"/>
  <c r="AH2517"/>
  <c r="AJ2517" s="1"/>
  <c r="AG2517"/>
  <c r="AE2517" s="1"/>
  <c r="AD2517"/>
  <c r="Z2517"/>
  <c r="Y2517"/>
  <c r="X2517"/>
  <c r="W2517"/>
  <c r="AI2516"/>
  <c r="AH2516"/>
  <c r="AJ2516" s="1"/>
  <c r="AG2516"/>
  <c r="AE2516" s="1"/>
  <c r="AD2516"/>
  <c r="Z2516"/>
  <c r="Y2516"/>
  <c r="X2516"/>
  <c r="W2516"/>
  <c r="AI2515"/>
  <c r="AH2515"/>
  <c r="AJ2515" s="1"/>
  <c r="AG2515"/>
  <c r="AE2515" s="1"/>
  <c r="AD2515"/>
  <c r="Z2515"/>
  <c r="Y2515"/>
  <c r="X2515"/>
  <c r="W2515"/>
  <c r="AI2514"/>
  <c r="AH2514"/>
  <c r="AG2514"/>
  <c r="AE2514" s="1"/>
  <c r="AD2514"/>
  <c r="Z2514"/>
  <c r="Y2514"/>
  <c r="X2514"/>
  <c r="W2514"/>
  <c r="AI2513"/>
  <c r="AH2513"/>
  <c r="AG2513"/>
  <c r="AE2513" s="1"/>
  <c r="AD2513"/>
  <c r="Z2513"/>
  <c r="Y2513"/>
  <c r="X2513"/>
  <c r="W2513"/>
  <c r="AI2512"/>
  <c r="AH2512"/>
  <c r="AG2512"/>
  <c r="AE2512" s="1"/>
  <c r="AD2512"/>
  <c r="Z2512"/>
  <c r="Y2512"/>
  <c r="X2512"/>
  <c r="W2512"/>
  <c r="AI2511"/>
  <c r="AH2511"/>
  <c r="AG2511"/>
  <c r="AE2511" s="1"/>
  <c r="AD2511"/>
  <c r="Z2511"/>
  <c r="Y2511"/>
  <c r="X2511"/>
  <c r="W2511"/>
  <c r="AI2510"/>
  <c r="AH2510"/>
  <c r="AG2510"/>
  <c r="AE2510" s="1"/>
  <c r="AD2510"/>
  <c r="Z2510"/>
  <c r="Y2510"/>
  <c r="X2510"/>
  <c r="W2510"/>
  <c r="AI2509"/>
  <c r="AH2509"/>
  <c r="AJ2509" s="1"/>
  <c r="AG2509"/>
  <c r="AE2509" s="1"/>
  <c r="AD2509"/>
  <c r="Z2509"/>
  <c r="Y2509"/>
  <c r="X2509"/>
  <c r="W2509"/>
  <c r="AI2508"/>
  <c r="AH2508"/>
  <c r="AG2508"/>
  <c r="AE2508" s="1"/>
  <c r="AD2508"/>
  <c r="Z2508"/>
  <c r="Y2508"/>
  <c r="X2508"/>
  <c r="W2508"/>
  <c r="AI2507"/>
  <c r="AH2507"/>
  <c r="AJ2507" s="1"/>
  <c r="AG2507"/>
  <c r="AE2507" s="1"/>
  <c r="AD2507"/>
  <c r="Z2507"/>
  <c r="Y2507"/>
  <c r="X2507"/>
  <c r="W2507"/>
  <c r="AI2506"/>
  <c r="AH2506"/>
  <c r="AJ2506" s="1"/>
  <c r="AG2506"/>
  <c r="AE2506" s="1"/>
  <c r="AD2506"/>
  <c r="Z2506"/>
  <c r="Y2506"/>
  <c r="X2506"/>
  <c r="W2506"/>
  <c r="AI2505"/>
  <c r="AH2505"/>
  <c r="AG2505"/>
  <c r="AE2505" s="1"/>
  <c r="AD2505"/>
  <c r="Z2505"/>
  <c r="Y2505"/>
  <c r="X2505"/>
  <c r="W2505"/>
  <c r="AI2504"/>
  <c r="AH2504"/>
  <c r="AG2504"/>
  <c r="AE2504" s="1"/>
  <c r="AD2504"/>
  <c r="Z2504"/>
  <c r="Y2504"/>
  <c r="X2504"/>
  <c r="W2504"/>
  <c r="AI2503"/>
  <c r="AH2503"/>
  <c r="AJ2503" s="1"/>
  <c r="AG2503"/>
  <c r="AE2503" s="1"/>
  <c r="AD2503"/>
  <c r="Z2503"/>
  <c r="Y2503"/>
  <c r="X2503"/>
  <c r="W2503"/>
  <c r="AI2502"/>
  <c r="AH2502"/>
  <c r="AG2502"/>
  <c r="AE2502" s="1"/>
  <c r="AD2502"/>
  <c r="Z2502"/>
  <c r="Y2502"/>
  <c r="X2502"/>
  <c r="W2502"/>
  <c r="AI2501"/>
  <c r="AH2501"/>
  <c r="AG2501"/>
  <c r="AE2501" s="1"/>
  <c r="AD2501"/>
  <c r="Z2501"/>
  <c r="Y2501"/>
  <c r="X2501"/>
  <c r="W2501"/>
  <c r="AI2500"/>
  <c r="AH2500"/>
  <c r="AG2500"/>
  <c r="AE2500" s="1"/>
  <c r="AD2500"/>
  <c r="Z2500"/>
  <c r="Y2500"/>
  <c r="X2500"/>
  <c r="W2500"/>
  <c r="AI2499"/>
  <c r="AH2499"/>
  <c r="AG2499"/>
  <c r="AE2499" s="1"/>
  <c r="AD2499"/>
  <c r="Z2499"/>
  <c r="Y2499"/>
  <c r="X2499"/>
  <c r="W2499"/>
  <c r="AI2498"/>
  <c r="AH2498"/>
  <c r="AG2498"/>
  <c r="AE2498" s="1"/>
  <c r="AD2498"/>
  <c r="Z2498"/>
  <c r="Y2498"/>
  <c r="X2498"/>
  <c r="W2498"/>
  <c r="AI2497"/>
  <c r="AH2497"/>
  <c r="AG2497"/>
  <c r="AE2497" s="1"/>
  <c r="AD2497"/>
  <c r="Z2497"/>
  <c r="Y2497"/>
  <c r="X2497"/>
  <c r="W2497"/>
  <c r="AI2496"/>
  <c r="AH2496"/>
  <c r="AG2496"/>
  <c r="AE2496" s="1"/>
  <c r="AD2496"/>
  <c r="Z2496"/>
  <c r="Y2496"/>
  <c r="X2496"/>
  <c r="W2496"/>
  <c r="AI2495"/>
  <c r="AH2495"/>
  <c r="AG2495"/>
  <c r="AE2495" s="1"/>
  <c r="AD2495"/>
  <c r="Z2495"/>
  <c r="Y2495"/>
  <c r="X2495"/>
  <c r="W2495"/>
  <c r="AI2494"/>
  <c r="AH2494"/>
  <c r="AG2494"/>
  <c r="AE2494" s="1"/>
  <c r="AD2494"/>
  <c r="Z2494"/>
  <c r="Y2494"/>
  <c r="X2494"/>
  <c r="W2494"/>
  <c r="AI2493"/>
  <c r="AH2493"/>
  <c r="AG2493"/>
  <c r="AE2493" s="1"/>
  <c r="AD2493"/>
  <c r="Z2493"/>
  <c r="Y2493"/>
  <c r="X2493"/>
  <c r="W2493"/>
  <c r="AI2492"/>
  <c r="AH2492"/>
  <c r="AG2492"/>
  <c r="AE2492" s="1"/>
  <c r="AD2492"/>
  <c r="Z2492"/>
  <c r="Y2492"/>
  <c r="X2492"/>
  <c r="W2492"/>
  <c r="AI2491"/>
  <c r="AH2491"/>
  <c r="AG2491"/>
  <c r="AE2491" s="1"/>
  <c r="AD2491"/>
  <c r="Z2491"/>
  <c r="Y2491"/>
  <c r="X2491"/>
  <c r="W2491"/>
  <c r="AI2490"/>
  <c r="AH2490"/>
  <c r="AG2490"/>
  <c r="AE2490" s="1"/>
  <c r="AD2490"/>
  <c r="Z2490"/>
  <c r="Y2490"/>
  <c r="X2490"/>
  <c r="W2490"/>
  <c r="AI2489"/>
  <c r="AH2489"/>
  <c r="AG2489"/>
  <c r="AE2489" s="1"/>
  <c r="AD2489"/>
  <c r="Z2489"/>
  <c r="Y2489"/>
  <c r="X2489"/>
  <c r="W2489"/>
  <c r="AI2488"/>
  <c r="AH2488"/>
  <c r="AG2488"/>
  <c r="AE2488" s="1"/>
  <c r="AD2488"/>
  <c r="Z2488"/>
  <c r="Y2488"/>
  <c r="X2488"/>
  <c r="W2488"/>
  <c r="AI2487"/>
  <c r="AH2487"/>
  <c r="AG2487"/>
  <c r="AE2487" s="1"/>
  <c r="AD2487"/>
  <c r="Z2487"/>
  <c r="Y2487"/>
  <c r="X2487"/>
  <c r="W2487"/>
  <c r="AI2486"/>
  <c r="AH2486"/>
  <c r="AG2486"/>
  <c r="AE2486" s="1"/>
  <c r="AD2486"/>
  <c r="Z2486"/>
  <c r="Y2486"/>
  <c r="X2486"/>
  <c r="W2486"/>
  <c r="AI2485"/>
  <c r="AH2485"/>
  <c r="AG2485"/>
  <c r="AE2485" s="1"/>
  <c r="AD2485"/>
  <c r="Z2485"/>
  <c r="Y2485"/>
  <c r="X2485"/>
  <c r="W2485"/>
  <c r="AI2484"/>
  <c r="AH2484"/>
  <c r="AG2484"/>
  <c r="AE2484" s="1"/>
  <c r="AD2484"/>
  <c r="Z2484"/>
  <c r="Y2484"/>
  <c r="X2484"/>
  <c r="W2484"/>
  <c r="AI2483"/>
  <c r="AH2483"/>
  <c r="AG2483"/>
  <c r="AE2483" s="1"/>
  <c r="AD2483"/>
  <c r="Z2483"/>
  <c r="Y2483"/>
  <c r="X2483"/>
  <c r="W2483"/>
  <c r="AI2482"/>
  <c r="AH2482"/>
  <c r="AG2482"/>
  <c r="AE2482" s="1"/>
  <c r="AD2482"/>
  <c r="Z2482"/>
  <c r="Y2482"/>
  <c r="X2482"/>
  <c r="W2482"/>
  <c r="AI2481"/>
  <c r="AH2481"/>
  <c r="AG2481"/>
  <c r="AE2481" s="1"/>
  <c r="AD2481"/>
  <c r="Z2481"/>
  <c r="Y2481"/>
  <c r="X2481"/>
  <c r="W2481"/>
  <c r="AI2480"/>
  <c r="AH2480"/>
  <c r="AG2480"/>
  <c r="AE2480" s="1"/>
  <c r="AD2480"/>
  <c r="Z2480"/>
  <c r="Y2480"/>
  <c r="X2480"/>
  <c r="W2480"/>
  <c r="AI2479"/>
  <c r="AH2479"/>
  <c r="AG2479"/>
  <c r="AE2479" s="1"/>
  <c r="AD2479"/>
  <c r="Z2479"/>
  <c r="Y2479"/>
  <c r="X2479"/>
  <c r="W2479"/>
  <c r="AI2478"/>
  <c r="AH2478"/>
  <c r="AG2478"/>
  <c r="AE2478" s="1"/>
  <c r="AD2478"/>
  <c r="Z2478"/>
  <c r="Y2478"/>
  <c r="X2478"/>
  <c r="W2478"/>
  <c r="AI2477"/>
  <c r="AH2477"/>
  <c r="AG2477"/>
  <c r="AE2477" s="1"/>
  <c r="AD2477"/>
  <c r="Z2477"/>
  <c r="Y2477"/>
  <c r="X2477"/>
  <c r="W2477"/>
  <c r="AI2476"/>
  <c r="AH2476"/>
  <c r="AG2476"/>
  <c r="AE2476" s="1"/>
  <c r="AD2476"/>
  <c r="Z2476"/>
  <c r="Y2476"/>
  <c r="X2476"/>
  <c r="W2476"/>
  <c r="AI2475"/>
  <c r="AH2475"/>
  <c r="AG2475"/>
  <c r="AE2475" s="1"/>
  <c r="AD2475"/>
  <c r="Z2475"/>
  <c r="Y2475"/>
  <c r="X2475"/>
  <c r="W2475"/>
  <c r="AI2474"/>
  <c r="AH2474"/>
  <c r="AG2474"/>
  <c r="AE2474" s="1"/>
  <c r="AD2474"/>
  <c r="Z2474"/>
  <c r="Y2474"/>
  <c r="X2474"/>
  <c r="W2474"/>
  <c r="AI2473"/>
  <c r="AH2473"/>
  <c r="AG2473"/>
  <c r="AE2473" s="1"/>
  <c r="AD2473"/>
  <c r="Z2473"/>
  <c r="Y2473"/>
  <c r="X2473"/>
  <c r="W2473"/>
  <c r="AI2472"/>
  <c r="AH2472"/>
  <c r="AG2472"/>
  <c r="AE2472" s="1"/>
  <c r="AD2472"/>
  <c r="Z2472"/>
  <c r="Y2472"/>
  <c r="X2472"/>
  <c r="W2472"/>
  <c r="AI2471"/>
  <c r="AH2471"/>
  <c r="AG2471"/>
  <c r="AE2471" s="1"/>
  <c r="AD2471"/>
  <c r="Z2471"/>
  <c r="Y2471"/>
  <c r="X2471"/>
  <c r="W2471"/>
  <c r="AI2470"/>
  <c r="AH2470"/>
  <c r="AG2470"/>
  <c r="AE2470" s="1"/>
  <c r="AD2470"/>
  <c r="Z2470"/>
  <c r="Y2470"/>
  <c r="X2470"/>
  <c r="W2470"/>
  <c r="AI2469"/>
  <c r="AH2469"/>
  <c r="AG2469"/>
  <c r="AE2469" s="1"/>
  <c r="AD2469"/>
  <c r="Z2469"/>
  <c r="Y2469"/>
  <c r="X2469"/>
  <c r="W2469"/>
  <c r="AI2468"/>
  <c r="AH2468"/>
  <c r="AG2468"/>
  <c r="AE2468" s="1"/>
  <c r="AD2468"/>
  <c r="Z2468"/>
  <c r="Y2468"/>
  <c r="X2468"/>
  <c r="W2468"/>
  <c r="AI2467"/>
  <c r="AH2467"/>
  <c r="AG2467"/>
  <c r="AE2467" s="1"/>
  <c r="AD2467"/>
  <c r="Z2467"/>
  <c r="Y2467"/>
  <c r="X2467"/>
  <c r="W2467"/>
  <c r="AI2466"/>
  <c r="AH2466"/>
  <c r="AG2466"/>
  <c r="AE2466" s="1"/>
  <c r="AD2466"/>
  <c r="Z2466"/>
  <c r="Y2466"/>
  <c r="X2466"/>
  <c r="W2466"/>
  <c r="AI2465"/>
  <c r="AH2465"/>
  <c r="AG2465"/>
  <c r="AE2465" s="1"/>
  <c r="AD2465"/>
  <c r="Z2465"/>
  <c r="Y2465"/>
  <c r="X2465"/>
  <c r="W2465"/>
  <c r="AI2464"/>
  <c r="AH2464"/>
  <c r="AG2464"/>
  <c r="AE2464" s="1"/>
  <c r="AD2464"/>
  <c r="Z2464"/>
  <c r="Y2464"/>
  <c r="X2464"/>
  <c r="W2464"/>
  <c r="AI2463"/>
  <c r="AH2463"/>
  <c r="AG2463"/>
  <c r="AE2463" s="1"/>
  <c r="AD2463"/>
  <c r="Z2463"/>
  <c r="Y2463"/>
  <c r="X2463"/>
  <c r="W2463"/>
  <c r="AI2462"/>
  <c r="AH2462"/>
  <c r="AG2462"/>
  <c r="AE2462" s="1"/>
  <c r="AD2462"/>
  <c r="Z2462"/>
  <c r="Y2462"/>
  <c r="X2462"/>
  <c r="W2462"/>
  <c r="AI2461"/>
  <c r="AH2461"/>
  <c r="AG2461"/>
  <c r="AE2461" s="1"/>
  <c r="AD2461"/>
  <c r="Z2461"/>
  <c r="Y2461"/>
  <c r="X2461"/>
  <c r="W2461"/>
  <c r="AI2460"/>
  <c r="AH2460"/>
  <c r="AG2460"/>
  <c r="AE2460" s="1"/>
  <c r="AD2460"/>
  <c r="Z2460"/>
  <c r="Y2460"/>
  <c r="X2460"/>
  <c r="W2460"/>
  <c r="AI2459"/>
  <c r="AH2459"/>
  <c r="AG2459"/>
  <c r="AE2459" s="1"/>
  <c r="AD2459"/>
  <c r="Z2459"/>
  <c r="Y2459"/>
  <c r="X2459"/>
  <c r="W2459"/>
  <c r="AI2458"/>
  <c r="AH2458"/>
  <c r="AG2458"/>
  <c r="AE2458" s="1"/>
  <c r="AD2458"/>
  <c r="Z2458"/>
  <c r="Y2458"/>
  <c r="X2458"/>
  <c r="W2458"/>
  <c r="AI2457"/>
  <c r="AH2457"/>
  <c r="AG2457"/>
  <c r="AE2457" s="1"/>
  <c r="AD2457"/>
  <c r="Z2457"/>
  <c r="Y2457"/>
  <c r="X2457"/>
  <c r="W2457"/>
  <c r="AI2456"/>
  <c r="AH2456"/>
  <c r="AG2456"/>
  <c r="AE2456" s="1"/>
  <c r="AD2456"/>
  <c r="Z2456"/>
  <c r="Y2456"/>
  <c r="X2456"/>
  <c r="W2456"/>
  <c r="AI2455"/>
  <c r="AH2455"/>
  <c r="AG2455"/>
  <c r="AE2455" s="1"/>
  <c r="AD2455"/>
  <c r="Z2455"/>
  <c r="Y2455"/>
  <c r="X2455"/>
  <c r="W2455"/>
  <c r="AI2454"/>
  <c r="AH2454"/>
  <c r="AG2454"/>
  <c r="AE2454" s="1"/>
  <c r="AD2454"/>
  <c r="Z2454"/>
  <c r="Y2454"/>
  <c r="X2454"/>
  <c r="W2454"/>
  <c r="AI2453"/>
  <c r="AH2453"/>
  <c r="AG2453"/>
  <c r="AE2453" s="1"/>
  <c r="AD2453"/>
  <c r="Z2453"/>
  <c r="Y2453"/>
  <c r="X2453"/>
  <c r="W2453"/>
  <c r="AI2452"/>
  <c r="AH2452"/>
  <c r="AG2452"/>
  <c r="AE2452" s="1"/>
  <c r="AD2452"/>
  <c r="Z2452"/>
  <c r="Y2452"/>
  <c r="X2452"/>
  <c r="W2452"/>
  <c r="AI2451"/>
  <c r="AH2451"/>
  <c r="AG2451"/>
  <c r="AE2451" s="1"/>
  <c r="AD2451"/>
  <c r="Z2451"/>
  <c r="Y2451"/>
  <c r="X2451"/>
  <c r="W2451"/>
  <c r="AI2450"/>
  <c r="AH2450"/>
  <c r="AG2450"/>
  <c r="AE2450" s="1"/>
  <c r="AD2450"/>
  <c r="Z2450"/>
  <c r="Y2450"/>
  <c r="X2450"/>
  <c r="W2450"/>
  <c r="AI2449"/>
  <c r="AH2449"/>
  <c r="AG2449"/>
  <c r="AD2449"/>
  <c r="Z2449"/>
  <c r="Y2449"/>
  <c r="X2449"/>
  <c r="W2449"/>
  <c r="AI2448"/>
  <c r="AH2448"/>
  <c r="AG2448"/>
  <c r="AD2448"/>
  <c r="Z2448"/>
  <c r="Y2448"/>
  <c r="X2448"/>
  <c r="W2448"/>
  <c r="AI2447"/>
  <c r="AH2447"/>
  <c r="AG2447"/>
  <c r="AE2447" s="1"/>
  <c r="AD2447"/>
  <c r="Z2447"/>
  <c r="Y2447"/>
  <c r="X2447"/>
  <c r="W2447"/>
  <c r="AI2446"/>
  <c r="AH2446"/>
  <c r="AG2446"/>
  <c r="AE2446" s="1"/>
  <c r="AD2446"/>
  <c r="Z2446"/>
  <c r="Y2446"/>
  <c r="X2446"/>
  <c r="W2446"/>
  <c r="AI2445"/>
  <c r="AH2445"/>
  <c r="AG2445"/>
  <c r="AE2445" s="1"/>
  <c r="AD2445"/>
  <c r="Z2445"/>
  <c r="Y2445"/>
  <c r="X2445"/>
  <c r="W2445"/>
  <c r="AI2444"/>
  <c r="AH2444"/>
  <c r="AG2444"/>
  <c r="AE2444" s="1"/>
  <c r="AD2444"/>
  <c r="Z2444"/>
  <c r="Y2444"/>
  <c r="X2444"/>
  <c r="W2444"/>
  <c r="AI2443"/>
  <c r="AH2443"/>
  <c r="AG2443"/>
  <c r="AE2443" s="1"/>
  <c r="AD2443"/>
  <c r="Z2443"/>
  <c r="Y2443"/>
  <c r="X2443"/>
  <c r="W2443"/>
  <c r="AI2442"/>
  <c r="AH2442"/>
  <c r="AG2442"/>
  <c r="AE2442" s="1"/>
  <c r="AD2442"/>
  <c r="Z2442"/>
  <c r="Y2442"/>
  <c r="X2442"/>
  <c r="W2442"/>
  <c r="AI2441"/>
  <c r="AH2441"/>
  <c r="AG2441"/>
  <c r="AE2441" s="1"/>
  <c r="AD2441"/>
  <c r="Z2441"/>
  <c r="Y2441"/>
  <c r="X2441"/>
  <c r="W2441"/>
  <c r="AI2440"/>
  <c r="AH2440"/>
  <c r="AG2440"/>
  <c r="AE2440" s="1"/>
  <c r="AD2440"/>
  <c r="Z2440"/>
  <c r="Y2440"/>
  <c r="X2440"/>
  <c r="W2440"/>
  <c r="AI2439"/>
  <c r="AH2439"/>
  <c r="AG2439"/>
  <c r="AE2439" s="1"/>
  <c r="AD2439"/>
  <c r="Z2439"/>
  <c r="Y2439"/>
  <c r="X2439"/>
  <c r="W2439"/>
  <c r="AI2438"/>
  <c r="AH2438"/>
  <c r="AG2438"/>
  <c r="AE2438" s="1"/>
  <c r="AD2438"/>
  <c r="Z2438"/>
  <c r="Y2438"/>
  <c r="X2438"/>
  <c r="W2438"/>
  <c r="AI2437"/>
  <c r="AH2437"/>
  <c r="AG2437"/>
  <c r="AE2437" s="1"/>
  <c r="AD2437"/>
  <c r="Z2437"/>
  <c r="Y2437"/>
  <c r="X2437"/>
  <c r="W2437"/>
  <c r="AI2436"/>
  <c r="AH2436"/>
  <c r="AG2436"/>
  <c r="AE2436" s="1"/>
  <c r="AD2436"/>
  <c r="Z2436"/>
  <c r="Y2436"/>
  <c r="X2436"/>
  <c r="W2436"/>
  <c r="AI2435"/>
  <c r="AH2435"/>
  <c r="AG2435"/>
  <c r="AE2435" s="1"/>
  <c r="AD2435"/>
  <c r="Z2435"/>
  <c r="Y2435"/>
  <c r="X2435"/>
  <c r="W2435"/>
  <c r="AI2434"/>
  <c r="AH2434"/>
  <c r="AG2434"/>
  <c r="AE2434" s="1"/>
  <c r="AD2434"/>
  <c r="Z2434"/>
  <c r="Y2434"/>
  <c r="X2434"/>
  <c r="W2434"/>
  <c r="AI2433"/>
  <c r="AH2433"/>
  <c r="AG2433"/>
  <c r="AE2433" s="1"/>
  <c r="AD2433"/>
  <c r="Z2433"/>
  <c r="Y2433"/>
  <c r="X2433"/>
  <c r="W2433"/>
  <c r="AI2432"/>
  <c r="AH2432"/>
  <c r="AG2432"/>
  <c r="AE2432" s="1"/>
  <c r="AD2432"/>
  <c r="Z2432"/>
  <c r="Y2432"/>
  <c r="X2432"/>
  <c r="W2432"/>
  <c r="AI2431"/>
  <c r="AH2431"/>
  <c r="AG2431"/>
  <c r="AE2431" s="1"/>
  <c r="AD2431"/>
  <c r="Z2431"/>
  <c r="Y2431"/>
  <c r="X2431"/>
  <c r="W2431"/>
  <c r="AI2430"/>
  <c r="AH2430"/>
  <c r="AG2430"/>
  <c r="AE2430" s="1"/>
  <c r="AD2430"/>
  <c r="Z2430"/>
  <c r="Y2430"/>
  <c r="X2430"/>
  <c r="W2430"/>
  <c r="AI2429"/>
  <c r="AH2429"/>
  <c r="AG2429"/>
  <c r="AE2429" s="1"/>
  <c r="AD2429"/>
  <c r="Z2429"/>
  <c r="Y2429"/>
  <c r="X2429"/>
  <c r="W2429"/>
  <c r="AI2428"/>
  <c r="AH2428"/>
  <c r="AG2428"/>
  <c r="AE2428" s="1"/>
  <c r="AD2428"/>
  <c r="Z2428"/>
  <c r="Y2428"/>
  <c r="X2428"/>
  <c r="W2428"/>
  <c r="AI2427"/>
  <c r="AH2427"/>
  <c r="AG2427"/>
  <c r="AE2427" s="1"/>
  <c r="AD2427"/>
  <c r="Z2427"/>
  <c r="Y2427"/>
  <c r="X2427"/>
  <c r="W2427"/>
  <c r="AI2426"/>
  <c r="AH2426"/>
  <c r="AG2426"/>
  <c r="AE2426" s="1"/>
  <c r="AD2426"/>
  <c r="Z2426"/>
  <c r="Y2426"/>
  <c r="X2426"/>
  <c r="W2426"/>
  <c r="AI2425"/>
  <c r="AH2425"/>
  <c r="AG2425"/>
  <c r="AE2425" s="1"/>
  <c r="AD2425"/>
  <c r="Z2425"/>
  <c r="Y2425"/>
  <c r="X2425"/>
  <c r="W2425"/>
  <c r="AI2424"/>
  <c r="AH2424"/>
  <c r="AG2424"/>
  <c r="AE2424" s="1"/>
  <c r="AD2424"/>
  <c r="Z2424"/>
  <c r="Y2424"/>
  <c r="X2424"/>
  <c r="W2424"/>
  <c r="AI2423"/>
  <c r="AH2423"/>
  <c r="AG2423"/>
  <c r="AE2423" s="1"/>
  <c r="AD2423"/>
  <c r="Z2423"/>
  <c r="Y2423"/>
  <c r="X2423"/>
  <c r="W2423"/>
  <c r="AI2422"/>
  <c r="AH2422"/>
  <c r="AG2422"/>
  <c r="AE2422" s="1"/>
  <c r="AD2422"/>
  <c r="Z2422"/>
  <c r="Y2422"/>
  <c r="X2422"/>
  <c r="W2422"/>
  <c r="AI2421"/>
  <c r="AH2421"/>
  <c r="AG2421"/>
  <c r="AE2421" s="1"/>
  <c r="AD2421"/>
  <c r="Z2421"/>
  <c r="Y2421"/>
  <c r="X2421"/>
  <c r="W2421"/>
  <c r="AI2420"/>
  <c r="AH2420"/>
  <c r="AG2420"/>
  <c r="AE2420" s="1"/>
  <c r="AD2420"/>
  <c r="Z2420"/>
  <c r="Y2420"/>
  <c r="X2420"/>
  <c r="W2420"/>
  <c r="AI2419"/>
  <c r="AH2419"/>
  <c r="AG2419"/>
  <c r="AE2419" s="1"/>
  <c r="AD2419"/>
  <c r="Z2419"/>
  <c r="Y2419"/>
  <c r="X2419"/>
  <c r="W2419"/>
  <c r="AI2418"/>
  <c r="AH2418"/>
  <c r="AG2418"/>
  <c r="AE2418" s="1"/>
  <c r="AD2418"/>
  <c r="Z2418"/>
  <c r="Y2418"/>
  <c r="X2418"/>
  <c r="W2418"/>
  <c r="AI2417"/>
  <c r="AH2417"/>
  <c r="AG2417"/>
  <c r="AE2417" s="1"/>
  <c r="AD2417"/>
  <c r="Z2417"/>
  <c r="Y2417"/>
  <c r="X2417"/>
  <c r="W2417"/>
  <c r="AI2416"/>
  <c r="AH2416"/>
  <c r="AG2416"/>
  <c r="AE2416" s="1"/>
  <c r="AD2416"/>
  <c r="Z2416"/>
  <c r="Y2416"/>
  <c r="X2416"/>
  <c r="W2416"/>
  <c r="AI2415"/>
  <c r="AH2415"/>
  <c r="AG2415"/>
  <c r="AE2415" s="1"/>
  <c r="AD2415"/>
  <c r="Z2415"/>
  <c r="Y2415"/>
  <c r="X2415"/>
  <c r="W2415"/>
  <c r="AI2414"/>
  <c r="AH2414"/>
  <c r="AG2414"/>
  <c r="AE2414" s="1"/>
  <c r="AD2414"/>
  <c r="Z2414"/>
  <c r="Y2414"/>
  <c r="X2414"/>
  <c r="W2414"/>
  <c r="AI2413"/>
  <c r="AH2413"/>
  <c r="AG2413"/>
  <c r="AE2413" s="1"/>
  <c r="AD2413"/>
  <c r="Z2413"/>
  <c r="Y2413"/>
  <c r="X2413"/>
  <c r="W2413"/>
  <c r="AI2412"/>
  <c r="AH2412"/>
  <c r="AG2412"/>
  <c r="AE2412" s="1"/>
  <c r="AD2412"/>
  <c r="Z2412"/>
  <c r="Y2412"/>
  <c r="X2412"/>
  <c r="W2412"/>
  <c r="AI2411"/>
  <c r="AH2411"/>
  <c r="AG2411"/>
  <c r="AE2411" s="1"/>
  <c r="AD2411"/>
  <c r="Z2411"/>
  <c r="Y2411"/>
  <c r="X2411"/>
  <c r="W2411"/>
  <c r="AI2410"/>
  <c r="AH2410"/>
  <c r="AG2410"/>
  <c r="AE2410" s="1"/>
  <c r="AD2410"/>
  <c r="Z2410"/>
  <c r="Y2410"/>
  <c r="X2410"/>
  <c r="W2410"/>
  <c r="AI2409"/>
  <c r="AH2409"/>
  <c r="AG2409"/>
  <c r="AE2409" s="1"/>
  <c r="AD2409"/>
  <c r="Z2409"/>
  <c r="Y2409"/>
  <c r="X2409"/>
  <c r="W2409"/>
  <c r="AI2408"/>
  <c r="AH2408"/>
  <c r="AG2408"/>
  <c r="AE2408" s="1"/>
  <c r="AD2408"/>
  <c r="Z2408"/>
  <c r="Y2408"/>
  <c r="X2408"/>
  <c r="W2408"/>
  <c r="AI2407"/>
  <c r="AH2407"/>
  <c r="AG2407"/>
  <c r="AE2407" s="1"/>
  <c r="AD2407"/>
  <c r="Z2407"/>
  <c r="Y2407"/>
  <c r="X2407"/>
  <c r="W2407"/>
  <c r="AI2406"/>
  <c r="AH2406"/>
  <c r="AG2406"/>
  <c r="AE2406" s="1"/>
  <c r="AD2406"/>
  <c r="Z2406"/>
  <c r="Y2406"/>
  <c r="X2406"/>
  <c r="W2406"/>
  <c r="AI2405"/>
  <c r="AH2405"/>
  <c r="AG2405"/>
  <c r="AE2405" s="1"/>
  <c r="AD2405"/>
  <c r="Z2405"/>
  <c r="Y2405"/>
  <c r="X2405"/>
  <c r="W2405"/>
  <c r="AI2404"/>
  <c r="AH2404"/>
  <c r="AG2404"/>
  <c r="AE2404" s="1"/>
  <c r="AD2404"/>
  <c r="Z2404"/>
  <c r="Y2404"/>
  <c r="X2404"/>
  <c r="W2404"/>
  <c r="AI2403"/>
  <c r="AH2403"/>
  <c r="AG2403"/>
  <c r="AE2403" s="1"/>
  <c r="AD2403"/>
  <c r="Z2403"/>
  <c r="Y2403"/>
  <c r="X2403"/>
  <c r="W2403"/>
  <c r="AI2402"/>
  <c r="AH2402"/>
  <c r="AG2402"/>
  <c r="AE2402" s="1"/>
  <c r="AD2402"/>
  <c r="Z2402"/>
  <c r="Y2402"/>
  <c r="X2402"/>
  <c r="W2402"/>
  <c r="AI2401"/>
  <c r="AH2401"/>
  <c r="AG2401"/>
  <c r="AE2401" s="1"/>
  <c r="AD2401"/>
  <c r="Z2401"/>
  <c r="Y2401"/>
  <c r="X2401"/>
  <c r="W2401"/>
  <c r="AI2400"/>
  <c r="AH2400"/>
  <c r="AG2400"/>
  <c r="AE2400" s="1"/>
  <c r="AD2400"/>
  <c r="Z2400"/>
  <c r="Y2400"/>
  <c r="X2400"/>
  <c r="W2400"/>
  <c r="AI2399"/>
  <c r="AH2399"/>
  <c r="AG2399"/>
  <c r="AE2399" s="1"/>
  <c r="AD2399"/>
  <c r="Z2399"/>
  <c r="Y2399"/>
  <c r="X2399"/>
  <c r="W2399"/>
  <c r="AI2398"/>
  <c r="AH2398"/>
  <c r="AG2398"/>
  <c r="AE2398" s="1"/>
  <c r="AD2398"/>
  <c r="Z2398"/>
  <c r="Y2398"/>
  <c r="X2398"/>
  <c r="W2398"/>
  <c r="AI2397"/>
  <c r="AH2397"/>
  <c r="AG2397"/>
  <c r="AE2397" s="1"/>
  <c r="AD2397"/>
  <c r="Z2397"/>
  <c r="Y2397"/>
  <c r="X2397"/>
  <c r="W2397"/>
  <c r="AI2396"/>
  <c r="AH2396"/>
  <c r="AG2396"/>
  <c r="AE2396" s="1"/>
  <c r="AD2396"/>
  <c r="Z2396"/>
  <c r="Y2396"/>
  <c r="X2396"/>
  <c r="W2396"/>
  <c r="AI2395"/>
  <c r="AH2395"/>
  <c r="AG2395"/>
  <c r="AE2395" s="1"/>
  <c r="AD2395"/>
  <c r="Z2395"/>
  <c r="Y2395"/>
  <c r="X2395"/>
  <c r="W2395"/>
  <c r="AI2394"/>
  <c r="AH2394"/>
  <c r="AG2394"/>
  <c r="AE2394" s="1"/>
  <c r="AD2394"/>
  <c r="Z2394"/>
  <c r="Y2394"/>
  <c r="X2394"/>
  <c r="W2394"/>
  <c r="AI2393"/>
  <c r="AH2393"/>
  <c r="AG2393"/>
  <c r="AE2393" s="1"/>
  <c r="AD2393"/>
  <c r="Z2393"/>
  <c r="Y2393"/>
  <c r="X2393"/>
  <c r="W2393"/>
  <c r="AI2392"/>
  <c r="AH2392"/>
  <c r="AG2392"/>
  <c r="AE2392" s="1"/>
  <c r="AD2392"/>
  <c r="Z2392"/>
  <c r="Y2392"/>
  <c r="X2392"/>
  <c r="W2392"/>
  <c r="AI2391"/>
  <c r="AH2391"/>
  <c r="AG2391"/>
  <c r="AE2391" s="1"/>
  <c r="AD2391"/>
  <c r="Z2391"/>
  <c r="Y2391"/>
  <c r="X2391"/>
  <c r="W2391"/>
  <c r="AI2390"/>
  <c r="AH2390"/>
  <c r="AG2390"/>
  <c r="AE2390" s="1"/>
  <c r="AD2390"/>
  <c r="Z2390"/>
  <c r="Y2390"/>
  <c r="X2390"/>
  <c r="W2390"/>
  <c r="AI2389"/>
  <c r="AH2389"/>
  <c r="AJ2389" s="1"/>
  <c r="AG2389"/>
  <c r="AE2389" s="1"/>
  <c r="AD2389"/>
  <c r="Z2389"/>
  <c r="Y2389"/>
  <c r="X2389"/>
  <c r="W2389"/>
  <c r="AI2388"/>
  <c r="AH2388"/>
  <c r="AJ2388" s="1"/>
  <c r="AG2388"/>
  <c r="AE2388" s="1"/>
  <c r="AD2388"/>
  <c r="Z2388"/>
  <c r="Y2388"/>
  <c r="X2388"/>
  <c r="W2388"/>
  <c r="AI2387"/>
  <c r="AH2387"/>
  <c r="AJ2387" s="1"/>
  <c r="AG2387"/>
  <c r="AE2387" s="1"/>
  <c r="AD2387"/>
  <c r="Z2387"/>
  <c r="Y2387"/>
  <c r="X2387"/>
  <c r="W2387"/>
  <c r="AI2386"/>
  <c r="AH2386"/>
  <c r="AJ2386" s="1"/>
  <c r="AG2386"/>
  <c r="AE2386" s="1"/>
  <c r="AD2386"/>
  <c r="Z2386"/>
  <c r="Y2386"/>
  <c r="X2386"/>
  <c r="W2386"/>
  <c r="AI2385"/>
  <c r="AH2385"/>
  <c r="AG2385"/>
  <c r="AE2385" s="1"/>
  <c r="AD2385"/>
  <c r="Z2385"/>
  <c r="Y2385"/>
  <c r="X2385"/>
  <c r="W2385"/>
  <c r="AI2384"/>
  <c r="AH2384"/>
  <c r="AJ2384" s="1"/>
  <c r="AG2384"/>
  <c r="AE2384" s="1"/>
  <c r="AD2384"/>
  <c r="Z2384"/>
  <c r="Y2384"/>
  <c r="X2384"/>
  <c r="W2384"/>
  <c r="AI2383"/>
  <c r="AH2383"/>
  <c r="AG2383"/>
  <c r="AE2383" s="1"/>
  <c r="AD2383"/>
  <c r="Z2383"/>
  <c r="Y2383"/>
  <c r="X2383"/>
  <c r="W2383"/>
  <c r="AI2382"/>
  <c r="AH2382"/>
  <c r="AJ2382" s="1"/>
  <c r="AG2382"/>
  <c r="AE2382" s="1"/>
  <c r="AD2382"/>
  <c r="Z2382"/>
  <c r="Y2382"/>
  <c r="X2382"/>
  <c r="W2382"/>
  <c r="AI2381"/>
  <c r="AH2381"/>
  <c r="AG2381"/>
  <c r="AE2381" s="1"/>
  <c r="AD2381"/>
  <c r="Z2381"/>
  <c r="Y2381"/>
  <c r="X2381"/>
  <c r="W2381"/>
  <c r="AI2380"/>
  <c r="AH2380"/>
  <c r="AJ2380" s="1"/>
  <c r="AG2380"/>
  <c r="AE2380" s="1"/>
  <c r="AD2380"/>
  <c r="Z2380"/>
  <c r="Y2380"/>
  <c r="X2380"/>
  <c r="W2380"/>
  <c r="AI2379"/>
  <c r="AH2379"/>
  <c r="AG2379"/>
  <c r="AE2379" s="1"/>
  <c r="AD2379"/>
  <c r="Z2379"/>
  <c r="Y2379"/>
  <c r="X2379"/>
  <c r="W2379"/>
  <c r="AI2378"/>
  <c r="AH2378"/>
  <c r="AG2378"/>
  <c r="AE2378" s="1"/>
  <c r="AD2378"/>
  <c r="Z2378"/>
  <c r="Y2378"/>
  <c r="X2378"/>
  <c r="W2378"/>
  <c r="AI2377"/>
  <c r="AH2377"/>
  <c r="AJ2377" s="1"/>
  <c r="AG2377"/>
  <c r="AE2377" s="1"/>
  <c r="AD2377"/>
  <c r="Z2377"/>
  <c r="Y2377"/>
  <c r="X2377"/>
  <c r="W2377"/>
  <c r="AI2376"/>
  <c r="AH2376"/>
  <c r="AJ2376" s="1"/>
  <c r="AG2376"/>
  <c r="AE2376" s="1"/>
  <c r="AD2376"/>
  <c r="Z2376"/>
  <c r="Y2376"/>
  <c r="X2376"/>
  <c r="W2376"/>
  <c r="AI2375"/>
  <c r="AH2375"/>
  <c r="AJ2375" s="1"/>
  <c r="AG2375"/>
  <c r="AE2375" s="1"/>
  <c r="AD2375"/>
  <c r="Z2375"/>
  <c r="Y2375"/>
  <c r="X2375"/>
  <c r="W2375"/>
  <c r="AI2374"/>
  <c r="AH2374"/>
  <c r="AJ2374" s="1"/>
  <c r="AG2374"/>
  <c r="AE2374" s="1"/>
  <c r="AD2374"/>
  <c r="Z2374"/>
  <c r="Y2374"/>
  <c r="X2374"/>
  <c r="W2374"/>
  <c r="AI2373"/>
  <c r="AH2373"/>
  <c r="AJ2373" s="1"/>
  <c r="AG2373"/>
  <c r="AE2373" s="1"/>
  <c r="AD2373"/>
  <c r="Z2373"/>
  <c r="Y2373"/>
  <c r="X2373"/>
  <c r="W2373"/>
  <c r="AI2372"/>
  <c r="AH2372"/>
  <c r="AJ2372" s="1"/>
  <c r="AG2372"/>
  <c r="AE2372" s="1"/>
  <c r="AD2372"/>
  <c r="Z2372"/>
  <c r="Y2372"/>
  <c r="X2372"/>
  <c r="W2372"/>
  <c r="AI2371"/>
  <c r="AH2371"/>
  <c r="AJ2371" s="1"/>
  <c r="AG2371"/>
  <c r="AE2371" s="1"/>
  <c r="AD2371"/>
  <c r="Z2371"/>
  <c r="Y2371"/>
  <c r="X2371"/>
  <c r="W2371"/>
  <c r="AI2370"/>
  <c r="AH2370"/>
  <c r="AJ2370" s="1"/>
  <c r="AG2370"/>
  <c r="AE2370" s="1"/>
  <c r="AD2370"/>
  <c r="Z2370"/>
  <c r="Y2370"/>
  <c r="X2370"/>
  <c r="W2370"/>
  <c r="AI2369"/>
  <c r="AH2369"/>
  <c r="AG2369"/>
  <c r="AE2369" s="1"/>
  <c r="AD2369"/>
  <c r="Z2369"/>
  <c r="Y2369"/>
  <c r="X2369"/>
  <c r="W2369"/>
  <c r="AI2368"/>
  <c r="AH2368"/>
  <c r="AG2368"/>
  <c r="AE2368" s="1"/>
  <c r="AD2368"/>
  <c r="Z2368"/>
  <c r="Y2368"/>
  <c r="X2368"/>
  <c r="W2368"/>
  <c r="AI2367"/>
  <c r="AH2367"/>
  <c r="AG2367"/>
  <c r="AE2367" s="1"/>
  <c r="AD2367"/>
  <c r="Z2367"/>
  <c r="Y2367"/>
  <c r="X2367"/>
  <c r="W2367"/>
  <c r="AI2366"/>
  <c r="AH2366"/>
  <c r="AG2366"/>
  <c r="AE2366" s="1"/>
  <c r="AD2366"/>
  <c r="Z2366"/>
  <c r="Y2366"/>
  <c r="X2366"/>
  <c r="W2366"/>
  <c r="AI2365"/>
  <c r="AH2365"/>
  <c r="AG2365"/>
  <c r="AE2365" s="1"/>
  <c r="AD2365"/>
  <c r="Z2365"/>
  <c r="Y2365"/>
  <c r="X2365"/>
  <c r="W2365"/>
  <c r="AI2364"/>
  <c r="AH2364"/>
  <c r="AG2364"/>
  <c r="AE2364" s="1"/>
  <c r="AD2364"/>
  <c r="Z2364"/>
  <c r="Y2364"/>
  <c r="X2364"/>
  <c r="W2364"/>
  <c r="AI2363"/>
  <c r="AH2363"/>
  <c r="AG2363"/>
  <c r="AE2363" s="1"/>
  <c r="AD2363"/>
  <c r="Z2363"/>
  <c r="Y2363"/>
  <c r="X2363"/>
  <c r="W2363"/>
  <c r="AI2362"/>
  <c r="AH2362"/>
  <c r="AG2362"/>
  <c r="AE2362" s="1"/>
  <c r="AD2362"/>
  <c r="Z2362"/>
  <c r="Y2362"/>
  <c r="X2362"/>
  <c r="W2362"/>
  <c r="AI2361"/>
  <c r="AH2361"/>
  <c r="AG2361"/>
  <c r="AE2361" s="1"/>
  <c r="AD2361"/>
  <c r="Z2361"/>
  <c r="Y2361"/>
  <c r="X2361"/>
  <c r="W2361"/>
  <c r="AI2360"/>
  <c r="AH2360"/>
  <c r="AG2360"/>
  <c r="AE2360" s="1"/>
  <c r="AD2360"/>
  <c r="Z2360"/>
  <c r="Y2360"/>
  <c r="X2360"/>
  <c r="W2360"/>
  <c r="AI2359"/>
  <c r="AH2359"/>
  <c r="AG2359"/>
  <c r="AE2359" s="1"/>
  <c r="AD2359"/>
  <c r="Z2359"/>
  <c r="Y2359"/>
  <c r="X2359"/>
  <c r="W2359"/>
  <c r="AI2358"/>
  <c r="AH2358"/>
  <c r="AG2358"/>
  <c r="AE2358" s="1"/>
  <c r="AD2358"/>
  <c r="Z2358"/>
  <c r="Y2358"/>
  <c r="X2358"/>
  <c r="W2358"/>
  <c r="AI2357"/>
  <c r="AH2357"/>
  <c r="AG2357"/>
  <c r="AE2357" s="1"/>
  <c r="AD2357"/>
  <c r="Z2357"/>
  <c r="Y2357"/>
  <c r="X2357"/>
  <c r="W2357"/>
  <c r="AI2356"/>
  <c r="AH2356"/>
  <c r="AG2356"/>
  <c r="AE2356" s="1"/>
  <c r="AD2356"/>
  <c r="Z2356"/>
  <c r="Y2356"/>
  <c r="X2356"/>
  <c r="W2356"/>
  <c r="AI2355"/>
  <c r="AH2355"/>
  <c r="AG2355"/>
  <c r="AE2355" s="1"/>
  <c r="AD2355"/>
  <c r="Z2355"/>
  <c r="Y2355"/>
  <c r="X2355"/>
  <c r="W2355"/>
  <c r="AI2354"/>
  <c r="AH2354"/>
  <c r="AG2354"/>
  <c r="AE2354" s="1"/>
  <c r="AD2354"/>
  <c r="Z2354"/>
  <c r="Y2354"/>
  <c r="X2354"/>
  <c r="W2354"/>
  <c r="AI2353"/>
  <c r="AH2353"/>
  <c r="AG2353"/>
  <c r="AE2353" s="1"/>
  <c r="AD2353"/>
  <c r="Z2353"/>
  <c r="Y2353"/>
  <c r="X2353"/>
  <c r="W2353"/>
  <c r="AI2352"/>
  <c r="AH2352"/>
  <c r="AG2352"/>
  <c r="AE2352" s="1"/>
  <c r="AD2352"/>
  <c r="Z2352"/>
  <c r="Y2352"/>
  <c r="X2352"/>
  <c r="W2352"/>
  <c r="AI2351"/>
  <c r="AH2351"/>
  <c r="AG2351"/>
  <c r="AE2351" s="1"/>
  <c r="AD2351"/>
  <c r="Z2351"/>
  <c r="Y2351"/>
  <c r="X2351"/>
  <c r="W2351"/>
  <c r="AI2350"/>
  <c r="AH2350"/>
  <c r="AG2350"/>
  <c r="AE2350" s="1"/>
  <c r="AD2350"/>
  <c r="Z2350"/>
  <c r="Y2350"/>
  <c r="X2350"/>
  <c r="W2350"/>
  <c r="AI2349"/>
  <c r="AH2349"/>
  <c r="AJ2349" s="1"/>
  <c r="AG2349"/>
  <c r="AE2349" s="1"/>
  <c r="AD2349"/>
  <c r="Z2349"/>
  <c r="Y2349"/>
  <c r="X2349"/>
  <c r="W2349"/>
  <c r="AI2348"/>
  <c r="AH2348"/>
  <c r="AG2348"/>
  <c r="AE2348" s="1"/>
  <c r="AD2348"/>
  <c r="Z2348"/>
  <c r="Y2348"/>
  <c r="X2348"/>
  <c r="W2348"/>
  <c r="AI2347"/>
  <c r="AH2347"/>
  <c r="AG2347"/>
  <c r="AE2347" s="1"/>
  <c r="AD2347"/>
  <c r="Z2347"/>
  <c r="Y2347"/>
  <c r="X2347"/>
  <c r="W2347"/>
  <c r="AI2346"/>
  <c r="AH2346"/>
  <c r="AJ2346" s="1"/>
  <c r="AG2346"/>
  <c r="AE2346" s="1"/>
  <c r="AD2346"/>
  <c r="Z2346"/>
  <c r="Y2346"/>
  <c r="X2346"/>
  <c r="W2346"/>
  <c r="AI2345"/>
  <c r="AH2345"/>
  <c r="AJ2345" s="1"/>
  <c r="AG2345"/>
  <c r="AE2345" s="1"/>
  <c r="AD2345"/>
  <c r="Z2345"/>
  <c r="Y2345"/>
  <c r="X2345"/>
  <c r="W2345"/>
  <c r="AI2344"/>
  <c r="AH2344"/>
  <c r="AJ2344" s="1"/>
  <c r="AG2344"/>
  <c r="AE2344" s="1"/>
  <c r="AD2344"/>
  <c r="Z2344"/>
  <c r="Y2344"/>
  <c r="X2344"/>
  <c r="W2344"/>
  <c r="AI2343"/>
  <c r="AH2343"/>
  <c r="AG2343"/>
  <c r="AE2343" s="1"/>
  <c r="AD2343"/>
  <c r="Z2343"/>
  <c r="Y2343"/>
  <c r="X2343"/>
  <c r="W2343"/>
  <c r="AI2342"/>
  <c r="AH2342"/>
  <c r="AJ2342" s="1"/>
  <c r="AG2342"/>
  <c r="AE2342" s="1"/>
  <c r="AD2342"/>
  <c r="Z2342"/>
  <c r="Y2342"/>
  <c r="X2342"/>
  <c r="W2342"/>
  <c r="AI2341"/>
  <c r="AH2341"/>
  <c r="AG2341"/>
  <c r="AE2341" s="1"/>
  <c r="AD2341"/>
  <c r="Z2341"/>
  <c r="Y2341"/>
  <c r="X2341"/>
  <c r="W2341"/>
  <c r="AI2340"/>
  <c r="AH2340"/>
  <c r="AG2340"/>
  <c r="AE2340" s="1"/>
  <c r="AD2340"/>
  <c r="Z2340"/>
  <c r="Y2340"/>
  <c r="X2340"/>
  <c r="W2340"/>
  <c r="AI2339"/>
  <c r="AH2339"/>
  <c r="AG2339"/>
  <c r="AE2339" s="1"/>
  <c r="AD2339"/>
  <c r="Z2339"/>
  <c r="Y2339"/>
  <c r="X2339"/>
  <c r="W2339"/>
  <c r="AI2338"/>
  <c r="AH2338"/>
  <c r="AG2338"/>
  <c r="AE2338" s="1"/>
  <c r="AD2338"/>
  <c r="Z2338"/>
  <c r="Y2338"/>
  <c r="X2338"/>
  <c r="W2338"/>
  <c r="AI2337"/>
  <c r="AH2337"/>
  <c r="AG2337"/>
  <c r="AE2337" s="1"/>
  <c r="AD2337"/>
  <c r="Z2337"/>
  <c r="Y2337"/>
  <c r="X2337"/>
  <c r="W2337"/>
  <c r="AI2336"/>
  <c r="AH2336"/>
  <c r="AG2336"/>
  <c r="AE2336" s="1"/>
  <c r="AD2336"/>
  <c r="Z2336"/>
  <c r="Y2336"/>
  <c r="X2336"/>
  <c r="W2336"/>
  <c r="AI2335"/>
  <c r="AH2335"/>
  <c r="AG2335"/>
  <c r="AE2335" s="1"/>
  <c r="AD2335"/>
  <c r="Z2335"/>
  <c r="Y2335"/>
  <c r="X2335"/>
  <c r="W2335"/>
  <c r="AI2334"/>
  <c r="AH2334"/>
  <c r="AG2334"/>
  <c r="AE2334" s="1"/>
  <c r="AD2334"/>
  <c r="Z2334"/>
  <c r="Y2334"/>
  <c r="X2334"/>
  <c r="W2334"/>
  <c r="AI2333"/>
  <c r="AH2333"/>
  <c r="AG2333"/>
  <c r="AE2333" s="1"/>
  <c r="AD2333"/>
  <c r="Z2333"/>
  <c r="Y2333"/>
  <c r="X2333"/>
  <c r="W2333"/>
  <c r="AI2332"/>
  <c r="AH2332"/>
  <c r="AG2332"/>
  <c r="AE2332" s="1"/>
  <c r="AD2332"/>
  <c r="Z2332"/>
  <c r="Y2332"/>
  <c r="X2332"/>
  <c r="W2332"/>
  <c r="AI2331"/>
  <c r="AH2331"/>
  <c r="AG2331"/>
  <c r="AE2331" s="1"/>
  <c r="AD2331"/>
  <c r="Z2331"/>
  <c r="Y2331"/>
  <c r="X2331"/>
  <c r="W2331"/>
  <c r="AI2330"/>
  <c r="AH2330"/>
  <c r="AJ2330" s="1"/>
  <c r="AG2330"/>
  <c r="AE2330" s="1"/>
  <c r="AD2330"/>
  <c r="Z2330"/>
  <c r="Y2330"/>
  <c r="X2330"/>
  <c r="W2330"/>
  <c r="AI2329"/>
  <c r="AH2329"/>
  <c r="AG2329"/>
  <c r="AE2329" s="1"/>
  <c r="AD2329"/>
  <c r="Z2329"/>
  <c r="Y2329"/>
  <c r="X2329"/>
  <c r="W2329"/>
  <c r="AI2328"/>
  <c r="AH2328"/>
  <c r="AG2328"/>
  <c r="AE2328" s="1"/>
  <c r="AD2328"/>
  <c r="Z2328"/>
  <c r="Y2328"/>
  <c r="X2328"/>
  <c r="W2328"/>
  <c r="AI2327"/>
  <c r="AH2327"/>
  <c r="AG2327"/>
  <c r="AE2327" s="1"/>
  <c r="AD2327"/>
  <c r="Z2327"/>
  <c r="Y2327"/>
  <c r="X2327"/>
  <c r="W2327"/>
  <c r="AI2326"/>
  <c r="AH2326"/>
  <c r="AG2326"/>
  <c r="AE2326" s="1"/>
  <c r="AD2326"/>
  <c r="Z2326"/>
  <c r="Y2326"/>
  <c r="X2326"/>
  <c r="W2326"/>
  <c r="AI2325"/>
  <c r="AH2325"/>
  <c r="AG2325"/>
  <c r="AE2325" s="1"/>
  <c r="AD2325"/>
  <c r="Z2325"/>
  <c r="Y2325"/>
  <c r="X2325"/>
  <c r="W2325"/>
  <c r="AI2324"/>
  <c r="AH2324"/>
  <c r="AG2324"/>
  <c r="AE2324" s="1"/>
  <c r="AD2324"/>
  <c r="Z2324"/>
  <c r="Y2324"/>
  <c r="X2324"/>
  <c r="W2324"/>
  <c r="AI2323"/>
  <c r="AH2323"/>
  <c r="AG2323"/>
  <c r="AE2323" s="1"/>
  <c r="AD2323"/>
  <c r="Z2323"/>
  <c r="Y2323"/>
  <c r="X2323"/>
  <c r="W2323"/>
  <c r="AI2322"/>
  <c r="AH2322"/>
  <c r="AJ2322" s="1"/>
  <c r="AG2322"/>
  <c r="AE2322" s="1"/>
  <c r="AD2322"/>
  <c r="Z2322"/>
  <c r="Y2322"/>
  <c r="X2322"/>
  <c r="W2322"/>
  <c r="AI2321"/>
  <c r="AH2321"/>
  <c r="AG2321"/>
  <c r="AE2321" s="1"/>
  <c r="AD2321"/>
  <c r="Z2321"/>
  <c r="Y2321"/>
  <c r="X2321"/>
  <c r="W2321"/>
  <c r="AI2320"/>
  <c r="AH2320"/>
  <c r="AG2320"/>
  <c r="AE2320" s="1"/>
  <c r="AD2320"/>
  <c r="Z2320"/>
  <c r="Y2320"/>
  <c r="X2320"/>
  <c r="W2320"/>
  <c r="AI2319"/>
  <c r="AH2319"/>
  <c r="AG2319"/>
  <c r="AE2319" s="1"/>
  <c r="AD2319"/>
  <c r="Z2319"/>
  <c r="Y2319"/>
  <c r="X2319"/>
  <c r="W2319"/>
  <c r="AI2318"/>
  <c r="AH2318"/>
  <c r="AG2318"/>
  <c r="AE2318" s="1"/>
  <c r="AD2318"/>
  <c r="Z2318"/>
  <c r="Y2318"/>
  <c r="X2318"/>
  <c r="W2318"/>
  <c r="AI2317"/>
  <c r="AH2317"/>
  <c r="AG2317"/>
  <c r="AE2317" s="1"/>
  <c r="AD2317"/>
  <c r="Z2317"/>
  <c r="Y2317"/>
  <c r="X2317"/>
  <c r="W2317"/>
  <c r="AI2316"/>
  <c r="AH2316"/>
  <c r="AG2316"/>
  <c r="AE2316" s="1"/>
  <c r="AD2316"/>
  <c r="Z2316"/>
  <c r="Y2316"/>
  <c r="X2316"/>
  <c r="W2316"/>
  <c r="AI2315"/>
  <c r="AH2315"/>
  <c r="AG2315"/>
  <c r="AD2315"/>
  <c r="Z2315"/>
  <c r="Y2315"/>
  <c r="X2315"/>
  <c r="W2315"/>
  <c r="AI2314"/>
  <c r="AH2314"/>
  <c r="AG2314"/>
  <c r="AD2314"/>
  <c r="Z2314"/>
  <c r="Y2314"/>
  <c r="X2314"/>
  <c r="W2314"/>
  <c r="AI2313"/>
  <c r="AH2313"/>
  <c r="AG2313"/>
  <c r="AE2313" s="1"/>
  <c r="AD2313"/>
  <c r="Z2313"/>
  <c r="Y2313"/>
  <c r="X2313"/>
  <c r="W2313"/>
  <c r="AI2312"/>
  <c r="AH2312"/>
  <c r="AG2312"/>
  <c r="AE2312" s="1"/>
  <c r="AD2312"/>
  <c r="Z2312"/>
  <c r="Y2312"/>
  <c r="X2312"/>
  <c r="W2312"/>
  <c r="AI2311"/>
  <c r="AH2311"/>
  <c r="AG2311"/>
  <c r="AE2311" s="1"/>
  <c r="AD2311"/>
  <c r="Z2311"/>
  <c r="Y2311"/>
  <c r="X2311"/>
  <c r="W2311"/>
  <c r="AI2310"/>
  <c r="AH2310"/>
  <c r="AG2310"/>
  <c r="AE2310" s="1"/>
  <c r="AD2310"/>
  <c r="Z2310"/>
  <c r="Y2310"/>
  <c r="X2310"/>
  <c r="W2310"/>
  <c r="AI2309"/>
  <c r="AH2309"/>
  <c r="AG2309"/>
  <c r="AE2309" s="1"/>
  <c r="AD2309"/>
  <c r="Z2309"/>
  <c r="Y2309"/>
  <c r="X2309"/>
  <c r="W2309"/>
  <c r="AI2308"/>
  <c r="AH2308"/>
  <c r="AG2308"/>
  <c r="AE2308" s="1"/>
  <c r="AD2308"/>
  <c r="Z2308"/>
  <c r="Y2308"/>
  <c r="X2308"/>
  <c r="W2308"/>
  <c r="AI2307"/>
  <c r="AH2307"/>
  <c r="AG2307"/>
  <c r="AE2307" s="1"/>
  <c r="AD2307"/>
  <c r="Z2307"/>
  <c r="Y2307"/>
  <c r="X2307"/>
  <c r="W2307"/>
  <c r="AI2306"/>
  <c r="AH2306"/>
  <c r="AG2306"/>
  <c r="AE2306" s="1"/>
  <c r="AD2306"/>
  <c r="Z2306"/>
  <c r="Y2306"/>
  <c r="X2306"/>
  <c r="W2306"/>
  <c r="AI2305"/>
  <c r="AH2305"/>
  <c r="AG2305"/>
  <c r="AE2305" s="1"/>
  <c r="AD2305"/>
  <c r="Z2305"/>
  <c r="Y2305"/>
  <c r="X2305"/>
  <c r="W2305"/>
  <c r="AI2304"/>
  <c r="AH2304"/>
  <c r="AG2304"/>
  <c r="AE2304" s="1"/>
  <c r="AD2304"/>
  <c r="Z2304"/>
  <c r="Y2304"/>
  <c r="X2304"/>
  <c r="W2304"/>
  <c r="AI2303"/>
  <c r="AH2303"/>
  <c r="AG2303"/>
  <c r="AE2303" s="1"/>
  <c r="AD2303"/>
  <c r="Z2303"/>
  <c r="Y2303"/>
  <c r="X2303"/>
  <c r="W2303"/>
  <c r="AI2302"/>
  <c r="AH2302"/>
  <c r="AG2302"/>
  <c r="AE2302" s="1"/>
  <c r="AD2302"/>
  <c r="Z2302"/>
  <c r="Y2302"/>
  <c r="X2302"/>
  <c r="W2302"/>
  <c r="AI2301"/>
  <c r="AH2301"/>
  <c r="AG2301"/>
  <c r="AE2301" s="1"/>
  <c r="AD2301"/>
  <c r="Z2301"/>
  <c r="Y2301"/>
  <c r="X2301"/>
  <c r="W2301"/>
  <c r="AI2300"/>
  <c r="AH2300"/>
  <c r="AG2300"/>
  <c r="AE2300" s="1"/>
  <c r="AD2300"/>
  <c r="Z2300"/>
  <c r="Y2300"/>
  <c r="X2300"/>
  <c r="W2300"/>
  <c r="AI2299"/>
  <c r="AH2299"/>
  <c r="AG2299"/>
  <c r="AE2299" s="1"/>
  <c r="AD2299"/>
  <c r="Z2299"/>
  <c r="Y2299"/>
  <c r="X2299"/>
  <c r="W2299"/>
  <c r="AI2298"/>
  <c r="AH2298"/>
  <c r="AG2298"/>
  <c r="AE2298" s="1"/>
  <c r="AD2298"/>
  <c r="Z2298"/>
  <c r="Y2298"/>
  <c r="X2298"/>
  <c r="W2298"/>
  <c r="AI2297"/>
  <c r="AH2297"/>
  <c r="AG2297"/>
  <c r="AE2297" s="1"/>
  <c r="AD2297"/>
  <c r="Z2297"/>
  <c r="Y2297"/>
  <c r="X2297"/>
  <c r="W2297"/>
  <c r="AI2296"/>
  <c r="AH2296"/>
  <c r="AG2296"/>
  <c r="AE2296" s="1"/>
  <c r="AD2296"/>
  <c r="Z2296"/>
  <c r="Y2296"/>
  <c r="X2296"/>
  <c r="W2296"/>
  <c r="AI2295"/>
  <c r="AH2295"/>
  <c r="AG2295"/>
  <c r="AE2295" s="1"/>
  <c r="AD2295"/>
  <c r="Z2295"/>
  <c r="Y2295"/>
  <c r="X2295"/>
  <c r="W2295"/>
  <c r="AI2294"/>
  <c r="AH2294"/>
  <c r="AG2294"/>
  <c r="AE2294" s="1"/>
  <c r="AD2294"/>
  <c r="Z2294"/>
  <c r="Y2294"/>
  <c r="X2294"/>
  <c r="W2294"/>
  <c r="AI2293"/>
  <c r="AH2293"/>
  <c r="AG2293"/>
  <c r="AE2293" s="1"/>
  <c r="AD2293"/>
  <c r="Z2293"/>
  <c r="Y2293"/>
  <c r="X2293"/>
  <c r="W2293"/>
  <c r="AI2292"/>
  <c r="AH2292"/>
  <c r="AG2292"/>
  <c r="AE2292" s="1"/>
  <c r="AD2292"/>
  <c r="Z2292"/>
  <c r="Y2292"/>
  <c r="X2292"/>
  <c r="W2292"/>
  <c r="AI2291"/>
  <c r="AH2291"/>
  <c r="AG2291"/>
  <c r="AE2291" s="1"/>
  <c r="AD2291"/>
  <c r="Z2291"/>
  <c r="Y2291"/>
  <c r="X2291"/>
  <c r="W2291"/>
  <c r="AI2290"/>
  <c r="AH2290"/>
  <c r="AG2290"/>
  <c r="AE2290" s="1"/>
  <c r="AD2290"/>
  <c r="Z2290"/>
  <c r="Y2290"/>
  <c r="X2290"/>
  <c r="W2290"/>
  <c r="AI2289"/>
  <c r="AH2289"/>
  <c r="AG2289"/>
  <c r="AE2289" s="1"/>
  <c r="AD2289"/>
  <c r="Z2289"/>
  <c r="Y2289"/>
  <c r="X2289"/>
  <c r="W2289"/>
  <c r="AI2288"/>
  <c r="AH2288"/>
  <c r="AG2288"/>
  <c r="AE2288" s="1"/>
  <c r="AD2288"/>
  <c r="Z2288"/>
  <c r="Y2288"/>
  <c r="X2288"/>
  <c r="W2288"/>
  <c r="AI2287"/>
  <c r="AH2287"/>
  <c r="AG2287"/>
  <c r="AE2287" s="1"/>
  <c r="AD2287"/>
  <c r="Z2287"/>
  <c r="Y2287"/>
  <c r="X2287"/>
  <c r="W2287"/>
  <c r="AI2286"/>
  <c r="AH2286"/>
  <c r="AG2286"/>
  <c r="AE2286" s="1"/>
  <c r="AD2286"/>
  <c r="Z2286"/>
  <c r="Y2286"/>
  <c r="X2286"/>
  <c r="W2286"/>
  <c r="AI2285"/>
  <c r="AH2285"/>
  <c r="AG2285"/>
  <c r="AE2285" s="1"/>
  <c r="AD2285"/>
  <c r="Z2285"/>
  <c r="Y2285"/>
  <c r="X2285"/>
  <c r="W2285"/>
  <c r="AI2284"/>
  <c r="AH2284"/>
  <c r="AG2284"/>
  <c r="AE2284" s="1"/>
  <c r="AD2284"/>
  <c r="Z2284"/>
  <c r="Y2284"/>
  <c r="X2284"/>
  <c r="W2284"/>
  <c r="AI2283"/>
  <c r="AH2283"/>
  <c r="AG2283"/>
  <c r="AE2283" s="1"/>
  <c r="AD2283"/>
  <c r="Z2283"/>
  <c r="Y2283"/>
  <c r="X2283"/>
  <c r="W2283"/>
  <c r="AI2282"/>
  <c r="AH2282"/>
  <c r="AG2282"/>
  <c r="AE2282" s="1"/>
  <c r="AD2282"/>
  <c r="Z2282"/>
  <c r="Y2282"/>
  <c r="X2282"/>
  <c r="W2282"/>
  <c r="AI2281"/>
  <c r="AH2281"/>
  <c r="AG2281"/>
  <c r="AE2281" s="1"/>
  <c r="AD2281"/>
  <c r="Z2281"/>
  <c r="Y2281"/>
  <c r="X2281"/>
  <c r="W2281"/>
  <c r="AI2280"/>
  <c r="AH2280"/>
  <c r="AG2280"/>
  <c r="AE2280" s="1"/>
  <c r="AD2280"/>
  <c r="Z2280"/>
  <c r="Y2280"/>
  <c r="X2280"/>
  <c r="W2280"/>
  <c r="AI2279"/>
  <c r="AH2279"/>
  <c r="AG2279"/>
  <c r="AE2279" s="1"/>
  <c r="AD2279"/>
  <c r="Z2279"/>
  <c r="Y2279"/>
  <c r="X2279"/>
  <c r="W2279"/>
  <c r="AI2278"/>
  <c r="AH2278"/>
  <c r="AG2278"/>
  <c r="AE2278" s="1"/>
  <c r="AD2278"/>
  <c r="Z2278"/>
  <c r="Y2278"/>
  <c r="X2278"/>
  <c r="W2278"/>
  <c r="AI2277"/>
  <c r="AH2277"/>
  <c r="AG2277"/>
  <c r="AE2277" s="1"/>
  <c r="AD2277"/>
  <c r="Z2277"/>
  <c r="Y2277"/>
  <c r="X2277"/>
  <c r="W2277"/>
  <c r="AI2276"/>
  <c r="AH2276"/>
  <c r="AG2276"/>
  <c r="AE2276" s="1"/>
  <c r="AD2276"/>
  <c r="Z2276"/>
  <c r="Y2276"/>
  <c r="X2276"/>
  <c r="W2276"/>
  <c r="AI2275"/>
  <c r="AH2275"/>
  <c r="AG2275"/>
  <c r="AE2275" s="1"/>
  <c r="AD2275"/>
  <c r="Z2275"/>
  <c r="Y2275"/>
  <c r="X2275"/>
  <c r="W2275"/>
  <c r="AI2274"/>
  <c r="AH2274"/>
  <c r="AG2274"/>
  <c r="AE2274" s="1"/>
  <c r="AD2274"/>
  <c r="Z2274"/>
  <c r="Y2274"/>
  <c r="X2274"/>
  <c r="W2274"/>
  <c r="AI2273"/>
  <c r="AH2273"/>
  <c r="AG2273"/>
  <c r="AE2273" s="1"/>
  <c r="AD2273"/>
  <c r="Z2273"/>
  <c r="Y2273"/>
  <c r="X2273"/>
  <c r="W2273"/>
  <c r="AI2272"/>
  <c r="AH2272"/>
  <c r="AG2272"/>
  <c r="AE2272" s="1"/>
  <c r="AD2272"/>
  <c r="Z2272"/>
  <c r="Y2272"/>
  <c r="X2272"/>
  <c r="W2272"/>
  <c r="AI2271"/>
  <c r="AH2271"/>
  <c r="AG2271"/>
  <c r="AD2271"/>
  <c r="Z2271"/>
  <c r="Y2271"/>
  <c r="X2271"/>
  <c r="W2271"/>
  <c r="AI2270"/>
  <c r="AH2270"/>
  <c r="AG2270"/>
  <c r="AD2270"/>
  <c r="Z2270"/>
  <c r="Y2270"/>
  <c r="X2270"/>
  <c r="W2270"/>
  <c r="AI2269"/>
  <c r="AH2269"/>
  <c r="AG2269"/>
  <c r="AE2269" s="1"/>
  <c r="AD2269"/>
  <c r="Z2269"/>
  <c r="Y2269"/>
  <c r="X2269"/>
  <c r="W2269"/>
  <c r="AI2268"/>
  <c r="AH2268"/>
  <c r="AG2268"/>
  <c r="AE2268" s="1"/>
  <c r="AD2268"/>
  <c r="Z2268"/>
  <c r="Y2268"/>
  <c r="X2268"/>
  <c r="W2268"/>
  <c r="AI2267"/>
  <c r="AH2267"/>
  <c r="AG2267"/>
  <c r="AE2267" s="1"/>
  <c r="AD2267"/>
  <c r="Z2267"/>
  <c r="Y2267"/>
  <c r="X2267"/>
  <c r="W2267"/>
  <c r="AI2266"/>
  <c r="AH2266"/>
  <c r="AG2266"/>
  <c r="AE2266" s="1"/>
  <c r="AD2266"/>
  <c r="Z2266"/>
  <c r="Y2266"/>
  <c r="X2266"/>
  <c r="W2266"/>
  <c r="AI2265"/>
  <c r="AH2265"/>
  <c r="AG2265"/>
  <c r="AE2265" s="1"/>
  <c r="AD2265"/>
  <c r="Z2265"/>
  <c r="Y2265"/>
  <c r="X2265"/>
  <c r="W2265"/>
  <c r="AI2264"/>
  <c r="AH2264"/>
  <c r="AG2264"/>
  <c r="AE2264" s="1"/>
  <c r="AD2264"/>
  <c r="Z2264"/>
  <c r="Y2264"/>
  <c r="X2264"/>
  <c r="W2264"/>
  <c r="AI2263"/>
  <c r="AH2263"/>
  <c r="AG2263"/>
  <c r="AE2263" s="1"/>
  <c r="AD2263"/>
  <c r="Z2263"/>
  <c r="Y2263"/>
  <c r="X2263"/>
  <c r="W2263"/>
  <c r="AI2262"/>
  <c r="AH2262"/>
  <c r="AG2262"/>
  <c r="AE2262" s="1"/>
  <c r="AD2262"/>
  <c r="Z2262"/>
  <c r="Y2262"/>
  <c r="X2262"/>
  <c r="W2262"/>
  <c r="AI2261"/>
  <c r="AH2261"/>
  <c r="AG2261"/>
  <c r="AE2261" s="1"/>
  <c r="AD2261"/>
  <c r="Z2261"/>
  <c r="Y2261"/>
  <c r="X2261"/>
  <c r="W2261"/>
  <c r="AI2260"/>
  <c r="AH2260"/>
  <c r="AG2260"/>
  <c r="AE2260" s="1"/>
  <c r="AD2260"/>
  <c r="Z2260"/>
  <c r="Y2260"/>
  <c r="X2260"/>
  <c r="W2260"/>
  <c r="AI2259"/>
  <c r="AH2259"/>
  <c r="AG2259"/>
  <c r="AE2259" s="1"/>
  <c r="AD2259"/>
  <c r="Z2259"/>
  <c r="Y2259"/>
  <c r="X2259"/>
  <c r="W2259"/>
  <c r="AI2258"/>
  <c r="AH2258"/>
  <c r="AG2258"/>
  <c r="AE2258" s="1"/>
  <c r="AD2258"/>
  <c r="Z2258"/>
  <c r="Y2258"/>
  <c r="X2258"/>
  <c r="W2258"/>
  <c r="AI2257"/>
  <c r="AH2257"/>
  <c r="AG2257"/>
  <c r="AE2257" s="1"/>
  <c r="AD2257"/>
  <c r="Z2257"/>
  <c r="Y2257"/>
  <c r="X2257"/>
  <c r="W2257"/>
  <c r="AI2256"/>
  <c r="AH2256"/>
  <c r="AG2256"/>
  <c r="AE2256" s="1"/>
  <c r="AD2256"/>
  <c r="Z2256"/>
  <c r="Y2256"/>
  <c r="X2256"/>
  <c r="W2256"/>
  <c r="AI2255"/>
  <c r="AH2255"/>
  <c r="AG2255"/>
  <c r="AE2255" s="1"/>
  <c r="AD2255"/>
  <c r="Z2255"/>
  <c r="Y2255"/>
  <c r="X2255"/>
  <c r="W2255"/>
  <c r="AI2254"/>
  <c r="AH2254"/>
  <c r="AG2254"/>
  <c r="AE2254" s="1"/>
  <c r="AD2254"/>
  <c r="Z2254"/>
  <c r="Y2254"/>
  <c r="X2254"/>
  <c r="W2254"/>
  <c r="AI2253"/>
  <c r="AH2253"/>
  <c r="AG2253"/>
  <c r="AD2253"/>
  <c r="Z2253"/>
  <c r="Y2253"/>
  <c r="X2253"/>
  <c r="W2253"/>
  <c r="AI2" i="1" l="1"/>
  <c r="AH2" s="1"/>
  <c r="E4" i="2" s="1"/>
  <c r="AJ2670" i="3"/>
  <c r="AJ2677"/>
  <c r="AL2778"/>
  <c r="AK2778" s="1"/>
  <c r="AB2773"/>
  <c r="AE2773" s="1"/>
  <c r="AB2731"/>
  <c r="AK2749"/>
  <c r="AK2711"/>
  <c r="AK2728"/>
  <c r="AK2736"/>
  <c r="AB2783"/>
  <c r="AE2783" s="1"/>
  <c r="AB2781"/>
  <c r="AE2781" s="1"/>
  <c r="AB2775"/>
  <c r="AE2775" s="1"/>
  <c r="AB2768"/>
  <c r="AB2732"/>
  <c r="AL2707"/>
  <c r="AK2707" s="1"/>
  <c r="AL2715"/>
  <c r="AK2715" s="1"/>
  <c r="AL2689"/>
  <c r="AK2689" s="1"/>
  <c r="AK2726"/>
  <c r="AB2762"/>
  <c r="AE2762" s="1"/>
  <c r="AK2754"/>
  <c r="AB2780"/>
  <c r="AL2769"/>
  <c r="AL2785"/>
  <c r="AK2785" s="1"/>
  <c r="AK2776"/>
  <c r="AK2779"/>
  <c r="AB2710"/>
  <c r="AL2709"/>
  <c r="AK2709" s="1"/>
  <c r="AK2691"/>
  <c r="AK2696"/>
  <c r="AK2786"/>
  <c r="AK2699"/>
  <c r="AK2767"/>
  <c r="AK2724"/>
  <c r="AB2692"/>
  <c r="AL2735"/>
  <c r="AK2735" s="1"/>
  <c r="AJ2268"/>
  <c r="AJ2269"/>
  <c r="AJ2270"/>
  <c r="AJ2284"/>
  <c r="AJ2289"/>
  <c r="AK2787"/>
  <c r="AL2770"/>
  <c r="AK2770" s="1"/>
  <c r="AB2752"/>
  <c r="AB2741"/>
  <c r="AB2765"/>
  <c r="AE2765" s="1"/>
  <c r="AL2739"/>
  <c r="AK2739" s="1"/>
  <c r="AL2718"/>
  <c r="AK2718" s="1"/>
  <c r="AB2697"/>
  <c r="AL2722"/>
  <c r="AK2722" s="1"/>
  <c r="AL2695"/>
  <c r="AK2695" s="1"/>
  <c r="AB2794"/>
  <c r="AB2793"/>
  <c r="AE2793" s="1"/>
  <c r="AB2792"/>
  <c r="AJ2253"/>
  <c r="AJ2254"/>
  <c r="AJ2262"/>
  <c r="AJ2306"/>
  <c r="AJ2312"/>
  <c r="AJ2313"/>
  <c r="AJ2318"/>
  <c r="AJ2392"/>
  <c r="AJ2424"/>
  <c r="AJ2256"/>
  <c r="AJ2260"/>
  <c r="AJ2263"/>
  <c r="AJ2304"/>
  <c r="AJ2309"/>
  <c r="AJ2311"/>
  <c r="AJ2314"/>
  <c r="AJ2326"/>
  <c r="AJ2486"/>
  <c r="AJ2524"/>
  <c r="AJ2537"/>
  <c r="AJ2257"/>
  <c r="AJ2267"/>
  <c r="AJ2298"/>
  <c r="AJ2305"/>
  <c r="AA2424"/>
  <c r="AL2424" s="1"/>
  <c r="AK2784"/>
  <c r="AB2779"/>
  <c r="AE2779" s="1"/>
  <c r="AB2777"/>
  <c r="AE2777" s="1"/>
  <c r="AK2769"/>
  <c r="AL2766"/>
  <c r="AK2766" s="1"/>
  <c r="AJ2282"/>
  <c r="AJ2293"/>
  <c r="AK2424"/>
  <c r="AJ2425"/>
  <c r="AJ2426"/>
  <c r="AJ2436"/>
  <c r="AJ2438"/>
  <c r="AJ2439"/>
  <c r="AJ2440"/>
  <c r="AJ2441"/>
  <c r="AJ2445"/>
  <c r="AJ2446"/>
  <c r="AJ2447"/>
  <c r="AJ2448"/>
  <c r="AJ2449"/>
  <c r="AJ2450"/>
  <c r="AJ2451"/>
  <c r="AJ2452"/>
  <c r="AJ2454"/>
  <c r="AJ2455"/>
  <c r="AJ2457"/>
  <c r="AJ2459"/>
  <c r="AJ2460"/>
  <c r="AJ2462"/>
  <c r="AJ2463"/>
  <c r="AJ2464"/>
  <c r="AJ2467"/>
  <c r="AJ2469"/>
  <c r="AJ2470"/>
  <c r="AJ2471"/>
  <c r="AJ2472"/>
  <c r="AJ2477"/>
  <c r="AJ2478"/>
  <c r="AJ2479"/>
  <c r="AJ2482"/>
  <c r="AJ2483"/>
  <c r="AJ2484"/>
  <c r="AA2655"/>
  <c r="AJ2659"/>
  <c r="AJ2660"/>
  <c r="AJ2671"/>
  <c r="AB2767"/>
  <c r="AE2767" s="1"/>
  <c r="AL2755"/>
  <c r="AK2755" s="1"/>
  <c r="AA2330"/>
  <c r="AL2330" s="1"/>
  <c r="AK2330" s="1"/>
  <c r="AJ2333"/>
  <c r="AJ2395"/>
  <c r="AJ2400"/>
  <c r="AJ2401"/>
  <c r="AJ2402"/>
  <c r="AJ2403"/>
  <c r="AJ2404"/>
  <c r="AJ2407"/>
  <c r="AJ2409"/>
  <c r="AJ2410"/>
  <c r="AJ2412"/>
  <c r="AJ2413"/>
  <c r="AJ2414"/>
  <c r="AJ2415"/>
  <c r="AJ2417"/>
  <c r="AJ2418"/>
  <c r="AJ2419"/>
  <c r="AJ2421"/>
  <c r="AJ2422"/>
  <c r="AJ2423"/>
  <c r="AA2538"/>
  <c r="AL2538" s="1"/>
  <c r="AA2539"/>
  <c r="AB2539" s="1"/>
  <c r="AA2541"/>
  <c r="AL2541" s="1"/>
  <c r="AK2541" s="1"/>
  <c r="AJ2542"/>
  <c r="AJ2559"/>
  <c r="AJ2590"/>
  <c r="AJ2669"/>
  <c r="AJ2347"/>
  <c r="AJ2350"/>
  <c r="AA2479"/>
  <c r="AB2479" s="1"/>
  <c r="AA2481"/>
  <c r="AB2481" s="1"/>
  <c r="AA2483"/>
  <c r="AA2484"/>
  <c r="AB2484" s="1"/>
  <c r="AJ2487"/>
  <c r="AJ2497"/>
  <c r="AJ2545"/>
  <c r="AJ2611"/>
  <c r="AJ2654"/>
  <c r="AK2697"/>
  <c r="AA2585"/>
  <c r="AL2585" s="1"/>
  <c r="AK2585" s="1"/>
  <c r="AA2586"/>
  <c r="AA2587"/>
  <c r="AL2587" s="1"/>
  <c r="AA2588"/>
  <c r="AB2588" s="1"/>
  <c r="AA2264"/>
  <c r="AL2264" s="1"/>
  <c r="AA2265"/>
  <c r="AB2265" s="1"/>
  <c r="AA2267"/>
  <c r="AL2267" s="1"/>
  <c r="AJ2290"/>
  <c r="AJ2294"/>
  <c r="AJ2295"/>
  <c r="AJ2296"/>
  <c r="AA2322"/>
  <c r="AB2322" s="1"/>
  <c r="AJ2334"/>
  <c r="AJ2335"/>
  <c r="AJ2336"/>
  <c r="AJ2337"/>
  <c r="AJ2338"/>
  <c r="AJ2339"/>
  <c r="AJ2340"/>
  <c r="AJ2341"/>
  <c r="AA2381"/>
  <c r="AL2381" s="1"/>
  <c r="AA2382"/>
  <c r="AL2382" s="1"/>
  <c r="AK2382" s="1"/>
  <c r="AJ2383"/>
  <c r="AJ2393"/>
  <c r="AJ2394"/>
  <c r="AJ2420"/>
  <c r="AJ2427"/>
  <c r="AJ2428"/>
  <c r="AJ2429"/>
  <c r="AJ2434"/>
  <c r="AJ2435"/>
  <c r="AA2459"/>
  <c r="AL2459" s="1"/>
  <c r="AA2460"/>
  <c r="AB2460" s="1"/>
  <c r="AA2462"/>
  <c r="AA2463"/>
  <c r="AA2464"/>
  <c r="AB2464" s="1"/>
  <c r="AA2466"/>
  <c r="AB2466" s="1"/>
  <c r="AJ2468"/>
  <c r="AJ2488"/>
  <c r="AJ2489"/>
  <c r="AJ2491"/>
  <c r="AJ2496"/>
  <c r="AA2517"/>
  <c r="AL2517" s="1"/>
  <c r="AA2518"/>
  <c r="AL2518" s="1"/>
  <c r="AA2519"/>
  <c r="AB2519" s="1"/>
  <c r="AA2521"/>
  <c r="AA2522"/>
  <c r="AA2523"/>
  <c r="AB2523" s="1"/>
  <c r="AJ2530"/>
  <c r="AJ2531"/>
  <c r="AJ2543"/>
  <c r="AJ2544"/>
  <c r="AA2570"/>
  <c r="AB2570" s="1"/>
  <c r="AJ2574"/>
  <c r="AJ2575"/>
  <c r="AJ2591"/>
  <c r="AJ2592"/>
  <c r="AJ2593"/>
  <c r="AJ2600"/>
  <c r="AJ2601"/>
  <c r="AJ2602"/>
  <c r="AA2643"/>
  <c r="AJ2648"/>
  <c r="AJ2649"/>
  <c r="AJ2661"/>
  <c r="AJ2662"/>
  <c r="AA2675"/>
  <c r="AL2675" s="1"/>
  <c r="AA2676"/>
  <c r="AB2676" s="1"/>
  <c r="AJ2679"/>
  <c r="AJ2681"/>
  <c r="AL2757"/>
  <c r="AK2757" s="1"/>
  <c r="AA2257"/>
  <c r="AB2257" s="1"/>
  <c r="AJ2259"/>
  <c r="AJ2271"/>
  <c r="AJ2272"/>
  <c r="AJ2274"/>
  <c r="AJ2275"/>
  <c r="AJ2278"/>
  <c r="AJ2279"/>
  <c r="AJ2280"/>
  <c r="AA2310"/>
  <c r="AL2310" s="1"/>
  <c r="AA2311"/>
  <c r="AL2311" s="1"/>
  <c r="AK2311" s="1"/>
  <c r="AA2312"/>
  <c r="AL2312" s="1"/>
  <c r="AK2312" s="1"/>
  <c r="AA2313"/>
  <c r="AB2313" s="1"/>
  <c r="AJ2317"/>
  <c r="AJ2327"/>
  <c r="AJ2329"/>
  <c r="AA2350"/>
  <c r="AL2350" s="1"/>
  <c r="AK2350" s="1"/>
  <c r="AJ2351"/>
  <c r="AJ2355"/>
  <c r="AJ2359"/>
  <c r="AJ2360"/>
  <c r="AJ2363"/>
  <c r="AJ2367"/>
  <c r="AJ2385"/>
  <c r="AA2404"/>
  <c r="AL2404" s="1"/>
  <c r="AK2404" s="1"/>
  <c r="AJ2405"/>
  <c r="AA2449"/>
  <c r="AL2449" s="1"/>
  <c r="AA2450"/>
  <c r="AL2450" s="1"/>
  <c r="AA2451"/>
  <c r="AB2451" s="1"/>
  <c r="AJ2453"/>
  <c r="AJ2485"/>
  <c r="AA2507"/>
  <c r="AJ2508"/>
  <c r="AA2558"/>
  <c r="AL2558" s="1"/>
  <c r="AK2558" s="1"/>
  <c r="AA2635"/>
  <c r="AL2635" s="1"/>
  <c r="AK2635" s="1"/>
  <c r="AA2636"/>
  <c r="AA2637"/>
  <c r="AB2637" s="1"/>
  <c r="AA2639"/>
  <c r="AL2639" s="1"/>
  <c r="AK2639" s="1"/>
  <c r="AJ2640"/>
  <c r="AA2670"/>
  <c r="AA2296"/>
  <c r="AB2296" s="1"/>
  <c r="AJ2302"/>
  <c r="AJ2321"/>
  <c r="AA2339"/>
  <c r="AA2340"/>
  <c r="AL2340" s="1"/>
  <c r="AA2341"/>
  <c r="AB2341" s="1"/>
  <c r="AJ2343"/>
  <c r="AJ2378"/>
  <c r="AJ2379"/>
  <c r="AA2395"/>
  <c r="AJ2399"/>
  <c r="AJ2411"/>
  <c r="AJ2437"/>
  <c r="AJ2458"/>
  <c r="AA2497"/>
  <c r="AJ2501"/>
  <c r="AJ2502"/>
  <c r="AJ2519"/>
  <c r="AA2545"/>
  <c r="AB2545" s="1"/>
  <c r="AJ2550"/>
  <c r="AJ2560"/>
  <c r="AJ2561"/>
  <c r="AJ2562"/>
  <c r="AJ2563"/>
  <c r="AJ2564"/>
  <c r="AJ2565"/>
  <c r="AJ2566"/>
  <c r="AJ2567"/>
  <c r="AJ2569"/>
  <c r="AA2604"/>
  <c r="AA2605"/>
  <c r="AA2606"/>
  <c r="AA2607"/>
  <c r="AB2607" s="1"/>
  <c r="AJ2609"/>
  <c r="AJ2641"/>
  <c r="AA2663"/>
  <c r="AJ2664"/>
  <c r="AJ2672"/>
  <c r="AJ2673"/>
  <c r="AJ2674"/>
  <c r="AK2264"/>
  <c r="AJ2258"/>
  <c r="AJ2264"/>
  <c r="AJ2265"/>
  <c r="AA2276"/>
  <c r="AL2276" s="1"/>
  <c r="AA2277"/>
  <c r="AB2277" s="1"/>
  <c r="AJ2281"/>
  <c r="AJ2283"/>
  <c r="AJ2285"/>
  <c r="AJ2286"/>
  <c r="AJ2287"/>
  <c r="AJ2288"/>
  <c r="AJ2297"/>
  <c r="AJ2299"/>
  <c r="AJ2300"/>
  <c r="AJ2301"/>
  <c r="AA2308"/>
  <c r="AL2308" s="1"/>
  <c r="AA2309"/>
  <c r="AL2309" s="1"/>
  <c r="AK2309" s="1"/>
  <c r="AJ2310"/>
  <c r="AK2310" s="1"/>
  <c r="AJ2315"/>
  <c r="AJ2316"/>
  <c r="AA2319"/>
  <c r="AL2319" s="1"/>
  <c r="AA2320"/>
  <c r="AB2320" s="1"/>
  <c r="AJ2323"/>
  <c r="AJ2324"/>
  <c r="AJ2325"/>
  <c r="AA2329"/>
  <c r="AL2329" s="1"/>
  <c r="AJ2331"/>
  <c r="AJ2332"/>
  <c r="AA2338"/>
  <c r="AL2338" s="1"/>
  <c r="AK2338" s="1"/>
  <c r="AA2347"/>
  <c r="AB2347" s="1"/>
  <c r="AJ2348"/>
  <c r="AJ2352"/>
  <c r="AJ2353"/>
  <c r="AJ2354"/>
  <c r="AJ2356"/>
  <c r="AJ2357"/>
  <c r="AJ2358"/>
  <c r="AJ2361"/>
  <c r="AJ2362"/>
  <c r="AJ2364"/>
  <c r="AJ2365"/>
  <c r="AJ2366"/>
  <c r="AJ2368"/>
  <c r="AJ2369"/>
  <c r="AA2379"/>
  <c r="AB2379" s="1"/>
  <c r="AA2388"/>
  <c r="AB2388" s="1"/>
  <c r="AJ2390"/>
  <c r="AJ2391"/>
  <c r="AJ2397"/>
  <c r="AJ2398"/>
  <c r="AA2402"/>
  <c r="AB2402" s="1"/>
  <c r="AJ2406"/>
  <c r="AA2416"/>
  <c r="AL2416" s="1"/>
  <c r="AA2417"/>
  <c r="AL2417" s="1"/>
  <c r="AA2418"/>
  <c r="AB2418" s="1"/>
  <c r="AA2423"/>
  <c r="AL2423" s="1"/>
  <c r="AK2423" s="1"/>
  <c r="AA2429"/>
  <c r="AA2430"/>
  <c r="AL2430" s="1"/>
  <c r="AA2431"/>
  <c r="AB2431" s="1"/>
  <c r="AA2435"/>
  <c r="AB2435" s="1"/>
  <c r="AA2439"/>
  <c r="AL2439" s="1"/>
  <c r="AK2439" s="1"/>
  <c r="AA2441"/>
  <c r="AL2441" s="1"/>
  <c r="AA2442"/>
  <c r="AL2442" s="1"/>
  <c r="AA2445"/>
  <c r="AA2446"/>
  <c r="AL2446" s="1"/>
  <c r="AA2447"/>
  <c r="AB2447" s="1"/>
  <c r="AA2458"/>
  <c r="AJ2465"/>
  <c r="AJ2466"/>
  <c r="AA2471"/>
  <c r="AA2472"/>
  <c r="AA2473"/>
  <c r="AA2474"/>
  <c r="AB2474" s="1"/>
  <c r="AA2476"/>
  <c r="AB2476" s="1"/>
  <c r="AJ2480"/>
  <c r="AJ2481"/>
  <c r="AA2492"/>
  <c r="AL2492" s="1"/>
  <c r="AA2493"/>
  <c r="AA2494"/>
  <c r="AL2494" s="1"/>
  <c r="AA2495"/>
  <c r="AB2495" s="1"/>
  <c r="AJ2498"/>
  <c r="AJ2499"/>
  <c r="AJ2500"/>
  <c r="AA2506"/>
  <c r="AL2506" s="1"/>
  <c r="AK2506" s="1"/>
  <c r="AA2516"/>
  <c r="AJ2520"/>
  <c r="AJ2521"/>
  <c r="AJ2522"/>
  <c r="AJ2523"/>
  <c r="AJ2525"/>
  <c r="AJ2526"/>
  <c r="AJ2527"/>
  <c r="AJ2528"/>
  <c r="AJ2529"/>
  <c r="AA2536"/>
  <c r="AB2536" s="1"/>
  <c r="AJ2540"/>
  <c r="AA2544"/>
  <c r="AJ2546"/>
  <c r="AJ2547"/>
  <c r="AJ2548"/>
  <c r="AJ2549"/>
  <c r="AA2555"/>
  <c r="AB2555" s="1"/>
  <c r="AJ2557"/>
  <c r="AA2565"/>
  <c r="AL2565" s="1"/>
  <c r="AA2566"/>
  <c r="AL2566" s="1"/>
  <c r="AA2567"/>
  <c r="AA2568"/>
  <c r="AL2568" s="1"/>
  <c r="AA2569"/>
  <c r="AL2569" s="1"/>
  <c r="AK2569" s="1"/>
  <c r="AJ2571"/>
  <c r="AJ2572"/>
  <c r="AJ2573"/>
  <c r="AA2582"/>
  <c r="AL2582" s="1"/>
  <c r="AA2583"/>
  <c r="AA2584"/>
  <c r="AL2584" s="1"/>
  <c r="AK2584" s="1"/>
  <c r="AA2601"/>
  <c r="AB2601" s="1"/>
  <c r="AJ2603"/>
  <c r="AJ2604"/>
  <c r="AJ2605"/>
  <c r="AJ2606"/>
  <c r="AJ2607"/>
  <c r="AA2634"/>
  <c r="AJ2638"/>
  <c r="AA2642"/>
  <c r="AJ2644"/>
  <c r="AJ2645"/>
  <c r="AJ2646"/>
  <c r="AJ2647"/>
  <c r="AA2652"/>
  <c r="AL2652" s="1"/>
  <c r="AA2653"/>
  <c r="AB2653" s="1"/>
  <c r="AJ2656"/>
  <c r="AJ2657"/>
  <c r="AJ2658"/>
  <c r="AA2662"/>
  <c r="AA2666"/>
  <c r="AL2666" s="1"/>
  <c r="AK2666" s="1"/>
  <c r="AA2667"/>
  <c r="AL2667" s="1"/>
  <c r="AA2668"/>
  <c r="AB2668" s="1"/>
  <c r="AA2673"/>
  <c r="AB2673" s="1"/>
  <c r="AJ2675"/>
  <c r="AJ2676"/>
  <c r="AJ2678"/>
  <c r="AJ2680"/>
  <c r="AB2753"/>
  <c r="AK2747"/>
  <c r="AA2260"/>
  <c r="AB2260" s="1"/>
  <c r="AJ2261"/>
  <c r="AJ2266"/>
  <c r="AJ2276"/>
  <c r="AJ2277"/>
  <c r="AA2290"/>
  <c r="AB2290" s="1"/>
  <c r="AA2318"/>
  <c r="AL2318" s="1"/>
  <c r="AK2318" s="1"/>
  <c r="AA2327"/>
  <c r="AB2327" s="1"/>
  <c r="AA2334"/>
  <c r="AL2334" s="1"/>
  <c r="AA2335"/>
  <c r="AL2335" s="1"/>
  <c r="AA2336"/>
  <c r="AL2336" s="1"/>
  <c r="AA2337"/>
  <c r="AL2337" s="1"/>
  <c r="AK2337" s="1"/>
  <c r="AA2346"/>
  <c r="AL2346" s="1"/>
  <c r="AK2346" s="1"/>
  <c r="AA2371"/>
  <c r="AL2371" s="1"/>
  <c r="AA2372"/>
  <c r="AB2372" s="1"/>
  <c r="AA2374"/>
  <c r="AB2374" s="1"/>
  <c r="AA2376"/>
  <c r="AL2376" s="1"/>
  <c r="AA2377"/>
  <c r="AL2377" s="1"/>
  <c r="AA2378"/>
  <c r="AL2378" s="1"/>
  <c r="AJ2381"/>
  <c r="AK2381" s="1"/>
  <c r="AA2385"/>
  <c r="AL2385" s="1"/>
  <c r="AA2386"/>
  <c r="AB2386" s="1"/>
  <c r="AA2393"/>
  <c r="AB2393" s="1"/>
  <c r="AA2408"/>
  <c r="AL2408" s="1"/>
  <c r="AA2409"/>
  <c r="AL2409" s="1"/>
  <c r="AA2410"/>
  <c r="AL2410" s="1"/>
  <c r="AA2411"/>
  <c r="AB2411" s="1"/>
  <c r="AA2412"/>
  <c r="AB2412" s="1"/>
  <c r="AA2414"/>
  <c r="AL2414" s="1"/>
  <c r="AK2414" s="1"/>
  <c r="AA2415"/>
  <c r="AA2421"/>
  <c r="AB2421" s="1"/>
  <c r="AA2427"/>
  <c r="AB2427" s="1"/>
  <c r="AJ2431"/>
  <c r="AA2438"/>
  <c r="AJ2442"/>
  <c r="AJ2443"/>
  <c r="AA2454"/>
  <c r="AL2454" s="1"/>
  <c r="AK2454" s="1"/>
  <c r="AA2455"/>
  <c r="AL2455" s="1"/>
  <c r="AK2455" s="1"/>
  <c r="AA2456"/>
  <c r="AL2456" s="1"/>
  <c r="AA2457"/>
  <c r="AL2457" s="1"/>
  <c r="AK2457" s="1"/>
  <c r="AJ2461"/>
  <c r="AA2469"/>
  <c r="AB2469" s="1"/>
  <c r="AJ2475"/>
  <c r="AJ2476"/>
  <c r="AA2488"/>
  <c r="AL2488" s="1"/>
  <c r="AK2488" s="1"/>
  <c r="AA2489"/>
  <c r="AB2489" s="1"/>
  <c r="AA2491"/>
  <c r="AL2491" s="1"/>
  <c r="AK2491" s="1"/>
  <c r="AA2503"/>
  <c r="AB2503" s="1"/>
  <c r="AJ2505"/>
  <c r="AA2510"/>
  <c r="AL2510" s="1"/>
  <c r="AA2511"/>
  <c r="AA2512"/>
  <c r="AA2513"/>
  <c r="AL2513" s="1"/>
  <c r="AA2514"/>
  <c r="AB2514" s="1"/>
  <c r="AA2533"/>
  <c r="AL2533" s="1"/>
  <c r="AK2533" s="1"/>
  <c r="AA2534"/>
  <c r="AL2534" s="1"/>
  <c r="AA2535"/>
  <c r="AL2535" s="1"/>
  <c r="AK2535" s="1"/>
  <c r="AA2543"/>
  <c r="AA2551"/>
  <c r="AL2551" s="1"/>
  <c r="AK2551" s="1"/>
  <c r="AA2552"/>
  <c r="AL2552" s="1"/>
  <c r="AK2552" s="1"/>
  <c r="AA2553"/>
  <c r="AB2553" s="1"/>
  <c r="AA2560"/>
  <c r="AL2560" s="1"/>
  <c r="AK2560" s="1"/>
  <c r="AA2561"/>
  <c r="AA2562"/>
  <c r="AL2562" s="1"/>
  <c r="AK2562" s="1"/>
  <c r="AA2563"/>
  <c r="AB2563" s="1"/>
  <c r="AJ2568"/>
  <c r="AA2576"/>
  <c r="AL2576" s="1"/>
  <c r="AA2577"/>
  <c r="AL2577" s="1"/>
  <c r="AA2578"/>
  <c r="AL2578" s="1"/>
  <c r="AA2579"/>
  <c r="AB2579" s="1"/>
  <c r="AJ2582"/>
  <c r="AJ2583"/>
  <c r="AJ2587"/>
  <c r="AK2587" s="1"/>
  <c r="AA2592"/>
  <c r="AB2592" s="1"/>
  <c r="AA2595"/>
  <c r="AL2595" s="1"/>
  <c r="AA2596"/>
  <c r="AA2597"/>
  <c r="AB2597" s="1"/>
  <c r="AE2597" s="1"/>
  <c r="AA2598"/>
  <c r="AA2599"/>
  <c r="AL2599" s="1"/>
  <c r="AA2600"/>
  <c r="AL2600" s="1"/>
  <c r="AK2600" s="1"/>
  <c r="AA2610"/>
  <c r="AL2610" s="1"/>
  <c r="AA2611"/>
  <c r="AB2611" s="1"/>
  <c r="AA2615"/>
  <c r="AA2616"/>
  <c r="AA2617"/>
  <c r="AB2617" s="1"/>
  <c r="AA2618"/>
  <c r="AL2618" s="1"/>
  <c r="AA2619"/>
  <c r="AB2619" s="1"/>
  <c r="AA2621"/>
  <c r="AA2622"/>
  <c r="AB2622" s="1"/>
  <c r="AA2624"/>
  <c r="AB2624" s="1"/>
  <c r="AA2627"/>
  <c r="AA2628"/>
  <c r="AA2629"/>
  <c r="AL2629" s="1"/>
  <c r="AA2630"/>
  <c r="AA2631"/>
  <c r="AA2632"/>
  <c r="AB2632" s="1"/>
  <c r="AA2641"/>
  <c r="AB2641" s="1"/>
  <c r="AA2650"/>
  <c r="AB2650" s="1"/>
  <c r="AJ2652"/>
  <c r="AJ2653"/>
  <c r="AA2661"/>
  <c r="AL2661" s="1"/>
  <c r="AK2661" s="1"/>
  <c r="AA2665"/>
  <c r="AA2672"/>
  <c r="AA2682"/>
  <c r="AB2696"/>
  <c r="AJ2255"/>
  <c r="AA2258"/>
  <c r="AB2258" s="1"/>
  <c r="AA2268"/>
  <c r="AL2268" s="1"/>
  <c r="AK2268" s="1"/>
  <c r="AA2269"/>
  <c r="AB2269" s="1"/>
  <c r="AJ2273"/>
  <c r="AA2284"/>
  <c r="AL2284" s="1"/>
  <c r="AK2284" s="1"/>
  <c r="AA2285"/>
  <c r="AB2285" s="1"/>
  <c r="AA2287"/>
  <c r="AB2287" s="1"/>
  <c r="AJ2291"/>
  <c r="AJ2292"/>
  <c r="AA2301"/>
  <c r="AB2301" s="1"/>
  <c r="AJ2303"/>
  <c r="AJ2307"/>
  <c r="AJ2308"/>
  <c r="AK2308" s="1"/>
  <c r="AA2315"/>
  <c r="AL2315" s="1"/>
  <c r="AK2315" s="1"/>
  <c r="AA2316"/>
  <c r="AL2316" s="1"/>
  <c r="AK2316" s="1"/>
  <c r="AA2317"/>
  <c r="AL2317" s="1"/>
  <c r="AK2317" s="1"/>
  <c r="AJ2319"/>
  <c r="AJ2320"/>
  <c r="AA2324"/>
  <c r="AB2324" s="1"/>
  <c r="AJ2328"/>
  <c r="AA2331"/>
  <c r="AL2331" s="1"/>
  <c r="AA2332"/>
  <c r="AB2332" s="1"/>
  <c r="AA2343"/>
  <c r="AB2343" s="1"/>
  <c r="AA2351"/>
  <c r="AL2351" s="1"/>
  <c r="AK2351" s="1"/>
  <c r="AA2352"/>
  <c r="AL2352" s="1"/>
  <c r="AK2352" s="1"/>
  <c r="AA2353"/>
  <c r="AL2353" s="1"/>
  <c r="AK2353" s="1"/>
  <c r="AA2354"/>
  <c r="AB2354" s="1"/>
  <c r="AA2356"/>
  <c r="AL2356" s="1"/>
  <c r="AA2357"/>
  <c r="AL2357" s="1"/>
  <c r="AK2357" s="1"/>
  <c r="AA2358"/>
  <c r="AB2358" s="1"/>
  <c r="AA2360"/>
  <c r="AB2360" s="1"/>
  <c r="AA2362"/>
  <c r="AB2362" s="1"/>
  <c r="AA2364"/>
  <c r="AL2364" s="1"/>
  <c r="AK2364" s="1"/>
  <c r="AA2365"/>
  <c r="AL2365" s="1"/>
  <c r="AK2365" s="1"/>
  <c r="AA2366"/>
  <c r="AB2366" s="1"/>
  <c r="AA2368"/>
  <c r="AL2368" s="1"/>
  <c r="AA2369"/>
  <c r="AB2369" s="1"/>
  <c r="AA2383"/>
  <c r="AB2383" s="1"/>
  <c r="AA2396"/>
  <c r="AB2396" s="1"/>
  <c r="AA2405"/>
  <c r="AB2405" s="1"/>
  <c r="AA2407"/>
  <c r="AL2407" s="1"/>
  <c r="AK2407" s="1"/>
  <c r="AJ2408"/>
  <c r="AK2408" s="1"/>
  <c r="AA2420"/>
  <c r="AL2420" s="1"/>
  <c r="AK2420" s="1"/>
  <c r="AA2425"/>
  <c r="AL2425" s="1"/>
  <c r="AK2425" s="1"/>
  <c r="AJ2432"/>
  <c r="AA2437"/>
  <c r="AB2437" s="1"/>
  <c r="AJ2444"/>
  <c r="AA2453"/>
  <c r="AJ2456"/>
  <c r="AA2468"/>
  <c r="AB2468" s="1"/>
  <c r="AJ2473"/>
  <c r="AJ2474"/>
  <c r="AA2487"/>
  <c r="AB2487" s="1"/>
  <c r="AJ2490"/>
  <c r="AJ2492"/>
  <c r="AK2492" s="1"/>
  <c r="AJ2493"/>
  <c r="AJ2494"/>
  <c r="AK2494" s="1"/>
  <c r="AJ2495"/>
  <c r="AA2498"/>
  <c r="AL2498" s="1"/>
  <c r="AK2498" s="1"/>
  <c r="AA2499"/>
  <c r="AL2499" s="1"/>
  <c r="AK2499" s="1"/>
  <c r="AA2500"/>
  <c r="AA2501"/>
  <c r="AL2501" s="1"/>
  <c r="AK2501" s="1"/>
  <c r="AA2502"/>
  <c r="AL2502" s="1"/>
  <c r="AK2502" s="1"/>
  <c r="AJ2504"/>
  <c r="AA2508"/>
  <c r="AB2508" s="1"/>
  <c r="AJ2510"/>
  <c r="AJ2511"/>
  <c r="AJ2512"/>
  <c r="AJ2513"/>
  <c r="AJ2514"/>
  <c r="AA2525"/>
  <c r="AL2525" s="1"/>
  <c r="AK2525" s="1"/>
  <c r="AA2526"/>
  <c r="AA2527"/>
  <c r="AA2528"/>
  <c r="AL2528" s="1"/>
  <c r="AK2528" s="1"/>
  <c r="AA2529"/>
  <c r="AB2529" s="1"/>
  <c r="AJ2534"/>
  <c r="AA2542"/>
  <c r="AB2542" s="1"/>
  <c r="AA2547"/>
  <c r="AL2547" s="1"/>
  <c r="AK2547" s="1"/>
  <c r="AA2548"/>
  <c r="AL2548" s="1"/>
  <c r="AK2548" s="1"/>
  <c r="AA2549"/>
  <c r="AB2549" s="1"/>
  <c r="AA2559"/>
  <c r="AA2572"/>
  <c r="AL2572" s="1"/>
  <c r="AK2572" s="1"/>
  <c r="AA2573"/>
  <c r="AL2573" s="1"/>
  <c r="AK2573" s="1"/>
  <c r="AA2574"/>
  <c r="AL2574" s="1"/>
  <c r="AK2574" s="1"/>
  <c r="AA2575"/>
  <c r="AL2575" s="1"/>
  <c r="AK2575" s="1"/>
  <c r="AJ2578"/>
  <c r="AK2578" s="1"/>
  <c r="AJ2579"/>
  <c r="AA2590"/>
  <c r="AB2590" s="1"/>
  <c r="AJ2594"/>
  <c r="AJ2595"/>
  <c r="AJ2596"/>
  <c r="AJ2597"/>
  <c r="AJ2598"/>
  <c r="AJ2599"/>
  <c r="AA2609"/>
  <c r="AB2609" s="1"/>
  <c r="AJ2613"/>
  <c r="AJ2620"/>
  <c r="AJ2621"/>
  <c r="AJ2622"/>
  <c r="AJ2626"/>
  <c r="AJ2627"/>
  <c r="AJ2628"/>
  <c r="AJ2629"/>
  <c r="AJ2630"/>
  <c r="AJ2631"/>
  <c r="AJ2632"/>
  <c r="AA2640"/>
  <c r="AB2640" s="1"/>
  <c r="AA2644"/>
  <c r="AL2644" s="1"/>
  <c r="AK2644" s="1"/>
  <c r="AA2645"/>
  <c r="AL2645" s="1"/>
  <c r="AK2645" s="1"/>
  <c r="AA2646"/>
  <c r="AB2646" s="1"/>
  <c r="AA2647"/>
  <c r="AB2647" s="1"/>
  <c r="AA2649"/>
  <c r="AL2649" s="1"/>
  <c r="AK2649" s="1"/>
  <c r="AA2656"/>
  <c r="AL2656" s="1"/>
  <c r="AK2656" s="1"/>
  <c r="AA2657"/>
  <c r="AB2657" s="1"/>
  <c r="AA2659"/>
  <c r="AL2659" s="1"/>
  <c r="AK2659" s="1"/>
  <c r="AA2660"/>
  <c r="AL2660" s="1"/>
  <c r="AK2660" s="1"/>
  <c r="AA2664"/>
  <c r="AB2664" s="1"/>
  <c r="AA2671"/>
  <c r="AB2671" s="1"/>
  <c r="AA2679"/>
  <c r="AL2679" s="1"/>
  <c r="AK2679" s="1"/>
  <c r="AA2680"/>
  <c r="AB2680" s="1"/>
  <c r="AK2675"/>
  <c r="AB2429"/>
  <c r="AL2429"/>
  <c r="AK2429" s="1"/>
  <c r="AK2276"/>
  <c r="AK2319"/>
  <c r="AK2417"/>
  <c r="AL2411"/>
  <c r="AK2411" s="1"/>
  <c r="AB2415"/>
  <c r="AL2415"/>
  <c r="AK2415" s="1"/>
  <c r="AK2334"/>
  <c r="AK2335"/>
  <c r="AK2336"/>
  <c r="AK2371"/>
  <c r="AK2376"/>
  <c r="AK2377"/>
  <c r="AK2385"/>
  <c r="AK2409"/>
  <c r="AK2410"/>
  <c r="AB2339"/>
  <c r="AL2339"/>
  <c r="AK2339" s="1"/>
  <c r="AB2395"/>
  <c r="AL2395"/>
  <c r="AK2395" s="1"/>
  <c r="AB2445"/>
  <c r="AL2445"/>
  <c r="AK2445" s="1"/>
  <c r="AL2458"/>
  <c r="AK2458" s="1"/>
  <c r="AB2458"/>
  <c r="AB2471"/>
  <c r="AL2471"/>
  <c r="AK2471" s="1"/>
  <c r="AB2472"/>
  <c r="AL2472"/>
  <c r="AK2472" s="1"/>
  <c r="AB2473"/>
  <c r="AL2473"/>
  <c r="AB2493"/>
  <c r="AL2493"/>
  <c r="AK2493" s="1"/>
  <c r="AL2516"/>
  <c r="AK2516" s="1"/>
  <c r="AB2516"/>
  <c r="AL2544"/>
  <c r="AK2544" s="1"/>
  <c r="AB2544"/>
  <c r="AB2567"/>
  <c r="AL2567"/>
  <c r="AK2567" s="1"/>
  <c r="AL2583"/>
  <c r="AK2583" s="1"/>
  <c r="AB2583"/>
  <c r="AL2634"/>
  <c r="AK2634" s="1"/>
  <c r="AB2634"/>
  <c r="AL2642"/>
  <c r="AK2642" s="1"/>
  <c r="AB2642"/>
  <c r="AL2662"/>
  <c r="AK2662" s="1"/>
  <c r="AB2662"/>
  <c r="AA2255"/>
  <c r="AB2255" s="1"/>
  <c r="AA2259"/>
  <c r="AL2259" s="1"/>
  <c r="AK2259" s="1"/>
  <c r="AA2263"/>
  <c r="AL2263" s="1"/>
  <c r="AK2263" s="1"/>
  <c r="AB2264"/>
  <c r="AB2268"/>
  <c r="AA2271"/>
  <c r="AB2271" s="1"/>
  <c r="AE2271" s="1"/>
  <c r="AA2275"/>
  <c r="AL2275" s="1"/>
  <c r="AK2275" s="1"/>
  <c r="AB2276"/>
  <c r="AA2279"/>
  <c r="AB2279" s="1"/>
  <c r="AA2283"/>
  <c r="AL2283" s="1"/>
  <c r="AK2283" s="1"/>
  <c r="AL2290"/>
  <c r="AK2290" s="1"/>
  <c r="AA2291"/>
  <c r="AB2291" s="1"/>
  <c r="AA2295"/>
  <c r="AL2295" s="1"/>
  <c r="AK2295" s="1"/>
  <c r="AA2299"/>
  <c r="AB2299" s="1"/>
  <c r="AA2303"/>
  <c r="AB2303" s="1"/>
  <c r="AA2307"/>
  <c r="AL2307" s="1"/>
  <c r="AK2307" s="1"/>
  <c r="AB2308"/>
  <c r="AB2312"/>
  <c r="AL2322"/>
  <c r="AK2322" s="1"/>
  <c r="AA2323"/>
  <c r="AL2323" s="1"/>
  <c r="AK2323" s="1"/>
  <c r="AB2336"/>
  <c r="AA2344"/>
  <c r="AB2344" s="1"/>
  <c r="AL2347"/>
  <c r="AK2347" s="1"/>
  <c r="AA2348"/>
  <c r="AB2348" s="1"/>
  <c r="AB2377"/>
  <c r="AL2379"/>
  <c r="AK2379" s="1"/>
  <c r="AA2380"/>
  <c r="AL2380" s="1"/>
  <c r="AK2380" s="1"/>
  <c r="AB2381"/>
  <c r="AA2384"/>
  <c r="AL2384" s="1"/>
  <c r="AK2384" s="1"/>
  <c r="AL2388"/>
  <c r="AK2388" s="1"/>
  <c r="AA2389"/>
  <c r="AB2389" s="1"/>
  <c r="AL2393"/>
  <c r="AK2393" s="1"/>
  <c r="AA2394"/>
  <c r="AA2400"/>
  <c r="AB2400" s="1"/>
  <c r="AB2410"/>
  <c r="AJ2416"/>
  <c r="AK2416" s="1"/>
  <c r="AB2417"/>
  <c r="AL2431"/>
  <c r="AA2432"/>
  <c r="AL2432" s="1"/>
  <c r="AA2440"/>
  <c r="AK2446"/>
  <c r="AK2565"/>
  <c r="AK2566"/>
  <c r="AK2667"/>
  <c r="AL2511"/>
  <c r="AB2511"/>
  <c r="AL2512"/>
  <c r="AK2512" s="1"/>
  <c r="AB2512"/>
  <c r="AL2543"/>
  <c r="AK2543" s="1"/>
  <c r="AB2543"/>
  <c r="AB2561"/>
  <c r="AL2561"/>
  <c r="AK2561" s="1"/>
  <c r="AB2595"/>
  <c r="AL2596"/>
  <c r="AB2596"/>
  <c r="AE2596" s="1"/>
  <c r="AL2598"/>
  <c r="AK2598" s="1"/>
  <c r="AB2598"/>
  <c r="AB2599"/>
  <c r="AB2615"/>
  <c r="AL2615"/>
  <c r="AK2615" s="1"/>
  <c r="AB2616"/>
  <c r="AL2616"/>
  <c r="AK2616" s="1"/>
  <c r="AL2621"/>
  <c r="AB2621"/>
  <c r="AL2627"/>
  <c r="AK2627" s="1"/>
  <c r="AB2627"/>
  <c r="AL2628"/>
  <c r="AB2628"/>
  <c r="AB2629"/>
  <c r="AL2630"/>
  <c r="AK2630" s="1"/>
  <c r="AB2630"/>
  <c r="AL2631"/>
  <c r="AK2631" s="1"/>
  <c r="AB2631"/>
  <c r="AL2665"/>
  <c r="AK2665" s="1"/>
  <c r="AB2665"/>
  <c r="AL2672"/>
  <c r="AK2672" s="1"/>
  <c r="AB2672"/>
  <c r="AL2682"/>
  <c r="AK2682" s="1"/>
  <c r="AB2682"/>
  <c r="AA2254"/>
  <c r="AB2254" s="1"/>
  <c r="AA2272"/>
  <c r="AB2272" s="1"/>
  <c r="AA2280"/>
  <c r="AB2280" s="1"/>
  <c r="AA2288"/>
  <c r="AB2288" s="1"/>
  <c r="AL2291"/>
  <c r="AK2291" s="1"/>
  <c r="AA2292"/>
  <c r="AB2292" s="1"/>
  <c r="AL2299"/>
  <c r="AK2299" s="1"/>
  <c r="AA2300"/>
  <c r="AL2300" s="1"/>
  <c r="AK2300" s="1"/>
  <c r="AA2304"/>
  <c r="AB2304" s="1"/>
  <c r="AB2309"/>
  <c r="AB2317"/>
  <c r="AL2327"/>
  <c r="AK2327" s="1"/>
  <c r="AA2328"/>
  <c r="AL2328" s="1"/>
  <c r="AK2328" s="1"/>
  <c r="AB2329"/>
  <c r="AB2337"/>
  <c r="AL2344"/>
  <c r="AK2344" s="1"/>
  <c r="AA2345"/>
  <c r="AL2345" s="1"/>
  <c r="AK2345" s="1"/>
  <c r="AB2346"/>
  <c r="AA2349"/>
  <c r="AL2349" s="1"/>
  <c r="AK2349" s="1"/>
  <c r="AB2350"/>
  <c r="AA2361"/>
  <c r="AL2361" s="1"/>
  <c r="AK2361" s="1"/>
  <c r="AL2372"/>
  <c r="AK2372" s="1"/>
  <c r="AA2373"/>
  <c r="AL2373" s="1"/>
  <c r="AK2373" s="1"/>
  <c r="AB2378"/>
  <c r="AB2382"/>
  <c r="AA2390"/>
  <c r="AB2390" s="1"/>
  <c r="AA2397"/>
  <c r="AB2397" s="1"/>
  <c r="AA2401"/>
  <c r="AL2405"/>
  <c r="AK2405" s="1"/>
  <c r="AA2406"/>
  <c r="AL2406" s="1"/>
  <c r="AK2406" s="1"/>
  <c r="AB2407"/>
  <c r="AL2421"/>
  <c r="AK2421" s="1"/>
  <c r="AA2422"/>
  <c r="AB2423"/>
  <c r="AB2425"/>
  <c r="AA2434"/>
  <c r="AK2576"/>
  <c r="AK2577"/>
  <c r="AK2610"/>
  <c r="AK2618"/>
  <c r="AL2427"/>
  <c r="AK2427" s="1"/>
  <c r="AA2428"/>
  <c r="AL2428" s="1"/>
  <c r="AK2428" s="1"/>
  <c r="AL2438"/>
  <c r="AK2438" s="1"/>
  <c r="AB2438"/>
  <c r="AL2453"/>
  <c r="AK2453" s="1"/>
  <c r="AB2453"/>
  <c r="AL2487"/>
  <c r="AK2487" s="1"/>
  <c r="AB2500"/>
  <c r="AL2500"/>
  <c r="AK2500" s="1"/>
  <c r="AB2526"/>
  <c r="AL2526"/>
  <c r="AK2526" s="1"/>
  <c r="AB2527"/>
  <c r="AL2527"/>
  <c r="AK2527" s="1"/>
  <c r="AL2542"/>
  <c r="AK2542" s="1"/>
  <c r="AB2547"/>
  <c r="AL2559"/>
  <c r="AK2559" s="1"/>
  <c r="AB2559"/>
  <c r="AB2573"/>
  <c r="AL2646"/>
  <c r="AK2646" s="1"/>
  <c r="AL2664"/>
  <c r="AK2664" s="1"/>
  <c r="AL2257"/>
  <c r="AK2257" s="1"/>
  <c r="AA2256"/>
  <c r="AL2256" s="1"/>
  <c r="AK2256" s="1"/>
  <c r="AA2253"/>
  <c r="AB2253" s="1"/>
  <c r="AE2253" s="1"/>
  <c r="AL2260"/>
  <c r="AK2260" s="1"/>
  <c r="AA2261"/>
  <c r="AB2261" s="1"/>
  <c r="AA2273"/>
  <c r="AB2273" s="1"/>
  <c r="AA2281"/>
  <c r="AB2281" s="1"/>
  <c r="AA2289"/>
  <c r="AL2289" s="1"/>
  <c r="AK2289" s="1"/>
  <c r="AA2293"/>
  <c r="AB2293" s="1"/>
  <c r="AL2296"/>
  <c r="AK2296" s="1"/>
  <c r="AA2297"/>
  <c r="AB2297" s="1"/>
  <c r="AA2305"/>
  <c r="AB2305" s="1"/>
  <c r="AB2310"/>
  <c r="AB2318"/>
  <c r="AL2320"/>
  <c r="AK2320" s="1"/>
  <c r="AA2321"/>
  <c r="AL2321" s="1"/>
  <c r="AK2321" s="1"/>
  <c r="AA2325"/>
  <c r="AB2325" s="1"/>
  <c r="AB2330"/>
  <c r="AL2332"/>
  <c r="AK2332" s="1"/>
  <c r="AA2333"/>
  <c r="AL2333" s="1"/>
  <c r="AK2333" s="1"/>
  <c r="AB2334"/>
  <c r="AB2338"/>
  <c r="AL2341"/>
  <c r="AK2341" s="1"/>
  <c r="AA2342"/>
  <c r="AL2342" s="1"/>
  <c r="AK2342" s="1"/>
  <c r="AB2351"/>
  <c r="AL2369"/>
  <c r="AK2369" s="1"/>
  <c r="AA2370"/>
  <c r="AL2370" s="1"/>
  <c r="AK2370" s="1"/>
  <c r="AB2371"/>
  <c r="AL2390"/>
  <c r="AK2390" s="1"/>
  <c r="AA2391"/>
  <c r="AB2391" s="1"/>
  <c r="AJ2396"/>
  <c r="AA2398"/>
  <c r="AB2398" s="1"/>
  <c r="AL2402"/>
  <c r="AK2402" s="1"/>
  <c r="AA2403"/>
  <c r="AL2403" s="1"/>
  <c r="AK2403" s="1"/>
  <c r="AB2404"/>
  <c r="AB2408"/>
  <c r="AA2426"/>
  <c r="AL2426" s="1"/>
  <c r="AK2426" s="1"/>
  <c r="AA2433"/>
  <c r="AB2433" s="1"/>
  <c r="AA2443"/>
  <c r="AB2443" s="1"/>
  <c r="AB2462"/>
  <c r="AL2462"/>
  <c r="AK2462" s="1"/>
  <c r="AB2463"/>
  <c r="AL2463"/>
  <c r="AK2463" s="1"/>
  <c r="AB2483"/>
  <c r="AL2483"/>
  <c r="AK2483" s="1"/>
  <c r="AL2497"/>
  <c r="AK2497" s="1"/>
  <c r="AB2497"/>
  <c r="AL2507"/>
  <c r="AK2507" s="1"/>
  <c r="AB2507"/>
  <c r="AL2521"/>
  <c r="AK2521" s="1"/>
  <c r="AB2521"/>
  <c r="AL2522"/>
  <c r="AK2522" s="1"/>
  <c r="AB2522"/>
  <c r="AB2586"/>
  <c r="AE2586" s="1"/>
  <c r="AL2586"/>
  <c r="AK2586" s="1"/>
  <c r="AL2604"/>
  <c r="AK2604" s="1"/>
  <c r="AB2604"/>
  <c r="AL2605"/>
  <c r="AK2605" s="1"/>
  <c r="AB2605"/>
  <c r="AL2606"/>
  <c r="AK2606" s="1"/>
  <c r="AB2606"/>
  <c r="AB2636"/>
  <c r="AL2636"/>
  <c r="AK2636" s="1"/>
  <c r="AL2643"/>
  <c r="AK2643" s="1"/>
  <c r="AB2643"/>
  <c r="AL2655"/>
  <c r="AK2655" s="1"/>
  <c r="AB2655"/>
  <c r="AL2663"/>
  <c r="AK2663" s="1"/>
  <c r="AB2663"/>
  <c r="AL2670"/>
  <c r="AK2670" s="1"/>
  <c r="AB2670"/>
  <c r="AA2262"/>
  <c r="AB2262" s="1"/>
  <c r="AB2263"/>
  <c r="AL2265"/>
  <c r="AK2265" s="1"/>
  <c r="AA2266"/>
  <c r="AL2266" s="1"/>
  <c r="AK2266" s="1"/>
  <c r="AB2267"/>
  <c r="AA2270"/>
  <c r="AB2270" s="1"/>
  <c r="AE2270" s="1"/>
  <c r="AA2274"/>
  <c r="AB2274" s="1"/>
  <c r="AB2275"/>
  <c r="AL2277"/>
  <c r="AK2277" s="1"/>
  <c r="AA2278"/>
  <c r="AB2278" s="1"/>
  <c r="AA2282"/>
  <c r="AB2282" s="1"/>
  <c r="AL2285"/>
  <c r="AK2285" s="1"/>
  <c r="AA2286"/>
  <c r="AL2286" s="1"/>
  <c r="AK2286" s="1"/>
  <c r="AA2294"/>
  <c r="AB2294" s="1"/>
  <c r="AA2298"/>
  <c r="AB2298" s="1"/>
  <c r="AL2301"/>
  <c r="AK2301" s="1"/>
  <c r="AA2302"/>
  <c r="AB2302" s="1"/>
  <c r="AA2306"/>
  <c r="AB2306" s="1"/>
  <c r="AB2307"/>
  <c r="AB2311"/>
  <c r="AL2313"/>
  <c r="AK2313" s="1"/>
  <c r="AA2314"/>
  <c r="AL2314" s="1"/>
  <c r="AK2314" s="1"/>
  <c r="AB2315"/>
  <c r="AE2315" s="1"/>
  <c r="AB2319"/>
  <c r="AB2323"/>
  <c r="AA2326"/>
  <c r="AL2326" s="1"/>
  <c r="AK2326" s="1"/>
  <c r="AB2331"/>
  <c r="AB2335"/>
  <c r="AB2340"/>
  <c r="AB2352"/>
  <c r="AA2355"/>
  <c r="AL2355" s="1"/>
  <c r="AK2355" s="1"/>
  <c r="AB2356"/>
  <c r="AL2358"/>
  <c r="AK2358" s="1"/>
  <c r="AA2359"/>
  <c r="AL2359" s="1"/>
  <c r="AK2359" s="1"/>
  <c r="AL2362"/>
  <c r="AK2362" s="1"/>
  <c r="AA2363"/>
  <c r="AL2363" s="1"/>
  <c r="AK2363" s="1"/>
  <c r="AB2364"/>
  <c r="AA2367"/>
  <c r="AL2367" s="1"/>
  <c r="AK2367" s="1"/>
  <c r="AB2368"/>
  <c r="AL2374"/>
  <c r="AK2374" s="1"/>
  <c r="AA2375"/>
  <c r="AL2375" s="1"/>
  <c r="AK2375" s="1"/>
  <c r="AB2376"/>
  <c r="AL2386"/>
  <c r="AK2386" s="1"/>
  <c r="AA2387"/>
  <c r="AA2392"/>
  <c r="AA2399"/>
  <c r="AB2399" s="1"/>
  <c r="AL2412"/>
  <c r="AK2412" s="1"/>
  <c r="AB2424"/>
  <c r="AJ2430"/>
  <c r="AK2430" s="1"/>
  <c r="AJ2433"/>
  <c r="AK2441"/>
  <c r="AK2449"/>
  <c r="AK2450"/>
  <c r="AK2459"/>
  <c r="AK2517"/>
  <c r="AK2518"/>
  <c r="AK2538"/>
  <c r="AL2686"/>
  <c r="AK2686" s="1"/>
  <c r="AB2686"/>
  <c r="AB2457"/>
  <c r="AL2460"/>
  <c r="AK2460" s="1"/>
  <c r="AA2461"/>
  <c r="AL2484"/>
  <c r="AK2484" s="1"/>
  <c r="AA2485"/>
  <c r="AB2485" s="1"/>
  <c r="AL2489"/>
  <c r="AK2489" s="1"/>
  <c r="AA2490"/>
  <c r="AL2490" s="1"/>
  <c r="AB2491"/>
  <c r="AA2505"/>
  <c r="AL2505" s="1"/>
  <c r="AB2506"/>
  <c r="AB2541"/>
  <c r="AA2557"/>
  <c r="AL2557" s="1"/>
  <c r="AK2557" s="1"/>
  <c r="AB2558"/>
  <c r="AB2569"/>
  <c r="AB2575"/>
  <c r="AB2584"/>
  <c r="AL2592"/>
  <c r="AK2592" s="1"/>
  <c r="AA2593"/>
  <c r="AB2593" s="1"/>
  <c r="AB2600"/>
  <c r="AA2603"/>
  <c r="AL2603" s="1"/>
  <c r="AK2603" s="1"/>
  <c r="AL2611"/>
  <c r="AK2611" s="1"/>
  <c r="AA2612"/>
  <c r="AB2612" s="1"/>
  <c r="AE2624"/>
  <c r="AL2624"/>
  <c r="AK2624" s="1"/>
  <c r="AA2625"/>
  <c r="AB2625" s="1"/>
  <c r="AE2625" s="1"/>
  <c r="AL2637"/>
  <c r="AK2637" s="1"/>
  <c r="AA2638"/>
  <c r="AL2638" s="1"/>
  <c r="AK2638" s="1"/>
  <c r="AB2639"/>
  <c r="AB2649"/>
  <c r="AA2658"/>
  <c r="AB2660"/>
  <c r="AB2690"/>
  <c r="AK2687"/>
  <c r="AB2714"/>
  <c r="AL2714"/>
  <c r="AK2714" s="1"/>
  <c r="AL2721"/>
  <c r="AK2721" s="1"/>
  <c r="AB2721"/>
  <c r="AA2413"/>
  <c r="AL2413" s="1"/>
  <c r="AK2413" s="1"/>
  <c r="AB2416"/>
  <c r="AL2418"/>
  <c r="AK2418" s="1"/>
  <c r="AA2419"/>
  <c r="AL2435"/>
  <c r="AK2435" s="1"/>
  <c r="AA2436"/>
  <c r="AL2436" s="1"/>
  <c r="AK2436" s="1"/>
  <c r="AB2439"/>
  <c r="AL2447"/>
  <c r="AK2447" s="1"/>
  <c r="AA2448"/>
  <c r="AL2448" s="1"/>
  <c r="AK2448" s="1"/>
  <c r="AB2449"/>
  <c r="AE2449" s="1"/>
  <c r="AL2451"/>
  <c r="AK2451" s="1"/>
  <c r="AA2452"/>
  <c r="AL2452" s="1"/>
  <c r="AK2452" s="1"/>
  <c r="AB2454"/>
  <c r="AB2459"/>
  <c r="AL2464"/>
  <c r="AK2464" s="1"/>
  <c r="AA2465"/>
  <c r="AL2474"/>
  <c r="AK2474" s="1"/>
  <c r="AA2475"/>
  <c r="AL2479"/>
  <c r="AK2479" s="1"/>
  <c r="AA2480"/>
  <c r="AA2486"/>
  <c r="AL2486" s="1"/>
  <c r="AK2486" s="1"/>
  <c r="AB2492"/>
  <c r="AL2495"/>
  <c r="AA2496"/>
  <c r="AL2496" s="1"/>
  <c r="AK2496" s="1"/>
  <c r="AB2517"/>
  <c r="AL2519"/>
  <c r="AK2519" s="1"/>
  <c r="AA2520"/>
  <c r="AA2530"/>
  <c r="AB2530" s="1"/>
  <c r="AL2539"/>
  <c r="AK2539" s="1"/>
  <c r="AA2540"/>
  <c r="AL2549"/>
  <c r="AK2549" s="1"/>
  <c r="AA2550"/>
  <c r="AL2550" s="1"/>
  <c r="AK2550" s="1"/>
  <c r="AB2551"/>
  <c r="AA2554"/>
  <c r="AL2554" s="1"/>
  <c r="AK2554" s="1"/>
  <c r="AB2560"/>
  <c r="AA2564"/>
  <c r="AL2564" s="1"/>
  <c r="AK2564" s="1"/>
  <c r="AB2565"/>
  <c r="AB2576"/>
  <c r="AB2585"/>
  <c r="AE2585" s="1"/>
  <c r="AL2588"/>
  <c r="AK2588" s="1"/>
  <c r="AA2589"/>
  <c r="AL2589" s="1"/>
  <c r="AK2589" s="1"/>
  <c r="AA2594"/>
  <c r="AA2613"/>
  <c r="AB2613" s="1"/>
  <c r="AL2619"/>
  <c r="AK2619" s="1"/>
  <c r="AA2620"/>
  <c r="AA2626"/>
  <c r="AB2635"/>
  <c r="AE2635" s="1"/>
  <c r="AB2644"/>
  <c r="AA2648"/>
  <c r="AB2656"/>
  <c r="AB2666"/>
  <c r="AL2668"/>
  <c r="AK2668" s="1"/>
  <c r="AA2669"/>
  <c r="AL2669" s="1"/>
  <c r="AK2669" s="1"/>
  <c r="AB2730"/>
  <c r="AB2717"/>
  <c r="AL2708"/>
  <c r="AK2708" s="1"/>
  <c r="AB2441"/>
  <c r="AA2444"/>
  <c r="AL2444" s="1"/>
  <c r="AB2446"/>
  <c r="AB2450"/>
  <c r="AB2455"/>
  <c r="AL2466"/>
  <c r="AK2466" s="1"/>
  <c r="AA2467"/>
  <c r="AL2476"/>
  <c r="AK2476" s="1"/>
  <c r="AA2477"/>
  <c r="AB2477" s="1"/>
  <c r="AL2481"/>
  <c r="AK2481" s="1"/>
  <c r="AA2482"/>
  <c r="AL2482" s="1"/>
  <c r="AK2482" s="1"/>
  <c r="AB2494"/>
  <c r="AB2499"/>
  <c r="AL2514"/>
  <c r="AK2514" s="1"/>
  <c r="AA2515"/>
  <c r="AB2518"/>
  <c r="AL2523"/>
  <c r="AK2523" s="1"/>
  <c r="AA2524"/>
  <c r="AA2531"/>
  <c r="AB2531" s="1"/>
  <c r="AB2533"/>
  <c r="AB2538"/>
  <c r="AB2552"/>
  <c r="AB2562"/>
  <c r="AB2566"/>
  <c r="AB2572"/>
  <c r="AB2577"/>
  <c r="AL2579"/>
  <c r="AA2580"/>
  <c r="AB2580" s="1"/>
  <c r="AB2587"/>
  <c r="AL2607"/>
  <c r="AK2607" s="1"/>
  <c r="AA2608"/>
  <c r="AA2614"/>
  <c r="AL2614" s="1"/>
  <c r="AK2614" s="1"/>
  <c r="AB2618"/>
  <c r="AA2623"/>
  <c r="AL2623" s="1"/>
  <c r="AK2623" s="1"/>
  <c r="AL2632"/>
  <c r="AA2633"/>
  <c r="AB2645"/>
  <c r="AL2653"/>
  <c r="AK2653" s="1"/>
  <c r="AA2654"/>
  <c r="AB2667"/>
  <c r="AE2676"/>
  <c r="AL2676"/>
  <c r="AK2676" s="1"/>
  <c r="AA2677"/>
  <c r="AB2677" s="1"/>
  <c r="AE2677" s="1"/>
  <c r="AL2680"/>
  <c r="AK2680" s="1"/>
  <c r="AA2681"/>
  <c r="AL2719"/>
  <c r="AK2719" s="1"/>
  <c r="AL2720"/>
  <c r="AK2720" s="1"/>
  <c r="AB2740"/>
  <c r="AL2740"/>
  <c r="AK2740" s="1"/>
  <c r="AL2703"/>
  <c r="AK2703" s="1"/>
  <c r="AB2703"/>
  <c r="AB2430"/>
  <c r="AB2442"/>
  <c r="AB2456"/>
  <c r="AL2469"/>
  <c r="AK2469" s="1"/>
  <c r="AA2470"/>
  <c r="AL2470" s="1"/>
  <c r="AK2470" s="1"/>
  <c r="AA2478"/>
  <c r="AL2478" s="1"/>
  <c r="AK2478" s="1"/>
  <c r="AL2503"/>
  <c r="AK2503" s="1"/>
  <c r="AA2504"/>
  <c r="AB2504" s="1"/>
  <c r="AB2505"/>
  <c r="AL2508"/>
  <c r="AK2508" s="1"/>
  <c r="AA2509"/>
  <c r="AL2509" s="1"/>
  <c r="AK2509" s="1"/>
  <c r="AB2510"/>
  <c r="AA2532"/>
  <c r="AB2534"/>
  <c r="AL2536"/>
  <c r="AK2536" s="1"/>
  <c r="AA2537"/>
  <c r="AL2545"/>
  <c r="AK2545" s="1"/>
  <c r="AA2546"/>
  <c r="AL2546" s="1"/>
  <c r="AK2546" s="1"/>
  <c r="AL2555"/>
  <c r="AK2555" s="1"/>
  <c r="AA2556"/>
  <c r="AB2556" s="1"/>
  <c r="AB2568"/>
  <c r="AE2570"/>
  <c r="AL2570"/>
  <c r="AK2570" s="1"/>
  <c r="AA2571"/>
  <c r="AL2571" s="1"/>
  <c r="AK2571" s="1"/>
  <c r="AB2574"/>
  <c r="AA2581"/>
  <c r="AL2581" s="1"/>
  <c r="AK2581" s="1"/>
  <c r="AB2582"/>
  <c r="AL2590"/>
  <c r="AK2590" s="1"/>
  <c r="AA2591"/>
  <c r="AL2601"/>
  <c r="AK2601" s="1"/>
  <c r="AA2602"/>
  <c r="AB2602" s="1"/>
  <c r="AE2634"/>
  <c r="AB2638"/>
  <c r="AL2650"/>
  <c r="AK2650" s="1"/>
  <c r="AA2651"/>
  <c r="AL2651" s="1"/>
  <c r="AK2651" s="1"/>
  <c r="AB2652"/>
  <c r="AL2673"/>
  <c r="AK2673" s="1"/>
  <c r="AA2674"/>
  <c r="AL2674" s="1"/>
  <c r="AK2674" s="1"/>
  <c r="AB2675"/>
  <c r="AL2677"/>
  <c r="AK2677" s="1"/>
  <c r="AA2678"/>
  <c r="AL2678" s="1"/>
  <c r="AK2678" s="1"/>
  <c r="AL2750"/>
  <c r="AK2750" s="1"/>
  <c r="AB2724"/>
  <c r="AL2685"/>
  <c r="AK2685" s="1"/>
  <c r="AB2789"/>
  <c r="AE2789" s="1"/>
  <c r="AB2764"/>
  <c r="AE2764" s="1"/>
  <c r="AB2771"/>
  <c r="AE2771" s="1"/>
  <c r="AB2744"/>
  <c r="AB2751"/>
  <c r="AL2751"/>
  <c r="AK2751" s="1"/>
  <c r="AL2759"/>
  <c r="AK2759" s="1"/>
  <c r="AB2759"/>
  <c r="AB2787"/>
  <c r="AE2787" s="1"/>
  <c r="AL2756"/>
  <c r="AK2756" s="1"/>
  <c r="AB2761"/>
  <c r="AL2761"/>
  <c r="AK2761" s="1"/>
  <c r="AI2252"/>
  <c r="AH2252"/>
  <c r="AG2252"/>
  <c r="AD2252"/>
  <c r="Z2252"/>
  <c r="Y2252"/>
  <c r="X2252"/>
  <c r="W2252"/>
  <c r="AI2251"/>
  <c r="AH2251"/>
  <c r="AG2251"/>
  <c r="AE2251" s="1"/>
  <c r="AD2251"/>
  <c r="Z2251"/>
  <c r="Y2251"/>
  <c r="X2251"/>
  <c r="W2251"/>
  <c r="AI2250"/>
  <c r="AH2250"/>
  <c r="AG2250"/>
  <c r="AE2250" s="1"/>
  <c r="AD2250"/>
  <c r="Z2250"/>
  <c r="Y2250"/>
  <c r="X2250"/>
  <c r="W2250"/>
  <c r="AI2249"/>
  <c r="AH2249"/>
  <c r="AG2249"/>
  <c r="AE2249" s="1"/>
  <c r="AD2249"/>
  <c r="Z2249"/>
  <c r="Y2249"/>
  <c r="X2249"/>
  <c r="W2249"/>
  <c r="AI2248"/>
  <c r="AH2248"/>
  <c r="AG2248"/>
  <c r="AE2248" s="1"/>
  <c r="AD2248"/>
  <c r="Z2248"/>
  <c r="Y2248"/>
  <c r="X2248"/>
  <c r="W2248"/>
  <c r="AI2247"/>
  <c r="AH2247"/>
  <c r="AG2247"/>
  <c r="AE2247" s="1"/>
  <c r="AD2247"/>
  <c r="Z2247"/>
  <c r="Y2247"/>
  <c r="X2247"/>
  <c r="W2247"/>
  <c r="AI2246"/>
  <c r="AH2246"/>
  <c r="AG2246"/>
  <c r="AE2246" s="1"/>
  <c r="AD2246"/>
  <c r="Z2246"/>
  <c r="Y2246"/>
  <c r="X2246"/>
  <c r="W2246"/>
  <c r="AI2245"/>
  <c r="AH2245"/>
  <c r="AG2245"/>
  <c r="AE2245" s="1"/>
  <c r="AD2245"/>
  <c r="Z2245"/>
  <c r="Y2245"/>
  <c r="X2245"/>
  <c r="W2245"/>
  <c r="AI2244"/>
  <c r="AH2244"/>
  <c r="AG2244"/>
  <c r="AE2244" s="1"/>
  <c r="AD2244"/>
  <c r="Z2244"/>
  <c r="Y2244"/>
  <c r="X2244"/>
  <c r="W2244"/>
  <c r="AI2243"/>
  <c r="AH2243"/>
  <c r="AG2243"/>
  <c r="AE2243" s="1"/>
  <c r="AD2243"/>
  <c r="Z2243"/>
  <c r="Y2243"/>
  <c r="X2243"/>
  <c r="W2243"/>
  <c r="AI2242"/>
  <c r="AH2242"/>
  <c r="AG2242"/>
  <c r="AE2242" s="1"/>
  <c r="AD2242"/>
  <c r="Z2242"/>
  <c r="Y2242"/>
  <c r="X2242"/>
  <c r="W2242"/>
  <c r="AI2241"/>
  <c r="AH2241"/>
  <c r="AG2241"/>
  <c r="AE2241" s="1"/>
  <c r="AD2241"/>
  <c r="Z2241"/>
  <c r="Y2241"/>
  <c r="X2241"/>
  <c r="W2241"/>
  <c r="AI2240"/>
  <c r="AH2240"/>
  <c r="AG2240"/>
  <c r="AE2240" s="1"/>
  <c r="AD2240"/>
  <c r="Z2240"/>
  <c r="Y2240"/>
  <c r="X2240"/>
  <c r="W2240"/>
  <c r="AI2239"/>
  <c r="AH2239"/>
  <c r="AG2239"/>
  <c r="AE2239" s="1"/>
  <c r="AD2239"/>
  <c r="Z2239"/>
  <c r="Y2239"/>
  <c r="X2239"/>
  <c r="W2239"/>
  <c r="AI2238"/>
  <c r="AH2238"/>
  <c r="AG2238"/>
  <c r="AE2238" s="1"/>
  <c r="AD2238"/>
  <c r="Z2238"/>
  <c r="Y2238"/>
  <c r="X2238"/>
  <c r="W2238"/>
  <c r="AI2237"/>
  <c r="AH2237"/>
  <c r="AG2237"/>
  <c r="AE2237" s="1"/>
  <c r="AD2237"/>
  <c r="Z2237"/>
  <c r="Y2237"/>
  <c r="X2237"/>
  <c r="W2237"/>
  <c r="AI2236"/>
  <c r="AH2236"/>
  <c r="AG2236"/>
  <c r="AE2236" s="1"/>
  <c r="AD2236"/>
  <c r="Z2236"/>
  <c r="Y2236"/>
  <c r="X2236"/>
  <c r="W2236"/>
  <c r="AI2235"/>
  <c r="AH2235"/>
  <c r="AG2235"/>
  <c r="AE2235" s="1"/>
  <c r="AD2235"/>
  <c r="Z2235"/>
  <c r="Y2235"/>
  <c r="X2235"/>
  <c r="W2235"/>
  <c r="AI2234"/>
  <c r="AH2234"/>
  <c r="AG2234"/>
  <c r="AE2234" s="1"/>
  <c r="AD2234"/>
  <c r="Z2234"/>
  <c r="Y2234"/>
  <c r="X2234"/>
  <c r="W2234"/>
  <c r="AI2233"/>
  <c r="AH2233"/>
  <c r="AG2233"/>
  <c r="AE2233" s="1"/>
  <c r="AD2233"/>
  <c r="Z2233"/>
  <c r="Y2233"/>
  <c r="X2233"/>
  <c r="W2233"/>
  <c r="AI2232"/>
  <c r="AH2232"/>
  <c r="AG2232"/>
  <c r="AE2232" s="1"/>
  <c r="AD2232"/>
  <c r="Z2232"/>
  <c r="Y2232"/>
  <c r="X2232"/>
  <c r="W2232"/>
  <c r="AI2231"/>
  <c r="AH2231"/>
  <c r="AG2231"/>
  <c r="AE2231" s="1"/>
  <c r="AD2231"/>
  <c r="Z2231"/>
  <c r="Y2231"/>
  <c r="X2231"/>
  <c r="W2231"/>
  <c r="AI2230"/>
  <c r="AH2230"/>
  <c r="AG2230"/>
  <c r="AE2230" s="1"/>
  <c r="AD2230"/>
  <c r="Z2230"/>
  <c r="Y2230"/>
  <c r="X2230"/>
  <c r="W2230"/>
  <c r="AI2229"/>
  <c r="AH2229"/>
  <c r="AG2229"/>
  <c r="AE2229" s="1"/>
  <c r="AD2229"/>
  <c r="Z2229"/>
  <c r="Y2229"/>
  <c r="X2229"/>
  <c r="W2229"/>
  <c r="AI2228"/>
  <c r="AH2228"/>
  <c r="AG2228"/>
  <c r="AE2228" s="1"/>
  <c r="AD2228"/>
  <c r="Z2228"/>
  <c r="Y2228"/>
  <c r="X2228"/>
  <c r="W2228"/>
  <c r="AI2227"/>
  <c r="AH2227"/>
  <c r="AG2227"/>
  <c r="AE2227" s="1"/>
  <c r="AD2227"/>
  <c r="Z2227"/>
  <c r="Y2227"/>
  <c r="X2227"/>
  <c r="W2227"/>
  <c r="AI2226"/>
  <c r="AH2226"/>
  <c r="AG2226"/>
  <c r="AE2226" s="1"/>
  <c r="AD2226"/>
  <c r="Z2226"/>
  <c r="Y2226"/>
  <c r="X2226"/>
  <c r="W2226"/>
  <c r="AI2225"/>
  <c r="AH2225"/>
  <c r="AG2225"/>
  <c r="AE2225" s="1"/>
  <c r="AD2225"/>
  <c r="Z2225"/>
  <c r="Y2225"/>
  <c r="X2225"/>
  <c r="W2225"/>
  <c r="AI2224"/>
  <c r="AH2224"/>
  <c r="AG2224"/>
  <c r="AE2224" s="1"/>
  <c r="AD2224"/>
  <c r="Z2224"/>
  <c r="Y2224"/>
  <c r="X2224"/>
  <c r="W2224"/>
  <c r="AI2223"/>
  <c r="AH2223"/>
  <c r="AG2223"/>
  <c r="AE2223" s="1"/>
  <c r="AD2223"/>
  <c r="Z2223"/>
  <c r="Y2223"/>
  <c r="X2223"/>
  <c r="W2223"/>
  <c r="AI2222"/>
  <c r="AH2222"/>
  <c r="AG2222"/>
  <c r="AE2222" s="1"/>
  <c r="AD2222"/>
  <c r="Z2222"/>
  <c r="Y2222"/>
  <c r="X2222"/>
  <c r="W2222"/>
  <c r="AI2221"/>
  <c r="AH2221"/>
  <c r="AG2221"/>
  <c r="AE2221" s="1"/>
  <c r="AD2221"/>
  <c r="Z2221"/>
  <c r="Y2221"/>
  <c r="X2221"/>
  <c r="W2221"/>
  <c r="AI2220"/>
  <c r="AH2220"/>
  <c r="AG2220"/>
  <c r="AE2220" s="1"/>
  <c r="AD2220"/>
  <c r="Z2220"/>
  <c r="Y2220"/>
  <c r="X2220"/>
  <c r="W2220"/>
  <c r="AI2219"/>
  <c r="AH2219"/>
  <c r="AG2219"/>
  <c r="AE2219" s="1"/>
  <c r="AD2219"/>
  <c r="Z2219"/>
  <c r="Y2219"/>
  <c r="X2219"/>
  <c r="W2219"/>
  <c r="AI2218"/>
  <c r="AH2218"/>
  <c r="AG2218"/>
  <c r="AE2218" s="1"/>
  <c r="AD2218"/>
  <c r="Z2218"/>
  <c r="Y2218"/>
  <c r="X2218"/>
  <c r="W2218"/>
  <c r="AI2217"/>
  <c r="AH2217"/>
  <c r="AG2217"/>
  <c r="AD2217"/>
  <c r="Z2217"/>
  <c r="Y2217"/>
  <c r="X2217"/>
  <c r="W2217"/>
  <c r="AI2216"/>
  <c r="AH2216"/>
  <c r="AG2216"/>
  <c r="AD2216"/>
  <c r="Z2216"/>
  <c r="Y2216"/>
  <c r="X2216"/>
  <c r="W2216"/>
  <c r="AI2215"/>
  <c r="AH2215"/>
  <c r="AG2215"/>
  <c r="AE2215" s="1"/>
  <c r="AD2215"/>
  <c r="Z2215"/>
  <c r="Y2215"/>
  <c r="X2215"/>
  <c r="W2215"/>
  <c r="AI2214"/>
  <c r="AH2214"/>
  <c r="AG2214"/>
  <c r="AE2214" s="1"/>
  <c r="AD2214"/>
  <c r="Z2214"/>
  <c r="Y2214"/>
  <c r="X2214"/>
  <c r="W2214"/>
  <c r="AI2213"/>
  <c r="AH2213"/>
  <c r="AG2213"/>
  <c r="AE2213" s="1"/>
  <c r="AD2213"/>
  <c r="Z2213"/>
  <c r="Y2213"/>
  <c r="X2213"/>
  <c r="W2213"/>
  <c r="AI2212"/>
  <c r="AH2212"/>
  <c r="AG2212"/>
  <c r="AE2212" s="1"/>
  <c r="AD2212"/>
  <c r="Z2212"/>
  <c r="Y2212"/>
  <c r="X2212"/>
  <c r="W2212"/>
  <c r="AI2211"/>
  <c r="AH2211"/>
  <c r="AG2211"/>
  <c r="AE2211" s="1"/>
  <c r="AD2211"/>
  <c r="Z2211"/>
  <c r="Y2211"/>
  <c r="X2211"/>
  <c r="W2211"/>
  <c r="AI2210"/>
  <c r="AH2210"/>
  <c r="AG2210"/>
  <c r="AE2210" s="1"/>
  <c r="AD2210"/>
  <c r="Z2210"/>
  <c r="Y2210"/>
  <c r="X2210"/>
  <c r="W2210"/>
  <c r="AI2209"/>
  <c r="AH2209"/>
  <c r="AG2209"/>
  <c r="AE2209" s="1"/>
  <c r="AD2209"/>
  <c r="Z2209"/>
  <c r="Y2209"/>
  <c r="X2209"/>
  <c r="W2209"/>
  <c r="AI2208"/>
  <c r="AH2208"/>
  <c r="AG2208"/>
  <c r="AE2208" s="1"/>
  <c r="AD2208"/>
  <c r="Z2208"/>
  <c r="Y2208"/>
  <c r="X2208"/>
  <c r="W2208"/>
  <c r="AI2207"/>
  <c r="AH2207"/>
  <c r="AG2207"/>
  <c r="AE2207" s="1"/>
  <c r="AD2207"/>
  <c r="Z2207"/>
  <c r="Y2207"/>
  <c r="X2207"/>
  <c r="W2207"/>
  <c r="AI2206"/>
  <c r="AH2206"/>
  <c r="AG2206"/>
  <c r="AD2206"/>
  <c r="Z2206"/>
  <c r="Y2206"/>
  <c r="X2206"/>
  <c r="W2206"/>
  <c r="AI2205"/>
  <c r="AH2205"/>
  <c r="AG2205"/>
  <c r="AD2205"/>
  <c r="Z2205"/>
  <c r="Y2205"/>
  <c r="X2205"/>
  <c r="W2205"/>
  <c r="AI2204"/>
  <c r="AH2204"/>
  <c r="AG2204"/>
  <c r="AE2204" s="1"/>
  <c r="AD2204"/>
  <c r="Z2204"/>
  <c r="Y2204"/>
  <c r="X2204"/>
  <c r="W2204"/>
  <c r="AI2203"/>
  <c r="AH2203"/>
  <c r="AG2203"/>
  <c r="AE2203" s="1"/>
  <c r="AD2203"/>
  <c r="Z2203"/>
  <c r="Y2203"/>
  <c r="X2203"/>
  <c r="W2203"/>
  <c r="AI2202"/>
  <c r="AH2202"/>
  <c r="AG2202"/>
  <c r="AE2202" s="1"/>
  <c r="AD2202"/>
  <c r="Z2202"/>
  <c r="Y2202"/>
  <c r="X2202"/>
  <c r="W2202"/>
  <c r="AI2201"/>
  <c r="AH2201"/>
  <c r="AG2201"/>
  <c r="AE2201" s="1"/>
  <c r="AD2201"/>
  <c r="Z2201"/>
  <c r="Y2201"/>
  <c r="X2201"/>
  <c r="W2201"/>
  <c r="AI2200"/>
  <c r="AH2200"/>
  <c r="AG2200"/>
  <c r="AE2200" s="1"/>
  <c r="AD2200"/>
  <c r="Z2200"/>
  <c r="Y2200"/>
  <c r="X2200"/>
  <c r="W2200"/>
  <c r="AI2199"/>
  <c r="AH2199"/>
  <c r="AG2199"/>
  <c r="AE2199" s="1"/>
  <c r="AD2199"/>
  <c r="Z2199"/>
  <c r="Y2199"/>
  <c r="X2199"/>
  <c r="W2199"/>
  <c r="AI2198"/>
  <c r="AH2198"/>
  <c r="AG2198"/>
  <c r="AE2198" s="1"/>
  <c r="AD2198"/>
  <c r="Z2198"/>
  <c r="Y2198"/>
  <c r="X2198"/>
  <c r="W2198"/>
  <c r="AI2197"/>
  <c r="AH2197"/>
  <c r="AG2197"/>
  <c r="AE2197" s="1"/>
  <c r="AD2197"/>
  <c r="Z2197"/>
  <c r="Y2197"/>
  <c r="X2197"/>
  <c r="W2197"/>
  <c r="AI2196"/>
  <c r="AH2196"/>
  <c r="AG2196"/>
  <c r="AE2196" s="1"/>
  <c r="AD2196"/>
  <c r="Z2196"/>
  <c r="Y2196"/>
  <c r="X2196"/>
  <c r="W2196"/>
  <c r="AI2195"/>
  <c r="AH2195"/>
  <c r="AG2195"/>
  <c r="AE2195" s="1"/>
  <c r="AD2195"/>
  <c r="Z2195"/>
  <c r="Y2195"/>
  <c r="X2195"/>
  <c r="W2195"/>
  <c r="AI2194"/>
  <c r="AH2194"/>
  <c r="AG2194"/>
  <c r="AE2194" s="1"/>
  <c r="AD2194"/>
  <c r="Z2194"/>
  <c r="Y2194"/>
  <c r="X2194"/>
  <c r="W2194"/>
  <c r="AI2193"/>
  <c r="AH2193"/>
  <c r="AG2193"/>
  <c r="AE2193" s="1"/>
  <c r="AD2193"/>
  <c r="Z2193"/>
  <c r="Y2193"/>
  <c r="X2193"/>
  <c r="W2193"/>
  <c r="AI2192"/>
  <c r="AH2192"/>
  <c r="AG2192"/>
  <c r="AE2192" s="1"/>
  <c r="AD2192"/>
  <c r="Z2192"/>
  <c r="Y2192"/>
  <c r="X2192"/>
  <c r="W2192"/>
  <c r="AI2191"/>
  <c r="AH2191"/>
  <c r="AG2191"/>
  <c r="AE2191" s="1"/>
  <c r="AD2191"/>
  <c r="Z2191"/>
  <c r="Y2191"/>
  <c r="X2191"/>
  <c r="W2191"/>
  <c r="AI2190"/>
  <c r="AH2190"/>
  <c r="AG2190"/>
  <c r="AE2190" s="1"/>
  <c r="AD2190"/>
  <c r="Z2190"/>
  <c r="Y2190"/>
  <c r="X2190"/>
  <c r="W2190"/>
  <c r="AI2189"/>
  <c r="AH2189"/>
  <c r="AG2189"/>
  <c r="AE2189" s="1"/>
  <c r="AD2189"/>
  <c r="Z2189"/>
  <c r="Y2189"/>
  <c r="X2189"/>
  <c r="W2189"/>
  <c r="AI2188"/>
  <c r="AH2188"/>
  <c r="AG2188"/>
  <c r="AE2188" s="1"/>
  <c r="AD2188"/>
  <c r="Z2188"/>
  <c r="Y2188"/>
  <c r="X2188"/>
  <c r="W2188"/>
  <c r="AI2187"/>
  <c r="AH2187"/>
  <c r="AG2187"/>
  <c r="AE2187" s="1"/>
  <c r="AD2187"/>
  <c r="Z2187"/>
  <c r="Y2187"/>
  <c r="X2187"/>
  <c r="W2187"/>
  <c r="AI2186"/>
  <c r="AH2186"/>
  <c r="AG2186"/>
  <c r="AE2186" s="1"/>
  <c r="AD2186"/>
  <c r="Z2186"/>
  <c r="Y2186"/>
  <c r="X2186"/>
  <c r="W2186"/>
  <c r="AI2185"/>
  <c r="AH2185"/>
  <c r="AG2185"/>
  <c r="AE2185" s="1"/>
  <c r="AD2185"/>
  <c r="Z2185"/>
  <c r="Y2185"/>
  <c r="X2185"/>
  <c r="W2185"/>
  <c r="AI2184"/>
  <c r="AH2184"/>
  <c r="AG2184"/>
  <c r="AE2184" s="1"/>
  <c r="AD2184"/>
  <c r="Z2184"/>
  <c r="Y2184"/>
  <c r="X2184"/>
  <c r="W2184"/>
  <c r="AI2183"/>
  <c r="AH2183"/>
  <c r="AG2183"/>
  <c r="AE2183" s="1"/>
  <c r="AD2183"/>
  <c r="Z2183"/>
  <c r="Y2183"/>
  <c r="X2183"/>
  <c r="W2183"/>
  <c r="AI2182"/>
  <c r="AH2182"/>
  <c r="AG2182"/>
  <c r="AE2182" s="1"/>
  <c r="AD2182"/>
  <c r="Z2182"/>
  <c r="Y2182"/>
  <c r="X2182"/>
  <c r="W2182"/>
  <c r="AI2181"/>
  <c r="AH2181"/>
  <c r="AG2181"/>
  <c r="AD2181"/>
  <c r="Z2181"/>
  <c r="Y2181"/>
  <c r="X2181"/>
  <c r="W2181"/>
  <c r="AI2180"/>
  <c r="AH2180"/>
  <c r="AG2180"/>
  <c r="AD2180"/>
  <c r="Z2180"/>
  <c r="Y2180"/>
  <c r="X2180"/>
  <c r="W2180"/>
  <c r="AI2179"/>
  <c r="AH2179"/>
  <c r="AG2179"/>
  <c r="AE2179" s="1"/>
  <c r="AD2179"/>
  <c r="Z2179"/>
  <c r="Y2179"/>
  <c r="X2179"/>
  <c r="W2179"/>
  <c r="AI2178"/>
  <c r="AH2178"/>
  <c r="AG2178"/>
  <c r="AE2178" s="1"/>
  <c r="AD2178"/>
  <c r="Z2178"/>
  <c r="Y2178"/>
  <c r="X2178"/>
  <c r="W2178"/>
  <c r="AI2177"/>
  <c r="AH2177"/>
  <c r="AG2177"/>
  <c r="AE2177" s="1"/>
  <c r="AD2177"/>
  <c r="Z2177"/>
  <c r="Y2177"/>
  <c r="X2177"/>
  <c r="W2177"/>
  <c r="AI2176"/>
  <c r="AH2176"/>
  <c r="AG2176"/>
  <c r="AE2176" s="1"/>
  <c r="AD2176"/>
  <c r="Z2176"/>
  <c r="Y2176"/>
  <c r="X2176"/>
  <c r="W2176"/>
  <c r="AI2175"/>
  <c r="AH2175"/>
  <c r="AG2175"/>
  <c r="AE2175" s="1"/>
  <c r="AD2175"/>
  <c r="Z2175"/>
  <c r="Y2175"/>
  <c r="X2175"/>
  <c r="W2175"/>
  <c r="AI2174"/>
  <c r="AH2174"/>
  <c r="AG2174"/>
  <c r="AE2174" s="1"/>
  <c r="AD2174"/>
  <c r="Z2174"/>
  <c r="Y2174"/>
  <c r="X2174"/>
  <c r="W2174"/>
  <c r="AI2173"/>
  <c r="AH2173"/>
  <c r="AG2173"/>
  <c r="AE2173" s="1"/>
  <c r="AD2173"/>
  <c r="Z2173"/>
  <c r="Y2173"/>
  <c r="X2173"/>
  <c r="W2173"/>
  <c r="AI2172"/>
  <c r="AH2172"/>
  <c r="AG2172"/>
  <c r="AE2172" s="1"/>
  <c r="AD2172"/>
  <c r="Z2172"/>
  <c r="Y2172"/>
  <c r="X2172"/>
  <c r="W2172"/>
  <c r="AI2171"/>
  <c r="AH2171"/>
  <c r="AG2171"/>
  <c r="AE2171" s="1"/>
  <c r="AD2171"/>
  <c r="Z2171"/>
  <c r="Y2171"/>
  <c r="X2171"/>
  <c r="W2171"/>
  <c r="AI2170"/>
  <c r="AH2170"/>
  <c r="AG2170"/>
  <c r="AE2170" s="1"/>
  <c r="AD2170"/>
  <c r="Z2170"/>
  <c r="Y2170"/>
  <c r="X2170"/>
  <c r="W2170"/>
  <c r="AI2169"/>
  <c r="AH2169"/>
  <c r="AG2169"/>
  <c r="AE2169" s="1"/>
  <c r="AD2169"/>
  <c r="Z2169"/>
  <c r="Y2169"/>
  <c r="X2169"/>
  <c r="W2169"/>
  <c r="AI2168"/>
  <c r="AH2168"/>
  <c r="AG2168"/>
  <c r="AE2168" s="1"/>
  <c r="AD2168"/>
  <c r="Z2168"/>
  <c r="Y2168"/>
  <c r="X2168"/>
  <c r="W2168"/>
  <c r="AI2167"/>
  <c r="AH2167"/>
  <c r="AG2167"/>
  <c r="AE2167" s="1"/>
  <c r="AD2167"/>
  <c r="Z2167"/>
  <c r="Y2167"/>
  <c r="X2167"/>
  <c r="W2167"/>
  <c r="AI2166"/>
  <c r="AH2166"/>
  <c r="AG2166"/>
  <c r="AE2166" s="1"/>
  <c r="AD2166"/>
  <c r="Z2166"/>
  <c r="Y2166"/>
  <c r="X2166"/>
  <c r="W2166"/>
  <c r="AI2165"/>
  <c r="AH2165"/>
  <c r="AG2165"/>
  <c r="AE2165" s="1"/>
  <c r="AD2165"/>
  <c r="Z2165"/>
  <c r="Y2165"/>
  <c r="X2165"/>
  <c r="W2165"/>
  <c r="AI2164"/>
  <c r="AH2164"/>
  <c r="AG2164"/>
  <c r="AE2164" s="1"/>
  <c r="AD2164"/>
  <c r="Z2164"/>
  <c r="Y2164"/>
  <c r="X2164"/>
  <c r="W2164"/>
  <c r="AI2163"/>
  <c r="AH2163"/>
  <c r="AG2163"/>
  <c r="AE2163" s="1"/>
  <c r="AD2163"/>
  <c r="Z2163"/>
  <c r="Y2163"/>
  <c r="X2163"/>
  <c r="W2163"/>
  <c r="AI2162"/>
  <c r="AH2162"/>
  <c r="AG2162"/>
  <c r="AE2162" s="1"/>
  <c r="AD2162"/>
  <c r="Z2162"/>
  <c r="Y2162"/>
  <c r="X2162"/>
  <c r="W2162"/>
  <c r="AI2161"/>
  <c r="AH2161"/>
  <c r="AG2161"/>
  <c r="AE2161" s="1"/>
  <c r="AD2161"/>
  <c r="Z2161"/>
  <c r="Y2161"/>
  <c r="X2161"/>
  <c r="W2161"/>
  <c r="AI2160"/>
  <c r="AH2160"/>
  <c r="AG2160"/>
  <c r="AE2160" s="1"/>
  <c r="AD2160"/>
  <c r="Z2160"/>
  <c r="Y2160"/>
  <c r="X2160"/>
  <c r="W2160"/>
  <c r="AI2159"/>
  <c r="AH2159"/>
  <c r="AG2159"/>
  <c r="AE2159" s="1"/>
  <c r="AD2159"/>
  <c r="Z2159"/>
  <c r="Y2159"/>
  <c r="X2159"/>
  <c r="W2159"/>
  <c r="AI2158"/>
  <c r="AH2158"/>
  <c r="AG2158"/>
  <c r="AE2158" s="1"/>
  <c r="AD2158"/>
  <c r="Z2158"/>
  <c r="Y2158"/>
  <c r="X2158"/>
  <c r="W2158"/>
  <c r="AI2157"/>
  <c r="AH2157"/>
  <c r="AG2157"/>
  <c r="AE2157" s="1"/>
  <c r="AD2157"/>
  <c r="Z2157"/>
  <c r="Y2157"/>
  <c r="X2157"/>
  <c r="W2157"/>
  <c r="AI2156"/>
  <c r="AH2156"/>
  <c r="AG2156"/>
  <c r="AE2156" s="1"/>
  <c r="AD2156"/>
  <c r="Z2156"/>
  <c r="Y2156"/>
  <c r="X2156"/>
  <c r="W2156"/>
  <c r="AI2155"/>
  <c r="AH2155"/>
  <c r="AG2155"/>
  <c r="AE2155" s="1"/>
  <c r="AD2155"/>
  <c r="Z2155"/>
  <c r="Y2155"/>
  <c r="X2155"/>
  <c r="W2155"/>
  <c r="AI2154"/>
  <c r="AH2154"/>
  <c r="AG2154"/>
  <c r="AE2154" s="1"/>
  <c r="AD2154"/>
  <c r="Z2154"/>
  <c r="Y2154"/>
  <c r="X2154"/>
  <c r="W2154"/>
  <c r="AI2153"/>
  <c r="AH2153"/>
  <c r="AG2153"/>
  <c r="AE2153" s="1"/>
  <c r="AD2153"/>
  <c r="Z2153"/>
  <c r="Y2153"/>
  <c r="X2153"/>
  <c r="W2153"/>
  <c r="AI2152"/>
  <c r="AH2152"/>
  <c r="AG2152"/>
  <c r="AE2152" s="1"/>
  <c r="AD2152"/>
  <c r="Z2152"/>
  <c r="Y2152"/>
  <c r="X2152"/>
  <c r="W2152"/>
  <c r="AI2151"/>
  <c r="AH2151"/>
  <c r="AG2151"/>
  <c r="AE2151" s="1"/>
  <c r="AD2151"/>
  <c r="Z2151"/>
  <c r="Y2151"/>
  <c r="X2151"/>
  <c r="W2151"/>
  <c r="AI2150"/>
  <c r="AH2150"/>
  <c r="AG2150"/>
  <c r="AE2150" s="1"/>
  <c r="AD2150"/>
  <c r="Z2150"/>
  <c r="Y2150"/>
  <c r="X2150"/>
  <c r="W2150"/>
  <c r="AI2149"/>
  <c r="AH2149"/>
  <c r="AG2149"/>
  <c r="AE2149" s="1"/>
  <c r="AD2149"/>
  <c r="Z2149"/>
  <c r="Y2149"/>
  <c r="X2149"/>
  <c r="W2149"/>
  <c r="AI2148"/>
  <c r="AH2148"/>
  <c r="AG2148"/>
  <c r="AE2148" s="1"/>
  <c r="AD2148"/>
  <c r="Z2148"/>
  <c r="Y2148"/>
  <c r="X2148"/>
  <c r="W2148"/>
  <c r="AI2147"/>
  <c r="AH2147"/>
  <c r="AG2147"/>
  <c r="AE2147" s="1"/>
  <c r="AD2147"/>
  <c r="Z2147"/>
  <c r="Y2147"/>
  <c r="X2147"/>
  <c r="W2147"/>
  <c r="AI2146"/>
  <c r="AH2146"/>
  <c r="AG2146"/>
  <c r="AE2146" s="1"/>
  <c r="AD2146"/>
  <c r="Z2146"/>
  <c r="Y2146"/>
  <c r="X2146"/>
  <c r="W2146"/>
  <c r="AI2145"/>
  <c r="AH2145"/>
  <c r="AG2145"/>
  <c r="AE2145" s="1"/>
  <c r="AD2145"/>
  <c r="Z2145"/>
  <c r="Y2145"/>
  <c r="X2145"/>
  <c r="W2145"/>
  <c r="AI2144"/>
  <c r="AH2144"/>
  <c r="AG2144"/>
  <c r="AE2144" s="1"/>
  <c r="AD2144"/>
  <c r="Z2144"/>
  <c r="Y2144"/>
  <c r="X2144"/>
  <c r="W2144"/>
  <c r="AI2143"/>
  <c r="AH2143"/>
  <c r="AG2143"/>
  <c r="AE2143" s="1"/>
  <c r="AD2143"/>
  <c r="Z2143"/>
  <c r="Y2143"/>
  <c r="X2143"/>
  <c r="W2143"/>
  <c r="AI2142"/>
  <c r="AH2142"/>
  <c r="AG2142"/>
  <c r="AE2142" s="1"/>
  <c r="AD2142"/>
  <c r="Z2142"/>
  <c r="Y2142"/>
  <c r="X2142"/>
  <c r="W2142"/>
  <c r="AI2141"/>
  <c r="AH2141"/>
  <c r="AG2141"/>
  <c r="AE2141" s="1"/>
  <c r="AD2141"/>
  <c r="Z2141"/>
  <c r="Y2141"/>
  <c r="X2141"/>
  <c r="W2141"/>
  <c r="AI2140"/>
  <c r="AH2140"/>
  <c r="AG2140"/>
  <c r="AE2140" s="1"/>
  <c r="AD2140"/>
  <c r="Z2140"/>
  <c r="Y2140"/>
  <c r="X2140"/>
  <c r="W2140"/>
  <c r="AI2139"/>
  <c r="AH2139"/>
  <c r="AG2139"/>
  <c r="AE2139" s="1"/>
  <c r="AD2139"/>
  <c r="Z2139"/>
  <c r="Y2139"/>
  <c r="X2139"/>
  <c r="W2139"/>
  <c r="AI2138"/>
  <c r="AH2138"/>
  <c r="AG2138"/>
  <c r="AE2138" s="1"/>
  <c r="AD2138"/>
  <c r="Z2138"/>
  <c r="Y2138"/>
  <c r="X2138"/>
  <c r="W2138"/>
  <c r="AI2137"/>
  <c r="AH2137"/>
  <c r="AG2137"/>
  <c r="AE2137" s="1"/>
  <c r="AD2137"/>
  <c r="Z2137"/>
  <c r="Y2137"/>
  <c r="X2137"/>
  <c r="W2137"/>
  <c r="AI2136"/>
  <c r="AH2136"/>
  <c r="AG2136"/>
  <c r="AE2136" s="1"/>
  <c r="AD2136"/>
  <c r="AL2303" l="1"/>
  <c r="AL2593"/>
  <c r="AK2593" s="1"/>
  <c r="AL2305"/>
  <c r="AK2305" s="1"/>
  <c r="AL2297"/>
  <c r="AK2297" s="1"/>
  <c r="AK2267"/>
  <c r="AB2659"/>
  <c r="AB2501"/>
  <c r="AK2579"/>
  <c r="AK2495"/>
  <c r="AL2657"/>
  <c r="AK2657" s="1"/>
  <c r="AB2380"/>
  <c r="AB2259"/>
  <c r="AL2280"/>
  <c r="AK2280" s="1"/>
  <c r="AL2671"/>
  <c r="AK2671" s="1"/>
  <c r="AL2640"/>
  <c r="AK2640" s="1"/>
  <c r="AB2548"/>
  <c r="AL2468"/>
  <c r="AK2468" s="1"/>
  <c r="AL2389"/>
  <c r="AK2389" s="1"/>
  <c r="AL2348"/>
  <c r="AK2348" s="1"/>
  <c r="AL2255"/>
  <c r="AK2255" s="1"/>
  <c r="AB2661"/>
  <c r="AL2617"/>
  <c r="AK2617" s="1"/>
  <c r="AL2383"/>
  <c r="AK2383" s="1"/>
  <c r="AL2343"/>
  <c r="AK2343" s="1"/>
  <c r="AB2316"/>
  <c r="AB2557"/>
  <c r="AB2528"/>
  <c r="AK2632"/>
  <c r="AL2613"/>
  <c r="AK2613" s="1"/>
  <c r="AL2443"/>
  <c r="AK2443" s="1"/>
  <c r="AL2563"/>
  <c r="AK2563" s="1"/>
  <c r="AB2432"/>
  <c r="AK2490"/>
  <c r="AB2409"/>
  <c r="AB2295"/>
  <c r="AB2283"/>
  <c r="AL2261"/>
  <c r="AK2261" s="1"/>
  <c r="AK2303"/>
  <c r="AL2271"/>
  <c r="AK2271" s="1"/>
  <c r="AK2628"/>
  <c r="AK2621"/>
  <c r="AB2513"/>
  <c r="AL2304"/>
  <c r="AK2304" s="1"/>
  <c r="AL2292"/>
  <c r="AK2292" s="1"/>
  <c r="AL2400"/>
  <c r="AK2400" s="1"/>
  <c r="AL2437"/>
  <c r="AK2437" s="1"/>
  <c r="AJ2227"/>
  <c r="AJ2230"/>
  <c r="AJ2236"/>
  <c r="AJ2237"/>
  <c r="AJ2246"/>
  <c r="AJ2248"/>
  <c r="AJ2250"/>
  <c r="AJ2252"/>
  <c r="AL2273"/>
  <c r="AK2273" s="1"/>
  <c r="AB2353"/>
  <c r="AK2368"/>
  <c r="AK2356"/>
  <c r="AL2530"/>
  <c r="AK2530" s="1"/>
  <c r="AL2612"/>
  <c r="AK2612" s="1"/>
  <c r="AL2398"/>
  <c r="AK2398" s="1"/>
  <c r="AB2428"/>
  <c r="AL2279"/>
  <c r="AK2279" s="1"/>
  <c r="AB2365"/>
  <c r="AK2331"/>
  <c r="AK2599"/>
  <c r="AK2595"/>
  <c r="AK2378"/>
  <c r="AK2329"/>
  <c r="AK2629"/>
  <c r="AK2513"/>
  <c r="AK2340"/>
  <c r="AB2603"/>
  <c r="AK2444"/>
  <c r="AB2610"/>
  <c r="AL2553"/>
  <c r="AK2553" s="1"/>
  <c r="AB2525"/>
  <c r="AB2498"/>
  <c r="AB2488"/>
  <c r="AB2535"/>
  <c r="AL2325"/>
  <c r="AK2325" s="1"/>
  <c r="AL2281"/>
  <c r="AK2281" s="1"/>
  <c r="AL2397"/>
  <c r="AK2397" s="1"/>
  <c r="AL2324"/>
  <c r="AK2324" s="1"/>
  <c r="AL2288"/>
  <c r="AK2288" s="1"/>
  <c r="AL2272"/>
  <c r="AK2272" s="1"/>
  <c r="AB2420"/>
  <c r="AL2641"/>
  <c r="AK2641" s="1"/>
  <c r="AL2597"/>
  <c r="AK2597" s="1"/>
  <c r="AB2385"/>
  <c r="AB2357"/>
  <c r="AL2258"/>
  <c r="AK2258" s="1"/>
  <c r="AJ2160"/>
  <c r="AJ2169"/>
  <c r="AJ2198"/>
  <c r="AJ2214"/>
  <c r="AJ2215"/>
  <c r="AJ2221"/>
  <c r="AB2679"/>
  <c r="AB2578"/>
  <c r="AL2622"/>
  <c r="AK2622" s="1"/>
  <c r="AL2647"/>
  <c r="AK2647" s="1"/>
  <c r="AL2529"/>
  <c r="AK2529" s="1"/>
  <c r="AB2502"/>
  <c r="AB2384"/>
  <c r="AL2269"/>
  <c r="AK2269" s="1"/>
  <c r="AL2609"/>
  <c r="AK2609" s="1"/>
  <c r="AL2396"/>
  <c r="AL2360"/>
  <c r="AK2360" s="1"/>
  <c r="AL2287"/>
  <c r="AK2287" s="1"/>
  <c r="AK2431"/>
  <c r="AB2414"/>
  <c r="AJ2229"/>
  <c r="AJ2235"/>
  <c r="AJ2247"/>
  <c r="AJ2249"/>
  <c r="AL2531"/>
  <c r="AK2531" s="1"/>
  <c r="AB2490"/>
  <c r="AK2505"/>
  <c r="AL2366"/>
  <c r="AK2366" s="1"/>
  <c r="AL2354"/>
  <c r="AK2354" s="1"/>
  <c r="AK2596"/>
  <c r="AK2511"/>
  <c r="AK2432"/>
  <c r="AB2284"/>
  <c r="AK2473"/>
  <c r="AA2182"/>
  <c r="AL2182" s="1"/>
  <c r="AJ2139"/>
  <c r="AJ2140"/>
  <c r="AJ2141"/>
  <c r="AJ2142"/>
  <c r="AJ2145"/>
  <c r="AJ2146"/>
  <c r="AJ2147"/>
  <c r="AJ2150"/>
  <c r="AJ2151"/>
  <c r="AJ2152"/>
  <c r="AJ2153"/>
  <c r="AJ2155"/>
  <c r="AJ2156"/>
  <c r="AJ2157"/>
  <c r="AJ2170"/>
  <c r="AJ2174"/>
  <c r="AJ2175"/>
  <c r="AJ2176"/>
  <c r="AJ2177"/>
  <c r="AJ2182"/>
  <c r="AJ2183"/>
  <c r="AJ2186"/>
  <c r="AJ2187"/>
  <c r="AJ2189"/>
  <c r="AJ2201"/>
  <c r="AJ2202"/>
  <c r="AJ2203"/>
  <c r="AJ2204"/>
  <c r="AJ2205"/>
  <c r="AJ2207"/>
  <c r="AJ2208"/>
  <c r="AJ2209"/>
  <c r="AJ2210"/>
  <c r="AJ2217"/>
  <c r="AJ2218"/>
  <c r="AJ2220"/>
  <c r="AL2391"/>
  <c r="AK2391" s="1"/>
  <c r="AL2293"/>
  <c r="AK2293" s="1"/>
  <c r="AA2183"/>
  <c r="AL2183" s="1"/>
  <c r="AA2184"/>
  <c r="AL2184" s="1"/>
  <c r="AJ2226"/>
  <c r="AJ2242"/>
  <c r="AA2185"/>
  <c r="AB2185" s="1"/>
  <c r="AA2187"/>
  <c r="AB2187" s="1"/>
  <c r="AA2189"/>
  <c r="AL2189" s="1"/>
  <c r="AJ2136"/>
  <c r="AJ2137"/>
  <c r="AA2170"/>
  <c r="AB2170" s="1"/>
  <c r="AJ2181"/>
  <c r="AJ2190"/>
  <c r="AJ2191"/>
  <c r="AJ2193"/>
  <c r="AJ2194"/>
  <c r="AJ2195"/>
  <c r="AJ2197"/>
  <c r="AJ2199"/>
  <c r="AJ2200"/>
  <c r="AA2215"/>
  <c r="AB2215" s="1"/>
  <c r="AJ2219"/>
  <c r="AJ2222"/>
  <c r="AJ2223"/>
  <c r="AJ2224"/>
  <c r="AJ2225"/>
  <c r="AA2242"/>
  <c r="AB2242" s="1"/>
  <c r="AJ2251"/>
  <c r="AA2152"/>
  <c r="AL2152" s="1"/>
  <c r="AA2208"/>
  <c r="AL2208" s="1"/>
  <c r="AA2209"/>
  <c r="AB2209" s="1"/>
  <c r="AA2236"/>
  <c r="AB2236" s="1"/>
  <c r="AJ2241"/>
  <c r="AA2143"/>
  <c r="AB2143" s="1"/>
  <c r="AA2149"/>
  <c r="AB2149" s="1"/>
  <c r="AA2151"/>
  <c r="AL2151" s="1"/>
  <c r="AA2153"/>
  <c r="AB2153" s="1"/>
  <c r="AA2155"/>
  <c r="AL2155" s="1"/>
  <c r="AA2156"/>
  <c r="AB2156" s="1"/>
  <c r="AJ2144"/>
  <c r="AJ2161"/>
  <c r="AJ2162"/>
  <c r="AJ2163"/>
  <c r="AJ2165"/>
  <c r="AA2200"/>
  <c r="AL2200" s="1"/>
  <c r="AA2201"/>
  <c r="AL2201" s="1"/>
  <c r="AK2201" s="1"/>
  <c r="AJ2206"/>
  <c r="AJ2211"/>
  <c r="AJ2212"/>
  <c r="AJ2213"/>
  <c r="AA2227"/>
  <c r="AB2227" s="1"/>
  <c r="AJ2234"/>
  <c r="AJ2238"/>
  <c r="AJ2239"/>
  <c r="AA2162"/>
  <c r="AL2162" s="1"/>
  <c r="AA2176"/>
  <c r="AB2176" s="1"/>
  <c r="AA2192"/>
  <c r="AL2192" s="1"/>
  <c r="AA2193"/>
  <c r="AB2193" s="1"/>
  <c r="AA2195"/>
  <c r="AL2195" s="1"/>
  <c r="AK2195" s="1"/>
  <c r="AA2196"/>
  <c r="AL2196" s="1"/>
  <c r="AA2197"/>
  <c r="AL2197" s="1"/>
  <c r="AK2197" s="1"/>
  <c r="AA2204"/>
  <c r="AB2204" s="1"/>
  <c r="AA2218"/>
  <c r="AB2218" s="1"/>
  <c r="AA2224"/>
  <c r="AB2224" s="1"/>
  <c r="AA2230"/>
  <c r="AL2230" s="1"/>
  <c r="AK2230" s="1"/>
  <c r="AA2239"/>
  <c r="AB2239" s="1"/>
  <c r="AA2247"/>
  <c r="AL2247" s="1"/>
  <c r="AK2247" s="1"/>
  <c r="AA2248"/>
  <c r="AL2248" s="1"/>
  <c r="AK2248" s="1"/>
  <c r="AA2249"/>
  <c r="AB2249" s="1"/>
  <c r="AK2510"/>
  <c r="AK2568"/>
  <c r="AK2442"/>
  <c r="AA2163"/>
  <c r="AB2163" s="1"/>
  <c r="AA2165"/>
  <c r="AL2165" s="1"/>
  <c r="AA2140"/>
  <c r="AB2140" s="1"/>
  <c r="AJ2143"/>
  <c r="AA2158"/>
  <c r="AL2158" s="1"/>
  <c r="AA2159"/>
  <c r="AL2159" s="1"/>
  <c r="AA2160"/>
  <c r="AL2160" s="1"/>
  <c r="AA2161"/>
  <c r="AL2161" s="1"/>
  <c r="AK2161" s="1"/>
  <c r="AJ2164"/>
  <c r="AJ2166"/>
  <c r="AJ2167"/>
  <c r="AJ2168"/>
  <c r="AA2172"/>
  <c r="AL2172" s="1"/>
  <c r="AA2173"/>
  <c r="AB2173" s="1"/>
  <c r="AJ2178"/>
  <c r="AJ2179"/>
  <c r="AJ2180"/>
  <c r="AA2190"/>
  <c r="AB2190" s="1"/>
  <c r="AJ2192"/>
  <c r="AJ2196"/>
  <c r="AA2202"/>
  <c r="AB2202" s="1"/>
  <c r="AA2217"/>
  <c r="AL2217" s="1"/>
  <c r="AK2217" s="1"/>
  <c r="AA2222"/>
  <c r="AB2222" s="1"/>
  <c r="AA2229"/>
  <c r="AL2229" s="1"/>
  <c r="AK2229" s="1"/>
  <c r="AJ2231"/>
  <c r="AJ2232"/>
  <c r="AJ2233"/>
  <c r="AA2238"/>
  <c r="AL2238" s="1"/>
  <c r="AK2238" s="1"/>
  <c r="AJ2240"/>
  <c r="AL2477"/>
  <c r="AK2477" s="1"/>
  <c r="AL2625"/>
  <c r="AK2625" s="1"/>
  <c r="AL2485"/>
  <c r="AK2485" s="1"/>
  <c r="AK2456"/>
  <c r="AK2652"/>
  <c r="AK2582"/>
  <c r="AK2534"/>
  <c r="AJ2138"/>
  <c r="AJ2148"/>
  <c r="AJ2149"/>
  <c r="AJ2154"/>
  <c r="AJ2158"/>
  <c r="AJ2159"/>
  <c r="AA2166"/>
  <c r="AL2166" s="1"/>
  <c r="AK2166" s="1"/>
  <c r="AA2167"/>
  <c r="AB2167" s="1"/>
  <c r="AJ2171"/>
  <c r="AJ2172"/>
  <c r="AJ2173"/>
  <c r="AA2178"/>
  <c r="AL2178" s="1"/>
  <c r="AK2178" s="1"/>
  <c r="AA2179"/>
  <c r="AL2179" s="1"/>
  <c r="AA2180"/>
  <c r="AB2180" s="1"/>
  <c r="AJ2184"/>
  <c r="AK2184" s="1"/>
  <c r="AJ2185"/>
  <c r="AJ2188"/>
  <c r="AA2198"/>
  <c r="AB2198" s="1"/>
  <c r="AA2206"/>
  <c r="AB2206" s="1"/>
  <c r="AA2214"/>
  <c r="AL2214" s="1"/>
  <c r="AK2214" s="1"/>
  <c r="AJ2216"/>
  <c r="AA2226"/>
  <c r="AL2226" s="1"/>
  <c r="AK2226" s="1"/>
  <c r="AJ2228"/>
  <c r="AA2231"/>
  <c r="AL2231" s="1"/>
  <c r="AA2232"/>
  <c r="AL2232" s="1"/>
  <c r="AA2233"/>
  <c r="AB2233" s="1"/>
  <c r="AJ2244"/>
  <c r="AJ2245"/>
  <c r="AL2580"/>
  <c r="AK2580" s="1"/>
  <c r="AK2151"/>
  <c r="AK2155"/>
  <c r="AK2182"/>
  <c r="AK2232"/>
  <c r="AK2159"/>
  <c r="AK2160"/>
  <c r="AK2172"/>
  <c r="AK2152"/>
  <c r="AK2183"/>
  <c r="AK2200"/>
  <c r="AK2208"/>
  <c r="AL2515"/>
  <c r="AK2515" s="1"/>
  <c r="AB2515"/>
  <c r="AL2594"/>
  <c r="AK2594" s="1"/>
  <c r="AB2594"/>
  <c r="AL2520"/>
  <c r="AK2520" s="1"/>
  <c r="AB2520"/>
  <c r="AB2387"/>
  <c r="AL2387"/>
  <c r="AK2387" s="1"/>
  <c r="AL2401"/>
  <c r="AK2401" s="1"/>
  <c r="AB2401"/>
  <c r="AL2140"/>
  <c r="AK2140" s="1"/>
  <c r="AA2141"/>
  <c r="AB2141" s="1"/>
  <c r="AA2146"/>
  <c r="AB2146" s="1"/>
  <c r="AB2152"/>
  <c r="AB2160"/>
  <c r="AL2170"/>
  <c r="AK2170" s="1"/>
  <c r="AA2171"/>
  <c r="AL2171" s="1"/>
  <c r="AK2171" s="1"/>
  <c r="AA2175"/>
  <c r="AL2175" s="1"/>
  <c r="AK2175" s="1"/>
  <c r="AB2184"/>
  <c r="AL2190"/>
  <c r="AK2190" s="1"/>
  <c r="AA2191"/>
  <c r="AL2191" s="1"/>
  <c r="AK2191" s="1"/>
  <c r="AB2192"/>
  <c r="AB2196"/>
  <c r="AL2198"/>
  <c r="AK2198" s="1"/>
  <c r="AA2199"/>
  <c r="AL2199" s="1"/>
  <c r="AK2199" s="1"/>
  <c r="AB2200"/>
  <c r="AA2203"/>
  <c r="AL2203" s="1"/>
  <c r="AK2203" s="1"/>
  <c r="AE2206"/>
  <c r="AL2206"/>
  <c r="AK2206" s="1"/>
  <c r="AA2207"/>
  <c r="AL2207" s="1"/>
  <c r="AK2207" s="1"/>
  <c r="AB2208"/>
  <c r="AA2211"/>
  <c r="AB2211" s="1"/>
  <c r="AL2218"/>
  <c r="AK2218" s="1"/>
  <c r="AA2219"/>
  <c r="AB2219" s="1"/>
  <c r="AL2222"/>
  <c r="AK2222" s="1"/>
  <c r="AA2223"/>
  <c r="AL2223" s="1"/>
  <c r="AK2223" s="1"/>
  <c r="AA2235"/>
  <c r="AL2235" s="1"/>
  <c r="AK2235" s="1"/>
  <c r="AL2242"/>
  <c r="AK2242" s="1"/>
  <c r="AA2243"/>
  <c r="AB2243" s="1"/>
  <c r="AB2248"/>
  <c r="AA2251"/>
  <c r="AB2251" s="1"/>
  <c r="AB2678"/>
  <c r="AB2674"/>
  <c r="AB2651"/>
  <c r="AB2614"/>
  <c r="AB2444"/>
  <c r="AB2564"/>
  <c r="AB2554"/>
  <c r="AB2496"/>
  <c r="AB2486"/>
  <c r="AB2448"/>
  <c r="AE2448" s="1"/>
  <c r="AB2355"/>
  <c r="AB2314"/>
  <c r="AE2314" s="1"/>
  <c r="AB2436"/>
  <c r="AB2256"/>
  <c r="AL2306"/>
  <c r="AK2306" s="1"/>
  <c r="AL2282"/>
  <c r="AK2282" s="1"/>
  <c r="AL2262"/>
  <c r="AK2262" s="1"/>
  <c r="AL2254"/>
  <c r="AK2254" s="1"/>
  <c r="AL2467"/>
  <c r="AK2467" s="1"/>
  <c r="AB2467"/>
  <c r="AL2540"/>
  <c r="AK2540" s="1"/>
  <c r="AB2540"/>
  <c r="AL2480"/>
  <c r="AK2480" s="1"/>
  <c r="AB2480"/>
  <c r="AL2465"/>
  <c r="AK2465" s="1"/>
  <c r="AB2465"/>
  <c r="AB2461"/>
  <c r="AL2461"/>
  <c r="AK2461" s="1"/>
  <c r="AL2146"/>
  <c r="AK2146" s="1"/>
  <c r="AA2147"/>
  <c r="AB2147" s="1"/>
  <c r="AB2161"/>
  <c r="AL2163"/>
  <c r="AK2163" s="1"/>
  <c r="AA2164"/>
  <c r="AL2164" s="1"/>
  <c r="AK2164" s="1"/>
  <c r="AB2165"/>
  <c r="AL2167"/>
  <c r="AK2167" s="1"/>
  <c r="AA2168"/>
  <c r="AB2168" s="1"/>
  <c r="AL2187"/>
  <c r="AK2187" s="1"/>
  <c r="AA2188"/>
  <c r="AL2188" s="1"/>
  <c r="AB2189"/>
  <c r="AB2197"/>
  <c r="AB2201"/>
  <c r="AL2211"/>
  <c r="AK2211" s="1"/>
  <c r="AA2212"/>
  <c r="AB2212" s="1"/>
  <c r="AL2215"/>
  <c r="AK2215" s="1"/>
  <c r="AA2216"/>
  <c r="AL2216" s="1"/>
  <c r="AK2216" s="1"/>
  <c r="AB2217"/>
  <c r="AE2217" s="1"/>
  <c r="AL2219"/>
  <c r="AK2219" s="1"/>
  <c r="AA2220"/>
  <c r="AB2220" s="1"/>
  <c r="AL2227"/>
  <c r="AK2227" s="1"/>
  <c r="AA2228"/>
  <c r="AL2228" s="1"/>
  <c r="AK2228" s="1"/>
  <c r="AB2229"/>
  <c r="AL2239"/>
  <c r="AK2239" s="1"/>
  <c r="AA2240"/>
  <c r="AB2240" s="1"/>
  <c r="AL2243"/>
  <c r="AA2244"/>
  <c r="AB2244" s="1"/>
  <c r="AL2251"/>
  <c r="AK2251" s="1"/>
  <c r="AA2252"/>
  <c r="AB2571"/>
  <c r="AE2571" s="1"/>
  <c r="AB2546"/>
  <c r="AB2478"/>
  <c r="AB2669"/>
  <c r="AL2556"/>
  <c r="AK2556" s="1"/>
  <c r="AB2359"/>
  <c r="AB2266"/>
  <c r="AB2403"/>
  <c r="AK2396"/>
  <c r="AB2342"/>
  <c r="AB2289"/>
  <c r="AB2406"/>
  <c r="AB2361"/>
  <c r="AB2300"/>
  <c r="AL2294"/>
  <c r="AK2294" s="1"/>
  <c r="AL2270"/>
  <c r="AK2270" s="1"/>
  <c r="AB2591"/>
  <c r="AL2591"/>
  <c r="AK2591" s="1"/>
  <c r="AB2537"/>
  <c r="AL2537"/>
  <c r="AK2537" s="1"/>
  <c r="AL2681"/>
  <c r="AK2681" s="1"/>
  <c r="AB2681"/>
  <c r="AL2654"/>
  <c r="AK2654" s="1"/>
  <c r="AB2654"/>
  <c r="AL2633"/>
  <c r="AK2633" s="1"/>
  <c r="AB2633"/>
  <c r="AL2648"/>
  <c r="AK2648" s="1"/>
  <c r="AB2648"/>
  <c r="AL2626"/>
  <c r="AK2626" s="1"/>
  <c r="AB2626"/>
  <c r="AL2620"/>
  <c r="AK2620" s="1"/>
  <c r="AB2620"/>
  <c r="AB2392"/>
  <c r="AL2392"/>
  <c r="AK2392" s="1"/>
  <c r="AB2394"/>
  <c r="AL2394"/>
  <c r="AK2394" s="1"/>
  <c r="AA2137"/>
  <c r="AB2137" s="1"/>
  <c r="AA2142"/>
  <c r="AL2137"/>
  <c r="AK2137" s="1"/>
  <c r="AA2138"/>
  <c r="AB2138" s="1"/>
  <c r="AL2143"/>
  <c r="AK2143" s="1"/>
  <c r="AA2144"/>
  <c r="AB2144" s="1"/>
  <c r="AL2147"/>
  <c r="AK2147" s="1"/>
  <c r="AA2148"/>
  <c r="AL2156"/>
  <c r="AK2156" s="1"/>
  <c r="AA2157"/>
  <c r="AL2157" s="1"/>
  <c r="AK2157" s="1"/>
  <c r="AB2158"/>
  <c r="AB2162"/>
  <c r="AB2166"/>
  <c r="AL2168"/>
  <c r="AK2168" s="1"/>
  <c r="AA2169"/>
  <c r="AL2169" s="1"/>
  <c r="AK2169" s="1"/>
  <c r="AL2176"/>
  <c r="AK2176" s="1"/>
  <c r="AA2177"/>
  <c r="AL2177" s="1"/>
  <c r="AK2177" s="1"/>
  <c r="AB2178"/>
  <c r="AE2180"/>
  <c r="AL2180"/>
  <c r="AK2180" s="1"/>
  <c r="AA2181"/>
  <c r="AL2181" s="1"/>
  <c r="AK2181" s="1"/>
  <c r="AB2182"/>
  <c r="AL2204"/>
  <c r="AK2204" s="1"/>
  <c r="AA2205"/>
  <c r="AL2205" s="1"/>
  <c r="AK2205" s="1"/>
  <c r="AL2212"/>
  <c r="AK2212" s="1"/>
  <c r="AA2213"/>
  <c r="AL2213" s="1"/>
  <c r="AK2213" s="1"/>
  <c r="AB2214"/>
  <c r="AL2220"/>
  <c r="AK2220" s="1"/>
  <c r="AA2221"/>
  <c r="AL2221" s="1"/>
  <c r="AK2221" s="1"/>
  <c r="AL2224"/>
  <c r="AK2224" s="1"/>
  <c r="AA2225"/>
  <c r="AL2225" s="1"/>
  <c r="AK2225" s="1"/>
  <c r="AB2226"/>
  <c r="AB2230"/>
  <c r="AL2236"/>
  <c r="AK2236" s="1"/>
  <c r="AA2237"/>
  <c r="AL2237" s="1"/>
  <c r="AK2237" s="1"/>
  <c r="AB2238"/>
  <c r="AA2241"/>
  <c r="AL2241" s="1"/>
  <c r="AK2241" s="1"/>
  <c r="AJ2243"/>
  <c r="AL2244"/>
  <c r="AK2244" s="1"/>
  <c r="AA2245"/>
  <c r="AB2245" s="1"/>
  <c r="AB2581"/>
  <c r="AB2509"/>
  <c r="AB2470"/>
  <c r="AB2482"/>
  <c r="AL2602"/>
  <c r="AK2602" s="1"/>
  <c r="AB2589"/>
  <c r="AL2504"/>
  <c r="AK2504" s="1"/>
  <c r="AB2452"/>
  <c r="AB2426"/>
  <c r="AB2363"/>
  <c r="AB2286"/>
  <c r="AL2433"/>
  <c r="AK2433" s="1"/>
  <c r="AB2370"/>
  <c r="AL2253"/>
  <c r="AK2253" s="1"/>
  <c r="AB2349"/>
  <c r="AL2302"/>
  <c r="AK2302" s="1"/>
  <c r="AL2278"/>
  <c r="AK2278" s="1"/>
  <c r="AB2532"/>
  <c r="AL2532"/>
  <c r="AK2532" s="1"/>
  <c r="AL2608"/>
  <c r="AK2608" s="1"/>
  <c r="AB2608"/>
  <c r="AL2524"/>
  <c r="AK2524" s="1"/>
  <c r="AB2524"/>
  <c r="AL2475"/>
  <c r="AK2475" s="1"/>
  <c r="AB2475"/>
  <c r="AL2419"/>
  <c r="AK2419" s="1"/>
  <c r="AB2419"/>
  <c r="AB2658"/>
  <c r="AL2658"/>
  <c r="AK2658" s="1"/>
  <c r="AB2434"/>
  <c r="AL2434"/>
  <c r="AK2434" s="1"/>
  <c r="AL2422"/>
  <c r="AK2422" s="1"/>
  <c r="AB2422"/>
  <c r="AB2440"/>
  <c r="AL2440"/>
  <c r="AK2440" s="1"/>
  <c r="AA2139"/>
  <c r="AL2144"/>
  <c r="AK2144" s="1"/>
  <c r="AA2145"/>
  <c r="AB2145" s="1"/>
  <c r="AL2149"/>
  <c r="AK2149" s="1"/>
  <c r="AA2150"/>
  <c r="AL2150" s="1"/>
  <c r="AK2150" s="1"/>
  <c r="AB2151"/>
  <c r="AL2153"/>
  <c r="AK2153" s="1"/>
  <c r="AA2154"/>
  <c r="AL2154" s="1"/>
  <c r="AK2154" s="1"/>
  <c r="AB2155"/>
  <c r="AB2159"/>
  <c r="AB2171"/>
  <c r="AL2173"/>
  <c r="AK2173" s="1"/>
  <c r="AA2174"/>
  <c r="AB2174" s="1"/>
  <c r="AB2175"/>
  <c r="AB2179"/>
  <c r="AB2183"/>
  <c r="AL2185"/>
  <c r="AK2185" s="1"/>
  <c r="AA2186"/>
  <c r="AL2186" s="1"/>
  <c r="AK2186" s="1"/>
  <c r="AB2191"/>
  <c r="AL2193"/>
  <c r="AK2193" s="1"/>
  <c r="AA2194"/>
  <c r="AL2194" s="1"/>
  <c r="AK2194" s="1"/>
  <c r="AB2195"/>
  <c r="AB2199"/>
  <c r="AB2203"/>
  <c r="AB2207"/>
  <c r="AL2209"/>
  <c r="AK2209" s="1"/>
  <c r="AA2210"/>
  <c r="AB2210" s="1"/>
  <c r="AB2223"/>
  <c r="AB2231"/>
  <c r="AL2233"/>
  <c r="AK2233" s="1"/>
  <c r="AA2234"/>
  <c r="AB2234" s="1"/>
  <c r="AB2235"/>
  <c r="AL2245"/>
  <c r="AK2245" s="1"/>
  <c r="AA2246"/>
  <c r="AL2246" s="1"/>
  <c r="AK2246" s="1"/>
  <c r="AB2247"/>
  <c r="AL2249"/>
  <c r="AK2249" s="1"/>
  <c r="AA2250"/>
  <c r="AB2250" s="1"/>
  <c r="AB2623"/>
  <c r="AB2550"/>
  <c r="AB2413"/>
  <c r="AB2375"/>
  <c r="AB2367"/>
  <c r="AB2326"/>
  <c r="AB2333"/>
  <c r="AB2321"/>
  <c r="AL2399"/>
  <c r="AK2399" s="1"/>
  <c r="AB2373"/>
  <c r="AB2345"/>
  <c r="AB2328"/>
  <c r="AL2298"/>
  <c r="AK2298" s="1"/>
  <c r="AL2274"/>
  <c r="AK2274" s="1"/>
  <c r="Z2136"/>
  <c r="Y2136"/>
  <c r="X2136"/>
  <c r="W2136"/>
  <c r="AI2135"/>
  <c r="AH2135"/>
  <c r="AG2135"/>
  <c r="AE2135" s="1"/>
  <c r="AD2135"/>
  <c r="Z2135"/>
  <c r="Y2135"/>
  <c r="X2135"/>
  <c r="W2135"/>
  <c r="AI2134"/>
  <c r="AH2134"/>
  <c r="AG2134"/>
  <c r="AE2134" s="1"/>
  <c r="AD2134"/>
  <c r="Z2134"/>
  <c r="Y2134"/>
  <c r="X2134"/>
  <c r="W2134"/>
  <c r="AI2133"/>
  <c r="AH2133"/>
  <c r="AG2133"/>
  <c r="AE2133" s="1"/>
  <c r="AD2133"/>
  <c r="Z2133"/>
  <c r="Y2133"/>
  <c r="X2133"/>
  <c r="W2133"/>
  <c r="AI2132"/>
  <c r="AH2132"/>
  <c r="AG2132"/>
  <c r="AE2132" s="1"/>
  <c r="AD2132"/>
  <c r="Z2132"/>
  <c r="Y2132"/>
  <c r="X2132"/>
  <c r="W2132"/>
  <c r="AI2131"/>
  <c r="AH2131"/>
  <c r="AG2131"/>
  <c r="AE2131" s="1"/>
  <c r="AD2131"/>
  <c r="Z2131"/>
  <c r="Y2131"/>
  <c r="X2131"/>
  <c r="W2131"/>
  <c r="AI2130"/>
  <c r="AH2130"/>
  <c r="AG2130"/>
  <c r="AE2130" s="1"/>
  <c r="AD2130"/>
  <c r="Z2130"/>
  <c r="Y2130"/>
  <c r="X2130"/>
  <c r="W2130"/>
  <c r="AI2129"/>
  <c r="AH2129"/>
  <c r="AG2129"/>
  <c r="AE2129" s="1"/>
  <c r="AD2129"/>
  <c r="Z2129"/>
  <c r="Y2129"/>
  <c r="X2129"/>
  <c r="W2129"/>
  <c r="AI2128"/>
  <c r="AH2128"/>
  <c r="AG2128"/>
  <c r="AE2128" s="1"/>
  <c r="AD2128"/>
  <c r="Z2128"/>
  <c r="Y2128"/>
  <c r="X2128"/>
  <c r="W2128"/>
  <c r="AI2127"/>
  <c r="AH2127"/>
  <c r="AG2127"/>
  <c r="AE2127" s="1"/>
  <c r="AD2127"/>
  <c r="Z2127"/>
  <c r="Y2127"/>
  <c r="X2127"/>
  <c r="W2127"/>
  <c r="AI2126"/>
  <c r="AH2126"/>
  <c r="AG2126"/>
  <c r="AE2126" s="1"/>
  <c r="AD2126"/>
  <c r="Z2126"/>
  <c r="Y2126"/>
  <c r="X2126"/>
  <c r="W2126"/>
  <c r="AI2125"/>
  <c r="AH2125"/>
  <c r="AG2125"/>
  <c r="AE2125" s="1"/>
  <c r="AD2125"/>
  <c r="Z2125"/>
  <c r="Y2125"/>
  <c r="X2125"/>
  <c r="W2125"/>
  <c r="AI2124"/>
  <c r="AH2124"/>
  <c r="AG2124"/>
  <c r="AE2124" s="1"/>
  <c r="AD2124"/>
  <c r="Z2124"/>
  <c r="Y2124"/>
  <c r="X2124"/>
  <c r="W2124"/>
  <c r="AI2123"/>
  <c r="AJ2123" s="1"/>
  <c r="AH2123"/>
  <c r="AG2123"/>
  <c r="AE2123" s="1"/>
  <c r="AD2123"/>
  <c r="Z2123"/>
  <c r="Y2123"/>
  <c r="X2123"/>
  <c r="W2123"/>
  <c r="AI2122"/>
  <c r="AH2122"/>
  <c r="AG2122"/>
  <c r="AE2122" s="1"/>
  <c r="AD2122"/>
  <c r="Z2122"/>
  <c r="Y2122"/>
  <c r="X2122"/>
  <c r="W2122"/>
  <c r="AI2121"/>
  <c r="AH2121"/>
  <c r="AG2121"/>
  <c r="AE2121" s="1"/>
  <c r="AD2121"/>
  <c r="Z2121"/>
  <c r="Y2121"/>
  <c r="X2121"/>
  <c r="W2121"/>
  <c r="AI2120"/>
  <c r="AH2120"/>
  <c r="AG2120"/>
  <c r="AE2120" s="1"/>
  <c r="AD2120"/>
  <c r="Z2120"/>
  <c r="Y2120"/>
  <c r="X2120"/>
  <c r="W2120"/>
  <c r="AI2119"/>
  <c r="AH2119"/>
  <c r="AG2119"/>
  <c r="AE2119" s="1"/>
  <c r="AD2119"/>
  <c r="Z2119"/>
  <c r="Y2119"/>
  <c r="X2119"/>
  <c r="W2119"/>
  <c r="AI2118"/>
  <c r="AH2118"/>
  <c r="AG2118"/>
  <c r="AE2118" s="1"/>
  <c r="AD2118"/>
  <c r="Z2118"/>
  <c r="Y2118"/>
  <c r="X2118"/>
  <c r="W2118"/>
  <c r="AI2117"/>
  <c r="AH2117"/>
  <c r="AG2117"/>
  <c r="AE2117" s="1"/>
  <c r="AD2117"/>
  <c r="Z2117"/>
  <c r="Y2117"/>
  <c r="X2117"/>
  <c r="W2117"/>
  <c r="AI2116"/>
  <c r="AH2116"/>
  <c r="AG2116"/>
  <c r="AE2116" s="1"/>
  <c r="AD2116"/>
  <c r="Z2116"/>
  <c r="Y2116"/>
  <c r="X2116"/>
  <c r="W2116"/>
  <c r="AI2115"/>
  <c r="AH2115"/>
  <c r="AG2115"/>
  <c r="AE2115" s="1"/>
  <c r="AD2115"/>
  <c r="Z2115"/>
  <c r="Y2115"/>
  <c r="X2115"/>
  <c r="W2115"/>
  <c r="AI2114"/>
  <c r="AH2114"/>
  <c r="AG2114"/>
  <c r="AE2114" s="1"/>
  <c r="AD2114"/>
  <c r="Z2114"/>
  <c r="Y2114"/>
  <c r="X2114"/>
  <c r="W2114"/>
  <c r="AI2113"/>
  <c r="AH2113"/>
  <c r="AG2113"/>
  <c r="AE2113" s="1"/>
  <c r="AD2113"/>
  <c r="Z2113"/>
  <c r="Y2113"/>
  <c r="X2113"/>
  <c r="W2113"/>
  <c r="AI2112"/>
  <c r="AH2112"/>
  <c r="AG2112"/>
  <c r="AE2112" s="1"/>
  <c r="AD2112"/>
  <c r="Z2112"/>
  <c r="Y2112"/>
  <c r="X2112"/>
  <c r="W2112"/>
  <c r="AI2111"/>
  <c r="AH2111"/>
  <c r="AG2111"/>
  <c r="AE2111" s="1"/>
  <c r="AD2111"/>
  <c r="Z2111"/>
  <c r="Y2111"/>
  <c r="X2111"/>
  <c r="W2111"/>
  <c r="AI2110"/>
  <c r="AH2110"/>
  <c r="AG2110"/>
  <c r="AE2110" s="1"/>
  <c r="AD2110"/>
  <c r="Z2110"/>
  <c r="Y2110"/>
  <c r="X2110"/>
  <c r="W2110"/>
  <c r="AI2109"/>
  <c r="AH2109"/>
  <c r="AG2109"/>
  <c r="AE2109" s="1"/>
  <c r="AD2109"/>
  <c r="Z2109"/>
  <c r="Y2109"/>
  <c r="X2109"/>
  <c r="W2109"/>
  <c r="AI2108"/>
  <c r="AH2108"/>
  <c r="AG2108"/>
  <c r="AE2108" s="1"/>
  <c r="AD2108"/>
  <c r="Z2108"/>
  <c r="Y2108"/>
  <c r="X2108"/>
  <c r="W2108"/>
  <c r="AI2107"/>
  <c r="AH2107"/>
  <c r="AG2107"/>
  <c r="AE2107" s="1"/>
  <c r="AD2107"/>
  <c r="Z2107"/>
  <c r="Y2107"/>
  <c r="X2107"/>
  <c r="W2107"/>
  <c r="AI2106"/>
  <c r="AH2106"/>
  <c r="AG2106"/>
  <c r="AE2106" s="1"/>
  <c r="AD2106"/>
  <c r="Z2106"/>
  <c r="Y2106"/>
  <c r="X2106"/>
  <c r="W2106"/>
  <c r="AI2105"/>
  <c r="AH2105"/>
  <c r="AG2105"/>
  <c r="AE2105" s="1"/>
  <c r="AD2105"/>
  <c r="Z2105"/>
  <c r="Y2105"/>
  <c r="X2105"/>
  <c r="W2105"/>
  <c r="AI2104"/>
  <c r="AH2104"/>
  <c r="AG2104"/>
  <c r="AE2104" s="1"/>
  <c r="AD2104"/>
  <c r="Z2104"/>
  <c r="Y2104"/>
  <c r="X2104"/>
  <c r="W2104"/>
  <c r="AI2103"/>
  <c r="AH2103"/>
  <c r="AG2103"/>
  <c r="AE2103" s="1"/>
  <c r="AD2103"/>
  <c r="Z2103"/>
  <c r="Y2103"/>
  <c r="X2103"/>
  <c r="W2103"/>
  <c r="AI2102"/>
  <c r="AH2102"/>
  <c r="AG2102"/>
  <c r="AE2102" s="1"/>
  <c r="AD2102"/>
  <c r="Z2102"/>
  <c r="Y2102"/>
  <c r="X2102"/>
  <c r="W2102"/>
  <c r="AI2101"/>
  <c r="AH2101"/>
  <c r="AG2101"/>
  <c r="AE2101" s="1"/>
  <c r="AD2101"/>
  <c r="Z2101"/>
  <c r="Y2101"/>
  <c r="X2101"/>
  <c r="W2101"/>
  <c r="AI2100"/>
  <c r="AH2100"/>
  <c r="AG2100"/>
  <c r="AE2100" s="1"/>
  <c r="AD2100"/>
  <c r="Z2100"/>
  <c r="Y2100"/>
  <c r="X2100"/>
  <c r="W2100"/>
  <c r="AI2099"/>
  <c r="AH2099"/>
  <c r="AG2099"/>
  <c r="AE2099" s="1"/>
  <c r="AD2099"/>
  <c r="Z2099"/>
  <c r="Y2099"/>
  <c r="X2099"/>
  <c r="W2099"/>
  <c r="AI2098"/>
  <c r="AJ2098" s="1"/>
  <c r="AH2098"/>
  <c r="AG2098"/>
  <c r="AE2098" s="1"/>
  <c r="AD2098"/>
  <c r="Z2098"/>
  <c r="Y2098"/>
  <c r="X2098"/>
  <c r="W2098"/>
  <c r="AI2097"/>
  <c r="AJ2097" s="1"/>
  <c r="AH2097"/>
  <c r="AG2097"/>
  <c r="AE2097" s="1"/>
  <c r="AD2097"/>
  <c r="Z2097"/>
  <c r="Y2097"/>
  <c r="X2097"/>
  <c r="W2097"/>
  <c r="AI2096"/>
  <c r="AH2096"/>
  <c r="AG2096"/>
  <c r="AE2096" s="1"/>
  <c r="AD2096"/>
  <c r="Z2096"/>
  <c r="Y2096"/>
  <c r="X2096"/>
  <c r="W2096"/>
  <c r="AI2095"/>
  <c r="AH2095"/>
  <c r="AG2095"/>
  <c r="AE2095" s="1"/>
  <c r="AD2095"/>
  <c r="Z2095"/>
  <c r="Y2095"/>
  <c r="X2095"/>
  <c r="W2095"/>
  <c r="AI2094"/>
  <c r="AH2094"/>
  <c r="AG2094"/>
  <c r="AE2094" s="1"/>
  <c r="AD2094"/>
  <c r="Z2094"/>
  <c r="Y2094"/>
  <c r="X2094"/>
  <c r="W2094"/>
  <c r="AI2093"/>
  <c r="AH2093"/>
  <c r="AG2093"/>
  <c r="AE2093" s="1"/>
  <c r="AD2093"/>
  <c r="Z2093"/>
  <c r="Y2093"/>
  <c r="X2093"/>
  <c r="W2093"/>
  <c r="AI2092"/>
  <c r="AH2092"/>
  <c r="AG2092"/>
  <c r="AE2092" s="1"/>
  <c r="AD2092"/>
  <c r="Z2092"/>
  <c r="Y2092"/>
  <c r="X2092"/>
  <c r="W2092"/>
  <c r="AI2091"/>
  <c r="AH2091"/>
  <c r="AG2091"/>
  <c r="AE2091" s="1"/>
  <c r="AD2091"/>
  <c r="Z2091"/>
  <c r="Y2091"/>
  <c r="X2091"/>
  <c r="W2091"/>
  <c r="AI2090"/>
  <c r="AH2090"/>
  <c r="AG2090"/>
  <c r="AE2090" s="1"/>
  <c r="AD2090"/>
  <c r="Z2090"/>
  <c r="Y2090"/>
  <c r="X2090"/>
  <c r="W2090"/>
  <c r="AI2089"/>
  <c r="AH2089"/>
  <c r="AG2089"/>
  <c r="AE2089" s="1"/>
  <c r="AD2089"/>
  <c r="Z2089"/>
  <c r="Y2089"/>
  <c r="X2089"/>
  <c r="W2089"/>
  <c r="AI2088"/>
  <c r="AH2088"/>
  <c r="AG2088"/>
  <c r="AE2088" s="1"/>
  <c r="AD2088"/>
  <c r="Z2088"/>
  <c r="Y2088"/>
  <c r="X2088"/>
  <c r="W2088"/>
  <c r="AI2087"/>
  <c r="AH2087"/>
  <c r="AG2087"/>
  <c r="AE2087" s="1"/>
  <c r="AD2087"/>
  <c r="Z2087"/>
  <c r="Y2087"/>
  <c r="X2087"/>
  <c r="W2087"/>
  <c r="AI2086"/>
  <c r="AH2086"/>
  <c r="AG2086"/>
  <c r="AE2086" s="1"/>
  <c r="AD2086"/>
  <c r="Z2086"/>
  <c r="Y2086"/>
  <c r="X2086"/>
  <c r="W2086"/>
  <c r="AI2085"/>
  <c r="AH2085"/>
  <c r="AG2085"/>
  <c r="AE2085" s="1"/>
  <c r="AD2085"/>
  <c r="Z2085"/>
  <c r="Y2085"/>
  <c r="X2085"/>
  <c r="W2085"/>
  <c r="AI2084"/>
  <c r="AH2084"/>
  <c r="AG2084"/>
  <c r="AE2084" s="1"/>
  <c r="AD2084"/>
  <c r="Z2084"/>
  <c r="Y2084"/>
  <c r="X2084"/>
  <c r="W2084"/>
  <c r="AI2083"/>
  <c r="AH2083"/>
  <c r="AG2083"/>
  <c r="AE2083" s="1"/>
  <c r="AD2083"/>
  <c r="Z2083"/>
  <c r="Y2083"/>
  <c r="X2083"/>
  <c r="W2083"/>
  <c r="AI2082"/>
  <c r="AH2082"/>
  <c r="AG2082"/>
  <c r="AE2082" s="1"/>
  <c r="AD2082"/>
  <c r="Z2082"/>
  <c r="Y2082"/>
  <c r="X2082"/>
  <c r="W2082"/>
  <c r="AI2081"/>
  <c r="AH2081"/>
  <c r="AG2081"/>
  <c r="AE2081" s="1"/>
  <c r="AD2081"/>
  <c r="Z2081"/>
  <c r="Y2081"/>
  <c r="X2081"/>
  <c r="W2081"/>
  <c r="AI2080"/>
  <c r="AH2080"/>
  <c r="AG2080"/>
  <c r="AE2080" s="1"/>
  <c r="AD2080"/>
  <c r="Z2080"/>
  <c r="Y2080"/>
  <c r="X2080"/>
  <c r="W2080"/>
  <c r="AI2079"/>
  <c r="AH2079"/>
  <c r="AG2079"/>
  <c r="AE2079" s="1"/>
  <c r="AD2079"/>
  <c r="Z2079"/>
  <c r="Y2079"/>
  <c r="X2079"/>
  <c r="W2079"/>
  <c r="AI2078"/>
  <c r="AH2078"/>
  <c r="AG2078"/>
  <c r="AE2078" s="1"/>
  <c r="AD2078"/>
  <c r="Z2078"/>
  <c r="Y2078"/>
  <c r="X2078"/>
  <c r="W2078"/>
  <c r="AI2077"/>
  <c r="AH2077"/>
  <c r="AG2077"/>
  <c r="AE2077" s="1"/>
  <c r="AD2077"/>
  <c r="Z2077"/>
  <c r="Y2077"/>
  <c r="X2077"/>
  <c r="W2077"/>
  <c r="AI2076"/>
  <c r="AH2076"/>
  <c r="AG2076"/>
  <c r="AE2076" s="1"/>
  <c r="AD2076"/>
  <c r="Z2076"/>
  <c r="Y2076"/>
  <c r="X2076"/>
  <c r="W2076"/>
  <c r="AI2075"/>
  <c r="AH2075"/>
  <c r="AG2075"/>
  <c r="AE2075" s="1"/>
  <c r="AD2075"/>
  <c r="Z2075"/>
  <c r="Y2075"/>
  <c r="X2075"/>
  <c r="W2075"/>
  <c r="AI2074"/>
  <c r="AH2074"/>
  <c r="AG2074"/>
  <c r="AE2074" s="1"/>
  <c r="AD2074"/>
  <c r="Z2074"/>
  <c r="Y2074"/>
  <c r="X2074"/>
  <c r="W2074"/>
  <c r="AI2073"/>
  <c r="AH2073"/>
  <c r="AG2073"/>
  <c r="AE2073" s="1"/>
  <c r="AD2073"/>
  <c r="Z2073"/>
  <c r="Y2073"/>
  <c r="X2073"/>
  <c r="W2073"/>
  <c r="AI2072"/>
  <c r="AH2072"/>
  <c r="AG2072"/>
  <c r="AE2072" s="1"/>
  <c r="AD2072"/>
  <c r="Z2072"/>
  <c r="Y2072"/>
  <c r="X2072"/>
  <c r="W2072"/>
  <c r="AI2071"/>
  <c r="AH2071"/>
  <c r="AG2071"/>
  <c r="AE2071" s="1"/>
  <c r="AD2071"/>
  <c r="Z2071"/>
  <c r="Y2071"/>
  <c r="X2071"/>
  <c r="W2071"/>
  <c r="AI2070"/>
  <c r="AH2070"/>
  <c r="AG2070"/>
  <c r="AE2070" s="1"/>
  <c r="AD2070"/>
  <c r="Z2070"/>
  <c r="Y2070"/>
  <c r="X2070"/>
  <c r="W2070"/>
  <c r="AI2069"/>
  <c r="AH2069"/>
  <c r="AG2069"/>
  <c r="AE2069" s="1"/>
  <c r="AD2069"/>
  <c r="Z2069"/>
  <c r="Y2069"/>
  <c r="X2069"/>
  <c r="W2069"/>
  <c r="AI2068"/>
  <c r="AH2068"/>
  <c r="AG2068"/>
  <c r="AE2068" s="1"/>
  <c r="AD2068"/>
  <c r="Z2068"/>
  <c r="Y2068"/>
  <c r="X2068"/>
  <c r="W2068"/>
  <c r="AI2067"/>
  <c r="AH2067"/>
  <c r="AG2067"/>
  <c r="AE2067" s="1"/>
  <c r="AD2067"/>
  <c r="Z2067"/>
  <c r="Y2067"/>
  <c r="X2067"/>
  <c r="W2067"/>
  <c r="AI2066"/>
  <c r="AH2066"/>
  <c r="AG2066"/>
  <c r="AE2066" s="1"/>
  <c r="AD2066"/>
  <c r="Z2066"/>
  <c r="Y2066"/>
  <c r="X2066"/>
  <c r="W2066"/>
  <c r="AI2065"/>
  <c r="AH2065"/>
  <c r="AG2065"/>
  <c r="AE2065" s="1"/>
  <c r="AD2065"/>
  <c r="Z2065"/>
  <c r="Y2065"/>
  <c r="X2065"/>
  <c r="W2065"/>
  <c r="AI2064"/>
  <c r="AH2064"/>
  <c r="AG2064"/>
  <c r="AE2064" s="1"/>
  <c r="AD2064"/>
  <c r="Z2064"/>
  <c r="Y2064"/>
  <c r="X2064"/>
  <c r="W2064"/>
  <c r="AI2063"/>
  <c r="AH2063"/>
  <c r="AG2063"/>
  <c r="AE2063" s="1"/>
  <c r="AD2063"/>
  <c r="Z2063"/>
  <c r="Y2063"/>
  <c r="X2063"/>
  <c r="W2063"/>
  <c r="AI2062"/>
  <c r="AH2062"/>
  <c r="AG2062"/>
  <c r="AE2062" s="1"/>
  <c r="AD2062"/>
  <c r="Z2062"/>
  <c r="Y2062"/>
  <c r="X2062"/>
  <c r="W2062"/>
  <c r="AI2061"/>
  <c r="AH2061"/>
  <c r="AG2061"/>
  <c r="AE2061" s="1"/>
  <c r="AD2061"/>
  <c r="Z2061"/>
  <c r="Y2061"/>
  <c r="X2061"/>
  <c r="W2061"/>
  <c r="AI2060"/>
  <c r="AH2060"/>
  <c r="AG2060"/>
  <c r="AE2060" s="1"/>
  <c r="AD2060"/>
  <c r="Z2060"/>
  <c r="Y2060"/>
  <c r="X2060"/>
  <c r="W2060"/>
  <c r="AI2059"/>
  <c r="AH2059"/>
  <c r="AG2059"/>
  <c r="AE2059" s="1"/>
  <c r="AD2059"/>
  <c r="Z2059"/>
  <c r="Y2059"/>
  <c r="X2059"/>
  <c r="W2059"/>
  <c r="AI2058"/>
  <c r="AH2058"/>
  <c r="AG2058"/>
  <c r="AE2058" s="1"/>
  <c r="AD2058"/>
  <c r="Z2058"/>
  <c r="Y2058"/>
  <c r="X2058"/>
  <c r="W2058"/>
  <c r="AI2057"/>
  <c r="AH2057"/>
  <c r="AG2057"/>
  <c r="AE2057" s="1"/>
  <c r="AD2057"/>
  <c r="Z2057"/>
  <c r="Y2057"/>
  <c r="X2057"/>
  <c r="W2057"/>
  <c r="AI2056"/>
  <c r="AH2056"/>
  <c r="AG2056"/>
  <c r="AD2056"/>
  <c r="Z2056"/>
  <c r="Y2056"/>
  <c r="X2056"/>
  <c r="W2056"/>
  <c r="AI2055"/>
  <c r="AH2055"/>
  <c r="AG2055"/>
  <c r="AD2055"/>
  <c r="Z2055"/>
  <c r="Y2055"/>
  <c r="X2055"/>
  <c r="W2055"/>
  <c r="AI2054"/>
  <c r="AH2054"/>
  <c r="AG2054"/>
  <c r="AE2054" s="1"/>
  <c r="AD2054"/>
  <c r="Z2054"/>
  <c r="Y2054"/>
  <c r="X2054"/>
  <c r="W2054"/>
  <c r="AI2053"/>
  <c r="AH2053"/>
  <c r="AG2053"/>
  <c r="AE2053" s="1"/>
  <c r="AD2053"/>
  <c r="Z2053"/>
  <c r="Y2053"/>
  <c r="X2053"/>
  <c r="W2053"/>
  <c r="AI2052"/>
  <c r="AH2052"/>
  <c r="AG2052"/>
  <c r="AE2052" s="1"/>
  <c r="AD2052"/>
  <c r="Z2052"/>
  <c r="Y2052"/>
  <c r="X2052"/>
  <c r="W2052"/>
  <c r="AI2051"/>
  <c r="AH2051"/>
  <c r="AG2051"/>
  <c r="AE2051" s="1"/>
  <c r="AD2051"/>
  <c r="Z2051"/>
  <c r="Y2051"/>
  <c r="X2051"/>
  <c r="W2051"/>
  <c r="AI2050"/>
  <c r="AH2050"/>
  <c r="AG2050"/>
  <c r="AE2050" s="1"/>
  <c r="AD2050"/>
  <c r="Z2050"/>
  <c r="Y2050"/>
  <c r="X2050"/>
  <c r="W2050"/>
  <c r="AI2049"/>
  <c r="AH2049"/>
  <c r="AG2049"/>
  <c r="AE2049" s="1"/>
  <c r="AD2049"/>
  <c r="Z2049"/>
  <c r="Y2049"/>
  <c r="X2049"/>
  <c r="W2049"/>
  <c r="AI2048"/>
  <c r="AH2048"/>
  <c r="AG2048"/>
  <c r="AE2048" s="1"/>
  <c r="AD2048"/>
  <c r="Z2048"/>
  <c r="Y2048"/>
  <c r="X2048"/>
  <c r="W2048"/>
  <c r="AI2047"/>
  <c r="AH2047"/>
  <c r="AG2047"/>
  <c r="AE2047" s="1"/>
  <c r="AD2047"/>
  <c r="Z2047"/>
  <c r="Y2047"/>
  <c r="X2047"/>
  <c r="W2047"/>
  <c r="AI2046"/>
  <c r="AH2046"/>
  <c r="AG2046"/>
  <c r="AE2046" s="1"/>
  <c r="AD2046"/>
  <c r="Z2046"/>
  <c r="Y2046"/>
  <c r="X2046"/>
  <c r="W2046"/>
  <c r="AI2045"/>
  <c r="AH2045"/>
  <c r="AG2045"/>
  <c r="AE2045" s="1"/>
  <c r="AD2045"/>
  <c r="Z2045"/>
  <c r="Y2045"/>
  <c r="X2045"/>
  <c r="W2045"/>
  <c r="AI2044"/>
  <c r="AH2044"/>
  <c r="AG2044"/>
  <c r="AE2044" s="1"/>
  <c r="AD2044"/>
  <c r="Z2044"/>
  <c r="Y2044"/>
  <c r="X2044"/>
  <c r="W2044"/>
  <c r="AI2043"/>
  <c r="AH2043"/>
  <c r="AG2043"/>
  <c r="AE2043" s="1"/>
  <c r="AD2043"/>
  <c r="Z2043"/>
  <c r="Y2043"/>
  <c r="X2043"/>
  <c r="W2043"/>
  <c r="AI2042"/>
  <c r="AH2042"/>
  <c r="AG2042"/>
  <c r="AE2042" s="1"/>
  <c r="AD2042"/>
  <c r="Z2042"/>
  <c r="Y2042"/>
  <c r="X2042"/>
  <c r="W2042"/>
  <c r="AI2041"/>
  <c r="AH2041"/>
  <c r="AG2041"/>
  <c r="AE2041" s="1"/>
  <c r="AD2041"/>
  <c r="Z2041"/>
  <c r="Y2041"/>
  <c r="X2041"/>
  <c r="W2041"/>
  <c r="AI2040"/>
  <c r="AH2040"/>
  <c r="AG2040"/>
  <c r="AE2040" s="1"/>
  <c r="AD2040"/>
  <c r="Z2040"/>
  <c r="Y2040"/>
  <c r="X2040"/>
  <c r="W2040"/>
  <c r="AI2039"/>
  <c r="AH2039"/>
  <c r="AG2039"/>
  <c r="AE2039" s="1"/>
  <c r="AD2039"/>
  <c r="Z2039"/>
  <c r="Y2039"/>
  <c r="X2039"/>
  <c r="W2039"/>
  <c r="AI2038"/>
  <c r="AH2038"/>
  <c r="AG2038"/>
  <c r="AE2038" s="1"/>
  <c r="AD2038"/>
  <c r="Z2038"/>
  <c r="Y2038"/>
  <c r="X2038"/>
  <c r="W2038"/>
  <c r="AI2037"/>
  <c r="AH2037"/>
  <c r="AG2037"/>
  <c r="AE2037" s="1"/>
  <c r="AD2037"/>
  <c r="Z2037"/>
  <c r="Y2037"/>
  <c r="X2037"/>
  <c r="W2037"/>
  <c r="AI2036"/>
  <c r="AH2036"/>
  <c r="AG2036"/>
  <c r="AE2036" s="1"/>
  <c r="AD2036"/>
  <c r="Z2036"/>
  <c r="Y2036"/>
  <c r="X2036"/>
  <c r="W2036"/>
  <c r="AI2035"/>
  <c r="AH2035"/>
  <c r="AG2035"/>
  <c r="AE2035" s="1"/>
  <c r="AD2035"/>
  <c r="Z2035"/>
  <c r="Y2035"/>
  <c r="X2035"/>
  <c r="W2035"/>
  <c r="AI2034"/>
  <c r="AH2034"/>
  <c r="AG2034"/>
  <c r="AE2034" s="1"/>
  <c r="AD2034"/>
  <c r="Z2034"/>
  <c r="Y2034"/>
  <c r="X2034"/>
  <c r="W2034"/>
  <c r="AI2033"/>
  <c r="AH2033"/>
  <c r="AG2033"/>
  <c r="AE2033" s="1"/>
  <c r="AD2033"/>
  <c r="Z2033"/>
  <c r="Y2033"/>
  <c r="X2033"/>
  <c r="W2033"/>
  <c r="AI2032"/>
  <c r="AH2032"/>
  <c r="AG2032"/>
  <c r="AE2032" s="1"/>
  <c r="AD2032"/>
  <c r="Z2032"/>
  <c r="Y2032"/>
  <c r="X2032"/>
  <c r="W2032"/>
  <c r="AI2031"/>
  <c r="AH2031"/>
  <c r="AG2031"/>
  <c r="AE2031" s="1"/>
  <c r="AD2031"/>
  <c r="Z2031"/>
  <c r="Y2031"/>
  <c r="X2031"/>
  <c r="W2031"/>
  <c r="AI2030"/>
  <c r="AH2030"/>
  <c r="AG2030"/>
  <c r="AE2030" s="1"/>
  <c r="AD2030"/>
  <c r="Z2030"/>
  <c r="Y2030"/>
  <c r="X2030"/>
  <c r="W2030"/>
  <c r="AI2029"/>
  <c r="AH2029"/>
  <c r="AG2029"/>
  <c r="AE2029" s="1"/>
  <c r="AD2029"/>
  <c r="Z2029"/>
  <c r="Y2029"/>
  <c r="X2029"/>
  <c r="W2029"/>
  <c r="AI2028"/>
  <c r="AH2028"/>
  <c r="AG2028"/>
  <c r="AE2028" s="1"/>
  <c r="AD2028"/>
  <c r="Z2028"/>
  <c r="Y2028"/>
  <c r="X2028"/>
  <c r="W2028"/>
  <c r="AI2027"/>
  <c r="AH2027"/>
  <c r="AG2027"/>
  <c r="AE2027" s="1"/>
  <c r="AD2027"/>
  <c r="Z2027"/>
  <c r="Y2027"/>
  <c r="X2027"/>
  <c r="W2027"/>
  <c r="AI2026"/>
  <c r="AH2026"/>
  <c r="AG2026"/>
  <c r="AE2026" s="1"/>
  <c r="AD2026"/>
  <c r="Z2026"/>
  <c r="Y2026"/>
  <c r="X2026"/>
  <c r="W2026"/>
  <c r="AI2025"/>
  <c r="AH2025"/>
  <c r="AG2025"/>
  <c r="AE2025" s="1"/>
  <c r="AD2025"/>
  <c r="Z2025"/>
  <c r="Y2025"/>
  <c r="X2025"/>
  <c r="W2025"/>
  <c r="AI2024"/>
  <c r="AH2024"/>
  <c r="AG2024"/>
  <c r="AE2024" s="1"/>
  <c r="AD2024"/>
  <c r="Z2024"/>
  <c r="Y2024"/>
  <c r="X2024"/>
  <c r="W2024"/>
  <c r="AI2023"/>
  <c r="AH2023"/>
  <c r="AG2023"/>
  <c r="AE2023" s="1"/>
  <c r="AD2023"/>
  <c r="Z2023"/>
  <c r="Y2023"/>
  <c r="X2023"/>
  <c r="W2023"/>
  <c r="AI2022"/>
  <c r="AH2022"/>
  <c r="AG2022"/>
  <c r="AE2022" s="1"/>
  <c r="AD2022"/>
  <c r="Z2022"/>
  <c r="Y2022"/>
  <c r="X2022"/>
  <c r="W2022"/>
  <c r="AI2021"/>
  <c r="AH2021"/>
  <c r="AG2021"/>
  <c r="AE2021" s="1"/>
  <c r="AD2021"/>
  <c r="Z2021"/>
  <c r="Y2021"/>
  <c r="X2021"/>
  <c r="W2021"/>
  <c r="AI2020"/>
  <c r="AH2020"/>
  <c r="AG2020"/>
  <c r="AE2020" s="1"/>
  <c r="AD2020"/>
  <c r="Z2020"/>
  <c r="Y2020"/>
  <c r="X2020"/>
  <c r="W2020"/>
  <c r="AI2019"/>
  <c r="AH2019"/>
  <c r="AG2019"/>
  <c r="AE2019" s="1"/>
  <c r="AD2019"/>
  <c r="Z2019"/>
  <c r="Y2019"/>
  <c r="X2019"/>
  <c r="W2019"/>
  <c r="AI2018"/>
  <c r="AH2018"/>
  <c r="AG2018"/>
  <c r="AE2018" s="1"/>
  <c r="AD2018"/>
  <c r="Z2018"/>
  <c r="Y2018"/>
  <c r="X2018"/>
  <c r="W2018"/>
  <c r="AI2017"/>
  <c r="AH2017"/>
  <c r="AG2017"/>
  <c r="AE2017" s="1"/>
  <c r="AD2017"/>
  <c r="Z2017"/>
  <c r="Y2017"/>
  <c r="X2017"/>
  <c r="W2017"/>
  <c r="AI2016"/>
  <c r="AH2016"/>
  <c r="AG2016"/>
  <c r="AE2016" s="1"/>
  <c r="AD2016"/>
  <c r="Z2016"/>
  <c r="Y2016"/>
  <c r="X2016"/>
  <c r="W2016"/>
  <c r="AI2015"/>
  <c r="AH2015"/>
  <c r="AG2015"/>
  <c r="AE2015" s="1"/>
  <c r="AD2015"/>
  <c r="Z2015"/>
  <c r="Y2015"/>
  <c r="X2015"/>
  <c r="W2015"/>
  <c r="AI2014"/>
  <c r="AH2014"/>
  <c r="AG2014"/>
  <c r="AE2014" s="1"/>
  <c r="AD2014"/>
  <c r="Z2014"/>
  <c r="Y2014"/>
  <c r="X2014"/>
  <c r="W2014"/>
  <c r="AI2013"/>
  <c r="AH2013"/>
  <c r="AG2013"/>
  <c r="AE2013" s="1"/>
  <c r="AD2013"/>
  <c r="Z2013"/>
  <c r="Y2013"/>
  <c r="X2013"/>
  <c r="W2013"/>
  <c r="AI2012"/>
  <c r="AH2012"/>
  <c r="AG2012"/>
  <c r="AE2012" s="1"/>
  <c r="AD2012"/>
  <c r="Z2012"/>
  <c r="Y2012"/>
  <c r="X2012"/>
  <c r="W2012"/>
  <c r="AI2011"/>
  <c r="AH2011"/>
  <c r="AG2011"/>
  <c r="AE2011" s="1"/>
  <c r="AD2011"/>
  <c r="Z2011"/>
  <c r="Y2011"/>
  <c r="X2011"/>
  <c r="W2011"/>
  <c r="AI2010"/>
  <c r="AH2010"/>
  <c r="AG2010"/>
  <c r="AE2010" s="1"/>
  <c r="AD2010"/>
  <c r="Z2010"/>
  <c r="Y2010"/>
  <c r="X2010"/>
  <c r="W2010"/>
  <c r="AI2009"/>
  <c r="AH2009"/>
  <c r="AG2009"/>
  <c r="AE2009" s="1"/>
  <c r="AD2009"/>
  <c r="Z2009"/>
  <c r="Y2009"/>
  <c r="X2009"/>
  <c r="W2009"/>
  <c r="AI2008"/>
  <c r="AH2008"/>
  <c r="AG2008"/>
  <c r="AE2008" s="1"/>
  <c r="AD2008"/>
  <c r="Z2008"/>
  <c r="Y2008"/>
  <c r="X2008"/>
  <c r="W2008"/>
  <c r="AI2007"/>
  <c r="AH2007"/>
  <c r="AG2007"/>
  <c r="AD2007"/>
  <c r="Z2007"/>
  <c r="Y2007"/>
  <c r="X2007"/>
  <c r="W2007"/>
  <c r="AI2006"/>
  <c r="AH2006"/>
  <c r="AG2006"/>
  <c r="AD2006"/>
  <c r="Z2006"/>
  <c r="Y2006"/>
  <c r="X2006"/>
  <c r="W2006"/>
  <c r="AI2005"/>
  <c r="AH2005"/>
  <c r="AG2005"/>
  <c r="AE2005" s="1"/>
  <c r="AD2005"/>
  <c r="Z2005"/>
  <c r="Y2005"/>
  <c r="X2005"/>
  <c r="W2005"/>
  <c r="AI2004"/>
  <c r="AH2004"/>
  <c r="AG2004"/>
  <c r="AE2004" s="1"/>
  <c r="AD2004"/>
  <c r="Z2004"/>
  <c r="Y2004"/>
  <c r="X2004"/>
  <c r="W2004"/>
  <c r="AI2003"/>
  <c r="AH2003"/>
  <c r="AG2003"/>
  <c r="AE2003" s="1"/>
  <c r="AD2003"/>
  <c r="Z2003"/>
  <c r="Y2003"/>
  <c r="X2003"/>
  <c r="W2003"/>
  <c r="AI2002"/>
  <c r="AH2002"/>
  <c r="AG2002"/>
  <c r="AE2002" s="1"/>
  <c r="AD2002"/>
  <c r="Z2002"/>
  <c r="Y2002"/>
  <c r="X2002"/>
  <c r="W2002"/>
  <c r="AI2001"/>
  <c r="AH2001"/>
  <c r="AG2001"/>
  <c r="AE2001" s="1"/>
  <c r="AD2001"/>
  <c r="Z2001"/>
  <c r="Y2001"/>
  <c r="X2001"/>
  <c r="W2001"/>
  <c r="AI2000"/>
  <c r="AH2000"/>
  <c r="AG2000"/>
  <c r="AE2000" s="1"/>
  <c r="AD2000"/>
  <c r="Z2000"/>
  <c r="Y2000"/>
  <c r="X2000"/>
  <c r="W2000"/>
  <c r="AI1999"/>
  <c r="AH1999"/>
  <c r="AG1999"/>
  <c r="AE1999" s="1"/>
  <c r="AD1999"/>
  <c r="Z1999"/>
  <c r="Y1999"/>
  <c r="X1999"/>
  <c r="W1999"/>
  <c r="AI1998"/>
  <c r="AH1998"/>
  <c r="AG1998"/>
  <c r="AE1998" s="1"/>
  <c r="AD1998"/>
  <c r="Z1998"/>
  <c r="Y1998"/>
  <c r="X1998"/>
  <c r="W1998"/>
  <c r="AI1997"/>
  <c r="AH1997"/>
  <c r="AG1997"/>
  <c r="AE1997" s="1"/>
  <c r="AD1997"/>
  <c r="Z1997"/>
  <c r="Y1997"/>
  <c r="X1997"/>
  <c r="W1997"/>
  <c r="AI1996"/>
  <c r="AH1996"/>
  <c r="AG1996"/>
  <c r="AE1996" s="1"/>
  <c r="AD1996"/>
  <c r="Z1996"/>
  <c r="Y1996"/>
  <c r="X1996"/>
  <c r="W1996"/>
  <c r="AI1995"/>
  <c r="AH1995"/>
  <c r="AG1995"/>
  <c r="AD1995"/>
  <c r="Z1995"/>
  <c r="Y1995"/>
  <c r="X1995"/>
  <c r="W1995"/>
  <c r="AI1994"/>
  <c r="AH1994"/>
  <c r="AG1994"/>
  <c r="AD1994"/>
  <c r="Z1994"/>
  <c r="Y1994"/>
  <c r="X1994"/>
  <c r="W1994"/>
  <c r="AI1993"/>
  <c r="AH1993"/>
  <c r="AG1993"/>
  <c r="AE1993" s="1"/>
  <c r="AD1993"/>
  <c r="Z1993"/>
  <c r="Y1993"/>
  <c r="X1993"/>
  <c r="W1993"/>
  <c r="AI1992"/>
  <c r="AH1992"/>
  <c r="AG1992"/>
  <c r="AE1992" s="1"/>
  <c r="AD1992"/>
  <c r="Z1992"/>
  <c r="Y1992"/>
  <c r="X1992"/>
  <c r="W1992"/>
  <c r="AI1991"/>
  <c r="AH1991"/>
  <c r="AG1991"/>
  <c r="AE1991" s="1"/>
  <c r="AD1991"/>
  <c r="Z1991"/>
  <c r="Y1991"/>
  <c r="X1991"/>
  <c r="W1991"/>
  <c r="AI1990"/>
  <c r="AH1990"/>
  <c r="AG1990"/>
  <c r="AE1990" s="1"/>
  <c r="AD1990"/>
  <c r="Z1990"/>
  <c r="Y1990"/>
  <c r="X1990"/>
  <c r="W1990"/>
  <c r="AI1989"/>
  <c r="AH1989"/>
  <c r="AG1989"/>
  <c r="AE1989" s="1"/>
  <c r="AD1989"/>
  <c r="Z1989"/>
  <c r="Y1989"/>
  <c r="X1989"/>
  <c r="W1989"/>
  <c r="AI1988"/>
  <c r="AH1988"/>
  <c r="AG1988"/>
  <c r="AE1988" s="1"/>
  <c r="AD1988"/>
  <c r="Z1988"/>
  <c r="Y1988"/>
  <c r="X1988"/>
  <c r="W1988"/>
  <c r="AI1987"/>
  <c r="AH1987"/>
  <c r="AG1987"/>
  <c r="AE1987" s="1"/>
  <c r="AD1987"/>
  <c r="Z1987"/>
  <c r="Y1987"/>
  <c r="X1987"/>
  <c r="W1987"/>
  <c r="AI1986"/>
  <c r="AH1986"/>
  <c r="AG1986"/>
  <c r="AE1986" s="1"/>
  <c r="AD1986"/>
  <c r="Z1986"/>
  <c r="Y1986"/>
  <c r="X1986"/>
  <c r="W1986"/>
  <c r="AI1985"/>
  <c r="AH1985"/>
  <c r="AG1985"/>
  <c r="AE1985" s="1"/>
  <c r="AD1985"/>
  <c r="Z1985"/>
  <c r="Y1985"/>
  <c r="X1985"/>
  <c r="W1985"/>
  <c r="AI1984"/>
  <c r="AH1984"/>
  <c r="AG1984"/>
  <c r="AE1984" s="1"/>
  <c r="AD1984"/>
  <c r="Z1984"/>
  <c r="Y1984"/>
  <c r="X1984"/>
  <c r="W1984"/>
  <c r="AI1983"/>
  <c r="AH1983"/>
  <c r="AG1983"/>
  <c r="AE1983" s="1"/>
  <c r="AD1983"/>
  <c r="Z1983"/>
  <c r="Y1983"/>
  <c r="X1983"/>
  <c r="W1983"/>
  <c r="AI1982"/>
  <c r="AH1982"/>
  <c r="AG1982"/>
  <c r="AE1982" s="1"/>
  <c r="AD1982"/>
  <c r="Z1982"/>
  <c r="Y1982"/>
  <c r="X1982"/>
  <c r="W1982"/>
  <c r="AI1981"/>
  <c r="AH1981"/>
  <c r="AG1981"/>
  <c r="AE1981" s="1"/>
  <c r="AD1981"/>
  <c r="Z1981"/>
  <c r="Y1981"/>
  <c r="X1981"/>
  <c r="W1981"/>
  <c r="AI1980"/>
  <c r="AH1980"/>
  <c r="AG1980"/>
  <c r="AE1980" s="1"/>
  <c r="AD1980"/>
  <c r="Z1980"/>
  <c r="Y1980"/>
  <c r="X1980"/>
  <c r="W1980"/>
  <c r="AI1979"/>
  <c r="AH1979"/>
  <c r="AG1979"/>
  <c r="AE1979" s="1"/>
  <c r="AD1979"/>
  <c r="Z1979"/>
  <c r="Y1979"/>
  <c r="X1979"/>
  <c r="W1979"/>
  <c r="AI1978"/>
  <c r="AH1978"/>
  <c r="AG1978"/>
  <c r="AE1978" s="1"/>
  <c r="AD1978"/>
  <c r="Z1978"/>
  <c r="Y1978"/>
  <c r="X1978"/>
  <c r="W1978"/>
  <c r="AI1977"/>
  <c r="AH1977"/>
  <c r="AG1977"/>
  <c r="AE1977" s="1"/>
  <c r="AD1977"/>
  <c r="Z1977"/>
  <c r="Y1977"/>
  <c r="X1977"/>
  <c r="W1977"/>
  <c r="AI1976"/>
  <c r="AH1976"/>
  <c r="AG1976"/>
  <c r="AE1976" s="1"/>
  <c r="AD1976"/>
  <c r="Z1976"/>
  <c r="Y1976"/>
  <c r="X1976"/>
  <c r="W1976"/>
  <c r="AI1975"/>
  <c r="AH1975"/>
  <c r="AG1975"/>
  <c r="AE1975" s="1"/>
  <c r="AD1975"/>
  <c r="Z1975"/>
  <c r="Y1975"/>
  <c r="X1975"/>
  <c r="W1975"/>
  <c r="AI1974"/>
  <c r="AH1974"/>
  <c r="AG1974"/>
  <c r="AE1974" s="1"/>
  <c r="AD1974"/>
  <c r="Z1974"/>
  <c r="Y1974"/>
  <c r="X1974"/>
  <c r="W1974"/>
  <c r="AI1973"/>
  <c r="AH1973"/>
  <c r="AG1973"/>
  <c r="AE1973" s="1"/>
  <c r="AD1973"/>
  <c r="Z1973"/>
  <c r="Y1973"/>
  <c r="X1973"/>
  <c r="W1973"/>
  <c r="AI1972"/>
  <c r="AH1972"/>
  <c r="AG1972"/>
  <c r="AE1972" s="1"/>
  <c r="AD1972"/>
  <c r="Z1972"/>
  <c r="Y1972"/>
  <c r="X1972"/>
  <c r="W1972"/>
  <c r="AI1971"/>
  <c r="AH1971"/>
  <c r="AG1971"/>
  <c r="AD1971"/>
  <c r="Z1971"/>
  <c r="Y1971"/>
  <c r="X1971"/>
  <c r="W1971"/>
  <c r="AI1970"/>
  <c r="AH1970"/>
  <c r="AG1970"/>
  <c r="AD1970"/>
  <c r="Z1970"/>
  <c r="Y1970"/>
  <c r="X1970"/>
  <c r="W1970"/>
  <c r="AI1969"/>
  <c r="AH1969"/>
  <c r="AG1969"/>
  <c r="AE1969" s="1"/>
  <c r="AD1969"/>
  <c r="Z1969"/>
  <c r="Y1969"/>
  <c r="X1969"/>
  <c r="W1969"/>
  <c r="AI1968"/>
  <c r="AH1968"/>
  <c r="AG1968"/>
  <c r="AE1968" s="1"/>
  <c r="AD1968"/>
  <c r="Z1968"/>
  <c r="Y1968"/>
  <c r="X1968"/>
  <c r="W1968"/>
  <c r="AI1967"/>
  <c r="AH1967"/>
  <c r="AG1967"/>
  <c r="AE1967" s="1"/>
  <c r="AD1967"/>
  <c r="Z1967"/>
  <c r="Y1967"/>
  <c r="X1967"/>
  <c r="W1967"/>
  <c r="AI1966"/>
  <c r="AH1966"/>
  <c r="AG1966"/>
  <c r="AE1966" s="1"/>
  <c r="AD1966"/>
  <c r="Z1966"/>
  <c r="Y1966"/>
  <c r="X1966"/>
  <c r="W1966"/>
  <c r="AI1965"/>
  <c r="AH1965"/>
  <c r="AG1965"/>
  <c r="AE1965" s="1"/>
  <c r="AD1965"/>
  <c r="Z1965"/>
  <c r="Y1965"/>
  <c r="X1965"/>
  <c r="W1965"/>
  <c r="AI1964"/>
  <c r="AH1964"/>
  <c r="AG1964"/>
  <c r="AE1964" s="1"/>
  <c r="AD1964"/>
  <c r="Z1964"/>
  <c r="Y1964"/>
  <c r="X1964"/>
  <c r="W1964"/>
  <c r="AI1963"/>
  <c r="AH1963"/>
  <c r="AG1963"/>
  <c r="AE1963" s="1"/>
  <c r="AD1963"/>
  <c r="Z1963"/>
  <c r="Y1963"/>
  <c r="X1963"/>
  <c r="W1963"/>
  <c r="AI1962"/>
  <c r="AH1962"/>
  <c r="AG1962"/>
  <c r="AE1962" s="1"/>
  <c r="AD1962"/>
  <c r="Z1962"/>
  <c r="Y1962"/>
  <c r="X1962"/>
  <c r="W1962"/>
  <c r="AI1961"/>
  <c r="AH1961"/>
  <c r="AG1961"/>
  <c r="AE1961" s="1"/>
  <c r="AD1961"/>
  <c r="Z1961"/>
  <c r="Y1961"/>
  <c r="X1961"/>
  <c r="W1961"/>
  <c r="AI1960"/>
  <c r="AH1960"/>
  <c r="AG1960"/>
  <c r="AE1960" s="1"/>
  <c r="AD1960"/>
  <c r="Z1960"/>
  <c r="Y1960"/>
  <c r="X1960"/>
  <c r="W1960"/>
  <c r="AI1959"/>
  <c r="AH1959"/>
  <c r="AG1959"/>
  <c r="AE1959" s="1"/>
  <c r="AD1959"/>
  <c r="Z1959"/>
  <c r="Y1959"/>
  <c r="X1959"/>
  <c r="W1959"/>
  <c r="AI1958"/>
  <c r="AH1958"/>
  <c r="AG1958"/>
  <c r="AE1958" s="1"/>
  <c r="AD1958"/>
  <c r="Z1958"/>
  <c r="Y1958"/>
  <c r="X1958"/>
  <c r="W1958"/>
  <c r="AI1957"/>
  <c r="AH1957"/>
  <c r="AG1957"/>
  <c r="AE1957" s="1"/>
  <c r="AD1957"/>
  <c r="Z1957"/>
  <c r="Y1957"/>
  <c r="X1957"/>
  <c r="W1957"/>
  <c r="AI1956"/>
  <c r="AH1956"/>
  <c r="AG1956"/>
  <c r="AE1956" s="1"/>
  <c r="AD1956"/>
  <c r="Z1956"/>
  <c r="Y1956"/>
  <c r="X1956"/>
  <c r="W1956"/>
  <c r="AI1955"/>
  <c r="AH1955"/>
  <c r="AG1955"/>
  <c r="AD1955"/>
  <c r="Z1955"/>
  <c r="Y1955"/>
  <c r="X1955"/>
  <c r="W1955"/>
  <c r="AI1954"/>
  <c r="AH1954"/>
  <c r="AG1954"/>
  <c r="AD1954"/>
  <c r="Z1954"/>
  <c r="Y1954"/>
  <c r="X1954"/>
  <c r="W1954"/>
  <c r="AI1953"/>
  <c r="AH1953"/>
  <c r="AG1953"/>
  <c r="AE1953" s="1"/>
  <c r="AD1953"/>
  <c r="Z1953"/>
  <c r="Y1953"/>
  <c r="X1953"/>
  <c r="W1953"/>
  <c r="AI1952"/>
  <c r="AH1952"/>
  <c r="AG1952"/>
  <c r="AE1952" s="1"/>
  <c r="AD1952"/>
  <c r="Z1952"/>
  <c r="Y1952"/>
  <c r="X1952"/>
  <c r="W1952"/>
  <c r="AI1951"/>
  <c r="AH1951"/>
  <c r="AG1951"/>
  <c r="AE1951" s="1"/>
  <c r="AD1951"/>
  <c r="Z1951"/>
  <c r="Y1951"/>
  <c r="X1951"/>
  <c r="W1951"/>
  <c r="AI1950"/>
  <c r="AH1950"/>
  <c r="AG1950"/>
  <c r="AE1950" s="1"/>
  <c r="AD1950"/>
  <c r="Z1950"/>
  <c r="Y1950"/>
  <c r="X1950"/>
  <c r="W1950"/>
  <c r="AI1949"/>
  <c r="AH1949"/>
  <c r="AG1949"/>
  <c r="AE1949" s="1"/>
  <c r="AD1949"/>
  <c r="Z1949"/>
  <c r="Y1949"/>
  <c r="X1949"/>
  <c r="W1949"/>
  <c r="AI1948"/>
  <c r="AH1948"/>
  <c r="AG1948"/>
  <c r="AE1948" s="1"/>
  <c r="AD1948"/>
  <c r="Z1948"/>
  <c r="Y1948"/>
  <c r="X1948"/>
  <c r="W1948"/>
  <c r="AI1947"/>
  <c r="AH1947"/>
  <c r="AG1947"/>
  <c r="AE1947" s="1"/>
  <c r="AD1947"/>
  <c r="Z1947"/>
  <c r="Y1947"/>
  <c r="X1947"/>
  <c r="W1947"/>
  <c r="AI1946"/>
  <c r="AH1946"/>
  <c r="AG1946"/>
  <c r="AE1946" s="1"/>
  <c r="AD1946"/>
  <c r="Z1946"/>
  <c r="Y1946"/>
  <c r="X1946"/>
  <c r="W1946"/>
  <c r="AI1945"/>
  <c r="AH1945"/>
  <c r="AG1945"/>
  <c r="AE1945" s="1"/>
  <c r="AD1945"/>
  <c r="Z1945"/>
  <c r="Y1945"/>
  <c r="X1945"/>
  <c r="W1945"/>
  <c r="AI1944"/>
  <c r="AH1944"/>
  <c r="AG1944"/>
  <c r="AE1944" s="1"/>
  <c r="AD1944"/>
  <c r="Z1944"/>
  <c r="Y1944"/>
  <c r="X1944"/>
  <c r="W1944"/>
  <c r="AI1943"/>
  <c r="AH1943"/>
  <c r="AG1943"/>
  <c r="AE1943" s="1"/>
  <c r="AD1943"/>
  <c r="Z1943"/>
  <c r="Y1943"/>
  <c r="X1943"/>
  <c r="W1943"/>
  <c r="AI1942"/>
  <c r="AH1942"/>
  <c r="AG1942"/>
  <c r="AE1942" s="1"/>
  <c r="AD1942"/>
  <c r="Z1942"/>
  <c r="Y1942"/>
  <c r="X1942"/>
  <c r="W1942"/>
  <c r="AI1941"/>
  <c r="AH1941"/>
  <c r="AG1941"/>
  <c r="AE1941" s="1"/>
  <c r="AD1941"/>
  <c r="Z1941"/>
  <c r="Y1941"/>
  <c r="X1941"/>
  <c r="W1941"/>
  <c r="AI1940"/>
  <c r="AH1940"/>
  <c r="AG1940"/>
  <c r="AE1940" s="1"/>
  <c r="AD1940"/>
  <c r="Z1940"/>
  <c r="Y1940"/>
  <c r="X1940"/>
  <c r="W1940"/>
  <c r="AI1939"/>
  <c r="AH1939"/>
  <c r="AG1939"/>
  <c r="AE1939" s="1"/>
  <c r="AD1939"/>
  <c r="Z1939"/>
  <c r="Y1939"/>
  <c r="X1939"/>
  <c r="W1939"/>
  <c r="AI1938"/>
  <c r="AH1938"/>
  <c r="AG1938"/>
  <c r="AE1938" s="1"/>
  <c r="AD1938"/>
  <c r="Z1938"/>
  <c r="Y1938"/>
  <c r="X1938"/>
  <c r="W1938"/>
  <c r="AI1937"/>
  <c r="AH1937"/>
  <c r="AG1937"/>
  <c r="AE1937" s="1"/>
  <c r="AD1937"/>
  <c r="Z1937"/>
  <c r="Y1937"/>
  <c r="X1937"/>
  <c r="W1937"/>
  <c r="AI1936"/>
  <c r="AH1936"/>
  <c r="AG1936"/>
  <c r="AE1936" s="1"/>
  <c r="AD1936"/>
  <c r="Z1936"/>
  <c r="Y1936"/>
  <c r="X1936"/>
  <c r="W1936"/>
  <c r="AI1935"/>
  <c r="AH1935"/>
  <c r="AG1935"/>
  <c r="AE1935" s="1"/>
  <c r="AD1935"/>
  <c r="Z1935"/>
  <c r="Y1935"/>
  <c r="X1935"/>
  <c r="W1935"/>
  <c r="AI1934"/>
  <c r="AH1934"/>
  <c r="AG1934"/>
  <c r="AE1934" s="1"/>
  <c r="AD1934"/>
  <c r="Z1934"/>
  <c r="Y1934"/>
  <c r="X1934"/>
  <c r="W1934"/>
  <c r="AI1933"/>
  <c r="AH1933"/>
  <c r="AG1933"/>
  <c r="AE1933" s="1"/>
  <c r="AD1933"/>
  <c r="Z1933"/>
  <c r="Y1933"/>
  <c r="X1933"/>
  <c r="W1933"/>
  <c r="AI1932"/>
  <c r="AH1932"/>
  <c r="AG1932"/>
  <c r="AE1932" s="1"/>
  <c r="AD1932"/>
  <c r="Z1932"/>
  <c r="Y1932"/>
  <c r="X1932"/>
  <c r="W1932"/>
  <c r="AI1931"/>
  <c r="AH1931"/>
  <c r="AG1931"/>
  <c r="AE1931" s="1"/>
  <c r="AD1931"/>
  <c r="Z1931"/>
  <c r="Y1931"/>
  <c r="X1931"/>
  <c r="W1931"/>
  <c r="AI1930"/>
  <c r="AH1930"/>
  <c r="AG1930"/>
  <c r="AE1930" s="1"/>
  <c r="AD1930"/>
  <c r="Z1930"/>
  <c r="Y1930"/>
  <c r="X1930"/>
  <c r="W1930"/>
  <c r="AI1929"/>
  <c r="AH1929"/>
  <c r="AG1929"/>
  <c r="AE1929" s="1"/>
  <c r="AD1929"/>
  <c r="Z1929"/>
  <c r="Y1929"/>
  <c r="X1929"/>
  <c r="W1929"/>
  <c r="AI1928"/>
  <c r="AH1928"/>
  <c r="AG1928"/>
  <c r="AE1928" s="1"/>
  <c r="AD1928"/>
  <c r="Z1928"/>
  <c r="Y1928"/>
  <c r="X1928"/>
  <c r="W1928"/>
  <c r="AI1927"/>
  <c r="AH1927"/>
  <c r="AG1927"/>
  <c r="AE1927" s="1"/>
  <c r="AD1927"/>
  <c r="Z1927"/>
  <c r="Y1927"/>
  <c r="X1927"/>
  <c r="W1927"/>
  <c r="AI1926"/>
  <c r="AH1926"/>
  <c r="AG1926"/>
  <c r="AE1926" s="1"/>
  <c r="AD1926"/>
  <c r="Z1926"/>
  <c r="Y1926"/>
  <c r="X1926"/>
  <c r="W1926"/>
  <c r="AI1925"/>
  <c r="AH1925"/>
  <c r="AG1925"/>
  <c r="AE1925" s="1"/>
  <c r="AD1925"/>
  <c r="Z1925"/>
  <c r="Y1925"/>
  <c r="X1925"/>
  <c r="W1925"/>
  <c r="AI1924"/>
  <c r="AH1924"/>
  <c r="AG1924"/>
  <c r="AE1924" s="1"/>
  <c r="AD1924"/>
  <c r="Z1924"/>
  <c r="Y1924"/>
  <c r="X1924"/>
  <c r="W1924"/>
  <c r="AI1923"/>
  <c r="AH1923"/>
  <c r="AG1923"/>
  <c r="AE1923" s="1"/>
  <c r="AD1923"/>
  <c r="Z1923"/>
  <c r="Y1923"/>
  <c r="X1923"/>
  <c r="W1923"/>
  <c r="AI1922"/>
  <c r="AH1922"/>
  <c r="AG1922"/>
  <c r="AE1922" s="1"/>
  <c r="AD1922"/>
  <c r="Z1922"/>
  <c r="Y1922"/>
  <c r="X1922"/>
  <c r="W1922"/>
  <c r="AI1921"/>
  <c r="AH1921"/>
  <c r="AG1921"/>
  <c r="AD1921"/>
  <c r="Z1921"/>
  <c r="Y1921"/>
  <c r="X1921"/>
  <c r="W1921"/>
  <c r="AI1920"/>
  <c r="AH1920"/>
  <c r="AG1920"/>
  <c r="AD1920"/>
  <c r="Z1920"/>
  <c r="Y1920"/>
  <c r="X1920"/>
  <c r="W1920"/>
  <c r="AI1919"/>
  <c r="AH1919"/>
  <c r="AG1919"/>
  <c r="AE1919" s="1"/>
  <c r="AD1919"/>
  <c r="Z1919"/>
  <c r="Y1919"/>
  <c r="X1919"/>
  <c r="W1919"/>
  <c r="AI1918"/>
  <c r="AH1918"/>
  <c r="AG1918"/>
  <c r="AE1918" s="1"/>
  <c r="AD1918"/>
  <c r="Z1918"/>
  <c r="Y1918"/>
  <c r="X1918"/>
  <c r="W1918"/>
  <c r="AI1917"/>
  <c r="AH1917"/>
  <c r="AG1917"/>
  <c r="AE1917" s="1"/>
  <c r="AD1917"/>
  <c r="Z1917"/>
  <c r="Y1917"/>
  <c r="X1917"/>
  <c r="W1917"/>
  <c r="AI1916"/>
  <c r="AH1916"/>
  <c r="AG1916"/>
  <c r="AE1916" s="1"/>
  <c r="AD1916"/>
  <c r="Z1916"/>
  <c r="Y1916"/>
  <c r="X1916"/>
  <c r="W1916"/>
  <c r="AI1915"/>
  <c r="AH1915"/>
  <c r="AG1915"/>
  <c r="AE1915" s="1"/>
  <c r="AD1915"/>
  <c r="Z1915"/>
  <c r="Y1915"/>
  <c r="X1915"/>
  <c r="W1915"/>
  <c r="AI1914"/>
  <c r="AH1914"/>
  <c r="AG1914"/>
  <c r="AE1914" s="1"/>
  <c r="AD1914"/>
  <c r="Z1914"/>
  <c r="Y1914"/>
  <c r="X1914"/>
  <c r="W1914"/>
  <c r="AI1913"/>
  <c r="AH1913"/>
  <c r="AG1913"/>
  <c r="AE1913" s="1"/>
  <c r="AD1913"/>
  <c r="Z1913"/>
  <c r="Y1913"/>
  <c r="X1913"/>
  <c r="W1913"/>
  <c r="AI1912"/>
  <c r="AH1912"/>
  <c r="AG1912"/>
  <c r="AE1912" s="1"/>
  <c r="AD1912"/>
  <c r="Z1912"/>
  <c r="Y1912"/>
  <c r="X1912"/>
  <c r="W1912"/>
  <c r="AI1911"/>
  <c r="AH1911"/>
  <c r="AG1911"/>
  <c r="AE1911" s="1"/>
  <c r="AD1911"/>
  <c r="Z1911"/>
  <c r="Y1911"/>
  <c r="X1911"/>
  <c r="W1911"/>
  <c r="AI1910"/>
  <c r="AH1910"/>
  <c r="AG1910"/>
  <c r="AE1910" s="1"/>
  <c r="AD1910"/>
  <c r="Z1910"/>
  <c r="Y1910"/>
  <c r="X1910"/>
  <c r="W1910"/>
  <c r="AI1909"/>
  <c r="AH1909"/>
  <c r="AG1909"/>
  <c r="AE1909" s="1"/>
  <c r="AD1909"/>
  <c r="Z1909"/>
  <c r="Y1909"/>
  <c r="X1909"/>
  <c r="W1909"/>
  <c r="AI1908"/>
  <c r="AH1908"/>
  <c r="AG1908"/>
  <c r="AE1908" s="1"/>
  <c r="AD1908"/>
  <c r="Z1908"/>
  <c r="Y1908"/>
  <c r="X1908"/>
  <c r="W1908"/>
  <c r="AI1907"/>
  <c r="AH1907"/>
  <c r="AG1907"/>
  <c r="AE1907" s="1"/>
  <c r="AD1907"/>
  <c r="Z1907"/>
  <c r="Y1907"/>
  <c r="X1907"/>
  <c r="W1907"/>
  <c r="AI1906"/>
  <c r="AH1906"/>
  <c r="AG1906"/>
  <c r="AE1906" s="1"/>
  <c r="AD1906"/>
  <c r="Z1906"/>
  <c r="Y1906"/>
  <c r="X1906"/>
  <c r="W1906"/>
  <c r="AI1905"/>
  <c r="AH1905"/>
  <c r="AG1905"/>
  <c r="AE1905" s="1"/>
  <c r="AD1905"/>
  <c r="Z1905"/>
  <c r="Y1905"/>
  <c r="X1905"/>
  <c r="W1905"/>
  <c r="AI1904"/>
  <c r="AH1904"/>
  <c r="AG1904"/>
  <c r="AE1904" s="1"/>
  <c r="AD1904"/>
  <c r="Z1904"/>
  <c r="Y1904"/>
  <c r="X1904"/>
  <c r="W1904"/>
  <c r="AI1903"/>
  <c r="AH1903"/>
  <c r="AG1903"/>
  <c r="AE1903" s="1"/>
  <c r="AD1903"/>
  <c r="Z1903"/>
  <c r="Y1903"/>
  <c r="X1903"/>
  <c r="W1903"/>
  <c r="AI1902"/>
  <c r="AH1902"/>
  <c r="AG1902"/>
  <c r="AE1902" s="1"/>
  <c r="AD1902"/>
  <c r="Z1902"/>
  <c r="Y1902"/>
  <c r="X1902"/>
  <c r="W1902"/>
  <c r="AI1901"/>
  <c r="AH1901"/>
  <c r="AG1901"/>
  <c r="AE1901" s="1"/>
  <c r="AD1901"/>
  <c r="Z1901"/>
  <c r="Y1901"/>
  <c r="X1901"/>
  <c r="W1901"/>
  <c r="AI1900"/>
  <c r="AH1900"/>
  <c r="AG1900"/>
  <c r="AE1900" s="1"/>
  <c r="AD1900"/>
  <c r="Z1900"/>
  <c r="Y1900"/>
  <c r="X1900"/>
  <c r="W1900"/>
  <c r="AI1899"/>
  <c r="AH1899"/>
  <c r="AG1899"/>
  <c r="AE1899" s="1"/>
  <c r="AD1899"/>
  <c r="Z1899"/>
  <c r="Y1899"/>
  <c r="X1899"/>
  <c r="W1899"/>
  <c r="AI1898"/>
  <c r="AH1898"/>
  <c r="AG1898"/>
  <c r="AE1898" s="1"/>
  <c r="AD1898"/>
  <c r="Z1898"/>
  <c r="Y1898"/>
  <c r="X1898"/>
  <c r="W1898"/>
  <c r="AI1897"/>
  <c r="AH1897"/>
  <c r="AG1897"/>
  <c r="AE1897" s="1"/>
  <c r="AD1897"/>
  <c r="Z1897"/>
  <c r="Y1897"/>
  <c r="X1897"/>
  <c r="W1897"/>
  <c r="AI1896"/>
  <c r="AH1896"/>
  <c r="AG1896"/>
  <c r="AE1896" s="1"/>
  <c r="AD1896"/>
  <c r="Z1896"/>
  <c r="Y1896"/>
  <c r="X1896"/>
  <c r="W1896"/>
  <c r="AI1895"/>
  <c r="AH1895"/>
  <c r="AG1895"/>
  <c r="AE1895" s="1"/>
  <c r="AD1895"/>
  <c r="Z1895"/>
  <c r="Y1895"/>
  <c r="X1895"/>
  <c r="W1895"/>
  <c r="AI1894"/>
  <c r="AH1894"/>
  <c r="AG1894"/>
  <c r="AE1894" s="1"/>
  <c r="AD1894"/>
  <c r="Z1894"/>
  <c r="Y1894"/>
  <c r="X1894"/>
  <c r="W1894"/>
  <c r="AI1893"/>
  <c r="AH1893"/>
  <c r="AG1893"/>
  <c r="AE1893" s="1"/>
  <c r="AD1893"/>
  <c r="Z1893"/>
  <c r="Y1893"/>
  <c r="X1893"/>
  <c r="W1893"/>
  <c r="AI1892"/>
  <c r="AH1892"/>
  <c r="AG1892"/>
  <c r="AE1892" s="1"/>
  <c r="AD1892"/>
  <c r="Z1892"/>
  <c r="Y1892"/>
  <c r="X1892"/>
  <c r="W1892"/>
  <c r="AI1891"/>
  <c r="AH1891"/>
  <c r="AG1891"/>
  <c r="AE1891" s="1"/>
  <c r="AD1891"/>
  <c r="Z1891"/>
  <c r="Y1891"/>
  <c r="X1891"/>
  <c r="W1891"/>
  <c r="AI1890"/>
  <c r="AH1890"/>
  <c r="AG1890"/>
  <c r="AE1890" s="1"/>
  <c r="AD1890"/>
  <c r="Z1890"/>
  <c r="Y1890"/>
  <c r="X1890"/>
  <c r="W1890"/>
  <c r="AI1889"/>
  <c r="AH1889"/>
  <c r="AG1889"/>
  <c r="AE1889" s="1"/>
  <c r="AD1889"/>
  <c r="Z1889"/>
  <c r="Y1889"/>
  <c r="X1889"/>
  <c r="W1889"/>
  <c r="AI1888"/>
  <c r="AH1888"/>
  <c r="AG1888"/>
  <c r="AE1888" s="1"/>
  <c r="AD1888"/>
  <c r="Z1888"/>
  <c r="Y1888"/>
  <c r="X1888"/>
  <c r="W1888"/>
  <c r="AI1887"/>
  <c r="AH1887"/>
  <c r="AG1887"/>
  <c r="AE1887" s="1"/>
  <c r="AD1887"/>
  <c r="Z1887"/>
  <c r="Y1887"/>
  <c r="X1887"/>
  <c r="W1887"/>
  <c r="AI1886"/>
  <c r="AH1886"/>
  <c r="AG1886"/>
  <c r="AE1886" s="1"/>
  <c r="AD1886"/>
  <c r="Z1886"/>
  <c r="Y1886"/>
  <c r="X1886"/>
  <c r="W1886"/>
  <c r="AI1885"/>
  <c r="AH1885"/>
  <c r="AG1885"/>
  <c r="AE1885" s="1"/>
  <c r="AD1885"/>
  <c r="Z1885"/>
  <c r="Y1885"/>
  <c r="X1885"/>
  <c r="W1885"/>
  <c r="AI1884"/>
  <c r="AH1884"/>
  <c r="AG1884"/>
  <c r="AE1884" s="1"/>
  <c r="AD1884"/>
  <c r="Z1884"/>
  <c r="Y1884"/>
  <c r="X1884"/>
  <c r="W1884"/>
  <c r="AI1883"/>
  <c r="AH1883"/>
  <c r="AG1883"/>
  <c r="AE1883" s="1"/>
  <c r="AD1883"/>
  <c r="Z1883"/>
  <c r="Y1883"/>
  <c r="X1883"/>
  <c r="W1883"/>
  <c r="AI1882"/>
  <c r="AH1882"/>
  <c r="AG1882"/>
  <c r="AE1882" s="1"/>
  <c r="AD1882"/>
  <c r="Z1882"/>
  <c r="Y1882"/>
  <c r="X1882"/>
  <c r="W1882"/>
  <c r="AI1881"/>
  <c r="AH1881"/>
  <c r="AG1881"/>
  <c r="AE1881" s="1"/>
  <c r="AD1881"/>
  <c r="Z1881"/>
  <c r="Y1881"/>
  <c r="X1881"/>
  <c r="W1881"/>
  <c r="AI1880"/>
  <c r="AH1880"/>
  <c r="AG1880"/>
  <c r="AE1880" s="1"/>
  <c r="AD1880"/>
  <c r="Z1880"/>
  <c r="Y1880"/>
  <c r="X1880"/>
  <c r="W1880"/>
  <c r="AI1879"/>
  <c r="AH1879"/>
  <c r="AG1879"/>
  <c r="AE1879" s="1"/>
  <c r="AD1879"/>
  <c r="Z1879"/>
  <c r="Y1879"/>
  <c r="X1879"/>
  <c r="W1879"/>
  <c r="AI1878"/>
  <c r="AH1878"/>
  <c r="AG1878"/>
  <c r="AE1878" s="1"/>
  <c r="AD1878"/>
  <c r="Z1878"/>
  <c r="Y1878"/>
  <c r="X1878"/>
  <c r="W1878"/>
  <c r="AI1877"/>
  <c r="AH1877"/>
  <c r="AG1877"/>
  <c r="AE1877" s="1"/>
  <c r="AD1877"/>
  <c r="Z1877"/>
  <c r="Y1877"/>
  <c r="X1877"/>
  <c r="W1877"/>
  <c r="AI1876"/>
  <c r="AH1876"/>
  <c r="AG1876"/>
  <c r="AE1876" s="1"/>
  <c r="AD1876"/>
  <c r="Z1876"/>
  <c r="Y1876"/>
  <c r="X1876"/>
  <c r="W1876"/>
  <c r="AI1875"/>
  <c r="AH1875"/>
  <c r="AG1875"/>
  <c r="AE1875" s="1"/>
  <c r="AD1875"/>
  <c r="Z1875"/>
  <c r="Y1875"/>
  <c r="X1875"/>
  <c r="W1875"/>
  <c r="AI1874"/>
  <c r="AH1874"/>
  <c r="AG1874"/>
  <c r="AE1874" s="1"/>
  <c r="AD1874"/>
  <c r="Z1874"/>
  <c r="Y1874"/>
  <c r="X1874"/>
  <c r="W1874"/>
  <c r="AI1873"/>
  <c r="AH1873"/>
  <c r="AG1873"/>
  <c r="AE1873" s="1"/>
  <c r="AD1873"/>
  <c r="Z1873"/>
  <c r="Y1873"/>
  <c r="X1873"/>
  <c r="W1873"/>
  <c r="AI1872"/>
  <c r="AH1872"/>
  <c r="AG1872"/>
  <c r="AE1872" s="1"/>
  <c r="AD1872"/>
  <c r="Z1872"/>
  <c r="Y1872"/>
  <c r="X1872"/>
  <c r="W1872"/>
  <c r="AI1871"/>
  <c r="AH1871"/>
  <c r="AG1871"/>
  <c r="AE1871" s="1"/>
  <c r="AD1871"/>
  <c r="Z1871"/>
  <c r="Y1871"/>
  <c r="X1871"/>
  <c r="W1871"/>
  <c r="AI1870"/>
  <c r="AH1870"/>
  <c r="AG1870"/>
  <c r="AE1870" s="1"/>
  <c r="AD1870"/>
  <c r="Z1870"/>
  <c r="Y1870"/>
  <c r="X1870"/>
  <c r="W1870"/>
  <c r="AI1869"/>
  <c r="AH1869"/>
  <c r="AG1869"/>
  <c r="AE1869" s="1"/>
  <c r="AD1869"/>
  <c r="Z1869"/>
  <c r="Y1869"/>
  <c r="X1869"/>
  <c r="W1869"/>
  <c r="AI1868"/>
  <c r="AH1868"/>
  <c r="AG1868"/>
  <c r="AE1868" s="1"/>
  <c r="AD1868"/>
  <c r="Z1868"/>
  <c r="Y1868"/>
  <c r="X1868"/>
  <c r="W1868"/>
  <c r="AI1867"/>
  <c r="AH1867"/>
  <c r="AG1867"/>
  <c r="AE1867" s="1"/>
  <c r="AD1867"/>
  <c r="Z1867"/>
  <c r="Y1867"/>
  <c r="X1867"/>
  <c r="W1867"/>
  <c r="AI1866"/>
  <c r="AH1866"/>
  <c r="AG1866"/>
  <c r="AE1866" s="1"/>
  <c r="AD1866"/>
  <c r="Z1866"/>
  <c r="Y1866"/>
  <c r="X1866"/>
  <c r="W1866"/>
  <c r="AI1865"/>
  <c r="AH1865"/>
  <c r="AG1865"/>
  <c r="AE1865" s="1"/>
  <c r="AD1865"/>
  <c r="Z1865"/>
  <c r="Y1865"/>
  <c r="X1865"/>
  <c r="W1865"/>
  <c r="AI1864"/>
  <c r="AH1864"/>
  <c r="AG1864"/>
  <c r="AE1864" s="1"/>
  <c r="AD1864"/>
  <c r="Z1864"/>
  <c r="Y1864"/>
  <c r="X1864"/>
  <c r="W1864"/>
  <c r="AI1863"/>
  <c r="AH1863"/>
  <c r="AG1863"/>
  <c r="AE1863" s="1"/>
  <c r="AD1863"/>
  <c r="Z1863"/>
  <c r="Y1863"/>
  <c r="X1863"/>
  <c r="W1863"/>
  <c r="AI1862"/>
  <c r="AH1862"/>
  <c r="AG1862"/>
  <c r="AE1862" s="1"/>
  <c r="AD1862"/>
  <c r="Z1862"/>
  <c r="Y1862"/>
  <c r="X1862"/>
  <c r="W1862"/>
  <c r="AI1861"/>
  <c r="AH1861"/>
  <c r="AG1861"/>
  <c r="AE1861" s="1"/>
  <c r="AD1861"/>
  <c r="Z1861"/>
  <c r="Y1861"/>
  <c r="X1861"/>
  <c r="W1861"/>
  <c r="AI1860"/>
  <c r="AH1860"/>
  <c r="AG1860"/>
  <c r="AE1860" s="1"/>
  <c r="AD1860"/>
  <c r="Z1860"/>
  <c r="Y1860"/>
  <c r="X1860"/>
  <c r="W1860"/>
  <c r="AI1859"/>
  <c r="AH1859"/>
  <c r="AG1859"/>
  <c r="AE1859" s="1"/>
  <c r="AD1859"/>
  <c r="Z1859"/>
  <c r="Y1859"/>
  <c r="X1859"/>
  <c r="W1859"/>
  <c r="AI1858"/>
  <c r="AH1858"/>
  <c r="AG1858"/>
  <c r="AE1858" s="1"/>
  <c r="AD1858"/>
  <c r="Z1858"/>
  <c r="Y1858"/>
  <c r="X1858"/>
  <c r="W1858"/>
  <c r="AI1857"/>
  <c r="AH1857"/>
  <c r="AG1857"/>
  <c r="AE1857" s="1"/>
  <c r="AD1857"/>
  <c r="Z1857"/>
  <c r="Y1857"/>
  <c r="X1857"/>
  <c r="W1857"/>
  <c r="AI1856"/>
  <c r="AH1856"/>
  <c r="AG1856"/>
  <c r="AE1856" s="1"/>
  <c r="AD1856"/>
  <c r="Z1856"/>
  <c r="Y1856"/>
  <c r="X1856"/>
  <c r="W1856"/>
  <c r="AI1855"/>
  <c r="AH1855"/>
  <c r="AG1855"/>
  <c r="AE1855" s="1"/>
  <c r="AD1855"/>
  <c r="Z1855"/>
  <c r="Y1855"/>
  <c r="X1855"/>
  <c r="W1855"/>
  <c r="AI1854"/>
  <c r="AH1854"/>
  <c r="AG1854"/>
  <c r="AE1854" s="1"/>
  <c r="AD1854"/>
  <c r="Z1854"/>
  <c r="Y1854"/>
  <c r="X1854"/>
  <c r="W1854"/>
  <c r="AI1853"/>
  <c r="AH1853"/>
  <c r="AG1853"/>
  <c r="AE1853" s="1"/>
  <c r="AD1853"/>
  <c r="Z1853"/>
  <c r="Y1853"/>
  <c r="X1853"/>
  <c r="W1853"/>
  <c r="AI1852"/>
  <c r="AH1852"/>
  <c r="AG1852"/>
  <c r="AE1852" s="1"/>
  <c r="AD1852"/>
  <c r="Z1852"/>
  <c r="Y1852"/>
  <c r="X1852"/>
  <c r="AK2179" l="1"/>
  <c r="AK2165"/>
  <c r="AK2189"/>
  <c r="AJ1852"/>
  <c r="AJ1864"/>
  <c r="AJ1879"/>
  <c r="AJ1887"/>
  <c r="AJ1891"/>
  <c r="AJ1894"/>
  <c r="AJ1895"/>
  <c r="AJ1897"/>
  <c r="AJ1898"/>
  <c r="AJ1899"/>
  <c r="AJ1901"/>
  <c r="AJ1906"/>
  <c r="AJ1907"/>
  <c r="AJ1909"/>
  <c r="AJ1910"/>
  <c r="AJ1913"/>
  <c r="AJ1914"/>
  <c r="AJ1915"/>
  <c r="AJ1918"/>
  <c r="AJ1920"/>
  <c r="AB2232"/>
  <c r="AL2202"/>
  <c r="AK2202" s="1"/>
  <c r="AK2231"/>
  <c r="AL2138"/>
  <c r="AK2138" s="1"/>
  <c r="AL2240"/>
  <c r="AK2240" s="1"/>
  <c r="AK2188"/>
  <c r="AB2172"/>
  <c r="AJ1953"/>
  <c r="AJ1958"/>
  <c r="AJ1959"/>
  <c r="AJ1961"/>
  <c r="AJ1962"/>
  <c r="AJ1963"/>
  <c r="AJ1965"/>
  <c r="AJ1966"/>
  <c r="AJ1969"/>
  <c r="AJ1974"/>
  <c r="AJ1977"/>
  <c r="AJ1981"/>
  <c r="AJ1982"/>
  <c r="AJ1984"/>
  <c r="AJ1985"/>
  <c r="AJ1989"/>
  <c r="AJ1990"/>
  <c r="AJ1991"/>
  <c r="AJ1994"/>
  <c r="AJ1998"/>
  <c r="AJ2000"/>
  <c r="AJ2001"/>
  <c r="AJ2004"/>
  <c r="AJ2008"/>
  <c r="AJ2009"/>
  <c r="AJ2010"/>
  <c r="AJ2012"/>
  <c r="AJ2017"/>
  <c r="AJ2018"/>
  <c r="AJ2019"/>
  <c r="AJ2022"/>
  <c r="AJ2027"/>
  <c r="AJ2028"/>
  <c r="AJ2030"/>
  <c r="AJ2036"/>
  <c r="AJ2037"/>
  <c r="AJ2038"/>
  <c r="AJ2040"/>
  <c r="AJ2045"/>
  <c r="AJ2061"/>
  <c r="AJ2069"/>
  <c r="AJ2070"/>
  <c r="AJ2074"/>
  <c r="AJ2082"/>
  <c r="AJ2084"/>
  <c r="AJ2088"/>
  <c r="AJ2089"/>
  <c r="AK2162"/>
  <c r="AA2058"/>
  <c r="AA2059"/>
  <c r="AA2060"/>
  <c r="AB2060" s="1"/>
  <c r="AJ2064"/>
  <c r="AJ2101"/>
  <c r="AJ2102"/>
  <c r="AJ2106"/>
  <c r="AJ2110"/>
  <c r="AJ2116"/>
  <c r="AJ2117"/>
  <c r="AJ2118"/>
  <c r="AJ1867"/>
  <c r="AJ1868"/>
  <c r="AJ1869"/>
  <c r="AJ1870"/>
  <c r="AJ1933"/>
  <c r="AJ1934"/>
  <c r="AJ1935"/>
  <c r="AJ1936"/>
  <c r="AJ1937"/>
  <c r="AJ2054"/>
  <c r="AJ2065"/>
  <c r="AJ1853"/>
  <c r="AJ1857"/>
  <c r="AJ1858"/>
  <c r="AJ1967"/>
  <c r="AJ1988"/>
  <c r="AJ1992"/>
  <c r="AJ1999"/>
  <c r="AA2126"/>
  <c r="AB2126" s="1"/>
  <c r="AA1864"/>
  <c r="AB1864" s="1"/>
  <c r="AA1927"/>
  <c r="AB1927" s="1"/>
  <c r="AJ1927"/>
  <c r="AJ2062"/>
  <c r="AJ2063"/>
  <c r="AJ2092"/>
  <c r="AJ2093"/>
  <c r="AJ1871"/>
  <c r="AJ1873"/>
  <c r="AJ1874"/>
  <c r="AJ1878"/>
  <c r="AA1916"/>
  <c r="AB1916" s="1"/>
  <c r="AJ1919"/>
  <c r="AJ1938"/>
  <c r="AJ1941"/>
  <c r="AJ1942"/>
  <c r="AJ1946"/>
  <c r="AJ1949"/>
  <c r="AJ1950"/>
  <c r="AJ1951"/>
  <c r="AA1980"/>
  <c r="AA1981"/>
  <c r="AA1982"/>
  <c r="AA1983"/>
  <c r="AB1983" s="1"/>
  <c r="AA1985"/>
  <c r="AB1985" s="1"/>
  <c r="AA1987"/>
  <c r="AB1987" s="1"/>
  <c r="AJ2034"/>
  <c r="AJ2035"/>
  <c r="AJ2044"/>
  <c r="AJ2046"/>
  <c r="AJ2047"/>
  <c r="AJ2048"/>
  <c r="AJ2050"/>
  <c r="AJ2055"/>
  <c r="AJ2056"/>
  <c r="AJ2060"/>
  <c r="AJ2114"/>
  <c r="AJ2119"/>
  <c r="AJ2120"/>
  <c r="AJ2121"/>
  <c r="AJ2122"/>
  <c r="AJ2124"/>
  <c r="AJ2125"/>
  <c r="AJ2126"/>
  <c r="AJ2127"/>
  <c r="AJ2131"/>
  <c r="AJ2133"/>
  <c r="AJ2134"/>
  <c r="AJ2135"/>
  <c r="AJ1859"/>
  <c r="AJ1860"/>
  <c r="AJ1862"/>
  <c r="AJ1863"/>
  <c r="AA1897"/>
  <c r="AB1897" s="1"/>
  <c r="AA1899"/>
  <c r="AB1899" s="1"/>
  <c r="AJ1904"/>
  <c r="AJ1905"/>
  <c r="AJ1921"/>
  <c r="AJ1922"/>
  <c r="AJ1923"/>
  <c r="AJ1925"/>
  <c r="AJ1926"/>
  <c r="AJ1972"/>
  <c r="AJ1973"/>
  <c r="AJ1997"/>
  <c r="AJ2007"/>
  <c r="AJ2015"/>
  <c r="AJ2016"/>
  <c r="AJ2025"/>
  <c r="AJ2026"/>
  <c r="AA2065"/>
  <c r="AB2065" s="1"/>
  <c r="AJ2073"/>
  <c r="AJ2105"/>
  <c r="AJ2109"/>
  <c r="AA1879"/>
  <c r="AB1879" s="1"/>
  <c r="AJ1882"/>
  <c r="AJ1883"/>
  <c r="AJ1884"/>
  <c r="AJ1886"/>
  <c r="AJ1956"/>
  <c r="AJ1957"/>
  <c r="AJ1975"/>
  <c r="AJ1978"/>
  <c r="AJ1980"/>
  <c r="AJ1983"/>
  <c r="AA2000"/>
  <c r="AB2000" s="1"/>
  <c r="AA2003"/>
  <c r="AB2003" s="1"/>
  <c r="AA2021"/>
  <c r="AB2021" s="1"/>
  <c r="AJ2042"/>
  <c r="AJ2043"/>
  <c r="AJ2053"/>
  <c r="AA2063"/>
  <c r="AA2084"/>
  <c r="AB2084" s="1"/>
  <c r="AJ1854"/>
  <c r="AJ1855"/>
  <c r="AJ1856"/>
  <c r="AA1863"/>
  <c r="AJ1865"/>
  <c r="AJ1866"/>
  <c r="AA1873"/>
  <c r="AB1873" s="1"/>
  <c r="AA1875"/>
  <c r="AB1875" s="1"/>
  <c r="AA1877"/>
  <c r="AB1877" s="1"/>
  <c r="AJ1880"/>
  <c r="AJ1881"/>
  <c r="AJ1885"/>
  <c r="AA1889"/>
  <c r="AB1889" s="1"/>
  <c r="AA1891"/>
  <c r="AB1891" s="1"/>
  <c r="AA1893"/>
  <c r="AA1894"/>
  <c r="AB1894" s="1"/>
  <c r="AJ1896"/>
  <c r="AJ1900"/>
  <c r="AJ1902"/>
  <c r="AJ1903"/>
  <c r="AJ1917"/>
  <c r="AA1926"/>
  <c r="AJ1928"/>
  <c r="AJ1929"/>
  <c r="AJ1930"/>
  <c r="AJ1931"/>
  <c r="AJ1932"/>
  <c r="AA1940"/>
  <c r="AB1940" s="1"/>
  <c r="AA1942"/>
  <c r="AB1942" s="1"/>
  <c r="AA1944"/>
  <c r="AB1944" s="1"/>
  <c r="AA1946"/>
  <c r="AB1946" s="1"/>
  <c r="AJ1952"/>
  <c r="AJ1954"/>
  <c r="AJ1955"/>
  <c r="AJ1968"/>
  <c r="AJ1970"/>
  <c r="AJ1971"/>
  <c r="AA1978"/>
  <c r="AB1978" s="1"/>
  <c r="AJ1986"/>
  <c r="AJ1987"/>
  <c r="AJ2002"/>
  <c r="AJ2003"/>
  <c r="AJ2005"/>
  <c r="AJ2006"/>
  <c r="AA2016"/>
  <c r="AB2016" s="1"/>
  <c r="AJ2020"/>
  <c r="AJ2021"/>
  <c r="AJ2023"/>
  <c r="AJ2024"/>
  <c r="AA2033"/>
  <c r="AB2033" s="1"/>
  <c r="AA2035"/>
  <c r="AB2035" s="1"/>
  <c r="AJ2039"/>
  <c r="AA2046"/>
  <c r="AB2046" s="1"/>
  <c r="AJ2049"/>
  <c r="AJ2051"/>
  <c r="AJ2052"/>
  <c r="AA2062"/>
  <c r="AB2062" s="1"/>
  <c r="AJ2071"/>
  <c r="AJ2072"/>
  <c r="AA2076"/>
  <c r="AA2077"/>
  <c r="AB2077" s="1"/>
  <c r="AA2079"/>
  <c r="AA2080"/>
  <c r="AA2081"/>
  <c r="AB2081" s="1"/>
  <c r="AJ2085"/>
  <c r="AJ2086"/>
  <c r="AJ2087"/>
  <c r="AJ2094"/>
  <c r="AJ2095"/>
  <c r="AJ2096"/>
  <c r="AJ2103"/>
  <c r="AJ2104"/>
  <c r="AJ2112"/>
  <c r="AJ2113"/>
  <c r="AK2196"/>
  <c r="AA1871"/>
  <c r="AB1871" s="1"/>
  <c r="AJ1876"/>
  <c r="AJ1877"/>
  <c r="AA1887"/>
  <c r="AB1887" s="1"/>
  <c r="AJ1888"/>
  <c r="AJ1892"/>
  <c r="AJ1893"/>
  <c r="AJ1912"/>
  <c r="AJ1916"/>
  <c r="AA1921"/>
  <c r="AA1922"/>
  <c r="AB1922" s="1"/>
  <c r="AA1938"/>
  <c r="AB1938" s="1"/>
  <c r="AJ1943"/>
  <c r="AJ1944"/>
  <c r="AJ1948"/>
  <c r="AJ1964"/>
  <c r="AJ1979"/>
  <c r="AA1991"/>
  <c r="AB1991" s="1"/>
  <c r="AK2158"/>
  <c r="AK2192"/>
  <c r="AA1854"/>
  <c r="AB1854" s="1"/>
  <c r="AJ1861"/>
  <c r="AA1868"/>
  <c r="AA1869"/>
  <c r="AB1869" s="1"/>
  <c r="AJ1872"/>
  <c r="AJ1875"/>
  <c r="AA1883"/>
  <c r="AA1884"/>
  <c r="AL1884" s="1"/>
  <c r="AK1884" s="1"/>
  <c r="AA1885"/>
  <c r="AB1885" s="1"/>
  <c r="AJ1889"/>
  <c r="AJ1890"/>
  <c r="AJ1908"/>
  <c r="AJ1911"/>
  <c r="AA1919"/>
  <c r="AB1919" s="1"/>
  <c r="AJ1924"/>
  <c r="AA1929"/>
  <c r="AB1929" s="1"/>
  <c r="AA1931"/>
  <c r="AA1932"/>
  <c r="AB1932" s="1"/>
  <c r="AA1934"/>
  <c r="AA1935"/>
  <c r="AL1935" s="1"/>
  <c r="AK1935" s="1"/>
  <c r="AA1936"/>
  <c r="AB1936" s="1"/>
  <c r="AJ1939"/>
  <c r="AJ1940"/>
  <c r="AJ1945"/>
  <c r="AJ1947"/>
  <c r="AJ1960"/>
  <c r="AJ1976"/>
  <c r="AA1989"/>
  <c r="AB1989" s="1"/>
  <c r="AJ1993"/>
  <c r="AJ1995"/>
  <c r="AJ1996"/>
  <c r="AJ2011"/>
  <c r="AJ2013"/>
  <c r="AJ2014"/>
  <c r="AJ2029"/>
  <c r="AJ2031"/>
  <c r="AJ2032"/>
  <c r="AJ2033"/>
  <c r="AA2041"/>
  <c r="AB2041" s="1"/>
  <c r="AJ2041"/>
  <c r="AJ2057"/>
  <c r="AJ2058"/>
  <c r="AJ2059"/>
  <c r="AA2064"/>
  <c r="AL2064" s="1"/>
  <c r="AK2064" s="1"/>
  <c r="AJ2067"/>
  <c r="AJ2068"/>
  <c r="AJ2075"/>
  <c r="AJ2076"/>
  <c r="AJ2077"/>
  <c r="AJ2078"/>
  <c r="AJ2079"/>
  <c r="AJ2080"/>
  <c r="AJ2081"/>
  <c r="AA2086"/>
  <c r="AB2086" s="1"/>
  <c r="AJ2090"/>
  <c r="AJ2091"/>
  <c r="AA2095"/>
  <c r="AB2095" s="1"/>
  <c r="AJ2099"/>
  <c r="AJ2100"/>
  <c r="AJ2107"/>
  <c r="AJ2108"/>
  <c r="AA2111"/>
  <c r="AB2111" s="1"/>
  <c r="AJ2129"/>
  <c r="AJ2130"/>
  <c r="AL1883"/>
  <c r="AK1883" s="1"/>
  <c r="AB1883"/>
  <c r="AL1934"/>
  <c r="AK1934" s="1"/>
  <c r="AB1934"/>
  <c r="AB1980"/>
  <c r="AL1980"/>
  <c r="AK1980" s="1"/>
  <c r="AB1981"/>
  <c r="AL1981"/>
  <c r="AK1981" s="1"/>
  <c r="AB1982"/>
  <c r="AL1982"/>
  <c r="AK1982" s="1"/>
  <c r="AB2063"/>
  <c r="AL2063"/>
  <c r="AK2063" s="1"/>
  <c r="AL1893"/>
  <c r="AK1893" s="1"/>
  <c r="AB1893"/>
  <c r="AL2062"/>
  <c r="AK2062" s="1"/>
  <c r="AL2076"/>
  <c r="AK2076" s="1"/>
  <c r="AB2076"/>
  <c r="AL2079"/>
  <c r="AK2079" s="1"/>
  <c r="AB2079"/>
  <c r="AL2080"/>
  <c r="AK2080" s="1"/>
  <c r="AB2080"/>
  <c r="AB1863"/>
  <c r="AL1863"/>
  <c r="AK1863" s="1"/>
  <c r="AB1926"/>
  <c r="AL1926"/>
  <c r="AK1926" s="1"/>
  <c r="AB1921"/>
  <c r="AL1921"/>
  <c r="AK1921" s="1"/>
  <c r="AL2058"/>
  <c r="AK2058" s="1"/>
  <c r="AB2058"/>
  <c r="AL2059"/>
  <c r="AK2059" s="1"/>
  <c r="AB2059"/>
  <c r="AL1868"/>
  <c r="AK1868" s="1"/>
  <c r="AB1868"/>
  <c r="AL1931"/>
  <c r="AK1931" s="1"/>
  <c r="AB1931"/>
  <c r="AB2064"/>
  <c r="AL1854"/>
  <c r="AK1854" s="1"/>
  <c r="AA1855"/>
  <c r="AB1855" s="1"/>
  <c r="AA1859"/>
  <c r="AB1859" s="1"/>
  <c r="AL1864"/>
  <c r="AK1864" s="1"/>
  <c r="AA1865"/>
  <c r="AB1865" s="1"/>
  <c r="AL1871"/>
  <c r="AK1871" s="1"/>
  <c r="AA1872"/>
  <c r="AL1879"/>
  <c r="AK1879" s="1"/>
  <c r="AA1880"/>
  <c r="AB1880" s="1"/>
  <c r="AL1887"/>
  <c r="AK1887" s="1"/>
  <c r="AA1888"/>
  <c r="AA1896"/>
  <c r="AA1902"/>
  <c r="AB1902" s="1"/>
  <c r="AA1906"/>
  <c r="AB1906" s="1"/>
  <c r="AA1910"/>
  <c r="AB1910" s="1"/>
  <c r="AA1914"/>
  <c r="AB1914" s="1"/>
  <c r="AL1919"/>
  <c r="AK1919" s="1"/>
  <c r="AA1920"/>
  <c r="AL1927"/>
  <c r="AK1927" s="1"/>
  <c r="AA1928"/>
  <c r="AL1938"/>
  <c r="AK1938" s="1"/>
  <c r="AA1939"/>
  <c r="AA1950"/>
  <c r="AB1950" s="1"/>
  <c r="AA1954"/>
  <c r="AB1954" s="1"/>
  <c r="AA1958"/>
  <c r="AB1958" s="1"/>
  <c r="AA1962"/>
  <c r="AB1962" s="1"/>
  <c r="AA1966"/>
  <c r="AB1966" s="1"/>
  <c r="AA1970"/>
  <c r="AB1970" s="1"/>
  <c r="AA1974"/>
  <c r="AB1974" s="1"/>
  <c r="AL1978"/>
  <c r="AK1978" s="1"/>
  <c r="AA1979"/>
  <c r="AL1989"/>
  <c r="AK1989" s="1"/>
  <c r="AA1990"/>
  <c r="AA1995"/>
  <c r="AB1995" s="1"/>
  <c r="AA1999"/>
  <c r="AA2005"/>
  <c r="AB2005" s="1"/>
  <c r="AA2009"/>
  <c r="AB2009" s="1"/>
  <c r="AA2013"/>
  <c r="AB2013" s="1"/>
  <c r="AA2018"/>
  <c r="AB2018" s="1"/>
  <c r="AA2023"/>
  <c r="AB2023" s="1"/>
  <c r="AA2027"/>
  <c r="AB2027" s="1"/>
  <c r="AA2031"/>
  <c r="AB2031" s="1"/>
  <c r="AA2037"/>
  <c r="AB2037" s="1"/>
  <c r="AL2041"/>
  <c r="AK2041" s="1"/>
  <c r="AA2042"/>
  <c r="AB2042" s="1"/>
  <c r="AL2046"/>
  <c r="AK2046" s="1"/>
  <c r="AA2047"/>
  <c r="AB2047" s="1"/>
  <c r="AA2051"/>
  <c r="AB2051" s="1"/>
  <c r="AA2055"/>
  <c r="AB2055" s="1"/>
  <c r="AL2065"/>
  <c r="AK2065" s="1"/>
  <c r="AA2066"/>
  <c r="AB2066" s="1"/>
  <c r="AA2070"/>
  <c r="AB2070" s="1"/>
  <c r="AA2074"/>
  <c r="AB2074" s="1"/>
  <c r="AA2083"/>
  <c r="AA2089"/>
  <c r="AB2089" s="1"/>
  <c r="AA2093"/>
  <c r="AB2093" s="1"/>
  <c r="AA2098"/>
  <c r="AB2098" s="1"/>
  <c r="AA2102"/>
  <c r="AB2102" s="1"/>
  <c r="AA2106"/>
  <c r="AB2106" s="1"/>
  <c r="AA2110"/>
  <c r="AA2115"/>
  <c r="AB2115" s="1"/>
  <c r="AA2119"/>
  <c r="AB2119" s="1"/>
  <c r="AA2123"/>
  <c r="AB2123" s="1"/>
  <c r="AA2128"/>
  <c r="AB2128" s="1"/>
  <c r="AA2132"/>
  <c r="AB2132" s="1"/>
  <c r="AA2136"/>
  <c r="AB2186"/>
  <c r="AB2150"/>
  <c r="AB2213"/>
  <c r="AB2188"/>
  <c r="AL2174"/>
  <c r="AK2174" s="1"/>
  <c r="AB2164"/>
  <c r="AL2145"/>
  <c r="AK2145" s="1"/>
  <c r="AL2142"/>
  <c r="AK2142" s="1"/>
  <c r="AB2142"/>
  <c r="AL1855"/>
  <c r="AK1855" s="1"/>
  <c r="AL1859"/>
  <c r="AK1859" s="1"/>
  <c r="AL1865"/>
  <c r="AK1865" s="1"/>
  <c r="AA1866"/>
  <c r="AB1866" s="1"/>
  <c r="AL1873"/>
  <c r="AK1873" s="1"/>
  <c r="AA1874"/>
  <c r="AL1880"/>
  <c r="AK1880" s="1"/>
  <c r="AA1881"/>
  <c r="AB1881" s="1"/>
  <c r="AL1889"/>
  <c r="AK1889" s="1"/>
  <c r="AA1890"/>
  <c r="AL1897"/>
  <c r="AK1897" s="1"/>
  <c r="AA1898"/>
  <c r="AL1902"/>
  <c r="AK1902" s="1"/>
  <c r="AA1903"/>
  <c r="AB1903" s="1"/>
  <c r="AL1906"/>
  <c r="AK1906" s="1"/>
  <c r="AA1907"/>
  <c r="AB1907" s="1"/>
  <c r="AL1910"/>
  <c r="AK1910" s="1"/>
  <c r="AA1911"/>
  <c r="AB1911" s="1"/>
  <c r="AL1914"/>
  <c r="AK1914" s="1"/>
  <c r="AA1915"/>
  <c r="AE1921"/>
  <c r="AL1922"/>
  <c r="AK1922" s="1"/>
  <c r="AA1923"/>
  <c r="AB1923" s="1"/>
  <c r="AL1929"/>
  <c r="AK1929" s="1"/>
  <c r="AA1930"/>
  <c r="AL1940"/>
  <c r="AK1940" s="1"/>
  <c r="AA1941"/>
  <c r="AL1946"/>
  <c r="AK1946" s="1"/>
  <c r="AA1947"/>
  <c r="AB1947" s="1"/>
  <c r="AL1950"/>
  <c r="AK1950" s="1"/>
  <c r="AA1951"/>
  <c r="AB1951" s="1"/>
  <c r="AE1954"/>
  <c r="AL1954"/>
  <c r="AK1954" s="1"/>
  <c r="AA1955"/>
  <c r="AB1955" s="1"/>
  <c r="AL1958"/>
  <c r="AK1958" s="1"/>
  <c r="AA1959"/>
  <c r="AB1959" s="1"/>
  <c r="AL1962"/>
  <c r="AK1962" s="1"/>
  <c r="AA1963"/>
  <c r="AB1963" s="1"/>
  <c r="AL1966"/>
  <c r="AK1966" s="1"/>
  <c r="AA1967"/>
  <c r="AB1967" s="1"/>
  <c r="AE1970"/>
  <c r="AL1970"/>
  <c r="AK1970" s="1"/>
  <c r="AA1971"/>
  <c r="AB1971" s="1"/>
  <c r="AL1974"/>
  <c r="AK1974" s="1"/>
  <c r="AA1975"/>
  <c r="AB1975" s="1"/>
  <c r="AL1983"/>
  <c r="AK1983" s="1"/>
  <c r="AA1984"/>
  <c r="AL1991"/>
  <c r="AK1991" s="1"/>
  <c r="AA1992"/>
  <c r="AB1992" s="1"/>
  <c r="AE1995"/>
  <c r="AL1995"/>
  <c r="AK1995" s="1"/>
  <c r="AA1996"/>
  <c r="AB1996" s="1"/>
  <c r="AL2000"/>
  <c r="AK2000" s="1"/>
  <c r="AA2001"/>
  <c r="AB2001" s="1"/>
  <c r="AL2005"/>
  <c r="AK2005" s="1"/>
  <c r="AA2006"/>
  <c r="AB2006" s="1"/>
  <c r="AL2009"/>
  <c r="AK2009" s="1"/>
  <c r="AA2010"/>
  <c r="AB2010" s="1"/>
  <c r="AL2013"/>
  <c r="AK2013" s="1"/>
  <c r="AA2014"/>
  <c r="AB2014" s="1"/>
  <c r="AL2018"/>
  <c r="AK2018" s="1"/>
  <c r="AA2019"/>
  <c r="AB2019" s="1"/>
  <c r="AL2023"/>
  <c r="AK2023" s="1"/>
  <c r="AA2024"/>
  <c r="AB2024" s="1"/>
  <c r="AL2027"/>
  <c r="AK2027" s="1"/>
  <c r="AA2028"/>
  <c r="AB2028" s="1"/>
  <c r="AL2031"/>
  <c r="AK2031" s="1"/>
  <c r="AA2032"/>
  <c r="AL2037"/>
  <c r="AK2037" s="1"/>
  <c r="AA2038"/>
  <c r="AB2038" s="1"/>
  <c r="AL2042"/>
  <c r="AK2042" s="1"/>
  <c r="AA2043"/>
  <c r="AB2043" s="1"/>
  <c r="AL2047"/>
  <c r="AK2047" s="1"/>
  <c r="AA2048"/>
  <c r="AB2048" s="1"/>
  <c r="AL2051"/>
  <c r="AK2051" s="1"/>
  <c r="AA2052"/>
  <c r="AB2052" s="1"/>
  <c r="AE2055"/>
  <c r="AL2055"/>
  <c r="AK2055" s="1"/>
  <c r="AA2056"/>
  <c r="AB2056" s="1"/>
  <c r="AL2066"/>
  <c r="AA2067"/>
  <c r="AB2067" s="1"/>
  <c r="AL2070"/>
  <c r="AK2070" s="1"/>
  <c r="AA2071"/>
  <c r="AB2071" s="1"/>
  <c r="AL2074"/>
  <c r="AK2074" s="1"/>
  <c r="AA2075"/>
  <c r="AL2084"/>
  <c r="AK2084" s="1"/>
  <c r="AA2085"/>
  <c r="AL2089"/>
  <c r="AK2089" s="1"/>
  <c r="AA2090"/>
  <c r="AB2090" s="1"/>
  <c r="AL2093"/>
  <c r="AK2093" s="1"/>
  <c r="AA2094"/>
  <c r="AL2098"/>
  <c r="AK2098" s="1"/>
  <c r="AA2099"/>
  <c r="AB2099" s="1"/>
  <c r="AL2102"/>
  <c r="AK2102" s="1"/>
  <c r="AA2103"/>
  <c r="AB2103" s="1"/>
  <c r="AL2106"/>
  <c r="AK2106" s="1"/>
  <c r="AA2107"/>
  <c r="AB2107" s="1"/>
  <c r="AL2111"/>
  <c r="AA2112"/>
  <c r="AB2112" s="1"/>
  <c r="AL2115"/>
  <c r="AA2116"/>
  <c r="AB2116" s="1"/>
  <c r="AL2119"/>
  <c r="AK2119" s="1"/>
  <c r="AA2120"/>
  <c r="AB2120" s="1"/>
  <c r="AL2123"/>
  <c r="AK2123" s="1"/>
  <c r="AA2124"/>
  <c r="AB2124" s="1"/>
  <c r="AL2128"/>
  <c r="AA2129"/>
  <c r="AB2129" s="1"/>
  <c r="AL2132"/>
  <c r="AA2133"/>
  <c r="AB2133" s="1"/>
  <c r="AB2246"/>
  <c r="AB2194"/>
  <c r="AB2154"/>
  <c r="AB2205"/>
  <c r="AE2205" s="1"/>
  <c r="AB2169"/>
  <c r="AL2234"/>
  <c r="AK2234" s="1"/>
  <c r="AB2216"/>
  <c r="AE2216" s="1"/>
  <c r="AL2141"/>
  <c r="AK2141" s="1"/>
  <c r="AL2252"/>
  <c r="AK2252" s="1"/>
  <c r="AB2252"/>
  <c r="AE2252" s="1"/>
  <c r="AA1856"/>
  <c r="AB1856" s="1"/>
  <c r="AA1860"/>
  <c r="AB1860" s="1"/>
  <c r="AA1853"/>
  <c r="AB1853" s="1"/>
  <c r="AL1856"/>
  <c r="AK1856" s="1"/>
  <c r="AA1857"/>
  <c r="AB1857" s="1"/>
  <c r="AL1860"/>
  <c r="AK1860" s="1"/>
  <c r="AA1861"/>
  <c r="AB1861" s="1"/>
  <c r="AL1866"/>
  <c r="AK1866" s="1"/>
  <c r="AA1867"/>
  <c r="AL1875"/>
  <c r="AK1875" s="1"/>
  <c r="AA1876"/>
  <c r="AL1881"/>
  <c r="AK1881" s="1"/>
  <c r="AA1882"/>
  <c r="AL1891"/>
  <c r="AK1891" s="1"/>
  <c r="AA1892"/>
  <c r="AL1899"/>
  <c r="AK1899" s="1"/>
  <c r="AA1900"/>
  <c r="AB1900" s="1"/>
  <c r="AL1903"/>
  <c r="AK1903" s="1"/>
  <c r="AA1904"/>
  <c r="AB1904" s="1"/>
  <c r="AL1907"/>
  <c r="AK1907" s="1"/>
  <c r="AA1908"/>
  <c r="AB1908" s="1"/>
  <c r="AL1911"/>
  <c r="AK1911" s="1"/>
  <c r="AA1912"/>
  <c r="AB1912" s="1"/>
  <c r="AL1916"/>
  <c r="AK1916" s="1"/>
  <c r="AA1917"/>
  <c r="AB1917" s="1"/>
  <c r="AL1923"/>
  <c r="AK1923" s="1"/>
  <c r="AA1924"/>
  <c r="AB1924" s="1"/>
  <c r="AL1932"/>
  <c r="AK1932" s="1"/>
  <c r="AA1933"/>
  <c r="AL1942"/>
  <c r="AK1942" s="1"/>
  <c r="AA1943"/>
  <c r="AL1947"/>
  <c r="AK1947" s="1"/>
  <c r="AA1948"/>
  <c r="AB1948" s="1"/>
  <c r="AL1951"/>
  <c r="AK1951" s="1"/>
  <c r="AA1952"/>
  <c r="AB1952" s="1"/>
  <c r="AE1955"/>
  <c r="AL1955"/>
  <c r="AK1955" s="1"/>
  <c r="AA1956"/>
  <c r="AB1956" s="1"/>
  <c r="AL1959"/>
  <c r="AK1959" s="1"/>
  <c r="AA1960"/>
  <c r="AB1960" s="1"/>
  <c r="AL1963"/>
  <c r="AK1963" s="1"/>
  <c r="AA1964"/>
  <c r="AB1964" s="1"/>
  <c r="AL1967"/>
  <c r="AK1967" s="1"/>
  <c r="AA1968"/>
  <c r="AB1968" s="1"/>
  <c r="AE1971"/>
  <c r="AL1971"/>
  <c r="AK1971" s="1"/>
  <c r="AA1972"/>
  <c r="AB1972" s="1"/>
  <c r="AL1975"/>
  <c r="AK1975" s="1"/>
  <c r="AA1976"/>
  <c r="AB1976" s="1"/>
  <c r="AL1985"/>
  <c r="AK1985" s="1"/>
  <c r="AA1986"/>
  <c r="AL1992"/>
  <c r="AK1992" s="1"/>
  <c r="AA1993"/>
  <c r="AB1993" s="1"/>
  <c r="AL1996"/>
  <c r="AK1996" s="1"/>
  <c r="AA1997"/>
  <c r="AB1997" s="1"/>
  <c r="AL2001"/>
  <c r="AK2001" s="1"/>
  <c r="AA2002"/>
  <c r="AE2006"/>
  <c r="AL2006"/>
  <c r="AK2006" s="1"/>
  <c r="AA2007"/>
  <c r="AB2007" s="1"/>
  <c r="AL2010"/>
  <c r="AK2010" s="1"/>
  <c r="AA2011"/>
  <c r="AB2011" s="1"/>
  <c r="AL2014"/>
  <c r="AK2014" s="1"/>
  <c r="AA2015"/>
  <c r="AL2019"/>
  <c r="AK2019" s="1"/>
  <c r="AA2020"/>
  <c r="AL2024"/>
  <c r="AK2024" s="1"/>
  <c r="AA2025"/>
  <c r="AB2025" s="1"/>
  <c r="AL2028"/>
  <c r="AK2028" s="1"/>
  <c r="AA2029"/>
  <c r="AB2029" s="1"/>
  <c r="AL2033"/>
  <c r="AK2033" s="1"/>
  <c r="AA2034"/>
  <c r="AL2038"/>
  <c r="AK2038" s="1"/>
  <c r="AA2039"/>
  <c r="AB2039" s="1"/>
  <c r="AL2043"/>
  <c r="AK2043" s="1"/>
  <c r="AA2044"/>
  <c r="AB2044" s="1"/>
  <c r="AL2048"/>
  <c r="AK2048" s="1"/>
  <c r="AA2049"/>
  <c r="AB2049" s="1"/>
  <c r="AL2052"/>
  <c r="AK2052" s="1"/>
  <c r="AA2053"/>
  <c r="AB2053" s="1"/>
  <c r="AE2056"/>
  <c r="AL2056"/>
  <c r="AK2056" s="1"/>
  <c r="AA2057"/>
  <c r="AJ2066"/>
  <c r="AA2068"/>
  <c r="AB2068" s="1"/>
  <c r="AL2071"/>
  <c r="AK2071" s="1"/>
  <c r="AA2072"/>
  <c r="AB2072" s="1"/>
  <c r="AL2077"/>
  <c r="AK2077" s="1"/>
  <c r="AA2078"/>
  <c r="AJ2083"/>
  <c r="AL2086"/>
  <c r="AK2086" s="1"/>
  <c r="AA2087"/>
  <c r="AB2087" s="1"/>
  <c r="AL2090"/>
  <c r="AK2090" s="1"/>
  <c r="AA2091"/>
  <c r="AB2091" s="1"/>
  <c r="AL2095"/>
  <c r="AK2095" s="1"/>
  <c r="AA2096"/>
  <c r="AB2096" s="1"/>
  <c r="AL2099"/>
  <c r="AK2099" s="1"/>
  <c r="AA2100"/>
  <c r="AB2100" s="1"/>
  <c r="AL2103"/>
  <c r="AK2103" s="1"/>
  <c r="AA2104"/>
  <c r="AB2104" s="1"/>
  <c r="AL2107"/>
  <c r="AK2107" s="1"/>
  <c r="AA2108"/>
  <c r="AB2108" s="1"/>
  <c r="AJ2111"/>
  <c r="AL2112"/>
  <c r="AK2112" s="1"/>
  <c r="AA2113"/>
  <c r="AB2113" s="1"/>
  <c r="AJ2115"/>
  <c r="AL2116"/>
  <c r="AK2116" s="1"/>
  <c r="AA2117"/>
  <c r="AB2117" s="1"/>
  <c r="AL2120"/>
  <c r="AK2120" s="1"/>
  <c r="AA2121"/>
  <c r="AB2121" s="1"/>
  <c r="AL2124"/>
  <c r="AK2124" s="1"/>
  <c r="AA2125"/>
  <c r="AJ2128"/>
  <c r="AL2129"/>
  <c r="AK2129" s="1"/>
  <c r="AA2130"/>
  <c r="AB2130" s="1"/>
  <c r="AJ2132"/>
  <c r="AL2133"/>
  <c r="AK2133" s="1"/>
  <c r="AA2134"/>
  <c r="AB2134" s="1"/>
  <c r="AB2241"/>
  <c r="AB2221"/>
  <c r="AB2177"/>
  <c r="AB2157"/>
  <c r="AL2250"/>
  <c r="AK2250" s="1"/>
  <c r="AB2139"/>
  <c r="AL2139"/>
  <c r="AK2139" s="1"/>
  <c r="AL2148"/>
  <c r="AK2148" s="1"/>
  <c r="AB2148"/>
  <c r="AL1853"/>
  <c r="AK1853" s="1"/>
  <c r="AL1857"/>
  <c r="AK1857" s="1"/>
  <c r="AA1858"/>
  <c r="AB1858" s="1"/>
  <c r="AL1861"/>
  <c r="AK1861" s="1"/>
  <c r="AA1862"/>
  <c r="AL1869"/>
  <c r="AK1869" s="1"/>
  <c r="AA1870"/>
  <c r="AL1877"/>
  <c r="AK1877" s="1"/>
  <c r="AA1878"/>
  <c r="AL1885"/>
  <c r="AK1885" s="1"/>
  <c r="AA1886"/>
  <c r="AL1894"/>
  <c r="AK1894" s="1"/>
  <c r="AA1895"/>
  <c r="AB1895" s="1"/>
  <c r="AL1900"/>
  <c r="AK1900" s="1"/>
  <c r="AA1901"/>
  <c r="AB1901" s="1"/>
  <c r="AL1904"/>
  <c r="AK1904" s="1"/>
  <c r="AA1905"/>
  <c r="AB1905" s="1"/>
  <c r="AL1908"/>
  <c r="AK1908" s="1"/>
  <c r="AA1909"/>
  <c r="AB1909" s="1"/>
  <c r="AL1912"/>
  <c r="AK1912" s="1"/>
  <c r="AA1913"/>
  <c r="AB1913" s="1"/>
  <c r="AL1917"/>
  <c r="AK1917" s="1"/>
  <c r="AA1918"/>
  <c r="AL1924"/>
  <c r="AK1924" s="1"/>
  <c r="AA1925"/>
  <c r="AL1936"/>
  <c r="AK1936" s="1"/>
  <c r="AA1937"/>
  <c r="AL1944"/>
  <c r="AK1944" s="1"/>
  <c r="AA1945"/>
  <c r="AL1945" s="1"/>
  <c r="AK1945" s="1"/>
  <c r="AL1948"/>
  <c r="AK1948" s="1"/>
  <c r="AA1949"/>
  <c r="AB1949" s="1"/>
  <c r="AL1952"/>
  <c r="AK1952" s="1"/>
  <c r="AA1953"/>
  <c r="AB1953" s="1"/>
  <c r="AL1956"/>
  <c r="AK1956" s="1"/>
  <c r="AA1957"/>
  <c r="AB1957" s="1"/>
  <c r="AL1960"/>
  <c r="AK1960" s="1"/>
  <c r="AA1961"/>
  <c r="AB1961" s="1"/>
  <c r="AL1964"/>
  <c r="AK1964" s="1"/>
  <c r="AA1965"/>
  <c r="AB1965" s="1"/>
  <c r="AL1968"/>
  <c r="AK1968" s="1"/>
  <c r="AA1969"/>
  <c r="AB1969" s="1"/>
  <c r="AL1972"/>
  <c r="AK1972" s="1"/>
  <c r="AA1973"/>
  <c r="AB1973" s="1"/>
  <c r="AL1976"/>
  <c r="AK1976" s="1"/>
  <c r="AA1977"/>
  <c r="AL1987"/>
  <c r="AK1987" s="1"/>
  <c r="AA1988"/>
  <c r="AL1993"/>
  <c r="AK1993" s="1"/>
  <c r="AA1994"/>
  <c r="AB1994" s="1"/>
  <c r="AE1994" s="1"/>
  <c r="AL1997"/>
  <c r="AK1997" s="1"/>
  <c r="AA1998"/>
  <c r="AB1998" s="1"/>
  <c r="AL2003"/>
  <c r="AK2003" s="1"/>
  <c r="AA2004"/>
  <c r="AB2004" s="1"/>
  <c r="AE2007"/>
  <c r="AA2008"/>
  <c r="AB2008" s="1"/>
  <c r="AA2012"/>
  <c r="AB2012" s="1"/>
  <c r="AL2016"/>
  <c r="AK2016" s="1"/>
  <c r="AA2017"/>
  <c r="AB2017" s="1"/>
  <c r="AL2021"/>
  <c r="AK2021" s="1"/>
  <c r="AA2022"/>
  <c r="AB2022" s="1"/>
  <c r="AA2026"/>
  <c r="AB2026" s="1"/>
  <c r="AL2029"/>
  <c r="AK2029" s="1"/>
  <c r="AA2030"/>
  <c r="AB2030" s="1"/>
  <c r="AL2035"/>
  <c r="AK2035" s="1"/>
  <c r="AA2036"/>
  <c r="AB2036" s="1"/>
  <c r="AL2039"/>
  <c r="AK2039" s="1"/>
  <c r="AA2040"/>
  <c r="AA2045"/>
  <c r="AA2050"/>
  <c r="AB2050" s="1"/>
  <c r="AA2054"/>
  <c r="AB2054" s="1"/>
  <c r="AL2060"/>
  <c r="AK2060" s="1"/>
  <c r="AA2061"/>
  <c r="AA2069"/>
  <c r="AB2069" s="1"/>
  <c r="AA2073"/>
  <c r="AB2073" s="1"/>
  <c r="AL2081"/>
  <c r="AK2081" s="1"/>
  <c r="AA2082"/>
  <c r="AB2082" s="1"/>
  <c r="AL2087"/>
  <c r="AK2087" s="1"/>
  <c r="AA2088"/>
  <c r="AB2088" s="1"/>
  <c r="AL2091"/>
  <c r="AK2091" s="1"/>
  <c r="AA2092"/>
  <c r="AB2092" s="1"/>
  <c r="AL2096"/>
  <c r="AK2096" s="1"/>
  <c r="AA2097"/>
  <c r="AB2097" s="1"/>
  <c r="AL2100"/>
  <c r="AK2100" s="1"/>
  <c r="AA2101"/>
  <c r="AB2101" s="1"/>
  <c r="AL2104"/>
  <c r="AK2104" s="1"/>
  <c r="AA2105"/>
  <c r="AB2105" s="1"/>
  <c r="AL2108"/>
  <c r="AK2108" s="1"/>
  <c r="AA2109"/>
  <c r="AB2109" s="1"/>
  <c r="AA2114"/>
  <c r="AB2114" s="1"/>
  <c r="AL2117"/>
  <c r="AK2117" s="1"/>
  <c r="AA2118"/>
  <c r="AB2118" s="1"/>
  <c r="AL2121"/>
  <c r="AK2121" s="1"/>
  <c r="AA2122"/>
  <c r="AB2122" s="1"/>
  <c r="AL2126"/>
  <c r="AK2126" s="1"/>
  <c r="AA2127"/>
  <c r="AB2127" s="1"/>
  <c r="AA2131"/>
  <c r="AB2131" s="1"/>
  <c r="AL2134"/>
  <c r="AK2134" s="1"/>
  <c r="AA2135"/>
  <c r="AB2135" s="1"/>
  <c r="AK2243"/>
  <c r="AB2237"/>
  <c r="AB2225"/>
  <c r="AB2181"/>
  <c r="AE2181" s="1"/>
  <c r="AB2228"/>
  <c r="AL2210"/>
  <c r="AK2210" s="1"/>
  <c r="W1852"/>
  <c r="AI1851"/>
  <c r="AH1851"/>
  <c r="AG1851"/>
  <c r="AE1851" s="1"/>
  <c r="AD1851"/>
  <c r="Z1851"/>
  <c r="Y1851"/>
  <c r="X1851"/>
  <c r="W1851"/>
  <c r="AI1850"/>
  <c r="AH1850"/>
  <c r="AG1850"/>
  <c r="AE1850" s="1"/>
  <c r="AD1850"/>
  <c r="Z1850"/>
  <c r="Y1850"/>
  <c r="X1850"/>
  <c r="W1850"/>
  <c r="AI1849"/>
  <c r="AH1849"/>
  <c r="AG1849"/>
  <c r="AE1849" s="1"/>
  <c r="AD1849"/>
  <c r="Z1849"/>
  <c r="Y1849"/>
  <c r="X1849"/>
  <c r="W1849"/>
  <c r="AI1848"/>
  <c r="AH1848"/>
  <c r="AG1848"/>
  <c r="AE1848" s="1"/>
  <c r="AD1848"/>
  <c r="Z1848"/>
  <c r="Y1848"/>
  <c r="X1848"/>
  <c r="W1848"/>
  <c r="AI1847"/>
  <c r="AH1847"/>
  <c r="AG1847"/>
  <c r="AE1847" s="1"/>
  <c r="AD1847"/>
  <c r="Z1847"/>
  <c r="Y1847"/>
  <c r="X1847"/>
  <c r="W1847"/>
  <c r="AI1846"/>
  <c r="AH1846"/>
  <c r="AG1846"/>
  <c r="AE1846" s="1"/>
  <c r="AD1846"/>
  <c r="Z1846"/>
  <c r="Y1846"/>
  <c r="X1846"/>
  <c r="W1846"/>
  <c r="AI1845"/>
  <c r="AH1845"/>
  <c r="AG1845"/>
  <c r="AE1845" s="1"/>
  <c r="AD1845"/>
  <c r="Z1845"/>
  <c r="Y1845"/>
  <c r="X1845"/>
  <c r="W1845"/>
  <c r="AI1844"/>
  <c r="AH1844"/>
  <c r="AG1844"/>
  <c r="AE1844" s="1"/>
  <c r="AD1844"/>
  <c r="Z1844"/>
  <c r="Y1844"/>
  <c r="X1844"/>
  <c r="W1844"/>
  <c r="AI1843"/>
  <c r="AH1843"/>
  <c r="AG1843"/>
  <c r="AE1843" s="1"/>
  <c r="AD1843"/>
  <c r="Z1843"/>
  <c r="Y1843"/>
  <c r="X1843"/>
  <c r="W1843"/>
  <c r="AI1842"/>
  <c r="AH1842"/>
  <c r="AG1842"/>
  <c r="AE1842" s="1"/>
  <c r="AD1842"/>
  <c r="Z1842"/>
  <c r="Y1842"/>
  <c r="X1842"/>
  <c r="W1842"/>
  <c r="AI1841"/>
  <c r="AH1841"/>
  <c r="AG1841"/>
  <c r="AE1841" s="1"/>
  <c r="AD1841"/>
  <c r="Z1841"/>
  <c r="Y1841"/>
  <c r="X1841"/>
  <c r="W1841"/>
  <c r="AI1840"/>
  <c r="AH1840"/>
  <c r="AG1840"/>
  <c r="AE1840" s="1"/>
  <c r="AD1840"/>
  <c r="Z1840"/>
  <c r="Y1840"/>
  <c r="X1840"/>
  <c r="W1840"/>
  <c r="AI1839"/>
  <c r="AH1839"/>
  <c r="AG1839"/>
  <c r="AE1839" s="1"/>
  <c r="AD1839"/>
  <c r="Z1839"/>
  <c r="Y1839"/>
  <c r="X1839"/>
  <c r="W1839"/>
  <c r="AI1838"/>
  <c r="AH1838"/>
  <c r="AG1838"/>
  <c r="AE1838" s="1"/>
  <c r="AD1838"/>
  <c r="Z1838"/>
  <c r="Y1838"/>
  <c r="X1838"/>
  <c r="W1838"/>
  <c r="AI1837"/>
  <c r="AH1837"/>
  <c r="AG1837"/>
  <c r="AE1837" s="1"/>
  <c r="AD1837"/>
  <c r="Z1837"/>
  <c r="Y1837"/>
  <c r="X1837"/>
  <c r="W1837"/>
  <c r="AI1836"/>
  <c r="AH1836"/>
  <c r="AG1836"/>
  <c r="AE1836" s="1"/>
  <c r="AD1836"/>
  <c r="Z1836"/>
  <c r="Y1836"/>
  <c r="X1836"/>
  <c r="W1836"/>
  <c r="AI1835"/>
  <c r="AH1835"/>
  <c r="AG1835"/>
  <c r="AE1835" s="1"/>
  <c r="AD1835"/>
  <c r="Z1835"/>
  <c r="Y1835"/>
  <c r="X1835"/>
  <c r="W1835"/>
  <c r="AI1834"/>
  <c r="AH1834"/>
  <c r="AG1834"/>
  <c r="AE1834" s="1"/>
  <c r="AD1834"/>
  <c r="Z1834"/>
  <c r="Y1834"/>
  <c r="X1834"/>
  <c r="W1834"/>
  <c r="AI1833"/>
  <c r="AH1833"/>
  <c r="AG1833"/>
  <c r="AE1833" s="1"/>
  <c r="AD1833"/>
  <c r="Z1833"/>
  <c r="Y1833"/>
  <c r="X1833"/>
  <c r="W1833"/>
  <c r="AI1832"/>
  <c r="AH1832"/>
  <c r="AG1832"/>
  <c r="AE1832" s="1"/>
  <c r="AD1832"/>
  <c r="Z1832"/>
  <c r="Y1832"/>
  <c r="X1832"/>
  <c r="W1832"/>
  <c r="AI1831"/>
  <c r="AH1831"/>
  <c r="AG1831"/>
  <c r="AE1831" s="1"/>
  <c r="AD1831"/>
  <c r="Z1831"/>
  <c r="Y1831"/>
  <c r="X1831"/>
  <c r="W1831"/>
  <c r="AI1830"/>
  <c r="AH1830"/>
  <c r="AG1830"/>
  <c r="AE1830" s="1"/>
  <c r="AD1830"/>
  <c r="Z1830"/>
  <c r="Y1830"/>
  <c r="X1830"/>
  <c r="W1830"/>
  <c r="AI1829"/>
  <c r="AH1829"/>
  <c r="AG1829"/>
  <c r="AE1829" s="1"/>
  <c r="AD1829"/>
  <c r="Z1829"/>
  <c r="Y1829"/>
  <c r="X1829"/>
  <c r="W1829"/>
  <c r="AI1828"/>
  <c r="AH1828"/>
  <c r="AG1828"/>
  <c r="AE1828" s="1"/>
  <c r="AD1828"/>
  <c r="Z1828"/>
  <c r="Y1828"/>
  <c r="X1828"/>
  <c r="W1828"/>
  <c r="AI1827"/>
  <c r="AH1827"/>
  <c r="AG1827"/>
  <c r="AE1827" s="1"/>
  <c r="AD1827"/>
  <c r="Z1827"/>
  <c r="Y1827"/>
  <c r="X1827"/>
  <c r="W1827"/>
  <c r="AI1826"/>
  <c r="AH1826"/>
  <c r="AG1826"/>
  <c r="AE1826" s="1"/>
  <c r="AD1826"/>
  <c r="Z1826"/>
  <c r="Y1826"/>
  <c r="X1826"/>
  <c r="W1826"/>
  <c r="AI1825"/>
  <c r="AH1825"/>
  <c r="AG1825"/>
  <c r="AE1825" s="1"/>
  <c r="AD1825"/>
  <c r="Z1825"/>
  <c r="Y1825"/>
  <c r="X1825"/>
  <c r="W1825"/>
  <c r="AI1824"/>
  <c r="AH1824"/>
  <c r="AG1824"/>
  <c r="AE1824" s="1"/>
  <c r="AD1824"/>
  <c r="Z1824"/>
  <c r="Y1824"/>
  <c r="X1824"/>
  <c r="W1824"/>
  <c r="AI1823"/>
  <c r="AH1823"/>
  <c r="AG1823"/>
  <c r="AE1823" s="1"/>
  <c r="AD1823"/>
  <c r="Z1823"/>
  <c r="Y1823"/>
  <c r="X1823"/>
  <c r="W1823"/>
  <c r="AI1822"/>
  <c r="AH1822"/>
  <c r="AG1822"/>
  <c r="AE1822" s="1"/>
  <c r="AD1822"/>
  <c r="Z1822"/>
  <c r="Y1822"/>
  <c r="X1822"/>
  <c r="W1822"/>
  <c r="AI1821"/>
  <c r="AH1821"/>
  <c r="AG1821"/>
  <c r="AE1821" s="1"/>
  <c r="AD1821"/>
  <c r="Z1821"/>
  <c r="Y1821"/>
  <c r="X1821"/>
  <c r="W1821"/>
  <c r="AI1820"/>
  <c r="AH1820"/>
  <c r="AG1820"/>
  <c r="AE1820" s="1"/>
  <c r="AD1820"/>
  <c r="Z1820"/>
  <c r="Y1820"/>
  <c r="X1820"/>
  <c r="W1820"/>
  <c r="AI1819"/>
  <c r="AH1819"/>
  <c r="AG1819"/>
  <c r="AE1819" s="1"/>
  <c r="AD1819"/>
  <c r="Z1819"/>
  <c r="Y1819"/>
  <c r="X1819"/>
  <c r="W1819"/>
  <c r="AI1818"/>
  <c r="AH1818"/>
  <c r="AG1818"/>
  <c r="AE1818" s="1"/>
  <c r="AD1818"/>
  <c r="Z1818"/>
  <c r="Y1818"/>
  <c r="X1818"/>
  <c r="W1818"/>
  <c r="AI1817"/>
  <c r="AH1817"/>
  <c r="AG1817"/>
  <c r="AE1817" s="1"/>
  <c r="AD1817"/>
  <c r="Z1817"/>
  <c r="Y1817"/>
  <c r="X1817"/>
  <c r="W1817"/>
  <c r="AI1816"/>
  <c r="AH1816"/>
  <c r="AG1816"/>
  <c r="AE1816" s="1"/>
  <c r="AD1816"/>
  <c r="Z1816"/>
  <c r="Y1816"/>
  <c r="X1816"/>
  <c r="W1816"/>
  <c r="AI1815"/>
  <c r="AH1815"/>
  <c r="AG1815"/>
  <c r="AE1815" s="1"/>
  <c r="AD1815"/>
  <c r="Z1815"/>
  <c r="Y1815"/>
  <c r="X1815"/>
  <c r="W1815"/>
  <c r="AI1814"/>
  <c r="AH1814"/>
  <c r="AG1814"/>
  <c r="AE1814" s="1"/>
  <c r="AD1814"/>
  <c r="Z1814"/>
  <c r="Y1814"/>
  <c r="X1814"/>
  <c r="W1814"/>
  <c r="AI1813"/>
  <c r="AH1813"/>
  <c r="AG1813"/>
  <c r="AE1813" s="1"/>
  <c r="AD1813"/>
  <c r="Z1813"/>
  <c r="Y1813"/>
  <c r="X1813"/>
  <c r="W1813"/>
  <c r="AI1812"/>
  <c r="AH1812"/>
  <c r="AG1812"/>
  <c r="AE1812" s="1"/>
  <c r="AD1812"/>
  <c r="Z1812"/>
  <c r="Y1812"/>
  <c r="X1812"/>
  <c r="W1812"/>
  <c r="AI1811"/>
  <c r="AH1811"/>
  <c r="AG1811"/>
  <c r="AE1811" s="1"/>
  <c r="AD1811"/>
  <c r="Z1811"/>
  <c r="Y1811"/>
  <c r="X1811"/>
  <c r="W1811"/>
  <c r="AI1810"/>
  <c r="AH1810"/>
  <c r="AG1810"/>
  <c r="AE1810" s="1"/>
  <c r="AD1810"/>
  <c r="Z1810"/>
  <c r="Y1810"/>
  <c r="X1810"/>
  <c r="W1810"/>
  <c r="AI1809"/>
  <c r="AH1809"/>
  <c r="AG1809"/>
  <c r="AE1809" s="1"/>
  <c r="AD1809"/>
  <c r="Z1809"/>
  <c r="Y1809"/>
  <c r="X1809"/>
  <c r="W1809"/>
  <c r="AI1808"/>
  <c r="AH1808"/>
  <c r="AG1808"/>
  <c r="AE1808" s="1"/>
  <c r="AD1808"/>
  <c r="Z1808"/>
  <c r="Y1808"/>
  <c r="X1808"/>
  <c r="W1808"/>
  <c r="AI1807"/>
  <c r="AH1807"/>
  <c r="AG1807"/>
  <c r="AE1807" s="1"/>
  <c r="AD1807"/>
  <c r="Z1807"/>
  <c r="Y1807"/>
  <c r="X1807"/>
  <c r="W1807"/>
  <c r="AI1806"/>
  <c r="AH1806"/>
  <c r="AG1806"/>
  <c r="AE1806" s="1"/>
  <c r="AD1806"/>
  <c r="Z1806"/>
  <c r="Y1806"/>
  <c r="X1806"/>
  <c r="W1806"/>
  <c r="AI1805"/>
  <c r="AH1805"/>
  <c r="AG1805"/>
  <c r="AE1805" s="1"/>
  <c r="AD1805"/>
  <c r="Z1805"/>
  <c r="Y1805"/>
  <c r="X1805"/>
  <c r="W1805"/>
  <c r="AI1804"/>
  <c r="AH1804"/>
  <c r="AG1804"/>
  <c r="AE1804" s="1"/>
  <c r="AD1804"/>
  <c r="Z1804"/>
  <c r="Y1804"/>
  <c r="X1804"/>
  <c r="W1804"/>
  <c r="AI1803"/>
  <c r="AH1803"/>
  <c r="AG1803"/>
  <c r="AE1803" s="1"/>
  <c r="AD1803"/>
  <c r="Z1803"/>
  <c r="Y1803"/>
  <c r="X1803"/>
  <c r="W1803"/>
  <c r="AI1802"/>
  <c r="AH1802"/>
  <c r="AG1802"/>
  <c r="AE1802" s="1"/>
  <c r="AD1802"/>
  <c r="Z1802"/>
  <c r="Y1802"/>
  <c r="X1802"/>
  <c r="W1802"/>
  <c r="AI1801"/>
  <c r="AH1801"/>
  <c r="AG1801"/>
  <c r="AE1801" s="1"/>
  <c r="AD1801"/>
  <c r="Z1801"/>
  <c r="Y1801"/>
  <c r="X1801"/>
  <c r="W1801"/>
  <c r="AI1800"/>
  <c r="AH1800"/>
  <c r="AG1800"/>
  <c r="AE1800" s="1"/>
  <c r="AD1800"/>
  <c r="Z1800"/>
  <c r="Y1800"/>
  <c r="X1800"/>
  <c r="W1800"/>
  <c r="AI1799"/>
  <c r="AH1799"/>
  <c r="AG1799"/>
  <c r="AE1799" s="1"/>
  <c r="AD1799"/>
  <c r="Z1799"/>
  <c r="Y1799"/>
  <c r="X1799"/>
  <c r="W1799"/>
  <c r="AI1798"/>
  <c r="AH1798"/>
  <c r="AG1798"/>
  <c r="AE1798" s="1"/>
  <c r="AD1798"/>
  <c r="Z1798"/>
  <c r="Y1798"/>
  <c r="X1798"/>
  <c r="W1798"/>
  <c r="AI1797"/>
  <c r="AH1797"/>
  <c r="AG1797"/>
  <c r="AE1797" s="1"/>
  <c r="AD1797"/>
  <c r="Z1797"/>
  <c r="Y1797"/>
  <c r="X1797"/>
  <c r="W1797"/>
  <c r="AI1796"/>
  <c r="AH1796"/>
  <c r="AG1796"/>
  <c r="AE1796" s="1"/>
  <c r="AD1796"/>
  <c r="Z1796"/>
  <c r="Y1796"/>
  <c r="X1796"/>
  <c r="W1796"/>
  <c r="AM1795"/>
  <c r="AI1795"/>
  <c r="AH1795"/>
  <c r="AG1795"/>
  <c r="AE1795" s="1"/>
  <c r="AD1795"/>
  <c r="Z1795"/>
  <c r="Y1795"/>
  <c r="X1795"/>
  <c r="W1795"/>
  <c r="AM1794"/>
  <c r="AI1794"/>
  <c r="AH1794"/>
  <c r="AG1794"/>
  <c r="AE1794" s="1"/>
  <c r="AD1794"/>
  <c r="Z1794"/>
  <c r="Y1794"/>
  <c r="X1794"/>
  <c r="W1794"/>
  <c r="AM1793"/>
  <c r="AI1793"/>
  <c r="AH1793"/>
  <c r="AG1793"/>
  <c r="AE1793" s="1"/>
  <c r="AD1793"/>
  <c r="Z1793"/>
  <c r="Y1793"/>
  <c r="X1793"/>
  <c r="W1793"/>
  <c r="AM1792"/>
  <c r="AI1792"/>
  <c r="AH1792"/>
  <c r="AG1792"/>
  <c r="AE1792" s="1"/>
  <c r="AD1792"/>
  <c r="Z1792"/>
  <c r="Y1792"/>
  <c r="X1792"/>
  <c r="W1792"/>
  <c r="AM1791"/>
  <c r="AI1791"/>
  <c r="AH1791"/>
  <c r="AG1791"/>
  <c r="AE1791" s="1"/>
  <c r="AD1791"/>
  <c r="Z1791"/>
  <c r="Y1791"/>
  <c r="X1791"/>
  <c r="W1791"/>
  <c r="AM1790"/>
  <c r="AI1790"/>
  <c r="AH1790"/>
  <c r="AG1790"/>
  <c r="AE1790" s="1"/>
  <c r="AD1790"/>
  <c r="Z1790"/>
  <c r="Y1790"/>
  <c r="X1790"/>
  <c r="W1790"/>
  <c r="AM1789"/>
  <c r="AI1789"/>
  <c r="AH1789"/>
  <c r="AG1789"/>
  <c r="AE1789" s="1"/>
  <c r="AD1789"/>
  <c r="Z1789"/>
  <c r="Y1789"/>
  <c r="X1789"/>
  <c r="W1789"/>
  <c r="AM1788"/>
  <c r="AI1788"/>
  <c r="AH1788"/>
  <c r="AG1788"/>
  <c r="AE1788" s="1"/>
  <c r="AD1788"/>
  <c r="Z1788"/>
  <c r="Y1788"/>
  <c r="X1788"/>
  <c r="W1788"/>
  <c r="AM1787"/>
  <c r="AI1787"/>
  <c r="AH1787"/>
  <c r="AG1787"/>
  <c r="AE1787" s="1"/>
  <c r="AD1787"/>
  <c r="Z1787"/>
  <c r="Y1787"/>
  <c r="X1787"/>
  <c r="W1787"/>
  <c r="AM1786"/>
  <c r="AI1786"/>
  <c r="AH1786"/>
  <c r="AG1786"/>
  <c r="AE1786" s="1"/>
  <c r="AD1786"/>
  <c r="Z1786"/>
  <c r="Y1786"/>
  <c r="X1786"/>
  <c r="W1786"/>
  <c r="AM1785"/>
  <c r="AI1785"/>
  <c r="AH1785"/>
  <c r="AG1785"/>
  <c r="AE1785" s="1"/>
  <c r="AD1785"/>
  <c r="Z1785"/>
  <c r="Y1785"/>
  <c r="X1785"/>
  <c r="W1785"/>
  <c r="AM1784"/>
  <c r="AI1784"/>
  <c r="AH1784"/>
  <c r="AG1784"/>
  <c r="AE1784" s="1"/>
  <c r="AD1784"/>
  <c r="Z1784"/>
  <c r="Y1784"/>
  <c r="X1784"/>
  <c r="W1784"/>
  <c r="AM1783"/>
  <c r="AI1783"/>
  <c r="AH1783"/>
  <c r="AG1783"/>
  <c r="AE1783" s="1"/>
  <c r="AD1783"/>
  <c r="Z1783"/>
  <c r="Y1783"/>
  <c r="X1783"/>
  <c r="W1783"/>
  <c r="AM1782"/>
  <c r="AI1782"/>
  <c r="AH1782"/>
  <c r="AG1782"/>
  <c r="AE1782" s="1"/>
  <c r="AD1782"/>
  <c r="Z1782"/>
  <c r="Y1782"/>
  <c r="X1782"/>
  <c r="W1782"/>
  <c r="AM1781"/>
  <c r="AI1781"/>
  <c r="AH1781"/>
  <c r="AG1781"/>
  <c r="AE1781" s="1"/>
  <c r="AD1781"/>
  <c r="Z1781"/>
  <c r="Y1781"/>
  <c r="X1781"/>
  <c r="W1781"/>
  <c r="AM1780"/>
  <c r="AI1780"/>
  <c r="AH1780"/>
  <c r="AG1780"/>
  <c r="AE1780" s="1"/>
  <c r="AD1780"/>
  <c r="Z1780"/>
  <c r="Y1780"/>
  <c r="X1780"/>
  <c r="W1780"/>
  <c r="AM1779"/>
  <c r="AI1779"/>
  <c r="AH1779"/>
  <c r="AG1779"/>
  <c r="AE1779" s="1"/>
  <c r="AD1779"/>
  <c r="Z1779"/>
  <c r="Y1779"/>
  <c r="X1779"/>
  <c r="W1779"/>
  <c r="AM1778"/>
  <c r="AI1778"/>
  <c r="AH1778"/>
  <c r="AG1778"/>
  <c r="AE1778" s="1"/>
  <c r="AD1778"/>
  <c r="Z1778"/>
  <c r="Y1778"/>
  <c r="X1778"/>
  <c r="W1778"/>
  <c r="AM1777"/>
  <c r="AI1777"/>
  <c r="AH1777"/>
  <c r="AG1777"/>
  <c r="AE1777" s="1"/>
  <c r="AD1777"/>
  <c r="Z1777"/>
  <c r="Y1777"/>
  <c r="X1777"/>
  <c r="W1777"/>
  <c r="AM1776"/>
  <c r="AI1776"/>
  <c r="AH1776"/>
  <c r="AG1776"/>
  <c r="AE1776" s="1"/>
  <c r="AD1776"/>
  <c r="Z1776"/>
  <c r="Y1776"/>
  <c r="X1776"/>
  <c r="W1776"/>
  <c r="AM1775"/>
  <c r="AI1775"/>
  <c r="AH1775"/>
  <c r="AG1775"/>
  <c r="AE1775" s="1"/>
  <c r="AD1775"/>
  <c r="Z1775"/>
  <c r="Y1775"/>
  <c r="X1775"/>
  <c r="W1775"/>
  <c r="AM1774"/>
  <c r="AI1774"/>
  <c r="AH1774"/>
  <c r="AG1774"/>
  <c r="AE1774" s="1"/>
  <c r="AD1774"/>
  <c r="Z1774"/>
  <c r="Y1774"/>
  <c r="X1774"/>
  <c r="W1774"/>
  <c r="AM1773"/>
  <c r="AI1773"/>
  <c r="AH1773"/>
  <c r="AG1773"/>
  <c r="AE1773" s="1"/>
  <c r="AD1773"/>
  <c r="Z1773"/>
  <c r="Y1773"/>
  <c r="X1773"/>
  <c r="W1773"/>
  <c r="AM1772"/>
  <c r="AI1772"/>
  <c r="AH1772"/>
  <c r="AG1772"/>
  <c r="AE1772" s="1"/>
  <c r="AD1772"/>
  <c r="Z1772"/>
  <c r="Y1772"/>
  <c r="X1772"/>
  <c r="W1772"/>
  <c r="AM1771"/>
  <c r="AI1771"/>
  <c r="AH1771"/>
  <c r="AG1771"/>
  <c r="AE1771" s="1"/>
  <c r="AD1771"/>
  <c r="Z1771"/>
  <c r="Y1771"/>
  <c r="X1771"/>
  <c r="W1771"/>
  <c r="AM1770"/>
  <c r="AI1770"/>
  <c r="AH1770"/>
  <c r="AG1770"/>
  <c r="AE1770" s="1"/>
  <c r="AD1770"/>
  <c r="Z1770"/>
  <c r="Y1770"/>
  <c r="X1770"/>
  <c r="W1770"/>
  <c r="AM1769"/>
  <c r="AI1769"/>
  <c r="AH1769"/>
  <c r="AG1769"/>
  <c r="AE1769" s="1"/>
  <c r="AD1769"/>
  <c r="Z1769"/>
  <c r="Y1769"/>
  <c r="X1769"/>
  <c r="W1769"/>
  <c r="AI1768"/>
  <c r="AH1768"/>
  <c r="AG1768"/>
  <c r="AD1768"/>
  <c r="Z1768"/>
  <c r="Y1768"/>
  <c r="X1768"/>
  <c r="W1768"/>
  <c r="AI1767"/>
  <c r="AH1767"/>
  <c r="AG1767"/>
  <c r="AD1767"/>
  <c r="Z1767"/>
  <c r="Y1767"/>
  <c r="X1767"/>
  <c r="W1767"/>
  <c r="AI1766"/>
  <c r="AH1766"/>
  <c r="AG1766"/>
  <c r="AE1766" s="1"/>
  <c r="AD1766"/>
  <c r="Z1766"/>
  <c r="Y1766"/>
  <c r="X1766"/>
  <c r="W1766"/>
  <c r="AI1765"/>
  <c r="AH1765"/>
  <c r="AG1765"/>
  <c r="AE1765" s="1"/>
  <c r="AD1765"/>
  <c r="Z1765"/>
  <c r="Y1765"/>
  <c r="X1765"/>
  <c r="W1765"/>
  <c r="AI1764"/>
  <c r="AH1764"/>
  <c r="AG1764"/>
  <c r="AE1764" s="1"/>
  <c r="AD1764"/>
  <c r="Z1764"/>
  <c r="Y1764"/>
  <c r="X1764"/>
  <c r="W1764"/>
  <c r="AI1763"/>
  <c r="AH1763"/>
  <c r="AG1763"/>
  <c r="AE1763" s="1"/>
  <c r="AD1763"/>
  <c r="Z1763"/>
  <c r="Y1763"/>
  <c r="X1763"/>
  <c r="W1763"/>
  <c r="AI1762"/>
  <c r="AH1762"/>
  <c r="AG1762"/>
  <c r="AE1762" s="1"/>
  <c r="AD1762"/>
  <c r="Z1762"/>
  <c r="Y1762"/>
  <c r="X1762"/>
  <c r="W1762"/>
  <c r="AI1761"/>
  <c r="AH1761"/>
  <c r="AG1761"/>
  <c r="AE1761" s="1"/>
  <c r="AD1761"/>
  <c r="Z1761"/>
  <c r="Y1761"/>
  <c r="X1761"/>
  <c r="W1761"/>
  <c r="AI1760"/>
  <c r="AH1760"/>
  <c r="AG1760"/>
  <c r="AE1760" s="1"/>
  <c r="AD1760"/>
  <c r="Z1760"/>
  <c r="Y1760"/>
  <c r="X1760"/>
  <c r="W1760"/>
  <c r="AI1759"/>
  <c r="AH1759"/>
  <c r="AG1759"/>
  <c r="AE1759" s="1"/>
  <c r="AD1759"/>
  <c r="Z1759"/>
  <c r="Y1759"/>
  <c r="X1759"/>
  <c r="W1759"/>
  <c r="AI1758"/>
  <c r="AH1758"/>
  <c r="AG1758"/>
  <c r="AE1758" s="1"/>
  <c r="AD1758"/>
  <c r="Z1758"/>
  <c r="Y1758"/>
  <c r="X1758"/>
  <c r="W1758"/>
  <c r="AI1757"/>
  <c r="AH1757"/>
  <c r="AG1757"/>
  <c r="AE1757" s="1"/>
  <c r="AD1757"/>
  <c r="Z1757"/>
  <c r="Y1757"/>
  <c r="X1757"/>
  <c r="W1757"/>
  <c r="AI1756"/>
  <c r="AH1756"/>
  <c r="AG1756"/>
  <c r="AE1756" s="1"/>
  <c r="AD1756"/>
  <c r="Z1756"/>
  <c r="Y1756"/>
  <c r="X1756"/>
  <c r="W1756"/>
  <c r="AI1755"/>
  <c r="AH1755"/>
  <c r="AG1755"/>
  <c r="AE1755" s="1"/>
  <c r="AD1755"/>
  <c r="Z1755"/>
  <c r="Y1755"/>
  <c r="X1755"/>
  <c r="W1755"/>
  <c r="AI1754"/>
  <c r="AH1754"/>
  <c r="AG1754"/>
  <c r="AE1754" s="1"/>
  <c r="AD1754"/>
  <c r="Z1754"/>
  <c r="Y1754"/>
  <c r="X1754"/>
  <c r="W1754"/>
  <c r="AI1753"/>
  <c r="AH1753"/>
  <c r="AG1753"/>
  <c r="AE1753" s="1"/>
  <c r="AD1753"/>
  <c r="Z1753"/>
  <c r="Y1753"/>
  <c r="X1753"/>
  <c r="W1753"/>
  <c r="AI1752"/>
  <c r="AH1752"/>
  <c r="AG1752"/>
  <c r="AE1752" s="1"/>
  <c r="AD1752"/>
  <c r="Z1752"/>
  <c r="Y1752"/>
  <c r="X1752"/>
  <c r="W1752"/>
  <c r="AI1751"/>
  <c r="AH1751"/>
  <c r="AG1751"/>
  <c r="AE1751" s="1"/>
  <c r="AD1751"/>
  <c r="Z1751"/>
  <c r="Y1751"/>
  <c r="X1751"/>
  <c r="W1751"/>
  <c r="AI1750"/>
  <c r="AH1750"/>
  <c r="AG1750"/>
  <c r="AE1750" s="1"/>
  <c r="AD1750"/>
  <c r="Z1750"/>
  <c r="Y1750"/>
  <c r="X1750"/>
  <c r="W1750"/>
  <c r="AI1749"/>
  <c r="AH1749"/>
  <c r="AG1749"/>
  <c r="AE1749" s="1"/>
  <c r="AD1749"/>
  <c r="Z1749"/>
  <c r="Y1749"/>
  <c r="X1749"/>
  <c r="W1749"/>
  <c r="AI1748"/>
  <c r="AH1748"/>
  <c r="AG1748"/>
  <c r="AE1748" s="1"/>
  <c r="AD1748"/>
  <c r="Z1748"/>
  <c r="Y1748"/>
  <c r="X1748"/>
  <c r="W1748"/>
  <c r="AI1747"/>
  <c r="AH1747"/>
  <c r="AG1747"/>
  <c r="AE1747" s="1"/>
  <c r="AD1747"/>
  <c r="Z1747"/>
  <c r="Y1747"/>
  <c r="X1747"/>
  <c r="W1747"/>
  <c r="AI1746"/>
  <c r="AH1746"/>
  <c r="AG1746"/>
  <c r="AE1746" s="1"/>
  <c r="AD1746"/>
  <c r="Z1746"/>
  <c r="Y1746"/>
  <c r="X1746"/>
  <c r="W1746"/>
  <c r="AI1745"/>
  <c r="AH1745"/>
  <c r="AG1745"/>
  <c r="AE1745" s="1"/>
  <c r="AD1745"/>
  <c r="Z1745"/>
  <c r="Y1745"/>
  <c r="X1745"/>
  <c r="W1745"/>
  <c r="AI1744"/>
  <c r="AH1744"/>
  <c r="AG1744"/>
  <c r="AE1744" s="1"/>
  <c r="AD1744"/>
  <c r="Z1744"/>
  <c r="Y1744"/>
  <c r="X1744"/>
  <c r="W1744"/>
  <c r="AI1743"/>
  <c r="AH1743"/>
  <c r="AG1743"/>
  <c r="AE1743" s="1"/>
  <c r="AD1743"/>
  <c r="Z1743"/>
  <c r="Y1743"/>
  <c r="X1743"/>
  <c r="W1743"/>
  <c r="AI1742"/>
  <c r="AH1742"/>
  <c r="AG1742"/>
  <c r="AE1742" s="1"/>
  <c r="AD1742"/>
  <c r="Z1742"/>
  <c r="Y1742"/>
  <c r="X1742"/>
  <c r="W1742"/>
  <c r="AI1741"/>
  <c r="AH1741"/>
  <c r="AG1741"/>
  <c r="AE1741" s="1"/>
  <c r="AD1741"/>
  <c r="Z1741"/>
  <c r="Y1741"/>
  <c r="X1741"/>
  <c r="W1741"/>
  <c r="AI1740"/>
  <c r="AH1740"/>
  <c r="AG1740"/>
  <c r="AE1740" s="1"/>
  <c r="AD1740"/>
  <c r="Z1740"/>
  <c r="Y1740"/>
  <c r="X1740"/>
  <c r="W1740"/>
  <c r="AI1739"/>
  <c r="AH1739"/>
  <c r="AG1739"/>
  <c r="AE1739" s="1"/>
  <c r="AD1739"/>
  <c r="Z1739"/>
  <c r="Y1739"/>
  <c r="X1739"/>
  <c r="W1739"/>
  <c r="AI1738"/>
  <c r="AH1738"/>
  <c r="AG1738"/>
  <c r="AE1738" s="1"/>
  <c r="AD1738"/>
  <c r="Z1738"/>
  <c r="Y1738"/>
  <c r="X1738"/>
  <c r="W1738"/>
  <c r="AI1737"/>
  <c r="AH1737"/>
  <c r="AG1737"/>
  <c r="AE1737" s="1"/>
  <c r="AD1737"/>
  <c r="Z1737"/>
  <c r="Y1737"/>
  <c r="X1737"/>
  <c r="W1737"/>
  <c r="AI1736"/>
  <c r="AH1736"/>
  <c r="AG1736"/>
  <c r="AE1736" s="1"/>
  <c r="AD1736"/>
  <c r="Z1736"/>
  <c r="Y1736"/>
  <c r="X1736"/>
  <c r="W1736"/>
  <c r="AI1735"/>
  <c r="AH1735"/>
  <c r="AG1735"/>
  <c r="AE1735" s="1"/>
  <c r="AD1735"/>
  <c r="Z1735"/>
  <c r="Y1735"/>
  <c r="X1735"/>
  <c r="W1735"/>
  <c r="AI1734"/>
  <c r="AH1734"/>
  <c r="AG1734"/>
  <c r="AE1734" s="1"/>
  <c r="AD1734"/>
  <c r="Z1734"/>
  <c r="Y1734"/>
  <c r="X1734"/>
  <c r="W1734"/>
  <c r="AI1733"/>
  <c r="AH1733"/>
  <c r="AG1733"/>
  <c r="AE1733" s="1"/>
  <c r="AD1733"/>
  <c r="Z1733"/>
  <c r="Y1733"/>
  <c r="X1733"/>
  <c r="W1733"/>
  <c r="AI1732"/>
  <c r="AH1732"/>
  <c r="AG1732"/>
  <c r="AE1732" s="1"/>
  <c r="AD1732"/>
  <c r="Z1732"/>
  <c r="Y1732"/>
  <c r="X1732"/>
  <c r="W1732"/>
  <c r="AI1731"/>
  <c r="AH1731"/>
  <c r="AG1731"/>
  <c r="AE1731" s="1"/>
  <c r="AD1731"/>
  <c r="Z1731"/>
  <c r="Y1731"/>
  <c r="X1731"/>
  <c r="W1731"/>
  <c r="AI1730"/>
  <c r="AH1730"/>
  <c r="AG1730"/>
  <c r="AE1730" s="1"/>
  <c r="AD1730"/>
  <c r="Z1730"/>
  <c r="Y1730"/>
  <c r="X1730"/>
  <c r="W1730"/>
  <c r="AI1729"/>
  <c r="AH1729"/>
  <c r="AG1729"/>
  <c r="AE1729" s="1"/>
  <c r="AD1729"/>
  <c r="Z1729"/>
  <c r="Y1729"/>
  <c r="X1729"/>
  <c r="W1729"/>
  <c r="AI1728"/>
  <c r="AH1728"/>
  <c r="AG1728"/>
  <c r="AE1728" s="1"/>
  <c r="AD1728"/>
  <c r="Z1728"/>
  <c r="Y1728"/>
  <c r="X1728"/>
  <c r="W1728"/>
  <c r="AI1727"/>
  <c r="AH1727"/>
  <c r="AG1727"/>
  <c r="AE1727" s="1"/>
  <c r="AD1727"/>
  <c r="Z1727"/>
  <c r="Y1727"/>
  <c r="X1727"/>
  <c r="W1727"/>
  <c r="AI1726"/>
  <c r="AH1726"/>
  <c r="AG1726"/>
  <c r="AE1726" s="1"/>
  <c r="AD1726"/>
  <c r="Z1726"/>
  <c r="Y1726"/>
  <c r="X1726"/>
  <c r="W1726"/>
  <c r="AI1725"/>
  <c r="AH1725"/>
  <c r="AG1725"/>
  <c r="AE1725" s="1"/>
  <c r="AD1725"/>
  <c r="Z1725"/>
  <c r="Y1725"/>
  <c r="X1725"/>
  <c r="W1725"/>
  <c r="AI1724"/>
  <c r="AH1724"/>
  <c r="AG1724"/>
  <c r="AE1724" s="1"/>
  <c r="AD1724"/>
  <c r="Z1724"/>
  <c r="Y1724"/>
  <c r="X1724"/>
  <c r="W1724"/>
  <c r="AI1723"/>
  <c r="AH1723"/>
  <c r="AG1723"/>
  <c r="AE1723" s="1"/>
  <c r="AD1723"/>
  <c r="Z1723"/>
  <c r="Y1723"/>
  <c r="X1723"/>
  <c r="W1723"/>
  <c r="AI1722"/>
  <c r="AH1722"/>
  <c r="AG1722"/>
  <c r="AE1722" s="1"/>
  <c r="AD1722"/>
  <c r="Z1722"/>
  <c r="Y1722"/>
  <c r="X1722"/>
  <c r="W1722"/>
  <c r="AI1721"/>
  <c r="AH1721"/>
  <c r="AG1721"/>
  <c r="AE1721" s="1"/>
  <c r="AD1721"/>
  <c r="Z1721"/>
  <c r="Y1721"/>
  <c r="X1721"/>
  <c r="W1721"/>
  <c r="AI1720"/>
  <c r="AH1720"/>
  <c r="AG1720"/>
  <c r="AE1720" s="1"/>
  <c r="AD1720"/>
  <c r="Z1720"/>
  <c r="Y1720"/>
  <c r="X1720"/>
  <c r="W1720"/>
  <c r="AI1719"/>
  <c r="AH1719"/>
  <c r="AG1719"/>
  <c r="AE1719" s="1"/>
  <c r="AD1719"/>
  <c r="Z1719"/>
  <c r="Y1719"/>
  <c r="X1719"/>
  <c r="W1719"/>
  <c r="AI1718"/>
  <c r="AH1718"/>
  <c r="AG1718"/>
  <c r="AE1718" s="1"/>
  <c r="AD1718"/>
  <c r="Z1718"/>
  <c r="Y1718"/>
  <c r="X1718"/>
  <c r="W1718"/>
  <c r="AI1717"/>
  <c r="AH1717"/>
  <c r="AG1717"/>
  <c r="AE1717" s="1"/>
  <c r="AD1717"/>
  <c r="Z1717"/>
  <c r="Y1717"/>
  <c r="X1717"/>
  <c r="W1717"/>
  <c r="AI1716"/>
  <c r="AH1716"/>
  <c r="AG1716"/>
  <c r="AE1716" s="1"/>
  <c r="AD1716"/>
  <c r="Z1716"/>
  <c r="Y1716"/>
  <c r="X1716"/>
  <c r="W1716"/>
  <c r="AI1715"/>
  <c r="AH1715"/>
  <c r="AG1715"/>
  <c r="AE1715" s="1"/>
  <c r="AD1715"/>
  <c r="Z1715"/>
  <c r="Y1715"/>
  <c r="X1715"/>
  <c r="W1715"/>
  <c r="AI1714"/>
  <c r="AH1714"/>
  <c r="AG1714"/>
  <c r="AE1714" s="1"/>
  <c r="AD1714"/>
  <c r="Z1714"/>
  <c r="Y1714"/>
  <c r="X1714"/>
  <c r="W1714"/>
  <c r="AI1713"/>
  <c r="AH1713"/>
  <c r="AG1713"/>
  <c r="AE1713" s="1"/>
  <c r="AD1713"/>
  <c r="Z1713"/>
  <c r="Y1713"/>
  <c r="X1713"/>
  <c r="W1713"/>
  <c r="AI1712"/>
  <c r="AH1712"/>
  <c r="AG1712"/>
  <c r="AE1712" s="1"/>
  <c r="AD1712"/>
  <c r="Z1712"/>
  <c r="Y1712"/>
  <c r="X1712"/>
  <c r="W1712"/>
  <c r="AI1711"/>
  <c r="AH1711"/>
  <c r="AG1711"/>
  <c r="AE1711" s="1"/>
  <c r="AD1711"/>
  <c r="Z1711"/>
  <c r="Y1711"/>
  <c r="X1711"/>
  <c r="W1711"/>
  <c r="AI1710"/>
  <c r="AH1710"/>
  <c r="AG1710"/>
  <c r="AE1710" s="1"/>
  <c r="AD1710"/>
  <c r="Z1710"/>
  <c r="Y1710"/>
  <c r="X1710"/>
  <c r="W1710"/>
  <c r="AI1709"/>
  <c r="AH1709"/>
  <c r="AG1709"/>
  <c r="AE1709" s="1"/>
  <c r="AD1709"/>
  <c r="Z1709"/>
  <c r="Y1709"/>
  <c r="X1709"/>
  <c r="W1709"/>
  <c r="AI1708"/>
  <c r="AH1708"/>
  <c r="AG1708"/>
  <c r="AE1708" s="1"/>
  <c r="AD1708"/>
  <c r="Z1708"/>
  <c r="Y1708"/>
  <c r="X1708"/>
  <c r="W1708"/>
  <c r="AI1707"/>
  <c r="AH1707"/>
  <c r="AG1707"/>
  <c r="AE1707" s="1"/>
  <c r="AD1707"/>
  <c r="Z1707"/>
  <c r="Y1707"/>
  <c r="X1707"/>
  <c r="W1707"/>
  <c r="AI1706"/>
  <c r="AH1706"/>
  <c r="AG1706"/>
  <c r="AE1706" s="1"/>
  <c r="AD1706"/>
  <c r="Z1706"/>
  <c r="Y1706"/>
  <c r="X1706"/>
  <c r="W1706"/>
  <c r="AI1705"/>
  <c r="AH1705"/>
  <c r="AG1705"/>
  <c r="AE1705" s="1"/>
  <c r="AD1705"/>
  <c r="Z1705"/>
  <c r="Y1705"/>
  <c r="X1705"/>
  <c r="W1705"/>
  <c r="AI1704"/>
  <c r="AH1704"/>
  <c r="AG1704"/>
  <c r="AE1704" s="1"/>
  <c r="AD1704"/>
  <c r="Z1704"/>
  <c r="Y1704"/>
  <c r="X1704"/>
  <c r="W1704"/>
  <c r="AI1703"/>
  <c r="AH1703"/>
  <c r="AG1703"/>
  <c r="AE1703" s="1"/>
  <c r="AD1703"/>
  <c r="Z1703"/>
  <c r="Y1703"/>
  <c r="X1703"/>
  <c r="W1703"/>
  <c r="AI1702"/>
  <c r="AH1702"/>
  <c r="AG1702"/>
  <c r="AE1702" s="1"/>
  <c r="AD1702"/>
  <c r="Z1702"/>
  <c r="Y1702"/>
  <c r="X1702"/>
  <c r="W1702"/>
  <c r="AI1701"/>
  <c r="AH1701"/>
  <c r="AG1701"/>
  <c r="AE1701" s="1"/>
  <c r="AD1701"/>
  <c r="Z1701"/>
  <c r="Y1701"/>
  <c r="X1701"/>
  <c r="W1701"/>
  <c r="AI1700"/>
  <c r="AH1700"/>
  <c r="AG1700"/>
  <c r="AE1700" s="1"/>
  <c r="AD1700"/>
  <c r="Z1700"/>
  <c r="Y1700"/>
  <c r="X1700"/>
  <c r="W1700"/>
  <c r="AI1699"/>
  <c r="AH1699"/>
  <c r="AG1699"/>
  <c r="AE1699" s="1"/>
  <c r="AD1699"/>
  <c r="Z1699"/>
  <c r="Y1699"/>
  <c r="X1699"/>
  <c r="W1699"/>
  <c r="AI1698"/>
  <c r="AH1698"/>
  <c r="AG1698"/>
  <c r="AE1698" s="1"/>
  <c r="AD1698"/>
  <c r="Z1698"/>
  <c r="Y1698"/>
  <c r="X1698"/>
  <c r="W1698"/>
  <c r="AI1697"/>
  <c r="AH1697"/>
  <c r="AG1697"/>
  <c r="AE1697" s="1"/>
  <c r="AD1697"/>
  <c r="Z1697"/>
  <c r="Y1697"/>
  <c r="X1697"/>
  <c r="W1697"/>
  <c r="AI1696"/>
  <c r="AH1696"/>
  <c r="AG1696"/>
  <c r="AE1696" s="1"/>
  <c r="AD1696"/>
  <c r="Z1696"/>
  <c r="Y1696"/>
  <c r="X1696"/>
  <c r="W1696"/>
  <c r="AI1695"/>
  <c r="AH1695"/>
  <c r="AG1695"/>
  <c r="AE1695" s="1"/>
  <c r="AD1695"/>
  <c r="Z1695"/>
  <c r="Y1695"/>
  <c r="X1695"/>
  <c r="W1695"/>
  <c r="AI1694"/>
  <c r="AH1694"/>
  <c r="AG1694"/>
  <c r="AE1694" s="1"/>
  <c r="AD1694"/>
  <c r="Z1694"/>
  <c r="Y1694"/>
  <c r="X1694"/>
  <c r="W1694"/>
  <c r="AI1693"/>
  <c r="AH1693"/>
  <c r="AG1693"/>
  <c r="AE1693" s="1"/>
  <c r="AD1693"/>
  <c r="Z1693"/>
  <c r="Y1693"/>
  <c r="X1693"/>
  <c r="W1693"/>
  <c r="AI1692"/>
  <c r="AH1692"/>
  <c r="AG1692"/>
  <c r="AE1692" s="1"/>
  <c r="AD1692"/>
  <c r="Z1692"/>
  <c r="Y1692"/>
  <c r="X1692"/>
  <c r="W1692"/>
  <c r="AI1691"/>
  <c r="AH1691"/>
  <c r="AG1691"/>
  <c r="AE1691" s="1"/>
  <c r="AD1691"/>
  <c r="Z1691"/>
  <c r="Y1691"/>
  <c r="X1691"/>
  <c r="W1691"/>
  <c r="AI1690"/>
  <c r="AH1690"/>
  <c r="AG1690"/>
  <c r="AE1690" s="1"/>
  <c r="AD1690"/>
  <c r="Z1690"/>
  <c r="Y1690"/>
  <c r="X1690"/>
  <c r="W1690"/>
  <c r="AI1689"/>
  <c r="AH1689"/>
  <c r="AG1689"/>
  <c r="AE1689" s="1"/>
  <c r="AD1689"/>
  <c r="Z1689"/>
  <c r="Y1689"/>
  <c r="X1689"/>
  <c r="W1689"/>
  <c r="AI1688"/>
  <c r="AH1688"/>
  <c r="AG1688"/>
  <c r="AE1688" s="1"/>
  <c r="AD1688"/>
  <c r="Z1688"/>
  <c r="Y1688"/>
  <c r="X1688"/>
  <c r="W1688"/>
  <c r="AI1687"/>
  <c r="AH1687"/>
  <c r="AG1687"/>
  <c r="AE1687" s="1"/>
  <c r="AD1687"/>
  <c r="Z1687"/>
  <c r="Y1687"/>
  <c r="X1687"/>
  <c r="W1687"/>
  <c r="AI1686"/>
  <c r="AH1686"/>
  <c r="AG1686"/>
  <c r="AE1686" s="1"/>
  <c r="AD1686"/>
  <c r="Z1686"/>
  <c r="Y1686"/>
  <c r="X1686"/>
  <c r="W1686"/>
  <c r="AI1685"/>
  <c r="AH1685"/>
  <c r="AG1685"/>
  <c r="AE1685" s="1"/>
  <c r="AD1685"/>
  <c r="Z1685"/>
  <c r="Y1685"/>
  <c r="X1685"/>
  <c r="W1685"/>
  <c r="AI1684"/>
  <c r="AH1684"/>
  <c r="AG1684"/>
  <c r="AE1684" s="1"/>
  <c r="AD1684"/>
  <c r="Z1684"/>
  <c r="Y1684"/>
  <c r="X1684"/>
  <c r="W1684"/>
  <c r="AI1683"/>
  <c r="AH1683"/>
  <c r="AG1683"/>
  <c r="AE1683" s="1"/>
  <c r="AD1683"/>
  <c r="Z1683"/>
  <c r="Y1683"/>
  <c r="X1683"/>
  <c r="W1683"/>
  <c r="AI1682"/>
  <c r="AH1682"/>
  <c r="AG1682"/>
  <c r="AE1682" s="1"/>
  <c r="AD1682"/>
  <c r="Z1682"/>
  <c r="Y1682"/>
  <c r="X1682"/>
  <c r="W1682"/>
  <c r="AI1681"/>
  <c r="AH1681"/>
  <c r="AG1681"/>
  <c r="AE1681" s="1"/>
  <c r="AD1681"/>
  <c r="Z1681"/>
  <c r="Y1681"/>
  <c r="X1681"/>
  <c r="W1681"/>
  <c r="AI1680"/>
  <c r="AH1680"/>
  <c r="AG1680"/>
  <c r="AE1680" s="1"/>
  <c r="AD1680"/>
  <c r="Z1680"/>
  <c r="Y1680"/>
  <c r="X1680"/>
  <c r="W1680"/>
  <c r="AI1679"/>
  <c r="AH1679"/>
  <c r="AG1679"/>
  <c r="AE1679" s="1"/>
  <c r="AD1679"/>
  <c r="Z1679"/>
  <c r="Y1679"/>
  <c r="X1679"/>
  <c r="W1679"/>
  <c r="AI1678"/>
  <c r="AH1678"/>
  <c r="AG1678"/>
  <c r="AE1678" s="1"/>
  <c r="AD1678"/>
  <c r="Z1678"/>
  <c r="Y1678"/>
  <c r="X1678"/>
  <c r="W1678"/>
  <c r="AI1677"/>
  <c r="AH1677"/>
  <c r="AG1677"/>
  <c r="AE1677" s="1"/>
  <c r="AD1677"/>
  <c r="Z1677"/>
  <c r="Y1677"/>
  <c r="X1677"/>
  <c r="W1677"/>
  <c r="AI1676"/>
  <c r="AH1676"/>
  <c r="AG1676"/>
  <c r="AE1676" s="1"/>
  <c r="AD1676"/>
  <c r="Z1676"/>
  <c r="Y1676"/>
  <c r="X1676"/>
  <c r="W1676"/>
  <c r="AI1675"/>
  <c r="AH1675"/>
  <c r="AG1675"/>
  <c r="AE1675" s="1"/>
  <c r="AD1675"/>
  <c r="Z1675"/>
  <c r="Y1675"/>
  <c r="X1675"/>
  <c r="W1675"/>
  <c r="AI1674"/>
  <c r="AH1674"/>
  <c r="AG1674"/>
  <c r="AE1674" s="1"/>
  <c r="AD1674"/>
  <c r="Z1674"/>
  <c r="Y1674"/>
  <c r="X1674"/>
  <c r="W1674"/>
  <c r="AI1673"/>
  <c r="AH1673"/>
  <c r="AG1673"/>
  <c r="AE1673" s="1"/>
  <c r="AD1673"/>
  <c r="Z1673"/>
  <c r="Y1673"/>
  <c r="X1673"/>
  <c r="W1673"/>
  <c r="AI1672"/>
  <c r="AH1672"/>
  <c r="AG1672"/>
  <c r="AE1672" s="1"/>
  <c r="AD1672"/>
  <c r="Z1672"/>
  <c r="Y1672"/>
  <c r="X1672"/>
  <c r="W1672"/>
  <c r="AI1671"/>
  <c r="AH1671"/>
  <c r="AG1671"/>
  <c r="AE1671" s="1"/>
  <c r="AD1671"/>
  <c r="Z1671"/>
  <c r="Y1671"/>
  <c r="X1671"/>
  <c r="W1671"/>
  <c r="AI1670"/>
  <c r="AH1670"/>
  <c r="AG1670"/>
  <c r="AE1670" s="1"/>
  <c r="AD1670"/>
  <c r="Z1670"/>
  <c r="Y1670"/>
  <c r="X1670"/>
  <c r="W1670"/>
  <c r="AI1669"/>
  <c r="AH1669"/>
  <c r="AG1669"/>
  <c r="AE1669" s="1"/>
  <c r="AD1669"/>
  <c r="Z1669"/>
  <c r="Y1669"/>
  <c r="X1669"/>
  <c r="W1669"/>
  <c r="AI1668"/>
  <c r="AH1668"/>
  <c r="AG1668"/>
  <c r="AE1668" s="1"/>
  <c r="AD1668"/>
  <c r="Z1668"/>
  <c r="Y1668"/>
  <c r="X1668"/>
  <c r="W1668"/>
  <c r="AI1667"/>
  <c r="AH1667"/>
  <c r="AG1667"/>
  <c r="AE1667" s="1"/>
  <c r="AD1667"/>
  <c r="Z1667"/>
  <c r="Y1667"/>
  <c r="X1667"/>
  <c r="W1667"/>
  <c r="AI1666"/>
  <c r="AH1666"/>
  <c r="AG1666"/>
  <c r="AE1666" s="1"/>
  <c r="AD1666"/>
  <c r="Z1666"/>
  <c r="Y1666"/>
  <c r="X1666"/>
  <c r="W1666"/>
  <c r="AI1665"/>
  <c r="AH1665"/>
  <c r="AG1665"/>
  <c r="AE1665" s="1"/>
  <c r="AD1665"/>
  <c r="Z1665"/>
  <c r="Y1665"/>
  <c r="X1665"/>
  <c r="W1665"/>
  <c r="AI1664"/>
  <c r="AH1664"/>
  <c r="AG1664"/>
  <c r="AE1664" s="1"/>
  <c r="AD1664"/>
  <c r="Z1664"/>
  <c r="Y1664"/>
  <c r="X1664"/>
  <c r="W1664"/>
  <c r="AI1663"/>
  <c r="AH1663"/>
  <c r="AG1663"/>
  <c r="AE1663" s="1"/>
  <c r="AD1663"/>
  <c r="Z1663"/>
  <c r="Y1663"/>
  <c r="X1663"/>
  <c r="W1663"/>
  <c r="AI1662"/>
  <c r="AH1662"/>
  <c r="AG1662"/>
  <c r="AE1662" s="1"/>
  <c r="AD1662"/>
  <c r="Z1662"/>
  <c r="Y1662"/>
  <c r="X1662"/>
  <c r="W1662"/>
  <c r="AI1661"/>
  <c r="AH1661"/>
  <c r="AG1661"/>
  <c r="AE1661" s="1"/>
  <c r="AD1661"/>
  <c r="Z1661"/>
  <c r="Y1661"/>
  <c r="X1661"/>
  <c r="W1661"/>
  <c r="AI1660"/>
  <c r="AH1660"/>
  <c r="AG1660"/>
  <c r="AE1660" s="1"/>
  <c r="AD1660"/>
  <c r="Z1660"/>
  <c r="Y1660"/>
  <c r="X1660"/>
  <c r="W1660"/>
  <c r="AI1659"/>
  <c r="AH1659"/>
  <c r="AG1659"/>
  <c r="AE1659" s="1"/>
  <c r="AD1659"/>
  <c r="Z1659"/>
  <c r="Y1659"/>
  <c r="X1659"/>
  <c r="W1659"/>
  <c r="AI1658"/>
  <c r="AH1658"/>
  <c r="AG1658"/>
  <c r="AE1658" s="1"/>
  <c r="AD1658"/>
  <c r="Z1658"/>
  <c r="Y1658"/>
  <c r="X1658"/>
  <c r="W1658"/>
  <c r="AI1657"/>
  <c r="AH1657"/>
  <c r="AG1657"/>
  <c r="AE1657" s="1"/>
  <c r="AD1657"/>
  <c r="Z1657"/>
  <c r="Y1657"/>
  <c r="X1657"/>
  <c r="W1657"/>
  <c r="AI1656"/>
  <c r="AH1656"/>
  <c r="AG1656"/>
  <c r="AE1656" s="1"/>
  <c r="AD1656"/>
  <c r="Z1656"/>
  <c r="Y1656"/>
  <c r="X1656"/>
  <c r="W1656"/>
  <c r="AI1655"/>
  <c r="AH1655"/>
  <c r="AG1655"/>
  <c r="AE1655" s="1"/>
  <c r="AD1655"/>
  <c r="Z1655"/>
  <c r="Y1655"/>
  <c r="X1655"/>
  <c r="W1655"/>
  <c r="AI1654"/>
  <c r="AH1654"/>
  <c r="AG1654"/>
  <c r="AE1654" s="1"/>
  <c r="AD1654"/>
  <c r="Z1654"/>
  <c r="Y1654"/>
  <c r="X1654"/>
  <c r="W1654"/>
  <c r="AI1653"/>
  <c r="AH1653"/>
  <c r="AG1653"/>
  <c r="AE1653" s="1"/>
  <c r="AD1653"/>
  <c r="Z1653"/>
  <c r="Y1653"/>
  <c r="X1653"/>
  <c r="W1653"/>
  <c r="AI1652"/>
  <c r="AH1652"/>
  <c r="AG1652"/>
  <c r="AE1652" s="1"/>
  <c r="AD1652"/>
  <c r="Z1652"/>
  <c r="Y1652"/>
  <c r="X1652"/>
  <c r="W1652"/>
  <c r="AI1651"/>
  <c r="AH1651"/>
  <c r="AG1651"/>
  <c r="AD1651"/>
  <c r="Z1651"/>
  <c r="Y1651"/>
  <c r="X1651"/>
  <c r="W1651"/>
  <c r="AI1650"/>
  <c r="AH1650"/>
  <c r="AG1650"/>
  <c r="AD1650"/>
  <c r="Z1650"/>
  <c r="Y1650"/>
  <c r="X1650"/>
  <c r="W1650"/>
  <c r="AI1649"/>
  <c r="AH1649"/>
  <c r="AG1649"/>
  <c r="AE1649" s="1"/>
  <c r="AD1649"/>
  <c r="Z1649"/>
  <c r="Y1649"/>
  <c r="X1649"/>
  <c r="W1649"/>
  <c r="AI1648"/>
  <c r="AH1648"/>
  <c r="AG1648"/>
  <c r="AE1648" s="1"/>
  <c r="AD1648"/>
  <c r="Z1648"/>
  <c r="Y1648"/>
  <c r="X1648"/>
  <c r="W1648"/>
  <c r="AI1647"/>
  <c r="AH1647"/>
  <c r="AG1647"/>
  <c r="AE1647" s="1"/>
  <c r="AD1647"/>
  <c r="Z1647"/>
  <c r="Y1647"/>
  <c r="X1647"/>
  <c r="W1647"/>
  <c r="AI1646"/>
  <c r="AH1646"/>
  <c r="AG1646"/>
  <c r="AE1646" s="1"/>
  <c r="AD1646"/>
  <c r="Z1646"/>
  <c r="Y1646"/>
  <c r="X1646"/>
  <c r="W1646"/>
  <c r="AI1645"/>
  <c r="AH1645"/>
  <c r="AG1645"/>
  <c r="AE1645" s="1"/>
  <c r="AD1645"/>
  <c r="Z1645"/>
  <c r="Y1645"/>
  <c r="X1645"/>
  <c r="W1645"/>
  <c r="AI1644"/>
  <c r="AH1644"/>
  <c r="AG1644"/>
  <c r="AE1644" s="1"/>
  <c r="AD1644"/>
  <c r="Z1644"/>
  <c r="Y1644"/>
  <c r="X1644"/>
  <c r="W1644"/>
  <c r="AI1643"/>
  <c r="AH1643"/>
  <c r="AG1643"/>
  <c r="AE1643" s="1"/>
  <c r="AD1643"/>
  <c r="Z1643"/>
  <c r="Y1643"/>
  <c r="X1643"/>
  <c r="W1643"/>
  <c r="AI1642"/>
  <c r="AH1642"/>
  <c r="AG1642"/>
  <c r="AE1642" s="1"/>
  <c r="AD1642"/>
  <c r="Z1642"/>
  <c r="Y1642"/>
  <c r="X1642"/>
  <c r="W1642"/>
  <c r="AI1641"/>
  <c r="AH1641"/>
  <c r="AG1641"/>
  <c r="AE1641" s="1"/>
  <c r="AD1641"/>
  <c r="Z1641"/>
  <c r="Y1641"/>
  <c r="X1641"/>
  <c r="W1641"/>
  <c r="AI1640"/>
  <c r="AH1640"/>
  <c r="AG1640"/>
  <c r="AE1640" s="1"/>
  <c r="AD1640"/>
  <c r="Z1640"/>
  <c r="Y1640"/>
  <c r="X1640"/>
  <c r="W1640"/>
  <c r="AI1639"/>
  <c r="AH1639"/>
  <c r="AG1639"/>
  <c r="AE1639" s="1"/>
  <c r="AD1639"/>
  <c r="Z1639"/>
  <c r="Y1639"/>
  <c r="X1639"/>
  <c r="W1639"/>
  <c r="AI1638"/>
  <c r="AH1638"/>
  <c r="AG1638"/>
  <c r="AE1638" s="1"/>
  <c r="AD1638"/>
  <c r="Z1638"/>
  <c r="Y1638"/>
  <c r="X1638"/>
  <c r="W1638"/>
  <c r="AI1637"/>
  <c r="AH1637"/>
  <c r="AG1637"/>
  <c r="AE1637" s="1"/>
  <c r="AD1637"/>
  <c r="Z1637"/>
  <c r="Y1637"/>
  <c r="X1637"/>
  <c r="W1637"/>
  <c r="AI1636"/>
  <c r="AH1636"/>
  <c r="AG1636"/>
  <c r="AE1636" s="1"/>
  <c r="AD1636"/>
  <c r="Z1636"/>
  <c r="Y1636"/>
  <c r="X1636"/>
  <c r="W1636"/>
  <c r="AI1635"/>
  <c r="AH1635"/>
  <c r="AG1635"/>
  <c r="AE1635" s="1"/>
  <c r="AD1635"/>
  <c r="Z1635"/>
  <c r="Y1635"/>
  <c r="X1635"/>
  <c r="W1635"/>
  <c r="AI1634"/>
  <c r="AH1634"/>
  <c r="AG1634"/>
  <c r="AE1634" s="1"/>
  <c r="AD1634"/>
  <c r="Z1634"/>
  <c r="Y1634"/>
  <c r="X1634"/>
  <c r="W1634"/>
  <c r="AI1633"/>
  <c r="AH1633"/>
  <c r="AG1633"/>
  <c r="AE1633" s="1"/>
  <c r="AD1633"/>
  <c r="Z1633"/>
  <c r="Y1633"/>
  <c r="X1633"/>
  <c r="W1633"/>
  <c r="AI1632"/>
  <c r="AH1632"/>
  <c r="AG1632"/>
  <c r="AE1632" s="1"/>
  <c r="AD1632"/>
  <c r="Z1632"/>
  <c r="Y1632"/>
  <c r="X1632"/>
  <c r="W1632"/>
  <c r="AI1631"/>
  <c r="AH1631"/>
  <c r="AG1631"/>
  <c r="AE1631" s="1"/>
  <c r="AD1631"/>
  <c r="Z1631"/>
  <c r="Y1631"/>
  <c r="X1631"/>
  <c r="W1631"/>
  <c r="AI1630"/>
  <c r="AH1630"/>
  <c r="AG1630"/>
  <c r="AE1630" s="1"/>
  <c r="AD1630"/>
  <c r="Z1630"/>
  <c r="Y1630"/>
  <c r="X1630"/>
  <c r="W1630"/>
  <c r="AI1629"/>
  <c r="AH1629"/>
  <c r="AG1629"/>
  <c r="AE1629" s="1"/>
  <c r="AD1629"/>
  <c r="Z1629"/>
  <c r="Y1629"/>
  <c r="X1629"/>
  <c r="W1629"/>
  <c r="AI1628"/>
  <c r="AH1628"/>
  <c r="AG1628"/>
  <c r="AE1628" s="1"/>
  <c r="AD1628"/>
  <c r="Z1628"/>
  <c r="Y1628"/>
  <c r="X1628"/>
  <c r="W1628"/>
  <c r="AI1627"/>
  <c r="AH1627"/>
  <c r="AG1627"/>
  <c r="AE1627" s="1"/>
  <c r="AD1627"/>
  <c r="Z1627"/>
  <c r="Y1627"/>
  <c r="X1627"/>
  <c r="W1627"/>
  <c r="AI1626"/>
  <c r="AH1626"/>
  <c r="AG1626"/>
  <c r="AE1626" s="1"/>
  <c r="AD1626"/>
  <c r="Z1626"/>
  <c r="Y1626"/>
  <c r="X1626"/>
  <c r="W1626"/>
  <c r="AI1625"/>
  <c r="AH1625"/>
  <c r="AG1625"/>
  <c r="AE1625" s="1"/>
  <c r="AD1625"/>
  <c r="Z1625"/>
  <c r="Y1625"/>
  <c r="X1625"/>
  <c r="W1625"/>
  <c r="AI1624"/>
  <c r="AH1624"/>
  <c r="AG1624"/>
  <c r="AE1624" s="1"/>
  <c r="AD1624"/>
  <c r="Z1624"/>
  <c r="Y1624"/>
  <c r="X1624"/>
  <c r="W1624"/>
  <c r="AI1623"/>
  <c r="AH1623"/>
  <c r="AG1623"/>
  <c r="AE1623" s="1"/>
  <c r="AD1623"/>
  <c r="Z1623"/>
  <c r="Y1623"/>
  <c r="X1623"/>
  <c r="W1623"/>
  <c r="AI1622"/>
  <c r="AH1622"/>
  <c r="AG1622"/>
  <c r="AE1622" s="1"/>
  <c r="AD1622"/>
  <c r="Z1622"/>
  <c r="Y1622"/>
  <c r="X1622"/>
  <c r="W1622"/>
  <c r="AI1621"/>
  <c r="AH1621"/>
  <c r="AG1621"/>
  <c r="AE1621" s="1"/>
  <c r="AD1621"/>
  <c r="Z1621"/>
  <c r="Y1621"/>
  <c r="X1621"/>
  <c r="W1621"/>
  <c r="AI1620"/>
  <c r="AH1620"/>
  <c r="AG1620"/>
  <c r="AE1620" s="1"/>
  <c r="AD1620"/>
  <c r="Z1620"/>
  <c r="Y1620"/>
  <c r="X1620"/>
  <c r="W1620"/>
  <c r="AI1619"/>
  <c r="AH1619"/>
  <c r="AG1619"/>
  <c r="AE1619" s="1"/>
  <c r="AD1619"/>
  <c r="Z1619"/>
  <c r="Y1619"/>
  <c r="X1619"/>
  <c r="W1619"/>
  <c r="AI1618"/>
  <c r="AH1618"/>
  <c r="AG1618"/>
  <c r="AE1618" s="1"/>
  <c r="AD1618"/>
  <c r="Z1618"/>
  <c r="Y1618"/>
  <c r="X1618"/>
  <c r="W1618"/>
  <c r="AI1617"/>
  <c r="AH1617"/>
  <c r="AG1617"/>
  <c r="AE1617" s="1"/>
  <c r="AD1617"/>
  <c r="Z1617"/>
  <c r="Y1617"/>
  <c r="X1617"/>
  <c r="W1617"/>
  <c r="AI1616"/>
  <c r="AH1616"/>
  <c r="AG1616"/>
  <c r="AE1616" s="1"/>
  <c r="AD1616"/>
  <c r="Z1616"/>
  <c r="Y1616"/>
  <c r="X1616"/>
  <c r="W1616"/>
  <c r="AI1615"/>
  <c r="AH1615"/>
  <c r="AG1615"/>
  <c r="AE1615" s="1"/>
  <c r="AD1615"/>
  <c r="Z1615"/>
  <c r="Y1615"/>
  <c r="X1615"/>
  <c r="W1615"/>
  <c r="AI1614"/>
  <c r="AH1614"/>
  <c r="AG1614"/>
  <c r="AE1614" s="1"/>
  <c r="AD1614"/>
  <c r="Z1614"/>
  <c r="Y1614"/>
  <c r="X1614"/>
  <c r="W1614"/>
  <c r="AI1613"/>
  <c r="AH1613"/>
  <c r="AG1613"/>
  <c r="AE1613" s="1"/>
  <c r="AD1613"/>
  <c r="Z1613"/>
  <c r="Y1613"/>
  <c r="X1613"/>
  <c r="W1613"/>
  <c r="AI1612"/>
  <c r="AH1612"/>
  <c r="AG1612"/>
  <c r="AE1612" s="1"/>
  <c r="AD1612"/>
  <c r="Z1612"/>
  <c r="Y1612"/>
  <c r="X1612"/>
  <c r="W1612"/>
  <c r="AI1611"/>
  <c r="AH1611"/>
  <c r="AG1611"/>
  <c r="AE1611" s="1"/>
  <c r="AD1611"/>
  <c r="Z1611"/>
  <c r="Y1611"/>
  <c r="X1611"/>
  <c r="W1611"/>
  <c r="AI1610"/>
  <c r="AH1610"/>
  <c r="AG1610"/>
  <c r="AE1610" s="1"/>
  <c r="AD1610"/>
  <c r="Z1610"/>
  <c r="Y1610"/>
  <c r="X1610"/>
  <c r="W1610"/>
  <c r="AI1609"/>
  <c r="AH1609"/>
  <c r="AG1609"/>
  <c r="AE1609" s="1"/>
  <c r="AD1609"/>
  <c r="Z1609"/>
  <c r="Y1609"/>
  <c r="X1609"/>
  <c r="W1609"/>
  <c r="AI1608"/>
  <c r="AH1608"/>
  <c r="AG1608"/>
  <c r="AE1608" s="1"/>
  <c r="AD1608"/>
  <c r="Z1608"/>
  <c r="Y1608"/>
  <c r="X1608"/>
  <c r="W1608"/>
  <c r="AI1607"/>
  <c r="AH1607"/>
  <c r="AG1607"/>
  <c r="AE1607" s="1"/>
  <c r="AD1607"/>
  <c r="Z1607"/>
  <c r="Y1607"/>
  <c r="X1607"/>
  <c r="W1607"/>
  <c r="AI1606"/>
  <c r="AH1606"/>
  <c r="AG1606"/>
  <c r="AE1606" s="1"/>
  <c r="AD1606"/>
  <c r="Z1606"/>
  <c r="Y1606"/>
  <c r="X1606"/>
  <c r="W1606"/>
  <c r="AI1605"/>
  <c r="AH1605"/>
  <c r="AG1605"/>
  <c r="AE1605" s="1"/>
  <c r="AD1605"/>
  <c r="Z1605"/>
  <c r="Y1605"/>
  <c r="X1605"/>
  <c r="W1605"/>
  <c r="AI1604"/>
  <c r="AH1604"/>
  <c r="AG1604"/>
  <c r="AE1604" s="1"/>
  <c r="AD1604"/>
  <c r="Z1604"/>
  <c r="Y1604"/>
  <c r="X1604"/>
  <c r="W1604"/>
  <c r="AI1603"/>
  <c r="AH1603"/>
  <c r="AG1603"/>
  <c r="AE1603" s="1"/>
  <c r="AD1603"/>
  <c r="Z1603"/>
  <c r="Y1603"/>
  <c r="X1603"/>
  <c r="W1603"/>
  <c r="AI1602"/>
  <c r="AH1602"/>
  <c r="AG1602"/>
  <c r="AE1602" s="1"/>
  <c r="AD1602"/>
  <c r="Z1602"/>
  <c r="Y1602"/>
  <c r="X1602"/>
  <c r="W1602"/>
  <c r="AI1601"/>
  <c r="AH1601"/>
  <c r="AG1601"/>
  <c r="AE1601" s="1"/>
  <c r="AD1601"/>
  <c r="Z1601"/>
  <c r="Y1601"/>
  <c r="X1601"/>
  <c r="W1601"/>
  <c r="AI1600"/>
  <c r="AH1600"/>
  <c r="AG1600"/>
  <c r="AE1600" s="1"/>
  <c r="AD1600"/>
  <c r="Z1600"/>
  <c r="Y1600"/>
  <c r="X1600"/>
  <c r="W1600"/>
  <c r="AI1599"/>
  <c r="AH1599"/>
  <c r="AG1599"/>
  <c r="AE1599" s="1"/>
  <c r="AD1599"/>
  <c r="Z1599"/>
  <c r="Y1599"/>
  <c r="X1599"/>
  <c r="W1599"/>
  <c r="AI1598"/>
  <c r="AH1598"/>
  <c r="AG1598"/>
  <c r="AE1598" s="1"/>
  <c r="AD1598"/>
  <c r="Z1598"/>
  <c r="Y1598"/>
  <c r="X1598"/>
  <c r="W1598"/>
  <c r="AI1597"/>
  <c r="AH1597"/>
  <c r="AG1597"/>
  <c r="AD1597"/>
  <c r="Z1597"/>
  <c r="Y1597"/>
  <c r="X1597"/>
  <c r="W1597"/>
  <c r="AI1596"/>
  <c r="AH1596"/>
  <c r="AG1596"/>
  <c r="AD1596"/>
  <c r="Z1596"/>
  <c r="Y1596"/>
  <c r="X1596"/>
  <c r="W1596"/>
  <c r="AI1595"/>
  <c r="AH1595"/>
  <c r="AG1595"/>
  <c r="AE1595" s="1"/>
  <c r="AD1595"/>
  <c r="Z1595"/>
  <c r="Y1595"/>
  <c r="X1595"/>
  <c r="W1595"/>
  <c r="AI1594"/>
  <c r="AH1594"/>
  <c r="AG1594"/>
  <c r="AE1594" s="1"/>
  <c r="AD1594"/>
  <c r="Z1594"/>
  <c r="Y1594"/>
  <c r="X1594"/>
  <c r="W1594"/>
  <c r="AI1593"/>
  <c r="AH1593"/>
  <c r="AG1593"/>
  <c r="AE1593" s="1"/>
  <c r="AD1593"/>
  <c r="Z1593"/>
  <c r="Y1593"/>
  <c r="X1593"/>
  <c r="W1593"/>
  <c r="AI1592"/>
  <c r="AH1592"/>
  <c r="AG1592"/>
  <c r="AE1592" s="1"/>
  <c r="AD1592"/>
  <c r="Z1592"/>
  <c r="Y1592"/>
  <c r="X1592"/>
  <c r="W1592"/>
  <c r="AI1591"/>
  <c r="AH1591"/>
  <c r="AG1591"/>
  <c r="AE1591" s="1"/>
  <c r="AD1591"/>
  <c r="Z1591"/>
  <c r="Y1591"/>
  <c r="X1591"/>
  <c r="W1591"/>
  <c r="AI1590"/>
  <c r="AH1590"/>
  <c r="AG1590"/>
  <c r="AE1590" s="1"/>
  <c r="AD1590"/>
  <c r="Z1590"/>
  <c r="Y1590"/>
  <c r="X1590"/>
  <c r="W1590"/>
  <c r="AI1589"/>
  <c r="AH1589"/>
  <c r="AG1589"/>
  <c r="AE1589" s="1"/>
  <c r="AD1589"/>
  <c r="Z1589"/>
  <c r="Y1589"/>
  <c r="X1589"/>
  <c r="W1589"/>
  <c r="AI1588"/>
  <c r="AH1588"/>
  <c r="AG1588"/>
  <c r="AE1588" s="1"/>
  <c r="AD1588"/>
  <c r="Z1588"/>
  <c r="Y1588"/>
  <c r="X1588"/>
  <c r="W1588"/>
  <c r="AI1587"/>
  <c r="AH1587"/>
  <c r="AG1587"/>
  <c r="AE1587" s="1"/>
  <c r="AD1587"/>
  <c r="Z1587"/>
  <c r="Y1587"/>
  <c r="X1587"/>
  <c r="W1587"/>
  <c r="AI1586"/>
  <c r="AH1586"/>
  <c r="AG1586"/>
  <c r="AE1586" s="1"/>
  <c r="AD1586"/>
  <c r="Z1586"/>
  <c r="Y1586"/>
  <c r="X1586"/>
  <c r="W1586"/>
  <c r="AI1585"/>
  <c r="AH1585"/>
  <c r="AG1585"/>
  <c r="AE1585" s="1"/>
  <c r="AD1585"/>
  <c r="Z1585"/>
  <c r="Y1585"/>
  <c r="X1585"/>
  <c r="W1585"/>
  <c r="AI1584"/>
  <c r="AH1584"/>
  <c r="AG1584"/>
  <c r="AE1584" s="1"/>
  <c r="AD1584"/>
  <c r="Z1584"/>
  <c r="Y1584"/>
  <c r="X1584"/>
  <c r="W1584"/>
  <c r="AI1583"/>
  <c r="AH1583"/>
  <c r="AG1583"/>
  <c r="AD1583"/>
  <c r="Z1583"/>
  <c r="Y1583"/>
  <c r="X1583"/>
  <c r="W1583"/>
  <c r="AI1582"/>
  <c r="AH1582"/>
  <c r="AG1582"/>
  <c r="AD1582"/>
  <c r="Z1582"/>
  <c r="Y1582"/>
  <c r="X1582"/>
  <c r="W1582"/>
  <c r="AI1581"/>
  <c r="AH1581"/>
  <c r="AG1581"/>
  <c r="AE1581" s="1"/>
  <c r="AD1581"/>
  <c r="Z1581"/>
  <c r="Y1581"/>
  <c r="X1581"/>
  <c r="W1581"/>
  <c r="AI1580"/>
  <c r="AH1580"/>
  <c r="AG1580"/>
  <c r="AE1580" s="1"/>
  <c r="AD1580"/>
  <c r="Z1580"/>
  <c r="Y1580"/>
  <c r="X1580"/>
  <c r="W1580"/>
  <c r="AI1579"/>
  <c r="AH1579"/>
  <c r="AG1579"/>
  <c r="AE1579" s="1"/>
  <c r="AD1579"/>
  <c r="Z1579"/>
  <c r="Y1579"/>
  <c r="X1579"/>
  <c r="W1579"/>
  <c r="AI1578"/>
  <c r="AH1578"/>
  <c r="AG1578"/>
  <c r="AE1578" s="1"/>
  <c r="AD1578"/>
  <c r="Z1578"/>
  <c r="Y1578"/>
  <c r="X1578"/>
  <c r="W1578"/>
  <c r="AI1577"/>
  <c r="AH1577"/>
  <c r="AG1577"/>
  <c r="AE1577" s="1"/>
  <c r="AD1577"/>
  <c r="Z1577"/>
  <c r="Y1577"/>
  <c r="X1577"/>
  <c r="W1577"/>
  <c r="AI1576"/>
  <c r="AH1576"/>
  <c r="AG1576"/>
  <c r="AE1576" s="1"/>
  <c r="AD1576"/>
  <c r="Z1576"/>
  <c r="Y1576"/>
  <c r="X1576"/>
  <c r="W1576"/>
  <c r="AI1575"/>
  <c r="AH1575"/>
  <c r="AG1575"/>
  <c r="AE1575" s="1"/>
  <c r="AD1575"/>
  <c r="Z1575"/>
  <c r="Y1575"/>
  <c r="X1575"/>
  <c r="W1575"/>
  <c r="AI1574"/>
  <c r="AH1574"/>
  <c r="AG1574"/>
  <c r="AE1574" s="1"/>
  <c r="AD1574"/>
  <c r="Z1574"/>
  <c r="Y1574"/>
  <c r="X1574"/>
  <c r="W1574"/>
  <c r="AI1573"/>
  <c r="AH1573"/>
  <c r="AG1573"/>
  <c r="AE1573" s="1"/>
  <c r="AD1573"/>
  <c r="Z1573"/>
  <c r="Y1573"/>
  <c r="X1573"/>
  <c r="W1573"/>
  <c r="AI1572"/>
  <c r="AH1572"/>
  <c r="AG1572"/>
  <c r="AE1572" s="1"/>
  <c r="AD1572"/>
  <c r="Z1572"/>
  <c r="Y1572"/>
  <c r="X1572"/>
  <c r="W1572"/>
  <c r="AI1571"/>
  <c r="AH1571"/>
  <c r="AG1571"/>
  <c r="AE1571" s="1"/>
  <c r="AD1571"/>
  <c r="Z1571"/>
  <c r="Y1571"/>
  <c r="X1571"/>
  <c r="W1571"/>
  <c r="AI1570"/>
  <c r="AH1570"/>
  <c r="AG1570"/>
  <c r="AE1570" s="1"/>
  <c r="AD1570"/>
  <c r="Z1570"/>
  <c r="Y1570"/>
  <c r="X1570"/>
  <c r="W1570"/>
  <c r="AI1569"/>
  <c r="AH1569"/>
  <c r="AG1569"/>
  <c r="AE1569" s="1"/>
  <c r="AD1569"/>
  <c r="Z1569"/>
  <c r="Y1569"/>
  <c r="X1569"/>
  <c r="W1569"/>
  <c r="AI1568"/>
  <c r="AH1568"/>
  <c r="AG1568"/>
  <c r="AE1568" s="1"/>
  <c r="AD1568"/>
  <c r="Z1568"/>
  <c r="Y1568"/>
  <c r="X1568"/>
  <c r="W1568"/>
  <c r="AI1567"/>
  <c r="AH1567"/>
  <c r="AG1567"/>
  <c r="AE1567" s="1"/>
  <c r="AD1567"/>
  <c r="Z1567"/>
  <c r="Y1567"/>
  <c r="X1567"/>
  <c r="W1567"/>
  <c r="AI1566"/>
  <c r="AH1566"/>
  <c r="AG1566"/>
  <c r="AE1566" s="1"/>
  <c r="AD1566"/>
  <c r="Z1566"/>
  <c r="Y1566"/>
  <c r="X1566"/>
  <c r="W1566"/>
  <c r="AI1565"/>
  <c r="AH1565"/>
  <c r="AG1565"/>
  <c r="AE1565" s="1"/>
  <c r="AD1565"/>
  <c r="Z1565"/>
  <c r="Y1565"/>
  <c r="X1565"/>
  <c r="W1565"/>
  <c r="AI1564"/>
  <c r="AH1564"/>
  <c r="AG1564"/>
  <c r="AE1564" s="1"/>
  <c r="AD1564"/>
  <c r="Z1564"/>
  <c r="Y1564"/>
  <c r="X1564"/>
  <c r="W1564"/>
  <c r="AI1563"/>
  <c r="AH1563"/>
  <c r="AG1563"/>
  <c r="AE1563" s="1"/>
  <c r="AD1563"/>
  <c r="Z1563"/>
  <c r="Y1563"/>
  <c r="X1563"/>
  <c r="W1563"/>
  <c r="AI1562"/>
  <c r="AH1562"/>
  <c r="AG1562"/>
  <c r="AE1562" s="1"/>
  <c r="AD1562"/>
  <c r="Z1562"/>
  <c r="Y1562"/>
  <c r="X1562"/>
  <c r="W1562"/>
  <c r="AI1561"/>
  <c r="AH1561"/>
  <c r="AG1561"/>
  <c r="AE1561" s="1"/>
  <c r="AD1561"/>
  <c r="Z1561"/>
  <c r="Y1561"/>
  <c r="X1561"/>
  <c r="W1561"/>
  <c r="AI1560"/>
  <c r="AH1560"/>
  <c r="AG1560"/>
  <c r="AE1560" s="1"/>
  <c r="AD1560"/>
  <c r="Z1560"/>
  <c r="Y1560"/>
  <c r="X1560"/>
  <c r="W1560"/>
  <c r="AI1559"/>
  <c r="AH1559"/>
  <c r="AG1559"/>
  <c r="AE1559" s="1"/>
  <c r="AD1559"/>
  <c r="Z1559"/>
  <c r="Y1559"/>
  <c r="X1559"/>
  <c r="W1559"/>
  <c r="AI1558"/>
  <c r="AH1558"/>
  <c r="AG1558"/>
  <c r="AE1558" s="1"/>
  <c r="AD1558"/>
  <c r="Z1558"/>
  <c r="Y1558"/>
  <c r="X1558"/>
  <c r="W1558"/>
  <c r="AI1557"/>
  <c r="AH1557"/>
  <c r="AG1557"/>
  <c r="AE1557" s="1"/>
  <c r="AD1557"/>
  <c r="Z1557"/>
  <c r="Y1557"/>
  <c r="X1557"/>
  <c r="W1557"/>
  <c r="AI1556"/>
  <c r="AH1556"/>
  <c r="AG1556"/>
  <c r="AE1556" s="1"/>
  <c r="AD1556"/>
  <c r="Z1556"/>
  <c r="Y1556"/>
  <c r="X1556"/>
  <c r="W1556"/>
  <c r="AI1555"/>
  <c r="AH1555"/>
  <c r="AG1555"/>
  <c r="AD1555"/>
  <c r="Z1555"/>
  <c r="Y1555"/>
  <c r="X1555"/>
  <c r="W1555"/>
  <c r="AI1554"/>
  <c r="AH1554"/>
  <c r="AG1554"/>
  <c r="AD1554"/>
  <c r="Z1554"/>
  <c r="Y1554"/>
  <c r="X1554"/>
  <c r="W1554"/>
  <c r="AI1553"/>
  <c r="AH1553"/>
  <c r="AG1553"/>
  <c r="AE1553" s="1"/>
  <c r="AD1553"/>
  <c r="Z1553"/>
  <c r="Y1553"/>
  <c r="X1553"/>
  <c r="W1553"/>
  <c r="AI1552"/>
  <c r="AH1552"/>
  <c r="AG1552"/>
  <c r="AE1552"/>
  <c r="AD1552"/>
  <c r="Z1552"/>
  <c r="Y1552"/>
  <c r="X1552"/>
  <c r="W1552"/>
  <c r="AI1551"/>
  <c r="AH1551"/>
  <c r="AG1551"/>
  <c r="AE1551" s="1"/>
  <c r="AD1551"/>
  <c r="Z1551"/>
  <c r="Y1551"/>
  <c r="X1551"/>
  <c r="W1551"/>
  <c r="AI1550"/>
  <c r="AH1550"/>
  <c r="AG1550"/>
  <c r="AE1550" s="1"/>
  <c r="AD1550"/>
  <c r="Z1550"/>
  <c r="Y1550"/>
  <c r="X1550"/>
  <c r="W1550"/>
  <c r="AI1549"/>
  <c r="AH1549"/>
  <c r="AG1549"/>
  <c r="AE1549" s="1"/>
  <c r="AD1549"/>
  <c r="Z1549"/>
  <c r="Y1549"/>
  <c r="X1549"/>
  <c r="W1549"/>
  <c r="AI1548"/>
  <c r="AH1548"/>
  <c r="AG1548"/>
  <c r="AE1548" s="1"/>
  <c r="AD1548"/>
  <c r="Z1548"/>
  <c r="Y1548"/>
  <c r="X1548"/>
  <c r="W1548"/>
  <c r="AI1547"/>
  <c r="AH1547"/>
  <c r="AG1547"/>
  <c r="AE1547" s="1"/>
  <c r="AD1547"/>
  <c r="Z1547"/>
  <c r="Y1547"/>
  <c r="X1547"/>
  <c r="W1547"/>
  <c r="AI1546"/>
  <c r="AH1546"/>
  <c r="AG1546"/>
  <c r="AE1546" s="1"/>
  <c r="AD1546"/>
  <c r="Z1546"/>
  <c r="Y1546"/>
  <c r="X1546"/>
  <c r="W1546"/>
  <c r="AI1545"/>
  <c r="AH1545"/>
  <c r="AG1545"/>
  <c r="AE1545" s="1"/>
  <c r="AD1545"/>
  <c r="Z1545"/>
  <c r="Y1545"/>
  <c r="X1545"/>
  <c r="W1545"/>
  <c r="AI1544"/>
  <c r="AH1544"/>
  <c r="AG1544"/>
  <c r="AE1544" s="1"/>
  <c r="AD1544"/>
  <c r="Z1544"/>
  <c r="Y1544"/>
  <c r="X1544"/>
  <c r="W1544"/>
  <c r="AI1543"/>
  <c r="AH1543"/>
  <c r="AG1543"/>
  <c r="AE1543" s="1"/>
  <c r="AD1543"/>
  <c r="Z1543"/>
  <c r="Y1543"/>
  <c r="X1543"/>
  <c r="W1543"/>
  <c r="AI1542"/>
  <c r="AH1542"/>
  <c r="AG1542"/>
  <c r="AE1542" s="1"/>
  <c r="AD1542"/>
  <c r="Z1542"/>
  <c r="Y1542"/>
  <c r="X1542"/>
  <c r="W1542"/>
  <c r="AI1541"/>
  <c r="AH1541"/>
  <c r="AG1541"/>
  <c r="AE1541" s="1"/>
  <c r="AD1541"/>
  <c r="Z1541"/>
  <c r="Y1541"/>
  <c r="X1541"/>
  <c r="W1541"/>
  <c r="AI1540"/>
  <c r="AH1540"/>
  <c r="AG1540"/>
  <c r="AE1540" s="1"/>
  <c r="AD1540"/>
  <c r="Z1540"/>
  <c r="Y1540"/>
  <c r="X1540"/>
  <c r="W1540"/>
  <c r="AI1539"/>
  <c r="AH1539"/>
  <c r="AG1539"/>
  <c r="AE1539" s="1"/>
  <c r="AD1539"/>
  <c r="Z1539"/>
  <c r="Y1539"/>
  <c r="X1539"/>
  <c r="W1539"/>
  <c r="AI1538"/>
  <c r="AH1538"/>
  <c r="AG1538"/>
  <c r="AE1538" s="1"/>
  <c r="AD1538"/>
  <c r="Z1538"/>
  <c r="Y1538"/>
  <c r="X1538"/>
  <c r="W1538"/>
  <c r="AI1537"/>
  <c r="AH1537"/>
  <c r="AG1537"/>
  <c r="AE1537" s="1"/>
  <c r="AD1537"/>
  <c r="Z1537"/>
  <c r="Y1537"/>
  <c r="X1537"/>
  <c r="W1537"/>
  <c r="AI1536"/>
  <c r="AH1536"/>
  <c r="AG1536"/>
  <c r="AE1536" s="1"/>
  <c r="AD1536"/>
  <c r="Z1536"/>
  <c r="Y1536"/>
  <c r="X1536"/>
  <c r="W1536"/>
  <c r="AI1535"/>
  <c r="AH1535"/>
  <c r="AG1535"/>
  <c r="AE1535" s="1"/>
  <c r="AD1535"/>
  <c r="Z1535"/>
  <c r="Y1535"/>
  <c r="X1535"/>
  <c r="W1535"/>
  <c r="AI1534"/>
  <c r="AH1534"/>
  <c r="AG1534"/>
  <c r="AE1534" s="1"/>
  <c r="AD1534"/>
  <c r="Z1534"/>
  <c r="Y1534"/>
  <c r="X1534"/>
  <c r="W1534"/>
  <c r="AI1533"/>
  <c r="AH1533"/>
  <c r="AG1533"/>
  <c r="AE1533" s="1"/>
  <c r="AD1533"/>
  <c r="Z1533"/>
  <c r="Y1533"/>
  <c r="X1533"/>
  <c r="W1533"/>
  <c r="AI1532"/>
  <c r="AH1532"/>
  <c r="AG1532"/>
  <c r="AE1532" s="1"/>
  <c r="AD1532"/>
  <c r="Z1532"/>
  <c r="Y1532"/>
  <c r="X1532"/>
  <c r="W1532"/>
  <c r="AI1531"/>
  <c r="AH1531"/>
  <c r="AG1531"/>
  <c r="AE1531" s="1"/>
  <c r="AD1531"/>
  <c r="Z1531"/>
  <c r="Y1531"/>
  <c r="X1531"/>
  <c r="W1531"/>
  <c r="AI1530"/>
  <c r="AH1530"/>
  <c r="AG1530"/>
  <c r="AE1530" s="1"/>
  <c r="AD1530"/>
  <c r="Z1530"/>
  <c r="Y1530"/>
  <c r="X1530"/>
  <c r="W1530"/>
  <c r="AI1529"/>
  <c r="AH1529"/>
  <c r="AG1529"/>
  <c r="AE1529" s="1"/>
  <c r="AD1529"/>
  <c r="Z1529"/>
  <c r="Y1529"/>
  <c r="X1529"/>
  <c r="W1529"/>
  <c r="AI1528"/>
  <c r="AH1528"/>
  <c r="AG1528"/>
  <c r="AE1528" s="1"/>
  <c r="AD1528"/>
  <c r="Z1528"/>
  <c r="Y1528"/>
  <c r="X1528"/>
  <c r="W1528"/>
  <c r="AI1527"/>
  <c r="AH1527"/>
  <c r="AG1527"/>
  <c r="AE1527" s="1"/>
  <c r="AD1527"/>
  <c r="Z1527"/>
  <c r="Y1527"/>
  <c r="X1527"/>
  <c r="W1527"/>
  <c r="AI1526"/>
  <c r="AH1526"/>
  <c r="AG1526"/>
  <c r="AE1526" s="1"/>
  <c r="AD1526"/>
  <c r="Z1526"/>
  <c r="Y1526"/>
  <c r="X1526"/>
  <c r="W1526"/>
  <c r="AI1525"/>
  <c r="AH1525"/>
  <c r="AG1525"/>
  <c r="AE1525" s="1"/>
  <c r="AD1525"/>
  <c r="Z1525"/>
  <c r="Y1525"/>
  <c r="X1525"/>
  <c r="W1525"/>
  <c r="AI1524"/>
  <c r="AH1524"/>
  <c r="AG1524"/>
  <c r="AD1524"/>
  <c r="Z1524"/>
  <c r="Y1524"/>
  <c r="X1524"/>
  <c r="W1524"/>
  <c r="AI1523"/>
  <c r="AH1523"/>
  <c r="AG1523"/>
  <c r="AD1523"/>
  <c r="Z1523"/>
  <c r="Y1523"/>
  <c r="X1523"/>
  <c r="W1523"/>
  <c r="AI1522"/>
  <c r="AH1522"/>
  <c r="AG1522"/>
  <c r="AE1522" s="1"/>
  <c r="AD1522"/>
  <c r="Z1522"/>
  <c r="Y1522"/>
  <c r="X1522"/>
  <c r="W1522"/>
  <c r="AI1521"/>
  <c r="AH1521"/>
  <c r="AG1521"/>
  <c r="AE1521" s="1"/>
  <c r="AD1521"/>
  <c r="Z1521"/>
  <c r="Y1521"/>
  <c r="X1521"/>
  <c r="W1521"/>
  <c r="AI1520"/>
  <c r="AH1520"/>
  <c r="AJ1520" s="1"/>
  <c r="AG1520"/>
  <c r="AE1520" s="1"/>
  <c r="AD1520"/>
  <c r="Z1520"/>
  <c r="Y1520"/>
  <c r="X1520"/>
  <c r="W1520"/>
  <c r="AI1519"/>
  <c r="AH1519"/>
  <c r="AJ1519" s="1"/>
  <c r="AG1519"/>
  <c r="AE1519" s="1"/>
  <c r="AD1519"/>
  <c r="Z1519"/>
  <c r="Y1519"/>
  <c r="X1519"/>
  <c r="W1519"/>
  <c r="AI1518"/>
  <c r="AH1518"/>
  <c r="AJ1518" s="1"/>
  <c r="AG1518"/>
  <c r="AE1518" s="1"/>
  <c r="AD1518"/>
  <c r="Z1518"/>
  <c r="Y1518"/>
  <c r="X1518"/>
  <c r="W1518"/>
  <c r="AI1517"/>
  <c r="AH1517"/>
  <c r="AG1517"/>
  <c r="AE1517" s="1"/>
  <c r="AD1517"/>
  <c r="Z1517"/>
  <c r="Y1517"/>
  <c r="X1517"/>
  <c r="W1517"/>
  <c r="AI1516"/>
  <c r="AH1516"/>
  <c r="AG1516"/>
  <c r="AE1516" s="1"/>
  <c r="AD1516"/>
  <c r="Z1516"/>
  <c r="Y1516"/>
  <c r="X1516"/>
  <c r="W1516"/>
  <c r="AI1515"/>
  <c r="AH1515"/>
  <c r="AG1515"/>
  <c r="AE1515" s="1"/>
  <c r="AD1515"/>
  <c r="Z1515"/>
  <c r="Y1515"/>
  <c r="X1515"/>
  <c r="W1515"/>
  <c r="AI1514"/>
  <c r="AH1514"/>
  <c r="AG1514"/>
  <c r="AE1514" s="1"/>
  <c r="AD1514"/>
  <c r="Z1514"/>
  <c r="Y1514"/>
  <c r="X1514"/>
  <c r="W1514"/>
  <c r="AI1513"/>
  <c r="AH1513"/>
  <c r="AG1513"/>
  <c r="AE1513" s="1"/>
  <c r="AD1513"/>
  <c r="Z1513"/>
  <c r="Y1513"/>
  <c r="X1513"/>
  <c r="W1513"/>
  <c r="AI1512"/>
  <c r="AH1512"/>
  <c r="AG1512"/>
  <c r="AE1512" s="1"/>
  <c r="AD1512"/>
  <c r="Z1512"/>
  <c r="Y1512"/>
  <c r="X1512"/>
  <c r="W1512"/>
  <c r="AI1511"/>
  <c r="AH1511"/>
  <c r="AG1511"/>
  <c r="AE1511" s="1"/>
  <c r="AD1511"/>
  <c r="Z1511"/>
  <c r="Y1511"/>
  <c r="X1511"/>
  <c r="W1511"/>
  <c r="AI1510"/>
  <c r="AH1510"/>
  <c r="AG1510"/>
  <c r="AE1510" s="1"/>
  <c r="AD1510"/>
  <c r="Z1510"/>
  <c r="Y1510"/>
  <c r="X1510"/>
  <c r="W1510"/>
  <c r="AI1509"/>
  <c r="AH1509"/>
  <c r="AG1509"/>
  <c r="AE1509" s="1"/>
  <c r="AD1509"/>
  <c r="Z1509"/>
  <c r="Y1509"/>
  <c r="X1509"/>
  <c r="W1509"/>
  <c r="AI1508"/>
  <c r="AH1508"/>
  <c r="AJ1508" s="1"/>
  <c r="AG1508"/>
  <c r="AE1508" s="1"/>
  <c r="AD1508"/>
  <c r="Z1508"/>
  <c r="Y1508"/>
  <c r="X1508"/>
  <c r="W1508"/>
  <c r="AI1507"/>
  <c r="AH1507"/>
  <c r="AG1507"/>
  <c r="AE1507" s="1"/>
  <c r="AD1507"/>
  <c r="Z1507"/>
  <c r="Y1507"/>
  <c r="X1507"/>
  <c r="W1507"/>
  <c r="AI1506"/>
  <c r="AH1506"/>
  <c r="AJ1506" s="1"/>
  <c r="AG1506"/>
  <c r="AE1506" s="1"/>
  <c r="AD1506"/>
  <c r="Z1506"/>
  <c r="Y1506"/>
  <c r="X1506"/>
  <c r="W1506"/>
  <c r="AI1505"/>
  <c r="AH1505"/>
  <c r="AG1505"/>
  <c r="AE1505" s="1"/>
  <c r="AD1505"/>
  <c r="Z1505"/>
  <c r="Y1505"/>
  <c r="X1505"/>
  <c r="W1505"/>
  <c r="AI1504"/>
  <c r="AH1504"/>
  <c r="AG1504"/>
  <c r="AE1504" s="1"/>
  <c r="AD1504"/>
  <c r="Z1504"/>
  <c r="Y1504"/>
  <c r="X1504"/>
  <c r="W1504"/>
  <c r="AI1503"/>
  <c r="AH1503"/>
  <c r="AJ1503" s="1"/>
  <c r="AG1503"/>
  <c r="AE1503" s="1"/>
  <c r="AD1503"/>
  <c r="Z1503"/>
  <c r="Y1503"/>
  <c r="X1503"/>
  <c r="W1503"/>
  <c r="AI1502"/>
  <c r="AH1502"/>
  <c r="AG1502"/>
  <c r="AE1502" s="1"/>
  <c r="AD1502"/>
  <c r="Z1502"/>
  <c r="Y1502"/>
  <c r="X1502"/>
  <c r="W1502"/>
  <c r="AI1501"/>
  <c r="AH1501"/>
  <c r="AJ1501" s="1"/>
  <c r="AG1501"/>
  <c r="AE1501" s="1"/>
  <c r="AD1501"/>
  <c r="Z1501"/>
  <c r="Y1501"/>
  <c r="X1501"/>
  <c r="W1501"/>
  <c r="AI1500"/>
  <c r="AH1500"/>
  <c r="AJ1500" s="1"/>
  <c r="AG1500"/>
  <c r="AE1500" s="1"/>
  <c r="AD1500"/>
  <c r="Z1500"/>
  <c r="Y1500"/>
  <c r="X1500"/>
  <c r="W1500"/>
  <c r="AI1499"/>
  <c r="AH1499"/>
  <c r="AJ1499" s="1"/>
  <c r="AG1499"/>
  <c r="AE1499" s="1"/>
  <c r="AD1499"/>
  <c r="Z1499"/>
  <c r="Y1499"/>
  <c r="X1499"/>
  <c r="W1499"/>
  <c r="AI1498"/>
  <c r="AH1498"/>
  <c r="AG1498"/>
  <c r="AE1498" s="1"/>
  <c r="AD1498"/>
  <c r="Z1498"/>
  <c r="Y1498"/>
  <c r="X1498"/>
  <c r="W1498"/>
  <c r="AI1497"/>
  <c r="AH1497"/>
  <c r="AJ1497" s="1"/>
  <c r="AG1497"/>
  <c r="AE1497" s="1"/>
  <c r="AD1497"/>
  <c r="Z1497"/>
  <c r="Y1497"/>
  <c r="X1497"/>
  <c r="W1497"/>
  <c r="AI1496"/>
  <c r="AH1496"/>
  <c r="AG1496"/>
  <c r="AE1496" s="1"/>
  <c r="AD1496"/>
  <c r="Z1496"/>
  <c r="Y1496"/>
  <c r="X1496"/>
  <c r="W1496"/>
  <c r="AI1495"/>
  <c r="AH1495"/>
  <c r="AG1495"/>
  <c r="AE1495" s="1"/>
  <c r="AD1495"/>
  <c r="Z1495"/>
  <c r="Y1495"/>
  <c r="X1495"/>
  <c r="W1495"/>
  <c r="AI1494"/>
  <c r="AH1494"/>
  <c r="AG1494"/>
  <c r="AE1494" s="1"/>
  <c r="AD1494"/>
  <c r="Z1494"/>
  <c r="Y1494"/>
  <c r="X1494"/>
  <c r="W1494"/>
  <c r="AI1493"/>
  <c r="AH1493"/>
  <c r="AG1493"/>
  <c r="AE1493" s="1"/>
  <c r="AD1493"/>
  <c r="Z1493"/>
  <c r="Y1493"/>
  <c r="X1493"/>
  <c r="W1493"/>
  <c r="AI1492"/>
  <c r="AH1492"/>
  <c r="AG1492"/>
  <c r="AD1492"/>
  <c r="Z1492"/>
  <c r="Y1492"/>
  <c r="X1492"/>
  <c r="W1492"/>
  <c r="AI1491"/>
  <c r="AH1491"/>
  <c r="AG1491"/>
  <c r="AD1491"/>
  <c r="Z1491"/>
  <c r="Y1491"/>
  <c r="X1491"/>
  <c r="W1491"/>
  <c r="AI1490"/>
  <c r="AH1490"/>
  <c r="AG1490"/>
  <c r="AE1490" s="1"/>
  <c r="AD1490"/>
  <c r="Z1490"/>
  <c r="Y1490"/>
  <c r="X1490"/>
  <c r="W1490"/>
  <c r="AI1489"/>
  <c r="AH1489"/>
  <c r="AG1489"/>
  <c r="AE1489" s="1"/>
  <c r="AD1489"/>
  <c r="Z1489"/>
  <c r="Y1489"/>
  <c r="X1489"/>
  <c r="W1489"/>
  <c r="AI1488"/>
  <c r="AH1488"/>
  <c r="AG1488"/>
  <c r="AE1488" s="1"/>
  <c r="AD1488"/>
  <c r="Z1488"/>
  <c r="Y1488"/>
  <c r="X1488"/>
  <c r="W1488"/>
  <c r="AI1487"/>
  <c r="AH1487"/>
  <c r="AG1487"/>
  <c r="AE1487" s="1"/>
  <c r="AD1487"/>
  <c r="Z1487"/>
  <c r="Y1487"/>
  <c r="X1487"/>
  <c r="W1487"/>
  <c r="AI1486"/>
  <c r="AH1486"/>
  <c r="AG1486"/>
  <c r="AE1486" s="1"/>
  <c r="AD1486"/>
  <c r="Z1486"/>
  <c r="Y1486"/>
  <c r="X1486"/>
  <c r="W1486"/>
  <c r="AI1485"/>
  <c r="AH1485"/>
  <c r="AG1485"/>
  <c r="AE1485" s="1"/>
  <c r="AD1485"/>
  <c r="Z1485"/>
  <c r="Y1485"/>
  <c r="X1485"/>
  <c r="W1485"/>
  <c r="AI1484"/>
  <c r="AH1484"/>
  <c r="AG1484"/>
  <c r="AE1484" s="1"/>
  <c r="AD1484"/>
  <c r="Z1484"/>
  <c r="Y1484"/>
  <c r="X1484"/>
  <c r="W1484"/>
  <c r="AI1483"/>
  <c r="AH1483"/>
  <c r="AG1483"/>
  <c r="AE1483" s="1"/>
  <c r="AD1483"/>
  <c r="Z1483"/>
  <c r="Y1483"/>
  <c r="X1483"/>
  <c r="W1483"/>
  <c r="AI1482"/>
  <c r="AH1482"/>
  <c r="AG1482"/>
  <c r="AE1482" s="1"/>
  <c r="AD1482"/>
  <c r="Z1482"/>
  <c r="Y1482"/>
  <c r="X1482"/>
  <c r="W1482"/>
  <c r="AI1481"/>
  <c r="AH1481"/>
  <c r="AG1481"/>
  <c r="AE1481" s="1"/>
  <c r="AD1481"/>
  <c r="Z1481"/>
  <c r="Y1481"/>
  <c r="X1481"/>
  <c r="W1481"/>
  <c r="AI1480"/>
  <c r="AH1480"/>
  <c r="AG1480"/>
  <c r="AE1480" s="1"/>
  <c r="AD1480"/>
  <c r="Z1480"/>
  <c r="Y1480"/>
  <c r="X1480"/>
  <c r="W1480"/>
  <c r="AI1479"/>
  <c r="AH1479"/>
  <c r="AG1479"/>
  <c r="AE1479" s="1"/>
  <c r="AD1479"/>
  <c r="Z1479"/>
  <c r="Y1479"/>
  <c r="X1479"/>
  <c r="W1479"/>
  <c r="AI1478"/>
  <c r="AH1478"/>
  <c r="AG1478"/>
  <c r="AE1478" s="1"/>
  <c r="AD1478"/>
  <c r="Z1478"/>
  <c r="Y1478"/>
  <c r="X1478"/>
  <c r="W1478"/>
  <c r="AI1477"/>
  <c r="AH1477"/>
  <c r="AG1477"/>
  <c r="AE1477" s="1"/>
  <c r="AD1477"/>
  <c r="Z1477"/>
  <c r="Y1477"/>
  <c r="X1477"/>
  <c r="W1477"/>
  <c r="AI1476"/>
  <c r="AH1476"/>
  <c r="AG1476"/>
  <c r="AE1476" s="1"/>
  <c r="AD1476"/>
  <c r="Z1476"/>
  <c r="Y1476"/>
  <c r="X1476"/>
  <c r="W1476"/>
  <c r="AI1475"/>
  <c r="AH1475"/>
  <c r="AG1475"/>
  <c r="AE1475" s="1"/>
  <c r="AD1475"/>
  <c r="Z1475"/>
  <c r="Y1475"/>
  <c r="X1475"/>
  <c r="W1475"/>
  <c r="AI1474"/>
  <c r="AH1474"/>
  <c r="AG1474"/>
  <c r="AE1474" s="1"/>
  <c r="AD1474"/>
  <c r="Z1474"/>
  <c r="Y1474"/>
  <c r="X1474"/>
  <c r="W1474"/>
  <c r="AI1473"/>
  <c r="AH1473"/>
  <c r="AG1473"/>
  <c r="AE1473" s="1"/>
  <c r="AD1473"/>
  <c r="Z1473"/>
  <c r="Y1473"/>
  <c r="X1473"/>
  <c r="W1473"/>
  <c r="AI1472"/>
  <c r="AH1472"/>
  <c r="AG1472"/>
  <c r="AE1472" s="1"/>
  <c r="AD1472"/>
  <c r="Z1472"/>
  <c r="Y1472"/>
  <c r="X1472"/>
  <c r="W1472"/>
  <c r="AI1471"/>
  <c r="AH1471"/>
  <c r="AJ1471" s="1"/>
  <c r="AG1471"/>
  <c r="AE1471" s="1"/>
  <c r="AD1471"/>
  <c r="Z1471"/>
  <c r="Y1471"/>
  <c r="X1471"/>
  <c r="W1471"/>
  <c r="AI1470"/>
  <c r="AH1470"/>
  <c r="AJ1470" s="1"/>
  <c r="AG1470"/>
  <c r="AE1470" s="1"/>
  <c r="AD1470"/>
  <c r="Z1470"/>
  <c r="Y1470"/>
  <c r="X1470"/>
  <c r="W1470"/>
  <c r="AI1469"/>
  <c r="AH1469"/>
  <c r="AG1469"/>
  <c r="AE1469" s="1"/>
  <c r="AD1469"/>
  <c r="Z1469"/>
  <c r="Y1469"/>
  <c r="X1469"/>
  <c r="W1469"/>
  <c r="AI1468"/>
  <c r="AH1468"/>
  <c r="AG1468"/>
  <c r="AE1468" s="1"/>
  <c r="AD1468"/>
  <c r="Z1468"/>
  <c r="Y1468"/>
  <c r="X1468"/>
  <c r="W1468"/>
  <c r="AI1467"/>
  <c r="AH1467"/>
  <c r="AG1467"/>
  <c r="AE1467" s="1"/>
  <c r="AD1467"/>
  <c r="Z1467"/>
  <c r="Y1467"/>
  <c r="X1467"/>
  <c r="W1467"/>
  <c r="AI1466"/>
  <c r="AH1466"/>
  <c r="AG1466"/>
  <c r="AE1466" s="1"/>
  <c r="AD1466"/>
  <c r="Z1466"/>
  <c r="Y1466"/>
  <c r="X1466"/>
  <c r="W1466"/>
  <c r="AI1465"/>
  <c r="AH1465"/>
  <c r="AG1465"/>
  <c r="AE1465" s="1"/>
  <c r="AD1465"/>
  <c r="Z1465"/>
  <c r="Y1465"/>
  <c r="X1465"/>
  <c r="W1465"/>
  <c r="AI1464"/>
  <c r="AH1464"/>
  <c r="AJ1464" s="1"/>
  <c r="AG1464"/>
  <c r="AE1464" s="1"/>
  <c r="AD1464"/>
  <c r="Z1464"/>
  <c r="Y1464"/>
  <c r="X1464"/>
  <c r="W1464"/>
  <c r="AI1463"/>
  <c r="AH1463"/>
  <c r="AG1463"/>
  <c r="AE1463" s="1"/>
  <c r="AD1463"/>
  <c r="Z1463"/>
  <c r="Y1463"/>
  <c r="X1463"/>
  <c r="W1463"/>
  <c r="AI1462"/>
  <c r="AH1462"/>
  <c r="AJ1462" s="1"/>
  <c r="AG1462"/>
  <c r="AE1462" s="1"/>
  <c r="AD1462"/>
  <c r="Z1462"/>
  <c r="Y1462"/>
  <c r="X1462"/>
  <c r="W1462"/>
  <c r="AI1461"/>
  <c r="AH1461"/>
  <c r="AJ1461" s="1"/>
  <c r="AG1461"/>
  <c r="AE1461" s="1"/>
  <c r="AD1461"/>
  <c r="Z1461"/>
  <c r="Y1461"/>
  <c r="X1461"/>
  <c r="W1461"/>
  <c r="AI1460"/>
  <c r="AH1460"/>
  <c r="AJ1460" s="1"/>
  <c r="AG1460"/>
  <c r="AE1460" s="1"/>
  <c r="AD1460"/>
  <c r="Z1460"/>
  <c r="Y1460"/>
  <c r="X1460"/>
  <c r="W1460"/>
  <c r="AI1459"/>
  <c r="AH1459"/>
  <c r="AG1459"/>
  <c r="AE1459" s="1"/>
  <c r="AD1459"/>
  <c r="Z1459"/>
  <c r="Y1459"/>
  <c r="X1459"/>
  <c r="W1459"/>
  <c r="AI1458"/>
  <c r="AH1458"/>
  <c r="AG1458"/>
  <c r="AE1458" s="1"/>
  <c r="AD1458"/>
  <c r="Z1458"/>
  <c r="Y1458"/>
  <c r="X1458"/>
  <c r="W1458"/>
  <c r="AI1457"/>
  <c r="AH1457"/>
  <c r="AG1457"/>
  <c r="AE1457" s="1"/>
  <c r="AD1457"/>
  <c r="Z1457"/>
  <c r="Y1457"/>
  <c r="X1457"/>
  <c r="W1457"/>
  <c r="AI1456"/>
  <c r="AH1456"/>
  <c r="AG1456"/>
  <c r="AE1456" s="1"/>
  <c r="AD1456"/>
  <c r="Z1456"/>
  <c r="Y1456"/>
  <c r="X1456"/>
  <c r="W1456"/>
  <c r="AI1455"/>
  <c r="AH1455"/>
  <c r="AG1455"/>
  <c r="AE1455" s="1"/>
  <c r="AD1455"/>
  <c r="Z1455"/>
  <c r="Y1455"/>
  <c r="X1455"/>
  <c r="W1455"/>
  <c r="AI1454"/>
  <c r="AH1454"/>
  <c r="AG1454"/>
  <c r="AE1454" s="1"/>
  <c r="AD1454"/>
  <c r="Z1454"/>
  <c r="Y1454"/>
  <c r="X1454"/>
  <c r="W1454"/>
  <c r="AI1453"/>
  <c r="AH1453"/>
  <c r="AG1453"/>
  <c r="AE1453" s="1"/>
  <c r="AD1453"/>
  <c r="Z1453"/>
  <c r="Y1453"/>
  <c r="X1453"/>
  <c r="W1453"/>
  <c r="AI1452"/>
  <c r="AH1452"/>
  <c r="AG1452"/>
  <c r="AE1452" s="1"/>
  <c r="AD1452"/>
  <c r="Z1452"/>
  <c r="Y1452"/>
  <c r="X1452"/>
  <c r="W1452"/>
  <c r="AI1451"/>
  <c r="AH1451"/>
  <c r="AG1451"/>
  <c r="AE1451" s="1"/>
  <c r="AD1451"/>
  <c r="Z1451"/>
  <c r="Y1451"/>
  <c r="X1451"/>
  <c r="W1451"/>
  <c r="AI1450"/>
  <c r="AH1450"/>
  <c r="AG1450"/>
  <c r="AE1450" s="1"/>
  <c r="AD1450"/>
  <c r="Z1450"/>
  <c r="Y1450"/>
  <c r="X1450"/>
  <c r="W1450"/>
  <c r="AI1449"/>
  <c r="AH1449"/>
  <c r="AG1449"/>
  <c r="AE1449" s="1"/>
  <c r="AD1449"/>
  <c r="Z1449"/>
  <c r="Y1449"/>
  <c r="X1449"/>
  <c r="W1449"/>
  <c r="AI1448"/>
  <c r="AH1448"/>
  <c r="AG1448"/>
  <c r="AE1448" s="1"/>
  <c r="AD1448"/>
  <c r="Z1448"/>
  <c r="Y1448"/>
  <c r="X1448"/>
  <c r="W1448"/>
  <c r="AI1447"/>
  <c r="AH1447"/>
  <c r="AG1447"/>
  <c r="AE1447" s="1"/>
  <c r="AD1447"/>
  <c r="Z1447"/>
  <c r="Y1447"/>
  <c r="X1447"/>
  <c r="W1447"/>
  <c r="AI1446"/>
  <c r="AH1446"/>
  <c r="AG1446"/>
  <c r="AE1446" s="1"/>
  <c r="AD1446"/>
  <c r="Z1446"/>
  <c r="Y1446"/>
  <c r="X1446"/>
  <c r="W1446"/>
  <c r="AI1445"/>
  <c r="AH1445"/>
  <c r="AG1445"/>
  <c r="AE1445" s="1"/>
  <c r="AD1445"/>
  <c r="Z1445"/>
  <c r="Y1445"/>
  <c r="X1445"/>
  <c r="W1445"/>
  <c r="AI1444"/>
  <c r="AH1444"/>
  <c r="AG1444"/>
  <c r="AE1444" s="1"/>
  <c r="AD1444"/>
  <c r="Z1444"/>
  <c r="Y1444"/>
  <c r="X1444"/>
  <c r="W1444"/>
  <c r="AI1443"/>
  <c r="AH1443"/>
  <c r="AG1443"/>
  <c r="AE1443" s="1"/>
  <c r="AD1443"/>
  <c r="Z1443"/>
  <c r="Y1443"/>
  <c r="X1443"/>
  <c r="W1443"/>
  <c r="AI1442"/>
  <c r="AH1442"/>
  <c r="AG1442"/>
  <c r="AE1442" s="1"/>
  <c r="AD1442"/>
  <c r="Z1442"/>
  <c r="Y1442"/>
  <c r="X1442"/>
  <c r="W1442"/>
  <c r="AI1441"/>
  <c r="AH1441"/>
  <c r="AG1441"/>
  <c r="AE1441" s="1"/>
  <c r="AD1441"/>
  <c r="Z1441"/>
  <c r="Y1441"/>
  <c r="X1441"/>
  <c r="W1441"/>
  <c r="AI1440"/>
  <c r="AH1440"/>
  <c r="AJ1440" s="1"/>
  <c r="AG1440"/>
  <c r="AE1440" s="1"/>
  <c r="AD1440"/>
  <c r="Z1440"/>
  <c r="Y1440"/>
  <c r="X1440"/>
  <c r="W1440"/>
  <c r="AI1439"/>
  <c r="AH1439"/>
  <c r="AG1439"/>
  <c r="AE1439" s="1"/>
  <c r="AD1439"/>
  <c r="Z1439"/>
  <c r="Y1439"/>
  <c r="X1439"/>
  <c r="W1439"/>
  <c r="AI1438"/>
  <c r="AH1438"/>
  <c r="AJ1438" s="1"/>
  <c r="AG1438"/>
  <c r="AE1438" s="1"/>
  <c r="AD1438"/>
  <c r="Z1438"/>
  <c r="Y1438"/>
  <c r="X1438"/>
  <c r="W1438"/>
  <c r="AI1437"/>
  <c r="AH1437"/>
  <c r="AG1437"/>
  <c r="AE1437" s="1"/>
  <c r="AD1437"/>
  <c r="Z1437"/>
  <c r="Y1437"/>
  <c r="X1437"/>
  <c r="W1437"/>
  <c r="AI1436"/>
  <c r="AH1436"/>
  <c r="AJ1436" s="1"/>
  <c r="AG1436"/>
  <c r="AE1436" s="1"/>
  <c r="AD1436"/>
  <c r="Z1436"/>
  <c r="Y1436"/>
  <c r="X1436"/>
  <c r="W1436"/>
  <c r="AI1435"/>
  <c r="AH1435"/>
  <c r="AG1435"/>
  <c r="AE1435" s="1"/>
  <c r="AD1435"/>
  <c r="Z1435"/>
  <c r="Y1435"/>
  <c r="X1435"/>
  <c r="W1435"/>
  <c r="AI1434"/>
  <c r="AH1434"/>
  <c r="AG1434"/>
  <c r="AE1434" s="1"/>
  <c r="AD1434"/>
  <c r="Z1434"/>
  <c r="Y1434"/>
  <c r="X1434"/>
  <c r="W1434"/>
  <c r="AI1433"/>
  <c r="AH1433"/>
  <c r="AG1433"/>
  <c r="AE1433" s="1"/>
  <c r="AD1433"/>
  <c r="Z1433"/>
  <c r="Y1433"/>
  <c r="X1433"/>
  <c r="W1433"/>
  <c r="AI1432"/>
  <c r="AH1432"/>
  <c r="AJ1432" s="1"/>
  <c r="AG1432"/>
  <c r="AE1432" s="1"/>
  <c r="AD1432"/>
  <c r="Z1432"/>
  <c r="Y1432"/>
  <c r="X1432"/>
  <c r="W1432"/>
  <c r="AI1431"/>
  <c r="AH1431"/>
  <c r="AG1431"/>
  <c r="AE1431" s="1"/>
  <c r="AD1431"/>
  <c r="Z1431"/>
  <c r="Y1431"/>
  <c r="X1431"/>
  <c r="W1431"/>
  <c r="AI1430"/>
  <c r="AH1430"/>
  <c r="AG1430"/>
  <c r="AE1430" s="1"/>
  <c r="AD1430"/>
  <c r="Z1430"/>
  <c r="Y1430"/>
  <c r="X1430"/>
  <c r="W1430"/>
  <c r="AI1429"/>
  <c r="AH1429"/>
  <c r="AJ1429" s="1"/>
  <c r="AG1429"/>
  <c r="AE1429" s="1"/>
  <c r="AD1429"/>
  <c r="Z1429"/>
  <c r="Y1429"/>
  <c r="X1429"/>
  <c r="W1429"/>
  <c r="AI1428"/>
  <c r="AH1428"/>
  <c r="AG1428"/>
  <c r="AE1428" s="1"/>
  <c r="AD1428"/>
  <c r="Z1428"/>
  <c r="Y1428"/>
  <c r="X1428"/>
  <c r="W1428"/>
  <c r="AI1427"/>
  <c r="AH1427"/>
  <c r="AG1427"/>
  <c r="AE1427" s="1"/>
  <c r="AD1427"/>
  <c r="Z1427"/>
  <c r="Y1427"/>
  <c r="X1427"/>
  <c r="W1427"/>
  <c r="AI1426"/>
  <c r="AH1426"/>
  <c r="AG1426"/>
  <c r="AE1426" s="1"/>
  <c r="AD1426"/>
  <c r="Z1426"/>
  <c r="Y1426"/>
  <c r="X1426"/>
  <c r="W1426"/>
  <c r="AI1425"/>
  <c r="AH1425"/>
  <c r="AG1425"/>
  <c r="AE1425" s="1"/>
  <c r="AD1425"/>
  <c r="Z1425"/>
  <c r="Y1425"/>
  <c r="X1425"/>
  <c r="W1425"/>
  <c r="AI1424"/>
  <c r="AH1424"/>
  <c r="AG1424"/>
  <c r="AE1424" s="1"/>
  <c r="AD1424"/>
  <c r="Z1424"/>
  <c r="Y1424"/>
  <c r="X1424"/>
  <c r="W1424"/>
  <c r="AI1423"/>
  <c r="AH1423"/>
  <c r="AG1423"/>
  <c r="AE1423" s="1"/>
  <c r="AD1423"/>
  <c r="Z1423"/>
  <c r="Y1423"/>
  <c r="X1423"/>
  <c r="W1423"/>
  <c r="AI1422"/>
  <c r="AH1422"/>
  <c r="AJ1422" s="1"/>
  <c r="AG1422"/>
  <c r="AE1422" s="1"/>
  <c r="AD1422"/>
  <c r="Z1422"/>
  <c r="Y1422"/>
  <c r="X1422"/>
  <c r="W1422"/>
  <c r="AI1421"/>
  <c r="AH1421"/>
  <c r="AG1421"/>
  <c r="AE1421" s="1"/>
  <c r="AD1421"/>
  <c r="Z1421"/>
  <c r="Y1421"/>
  <c r="X1421"/>
  <c r="W1421"/>
  <c r="AI1420"/>
  <c r="AH1420"/>
  <c r="AG1420"/>
  <c r="AE1420" s="1"/>
  <c r="AD1420"/>
  <c r="Z1420"/>
  <c r="Y1420"/>
  <c r="X1420"/>
  <c r="W1420"/>
  <c r="AI1419"/>
  <c r="AH1419"/>
  <c r="AG1419"/>
  <c r="AE1419" s="1"/>
  <c r="AD1419"/>
  <c r="Z1419"/>
  <c r="Y1419"/>
  <c r="X1419"/>
  <c r="W1419"/>
  <c r="AI1418"/>
  <c r="AH1418"/>
  <c r="AG1418"/>
  <c r="AE1418" s="1"/>
  <c r="AD1418"/>
  <c r="Z1418"/>
  <c r="Y1418"/>
  <c r="X1418"/>
  <c r="W1418"/>
  <c r="AI1417"/>
  <c r="AH1417"/>
  <c r="AG1417"/>
  <c r="AE1417" s="1"/>
  <c r="AD1417"/>
  <c r="Z1417"/>
  <c r="Y1417"/>
  <c r="X1417"/>
  <c r="W1417"/>
  <c r="AI1416"/>
  <c r="AH1416"/>
  <c r="AG1416"/>
  <c r="AE1416" s="1"/>
  <c r="AD1416"/>
  <c r="Z1416"/>
  <c r="Y1416"/>
  <c r="X1416"/>
  <c r="W1416"/>
  <c r="AI1415"/>
  <c r="AH1415"/>
  <c r="AG1415"/>
  <c r="AE1415" s="1"/>
  <c r="AD1415"/>
  <c r="Z1415"/>
  <c r="Y1415"/>
  <c r="X1415"/>
  <c r="W1415"/>
  <c r="AI1414"/>
  <c r="AH1414"/>
  <c r="AG1414"/>
  <c r="AE1414" s="1"/>
  <c r="AD1414"/>
  <c r="Z1414"/>
  <c r="Y1414"/>
  <c r="X1414"/>
  <c r="W1414"/>
  <c r="AI1413"/>
  <c r="AH1413"/>
  <c r="AG1413"/>
  <c r="AE1413" s="1"/>
  <c r="AD1413"/>
  <c r="Z1413"/>
  <c r="Y1413"/>
  <c r="X1413"/>
  <c r="W1413"/>
  <c r="AI1412"/>
  <c r="AH1412"/>
  <c r="AJ1412" s="1"/>
  <c r="AG1412"/>
  <c r="AE1412" s="1"/>
  <c r="AD1412"/>
  <c r="Z1412"/>
  <c r="Y1412"/>
  <c r="X1412"/>
  <c r="W1412"/>
  <c r="AI1411"/>
  <c r="AH1411"/>
  <c r="AG1411"/>
  <c r="AE1411" s="1"/>
  <c r="AD1411"/>
  <c r="Z1411"/>
  <c r="Y1411"/>
  <c r="X1411"/>
  <c r="W1411"/>
  <c r="AI1410"/>
  <c r="AH1410"/>
  <c r="AJ1410" s="1"/>
  <c r="AG1410"/>
  <c r="AE1410" s="1"/>
  <c r="AD1410"/>
  <c r="Z1410"/>
  <c r="Y1410"/>
  <c r="X1410"/>
  <c r="W1410"/>
  <c r="AI1409"/>
  <c r="AH1409"/>
  <c r="AG1409"/>
  <c r="AE1409" s="1"/>
  <c r="AD1409"/>
  <c r="Z1409"/>
  <c r="Y1409"/>
  <c r="X1409"/>
  <c r="W1409"/>
  <c r="AI1408"/>
  <c r="AH1408"/>
  <c r="AG1408"/>
  <c r="AE1408"/>
  <c r="AD1408"/>
  <c r="Z1408"/>
  <c r="Y1408"/>
  <c r="X1408"/>
  <c r="W1408"/>
  <c r="AI1407"/>
  <c r="AH1407"/>
  <c r="AG1407"/>
  <c r="AE1407" s="1"/>
  <c r="AD1407"/>
  <c r="Z1407"/>
  <c r="Y1407"/>
  <c r="X1407"/>
  <c r="W1407"/>
  <c r="AI1406"/>
  <c r="AH1406"/>
  <c r="AG1406"/>
  <c r="AE1406" s="1"/>
  <c r="AD1406"/>
  <c r="Z1406"/>
  <c r="Y1406"/>
  <c r="X1406"/>
  <c r="W1406"/>
  <c r="AI1405"/>
  <c r="AH1405"/>
  <c r="AG1405"/>
  <c r="AE1405" s="1"/>
  <c r="AD1405"/>
  <c r="Z1405"/>
  <c r="Y1405"/>
  <c r="X1405"/>
  <c r="W1405"/>
  <c r="AI1404"/>
  <c r="AH1404"/>
  <c r="AG1404"/>
  <c r="AE1404" s="1"/>
  <c r="AD1404"/>
  <c r="Z1404"/>
  <c r="Y1404"/>
  <c r="X1404"/>
  <c r="W1404"/>
  <c r="AI1403"/>
  <c r="AH1403"/>
  <c r="AG1403"/>
  <c r="AE1403" s="1"/>
  <c r="AD1403"/>
  <c r="Z1403"/>
  <c r="Y1403"/>
  <c r="X1403"/>
  <c r="W1403"/>
  <c r="AI1402"/>
  <c r="AH1402"/>
  <c r="AG1402"/>
  <c r="AE1402" s="1"/>
  <c r="AD1402"/>
  <c r="Z1402"/>
  <c r="Y1402"/>
  <c r="X1402"/>
  <c r="W1402"/>
  <c r="AI1401"/>
  <c r="AH1401"/>
  <c r="AG1401"/>
  <c r="AE1401" s="1"/>
  <c r="AD1401"/>
  <c r="Z1401"/>
  <c r="Y1401"/>
  <c r="X1401"/>
  <c r="W1401"/>
  <c r="AI1400"/>
  <c r="AH1400"/>
  <c r="AG1400"/>
  <c r="AE1400" s="1"/>
  <c r="AD1400"/>
  <c r="Z1400"/>
  <c r="Y1400"/>
  <c r="X1400"/>
  <c r="W1400"/>
  <c r="AI1399"/>
  <c r="AH1399"/>
  <c r="AG1399"/>
  <c r="AE1399"/>
  <c r="AD1399"/>
  <c r="Z1399"/>
  <c r="Y1399"/>
  <c r="X1399"/>
  <c r="W1399"/>
  <c r="AI1398"/>
  <c r="AH1398"/>
  <c r="AG1398"/>
  <c r="AE1398" s="1"/>
  <c r="AD1398"/>
  <c r="Z1398"/>
  <c r="Y1398"/>
  <c r="X1398"/>
  <c r="W1398"/>
  <c r="AI1397"/>
  <c r="AH1397"/>
  <c r="AG1397"/>
  <c r="AE1397" s="1"/>
  <c r="AD1397"/>
  <c r="Z1397"/>
  <c r="Y1397"/>
  <c r="X1397"/>
  <c r="W1397"/>
  <c r="AI1396"/>
  <c r="AH1396"/>
  <c r="AG1396"/>
  <c r="AE1396" s="1"/>
  <c r="AD1396"/>
  <c r="Z1396"/>
  <c r="Y1396"/>
  <c r="X1396"/>
  <c r="W1396"/>
  <c r="AI1395"/>
  <c r="AH1395"/>
  <c r="AG1395"/>
  <c r="AE1395" s="1"/>
  <c r="AD1395"/>
  <c r="Z1395"/>
  <c r="Y1395"/>
  <c r="X1395"/>
  <c r="W1395"/>
  <c r="AI1394"/>
  <c r="AH1394"/>
  <c r="AG1394"/>
  <c r="AE1394" s="1"/>
  <c r="AD1394"/>
  <c r="Z1394"/>
  <c r="Y1394"/>
  <c r="X1394"/>
  <c r="W1394"/>
  <c r="AI1393"/>
  <c r="AH1393"/>
  <c r="AG1393"/>
  <c r="AE1393" s="1"/>
  <c r="AD1393"/>
  <c r="Z1393"/>
  <c r="Y1393"/>
  <c r="X1393"/>
  <c r="W1393"/>
  <c r="AI1392"/>
  <c r="AH1392"/>
  <c r="AG1392"/>
  <c r="AE1392" s="1"/>
  <c r="AD1392"/>
  <c r="Z1392"/>
  <c r="Y1392"/>
  <c r="X1392"/>
  <c r="W1392"/>
  <c r="AI1391"/>
  <c r="AH1391"/>
  <c r="AG1391"/>
  <c r="AE1391" s="1"/>
  <c r="AD1391"/>
  <c r="Z1391"/>
  <c r="Y1391"/>
  <c r="X1391"/>
  <c r="W1391"/>
  <c r="AI1390"/>
  <c r="AH1390"/>
  <c r="AG1390"/>
  <c r="AE1390" s="1"/>
  <c r="AD1390"/>
  <c r="Z1390"/>
  <c r="Y1390"/>
  <c r="X1390"/>
  <c r="W1390"/>
  <c r="AI1389"/>
  <c r="AH1389"/>
  <c r="AG1389"/>
  <c r="AE1389" s="1"/>
  <c r="AD1389"/>
  <c r="Z1389"/>
  <c r="Y1389"/>
  <c r="X1389"/>
  <c r="W1389"/>
  <c r="AI1388"/>
  <c r="AH1388"/>
  <c r="AG1388"/>
  <c r="AE1388"/>
  <c r="AD1388"/>
  <c r="Z1388"/>
  <c r="Y1388"/>
  <c r="X1388"/>
  <c r="W1388"/>
  <c r="AI1387"/>
  <c r="AH1387"/>
  <c r="AG1387"/>
  <c r="AE1387" s="1"/>
  <c r="AD1387"/>
  <c r="Z1387"/>
  <c r="Y1387"/>
  <c r="X1387"/>
  <c r="W1387"/>
  <c r="AI1386"/>
  <c r="AH1386"/>
  <c r="AG1386"/>
  <c r="AE1386" s="1"/>
  <c r="AD1386"/>
  <c r="Z1386"/>
  <c r="Y1386"/>
  <c r="X1386"/>
  <c r="W1386"/>
  <c r="AI1385"/>
  <c r="AH1385"/>
  <c r="AG1385"/>
  <c r="AE1385" s="1"/>
  <c r="AD1385"/>
  <c r="Z1385"/>
  <c r="Y1385"/>
  <c r="X1385"/>
  <c r="W1385"/>
  <c r="AI1384"/>
  <c r="AH1384"/>
  <c r="AG1384"/>
  <c r="AE1384" s="1"/>
  <c r="AD1384"/>
  <c r="Z1384"/>
  <c r="Y1384"/>
  <c r="X1384"/>
  <c r="W1384"/>
  <c r="AI1383"/>
  <c r="AH1383"/>
  <c r="AG1383"/>
  <c r="AE1383" s="1"/>
  <c r="AD1383"/>
  <c r="Z1383"/>
  <c r="Y1383"/>
  <c r="X1383"/>
  <c r="W1383"/>
  <c r="AI1382"/>
  <c r="AH1382"/>
  <c r="AG1382"/>
  <c r="AE1382" s="1"/>
  <c r="AD1382"/>
  <c r="Z1382"/>
  <c r="Y1382"/>
  <c r="X1382"/>
  <c r="W1382"/>
  <c r="AI1381"/>
  <c r="AH1381"/>
  <c r="AG1381"/>
  <c r="AE1381" s="1"/>
  <c r="AD1381"/>
  <c r="Z1381"/>
  <c r="Y1381"/>
  <c r="X1381"/>
  <c r="W1381"/>
  <c r="AI1380"/>
  <c r="AH1380"/>
  <c r="AG1380"/>
  <c r="AE1380" s="1"/>
  <c r="AD1380"/>
  <c r="Z1380"/>
  <c r="Y1380"/>
  <c r="X1380"/>
  <c r="W1380"/>
  <c r="AI1379"/>
  <c r="AH1379"/>
  <c r="AG1379"/>
  <c r="AE1379" s="1"/>
  <c r="AD1379"/>
  <c r="Z1379"/>
  <c r="Y1379"/>
  <c r="X1379"/>
  <c r="W1379"/>
  <c r="AI1378"/>
  <c r="AH1378"/>
  <c r="AG1378"/>
  <c r="AE1378" s="1"/>
  <c r="AD1378"/>
  <c r="Z1378"/>
  <c r="Y1378"/>
  <c r="X1378"/>
  <c r="W1378"/>
  <c r="AI1377"/>
  <c r="AH1377"/>
  <c r="AG1377"/>
  <c r="AE1377" s="1"/>
  <c r="AD1377"/>
  <c r="Z1377"/>
  <c r="Y1377"/>
  <c r="X1377"/>
  <c r="W1377"/>
  <c r="AI1376"/>
  <c r="AH1376"/>
  <c r="AG1376"/>
  <c r="AE1376" s="1"/>
  <c r="AD1376"/>
  <c r="Z1376"/>
  <c r="Y1376"/>
  <c r="X1376"/>
  <c r="W1376"/>
  <c r="AI1375"/>
  <c r="AH1375"/>
  <c r="AG1375"/>
  <c r="AE1375" s="1"/>
  <c r="AD1375"/>
  <c r="Z1375"/>
  <c r="Y1375"/>
  <c r="X1375"/>
  <c r="W1375"/>
  <c r="AI1374"/>
  <c r="AH1374"/>
  <c r="AG1374"/>
  <c r="AE1374"/>
  <c r="AD1374"/>
  <c r="Z1374"/>
  <c r="Y1374"/>
  <c r="X1374"/>
  <c r="W1374"/>
  <c r="AI1373"/>
  <c r="AH1373"/>
  <c r="AG1373"/>
  <c r="AE1373" s="1"/>
  <c r="AD1373"/>
  <c r="Z1373"/>
  <c r="Y1373"/>
  <c r="X1373"/>
  <c r="W1373"/>
  <c r="AI1372"/>
  <c r="AH1372"/>
  <c r="AG1372"/>
  <c r="AE1372" s="1"/>
  <c r="AD1372"/>
  <c r="Z1372"/>
  <c r="Y1372"/>
  <c r="X1372"/>
  <c r="W1372"/>
  <c r="AI1371"/>
  <c r="AH1371"/>
  <c r="AG1371"/>
  <c r="AE1371" s="1"/>
  <c r="AD1371"/>
  <c r="Z1371"/>
  <c r="Y1371"/>
  <c r="X1371"/>
  <c r="W1371"/>
  <c r="AI1370"/>
  <c r="AH1370"/>
  <c r="AG1370"/>
  <c r="AE1370" s="1"/>
  <c r="AD1370"/>
  <c r="Z1370"/>
  <c r="Y1370"/>
  <c r="X1370"/>
  <c r="W1370"/>
  <c r="AI1369"/>
  <c r="AH1369"/>
  <c r="AG1369"/>
  <c r="AE1369" s="1"/>
  <c r="AD1369"/>
  <c r="Z1369"/>
  <c r="Y1369"/>
  <c r="X1369"/>
  <c r="W1369"/>
  <c r="AI1368"/>
  <c r="AH1368"/>
  <c r="AG1368"/>
  <c r="AE1368" s="1"/>
  <c r="AD1368"/>
  <c r="Z1368"/>
  <c r="Y1368"/>
  <c r="X1368"/>
  <c r="W1368"/>
  <c r="AI1367"/>
  <c r="AH1367"/>
  <c r="AG1367"/>
  <c r="AE1367" s="1"/>
  <c r="AD1367"/>
  <c r="Z1367"/>
  <c r="Y1367"/>
  <c r="X1367"/>
  <c r="W1367"/>
  <c r="AI1366"/>
  <c r="AH1366"/>
  <c r="AG1366"/>
  <c r="AE1366" s="1"/>
  <c r="AD1366"/>
  <c r="Z1366"/>
  <c r="Y1366"/>
  <c r="X1366"/>
  <c r="W1366"/>
  <c r="AI1365"/>
  <c r="AH1365"/>
  <c r="AG1365"/>
  <c r="AE1365" s="1"/>
  <c r="AD1365"/>
  <c r="Z1365"/>
  <c r="Y1365"/>
  <c r="X1365"/>
  <c r="W1365"/>
  <c r="AI1364"/>
  <c r="AH1364"/>
  <c r="AG1364"/>
  <c r="AE1364" s="1"/>
  <c r="AD1364"/>
  <c r="Z1364"/>
  <c r="Y1364"/>
  <c r="X1364"/>
  <c r="W1364"/>
  <c r="AI1363"/>
  <c r="AH1363"/>
  <c r="AG1363"/>
  <c r="AE1363" s="1"/>
  <c r="AD1363"/>
  <c r="Z1363"/>
  <c r="Y1363"/>
  <c r="X1363"/>
  <c r="W1363"/>
  <c r="AI1362"/>
  <c r="AH1362"/>
  <c r="AG1362"/>
  <c r="AE1362" s="1"/>
  <c r="AD1362"/>
  <c r="Z1362"/>
  <c r="Y1362"/>
  <c r="X1362"/>
  <c r="W1362"/>
  <c r="AI1361"/>
  <c r="AH1361"/>
  <c r="AG1361"/>
  <c r="AE1361" s="1"/>
  <c r="AD1361"/>
  <c r="Z1361"/>
  <c r="Y1361"/>
  <c r="X1361"/>
  <c r="W1361"/>
  <c r="AI1360"/>
  <c r="AH1360"/>
  <c r="AG1360"/>
  <c r="AE1360" s="1"/>
  <c r="AD1360"/>
  <c r="Z1360"/>
  <c r="Y1360"/>
  <c r="X1360"/>
  <c r="W1360"/>
  <c r="AI1359"/>
  <c r="AH1359"/>
  <c r="AG1359"/>
  <c r="AE1359" s="1"/>
  <c r="AD1359"/>
  <c r="Z1359"/>
  <c r="Y1359"/>
  <c r="X1359"/>
  <c r="W1359"/>
  <c r="AI1358"/>
  <c r="AH1358"/>
  <c r="AG1358"/>
  <c r="AE1358" s="1"/>
  <c r="AD1358"/>
  <c r="Z1358"/>
  <c r="Y1358"/>
  <c r="X1358"/>
  <c r="W1358"/>
  <c r="AI1357"/>
  <c r="AH1357"/>
  <c r="AG1357"/>
  <c r="AE1357" s="1"/>
  <c r="AD1357"/>
  <c r="Z1357"/>
  <c r="Y1357"/>
  <c r="X1357"/>
  <c r="W1357"/>
  <c r="AI1356"/>
  <c r="AH1356"/>
  <c r="AG1356"/>
  <c r="AE1356" s="1"/>
  <c r="AD1356"/>
  <c r="Z1356"/>
  <c r="Y1356"/>
  <c r="X1356"/>
  <c r="W1356"/>
  <c r="AI1355"/>
  <c r="AH1355"/>
  <c r="AG1355"/>
  <c r="AE1355" s="1"/>
  <c r="AD1355"/>
  <c r="Z1355"/>
  <c r="Y1355"/>
  <c r="X1355"/>
  <c r="W1355"/>
  <c r="AI1354"/>
  <c r="AH1354"/>
  <c r="AG1354"/>
  <c r="AE1354" s="1"/>
  <c r="AD1354"/>
  <c r="Z1354"/>
  <c r="Y1354"/>
  <c r="X1354"/>
  <c r="W1354"/>
  <c r="AI1353"/>
  <c r="AH1353"/>
  <c r="AG1353"/>
  <c r="AE1353" s="1"/>
  <c r="AD1353"/>
  <c r="Z1353"/>
  <c r="Y1353"/>
  <c r="X1353"/>
  <c r="W1353"/>
  <c r="AI1352"/>
  <c r="AH1352"/>
  <c r="AG1352"/>
  <c r="AE1352" s="1"/>
  <c r="AD1352"/>
  <c r="Z1352"/>
  <c r="Y1352"/>
  <c r="X1352"/>
  <c r="W1352"/>
  <c r="AI1351"/>
  <c r="AH1351"/>
  <c r="AG1351"/>
  <c r="AE1351" s="1"/>
  <c r="AD1351"/>
  <c r="Z1351"/>
  <c r="Y1351"/>
  <c r="X1351"/>
  <c r="W1351"/>
  <c r="AI1350"/>
  <c r="AH1350"/>
  <c r="AG1350"/>
  <c r="AE1350" s="1"/>
  <c r="AD1350"/>
  <c r="Z1350"/>
  <c r="Y1350"/>
  <c r="X1350"/>
  <c r="W1350"/>
  <c r="AI1349"/>
  <c r="AH1349"/>
  <c r="AG1349"/>
  <c r="AE1349" s="1"/>
  <c r="AD1349"/>
  <c r="Z1349"/>
  <c r="Y1349"/>
  <c r="X1349"/>
  <c r="W1349"/>
  <c r="AI1348"/>
  <c r="AH1348"/>
  <c r="AG1348"/>
  <c r="AE1348" s="1"/>
  <c r="AD1348"/>
  <c r="Z1348"/>
  <c r="Y1348"/>
  <c r="X1348"/>
  <c r="W1348"/>
  <c r="AI1347"/>
  <c r="AH1347"/>
  <c r="AG1347"/>
  <c r="AE1347" s="1"/>
  <c r="AD1347"/>
  <c r="Z1347"/>
  <c r="Y1347"/>
  <c r="X1347"/>
  <c r="W1347"/>
  <c r="AI1346"/>
  <c r="AH1346"/>
  <c r="AG1346"/>
  <c r="AE1346" s="1"/>
  <c r="AD1346"/>
  <c r="Z1346"/>
  <c r="Y1346"/>
  <c r="X1346"/>
  <c r="W1346"/>
  <c r="AI1345"/>
  <c r="AH1345"/>
  <c r="AG1345"/>
  <c r="AE1345" s="1"/>
  <c r="AD1345"/>
  <c r="Z1345"/>
  <c r="Y1345"/>
  <c r="X1345"/>
  <c r="W1345"/>
  <c r="AI1344"/>
  <c r="AH1344"/>
  <c r="AG1344"/>
  <c r="AE1344" s="1"/>
  <c r="AD1344"/>
  <c r="Z1344"/>
  <c r="Y1344"/>
  <c r="X1344"/>
  <c r="W1344"/>
  <c r="AI1343"/>
  <c r="AH1343"/>
  <c r="AG1343"/>
  <c r="AE1343" s="1"/>
  <c r="AD1343"/>
  <c r="Z1343"/>
  <c r="Y1343"/>
  <c r="X1343"/>
  <c r="W1343"/>
  <c r="AI1342"/>
  <c r="AH1342"/>
  <c r="AG1342"/>
  <c r="AE1342" s="1"/>
  <c r="AD1342"/>
  <c r="Z1342"/>
  <c r="Y1342"/>
  <c r="X1342"/>
  <c r="W1342"/>
  <c r="AI1341"/>
  <c r="AH1341"/>
  <c r="AG1341"/>
  <c r="AE1341" s="1"/>
  <c r="AD1341"/>
  <c r="Z1341"/>
  <c r="Y1341"/>
  <c r="X1341"/>
  <c r="W1341"/>
  <c r="AI1340"/>
  <c r="AH1340"/>
  <c r="AG1340"/>
  <c r="AE1340" s="1"/>
  <c r="AD1340"/>
  <c r="Z1340"/>
  <c r="Y1340"/>
  <c r="X1340"/>
  <c r="W1340"/>
  <c r="AI1339"/>
  <c r="AH1339"/>
  <c r="AG1339"/>
  <c r="AE1339" s="1"/>
  <c r="AD1339"/>
  <c r="Z1339"/>
  <c r="Y1339"/>
  <c r="X1339"/>
  <c r="W1339"/>
  <c r="AI1338"/>
  <c r="AH1338"/>
  <c r="AG1338"/>
  <c r="AE1338" s="1"/>
  <c r="AD1338"/>
  <c r="Z1338"/>
  <c r="Y1338"/>
  <c r="X1338"/>
  <c r="W1338"/>
  <c r="AI1337"/>
  <c r="AH1337"/>
  <c r="AG1337"/>
  <c r="AE1337" s="1"/>
  <c r="AD1337"/>
  <c r="Z1337"/>
  <c r="Y1337"/>
  <c r="X1337"/>
  <c r="W1337"/>
  <c r="AI1336"/>
  <c r="AH1336"/>
  <c r="AG1336"/>
  <c r="AE1336" s="1"/>
  <c r="AD1336"/>
  <c r="Z1336"/>
  <c r="Y1336"/>
  <c r="X1336"/>
  <c r="W1336"/>
  <c r="AI1335"/>
  <c r="AH1335"/>
  <c r="AG1335"/>
  <c r="AE1335" s="1"/>
  <c r="AD1335"/>
  <c r="Z1335"/>
  <c r="Y1335"/>
  <c r="X1335"/>
  <c r="W1335"/>
  <c r="AI1334"/>
  <c r="AH1334"/>
  <c r="AG1334"/>
  <c r="AE1334" s="1"/>
  <c r="AD1334"/>
  <c r="Z1334"/>
  <c r="Y1334"/>
  <c r="X1334"/>
  <c r="W1334"/>
  <c r="AI1333"/>
  <c r="AH1333"/>
  <c r="AJ1333" s="1"/>
  <c r="AG1333"/>
  <c r="AE1333" s="1"/>
  <c r="AD1333"/>
  <c r="Z1333"/>
  <c r="Y1333"/>
  <c r="X1333"/>
  <c r="W1333"/>
  <c r="AI1332"/>
  <c r="AH1332"/>
  <c r="AG1332"/>
  <c r="AE1332" s="1"/>
  <c r="AD1332"/>
  <c r="Z1332"/>
  <c r="Y1332"/>
  <c r="X1332"/>
  <c r="W1332"/>
  <c r="AI1331"/>
  <c r="AH1331"/>
  <c r="AG1331"/>
  <c r="AE1331" s="1"/>
  <c r="AD1331"/>
  <c r="Z1331"/>
  <c r="Y1331"/>
  <c r="X1331"/>
  <c r="W1331"/>
  <c r="AI1330"/>
  <c r="AH1330"/>
  <c r="AG1330"/>
  <c r="AE1330" s="1"/>
  <c r="AD1330"/>
  <c r="Z1330"/>
  <c r="Y1330"/>
  <c r="X1330"/>
  <c r="W1330"/>
  <c r="AI1329"/>
  <c r="AH1329"/>
  <c r="AG1329"/>
  <c r="AE1329" s="1"/>
  <c r="AD1329"/>
  <c r="Z1329"/>
  <c r="Y1329"/>
  <c r="X1329"/>
  <c r="W1329"/>
  <c r="AI1328"/>
  <c r="AH1328"/>
  <c r="AG1328"/>
  <c r="AE1328" s="1"/>
  <c r="AD1328"/>
  <c r="Z1328"/>
  <c r="Y1328"/>
  <c r="X1328"/>
  <c r="W1328"/>
  <c r="AI1327"/>
  <c r="AH1327"/>
  <c r="AG1327"/>
  <c r="AE1327" s="1"/>
  <c r="AD1327"/>
  <c r="Z1327"/>
  <c r="Y1327"/>
  <c r="X1327"/>
  <c r="W1327"/>
  <c r="AI1326"/>
  <c r="AH1326"/>
  <c r="AG1326"/>
  <c r="AE1326" s="1"/>
  <c r="AD1326"/>
  <c r="Z1326"/>
  <c r="Y1326"/>
  <c r="X1326"/>
  <c r="W1326"/>
  <c r="AI1325"/>
  <c r="AH1325"/>
  <c r="AG1325"/>
  <c r="AD1325"/>
  <c r="Z1325"/>
  <c r="Y1325"/>
  <c r="X1325"/>
  <c r="W1325"/>
  <c r="AI1324"/>
  <c r="AH1324"/>
  <c r="AG1324"/>
  <c r="AD1324"/>
  <c r="Z1324"/>
  <c r="Y1324"/>
  <c r="X1324"/>
  <c r="W1324"/>
  <c r="AI1323"/>
  <c r="AH1323"/>
  <c r="AG1323"/>
  <c r="AE1323" s="1"/>
  <c r="AD1323"/>
  <c r="Z1323"/>
  <c r="Y1323"/>
  <c r="X1323"/>
  <c r="W1323"/>
  <c r="AI1322"/>
  <c r="AH1322"/>
  <c r="AG1322"/>
  <c r="AE1322" s="1"/>
  <c r="AD1322"/>
  <c r="Z1322"/>
  <c r="Y1322"/>
  <c r="X1322"/>
  <c r="W1322"/>
  <c r="AI1321"/>
  <c r="AH1321"/>
  <c r="AG1321"/>
  <c r="AE1321" s="1"/>
  <c r="AD1321"/>
  <c r="Z1321"/>
  <c r="Y1321"/>
  <c r="X1321"/>
  <c r="W1321"/>
  <c r="AI1320"/>
  <c r="AH1320"/>
  <c r="AG1320"/>
  <c r="AE1320" s="1"/>
  <c r="AD1320"/>
  <c r="Z1320"/>
  <c r="Y1320"/>
  <c r="X1320"/>
  <c r="W1320"/>
  <c r="AI1319"/>
  <c r="AH1319"/>
  <c r="AG1319"/>
  <c r="AE1319" s="1"/>
  <c r="AD1319"/>
  <c r="Z1319"/>
  <c r="Y1319"/>
  <c r="X1319"/>
  <c r="W1319"/>
  <c r="AI1318"/>
  <c r="AH1318"/>
  <c r="AG1318"/>
  <c r="AE1318" s="1"/>
  <c r="AD1318"/>
  <c r="Z1318"/>
  <c r="Y1318"/>
  <c r="X1318"/>
  <c r="W1318"/>
  <c r="AI1317"/>
  <c r="AH1317"/>
  <c r="AG1317"/>
  <c r="AE1317" s="1"/>
  <c r="AD1317"/>
  <c r="Z1317"/>
  <c r="Y1317"/>
  <c r="X1317"/>
  <c r="W1317"/>
  <c r="AI1316"/>
  <c r="AH1316"/>
  <c r="AG1316"/>
  <c r="AE1316" s="1"/>
  <c r="AD1316"/>
  <c r="Z1316"/>
  <c r="Y1316"/>
  <c r="X1316"/>
  <c r="W1316"/>
  <c r="AI1315"/>
  <c r="AH1315"/>
  <c r="AG1315"/>
  <c r="AE1315" s="1"/>
  <c r="AD1315"/>
  <c r="Z1315"/>
  <c r="Y1315"/>
  <c r="X1315"/>
  <c r="W1315"/>
  <c r="AI1314"/>
  <c r="AH1314"/>
  <c r="AG1314"/>
  <c r="AE1314" s="1"/>
  <c r="AD1314"/>
  <c r="Z1314"/>
  <c r="Y1314"/>
  <c r="X1314"/>
  <c r="W1314"/>
  <c r="AI1313"/>
  <c r="AH1313"/>
  <c r="AG1313"/>
  <c r="AE1313" s="1"/>
  <c r="AD1313"/>
  <c r="Z1313"/>
  <c r="Y1313"/>
  <c r="X1313"/>
  <c r="W1313"/>
  <c r="AI1312"/>
  <c r="AH1312"/>
  <c r="AG1312"/>
  <c r="AE1312" s="1"/>
  <c r="AD1312"/>
  <c r="Z1312"/>
  <c r="Y1312"/>
  <c r="X1312"/>
  <c r="W1312"/>
  <c r="AI1311"/>
  <c r="AH1311"/>
  <c r="AG1311"/>
  <c r="AE1311" s="1"/>
  <c r="AD1311"/>
  <c r="Z1311"/>
  <c r="Y1311"/>
  <c r="X1311"/>
  <c r="W1311"/>
  <c r="AI1310"/>
  <c r="AH1310"/>
  <c r="AG1310"/>
  <c r="AE1310" s="1"/>
  <c r="AD1310"/>
  <c r="Z1310"/>
  <c r="Y1310"/>
  <c r="X1310"/>
  <c r="W1310"/>
  <c r="AI1309"/>
  <c r="AH1309"/>
  <c r="AG1309"/>
  <c r="AE1309" s="1"/>
  <c r="AD1309"/>
  <c r="Z1309"/>
  <c r="Y1309"/>
  <c r="X1309"/>
  <c r="W1309"/>
  <c r="AI1308"/>
  <c r="AH1308"/>
  <c r="AG1308"/>
  <c r="AE1308" s="1"/>
  <c r="AD1308"/>
  <c r="Z1308"/>
  <c r="Y1308"/>
  <c r="X1308"/>
  <c r="W1308"/>
  <c r="AI1307"/>
  <c r="AH1307"/>
  <c r="AG1307"/>
  <c r="AE1307" s="1"/>
  <c r="AD1307"/>
  <c r="Z1307"/>
  <c r="Y1307"/>
  <c r="X1307"/>
  <c r="W1307"/>
  <c r="AI1306"/>
  <c r="AH1306"/>
  <c r="AG1306"/>
  <c r="AE1306" s="1"/>
  <c r="AD1306"/>
  <c r="Z1306"/>
  <c r="Y1306"/>
  <c r="X1306"/>
  <c r="W1306"/>
  <c r="AI1305"/>
  <c r="AH1305"/>
  <c r="AG1305"/>
  <c r="AE1305" s="1"/>
  <c r="AD1305"/>
  <c r="Z1305"/>
  <c r="Y1305"/>
  <c r="X1305"/>
  <c r="W1305"/>
  <c r="AI1304"/>
  <c r="AH1304"/>
  <c r="AG1304"/>
  <c r="AE1304" s="1"/>
  <c r="AD1304"/>
  <c r="Z1304"/>
  <c r="Y1304"/>
  <c r="X1304"/>
  <c r="W1304"/>
  <c r="AI1303"/>
  <c r="AH1303"/>
  <c r="AG1303"/>
  <c r="AE1303" s="1"/>
  <c r="AD1303"/>
  <c r="Z1303"/>
  <c r="Y1303"/>
  <c r="X1303"/>
  <c r="W1303"/>
  <c r="AI1302"/>
  <c r="AH1302"/>
  <c r="AG1302"/>
  <c r="AE1302" s="1"/>
  <c r="AD1302"/>
  <c r="Z1302"/>
  <c r="Y1302"/>
  <c r="X1302"/>
  <c r="W1302"/>
  <c r="AI1301"/>
  <c r="AH1301"/>
  <c r="AG1301"/>
  <c r="AE1301" s="1"/>
  <c r="AD1301"/>
  <c r="Z1301"/>
  <c r="Y1301"/>
  <c r="X1301"/>
  <c r="W1301"/>
  <c r="AI1300"/>
  <c r="AH1300"/>
  <c r="AG1300"/>
  <c r="AE1300" s="1"/>
  <c r="AD1300"/>
  <c r="Z1300"/>
  <c r="Y1300"/>
  <c r="X1300"/>
  <c r="W1300"/>
  <c r="AI1299"/>
  <c r="AH1299"/>
  <c r="AG1299"/>
  <c r="AE1299" s="1"/>
  <c r="AD1299"/>
  <c r="Z1299"/>
  <c r="Y1299"/>
  <c r="X1299"/>
  <c r="W1299"/>
  <c r="AI1298"/>
  <c r="AH1298"/>
  <c r="AG1298"/>
  <c r="AE1298" s="1"/>
  <c r="AD1298"/>
  <c r="Z1298"/>
  <c r="Y1298"/>
  <c r="X1298"/>
  <c r="W1298"/>
  <c r="AI1297"/>
  <c r="AH1297"/>
  <c r="AG1297"/>
  <c r="AE1297" s="1"/>
  <c r="AD1297"/>
  <c r="Z1297"/>
  <c r="Y1297"/>
  <c r="X1297"/>
  <c r="W1297"/>
  <c r="AI1296"/>
  <c r="AH1296"/>
  <c r="AG1296"/>
  <c r="AE1296" s="1"/>
  <c r="AD1296"/>
  <c r="Z1296"/>
  <c r="Y1296"/>
  <c r="X1296"/>
  <c r="W1296"/>
  <c r="AI1295"/>
  <c r="AH1295"/>
  <c r="AG1295"/>
  <c r="AE1295" s="1"/>
  <c r="AD1295"/>
  <c r="Z1295"/>
  <c r="Y1295"/>
  <c r="X1295"/>
  <c r="W1295"/>
  <c r="AI1294"/>
  <c r="AH1294"/>
  <c r="AG1294"/>
  <c r="AE1294" s="1"/>
  <c r="AD1294"/>
  <c r="Z1294"/>
  <c r="Y1294"/>
  <c r="X1294"/>
  <c r="W1294"/>
  <c r="AI1293"/>
  <c r="AH1293"/>
  <c r="AG1293"/>
  <c r="AE1293" s="1"/>
  <c r="AD1293"/>
  <c r="Z1293"/>
  <c r="Y1293"/>
  <c r="X1293"/>
  <c r="W1293"/>
  <c r="AI1292"/>
  <c r="AH1292"/>
  <c r="AG1292"/>
  <c r="AE1292" s="1"/>
  <c r="AD1292"/>
  <c r="Z1292"/>
  <c r="Y1292"/>
  <c r="X1292"/>
  <c r="W1292"/>
  <c r="AI1291"/>
  <c r="AH1291"/>
  <c r="AG1291"/>
  <c r="AE1291" s="1"/>
  <c r="AD1291"/>
  <c r="Z1291"/>
  <c r="Y1291"/>
  <c r="X1291"/>
  <c r="W1291"/>
  <c r="AI1290"/>
  <c r="AH1290"/>
  <c r="AG1290"/>
  <c r="AE1290" s="1"/>
  <c r="AD1290"/>
  <c r="Z1290"/>
  <c r="Y1290"/>
  <c r="X1290"/>
  <c r="W1290"/>
  <c r="AI1289"/>
  <c r="AH1289"/>
  <c r="AG1289"/>
  <c r="AE1289" s="1"/>
  <c r="AD1289"/>
  <c r="Z1289"/>
  <c r="Y1289"/>
  <c r="X1289"/>
  <c r="W1289"/>
  <c r="AI1288"/>
  <c r="AH1288"/>
  <c r="AG1288"/>
  <c r="AE1288" s="1"/>
  <c r="AD1288"/>
  <c r="Z1288"/>
  <c r="Y1288"/>
  <c r="X1288"/>
  <c r="W1288"/>
  <c r="AI1287"/>
  <c r="AH1287"/>
  <c r="AG1287"/>
  <c r="AE1287" s="1"/>
  <c r="AD1287"/>
  <c r="Z1287"/>
  <c r="Y1287"/>
  <c r="X1287"/>
  <c r="W1287"/>
  <c r="AI1286"/>
  <c r="AH1286"/>
  <c r="AG1286"/>
  <c r="AE1286" s="1"/>
  <c r="AD1286"/>
  <c r="Z1286"/>
  <c r="Y1286"/>
  <c r="X1286"/>
  <c r="W1286"/>
  <c r="AI1285"/>
  <c r="AH1285"/>
  <c r="AG1285"/>
  <c r="AE1285" s="1"/>
  <c r="AD1285"/>
  <c r="Z1285"/>
  <c r="Y1285"/>
  <c r="X1285"/>
  <c r="W1285"/>
  <c r="AI1284"/>
  <c r="AH1284"/>
  <c r="AG1284"/>
  <c r="AE1284" s="1"/>
  <c r="AD1284"/>
  <c r="Z1284"/>
  <c r="Y1284"/>
  <c r="X1284"/>
  <c r="W1284"/>
  <c r="AI1283"/>
  <c r="AH1283"/>
  <c r="AG1283"/>
  <c r="AE1283" s="1"/>
  <c r="AD1283"/>
  <c r="Z1283"/>
  <c r="Y1283"/>
  <c r="X1283"/>
  <c r="W1283"/>
  <c r="AI1282"/>
  <c r="AH1282"/>
  <c r="AG1282"/>
  <c r="AE1282" s="1"/>
  <c r="AD1282"/>
  <c r="Z1282"/>
  <c r="Y1282"/>
  <c r="X1282"/>
  <c r="W1282"/>
  <c r="AI1281"/>
  <c r="AH1281"/>
  <c r="AG1281"/>
  <c r="AE1281" s="1"/>
  <c r="AD1281"/>
  <c r="Z1281"/>
  <c r="Y1281"/>
  <c r="X1281"/>
  <c r="W1281"/>
  <c r="AI1280"/>
  <c r="AH1280"/>
  <c r="AG1280"/>
  <c r="AE1280" s="1"/>
  <c r="AD1280"/>
  <c r="Z1280"/>
  <c r="Y1280"/>
  <c r="X1280"/>
  <c r="W1280"/>
  <c r="AI1279"/>
  <c r="AH1279"/>
  <c r="AG1279"/>
  <c r="AE1279" s="1"/>
  <c r="AD1279"/>
  <c r="Z1279"/>
  <c r="Y1279"/>
  <c r="X1279"/>
  <c r="W1279"/>
  <c r="AI1278"/>
  <c r="AH1278"/>
  <c r="AG1278"/>
  <c r="AE1278" s="1"/>
  <c r="AD1278"/>
  <c r="Z1278"/>
  <c r="Y1278"/>
  <c r="X1278"/>
  <c r="W1278"/>
  <c r="AI1277"/>
  <c r="AH1277"/>
  <c r="AG1277"/>
  <c r="AE1277" s="1"/>
  <c r="AD1277"/>
  <c r="Z1277"/>
  <c r="Y1277"/>
  <c r="X1277"/>
  <c r="W1277"/>
  <c r="AI1276"/>
  <c r="AH1276"/>
  <c r="AG1276"/>
  <c r="AE1276" s="1"/>
  <c r="AD1276"/>
  <c r="Z1276"/>
  <c r="Y1276"/>
  <c r="X1276"/>
  <c r="W1276"/>
  <c r="AI1275"/>
  <c r="AH1275"/>
  <c r="AG1275"/>
  <c r="AE1275" s="1"/>
  <c r="AD1275"/>
  <c r="Z1275"/>
  <c r="Y1275"/>
  <c r="X1275"/>
  <c r="W1275"/>
  <c r="AI1274"/>
  <c r="AH1274"/>
  <c r="AG1274"/>
  <c r="AE1274" s="1"/>
  <c r="AD1274"/>
  <c r="Z1274"/>
  <c r="Y1274"/>
  <c r="X1274"/>
  <c r="W1274"/>
  <c r="AI1273"/>
  <c r="AH1273"/>
  <c r="AG1273"/>
  <c r="AE1273" s="1"/>
  <c r="AD1273"/>
  <c r="Z1273"/>
  <c r="Y1273"/>
  <c r="X1273"/>
  <c r="W1273"/>
  <c r="AI1272"/>
  <c r="AH1272"/>
  <c r="AG1272"/>
  <c r="AE1272" s="1"/>
  <c r="AD1272"/>
  <c r="Z1272"/>
  <c r="Y1272"/>
  <c r="X1272"/>
  <c r="W1272"/>
  <c r="AI1271"/>
  <c r="AH1271"/>
  <c r="AG1271"/>
  <c r="AE1271" s="1"/>
  <c r="AD1271"/>
  <c r="Z1271"/>
  <c r="Y1271"/>
  <c r="X1271"/>
  <c r="W1271"/>
  <c r="AI1270"/>
  <c r="AH1270"/>
  <c r="AG1270"/>
  <c r="AE1270" s="1"/>
  <c r="AD1270"/>
  <c r="Z1270"/>
  <c r="Y1270"/>
  <c r="X1270"/>
  <c r="W1270"/>
  <c r="AI1269"/>
  <c r="AH1269"/>
  <c r="AG1269"/>
  <c r="AE1269" s="1"/>
  <c r="AD1269"/>
  <c r="Z1269"/>
  <c r="Y1269"/>
  <c r="X1269"/>
  <c r="W1269"/>
  <c r="AI1268"/>
  <c r="AH1268"/>
  <c r="AG1268"/>
  <c r="AE1268" s="1"/>
  <c r="AD1268"/>
  <c r="Z1268"/>
  <c r="Y1268"/>
  <c r="X1268"/>
  <c r="W1268"/>
  <c r="AI1267"/>
  <c r="AH1267"/>
  <c r="AG1267"/>
  <c r="AE1267" s="1"/>
  <c r="AD1267"/>
  <c r="Z1267"/>
  <c r="Y1267"/>
  <c r="X1267"/>
  <c r="W1267"/>
  <c r="AI1266"/>
  <c r="AH1266"/>
  <c r="AG1266"/>
  <c r="AE1266" s="1"/>
  <c r="AD1266"/>
  <c r="Z1266"/>
  <c r="Y1266"/>
  <c r="X1266"/>
  <c r="W1266"/>
  <c r="AI1265"/>
  <c r="AH1265"/>
  <c r="AG1265"/>
  <c r="AE1265" s="1"/>
  <c r="AD1265"/>
  <c r="Z1265"/>
  <c r="Y1265"/>
  <c r="X1265"/>
  <c r="W1265"/>
  <c r="AI1264"/>
  <c r="AH1264"/>
  <c r="AG1264"/>
  <c r="AE1264" s="1"/>
  <c r="AD1264"/>
  <c r="Z1264"/>
  <c r="Y1264"/>
  <c r="X1264"/>
  <c r="W1264"/>
  <c r="AI1263"/>
  <c r="AH1263"/>
  <c r="AG1263"/>
  <c r="AE1263" s="1"/>
  <c r="AD1263"/>
  <c r="Z1263"/>
  <c r="Y1263"/>
  <c r="X1263"/>
  <c r="W1263"/>
  <c r="AI1262"/>
  <c r="AH1262"/>
  <c r="AG1262"/>
  <c r="AE1262" s="1"/>
  <c r="AD1262"/>
  <c r="Z1262"/>
  <c r="Y1262"/>
  <c r="X1262"/>
  <c r="W1262"/>
  <c r="AI1261"/>
  <c r="AH1261"/>
  <c r="AG1261"/>
  <c r="AE1261" s="1"/>
  <c r="AD1261"/>
  <c r="Z1261"/>
  <c r="Y1261"/>
  <c r="X1261"/>
  <c r="W1261"/>
  <c r="AI1260"/>
  <c r="AH1260"/>
  <c r="AJ1260" s="1"/>
  <c r="AG1260"/>
  <c r="AE1260" s="1"/>
  <c r="AD1260"/>
  <c r="Z1260"/>
  <c r="Y1260"/>
  <c r="X1260"/>
  <c r="W1260"/>
  <c r="AI1259"/>
  <c r="AH1259"/>
  <c r="AG1259"/>
  <c r="AE1259" s="1"/>
  <c r="AD1259"/>
  <c r="Z1259"/>
  <c r="Y1259"/>
  <c r="X1259"/>
  <c r="W1259"/>
  <c r="AI1258"/>
  <c r="AH1258"/>
  <c r="AG1258"/>
  <c r="AE1258" s="1"/>
  <c r="AD1258"/>
  <c r="Z1258"/>
  <c r="Y1258"/>
  <c r="X1258"/>
  <c r="W1258"/>
  <c r="AI1257"/>
  <c r="AH1257"/>
  <c r="AG1257"/>
  <c r="AE1257" s="1"/>
  <c r="AD1257"/>
  <c r="Z1257"/>
  <c r="Y1257"/>
  <c r="X1257"/>
  <c r="W1257"/>
  <c r="AI1256"/>
  <c r="AH1256"/>
  <c r="AG1256"/>
  <c r="AE1256" s="1"/>
  <c r="AD1256"/>
  <c r="Z1256"/>
  <c r="Y1256"/>
  <c r="X1256"/>
  <c r="W1256"/>
  <c r="AI1255"/>
  <c r="AH1255"/>
  <c r="AG1255"/>
  <c r="AE1255" s="1"/>
  <c r="AD1255"/>
  <c r="Z1255"/>
  <c r="Y1255"/>
  <c r="X1255"/>
  <c r="W1255"/>
  <c r="AI1254"/>
  <c r="AH1254"/>
  <c r="AG1254"/>
  <c r="AE1254" s="1"/>
  <c r="AD1254"/>
  <c r="Z1254"/>
  <c r="Y1254"/>
  <c r="X1254"/>
  <c r="W1254"/>
  <c r="AI1253"/>
  <c r="AH1253"/>
  <c r="AG1253"/>
  <c r="AE1253" s="1"/>
  <c r="AD1253"/>
  <c r="Z1253"/>
  <c r="Y1253"/>
  <c r="X1253"/>
  <c r="W1253"/>
  <c r="AI1252"/>
  <c r="AH1252"/>
  <c r="AG1252"/>
  <c r="AE1252" s="1"/>
  <c r="AD1252"/>
  <c r="Z1252"/>
  <c r="Y1252"/>
  <c r="X1252"/>
  <c r="W1252"/>
  <c r="AI1251"/>
  <c r="AH1251"/>
  <c r="AG1251"/>
  <c r="AE1251" s="1"/>
  <c r="AD1251"/>
  <c r="Z1251"/>
  <c r="Y1251"/>
  <c r="X1251"/>
  <c r="W1251"/>
  <c r="AI1250"/>
  <c r="AH1250"/>
  <c r="AG1250"/>
  <c r="AE1250" s="1"/>
  <c r="AD1250"/>
  <c r="Z1250"/>
  <c r="Y1250"/>
  <c r="X1250"/>
  <c r="W1250"/>
  <c r="AI1249"/>
  <c r="AH1249"/>
  <c r="AG1249"/>
  <c r="AE1249" s="1"/>
  <c r="AD1249"/>
  <c r="Z1249"/>
  <c r="Y1249"/>
  <c r="X1249"/>
  <c r="W1249"/>
  <c r="AI1248"/>
  <c r="AH1248"/>
  <c r="AG1248"/>
  <c r="AE1248" s="1"/>
  <c r="AD1248"/>
  <c r="Z1248"/>
  <c r="Y1248"/>
  <c r="X1248"/>
  <c r="W1248"/>
  <c r="AI1247"/>
  <c r="AH1247"/>
  <c r="AG1247"/>
  <c r="AE1247" s="1"/>
  <c r="AD1247"/>
  <c r="Z1247"/>
  <c r="Y1247"/>
  <c r="X1247"/>
  <c r="W1247"/>
  <c r="AI1246"/>
  <c r="AH1246"/>
  <c r="AG1246"/>
  <c r="AE1246" s="1"/>
  <c r="AD1246"/>
  <c r="Z1246"/>
  <c r="Y1246"/>
  <c r="X1246"/>
  <c r="W1246"/>
  <c r="AI1245"/>
  <c r="AH1245"/>
  <c r="AG1245"/>
  <c r="AE1245" s="1"/>
  <c r="AD1245"/>
  <c r="Z1245"/>
  <c r="Y1245"/>
  <c r="X1245"/>
  <c r="W1245"/>
  <c r="AI1244"/>
  <c r="AH1244"/>
  <c r="AG1244"/>
  <c r="AE1244" s="1"/>
  <c r="AD1244"/>
  <c r="Z1244"/>
  <c r="Y1244"/>
  <c r="X1244"/>
  <c r="W1244"/>
  <c r="AI1243"/>
  <c r="AH1243"/>
  <c r="AG1243"/>
  <c r="AE1243" s="1"/>
  <c r="AD1243"/>
  <c r="Z1243"/>
  <c r="Y1243"/>
  <c r="X1243"/>
  <c r="W1243"/>
  <c r="AI1242"/>
  <c r="AH1242"/>
  <c r="AG1242"/>
  <c r="AE1242" s="1"/>
  <c r="AD1242"/>
  <c r="Z1242"/>
  <c r="Y1242"/>
  <c r="X1242"/>
  <c r="W1242"/>
  <c r="AI1241"/>
  <c r="AH1241"/>
  <c r="AG1241"/>
  <c r="AE1241" s="1"/>
  <c r="AD1241"/>
  <c r="Z1241"/>
  <c r="Y1241"/>
  <c r="X1241"/>
  <c r="W1241"/>
  <c r="AI1240"/>
  <c r="AH1240"/>
  <c r="AG1240"/>
  <c r="AE1240" s="1"/>
  <c r="AD1240"/>
  <c r="Z1240"/>
  <c r="Y1240"/>
  <c r="X1240"/>
  <c r="W1240"/>
  <c r="AI1239"/>
  <c r="AH1239"/>
  <c r="AG1239"/>
  <c r="AE1239" s="1"/>
  <c r="AD1239"/>
  <c r="Z1239"/>
  <c r="Y1239"/>
  <c r="X1239"/>
  <c r="W1239"/>
  <c r="AI1238"/>
  <c r="AH1238"/>
  <c r="AG1238"/>
  <c r="AE1238" s="1"/>
  <c r="AD1238"/>
  <c r="Z1238"/>
  <c r="Y1238"/>
  <c r="X1238"/>
  <c r="W1238"/>
  <c r="AI1237"/>
  <c r="AH1237"/>
  <c r="AJ1237" s="1"/>
  <c r="AG1237"/>
  <c r="AE1237"/>
  <c r="AD1237"/>
  <c r="Z1237"/>
  <c r="Y1237"/>
  <c r="X1237"/>
  <c r="W1237"/>
  <c r="AI1236"/>
  <c r="AH1236"/>
  <c r="AG1236"/>
  <c r="AE1236" s="1"/>
  <c r="AD1236"/>
  <c r="Z1236"/>
  <c r="Y1236"/>
  <c r="X1236"/>
  <c r="W1236"/>
  <c r="AI1235"/>
  <c r="AH1235"/>
  <c r="AG1235"/>
  <c r="AE1235" s="1"/>
  <c r="AD1235"/>
  <c r="Z1235"/>
  <c r="Y1235"/>
  <c r="X1235"/>
  <c r="W1235"/>
  <c r="AI1234"/>
  <c r="AH1234"/>
  <c r="AG1234"/>
  <c r="AE1234" s="1"/>
  <c r="AD1234"/>
  <c r="Z1234"/>
  <c r="Y1234"/>
  <c r="X1234"/>
  <c r="W1234"/>
  <c r="AI1233"/>
  <c r="AH1233"/>
  <c r="AG1233"/>
  <c r="AE1233" s="1"/>
  <c r="AD1233"/>
  <c r="Z1233"/>
  <c r="Y1233"/>
  <c r="X1233"/>
  <c r="W1233"/>
  <c r="AI1232"/>
  <c r="AH1232"/>
  <c r="AG1232"/>
  <c r="AE1232" s="1"/>
  <c r="AD1232"/>
  <c r="Z1232"/>
  <c r="Y1232"/>
  <c r="X1232"/>
  <c r="W1232"/>
  <c r="AI1231"/>
  <c r="AH1231"/>
  <c r="AG1231"/>
  <c r="AE1231" s="1"/>
  <c r="AD1231"/>
  <c r="Z1231"/>
  <c r="Y1231"/>
  <c r="X1231"/>
  <c r="W1231"/>
  <c r="AI1230"/>
  <c r="AH1230"/>
  <c r="AG1230"/>
  <c r="AE1230" s="1"/>
  <c r="AD1230"/>
  <c r="Z1230"/>
  <c r="Y1230"/>
  <c r="X1230"/>
  <c r="W1230"/>
  <c r="AI1229"/>
  <c r="AH1229"/>
  <c r="AG1229"/>
  <c r="AE1229" s="1"/>
  <c r="AD1229"/>
  <c r="Z1229"/>
  <c r="Y1229"/>
  <c r="X1229"/>
  <c r="W1229"/>
  <c r="AI1228"/>
  <c r="AH1228"/>
  <c r="AG1228"/>
  <c r="AE1228" s="1"/>
  <c r="AD1228"/>
  <c r="Z1228"/>
  <c r="Y1228"/>
  <c r="X1228"/>
  <c r="W1228"/>
  <c r="AI1227"/>
  <c r="AH1227"/>
  <c r="AG1227"/>
  <c r="AE1227" s="1"/>
  <c r="AD1227"/>
  <c r="Z1227"/>
  <c r="Y1227"/>
  <c r="X1227"/>
  <c r="W1227"/>
  <c r="AI1226"/>
  <c r="AH1226"/>
  <c r="AG1226"/>
  <c r="AE1226" s="1"/>
  <c r="AD1226"/>
  <c r="Z1226"/>
  <c r="Y1226"/>
  <c r="X1226"/>
  <c r="W1226"/>
  <c r="AI1225"/>
  <c r="AH1225"/>
  <c r="AG1225"/>
  <c r="AE1225" s="1"/>
  <c r="AD1225"/>
  <c r="Z1225"/>
  <c r="Y1225"/>
  <c r="X1225"/>
  <c r="W1225"/>
  <c r="AI1224"/>
  <c r="AH1224"/>
  <c r="AG1224"/>
  <c r="AE1224" s="1"/>
  <c r="AD1224"/>
  <c r="Z1224"/>
  <c r="Y1224"/>
  <c r="X1224"/>
  <c r="W1224"/>
  <c r="AI1223"/>
  <c r="AH1223"/>
  <c r="AG1223"/>
  <c r="AE1223" s="1"/>
  <c r="AD1223"/>
  <c r="Z1223"/>
  <c r="Y1223"/>
  <c r="X1223"/>
  <c r="W1223"/>
  <c r="AI1222"/>
  <c r="AH1222"/>
  <c r="AG1222"/>
  <c r="AE1222" s="1"/>
  <c r="AD1222"/>
  <c r="Z1222"/>
  <c r="Y1222"/>
  <c r="X1222"/>
  <c r="W1222"/>
  <c r="AI1221"/>
  <c r="AH1221"/>
  <c r="AG1221"/>
  <c r="AE1221" s="1"/>
  <c r="AD1221"/>
  <c r="Z1221"/>
  <c r="Y1221"/>
  <c r="X1221"/>
  <c r="W1221"/>
  <c r="AI1220"/>
  <c r="AH1220"/>
  <c r="AG1220"/>
  <c r="AE1220" s="1"/>
  <c r="AD1220"/>
  <c r="Z1220"/>
  <c r="Y1220"/>
  <c r="X1220"/>
  <c r="W1220"/>
  <c r="AI1219"/>
  <c r="AH1219"/>
  <c r="AG1219"/>
  <c r="AE1219" s="1"/>
  <c r="AD1219"/>
  <c r="Z1219"/>
  <c r="Y1219"/>
  <c r="X1219"/>
  <c r="W1219"/>
  <c r="AI1218"/>
  <c r="AH1218"/>
  <c r="AG1218"/>
  <c r="AE1218" s="1"/>
  <c r="AD1218"/>
  <c r="Z1218"/>
  <c r="Y1218"/>
  <c r="X1218"/>
  <c r="W1218"/>
  <c r="AI1217"/>
  <c r="AH1217"/>
  <c r="AG1217"/>
  <c r="AE1217" s="1"/>
  <c r="AD1217"/>
  <c r="Z1217"/>
  <c r="Y1217"/>
  <c r="X1217"/>
  <c r="W1217"/>
  <c r="AI1216"/>
  <c r="AH1216"/>
  <c r="AG1216"/>
  <c r="AE1216" s="1"/>
  <c r="AD1216"/>
  <c r="Z1216"/>
  <c r="Y1216"/>
  <c r="X1216"/>
  <c r="W1216"/>
  <c r="AI1215"/>
  <c r="AH1215"/>
  <c r="AG1215"/>
  <c r="AE1215" s="1"/>
  <c r="AD1215"/>
  <c r="Z1215"/>
  <c r="Y1215"/>
  <c r="X1215"/>
  <c r="W1215"/>
  <c r="AI1214"/>
  <c r="AH1214"/>
  <c r="AG1214"/>
  <c r="AE1214" s="1"/>
  <c r="AD1214"/>
  <c r="Z1214"/>
  <c r="Y1214"/>
  <c r="X1214"/>
  <c r="W1214"/>
  <c r="AI1213"/>
  <c r="AH1213"/>
  <c r="AG1213"/>
  <c r="AE1213" s="1"/>
  <c r="AD1213"/>
  <c r="Z1213"/>
  <c r="Y1213"/>
  <c r="X1213"/>
  <c r="W1213"/>
  <c r="AI1212"/>
  <c r="AH1212"/>
  <c r="AG1212"/>
  <c r="AE1212" s="1"/>
  <c r="AD1212"/>
  <c r="Z1212"/>
  <c r="Y1212"/>
  <c r="X1212"/>
  <c r="W1212"/>
  <c r="AI1211"/>
  <c r="AH1211"/>
  <c r="AG1211"/>
  <c r="AE1211" s="1"/>
  <c r="AD1211"/>
  <c r="Z1211"/>
  <c r="Y1211"/>
  <c r="X1211"/>
  <c r="W1211"/>
  <c r="AI1210"/>
  <c r="AH1210"/>
  <c r="AG1210"/>
  <c r="AE1210" s="1"/>
  <c r="AD1210"/>
  <c r="Z1210"/>
  <c r="Y1210"/>
  <c r="X1210"/>
  <c r="W1210"/>
  <c r="AI1209"/>
  <c r="AH1209"/>
  <c r="AG1209"/>
  <c r="AE1209" s="1"/>
  <c r="AD1209"/>
  <c r="Z1209"/>
  <c r="Y1209"/>
  <c r="X1209"/>
  <c r="W1209"/>
  <c r="AI1208"/>
  <c r="AH1208"/>
  <c r="AG1208"/>
  <c r="AE1208" s="1"/>
  <c r="AD1208"/>
  <c r="Z1208"/>
  <c r="Y1208"/>
  <c r="X1208"/>
  <c r="W1208"/>
  <c r="AI1207"/>
  <c r="AH1207"/>
  <c r="AG1207"/>
  <c r="AE1207" s="1"/>
  <c r="AD1207"/>
  <c r="Z1207"/>
  <c r="Y1207"/>
  <c r="X1207"/>
  <c r="W1207"/>
  <c r="AI1206"/>
  <c r="AH1206"/>
  <c r="AG1206"/>
  <c r="AE1206" s="1"/>
  <c r="AD1206"/>
  <c r="Z1206"/>
  <c r="Y1206"/>
  <c r="X1206"/>
  <c r="W1206"/>
  <c r="AI1205"/>
  <c r="AH1205"/>
  <c r="AG1205"/>
  <c r="AE1205" s="1"/>
  <c r="AD1205"/>
  <c r="Z1205"/>
  <c r="Y1205"/>
  <c r="X1205"/>
  <c r="W1205"/>
  <c r="AI1204"/>
  <c r="AH1204"/>
  <c r="AG1204"/>
  <c r="AE1204" s="1"/>
  <c r="AD1204"/>
  <c r="Z1204"/>
  <c r="Y1204"/>
  <c r="X1204"/>
  <c r="W1204"/>
  <c r="AI1203"/>
  <c r="AH1203"/>
  <c r="AG1203"/>
  <c r="AE1203" s="1"/>
  <c r="AD1203"/>
  <c r="Z1203"/>
  <c r="Y1203"/>
  <c r="X1203"/>
  <c r="W1203"/>
  <c r="AI1202"/>
  <c r="AH1202"/>
  <c r="AG1202"/>
  <c r="AE1202" s="1"/>
  <c r="AD1202"/>
  <c r="Z1202"/>
  <c r="Y1202"/>
  <c r="X1202"/>
  <c r="W1202"/>
  <c r="AI1201"/>
  <c r="AH1201"/>
  <c r="AG1201"/>
  <c r="AE1201" s="1"/>
  <c r="AD1201"/>
  <c r="Z1201"/>
  <c r="Y1201"/>
  <c r="X1201"/>
  <c r="W1201"/>
  <c r="AI1200"/>
  <c r="AH1200"/>
  <c r="AG1200"/>
  <c r="AE1200" s="1"/>
  <c r="AD1200"/>
  <c r="Z1200"/>
  <c r="Y1200"/>
  <c r="X1200"/>
  <c r="W1200"/>
  <c r="AI1199"/>
  <c r="AH1199"/>
  <c r="AG1199"/>
  <c r="AE1199" s="1"/>
  <c r="AD1199"/>
  <c r="Z1199"/>
  <c r="Y1199"/>
  <c r="X1199"/>
  <c r="W1199"/>
  <c r="AI1198"/>
  <c r="AH1198"/>
  <c r="AG1198"/>
  <c r="AE1198" s="1"/>
  <c r="AD1198"/>
  <c r="Z1198"/>
  <c r="Y1198"/>
  <c r="X1198"/>
  <c r="W1198"/>
  <c r="AI1197"/>
  <c r="AH1197"/>
  <c r="AG1197"/>
  <c r="AE1197" s="1"/>
  <c r="AD1197"/>
  <c r="Z1197"/>
  <c r="Y1197"/>
  <c r="X1197"/>
  <c r="W1197"/>
  <c r="AI1196"/>
  <c r="AH1196"/>
  <c r="AG1196"/>
  <c r="AE1196" s="1"/>
  <c r="AD1196"/>
  <c r="Z1196"/>
  <c r="Y1196"/>
  <c r="X1196"/>
  <c r="W1196"/>
  <c r="AI1195"/>
  <c r="AH1195"/>
  <c r="AG1195"/>
  <c r="AE1195" s="1"/>
  <c r="AD1195"/>
  <c r="Z1195"/>
  <c r="Y1195"/>
  <c r="X1195"/>
  <c r="W1195"/>
  <c r="AI1194"/>
  <c r="AH1194"/>
  <c r="AG1194"/>
  <c r="AE1194" s="1"/>
  <c r="AD1194"/>
  <c r="Z1194"/>
  <c r="Y1194"/>
  <c r="X1194"/>
  <c r="W1194"/>
  <c r="AI1193"/>
  <c r="AH1193"/>
  <c r="AG1193"/>
  <c r="AE1193" s="1"/>
  <c r="AD1193"/>
  <c r="Z1193"/>
  <c r="Y1193"/>
  <c r="X1193"/>
  <c r="W1193"/>
  <c r="AI1192"/>
  <c r="AH1192"/>
  <c r="AG1192"/>
  <c r="AE1192" s="1"/>
  <c r="AD1192"/>
  <c r="Z1192"/>
  <c r="Y1192"/>
  <c r="X1192"/>
  <c r="W1192"/>
  <c r="AI1191"/>
  <c r="AH1191"/>
  <c r="AG1191"/>
  <c r="AE1191" s="1"/>
  <c r="AD1191"/>
  <c r="Z1191"/>
  <c r="Y1191"/>
  <c r="X1191"/>
  <c r="W1191"/>
  <c r="AI1190"/>
  <c r="AH1190"/>
  <c r="AG1190"/>
  <c r="AE1190" s="1"/>
  <c r="AD1190"/>
  <c r="Z1190"/>
  <c r="Y1190"/>
  <c r="X1190"/>
  <c r="W1190"/>
  <c r="AI1189"/>
  <c r="AH1189"/>
  <c r="AG1189"/>
  <c r="AE1189" s="1"/>
  <c r="AD1189"/>
  <c r="Z1189"/>
  <c r="Y1189"/>
  <c r="X1189"/>
  <c r="W1189"/>
  <c r="AI1188"/>
  <c r="AH1188"/>
  <c r="AG1188"/>
  <c r="AE1188" s="1"/>
  <c r="AD1188"/>
  <c r="Z1188"/>
  <c r="Y1188"/>
  <c r="X1188"/>
  <c r="W1188"/>
  <c r="AI1187"/>
  <c r="AH1187"/>
  <c r="AG1187"/>
  <c r="AE1187" s="1"/>
  <c r="AD1187"/>
  <c r="Z1187"/>
  <c r="Y1187"/>
  <c r="X1187"/>
  <c r="W1187"/>
  <c r="AI1186"/>
  <c r="AH1186"/>
  <c r="AG1186"/>
  <c r="AE1186" s="1"/>
  <c r="AD1186"/>
  <c r="Z1186"/>
  <c r="Y1186"/>
  <c r="X1186"/>
  <c r="W1186"/>
  <c r="AI1185"/>
  <c r="AH1185"/>
  <c r="AG1185"/>
  <c r="AE1185" s="1"/>
  <c r="AD1185"/>
  <c r="Z1185"/>
  <c r="Y1185"/>
  <c r="X1185"/>
  <c r="W1185"/>
  <c r="AI1184"/>
  <c r="AH1184"/>
  <c r="AG1184"/>
  <c r="AE1184" s="1"/>
  <c r="AD1184"/>
  <c r="Z1184"/>
  <c r="Y1184"/>
  <c r="X1184"/>
  <c r="W1184"/>
  <c r="AI1183"/>
  <c r="AH1183"/>
  <c r="AG1183"/>
  <c r="AE1183" s="1"/>
  <c r="AD1183"/>
  <c r="Z1183"/>
  <c r="Y1183"/>
  <c r="X1183"/>
  <c r="W1183"/>
  <c r="AI1182"/>
  <c r="AH1182"/>
  <c r="AG1182"/>
  <c r="AE1182" s="1"/>
  <c r="AD1182"/>
  <c r="Z1182"/>
  <c r="Y1182"/>
  <c r="X1182"/>
  <c r="W1182"/>
  <c r="AI1181"/>
  <c r="AH1181"/>
  <c r="AG1181"/>
  <c r="AE1181" s="1"/>
  <c r="AD1181"/>
  <c r="Z1181"/>
  <c r="Y1181"/>
  <c r="X1181"/>
  <c r="W1181"/>
  <c r="AI1180"/>
  <c r="AH1180"/>
  <c r="AG1180"/>
  <c r="AE1180" s="1"/>
  <c r="AD1180"/>
  <c r="Z1180"/>
  <c r="Y1180"/>
  <c r="X1180"/>
  <c r="W1180"/>
  <c r="AI1179"/>
  <c r="AH1179"/>
  <c r="AG1179"/>
  <c r="AE1179" s="1"/>
  <c r="AD1179"/>
  <c r="Z1179"/>
  <c r="Y1179"/>
  <c r="X1179"/>
  <c r="W1179"/>
  <c r="AI1178"/>
  <c r="AH1178"/>
  <c r="AG1178"/>
  <c r="AE1178" s="1"/>
  <c r="AD1178"/>
  <c r="Z1178"/>
  <c r="Y1178"/>
  <c r="X1178"/>
  <c r="W1178"/>
  <c r="AI1177"/>
  <c r="AH1177"/>
  <c r="AG1177"/>
  <c r="AE1177" s="1"/>
  <c r="AD1177"/>
  <c r="Z1177"/>
  <c r="Y1177"/>
  <c r="X1177"/>
  <c r="W1177"/>
  <c r="AI1176"/>
  <c r="AH1176"/>
  <c r="AG1176"/>
  <c r="AE1176" s="1"/>
  <c r="AD1176"/>
  <c r="Z1176"/>
  <c r="Y1176"/>
  <c r="X1176"/>
  <c r="W1176"/>
  <c r="AI1175"/>
  <c r="AH1175"/>
  <c r="AG1175"/>
  <c r="AE1175" s="1"/>
  <c r="AD1175"/>
  <c r="Z1175"/>
  <c r="Y1175"/>
  <c r="X1175"/>
  <c r="W1175"/>
  <c r="AI1174"/>
  <c r="AH1174"/>
  <c r="AG1174"/>
  <c r="AD1174"/>
  <c r="Z1174"/>
  <c r="Y1174"/>
  <c r="X1174"/>
  <c r="W1174"/>
  <c r="AI1173"/>
  <c r="AH1173"/>
  <c r="AG1173"/>
  <c r="AD1173"/>
  <c r="Z1173"/>
  <c r="Y1173"/>
  <c r="X1173"/>
  <c r="W1173"/>
  <c r="AI1172"/>
  <c r="AH1172"/>
  <c r="AG1172"/>
  <c r="AE1172" s="1"/>
  <c r="AD1172"/>
  <c r="Z1172"/>
  <c r="Y1172"/>
  <c r="X1172"/>
  <c r="W1172"/>
  <c r="AI1171"/>
  <c r="AH1171"/>
  <c r="AG1171"/>
  <c r="AE1171" s="1"/>
  <c r="AD1171"/>
  <c r="Z1171"/>
  <c r="Y1171"/>
  <c r="X1171"/>
  <c r="W1171"/>
  <c r="AI1170"/>
  <c r="AH1170"/>
  <c r="AG1170"/>
  <c r="AE1170" s="1"/>
  <c r="AD1170"/>
  <c r="Z1170"/>
  <c r="Y1170"/>
  <c r="X1170"/>
  <c r="W1170"/>
  <c r="AI1169"/>
  <c r="AH1169"/>
  <c r="AG1169"/>
  <c r="AE1169" s="1"/>
  <c r="AD1169"/>
  <c r="Z1169"/>
  <c r="Y1169"/>
  <c r="X1169"/>
  <c r="W1169"/>
  <c r="AI1168"/>
  <c r="AH1168"/>
  <c r="AG1168"/>
  <c r="AE1168" s="1"/>
  <c r="AD1168"/>
  <c r="Z1168"/>
  <c r="Y1168"/>
  <c r="X1168"/>
  <c r="W1168"/>
  <c r="AI1167"/>
  <c r="AH1167"/>
  <c r="AG1167"/>
  <c r="AE1167" s="1"/>
  <c r="AD1167"/>
  <c r="Z1167"/>
  <c r="Y1167"/>
  <c r="X1167"/>
  <c r="W1167"/>
  <c r="AI1166"/>
  <c r="AH1166"/>
  <c r="AG1166"/>
  <c r="AE1166" s="1"/>
  <c r="AD1166"/>
  <c r="Z1166"/>
  <c r="Y1166"/>
  <c r="X1166"/>
  <c r="W1166"/>
  <c r="AI1165"/>
  <c r="AH1165"/>
  <c r="AG1165"/>
  <c r="AE1165" s="1"/>
  <c r="AD1165"/>
  <c r="Z1165"/>
  <c r="Y1165"/>
  <c r="X1165"/>
  <c r="W1165"/>
  <c r="AI1164"/>
  <c r="AH1164"/>
  <c r="AG1164"/>
  <c r="AE1164" s="1"/>
  <c r="AD1164"/>
  <c r="Z1164"/>
  <c r="Y1164"/>
  <c r="X1164"/>
  <c r="W1164"/>
  <c r="AI1163"/>
  <c r="AH1163"/>
  <c r="AG1163"/>
  <c r="AE1163" s="1"/>
  <c r="AD1163"/>
  <c r="Z1163"/>
  <c r="Y1163"/>
  <c r="X1163"/>
  <c r="W1163"/>
  <c r="AI1162"/>
  <c r="AH1162"/>
  <c r="AG1162"/>
  <c r="AE1162" s="1"/>
  <c r="AD1162"/>
  <c r="Z1162"/>
  <c r="Y1162"/>
  <c r="X1162"/>
  <c r="W1162"/>
  <c r="AI1161"/>
  <c r="AH1161"/>
  <c r="AG1161"/>
  <c r="AE1161" s="1"/>
  <c r="AD1161"/>
  <c r="Z1161"/>
  <c r="Y1161"/>
  <c r="X1161"/>
  <c r="W1161"/>
  <c r="AI1160"/>
  <c r="AH1160"/>
  <c r="AG1160"/>
  <c r="AE1160" s="1"/>
  <c r="AD1160"/>
  <c r="Z1160"/>
  <c r="Y1160"/>
  <c r="X1160"/>
  <c r="W1160"/>
  <c r="AI1159"/>
  <c r="AH1159"/>
  <c r="AG1159"/>
  <c r="AE1159" s="1"/>
  <c r="AD1159"/>
  <c r="Z1159"/>
  <c r="Y1159"/>
  <c r="X1159"/>
  <c r="W1159"/>
  <c r="AI1158"/>
  <c r="AH1158"/>
  <c r="AG1158"/>
  <c r="AE1158" s="1"/>
  <c r="AD1158"/>
  <c r="Z1158"/>
  <c r="Y1158"/>
  <c r="X1158"/>
  <c r="W1158"/>
  <c r="AI1157"/>
  <c r="AH1157"/>
  <c r="AG1157"/>
  <c r="AE1157" s="1"/>
  <c r="AD1157"/>
  <c r="Z1157"/>
  <c r="Y1157"/>
  <c r="X1157"/>
  <c r="W1157"/>
  <c r="AI1156"/>
  <c r="AH1156"/>
  <c r="AG1156"/>
  <c r="AE1156" s="1"/>
  <c r="AD1156"/>
  <c r="Z1156"/>
  <c r="Y1156"/>
  <c r="X1156"/>
  <c r="W1156"/>
  <c r="AI1155"/>
  <c r="AH1155"/>
  <c r="AG1155"/>
  <c r="AE1155" s="1"/>
  <c r="AD1155"/>
  <c r="Z1155"/>
  <c r="Y1155"/>
  <c r="X1155"/>
  <c r="W1155"/>
  <c r="AI1154"/>
  <c r="AH1154"/>
  <c r="AG1154"/>
  <c r="AE1154" s="1"/>
  <c r="AD1154"/>
  <c r="Z1154"/>
  <c r="Y1154"/>
  <c r="X1154"/>
  <c r="W1154"/>
  <c r="AI1153"/>
  <c r="AH1153"/>
  <c r="AG1153"/>
  <c r="AE1153" s="1"/>
  <c r="AD1153"/>
  <c r="Z1153"/>
  <c r="Y1153"/>
  <c r="X1153"/>
  <c r="W1153"/>
  <c r="AI1152"/>
  <c r="AH1152"/>
  <c r="AG1152"/>
  <c r="AE1152" s="1"/>
  <c r="AD1152"/>
  <c r="Z1152"/>
  <c r="Y1152"/>
  <c r="X1152"/>
  <c r="W1152"/>
  <c r="AI1151"/>
  <c r="AH1151"/>
  <c r="AG1151"/>
  <c r="AE1151" s="1"/>
  <c r="AD1151"/>
  <c r="Z1151"/>
  <c r="Y1151"/>
  <c r="X1151"/>
  <c r="W1151"/>
  <c r="AI1150"/>
  <c r="AH1150"/>
  <c r="AG1150"/>
  <c r="AE1150" s="1"/>
  <c r="AD1150"/>
  <c r="Z1150"/>
  <c r="Y1150"/>
  <c r="X1150"/>
  <c r="W1150"/>
  <c r="AI1149"/>
  <c r="AH1149"/>
  <c r="AG1149"/>
  <c r="AE1149" s="1"/>
  <c r="AD1149"/>
  <c r="Z1149"/>
  <c r="Y1149"/>
  <c r="X1149"/>
  <c r="W1149"/>
  <c r="AI1148"/>
  <c r="AH1148"/>
  <c r="AG1148"/>
  <c r="AE1148" s="1"/>
  <c r="AD1148"/>
  <c r="Z1148"/>
  <c r="Y1148"/>
  <c r="X1148"/>
  <c r="W1148"/>
  <c r="AI1147"/>
  <c r="AH1147"/>
  <c r="AG1147"/>
  <c r="AE1147" s="1"/>
  <c r="AD1147"/>
  <c r="Z1147"/>
  <c r="Y1147"/>
  <c r="X1147"/>
  <c r="W1147"/>
  <c r="AI1146"/>
  <c r="AH1146"/>
  <c r="AG1146"/>
  <c r="AE1146" s="1"/>
  <c r="AD1146"/>
  <c r="Z1146"/>
  <c r="Y1146"/>
  <c r="X1146"/>
  <c r="W1146"/>
  <c r="AI1145"/>
  <c r="AH1145"/>
  <c r="AG1145"/>
  <c r="AE1145" s="1"/>
  <c r="AD1145"/>
  <c r="Z1145"/>
  <c r="Y1145"/>
  <c r="X1145"/>
  <c r="W1145"/>
  <c r="AI1144"/>
  <c r="AH1144"/>
  <c r="AG1144"/>
  <c r="AE1144" s="1"/>
  <c r="AD1144"/>
  <c r="Z1144"/>
  <c r="Y1144"/>
  <c r="X1144"/>
  <c r="W1144"/>
  <c r="AI1143"/>
  <c r="AH1143"/>
  <c r="AG1143"/>
  <c r="AE1143" s="1"/>
  <c r="AD1143"/>
  <c r="Z1143"/>
  <c r="Y1143"/>
  <c r="X1143"/>
  <c r="W1143"/>
  <c r="AI1142"/>
  <c r="AH1142"/>
  <c r="AG1142"/>
  <c r="AE1142" s="1"/>
  <c r="AD1142"/>
  <c r="Z1142"/>
  <c r="Y1142"/>
  <c r="X1142"/>
  <c r="W1142"/>
  <c r="AI1141"/>
  <c r="AH1141"/>
  <c r="AG1141"/>
  <c r="AE1141" s="1"/>
  <c r="AD1141"/>
  <c r="Z1141"/>
  <c r="Y1141"/>
  <c r="X1141"/>
  <c r="W1141"/>
  <c r="AI1140"/>
  <c r="AH1140"/>
  <c r="AG1140"/>
  <c r="AE1140" s="1"/>
  <c r="AD1140"/>
  <c r="Z1140"/>
  <c r="Y1140"/>
  <c r="X1140"/>
  <c r="W1140"/>
  <c r="AI1139"/>
  <c r="AH1139"/>
  <c r="AG1139"/>
  <c r="AE1139" s="1"/>
  <c r="AD1139"/>
  <c r="Z1139"/>
  <c r="Y1139"/>
  <c r="X1139"/>
  <c r="W1139"/>
  <c r="AI1138"/>
  <c r="AH1138"/>
  <c r="AG1138"/>
  <c r="AE1138" s="1"/>
  <c r="AD1138"/>
  <c r="Z1138"/>
  <c r="Y1138"/>
  <c r="X1138"/>
  <c r="W1138"/>
  <c r="AI1137"/>
  <c r="AH1137"/>
  <c r="AG1137"/>
  <c r="AE1137" s="1"/>
  <c r="AD1137"/>
  <c r="Z1137"/>
  <c r="Y1137"/>
  <c r="X1137"/>
  <c r="W1137"/>
  <c r="AI1136"/>
  <c r="AH1136"/>
  <c r="AG1136"/>
  <c r="AE1136" s="1"/>
  <c r="AD1136"/>
  <c r="Z1136"/>
  <c r="Y1136"/>
  <c r="X1136"/>
  <c r="W1136"/>
  <c r="AI1135"/>
  <c r="AH1135"/>
  <c r="AG1135"/>
  <c r="AE1135" s="1"/>
  <c r="AD1135"/>
  <c r="Z1135"/>
  <c r="Y1135"/>
  <c r="X1135"/>
  <c r="W1135"/>
  <c r="AI1134"/>
  <c r="AH1134"/>
  <c r="AG1134"/>
  <c r="AE1134" s="1"/>
  <c r="AD1134"/>
  <c r="Z1134"/>
  <c r="Y1134"/>
  <c r="X1134"/>
  <c r="W1134"/>
  <c r="AI1133"/>
  <c r="AH1133"/>
  <c r="AG1133"/>
  <c r="AE1133" s="1"/>
  <c r="AD1133"/>
  <c r="Z1133"/>
  <c r="Y1133"/>
  <c r="X1133"/>
  <c r="W1133"/>
  <c r="AI1132"/>
  <c r="AH1132"/>
  <c r="AG1132"/>
  <c r="AE1132" s="1"/>
  <c r="AD1132"/>
  <c r="Z1132"/>
  <c r="Y1132"/>
  <c r="X1132"/>
  <c r="W1132"/>
  <c r="AI1131"/>
  <c r="AH1131"/>
  <c r="AG1131"/>
  <c r="AE1131" s="1"/>
  <c r="AD1131"/>
  <c r="Z1131"/>
  <c r="Y1131"/>
  <c r="X1131"/>
  <c r="W1131"/>
  <c r="AI1130"/>
  <c r="AH1130"/>
  <c r="AG1130"/>
  <c r="AE1130" s="1"/>
  <c r="AD1130"/>
  <c r="Z1130"/>
  <c r="Y1130"/>
  <c r="X1130"/>
  <c r="W1130"/>
  <c r="AI1129"/>
  <c r="AH1129"/>
  <c r="AG1129"/>
  <c r="AE1129" s="1"/>
  <c r="AD1129"/>
  <c r="Z1129"/>
  <c r="Y1129"/>
  <c r="X1129"/>
  <c r="W1129"/>
  <c r="AI1128"/>
  <c r="AH1128"/>
  <c r="AG1128"/>
  <c r="AE1128" s="1"/>
  <c r="AD1128"/>
  <c r="Z1128"/>
  <c r="Y1128"/>
  <c r="X1128"/>
  <c r="W1128"/>
  <c r="AI1127"/>
  <c r="AH1127"/>
  <c r="AG1127"/>
  <c r="AE1127" s="1"/>
  <c r="AD1127"/>
  <c r="Z1127"/>
  <c r="Y1127"/>
  <c r="X1127"/>
  <c r="W1127"/>
  <c r="AI1126"/>
  <c r="AH1126"/>
  <c r="AG1126"/>
  <c r="AE1126" s="1"/>
  <c r="AD1126"/>
  <c r="Z1126"/>
  <c r="Y1126"/>
  <c r="X1126"/>
  <c r="W1126"/>
  <c r="AI1125"/>
  <c r="AH1125"/>
  <c r="AG1125"/>
  <c r="AE1125" s="1"/>
  <c r="AD1125"/>
  <c r="Z1125"/>
  <c r="Y1125"/>
  <c r="X1125"/>
  <c r="W1125"/>
  <c r="AI1124"/>
  <c r="AH1124"/>
  <c r="AG1124"/>
  <c r="AE1124" s="1"/>
  <c r="AD1124"/>
  <c r="Z1124"/>
  <c r="Y1124"/>
  <c r="X1124"/>
  <c r="W1124"/>
  <c r="AI1123"/>
  <c r="AH1123"/>
  <c r="AG1123"/>
  <c r="AE1123" s="1"/>
  <c r="AD1123"/>
  <c r="Z1123"/>
  <c r="Y1123"/>
  <c r="X1123"/>
  <c r="W1123"/>
  <c r="AI1122"/>
  <c r="AH1122"/>
  <c r="AG1122"/>
  <c r="AE1122" s="1"/>
  <c r="AD1122"/>
  <c r="Z1122"/>
  <c r="Y1122"/>
  <c r="X1122"/>
  <c r="W1122"/>
  <c r="AI1121"/>
  <c r="AH1121"/>
  <c r="AG1121"/>
  <c r="AE1121" s="1"/>
  <c r="AD1121"/>
  <c r="Z1121"/>
  <c r="Y1121"/>
  <c r="X1121"/>
  <c r="W1121"/>
  <c r="AI1120"/>
  <c r="AH1120"/>
  <c r="AG1120"/>
  <c r="AE1120" s="1"/>
  <c r="AD1120"/>
  <c r="Z1120"/>
  <c r="Y1120"/>
  <c r="X1120"/>
  <c r="W1120"/>
  <c r="AI1119"/>
  <c r="AH1119"/>
  <c r="AG1119"/>
  <c r="AE1119" s="1"/>
  <c r="AD1119"/>
  <c r="Z1119"/>
  <c r="Y1119"/>
  <c r="X1119"/>
  <c r="W1119"/>
  <c r="AI1118"/>
  <c r="AH1118"/>
  <c r="AG1118"/>
  <c r="AD1118"/>
  <c r="Z1118"/>
  <c r="Y1118"/>
  <c r="X1118"/>
  <c r="W1118"/>
  <c r="AI1117"/>
  <c r="AH1117"/>
  <c r="AG1117"/>
  <c r="AD1117"/>
  <c r="Z1117"/>
  <c r="Y1117"/>
  <c r="X1117"/>
  <c r="W1117"/>
  <c r="AI1116"/>
  <c r="AH1116"/>
  <c r="AG1116"/>
  <c r="AE1116" s="1"/>
  <c r="AD1116"/>
  <c r="Z1116"/>
  <c r="Y1116"/>
  <c r="X1116"/>
  <c r="W1116"/>
  <c r="AJ1716" l="1"/>
  <c r="AJ1717"/>
  <c r="AJ1721"/>
  <c r="AJ1740"/>
  <c r="AJ1741"/>
  <c r="AJ1744"/>
  <c r="AJ1762"/>
  <c r="AL2067"/>
  <c r="AK2067" s="1"/>
  <c r="AL2113"/>
  <c r="AK2113" s="1"/>
  <c r="AJ1845"/>
  <c r="AJ1846"/>
  <c r="AJ1850"/>
  <c r="AJ1200"/>
  <c r="AJ1215"/>
  <c r="AJ1509"/>
  <c r="AJ1219"/>
  <c r="AJ1232"/>
  <c r="AJ1766"/>
  <c r="AJ1781"/>
  <c r="AJ1789"/>
  <c r="AJ1116"/>
  <c r="AJ1190"/>
  <c r="AL2049"/>
  <c r="AK2049" s="1"/>
  <c r="AJ1137"/>
  <c r="AJ1261"/>
  <c r="AJ1275"/>
  <c r="AJ1407"/>
  <c r="AJ1197"/>
  <c r="AJ1144"/>
  <c r="AJ1177"/>
  <c r="AJ1334"/>
  <c r="AJ1342"/>
  <c r="AJ1356"/>
  <c r="AJ1588"/>
  <c r="AJ1598"/>
  <c r="AJ1608"/>
  <c r="AJ1609"/>
  <c r="AJ1620"/>
  <c r="AJ1621"/>
  <c r="AJ1643"/>
  <c r="AJ1644"/>
  <c r="AJ1645"/>
  <c r="AL2130"/>
  <c r="AK2130" s="1"/>
  <c r="AL2072"/>
  <c r="AK2072" s="1"/>
  <c r="AB1884"/>
  <c r="AJ1124"/>
  <c r="AJ1158"/>
  <c r="AJ1164"/>
  <c r="AJ1171"/>
  <c r="AJ1172"/>
  <c r="AJ1243"/>
  <c r="AJ1293"/>
  <c r="AJ1299"/>
  <c r="AJ1300"/>
  <c r="AJ1308"/>
  <c r="AJ1309"/>
  <c r="AJ1318"/>
  <c r="AJ1319"/>
  <c r="AJ1320"/>
  <c r="AJ1321"/>
  <c r="AJ1322"/>
  <c r="AJ1323"/>
  <c r="AJ1324"/>
  <c r="AJ1325"/>
  <c r="AJ1326"/>
  <c r="AJ1327"/>
  <c r="AJ1328"/>
  <c r="AJ1330"/>
  <c r="AJ1331"/>
  <c r="AJ1332"/>
  <c r="AJ1521"/>
  <c r="AJ1532"/>
  <c r="AJ1546"/>
  <c r="AJ1634"/>
  <c r="AJ1668"/>
  <c r="AJ1669"/>
  <c r="AJ1678"/>
  <c r="AJ1679"/>
  <c r="AJ1680"/>
  <c r="AJ1682"/>
  <c r="AJ1695"/>
  <c r="AJ1700"/>
  <c r="AJ1701"/>
  <c r="AJ1703"/>
  <c r="AJ1707"/>
  <c r="AJ1708"/>
  <c r="AJ1709"/>
  <c r="AJ1710"/>
  <c r="AJ1712"/>
  <c r="AJ1357"/>
  <c r="AJ1365"/>
  <c r="AA1400"/>
  <c r="AA1401"/>
  <c r="AA1402"/>
  <c r="AA1403"/>
  <c r="AB1403" s="1"/>
  <c r="AA1405"/>
  <c r="AA1406"/>
  <c r="AB1406" s="1"/>
  <c r="AJ1411"/>
  <c r="AJ1430"/>
  <c r="AJ1437"/>
  <c r="AJ1502"/>
  <c r="AA1575"/>
  <c r="AA1137"/>
  <c r="AB1137" s="1"/>
  <c r="AA1256"/>
  <c r="AB1256" s="1"/>
  <c r="AA1258"/>
  <c r="AB1258" s="1"/>
  <c r="AJ1555"/>
  <c r="AJ1559"/>
  <c r="AJ1223"/>
  <c r="AJ1224"/>
  <c r="AJ1226"/>
  <c r="AJ1227"/>
  <c r="AJ1228"/>
  <c r="AJ1229"/>
  <c r="AJ1231"/>
  <c r="AJ1136"/>
  <c r="AA1172"/>
  <c r="AB1172" s="1"/>
  <c r="AJ1206"/>
  <c r="AJ1209"/>
  <c r="AJ1213"/>
  <c r="AJ1214"/>
  <c r="AJ1276"/>
  <c r="AJ1284"/>
  <c r="AJ1287"/>
  <c r="AJ1288"/>
  <c r="AJ1289"/>
  <c r="AJ1290"/>
  <c r="AJ1292"/>
  <c r="AJ1361"/>
  <c r="AJ1362"/>
  <c r="AJ1366"/>
  <c r="AJ1368"/>
  <c r="AJ1371"/>
  <c r="AJ1372"/>
  <c r="AA1503"/>
  <c r="AB1503" s="1"/>
  <c r="AA1511"/>
  <c r="AA1520"/>
  <c r="AJ1547"/>
  <c r="AJ1560"/>
  <c r="AJ1561"/>
  <c r="AJ1564"/>
  <c r="AJ1565"/>
  <c r="AJ1566"/>
  <c r="AJ1574"/>
  <c r="AJ1575"/>
  <c r="AJ1576"/>
  <c r="AJ1579"/>
  <c r="AJ1580"/>
  <c r="AJ1581"/>
  <c r="AJ1582"/>
  <c r="AJ1583"/>
  <c r="AJ1584"/>
  <c r="AJ1585"/>
  <c r="AJ1586"/>
  <c r="AJ1587"/>
  <c r="AA1709"/>
  <c r="AB1709" s="1"/>
  <c r="AJ1225"/>
  <c r="AJ1130"/>
  <c r="AA1158"/>
  <c r="AJ1163"/>
  <c r="AJ1178"/>
  <c r="AJ1185"/>
  <c r="AJ1187"/>
  <c r="AJ1188"/>
  <c r="AJ1245"/>
  <c r="AJ1246"/>
  <c r="AJ1247"/>
  <c r="AJ1248"/>
  <c r="AJ1249"/>
  <c r="AJ1250"/>
  <c r="AJ1253"/>
  <c r="AJ1255"/>
  <c r="AJ1316"/>
  <c r="AJ1343"/>
  <c r="AJ1352"/>
  <c r="AJ1354"/>
  <c r="AJ1355"/>
  <c r="AJ1399"/>
  <c r="AJ1402"/>
  <c r="AJ1403"/>
  <c r="AJ1441"/>
  <c r="AJ1455"/>
  <c r="AJ1475"/>
  <c r="AA1645"/>
  <c r="AJ1646"/>
  <c r="AJ1656"/>
  <c r="AJ1683"/>
  <c r="AJ1728"/>
  <c r="AJ1729"/>
  <c r="AJ1731"/>
  <c r="AJ1751"/>
  <c r="AJ1752"/>
  <c r="AJ1753"/>
  <c r="AJ1758"/>
  <c r="AJ1759"/>
  <c r="AJ1771"/>
  <c r="AJ1772"/>
  <c r="AJ1776"/>
  <c r="AJ1780"/>
  <c r="AJ1783"/>
  <c r="AJ1788"/>
  <c r="AJ1804"/>
  <c r="AJ1805"/>
  <c r="AJ1806"/>
  <c r="AJ1807"/>
  <c r="AJ1812"/>
  <c r="AJ1813"/>
  <c r="AJ1815"/>
  <c r="AJ1816"/>
  <c r="AJ1817"/>
  <c r="AJ1818"/>
  <c r="AJ1821"/>
  <c r="AJ1830"/>
  <c r="AJ1831"/>
  <c r="AJ1834"/>
  <c r="AJ1835"/>
  <c r="AJ1836"/>
  <c r="AJ1839"/>
  <c r="AJ1841"/>
  <c r="AJ1294"/>
  <c r="AJ1301"/>
  <c r="AJ1379"/>
  <c r="AJ1385"/>
  <c r="AJ1417"/>
  <c r="AJ1418"/>
  <c r="AA1588"/>
  <c r="AB1588" s="1"/>
  <c r="AJ1589"/>
  <c r="AJ1590"/>
  <c r="AJ1625"/>
  <c r="AA1116"/>
  <c r="AB1116" s="1"/>
  <c r="AJ1148"/>
  <c r="AJ1157"/>
  <c r="AA1761"/>
  <c r="AB1761" s="1"/>
  <c r="AJ1770"/>
  <c r="AJ1774"/>
  <c r="AJ1778"/>
  <c r="AJ1786"/>
  <c r="AA1805"/>
  <c r="AB1805" s="1"/>
  <c r="AA1807"/>
  <c r="AB1807" s="1"/>
  <c r="AA1809"/>
  <c r="AA1810"/>
  <c r="AB1810" s="1"/>
  <c r="AA1811"/>
  <c r="AB1811" s="1"/>
  <c r="AB1935"/>
  <c r="AJ1122"/>
  <c r="AJ1123"/>
  <c r="AJ1138"/>
  <c r="AJ1139"/>
  <c r="AJ1140"/>
  <c r="AJ1141"/>
  <c r="AJ1142"/>
  <c r="AJ1159"/>
  <c r="AJ1160"/>
  <c r="AJ1173"/>
  <c r="AJ1174"/>
  <c r="AJ1175"/>
  <c r="AJ1176"/>
  <c r="AJ1198"/>
  <c r="AJ1199"/>
  <c r="AA1209"/>
  <c r="AB1209" s="1"/>
  <c r="AJ1212"/>
  <c r="AJ1239"/>
  <c r="AJ1241"/>
  <c r="AJ1262"/>
  <c r="AJ1263"/>
  <c r="AJ1264"/>
  <c r="AJ1265"/>
  <c r="AJ1267"/>
  <c r="AJ1268"/>
  <c r="AJ1269"/>
  <c r="AJ1270"/>
  <c r="AJ1273"/>
  <c r="AJ1274"/>
  <c r="AA1282"/>
  <c r="AB1282" s="1"/>
  <c r="AA1283"/>
  <c r="AB1283" s="1"/>
  <c r="AJ1285"/>
  <c r="AJ1311"/>
  <c r="AJ1312"/>
  <c r="AJ1313"/>
  <c r="AJ1315"/>
  <c r="AA1328"/>
  <c r="AJ1336"/>
  <c r="AJ1337"/>
  <c r="AJ1338"/>
  <c r="AJ1339"/>
  <c r="AJ1340"/>
  <c r="AJ1341"/>
  <c r="AJ1353"/>
  <c r="AJ1380"/>
  <c r="AJ1381"/>
  <c r="AJ1382"/>
  <c r="AJ1383"/>
  <c r="AJ1384"/>
  <c r="AA1422"/>
  <c r="AB1422" s="1"/>
  <c r="AJ1426"/>
  <c r="AJ1427"/>
  <c r="AJ1428"/>
  <c r="AJ1435"/>
  <c r="AJ1442"/>
  <c r="AJ1443"/>
  <c r="AJ1444"/>
  <c r="AJ1446"/>
  <c r="AJ1451"/>
  <c r="AJ1452"/>
  <c r="AJ1453"/>
  <c r="AA1483"/>
  <c r="AA1484"/>
  <c r="AA1485"/>
  <c r="AA1486"/>
  <c r="AB1486" s="1"/>
  <c r="AA1488"/>
  <c r="AA1489"/>
  <c r="AA1490"/>
  <c r="AA1491"/>
  <c r="AA1492"/>
  <c r="AB1492" s="1"/>
  <c r="AA1494"/>
  <c r="AA1495"/>
  <c r="AA1496"/>
  <c r="AB1496" s="1"/>
  <c r="AJ1498"/>
  <c r="AJ1507"/>
  <c r="AJ1522"/>
  <c r="AJ1523"/>
  <c r="AJ1524"/>
  <c r="AJ1525"/>
  <c r="AJ1526"/>
  <c r="AJ1527"/>
  <c r="AJ1528"/>
  <c r="AJ1531"/>
  <c r="AJ1533"/>
  <c r="AJ1534"/>
  <c r="AJ1535"/>
  <c r="AJ1536"/>
  <c r="AJ1537"/>
  <c r="AJ1538"/>
  <c r="AJ1539"/>
  <c r="AJ1540"/>
  <c r="AJ1545"/>
  <c r="AA1560"/>
  <c r="AJ1595"/>
  <c r="AJ1596"/>
  <c r="AJ1597"/>
  <c r="AA1634"/>
  <c r="AB1634" s="1"/>
  <c r="AJ1635"/>
  <c r="AJ1636"/>
  <c r="AJ1640"/>
  <c r="AJ1641"/>
  <c r="AJ1642"/>
  <c r="AJ1651"/>
  <c r="AJ1652"/>
  <c r="AJ1653"/>
  <c r="AJ1654"/>
  <c r="AJ1655"/>
  <c r="AA1692"/>
  <c r="AB1692" s="1"/>
  <c r="AJ1698"/>
  <c r="AJ1699"/>
  <c r="AJ1706"/>
  <c r="AJ1718"/>
  <c r="AJ1719"/>
  <c r="AJ1720"/>
  <c r="AA1746"/>
  <c r="AA1747"/>
  <c r="AB1747" s="1"/>
  <c r="AA1750"/>
  <c r="AB1750" s="1"/>
  <c r="AJ1756"/>
  <c r="AJ1757"/>
  <c r="AJ1767"/>
  <c r="AJ1768"/>
  <c r="AJ1793"/>
  <c r="AJ1799"/>
  <c r="AJ1800"/>
  <c r="AJ1802"/>
  <c r="AJ1803"/>
  <c r="AJ1825"/>
  <c r="AJ1826"/>
  <c r="AJ1827"/>
  <c r="AJ1829"/>
  <c r="AJ1840"/>
  <c r="AJ1842"/>
  <c r="AJ1843"/>
  <c r="AL2011"/>
  <c r="AK2011" s="1"/>
  <c r="AA1129"/>
  <c r="AB1129" s="1"/>
  <c r="AA1147"/>
  <c r="AB1147" s="1"/>
  <c r="AA1164"/>
  <c r="AA1178"/>
  <c r="AB1178" s="1"/>
  <c r="AA1202"/>
  <c r="AA1203"/>
  <c r="AB1203" s="1"/>
  <c r="AA1205"/>
  <c r="AB1205" s="1"/>
  <c r="AA1231"/>
  <c r="AB1231" s="1"/>
  <c r="AA1276"/>
  <c r="AA1300"/>
  <c r="AA1343"/>
  <c r="AA1412"/>
  <c r="AB1412" s="1"/>
  <c r="AJ1419"/>
  <c r="AA1471"/>
  <c r="AB1471" s="1"/>
  <c r="AJ1474"/>
  <c r="AA1621"/>
  <c r="AB1621" s="1"/>
  <c r="AA1731"/>
  <c r="AB1731" s="1"/>
  <c r="AA1770"/>
  <c r="AA1774"/>
  <c r="AA1778"/>
  <c r="AB1778" s="1"/>
  <c r="AA1782"/>
  <c r="AB1782" s="1"/>
  <c r="AA1786"/>
  <c r="AA1125"/>
  <c r="AB1125" s="1"/>
  <c r="AA1127"/>
  <c r="AB1127" s="1"/>
  <c r="AJ1131"/>
  <c r="AJ1132"/>
  <c r="AJ1133"/>
  <c r="AJ1134"/>
  <c r="AJ1135"/>
  <c r="AJ1149"/>
  <c r="AJ1150"/>
  <c r="AJ1151"/>
  <c r="AJ1152"/>
  <c r="AJ1153"/>
  <c r="AJ1154"/>
  <c r="AJ1155"/>
  <c r="AJ1156"/>
  <c r="AJ1165"/>
  <c r="AJ1166"/>
  <c r="AJ1181"/>
  <c r="AJ1182"/>
  <c r="AJ1183"/>
  <c r="AJ1208"/>
  <c r="AA1218"/>
  <c r="AB1218" s="1"/>
  <c r="AJ1220"/>
  <c r="AJ1221"/>
  <c r="AJ1233"/>
  <c r="AJ1234"/>
  <c r="AJ1235"/>
  <c r="AJ1236"/>
  <c r="AJ1244"/>
  <c r="AJ1279"/>
  <c r="AJ1281"/>
  <c r="AJ1283"/>
  <c r="AJ1302"/>
  <c r="AJ1303"/>
  <c r="AJ1304"/>
  <c r="AJ1305"/>
  <c r="AJ1307"/>
  <c r="AJ1317"/>
  <c r="AJ1346"/>
  <c r="AJ1347"/>
  <c r="AJ1349"/>
  <c r="AA1357"/>
  <c r="AB1357" s="1"/>
  <c r="AA1375"/>
  <c r="AB1375" s="1"/>
  <c r="AA1384"/>
  <c r="AA1385"/>
  <c r="AB1385" s="1"/>
  <c r="AJ1386"/>
  <c r="AJ1392"/>
  <c r="AJ1393"/>
  <c r="AJ1394"/>
  <c r="AJ1395"/>
  <c r="AJ1396"/>
  <c r="AJ1420"/>
  <c r="AJ1421"/>
  <c r="AJ1458"/>
  <c r="AJ1459"/>
  <c r="AJ1467"/>
  <c r="AJ1468"/>
  <c r="AJ1469"/>
  <c r="AJ1476"/>
  <c r="AJ1477"/>
  <c r="AJ1480"/>
  <c r="AJ1481"/>
  <c r="AJ1483"/>
  <c r="AJ1484"/>
  <c r="AJ1485"/>
  <c r="AJ1486"/>
  <c r="AJ1487"/>
  <c r="AJ1488"/>
  <c r="AJ1489"/>
  <c r="AJ1490"/>
  <c r="AJ1491"/>
  <c r="AJ1492"/>
  <c r="AA1525"/>
  <c r="AA1526"/>
  <c r="AB1526" s="1"/>
  <c r="AA1528"/>
  <c r="AB1528" s="1"/>
  <c r="AA1530"/>
  <c r="AB1530" s="1"/>
  <c r="AA1536"/>
  <c r="AB1536" s="1"/>
  <c r="AA1547"/>
  <c r="AB1547" s="1"/>
  <c r="AJ1548"/>
  <c r="AJ1551"/>
  <c r="AJ1552"/>
  <c r="AJ1553"/>
  <c r="AJ1554"/>
  <c r="AA1598"/>
  <c r="AB1598" s="1"/>
  <c r="AJ1599"/>
  <c r="AJ1610"/>
  <c r="AJ1611"/>
  <c r="AJ1622"/>
  <c r="AJ1623"/>
  <c r="AJ1633"/>
  <c r="AA1656"/>
  <c r="AB1656" s="1"/>
  <c r="AJ1657"/>
  <c r="AJ1664"/>
  <c r="AJ1665"/>
  <c r="AJ1666"/>
  <c r="AJ1667"/>
  <c r="AJ1674"/>
  <c r="AJ1675"/>
  <c r="AJ1676"/>
  <c r="AJ1677"/>
  <c r="AJ1685"/>
  <c r="AJ1686"/>
  <c r="AJ1687"/>
  <c r="AJ1689"/>
  <c r="AJ1690"/>
  <c r="AJ1691"/>
  <c r="AJ1692"/>
  <c r="AJ1693"/>
  <c r="AA1721"/>
  <c r="AB1721" s="1"/>
  <c r="AJ1726"/>
  <c r="AJ1727"/>
  <c r="AJ1730"/>
  <c r="AJ1742"/>
  <c r="AJ1743"/>
  <c r="AJ1745"/>
  <c r="AJ1746"/>
  <c r="AJ1747"/>
  <c r="AJ1748"/>
  <c r="AJ1791"/>
  <c r="AA1793"/>
  <c r="AJ1795"/>
  <c r="AL2068"/>
  <c r="AK2068" s="1"/>
  <c r="AL2053"/>
  <c r="AK2053" s="1"/>
  <c r="AL2044"/>
  <c r="AK2044" s="1"/>
  <c r="AL2025"/>
  <c r="AK2025" s="1"/>
  <c r="AL2007"/>
  <c r="AK2007" s="1"/>
  <c r="AA1830"/>
  <c r="AA1841"/>
  <c r="AJ1117"/>
  <c r="AJ1119"/>
  <c r="AA1144"/>
  <c r="AB1144" s="1"/>
  <c r="AA1157"/>
  <c r="AA1169"/>
  <c r="AB1169" s="1"/>
  <c r="AJ1180"/>
  <c r="AJ1118"/>
  <c r="AJ1120"/>
  <c r="AA1124"/>
  <c r="AJ1186"/>
  <c r="AJ1189"/>
  <c r="AJ1207"/>
  <c r="AA1215"/>
  <c r="AB1215" s="1"/>
  <c r="AJ1222"/>
  <c r="AJ1230"/>
  <c r="AJ1238"/>
  <c r="AJ1240"/>
  <c r="AJ1242"/>
  <c r="AJ1254"/>
  <c r="AA1273"/>
  <c r="AB1273" s="1"/>
  <c r="AJ1277"/>
  <c r="AJ1295"/>
  <c r="AJ1296"/>
  <c r="AJ1297"/>
  <c r="AJ1298"/>
  <c r="AJ1310"/>
  <c r="AJ1314"/>
  <c r="AA1327"/>
  <c r="AJ1329"/>
  <c r="AJ1344"/>
  <c r="AJ1345"/>
  <c r="AJ1348"/>
  <c r="AJ1350"/>
  <c r="AJ1351"/>
  <c r="AA1356"/>
  <c r="AJ1358"/>
  <c r="AJ1359"/>
  <c r="AJ1360"/>
  <c r="AJ1121"/>
  <c r="AA1136"/>
  <c r="AJ1179"/>
  <c r="AJ1126"/>
  <c r="AJ1127"/>
  <c r="AJ1128"/>
  <c r="AJ1129"/>
  <c r="AA1133"/>
  <c r="AB1133" s="1"/>
  <c r="AA1141"/>
  <c r="AB1141" s="1"/>
  <c r="AJ1145"/>
  <c r="AJ1146"/>
  <c r="AJ1147"/>
  <c r="AA1151"/>
  <c r="AA1152"/>
  <c r="AA1153"/>
  <c r="AB1153" s="1"/>
  <c r="AA1155"/>
  <c r="AB1155" s="1"/>
  <c r="AA1166"/>
  <c r="AB1166" s="1"/>
  <c r="AA1118"/>
  <c r="AB1118" s="1"/>
  <c r="AA1120"/>
  <c r="AA1121"/>
  <c r="AB1121" s="1"/>
  <c r="AA1159"/>
  <c r="AB1159" s="1"/>
  <c r="AJ1161"/>
  <c r="AJ1162"/>
  <c r="AA1165"/>
  <c r="AL1165" s="1"/>
  <c r="AK1165" s="1"/>
  <c r="AJ1168"/>
  <c r="AJ1169"/>
  <c r="AJ1170"/>
  <c r="AJ1184"/>
  <c r="AA1192"/>
  <c r="AB1192" s="1"/>
  <c r="AA1194"/>
  <c r="AA1195"/>
  <c r="AA1196"/>
  <c r="AB1196" s="1"/>
  <c r="AA1244"/>
  <c r="AB1244" s="1"/>
  <c r="AA1285"/>
  <c r="AB1285" s="1"/>
  <c r="AA1301"/>
  <c r="AB1301" s="1"/>
  <c r="AA1317"/>
  <c r="AL1317" s="1"/>
  <c r="AK1317" s="1"/>
  <c r="AA1334"/>
  <c r="AB1334" s="1"/>
  <c r="AA1353"/>
  <c r="AA1198"/>
  <c r="AA1207"/>
  <c r="AB1207" s="1"/>
  <c r="AA1213"/>
  <c r="AB1213" s="1"/>
  <c r="AA1220"/>
  <c r="AA1221"/>
  <c r="AB1221" s="1"/>
  <c r="AA1233"/>
  <c r="AB1233" s="1"/>
  <c r="AA1247"/>
  <c r="AB1247" s="1"/>
  <c r="AA1254"/>
  <c r="AB1254" s="1"/>
  <c r="AJ1257"/>
  <c r="AJ1258"/>
  <c r="AJ1259"/>
  <c r="AA1264"/>
  <c r="AB1264" s="1"/>
  <c r="AJ1272"/>
  <c r="AA1277"/>
  <c r="AB1277" s="1"/>
  <c r="AJ1280"/>
  <c r="AJ1282"/>
  <c r="AJ1291"/>
  <c r="AA1297"/>
  <c r="AB1297" s="1"/>
  <c r="AJ1306"/>
  <c r="AA1310"/>
  <c r="AB1310" s="1"/>
  <c r="AA1318"/>
  <c r="AB1318" s="1"/>
  <c r="AA1329"/>
  <c r="AB1329" s="1"/>
  <c r="AA1336"/>
  <c r="AB1336" s="1"/>
  <c r="AA1344"/>
  <c r="AB1344" s="1"/>
  <c r="AA1354"/>
  <c r="AA1359"/>
  <c r="AB1359" s="1"/>
  <c r="AJ1369"/>
  <c r="AA1380"/>
  <c r="AA1381"/>
  <c r="AA1391"/>
  <c r="AB1391" s="1"/>
  <c r="AJ1397"/>
  <c r="AJ1398"/>
  <c r="AJ1400"/>
  <c r="AJ1401"/>
  <c r="AA1409"/>
  <c r="AB1409" s="1"/>
  <c r="AA1420"/>
  <c r="AA1444"/>
  <c r="AB1444" s="1"/>
  <c r="AJ1450"/>
  <c r="AA1462"/>
  <c r="AB1462" s="1"/>
  <c r="AA1479"/>
  <c r="AB1479" s="1"/>
  <c r="AJ1482"/>
  <c r="AA1499"/>
  <c r="AB1499" s="1"/>
  <c r="AA1512"/>
  <c r="AA1513"/>
  <c r="AA1514"/>
  <c r="AA1515"/>
  <c r="AB1515" s="1"/>
  <c r="AA1516"/>
  <c r="AA1517"/>
  <c r="AB1517" s="1"/>
  <c r="AA1522"/>
  <c r="AA1533"/>
  <c r="AB1533" s="1"/>
  <c r="AA1377"/>
  <c r="AB1377" s="1"/>
  <c r="AJ1388"/>
  <c r="AJ1389"/>
  <c r="AJ1390"/>
  <c r="AJ1391"/>
  <c r="AA1408"/>
  <c r="AJ1408"/>
  <c r="AJ1409"/>
  <c r="AA1414"/>
  <c r="AB1414" s="1"/>
  <c r="AA1416"/>
  <c r="AB1416" s="1"/>
  <c r="AA1418"/>
  <c r="AB1418" s="1"/>
  <c r="AA1425"/>
  <c r="AB1425" s="1"/>
  <c r="AA1427"/>
  <c r="AB1427" s="1"/>
  <c r="AJ1431"/>
  <c r="AJ1433"/>
  <c r="AJ1434"/>
  <c r="AA1441"/>
  <c r="AB1441" s="1"/>
  <c r="AJ1445"/>
  <c r="AJ1447"/>
  <c r="AJ1448"/>
  <c r="AJ1449"/>
  <c r="AJ1463"/>
  <c r="AJ1465"/>
  <c r="AJ1466"/>
  <c r="AJ1478"/>
  <c r="AJ1479"/>
  <c r="AA1498"/>
  <c r="AA1507"/>
  <c r="AB1507" s="1"/>
  <c r="AJ1510"/>
  <c r="AJ1511"/>
  <c r="AJ1512"/>
  <c r="AJ1513"/>
  <c r="AJ1514"/>
  <c r="AJ1515"/>
  <c r="AJ1516"/>
  <c r="AJ1517"/>
  <c r="AA1521"/>
  <c r="AA1532"/>
  <c r="AA1546"/>
  <c r="AJ1549"/>
  <c r="AJ1550"/>
  <c r="AA1556"/>
  <c r="AB1556" s="1"/>
  <c r="AA1569"/>
  <c r="AA1570"/>
  <c r="AB1570" s="1"/>
  <c r="AA1572"/>
  <c r="AA1573"/>
  <c r="AB1573" s="1"/>
  <c r="AA1587"/>
  <c r="AJ1591"/>
  <c r="AJ1592"/>
  <c r="AJ1593"/>
  <c r="AJ1594"/>
  <c r="AA1597"/>
  <c r="AL1597" s="1"/>
  <c r="AK1597" s="1"/>
  <c r="AJ1600"/>
  <c r="AJ1601"/>
  <c r="AJ1602"/>
  <c r="AJ1603"/>
  <c r="AJ1604"/>
  <c r="AJ1605"/>
  <c r="AJ1606"/>
  <c r="AJ1607"/>
  <c r="AA1611"/>
  <c r="AB1611" s="1"/>
  <c r="AA1613"/>
  <c r="AA1614"/>
  <c r="AA1615"/>
  <c r="AL1615" s="1"/>
  <c r="AK1615" s="1"/>
  <c r="AA1616"/>
  <c r="AA1617"/>
  <c r="AB1617" s="1"/>
  <c r="AA1619"/>
  <c r="AB1619" s="1"/>
  <c r="AA1625"/>
  <c r="AB1625" s="1"/>
  <c r="AA1627"/>
  <c r="AA1628"/>
  <c r="AA1629"/>
  <c r="AA1630"/>
  <c r="AB1630" s="1"/>
  <c r="AA1631"/>
  <c r="AB1631" s="1"/>
  <c r="AJ1637"/>
  <c r="AJ1638"/>
  <c r="AJ1639"/>
  <c r="AA1644"/>
  <c r="AA1655"/>
  <c r="AJ1658"/>
  <c r="AJ1659"/>
  <c r="AJ1660"/>
  <c r="AJ1661"/>
  <c r="AJ1662"/>
  <c r="AJ1663"/>
  <c r="AA1671"/>
  <c r="AB1671" s="1"/>
  <c r="AA1673"/>
  <c r="AB1673" s="1"/>
  <c r="AA1675"/>
  <c r="AA1676"/>
  <c r="AL1676" s="1"/>
  <c r="AK1676" s="1"/>
  <c r="AA1677"/>
  <c r="AB1677" s="1"/>
  <c r="AJ1681"/>
  <c r="AA1690"/>
  <c r="AB1690" s="1"/>
  <c r="AJ1694"/>
  <c r="AJ1696"/>
  <c r="AJ1697"/>
  <c r="AJ1711"/>
  <c r="AJ1713"/>
  <c r="AJ1714"/>
  <c r="AJ1715"/>
  <c r="AA1720"/>
  <c r="AJ1722"/>
  <c r="AJ1723"/>
  <c r="AJ1724"/>
  <c r="AJ1725"/>
  <c r="AA1730"/>
  <c r="AL1730" s="1"/>
  <c r="AK1730" s="1"/>
  <c r="AJ1732"/>
  <c r="AJ1733"/>
  <c r="AJ1734"/>
  <c r="AJ1735"/>
  <c r="AJ1736"/>
  <c r="AJ1737"/>
  <c r="AJ1738"/>
  <c r="AJ1739"/>
  <c r="AA1744"/>
  <c r="AB1744" s="1"/>
  <c r="AJ1749"/>
  <c r="AJ1750"/>
  <c r="AJ1760"/>
  <c r="AJ1761"/>
  <c r="AJ1763"/>
  <c r="AJ1764"/>
  <c r="AJ1765"/>
  <c r="AA1769"/>
  <c r="AB1769" s="1"/>
  <c r="AA1773"/>
  <c r="AB1773" s="1"/>
  <c r="AJ1775"/>
  <c r="AA1777"/>
  <c r="AB1777" s="1"/>
  <c r="AJ1779"/>
  <c r="AA1781"/>
  <c r="AB1781" s="1"/>
  <c r="AJ1782"/>
  <c r="AA1785"/>
  <c r="AB1785" s="1"/>
  <c r="AJ1787"/>
  <c r="AA1789"/>
  <c r="AB1789" s="1"/>
  <c r="AJ1790"/>
  <c r="AA1792"/>
  <c r="AB1792" s="1"/>
  <c r="AJ1794"/>
  <c r="AA1796"/>
  <c r="AB1796" s="1"/>
  <c r="AA1798"/>
  <c r="AB1798" s="1"/>
  <c r="AA1800"/>
  <c r="AB1800" s="1"/>
  <c r="AA1801"/>
  <c r="AA1802"/>
  <c r="AB1802" s="1"/>
  <c r="AJ1808"/>
  <c r="AJ1809"/>
  <c r="AJ1810"/>
  <c r="AJ1811"/>
  <c r="AA1824"/>
  <c r="AB1824" s="1"/>
  <c r="AA1826"/>
  <c r="AB1826" s="1"/>
  <c r="AA1827"/>
  <c r="AA1828"/>
  <c r="AB1828" s="1"/>
  <c r="AA1840"/>
  <c r="AA1845"/>
  <c r="AB1845" s="1"/>
  <c r="AA1846"/>
  <c r="AB1846" s="1"/>
  <c r="AA1848"/>
  <c r="AA1849"/>
  <c r="AB1849" s="1"/>
  <c r="AA1851"/>
  <c r="AB1851" s="1"/>
  <c r="AA1373"/>
  <c r="AB1373" s="1"/>
  <c r="AA1505"/>
  <c r="AB1505" s="1"/>
  <c r="AA1538"/>
  <c r="AA1539"/>
  <c r="AA1540"/>
  <c r="AB1540" s="1"/>
  <c r="AA1542"/>
  <c r="AA1543"/>
  <c r="AA1544"/>
  <c r="AB1544" s="1"/>
  <c r="AA1553"/>
  <c r="AB1553" s="1"/>
  <c r="AA1563"/>
  <c r="AB1563" s="1"/>
  <c r="AJ1567"/>
  <c r="AA1578"/>
  <c r="AB1578" s="1"/>
  <c r="AA1580"/>
  <c r="AA1581"/>
  <c r="AA1582"/>
  <c r="AA1583"/>
  <c r="AB1583" s="1"/>
  <c r="AA1585"/>
  <c r="AB1585" s="1"/>
  <c r="AA1596"/>
  <c r="AA1609"/>
  <c r="AB1609" s="1"/>
  <c r="AA1623"/>
  <c r="AB1623" s="1"/>
  <c r="AJ1624"/>
  <c r="AA1643"/>
  <c r="AA1648"/>
  <c r="AA1649"/>
  <c r="AB1649" s="1"/>
  <c r="AA1650"/>
  <c r="AB1650" s="1"/>
  <c r="AA1652"/>
  <c r="AB1652" s="1"/>
  <c r="AA1669"/>
  <c r="AB1669" s="1"/>
  <c r="AA1685"/>
  <c r="AB1685" s="1"/>
  <c r="AA1687"/>
  <c r="AB1687" s="1"/>
  <c r="AA1719"/>
  <c r="AA1729"/>
  <c r="AA1743"/>
  <c r="AA1753"/>
  <c r="AB1753" s="1"/>
  <c r="AA1768"/>
  <c r="AA1772"/>
  <c r="AA1776"/>
  <c r="AB1776" s="1"/>
  <c r="AA1780"/>
  <c r="AA1784"/>
  <c r="AA1788"/>
  <c r="AA1791"/>
  <c r="AA1795"/>
  <c r="AJ1801"/>
  <c r="AA1815"/>
  <c r="AA1816"/>
  <c r="AB1816" s="1"/>
  <c r="AA1817"/>
  <c r="AB1817" s="1"/>
  <c r="AA1820"/>
  <c r="AB1820" s="1"/>
  <c r="AJ1828"/>
  <c r="AA1833"/>
  <c r="AA1834"/>
  <c r="AB1834" s="1"/>
  <c r="AA1836"/>
  <c r="AB1836" s="1"/>
  <c r="AA1838"/>
  <c r="AB1838" s="1"/>
  <c r="AA1843"/>
  <c r="AB1843" s="1"/>
  <c r="AJ1844"/>
  <c r="AJ1191"/>
  <c r="AJ1192"/>
  <c r="AJ1193"/>
  <c r="AJ1194"/>
  <c r="AJ1195"/>
  <c r="AJ1196"/>
  <c r="AA1199"/>
  <c r="AB1199" s="1"/>
  <c r="AJ1201"/>
  <c r="AJ1202"/>
  <c r="AJ1203"/>
  <c r="AJ1204"/>
  <c r="AJ1205"/>
  <c r="AJ1210"/>
  <c r="AJ1211"/>
  <c r="AJ1216"/>
  <c r="AJ1217"/>
  <c r="AJ1218"/>
  <c r="AA1224"/>
  <c r="AA1225"/>
  <c r="AB1225" s="1"/>
  <c r="AA1226"/>
  <c r="AB1226" s="1"/>
  <c r="AA1228"/>
  <c r="AA1229"/>
  <c r="AB1229" s="1"/>
  <c r="AA1240"/>
  <c r="AB1240" s="1"/>
  <c r="AA1249"/>
  <c r="AB1249" s="1"/>
  <c r="AJ1251"/>
  <c r="AJ1252"/>
  <c r="AA1269"/>
  <c r="AB1269" s="1"/>
  <c r="AA1279"/>
  <c r="AB1279" s="1"/>
  <c r="AA1313"/>
  <c r="AA1314"/>
  <c r="AB1314" s="1"/>
  <c r="AA1321"/>
  <c r="AB1321" s="1"/>
  <c r="AA1322"/>
  <c r="AL1322" s="1"/>
  <c r="AK1322" s="1"/>
  <c r="AA1323"/>
  <c r="AA1324"/>
  <c r="AA1325"/>
  <c r="AB1325" s="1"/>
  <c r="AE1325" s="1"/>
  <c r="AA1339"/>
  <c r="AB1339" s="1"/>
  <c r="AA1340"/>
  <c r="AB1340" s="1"/>
  <c r="AA1346"/>
  <c r="AB1346" s="1"/>
  <c r="AA1348"/>
  <c r="AL1348" s="1"/>
  <c r="AK1348" s="1"/>
  <c r="AA1349"/>
  <c r="AB1349" s="1"/>
  <c r="AA1350"/>
  <c r="AB1350" s="1"/>
  <c r="AA1355"/>
  <c r="AJ1364"/>
  <c r="AJ1378"/>
  <c r="AA1382"/>
  <c r="AA1383"/>
  <c r="AA1394"/>
  <c r="AB1394" s="1"/>
  <c r="AA1396"/>
  <c r="AB1396" s="1"/>
  <c r="AA1398"/>
  <c r="AA1399"/>
  <c r="AJ1404"/>
  <c r="AJ1405"/>
  <c r="AJ1406"/>
  <c r="AA1411"/>
  <c r="AJ1413"/>
  <c r="AJ1414"/>
  <c r="AJ1415"/>
  <c r="AJ1416"/>
  <c r="AA1421"/>
  <c r="AL1421" s="1"/>
  <c r="AK1421" s="1"/>
  <c r="AJ1423"/>
  <c r="AJ1424"/>
  <c r="AJ1425"/>
  <c r="AJ1439"/>
  <c r="AA1448"/>
  <c r="AB1448" s="1"/>
  <c r="AJ1454"/>
  <c r="AJ1456"/>
  <c r="AJ1457"/>
  <c r="AA1468"/>
  <c r="AA1469"/>
  <c r="AB1469" s="1"/>
  <c r="AJ1472"/>
  <c r="AJ1473"/>
  <c r="AA1481"/>
  <c r="AB1481" s="1"/>
  <c r="AJ1493"/>
  <c r="AJ1494"/>
  <c r="AJ1495"/>
  <c r="AJ1496"/>
  <c r="AA1500"/>
  <c r="AB1500" s="1"/>
  <c r="AJ1504"/>
  <c r="AJ1505"/>
  <c r="AA1519"/>
  <c r="AL1519" s="1"/>
  <c r="AK1519" s="1"/>
  <c r="AA1523"/>
  <c r="AB1523" s="1"/>
  <c r="AJ1529"/>
  <c r="AJ1530"/>
  <c r="AA1534"/>
  <c r="AB1534" s="1"/>
  <c r="AJ1541"/>
  <c r="AJ1542"/>
  <c r="AJ1543"/>
  <c r="AJ1544"/>
  <c r="AA1549"/>
  <c r="AB1549" s="1"/>
  <c r="AJ1556"/>
  <c r="AJ1557"/>
  <c r="AJ1558"/>
  <c r="AA1561"/>
  <c r="AB1561" s="1"/>
  <c r="AJ1562"/>
  <c r="AJ1563"/>
  <c r="AJ1568"/>
  <c r="AJ1569"/>
  <c r="AJ1570"/>
  <c r="AJ1571"/>
  <c r="AJ1572"/>
  <c r="AJ1573"/>
  <c r="AA1576"/>
  <c r="AB1576" s="1"/>
  <c r="AJ1577"/>
  <c r="AJ1578"/>
  <c r="AA1590"/>
  <c r="AB1590" s="1"/>
  <c r="AA1592"/>
  <c r="AB1592" s="1"/>
  <c r="AA1594"/>
  <c r="AB1594" s="1"/>
  <c r="AA1601"/>
  <c r="AA1602"/>
  <c r="AA1603"/>
  <c r="AA1604"/>
  <c r="AB1604" s="1"/>
  <c r="AA1605"/>
  <c r="AB1605" s="1"/>
  <c r="AA1607"/>
  <c r="AB1607" s="1"/>
  <c r="AJ1612"/>
  <c r="AJ1613"/>
  <c r="AJ1614"/>
  <c r="AJ1615"/>
  <c r="AJ1616"/>
  <c r="AJ1617"/>
  <c r="AJ1618"/>
  <c r="AJ1619"/>
  <c r="AA1622"/>
  <c r="AJ1626"/>
  <c r="AJ1627"/>
  <c r="AJ1628"/>
  <c r="AJ1629"/>
  <c r="AJ1630"/>
  <c r="AJ1631"/>
  <c r="AJ1632"/>
  <c r="AA1636"/>
  <c r="AB1636" s="1"/>
  <c r="AA1638"/>
  <c r="AB1638" s="1"/>
  <c r="AA1639"/>
  <c r="AB1639" s="1"/>
  <c r="AA1641"/>
  <c r="AB1641" s="1"/>
  <c r="AA1646"/>
  <c r="AB1646" s="1"/>
  <c r="AJ1647"/>
  <c r="AJ1648"/>
  <c r="AJ1649"/>
  <c r="AJ1650"/>
  <c r="AA1658"/>
  <c r="AB1658" s="1"/>
  <c r="AA1660"/>
  <c r="AA1661"/>
  <c r="AA1662"/>
  <c r="AA1663"/>
  <c r="AB1663" s="1"/>
  <c r="AA1665"/>
  <c r="AL1665" s="1"/>
  <c r="AK1665" s="1"/>
  <c r="AA1666"/>
  <c r="AA1667"/>
  <c r="AB1667" s="1"/>
  <c r="AJ1670"/>
  <c r="AJ1671"/>
  <c r="AJ1672"/>
  <c r="AJ1673"/>
  <c r="AA1683"/>
  <c r="AB1683" s="1"/>
  <c r="AJ1684"/>
  <c r="AJ1688"/>
  <c r="AJ1702"/>
  <c r="AJ1704"/>
  <c r="AJ1705"/>
  <c r="AA1715"/>
  <c r="AB1715" s="1"/>
  <c r="AA1717"/>
  <c r="AB1717" s="1"/>
  <c r="AA1723"/>
  <c r="AB1723" s="1"/>
  <c r="AA1725"/>
  <c r="AB1725" s="1"/>
  <c r="AA1727"/>
  <c r="AB1727" s="1"/>
  <c r="AA1733"/>
  <c r="AA1734"/>
  <c r="AL1734" s="1"/>
  <c r="AK1734" s="1"/>
  <c r="AA1735"/>
  <c r="AB1735" s="1"/>
  <c r="AA1736"/>
  <c r="AA1737"/>
  <c r="AB1737" s="1"/>
  <c r="AA1739"/>
  <c r="AB1739" s="1"/>
  <c r="AA1741"/>
  <c r="AB1741" s="1"/>
  <c r="AA1752"/>
  <c r="AJ1754"/>
  <c r="AJ1755"/>
  <c r="AA1764"/>
  <c r="AB1764" s="1"/>
  <c r="AJ1769"/>
  <c r="AA1771"/>
  <c r="AB1771" s="1"/>
  <c r="AJ1773"/>
  <c r="AA1775"/>
  <c r="AB1775" s="1"/>
  <c r="AJ1777"/>
  <c r="AA1779"/>
  <c r="AA1783"/>
  <c r="AB1783" s="1"/>
  <c r="AJ1784"/>
  <c r="AJ1785"/>
  <c r="AA1787"/>
  <c r="AB1787" s="1"/>
  <c r="AA1790"/>
  <c r="AB1790" s="1"/>
  <c r="AJ1792"/>
  <c r="AA1794"/>
  <c r="AB1794" s="1"/>
  <c r="AJ1796"/>
  <c r="AJ1797"/>
  <c r="AJ1798"/>
  <c r="AA1813"/>
  <c r="AB1813" s="1"/>
  <c r="AJ1814"/>
  <c r="AJ1819"/>
  <c r="AJ1820"/>
  <c r="AJ1822"/>
  <c r="AJ1823"/>
  <c r="AJ1824"/>
  <c r="AA1831"/>
  <c r="AB1831" s="1"/>
  <c r="AJ1832"/>
  <c r="AJ1833"/>
  <c r="AJ1837"/>
  <c r="AJ1838"/>
  <c r="AA1842"/>
  <c r="AJ1847"/>
  <c r="AJ1848"/>
  <c r="AJ1849"/>
  <c r="AJ1851"/>
  <c r="AL1120"/>
  <c r="AK1120" s="1"/>
  <c r="AB1120"/>
  <c r="AL1224"/>
  <c r="AK1224" s="1"/>
  <c r="AB1224"/>
  <c r="AB1228"/>
  <c r="AL1228"/>
  <c r="AK1228" s="1"/>
  <c r="AB1313"/>
  <c r="AL1313"/>
  <c r="AK1313" s="1"/>
  <c r="AB1322"/>
  <c r="AB1323"/>
  <c r="AL1323"/>
  <c r="AK1323" s="1"/>
  <c r="AB1324"/>
  <c r="AL1324"/>
  <c r="AK1324" s="1"/>
  <c r="AL1339"/>
  <c r="AK1339" s="1"/>
  <c r="AL1349"/>
  <c r="AK1349" s="1"/>
  <c r="AL1355"/>
  <c r="AB1355"/>
  <c r="AB1382"/>
  <c r="AL1382"/>
  <c r="AK1382" s="1"/>
  <c r="AB1383"/>
  <c r="AL1383"/>
  <c r="AK1383" s="1"/>
  <c r="AB1158"/>
  <c r="AL1158"/>
  <c r="AK1158" s="1"/>
  <c r="AL1354"/>
  <c r="AK1354" s="1"/>
  <c r="AB1354"/>
  <c r="AB1380"/>
  <c r="AL1380"/>
  <c r="AK1380" s="1"/>
  <c r="AB1381"/>
  <c r="AL1381"/>
  <c r="AB1164"/>
  <c r="AL1164"/>
  <c r="AK1164" s="1"/>
  <c r="AB1198"/>
  <c r="AL1198"/>
  <c r="AB1220"/>
  <c r="AL1220"/>
  <c r="AK1220" s="1"/>
  <c r="AL1124"/>
  <c r="AK1124" s="1"/>
  <c r="AB1124"/>
  <c r="AB1136"/>
  <c r="AL1136"/>
  <c r="AK1136" s="1"/>
  <c r="AB1157"/>
  <c r="AL1157"/>
  <c r="AK1157" s="1"/>
  <c r="AB1194"/>
  <c r="AL1194"/>
  <c r="AK1194" s="1"/>
  <c r="AB1195"/>
  <c r="AL1195"/>
  <c r="AK1195" s="1"/>
  <c r="AL1202"/>
  <c r="AK1202" s="1"/>
  <c r="AB1202"/>
  <c r="AB1276"/>
  <c r="AL1276"/>
  <c r="AK1276" s="1"/>
  <c r="AB1317"/>
  <c r="AB1328"/>
  <c r="AL1328"/>
  <c r="AK1328" s="1"/>
  <c r="AL1343"/>
  <c r="AK1343" s="1"/>
  <c r="AB1343"/>
  <c r="AL1353"/>
  <c r="AK1353" s="1"/>
  <c r="AB1353"/>
  <c r="AL1151"/>
  <c r="AB1151"/>
  <c r="AL1152"/>
  <c r="AK1152" s="1"/>
  <c r="AB1152"/>
  <c r="AL1282"/>
  <c r="AK1282" s="1"/>
  <c r="AL1300"/>
  <c r="AK1300" s="1"/>
  <c r="AB1300"/>
  <c r="AB1327"/>
  <c r="AL1327"/>
  <c r="AK1327" s="1"/>
  <c r="AL1356"/>
  <c r="AK1356" s="1"/>
  <c r="AB1356"/>
  <c r="AB1384"/>
  <c r="AL1384"/>
  <c r="AK1384" s="1"/>
  <c r="AL1398"/>
  <c r="AK1398" s="1"/>
  <c r="AB1398"/>
  <c r="AL1399"/>
  <c r="AK1399" s="1"/>
  <c r="AB1399"/>
  <c r="AL1411"/>
  <c r="AK1411" s="1"/>
  <c r="AB1411"/>
  <c r="AL1468"/>
  <c r="AK1468" s="1"/>
  <c r="AB1468"/>
  <c r="AB1519"/>
  <c r="AB1601"/>
  <c r="AL1601"/>
  <c r="AK1601" s="1"/>
  <c r="AB1602"/>
  <c r="AL1602"/>
  <c r="AK1602" s="1"/>
  <c r="AB1603"/>
  <c r="AL1603"/>
  <c r="AL1604"/>
  <c r="AK1604" s="1"/>
  <c r="AL1622"/>
  <c r="AK1622" s="1"/>
  <c r="AB1622"/>
  <c r="AB1660"/>
  <c r="AL1660"/>
  <c r="AK1660" s="1"/>
  <c r="AB1661"/>
  <c r="AL1661"/>
  <c r="AK1661" s="1"/>
  <c r="AB1662"/>
  <c r="AL1662"/>
  <c r="AK1662" s="1"/>
  <c r="AB1665"/>
  <c r="AL1666"/>
  <c r="AK1666" s="1"/>
  <c r="AB1666"/>
  <c r="AB1733"/>
  <c r="AL1733"/>
  <c r="AK1733" s="1"/>
  <c r="AL1735"/>
  <c r="AK1735" s="1"/>
  <c r="AB1736"/>
  <c r="AL1736"/>
  <c r="AK1736" s="1"/>
  <c r="AL1752"/>
  <c r="AK1752" s="1"/>
  <c r="AB1752"/>
  <c r="AB1779"/>
  <c r="AL1779"/>
  <c r="AK1779" s="1"/>
  <c r="AL1842"/>
  <c r="AK1842" s="1"/>
  <c r="AB1842"/>
  <c r="AL1118"/>
  <c r="AK1118" s="1"/>
  <c r="AA1122"/>
  <c r="AB1122" s="1"/>
  <c r="AL1129"/>
  <c r="AK1129" s="1"/>
  <c r="AA1130"/>
  <c r="AB1130" s="1"/>
  <c r="AA1135"/>
  <c r="AL1141"/>
  <c r="AA1142"/>
  <c r="AB1142" s="1"/>
  <c r="AL1147"/>
  <c r="AA1148"/>
  <c r="AB1148" s="1"/>
  <c r="AA1156"/>
  <c r="AA1163"/>
  <c r="AA1171"/>
  <c r="AA1176"/>
  <c r="AB1176" s="1"/>
  <c r="AA1181"/>
  <c r="AB1181" s="1"/>
  <c r="AA1185"/>
  <c r="AB1185" s="1"/>
  <c r="AA1189"/>
  <c r="AB1189" s="1"/>
  <c r="AA1197"/>
  <c r="AL1205"/>
  <c r="AK1205" s="1"/>
  <c r="AA1206"/>
  <c r="AA1212"/>
  <c r="AL1218"/>
  <c r="AK1218" s="1"/>
  <c r="AA1219"/>
  <c r="AL1229"/>
  <c r="AK1229" s="1"/>
  <c r="AA1230"/>
  <c r="AA1236"/>
  <c r="AB1236" s="1"/>
  <c r="AA1242"/>
  <c r="AB1242" s="1"/>
  <c r="AL1247"/>
  <c r="AK1247" s="1"/>
  <c r="AA1248"/>
  <c r="AA1253"/>
  <c r="AA1260"/>
  <c r="AB1260" s="1"/>
  <c r="AL1264"/>
  <c r="AA1265"/>
  <c r="AB1265" s="1"/>
  <c r="AL1269"/>
  <c r="AK1269" s="1"/>
  <c r="AA1270"/>
  <c r="AB1270" s="1"/>
  <c r="AA1275"/>
  <c r="AL1283"/>
  <c r="AK1283" s="1"/>
  <c r="AA1284"/>
  <c r="AA1289"/>
  <c r="AB1289" s="1"/>
  <c r="AA1293"/>
  <c r="AB1293" s="1"/>
  <c r="AA1298"/>
  <c r="AB1298" s="1"/>
  <c r="AA1304"/>
  <c r="AB1304" s="1"/>
  <c r="AA1308"/>
  <c r="AB1308" s="1"/>
  <c r="AL1314"/>
  <c r="AK1314" s="1"/>
  <c r="AA1315"/>
  <c r="AB1315" s="1"/>
  <c r="AE1324"/>
  <c r="AA1326"/>
  <c r="AA1333"/>
  <c r="AL1340"/>
  <c r="AA1341"/>
  <c r="AB1341" s="1"/>
  <c r="AL1350"/>
  <c r="AK1350" s="1"/>
  <c r="AA1351"/>
  <c r="AB1351" s="1"/>
  <c r="AA1360"/>
  <c r="AB1360" s="1"/>
  <c r="AA1368"/>
  <c r="AB1368" s="1"/>
  <c r="AA1370"/>
  <c r="AB1370" s="1"/>
  <c r="AJ1370"/>
  <c r="AJ1373"/>
  <c r="AJ1375"/>
  <c r="AJ1377"/>
  <c r="AA1379"/>
  <c r="AA1387"/>
  <c r="AB1387" s="1"/>
  <c r="AJ1387"/>
  <c r="AA1389"/>
  <c r="AL1420"/>
  <c r="AK1420" s="1"/>
  <c r="AB1420"/>
  <c r="AL1499"/>
  <c r="AK1499" s="1"/>
  <c r="AL1511"/>
  <c r="AK1511" s="1"/>
  <c r="AB1511"/>
  <c r="AL1512"/>
  <c r="AK1512" s="1"/>
  <c r="AB1512"/>
  <c r="AL1513"/>
  <c r="AB1513"/>
  <c r="AL1514"/>
  <c r="AK1514" s="1"/>
  <c r="AB1514"/>
  <c r="AL1516"/>
  <c r="AK1516" s="1"/>
  <c r="AB1516"/>
  <c r="AL1522"/>
  <c r="AK1522" s="1"/>
  <c r="AB1522"/>
  <c r="AL1533"/>
  <c r="AK1533" s="1"/>
  <c r="AL1560"/>
  <c r="AK1560" s="1"/>
  <c r="AB1560"/>
  <c r="AL1575"/>
  <c r="AK1575" s="1"/>
  <c r="AB1575"/>
  <c r="AL1645"/>
  <c r="AK1645" s="1"/>
  <c r="AB1645"/>
  <c r="AB1746"/>
  <c r="AL1746"/>
  <c r="AK1746" s="1"/>
  <c r="AL1770"/>
  <c r="AK1770" s="1"/>
  <c r="AB1770"/>
  <c r="AB1774"/>
  <c r="AL1774"/>
  <c r="AK1774" s="1"/>
  <c r="AB1786"/>
  <c r="AL1786"/>
  <c r="AK1786" s="1"/>
  <c r="AL1793"/>
  <c r="AB1793"/>
  <c r="AL1809"/>
  <c r="AK1809" s="1"/>
  <c r="AB1809"/>
  <c r="AL1830"/>
  <c r="AK1830" s="1"/>
  <c r="AB1830"/>
  <c r="AL1841"/>
  <c r="AK1841" s="1"/>
  <c r="AB1841"/>
  <c r="AL1125"/>
  <c r="AE1118"/>
  <c r="AJ1125"/>
  <c r="AA1123"/>
  <c r="AA1131"/>
  <c r="AB1131" s="1"/>
  <c r="AL1137"/>
  <c r="AK1137" s="1"/>
  <c r="AA1138"/>
  <c r="AB1138" s="1"/>
  <c r="AA1143"/>
  <c r="AL1148"/>
  <c r="AK1148" s="1"/>
  <c r="AA1149"/>
  <c r="AB1149" s="1"/>
  <c r="AL1159"/>
  <c r="AK1159" s="1"/>
  <c r="AA1160"/>
  <c r="AB1160" s="1"/>
  <c r="AL1166"/>
  <c r="AK1166" s="1"/>
  <c r="AA1167"/>
  <c r="AB1167" s="1"/>
  <c r="AL1172"/>
  <c r="AK1172" s="1"/>
  <c r="AA1173"/>
  <c r="AB1173" s="1"/>
  <c r="AL1176"/>
  <c r="AK1176" s="1"/>
  <c r="AA1177"/>
  <c r="AA1182"/>
  <c r="AB1182" s="1"/>
  <c r="AA1186"/>
  <c r="AB1186" s="1"/>
  <c r="AA1190"/>
  <c r="AB1190" s="1"/>
  <c r="AA1200"/>
  <c r="AB1200" s="1"/>
  <c r="AL1207"/>
  <c r="AK1207" s="1"/>
  <c r="AA1208"/>
  <c r="AL1213"/>
  <c r="AK1213" s="1"/>
  <c r="AA1214"/>
  <c r="AL1221"/>
  <c r="AK1221" s="1"/>
  <c r="AA1222"/>
  <c r="AB1222" s="1"/>
  <c r="AA1232"/>
  <c r="AL1236"/>
  <c r="AK1236" s="1"/>
  <c r="AA1237"/>
  <c r="AB1237" s="1"/>
  <c r="AA1238"/>
  <c r="AB1238" s="1"/>
  <c r="AA1243"/>
  <c r="AL1249"/>
  <c r="AK1249" s="1"/>
  <c r="AA1250"/>
  <c r="AB1250" s="1"/>
  <c r="AL1254"/>
  <c r="AK1254" s="1"/>
  <c r="AA1255"/>
  <c r="AA1261"/>
  <c r="AB1261" s="1"/>
  <c r="AA1266"/>
  <c r="AB1266" s="1"/>
  <c r="AA1271"/>
  <c r="AB1271" s="1"/>
  <c r="AA1278"/>
  <c r="AL1285"/>
  <c r="AK1285" s="1"/>
  <c r="AA1286"/>
  <c r="AB1286" s="1"/>
  <c r="AA1290"/>
  <c r="AB1290" s="1"/>
  <c r="AA1294"/>
  <c r="AB1294" s="1"/>
  <c r="AA1299"/>
  <c r="AL1304"/>
  <c r="AK1304" s="1"/>
  <c r="AA1305"/>
  <c r="AB1305" s="1"/>
  <c r="AL1308"/>
  <c r="AK1308" s="1"/>
  <c r="AA1309"/>
  <c r="AA1316"/>
  <c r="AA1330"/>
  <c r="AB1330" s="1"/>
  <c r="AL1334"/>
  <c r="AK1334" s="1"/>
  <c r="AA1335"/>
  <c r="AL1341"/>
  <c r="AK1341" s="1"/>
  <c r="AA1342"/>
  <c r="AA1352"/>
  <c r="AA1363"/>
  <c r="AB1363" s="1"/>
  <c r="AJ1363"/>
  <c r="AA1376"/>
  <c r="AA1378"/>
  <c r="AB1378" s="1"/>
  <c r="AL1408"/>
  <c r="AK1408" s="1"/>
  <c r="AB1408"/>
  <c r="AL1498"/>
  <c r="AK1498" s="1"/>
  <c r="AB1498"/>
  <c r="AL1521"/>
  <c r="AK1521" s="1"/>
  <c r="AB1521"/>
  <c r="AL1532"/>
  <c r="AK1532" s="1"/>
  <c r="AB1532"/>
  <c r="AL1546"/>
  <c r="AK1546" s="1"/>
  <c r="AB1546"/>
  <c r="AB1569"/>
  <c r="AL1569"/>
  <c r="AK1569" s="1"/>
  <c r="AL1572"/>
  <c r="AK1572" s="1"/>
  <c r="AB1572"/>
  <c r="AL1587"/>
  <c r="AK1587" s="1"/>
  <c r="AB1587"/>
  <c r="AB1597"/>
  <c r="AE1597" s="1"/>
  <c r="AB1613"/>
  <c r="AL1613"/>
  <c r="AB1614"/>
  <c r="AL1614"/>
  <c r="AK1614" s="1"/>
  <c r="AB1615"/>
  <c r="AB1616"/>
  <c r="AL1616"/>
  <c r="AK1616" s="1"/>
  <c r="AB1627"/>
  <c r="AL1627"/>
  <c r="AK1627" s="1"/>
  <c r="AB1628"/>
  <c r="AL1628"/>
  <c r="AK1628" s="1"/>
  <c r="AB1629"/>
  <c r="AL1629"/>
  <c r="AK1629" s="1"/>
  <c r="AL1630"/>
  <c r="AK1630" s="1"/>
  <c r="AL1644"/>
  <c r="AK1644" s="1"/>
  <c r="AB1644"/>
  <c r="AL1655"/>
  <c r="AK1655" s="1"/>
  <c r="AB1655"/>
  <c r="AL1675"/>
  <c r="AK1675" s="1"/>
  <c r="AB1675"/>
  <c r="AB1676"/>
  <c r="AL1720"/>
  <c r="AK1720" s="1"/>
  <c r="AB1720"/>
  <c r="AB1730"/>
  <c r="AL1800"/>
  <c r="AK1800" s="1"/>
  <c r="AL1801"/>
  <c r="AK1801" s="1"/>
  <c r="AB1801"/>
  <c r="AL1826"/>
  <c r="AK1826" s="1"/>
  <c r="AL1827"/>
  <c r="AK1827" s="1"/>
  <c r="AB1827"/>
  <c r="AL1840"/>
  <c r="AK1840" s="1"/>
  <c r="AB1840"/>
  <c r="AL1845"/>
  <c r="AK1845" s="1"/>
  <c r="AB1848"/>
  <c r="AL1848"/>
  <c r="AL1116"/>
  <c r="AK1116" s="1"/>
  <c r="AA1126"/>
  <c r="AL1131"/>
  <c r="AK1131" s="1"/>
  <c r="AA1132"/>
  <c r="AA1139"/>
  <c r="AB1139" s="1"/>
  <c r="AL1144"/>
  <c r="AK1144" s="1"/>
  <c r="AA1145"/>
  <c r="AB1145" s="1"/>
  <c r="AA1150"/>
  <c r="AL1160"/>
  <c r="AK1160" s="1"/>
  <c r="AA1161"/>
  <c r="AB1161" s="1"/>
  <c r="AA1168"/>
  <c r="AE1173"/>
  <c r="AL1173"/>
  <c r="AK1173" s="1"/>
  <c r="AA1174"/>
  <c r="AB1174" s="1"/>
  <c r="AL1178"/>
  <c r="AK1178" s="1"/>
  <c r="AA1179"/>
  <c r="AB1179" s="1"/>
  <c r="AA1183"/>
  <c r="AB1183" s="1"/>
  <c r="AA1187"/>
  <c r="AB1187" s="1"/>
  <c r="AL1190"/>
  <c r="AK1190" s="1"/>
  <c r="AA1191"/>
  <c r="AA1201"/>
  <c r="AL1209"/>
  <c r="AK1209" s="1"/>
  <c r="AA1210"/>
  <c r="AB1210" s="1"/>
  <c r="AL1215"/>
  <c r="AK1215" s="1"/>
  <c r="AA1216"/>
  <c r="AB1216" s="1"/>
  <c r="AL1222"/>
  <c r="AK1222" s="1"/>
  <c r="AA1223"/>
  <c r="AA1234"/>
  <c r="AB1234" s="1"/>
  <c r="AL1238"/>
  <c r="AK1238" s="1"/>
  <c r="AA1239"/>
  <c r="AL1244"/>
  <c r="AK1244" s="1"/>
  <c r="AA1245"/>
  <c r="AB1245" s="1"/>
  <c r="AA1251"/>
  <c r="AB1251" s="1"/>
  <c r="AL1256"/>
  <c r="AA1257"/>
  <c r="AA1262"/>
  <c r="AB1262" s="1"/>
  <c r="AA1267"/>
  <c r="AB1267" s="1"/>
  <c r="AA1272"/>
  <c r="AL1279"/>
  <c r="AK1279" s="1"/>
  <c r="AA1280"/>
  <c r="AB1280" s="1"/>
  <c r="AL1286"/>
  <c r="AA1287"/>
  <c r="AB1287" s="1"/>
  <c r="AA1291"/>
  <c r="AB1291" s="1"/>
  <c r="AA1295"/>
  <c r="AB1295" s="1"/>
  <c r="AL1301"/>
  <c r="AK1301" s="1"/>
  <c r="AA1302"/>
  <c r="AB1302" s="1"/>
  <c r="AA1306"/>
  <c r="AB1306" s="1"/>
  <c r="AL1310"/>
  <c r="AK1310" s="1"/>
  <c r="AA1311"/>
  <c r="AB1311" s="1"/>
  <c r="AL1318"/>
  <c r="AK1318" s="1"/>
  <c r="AA1319"/>
  <c r="AB1319" s="1"/>
  <c r="AA1331"/>
  <c r="AB1331" s="1"/>
  <c r="AL1336"/>
  <c r="AK1336" s="1"/>
  <c r="AA1337"/>
  <c r="AB1337" s="1"/>
  <c r="AL1344"/>
  <c r="AK1344" s="1"/>
  <c r="AA1345"/>
  <c r="AL1357"/>
  <c r="AK1357" s="1"/>
  <c r="AA1358"/>
  <c r="AJ1367"/>
  <c r="AL1373"/>
  <c r="AK1373" s="1"/>
  <c r="AA1374"/>
  <c r="AJ1374"/>
  <c r="AL1375"/>
  <c r="AJ1376"/>
  <c r="AL1377"/>
  <c r="AK1377" s="1"/>
  <c r="AB1400"/>
  <c r="AL1400"/>
  <c r="AK1400" s="1"/>
  <c r="AB1401"/>
  <c r="AL1401"/>
  <c r="AK1401" s="1"/>
  <c r="AB1402"/>
  <c r="AL1402"/>
  <c r="AK1402" s="1"/>
  <c r="AL1405"/>
  <c r="AK1405" s="1"/>
  <c r="AB1405"/>
  <c r="AB1483"/>
  <c r="AL1483"/>
  <c r="AK1483" s="1"/>
  <c r="AB1484"/>
  <c r="AL1484"/>
  <c r="AK1484" s="1"/>
  <c r="AB1485"/>
  <c r="AL1485"/>
  <c r="AK1485" s="1"/>
  <c r="AB1488"/>
  <c r="AL1488"/>
  <c r="AK1488" s="1"/>
  <c r="AB1489"/>
  <c r="AL1489"/>
  <c r="AK1489" s="1"/>
  <c r="AB1490"/>
  <c r="AL1490"/>
  <c r="AK1490" s="1"/>
  <c r="AB1491"/>
  <c r="AL1491"/>
  <c r="AK1491" s="1"/>
  <c r="AL1494"/>
  <c r="AK1494" s="1"/>
  <c r="AB1494"/>
  <c r="AL1495"/>
  <c r="AK1495" s="1"/>
  <c r="AB1495"/>
  <c r="AL1520"/>
  <c r="AK1520" s="1"/>
  <c r="AB1520"/>
  <c r="AB1525"/>
  <c r="AL1525"/>
  <c r="AK1525" s="1"/>
  <c r="AB1538"/>
  <c r="AL1538"/>
  <c r="AK1538" s="1"/>
  <c r="AB1539"/>
  <c r="AL1539"/>
  <c r="AK1539" s="1"/>
  <c r="AL1542"/>
  <c r="AK1542" s="1"/>
  <c r="AB1542"/>
  <c r="AL1543"/>
  <c r="AK1543" s="1"/>
  <c r="AB1543"/>
  <c r="AB1580"/>
  <c r="AL1580"/>
  <c r="AK1580" s="1"/>
  <c r="AB1581"/>
  <c r="AL1581"/>
  <c r="AK1581" s="1"/>
  <c r="AB1582"/>
  <c r="AL1582"/>
  <c r="AK1582" s="1"/>
  <c r="AL1596"/>
  <c r="AK1596" s="1"/>
  <c r="AB1596"/>
  <c r="AL1643"/>
  <c r="AK1643" s="1"/>
  <c r="AB1643"/>
  <c r="AB1648"/>
  <c r="AL1648"/>
  <c r="AK1648" s="1"/>
  <c r="AL1649"/>
  <c r="AK1649" s="1"/>
  <c r="AL1719"/>
  <c r="AK1719" s="1"/>
  <c r="AB1719"/>
  <c r="AL1729"/>
  <c r="AK1729" s="1"/>
  <c r="AB1729"/>
  <c r="AL1743"/>
  <c r="AK1743" s="1"/>
  <c r="AB1743"/>
  <c r="AL1768"/>
  <c r="AK1768" s="1"/>
  <c r="AB1768"/>
  <c r="AL1772"/>
  <c r="AK1772" s="1"/>
  <c r="AB1772"/>
  <c r="AL1780"/>
  <c r="AK1780" s="1"/>
  <c r="AB1780"/>
  <c r="AL1784"/>
  <c r="AK1784" s="1"/>
  <c r="AB1784"/>
  <c r="AB1788"/>
  <c r="AL1788"/>
  <c r="AK1788" s="1"/>
  <c r="AL1791"/>
  <c r="AK1791" s="1"/>
  <c r="AB1791"/>
  <c r="AB1795"/>
  <c r="AL1795"/>
  <c r="AK1795" s="1"/>
  <c r="AB1815"/>
  <c r="AL1815"/>
  <c r="AK1815" s="1"/>
  <c r="AL1816"/>
  <c r="AK1816" s="1"/>
  <c r="AB1833"/>
  <c r="AL1833"/>
  <c r="AK1833" s="1"/>
  <c r="AA1117"/>
  <c r="AA1119"/>
  <c r="AL1127"/>
  <c r="AK1127" s="1"/>
  <c r="AA1128"/>
  <c r="AL1133"/>
  <c r="AK1133" s="1"/>
  <c r="AA1134"/>
  <c r="AB1134" s="1"/>
  <c r="AA1140"/>
  <c r="AJ1143"/>
  <c r="AA1146"/>
  <c r="AL1153"/>
  <c r="AK1153" s="1"/>
  <c r="AA1154"/>
  <c r="AA1162"/>
  <c r="AB1162" s="1"/>
  <c r="AJ1167"/>
  <c r="AL1169"/>
  <c r="AK1169" s="1"/>
  <c r="AA1170"/>
  <c r="AB1170" s="1"/>
  <c r="AE1174"/>
  <c r="AL1174"/>
  <c r="AK1174" s="1"/>
  <c r="AA1175"/>
  <c r="AB1175" s="1"/>
  <c r="AL1179"/>
  <c r="AK1179" s="1"/>
  <c r="AA1180"/>
  <c r="AB1180" s="1"/>
  <c r="AA1184"/>
  <c r="AB1184" s="1"/>
  <c r="AA1188"/>
  <c r="AB1188" s="1"/>
  <c r="AL1192"/>
  <c r="AK1192" s="1"/>
  <c r="AA1193"/>
  <c r="AL1203"/>
  <c r="AK1203" s="1"/>
  <c r="AA1204"/>
  <c r="AL1210"/>
  <c r="AK1210" s="1"/>
  <c r="AA1211"/>
  <c r="AB1211" s="1"/>
  <c r="AL1216"/>
  <c r="AK1216" s="1"/>
  <c r="AA1217"/>
  <c r="AL1226"/>
  <c r="AK1226" s="1"/>
  <c r="AA1227"/>
  <c r="AL1234"/>
  <c r="AK1234" s="1"/>
  <c r="AA1235"/>
  <c r="AB1235" s="1"/>
  <c r="AL1240"/>
  <c r="AK1240" s="1"/>
  <c r="AA1241"/>
  <c r="AB1241" s="1"/>
  <c r="AL1245"/>
  <c r="AK1245" s="1"/>
  <c r="AA1246"/>
  <c r="AL1251"/>
  <c r="AK1251" s="1"/>
  <c r="AA1252"/>
  <c r="AB1252" s="1"/>
  <c r="AJ1256"/>
  <c r="AL1258"/>
  <c r="AK1258" s="1"/>
  <c r="AA1259"/>
  <c r="AB1259" s="1"/>
  <c r="AA1263"/>
  <c r="AJ1266"/>
  <c r="AA1268"/>
  <c r="AJ1271"/>
  <c r="AL1273"/>
  <c r="AK1273" s="1"/>
  <c r="AA1274"/>
  <c r="AB1274" s="1"/>
  <c r="AJ1278"/>
  <c r="AL1280"/>
  <c r="AK1280" s="1"/>
  <c r="AA1281"/>
  <c r="AJ1286"/>
  <c r="AA1288"/>
  <c r="AB1288" s="1"/>
  <c r="AL1291"/>
  <c r="AK1291" s="1"/>
  <c r="AA1292"/>
  <c r="AB1292" s="1"/>
  <c r="AA1296"/>
  <c r="AL1302"/>
  <c r="AK1302" s="1"/>
  <c r="AA1303"/>
  <c r="AB1303" s="1"/>
  <c r="AA1307"/>
  <c r="AB1307" s="1"/>
  <c r="AA1312"/>
  <c r="AA1320"/>
  <c r="AL1331"/>
  <c r="AK1331" s="1"/>
  <c r="AA1332"/>
  <c r="AB1332" s="1"/>
  <c r="AJ1335"/>
  <c r="AL1337"/>
  <c r="AK1337" s="1"/>
  <c r="AA1338"/>
  <c r="AL1346"/>
  <c r="AK1346" s="1"/>
  <c r="AA1347"/>
  <c r="AA1362"/>
  <c r="AB1362" s="1"/>
  <c r="AL1363"/>
  <c r="AA1364"/>
  <c r="AB1364" s="1"/>
  <c r="AA1366"/>
  <c r="AB1366" s="1"/>
  <c r="AL1370"/>
  <c r="AK1370" s="1"/>
  <c r="AA1371"/>
  <c r="AB1371" s="1"/>
  <c r="AL1387"/>
  <c r="AA1388"/>
  <c r="AA1390"/>
  <c r="AB1977"/>
  <c r="AL1977"/>
  <c r="AK1977" s="1"/>
  <c r="AB1925"/>
  <c r="AL1925"/>
  <c r="AK1925" s="1"/>
  <c r="AB1878"/>
  <c r="AL1878"/>
  <c r="AK1878" s="1"/>
  <c r="AB1862"/>
  <c r="AL1862"/>
  <c r="AK1862" s="1"/>
  <c r="AL2125"/>
  <c r="AK2125" s="1"/>
  <c r="AB2125"/>
  <c r="AL2002"/>
  <c r="AK2002" s="1"/>
  <c r="AB2002"/>
  <c r="AL2136"/>
  <c r="AK2136" s="1"/>
  <c r="AB2136"/>
  <c r="AB2110"/>
  <c r="AL2110"/>
  <c r="AK2110" s="1"/>
  <c r="AB2083"/>
  <c r="AL2083"/>
  <c r="AK2083" s="1"/>
  <c r="AB1999"/>
  <c r="AL1999"/>
  <c r="AK1999" s="1"/>
  <c r="AL1394"/>
  <c r="AK1394" s="1"/>
  <c r="AA1395"/>
  <c r="AL1414"/>
  <c r="AK1414" s="1"/>
  <c r="AA1415"/>
  <c r="AA1424"/>
  <c r="AA1430"/>
  <c r="AB1430" s="1"/>
  <c r="AA1434"/>
  <c r="AB1434" s="1"/>
  <c r="AA1438"/>
  <c r="AB1438" s="1"/>
  <c r="AA1443"/>
  <c r="AL1448"/>
  <c r="AK1448" s="1"/>
  <c r="AA1449"/>
  <c r="AB1449" s="1"/>
  <c r="AA1453"/>
  <c r="AB1453" s="1"/>
  <c r="AA1457"/>
  <c r="AB1457" s="1"/>
  <c r="AA1461"/>
  <c r="AA1466"/>
  <c r="AB1466" s="1"/>
  <c r="AA1473"/>
  <c r="AB1473" s="1"/>
  <c r="AA1477"/>
  <c r="AB1477" s="1"/>
  <c r="AL1486"/>
  <c r="AK1486" s="1"/>
  <c r="AA1487"/>
  <c r="AA1502"/>
  <c r="AA1509"/>
  <c r="AB1509" s="1"/>
  <c r="AL1526"/>
  <c r="AK1526" s="1"/>
  <c r="AA1527"/>
  <c r="AL1536"/>
  <c r="AK1536" s="1"/>
  <c r="AA1537"/>
  <c r="AL1549"/>
  <c r="AK1549" s="1"/>
  <c r="AA1550"/>
  <c r="AB1550" s="1"/>
  <c r="AL1556"/>
  <c r="AK1556" s="1"/>
  <c r="AA1557"/>
  <c r="AB1557" s="1"/>
  <c r="AL1563"/>
  <c r="AK1563" s="1"/>
  <c r="AA1564"/>
  <c r="AB1564" s="1"/>
  <c r="AA1568"/>
  <c r="AL1578"/>
  <c r="AK1578" s="1"/>
  <c r="AA1579"/>
  <c r="AL1590"/>
  <c r="AK1590" s="1"/>
  <c r="AA1591"/>
  <c r="AA1600"/>
  <c r="AL1611"/>
  <c r="AK1611" s="1"/>
  <c r="AA1612"/>
  <c r="AL1625"/>
  <c r="AK1625" s="1"/>
  <c r="AA1626"/>
  <c r="AL1636"/>
  <c r="AK1636" s="1"/>
  <c r="AA1637"/>
  <c r="AE1650"/>
  <c r="AL1650"/>
  <c r="AK1650" s="1"/>
  <c r="AA1651"/>
  <c r="AL1658"/>
  <c r="AK1658" s="1"/>
  <c r="AA1659"/>
  <c r="AL1671"/>
  <c r="AK1671" s="1"/>
  <c r="AA1672"/>
  <c r="AA1680"/>
  <c r="AB1680" s="1"/>
  <c r="AL1685"/>
  <c r="AK1685" s="1"/>
  <c r="AA1686"/>
  <c r="AL1692"/>
  <c r="AK1692" s="1"/>
  <c r="AA1693"/>
  <c r="AB1693" s="1"/>
  <c r="AA1697"/>
  <c r="AB1697" s="1"/>
  <c r="AA1701"/>
  <c r="AB1701" s="1"/>
  <c r="AA1705"/>
  <c r="AB1705" s="1"/>
  <c r="AL1709"/>
  <c r="AK1709" s="1"/>
  <c r="AA1710"/>
  <c r="AB1710" s="1"/>
  <c r="AA1714"/>
  <c r="AL1723"/>
  <c r="AK1723" s="1"/>
  <c r="AA1724"/>
  <c r="AL1737"/>
  <c r="AK1737" s="1"/>
  <c r="AA1738"/>
  <c r="AL1747"/>
  <c r="AK1747" s="1"/>
  <c r="AA1748"/>
  <c r="AB1748" s="1"/>
  <c r="AA1755"/>
  <c r="AB1755" s="1"/>
  <c r="AA1759"/>
  <c r="AB1759" s="1"/>
  <c r="AL1764"/>
  <c r="AK1764" s="1"/>
  <c r="AA1765"/>
  <c r="AB1765" s="1"/>
  <c r="AL1775"/>
  <c r="AK1775" s="1"/>
  <c r="AL1776"/>
  <c r="AK1776" s="1"/>
  <c r="AL1777"/>
  <c r="AK1777" s="1"/>
  <c r="AL1778"/>
  <c r="AK1778" s="1"/>
  <c r="AL1787"/>
  <c r="AK1787" s="1"/>
  <c r="AL1796"/>
  <c r="AK1796" s="1"/>
  <c r="AA1797"/>
  <c r="AL1805"/>
  <c r="AK1805" s="1"/>
  <c r="AA1806"/>
  <c r="AL1817"/>
  <c r="AK1817" s="1"/>
  <c r="AA1818"/>
  <c r="AB1818" s="1"/>
  <c r="AA1823"/>
  <c r="AL1834"/>
  <c r="AK1834" s="1"/>
  <c r="AA1835"/>
  <c r="AL1846"/>
  <c r="AK1846" s="1"/>
  <c r="AA1847"/>
  <c r="AK2128"/>
  <c r="AK2111"/>
  <c r="AL1969"/>
  <c r="AK1969" s="1"/>
  <c r="AL1961"/>
  <c r="AK1961" s="1"/>
  <c r="AL1953"/>
  <c r="AK1953" s="1"/>
  <c r="AL1909"/>
  <c r="AK1909" s="1"/>
  <c r="AL1901"/>
  <c r="AK1901" s="1"/>
  <c r="AL1858"/>
  <c r="AK1858" s="1"/>
  <c r="AB2061"/>
  <c r="AL2061"/>
  <c r="AK2061" s="1"/>
  <c r="AB2040"/>
  <c r="AL2040"/>
  <c r="AK2040" s="1"/>
  <c r="AL2078"/>
  <c r="AK2078" s="1"/>
  <c r="AB2078"/>
  <c r="AL2020"/>
  <c r="AK2020" s="1"/>
  <c r="AB2020"/>
  <c r="AL1943"/>
  <c r="AK1943" s="1"/>
  <c r="AB1943"/>
  <c r="AL1892"/>
  <c r="AK1892" s="1"/>
  <c r="AB1892"/>
  <c r="AL1876"/>
  <c r="AK1876" s="1"/>
  <c r="AB1876"/>
  <c r="AL2094"/>
  <c r="AK2094" s="1"/>
  <c r="AB2094"/>
  <c r="AL2085"/>
  <c r="AK2085" s="1"/>
  <c r="AB2085"/>
  <c r="AL1984"/>
  <c r="AK1984" s="1"/>
  <c r="AB1984"/>
  <c r="AL1941"/>
  <c r="AK1941" s="1"/>
  <c r="AB1941"/>
  <c r="AL1915"/>
  <c r="AK1915" s="1"/>
  <c r="AB1915"/>
  <c r="AL1898"/>
  <c r="AK1898" s="1"/>
  <c r="AB1898"/>
  <c r="AB1979"/>
  <c r="AL1979"/>
  <c r="AK1979" s="1"/>
  <c r="AB1939"/>
  <c r="AL1939"/>
  <c r="AK1939" s="1"/>
  <c r="AB1920"/>
  <c r="AE1920" s="1"/>
  <c r="AL1920"/>
  <c r="AK1920" s="1"/>
  <c r="AB1888"/>
  <c r="AL1888"/>
  <c r="AK1888" s="1"/>
  <c r="AB1872"/>
  <c r="AL1872"/>
  <c r="AK1872" s="1"/>
  <c r="AL1360"/>
  <c r="AK1360" s="1"/>
  <c r="AA1361"/>
  <c r="AB1361" s="1"/>
  <c r="AL1364"/>
  <c r="AK1364" s="1"/>
  <c r="AA1365"/>
  <c r="AB1365" s="1"/>
  <c r="AL1368"/>
  <c r="AK1368" s="1"/>
  <c r="AA1369"/>
  <c r="AL1385"/>
  <c r="AK1385" s="1"/>
  <c r="AA1386"/>
  <c r="AL1396"/>
  <c r="AK1396" s="1"/>
  <c r="AA1397"/>
  <c r="AL1403"/>
  <c r="AK1403" s="1"/>
  <c r="AA1404"/>
  <c r="AL1416"/>
  <c r="AK1416" s="1"/>
  <c r="AA1417"/>
  <c r="AL1425"/>
  <c r="AK1425" s="1"/>
  <c r="AA1426"/>
  <c r="AL1430"/>
  <c r="AK1430" s="1"/>
  <c r="AA1431"/>
  <c r="AB1431" s="1"/>
  <c r="AL1434"/>
  <c r="AK1434" s="1"/>
  <c r="AA1435"/>
  <c r="AB1435" s="1"/>
  <c r="AL1438"/>
  <c r="AK1438" s="1"/>
  <c r="AA1439"/>
  <c r="AB1439" s="1"/>
  <c r="AL1444"/>
  <c r="AK1444" s="1"/>
  <c r="AA1445"/>
  <c r="AB1445" s="1"/>
  <c r="AL1449"/>
  <c r="AK1449" s="1"/>
  <c r="AA1450"/>
  <c r="AB1450" s="1"/>
  <c r="AA1454"/>
  <c r="AB1454" s="1"/>
  <c r="AA1458"/>
  <c r="AB1458" s="1"/>
  <c r="AL1462"/>
  <c r="AK1462" s="1"/>
  <c r="AA1463"/>
  <c r="AB1463" s="1"/>
  <c r="AL1466"/>
  <c r="AK1466" s="1"/>
  <c r="AA1467"/>
  <c r="AA1474"/>
  <c r="AB1474" s="1"/>
  <c r="AA1478"/>
  <c r="AE1491"/>
  <c r="AE1492"/>
  <c r="AL1492"/>
  <c r="AK1492" s="1"/>
  <c r="AA1493"/>
  <c r="AL1503"/>
  <c r="AK1503" s="1"/>
  <c r="AA1504"/>
  <c r="AA1510"/>
  <c r="AL1528"/>
  <c r="AK1528" s="1"/>
  <c r="AA1529"/>
  <c r="AL1540"/>
  <c r="AK1540" s="1"/>
  <c r="AA1541"/>
  <c r="AL1550"/>
  <c r="AK1550" s="1"/>
  <c r="AA1551"/>
  <c r="AB1551" s="1"/>
  <c r="AA1558"/>
  <c r="AB1558" s="1"/>
  <c r="AL1564"/>
  <c r="AK1564" s="1"/>
  <c r="AA1565"/>
  <c r="AB1565" s="1"/>
  <c r="AL1570"/>
  <c r="AK1570" s="1"/>
  <c r="AA1571"/>
  <c r="AE1582"/>
  <c r="AE1583"/>
  <c r="AL1583"/>
  <c r="AK1583" s="1"/>
  <c r="AA1584"/>
  <c r="AL1592"/>
  <c r="AK1592" s="1"/>
  <c r="AA1593"/>
  <c r="AL1605"/>
  <c r="AK1605" s="1"/>
  <c r="AA1606"/>
  <c r="AL1617"/>
  <c r="AK1617" s="1"/>
  <c r="AA1618"/>
  <c r="AL1631"/>
  <c r="AK1631" s="1"/>
  <c r="AA1632"/>
  <c r="AB1632" s="1"/>
  <c r="AL1639"/>
  <c r="AK1639" s="1"/>
  <c r="AA1640"/>
  <c r="AL1652"/>
  <c r="AK1652" s="1"/>
  <c r="AA1653"/>
  <c r="AB1653" s="1"/>
  <c r="AL1663"/>
  <c r="AK1663" s="1"/>
  <c r="AA1664"/>
  <c r="AL1673"/>
  <c r="AK1673" s="1"/>
  <c r="AA1674"/>
  <c r="AL1680"/>
  <c r="AK1680" s="1"/>
  <c r="AA1681"/>
  <c r="AB1681" s="1"/>
  <c r="AL1687"/>
  <c r="AK1687" s="1"/>
  <c r="AA1688"/>
  <c r="AB1688" s="1"/>
  <c r="AL1693"/>
  <c r="AK1693" s="1"/>
  <c r="AA1694"/>
  <c r="AB1694" s="1"/>
  <c r="AL1697"/>
  <c r="AK1697" s="1"/>
  <c r="AA1698"/>
  <c r="AB1698" s="1"/>
  <c r="AL1701"/>
  <c r="AK1701" s="1"/>
  <c r="AA1702"/>
  <c r="AB1702" s="1"/>
  <c r="AL1705"/>
  <c r="AK1705" s="1"/>
  <c r="AA1706"/>
  <c r="AB1706" s="1"/>
  <c r="AA1711"/>
  <c r="AB1711" s="1"/>
  <c r="AL1715"/>
  <c r="AK1715" s="1"/>
  <c r="AA1716"/>
  <c r="AL1725"/>
  <c r="AK1725" s="1"/>
  <c r="AA1726"/>
  <c r="AL1739"/>
  <c r="AK1739" s="1"/>
  <c r="AA1740"/>
  <c r="AL1748"/>
  <c r="AK1748" s="1"/>
  <c r="AA1749"/>
  <c r="AA1756"/>
  <c r="AB1756" s="1"/>
  <c r="AL1759"/>
  <c r="AK1759" s="1"/>
  <c r="AA1760"/>
  <c r="AL1765"/>
  <c r="AK1765" s="1"/>
  <c r="AA1766"/>
  <c r="AB1766" s="1"/>
  <c r="AL1773"/>
  <c r="AK1773" s="1"/>
  <c r="AL1785"/>
  <c r="AK1785" s="1"/>
  <c r="AL1794"/>
  <c r="AK1794" s="1"/>
  <c r="AL1798"/>
  <c r="AK1798" s="1"/>
  <c r="AA1799"/>
  <c r="AL1807"/>
  <c r="AK1807" s="1"/>
  <c r="AA1808"/>
  <c r="AA1819"/>
  <c r="AL1824"/>
  <c r="AK1824" s="1"/>
  <c r="AA1825"/>
  <c r="AL1836"/>
  <c r="AK1836" s="1"/>
  <c r="AA1837"/>
  <c r="AL1849"/>
  <c r="AK1849" s="1"/>
  <c r="AA1850"/>
  <c r="AL2131"/>
  <c r="AK2131" s="1"/>
  <c r="AL2122"/>
  <c r="AK2122" s="1"/>
  <c r="AL2114"/>
  <c r="AK2114" s="1"/>
  <c r="AL2105"/>
  <c r="AK2105" s="1"/>
  <c r="AL2097"/>
  <c r="AK2097" s="1"/>
  <c r="AL2088"/>
  <c r="AK2088" s="1"/>
  <c r="AL2073"/>
  <c r="AK2073" s="1"/>
  <c r="AL2050"/>
  <c r="AK2050" s="1"/>
  <c r="AL2030"/>
  <c r="AK2030" s="1"/>
  <c r="AL2022"/>
  <c r="AK2022" s="1"/>
  <c r="AL2012"/>
  <c r="AK2012" s="1"/>
  <c r="AL2004"/>
  <c r="AK2004" s="1"/>
  <c r="AL1994"/>
  <c r="AK1994" s="1"/>
  <c r="AL1851"/>
  <c r="AK1851" s="1"/>
  <c r="AA1852"/>
  <c r="AB1988"/>
  <c r="AL1988"/>
  <c r="AK1988" s="1"/>
  <c r="AB1937"/>
  <c r="AL1937"/>
  <c r="AK1937" s="1"/>
  <c r="AB1918"/>
  <c r="AL1918"/>
  <c r="AK1918" s="1"/>
  <c r="AB1886"/>
  <c r="AL1886"/>
  <c r="AK1886" s="1"/>
  <c r="AB1870"/>
  <c r="AL1870"/>
  <c r="AK1870" s="1"/>
  <c r="AL2057"/>
  <c r="AK2057" s="1"/>
  <c r="AB2057"/>
  <c r="AL1986"/>
  <c r="AK1986" s="1"/>
  <c r="AB1986"/>
  <c r="AL2032"/>
  <c r="AK2032" s="1"/>
  <c r="AB2032"/>
  <c r="AL1391"/>
  <c r="AK1391" s="1"/>
  <c r="AA1392"/>
  <c r="AB1392" s="1"/>
  <c r="AL1406"/>
  <c r="AK1406" s="1"/>
  <c r="AA1407"/>
  <c r="AL1409"/>
  <c r="AK1409" s="1"/>
  <c r="AA1410"/>
  <c r="AL1418"/>
  <c r="AK1418" s="1"/>
  <c r="AA1419"/>
  <c r="AL1427"/>
  <c r="AK1427" s="1"/>
  <c r="AA1428"/>
  <c r="AB1428" s="1"/>
  <c r="AL1431"/>
  <c r="AK1431" s="1"/>
  <c r="AA1432"/>
  <c r="AB1432" s="1"/>
  <c r="AL1435"/>
  <c r="AK1435" s="1"/>
  <c r="AA1436"/>
  <c r="AB1436" s="1"/>
  <c r="AL1439"/>
  <c r="AK1439" s="1"/>
  <c r="AA1440"/>
  <c r="AL1445"/>
  <c r="AK1445" s="1"/>
  <c r="AA1446"/>
  <c r="AB1446" s="1"/>
  <c r="AL1450"/>
  <c r="AK1450" s="1"/>
  <c r="AA1451"/>
  <c r="AB1451" s="1"/>
  <c r="AA1455"/>
  <c r="AB1455" s="1"/>
  <c r="AA1459"/>
  <c r="AB1459" s="1"/>
  <c r="AA1464"/>
  <c r="AB1464" s="1"/>
  <c r="AL1469"/>
  <c r="AK1469" s="1"/>
  <c r="AA1470"/>
  <c r="AA1475"/>
  <c r="AB1475" s="1"/>
  <c r="AL1479"/>
  <c r="AK1479" s="1"/>
  <c r="AA1480"/>
  <c r="AL1496"/>
  <c r="AK1496" s="1"/>
  <c r="AA1497"/>
  <c r="AL1505"/>
  <c r="AK1505" s="1"/>
  <c r="AA1506"/>
  <c r="AL1517"/>
  <c r="AK1517" s="1"/>
  <c r="AA1518"/>
  <c r="AL1530"/>
  <c r="AK1530" s="1"/>
  <c r="AA1531"/>
  <c r="AL1544"/>
  <c r="AK1544" s="1"/>
  <c r="AA1545"/>
  <c r="AA1552"/>
  <c r="AL1553"/>
  <c r="AK1553" s="1"/>
  <c r="AA1554"/>
  <c r="AB1554" s="1"/>
  <c r="AE1554" s="1"/>
  <c r="AL1558"/>
  <c r="AK1558" s="1"/>
  <c r="AA1559"/>
  <c r="AL1565"/>
  <c r="AK1565" s="1"/>
  <c r="AA1566"/>
  <c r="AB1566" s="1"/>
  <c r="AL1573"/>
  <c r="AK1573" s="1"/>
  <c r="AA1574"/>
  <c r="AL1585"/>
  <c r="AK1585" s="1"/>
  <c r="AA1586"/>
  <c r="AL1594"/>
  <c r="AK1594" s="1"/>
  <c r="AA1595"/>
  <c r="AL1607"/>
  <c r="AK1607" s="1"/>
  <c r="AA1608"/>
  <c r="AL1619"/>
  <c r="AK1619" s="1"/>
  <c r="AA1620"/>
  <c r="AL1632"/>
  <c r="AK1632" s="1"/>
  <c r="AA1633"/>
  <c r="AL1641"/>
  <c r="AK1641" s="1"/>
  <c r="AA1642"/>
  <c r="AL1653"/>
  <c r="AK1653" s="1"/>
  <c r="AA1654"/>
  <c r="AL1667"/>
  <c r="AK1667" s="1"/>
  <c r="AA1668"/>
  <c r="AL1677"/>
  <c r="AK1677" s="1"/>
  <c r="AA1678"/>
  <c r="AB1678" s="1"/>
  <c r="AA1682"/>
  <c r="AL1688"/>
  <c r="AK1688" s="1"/>
  <c r="AA1689"/>
  <c r="AA1695"/>
  <c r="AB1695" s="1"/>
  <c r="AL1698"/>
  <c r="AK1698" s="1"/>
  <c r="AA1699"/>
  <c r="AB1699" s="1"/>
  <c r="AA1703"/>
  <c r="AB1703" s="1"/>
  <c r="AL1706"/>
  <c r="AK1706" s="1"/>
  <c r="AA1707"/>
  <c r="AB1707" s="1"/>
  <c r="AA1712"/>
  <c r="AB1712" s="1"/>
  <c r="AL1717"/>
  <c r="AK1717" s="1"/>
  <c r="AA1718"/>
  <c r="AL1727"/>
  <c r="AK1727" s="1"/>
  <c r="AA1728"/>
  <c r="AL1741"/>
  <c r="AK1741" s="1"/>
  <c r="AA1742"/>
  <c r="AL1750"/>
  <c r="AK1750" s="1"/>
  <c r="AA1751"/>
  <c r="AA1757"/>
  <c r="AB1757" s="1"/>
  <c r="AL1761"/>
  <c r="AK1761" s="1"/>
  <c r="AA1762"/>
  <c r="AB1762" s="1"/>
  <c r="AA1767"/>
  <c r="AL1771"/>
  <c r="AK1771" s="1"/>
  <c r="AL1781"/>
  <c r="AK1781" s="1"/>
  <c r="AL1782"/>
  <c r="AK1782" s="1"/>
  <c r="AL1783"/>
  <c r="AK1783" s="1"/>
  <c r="AL1792"/>
  <c r="AK1792" s="1"/>
  <c r="AL1802"/>
  <c r="AK1802" s="1"/>
  <c r="AA1803"/>
  <c r="AB1803" s="1"/>
  <c r="AL1811"/>
  <c r="AK1811" s="1"/>
  <c r="AA1812"/>
  <c r="AL1820"/>
  <c r="AK1820" s="1"/>
  <c r="AA1821"/>
  <c r="AB1821" s="1"/>
  <c r="AL1828"/>
  <c r="AK1828" s="1"/>
  <c r="AA1829"/>
  <c r="AL1838"/>
  <c r="AK1838" s="1"/>
  <c r="AA1839"/>
  <c r="AB1945"/>
  <c r="AK2132"/>
  <c r="AK2115"/>
  <c r="AK2066"/>
  <c r="AL1973"/>
  <c r="AK1973" s="1"/>
  <c r="AL1965"/>
  <c r="AK1965" s="1"/>
  <c r="AL1957"/>
  <c r="AK1957" s="1"/>
  <c r="AL1949"/>
  <c r="AK1949" s="1"/>
  <c r="AL1913"/>
  <c r="AK1913" s="1"/>
  <c r="AL1905"/>
  <c r="AK1905" s="1"/>
  <c r="AL1895"/>
  <c r="AK1895" s="1"/>
  <c r="AB2045"/>
  <c r="AL2045"/>
  <c r="AK2045" s="1"/>
  <c r="AL2034"/>
  <c r="AK2034" s="1"/>
  <c r="AB2034"/>
  <c r="AL2015"/>
  <c r="AK2015" s="1"/>
  <c r="AB2015"/>
  <c r="AL1933"/>
  <c r="AK1933" s="1"/>
  <c r="AB1933"/>
  <c r="AL1882"/>
  <c r="AK1882" s="1"/>
  <c r="AB1882"/>
  <c r="AL1867"/>
  <c r="AK1867" s="1"/>
  <c r="AB1867"/>
  <c r="AL2075"/>
  <c r="AK2075" s="1"/>
  <c r="AB2075"/>
  <c r="AL1930"/>
  <c r="AK1930" s="1"/>
  <c r="AB1930"/>
  <c r="AL1890"/>
  <c r="AK1890" s="1"/>
  <c r="AB1890"/>
  <c r="AL1874"/>
  <c r="AK1874" s="1"/>
  <c r="AB1874"/>
  <c r="AB1990"/>
  <c r="AL1990"/>
  <c r="AK1990" s="1"/>
  <c r="AB1928"/>
  <c r="AL1928"/>
  <c r="AK1928" s="1"/>
  <c r="AB1896"/>
  <c r="AL1896"/>
  <c r="AK1896" s="1"/>
  <c r="AL1366"/>
  <c r="AK1366" s="1"/>
  <c r="AA1367"/>
  <c r="AB1367" s="1"/>
  <c r="AL1371"/>
  <c r="AK1371" s="1"/>
  <c r="AA1372"/>
  <c r="AL1392"/>
  <c r="AK1392" s="1"/>
  <c r="AA1393"/>
  <c r="AL1412"/>
  <c r="AK1412" s="1"/>
  <c r="AA1413"/>
  <c r="AL1422"/>
  <c r="AK1422" s="1"/>
  <c r="AA1423"/>
  <c r="AB1423" s="1"/>
  <c r="AA1429"/>
  <c r="AB1429" s="1"/>
  <c r="AA1433"/>
  <c r="AB1433" s="1"/>
  <c r="AA1437"/>
  <c r="AB1437" s="1"/>
  <c r="AL1441"/>
  <c r="AK1441" s="1"/>
  <c r="AA1442"/>
  <c r="AB1442" s="1"/>
  <c r="AA1447"/>
  <c r="AA1452"/>
  <c r="AB1452" s="1"/>
  <c r="AA1456"/>
  <c r="AB1456" s="1"/>
  <c r="AA1460"/>
  <c r="AB1460" s="1"/>
  <c r="AA1465"/>
  <c r="AB1465" s="1"/>
  <c r="AL1471"/>
  <c r="AK1471" s="1"/>
  <c r="AA1472"/>
  <c r="AB1472" s="1"/>
  <c r="AA1476"/>
  <c r="AB1476" s="1"/>
  <c r="AL1481"/>
  <c r="AK1481" s="1"/>
  <c r="AA1482"/>
  <c r="AL1500"/>
  <c r="AK1500" s="1"/>
  <c r="AA1501"/>
  <c r="AB1501" s="1"/>
  <c r="AL1507"/>
  <c r="AK1507" s="1"/>
  <c r="AA1508"/>
  <c r="AB1508" s="1"/>
  <c r="AE1523"/>
  <c r="AL1523"/>
  <c r="AK1523" s="1"/>
  <c r="AA1524"/>
  <c r="AL1534"/>
  <c r="AK1534" s="1"/>
  <c r="AA1535"/>
  <c r="AL1547"/>
  <c r="AK1547" s="1"/>
  <c r="AA1548"/>
  <c r="AL1554"/>
  <c r="AK1554" s="1"/>
  <c r="AA1555"/>
  <c r="AL1561"/>
  <c r="AK1561" s="1"/>
  <c r="AA1562"/>
  <c r="AL1566"/>
  <c r="AK1566" s="1"/>
  <c r="AA1567"/>
  <c r="AB1567" s="1"/>
  <c r="AL1576"/>
  <c r="AK1576" s="1"/>
  <c r="AA1577"/>
  <c r="AL1588"/>
  <c r="AK1588" s="1"/>
  <c r="AA1589"/>
  <c r="AE1596"/>
  <c r="AL1598"/>
  <c r="AK1598" s="1"/>
  <c r="AA1599"/>
  <c r="AB1599" s="1"/>
  <c r="AL1609"/>
  <c r="AK1609" s="1"/>
  <c r="AA1610"/>
  <c r="AL1623"/>
  <c r="AK1623" s="1"/>
  <c r="AA1624"/>
  <c r="AL1634"/>
  <c r="AK1634" s="1"/>
  <c r="AA1635"/>
  <c r="AL1646"/>
  <c r="AK1646" s="1"/>
  <c r="AA1647"/>
  <c r="AL1656"/>
  <c r="AK1656" s="1"/>
  <c r="AA1657"/>
  <c r="AL1669"/>
  <c r="AK1669" s="1"/>
  <c r="AA1670"/>
  <c r="AA1679"/>
  <c r="AB1679" s="1"/>
  <c r="AL1683"/>
  <c r="AK1683" s="1"/>
  <c r="AA1684"/>
  <c r="AL1690"/>
  <c r="AK1690" s="1"/>
  <c r="AA1691"/>
  <c r="AL1695"/>
  <c r="AK1695" s="1"/>
  <c r="AA1696"/>
  <c r="AB1696" s="1"/>
  <c r="AL1699"/>
  <c r="AK1699" s="1"/>
  <c r="AA1700"/>
  <c r="AB1700" s="1"/>
  <c r="AL1703"/>
  <c r="AK1703" s="1"/>
  <c r="AA1704"/>
  <c r="AB1704" s="1"/>
  <c r="AL1707"/>
  <c r="AK1707" s="1"/>
  <c r="AA1708"/>
  <c r="AL1712"/>
  <c r="AK1712" s="1"/>
  <c r="AA1713"/>
  <c r="AB1713" s="1"/>
  <c r="AL1721"/>
  <c r="AK1721" s="1"/>
  <c r="AA1722"/>
  <c r="AL1731"/>
  <c r="AK1731" s="1"/>
  <c r="AA1732"/>
  <c r="AL1744"/>
  <c r="AK1744" s="1"/>
  <c r="AA1745"/>
  <c r="AL1753"/>
  <c r="AK1753" s="1"/>
  <c r="AA1754"/>
  <c r="AB1754" s="1"/>
  <c r="AL1757"/>
  <c r="AK1757" s="1"/>
  <c r="AA1758"/>
  <c r="AB1758" s="1"/>
  <c r="AL1762"/>
  <c r="AK1762" s="1"/>
  <c r="AA1763"/>
  <c r="AE1768"/>
  <c r="AL1769"/>
  <c r="AK1769" s="1"/>
  <c r="AL1789"/>
  <c r="AK1789" s="1"/>
  <c r="AL1790"/>
  <c r="AK1790" s="1"/>
  <c r="AA1804"/>
  <c r="AL1813"/>
  <c r="AK1813" s="1"/>
  <c r="AA1814"/>
  <c r="AA1822"/>
  <c r="AB1822" s="1"/>
  <c r="AL1831"/>
  <c r="AK1831" s="1"/>
  <c r="AA1832"/>
  <c r="AL1843"/>
  <c r="AK1843" s="1"/>
  <c r="AA1844"/>
  <c r="AL2135"/>
  <c r="AK2135" s="1"/>
  <c r="AL2127"/>
  <c r="AK2127" s="1"/>
  <c r="AL2118"/>
  <c r="AK2118" s="1"/>
  <c r="AL2109"/>
  <c r="AK2109" s="1"/>
  <c r="AL2101"/>
  <c r="AK2101" s="1"/>
  <c r="AL2092"/>
  <c r="AK2092" s="1"/>
  <c r="AL2082"/>
  <c r="AK2082" s="1"/>
  <c r="AL2069"/>
  <c r="AK2069" s="1"/>
  <c r="AL2054"/>
  <c r="AK2054" s="1"/>
  <c r="AL2036"/>
  <c r="AK2036" s="1"/>
  <c r="AL2026"/>
  <c r="AK2026" s="1"/>
  <c r="AL2017"/>
  <c r="AK2017" s="1"/>
  <c r="AL2008"/>
  <c r="AK2008" s="1"/>
  <c r="AL1998"/>
  <c r="AK1998" s="1"/>
  <c r="AI1115"/>
  <c r="AH1115"/>
  <c r="AG1115"/>
  <c r="AE1115" s="1"/>
  <c r="AD1115"/>
  <c r="Z1115"/>
  <c r="Y1115"/>
  <c r="X1115"/>
  <c r="W1115"/>
  <c r="AI1114"/>
  <c r="AH1114"/>
  <c r="AG1114"/>
  <c r="AE1114" s="1"/>
  <c r="AD1114"/>
  <c r="Z1114"/>
  <c r="Y1114"/>
  <c r="X1114"/>
  <c r="W1114"/>
  <c r="AI1113"/>
  <c r="AH1113"/>
  <c r="AG1113"/>
  <c r="AE1113" s="1"/>
  <c r="AD1113"/>
  <c r="Z1113"/>
  <c r="Y1113"/>
  <c r="X1113"/>
  <c r="W1113"/>
  <c r="AI1112"/>
  <c r="AH1112"/>
  <c r="AG1112"/>
  <c r="AE1112" s="1"/>
  <c r="AD1112"/>
  <c r="Z1112"/>
  <c r="Y1112"/>
  <c r="X1112"/>
  <c r="W1112"/>
  <c r="AI1111"/>
  <c r="AH1111"/>
  <c r="AG1111"/>
  <c r="AE1111" s="1"/>
  <c r="AD1111"/>
  <c r="Z1111"/>
  <c r="Y1111"/>
  <c r="X1111"/>
  <c r="W1111"/>
  <c r="AI1110"/>
  <c r="AH1110"/>
  <c r="AG1110"/>
  <c r="AE1110" s="1"/>
  <c r="AD1110"/>
  <c r="Z1110"/>
  <c r="Y1110"/>
  <c r="X1110"/>
  <c r="W1110"/>
  <c r="AI1109"/>
  <c r="AH1109"/>
  <c r="AG1109"/>
  <c r="AE1109" s="1"/>
  <c r="AD1109"/>
  <c r="Z1109"/>
  <c r="Y1109"/>
  <c r="X1109"/>
  <c r="W1109"/>
  <c r="AI1108"/>
  <c r="AH1108"/>
  <c r="AG1108"/>
  <c r="AE1108" s="1"/>
  <c r="AD1108"/>
  <c r="Z1108"/>
  <c r="Y1108"/>
  <c r="X1108"/>
  <c r="W1108"/>
  <c r="AI1107"/>
  <c r="AH1107"/>
  <c r="AG1107"/>
  <c r="AE1107" s="1"/>
  <c r="AD1107"/>
  <c r="Z1107"/>
  <c r="Y1107"/>
  <c r="X1107"/>
  <c r="W1107"/>
  <c r="AI1106"/>
  <c r="AH1106"/>
  <c r="AG1106"/>
  <c r="AE1106" s="1"/>
  <c r="AD1106"/>
  <c r="Z1106"/>
  <c r="Y1106"/>
  <c r="X1106"/>
  <c r="W1106"/>
  <c r="AI1105"/>
  <c r="AH1105"/>
  <c r="AG1105"/>
  <c r="AE1105" s="1"/>
  <c r="AD1105"/>
  <c r="Z1105"/>
  <c r="Y1105"/>
  <c r="X1105"/>
  <c r="W1105"/>
  <c r="AI1104"/>
  <c r="AH1104"/>
  <c r="AG1104"/>
  <c r="AE1104" s="1"/>
  <c r="AD1104"/>
  <c r="Z1104"/>
  <c r="Y1104"/>
  <c r="X1104"/>
  <c r="W1104"/>
  <c r="AI1103"/>
  <c r="AH1103"/>
  <c r="AG1103"/>
  <c r="AE1103" s="1"/>
  <c r="AD1103"/>
  <c r="Z1103"/>
  <c r="Y1103"/>
  <c r="X1103"/>
  <c r="W1103"/>
  <c r="AI1102"/>
  <c r="AH1102"/>
  <c r="AG1102"/>
  <c r="AE1102" s="1"/>
  <c r="AD1102"/>
  <c r="Z1102"/>
  <c r="Y1102"/>
  <c r="X1102"/>
  <c r="W1102"/>
  <c r="AI1101"/>
  <c r="AH1101"/>
  <c r="AG1101"/>
  <c r="AE1101" s="1"/>
  <c r="AD1101"/>
  <c r="Z1101"/>
  <c r="Y1101"/>
  <c r="X1101"/>
  <c r="W1101"/>
  <c r="AI1100"/>
  <c r="AH1100"/>
  <c r="AG1100"/>
  <c r="AE1100" s="1"/>
  <c r="AD1100"/>
  <c r="Z1100"/>
  <c r="Y1100"/>
  <c r="X1100"/>
  <c r="W1100"/>
  <c r="AI1099"/>
  <c r="AH1099"/>
  <c r="AG1099"/>
  <c r="AE1099" s="1"/>
  <c r="AD1099"/>
  <c r="Z1099"/>
  <c r="Y1099"/>
  <c r="X1099"/>
  <c r="W1099"/>
  <c r="AI1098"/>
  <c r="AH1098"/>
  <c r="AG1098"/>
  <c r="AD1098"/>
  <c r="Z1098"/>
  <c r="Y1098"/>
  <c r="X1098"/>
  <c r="W1098"/>
  <c r="AI1097"/>
  <c r="AH1097"/>
  <c r="AG1097"/>
  <c r="AD1097"/>
  <c r="Z1097"/>
  <c r="Y1097"/>
  <c r="X1097"/>
  <c r="W1097"/>
  <c r="AI1096"/>
  <c r="AH1096"/>
  <c r="AG1096"/>
  <c r="AE1096" s="1"/>
  <c r="AD1096"/>
  <c r="Z1096"/>
  <c r="Y1096"/>
  <c r="X1096"/>
  <c r="W1096"/>
  <c r="AI1095"/>
  <c r="AH1095"/>
  <c r="AG1095"/>
  <c r="AE1095" s="1"/>
  <c r="AD1095"/>
  <c r="Z1095"/>
  <c r="Y1095"/>
  <c r="X1095"/>
  <c r="W1095"/>
  <c r="AI1094"/>
  <c r="AH1094"/>
  <c r="AG1094"/>
  <c r="AE1094" s="1"/>
  <c r="AD1094"/>
  <c r="Z1094"/>
  <c r="Y1094"/>
  <c r="X1094"/>
  <c r="W1094"/>
  <c r="AI1093"/>
  <c r="AH1093"/>
  <c r="AG1093"/>
  <c r="AE1093" s="1"/>
  <c r="AD1093"/>
  <c r="Z1093"/>
  <c r="Y1093"/>
  <c r="X1093"/>
  <c r="W1093"/>
  <c r="AI1092"/>
  <c r="AH1092"/>
  <c r="AG1092"/>
  <c r="AE1092" s="1"/>
  <c r="AD1092"/>
  <c r="Z1092"/>
  <c r="Y1092"/>
  <c r="X1092"/>
  <c r="W1092"/>
  <c r="AI1091"/>
  <c r="AH1091"/>
  <c r="AG1091"/>
  <c r="AE1091" s="1"/>
  <c r="AD1091"/>
  <c r="Z1091"/>
  <c r="Y1091"/>
  <c r="X1091"/>
  <c r="W1091"/>
  <c r="AI1090"/>
  <c r="AH1090"/>
  <c r="AG1090"/>
  <c r="AE1090" s="1"/>
  <c r="AD1090"/>
  <c r="Z1090"/>
  <c r="Y1090"/>
  <c r="X1090"/>
  <c r="W1090"/>
  <c r="AI1089"/>
  <c r="AH1089"/>
  <c r="AG1089"/>
  <c r="AE1089" s="1"/>
  <c r="AD1089"/>
  <c r="Z1089"/>
  <c r="Y1089"/>
  <c r="X1089"/>
  <c r="W1089"/>
  <c r="AI1088"/>
  <c r="AH1088"/>
  <c r="AG1088"/>
  <c r="AE1088" s="1"/>
  <c r="AD1088"/>
  <c r="Z1088"/>
  <c r="Y1088"/>
  <c r="X1088"/>
  <c r="W1088"/>
  <c r="AI1087"/>
  <c r="AH1087"/>
  <c r="AG1087"/>
  <c r="AE1087" s="1"/>
  <c r="AD1087"/>
  <c r="Z1087"/>
  <c r="Y1087"/>
  <c r="X1087"/>
  <c r="W1087"/>
  <c r="AI1086"/>
  <c r="AH1086"/>
  <c r="AG1086"/>
  <c r="AE1086" s="1"/>
  <c r="AD1086"/>
  <c r="Z1086"/>
  <c r="Y1086"/>
  <c r="X1086"/>
  <c r="W1086"/>
  <c r="AI1085"/>
  <c r="AH1085"/>
  <c r="AG1085"/>
  <c r="AE1085" s="1"/>
  <c r="AD1085"/>
  <c r="Z1085"/>
  <c r="Y1085"/>
  <c r="X1085"/>
  <c r="W1085"/>
  <c r="AI1084"/>
  <c r="AH1084"/>
  <c r="AG1084"/>
  <c r="AE1084" s="1"/>
  <c r="AD1084"/>
  <c r="Z1084"/>
  <c r="Y1084"/>
  <c r="X1084"/>
  <c r="W1084"/>
  <c r="AI1083"/>
  <c r="AH1083"/>
  <c r="AG1083"/>
  <c r="AE1083" s="1"/>
  <c r="AD1083"/>
  <c r="Z1083"/>
  <c r="Y1083"/>
  <c r="X1083"/>
  <c r="W1083"/>
  <c r="AI1082"/>
  <c r="AH1082"/>
  <c r="AG1082"/>
  <c r="AE1082" s="1"/>
  <c r="AD1082"/>
  <c r="Z1082"/>
  <c r="Y1082"/>
  <c r="X1082"/>
  <c r="W1082"/>
  <c r="AI1081"/>
  <c r="AH1081"/>
  <c r="AG1081"/>
  <c r="AE1081" s="1"/>
  <c r="AD1081"/>
  <c r="Z1081"/>
  <c r="Y1081"/>
  <c r="X1081"/>
  <c r="W1081"/>
  <c r="AI1080"/>
  <c r="AH1080"/>
  <c r="AG1080"/>
  <c r="AE1080" s="1"/>
  <c r="AD1080"/>
  <c r="Z1080"/>
  <c r="Y1080"/>
  <c r="X1080"/>
  <c r="W1080"/>
  <c r="AI1079"/>
  <c r="AH1079"/>
  <c r="AG1079"/>
  <c r="AE1079" s="1"/>
  <c r="AD1079"/>
  <c r="Z1079"/>
  <c r="Y1079"/>
  <c r="X1079"/>
  <c r="W1079"/>
  <c r="AI1078"/>
  <c r="AH1078"/>
  <c r="AG1078"/>
  <c r="AE1078" s="1"/>
  <c r="AD1078"/>
  <c r="Z1078"/>
  <c r="Y1078"/>
  <c r="X1078"/>
  <c r="W1078"/>
  <c r="AI1077"/>
  <c r="AH1077"/>
  <c r="AG1077"/>
  <c r="AE1077" s="1"/>
  <c r="AD1077"/>
  <c r="Z1077"/>
  <c r="Y1077"/>
  <c r="X1077"/>
  <c r="W1077"/>
  <c r="AI1076"/>
  <c r="AH1076"/>
  <c r="AG1076"/>
  <c r="AE1076" s="1"/>
  <c r="AD1076"/>
  <c r="Z1076"/>
  <c r="Y1076"/>
  <c r="X1076"/>
  <c r="W1076"/>
  <c r="AI1075"/>
  <c r="AH1075"/>
  <c r="AG1075"/>
  <c r="AE1075" s="1"/>
  <c r="AD1075"/>
  <c r="Z1075"/>
  <c r="Y1075"/>
  <c r="X1075"/>
  <c r="W1075"/>
  <c r="AI1074"/>
  <c r="AH1074"/>
  <c r="AG1074"/>
  <c r="AE1074" s="1"/>
  <c r="AD1074"/>
  <c r="Z1074"/>
  <c r="Y1074"/>
  <c r="X1074"/>
  <c r="W1074"/>
  <c r="AI1073"/>
  <c r="AH1073"/>
  <c r="AG1073"/>
  <c r="AE1073" s="1"/>
  <c r="AD1073"/>
  <c r="Z1073"/>
  <c r="Y1073"/>
  <c r="X1073"/>
  <c r="W1073"/>
  <c r="AI1072"/>
  <c r="AH1072"/>
  <c r="AG1072"/>
  <c r="AE1072" s="1"/>
  <c r="AD1072"/>
  <c r="Z1072"/>
  <c r="Y1072"/>
  <c r="X1072"/>
  <c r="W1072"/>
  <c r="AI1071"/>
  <c r="AH1071"/>
  <c r="AG1071"/>
  <c r="AE1071" s="1"/>
  <c r="AD1071"/>
  <c r="Z1071"/>
  <c r="Y1071"/>
  <c r="X1071"/>
  <c r="W1071"/>
  <c r="AI1070"/>
  <c r="AH1070"/>
  <c r="AG1070"/>
  <c r="AE1070" s="1"/>
  <c r="AD1070"/>
  <c r="Z1070"/>
  <c r="Y1070"/>
  <c r="X1070"/>
  <c r="W1070"/>
  <c r="AI1069"/>
  <c r="AH1069"/>
  <c r="AG1069"/>
  <c r="AE1069" s="1"/>
  <c r="AD1069"/>
  <c r="Z1069"/>
  <c r="Y1069"/>
  <c r="X1069"/>
  <c r="W1069"/>
  <c r="AI1068"/>
  <c r="AH1068"/>
  <c r="AG1068"/>
  <c r="AE1068" s="1"/>
  <c r="AD1068"/>
  <c r="Z1068"/>
  <c r="Y1068"/>
  <c r="X1068"/>
  <c r="W1068"/>
  <c r="AI1067"/>
  <c r="AH1067"/>
  <c r="AG1067"/>
  <c r="AE1067" s="1"/>
  <c r="AD1067"/>
  <c r="Z1067"/>
  <c r="Y1067"/>
  <c r="X1067"/>
  <c r="W1067"/>
  <c r="AI1066"/>
  <c r="AH1066"/>
  <c r="AG1066"/>
  <c r="AE1066" s="1"/>
  <c r="AD1066"/>
  <c r="Z1066"/>
  <c r="Y1066"/>
  <c r="X1066"/>
  <c r="W1066"/>
  <c r="AI1065"/>
  <c r="AH1065"/>
  <c r="AG1065"/>
  <c r="AE1065" s="1"/>
  <c r="AD1065"/>
  <c r="Z1065"/>
  <c r="Y1065"/>
  <c r="X1065"/>
  <c r="W1065"/>
  <c r="AI1064"/>
  <c r="AH1064"/>
  <c r="AG1064"/>
  <c r="AE1064" s="1"/>
  <c r="AD1064"/>
  <c r="Z1064"/>
  <c r="Y1064"/>
  <c r="X1064"/>
  <c r="W1064"/>
  <c r="AI1063"/>
  <c r="AH1063"/>
  <c r="AG1063"/>
  <c r="AE1063" s="1"/>
  <c r="AD1063"/>
  <c r="Z1063"/>
  <c r="Y1063"/>
  <c r="X1063"/>
  <c r="W1063"/>
  <c r="AI1062"/>
  <c r="AH1062"/>
  <c r="AG1062"/>
  <c r="AE1062" s="1"/>
  <c r="AD1062"/>
  <c r="Z1062"/>
  <c r="Y1062"/>
  <c r="X1062"/>
  <c r="W1062"/>
  <c r="AI1061"/>
  <c r="AH1061"/>
  <c r="AG1061"/>
  <c r="AE1061" s="1"/>
  <c r="AD1061"/>
  <c r="Z1061"/>
  <c r="Y1061"/>
  <c r="X1061"/>
  <c r="W1061"/>
  <c r="AI1060"/>
  <c r="AH1060"/>
  <c r="AG1060"/>
  <c r="AE1060" s="1"/>
  <c r="AD1060"/>
  <c r="Z1060"/>
  <c r="Y1060"/>
  <c r="X1060"/>
  <c r="W1060"/>
  <c r="AI1059"/>
  <c r="AH1059"/>
  <c r="AG1059"/>
  <c r="AE1059" s="1"/>
  <c r="AD1059"/>
  <c r="Z1059"/>
  <c r="Y1059"/>
  <c r="X1059"/>
  <c r="W1059"/>
  <c r="AI1058"/>
  <c r="AH1058"/>
  <c r="AG1058"/>
  <c r="AE1058" s="1"/>
  <c r="AD1058"/>
  <c r="Z1058"/>
  <c r="Y1058"/>
  <c r="X1058"/>
  <c r="W1058"/>
  <c r="AI1057"/>
  <c r="AH1057"/>
  <c r="AG1057"/>
  <c r="AE1057" s="1"/>
  <c r="AD1057"/>
  <c r="Z1057"/>
  <c r="Y1057"/>
  <c r="X1057"/>
  <c r="W1057"/>
  <c r="AI1056"/>
  <c r="AH1056"/>
  <c r="AG1056"/>
  <c r="AE1056" s="1"/>
  <c r="AD1056"/>
  <c r="Z1056"/>
  <c r="Y1056"/>
  <c r="X1056"/>
  <c r="W1056"/>
  <c r="AI1055"/>
  <c r="AH1055"/>
  <c r="AG1055"/>
  <c r="AE1055" s="1"/>
  <c r="AD1055"/>
  <c r="Z1055"/>
  <c r="Y1055"/>
  <c r="X1055"/>
  <c r="W1055"/>
  <c r="AI1054"/>
  <c r="AH1054"/>
  <c r="AG1054"/>
  <c r="AE1054" s="1"/>
  <c r="AD1054"/>
  <c r="Z1054"/>
  <c r="Y1054"/>
  <c r="X1054"/>
  <c r="W1054"/>
  <c r="AI1053"/>
  <c r="AH1053"/>
  <c r="AG1053"/>
  <c r="AE1053" s="1"/>
  <c r="AD1053"/>
  <c r="Z1053"/>
  <c r="Y1053"/>
  <c r="X1053"/>
  <c r="W1053"/>
  <c r="AI1052"/>
  <c r="AH1052"/>
  <c r="AG1052"/>
  <c r="AE1052" s="1"/>
  <c r="AD1052"/>
  <c r="Z1052"/>
  <c r="Y1052"/>
  <c r="X1052"/>
  <c r="W1052"/>
  <c r="AI1051"/>
  <c r="AH1051"/>
  <c r="AG1051"/>
  <c r="AE1051" s="1"/>
  <c r="AD1051"/>
  <c r="Z1051"/>
  <c r="Y1051"/>
  <c r="X1051"/>
  <c r="W1051"/>
  <c r="AI1050"/>
  <c r="AH1050"/>
  <c r="AG1050"/>
  <c r="AD1050"/>
  <c r="Z1050"/>
  <c r="Y1050"/>
  <c r="X1050"/>
  <c r="W1050"/>
  <c r="AI1049"/>
  <c r="AH1049"/>
  <c r="AG1049"/>
  <c r="AD1049"/>
  <c r="Z1049"/>
  <c r="Y1049"/>
  <c r="X1049"/>
  <c r="W1049"/>
  <c r="AI1048"/>
  <c r="AH1048"/>
  <c r="AG1048"/>
  <c r="AE1048" s="1"/>
  <c r="AD1048"/>
  <c r="Z1048"/>
  <c r="Y1048"/>
  <c r="X1048"/>
  <c r="W1048"/>
  <c r="AI1047"/>
  <c r="AH1047"/>
  <c r="AG1047"/>
  <c r="AE1047" s="1"/>
  <c r="AD1047"/>
  <c r="Z1047"/>
  <c r="Y1047"/>
  <c r="X1047"/>
  <c r="W1047"/>
  <c r="AI1046"/>
  <c r="AH1046"/>
  <c r="AG1046"/>
  <c r="AE1046" s="1"/>
  <c r="AD1046"/>
  <c r="Z1046"/>
  <c r="Y1046"/>
  <c r="X1046"/>
  <c r="W1046"/>
  <c r="AI1045"/>
  <c r="AH1045"/>
  <c r="AG1045"/>
  <c r="AE1045" s="1"/>
  <c r="AD1045"/>
  <c r="Z1045"/>
  <c r="Y1045"/>
  <c r="X1045"/>
  <c r="W1045"/>
  <c r="AI1044"/>
  <c r="AH1044"/>
  <c r="AG1044"/>
  <c r="AE1044" s="1"/>
  <c r="AD1044"/>
  <c r="Z1044"/>
  <c r="Y1044"/>
  <c r="X1044"/>
  <c r="W1044"/>
  <c r="AI1043"/>
  <c r="AH1043"/>
  <c r="AG1043"/>
  <c r="AE1043" s="1"/>
  <c r="AD1043"/>
  <c r="Z1043"/>
  <c r="Y1043"/>
  <c r="X1043"/>
  <c r="W1043"/>
  <c r="AI1042"/>
  <c r="AH1042"/>
  <c r="AG1042"/>
  <c r="AE1042" s="1"/>
  <c r="AD1042"/>
  <c r="Z1042"/>
  <c r="Y1042"/>
  <c r="X1042"/>
  <c r="W1042"/>
  <c r="AI1041"/>
  <c r="AH1041"/>
  <c r="AG1041"/>
  <c r="AE1041" s="1"/>
  <c r="AD1041"/>
  <c r="Z1041"/>
  <c r="Y1041"/>
  <c r="X1041"/>
  <c r="W1041"/>
  <c r="AI1040"/>
  <c r="AH1040"/>
  <c r="AG1040"/>
  <c r="AE1040" s="1"/>
  <c r="AD1040"/>
  <c r="Z1040"/>
  <c r="Y1040"/>
  <c r="X1040"/>
  <c r="W1040"/>
  <c r="AI1039"/>
  <c r="AH1039"/>
  <c r="AG1039"/>
  <c r="AE1039" s="1"/>
  <c r="AD1039"/>
  <c r="Z1039"/>
  <c r="Y1039"/>
  <c r="X1039"/>
  <c r="W1039"/>
  <c r="AI1038"/>
  <c r="AH1038"/>
  <c r="AG1038"/>
  <c r="AE1038" s="1"/>
  <c r="AD1038"/>
  <c r="Z1038"/>
  <c r="Y1038"/>
  <c r="X1038"/>
  <c r="W1038"/>
  <c r="AI1037"/>
  <c r="AH1037"/>
  <c r="AG1037"/>
  <c r="AE1037" s="1"/>
  <c r="AD1037"/>
  <c r="Z1037"/>
  <c r="Y1037"/>
  <c r="X1037"/>
  <c r="W1037"/>
  <c r="AI1036"/>
  <c r="AH1036"/>
  <c r="AG1036"/>
  <c r="AE1036" s="1"/>
  <c r="AD1036"/>
  <c r="Z1036"/>
  <c r="Y1036"/>
  <c r="X1036"/>
  <c r="W1036"/>
  <c r="AI1035"/>
  <c r="AH1035"/>
  <c r="AG1035"/>
  <c r="AE1035" s="1"/>
  <c r="AD1035"/>
  <c r="Z1035"/>
  <c r="Y1035"/>
  <c r="X1035"/>
  <c r="W1035"/>
  <c r="AI1034"/>
  <c r="AH1034"/>
  <c r="AG1034"/>
  <c r="AE1034" s="1"/>
  <c r="AD1034"/>
  <c r="Z1034"/>
  <c r="Y1034"/>
  <c r="X1034"/>
  <c r="W1034"/>
  <c r="AI1033"/>
  <c r="AH1033"/>
  <c r="AG1033"/>
  <c r="AE1033" s="1"/>
  <c r="AD1033"/>
  <c r="Z1033"/>
  <c r="Y1033"/>
  <c r="X1033"/>
  <c r="W1033"/>
  <c r="AI1032"/>
  <c r="AH1032"/>
  <c r="AG1032"/>
  <c r="AE1032" s="1"/>
  <c r="AD1032"/>
  <c r="Z1032"/>
  <c r="Y1032"/>
  <c r="X1032"/>
  <c r="W1032"/>
  <c r="AI1031"/>
  <c r="AH1031"/>
  <c r="AG1031"/>
  <c r="AE1031" s="1"/>
  <c r="AD1031"/>
  <c r="Z1031"/>
  <c r="Y1031"/>
  <c r="X1031"/>
  <c r="W1031"/>
  <c r="AI1030"/>
  <c r="AH1030"/>
  <c r="AG1030"/>
  <c r="AE1030" s="1"/>
  <c r="AD1030"/>
  <c r="Z1030"/>
  <c r="Y1030"/>
  <c r="X1030"/>
  <c r="W1030"/>
  <c r="AI1029"/>
  <c r="AH1029"/>
  <c r="AG1029"/>
  <c r="AE1029" s="1"/>
  <c r="AD1029"/>
  <c r="Z1029"/>
  <c r="Y1029"/>
  <c r="X1029"/>
  <c r="W1029"/>
  <c r="AI1028"/>
  <c r="AH1028"/>
  <c r="AG1028"/>
  <c r="AE1028" s="1"/>
  <c r="AD1028"/>
  <c r="Z1028"/>
  <c r="Y1028"/>
  <c r="X1028"/>
  <c r="W1028"/>
  <c r="AI1027"/>
  <c r="AH1027"/>
  <c r="AG1027"/>
  <c r="AE1027" s="1"/>
  <c r="AD1027"/>
  <c r="Z1027"/>
  <c r="Y1027"/>
  <c r="X1027"/>
  <c r="W1027"/>
  <c r="AI1026"/>
  <c r="AH1026"/>
  <c r="AG1026"/>
  <c r="AE1026" s="1"/>
  <c r="AD1026"/>
  <c r="Z1026"/>
  <c r="Y1026"/>
  <c r="X1026"/>
  <c r="W1026"/>
  <c r="AI1025"/>
  <c r="AH1025"/>
  <c r="AG1025"/>
  <c r="AE1025" s="1"/>
  <c r="AD1025"/>
  <c r="Z1025"/>
  <c r="Y1025"/>
  <c r="X1025"/>
  <c r="W1025"/>
  <c r="AI1024"/>
  <c r="AH1024"/>
  <c r="AG1024"/>
  <c r="AD1024"/>
  <c r="Z1024"/>
  <c r="Y1024"/>
  <c r="X1024"/>
  <c r="W1024"/>
  <c r="AI1023"/>
  <c r="AH1023"/>
  <c r="AG1023"/>
  <c r="AD1023"/>
  <c r="Z1023"/>
  <c r="Y1023"/>
  <c r="X1023"/>
  <c r="W1023"/>
  <c r="AI1022"/>
  <c r="AH1022"/>
  <c r="AG1022"/>
  <c r="AE1022" s="1"/>
  <c r="AD1022"/>
  <c r="Z1022"/>
  <c r="Y1022"/>
  <c r="X1022"/>
  <c r="W1022"/>
  <c r="AI1021"/>
  <c r="AH1021"/>
  <c r="AG1021"/>
  <c r="AE1021" s="1"/>
  <c r="AD1021"/>
  <c r="Z1021"/>
  <c r="Y1021"/>
  <c r="X1021"/>
  <c r="W1021"/>
  <c r="AI1020"/>
  <c r="AH1020"/>
  <c r="AG1020"/>
  <c r="AE1020" s="1"/>
  <c r="AD1020"/>
  <c r="Z1020"/>
  <c r="Y1020"/>
  <c r="X1020"/>
  <c r="W1020"/>
  <c r="AI1019"/>
  <c r="AH1019"/>
  <c r="AG1019"/>
  <c r="AE1019" s="1"/>
  <c r="AD1019"/>
  <c r="Z1019"/>
  <c r="Y1019"/>
  <c r="X1019"/>
  <c r="W1019"/>
  <c r="AI1018"/>
  <c r="AH1018"/>
  <c r="AG1018"/>
  <c r="AE1018" s="1"/>
  <c r="AD1018"/>
  <c r="Z1018"/>
  <c r="Y1018"/>
  <c r="X1018"/>
  <c r="W1018"/>
  <c r="AI1017"/>
  <c r="AH1017"/>
  <c r="AG1017"/>
  <c r="AE1017" s="1"/>
  <c r="AD1017"/>
  <c r="Z1017"/>
  <c r="Y1017"/>
  <c r="X1017"/>
  <c r="W1017"/>
  <c r="AI1016"/>
  <c r="AH1016"/>
  <c r="AG1016"/>
  <c r="AE1016" s="1"/>
  <c r="AD1016"/>
  <c r="Z1016"/>
  <c r="Y1016"/>
  <c r="X1016"/>
  <c r="W1016"/>
  <c r="AI1015"/>
  <c r="AH1015"/>
  <c r="AG1015"/>
  <c r="AE1015" s="1"/>
  <c r="AD1015"/>
  <c r="Z1015"/>
  <c r="Y1015"/>
  <c r="X1015"/>
  <c r="W1015"/>
  <c r="AI1014"/>
  <c r="AH1014"/>
  <c r="AG1014"/>
  <c r="AE1014" s="1"/>
  <c r="AD1014"/>
  <c r="Z1014"/>
  <c r="Y1014"/>
  <c r="X1014"/>
  <c r="W1014"/>
  <c r="AI1013"/>
  <c r="AH1013"/>
  <c r="AG1013"/>
  <c r="AE1013" s="1"/>
  <c r="AD1013"/>
  <c r="Z1013"/>
  <c r="Y1013"/>
  <c r="X1013"/>
  <c r="W1013"/>
  <c r="AI1012"/>
  <c r="AH1012"/>
  <c r="AG1012"/>
  <c r="AE1012" s="1"/>
  <c r="AD1012"/>
  <c r="Z1012"/>
  <c r="Y1012"/>
  <c r="X1012"/>
  <c r="W1012"/>
  <c r="AI1011"/>
  <c r="AH1011"/>
  <c r="AG1011"/>
  <c r="AE1011" s="1"/>
  <c r="AD1011"/>
  <c r="Z1011"/>
  <c r="Y1011"/>
  <c r="X1011"/>
  <c r="W1011"/>
  <c r="AI1010"/>
  <c r="AH1010"/>
  <c r="AG1010"/>
  <c r="AE1010" s="1"/>
  <c r="AD1010"/>
  <c r="Z1010"/>
  <c r="Y1010"/>
  <c r="X1010"/>
  <c r="W1010"/>
  <c r="AI1009"/>
  <c r="AH1009"/>
  <c r="AG1009"/>
  <c r="AE1009" s="1"/>
  <c r="AD1009"/>
  <c r="Z1009"/>
  <c r="Y1009"/>
  <c r="X1009"/>
  <c r="W1009"/>
  <c r="AI1008"/>
  <c r="AH1008"/>
  <c r="AG1008"/>
  <c r="AE1008" s="1"/>
  <c r="AD1008"/>
  <c r="Z1008"/>
  <c r="Y1008"/>
  <c r="X1008"/>
  <c r="W1008"/>
  <c r="AI1007"/>
  <c r="AH1007"/>
  <c r="AG1007"/>
  <c r="AE1007" s="1"/>
  <c r="AD1007"/>
  <c r="Z1007"/>
  <c r="Y1007"/>
  <c r="X1007"/>
  <c r="W1007"/>
  <c r="AI1006"/>
  <c r="AH1006"/>
  <c r="AG1006"/>
  <c r="AE1006" s="1"/>
  <c r="AD1006"/>
  <c r="Z1006"/>
  <c r="Y1006"/>
  <c r="X1006"/>
  <c r="W1006"/>
  <c r="AI1005"/>
  <c r="AH1005"/>
  <c r="AG1005"/>
  <c r="AE1005" s="1"/>
  <c r="AD1005"/>
  <c r="Z1005"/>
  <c r="Y1005"/>
  <c r="X1005"/>
  <c r="W1005"/>
  <c r="AI1004"/>
  <c r="AH1004"/>
  <c r="AG1004"/>
  <c r="AE1004" s="1"/>
  <c r="AD1004"/>
  <c r="Z1004"/>
  <c r="Y1004"/>
  <c r="X1004"/>
  <c r="W1004"/>
  <c r="AI1003"/>
  <c r="AH1003"/>
  <c r="AG1003"/>
  <c r="AE1003" s="1"/>
  <c r="AD1003"/>
  <c r="Z1003"/>
  <c r="Y1003"/>
  <c r="X1003"/>
  <c r="W1003"/>
  <c r="AI1002"/>
  <c r="AH1002"/>
  <c r="AG1002"/>
  <c r="AE1002" s="1"/>
  <c r="AD1002"/>
  <c r="Z1002"/>
  <c r="Y1002"/>
  <c r="X1002"/>
  <c r="W1002"/>
  <c r="AI1001"/>
  <c r="AH1001"/>
  <c r="AG1001"/>
  <c r="AD1001"/>
  <c r="Z1001"/>
  <c r="Y1001"/>
  <c r="X1001"/>
  <c r="W1001"/>
  <c r="AI1000"/>
  <c r="AH1000"/>
  <c r="AG1000"/>
  <c r="AD1000"/>
  <c r="Z1000"/>
  <c r="Y1000"/>
  <c r="X1000"/>
  <c r="W1000"/>
  <c r="AI999"/>
  <c r="AH999"/>
  <c r="AG999"/>
  <c r="AE999" s="1"/>
  <c r="AD999"/>
  <c r="Z999"/>
  <c r="Y999"/>
  <c r="X999"/>
  <c r="W999"/>
  <c r="AI998"/>
  <c r="AH998"/>
  <c r="AG998"/>
  <c r="AE998" s="1"/>
  <c r="AD998"/>
  <c r="Z998"/>
  <c r="Y998"/>
  <c r="X998"/>
  <c r="W998"/>
  <c r="AI997"/>
  <c r="AH997"/>
  <c r="AG997"/>
  <c r="AE997" s="1"/>
  <c r="AD997"/>
  <c r="Z997"/>
  <c r="Y997"/>
  <c r="X997"/>
  <c r="W997"/>
  <c r="AI996"/>
  <c r="AH996"/>
  <c r="AG996"/>
  <c r="AE996" s="1"/>
  <c r="AD996"/>
  <c r="Z996"/>
  <c r="Y996"/>
  <c r="X996"/>
  <c r="W996"/>
  <c r="AI995"/>
  <c r="AH995"/>
  <c r="AG995"/>
  <c r="AE995" s="1"/>
  <c r="AD995"/>
  <c r="Z995"/>
  <c r="Y995"/>
  <c r="X995"/>
  <c r="W995"/>
  <c r="AI994"/>
  <c r="AH994"/>
  <c r="AG994"/>
  <c r="AE994" s="1"/>
  <c r="AD994"/>
  <c r="Z994"/>
  <c r="Y994"/>
  <c r="X994"/>
  <c r="W994"/>
  <c r="AI993"/>
  <c r="AH993"/>
  <c r="AG993"/>
  <c r="AE993" s="1"/>
  <c r="AD993"/>
  <c r="Z993"/>
  <c r="Y993"/>
  <c r="X993"/>
  <c r="W993"/>
  <c r="AI992"/>
  <c r="AH992"/>
  <c r="AG992"/>
  <c r="AE992" s="1"/>
  <c r="AD992"/>
  <c r="Z992"/>
  <c r="Y992"/>
  <c r="X992"/>
  <c r="W992"/>
  <c r="AI991"/>
  <c r="AH991"/>
  <c r="AG991"/>
  <c r="AE991" s="1"/>
  <c r="AD991"/>
  <c r="Z991"/>
  <c r="Y991"/>
  <c r="X991"/>
  <c r="W991"/>
  <c r="AI990"/>
  <c r="AH990"/>
  <c r="AG990"/>
  <c r="AE990" s="1"/>
  <c r="AD990"/>
  <c r="Z990"/>
  <c r="Y990"/>
  <c r="X990"/>
  <c r="W990"/>
  <c r="AI989"/>
  <c r="AH989"/>
  <c r="AG989"/>
  <c r="AE989" s="1"/>
  <c r="AD989"/>
  <c r="Z989"/>
  <c r="Y989"/>
  <c r="X989"/>
  <c r="W989"/>
  <c r="AI988"/>
  <c r="AH988"/>
  <c r="AG988"/>
  <c r="AE988" s="1"/>
  <c r="AD988"/>
  <c r="Z988"/>
  <c r="Y988"/>
  <c r="X988"/>
  <c r="W988"/>
  <c r="AI987"/>
  <c r="AH987"/>
  <c r="AG987"/>
  <c r="AE987" s="1"/>
  <c r="AD987"/>
  <c r="Z987"/>
  <c r="Y987"/>
  <c r="X987"/>
  <c r="W987"/>
  <c r="AI986"/>
  <c r="AH986"/>
  <c r="AG986"/>
  <c r="AE986" s="1"/>
  <c r="AD986"/>
  <c r="Z986"/>
  <c r="Y986"/>
  <c r="X986"/>
  <c r="W986"/>
  <c r="AI985"/>
  <c r="AH985"/>
  <c r="AG985"/>
  <c r="AE985" s="1"/>
  <c r="AD985"/>
  <c r="Z985"/>
  <c r="Y985"/>
  <c r="X985"/>
  <c r="W985"/>
  <c r="AI984"/>
  <c r="AH984"/>
  <c r="AG984"/>
  <c r="AE984" s="1"/>
  <c r="AD984"/>
  <c r="Z984"/>
  <c r="Y984"/>
  <c r="X984"/>
  <c r="W984"/>
  <c r="AI983"/>
  <c r="AH983"/>
  <c r="AG983"/>
  <c r="AE983" s="1"/>
  <c r="AD983"/>
  <c r="Z983"/>
  <c r="Y983"/>
  <c r="X983"/>
  <c r="W983"/>
  <c r="AI982"/>
  <c r="AH982"/>
  <c r="AG982"/>
  <c r="AE982" s="1"/>
  <c r="AD982"/>
  <c r="Z982"/>
  <c r="Y982"/>
  <c r="X982"/>
  <c r="W982"/>
  <c r="AI981"/>
  <c r="AH981"/>
  <c r="AG981"/>
  <c r="AE981" s="1"/>
  <c r="AD981"/>
  <c r="Z981"/>
  <c r="Y981"/>
  <c r="X981"/>
  <c r="W981"/>
  <c r="AI980"/>
  <c r="AH980"/>
  <c r="AG980"/>
  <c r="AE980" s="1"/>
  <c r="AD980"/>
  <c r="Z980"/>
  <c r="Y980"/>
  <c r="X980"/>
  <c r="W980"/>
  <c r="AI979"/>
  <c r="AH979"/>
  <c r="AG979"/>
  <c r="AE979" s="1"/>
  <c r="AD979"/>
  <c r="Z979"/>
  <c r="Y979"/>
  <c r="X979"/>
  <c r="W979"/>
  <c r="AI978"/>
  <c r="AH978"/>
  <c r="AG978"/>
  <c r="AE978" s="1"/>
  <c r="AD978"/>
  <c r="Z978"/>
  <c r="Y978"/>
  <c r="X978"/>
  <c r="W978"/>
  <c r="AI977"/>
  <c r="AH977"/>
  <c r="AG977"/>
  <c r="AE977" s="1"/>
  <c r="AD977"/>
  <c r="Z977"/>
  <c r="Y977"/>
  <c r="X977"/>
  <c r="W977"/>
  <c r="AI976"/>
  <c r="AH976"/>
  <c r="AG976"/>
  <c r="AE976" s="1"/>
  <c r="AD976"/>
  <c r="Z976"/>
  <c r="Y976"/>
  <c r="X976"/>
  <c r="W976"/>
  <c r="AI975"/>
  <c r="AH975"/>
  <c r="AG975"/>
  <c r="AE975" s="1"/>
  <c r="AD975"/>
  <c r="Z975"/>
  <c r="Y975"/>
  <c r="X975"/>
  <c r="W975"/>
  <c r="AI974"/>
  <c r="AH974"/>
  <c r="AG974"/>
  <c r="AE974" s="1"/>
  <c r="AD974"/>
  <c r="Z974"/>
  <c r="Y974"/>
  <c r="X974"/>
  <c r="W974"/>
  <c r="AI973"/>
  <c r="AH973"/>
  <c r="AG973"/>
  <c r="AE973" s="1"/>
  <c r="AD973"/>
  <c r="Z973"/>
  <c r="Y973"/>
  <c r="X973"/>
  <c r="W973"/>
  <c r="AI972"/>
  <c r="AH972"/>
  <c r="AG972"/>
  <c r="AE972" s="1"/>
  <c r="AD972"/>
  <c r="Z972"/>
  <c r="Y972"/>
  <c r="X972"/>
  <c r="W972"/>
  <c r="AI971"/>
  <c r="AH971"/>
  <c r="AG971"/>
  <c r="AE971" s="1"/>
  <c r="AD971"/>
  <c r="Z971"/>
  <c r="Y971"/>
  <c r="X971"/>
  <c r="W971"/>
  <c r="AI970"/>
  <c r="AH970"/>
  <c r="AG970"/>
  <c r="AE970" s="1"/>
  <c r="AD970"/>
  <c r="Z970"/>
  <c r="Y970"/>
  <c r="X970"/>
  <c r="W970"/>
  <c r="AI969"/>
  <c r="AH969"/>
  <c r="AG969"/>
  <c r="AE969" s="1"/>
  <c r="AD969"/>
  <c r="Z969"/>
  <c r="Y969"/>
  <c r="X969"/>
  <c r="W969"/>
  <c r="AI968"/>
  <c r="AH968"/>
  <c r="AG968"/>
  <c r="AE968" s="1"/>
  <c r="AD968"/>
  <c r="Z968"/>
  <c r="Y968"/>
  <c r="X968"/>
  <c r="W968"/>
  <c r="AI967"/>
  <c r="AH967"/>
  <c r="AG967"/>
  <c r="AE967" s="1"/>
  <c r="AD967"/>
  <c r="Z967"/>
  <c r="Y967"/>
  <c r="X967"/>
  <c r="W967"/>
  <c r="AI966"/>
  <c r="AH966"/>
  <c r="AG966"/>
  <c r="AE966" s="1"/>
  <c r="AD966"/>
  <c r="Z966"/>
  <c r="Y966"/>
  <c r="X966"/>
  <c r="W966"/>
  <c r="AI965"/>
  <c r="AH965"/>
  <c r="AG965"/>
  <c r="AE965" s="1"/>
  <c r="AD965"/>
  <c r="Z965"/>
  <c r="Y965"/>
  <c r="X965"/>
  <c r="W965"/>
  <c r="AI964"/>
  <c r="AH964"/>
  <c r="AG964"/>
  <c r="AE964" s="1"/>
  <c r="AD964"/>
  <c r="Z964"/>
  <c r="Y964"/>
  <c r="X964"/>
  <c r="W964"/>
  <c r="AI963"/>
  <c r="AH963"/>
  <c r="AG963"/>
  <c r="AE963" s="1"/>
  <c r="AD963"/>
  <c r="Z963"/>
  <c r="Y963"/>
  <c r="X963"/>
  <c r="W963"/>
  <c r="AI962"/>
  <c r="AH962"/>
  <c r="AG962"/>
  <c r="AE962" s="1"/>
  <c r="AD962"/>
  <c r="Z962"/>
  <c r="Y962"/>
  <c r="X962"/>
  <c r="W962"/>
  <c r="AI961"/>
  <c r="AH961"/>
  <c r="AG961"/>
  <c r="AE961" s="1"/>
  <c r="AD961"/>
  <c r="Z961"/>
  <c r="Y961"/>
  <c r="X961"/>
  <c r="W961"/>
  <c r="AI960"/>
  <c r="AH960"/>
  <c r="AG960"/>
  <c r="AE960" s="1"/>
  <c r="AD960"/>
  <c r="Z960"/>
  <c r="Y960"/>
  <c r="X960"/>
  <c r="W960"/>
  <c r="AI959"/>
  <c r="AH959"/>
  <c r="AG959"/>
  <c r="AE959" s="1"/>
  <c r="AD959"/>
  <c r="Z959"/>
  <c r="Y959"/>
  <c r="X959"/>
  <c r="W959"/>
  <c r="AI958"/>
  <c r="AH958"/>
  <c r="AG958"/>
  <c r="AE958" s="1"/>
  <c r="AD958"/>
  <c r="Z958"/>
  <c r="Y958"/>
  <c r="X958"/>
  <c r="W958"/>
  <c r="AI957"/>
  <c r="AH957"/>
  <c r="AG957"/>
  <c r="AE957" s="1"/>
  <c r="AD957"/>
  <c r="Z957"/>
  <c r="Y957"/>
  <c r="X957"/>
  <c r="W957"/>
  <c r="AI956"/>
  <c r="AH956"/>
  <c r="AG956"/>
  <c r="AE956" s="1"/>
  <c r="AD956"/>
  <c r="Z956"/>
  <c r="Y956"/>
  <c r="X956"/>
  <c r="W956"/>
  <c r="AI955"/>
  <c r="AH955"/>
  <c r="AG955"/>
  <c r="AE955" s="1"/>
  <c r="AD955"/>
  <c r="Z955"/>
  <c r="Y955"/>
  <c r="X955"/>
  <c r="W955"/>
  <c r="AI954"/>
  <c r="AH954"/>
  <c r="AG954"/>
  <c r="AE954" s="1"/>
  <c r="AD954"/>
  <c r="Z954"/>
  <c r="Y954"/>
  <c r="X954"/>
  <c r="W954"/>
  <c r="AI953"/>
  <c r="AH953"/>
  <c r="AG953"/>
  <c r="AE953" s="1"/>
  <c r="AD953"/>
  <c r="Z953"/>
  <c r="Y953"/>
  <c r="X953"/>
  <c r="W953"/>
  <c r="AI952"/>
  <c r="AH952"/>
  <c r="AG952"/>
  <c r="AE952" s="1"/>
  <c r="AD952"/>
  <c r="Z952"/>
  <c r="Y952"/>
  <c r="X952"/>
  <c r="W952"/>
  <c r="AI951"/>
  <c r="AH951"/>
  <c r="AG951"/>
  <c r="AE951" s="1"/>
  <c r="AD951"/>
  <c r="Z951"/>
  <c r="Y951"/>
  <c r="X951"/>
  <c r="W951"/>
  <c r="AI950"/>
  <c r="AH950"/>
  <c r="AG950"/>
  <c r="AE950" s="1"/>
  <c r="AD950"/>
  <c r="Z950"/>
  <c r="Y950"/>
  <c r="X950"/>
  <c r="W950"/>
  <c r="AI949"/>
  <c r="AH949"/>
  <c r="AG949"/>
  <c r="AE949" s="1"/>
  <c r="AD949"/>
  <c r="Z949"/>
  <c r="Y949"/>
  <c r="X949"/>
  <c r="W949"/>
  <c r="AI948"/>
  <c r="AH948"/>
  <c r="AG948"/>
  <c r="AE948" s="1"/>
  <c r="AD948"/>
  <c r="Z948"/>
  <c r="Y948"/>
  <c r="X948"/>
  <c r="W948"/>
  <c r="AI947"/>
  <c r="AH947"/>
  <c r="AG947"/>
  <c r="AE947" s="1"/>
  <c r="AD947"/>
  <c r="Z947"/>
  <c r="Y947"/>
  <c r="X947"/>
  <c r="W947"/>
  <c r="AI946"/>
  <c r="AH946"/>
  <c r="AG946"/>
  <c r="AE946" s="1"/>
  <c r="AD946"/>
  <c r="Z946"/>
  <c r="Y946"/>
  <c r="X946"/>
  <c r="W946"/>
  <c r="AI945"/>
  <c r="AH945"/>
  <c r="AG945"/>
  <c r="AE945" s="1"/>
  <c r="AD945"/>
  <c r="Z945"/>
  <c r="Y945"/>
  <c r="X945"/>
  <c r="W945"/>
  <c r="AI944"/>
  <c r="AH944"/>
  <c r="AG944"/>
  <c r="AE944" s="1"/>
  <c r="AD944"/>
  <c r="Z944"/>
  <c r="Y944"/>
  <c r="X944"/>
  <c r="W944"/>
  <c r="AI943"/>
  <c r="AH943"/>
  <c r="AG943"/>
  <c r="AE943" s="1"/>
  <c r="AD943"/>
  <c r="Z943"/>
  <c r="Y943"/>
  <c r="X943"/>
  <c r="W943"/>
  <c r="AI942"/>
  <c r="AH942"/>
  <c r="AG942"/>
  <c r="AE942" s="1"/>
  <c r="AD942"/>
  <c r="Z942"/>
  <c r="Y942"/>
  <c r="X942"/>
  <c r="W942"/>
  <c r="AI941"/>
  <c r="AH941"/>
  <c r="AG941"/>
  <c r="AE941" s="1"/>
  <c r="AD941"/>
  <c r="Z941"/>
  <c r="Y941"/>
  <c r="X941"/>
  <c r="W941"/>
  <c r="AI940"/>
  <c r="AH940"/>
  <c r="AG940"/>
  <c r="AE940" s="1"/>
  <c r="AD940"/>
  <c r="Z940"/>
  <c r="Y940"/>
  <c r="X940"/>
  <c r="W940"/>
  <c r="AI939"/>
  <c r="AH939"/>
  <c r="AG939"/>
  <c r="AE939" s="1"/>
  <c r="AD939"/>
  <c r="Z939"/>
  <c r="Y939"/>
  <c r="X939"/>
  <c r="W939"/>
  <c r="AI938"/>
  <c r="AH938"/>
  <c r="AG938"/>
  <c r="AE938" s="1"/>
  <c r="AD938"/>
  <c r="Z938"/>
  <c r="Y938"/>
  <c r="X938"/>
  <c r="W938"/>
  <c r="AI937"/>
  <c r="AH937"/>
  <c r="AG937"/>
  <c r="AE937" s="1"/>
  <c r="AD937"/>
  <c r="Z937"/>
  <c r="Y937"/>
  <c r="X937"/>
  <c r="W937"/>
  <c r="AI936"/>
  <c r="AH936"/>
  <c r="AG936"/>
  <c r="AE936" s="1"/>
  <c r="AD936"/>
  <c r="Z936"/>
  <c r="Y936"/>
  <c r="X936"/>
  <c r="W936"/>
  <c r="AI935"/>
  <c r="AH935"/>
  <c r="AG935"/>
  <c r="AE935" s="1"/>
  <c r="AD935"/>
  <c r="Z935"/>
  <c r="Y935"/>
  <c r="X935"/>
  <c r="W935"/>
  <c r="AI934"/>
  <c r="AH934"/>
  <c r="AG934"/>
  <c r="AE934" s="1"/>
  <c r="AD934"/>
  <c r="Z934"/>
  <c r="Y934"/>
  <c r="X934"/>
  <c r="W934"/>
  <c r="AI933"/>
  <c r="AH933"/>
  <c r="AG933"/>
  <c r="AE933" s="1"/>
  <c r="AD933"/>
  <c r="Z933"/>
  <c r="Y933"/>
  <c r="X933"/>
  <c r="W933"/>
  <c r="AI932"/>
  <c r="AH932"/>
  <c r="AG932"/>
  <c r="AE932" s="1"/>
  <c r="AD932"/>
  <c r="Z932"/>
  <c r="Y932"/>
  <c r="X932"/>
  <c r="W932"/>
  <c r="AI931"/>
  <c r="AH931"/>
  <c r="AG931"/>
  <c r="AE931" s="1"/>
  <c r="AD931"/>
  <c r="Z931"/>
  <c r="Y931"/>
  <c r="X931"/>
  <c r="W931"/>
  <c r="AI930"/>
  <c r="AH930"/>
  <c r="AG930"/>
  <c r="AE930" s="1"/>
  <c r="AD930"/>
  <c r="Z930"/>
  <c r="Y930"/>
  <c r="X930"/>
  <c r="W930"/>
  <c r="AI929"/>
  <c r="AH929"/>
  <c r="AG929"/>
  <c r="AE929" s="1"/>
  <c r="AD929"/>
  <c r="Z929"/>
  <c r="Y929"/>
  <c r="X929"/>
  <c r="W929"/>
  <c r="AI928"/>
  <c r="AH928"/>
  <c r="AG928"/>
  <c r="AE928" s="1"/>
  <c r="AD928"/>
  <c r="AL1474" l="1"/>
  <c r="AK1474" s="1"/>
  <c r="AL1818"/>
  <c r="AK1818" s="1"/>
  <c r="AL1557"/>
  <c r="AK1557" s="1"/>
  <c r="AL1509"/>
  <c r="AK1509" s="1"/>
  <c r="AL1477"/>
  <c r="AK1477" s="1"/>
  <c r="AL1183"/>
  <c r="AK1183" s="1"/>
  <c r="AJ935"/>
  <c r="AJ945"/>
  <c r="AJ946"/>
  <c r="AJ967"/>
  <c r="AJ983"/>
  <c r="AJ991"/>
  <c r="AJ1012"/>
  <c r="AJ1014"/>
  <c r="AJ1015"/>
  <c r="AJ1020"/>
  <c r="AJ1021"/>
  <c r="AJ1023"/>
  <c r="AJ1024"/>
  <c r="AJ1048"/>
  <c r="AJ1052"/>
  <c r="AJ1054"/>
  <c r="AJ1055"/>
  <c r="AJ1056"/>
  <c r="AJ1057"/>
  <c r="AJ1058"/>
  <c r="AJ1059"/>
  <c r="AJ1061"/>
  <c r="AJ1062"/>
  <c r="AJ1063"/>
  <c r="AJ1064"/>
  <c r="AJ1065"/>
  <c r="AJ1066"/>
  <c r="AJ1067"/>
  <c r="AJ1069"/>
  <c r="AJ1070"/>
  <c r="AJ1085"/>
  <c r="AJ1094"/>
  <c r="AJ1095"/>
  <c r="AL1702"/>
  <c r="AK1702" s="1"/>
  <c r="AL1694"/>
  <c r="AK1694" s="1"/>
  <c r="AL1681"/>
  <c r="AK1681" s="1"/>
  <c r="AL1551"/>
  <c r="AK1551" s="1"/>
  <c r="AL1457"/>
  <c r="AK1457" s="1"/>
  <c r="AL1351"/>
  <c r="AK1351" s="1"/>
  <c r="AJ1096"/>
  <c r="AJ1097"/>
  <c r="AJ1106"/>
  <c r="AJ1109"/>
  <c r="AJ1110"/>
  <c r="AJ1111"/>
  <c r="AJ1112"/>
  <c r="AL1145"/>
  <c r="AK1145" s="1"/>
  <c r="AL1185"/>
  <c r="AK1185" s="1"/>
  <c r="AL1294"/>
  <c r="AK1294" s="1"/>
  <c r="AL1182"/>
  <c r="AK1182" s="1"/>
  <c r="AL1311"/>
  <c r="AK1311" s="1"/>
  <c r="AL1293"/>
  <c r="AK1293" s="1"/>
  <c r="AJ1053"/>
  <c r="AJ1060"/>
  <c r="AJ1071"/>
  <c r="AJ1090"/>
  <c r="AJ1093"/>
  <c r="AL1270"/>
  <c r="AK1270" s="1"/>
  <c r="AL1181"/>
  <c r="AK1181" s="1"/>
  <c r="AL1122"/>
  <c r="AK1122" s="1"/>
  <c r="AL1638"/>
  <c r="AK1638" s="1"/>
  <c r="AL1267"/>
  <c r="AK1267" s="1"/>
  <c r="AL1161"/>
  <c r="AK1161" s="1"/>
  <c r="AL1305"/>
  <c r="AK1305" s="1"/>
  <c r="AL1260"/>
  <c r="AK1260" s="1"/>
  <c r="AL1271"/>
  <c r="AL1130"/>
  <c r="AK1130" s="1"/>
  <c r="AJ1113"/>
  <c r="AJ1114"/>
  <c r="AJ1115"/>
  <c r="AL1459"/>
  <c r="AK1459" s="1"/>
  <c r="AL1451"/>
  <c r="AK1451" s="1"/>
  <c r="AL1432"/>
  <c r="AK1432" s="1"/>
  <c r="AL1711"/>
  <c r="AK1711" s="1"/>
  <c r="AL1458"/>
  <c r="AK1458" s="1"/>
  <c r="AL1261"/>
  <c r="AK1261" s="1"/>
  <c r="AL1250"/>
  <c r="AK1250" s="1"/>
  <c r="AL1167"/>
  <c r="AL1149"/>
  <c r="AK1149" s="1"/>
  <c r="AB1421"/>
  <c r="AL1321"/>
  <c r="AK1321" s="1"/>
  <c r="AJ944"/>
  <c r="AJ992"/>
  <c r="AJ1022"/>
  <c r="AJ1025"/>
  <c r="AL1678"/>
  <c r="AK1678" s="1"/>
  <c r="AL1475"/>
  <c r="AK1475" s="1"/>
  <c r="AL1464"/>
  <c r="AK1464" s="1"/>
  <c r="AL1455"/>
  <c r="AK1455" s="1"/>
  <c r="AL1446"/>
  <c r="AK1446" s="1"/>
  <c r="AL1436"/>
  <c r="AK1436" s="1"/>
  <c r="AL1428"/>
  <c r="AK1428" s="1"/>
  <c r="AL1766"/>
  <c r="AK1766" s="1"/>
  <c r="AL1756"/>
  <c r="AK1756" s="1"/>
  <c r="AL1463"/>
  <c r="AK1463" s="1"/>
  <c r="AL1454"/>
  <c r="AK1454" s="1"/>
  <c r="AL1755"/>
  <c r="AK1755" s="1"/>
  <c r="AL1187"/>
  <c r="AK1187" s="1"/>
  <c r="AL1265"/>
  <c r="AK1265" s="1"/>
  <c r="AL1189"/>
  <c r="AK1189" s="1"/>
  <c r="AK1363"/>
  <c r="AL1139"/>
  <c r="AK1139" s="1"/>
  <c r="AL1315"/>
  <c r="AK1315" s="1"/>
  <c r="AK1147"/>
  <c r="AB1734"/>
  <c r="AK1355"/>
  <c r="AB1348"/>
  <c r="AL1225"/>
  <c r="AK1225" s="1"/>
  <c r="AB1165"/>
  <c r="AA1017"/>
  <c r="AA1019"/>
  <c r="AB1019" s="1"/>
  <c r="AA1021"/>
  <c r="AA1024"/>
  <c r="AB1024" s="1"/>
  <c r="AE1024" s="1"/>
  <c r="AL1821"/>
  <c r="AK1821" s="1"/>
  <c r="AL1710"/>
  <c r="AK1710" s="1"/>
  <c r="AL1473"/>
  <c r="AK1473" s="1"/>
  <c r="AL1453"/>
  <c r="AK1453" s="1"/>
  <c r="AK1387"/>
  <c r="AK1375"/>
  <c r="AL1330"/>
  <c r="AK1330" s="1"/>
  <c r="AL1290"/>
  <c r="AK1290" s="1"/>
  <c r="AL1266"/>
  <c r="AL1233"/>
  <c r="AK1233" s="1"/>
  <c r="AK1848"/>
  <c r="AK1613"/>
  <c r="AL1231"/>
  <c r="AK1231" s="1"/>
  <c r="AL1199"/>
  <c r="AK1199" s="1"/>
  <c r="AL1810"/>
  <c r="AK1810" s="1"/>
  <c r="AK1793"/>
  <c r="AL1621"/>
  <c r="AK1621" s="1"/>
  <c r="AL1515"/>
  <c r="AK1515" s="1"/>
  <c r="AK1513"/>
  <c r="AL1359"/>
  <c r="AK1359" s="1"/>
  <c r="AK1340"/>
  <c r="AK1264"/>
  <c r="AL1121"/>
  <c r="AK1121" s="1"/>
  <c r="AK1603"/>
  <c r="AK1198"/>
  <c r="AK1381"/>
  <c r="AA1018"/>
  <c r="AA1022"/>
  <c r="AB1022" s="1"/>
  <c r="AA1108"/>
  <c r="AB1108" s="1"/>
  <c r="AA1110"/>
  <c r="AB1110" s="1"/>
  <c r="AL1803"/>
  <c r="AK1803" s="1"/>
  <c r="AJ947"/>
  <c r="AJ951"/>
  <c r="AJ952"/>
  <c r="AJ953"/>
  <c r="AJ954"/>
  <c r="AJ993"/>
  <c r="AJ1072"/>
  <c r="AL1319"/>
  <c r="AK1319" s="1"/>
  <c r="AL1306"/>
  <c r="AK1306" s="1"/>
  <c r="AL1295"/>
  <c r="AK1295" s="1"/>
  <c r="AL1287"/>
  <c r="AK1287" s="1"/>
  <c r="AL1262"/>
  <c r="AK1262" s="1"/>
  <c r="AL1138"/>
  <c r="AK1138" s="1"/>
  <c r="AL1329"/>
  <c r="AK1329" s="1"/>
  <c r="AL1298"/>
  <c r="AK1298" s="1"/>
  <c r="AL1289"/>
  <c r="AK1289" s="1"/>
  <c r="AL1277"/>
  <c r="AK1277" s="1"/>
  <c r="AL1242"/>
  <c r="AK1242" s="1"/>
  <c r="AL1325"/>
  <c r="AK1325" s="1"/>
  <c r="AL1297"/>
  <c r="AK1297" s="1"/>
  <c r="AL1196"/>
  <c r="AK1196" s="1"/>
  <c r="AL1155"/>
  <c r="AK1155" s="1"/>
  <c r="AK1141"/>
  <c r="AK1151"/>
  <c r="AA946"/>
  <c r="AL946" s="1"/>
  <c r="AK946" s="1"/>
  <c r="AA931"/>
  <c r="AB931" s="1"/>
  <c r="AA932"/>
  <c r="AA933"/>
  <c r="AB933" s="1"/>
  <c r="AA935"/>
  <c r="AB935" s="1"/>
  <c r="AJ936"/>
  <c r="AJ937"/>
  <c r="AJ938"/>
  <c r="AJ939"/>
  <c r="AJ943"/>
  <c r="AJ948"/>
  <c r="AJ959"/>
  <c r="AJ962"/>
  <c r="AJ963"/>
  <c r="AJ964"/>
  <c r="AJ965"/>
  <c r="AJ966"/>
  <c r="AA1005"/>
  <c r="AA1006"/>
  <c r="AA1007"/>
  <c r="AB1007" s="1"/>
  <c r="AA1009"/>
  <c r="AB1009" s="1"/>
  <c r="AA1011"/>
  <c r="AB1011" s="1"/>
  <c r="AJ1013"/>
  <c r="AJ1026"/>
  <c r="AJ1027"/>
  <c r="AJ1028"/>
  <c r="AJ1029"/>
  <c r="AJ1030"/>
  <c r="AJ1031"/>
  <c r="AJ1032"/>
  <c r="AJ1033"/>
  <c r="AJ1034"/>
  <c r="AJ1035"/>
  <c r="AJ1036"/>
  <c r="AJ1037"/>
  <c r="AJ1038"/>
  <c r="AJ1075"/>
  <c r="AJ1076"/>
  <c r="AJ1077"/>
  <c r="AJ1078"/>
  <c r="AJ1079"/>
  <c r="AJ1081"/>
  <c r="AJ1082"/>
  <c r="AJ1083"/>
  <c r="AJ1084"/>
  <c r="AA992"/>
  <c r="AL1200"/>
  <c r="AK1200" s="1"/>
  <c r="AL1186"/>
  <c r="AK1186" s="1"/>
  <c r="AL1142"/>
  <c r="AK1142" s="1"/>
  <c r="AJ928"/>
  <c r="AJ929"/>
  <c r="AJ932"/>
  <c r="AJ933"/>
  <c r="AJ934"/>
  <c r="AA961"/>
  <c r="AB961" s="1"/>
  <c r="AA963"/>
  <c r="AB963" s="1"/>
  <c r="AA965"/>
  <c r="AB965" s="1"/>
  <c r="AA966"/>
  <c r="AB966" s="1"/>
  <c r="AA967"/>
  <c r="AB967" s="1"/>
  <c r="AJ968"/>
  <c r="AJ969"/>
  <c r="AJ970"/>
  <c r="AJ982"/>
  <c r="AJ985"/>
  <c r="AJ986"/>
  <c r="AJ987"/>
  <c r="AJ996"/>
  <c r="AJ997"/>
  <c r="AJ998"/>
  <c r="AJ999"/>
  <c r="AJ1000"/>
  <c r="AJ1001"/>
  <c r="AJ1002"/>
  <c r="AJ1003"/>
  <c r="AJ1008"/>
  <c r="AJ1009"/>
  <c r="AJ1010"/>
  <c r="AJ1011"/>
  <c r="AA1082"/>
  <c r="AA1083"/>
  <c r="AB1083" s="1"/>
  <c r="AJ1086"/>
  <c r="AJ1087"/>
  <c r="AJ1098"/>
  <c r="AJ1099"/>
  <c r="AJ949"/>
  <c r="AJ984"/>
  <c r="AA1054"/>
  <c r="AA1056"/>
  <c r="AB1056" s="1"/>
  <c r="AA1058"/>
  <c r="AB1058" s="1"/>
  <c r="AA1060"/>
  <c r="AA1062"/>
  <c r="AA1063"/>
  <c r="AA1092"/>
  <c r="AB1092" s="1"/>
  <c r="AA1095"/>
  <c r="AA944"/>
  <c r="AA948"/>
  <c r="AB948" s="1"/>
  <c r="AJ950"/>
  <c r="AA983"/>
  <c r="AB983" s="1"/>
  <c r="AA995"/>
  <c r="AB995" s="1"/>
  <c r="AA997"/>
  <c r="AB997" s="1"/>
  <c r="AA999"/>
  <c r="AB999" s="1"/>
  <c r="AA1000"/>
  <c r="AA1001"/>
  <c r="AB1001" s="1"/>
  <c r="AA1014"/>
  <c r="AA1050"/>
  <c r="AL1050" s="1"/>
  <c r="AA1051"/>
  <c r="AB1051" s="1"/>
  <c r="AA1053"/>
  <c r="AA1055"/>
  <c r="AA1059"/>
  <c r="AB1059" s="1"/>
  <c r="AA1061"/>
  <c r="AA1064"/>
  <c r="AA1065"/>
  <c r="AB1065" s="1"/>
  <c r="AA1074"/>
  <c r="AB1074" s="1"/>
  <c r="AA1077"/>
  <c r="AB1077" s="1"/>
  <c r="AA1096"/>
  <c r="AB1096" s="1"/>
  <c r="AA937"/>
  <c r="AA938"/>
  <c r="AL938" s="1"/>
  <c r="AK938" s="1"/>
  <c r="AA939"/>
  <c r="AB939" s="1"/>
  <c r="AA940"/>
  <c r="AA941"/>
  <c r="AB941" s="1"/>
  <c r="AA943"/>
  <c r="AL943" s="1"/>
  <c r="AK943" s="1"/>
  <c r="AA947"/>
  <c r="AJ955"/>
  <c r="AJ956"/>
  <c r="AJ957"/>
  <c r="AJ958"/>
  <c r="AA969"/>
  <c r="AA970"/>
  <c r="AB970" s="1"/>
  <c r="AA971"/>
  <c r="AB971" s="1"/>
  <c r="AA972"/>
  <c r="AA973"/>
  <c r="AA974"/>
  <c r="AA975"/>
  <c r="AB975" s="1"/>
  <c r="AA976"/>
  <c r="AB976" s="1"/>
  <c r="AA978"/>
  <c r="AA979"/>
  <c r="AA980"/>
  <c r="AL980" s="1"/>
  <c r="AA981"/>
  <c r="AB981" s="1"/>
  <c r="AJ988"/>
  <c r="AJ989"/>
  <c r="AJ990"/>
  <c r="AA993"/>
  <c r="AB993" s="1"/>
  <c r="AJ994"/>
  <c r="AJ995"/>
  <c r="AA1013"/>
  <c r="AL1013" s="1"/>
  <c r="AK1013" s="1"/>
  <c r="AA1027"/>
  <c r="AA1028"/>
  <c r="AA1029"/>
  <c r="AA1030"/>
  <c r="AL1030" s="1"/>
  <c r="AK1030" s="1"/>
  <c r="AA1031"/>
  <c r="AA1032"/>
  <c r="AA1033"/>
  <c r="AA1034"/>
  <c r="AL1034" s="1"/>
  <c r="AK1034" s="1"/>
  <c r="AA1035"/>
  <c r="AA1036"/>
  <c r="AA1037"/>
  <c r="AA1038"/>
  <c r="AB1038" s="1"/>
  <c r="AA1040"/>
  <c r="AA1041"/>
  <c r="AA1042"/>
  <c r="AA1043"/>
  <c r="AB1043" s="1"/>
  <c r="AA1044"/>
  <c r="AB1044" s="1"/>
  <c r="AA1046"/>
  <c r="AA1047"/>
  <c r="AB1047" s="1"/>
  <c r="AJ1049"/>
  <c r="AJ1050"/>
  <c r="AJ1051"/>
  <c r="AA1072"/>
  <c r="AB1072" s="1"/>
  <c r="AJ1073"/>
  <c r="AJ1074"/>
  <c r="AA1087"/>
  <c r="AB1087" s="1"/>
  <c r="AJ1091"/>
  <c r="AJ1092"/>
  <c r="AJ1100"/>
  <c r="AJ1101"/>
  <c r="AJ1102"/>
  <c r="AJ1103"/>
  <c r="AJ1104"/>
  <c r="AJ1105"/>
  <c r="AA1114"/>
  <c r="AA1115"/>
  <c r="AB1115" s="1"/>
  <c r="AK1125"/>
  <c r="AA929"/>
  <c r="AB929" s="1"/>
  <c r="AJ930"/>
  <c r="AJ931"/>
  <c r="AJ940"/>
  <c r="AJ941"/>
  <c r="AJ942"/>
  <c r="AA945"/>
  <c r="AL945" s="1"/>
  <c r="AK945" s="1"/>
  <c r="AA950"/>
  <c r="AB950" s="1"/>
  <c r="AA951"/>
  <c r="AA952"/>
  <c r="AL952" s="1"/>
  <c r="AK952" s="1"/>
  <c r="AA953"/>
  <c r="AB953" s="1"/>
  <c r="AA954"/>
  <c r="AB954" s="1"/>
  <c r="AA956"/>
  <c r="AA957"/>
  <c r="AB957" s="1"/>
  <c r="AJ960"/>
  <c r="AJ961"/>
  <c r="AJ971"/>
  <c r="AJ972"/>
  <c r="AJ973"/>
  <c r="AJ974"/>
  <c r="AJ975"/>
  <c r="AJ976"/>
  <c r="AJ977"/>
  <c r="AJ978"/>
  <c r="AJ979"/>
  <c r="AJ980"/>
  <c r="AJ981"/>
  <c r="AA985"/>
  <c r="AL985" s="1"/>
  <c r="AK985" s="1"/>
  <c r="AA986"/>
  <c r="AL986" s="1"/>
  <c r="AA987"/>
  <c r="AB987" s="1"/>
  <c r="AA989"/>
  <c r="AB989" s="1"/>
  <c r="AA1003"/>
  <c r="AB1003" s="1"/>
  <c r="AJ1004"/>
  <c r="AJ1005"/>
  <c r="AJ1006"/>
  <c r="AJ1007"/>
  <c r="AA1015"/>
  <c r="AB1015" s="1"/>
  <c r="AJ1016"/>
  <c r="AJ1017"/>
  <c r="AJ1018"/>
  <c r="AJ1019"/>
  <c r="AJ1039"/>
  <c r="AJ1040"/>
  <c r="AJ1041"/>
  <c r="AJ1042"/>
  <c r="AJ1043"/>
  <c r="AJ1044"/>
  <c r="AJ1045"/>
  <c r="AJ1046"/>
  <c r="AJ1047"/>
  <c r="AA1067"/>
  <c r="AB1067" s="1"/>
  <c r="AJ1068"/>
  <c r="AA1079"/>
  <c r="AB1079" s="1"/>
  <c r="AJ1080"/>
  <c r="AJ1088"/>
  <c r="AJ1089"/>
  <c r="AA1099"/>
  <c r="AB1099" s="1"/>
  <c r="AA1101"/>
  <c r="AA1102"/>
  <c r="AB1102" s="1"/>
  <c r="AA1103"/>
  <c r="AB1103" s="1"/>
  <c r="AA1105"/>
  <c r="AB1105" s="1"/>
  <c r="AJ1107"/>
  <c r="AJ1108"/>
  <c r="AL950"/>
  <c r="AB985"/>
  <c r="AB986"/>
  <c r="AB944"/>
  <c r="AL944"/>
  <c r="AK944" s="1"/>
  <c r="AL1000"/>
  <c r="AK1000" s="1"/>
  <c r="AB1000"/>
  <c r="AB1014"/>
  <c r="AL1014"/>
  <c r="AK1014" s="1"/>
  <c r="AB1050"/>
  <c r="AL1053"/>
  <c r="AB1053"/>
  <c r="AL1054"/>
  <c r="AK1054" s="1"/>
  <c r="AB1054"/>
  <c r="AL1055"/>
  <c r="AK1055" s="1"/>
  <c r="AB1055"/>
  <c r="AL1058"/>
  <c r="AK1058" s="1"/>
  <c r="AL1060"/>
  <c r="AK1060" s="1"/>
  <c r="AB1060"/>
  <c r="AL1061"/>
  <c r="AK1061" s="1"/>
  <c r="AB1061"/>
  <c r="AL1062"/>
  <c r="AK1062" s="1"/>
  <c r="AB1062"/>
  <c r="AL1063"/>
  <c r="AK1063" s="1"/>
  <c r="AB1063"/>
  <c r="AL1064"/>
  <c r="AK1064" s="1"/>
  <c r="AB1064"/>
  <c r="AL1095"/>
  <c r="AK1095" s="1"/>
  <c r="AB1095"/>
  <c r="AL940"/>
  <c r="AK940" s="1"/>
  <c r="AB940"/>
  <c r="AB969"/>
  <c r="AL969"/>
  <c r="AL978"/>
  <c r="AK978" s="1"/>
  <c r="AB978"/>
  <c r="AB979"/>
  <c r="AL979"/>
  <c r="AK979" s="1"/>
  <c r="AB980"/>
  <c r="AB1028"/>
  <c r="AL1028"/>
  <c r="AK1028" s="1"/>
  <c r="AB1030"/>
  <c r="AB1031"/>
  <c r="AL1031"/>
  <c r="AB1034"/>
  <c r="AB1035"/>
  <c r="AL1035"/>
  <c r="AB1037"/>
  <c r="AL1037"/>
  <c r="AK1037" s="1"/>
  <c r="AL1040"/>
  <c r="AB1040"/>
  <c r="AL1041"/>
  <c r="AK1041" s="1"/>
  <c r="AB1041"/>
  <c r="AL1042"/>
  <c r="AK1042" s="1"/>
  <c r="AB1042"/>
  <c r="AL1043"/>
  <c r="AK1043" s="1"/>
  <c r="AL1046"/>
  <c r="AK1046" s="1"/>
  <c r="AB1046"/>
  <c r="AB1114"/>
  <c r="AL1114"/>
  <c r="AB937"/>
  <c r="AL937"/>
  <c r="AK937" s="1"/>
  <c r="AB947"/>
  <c r="AL947"/>
  <c r="AL972"/>
  <c r="AK972" s="1"/>
  <c r="AB972"/>
  <c r="AL973"/>
  <c r="AK973" s="1"/>
  <c r="AB973"/>
  <c r="AL974"/>
  <c r="AK974" s="1"/>
  <c r="AB974"/>
  <c r="AL975"/>
  <c r="AK975" s="1"/>
  <c r="AB1027"/>
  <c r="AL1027"/>
  <c r="AB1029"/>
  <c r="AL1029"/>
  <c r="AK1029" s="1"/>
  <c r="AB1032"/>
  <c r="AL1032"/>
  <c r="AK1032" s="1"/>
  <c r="AB1033"/>
  <c r="AL1033"/>
  <c r="AK1033" s="1"/>
  <c r="AB1036"/>
  <c r="AL1036"/>
  <c r="AK1036" s="1"/>
  <c r="AL932"/>
  <c r="AK932" s="1"/>
  <c r="AB932"/>
  <c r="AB946"/>
  <c r="AB992"/>
  <c r="AL992"/>
  <c r="AK992" s="1"/>
  <c r="AB1005"/>
  <c r="AL1005"/>
  <c r="AK1005" s="1"/>
  <c r="AB1006"/>
  <c r="AL1006"/>
  <c r="AB1017"/>
  <c r="AL1017"/>
  <c r="AB1018"/>
  <c r="AL1018"/>
  <c r="AK1018" s="1"/>
  <c r="AL1021"/>
  <c r="AK1021" s="1"/>
  <c r="AB1021"/>
  <c r="AL1082"/>
  <c r="AK1082" s="1"/>
  <c r="AB1082"/>
  <c r="AL951"/>
  <c r="AK951" s="1"/>
  <c r="AB951"/>
  <c r="AL956"/>
  <c r="AK956" s="1"/>
  <c r="AB956"/>
  <c r="AL1101"/>
  <c r="AK1101" s="1"/>
  <c r="AB1101"/>
  <c r="AL1102"/>
  <c r="AK1102" s="1"/>
  <c r="AB1763"/>
  <c r="AL1763"/>
  <c r="AK1763" s="1"/>
  <c r="AB1732"/>
  <c r="AL1732"/>
  <c r="AK1732" s="1"/>
  <c r="AB1684"/>
  <c r="AL1684"/>
  <c r="AK1684" s="1"/>
  <c r="AB1670"/>
  <c r="AL1670"/>
  <c r="AK1670" s="1"/>
  <c r="AB1647"/>
  <c r="AL1647"/>
  <c r="AK1647" s="1"/>
  <c r="AB1624"/>
  <c r="AL1624"/>
  <c r="AK1624" s="1"/>
  <c r="AB1589"/>
  <c r="AL1589"/>
  <c r="AK1589" s="1"/>
  <c r="AB1555"/>
  <c r="AE1555" s="1"/>
  <c r="AL1555"/>
  <c r="AK1555" s="1"/>
  <c r="AB1447"/>
  <c r="AL1447"/>
  <c r="AK1447" s="1"/>
  <c r="AB1413"/>
  <c r="AL1413"/>
  <c r="AK1413" s="1"/>
  <c r="AB1372"/>
  <c r="AL1372"/>
  <c r="AK1372" s="1"/>
  <c r="AL1767"/>
  <c r="AK1767" s="1"/>
  <c r="AB1767"/>
  <c r="AE1767" s="1"/>
  <c r="AL1742"/>
  <c r="AK1742" s="1"/>
  <c r="AB1742"/>
  <c r="AL1718"/>
  <c r="AK1718" s="1"/>
  <c r="AB1718"/>
  <c r="AL1689"/>
  <c r="AK1689" s="1"/>
  <c r="AB1689"/>
  <c r="AL1654"/>
  <c r="AK1654" s="1"/>
  <c r="AB1654"/>
  <c r="AL1633"/>
  <c r="AK1633" s="1"/>
  <c r="AB1633"/>
  <c r="AL1608"/>
  <c r="AK1608" s="1"/>
  <c r="AB1608"/>
  <c r="AL1586"/>
  <c r="AK1586" s="1"/>
  <c r="AB1586"/>
  <c r="AL1545"/>
  <c r="AK1545" s="1"/>
  <c r="AB1545"/>
  <c r="AL1518"/>
  <c r="AK1518" s="1"/>
  <c r="AB1518"/>
  <c r="AL1497"/>
  <c r="AK1497" s="1"/>
  <c r="AB1497"/>
  <c r="AL1410"/>
  <c r="AK1410" s="1"/>
  <c r="AB1410"/>
  <c r="AL1740"/>
  <c r="AK1740" s="1"/>
  <c r="AB1740"/>
  <c r="AL1716"/>
  <c r="AK1716" s="1"/>
  <c r="AB1716"/>
  <c r="AL1674"/>
  <c r="AK1674" s="1"/>
  <c r="AB1674"/>
  <c r="AB1738"/>
  <c r="AL1738"/>
  <c r="AK1738" s="1"/>
  <c r="AB1714"/>
  <c r="AL1714"/>
  <c r="AK1714" s="1"/>
  <c r="AB1686"/>
  <c r="AL1686"/>
  <c r="AK1686" s="1"/>
  <c r="AB1672"/>
  <c r="AL1672"/>
  <c r="AK1672" s="1"/>
  <c r="AB1651"/>
  <c r="AE1651" s="1"/>
  <c r="AL1651"/>
  <c r="AK1651" s="1"/>
  <c r="AB1537"/>
  <c r="AL1537"/>
  <c r="AK1537" s="1"/>
  <c r="AB1388"/>
  <c r="AL1388"/>
  <c r="AK1388" s="1"/>
  <c r="AB1338"/>
  <c r="AL1338"/>
  <c r="AK1338" s="1"/>
  <c r="AB1281"/>
  <c r="AL1281"/>
  <c r="AK1281" s="1"/>
  <c r="AB1246"/>
  <c r="AL1246"/>
  <c r="AK1246" s="1"/>
  <c r="AB1217"/>
  <c r="AL1217"/>
  <c r="AK1217" s="1"/>
  <c r="AB1204"/>
  <c r="AL1204"/>
  <c r="AK1204" s="1"/>
  <c r="AB1146"/>
  <c r="AL1146"/>
  <c r="AK1146" s="1"/>
  <c r="AL1168"/>
  <c r="AK1168" s="1"/>
  <c r="AB1168"/>
  <c r="AL1150"/>
  <c r="AK1150" s="1"/>
  <c r="AB1150"/>
  <c r="AB1126"/>
  <c r="AL1126"/>
  <c r="AK1126" s="1"/>
  <c r="AB1333"/>
  <c r="AL1333"/>
  <c r="AK1333" s="1"/>
  <c r="AB1275"/>
  <c r="AL1275"/>
  <c r="AK1275" s="1"/>
  <c r="AB1253"/>
  <c r="AL1253"/>
  <c r="AK1253" s="1"/>
  <c r="AB1230"/>
  <c r="AL1230"/>
  <c r="AK1230" s="1"/>
  <c r="AB1212"/>
  <c r="AL1212"/>
  <c r="AK1212" s="1"/>
  <c r="AB1197"/>
  <c r="AL1197"/>
  <c r="AK1197" s="1"/>
  <c r="AB1163"/>
  <c r="AL1163"/>
  <c r="AK1163" s="1"/>
  <c r="AB1135"/>
  <c r="AL1135"/>
  <c r="AK1135" s="1"/>
  <c r="AL954"/>
  <c r="AL981"/>
  <c r="AL929"/>
  <c r="AK929" s="1"/>
  <c r="AA930"/>
  <c r="AA936"/>
  <c r="AL948"/>
  <c r="AK948" s="1"/>
  <c r="AA949"/>
  <c r="AA960"/>
  <c r="AL967"/>
  <c r="AK967" s="1"/>
  <c r="AA968"/>
  <c r="AL983"/>
  <c r="AK983" s="1"/>
  <c r="AA984"/>
  <c r="AL993"/>
  <c r="AK993" s="1"/>
  <c r="AA994"/>
  <c r="AL1003"/>
  <c r="AK1003" s="1"/>
  <c r="AA1004"/>
  <c r="AL1015"/>
  <c r="AK1015" s="1"/>
  <c r="AA1016"/>
  <c r="AA1026"/>
  <c r="AA1049"/>
  <c r="AA1068"/>
  <c r="AB1068" s="1"/>
  <c r="AL1072"/>
  <c r="AK1072" s="1"/>
  <c r="AA1073"/>
  <c r="AL1079"/>
  <c r="AA1080"/>
  <c r="AB1080" s="1"/>
  <c r="AA1086"/>
  <c r="AA1091"/>
  <c r="AA1098"/>
  <c r="AA1107"/>
  <c r="AA1113"/>
  <c r="AL1822"/>
  <c r="AK1822" s="1"/>
  <c r="AL1567"/>
  <c r="AK1567" s="1"/>
  <c r="AL1501"/>
  <c r="AK1501" s="1"/>
  <c r="AL1476"/>
  <c r="AK1476" s="1"/>
  <c r="AL1465"/>
  <c r="AK1465" s="1"/>
  <c r="AL1456"/>
  <c r="AK1456" s="1"/>
  <c r="AL1437"/>
  <c r="AK1437" s="1"/>
  <c r="AL1429"/>
  <c r="AK1429" s="1"/>
  <c r="AK1266"/>
  <c r="AK1256"/>
  <c r="AL1237"/>
  <c r="AK1237" s="1"/>
  <c r="AB1832"/>
  <c r="AL1832"/>
  <c r="AK1832" s="1"/>
  <c r="AB1814"/>
  <c r="AL1814"/>
  <c r="AK1814" s="1"/>
  <c r="AB1548"/>
  <c r="AL1548"/>
  <c r="AK1548" s="1"/>
  <c r="AB1524"/>
  <c r="AE1524" s="1"/>
  <c r="AL1524"/>
  <c r="AK1524" s="1"/>
  <c r="AL1829"/>
  <c r="AK1829" s="1"/>
  <c r="AB1829"/>
  <c r="AL1812"/>
  <c r="AK1812" s="1"/>
  <c r="AB1812"/>
  <c r="AL1837"/>
  <c r="AK1837" s="1"/>
  <c r="AB1837"/>
  <c r="AL1819"/>
  <c r="AK1819" s="1"/>
  <c r="AB1819"/>
  <c r="AL1799"/>
  <c r="AK1799" s="1"/>
  <c r="AB1799"/>
  <c r="AL1640"/>
  <c r="AK1640" s="1"/>
  <c r="AB1640"/>
  <c r="AL1618"/>
  <c r="AK1618" s="1"/>
  <c r="AB1618"/>
  <c r="AL1593"/>
  <c r="AK1593" s="1"/>
  <c r="AB1593"/>
  <c r="AL1529"/>
  <c r="AK1529" s="1"/>
  <c r="AB1529"/>
  <c r="AL1504"/>
  <c r="AK1504" s="1"/>
  <c r="AB1504"/>
  <c r="AL1426"/>
  <c r="AK1426" s="1"/>
  <c r="AB1426"/>
  <c r="AL1404"/>
  <c r="AK1404" s="1"/>
  <c r="AB1404"/>
  <c r="AB1386"/>
  <c r="AL1386"/>
  <c r="AK1386" s="1"/>
  <c r="AB1847"/>
  <c r="AL1847"/>
  <c r="AK1847" s="1"/>
  <c r="AB1823"/>
  <c r="AL1823"/>
  <c r="AK1823" s="1"/>
  <c r="AB1806"/>
  <c r="AL1806"/>
  <c r="AK1806" s="1"/>
  <c r="AB1637"/>
  <c r="AL1637"/>
  <c r="AK1637" s="1"/>
  <c r="AB1612"/>
  <c r="AL1612"/>
  <c r="AK1612" s="1"/>
  <c r="AB1591"/>
  <c r="AL1591"/>
  <c r="AK1591" s="1"/>
  <c r="AB1568"/>
  <c r="AL1568"/>
  <c r="AK1568" s="1"/>
  <c r="AB1502"/>
  <c r="AL1502"/>
  <c r="AK1502" s="1"/>
  <c r="AB1415"/>
  <c r="AL1415"/>
  <c r="AK1415" s="1"/>
  <c r="AL1390"/>
  <c r="AK1390" s="1"/>
  <c r="AB1390"/>
  <c r="AB1312"/>
  <c r="AL1312"/>
  <c r="AK1312" s="1"/>
  <c r="AB1140"/>
  <c r="AL1140"/>
  <c r="AK1140" s="1"/>
  <c r="AB1128"/>
  <c r="AL1128"/>
  <c r="AK1128" s="1"/>
  <c r="AB1117"/>
  <c r="AE1117" s="1"/>
  <c r="AL1117"/>
  <c r="AK1117" s="1"/>
  <c r="AL1345"/>
  <c r="AK1345" s="1"/>
  <c r="AB1345"/>
  <c r="AL1257"/>
  <c r="AK1257" s="1"/>
  <c r="AB1257"/>
  <c r="AL1201"/>
  <c r="AK1201" s="1"/>
  <c r="AB1201"/>
  <c r="AB1376"/>
  <c r="AL1376"/>
  <c r="AK1376" s="1"/>
  <c r="AL1352"/>
  <c r="AK1352" s="1"/>
  <c r="AB1352"/>
  <c r="AL1335"/>
  <c r="AK1335" s="1"/>
  <c r="AB1335"/>
  <c r="AL1316"/>
  <c r="AK1316" s="1"/>
  <c r="AB1316"/>
  <c r="AL1232"/>
  <c r="AK1232" s="1"/>
  <c r="AB1232"/>
  <c r="AL1214"/>
  <c r="AK1214" s="1"/>
  <c r="AB1214"/>
  <c r="AL1177"/>
  <c r="AK1177" s="1"/>
  <c r="AB1177"/>
  <c r="AL1123"/>
  <c r="AK1123" s="1"/>
  <c r="AB1123"/>
  <c r="AL939"/>
  <c r="AL987"/>
  <c r="AK987" s="1"/>
  <c r="AA988"/>
  <c r="AL995"/>
  <c r="AK995" s="1"/>
  <c r="AA996"/>
  <c r="AL1007"/>
  <c r="AK1007" s="1"/>
  <c r="AA1008"/>
  <c r="AL1019"/>
  <c r="AK1019" s="1"/>
  <c r="AA1020"/>
  <c r="AA1039"/>
  <c r="AE1050"/>
  <c r="AL1051"/>
  <c r="AK1051" s="1"/>
  <c r="AA1052"/>
  <c r="AA1069"/>
  <c r="AB1069" s="1"/>
  <c r="AA1075"/>
  <c r="AB1075" s="1"/>
  <c r="AA1081"/>
  <c r="AL1087"/>
  <c r="AK1087" s="1"/>
  <c r="AA1088"/>
  <c r="AB1088" s="1"/>
  <c r="AA1093"/>
  <c r="AB1093" s="1"/>
  <c r="AL1099"/>
  <c r="AK1099" s="1"/>
  <c r="AA1100"/>
  <c r="AL1108"/>
  <c r="AA1109"/>
  <c r="AL1758"/>
  <c r="AK1758" s="1"/>
  <c r="AL1700"/>
  <c r="AK1700" s="1"/>
  <c r="AL1679"/>
  <c r="AK1679" s="1"/>
  <c r="AL1303"/>
  <c r="AK1303" s="1"/>
  <c r="AL1292"/>
  <c r="AK1292" s="1"/>
  <c r="AL1259"/>
  <c r="AK1259" s="1"/>
  <c r="AL1235"/>
  <c r="AK1235" s="1"/>
  <c r="AL1188"/>
  <c r="AK1188" s="1"/>
  <c r="AL1180"/>
  <c r="AK1180" s="1"/>
  <c r="AL1170"/>
  <c r="AK1170" s="1"/>
  <c r="AB1745"/>
  <c r="AL1745"/>
  <c r="AK1745" s="1"/>
  <c r="AB1722"/>
  <c r="AL1722"/>
  <c r="AK1722" s="1"/>
  <c r="AB1708"/>
  <c r="AL1708"/>
  <c r="AK1708" s="1"/>
  <c r="AB1691"/>
  <c r="AL1691"/>
  <c r="AK1691" s="1"/>
  <c r="AB1657"/>
  <c r="AL1657"/>
  <c r="AK1657" s="1"/>
  <c r="AB1635"/>
  <c r="AL1635"/>
  <c r="AK1635" s="1"/>
  <c r="AB1610"/>
  <c r="AL1610"/>
  <c r="AK1610" s="1"/>
  <c r="AB1577"/>
  <c r="AL1577"/>
  <c r="AK1577" s="1"/>
  <c r="AB1562"/>
  <c r="AL1562"/>
  <c r="AK1562" s="1"/>
  <c r="AB1482"/>
  <c r="AL1482"/>
  <c r="AK1482" s="1"/>
  <c r="AB1393"/>
  <c r="AL1393"/>
  <c r="AK1393" s="1"/>
  <c r="AL1751"/>
  <c r="AK1751" s="1"/>
  <c r="AB1751"/>
  <c r="AL1728"/>
  <c r="AK1728" s="1"/>
  <c r="AB1728"/>
  <c r="AL1682"/>
  <c r="AK1682" s="1"/>
  <c r="AB1682"/>
  <c r="AL1668"/>
  <c r="AK1668" s="1"/>
  <c r="AB1668"/>
  <c r="AL1642"/>
  <c r="AK1642" s="1"/>
  <c r="AB1642"/>
  <c r="AL1620"/>
  <c r="AK1620" s="1"/>
  <c r="AB1620"/>
  <c r="AL1595"/>
  <c r="AK1595" s="1"/>
  <c r="AB1595"/>
  <c r="AL1574"/>
  <c r="AK1574" s="1"/>
  <c r="AB1574"/>
  <c r="AL1559"/>
  <c r="AK1559" s="1"/>
  <c r="AB1559"/>
  <c r="AL1552"/>
  <c r="AK1552" s="1"/>
  <c r="AB1552"/>
  <c r="AL1531"/>
  <c r="AK1531" s="1"/>
  <c r="AB1531"/>
  <c r="AL1506"/>
  <c r="AK1506" s="1"/>
  <c r="AB1506"/>
  <c r="AL1480"/>
  <c r="AK1480" s="1"/>
  <c r="AB1480"/>
  <c r="AL1470"/>
  <c r="AK1470" s="1"/>
  <c r="AB1470"/>
  <c r="AL1440"/>
  <c r="AK1440" s="1"/>
  <c r="AB1440"/>
  <c r="AL1419"/>
  <c r="AK1419" s="1"/>
  <c r="AB1419"/>
  <c r="AL1407"/>
  <c r="AK1407" s="1"/>
  <c r="AB1407"/>
  <c r="AB1852"/>
  <c r="AL1852"/>
  <c r="AK1852" s="1"/>
  <c r="AL1760"/>
  <c r="AK1760" s="1"/>
  <c r="AB1760"/>
  <c r="AL1749"/>
  <c r="AK1749" s="1"/>
  <c r="AB1749"/>
  <c r="AL1726"/>
  <c r="AK1726" s="1"/>
  <c r="AB1726"/>
  <c r="AL1664"/>
  <c r="AK1664" s="1"/>
  <c r="AB1664"/>
  <c r="AB1724"/>
  <c r="AL1724"/>
  <c r="AK1724" s="1"/>
  <c r="AB1659"/>
  <c r="AL1659"/>
  <c r="AK1659" s="1"/>
  <c r="AB1527"/>
  <c r="AL1527"/>
  <c r="AK1527" s="1"/>
  <c r="AB1347"/>
  <c r="AL1347"/>
  <c r="AK1347" s="1"/>
  <c r="AB1268"/>
  <c r="AL1268"/>
  <c r="AK1268" s="1"/>
  <c r="AB1227"/>
  <c r="AL1227"/>
  <c r="AK1227" s="1"/>
  <c r="AB1193"/>
  <c r="AL1193"/>
  <c r="AK1193" s="1"/>
  <c r="AB1154"/>
  <c r="AL1154"/>
  <c r="AK1154" s="1"/>
  <c r="AB1374"/>
  <c r="AL1374"/>
  <c r="AK1374" s="1"/>
  <c r="AL1132"/>
  <c r="AK1132" s="1"/>
  <c r="AB1132"/>
  <c r="AL1389"/>
  <c r="AK1389" s="1"/>
  <c r="AB1389"/>
  <c r="AB1326"/>
  <c r="AL1326"/>
  <c r="AK1326" s="1"/>
  <c r="AB1284"/>
  <c r="AL1284"/>
  <c r="AK1284" s="1"/>
  <c r="AB1248"/>
  <c r="AL1248"/>
  <c r="AK1248" s="1"/>
  <c r="AB1219"/>
  <c r="AL1219"/>
  <c r="AK1219" s="1"/>
  <c r="AB1206"/>
  <c r="AL1206"/>
  <c r="AK1206" s="1"/>
  <c r="AB1171"/>
  <c r="AL1171"/>
  <c r="AK1171" s="1"/>
  <c r="AB1156"/>
  <c r="AL1156"/>
  <c r="AK1156" s="1"/>
  <c r="AL961"/>
  <c r="AK961" s="1"/>
  <c r="AL933"/>
  <c r="AA934"/>
  <c r="AB934" s="1"/>
  <c r="AL941"/>
  <c r="AK941" s="1"/>
  <c r="AA942"/>
  <c r="AB942" s="1"/>
  <c r="AL957"/>
  <c r="AA958"/>
  <c r="AB958" s="1"/>
  <c r="AL963"/>
  <c r="AK963" s="1"/>
  <c r="AA964"/>
  <c r="AL976"/>
  <c r="AK976" s="1"/>
  <c r="AA977"/>
  <c r="AL989"/>
  <c r="AK989" s="1"/>
  <c r="AA990"/>
  <c r="AB990" s="1"/>
  <c r="AL997"/>
  <c r="AK997" s="1"/>
  <c r="AA998"/>
  <c r="AL1009"/>
  <c r="AK1009" s="1"/>
  <c r="AA1010"/>
  <c r="AA1023"/>
  <c r="AL1044"/>
  <c r="AK1044" s="1"/>
  <c r="AA1045"/>
  <c r="AL1056"/>
  <c r="AK1056" s="1"/>
  <c r="AA1057"/>
  <c r="AL1069"/>
  <c r="AK1069" s="1"/>
  <c r="AA1070"/>
  <c r="AB1070" s="1"/>
  <c r="AL1075"/>
  <c r="AA1076"/>
  <c r="AL1083"/>
  <c r="AK1083" s="1"/>
  <c r="AA1084"/>
  <c r="AB1084" s="1"/>
  <c r="AL1088"/>
  <c r="AA1089"/>
  <c r="AB1089" s="1"/>
  <c r="AL1093"/>
  <c r="AK1093" s="1"/>
  <c r="AA1094"/>
  <c r="AL1103"/>
  <c r="AA1104"/>
  <c r="AL1110"/>
  <c r="AK1110" s="1"/>
  <c r="AA1111"/>
  <c r="AB1111" s="1"/>
  <c r="AL1599"/>
  <c r="AK1599" s="1"/>
  <c r="AL1508"/>
  <c r="AK1508" s="1"/>
  <c r="AL1472"/>
  <c r="AK1472" s="1"/>
  <c r="AL1460"/>
  <c r="AK1460" s="1"/>
  <c r="AL1452"/>
  <c r="AK1452" s="1"/>
  <c r="AL1442"/>
  <c r="AK1442" s="1"/>
  <c r="AL1433"/>
  <c r="AK1433" s="1"/>
  <c r="AL1423"/>
  <c r="AK1423" s="1"/>
  <c r="AK1286"/>
  <c r="AK1271"/>
  <c r="AL1362"/>
  <c r="AK1362" s="1"/>
  <c r="AL1378"/>
  <c r="AK1378" s="1"/>
  <c r="AB1844"/>
  <c r="AL1844"/>
  <c r="AK1844" s="1"/>
  <c r="AB1804"/>
  <c r="AL1804"/>
  <c r="AK1804" s="1"/>
  <c r="AB1535"/>
  <c r="AL1535"/>
  <c r="AK1535" s="1"/>
  <c r="AL1839"/>
  <c r="AK1839" s="1"/>
  <c r="AB1839"/>
  <c r="AL1850"/>
  <c r="AK1850" s="1"/>
  <c r="AB1850"/>
  <c r="AL1825"/>
  <c r="AK1825" s="1"/>
  <c r="AB1825"/>
  <c r="AL1808"/>
  <c r="AK1808" s="1"/>
  <c r="AB1808"/>
  <c r="AL1606"/>
  <c r="AK1606" s="1"/>
  <c r="AB1606"/>
  <c r="AL1584"/>
  <c r="AK1584" s="1"/>
  <c r="AB1584"/>
  <c r="AL1571"/>
  <c r="AK1571" s="1"/>
  <c r="AB1571"/>
  <c r="AL1541"/>
  <c r="AK1541" s="1"/>
  <c r="AB1541"/>
  <c r="AL1510"/>
  <c r="AK1510" s="1"/>
  <c r="AB1510"/>
  <c r="AL1493"/>
  <c r="AK1493" s="1"/>
  <c r="AB1493"/>
  <c r="AL1478"/>
  <c r="AK1478" s="1"/>
  <c r="AB1478"/>
  <c r="AL1467"/>
  <c r="AK1467" s="1"/>
  <c r="AB1467"/>
  <c r="AL1417"/>
  <c r="AK1417" s="1"/>
  <c r="AB1417"/>
  <c r="AL1397"/>
  <c r="AK1397" s="1"/>
  <c r="AB1397"/>
  <c r="AB1369"/>
  <c r="AL1369"/>
  <c r="AK1369" s="1"/>
  <c r="AB1835"/>
  <c r="AL1835"/>
  <c r="AK1835" s="1"/>
  <c r="AB1797"/>
  <c r="AL1797"/>
  <c r="AK1797" s="1"/>
  <c r="AB1626"/>
  <c r="AL1626"/>
  <c r="AK1626" s="1"/>
  <c r="AB1600"/>
  <c r="AL1600"/>
  <c r="AK1600" s="1"/>
  <c r="AB1579"/>
  <c r="AL1579"/>
  <c r="AK1579" s="1"/>
  <c r="AB1487"/>
  <c r="AL1487"/>
  <c r="AK1487" s="1"/>
  <c r="AB1461"/>
  <c r="AL1461"/>
  <c r="AK1461" s="1"/>
  <c r="AB1443"/>
  <c r="AL1443"/>
  <c r="AK1443" s="1"/>
  <c r="AB1424"/>
  <c r="AL1424"/>
  <c r="AK1424" s="1"/>
  <c r="AB1395"/>
  <c r="AL1395"/>
  <c r="AK1395" s="1"/>
  <c r="AB1320"/>
  <c r="AL1320"/>
  <c r="AK1320" s="1"/>
  <c r="AB1296"/>
  <c r="AL1296"/>
  <c r="AK1296" s="1"/>
  <c r="AB1263"/>
  <c r="AL1263"/>
  <c r="AK1263" s="1"/>
  <c r="AL1119"/>
  <c r="AK1119" s="1"/>
  <c r="AB1119"/>
  <c r="AL1358"/>
  <c r="AK1358" s="1"/>
  <c r="AB1358"/>
  <c r="AL1272"/>
  <c r="AK1272" s="1"/>
  <c r="AB1272"/>
  <c r="AL1239"/>
  <c r="AK1239" s="1"/>
  <c r="AB1239"/>
  <c r="AL1223"/>
  <c r="AK1223" s="1"/>
  <c r="AB1223"/>
  <c r="AL1191"/>
  <c r="AK1191" s="1"/>
  <c r="AB1191"/>
  <c r="AL1342"/>
  <c r="AK1342" s="1"/>
  <c r="AB1342"/>
  <c r="AL1309"/>
  <c r="AK1309" s="1"/>
  <c r="AB1309"/>
  <c r="AL1299"/>
  <c r="AK1299" s="1"/>
  <c r="AB1299"/>
  <c r="AL1278"/>
  <c r="AK1278" s="1"/>
  <c r="AB1278"/>
  <c r="AL1255"/>
  <c r="AK1255" s="1"/>
  <c r="AB1255"/>
  <c r="AL1243"/>
  <c r="AK1243" s="1"/>
  <c r="AB1243"/>
  <c r="AL1208"/>
  <c r="AK1208" s="1"/>
  <c r="AB1208"/>
  <c r="AL1143"/>
  <c r="AK1143" s="1"/>
  <c r="AB1143"/>
  <c r="AB1379"/>
  <c r="AL1379"/>
  <c r="AK1379" s="1"/>
  <c r="AL931"/>
  <c r="AA955"/>
  <c r="AA962"/>
  <c r="AL970"/>
  <c r="AK970" s="1"/>
  <c r="AL934"/>
  <c r="AK934" s="1"/>
  <c r="AL942"/>
  <c r="AK942" s="1"/>
  <c r="AA959"/>
  <c r="AB959" s="1"/>
  <c r="AL966"/>
  <c r="AA982"/>
  <c r="AL990"/>
  <c r="AA991"/>
  <c r="AE1000"/>
  <c r="AE1001"/>
  <c r="AL1001"/>
  <c r="AK1001" s="1"/>
  <c r="AA1002"/>
  <c r="AL1011"/>
  <c r="AK1011" s="1"/>
  <c r="AA1012"/>
  <c r="AL1024"/>
  <c r="AK1024" s="1"/>
  <c r="AA1025"/>
  <c r="AB1025" s="1"/>
  <c r="AL1047"/>
  <c r="AK1047" s="1"/>
  <c r="AA1048"/>
  <c r="AB1048" s="1"/>
  <c r="AL1065"/>
  <c r="AK1065" s="1"/>
  <c r="AA1066"/>
  <c r="AL1070"/>
  <c r="AK1070" s="1"/>
  <c r="AA1071"/>
  <c r="AL1077"/>
  <c r="AK1077" s="1"/>
  <c r="AA1078"/>
  <c r="AL1084"/>
  <c r="AA1085"/>
  <c r="AB1085" s="1"/>
  <c r="AL1089"/>
  <c r="AK1089" s="1"/>
  <c r="AA1090"/>
  <c r="AB1090" s="1"/>
  <c r="AL1096"/>
  <c r="AK1096" s="1"/>
  <c r="AA1097"/>
  <c r="AB1097" s="1"/>
  <c r="AE1097" s="1"/>
  <c r="AL1105"/>
  <c r="AK1105" s="1"/>
  <c r="AA1106"/>
  <c r="AB1106" s="1"/>
  <c r="AL1111"/>
  <c r="AK1111" s="1"/>
  <c r="AA1112"/>
  <c r="AB1112" s="1"/>
  <c r="AL1754"/>
  <c r="AK1754" s="1"/>
  <c r="AL1713"/>
  <c r="AK1713" s="1"/>
  <c r="AL1704"/>
  <c r="AK1704" s="1"/>
  <c r="AL1696"/>
  <c r="AK1696" s="1"/>
  <c r="AL1365"/>
  <c r="AK1365" s="1"/>
  <c r="AL1361"/>
  <c r="AK1361" s="1"/>
  <c r="AK1167"/>
  <c r="AL1367"/>
  <c r="AK1367" s="1"/>
  <c r="AL1332"/>
  <c r="AK1332" s="1"/>
  <c r="AL1307"/>
  <c r="AK1307" s="1"/>
  <c r="AL1288"/>
  <c r="AK1288" s="1"/>
  <c r="AL1274"/>
  <c r="AK1274" s="1"/>
  <c r="AL1252"/>
  <c r="AK1252" s="1"/>
  <c r="AL1241"/>
  <c r="AK1241" s="1"/>
  <c r="AL1211"/>
  <c r="AK1211" s="1"/>
  <c r="AL1184"/>
  <c r="AK1184" s="1"/>
  <c r="AL1175"/>
  <c r="AK1175" s="1"/>
  <c r="AL1162"/>
  <c r="AK1162" s="1"/>
  <c r="AL1134"/>
  <c r="AK1134" s="1"/>
  <c r="Z928"/>
  <c r="Y928"/>
  <c r="X928"/>
  <c r="W928"/>
  <c r="AI927"/>
  <c r="AH927"/>
  <c r="AG927"/>
  <c r="AE927" s="1"/>
  <c r="AD927"/>
  <c r="Z927"/>
  <c r="Y927"/>
  <c r="X927"/>
  <c r="W927"/>
  <c r="AI926"/>
  <c r="AH926"/>
  <c r="AJ926" s="1"/>
  <c r="AG926"/>
  <c r="AE926" s="1"/>
  <c r="AD926"/>
  <c r="Z926"/>
  <c r="Y926"/>
  <c r="X926"/>
  <c r="W926"/>
  <c r="AI925"/>
  <c r="AH925"/>
  <c r="AJ925" s="1"/>
  <c r="AG925"/>
  <c r="AE925" s="1"/>
  <c r="AD925"/>
  <c r="Z925"/>
  <c r="Y925"/>
  <c r="X925"/>
  <c r="W925"/>
  <c r="AI924"/>
  <c r="AH924"/>
  <c r="AG924"/>
  <c r="AE924" s="1"/>
  <c r="AD924"/>
  <c r="Z924"/>
  <c r="Y924"/>
  <c r="X924"/>
  <c r="W924"/>
  <c r="AI923"/>
  <c r="AH923"/>
  <c r="AJ923" s="1"/>
  <c r="AG923"/>
  <c r="AE923" s="1"/>
  <c r="AD923"/>
  <c r="Z923"/>
  <c r="Y923"/>
  <c r="X923"/>
  <c r="W923"/>
  <c r="AI922"/>
  <c r="AH922"/>
  <c r="AJ922" s="1"/>
  <c r="AG922"/>
  <c r="AE922" s="1"/>
  <c r="AD922"/>
  <c r="Z922"/>
  <c r="Y922"/>
  <c r="X922"/>
  <c r="W922"/>
  <c r="AI921"/>
  <c r="AH921"/>
  <c r="AG921"/>
  <c r="AE921" s="1"/>
  <c r="AD921"/>
  <c r="Z921"/>
  <c r="Y921"/>
  <c r="X921"/>
  <c r="W921"/>
  <c r="AI920"/>
  <c r="AH920"/>
  <c r="AJ920" s="1"/>
  <c r="AG920"/>
  <c r="AE920" s="1"/>
  <c r="AD920"/>
  <c r="Z920"/>
  <c r="Y920"/>
  <c r="X920"/>
  <c r="W920"/>
  <c r="AI919"/>
  <c r="AH919"/>
  <c r="AG919"/>
  <c r="AE919" s="1"/>
  <c r="AD919"/>
  <c r="Z919"/>
  <c r="Y919"/>
  <c r="X919"/>
  <c r="W919"/>
  <c r="AI918"/>
  <c r="AH918"/>
  <c r="AG918"/>
  <c r="AE918" s="1"/>
  <c r="AD918"/>
  <c r="Z918"/>
  <c r="Y918"/>
  <c r="X918"/>
  <c r="W918"/>
  <c r="AI917"/>
  <c r="AH917"/>
  <c r="AG917"/>
  <c r="AE917" s="1"/>
  <c r="AD917"/>
  <c r="Z917"/>
  <c r="Y917"/>
  <c r="X917"/>
  <c r="W917"/>
  <c r="AI916"/>
  <c r="AH916"/>
  <c r="AG916"/>
  <c r="AE916" s="1"/>
  <c r="AD916"/>
  <c r="Z916"/>
  <c r="Y916"/>
  <c r="X916"/>
  <c r="W916"/>
  <c r="AI915"/>
  <c r="AH915"/>
  <c r="AG915"/>
  <c r="AE915" s="1"/>
  <c r="AD915"/>
  <c r="Z915"/>
  <c r="Y915"/>
  <c r="X915"/>
  <c r="W915"/>
  <c r="AI914"/>
  <c r="AH914"/>
  <c r="AG914"/>
  <c r="AE914" s="1"/>
  <c r="AD914"/>
  <c r="Z914"/>
  <c r="Y914"/>
  <c r="X914"/>
  <c r="W914"/>
  <c r="AI913"/>
  <c r="AH913"/>
  <c r="AG913"/>
  <c r="AE913" s="1"/>
  <c r="AD913"/>
  <c r="Z913"/>
  <c r="Y913"/>
  <c r="X913"/>
  <c r="W913"/>
  <c r="AI912"/>
  <c r="AH912"/>
  <c r="AJ912" s="1"/>
  <c r="AG912"/>
  <c r="AE912" s="1"/>
  <c r="AD912"/>
  <c r="Z912"/>
  <c r="Y912"/>
  <c r="X912"/>
  <c r="W912"/>
  <c r="AI911"/>
  <c r="AH911"/>
  <c r="AJ911" s="1"/>
  <c r="AG911"/>
  <c r="AE911" s="1"/>
  <c r="AD911"/>
  <c r="Z911"/>
  <c r="Y911"/>
  <c r="X911"/>
  <c r="W911"/>
  <c r="AI910"/>
  <c r="AH910"/>
  <c r="AJ910" s="1"/>
  <c r="AG910"/>
  <c r="AE910" s="1"/>
  <c r="AD910"/>
  <c r="Z910"/>
  <c r="Y910"/>
  <c r="X910"/>
  <c r="W910"/>
  <c r="AI909"/>
  <c r="AH909"/>
  <c r="AJ909" s="1"/>
  <c r="AG909"/>
  <c r="AE909" s="1"/>
  <c r="AD909"/>
  <c r="Z909"/>
  <c r="Y909"/>
  <c r="X909"/>
  <c r="W909"/>
  <c r="AI908"/>
  <c r="AH908"/>
  <c r="AJ908" s="1"/>
  <c r="AG908"/>
  <c r="AE908" s="1"/>
  <c r="AD908"/>
  <c r="Z908"/>
  <c r="Y908"/>
  <c r="X908"/>
  <c r="W908"/>
  <c r="AI907"/>
  <c r="AH907"/>
  <c r="AG907"/>
  <c r="AE907" s="1"/>
  <c r="AD907"/>
  <c r="Z907"/>
  <c r="Y907"/>
  <c r="X907"/>
  <c r="W907"/>
  <c r="AI906"/>
  <c r="AH906"/>
  <c r="AJ906" s="1"/>
  <c r="AG906"/>
  <c r="AE906" s="1"/>
  <c r="AD906"/>
  <c r="Z906"/>
  <c r="Y906"/>
  <c r="X906"/>
  <c r="W906"/>
  <c r="AI905"/>
  <c r="AH905"/>
  <c r="AG905"/>
  <c r="AE905" s="1"/>
  <c r="AD905"/>
  <c r="Z905"/>
  <c r="Y905"/>
  <c r="X905"/>
  <c r="W905"/>
  <c r="AI904"/>
  <c r="AH904"/>
  <c r="AG904"/>
  <c r="AE904" s="1"/>
  <c r="AD904"/>
  <c r="Z904"/>
  <c r="Y904"/>
  <c r="X904"/>
  <c r="W904"/>
  <c r="AI903"/>
  <c r="AH903"/>
  <c r="AJ903" s="1"/>
  <c r="AG903"/>
  <c r="AE903" s="1"/>
  <c r="AD903"/>
  <c r="Z903"/>
  <c r="Y903"/>
  <c r="X903"/>
  <c r="W903"/>
  <c r="AI902"/>
  <c r="AH902"/>
  <c r="AG902"/>
  <c r="AE902" s="1"/>
  <c r="AD902"/>
  <c r="Z902"/>
  <c r="Y902"/>
  <c r="X902"/>
  <c r="W902"/>
  <c r="AI901"/>
  <c r="AH901"/>
  <c r="AG901"/>
  <c r="AE901" s="1"/>
  <c r="AD901"/>
  <c r="Z901"/>
  <c r="Y901"/>
  <c r="X901"/>
  <c r="W901"/>
  <c r="AI900"/>
  <c r="AH900"/>
  <c r="AG900"/>
  <c r="AE900" s="1"/>
  <c r="AD900"/>
  <c r="Z900"/>
  <c r="Y900"/>
  <c r="X900"/>
  <c r="W900"/>
  <c r="AI899"/>
  <c r="AH899"/>
  <c r="AG899"/>
  <c r="AE899" s="1"/>
  <c r="AD899"/>
  <c r="Z899"/>
  <c r="Y899"/>
  <c r="X899"/>
  <c r="W899"/>
  <c r="AI898"/>
  <c r="AH898"/>
  <c r="AG898"/>
  <c r="AE898" s="1"/>
  <c r="AD898"/>
  <c r="Z898"/>
  <c r="Y898"/>
  <c r="X898"/>
  <c r="W898"/>
  <c r="AI897"/>
  <c r="AH897"/>
  <c r="AG897"/>
  <c r="AE897" s="1"/>
  <c r="AD897"/>
  <c r="Z897"/>
  <c r="Y897"/>
  <c r="X897"/>
  <c r="W897"/>
  <c r="AI896"/>
  <c r="AH896"/>
  <c r="AG896"/>
  <c r="AE896" s="1"/>
  <c r="AD896"/>
  <c r="Z896"/>
  <c r="Y896"/>
  <c r="X896"/>
  <c r="W896"/>
  <c r="AI895"/>
  <c r="AH895"/>
  <c r="AG895"/>
  <c r="AE895" s="1"/>
  <c r="AD895"/>
  <c r="Z895"/>
  <c r="Y895"/>
  <c r="X895"/>
  <c r="W895"/>
  <c r="AI894"/>
  <c r="AH894"/>
  <c r="AJ894" s="1"/>
  <c r="AG894"/>
  <c r="AE894" s="1"/>
  <c r="AD894"/>
  <c r="Z894"/>
  <c r="Y894"/>
  <c r="X894"/>
  <c r="W894"/>
  <c r="AI893"/>
  <c r="AH893"/>
  <c r="AG893"/>
  <c r="AE893" s="1"/>
  <c r="AD893"/>
  <c r="Z893"/>
  <c r="Y893"/>
  <c r="X893"/>
  <c r="W893"/>
  <c r="AI892"/>
  <c r="AH892"/>
  <c r="AJ892" s="1"/>
  <c r="AG892"/>
  <c r="AE892" s="1"/>
  <c r="AD892"/>
  <c r="Z892"/>
  <c r="Y892"/>
  <c r="X892"/>
  <c r="W892"/>
  <c r="AI891"/>
  <c r="AH891"/>
  <c r="AJ891" s="1"/>
  <c r="AG891"/>
  <c r="AE891" s="1"/>
  <c r="AD891"/>
  <c r="Z891"/>
  <c r="Y891"/>
  <c r="X891"/>
  <c r="W891"/>
  <c r="AI890"/>
  <c r="AH890"/>
  <c r="AJ890" s="1"/>
  <c r="AG890"/>
  <c r="AE890" s="1"/>
  <c r="AD890"/>
  <c r="Z890"/>
  <c r="Y890"/>
  <c r="X890"/>
  <c r="W890"/>
  <c r="AI889"/>
  <c r="AH889"/>
  <c r="AG889"/>
  <c r="AE889" s="1"/>
  <c r="AD889"/>
  <c r="Z889"/>
  <c r="Y889"/>
  <c r="X889"/>
  <c r="W889"/>
  <c r="AI888"/>
  <c r="AH888"/>
  <c r="AG888"/>
  <c r="AE888" s="1"/>
  <c r="AD888"/>
  <c r="Z888"/>
  <c r="Y888"/>
  <c r="X888"/>
  <c r="W888"/>
  <c r="AI887"/>
  <c r="AH887"/>
  <c r="AG887"/>
  <c r="AE887" s="1"/>
  <c r="AD887"/>
  <c r="Z887"/>
  <c r="Y887"/>
  <c r="X887"/>
  <c r="W887"/>
  <c r="AI886"/>
  <c r="AH886"/>
  <c r="AJ886" s="1"/>
  <c r="AG886"/>
  <c r="AE886" s="1"/>
  <c r="AD886"/>
  <c r="Z886"/>
  <c r="Y886"/>
  <c r="X886"/>
  <c r="W886"/>
  <c r="AI885"/>
  <c r="AH885"/>
  <c r="AG885"/>
  <c r="AE885" s="1"/>
  <c r="AD885"/>
  <c r="Z885"/>
  <c r="Y885"/>
  <c r="X885"/>
  <c r="W885"/>
  <c r="AI884"/>
  <c r="AH884"/>
  <c r="AJ884" s="1"/>
  <c r="AG884"/>
  <c r="AE884" s="1"/>
  <c r="AD884"/>
  <c r="Z884"/>
  <c r="Y884"/>
  <c r="X884"/>
  <c r="W884"/>
  <c r="AI883"/>
  <c r="AH883"/>
  <c r="AG883"/>
  <c r="AE883" s="1"/>
  <c r="AD883"/>
  <c r="Z883"/>
  <c r="Y883"/>
  <c r="X883"/>
  <c r="W883"/>
  <c r="AI882"/>
  <c r="AH882"/>
  <c r="AG882"/>
  <c r="AE882" s="1"/>
  <c r="AD882"/>
  <c r="Z882"/>
  <c r="Y882"/>
  <c r="X882"/>
  <c r="W882"/>
  <c r="AI881"/>
  <c r="AH881"/>
  <c r="AG881"/>
  <c r="AE881" s="1"/>
  <c r="AD881"/>
  <c r="Z881"/>
  <c r="Y881"/>
  <c r="X881"/>
  <c r="W881"/>
  <c r="AI880"/>
  <c r="AH880"/>
  <c r="AG880"/>
  <c r="AE880" s="1"/>
  <c r="AD880"/>
  <c r="Z880"/>
  <c r="Y880"/>
  <c r="X880"/>
  <c r="W880"/>
  <c r="AI879"/>
  <c r="AH879"/>
  <c r="AG879"/>
  <c r="AE879" s="1"/>
  <c r="AD879"/>
  <c r="Z879"/>
  <c r="Y879"/>
  <c r="X879"/>
  <c r="W879"/>
  <c r="AI878"/>
  <c r="AH878"/>
  <c r="AG878"/>
  <c r="AE878" s="1"/>
  <c r="AD878"/>
  <c r="Z878"/>
  <c r="Y878"/>
  <c r="X878"/>
  <c r="W878"/>
  <c r="AI877"/>
  <c r="AH877"/>
  <c r="AJ877" s="1"/>
  <c r="AG877"/>
  <c r="AE877" s="1"/>
  <c r="AD877"/>
  <c r="Z877"/>
  <c r="Y877"/>
  <c r="X877"/>
  <c r="W877"/>
  <c r="AI876"/>
  <c r="AH876"/>
  <c r="AJ876" s="1"/>
  <c r="AG876"/>
  <c r="AE876" s="1"/>
  <c r="AD876"/>
  <c r="Z876"/>
  <c r="Y876"/>
  <c r="X876"/>
  <c r="W876"/>
  <c r="AI875"/>
  <c r="AH875"/>
  <c r="AJ875" s="1"/>
  <c r="AG875"/>
  <c r="AE875" s="1"/>
  <c r="AD875"/>
  <c r="Z875"/>
  <c r="Y875"/>
  <c r="X875"/>
  <c r="W875"/>
  <c r="AI874"/>
  <c r="AH874"/>
  <c r="AG874"/>
  <c r="AE874" s="1"/>
  <c r="AD874"/>
  <c r="Z874"/>
  <c r="Y874"/>
  <c r="X874"/>
  <c r="W874"/>
  <c r="AI873"/>
  <c r="AH873"/>
  <c r="AG873"/>
  <c r="AE873" s="1"/>
  <c r="AD873"/>
  <c r="Z873"/>
  <c r="Y873"/>
  <c r="X873"/>
  <c r="W873"/>
  <c r="AI872"/>
  <c r="AH872"/>
  <c r="AG872"/>
  <c r="AE872" s="1"/>
  <c r="AD872"/>
  <c r="Z872"/>
  <c r="Y872"/>
  <c r="X872"/>
  <c r="W872"/>
  <c r="AI871"/>
  <c r="AH871"/>
  <c r="AG871"/>
  <c r="AE871" s="1"/>
  <c r="AD871"/>
  <c r="Z871"/>
  <c r="Y871"/>
  <c r="X871"/>
  <c r="W871"/>
  <c r="AI870"/>
  <c r="AH870"/>
  <c r="AJ870" s="1"/>
  <c r="AG870"/>
  <c r="AE870" s="1"/>
  <c r="AD870"/>
  <c r="Z870"/>
  <c r="Y870"/>
  <c r="X870"/>
  <c r="W870"/>
  <c r="AI869"/>
  <c r="AH869"/>
  <c r="AJ869" s="1"/>
  <c r="AG869"/>
  <c r="AE869" s="1"/>
  <c r="AD869"/>
  <c r="Z869"/>
  <c r="Y869"/>
  <c r="X869"/>
  <c r="W869"/>
  <c r="AI868"/>
  <c r="AH868"/>
  <c r="AJ868" s="1"/>
  <c r="AG868"/>
  <c r="AE868" s="1"/>
  <c r="AD868"/>
  <c r="Z868"/>
  <c r="Y868"/>
  <c r="X868"/>
  <c r="W868"/>
  <c r="AI867"/>
  <c r="AH867"/>
  <c r="AG867"/>
  <c r="AE867" s="1"/>
  <c r="AD867"/>
  <c r="Z867"/>
  <c r="Y867"/>
  <c r="X867"/>
  <c r="W867"/>
  <c r="AI866"/>
  <c r="AH866"/>
  <c r="AG866"/>
  <c r="AE866" s="1"/>
  <c r="AD866"/>
  <c r="Z866"/>
  <c r="Y866"/>
  <c r="X866"/>
  <c r="W866"/>
  <c r="AI865"/>
  <c r="AH865"/>
  <c r="AG865"/>
  <c r="AE865" s="1"/>
  <c r="AD865"/>
  <c r="Z865"/>
  <c r="Y865"/>
  <c r="X865"/>
  <c r="W865"/>
  <c r="AI864"/>
  <c r="AH864"/>
  <c r="AG864"/>
  <c r="AE864" s="1"/>
  <c r="AD864"/>
  <c r="Z864"/>
  <c r="Y864"/>
  <c r="X864"/>
  <c r="W864"/>
  <c r="AI863"/>
  <c r="AH863"/>
  <c r="AG863"/>
  <c r="AE863" s="1"/>
  <c r="AD863"/>
  <c r="Z863"/>
  <c r="Y863"/>
  <c r="X863"/>
  <c r="W863"/>
  <c r="AI862"/>
  <c r="AH862"/>
  <c r="AG862"/>
  <c r="AE862" s="1"/>
  <c r="AD862"/>
  <c r="Z862"/>
  <c r="Y862"/>
  <c r="X862"/>
  <c r="W862"/>
  <c r="AI861"/>
  <c r="AH861"/>
  <c r="AG861"/>
  <c r="AE861" s="1"/>
  <c r="AD861"/>
  <c r="Z861"/>
  <c r="Y861"/>
  <c r="X861"/>
  <c r="W861"/>
  <c r="AI860"/>
  <c r="AH860"/>
  <c r="AG860"/>
  <c r="AE860" s="1"/>
  <c r="AD860"/>
  <c r="Z860"/>
  <c r="Y860"/>
  <c r="X860"/>
  <c r="W860"/>
  <c r="AI859"/>
  <c r="AH859"/>
  <c r="AG859"/>
  <c r="AE859" s="1"/>
  <c r="AD859"/>
  <c r="Z859"/>
  <c r="Y859"/>
  <c r="X859"/>
  <c r="W859"/>
  <c r="AI858"/>
  <c r="AH858"/>
  <c r="AG858"/>
  <c r="AE858" s="1"/>
  <c r="AD858"/>
  <c r="Z858"/>
  <c r="Y858"/>
  <c r="X858"/>
  <c r="W858"/>
  <c r="AI857"/>
  <c r="AH857"/>
  <c r="AG857"/>
  <c r="AE857" s="1"/>
  <c r="AD857"/>
  <c r="Z857"/>
  <c r="Y857"/>
  <c r="X857"/>
  <c r="W857"/>
  <c r="AI856"/>
  <c r="AH856"/>
  <c r="AG856"/>
  <c r="AE856" s="1"/>
  <c r="AD856"/>
  <c r="Z856"/>
  <c r="Y856"/>
  <c r="X856"/>
  <c r="W856"/>
  <c r="AI855"/>
  <c r="AH855"/>
  <c r="AG855"/>
  <c r="AE855" s="1"/>
  <c r="AD855"/>
  <c r="Z855"/>
  <c r="Y855"/>
  <c r="X855"/>
  <c r="W855"/>
  <c r="AI854"/>
  <c r="AH854"/>
  <c r="AG854"/>
  <c r="AE854" s="1"/>
  <c r="AD854"/>
  <c r="Z854"/>
  <c r="Y854"/>
  <c r="X854"/>
  <c r="W854"/>
  <c r="AI853"/>
  <c r="AH853"/>
  <c r="AG853"/>
  <c r="AE853" s="1"/>
  <c r="AD853"/>
  <c r="Z853"/>
  <c r="Y853"/>
  <c r="X853"/>
  <c r="W853"/>
  <c r="AI852"/>
  <c r="AH852"/>
  <c r="AG852"/>
  <c r="AE852" s="1"/>
  <c r="AD852"/>
  <c r="Z852"/>
  <c r="Y852"/>
  <c r="X852"/>
  <c r="W852"/>
  <c r="AI851"/>
  <c r="AH851"/>
  <c r="AG851"/>
  <c r="AE851" s="1"/>
  <c r="AD851"/>
  <c r="Z851"/>
  <c r="Y851"/>
  <c r="X851"/>
  <c r="W851"/>
  <c r="AI850"/>
  <c r="AH850"/>
  <c r="AG850"/>
  <c r="AE850" s="1"/>
  <c r="AD850"/>
  <c r="Z850"/>
  <c r="Y850"/>
  <c r="X850"/>
  <c r="W850"/>
  <c r="AI849"/>
  <c r="AH849"/>
  <c r="AG849"/>
  <c r="AE849" s="1"/>
  <c r="AD849"/>
  <c r="Z849"/>
  <c r="Y849"/>
  <c r="X849"/>
  <c r="W849"/>
  <c r="AI848"/>
  <c r="AH848"/>
  <c r="AG848"/>
  <c r="AE848" s="1"/>
  <c r="AD848"/>
  <c r="Z848"/>
  <c r="Y848"/>
  <c r="X848"/>
  <c r="W848"/>
  <c r="AI847"/>
  <c r="AH847"/>
  <c r="AG847"/>
  <c r="AE847" s="1"/>
  <c r="AD847"/>
  <c r="Z847"/>
  <c r="Y847"/>
  <c r="X847"/>
  <c r="W847"/>
  <c r="AI846"/>
  <c r="AH846"/>
  <c r="AG846"/>
  <c r="AE846" s="1"/>
  <c r="AD846"/>
  <c r="Z846"/>
  <c r="Y846"/>
  <c r="X846"/>
  <c r="W846"/>
  <c r="AI845"/>
  <c r="AH845"/>
  <c r="AG845"/>
  <c r="AE845" s="1"/>
  <c r="AD845"/>
  <c r="Z845"/>
  <c r="Y845"/>
  <c r="X845"/>
  <c r="W845"/>
  <c r="AI844"/>
  <c r="AH844"/>
  <c r="AG844"/>
  <c r="AE844" s="1"/>
  <c r="AD844"/>
  <c r="Z844"/>
  <c r="Y844"/>
  <c r="X844"/>
  <c r="W844"/>
  <c r="AI843"/>
  <c r="AH843"/>
  <c r="AG843"/>
  <c r="AE843" s="1"/>
  <c r="AD843"/>
  <c r="Z843"/>
  <c r="Y843"/>
  <c r="X843"/>
  <c r="W843"/>
  <c r="AI842"/>
  <c r="AH842"/>
  <c r="AG842"/>
  <c r="AE842" s="1"/>
  <c r="AD842"/>
  <c r="AK980" l="1"/>
  <c r="AK1050"/>
  <c r="AL953"/>
  <c r="AK953" s="1"/>
  <c r="AK966"/>
  <c r="AL1074"/>
  <c r="AK1074" s="1"/>
  <c r="AK939"/>
  <c r="AK1006"/>
  <c r="AK1027"/>
  <c r="AK947"/>
  <c r="AK1114"/>
  <c r="AK969"/>
  <c r="AB945"/>
  <c r="AK1084"/>
  <c r="AK931"/>
  <c r="AK1103"/>
  <c r="AK1088"/>
  <c r="AK1075"/>
  <c r="AL1022"/>
  <c r="AK1022" s="1"/>
  <c r="AK957"/>
  <c r="AK933"/>
  <c r="AL1038"/>
  <c r="AK1038" s="1"/>
  <c r="AL935"/>
  <c r="AK935" s="1"/>
  <c r="AK954"/>
  <c r="AL965"/>
  <c r="AK965" s="1"/>
  <c r="AB1013"/>
  <c r="AB938"/>
  <c r="AL1115"/>
  <c r="AK1115" s="1"/>
  <c r="AK1040"/>
  <c r="AL971"/>
  <c r="AK971" s="1"/>
  <c r="AB943"/>
  <c r="AL1059"/>
  <c r="AK1059" s="1"/>
  <c r="AK1053"/>
  <c r="AL999"/>
  <c r="AK999" s="1"/>
  <c r="AK986"/>
  <c r="AK990"/>
  <c r="AK1108"/>
  <c r="AL1092"/>
  <c r="AK1092" s="1"/>
  <c r="AL1080"/>
  <c r="AK1080" s="1"/>
  <c r="AL1068"/>
  <c r="AK1068" s="1"/>
  <c r="AK1079"/>
  <c r="AL1067"/>
  <c r="AK1067" s="1"/>
  <c r="AK981"/>
  <c r="AK1017"/>
  <c r="AK1035"/>
  <c r="AK1031"/>
  <c r="AK950"/>
  <c r="AJ895"/>
  <c r="AA925"/>
  <c r="AL925" s="1"/>
  <c r="AK925" s="1"/>
  <c r="AA926"/>
  <c r="AA927"/>
  <c r="AA928"/>
  <c r="AB952"/>
  <c r="AJ847"/>
  <c r="AJ856"/>
  <c r="AJ866"/>
  <c r="AJ878"/>
  <c r="AJ913"/>
  <c r="AJ924"/>
  <c r="AJ927"/>
  <c r="AJ871"/>
  <c r="AA894"/>
  <c r="AB894" s="1"/>
  <c r="AJ896"/>
  <c r="AJ899"/>
  <c r="AJ914"/>
  <c r="AJ842"/>
  <c r="AJ843"/>
  <c r="AJ848"/>
  <c r="AJ849"/>
  <c r="AJ850"/>
  <c r="AJ851"/>
  <c r="AJ852"/>
  <c r="AJ855"/>
  <c r="AJ857"/>
  <c r="AJ858"/>
  <c r="AJ864"/>
  <c r="AJ865"/>
  <c r="AA884"/>
  <c r="AJ885"/>
  <c r="AJ889"/>
  <c r="AJ897"/>
  <c r="AJ898"/>
  <c r="AA920"/>
  <c r="AB920" s="1"/>
  <c r="AJ921"/>
  <c r="AA877"/>
  <c r="AB877" s="1"/>
  <c r="AA909"/>
  <c r="AB909" s="1"/>
  <c r="AA911"/>
  <c r="AL911" s="1"/>
  <c r="AK911" s="1"/>
  <c r="AA912"/>
  <c r="AB912" s="1"/>
  <c r="AA851"/>
  <c r="AB851" s="1"/>
  <c r="AA854"/>
  <c r="AB854" s="1"/>
  <c r="AA866"/>
  <c r="AB866" s="1"/>
  <c r="AJ867"/>
  <c r="AJ879"/>
  <c r="AJ883"/>
  <c r="AJ902"/>
  <c r="AJ915"/>
  <c r="AJ916"/>
  <c r="AJ917"/>
  <c r="AJ918"/>
  <c r="AJ919"/>
  <c r="AJ844"/>
  <c r="AJ845"/>
  <c r="AJ846"/>
  <c r="AJ853"/>
  <c r="AJ854"/>
  <c r="AA865"/>
  <c r="AA876"/>
  <c r="AB876" s="1"/>
  <c r="AJ893"/>
  <c r="AA898"/>
  <c r="AB898" s="1"/>
  <c r="AJ900"/>
  <c r="AJ901"/>
  <c r="AA919"/>
  <c r="AA860"/>
  <c r="AL860" s="1"/>
  <c r="AA862"/>
  <c r="AA863"/>
  <c r="AB863" s="1"/>
  <c r="AA870"/>
  <c r="AA871"/>
  <c r="AB871" s="1"/>
  <c r="AA873"/>
  <c r="AA874"/>
  <c r="AB874" s="1"/>
  <c r="AA879"/>
  <c r="AB879" s="1"/>
  <c r="AJ882"/>
  <c r="AA886"/>
  <c r="AB886" s="1"/>
  <c r="AA897"/>
  <c r="AL897" s="1"/>
  <c r="AA916"/>
  <c r="AB916" s="1"/>
  <c r="AA922"/>
  <c r="AB922" s="1"/>
  <c r="AA848"/>
  <c r="AB848" s="1"/>
  <c r="AA861"/>
  <c r="AB861" s="1"/>
  <c r="AA846"/>
  <c r="AB846" s="1"/>
  <c r="AA856"/>
  <c r="AB856" s="1"/>
  <c r="AJ859"/>
  <c r="AJ860"/>
  <c r="AJ861"/>
  <c r="AJ862"/>
  <c r="AJ863"/>
  <c r="AA867"/>
  <c r="AB867" s="1"/>
  <c r="AJ872"/>
  <c r="AJ873"/>
  <c r="AJ874"/>
  <c r="AA878"/>
  <c r="AL878" s="1"/>
  <c r="AJ880"/>
  <c r="AJ881"/>
  <c r="AA885"/>
  <c r="AJ887"/>
  <c r="AJ888"/>
  <c r="AA896"/>
  <c r="AB896" s="1"/>
  <c r="AJ904"/>
  <c r="AJ905"/>
  <c r="AA921"/>
  <c r="AA843"/>
  <c r="AB843" s="1"/>
  <c r="AB865"/>
  <c r="AL865"/>
  <c r="AB919"/>
  <c r="AL919"/>
  <c r="AK919" s="1"/>
  <c r="AL862"/>
  <c r="AB862"/>
  <c r="AL870"/>
  <c r="AK870" s="1"/>
  <c r="AB870"/>
  <c r="AL873"/>
  <c r="AB873"/>
  <c r="AB897"/>
  <c r="AB885"/>
  <c r="AL885"/>
  <c r="AB921"/>
  <c r="AL921"/>
  <c r="AK921" s="1"/>
  <c r="AL866"/>
  <c r="AK866" s="1"/>
  <c r="AB884"/>
  <c r="AL884"/>
  <c r="AK884" s="1"/>
  <c r="AB911"/>
  <c r="AL920"/>
  <c r="AK920" s="1"/>
  <c r="AB925"/>
  <c r="AL926"/>
  <c r="AK926" s="1"/>
  <c r="AB926"/>
  <c r="AL927"/>
  <c r="AK927" s="1"/>
  <c r="AB927"/>
  <c r="AL928"/>
  <c r="AK928" s="1"/>
  <c r="AB928"/>
  <c r="AB1071"/>
  <c r="AL1071"/>
  <c r="AK1071" s="1"/>
  <c r="AB1002"/>
  <c r="AL1002"/>
  <c r="AK1002" s="1"/>
  <c r="AB991"/>
  <c r="AL991"/>
  <c r="AK991" s="1"/>
  <c r="AL962"/>
  <c r="AK962" s="1"/>
  <c r="AB962"/>
  <c r="AL1109"/>
  <c r="AK1109" s="1"/>
  <c r="AB1109"/>
  <c r="AB1091"/>
  <c r="AL1091"/>
  <c r="AK1091" s="1"/>
  <c r="AB1026"/>
  <c r="AL1026"/>
  <c r="AK1026" s="1"/>
  <c r="AB1004"/>
  <c r="AL1004"/>
  <c r="AK1004" s="1"/>
  <c r="AB984"/>
  <c r="AL984"/>
  <c r="AK984" s="1"/>
  <c r="AB960"/>
  <c r="AL960"/>
  <c r="AK960" s="1"/>
  <c r="AL936"/>
  <c r="AK936" s="1"/>
  <c r="AB936"/>
  <c r="AA850"/>
  <c r="AA857"/>
  <c r="AB857" s="1"/>
  <c r="AL867"/>
  <c r="AK867" s="1"/>
  <c r="AA868"/>
  <c r="AB868" s="1"/>
  <c r="AL879"/>
  <c r="AA880"/>
  <c r="AB880" s="1"/>
  <c r="AL886"/>
  <c r="AK886" s="1"/>
  <c r="AA887"/>
  <c r="AB887" s="1"/>
  <c r="AA891"/>
  <c r="AB891" s="1"/>
  <c r="AA899"/>
  <c r="AB899" s="1"/>
  <c r="AA903"/>
  <c r="AB903" s="1"/>
  <c r="AA907"/>
  <c r="AB907" s="1"/>
  <c r="AA914"/>
  <c r="AB914" s="1"/>
  <c r="AL922"/>
  <c r="AK922" s="1"/>
  <c r="AA923"/>
  <c r="AB923" s="1"/>
  <c r="AL1106"/>
  <c r="AK1106" s="1"/>
  <c r="AL1094"/>
  <c r="AK1094" s="1"/>
  <c r="AB1094"/>
  <c r="AL1045"/>
  <c r="AK1045" s="1"/>
  <c r="AB1045"/>
  <c r="AL1010"/>
  <c r="AK1010" s="1"/>
  <c r="AB1010"/>
  <c r="AL964"/>
  <c r="AK964" s="1"/>
  <c r="AB964"/>
  <c r="AL1052"/>
  <c r="AK1052" s="1"/>
  <c r="AB1052"/>
  <c r="AL1039"/>
  <c r="AK1039" s="1"/>
  <c r="AB1039"/>
  <c r="AL1008"/>
  <c r="AK1008" s="1"/>
  <c r="AB1008"/>
  <c r="AL988"/>
  <c r="AK988" s="1"/>
  <c r="AB988"/>
  <c r="AB1107"/>
  <c r="AL1107"/>
  <c r="AK1107" s="1"/>
  <c r="AL868"/>
  <c r="AK868" s="1"/>
  <c r="AA869"/>
  <c r="AL880"/>
  <c r="AK880" s="1"/>
  <c r="AA881"/>
  <c r="AB881" s="1"/>
  <c r="AL887"/>
  <c r="AK887" s="1"/>
  <c r="AA888"/>
  <c r="AB888" s="1"/>
  <c r="AA892"/>
  <c r="AB892" s="1"/>
  <c r="AL899"/>
  <c r="AK899" s="1"/>
  <c r="AA900"/>
  <c r="AB900" s="1"/>
  <c r="AL903"/>
  <c r="AK903" s="1"/>
  <c r="AA904"/>
  <c r="AB904" s="1"/>
  <c r="AA908"/>
  <c r="AL914"/>
  <c r="AA915"/>
  <c r="AL923"/>
  <c r="AK923" s="1"/>
  <c r="AA924"/>
  <c r="AL1085"/>
  <c r="AK1085" s="1"/>
  <c r="AL1048"/>
  <c r="AK1048" s="1"/>
  <c r="AB1078"/>
  <c r="AL1078"/>
  <c r="AK1078" s="1"/>
  <c r="AB1066"/>
  <c r="AL1066"/>
  <c r="AK1066" s="1"/>
  <c r="AB1012"/>
  <c r="AL1012"/>
  <c r="AK1012" s="1"/>
  <c r="AB982"/>
  <c r="AL982"/>
  <c r="AK982" s="1"/>
  <c r="AL1100"/>
  <c r="AK1100" s="1"/>
  <c r="AB1100"/>
  <c r="AB1086"/>
  <c r="AL1086"/>
  <c r="AK1086" s="1"/>
  <c r="AB1073"/>
  <c r="AL1073"/>
  <c r="AK1073" s="1"/>
  <c r="AB1049"/>
  <c r="AE1049" s="1"/>
  <c r="AL1049"/>
  <c r="AK1049" s="1"/>
  <c r="AB1016"/>
  <c r="AL1016"/>
  <c r="AK1016" s="1"/>
  <c r="AB994"/>
  <c r="AL994"/>
  <c r="AK994" s="1"/>
  <c r="AL968"/>
  <c r="AK968" s="1"/>
  <c r="AB968"/>
  <c r="AL949"/>
  <c r="AK949" s="1"/>
  <c r="AB949"/>
  <c r="AB930"/>
  <c r="AL930"/>
  <c r="AK930" s="1"/>
  <c r="AL857"/>
  <c r="AK857" s="1"/>
  <c r="AA858"/>
  <c r="AB858" s="1"/>
  <c r="AL846"/>
  <c r="AK846" s="1"/>
  <c r="AA847"/>
  <c r="AA853"/>
  <c r="AL858"/>
  <c r="AK858" s="1"/>
  <c r="AA859"/>
  <c r="AA872"/>
  <c r="AA882"/>
  <c r="AB882" s="1"/>
  <c r="AA889"/>
  <c r="AB889" s="1"/>
  <c r="AL892"/>
  <c r="AK892" s="1"/>
  <c r="AA893"/>
  <c r="AA901"/>
  <c r="AB901" s="1"/>
  <c r="AL904"/>
  <c r="AK904" s="1"/>
  <c r="AA905"/>
  <c r="AB905" s="1"/>
  <c r="AJ907"/>
  <c r="AL909"/>
  <c r="AK909" s="1"/>
  <c r="AA910"/>
  <c r="AL916"/>
  <c r="AA917"/>
  <c r="AB917" s="1"/>
  <c r="AL1112"/>
  <c r="AK1112" s="1"/>
  <c r="AL1097"/>
  <c r="AK1097" s="1"/>
  <c r="AL955"/>
  <c r="AK955" s="1"/>
  <c r="AB955"/>
  <c r="AL1104"/>
  <c r="AK1104" s="1"/>
  <c r="AB1104"/>
  <c r="AL1076"/>
  <c r="AK1076" s="1"/>
  <c r="AB1076"/>
  <c r="AL1057"/>
  <c r="AK1057" s="1"/>
  <c r="AB1057"/>
  <c r="AL1023"/>
  <c r="AK1023" s="1"/>
  <c r="AB1023"/>
  <c r="AE1023" s="1"/>
  <c r="AL998"/>
  <c r="AK998" s="1"/>
  <c r="AB998"/>
  <c r="AL977"/>
  <c r="AK977" s="1"/>
  <c r="AB977"/>
  <c r="AL1081"/>
  <c r="AK1081" s="1"/>
  <c r="AB1081"/>
  <c r="AL1020"/>
  <c r="AK1020" s="1"/>
  <c r="AB1020"/>
  <c r="AL996"/>
  <c r="AK996" s="1"/>
  <c r="AB996"/>
  <c r="AB1113"/>
  <c r="AL1113"/>
  <c r="AK1113" s="1"/>
  <c r="AB1098"/>
  <c r="AE1098" s="1"/>
  <c r="AL1098"/>
  <c r="AK1098" s="1"/>
  <c r="AA844"/>
  <c r="AB844" s="1"/>
  <c r="AA845"/>
  <c r="AA852"/>
  <c r="AB852" s="1"/>
  <c r="AL848"/>
  <c r="AK848" s="1"/>
  <c r="AA849"/>
  <c r="AB849" s="1"/>
  <c r="AL854"/>
  <c r="AA855"/>
  <c r="AL863"/>
  <c r="AK863" s="1"/>
  <c r="AA864"/>
  <c r="AL874"/>
  <c r="AK874" s="1"/>
  <c r="AA875"/>
  <c r="AL882"/>
  <c r="AA883"/>
  <c r="AA890"/>
  <c r="AB890" s="1"/>
  <c r="AL894"/>
  <c r="AK894" s="1"/>
  <c r="AA895"/>
  <c r="AL901"/>
  <c r="AK901" s="1"/>
  <c r="AA902"/>
  <c r="AB902" s="1"/>
  <c r="AL905"/>
  <c r="AK905" s="1"/>
  <c r="AA906"/>
  <c r="AB906" s="1"/>
  <c r="AL912"/>
  <c r="AK912" s="1"/>
  <c r="AA913"/>
  <c r="AB913" s="1"/>
  <c r="AL917"/>
  <c r="AK917" s="1"/>
  <c r="AA918"/>
  <c r="AL1090"/>
  <c r="AK1090" s="1"/>
  <c r="AL1025"/>
  <c r="AK1025" s="1"/>
  <c r="AL959"/>
  <c r="AK959" s="1"/>
  <c r="AL958"/>
  <c r="AK958" s="1"/>
  <c r="Z842"/>
  <c r="Y842"/>
  <c r="X842"/>
  <c r="W842"/>
  <c r="AI841"/>
  <c r="AH841"/>
  <c r="AG841"/>
  <c r="AE841" s="1"/>
  <c r="AD841"/>
  <c r="Z841"/>
  <c r="Y841"/>
  <c r="X841"/>
  <c r="W841"/>
  <c r="AI840"/>
  <c r="AH840"/>
  <c r="AG840"/>
  <c r="AE840" s="1"/>
  <c r="AD840"/>
  <c r="Z840"/>
  <c r="Y840"/>
  <c r="X840"/>
  <c r="W840"/>
  <c r="AI839"/>
  <c r="AH839"/>
  <c r="AG839"/>
  <c r="AE839" s="1"/>
  <c r="AD839"/>
  <c r="Z839"/>
  <c r="Y839"/>
  <c r="X839"/>
  <c r="W839"/>
  <c r="AI838"/>
  <c r="AH838"/>
  <c r="AG838"/>
  <c r="AE838" s="1"/>
  <c r="AD838"/>
  <c r="Z838"/>
  <c r="Y838"/>
  <c r="X838"/>
  <c r="W838"/>
  <c r="AI837"/>
  <c r="AH837"/>
  <c r="AG837"/>
  <c r="AE837" s="1"/>
  <c r="AD837"/>
  <c r="Z837"/>
  <c r="Y837"/>
  <c r="X837"/>
  <c r="W837"/>
  <c r="AI836"/>
  <c r="AH836"/>
  <c r="AG836"/>
  <c r="AE836" s="1"/>
  <c r="AD836"/>
  <c r="Z836"/>
  <c r="Y836"/>
  <c r="X836"/>
  <c r="W836"/>
  <c r="AI835"/>
  <c r="AH835"/>
  <c r="AG835"/>
  <c r="AE835" s="1"/>
  <c r="AD835"/>
  <c r="Z835"/>
  <c r="Y835"/>
  <c r="X835"/>
  <c r="W835"/>
  <c r="AI834"/>
  <c r="AH834"/>
  <c r="AG834"/>
  <c r="AE834" s="1"/>
  <c r="AD834"/>
  <c r="Z834"/>
  <c r="Y834"/>
  <c r="X834"/>
  <c r="W834"/>
  <c r="AI833"/>
  <c r="AH833"/>
  <c r="AG833"/>
  <c r="AE833" s="1"/>
  <c r="AD833"/>
  <c r="Z833"/>
  <c r="Y833"/>
  <c r="X833"/>
  <c r="W833"/>
  <c r="AI832"/>
  <c r="AH832"/>
  <c r="AG832"/>
  <c r="AE832" s="1"/>
  <c r="AD832"/>
  <c r="Z832"/>
  <c r="Y832"/>
  <c r="X832"/>
  <c r="W832"/>
  <c r="AI831"/>
  <c r="AH831"/>
  <c r="AG831"/>
  <c r="AD831"/>
  <c r="Z831"/>
  <c r="Y831"/>
  <c r="X831"/>
  <c r="W831"/>
  <c r="AI830"/>
  <c r="AH830"/>
  <c r="AG830"/>
  <c r="AD830"/>
  <c r="Z830"/>
  <c r="Y830"/>
  <c r="X830"/>
  <c r="W830"/>
  <c r="AI829"/>
  <c r="AH829"/>
  <c r="AG829"/>
  <c r="AE829" s="1"/>
  <c r="AD829"/>
  <c r="Z829"/>
  <c r="Y829"/>
  <c r="X829"/>
  <c r="W829"/>
  <c r="AI828"/>
  <c r="AH828"/>
  <c r="AG828"/>
  <c r="AE828" s="1"/>
  <c r="AD828"/>
  <c r="Z828"/>
  <c r="Y828"/>
  <c r="X828"/>
  <c r="W828"/>
  <c r="AI827"/>
  <c r="AH827"/>
  <c r="AG827"/>
  <c r="AE827" s="1"/>
  <c r="AD827"/>
  <c r="Z827"/>
  <c r="Y827"/>
  <c r="X827"/>
  <c r="W827"/>
  <c r="AI826"/>
  <c r="AH826"/>
  <c r="AG826"/>
  <c r="AE826" s="1"/>
  <c r="AD826"/>
  <c r="Z826"/>
  <c r="Y826"/>
  <c r="X826"/>
  <c r="W826"/>
  <c r="AI825"/>
  <c r="AH825"/>
  <c r="AG825"/>
  <c r="AE825" s="1"/>
  <c r="AD825"/>
  <c r="Z825"/>
  <c r="Y825"/>
  <c r="X825"/>
  <c r="W825"/>
  <c r="AI824"/>
  <c r="AH824"/>
  <c r="AG824"/>
  <c r="AE824" s="1"/>
  <c r="AD824"/>
  <c r="Z824"/>
  <c r="Y824"/>
  <c r="X824"/>
  <c r="W824"/>
  <c r="AI823"/>
  <c r="AH823"/>
  <c r="AG823"/>
  <c r="AE823" s="1"/>
  <c r="AD823"/>
  <c r="Z823"/>
  <c r="Y823"/>
  <c r="X823"/>
  <c r="W823"/>
  <c r="AI822"/>
  <c r="AH822"/>
  <c r="AG822"/>
  <c r="AE822" s="1"/>
  <c r="AD822"/>
  <c r="Z822"/>
  <c r="Y822"/>
  <c r="X822"/>
  <c r="W822"/>
  <c r="AI821"/>
  <c r="AH821"/>
  <c r="AG821"/>
  <c r="AE821" s="1"/>
  <c r="AD821"/>
  <c r="Z821"/>
  <c r="Y821"/>
  <c r="X821"/>
  <c r="W821"/>
  <c r="AI820"/>
  <c r="AH820"/>
  <c r="AG820"/>
  <c r="AE820" s="1"/>
  <c r="AD820"/>
  <c r="Z820"/>
  <c r="Y820"/>
  <c r="X820"/>
  <c r="W820"/>
  <c r="AI819"/>
  <c r="AH819"/>
  <c r="AG819"/>
  <c r="AE819" s="1"/>
  <c r="AD819"/>
  <c r="Z819"/>
  <c r="Y819"/>
  <c r="X819"/>
  <c r="W819"/>
  <c r="AI818"/>
  <c r="AH818"/>
  <c r="AG818"/>
  <c r="AE818" s="1"/>
  <c r="AD818"/>
  <c r="Z818"/>
  <c r="Y818"/>
  <c r="X818"/>
  <c r="W818"/>
  <c r="AI817"/>
  <c r="AH817"/>
  <c r="AG817"/>
  <c r="AE817" s="1"/>
  <c r="AD817"/>
  <c r="Z817"/>
  <c r="Y817"/>
  <c r="X817"/>
  <c r="W817"/>
  <c r="AI816"/>
  <c r="AH816"/>
  <c r="AG816"/>
  <c r="AE816" s="1"/>
  <c r="AD816"/>
  <c r="Z816"/>
  <c r="Y816"/>
  <c r="X816"/>
  <c r="W816"/>
  <c r="AI815"/>
  <c r="AH815"/>
  <c r="AG815"/>
  <c r="AE815" s="1"/>
  <c r="AD815"/>
  <c r="Z815"/>
  <c r="Y815"/>
  <c r="X815"/>
  <c r="W815"/>
  <c r="AI814"/>
  <c r="AH814"/>
  <c r="AG814"/>
  <c r="AE814" s="1"/>
  <c r="AD814"/>
  <c r="Z814"/>
  <c r="Y814"/>
  <c r="X814"/>
  <c r="W814"/>
  <c r="AI813"/>
  <c r="AH813"/>
  <c r="AG813"/>
  <c r="AE813" s="1"/>
  <c r="AD813"/>
  <c r="Z813"/>
  <c r="Y813"/>
  <c r="X813"/>
  <c r="W813"/>
  <c r="AI812"/>
  <c r="AH812"/>
  <c r="AG812"/>
  <c r="AE812" s="1"/>
  <c r="AD812"/>
  <c r="Z812"/>
  <c r="Y812"/>
  <c r="X812"/>
  <c r="W812"/>
  <c r="AI811"/>
  <c r="AH811"/>
  <c r="AG811"/>
  <c r="AE811" s="1"/>
  <c r="AD811"/>
  <c r="Z811"/>
  <c r="Y811"/>
  <c r="X811"/>
  <c r="W811"/>
  <c r="AI810"/>
  <c r="AH810"/>
  <c r="AG810"/>
  <c r="AE810" s="1"/>
  <c r="AD810"/>
  <c r="Z810"/>
  <c r="Y810"/>
  <c r="X810"/>
  <c r="W810"/>
  <c r="AI809"/>
  <c r="AH809"/>
  <c r="AG809"/>
  <c r="AE809" s="1"/>
  <c r="AD809"/>
  <c r="Z809"/>
  <c r="Y809"/>
  <c r="X809"/>
  <c r="W809"/>
  <c r="AI808"/>
  <c r="AH808"/>
  <c r="AG808"/>
  <c r="AE808" s="1"/>
  <c r="AD808"/>
  <c r="Z808"/>
  <c r="Y808"/>
  <c r="X808"/>
  <c r="W808"/>
  <c r="AI807"/>
  <c r="AH807"/>
  <c r="AG807"/>
  <c r="AE807" s="1"/>
  <c r="AD807"/>
  <c r="Z807"/>
  <c r="Y807"/>
  <c r="X807"/>
  <c r="W807"/>
  <c r="AI806"/>
  <c r="AH806"/>
  <c r="AG806"/>
  <c r="AE806" s="1"/>
  <c r="AD806"/>
  <c r="Z806"/>
  <c r="Y806"/>
  <c r="X806"/>
  <c r="W806"/>
  <c r="AI805"/>
  <c r="AH805"/>
  <c r="AG805"/>
  <c r="AE805" s="1"/>
  <c r="AD805"/>
  <c r="Z805"/>
  <c r="Y805"/>
  <c r="X805"/>
  <c r="W805"/>
  <c r="AI804"/>
  <c r="AH804"/>
  <c r="AG804"/>
  <c r="AE804" s="1"/>
  <c r="AD804"/>
  <c r="Z804"/>
  <c r="Y804"/>
  <c r="X804"/>
  <c r="W804"/>
  <c r="AI803"/>
  <c r="AH803"/>
  <c r="AG803"/>
  <c r="AE803" s="1"/>
  <c r="AD803"/>
  <c r="Z803"/>
  <c r="Y803"/>
  <c r="X803"/>
  <c r="W803"/>
  <c r="AI802"/>
  <c r="AH802"/>
  <c r="AG802"/>
  <c r="AE802" s="1"/>
  <c r="AD802"/>
  <c r="Z802"/>
  <c r="Y802"/>
  <c r="X802"/>
  <c r="W802"/>
  <c r="AI801"/>
  <c r="AH801"/>
  <c r="AG801"/>
  <c r="AE801" s="1"/>
  <c r="AD801"/>
  <c r="Z801"/>
  <c r="Y801"/>
  <c r="X801"/>
  <c r="W801"/>
  <c r="AI800"/>
  <c r="AH800"/>
  <c r="AG800"/>
  <c r="AE800" s="1"/>
  <c r="AD800"/>
  <c r="Z800"/>
  <c r="Y800"/>
  <c r="X800"/>
  <c r="W800"/>
  <c r="AI799"/>
  <c r="AH799"/>
  <c r="AG799"/>
  <c r="AE799" s="1"/>
  <c r="AD799"/>
  <c r="Z799"/>
  <c r="Y799"/>
  <c r="X799"/>
  <c r="W799"/>
  <c r="AI798"/>
  <c r="AH798"/>
  <c r="AG798"/>
  <c r="AE798" s="1"/>
  <c r="AD798"/>
  <c r="Z798"/>
  <c r="Y798"/>
  <c r="X798"/>
  <c r="W798"/>
  <c r="AI797"/>
  <c r="AH797"/>
  <c r="AG797"/>
  <c r="AE797" s="1"/>
  <c r="AD797"/>
  <c r="Z797"/>
  <c r="Y797"/>
  <c r="X797"/>
  <c r="W797"/>
  <c r="AI796"/>
  <c r="AH796"/>
  <c r="AG796"/>
  <c r="AE796" s="1"/>
  <c r="AD796"/>
  <c r="Z796"/>
  <c r="Y796"/>
  <c r="X796"/>
  <c r="W796"/>
  <c r="AI795"/>
  <c r="AH795"/>
  <c r="AG795"/>
  <c r="AE795" s="1"/>
  <c r="AD795"/>
  <c r="Z795"/>
  <c r="Y795"/>
  <c r="X795"/>
  <c r="W795"/>
  <c r="AI794"/>
  <c r="AH794"/>
  <c r="AG794"/>
  <c r="AE794" s="1"/>
  <c r="AD794"/>
  <c r="Z794"/>
  <c r="Y794"/>
  <c r="X794"/>
  <c r="W794"/>
  <c r="AI793"/>
  <c r="AH793"/>
  <c r="AG793"/>
  <c r="AE793" s="1"/>
  <c r="AD793"/>
  <c r="Z793"/>
  <c r="Y793"/>
  <c r="X793"/>
  <c r="W793"/>
  <c r="AI792"/>
  <c r="AH792"/>
  <c r="AG792"/>
  <c r="AE792" s="1"/>
  <c r="AD792"/>
  <c r="Z792"/>
  <c r="Y792"/>
  <c r="X792"/>
  <c r="W792"/>
  <c r="AI791"/>
  <c r="AH791"/>
  <c r="AG791"/>
  <c r="AE791" s="1"/>
  <c r="AD791"/>
  <c r="Z791"/>
  <c r="Y791"/>
  <c r="X791"/>
  <c r="W791"/>
  <c r="AI790"/>
  <c r="AH790"/>
  <c r="AG790"/>
  <c r="AE790" s="1"/>
  <c r="AD790"/>
  <c r="Z790"/>
  <c r="Y790"/>
  <c r="X790"/>
  <c r="W790"/>
  <c r="AI789"/>
  <c r="AH789"/>
  <c r="AG789"/>
  <c r="AE789" s="1"/>
  <c r="AD789"/>
  <c r="Z789"/>
  <c r="Y789"/>
  <c r="X789"/>
  <c r="W789"/>
  <c r="AI788"/>
  <c r="AH788"/>
  <c r="AG788"/>
  <c r="AE788" s="1"/>
  <c r="AD788"/>
  <c r="Z788"/>
  <c r="Y788"/>
  <c r="X788"/>
  <c r="W788"/>
  <c r="AI787"/>
  <c r="AH787"/>
  <c r="AG787"/>
  <c r="AE787" s="1"/>
  <c r="AD787"/>
  <c r="Z787"/>
  <c r="Y787"/>
  <c r="X787"/>
  <c r="AK882" l="1"/>
  <c r="AK916"/>
  <c r="AL871"/>
  <c r="AK871" s="1"/>
  <c r="AL843"/>
  <c r="AK843" s="1"/>
  <c r="AK914"/>
  <c r="AK879"/>
  <c r="AL856"/>
  <c r="AK856" s="1"/>
  <c r="AL877"/>
  <c r="AK877" s="1"/>
  <c r="AL896"/>
  <c r="AK896" s="1"/>
  <c r="AK865"/>
  <c r="AK878"/>
  <c r="AK897"/>
  <c r="AJ833"/>
  <c r="AL889"/>
  <c r="AK889" s="1"/>
  <c r="AK854"/>
  <c r="AL851"/>
  <c r="AK851" s="1"/>
  <c r="AL898"/>
  <c r="AK898" s="1"/>
  <c r="AB878"/>
  <c r="AL861"/>
  <c r="AK861" s="1"/>
  <c r="AJ793"/>
  <c r="AJ799"/>
  <c r="AJ801"/>
  <c r="AJ802"/>
  <c r="AJ803"/>
  <c r="AJ820"/>
  <c r="AJ823"/>
  <c r="AJ824"/>
  <c r="AJ830"/>
  <c r="AA830"/>
  <c r="AB830" s="1"/>
  <c r="AE830" s="1"/>
  <c r="AJ804"/>
  <c r="AJ806"/>
  <c r="AJ811"/>
  <c r="AJ812"/>
  <c r="AL876"/>
  <c r="AK876" s="1"/>
  <c r="AJ792"/>
  <c r="AK860"/>
  <c r="AA817"/>
  <c r="AB817" s="1"/>
  <c r="AJ821"/>
  <c r="AJ822"/>
  <c r="AJ827"/>
  <c r="AJ828"/>
  <c r="AJ829"/>
  <c r="AJ834"/>
  <c r="AJ835"/>
  <c r="AJ836"/>
  <c r="AJ837"/>
  <c r="AJ839"/>
  <c r="AK885"/>
  <c r="AJ805"/>
  <c r="AJ794"/>
  <c r="AJ809"/>
  <c r="AJ810"/>
  <c r="AJ815"/>
  <c r="AJ818"/>
  <c r="AJ819"/>
  <c r="AL881"/>
  <c r="AK881" s="1"/>
  <c r="AB860"/>
  <c r="AJ787"/>
  <c r="AJ788"/>
  <c r="AJ789"/>
  <c r="AJ790"/>
  <c r="AJ791"/>
  <c r="AA794"/>
  <c r="AB794" s="1"/>
  <c r="AA796"/>
  <c r="AL796" s="1"/>
  <c r="AA797"/>
  <c r="AB797" s="1"/>
  <c r="AJ800"/>
  <c r="AJ807"/>
  <c r="AJ808"/>
  <c r="AA812"/>
  <c r="AB812" s="1"/>
  <c r="AJ816"/>
  <c r="AJ817"/>
  <c r="AA828"/>
  <c r="AB828" s="1"/>
  <c r="AJ831"/>
  <c r="AJ832"/>
  <c r="AA840"/>
  <c r="AA841"/>
  <c r="AB841" s="1"/>
  <c r="AL900"/>
  <c r="AK900" s="1"/>
  <c r="AL888"/>
  <c r="AK888" s="1"/>
  <c r="AL891"/>
  <c r="AK891" s="1"/>
  <c r="AA824"/>
  <c r="AB824" s="1"/>
  <c r="AA835"/>
  <c r="AB835" s="1"/>
  <c r="AA810"/>
  <c r="AB810" s="1"/>
  <c r="AA788"/>
  <c r="AB788" s="1"/>
  <c r="AA789"/>
  <c r="AB789" s="1"/>
  <c r="AA791"/>
  <c r="AB791" s="1"/>
  <c r="AA792"/>
  <c r="AB792" s="1"/>
  <c r="AJ795"/>
  <c r="AJ796"/>
  <c r="AJ797"/>
  <c r="AJ798"/>
  <c r="AA805"/>
  <c r="AA806"/>
  <c r="AB806" s="1"/>
  <c r="AJ813"/>
  <c r="AJ814"/>
  <c r="AA822"/>
  <c r="AB822" s="1"/>
  <c r="AJ825"/>
  <c r="AJ826"/>
  <c r="AJ838"/>
  <c r="AJ840"/>
  <c r="AJ841"/>
  <c r="AL907"/>
  <c r="AK873"/>
  <c r="AK862"/>
  <c r="AB796"/>
  <c r="AB840"/>
  <c r="AL840"/>
  <c r="AL788"/>
  <c r="AK788" s="1"/>
  <c r="AB805"/>
  <c r="AL805"/>
  <c r="AK805" s="1"/>
  <c r="AL872"/>
  <c r="AK872" s="1"/>
  <c r="AB872"/>
  <c r="AL853"/>
  <c r="AK853" s="1"/>
  <c r="AB853"/>
  <c r="AL794"/>
  <c r="AK794" s="1"/>
  <c r="AA795"/>
  <c r="AA801"/>
  <c r="AB801" s="1"/>
  <c r="AL806"/>
  <c r="AK806" s="1"/>
  <c r="AA807"/>
  <c r="AB807" s="1"/>
  <c r="AA813"/>
  <c r="AB813" s="1"/>
  <c r="AL817"/>
  <c r="AK817" s="1"/>
  <c r="AA818"/>
  <c r="AB818" s="1"/>
  <c r="AL822"/>
  <c r="AK822" s="1"/>
  <c r="AA823"/>
  <c r="AL828"/>
  <c r="AK828" s="1"/>
  <c r="AA829"/>
  <c r="AA834"/>
  <c r="AA839"/>
  <c r="AK907"/>
  <c r="AL913"/>
  <c r="AK913" s="1"/>
  <c r="AL902"/>
  <c r="AK902" s="1"/>
  <c r="AL890"/>
  <c r="AK890" s="1"/>
  <c r="AB875"/>
  <c r="AL875"/>
  <c r="AK875" s="1"/>
  <c r="AB855"/>
  <c r="AL855"/>
  <c r="AK855" s="1"/>
  <c r="AL910"/>
  <c r="AK910" s="1"/>
  <c r="AB910"/>
  <c r="AL924"/>
  <c r="AK924" s="1"/>
  <c r="AB924"/>
  <c r="AL908"/>
  <c r="AK908" s="1"/>
  <c r="AB908"/>
  <c r="AL869"/>
  <c r="AK869" s="1"/>
  <c r="AB869"/>
  <c r="AL789"/>
  <c r="AK789" s="1"/>
  <c r="AA790"/>
  <c r="AA798"/>
  <c r="AB798" s="1"/>
  <c r="AL801"/>
  <c r="AK801" s="1"/>
  <c r="AA802"/>
  <c r="AB802" s="1"/>
  <c r="AL807"/>
  <c r="AK807" s="1"/>
  <c r="AA808"/>
  <c r="AB808" s="1"/>
  <c r="AL813"/>
  <c r="AK813" s="1"/>
  <c r="AA814"/>
  <c r="AB814" s="1"/>
  <c r="AL818"/>
  <c r="AK818" s="1"/>
  <c r="AA819"/>
  <c r="AB819" s="1"/>
  <c r="AL824"/>
  <c r="AK824" s="1"/>
  <c r="AA825"/>
  <c r="AB825" s="1"/>
  <c r="AA831"/>
  <c r="AB831" s="1"/>
  <c r="AE831" s="1"/>
  <c r="AA836"/>
  <c r="AB836" s="1"/>
  <c r="AL841"/>
  <c r="AK841" s="1"/>
  <c r="AA842"/>
  <c r="AL893"/>
  <c r="AK893" s="1"/>
  <c r="AB893"/>
  <c r="AL859"/>
  <c r="AK859" s="1"/>
  <c r="AB859"/>
  <c r="AL847"/>
  <c r="AK847" s="1"/>
  <c r="AB847"/>
  <c r="AL798"/>
  <c r="AK798" s="1"/>
  <c r="AA799"/>
  <c r="AB799" s="1"/>
  <c r="AL802"/>
  <c r="AK802" s="1"/>
  <c r="AA803"/>
  <c r="AB803" s="1"/>
  <c r="AL808"/>
  <c r="AK808" s="1"/>
  <c r="AA809"/>
  <c r="AL814"/>
  <c r="AK814" s="1"/>
  <c r="AA815"/>
  <c r="AB815" s="1"/>
  <c r="AL819"/>
  <c r="AK819" s="1"/>
  <c r="AA820"/>
  <c r="AB820" s="1"/>
  <c r="AL825"/>
  <c r="AK825" s="1"/>
  <c r="AA826"/>
  <c r="AB826" s="1"/>
  <c r="AA832"/>
  <c r="AB832" s="1"/>
  <c r="AL836"/>
  <c r="AK836" s="1"/>
  <c r="AA837"/>
  <c r="AB837" s="1"/>
  <c r="AL906"/>
  <c r="AK906" s="1"/>
  <c r="AL849"/>
  <c r="AK849" s="1"/>
  <c r="AB918"/>
  <c r="AL918"/>
  <c r="AK918" s="1"/>
  <c r="AB895"/>
  <c r="AL895"/>
  <c r="AK895" s="1"/>
  <c r="AB883"/>
  <c r="AL883"/>
  <c r="AK883" s="1"/>
  <c r="AB864"/>
  <c r="AL864"/>
  <c r="AK864" s="1"/>
  <c r="AL845"/>
  <c r="AK845" s="1"/>
  <c r="AB845"/>
  <c r="AL915"/>
  <c r="AK915" s="1"/>
  <c r="AB915"/>
  <c r="AB850"/>
  <c r="AL850"/>
  <c r="AK850" s="1"/>
  <c r="AL792"/>
  <c r="AK792" s="1"/>
  <c r="AA793"/>
  <c r="AA800"/>
  <c r="AB800" s="1"/>
  <c r="AL803"/>
  <c r="AK803" s="1"/>
  <c r="AA804"/>
  <c r="AL810"/>
  <c r="AK810" s="1"/>
  <c r="AA811"/>
  <c r="AL815"/>
  <c r="AA816"/>
  <c r="AA821"/>
  <c r="AL826"/>
  <c r="AA827"/>
  <c r="AL832"/>
  <c r="AK832" s="1"/>
  <c r="AA833"/>
  <c r="AB833" s="1"/>
  <c r="AL837"/>
  <c r="AK837" s="1"/>
  <c r="AA838"/>
  <c r="AB838" s="1"/>
  <c r="AL852"/>
  <c r="AK852" s="1"/>
  <c r="AL844"/>
  <c r="AK844" s="1"/>
  <c r="W787"/>
  <c r="AI786"/>
  <c r="AH786"/>
  <c r="AG786"/>
  <c r="AE786" s="1"/>
  <c r="AD786"/>
  <c r="Z786"/>
  <c r="Y786"/>
  <c r="X786"/>
  <c r="W786"/>
  <c r="AI785"/>
  <c r="AH785"/>
  <c r="AG785"/>
  <c r="AE785" s="1"/>
  <c r="AD785"/>
  <c r="Z785"/>
  <c r="Y785"/>
  <c r="X785"/>
  <c r="W785"/>
  <c r="AI784"/>
  <c r="AH784"/>
  <c r="AG784"/>
  <c r="AE784" s="1"/>
  <c r="AD784"/>
  <c r="Z784"/>
  <c r="Y784"/>
  <c r="X784"/>
  <c r="W784"/>
  <c r="AI783"/>
  <c r="AH783"/>
  <c r="AG783"/>
  <c r="AE783" s="1"/>
  <c r="AD783"/>
  <c r="Z783"/>
  <c r="Y783"/>
  <c r="X783"/>
  <c r="W783"/>
  <c r="AI782"/>
  <c r="AH782"/>
  <c r="AG782"/>
  <c r="AE782" s="1"/>
  <c r="AD782"/>
  <c r="Z782"/>
  <c r="Y782"/>
  <c r="X782"/>
  <c r="W782"/>
  <c r="AI781"/>
  <c r="AH781"/>
  <c r="AG781"/>
  <c r="AE781" s="1"/>
  <c r="AD781"/>
  <c r="Z781"/>
  <c r="Y781"/>
  <c r="X781"/>
  <c r="W781"/>
  <c r="AI780"/>
  <c r="AH780"/>
  <c r="AG780"/>
  <c r="AE780" s="1"/>
  <c r="AD780"/>
  <c r="Z780"/>
  <c r="Y780"/>
  <c r="X780"/>
  <c r="W780"/>
  <c r="AI779"/>
  <c r="AH779"/>
  <c r="AG779"/>
  <c r="AE779" s="1"/>
  <c r="AD779"/>
  <c r="Z779"/>
  <c r="Y779"/>
  <c r="X779"/>
  <c r="W779"/>
  <c r="AI778"/>
  <c r="AH778"/>
  <c r="AG778"/>
  <c r="AE778" s="1"/>
  <c r="AD778"/>
  <c r="Z778"/>
  <c r="Y778"/>
  <c r="X778"/>
  <c r="W778"/>
  <c r="AI777"/>
  <c r="AH777"/>
  <c r="AG777"/>
  <c r="AE777" s="1"/>
  <c r="AD777"/>
  <c r="Z777"/>
  <c r="Y777"/>
  <c r="X777"/>
  <c r="W777"/>
  <c r="AI776"/>
  <c r="AH776"/>
  <c r="AG776"/>
  <c r="AE776" s="1"/>
  <c r="AD776"/>
  <c r="Z776"/>
  <c r="Y776"/>
  <c r="X776"/>
  <c r="W776"/>
  <c r="AI775"/>
  <c r="AH775"/>
  <c r="AG775"/>
  <c r="AE775" s="1"/>
  <c r="AD775"/>
  <c r="Z775"/>
  <c r="Y775"/>
  <c r="X775"/>
  <c r="W775"/>
  <c r="AI774"/>
  <c r="AH774"/>
  <c r="AG774"/>
  <c r="AE774" s="1"/>
  <c r="AD774"/>
  <c r="Z774"/>
  <c r="Y774"/>
  <c r="X774"/>
  <c r="W774"/>
  <c r="AI773"/>
  <c r="AH773"/>
  <c r="AG773"/>
  <c r="AE773" s="1"/>
  <c r="AD773"/>
  <c r="Z773"/>
  <c r="Y773"/>
  <c r="X773"/>
  <c r="W773"/>
  <c r="AI772"/>
  <c r="AH772"/>
  <c r="AG772"/>
  <c r="AE772" s="1"/>
  <c r="AD772"/>
  <c r="Z772"/>
  <c r="Y772"/>
  <c r="X772"/>
  <c r="W772"/>
  <c r="AI771"/>
  <c r="AH771"/>
  <c r="AG771"/>
  <c r="AE771" s="1"/>
  <c r="AD771"/>
  <c r="Z771"/>
  <c r="Y771"/>
  <c r="X771"/>
  <c r="W771"/>
  <c r="AI770"/>
  <c r="AH770"/>
  <c r="AG770"/>
  <c r="AE770" s="1"/>
  <c r="AD770"/>
  <c r="Z770"/>
  <c r="Y770"/>
  <c r="X770"/>
  <c r="W770"/>
  <c r="AI769"/>
  <c r="AH769"/>
  <c r="AG769"/>
  <c r="AE769" s="1"/>
  <c r="AD769"/>
  <c r="Z769"/>
  <c r="Y769"/>
  <c r="X769"/>
  <c r="W769"/>
  <c r="AI768"/>
  <c r="AH768"/>
  <c r="AG768"/>
  <c r="AE768" s="1"/>
  <c r="AD768"/>
  <c r="Z768"/>
  <c r="Y768"/>
  <c r="X768"/>
  <c r="W768"/>
  <c r="AI767"/>
  <c r="AH767"/>
  <c r="AG767"/>
  <c r="AE767" s="1"/>
  <c r="AD767"/>
  <c r="Z767"/>
  <c r="Y767"/>
  <c r="X767"/>
  <c r="W767"/>
  <c r="AI766"/>
  <c r="AH766"/>
  <c r="AG766"/>
  <c r="AE766" s="1"/>
  <c r="AD766"/>
  <c r="Z766"/>
  <c r="Y766"/>
  <c r="X766"/>
  <c r="W766"/>
  <c r="AI765"/>
  <c r="AH765"/>
  <c r="AG765"/>
  <c r="AE765" s="1"/>
  <c r="AD765"/>
  <c r="Z765"/>
  <c r="Y765"/>
  <c r="X765"/>
  <c r="W765"/>
  <c r="AI764"/>
  <c r="AH764"/>
  <c r="AG764"/>
  <c r="AE764" s="1"/>
  <c r="AD764"/>
  <c r="Z764"/>
  <c r="Y764"/>
  <c r="X764"/>
  <c r="W764"/>
  <c r="AI763"/>
  <c r="AH763"/>
  <c r="AG763"/>
  <c r="AE763" s="1"/>
  <c r="AD763"/>
  <c r="Z763"/>
  <c r="Y763"/>
  <c r="X763"/>
  <c r="W763"/>
  <c r="AI762"/>
  <c r="AH762"/>
  <c r="AG762"/>
  <c r="AE762" s="1"/>
  <c r="AD762"/>
  <c r="Z762"/>
  <c r="Y762"/>
  <c r="X762"/>
  <c r="W762"/>
  <c r="AI761"/>
  <c r="AH761"/>
  <c r="AG761"/>
  <c r="AE761" s="1"/>
  <c r="AD761"/>
  <c r="Z761"/>
  <c r="Y761"/>
  <c r="X761"/>
  <c r="W761"/>
  <c r="AI760"/>
  <c r="AH760"/>
  <c r="AG760"/>
  <c r="AE760" s="1"/>
  <c r="AD760"/>
  <c r="Z760"/>
  <c r="Y760"/>
  <c r="X760"/>
  <c r="W760"/>
  <c r="AI759"/>
  <c r="AH759"/>
  <c r="AG759"/>
  <c r="AE759" s="1"/>
  <c r="AD759"/>
  <c r="Z759"/>
  <c r="Y759"/>
  <c r="X759"/>
  <c r="W759"/>
  <c r="AI758"/>
  <c r="AH758"/>
  <c r="AG758"/>
  <c r="AE758" s="1"/>
  <c r="AD758"/>
  <c r="Z758"/>
  <c r="Y758"/>
  <c r="X758"/>
  <c r="W758"/>
  <c r="AI757"/>
  <c r="AH757"/>
  <c r="AG757"/>
  <c r="AE757" s="1"/>
  <c r="AD757"/>
  <c r="Z757"/>
  <c r="Y757"/>
  <c r="X757"/>
  <c r="W757"/>
  <c r="AI756"/>
  <c r="AH756"/>
  <c r="AG756"/>
  <c r="AE756" s="1"/>
  <c r="AD756"/>
  <c r="Z756"/>
  <c r="Y756"/>
  <c r="X756"/>
  <c r="W756"/>
  <c r="AI755"/>
  <c r="AH755"/>
  <c r="AG755"/>
  <c r="AE755" s="1"/>
  <c r="AD755"/>
  <c r="Z755"/>
  <c r="Y755"/>
  <c r="X755"/>
  <c r="W755"/>
  <c r="AI754"/>
  <c r="AH754"/>
  <c r="AG754"/>
  <c r="AE754" s="1"/>
  <c r="AD754"/>
  <c r="Z754"/>
  <c r="Y754"/>
  <c r="X754"/>
  <c r="W754"/>
  <c r="AI753"/>
  <c r="AH753"/>
  <c r="AG753"/>
  <c r="AE753" s="1"/>
  <c r="AD753"/>
  <c r="Z753"/>
  <c r="Y753"/>
  <c r="X753"/>
  <c r="W753"/>
  <c r="AI752"/>
  <c r="AH752"/>
  <c r="AG752"/>
  <c r="AE752" s="1"/>
  <c r="AD752"/>
  <c r="Z752"/>
  <c r="Y752"/>
  <c r="X752"/>
  <c r="W752"/>
  <c r="AI751"/>
  <c r="AH751"/>
  <c r="AG751"/>
  <c r="AE751" s="1"/>
  <c r="AD751"/>
  <c r="Z751"/>
  <c r="Y751"/>
  <c r="X751"/>
  <c r="W751"/>
  <c r="AI750"/>
  <c r="AH750"/>
  <c r="AG750"/>
  <c r="AE750" s="1"/>
  <c r="AD750"/>
  <c r="Z750"/>
  <c r="Y750"/>
  <c r="X750"/>
  <c r="W750"/>
  <c r="AI749"/>
  <c r="AH749"/>
  <c r="AG749"/>
  <c r="AE749" s="1"/>
  <c r="AD749"/>
  <c r="Z749"/>
  <c r="Y749"/>
  <c r="X749"/>
  <c r="W749"/>
  <c r="AI748"/>
  <c r="AH748"/>
  <c r="AG748"/>
  <c r="AE748" s="1"/>
  <c r="AD748"/>
  <c r="Z748"/>
  <c r="Y748"/>
  <c r="X748"/>
  <c r="W748"/>
  <c r="AI747"/>
  <c r="AH747"/>
  <c r="AG747"/>
  <c r="AE747" s="1"/>
  <c r="AD747"/>
  <c r="Z747"/>
  <c r="Y747"/>
  <c r="X747"/>
  <c r="W747"/>
  <c r="AI746"/>
  <c r="AH746"/>
  <c r="AG746"/>
  <c r="AE746" s="1"/>
  <c r="AD746"/>
  <c r="Z746"/>
  <c r="Y746"/>
  <c r="X746"/>
  <c r="W746"/>
  <c r="AI745"/>
  <c r="AH745"/>
  <c r="AG745"/>
  <c r="AE745" s="1"/>
  <c r="AD745"/>
  <c r="Z745"/>
  <c r="Y745"/>
  <c r="X745"/>
  <c r="W745"/>
  <c r="AI744"/>
  <c r="AH744"/>
  <c r="AG744"/>
  <c r="AE744" s="1"/>
  <c r="AD744"/>
  <c r="Z744"/>
  <c r="Y744"/>
  <c r="X744"/>
  <c r="W744"/>
  <c r="AI743"/>
  <c r="AH743"/>
  <c r="AG743"/>
  <c r="AE743" s="1"/>
  <c r="AD743"/>
  <c r="Z743"/>
  <c r="Y743"/>
  <c r="X743"/>
  <c r="W743"/>
  <c r="AI742"/>
  <c r="AH742"/>
  <c r="AG742"/>
  <c r="AE742" s="1"/>
  <c r="AD742"/>
  <c r="Z742"/>
  <c r="Y742"/>
  <c r="X742"/>
  <c r="W742"/>
  <c r="AI741"/>
  <c r="AH741"/>
  <c r="AG741"/>
  <c r="AE741" s="1"/>
  <c r="AD741"/>
  <c r="Z741"/>
  <c r="Y741"/>
  <c r="X741"/>
  <c r="W741"/>
  <c r="AI740"/>
  <c r="AH740"/>
  <c r="AG740"/>
  <c r="AE740" s="1"/>
  <c r="AD740"/>
  <c r="Z740"/>
  <c r="Y740"/>
  <c r="X740"/>
  <c r="W740"/>
  <c r="AI739"/>
  <c r="AH739"/>
  <c r="AG739"/>
  <c r="AE739" s="1"/>
  <c r="AD739"/>
  <c r="Z739"/>
  <c r="Y739"/>
  <c r="X739"/>
  <c r="W739"/>
  <c r="AI738"/>
  <c r="AH738"/>
  <c r="AG738"/>
  <c r="AE738" s="1"/>
  <c r="AD738"/>
  <c r="Z738"/>
  <c r="Y738"/>
  <c r="X738"/>
  <c r="W738"/>
  <c r="AI737"/>
  <c r="AH737"/>
  <c r="AG737"/>
  <c r="AE737" s="1"/>
  <c r="AD737"/>
  <c r="Z737"/>
  <c r="Y737"/>
  <c r="X737"/>
  <c r="W737"/>
  <c r="AI736"/>
  <c r="AH736"/>
  <c r="AG736"/>
  <c r="AE736" s="1"/>
  <c r="AD736"/>
  <c r="Z736"/>
  <c r="Y736"/>
  <c r="X736"/>
  <c r="W736"/>
  <c r="AI735"/>
  <c r="AH735"/>
  <c r="AG735"/>
  <c r="AE735" s="1"/>
  <c r="AD735"/>
  <c r="Z735"/>
  <c r="Y735"/>
  <c r="X735"/>
  <c r="W735"/>
  <c r="AI734"/>
  <c r="AH734"/>
  <c r="AG734"/>
  <c r="AE734" s="1"/>
  <c r="AD734"/>
  <c r="Z734"/>
  <c r="Y734"/>
  <c r="X734"/>
  <c r="W734"/>
  <c r="AI733"/>
  <c r="AH733"/>
  <c r="AG733"/>
  <c r="AE733" s="1"/>
  <c r="AD733"/>
  <c r="Z733"/>
  <c r="Y733"/>
  <c r="X733"/>
  <c r="W733"/>
  <c r="AI732"/>
  <c r="AH732"/>
  <c r="AG732"/>
  <c r="AE732" s="1"/>
  <c r="AD732"/>
  <c r="Z732"/>
  <c r="Y732"/>
  <c r="X732"/>
  <c r="W732"/>
  <c r="AI731"/>
  <c r="AH731"/>
  <c r="AG731"/>
  <c r="AE731" s="1"/>
  <c r="AD731"/>
  <c r="Z731"/>
  <c r="Y731"/>
  <c r="X731"/>
  <c r="W731"/>
  <c r="AI730"/>
  <c r="AH730"/>
  <c r="AG730"/>
  <c r="AE730" s="1"/>
  <c r="AD730"/>
  <c r="Z730"/>
  <c r="Y730"/>
  <c r="X730"/>
  <c r="W730"/>
  <c r="AI729"/>
  <c r="AH729"/>
  <c r="AG729"/>
  <c r="AE729" s="1"/>
  <c r="AD729"/>
  <c r="Z729"/>
  <c r="Y729"/>
  <c r="X729"/>
  <c r="W729"/>
  <c r="AI728"/>
  <c r="AH728"/>
  <c r="AG728"/>
  <c r="AE728" s="1"/>
  <c r="AD728"/>
  <c r="Z728"/>
  <c r="Y728"/>
  <c r="X728"/>
  <c r="W728"/>
  <c r="AI727"/>
  <c r="AH727"/>
  <c r="AG727"/>
  <c r="AE727" s="1"/>
  <c r="AD727"/>
  <c r="Z727"/>
  <c r="Y727"/>
  <c r="X727"/>
  <c r="W727"/>
  <c r="AI726"/>
  <c r="AH726"/>
  <c r="AG726"/>
  <c r="AE726" s="1"/>
  <c r="AD726"/>
  <c r="Z726"/>
  <c r="Y726"/>
  <c r="X726"/>
  <c r="W726"/>
  <c r="AI725"/>
  <c r="AH725"/>
  <c r="AG725"/>
  <c r="AE725" s="1"/>
  <c r="AD725"/>
  <c r="Z725"/>
  <c r="Y725"/>
  <c r="X725"/>
  <c r="W725"/>
  <c r="AI724"/>
  <c r="AH724"/>
  <c r="AG724"/>
  <c r="AE724" s="1"/>
  <c r="AD724"/>
  <c r="Z724"/>
  <c r="Y724"/>
  <c r="X724"/>
  <c r="W724"/>
  <c r="AI723"/>
  <c r="AH723"/>
  <c r="AG723"/>
  <c r="AE723" s="1"/>
  <c r="AD723"/>
  <c r="Z723"/>
  <c r="Y723"/>
  <c r="X723"/>
  <c r="W723"/>
  <c r="AI722"/>
  <c r="AH722"/>
  <c r="AG722"/>
  <c r="AE722" s="1"/>
  <c r="AD722"/>
  <c r="Z722"/>
  <c r="Y722"/>
  <c r="X722"/>
  <c r="W722"/>
  <c r="AI721"/>
  <c r="AH721"/>
  <c r="AG721"/>
  <c r="AE721" s="1"/>
  <c r="AD721"/>
  <c r="Z721"/>
  <c r="Y721"/>
  <c r="X721"/>
  <c r="W721"/>
  <c r="AI720"/>
  <c r="AH720"/>
  <c r="AG720"/>
  <c r="AE720" s="1"/>
  <c r="AD720"/>
  <c r="Z720"/>
  <c r="Y720"/>
  <c r="X720"/>
  <c r="W720"/>
  <c r="AI719"/>
  <c r="AH719"/>
  <c r="AG719"/>
  <c r="AE719" s="1"/>
  <c r="AD719"/>
  <c r="Z719"/>
  <c r="Y719"/>
  <c r="X719"/>
  <c r="W719"/>
  <c r="AI718"/>
  <c r="AH718"/>
  <c r="AG718"/>
  <c r="AE718" s="1"/>
  <c r="AD718"/>
  <c r="Z718"/>
  <c r="Y718"/>
  <c r="X718"/>
  <c r="W718"/>
  <c r="AI717"/>
  <c r="AH717"/>
  <c r="AG717"/>
  <c r="AE717" s="1"/>
  <c r="AD717"/>
  <c r="Z717"/>
  <c r="Y717"/>
  <c r="X717"/>
  <c r="W717"/>
  <c r="AI716"/>
  <c r="AH716"/>
  <c r="AG716"/>
  <c r="AE716" s="1"/>
  <c r="AD716"/>
  <c r="Z716"/>
  <c r="Y716"/>
  <c r="X716"/>
  <c r="W716"/>
  <c r="AI715"/>
  <c r="AH715"/>
  <c r="AG715"/>
  <c r="AE715" s="1"/>
  <c r="AD715"/>
  <c r="Z715"/>
  <c r="Y715"/>
  <c r="X715"/>
  <c r="W715"/>
  <c r="AI714"/>
  <c r="AH714"/>
  <c r="AG714"/>
  <c r="AE714" s="1"/>
  <c r="AD714"/>
  <c r="Z714"/>
  <c r="Y714"/>
  <c r="X714"/>
  <c r="W714"/>
  <c r="AI713"/>
  <c r="AH713"/>
  <c r="AG713"/>
  <c r="AE713" s="1"/>
  <c r="AD713"/>
  <c r="Z713"/>
  <c r="Y713"/>
  <c r="X713"/>
  <c r="W713"/>
  <c r="AI712"/>
  <c r="AH712"/>
  <c r="AG712"/>
  <c r="AE712" s="1"/>
  <c r="AD712"/>
  <c r="Z712"/>
  <c r="Y712"/>
  <c r="X712"/>
  <c r="W712"/>
  <c r="AI711"/>
  <c r="AH711"/>
  <c r="AG711"/>
  <c r="AE711" s="1"/>
  <c r="AD711"/>
  <c r="Z711"/>
  <c r="Y711"/>
  <c r="X711"/>
  <c r="W711"/>
  <c r="AI710"/>
  <c r="AH710"/>
  <c r="AG710"/>
  <c r="AE710" s="1"/>
  <c r="AD710"/>
  <c r="Z710"/>
  <c r="Y710"/>
  <c r="X710"/>
  <c r="W710"/>
  <c r="AI709"/>
  <c r="AH709"/>
  <c r="AG709"/>
  <c r="AE709" s="1"/>
  <c r="AD709"/>
  <c r="Z709"/>
  <c r="Y709"/>
  <c r="X709"/>
  <c r="W709"/>
  <c r="AI708"/>
  <c r="AH708"/>
  <c r="AG708"/>
  <c r="AE708" s="1"/>
  <c r="AD708"/>
  <c r="Z708"/>
  <c r="Y708"/>
  <c r="X708"/>
  <c r="W708"/>
  <c r="AI707"/>
  <c r="AH707"/>
  <c r="AG707"/>
  <c r="AD707"/>
  <c r="Z707"/>
  <c r="Y707"/>
  <c r="X707"/>
  <c r="W707"/>
  <c r="AI706"/>
  <c r="AH706"/>
  <c r="AG706"/>
  <c r="AD706"/>
  <c r="Z706"/>
  <c r="Y706"/>
  <c r="X706"/>
  <c r="W706"/>
  <c r="AI705"/>
  <c r="AH705"/>
  <c r="AG705"/>
  <c r="AE705" s="1"/>
  <c r="AD705"/>
  <c r="Z705"/>
  <c r="Y705"/>
  <c r="X705"/>
  <c r="W705"/>
  <c r="AI704"/>
  <c r="AH704"/>
  <c r="AG704"/>
  <c r="AE704" s="1"/>
  <c r="AD704"/>
  <c r="Z704"/>
  <c r="Y704"/>
  <c r="X704"/>
  <c r="W704"/>
  <c r="AI703"/>
  <c r="AH703"/>
  <c r="AG703"/>
  <c r="AE703" s="1"/>
  <c r="AD703"/>
  <c r="Z703"/>
  <c r="Y703"/>
  <c r="X703"/>
  <c r="W703"/>
  <c r="AI702"/>
  <c r="AH702"/>
  <c r="AG702"/>
  <c r="AE702" s="1"/>
  <c r="AD702"/>
  <c r="Z702"/>
  <c r="Y702"/>
  <c r="X702"/>
  <c r="W702"/>
  <c r="AI701"/>
  <c r="AH701"/>
  <c r="AG701"/>
  <c r="AE701" s="1"/>
  <c r="AD701"/>
  <c r="Z701"/>
  <c r="Y701"/>
  <c r="X701"/>
  <c r="W701"/>
  <c r="AI700"/>
  <c r="AH700"/>
  <c r="AG700"/>
  <c r="AE700" s="1"/>
  <c r="AD700"/>
  <c r="Z700"/>
  <c r="Y700"/>
  <c r="X700"/>
  <c r="W700"/>
  <c r="AI699"/>
  <c r="AH699"/>
  <c r="AG699"/>
  <c r="AE699" s="1"/>
  <c r="AD699"/>
  <c r="Z699"/>
  <c r="Y699"/>
  <c r="X699"/>
  <c r="W699"/>
  <c r="AI698"/>
  <c r="AH698"/>
  <c r="AG698"/>
  <c r="AE698" s="1"/>
  <c r="AD698"/>
  <c r="Z698"/>
  <c r="Y698"/>
  <c r="X698"/>
  <c r="W698"/>
  <c r="AI697"/>
  <c r="AH697"/>
  <c r="AG697"/>
  <c r="AE697" s="1"/>
  <c r="AD697"/>
  <c r="Z697"/>
  <c r="Y697"/>
  <c r="X697"/>
  <c r="W697"/>
  <c r="AI696"/>
  <c r="AH696"/>
  <c r="AG696"/>
  <c r="AE696" s="1"/>
  <c r="AD696"/>
  <c r="Z696"/>
  <c r="Y696"/>
  <c r="X696"/>
  <c r="W696"/>
  <c r="AI695"/>
  <c r="AH695"/>
  <c r="AG695"/>
  <c r="AE695" s="1"/>
  <c r="AD695"/>
  <c r="Z695"/>
  <c r="Y695"/>
  <c r="X695"/>
  <c r="W695"/>
  <c r="AI694"/>
  <c r="AH694"/>
  <c r="AG694"/>
  <c r="AE694" s="1"/>
  <c r="AD694"/>
  <c r="Z694"/>
  <c r="Y694"/>
  <c r="X694"/>
  <c r="W694"/>
  <c r="AI693"/>
  <c r="AH693"/>
  <c r="AG693"/>
  <c r="AE693" s="1"/>
  <c r="AD693"/>
  <c r="Z693"/>
  <c r="Y693"/>
  <c r="X693"/>
  <c r="W693"/>
  <c r="AI692"/>
  <c r="AH692"/>
  <c r="AG692"/>
  <c r="AE692" s="1"/>
  <c r="AD692"/>
  <c r="Z692"/>
  <c r="Y692"/>
  <c r="X692"/>
  <c r="W692"/>
  <c r="AI691"/>
  <c r="AH691"/>
  <c r="AG691"/>
  <c r="AE691" s="1"/>
  <c r="AD691"/>
  <c r="Z691"/>
  <c r="Y691"/>
  <c r="X691"/>
  <c r="W691"/>
  <c r="AI690"/>
  <c r="AH690"/>
  <c r="AG690"/>
  <c r="AE690" s="1"/>
  <c r="AD690"/>
  <c r="Z690"/>
  <c r="Y690"/>
  <c r="X690"/>
  <c r="W690"/>
  <c r="AI689"/>
  <c r="AH689"/>
  <c r="AG689"/>
  <c r="AE689" s="1"/>
  <c r="AD689"/>
  <c r="Z689"/>
  <c r="Y689"/>
  <c r="X689"/>
  <c r="W689"/>
  <c r="AI688"/>
  <c r="AH688"/>
  <c r="AG688"/>
  <c r="AE688" s="1"/>
  <c r="AD688"/>
  <c r="Z688"/>
  <c r="Y688"/>
  <c r="X688"/>
  <c r="W688"/>
  <c r="AI687"/>
  <c r="AH687"/>
  <c r="AG687"/>
  <c r="AE687" s="1"/>
  <c r="AD687"/>
  <c r="Z687"/>
  <c r="Y687"/>
  <c r="X687"/>
  <c r="W687"/>
  <c r="AI686"/>
  <c r="AH686"/>
  <c r="AG686"/>
  <c r="AE686" s="1"/>
  <c r="AD686"/>
  <c r="Z686"/>
  <c r="Y686"/>
  <c r="X686"/>
  <c r="W686"/>
  <c r="AI685"/>
  <c r="AH685"/>
  <c r="AG685"/>
  <c r="AE685" s="1"/>
  <c r="AD685"/>
  <c r="Z685"/>
  <c r="Y685"/>
  <c r="X685"/>
  <c r="W685"/>
  <c r="AI684"/>
  <c r="AH684"/>
  <c r="AG684"/>
  <c r="AE684" s="1"/>
  <c r="AD684"/>
  <c r="Z684"/>
  <c r="Y684"/>
  <c r="X684"/>
  <c r="W684"/>
  <c r="AI683"/>
  <c r="AH683"/>
  <c r="AG683"/>
  <c r="AE683" s="1"/>
  <c r="AD683"/>
  <c r="Z683"/>
  <c r="Y683"/>
  <c r="X683"/>
  <c r="W683"/>
  <c r="AI682"/>
  <c r="AH682"/>
  <c r="AG682"/>
  <c r="AE682" s="1"/>
  <c r="AD682"/>
  <c r="Z682"/>
  <c r="Y682"/>
  <c r="X682"/>
  <c r="W682"/>
  <c r="AI681"/>
  <c r="AH681"/>
  <c r="AG681"/>
  <c r="AE681" s="1"/>
  <c r="AD681"/>
  <c r="Z681"/>
  <c r="Y681"/>
  <c r="X681"/>
  <c r="W681"/>
  <c r="AI680"/>
  <c r="AH680"/>
  <c r="AG680"/>
  <c r="AE680" s="1"/>
  <c r="AD680"/>
  <c r="Z680"/>
  <c r="Y680"/>
  <c r="X680"/>
  <c r="W680"/>
  <c r="AI679"/>
  <c r="AH679"/>
  <c r="AG679"/>
  <c r="AE679" s="1"/>
  <c r="AD679"/>
  <c r="Z679"/>
  <c r="Y679"/>
  <c r="X679"/>
  <c r="W679"/>
  <c r="AI678"/>
  <c r="AH678"/>
  <c r="AG678"/>
  <c r="AE678" s="1"/>
  <c r="AD678"/>
  <c r="Z678"/>
  <c r="Y678"/>
  <c r="X678"/>
  <c r="W678"/>
  <c r="AI677"/>
  <c r="AH677"/>
  <c r="AG677"/>
  <c r="AE677" s="1"/>
  <c r="AD677"/>
  <c r="Z677"/>
  <c r="Y677"/>
  <c r="X677"/>
  <c r="W677"/>
  <c r="AI676"/>
  <c r="AH676"/>
  <c r="AG676"/>
  <c r="AE676" s="1"/>
  <c r="AD676"/>
  <c r="Z676"/>
  <c r="Y676"/>
  <c r="X676"/>
  <c r="W676"/>
  <c r="AI675"/>
  <c r="AH675"/>
  <c r="AG675"/>
  <c r="AE675" s="1"/>
  <c r="AD675"/>
  <c r="Z675"/>
  <c r="Y675"/>
  <c r="X675"/>
  <c r="W675"/>
  <c r="AI674"/>
  <c r="AH674"/>
  <c r="AG674"/>
  <c r="AE674" s="1"/>
  <c r="AD674"/>
  <c r="Z674"/>
  <c r="Y674"/>
  <c r="X674"/>
  <c r="W674"/>
  <c r="AI673"/>
  <c r="AH673"/>
  <c r="AG673"/>
  <c r="AE673" s="1"/>
  <c r="AD673"/>
  <c r="Z673"/>
  <c r="Y673"/>
  <c r="X673"/>
  <c r="W673"/>
  <c r="AI672"/>
  <c r="AH672"/>
  <c r="AG672"/>
  <c r="AE672" s="1"/>
  <c r="AD672"/>
  <c r="Z672"/>
  <c r="Y672"/>
  <c r="X672"/>
  <c r="W672"/>
  <c r="AI671"/>
  <c r="AH671"/>
  <c r="AG671"/>
  <c r="AE671" s="1"/>
  <c r="AD671"/>
  <c r="Z671"/>
  <c r="Y671"/>
  <c r="X671"/>
  <c r="W671"/>
  <c r="AI670"/>
  <c r="AH670"/>
  <c r="AG670"/>
  <c r="AE670" s="1"/>
  <c r="AD670"/>
  <c r="Z670"/>
  <c r="Y670"/>
  <c r="X670"/>
  <c r="W670"/>
  <c r="AI669"/>
  <c r="AH669"/>
  <c r="AG669"/>
  <c r="AE669" s="1"/>
  <c r="AD669"/>
  <c r="Z669"/>
  <c r="Y669"/>
  <c r="X669"/>
  <c r="W669"/>
  <c r="AI668"/>
  <c r="AH668"/>
  <c r="AG668"/>
  <c r="AE668" s="1"/>
  <c r="AD668"/>
  <c r="Z668"/>
  <c r="Y668"/>
  <c r="X668"/>
  <c r="W668"/>
  <c r="AI667"/>
  <c r="AH667"/>
  <c r="AG667"/>
  <c r="AE667" s="1"/>
  <c r="AD667"/>
  <c r="Z667"/>
  <c r="Y667"/>
  <c r="X667"/>
  <c r="W667"/>
  <c r="AI666"/>
  <c r="AH666"/>
  <c r="AG666"/>
  <c r="AE666" s="1"/>
  <c r="AD666"/>
  <c r="Z666"/>
  <c r="Y666"/>
  <c r="X666"/>
  <c r="W666"/>
  <c r="AI665"/>
  <c r="AH665"/>
  <c r="AG665"/>
  <c r="AE665" s="1"/>
  <c r="AD665"/>
  <c r="Z665"/>
  <c r="Y665"/>
  <c r="X665"/>
  <c r="W665"/>
  <c r="AI664"/>
  <c r="AH664"/>
  <c r="AG664"/>
  <c r="AE664" s="1"/>
  <c r="AD664"/>
  <c r="Z664"/>
  <c r="Y664"/>
  <c r="X664"/>
  <c r="W664"/>
  <c r="AI663"/>
  <c r="AH663"/>
  <c r="AG663"/>
  <c r="AE663" s="1"/>
  <c r="AD663"/>
  <c r="Z663"/>
  <c r="Y663"/>
  <c r="X663"/>
  <c r="W663"/>
  <c r="AI662"/>
  <c r="AH662"/>
  <c r="AG662"/>
  <c r="AE662" s="1"/>
  <c r="AD662"/>
  <c r="Z662"/>
  <c r="Y662"/>
  <c r="X662"/>
  <c r="W662"/>
  <c r="AI661"/>
  <c r="AH661"/>
  <c r="AG661"/>
  <c r="AE661" s="1"/>
  <c r="AD661"/>
  <c r="Z661"/>
  <c r="Y661"/>
  <c r="X661"/>
  <c r="W661"/>
  <c r="AI660"/>
  <c r="AH660"/>
  <c r="AG660"/>
  <c r="AE660" s="1"/>
  <c r="AD660"/>
  <c r="Z660"/>
  <c r="Y660"/>
  <c r="X660"/>
  <c r="W660"/>
  <c r="AI659"/>
  <c r="AH659"/>
  <c r="AG659"/>
  <c r="AE659" s="1"/>
  <c r="AD659"/>
  <c r="Z659"/>
  <c r="Y659"/>
  <c r="X659"/>
  <c r="W659"/>
  <c r="AI658"/>
  <c r="AH658"/>
  <c r="AG658"/>
  <c r="AE658" s="1"/>
  <c r="AD658"/>
  <c r="Z658"/>
  <c r="Y658"/>
  <c r="X658"/>
  <c r="W658"/>
  <c r="AI657"/>
  <c r="AH657"/>
  <c r="AG657"/>
  <c r="AE657" s="1"/>
  <c r="AD657"/>
  <c r="Z657"/>
  <c r="Y657"/>
  <c r="X657"/>
  <c r="W657"/>
  <c r="AI656"/>
  <c r="AH656"/>
  <c r="AG656"/>
  <c r="AE656" s="1"/>
  <c r="AD656"/>
  <c r="Z656"/>
  <c r="Y656"/>
  <c r="X656"/>
  <c r="W656"/>
  <c r="AI655"/>
  <c r="AH655"/>
  <c r="AG655"/>
  <c r="AE655" s="1"/>
  <c r="AD655"/>
  <c r="Z655"/>
  <c r="Y655"/>
  <c r="X655"/>
  <c r="W655"/>
  <c r="AI654"/>
  <c r="AH654"/>
  <c r="AG654"/>
  <c r="AE654" s="1"/>
  <c r="AD654"/>
  <c r="Z654"/>
  <c r="Y654"/>
  <c r="X654"/>
  <c r="W654"/>
  <c r="AI653"/>
  <c r="AH653"/>
  <c r="AG653"/>
  <c r="AE653" s="1"/>
  <c r="AD653"/>
  <c r="Z653"/>
  <c r="Y653"/>
  <c r="X653"/>
  <c r="W653"/>
  <c r="AI652"/>
  <c r="AH652"/>
  <c r="AG652"/>
  <c r="AE652" s="1"/>
  <c r="AD652"/>
  <c r="Z652"/>
  <c r="Y652"/>
  <c r="X652"/>
  <c r="W652"/>
  <c r="AI651"/>
  <c r="AH651"/>
  <c r="AG651"/>
  <c r="AD651"/>
  <c r="Z651"/>
  <c r="Y651"/>
  <c r="X651"/>
  <c r="W651"/>
  <c r="AI650"/>
  <c r="AH650"/>
  <c r="AG650"/>
  <c r="AD650"/>
  <c r="Z650"/>
  <c r="Y650"/>
  <c r="X650"/>
  <c r="W650"/>
  <c r="AI649"/>
  <c r="AH649"/>
  <c r="AG649"/>
  <c r="AE649" s="1"/>
  <c r="AD649"/>
  <c r="Z649"/>
  <c r="Y649"/>
  <c r="X649"/>
  <c r="W649"/>
  <c r="AI648"/>
  <c r="AH648"/>
  <c r="AG648"/>
  <c r="AE648" s="1"/>
  <c r="AD648"/>
  <c r="Z648"/>
  <c r="Y648"/>
  <c r="X648"/>
  <c r="W648"/>
  <c r="AI647"/>
  <c r="AH647"/>
  <c r="AG647"/>
  <c r="AE647" s="1"/>
  <c r="AD647"/>
  <c r="Z647"/>
  <c r="Y647"/>
  <c r="X647"/>
  <c r="W647"/>
  <c r="AI646"/>
  <c r="AH646"/>
  <c r="AG646"/>
  <c r="AE646" s="1"/>
  <c r="AD646"/>
  <c r="Z646"/>
  <c r="Y646"/>
  <c r="X646"/>
  <c r="W646"/>
  <c r="AI645"/>
  <c r="AH645"/>
  <c r="AG645"/>
  <c r="AE645" s="1"/>
  <c r="AD645"/>
  <c r="Z645"/>
  <c r="Y645"/>
  <c r="X645"/>
  <c r="W645"/>
  <c r="AI644"/>
  <c r="AH644"/>
  <c r="AG644"/>
  <c r="AE644" s="1"/>
  <c r="AD644"/>
  <c r="Z644"/>
  <c r="Y644"/>
  <c r="X644"/>
  <c r="W644"/>
  <c r="AI643"/>
  <c r="AH643"/>
  <c r="AG643"/>
  <c r="AE643" s="1"/>
  <c r="AD643"/>
  <c r="Z643"/>
  <c r="Y643"/>
  <c r="X643"/>
  <c r="W643"/>
  <c r="AI642"/>
  <c r="AH642"/>
  <c r="AG642"/>
  <c r="AE642" s="1"/>
  <c r="AD642"/>
  <c r="Z642"/>
  <c r="Y642"/>
  <c r="X642"/>
  <c r="W642"/>
  <c r="AI641"/>
  <c r="AH641"/>
  <c r="AG641"/>
  <c r="AE641" s="1"/>
  <c r="AD641"/>
  <c r="Z641"/>
  <c r="Y641"/>
  <c r="X641"/>
  <c r="W641"/>
  <c r="AI640"/>
  <c r="AH640"/>
  <c r="AG640"/>
  <c r="AE640" s="1"/>
  <c r="AD640"/>
  <c r="Z640"/>
  <c r="Y640"/>
  <c r="X640"/>
  <c r="W640"/>
  <c r="AI639"/>
  <c r="AH639"/>
  <c r="AG639"/>
  <c r="AE639" s="1"/>
  <c r="AD639"/>
  <c r="Z639"/>
  <c r="Y639"/>
  <c r="X639"/>
  <c r="W639"/>
  <c r="AI638"/>
  <c r="AH638"/>
  <c r="AG638"/>
  <c r="AE638" s="1"/>
  <c r="AD638"/>
  <c r="Z638"/>
  <c r="Y638"/>
  <c r="X638"/>
  <c r="W638"/>
  <c r="AI637"/>
  <c r="AH637"/>
  <c r="AG637"/>
  <c r="AE637" s="1"/>
  <c r="AD637"/>
  <c r="Z637"/>
  <c r="Y637"/>
  <c r="X637"/>
  <c r="W637"/>
  <c r="AI636"/>
  <c r="AH636"/>
  <c r="AG636"/>
  <c r="AE636" s="1"/>
  <c r="AD636"/>
  <c r="Z636"/>
  <c r="Y636"/>
  <c r="X636"/>
  <c r="W636"/>
  <c r="AI635"/>
  <c r="AH635"/>
  <c r="AG635"/>
  <c r="AE635" s="1"/>
  <c r="AD635"/>
  <c r="Z635"/>
  <c r="Y635"/>
  <c r="X635"/>
  <c r="W635"/>
  <c r="AI634"/>
  <c r="AH634"/>
  <c r="AG634"/>
  <c r="AD634"/>
  <c r="Z634"/>
  <c r="Y634"/>
  <c r="X634"/>
  <c r="W634"/>
  <c r="AI633"/>
  <c r="AH633"/>
  <c r="AG633"/>
  <c r="AD633"/>
  <c r="Z633"/>
  <c r="Y633"/>
  <c r="X633"/>
  <c r="W633"/>
  <c r="AI632"/>
  <c r="AH632"/>
  <c r="AG632"/>
  <c r="AE632" s="1"/>
  <c r="AD632"/>
  <c r="Z632"/>
  <c r="Y632"/>
  <c r="X632"/>
  <c r="W632"/>
  <c r="AI631"/>
  <c r="AH631"/>
  <c r="AG631"/>
  <c r="AE631" s="1"/>
  <c r="AD631"/>
  <c r="Z631"/>
  <c r="Y631"/>
  <c r="X631"/>
  <c r="W631"/>
  <c r="AI630"/>
  <c r="AH630"/>
  <c r="AG630"/>
  <c r="AE630" s="1"/>
  <c r="AD630"/>
  <c r="Z630"/>
  <c r="Y630"/>
  <c r="X630"/>
  <c r="W630"/>
  <c r="AI629"/>
  <c r="AH629"/>
  <c r="AG629"/>
  <c r="AE629" s="1"/>
  <c r="AD629"/>
  <c r="Z629"/>
  <c r="Y629"/>
  <c r="X629"/>
  <c r="W629"/>
  <c r="AI628"/>
  <c r="AH628"/>
  <c r="AG628"/>
  <c r="AE628" s="1"/>
  <c r="AD628"/>
  <c r="Z628"/>
  <c r="Y628"/>
  <c r="X628"/>
  <c r="W628"/>
  <c r="AI627"/>
  <c r="AH627"/>
  <c r="AG627"/>
  <c r="AE627" s="1"/>
  <c r="AD627"/>
  <c r="Z627"/>
  <c r="Y627"/>
  <c r="X627"/>
  <c r="W627"/>
  <c r="AI626"/>
  <c r="AH626"/>
  <c r="AG626"/>
  <c r="AE626" s="1"/>
  <c r="AD626"/>
  <c r="Z626"/>
  <c r="Y626"/>
  <c r="X626"/>
  <c r="W626"/>
  <c r="AI625"/>
  <c r="AH625"/>
  <c r="AG625"/>
  <c r="AE625" s="1"/>
  <c r="AD625"/>
  <c r="Z625"/>
  <c r="Y625"/>
  <c r="X625"/>
  <c r="W625"/>
  <c r="AI624"/>
  <c r="AH624"/>
  <c r="AG624"/>
  <c r="AE624" s="1"/>
  <c r="AD624"/>
  <c r="Z624"/>
  <c r="Y624"/>
  <c r="X624"/>
  <c r="W624"/>
  <c r="AI623"/>
  <c r="AH623"/>
  <c r="AG623"/>
  <c r="AE623" s="1"/>
  <c r="AD623"/>
  <c r="Z623"/>
  <c r="Y623"/>
  <c r="X623"/>
  <c r="W623"/>
  <c r="AI622"/>
  <c r="AH622"/>
  <c r="AG622"/>
  <c r="AE622" s="1"/>
  <c r="AD622"/>
  <c r="Z622"/>
  <c r="Y622"/>
  <c r="X622"/>
  <c r="W622"/>
  <c r="AI621"/>
  <c r="AH621"/>
  <c r="AG621"/>
  <c r="AE621" s="1"/>
  <c r="AD621"/>
  <c r="Z621"/>
  <c r="Y621"/>
  <c r="X621"/>
  <c r="W621"/>
  <c r="AI620"/>
  <c r="AH620"/>
  <c r="AG620"/>
  <c r="AE620" s="1"/>
  <c r="AD620"/>
  <c r="Z620"/>
  <c r="Y620"/>
  <c r="X620"/>
  <c r="W620"/>
  <c r="AI619"/>
  <c r="AH619"/>
  <c r="AG619"/>
  <c r="AE619" s="1"/>
  <c r="AD619"/>
  <c r="Z619"/>
  <c r="Y619"/>
  <c r="X619"/>
  <c r="W619"/>
  <c r="AI618"/>
  <c r="AH618"/>
  <c r="AG618"/>
  <c r="AE618" s="1"/>
  <c r="AD618"/>
  <c r="Z618"/>
  <c r="Y618"/>
  <c r="X618"/>
  <c r="W618"/>
  <c r="AI617"/>
  <c r="AH617"/>
  <c r="AG617"/>
  <c r="AE617" s="1"/>
  <c r="AD617"/>
  <c r="Z617"/>
  <c r="Y617"/>
  <c r="X617"/>
  <c r="W617"/>
  <c r="AI616"/>
  <c r="AH616"/>
  <c r="AG616"/>
  <c r="AE616" s="1"/>
  <c r="AD616"/>
  <c r="Z616"/>
  <c r="Y616"/>
  <c r="X616"/>
  <c r="W616"/>
  <c r="AI615"/>
  <c r="AH615"/>
  <c r="AG615"/>
  <c r="AE615" s="1"/>
  <c r="AD615"/>
  <c r="Z615"/>
  <c r="Y615"/>
  <c r="X615"/>
  <c r="W615"/>
  <c r="AI614"/>
  <c r="AH614"/>
  <c r="AG614"/>
  <c r="AE614" s="1"/>
  <c r="AD614"/>
  <c r="Z614"/>
  <c r="Y614"/>
  <c r="X614"/>
  <c r="W614"/>
  <c r="AI613"/>
  <c r="AH613"/>
  <c r="AG613"/>
  <c r="AE613" s="1"/>
  <c r="AD613"/>
  <c r="Z613"/>
  <c r="Y613"/>
  <c r="X613"/>
  <c r="W613"/>
  <c r="AI612"/>
  <c r="AH612"/>
  <c r="AG612"/>
  <c r="AE612" s="1"/>
  <c r="AD612"/>
  <c r="Z612"/>
  <c r="Y612"/>
  <c r="X612"/>
  <c r="W612"/>
  <c r="AI611"/>
  <c r="AH611"/>
  <c r="AG611"/>
  <c r="AE611" s="1"/>
  <c r="AD611"/>
  <c r="Z611"/>
  <c r="Y611"/>
  <c r="X611"/>
  <c r="W611"/>
  <c r="AI610"/>
  <c r="AH610"/>
  <c r="AG610"/>
  <c r="AE610" s="1"/>
  <c r="AD610"/>
  <c r="Z610"/>
  <c r="Y610"/>
  <c r="X610"/>
  <c r="W610"/>
  <c r="AI609"/>
  <c r="AH609"/>
  <c r="AG609"/>
  <c r="AE609" s="1"/>
  <c r="AD609"/>
  <c r="Z609"/>
  <c r="Y609"/>
  <c r="X609"/>
  <c r="W609"/>
  <c r="AI608"/>
  <c r="AH608"/>
  <c r="AG608"/>
  <c r="AE608" s="1"/>
  <c r="AD608"/>
  <c r="Z608"/>
  <c r="Y608"/>
  <c r="X608"/>
  <c r="W608"/>
  <c r="AI607"/>
  <c r="AH607"/>
  <c r="AG607"/>
  <c r="AE607" s="1"/>
  <c r="AD607"/>
  <c r="Z607"/>
  <c r="Y607"/>
  <c r="X607"/>
  <c r="W607"/>
  <c r="AI606"/>
  <c r="AH606"/>
  <c r="AG606"/>
  <c r="AE606" s="1"/>
  <c r="AD606"/>
  <c r="Z606"/>
  <c r="Y606"/>
  <c r="X606"/>
  <c r="W606"/>
  <c r="AI605"/>
  <c r="AH605"/>
  <c r="AG605"/>
  <c r="AE605" s="1"/>
  <c r="AD605"/>
  <c r="Z605"/>
  <c r="Y605"/>
  <c r="X605"/>
  <c r="W605"/>
  <c r="AI604"/>
  <c r="AH604"/>
  <c r="AG604"/>
  <c r="AE604" s="1"/>
  <c r="AD604"/>
  <c r="Z604"/>
  <c r="Y604"/>
  <c r="X604"/>
  <c r="W604"/>
  <c r="AI603"/>
  <c r="AH603"/>
  <c r="AG603"/>
  <c r="AE603" s="1"/>
  <c r="AD603"/>
  <c r="Z603"/>
  <c r="Y603"/>
  <c r="X603"/>
  <c r="W603"/>
  <c r="AI602"/>
  <c r="AH602"/>
  <c r="AG602"/>
  <c r="AE602" s="1"/>
  <c r="AD602"/>
  <c r="Z602"/>
  <c r="Y602"/>
  <c r="X602"/>
  <c r="W602"/>
  <c r="AI601"/>
  <c r="AH601"/>
  <c r="AG601"/>
  <c r="AE601" s="1"/>
  <c r="AD601"/>
  <c r="Z601"/>
  <c r="Y601"/>
  <c r="X601"/>
  <c r="W601"/>
  <c r="AI600"/>
  <c r="AH600"/>
  <c r="AG600"/>
  <c r="AE600" s="1"/>
  <c r="AD600"/>
  <c r="Z600"/>
  <c r="Y600"/>
  <c r="X600"/>
  <c r="W600"/>
  <c r="AI599"/>
  <c r="AH599"/>
  <c r="AG599"/>
  <c r="AE599" s="1"/>
  <c r="AD599"/>
  <c r="Z599"/>
  <c r="Y599"/>
  <c r="X599"/>
  <c r="W599"/>
  <c r="AI598"/>
  <c r="AH598"/>
  <c r="AG598"/>
  <c r="AE598" s="1"/>
  <c r="AD598"/>
  <c r="Z598"/>
  <c r="Y598"/>
  <c r="X598"/>
  <c r="W598"/>
  <c r="AI597"/>
  <c r="AH597"/>
  <c r="AG597"/>
  <c r="AE597" s="1"/>
  <c r="AD597"/>
  <c r="Z597"/>
  <c r="Y597"/>
  <c r="X597"/>
  <c r="W597"/>
  <c r="AI596"/>
  <c r="AH596"/>
  <c r="AG596"/>
  <c r="AE596" s="1"/>
  <c r="AD596"/>
  <c r="Z596"/>
  <c r="Y596"/>
  <c r="X596"/>
  <c r="W596"/>
  <c r="AI595"/>
  <c r="AH595"/>
  <c r="AG595"/>
  <c r="AE595" s="1"/>
  <c r="AD595"/>
  <c r="Z595"/>
  <c r="Y595"/>
  <c r="X595"/>
  <c r="W595"/>
  <c r="AI594"/>
  <c r="AH594"/>
  <c r="AG594"/>
  <c r="AE594" s="1"/>
  <c r="AD594"/>
  <c r="Z594"/>
  <c r="Y594"/>
  <c r="X594"/>
  <c r="W594"/>
  <c r="AI593"/>
  <c r="AH593"/>
  <c r="AG593"/>
  <c r="AE593" s="1"/>
  <c r="AD593"/>
  <c r="Z593"/>
  <c r="Y593"/>
  <c r="X593"/>
  <c r="W593"/>
  <c r="AI592"/>
  <c r="AH592"/>
  <c r="AG592"/>
  <c r="AE592" s="1"/>
  <c r="AD592"/>
  <c r="Z592"/>
  <c r="Y592"/>
  <c r="X592"/>
  <c r="W592"/>
  <c r="AI591"/>
  <c r="AH591"/>
  <c r="AG591"/>
  <c r="AE591" s="1"/>
  <c r="AD591"/>
  <c r="Z591"/>
  <c r="Y591"/>
  <c r="X591"/>
  <c r="W591"/>
  <c r="AI590"/>
  <c r="AH590"/>
  <c r="AG590"/>
  <c r="AE590" s="1"/>
  <c r="AD590"/>
  <c r="Z590"/>
  <c r="Y590"/>
  <c r="X590"/>
  <c r="W590"/>
  <c r="AI589"/>
  <c r="AH589"/>
  <c r="AG589"/>
  <c r="AE589" s="1"/>
  <c r="AD589"/>
  <c r="Z589"/>
  <c r="Y589"/>
  <c r="X589"/>
  <c r="W589"/>
  <c r="AI588"/>
  <c r="AH588"/>
  <c r="AG588"/>
  <c r="AE588" s="1"/>
  <c r="AD588"/>
  <c r="Z588"/>
  <c r="Y588"/>
  <c r="X588"/>
  <c r="W588"/>
  <c r="AI587"/>
  <c r="AH587"/>
  <c r="AG587"/>
  <c r="AE587" s="1"/>
  <c r="AD587"/>
  <c r="Z587"/>
  <c r="Y587"/>
  <c r="X587"/>
  <c r="W587"/>
  <c r="AI586"/>
  <c r="AH586"/>
  <c r="AG586"/>
  <c r="AE586" s="1"/>
  <c r="AD586"/>
  <c r="Z586"/>
  <c r="Y586"/>
  <c r="X586"/>
  <c r="W586"/>
  <c r="AI585"/>
  <c r="AH585"/>
  <c r="AG585"/>
  <c r="AE585" s="1"/>
  <c r="AD585"/>
  <c r="Z585"/>
  <c r="Y585"/>
  <c r="X585"/>
  <c r="W585"/>
  <c r="AI584"/>
  <c r="AH584"/>
  <c r="AG584"/>
  <c r="AD584"/>
  <c r="Z584"/>
  <c r="Y584"/>
  <c r="X584"/>
  <c r="W584"/>
  <c r="AI583"/>
  <c r="AH583"/>
  <c r="AG583"/>
  <c r="AD583"/>
  <c r="Z583"/>
  <c r="Y583"/>
  <c r="X583"/>
  <c r="W583"/>
  <c r="AI582"/>
  <c r="AH582"/>
  <c r="AG582"/>
  <c r="AE582" s="1"/>
  <c r="AD582"/>
  <c r="Z582"/>
  <c r="Y582"/>
  <c r="X582"/>
  <c r="W582"/>
  <c r="AI581"/>
  <c r="AH581"/>
  <c r="AG581"/>
  <c r="AE581" s="1"/>
  <c r="AD581"/>
  <c r="Z581"/>
  <c r="Y581"/>
  <c r="X581"/>
  <c r="W581"/>
  <c r="AI580"/>
  <c r="AH580"/>
  <c r="AG580"/>
  <c r="AE580" s="1"/>
  <c r="AD580"/>
  <c r="Z580"/>
  <c r="Y580"/>
  <c r="X580"/>
  <c r="W580"/>
  <c r="AI579"/>
  <c r="AH579"/>
  <c r="AG579"/>
  <c r="AE579" s="1"/>
  <c r="AD579"/>
  <c r="Z579"/>
  <c r="Y579"/>
  <c r="X579"/>
  <c r="W579"/>
  <c r="AI578"/>
  <c r="AH578"/>
  <c r="AG578"/>
  <c r="AE578" s="1"/>
  <c r="AD578"/>
  <c r="Z578"/>
  <c r="Y578"/>
  <c r="X578"/>
  <c r="W578"/>
  <c r="AI577"/>
  <c r="AH577"/>
  <c r="AG577"/>
  <c r="AE577" s="1"/>
  <c r="AD577"/>
  <c r="Z577"/>
  <c r="Y577"/>
  <c r="X577"/>
  <c r="W577"/>
  <c r="AI576"/>
  <c r="AH576"/>
  <c r="AG576"/>
  <c r="AE576" s="1"/>
  <c r="AD576"/>
  <c r="Z576"/>
  <c r="Y576"/>
  <c r="X576"/>
  <c r="W576"/>
  <c r="AI575"/>
  <c r="AH575"/>
  <c r="AG575"/>
  <c r="AE575" s="1"/>
  <c r="AD575"/>
  <c r="Z575"/>
  <c r="Y575"/>
  <c r="X575"/>
  <c r="W575"/>
  <c r="AI574"/>
  <c r="AH574"/>
  <c r="AG574"/>
  <c r="AD574"/>
  <c r="Z574"/>
  <c r="Y574"/>
  <c r="X574"/>
  <c r="W574"/>
  <c r="AI573"/>
  <c r="AH573"/>
  <c r="AG573"/>
  <c r="AD573"/>
  <c r="Z573"/>
  <c r="Y573"/>
  <c r="X573"/>
  <c r="W573"/>
  <c r="AI572"/>
  <c r="AH572"/>
  <c r="AG572"/>
  <c r="AE572" s="1"/>
  <c r="AD572"/>
  <c r="Z572"/>
  <c r="Y572"/>
  <c r="X572"/>
  <c r="W572"/>
  <c r="AI571"/>
  <c r="AH571"/>
  <c r="AG571"/>
  <c r="AE571" s="1"/>
  <c r="AD571"/>
  <c r="Z571"/>
  <c r="Y571"/>
  <c r="X571"/>
  <c r="W571"/>
  <c r="AI570"/>
  <c r="AH570"/>
  <c r="AG570"/>
  <c r="AE570" s="1"/>
  <c r="AD570"/>
  <c r="Z570"/>
  <c r="Y570"/>
  <c r="X570"/>
  <c r="W570"/>
  <c r="AI569"/>
  <c r="AH569"/>
  <c r="AG569"/>
  <c r="AE569" s="1"/>
  <c r="AD569"/>
  <c r="Z569"/>
  <c r="Y569"/>
  <c r="X569"/>
  <c r="W569"/>
  <c r="AI568"/>
  <c r="AH568"/>
  <c r="AG568"/>
  <c r="AE568" s="1"/>
  <c r="AD568"/>
  <c r="Z568"/>
  <c r="Y568"/>
  <c r="X568"/>
  <c r="W568"/>
  <c r="AI567"/>
  <c r="AH567"/>
  <c r="AG567"/>
  <c r="AE567" s="1"/>
  <c r="AD567"/>
  <c r="Z567"/>
  <c r="Y567"/>
  <c r="X567"/>
  <c r="W567"/>
  <c r="AI566"/>
  <c r="AH566"/>
  <c r="AG566"/>
  <c r="AE566" s="1"/>
  <c r="AD566"/>
  <c r="Z566"/>
  <c r="Y566"/>
  <c r="X566"/>
  <c r="W566"/>
  <c r="AI565"/>
  <c r="AH565"/>
  <c r="AG565"/>
  <c r="AE565" s="1"/>
  <c r="AD565"/>
  <c r="Z565"/>
  <c r="Y565"/>
  <c r="X565"/>
  <c r="W565"/>
  <c r="AI564"/>
  <c r="AH564"/>
  <c r="AG564"/>
  <c r="AE564" s="1"/>
  <c r="AD564"/>
  <c r="Z564"/>
  <c r="Y564"/>
  <c r="X564"/>
  <c r="W564"/>
  <c r="AI563"/>
  <c r="AH563"/>
  <c r="AG563"/>
  <c r="AE563" s="1"/>
  <c r="AD563"/>
  <c r="Z563"/>
  <c r="Y563"/>
  <c r="X563"/>
  <c r="W563"/>
  <c r="AI562"/>
  <c r="AH562"/>
  <c r="AG562"/>
  <c r="AE562" s="1"/>
  <c r="AD562"/>
  <c r="Z562"/>
  <c r="Y562"/>
  <c r="X562"/>
  <c r="W562"/>
  <c r="AI561"/>
  <c r="AH561"/>
  <c r="AG561"/>
  <c r="AE561" s="1"/>
  <c r="AD561"/>
  <c r="Z561"/>
  <c r="Y561"/>
  <c r="X561"/>
  <c r="W561"/>
  <c r="AI560"/>
  <c r="AH560"/>
  <c r="AG560"/>
  <c r="AE560" s="1"/>
  <c r="AD560"/>
  <c r="Z560"/>
  <c r="Y560"/>
  <c r="X560"/>
  <c r="W560"/>
  <c r="AI559"/>
  <c r="AH559"/>
  <c r="AG559"/>
  <c r="AE559" s="1"/>
  <c r="AD559"/>
  <c r="Z559"/>
  <c r="Y559"/>
  <c r="X559"/>
  <c r="W559"/>
  <c r="AI558"/>
  <c r="AH558"/>
  <c r="AG558"/>
  <c r="AE558" s="1"/>
  <c r="AD558"/>
  <c r="Z558"/>
  <c r="Y558"/>
  <c r="X558"/>
  <c r="W558"/>
  <c r="AI557"/>
  <c r="AH557"/>
  <c r="AG557"/>
  <c r="AE557" s="1"/>
  <c r="AD557"/>
  <c r="Z557"/>
  <c r="Y557"/>
  <c r="X557"/>
  <c r="W557"/>
  <c r="AI556"/>
  <c r="AH556"/>
  <c r="AG556"/>
  <c r="AE556" s="1"/>
  <c r="AD556"/>
  <c r="Z556"/>
  <c r="Y556"/>
  <c r="X556"/>
  <c r="W556"/>
  <c r="AI555"/>
  <c r="AH555"/>
  <c r="AG555"/>
  <c r="AE555" s="1"/>
  <c r="AD555"/>
  <c r="Z555"/>
  <c r="Y555"/>
  <c r="X555"/>
  <c r="W555"/>
  <c r="AI554"/>
  <c r="AH554"/>
  <c r="AG554"/>
  <c r="AE554" s="1"/>
  <c r="AD554"/>
  <c r="Z554"/>
  <c r="Y554"/>
  <c r="X554"/>
  <c r="W554"/>
  <c r="AI553"/>
  <c r="AH553"/>
  <c r="AG553"/>
  <c r="AE553" s="1"/>
  <c r="AD553"/>
  <c r="Z553"/>
  <c r="Y553"/>
  <c r="X553"/>
  <c r="W553"/>
  <c r="AI552"/>
  <c r="AH552"/>
  <c r="AG552"/>
  <c r="AE552" s="1"/>
  <c r="AD552"/>
  <c r="Z552"/>
  <c r="Y552"/>
  <c r="X552"/>
  <c r="W552"/>
  <c r="AI551"/>
  <c r="AH551"/>
  <c r="AG551"/>
  <c r="AE551" s="1"/>
  <c r="AD551"/>
  <c r="Z551"/>
  <c r="Y551"/>
  <c r="X551"/>
  <c r="W551"/>
  <c r="AI550"/>
  <c r="AH550"/>
  <c r="AG550"/>
  <c r="AE550" s="1"/>
  <c r="AD550"/>
  <c r="Z550"/>
  <c r="Y550"/>
  <c r="X550"/>
  <c r="W550"/>
  <c r="AI549"/>
  <c r="AH549"/>
  <c r="AG549"/>
  <c r="AE549" s="1"/>
  <c r="AD549"/>
  <c r="Z549"/>
  <c r="Y549"/>
  <c r="X549"/>
  <c r="W549"/>
  <c r="AI548"/>
  <c r="AH548"/>
  <c r="AG548"/>
  <c r="AD548"/>
  <c r="Z548"/>
  <c r="Y548"/>
  <c r="X548"/>
  <c r="W548"/>
  <c r="AI547"/>
  <c r="AH547"/>
  <c r="AG547"/>
  <c r="AD547"/>
  <c r="Z547"/>
  <c r="Y547"/>
  <c r="X547"/>
  <c r="W547"/>
  <c r="AI546"/>
  <c r="AH546"/>
  <c r="AG546"/>
  <c r="AE546" s="1"/>
  <c r="AD546"/>
  <c r="Z546"/>
  <c r="Y546"/>
  <c r="X546"/>
  <c r="W546"/>
  <c r="AI545"/>
  <c r="AH545"/>
  <c r="AG545"/>
  <c r="AE545" s="1"/>
  <c r="AD545"/>
  <c r="Z545"/>
  <c r="Y545"/>
  <c r="X545"/>
  <c r="W545"/>
  <c r="AI544"/>
  <c r="AH544"/>
  <c r="AG544"/>
  <c r="AE544" s="1"/>
  <c r="AD544"/>
  <c r="Z544"/>
  <c r="Y544"/>
  <c r="X544"/>
  <c r="W544"/>
  <c r="AI543"/>
  <c r="AH543"/>
  <c r="AG543"/>
  <c r="AE543" s="1"/>
  <c r="AD543"/>
  <c r="Z543"/>
  <c r="Y543"/>
  <c r="X543"/>
  <c r="W543"/>
  <c r="AI542"/>
  <c r="AH542"/>
  <c r="AG542"/>
  <c r="AE542" s="1"/>
  <c r="AD542"/>
  <c r="Z542"/>
  <c r="Y542"/>
  <c r="X542"/>
  <c r="W542"/>
  <c r="AI541"/>
  <c r="AH541"/>
  <c r="AG541"/>
  <c r="AE541" s="1"/>
  <c r="AD541"/>
  <c r="Z541"/>
  <c r="Y541"/>
  <c r="X541"/>
  <c r="W541"/>
  <c r="AI540"/>
  <c r="AH540"/>
  <c r="AG540"/>
  <c r="AE540" s="1"/>
  <c r="AD540"/>
  <c r="Z540"/>
  <c r="Y540"/>
  <c r="X540"/>
  <c r="W540"/>
  <c r="AI539"/>
  <c r="AH539"/>
  <c r="AG539"/>
  <c r="AE539" s="1"/>
  <c r="AD539"/>
  <c r="Z539"/>
  <c r="Y539"/>
  <c r="X539"/>
  <c r="W539"/>
  <c r="AI538"/>
  <c r="AH538"/>
  <c r="AG538"/>
  <c r="AE538" s="1"/>
  <c r="AD538"/>
  <c r="Z538"/>
  <c r="Y538"/>
  <c r="X538"/>
  <c r="W538"/>
  <c r="AI537"/>
  <c r="AH537"/>
  <c r="AG537"/>
  <c r="AE537" s="1"/>
  <c r="AD537"/>
  <c r="Z537"/>
  <c r="Y537"/>
  <c r="X537"/>
  <c r="W537"/>
  <c r="AI536"/>
  <c r="AH536"/>
  <c r="AG536"/>
  <c r="AE536" s="1"/>
  <c r="AD536"/>
  <c r="Z536"/>
  <c r="Y536"/>
  <c r="X536"/>
  <c r="W536"/>
  <c r="AI535"/>
  <c r="AH535"/>
  <c r="AG535"/>
  <c r="AE535" s="1"/>
  <c r="AD535"/>
  <c r="Z535"/>
  <c r="Y535"/>
  <c r="X535"/>
  <c r="W535"/>
  <c r="AI534"/>
  <c r="AH534"/>
  <c r="AG534"/>
  <c r="AE534" s="1"/>
  <c r="AD534"/>
  <c r="Z534"/>
  <c r="Y534"/>
  <c r="X534"/>
  <c r="W534"/>
  <c r="AI533"/>
  <c r="AH533"/>
  <c r="AG533"/>
  <c r="AE533" s="1"/>
  <c r="AD533"/>
  <c r="Z533"/>
  <c r="Y533"/>
  <c r="X533"/>
  <c r="W533"/>
  <c r="AI532"/>
  <c r="AH532"/>
  <c r="AG532"/>
  <c r="AE532" s="1"/>
  <c r="AD532"/>
  <c r="Z532"/>
  <c r="Y532"/>
  <c r="X532"/>
  <c r="W532"/>
  <c r="AI531"/>
  <c r="AH531"/>
  <c r="AG531"/>
  <c r="AE531" s="1"/>
  <c r="AD531"/>
  <c r="Z531"/>
  <c r="Y531"/>
  <c r="X531"/>
  <c r="W531"/>
  <c r="AI530"/>
  <c r="AH530"/>
  <c r="AG530"/>
  <c r="AE530" s="1"/>
  <c r="AD530"/>
  <c r="Z530"/>
  <c r="Y530"/>
  <c r="X530"/>
  <c r="W530"/>
  <c r="AI529"/>
  <c r="AH529"/>
  <c r="AG529"/>
  <c r="AE529" s="1"/>
  <c r="AD529"/>
  <c r="Z529"/>
  <c r="Y529"/>
  <c r="X529"/>
  <c r="W529"/>
  <c r="AI528"/>
  <c r="AH528"/>
  <c r="AG528"/>
  <c r="AE528" s="1"/>
  <c r="AD528"/>
  <c r="Z528"/>
  <c r="Y528"/>
  <c r="X528"/>
  <c r="W528"/>
  <c r="AI527"/>
  <c r="AH527"/>
  <c r="AG527"/>
  <c r="AE527" s="1"/>
  <c r="AD527"/>
  <c r="Z527"/>
  <c r="Y527"/>
  <c r="X527"/>
  <c r="W527"/>
  <c r="AI526"/>
  <c r="AH526"/>
  <c r="AG526"/>
  <c r="AE526" s="1"/>
  <c r="AD526"/>
  <c r="Z526"/>
  <c r="Y526"/>
  <c r="X526"/>
  <c r="W526"/>
  <c r="AI525"/>
  <c r="AH525"/>
  <c r="AG525"/>
  <c r="AE525" s="1"/>
  <c r="AD525"/>
  <c r="Z525"/>
  <c r="Y525"/>
  <c r="X525"/>
  <c r="W525"/>
  <c r="AI524"/>
  <c r="AH524"/>
  <c r="AG524"/>
  <c r="AE524" s="1"/>
  <c r="AD524"/>
  <c r="Z524"/>
  <c r="Y524"/>
  <c r="X524"/>
  <c r="W524"/>
  <c r="AI523"/>
  <c r="AH523"/>
  <c r="AG523"/>
  <c r="AE523" s="1"/>
  <c r="AD523"/>
  <c r="Z523"/>
  <c r="Y523"/>
  <c r="X523"/>
  <c r="W523"/>
  <c r="AI522"/>
  <c r="AH522"/>
  <c r="AG522"/>
  <c r="AE522" s="1"/>
  <c r="AD522"/>
  <c r="Z522"/>
  <c r="Y522"/>
  <c r="X522"/>
  <c r="W522"/>
  <c r="AI521"/>
  <c r="AH521"/>
  <c r="AG521"/>
  <c r="AE521" s="1"/>
  <c r="AD521"/>
  <c r="Z521"/>
  <c r="Y521"/>
  <c r="X521"/>
  <c r="W521"/>
  <c r="AI520"/>
  <c r="AH520"/>
  <c r="AG520"/>
  <c r="AE520" s="1"/>
  <c r="AD520"/>
  <c r="Z520"/>
  <c r="Y520"/>
  <c r="X520"/>
  <c r="W520"/>
  <c r="AI519"/>
  <c r="AH519"/>
  <c r="AG519"/>
  <c r="AE519" s="1"/>
  <c r="AD519"/>
  <c r="Z519"/>
  <c r="Y519"/>
  <c r="X519"/>
  <c r="W519"/>
  <c r="AI518"/>
  <c r="AH518"/>
  <c r="AG518"/>
  <c r="AE518" s="1"/>
  <c r="AD518"/>
  <c r="Z518"/>
  <c r="Y518"/>
  <c r="X518"/>
  <c r="W518"/>
  <c r="AI517"/>
  <c r="AH517"/>
  <c r="AG517"/>
  <c r="AE517" s="1"/>
  <c r="AD517"/>
  <c r="Z517"/>
  <c r="Y517"/>
  <c r="X517"/>
  <c r="W517"/>
  <c r="AI516"/>
  <c r="AH516"/>
  <c r="AG516"/>
  <c r="AE516" s="1"/>
  <c r="AD516"/>
  <c r="Z516"/>
  <c r="Y516"/>
  <c r="X516"/>
  <c r="W516"/>
  <c r="AI515"/>
  <c r="AH515"/>
  <c r="AG515"/>
  <c r="AE515" s="1"/>
  <c r="AD515"/>
  <c r="Z515"/>
  <c r="Y515"/>
  <c r="X515"/>
  <c r="W515"/>
  <c r="AI514"/>
  <c r="AH514"/>
  <c r="AG514"/>
  <c r="AE514" s="1"/>
  <c r="AD514"/>
  <c r="Z514"/>
  <c r="Y514"/>
  <c r="X514"/>
  <c r="W514"/>
  <c r="AI513"/>
  <c r="AH513"/>
  <c r="AG513"/>
  <c r="AE513" s="1"/>
  <c r="AD513"/>
  <c r="Z513"/>
  <c r="Y513"/>
  <c r="X513"/>
  <c r="W513"/>
  <c r="AI512"/>
  <c r="AH512"/>
  <c r="AG512"/>
  <c r="AE512" s="1"/>
  <c r="AD512"/>
  <c r="Z512"/>
  <c r="Y512"/>
  <c r="X512"/>
  <c r="W512"/>
  <c r="AI511"/>
  <c r="AH511"/>
  <c r="AG511"/>
  <c r="AE511" s="1"/>
  <c r="AD511"/>
  <c r="Z511"/>
  <c r="Y511"/>
  <c r="X511"/>
  <c r="W511"/>
  <c r="AI510"/>
  <c r="AH510"/>
  <c r="AG510"/>
  <c r="AE510" s="1"/>
  <c r="AD510"/>
  <c r="Z510"/>
  <c r="Y510"/>
  <c r="X510"/>
  <c r="W510"/>
  <c r="AI509"/>
  <c r="AH509"/>
  <c r="AG509"/>
  <c r="AE509" s="1"/>
  <c r="AD509"/>
  <c r="Z509"/>
  <c r="Y509"/>
  <c r="X509"/>
  <c r="W509"/>
  <c r="AI508"/>
  <c r="AH508"/>
  <c r="AG508"/>
  <c r="AE508" s="1"/>
  <c r="AD508"/>
  <c r="Z508"/>
  <c r="Y508"/>
  <c r="X508"/>
  <c r="W508"/>
  <c r="AI507"/>
  <c r="AH507"/>
  <c r="AG507"/>
  <c r="AE507" s="1"/>
  <c r="AD507"/>
  <c r="Z507"/>
  <c r="Y507"/>
  <c r="X507"/>
  <c r="W507"/>
  <c r="AI506"/>
  <c r="AH506"/>
  <c r="AG506"/>
  <c r="AE506" s="1"/>
  <c r="AD506"/>
  <c r="Z506"/>
  <c r="Y506"/>
  <c r="X506"/>
  <c r="W506"/>
  <c r="AI505"/>
  <c r="AH505"/>
  <c r="AG505"/>
  <c r="AE505" s="1"/>
  <c r="AD505"/>
  <c r="Z505"/>
  <c r="Y505"/>
  <c r="X505"/>
  <c r="W505"/>
  <c r="AI504"/>
  <c r="AH504"/>
  <c r="AG504"/>
  <c r="AE504" s="1"/>
  <c r="AD504"/>
  <c r="Z504"/>
  <c r="Y504"/>
  <c r="X504"/>
  <c r="W504"/>
  <c r="AI503"/>
  <c r="AH503"/>
  <c r="AG503"/>
  <c r="AE503" s="1"/>
  <c r="AD503"/>
  <c r="Z503"/>
  <c r="Y503"/>
  <c r="X503"/>
  <c r="W503"/>
  <c r="AI502"/>
  <c r="AH502"/>
  <c r="AG502"/>
  <c r="AE502" s="1"/>
  <c r="AD502"/>
  <c r="Z502"/>
  <c r="Y502"/>
  <c r="X502"/>
  <c r="W502"/>
  <c r="AI501"/>
  <c r="AH501"/>
  <c r="AG501"/>
  <c r="AE501" s="1"/>
  <c r="AD501"/>
  <c r="Z501"/>
  <c r="Y501"/>
  <c r="X501"/>
  <c r="W501"/>
  <c r="AI500"/>
  <c r="AH500"/>
  <c r="AG500"/>
  <c r="AE500" s="1"/>
  <c r="AD500"/>
  <c r="Z500"/>
  <c r="Y500"/>
  <c r="X500"/>
  <c r="W500"/>
  <c r="AI499"/>
  <c r="AH499"/>
  <c r="AG499"/>
  <c r="AE499" s="1"/>
  <c r="AD499"/>
  <c r="Z499"/>
  <c r="Y499"/>
  <c r="X499"/>
  <c r="W499"/>
  <c r="AI498"/>
  <c r="AH498"/>
  <c r="AG498"/>
  <c r="AE498" s="1"/>
  <c r="AD498"/>
  <c r="Z498"/>
  <c r="Y498"/>
  <c r="X498"/>
  <c r="W498"/>
  <c r="AI497"/>
  <c r="AH497"/>
  <c r="AG497"/>
  <c r="AE497" s="1"/>
  <c r="AD497"/>
  <c r="Z497"/>
  <c r="Y497"/>
  <c r="X497"/>
  <c r="W497"/>
  <c r="AI496"/>
  <c r="AH496"/>
  <c r="AG496"/>
  <c r="AE496" s="1"/>
  <c r="AD496"/>
  <c r="Z496"/>
  <c r="Y496"/>
  <c r="X496"/>
  <c r="W496"/>
  <c r="AI495"/>
  <c r="AH495"/>
  <c r="AG495"/>
  <c r="AE495" s="1"/>
  <c r="AD495"/>
  <c r="Z495"/>
  <c r="Y495"/>
  <c r="X495"/>
  <c r="W495"/>
  <c r="AI494"/>
  <c r="AH494"/>
  <c r="AG494"/>
  <c r="AE494" s="1"/>
  <c r="AD494"/>
  <c r="Z494"/>
  <c r="Y494"/>
  <c r="X494"/>
  <c r="W494"/>
  <c r="AI493"/>
  <c r="AH493"/>
  <c r="AG493"/>
  <c r="AE493" s="1"/>
  <c r="AD493"/>
  <c r="Z493"/>
  <c r="Y493"/>
  <c r="X493"/>
  <c r="W493"/>
  <c r="AI492"/>
  <c r="AH492"/>
  <c r="AG492"/>
  <c r="AE492" s="1"/>
  <c r="AD492"/>
  <c r="Z492"/>
  <c r="Y492"/>
  <c r="X492"/>
  <c r="W492"/>
  <c r="AI491"/>
  <c r="AH491"/>
  <c r="AG491"/>
  <c r="AE491" s="1"/>
  <c r="AD491"/>
  <c r="Z491"/>
  <c r="Y491"/>
  <c r="X491"/>
  <c r="W491"/>
  <c r="AI490"/>
  <c r="AH490"/>
  <c r="AG490"/>
  <c r="AE490" s="1"/>
  <c r="AD490"/>
  <c r="Z490"/>
  <c r="Y490"/>
  <c r="X490"/>
  <c r="W490"/>
  <c r="AI489"/>
  <c r="AH489"/>
  <c r="AG489"/>
  <c r="AE489" s="1"/>
  <c r="AD489"/>
  <c r="Z489"/>
  <c r="Y489"/>
  <c r="X489"/>
  <c r="W489"/>
  <c r="AI488"/>
  <c r="AH488"/>
  <c r="AG488"/>
  <c r="AE488" s="1"/>
  <c r="AD488"/>
  <c r="Z488"/>
  <c r="Y488"/>
  <c r="X488"/>
  <c r="W488"/>
  <c r="AI487"/>
  <c r="AH487"/>
  <c r="AG487"/>
  <c r="AE487" s="1"/>
  <c r="AD487"/>
  <c r="Z487"/>
  <c r="Y487"/>
  <c r="X487"/>
  <c r="W487"/>
  <c r="AI486"/>
  <c r="AH486"/>
  <c r="AG486"/>
  <c r="AE486" s="1"/>
  <c r="AD486"/>
  <c r="Z486"/>
  <c r="Y486"/>
  <c r="X486"/>
  <c r="W486"/>
  <c r="AI485"/>
  <c r="AH485"/>
  <c r="AG485"/>
  <c r="AE485" s="1"/>
  <c r="AD485"/>
  <c r="Z485"/>
  <c r="Y485"/>
  <c r="X485"/>
  <c r="W485"/>
  <c r="AI484"/>
  <c r="AH484"/>
  <c r="AG484"/>
  <c r="AE484" s="1"/>
  <c r="AD484"/>
  <c r="Z484"/>
  <c r="Y484"/>
  <c r="X484"/>
  <c r="W484"/>
  <c r="AI483"/>
  <c r="AH483"/>
  <c r="AG483"/>
  <c r="AE483" s="1"/>
  <c r="AD483"/>
  <c r="Z483"/>
  <c r="Y483"/>
  <c r="X483"/>
  <c r="W483"/>
  <c r="AI482"/>
  <c r="AH482"/>
  <c r="AG482"/>
  <c r="AE482" s="1"/>
  <c r="AD482"/>
  <c r="Z482"/>
  <c r="Y482"/>
  <c r="X482"/>
  <c r="W482"/>
  <c r="AI481"/>
  <c r="AH481"/>
  <c r="AG481"/>
  <c r="AE481" s="1"/>
  <c r="AD481"/>
  <c r="Z481"/>
  <c r="Y481"/>
  <c r="X481"/>
  <c r="W481"/>
  <c r="AI480"/>
  <c r="AH480"/>
  <c r="AG480"/>
  <c r="AE480" s="1"/>
  <c r="AD480"/>
  <c r="Z480"/>
  <c r="Y480"/>
  <c r="X480"/>
  <c r="W480"/>
  <c r="AI479"/>
  <c r="AH479"/>
  <c r="AG479"/>
  <c r="AE479" s="1"/>
  <c r="AD479"/>
  <c r="Z479"/>
  <c r="Y479"/>
  <c r="X479"/>
  <c r="W479"/>
  <c r="AI478"/>
  <c r="AH478"/>
  <c r="AG478"/>
  <c r="AE478" s="1"/>
  <c r="AD478"/>
  <c r="Z478"/>
  <c r="Y478"/>
  <c r="X478"/>
  <c r="W478"/>
  <c r="AI477"/>
  <c r="AH477"/>
  <c r="AG477"/>
  <c r="AE477" s="1"/>
  <c r="AD477"/>
  <c r="Z477"/>
  <c r="Y477"/>
  <c r="X477"/>
  <c r="W477"/>
  <c r="AI476"/>
  <c r="AH476"/>
  <c r="AG476"/>
  <c r="AE476" s="1"/>
  <c r="AD476"/>
  <c r="Z476"/>
  <c r="Y476"/>
  <c r="X476"/>
  <c r="W476"/>
  <c r="AI475"/>
  <c r="AH475"/>
  <c r="AG475"/>
  <c r="AE475" s="1"/>
  <c r="AD475"/>
  <c r="Z475"/>
  <c r="Y475"/>
  <c r="X475"/>
  <c r="W475"/>
  <c r="AI474"/>
  <c r="AH474"/>
  <c r="AG474"/>
  <c r="AE474" s="1"/>
  <c r="AD474"/>
  <c r="Z474"/>
  <c r="Y474"/>
  <c r="X474"/>
  <c r="W474"/>
  <c r="AI473"/>
  <c r="AH473"/>
  <c r="AG473"/>
  <c r="AE473" s="1"/>
  <c r="AD473"/>
  <c r="Z473"/>
  <c r="Y473"/>
  <c r="X473"/>
  <c r="W473"/>
  <c r="AI472"/>
  <c r="AH472"/>
  <c r="AG472"/>
  <c r="AE472" s="1"/>
  <c r="AD472"/>
  <c r="Z472"/>
  <c r="Y472"/>
  <c r="X472"/>
  <c r="W472"/>
  <c r="AI471"/>
  <c r="AH471"/>
  <c r="AG471"/>
  <c r="AE471" s="1"/>
  <c r="AD471"/>
  <c r="Z471"/>
  <c r="Y471"/>
  <c r="X471"/>
  <c r="W471"/>
  <c r="AI470"/>
  <c r="AH470"/>
  <c r="AG470"/>
  <c r="AE470" s="1"/>
  <c r="AD470"/>
  <c r="Z470"/>
  <c r="Y470"/>
  <c r="X470"/>
  <c r="W470"/>
  <c r="AI469"/>
  <c r="AH469"/>
  <c r="AG469"/>
  <c r="AE469" s="1"/>
  <c r="AD469"/>
  <c r="Z469"/>
  <c r="Y469"/>
  <c r="X469"/>
  <c r="W469"/>
  <c r="AI468"/>
  <c r="AH468"/>
  <c r="AG468"/>
  <c r="AE468" s="1"/>
  <c r="AD468"/>
  <c r="Z468"/>
  <c r="Y468"/>
  <c r="X468"/>
  <c r="W468"/>
  <c r="AI467"/>
  <c r="AH467"/>
  <c r="AG467"/>
  <c r="AE467" s="1"/>
  <c r="AD467"/>
  <c r="Z467"/>
  <c r="Y467"/>
  <c r="X467"/>
  <c r="W467"/>
  <c r="AI466"/>
  <c r="AH466"/>
  <c r="AG466"/>
  <c r="AE466" s="1"/>
  <c r="AD466"/>
  <c r="Z466"/>
  <c r="Y466"/>
  <c r="X466"/>
  <c r="W466"/>
  <c r="AI465"/>
  <c r="AH465"/>
  <c r="AG465"/>
  <c r="AE465" s="1"/>
  <c r="AD465"/>
  <c r="Z465"/>
  <c r="Y465"/>
  <c r="X465"/>
  <c r="W465"/>
  <c r="AI464"/>
  <c r="AH464"/>
  <c r="AG464"/>
  <c r="AE464" s="1"/>
  <c r="AD464"/>
  <c r="Z464"/>
  <c r="Y464"/>
  <c r="X464"/>
  <c r="W464"/>
  <c r="AI463"/>
  <c r="AH463"/>
  <c r="AG463"/>
  <c r="AE463" s="1"/>
  <c r="AD463"/>
  <c r="Z463"/>
  <c r="Y463"/>
  <c r="X463"/>
  <c r="W463"/>
  <c r="AI462"/>
  <c r="AH462"/>
  <c r="AG462"/>
  <c r="AE462" s="1"/>
  <c r="AD462"/>
  <c r="Z462"/>
  <c r="Y462"/>
  <c r="X462"/>
  <c r="W462"/>
  <c r="AI461"/>
  <c r="AH461"/>
  <c r="AG461"/>
  <c r="AE461" s="1"/>
  <c r="AD461"/>
  <c r="Z461"/>
  <c r="Y461"/>
  <c r="X461"/>
  <c r="W461"/>
  <c r="AI460"/>
  <c r="AH460"/>
  <c r="AG460"/>
  <c r="AE460" s="1"/>
  <c r="AD460"/>
  <c r="Z460"/>
  <c r="Y460"/>
  <c r="X460"/>
  <c r="W460"/>
  <c r="AI459"/>
  <c r="AH459"/>
  <c r="AG459"/>
  <c r="AE459" s="1"/>
  <c r="AD459"/>
  <c r="Z459"/>
  <c r="Y459"/>
  <c r="X459"/>
  <c r="W459"/>
  <c r="AI458"/>
  <c r="AH458"/>
  <c r="AG458"/>
  <c r="AE458" s="1"/>
  <c r="AD458"/>
  <c r="Z458"/>
  <c r="Y458"/>
  <c r="X458"/>
  <c r="W458"/>
  <c r="AI457"/>
  <c r="AH457"/>
  <c r="AG457"/>
  <c r="AE457" s="1"/>
  <c r="AD457"/>
  <c r="Z457"/>
  <c r="Y457"/>
  <c r="X457"/>
  <c r="W457"/>
  <c r="AI456"/>
  <c r="AH456"/>
  <c r="AG456"/>
  <c r="AE456" s="1"/>
  <c r="AD456"/>
  <c r="Z456"/>
  <c r="Y456"/>
  <c r="X456"/>
  <c r="W456"/>
  <c r="AI455"/>
  <c r="AH455"/>
  <c r="AG455"/>
  <c r="AE455" s="1"/>
  <c r="AD455"/>
  <c r="Z455"/>
  <c r="Y455"/>
  <c r="X455"/>
  <c r="W455"/>
  <c r="AI454"/>
  <c r="AH454"/>
  <c r="AG454"/>
  <c r="AE454" s="1"/>
  <c r="AD454"/>
  <c r="Z454"/>
  <c r="Y454"/>
  <c r="X454"/>
  <c r="W454"/>
  <c r="AI453"/>
  <c r="AH453"/>
  <c r="AG453"/>
  <c r="AE453" s="1"/>
  <c r="AD453"/>
  <c r="Z453"/>
  <c r="Y453"/>
  <c r="X453"/>
  <c r="W453"/>
  <c r="AI452"/>
  <c r="AH452"/>
  <c r="AG452"/>
  <c r="AE452" s="1"/>
  <c r="AD452"/>
  <c r="Z452"/>
  <c r="Y452"/>
  <c r="X452"/>
  <c r="W452"/>
  <c r="AI451"/>
  <c r="AH451"/>
  <c r="AG451"/>
  <c r="AE451" s="1"/>
  <c r="AD451"/>
  <c r="Z451"/>
  <c r="Y451"/>
  <c r="X451"/>
  <c r="W451"/>
  <c r="AI450"/>
  <c r="AH450"/>
  <c r="AG450"/>
  <c r="AE450" s="1"/>
  <c r="AD450"/>
  <c r="Z450"/>
  <c r="Y450"/>
  <c r="X450"/>
  <c r="W450"/>
  <c r="AI449"/>
  <c r="AH449"/>
  <c r="AG449"/>
  <c r="AE449" s="1"/>
  <c r="AD449"/>
  <c r="Z449"/>
  <c r="Y449"/>
  <c r="X449"/>
  <c r="W449"/>
  <c r="AI448"/>
  <c r="AH448"/>
  <c r="AG448"/>
  <c r="AE448" s="1"/>
  <c r="AD448"/>
  <c r="Z448"/>
  <c r="Y448"/>
  <c r="X448"/>
  <c r="W448"/>
  <c r="AI447"/>
  <c r="AH447"/>
  <c r="AG447"/>
  <c r="AE447" s="1"/>
  <c r="AD447"/>
  <c r="Z447"/>
  <c r="Y447"/>
  <c r="X447"/>
  <c r="W447"/>
  <c r="AI446"/>
  <c r="AH446"/>
  <c r="AG446"/>
  <c r="AE446" s="1"/>
  <c r="AD446"/>
  <c r="Z446"/>
  <c r="Y446"/>
  <c r="X446"/>
  <c r="W446"/>
  <c r="AI445"/>
  <c r="AH445"/>
  <c r="AG445"/>
  <c r="AE445" s="1"/>
  <c r="AD445"/>
  <c r="Z445"/>
  <c r="Y445"/>
  <c r="X445"/>
  <c r="W445"/>
  <c r="AI444"/>
  <c r="AH444"/>
  <c r="AG444"/>
  <c r="AE444" s="1"/>
  <c r="AD444"/>
  <c r="Z444"/>
  <c r="Y444"/>
  <c r="X444"/>
  <c r="W444"/>
  <c r="AI443"/>
  <c r="AH443"/>
  <c r="AG443"/>
  <c r="AE443" s="1"/>
  <c r="AD443"/>
  <c r="Z443"/>
  <c r="Y443"/>
  <c r="X443"/>
  <c r="W443"/>
  <c r="AI442"/>
  <c r="AH442"/>
  <c r="AG442"/>
  <c r="AE442" s="1"/>
  <c r="AD442"/>
  <c r="Z442"/>
  <c r="Y442"/>
  <c r="X442"/>
  <c r="W442"/>
  <c r="AI441"/>
  <c r="AH441"/>
  <c r="AG441"/>
  <c r="AE441" s="1"/>
  <c r="AD441"/>
  <c r="Z441"/>
  <c r="Y441"/>
  <c r="X441"/>
  <c r="W441"/>
  <c r="AI440"/>
  <c r="AH440"/>
  <c r="AG440"/>
  <c r="AE440" s="1"/>
  <c r="AD440"/>
  <c r="Z440"/>
  <c r="Y440"/>
  <c r="X440"/>
  <c r="W440"/>
  <c r="AI439"/>
  <c r="AH439"/>
  <c r="AG439"/>
  <c r="AE439" s="1"/>
  <c r="AD439"/>
  <c r="Z439"/>
  <c r="Y439"/>
  <c r="X439"/>
  <c r="W439"/>
  <c r="AI438"/>
  <c r="AH438"/>
  <c r="AG438"/>
  <c r="AE438" s="1"/>
  <c r="AD438"/>
  <c r="Z438"/>
  <c r="Y438"/>
  <c r="X438"/>
  <c r="W438"/>
  <c r="AI437"/>
  <c r="AH437"/>
  <c r="AG437"/>
  <c r="AE437" s="1"/>
  <c r="AD437"/>
  <c r="Z437"/>
  <c r="Y437"/>
  <c r="X437"/>
  <c r="W437"/>
  <c r="AI436"/>
  <c r="AH436"/>
  <c r="AG436"/>
  <c r="AE436" s="1"/>
  <c r="AD436"/>
  <c r="Z436"/>
  <c r="Y436"/>
  <c r="X436"/>
  <c r="W436"/>
  <c r="AI435"/>
  <c r="AH435"/>
  <c r="AG435"/>
  <c r="AE435" s="1"/>
  <c r="AD435"/>
  <c r="Z435"/>
  <c r="Y435"/>
  <c r="X435"/>
  <c r="W435"/>
  <c r="AI434"/>
  <c r="AH434"/>
  <c r="AG434"/>
  <c r="AD434"/>
  <c r="Z434"/>
  <c r="Y434"/>
  <c r="X434"/>
  <c r="W434"/>
  <c r="AI433"/>
  <c r="AH433"/>
  <c r="AG433"/>
  <c r="AD433"/>
  <c r="Z433"/>
  <c r="Y433"/>
  <c r="X433"/>
  <c r="W433"/>
  <c r="AI432"/>
  <c r="AH432"/>
  <c r="AG432"/>
  <c r="AE432" s="1"/>
  <c r="AD432"/>
  <c r="Z432"/>
  <c r="Y432"/>
  <c r="X432"/>
  <c r="W432"/>
  <c r="AI431"/>
  <c r="AH431"/>
  <c r="AG431"/>
  <c r="AE431" s="1"/>
  <c r="AD431"/>
  <c r="Z431"/>
  <c r="Y431"/>
  <c r="X431"/>
  <c r="W431"/>
  <c r="AI430"/>
  <c r="AH430"/>
  <c r="AG430"/>
  <c r="AE430" s="1"/>
  <c r="AD430"/>
  <c r="Z430"/>
  <c r="Y430"/>
  <c r="X430"/>
  <c r="W430"/>
  <c r="AI429"/>
  <c r="AH429"/>
  <c r="AG429"/>
  <c r="AE429" s="1"/>
  <c r="AD429"/>
  <c r="Z429"/>
  <c r="Y429"/>
  <c r="X429"/>
  <c r="W429"/>
  <c r="AI428"/>
  <c r="AH428"/>
  <c r="AG428"/>
  <c r="AE428" s="1"/>
  <c r="AD428"/>
  <c r="Z428"/>
  <c r="Y428"/>
  <c r="X428"/>
  <c r="W428"/>
  <c r="AI427"/>
  <c r="AH427"/>
  <c r="AG427"/>
  <c r="AE427" s="1"/>
  <c r="AD427"/>
  <c r="Z427"/>
  <c r="Y427"/>
  <c r="X427"/>
  <c r="W427"/>
  <c r="AI426"/>
  <c r="AH426"/>
  <c r="AG426"/>
  <c r="AE426" s="1"/>
  <c r="AD426"/>
  <c r="Z426"/>
  <c r="Y426"/>
  <c r="X426"/>
  <c r="W426"/>
  <c r="AI425"/>
  <c r="AH425"/>
  <c r="AG425"/>
  <c r="AE425" s="1"/>
  <c r="AD425"/>
  <c r="Z425"/>
  <c r="Y425"/>
  <c r="X425"/>
  <c r="W425"/>
  <c r="AI424"/>
  <c r="AH424"/>
  <c r="AG424"/>
  <c r="AE424" s="1"/>
  <c r="AD424"/>
  <c r="Z424"/>
  <c r="Y424"/>
  <c r="X424"/>
  <c r="W424"/>
  <c r="AI423"/>
  <c r="AH423"/>
  <c r="AG423"/>
  <c r="AE423" s="1"/>
  <c r="AD423"/>
  <c r="Z423"/>
  <c r="Y423"/>
  <c r="X423"/>
  <c r="W423"/>
  <c r="AI422"/>
  <c r="AH422"/>
  <c r="AG422"/>
  <c r="AE422" s="1"/>
  <c r="AD422"/>
  <c r="Z422"/>
  <c r="Y422"/>
  <c r="X422"/>
  <c r="W422"/>
  <c r="AI421"/>
  <c r="AH421"/>
  <c r="AG421"/>
  <c r="AE421" s="1"/>
  <c r="AD421"/>
  <c r="Z421"/>
  <c r="Y421"/>
  <c r="X421"/>
  <c r="W421"/>
  <c r="AI420"/>
  <c r="AH420"/>
  <c r="AG420"/>
  <c r="AE420" s="1"/>
  <c r="AD420"/>
  <c r="Z420"/>
  <c r="Y420"/>
  <c r="X420"/>
  <c r="W420"/>
  <c r="AI419"/>
  <c r="AH419"/>
  <c r="AG419"/>
  <c r="AE419" s="1"/>
  <c r="AD419"/>
  <c r="Z419"/>
  <c r="Y419"/>
  <c r="X419"/>
  <c r="W419"/>
  <c r="AI418"/>
  <c r="AH418"/>
  <c r="AG418"/>
  <c r="AE418" s="1"/>
  <c r="AD418"/>
  <c r="Z418"/>
  <c r="Y418"/>
  <c r="X418"/>
  <c r="W418"/>
  <c r="AI417"/>
  <c r="AH417"/>
  <c r="AG417"/>
  <c r="AE417" s="1"/>
  <c r="AD417"/>
  <c r="Z417"/>
  <c r="Y417"/>
  <c r="X417"/>
  <c r="W417"/>
  <c r="AI416"/>
  <c r="AH416"/>
  <c r="AG416"/>
  <c r="AE416" s="1"/>
  <c r="AD416"/>
  <c r="Z416"/>
  <c r="Y416"/>
  <c r="X416"/>
  <c r="W416"/>
  <c r="AI415"/>
  <c r="AH415"/>
  <c r="AG415"/>
  <c r="AE415" s="1"/>
  <c r="AD415"/>
  <c r="Z415"/>
  <c r="Y415"/>
  <c r="X415"/>
  <c r="W415"/>
  <c r="AI414"/>
  <c r="AH414"/>
  <c r="AG414"/>
  <c r="AE414" s="1"/>
  <c r="AD414"/>
  <c r="Z414"/>
  <c r="Y414"/>
  <c r="X414"/>
  <c r="W414"/>
  <c r="AI413"/>
  <c r="AH413"/>
  <c r="AG413"/>
  <c r="AE413" s="1"/>
  <c r="AD413"/>
  <c r="Z413"/>
  <c r="Y413"/>
  <c r="X413"/>
  <c r="W413"/>
  <c r="AI412"/>
  <c r="AH412"/>
  <c r="AG412"/>
  <c r="AE412" s="1"/>
  <c r="AD412"/>
  <c r="Z412"/>
  <c r="Y412"/>
  <c r="X412"/>
  <c r="W412"/>
  <c r="AI411"/>
  <c r="AH411"/>
  <c r="AG411"/>
  <c r="AE411" s="1"/>
  <c r="AD411"/>
  <c r="Z411"/>
  <c r="Y411"/>
  <c r="X411"/>
  <c r="W411"/>
  <c r="AI410"/>
  <c r="AH410"/>
  <c r="AG410"/>
  <c r="AE410" s="1"/>
  <c r="AD410"/>
  <c r="Z410"/>
  <c r="Y410"/>
  <c r="X410"/>
  <c r="W410"/>
  <c r="AI409"/>
  <c r="AH409"/>
  <c r="AG409"/>
  <c r="AE409" s="1"/>
  <c r="AD409"/>
  <c r="Z409"/>
  <c r="Y409"/>
  <c r="X409"/>
  <c r="W409"/>
  <c r="AI408"/>
  <c r="AH408"/>
  <c r="AG408"/>
  <c r="AE408" s="1"/>
  <c r="AD408"/>
  <c r="Z408"/>
  <c r="Y408"/>
  <c r="X408"/>
  <c r="W408"/>
  <c r="AI407"/>
  <c r="AH407"/>
  <c r="AG407"/>
  <c r="AE407" s="1"/>
  <c r="AD407"/>
  <c r="Z407"/>
  <c r="Y407"/>
  <c r="X407"/>
  <c r="W407"/>
  <c r="AI406"/>
  <c r="AH406"/>
  <c r="AG406"/>
  <c r="AE406" s="1"/>
  <c r="AD406"/>
  <c r="Z406"/>
  <c r="Y406"/>
  <c r="X406"/>
  <c r="W406"/>
  <c r="AI405"/>
  <c r="AH405"/>
  <c r="AG405"/>
  <c r="AE405" s="1"/>
  <c r="AD405"/>
  <c r="Z405"/>
  <c r="Y405"/>
  <c r="X405"/>
  <c r="W405"/>
  <c r="AI404"/>
  <c r="AH404"/>
  <c r="AG404"/>
  <c r="AE404" s="1"/>
  <c r="AD404"/>
  <c r="Z404"/>
  <c r="Y404"/>
  <c r="X404"/>
  <c r="W404"/>
  <c r="AI403"/>
  <c r="AH403"/>
  <c r="AG403"/>
  <c r="AE403" s="1"/>
  <c r="AD403"/>
  <c r="Z403"/>
  <c r="Y403"/>
  <c r="X403"/>
  <c r="W403"/>
  <c r="AI402"/>
  <c r="AH402"/>
  <c r="AG402"/>
  <c r="AE402" s="1"/>
  <c r="AD402"/>
  <c r="Z402"/>
  <c r="Y402"/>
  <c r="X402"/>
  <c r="W402"/>
  <c r="AI401"/>
  <c r="AH401"/>
  <c r="AG401"/>
  <c r="AE401" s="1"/>
  <c r="AD401"/>
  <c r="Z401"/>
  <c r="Y401"/>
  <c r="X401"/>
  <c r="W401"/>
  <c r="AI400"/>
  <c r="AH400"/>
  <c r="AG400"/>
  <c r="AE400" s="1"/>
  <c r="AD400"/>
  <c r="Z400"/>
  <c r="Y400"/>
  <c r="X400"/>
  <c r="W400"/>
  <c r="AI399"/>
  <c r="AH399"/>
  <c r="AG399"/>
  <c r="AE399" s="1"/>
  <c r="AD399"/>
  <c r="Z399"/>
  <c r="Y399"/>
  <c r="X399"/>
  <c r="W399"/>
  <c r="AI398"/>
  <c r="AH398"/>
  <c r="AG398"/>
  <c r="AE398" s="1"/>
  <c r="AD398"/>
  <c r="Z398"/>
  <c r="Y398"/>
  <c r="X398"/>
  <c r="W398"/>
  <c r="AI397"/>
  <c r="AH397"/>
  <c r="AG397"/>
  <c r="AE397" s="1"/>
  <c r="AD397"/>
  <c r="Z397"/>
  <c r="Y397"/>
  <c r="X397"/>
  <c r="W397"/>
  <c r="AI396"/>
  <c r="AH396"/>
  <c r="AG396"/>
  <c r="AE396" s="1"/>
  <c r="AD396"/>
  <c r="Z396"/>
  <c r="Y396"/>
  <c r="X396"/>
  <c r="W396"/>
  <c r="AI395"/>
  <c r="AH395"/>
  <c r="AG395"/>
  <c r="AE395" s="1"/>
  <c r="AD395"/>
  <c r="Z395"/>
  <c r="Y395"/>
  <c r="X395"/>
  <c r="W395"/>
  <c r="AI394"/>
  <c r="AH394"/>
  <c r="AG394"/>
  <c r="AE394" s="1"/>
  <c r="AD394"/>
  <c r="Z394"/>
  <c r="Y394"/>
  <c r="X394"/>
  <c r="W394"/>
  <c r="AI393"/>
  <c r="AH393"/>
  <c r="AG393"/>
  <c r="AE393" s="1"/>
  <c r="AD393"/>
  <c r="Z393"/>
  <c r="Y393"/>
  <c r="X393"/>
  <c r="W393"/>
  <c r="AI392"/>
  <c r="AH392"/>
  <c r="AG392"/>
  <c r="AE392" s="1"/>
  <c r="AD392"/>
  <c r="Z392"/>
  <c r="Y392"/>
  <c r="X392"/>
  <c r="W392"/>
  <c r="AI391"/>
  <c r="AH391"/>
  <c r="AG391"/>
  <c r="AE391" s="1"/>
  <c r="AD391"/>
  <c r="Z391"/>
  <c r="Y391"/>
  <c r="X391"/>
  <c r="W391"/>
  <c r="AI390"/>
  <c r="AH390"/>
  <c r="AG390"/>
  <c r="AE390" s="1"/>
  <c r="AD390"/>
  <c r="Z390"/>
  <c r="Y390"/>
  <c r="X390"/>
  <c r="W390"/>
  <c r="AI389"/>
  <c r="AH389"/>
  <c r="AG389"/>
  <c r="AE389" s="1"/>
  <c r="AD389"/>
  <c r="Z389"/>
  <c r="Y389"/>
  <c r="X389"/>
  <c r="W389"/>
  <c r="AI388"/>
  <c r="AH388"/>
  <c r="AG388"/>
  <c r="AE388" s="1"/>
  <c r="AD388"/>
  <c r="Z388"/>
  <c r="Y388"/>
  <c r="X388"/>
  <c r="W388"/>
  <c r="AI387"/>
  <c r="AH387"/>
  <c r="AG387"/>
  <c r="AE387" s="1"/>
  <c r="AD387"/>
  <c r="Z387"/>
  <c r="Y387"/>
  <c r="X387"/>
  <c r="W387"/>
  <c r="AI386"/>
  <c r="AH386"/>
  <c r="AG386"/>
  <c r="AE386" s="1"/>
  <c r="AD386"/>
  <c r="Z386"/>
  <c r="Y386"/>
  <c r="X386"/>
  <c r="W386"/>
  <c r="AI385"/>
  <c r="AH385"/>
  <c r="AG385"/>
  <c r="AE385" s="1"/>
  <c r="AD385"/>
  <c r="Z385"/>
  <c r="Y385"/>
  <c r="X385"/>
  <c r="W385"/>
  <c r="AI384"/>
  <c r="AH384"/>
  <c r="AG384"/>
  <c r="AE384" s="1"/>
  <c r="AD384"/>
  <c r="Z384"/>
  <c r="Y384"/>
  <c r="X384"/>
  <c r="W384"/>
  <c r="AI383"/>
  <c r="AH383"/>
  <c r="AG383"/>
  <c r="AE383" s="1"/>
  <c r="AD383"/>
  <c r="Z383"/>
  <c r="Y383"/>
  <c r="X383"/>
  <c r="W383"/>
  <c r="AI382"/>
  <c r="AH382"/>
  <c r="AG382"/>
  <c r="AE382" s="1"/>
  <c r="AD382"/>
  <c r="Z382"/>
  <c r="Y382"/>
  <c r="X382"/>
  <c r="W382"/>
  <c r="AI381"/>
  <c r="AH381"/>
  <c r="AG381"/>
  <c r="AE381" s="1"/>
  <c r="AD381"/>
  <c r="Z381"/>
  <c r="Y381"/>
  <c r="X381"/>
  <c r="W381"/>
  <c r="AI380"/>
  <c r="AH380"/>
  <c r="AG380"/>
  <c r="AE380" s="1"/>
  <c r="AD380"/>
  <c r="Z380"/>
  <c r="Y380"/>
  <c r="X380"/>
  <c r="W380"/>
  <c r="AI379"/>
  <c r="AH379"/>
  <c r="AG379"/>
  <c r="AE379" s="1"/>
  <c r="AD379"/>
  <c r="Z379"/>
  <c r="Y379"/>
  <c r="X379"/>
  <c r="W379"/>
  <c r="AI378"/>
  <c r="AH378"/>
  <c r="AG378"/>
  <c r="AE378" s="1"/>
  <c r="AD378"/>
  <c r="Z378"/>
  <c r="Y378"/>
  <c r="X378"/>
  <c r="W378"/>
  <c r="AI377"/>
  <c r="AH377"/>
  <c r="AG377"/>
  <c r="AE377" s="1"/>
  <c r="AD377"/>
  <c r="Z377"/>
  <c r="Y377"/>
  <c r="X377"/>
  <c r="W377"/>
  <c r="AI376"/>
  <c r="AH376"/>
  <c r="AG376"/>
  <c r="AE376" s="1"/>
  <c r="AD376"/>
  <c r="Z376"/>
  <c r="Y376"/>
  <c r="X376"/>
  <c r="W376"/>
  <c r="AI375"/>
  <c r="AH375"/>
  <c r="AG375"/>
  <c r="AE375" s="1"/>
  <c r="AD375"/>
  <c r="Z375"/>
  <c r="Y375"/>
  <c r="X375"/>
  <c r="W375"/>
  <c r="AI374"/>
  <c r="AH374"/>
  <c r="AG374"/>
  <c r="AE374" s="1"/>
  <c r="AD374"/>
  <c r="Z374"/>
  <c r="Y374"/>
  <c r="X374"/>
  <c r="W374"/>
  <c r="AI373"/>
  <c r="AH373"/>
  <c r="AG373"/>
  <c r="AE373" s="1"/>
  <c r="AD373"/>
  <c r="Z373"/>
  <c r="Y373"/>
  <c r="X373"/>
  <c r="W373"/>
  <c r="AI372"/>
  <c r="AH372"/>
  <c r="AG372"/>
  <c r="AE372" s="1"/>
  <c r="AD372"/>
  <c r="Z372"/>
  <c r="Y372"/>
  <c r="X372"/>
  <c r="W372"/>
  <c r="AI371"/>
  <c r="AH371"/>
  <c r="AG371"/>
  <c r="AE371" s="1"/>
  <c r="AD371"/>
  <c r="Z371"/>
  <c r="Y371"/>
  <c r="X371"/>
  <c r="W371"/>
  <c r="AI370"/>
  <c r="AH370"/>
  <c r="AG370"/>
  <c r="AE370" s="1"/>
  <c r="AD370"/>
  <c r="Z370"/>
  <c r="Y370"/>
  <c r="X370"/>
  <c r="W370"/>
  <c r="AI369"/>
  <c r="AH369"/>
  <c r="AG369"/>
  <c r="AE369" s="1"/>
  <c r="AD369"/>
  <c r="Z369"/>
  <c r="Y369"/>
  <c r="X369"/>
  <c r="W369"/>
  <c r="AI368"/>
  <c r="AH368"/>
  <c r="AG368"/>
  <c r="AE368" s="1"/>
  <c r="AD368"/>
  <c r="Z368"/>
  <c r="Y368"/>
  <c r="X368"/>
  <c r="W368"/>
  <c r="AI367"/>
  <c r="AH367"/>
  <c r="AG367"/>
  <c r="AE367" s="1"/>
  <c r="AD367"/>
  <c r="Z367"/>
  <c r="Y367"/>
  <c r="X367"/>
  <c r="W367"/>
  <c r="AI366"/>
  <c r="AH366"/>
  <c r="AG366"/>
  <c r="AE366" s="1"/>
  <c r="AD366"/>
  <c r="Z366"/>
  <c r="Y366"/>
  <c r="X366"/>
  <c r="W366"/>
  <c r="AI365"/>
  <c r="AH365"/>
  <c r="AG365"/>
  <c r="AE365" s="1"/>
  <c r="AD365"/>
  <c r="Z365"/>
  <c r="Y365"/>
  <c r="X365"/>
  <c r="W365"/>
  <c r="AI364"/>
  <c r="AH364"/>
  <c r="AG364"/>
  <c r="AE364" s="1"/>
  <c r="AD364"/>
  <c r="Z364"/>
  <c r="Y364"/>
  <c r="X364"/>
  <c r="W364"/>
  <c r="AI363"/>
  <c r="AH363"/>
  <c r="AG363"/>
  <c r="AE363" s="1"/>
  <c r="AD363"/>
  <c r="Z363"/>
  <c r="Y363"/>
  <c r="X363"/>
  <c r="W363"/>
  <c r="AI362"/>
  <c r="AH362"/>
  <c r="AG362"/>
  <c r="AE362" s="1"/>
  <c r="AD362"/>
  <c r="Z362"/>
  <c r="Y362"/>
  <c r="X362"/>
  <c r="W362"/>
  <c r="AI361"/>
  <c r="AH361"/>
  <c r="AG361"/>
  <c r="AE361" s="1"/>
  <c r="AD361"/>
  <c r="Z361"/>
  <c r="Y361"/>
  <c r="X361"/>
  <c r="W361"/>
  <c r="AI360"/>
  <c r="AH360"/>
  <c r="AG360"/>
  <c r="AE360" s="1"/>
  <c r="AD360"/>
  <c r="Z360"/>
  <c r="Y360"/>
  <c r="X360"/>
  <c r="W360"/>
  <c r="AI359"/>
  <c r="AH359"/>
  <c r="AG359"/>
  <c r="AE359" s="1"/>
  <c r="AD359"/>
  <c r="Z359"/>
  <c r="Y359"/>
  <c r="X359"/>
  <c r="W359"/>
  <c r="AI358"/>
  <c r="AH358"/>
  <c r="AG358"/>
  <c r="AE358" s="1"/>
  <c r="AD358"/>
  <c r="Z358"/>
  <c r="Y358"/>
  <c r="X358"/>
  <c r="W358"/>
  <c r="AI357"/>
  <c r="AH357"/>
  <c r="AG357"/>
  <c r="AE357" s="1"/>
  <c r="AD357"/>
  <c r="Z357"/>
  <c r="Y357"/>
  <c r="X357"/>
  <c r="W357"/>
  <c r="AI356"/>
  <c r="AH356"/>
  <c r="AG356"/>
  <c r="AE356" s="1"/>
  <c r="AD356"/>
  <c r="Z356"/>
  <c r="Y356"/>
  <c r="X356"/>
  <c r="W356"/>
  <c r="AI355"/>
  <c r="AH355"/>
  <c r="AG355"/>
  <c r="AE355" s="1"/>
  <c r="AD355"/>
  <c r="Z355"/>
  <c r="Y355"/>
  <c r="X355"/>
  <c r="W355"/>
  <c r="AI354"/>
  <c r="AH354"/>
  <c r="AG354"/>
  <c r="AE354" s="1"/>
  <c r="AD354"/>
  <c r="Z354"/>
  <c r="Y354"/>
  <c r="X354"/>
  <c r="W354"/>
  <c r="AI353"/>
  <c r="AH353"/>
  <c r="AG353"/>
  <c r="AE353" s="1"/>
  <c r="AD353"/>
  <c r="Z353"/>
  <c r="Y353"/>
  <c r="X353"/>
  <c r="W353"/>
  <c r="AI352"/>
  <c r="AH352"/>
  <c r="AG352"/>
  <c r="AE352" s="1"/>
  <c r="AD352"/>
  <c r="Z352"/>
  <c r="Y352"/>
  <c r="X352"/>
  <c r="W352"/>
  <c r="AI351"/>
  <c r="AH351"/>
  <c r="AG351"/>
  <c r="AE351" s="1"/>
  <c r="AD351"/>
  <c r="Z351"/>
  <c r="Y351"/>
  <c r="X351"/>
  <c r="W351"/>
  <c r="AI350"/>
  <c r="AH350"/>
  <c r="AG350"/>
  <c r="AE350" s="1"/>
  <c r="AD350"/>
  <c r="Z350"/>
  <c r="Y350"/>
  <c r="X350"/>
  <c r="W350"/>
  <c r="AI349"/>
  <c r="AH349"/>
  <c r="AG349"/>
  <c r="AE349" s="1"/>
  <c r="AD349"/>
  <c r="Z349"/>
  <c r="Y349"/>
  <c r="X349"/>
  <c r="W349"/>
  <c r="AI348"/>
  <c r="AH348"/>
  <c r="AG348"/>
  <c r="AE348" s="1"/>
  <c r="AD348"/>
  <c r="Z348"/>
  <c r="Y348"/>
  <c r="X348"/>
  <c r="W348"/>
  <c r="AI347"/>
  <c r="AH347"/>
  <c r="AG347"/>
  <c r="AE347" s="1"/>
  <c r="AD347"/>
  <c r="Z347"/>
  <c r="Y347"/>
  <c r="X347"/>
  <c r="W347"/>
  <c r="AI346"/>
  <c r="AH346"/>
  <c r="AG346"/>
  <c r="AE346" s="1"/>
  <c r="AD346"/>
  <c r="Z346"/>
  <c r="Y346"/>
  <c r="X346"/>
  <c r="W346"/>
  <c r="AI345"/>
  <c r="AH345"/>
  <c r="AG345"/>
  <c r="AE345" s="1"/>
  <c r="AD345"/>
  <c r="Z345"/>
  <c r="Y345"/>
  <c r="X345"/>
  <c r="W345"/>
  <c r="AI344"/>
  <c r="AH344"/>
  <c r="AG344"/>
  <c r="AE344" s="1"/>
  <c r="AD344"/>
  <c r="Z344"/>
  <c r="Y344"/>
  <c r="X344"/>
  <c r="W344"/>
  <c r="AI343"/>
  <c r="AH343"/>
  <c r="AG343"/>
  <c r="AE343" s="1"/>
  <c r="AD343"/>
  <c r="Z343"/>
  <c r="Y343"/>
  <c r="X343"/>
  <c r="W343"/>
  <c r="AI342"/>
  <c r="AH342"/>
  <c r="AG342"/>
  <c r="AE342" s="1"/>
  <c r="AD342"/>
  <c r="Z342"/>
  <c r="Y342"/>
  <c r="X342"/>
  <c r="W342"/>
  <c r="AI341"/>
  <c r="AH341"/>
  <c r="AG341"/>
  <c r="AE341" s="1"/>
  <c r="AD341"/>
  <c r="Z341"/>
  <c r="Y341"/>
  <c r="X341"/>
  <c r="W341"/>
  <c r="AI340"/>
  <c r="AH340"/>
  <c r="AG340"/>
  <c r="AE340" s="1"/>
  <c r="AD340"/>
  <c r="Z340"/>
  <c r="Y340"/>
  <c r="X340"/>
  <c r="W340"/>
  <c r="AI339"/>
  <c r="AH339"/>
  <c r="AG339"/>
  <c r="AE339" s="1"/>
  <c r="AD339"/>
  <c r="Z339"/>
  <c r="Y339"/>
  <c r="X339"/>
  <c r="W339"/>
  <c r="AI338"/>
  <c r="AH338"/>
  <c r="AG338"/>
  <c r="AE338" s="1"/>
  <c r="AD338"/>
  <c r="Z338"/>
  <c r="Y338"/>
  <c r="X338"/>
  <c r="W338"/>
  <c r="AI337"/>
  <c r="AH337"/>
  <c r="AG337"/>
  <c r="AE337" s="1"/>
  <c r="AD337"/>
  <c r="Z337"/>
  <c r="Y337"/>
  <c r="X337"/>
  <c r="W337"/>
  <c r="AI336"/>
  <c r="AH336"/>
  <c r="AG336"/>
  <c r="AE336" s="1"/>
  <c r="AD336"/>
  <c r="Z336"/>
  <c r="Y336"/>
  <c r="X336"/>
  <c r="W336"/>
  <c r="AI335"/>
  <c r="AH335"/>
  <c r="AG335"/>
  <c r="AE335" s="1"/>
  <c r="AD335"/>
  <c r="Z335"/>
  <c r="Y335"/>
  <c r="X335"/>
  <c r="W335"/>
  <c r="AI334"/>
  <c r="AH334"/>
  <c r="AG334"/>
  <c r="AE334" s="1"/>
  <c r="AD334"/>
  <c r="Z334"/>
  <c r="Y334"/>
  <c r="X334"/>
  <c r="W334"/>
  <c r="AI333"/>
  <c r="AH333"/>
  <c r="AG333"/>
  <c r="AE333" s="1"/>
  <c r="AD333"/>
  <c r="Z333"/>
  <c r="Y333"/>
  <c r="X333"/>
  <c r="W333"/>
  <c r="AI332"/>
  <c r="AH332"/>
  <c r="AG332"/>
  <c r="AE332" s="1"/>
  <c r="AD332"/>
  <c r="Z332"/>
  <c r="Y332"/>
  <c r="X332"/>
  <c r="W332"/>
  <c r="AI331"/>
  <c r="AH331"/>
  <c r="AG331"/>
  <c r="AE331" s="1"/>
  <c r="AD331"/>
  <c r="Z331"/>
  <c r="Y331"/>
  <c r="X331"/>
  <c r="W331"/>
  <c r="AI330"/>
  <c r="AH330"/>
  <c r="AG330"/>
  <c r="AE330" s="1"/>
  <c r="AD330"/>
  <c r="AJ452" l="1"/>
  <c r="AJ456"/>
  <c r="AJ457"/>
  <c r="AJ458"/>
  <c r="AJ459"/>
  <c r="AJ467"/>
  <c r="AJ468"/>
  <c r="AJ469"/>
  <c r="AJ478"/>
  <c r="AJ480"/>
  <c r="AJ481"/>
  <c r="AJ482"/>
  <c r="AJ486"/>
  <c r="AJ489"/>
  <c r="AJ497"/>
  <c r="AJ525"/>
  <c r="AJ529"/>
  <c r="AJ530"/>
  <c r="AJ531"/>
  <c r="AJ532"/>
  <c r="AJ538"/>
  <c r="AJ539"/>
  <c r="AJ541"/>
  <c r="AJ548"/>
  <c r="AJ549"/>
  <c r="AJ574"/>
  <c r="AJ575"/>
  <c r="AJ582"/>
  <c r="AJ600"/>
  <c r="AJ604"/>
  <c r="AJ605"/>
  <c r="AJ606"/>
  <c r="AJ607"/>
  <c r="AJ608"/>
  <c r="AJ609"/>
  <c r="AJ611"/>
  <c r="AJ612"/>
  <c r="AJ650"/>
  <c r="AJ652"/>
  <c r="AJ653"/>
  <c r="AJ655"/>
  <c r="AJ656"/>
  <c r="AJ658"/>
  <c r="AJ662"/>
  <c r="AJ664"/>
  <c r="AJ668"/>
  <c r="AJ669"/>
  <c r="AJ670"/>
  <c r="AJ671"/>
  <c r="AJ688"/>
  <c r="AJ690"/>
  <c r="AJ691"/>
  <c r="AJ709"/>
  <c r="AJ724"/>
  <c r="AJ725"/>
  <c r="AJ735"/>
  <c r="AJ736"/>
  <c r="AJ738"/>
  <c r="AJ739"/>
  <c r="AJ740"/>
  <c r="AJ744"/>
  <c r="AJ745"/>
  <c r="AJ746"/>
  <c r="AJ748"/>
  <c r="AJ749"/>
  <c r="AJ750"/>
  <c r="AJ751"/>
  <c r="AJ752"/>
  <c r="AJ753"/>
  <c r="AJ754"/>
  <c r="AJ756"/>
  <c r="AJ757"/>
  <c r="AJ759"/>
  <c r="AJ769"/>
  <c r="AJ771"/>
  <c r="AJ772"/>
  <c r="AJ774"/>
  <c r="AJ775"/>
  <c r="AJ780"/>
  <c r="AJ782"/>
  <c r="AJ783"/>
  <c r="AJ785"/>
  <c r="AJ786"/>
  <c r="AL820"/>
  <c r="AK820" s="1"/>
  <c r="AL799"/>
  <c r="AK799" s="1"/>
  <c r="AL835"/>
  <c r="AK835" s="1"/>
  <c r="AK840"/>
  <c r="AL791"/>
  <c r="AK791" s="1"/>
  <c r="AL797"/>
  <c r="AK797" s="1"/>
  <c r="AL812"/>
  <c r="AK812" s="1"/>
  <c r="AA771"/>
  <c r="AA772"/>
  <c r="AA773"/>
  <c r="AA774"/>
  <c r="AB774" s="1"/>
  <c r="AA777"/>
  <c r="AA778"/>
  <c r="AA779"/>
  <c r="AB779" s="1"/>
  <c r="AA785"/>
  <c r="AK826"/>
  <c r="AK815"/>
  <c r="AL830"/>
  <c r="AK830" s="1"/>
  <c r="AK796"/>
  <c r="AL831"/>
  <c r="AK831" s="1"/>
  <c r="AJ440"/>
  <c r="AJ461"/>
  <c r="AA381"/>
  <c r="AA437"/>
  <c r="AB437" s="1"/>
  <c r="AA439"/>
  <c r="AB439" s="1"/>
  <c r="AJ441"/>
  <c r="AJ442"/>
  <c r="AJ443"/>
  <c r="AJ537"/>
  <c r="AJ540"/>
  <c r="AJ554"/>
  <c r="AJ572"/>
  <c r="AJ337"/>
  <c r="AJ339"/>
  <c r="AJ340"/>
  <c r="AJ341"/>
  <c r="AJ342"/>
  <c r="AJ344"/>
  <c r="AJ349"/>
  <c r="AJ350"/>
  <c r="AJ357"/>
  <c r="AJ358"/>
  <c r="AJ359"/>
  <c r="AJ360"/>
  <c r="AJ361"/>
  <c r="AJ365"/>
  <c r="AJ367"/>
  <c r="AJ381"/>
  <c r="AJ400"/>
  <c r="AJ404"/>
  <c r="AJ410"/>
  <c r="AJ411"/>
  <c r="AJ413"/>
  <c r="AJ414"/>
  <c r="AJ415"/>
  <c r="AJ416"/>
  <c r="AJ420"/>
  <c r="AJ422"/>
  <c r="AJ429"/>
  <c r="AJ433"/>
  <c r="AJ436"/>
  <c r="AA579"/>
  <c r="AA580"/>
  <c r="AB580" s="1"/>
  <c r="AJ583"/>
  <c r="AJ586"/>
  <c r="AJ593"/>
  <c r="AJ615"/>
  <c r="AJ616"/>
  <c r="AJ672"/>
  <c r="AJ693"/>
  <c r="AA487"/>
  <c r="AB487" s="1"/>
  <c r="AJ495"/>
  <c r="AJ556"/>
  <c r="AJ564"/>
  <c r="AJ598"/>
  <c r="AJ613"/>
  <c r="AJ614"/>
  <c r="AJ654"/>
  <c r="AJ657"/>
  <c r="AJ661"/>
  <c r="AJ692"/>
  <c r="AJ723"/>
  <c r="AJ330"/>
  <c r="AJ331"/>
  <c r="AJ332"/>
  <c r="AJ334"/>
  <c r="AA398"/>
  <c r="AL398" s="1"/>
  <c r="AJ401"/>
  <c r="AJ403"/>
  <c r="AJ419"/>
  <c r="AJ453"/>
  <c r="AJ454"/>
  <c r="AJ455"/>
  <c r="AJ465"/>
  <c r="AJ466"/>
  <c r="AJ499"/>
  <c r="AJ500"/>
  <c r="AJ502"/>
  <c r="AJ503"/>
  <c r="AJ504"/>
  <c r="AJ505"/>
  <c r="AJ506"/>
  <c r="AJ507"/>
  <c r="AJ515"/>
  <c r="AJ516"/>
  <c r="AJ517"/>
  <c r="AJ518"/>
  <c r="AJ519"/>
  <c r="AJ520"/>
  <c r="AJ523"/>
  <c r="AA566"/>
  <c r="AL566" s="1"/>
  <c r="AA568"/>
  <c r="AL568" s="1"/>
  <c r="AA570"/>
  <c r="AL570" s="1"/>
  <c r="AJ573"/>
  <c r="AJ576"/>
  <c r="AJ577"/>
  <c r="AJ589"/>
  <c r="AJ590"/>
  <c r="AJ591"/>
  <c r="AJ592"/>
  <c r="AA641"/>
  <c r="AB641" s="1"/>
  <c r="AA643"/>
  <c r="AA644"/>
  <c r="AA645"/>
  <c r="AA646"/>
  <c r="AA647"/>
  <c r="AA648"/>
  <c r="AB648" s="1"/>
  <c r="AJ651"/>
  <c r="AJ678"/>
  <c r="AJ679"/>
  <c r="AJ680"/>
  <c r="AJ682"/>
  <c r="AJ683"/>
  <c r="AJ684"/>
  <c r="AJ685"/>
  <c r="AJ686"/>
  <c r="AJ687"/>
  <c r="AA708"/>
  <c r="AB708" s="1"/>
  <c r="AJ710"/>
  <c r="AJ711"/>
  <c r="AJ712"/>
  <c r="AJ713"/>
  <c r="AJ714"/>
  <c r="AJ721"/>
  <c r="AJ742"/>
  <c r="AA533"/>
  <c r="AA534"/>
  <c r="AB534" s="1"/>
  <c r="AA554"/>
  <c r="AB554" s="1"/>
  <c r="AA614"/>
  <c r="AB614" s="1"/>
  <c r="AJ617"/>
  <c r="AJ621"/>
  <c r="AA692"/>
  <c r="AA360"/>
  <c r="AA361"/>
  <c r="AB361" s="1"/>
  <c r="AJ362"/>
  <c r="AJ364"/>
  <c r="AJ370"/>
  <c r="AJ372"/>
  <c r="AJ373"/>
  <c r="AJ375"/>
  <c r="AJ376"/>
  <c r="AJ377"/>
  <c r="AJ378"/>
  <c r="AJ379"/>
  <c r="AJ383"/>
  <c r="AJ384"/>
  <c r="AJ388"/>
  <c r="AJ390"/>
  <c r="AJ391"/>
  <c r="AJ392"/>
  <c r="AJ396"/>
  <c r="AJ397"/>
  <c r="AA426"/>
  <c r="AB426" s="1"/>
  <c r="AA427"/>
  <c r="AL427" s="1"/>
  <c r="AA428"/>
  <c r="AB428" s="1"/>
  <c r="AJ431"/>
  <c r="AJ445"/>
  <c r="AJ450"/>
  <c r="AA470"/>
  <c r="AB470" s="1"/>
  <c r="AJ491"/>
  <c r="AJ493"/>
  <c r="AJ494"/>
  <c r="AA524"/>
  <c r="AA525"/>
  <c r="AJ527"/>
  <c r="AJ534"/>
  <c r="AJ550"/>
  <c r="AJ552"/>
  <c r="AJ557"/>
  <c r="AJ558"/>
  <c r="AJ561"/>
  <c r="AA595"/>
  <c r="AA596"/>
  <c r="AB596" s="1"/>
  <c r="AJ599"/>
  <c r="AJ623"/>
  <c r="AJ624"/>
  <c r="AJ625"/>
  <c r="AJ626"/>
  <c r="AJ631"/>
  <c r="AJ632"/>
  <c r="AJ633"/>
  <c r="AJ634"/>
  <c r="AJ635"/>
  <c r="AJ636"/>
  <c r="AJ637"/>
  <c r="AJ638"/>
  <c r="AJ639"/>
  <c r="AJ642"/>
  <c r="AJ644"/>
  <c r="AJ645"/>
  <c r="AJ646"/>
  <c r="AJ647"/>
  <c r="AA688"/>
  <c r="AJ689"/>
  <c r="AJ694"/>
  <c r="AJ697"/>
  <c r="AJ698"/>
  <c r="AJ699"/>
  <c r="AJ700"/>
  <c r="AJ701"/>
  <c r="AJ702"/>
  <c r="AJ704"/>
  <c r="AJ706"/>
  <c r="AJ707"/>
  <c r="AJ708"/>
  <c r="AA749"/>
  <c r="AA750"/>
  <c r="AA753"/>
  <c r="AA754"/>
  <c r="AA755"/>
  <c r="AJ760"/>
  <c r="AJ765"/>
  <c r="AJ766"/>
  <c r="AJ767"/>
  <c r="AJ781"/>
  <c r="AA342"/>
  <c r="AB342" s="1"/>
  <c r="AA350"/>
  <c r="AB350" s="1"/>
  <c r="AJ354"/>
  <c r="AJ355"/>
  <c r="AJ366"/>
  <c r="AJ368"/>
  <c r="AA415"/>
  <c r="AA416"/>
  <c r="AB416" s="1"/>
  <c r="AJ417"/>
  <c r="AJ418"/>
  <c r="AJ425"/>
  <c r="AJ426"/>
  <c r="AJ432"/>
  <c r="AA460"/>
  <c r="AA461"/>
  <c r="AJ463"/>
  <c r="AJ471"/>
  <c r="AJ472"/>
  <c r="AJ473"/>
  <c r="AJ474"/>
  <c r="AJ475"/>
  <c r="AJ476"/>
  <c r="AJ477"/>
  <c r="AA496"/>
  <c r="AA497"/>
  <c r="AA666"/>
  <c r="AA667"/>
  <c r="AB667" s="1"/>
  <c r="AA669"/>
  <c r="AB669" s="1"/>
  <c r="AJ673"/>
  <c r="AJ676"/>
  <c r="AA740"/>
  <c r="AJ741"/>
  <c r="AJ768"/>
  <c r="AA336"/>
  <c r="AB336" s="1"/>
  <c r="AA365"/>
  <c r="AA366"/>
  <c r="AB366" s="1"/>
  <c r="AJ380"/>
  <c r="AA385"/>
  <c r="AL385" s="1"/>
  <c r="AA387"/>
  <c r="AL387" s="1"/>
  <c r="AA389"/>
  <c r="AL389" s="1"/>
  <c r="AJ394"/>
  <c r="AA404"/>
  <c r="AB404" s="1"/>
  <c r="AA407"/>
  <c r="AL407" s="1"/>
  <c r="AA409"/>
  <c r="AB409" s="1"/>
  <c r="AA411"/>
  <c r="AB411" s="1"/>
  <c r="AA419"/>
  <c r="AA420"/>
  <c r="AJ423"/>
  <c r="AJ424"/>
  <c r="AA432"/>
  <c r="AA433"/>
  <c r="AB433" s="1"/>
  <c r="AJ434"/>
  <c r="AJ437"/>
  <c r="AJ446"/>
  <c r="AJ447"/>
  <c r="AJ448"/>
  <c r="AJ449"/>
  <c r="AA456"/>
  <c r="AA457"/>
  <c r="AJ460"/>
  <c r="AA466"/>
  <c r="AA467"/>
  <c r="AJ470"/>
  <c r="AA481"/>
  <c r="AA482"/>
  <c r="AB482" s="1"/>
  <c r="AJ483"/>
  <c r="AJ484"/>
  <c r="AJ485"/>
  <c r="AJ487"/>
  <c r="AJ488"/>
  <c r="AJ496"/>
  <c r="AA500"/>
  <c r="AB500" s="1"/>
  <c r="AA506"/>
  <c r="AA507"/>
  <c r="AB507" s="1"/>
  <c r="AA509"/>
  <c r="AB509" s="1"/>
  <c r="AA510"/>
  <c r="AL510" s="1"/>
  <c r="AA511"/>
  <c r="AB511" s="1"/>
  <c r="AA512"/>
  <c r="AL512" s="1"/>
  <c r="AA513"/>
  <c r="AB513" s="1"/>
  <c r="AA514"/>
  <c r="AB514" s="1"/>
  <c r="AA516"/>
  <c r="AB516" s="1"/>
  <c r="AJ521"/>
  <c r="AJ522"/>
  <c r="AJ524"/>
  <c r="AA530"/>
  <c r="AJ533"/>
  <c r="AA536"/>
  <c r="AB536" s="1"/>
  <c r="AJ542"/>
  <c r="AJ543"/>
  <c r="AJ544"/>
  <c r="AJ545"/>
  <c r="AJ553"/>
  <c r="AA557"/>
  <c r="AA558"/>
  <c r="AB558" s="1"/>
  <c r="AJ559"/>
  <c r="AJ563"/>
  <c r="AJ565"/>
  <c r="AJ567"/>
  <c r="AJ569"/>
  <c r="AJ571"/>
  <c r="AJ578"/>
  <c r="AJ579"/>
  <c r="AJ580"/>
  <c r="AA588"/>
  <c r="AB588" s="1"/>
  <c r="AA591"/>
  <c r="AJ594"/>
  <c r="AJ595"/>
  <c r="AJ596"/>
  <c r="AJ597"/>
  <c r="AA600"/>
  <c r="AB600" s="1"/>
  <c r="AJ601"/>
  <c r="AJ602"/>
  <c r="AA625"/>
  <c r="AB625" s="1"/>
  <c r="AJ627"/>
  <c r="AJ628"/>
  <c r="AJ629"/>
  <c r="AJ630"/>
  <c r="AJ643"/>
  <c r="AJ648"/>
  <c r="AA654"/>
  <c r="AA655"/>
  <c r="AA656"/>
  <c r="AA657"/>
  <c r="AA658"/>
  <c r="AB658" s="1"/>
  <c r="AA660"/>
  <c r="AB660" s="1"/>
  <c r="AJ663"/>
  <c r="AA679"/>
  <c r="AA680"/>
  <c r="AB680" s="1"/>
  <c r="AA682"/>
  <c r="AA683"/>
  <c r="AA684"/>
  <c r="AA685"/>
  <c r="AB685" s="1"/>
  <c r="AA690"/>
  <c r="AA694"/>
  <c r="AB694" s="1"/>
  <c r="AJ695"/>
  <c r="AJ726"/>
  <c r="AJ727"/>
  <c r="AJ728"/>
  <c r="AJ729"/>
  <c r="AJ730"/>
  <c r="AJ731"/>
  <c r="AJ732"/>
  <c r="AJ733"/>
  <c r="AJ734"/>
  <c r="AA742"/>
  <c r="AB742" s="1"/>
  <c r="AJ743"/>
  <c r="AJ755"/>
  <c r="AJ758"/>
  <c r="AA768"/>
  <c r="AJ773"/>
  <c r="AA782"/>
  <c r="AA334"/>
  <c r="AB334" s="1"/>
  <c r="AJ338"/>
  <c r="AA352"/>
  <c r="AB352" s="1"/>
  <c r="AA355"/>
  <c r="AB355" s="1"/>
  <c r="AA364"/>
  <c r="AA382"/>
  <c r="AA383"/>
  <c r="AB383" s="1"/>
  <c r="AJ395"/>
  <c r="AA403"/>
  <c r="AJ405"/>
  <c r="AJ406"/>
  <c r="AJ407"/>
  <c r="AJ409"/>
  <c r="AJ412"/>
  <c r="AJ421"/>
  <c r="AA430"/>
  <c r="AA431"/>
  <c r="AJ435"/>
  <c r="AA455"/>
  <c r="AA462"/>
  <c r="AB462" s="1"/>
  <c r="AA464"/>
  <c r="AB464" s="1"/>
  <c r="AA479"/>
  <c r="AA480"/>
  <c r="AA490"/>
  <c r="AA491"/>
  <c r="AB491" s="1"/>
  <c r="AA498"/>
  <c r="AA499"/>
  <c r="AJ501"/>
  <c r="AJ508"/>
  <c r="AJ509"/>
  <c r="AJ510"/>
  <c r="AJ511"/>
  <c r="AJ512"/>
  <c r="AJ513"/>
  <c r="AJ514"/>
  <c r="AA526"/>
  <c r="AA527"/>
  <c r="AB527" s="1"/>
  <c r="AJ528"/>
  <c r="AJ535"/>
  <c r="AJ536"/>
  <c r="AJ560"/>
  <c r="AA573"/>
  <c r="AA586"/>
  <c r="AB586" s="1"/>
  <c r="AJ587"/>
  <c r="AJ588"/>
  <c r="AA599"/>
  <c r="AJ603"/>
  <c r="AJ610"/>
  <c r="AA616"/>
  <c r="AA617"/>
  <c r="AB617" s="1"/>
  <c r="AA620"/>
  <c r="AB620" s="1"/>
  <c r="AA621"/>
  <c r="AB621" s="1"/>
  <c r="AJ622"/>
  <c r="AA651"/>
  <c r="AB651" s="1"/>
  <c r="AJ659"/>
  <c r="AJ660"/>
  <c r="AA673"/>
  <c r="AB673" s="1"/>
  <c r="AJ677"/>
  <c r="AJ681"/>
  <c r="AA689"/>
  <c r="AA693"/>
  <c r="AJ696"/>
  <c r="AJ703"/>
  <c r="AA711"/>
  <c r="AA712"/>
  <c r="AA713"/>
  <c r="AA714"/>
  <c r="AB714" s="1"/>
  <c r="AA716"/>
  <c r="AA717"/>
  <c r="AB717" s="1"/>
  <c r="AA719"/>
  <c r="AA720"/>
  <c r="AB720" s="1"/>
  <c r="AJ722"/>
  <c r="AJ737"/>
  <c r="AA741"/>
  <c r="AA761"/>
  <c r="AA762"/>
  <c r="AA763"/>
  <c r="AB763" s="1"/>
  <c r="AA766"/>
  <c r="AB766" s="1"/>
  <c r="AA781"/>
  <c r="AA751"/>
  <c r="AA752"/>
  <c r="AA756"/>
  <c r="AB756" s="1"/>
  <c r="AA758"/>
  <c r="AB758" s="1"/>
  <c r="AA786"/>
  <c r="AB786" s="1"/>
  <c r="AJ333"/>
  <c r="AA340"/>
  <c r="AA341"/>
  <c r="AJ345"/>
  <c r="AJ346"/>
  <c r="AJ347"/>
  <c r="AJ348"/>
  <c r="AJ351"/>
  <c r="AJ353"/>
  <c r="AA358"/>
  <c r="AA359"/>
  <c r="AJ363"/>
  <c r="AJ369"/>
  <c r="AJ371"/>
  <c r="AJ382"/>
  <c r="AA392"/>
  <c r="AB392" s="1"/>
  <c r="AA396"/>
  <c r="AB396" s="1"/>
  <c r="AJ402"/>
  <c r="AA414"/>
  <c r="AA421"/>
  <c r="AA422"/>
  <c r="AB422" s="1"/>
  <c r="AJ430"/>
  <c r="AA436"/>
  <c r="AA458"/>
  <c r="AA459"/>
  <c r="AJ462"/>
  <c r="AA468"/>
  <c r="AA469"/>
  <c r="AJ479"/>
  <c r="AA484"/>
  <c r="AL484" s="1"/>
  <c r="AK484" s="1"/>
  <c r="AA485"/>
  <c r="AB485" s="1"/>
  <c r="AJ490"/>
  <c r="AA494"/>
  <c r="AA495"/>
  <c r="AJ498"/>
  <c r="AA522"/>
  <c r="AB522" s="1"/>
  <c r="AJ526"/>
  <c r="AA531"/>
  <c r="AA532"/>
  <c r="AA543"/>
  <c r="AL543" s="1"/>
  <c r="AK543" s="1"/>
  <c r="AA544"/>
  <c r="AB544" s="1"/>
  <c r="AA545"/>
  <c r="AL545" s="1"/>
  <c r="AK545" s="1"/>
  <c r="AA546"/>
  <c r="AB546" s="1"/>
  <c r="AA547"/>
  <c r="AB547" s="1"/>
  <c r="AA549"/>
  <c r="AB549" s="1"/>
  <c r="AJ584"/>
  <c r="AJ585"/>
  <c r="AA602"/>
  <c r="AB602" s="1"/>
  <c r="AA604"/>
  <c r="AA605"/>
  <c r="AA606"/>
  <c r="AA607"/>
  <c r="AA608"/>
  <c r="AA609"/>
  <c r="AA610"/>
  <c r="AB610" s="1"/>
  <c r="AA612"/>
  <c r="AB612" s="1"/>
  <c r="AJ618"/>
  <c r="AJ619"/>
  <c r="AJ620"/>
  <c r="AA628"/>
  <c r="AA629"/>
  <c r="AA630"/>
  <c r="AB630" s="1"/>
  <c r="AA632"/>
  <c r="AA633"/>
  <c r="AA634"/>
  <c r="AA635"/>
  <c r="AA636"/>
  <c r="AB636" s="1"/>
  <c r="AA638"/>
  <c r="AB638" s="1"/>
  <c r="AJ640"/>
  <c r="AJ641"/>
  <c r="AJ649"/>
  <c r="AA662"/>
  <c r="AB662" s="1"/>
  <c r="AJ665"/>
  <c r="AJ666"/>
  <c r="AJ667"/>
  <c r="AJ674"/>
  <c r="AJ675"/>
  <c r="AA687"/>
  <c r="AA691"/>
  <c r="AA697"/>
  <c r="AA698"/>
  <c r="AA699"/>
  <c r="AA700"/>
  <c r="AB700" s="1"/>
  <c r="AA702"/>
  <c r="AA703"/>
  <c r="AB703" s="1"/>
  <c r="AJ705"/>
  <c r="AJ715"/>
  <c r="AJ716"/>
  <c r="AJ717"/>
  <c r="AJ718"/>
  <c r="AJ719"/>
  <c r="AJ720"/>
  <c r="AA727"/>
  <c r="AA728"/>
  <c r="AA729"/>
  <c r="AA730"/>
  <c r="AA731"/>
  <c r="AA732"/>
  <c r="AA733"/>
  <c r="AA734"/>
  <c r="AB734" s="1"/>
  <c r="AA736"/>
  <c r="AB736" s="1"/>
  <c r="AA738"/>
  <c r="AB738" s="1"/>
  <c r="AJ747"/>
  <c r="AJ761"/>
  <c r="AJ762"/>
  <c r="AJ763"/>
  <c r="AJ764"/>
  <c r="AA769"/>
  <c r="AB769" s="1"/>
  <c r="AJ770"/>
  <c r="AJ776"/>
  <c r="AJ777"/>
  <c r="AJ778"/>
  <c r="AJ779"/>
  <c r="AA783"/>
  <c r="AB783" s="1"/>
  <c r="AJ784"/>
  <c r="AB340"/>
  <c r="AL340"/>
  <c r="AK340" s="1"/>
  <c r="AL359"/>
  <c r="AK359" s="1"/>
  <c r="AB359"/>
  <c r="AL360"/>
  <c r="AK360" s="1"/>
  <c r="AB360"/>
  <c r="AB381"/>
  <c r="AL381"/>
  <c r="AK381" s="1"/>
  <c r="AB415"/>
  <c r="AL415"/>
  <c r="AK415" s="1"/>
  <c r="AB460"/>
  <c r="AL460"/>
  <c r="AK460" s="1"/>
  <c r="AB461"/>
  <c r="AL461"/>
  <c r="AK461" s="1"/>
  <c r="AL496"/>
  <c r="AK496" s="1"/>
  <c r="AB496"/>
  <c r="AL497"/>
  <c r="AK497" s="1"/>
  <c r="AB497"/>
  <c r="AL524"/>
  <c r="AK524" s="1"/>
  <c r="AB524"/>
  <c r="AL525"/>
  <c r="AK525" s="1"/>
  <c r="AB525"/>
  <c r="AB533"/>
  <c r="AL533"/>
  <c r="AK533" s="1"/>
  <c r="AL579"/>
  <c r="AK579" s="1"/>
  <c r="AB579"/>
  <c r="AL595"/>
  <c r="AK595" s="1"/>
  <c r="AB595"/>
  <c r="AL358"/>
  <c r="AK358" s="1"/>
  <c r="AB358"/>
  <c r="AB414"/>
  <c r="AL414"/>
  <c r="AK414" s="1"/>
  <c r="AL421"/>
  <c r="AK421" s="1"/>
  <c r="AB421"/>
  <c r="AB436"/>
  <c r="AL436"/>
  <c r="AK436" s="1"/>
  <c r="AB458"/>
  <c r="AL458"/>
  <c r="AK458" s="1"/>
  <c r="AB459"/>
  <c r="AL459"/>
  <c r="AK459" s="1"/>
  <c r="AL468"/>
  <c r="AK468" s="1"/>
  <c r="AB468"/>
  <c r="AL469"/>
  <c r="AK469" s="1"/>
  <c r="AB469"/>
  <c r="AL494"/>
  <c r="AK494" s="1"/>
  <c r="AB494"/>
  <c r="AL495"/>
  <c r="AK495" s="1"/>
  <c r="AB495"/>
  <c r="AB531"/>
  <c r="AL531"/>
  <c r="AK531" s="1"/>
  <c r="AB532"/>
  <c r="AL532"/>
  <c r="AK532" s="1"/>
  <c r="AL604"/>
  <c r="AK604" s="1"/>
  <c r="AB604"/>
  <c r="AL605"/>
  <c r="AK605" s="1"/>
  <c r="AB605"/>
  <c r="AL606"/>
  <c r="AK606" s="1"/>
  <c r="AB606"/>
  <c r="AL607"/>
  <c r="AK607" s="1"/>
  <c r="AB607"/>
  <c r="AB341"/>
  <c r="AL341"/>
  <c r="AK341" s="1"/>
  <c r="AB365"/>
  <c r="AL365"/>
  <c r="AK365" s="1"/>
  <c r="AL419"/>
  <c r="AK419" s="1"/>
  <c r="AB419"/>
  <c r="AL420"/>
  <c r="AK420" s="1"/>
  <c r="AB420"/>
  <c r="AL432"/>
  <c r="AK432" s="1"/>
  <c r="AB432"/>
  <c r="AB456"/>
  <c r="AL456"/>
  <c r="AK456" s="1"/>
  <c r="AB457"/>
  <c r="AL457"/>
  <c r="AK457" s="1"/>
  <c r="AL466"/>
  <c r="AK466" s="1"/>
  <c r="AB466"/>
  <c r="AL467"/>
  <c r="AK467" s="1"/>
  <c r="AB467"/>
  <c r="AB481"/>
  <c r="AL481"/>
  <c r="AK481" s="1"/>
  <c r="AB506"/>
  <c r="AL506"/>
  <c r="AK506" s="1"/>
  <c r="AB530"/>
  <c r="AL530"/>
  <c r="AK530" s="1"/>
  <c r="AL557"/>
  <c r="AK557" s="1"/>
  <c r="AB557"/>
  <c r="AB364"/>
  <c r="AL364"/>
  <c r="AK364" s="1"/>
  <c r="AB382"/>
  <c r="AL382"/>
  <c r="AK382" s="1"/>
  <c r="AB403"/>
  <c r="AL403"/>
  <c r="AK403" s="1"/>
  <c r="AL430"/>
  <c r="AK430" s="1"/>
  <c r="AB430"/>
  <c r="AL431"/>
  <c r="AK431" s="1"/>
  <c r="AB431"/>
  <c r="AB455"/>
  <c r="AL455"/>
  <c r="AK455" s="1"/>
  <c r="AB479"/>
  <c r="AL479"/>
  <c r="AK479" s="1"/>
  <c r="AB480"/>
  <c r="AL480"/>
  <c r="AK480" s="1"/>
  <c r="AB490"/>
  <c r="AL490"/>
  <c r="AK490" s="1"/>
  <c r="AL498"/>
  <c r="AK498" s="1"/>
  <c r="AB498"/>
  <c r="AL499"/>
  <c r="AK499" s="1"/>
  <c r="AB499"/>
  <c r="AL526"/>
  <c r="AK526" s="1"/>
  <c r="AB526"/>
  <c r="AB591"/>
  <c r="AL591"/>
  <c r="AK591" s="1"/>
  <c r="AL643"/>
  <c r="AK643" s="1"/>
  <c r="AB643"/>
  <c r="AL644"/>
  <c r="AK644" s="1"/>
  <c r="AB644"/>
  <c r="AL645"/>
  <c r="AK645" s="1"/>
  <c r="AB645"/>
  <c r="AL646"/>
  <c r="AK646" s="1"/>
  <c r="AB646"/>
  <c r="AL647"/>
  <c r="AK647" s="1"/>
  <c r="AB647"/>
  <c r="AL666"/>
  <c r="AK666" s="1"/>
  <c r="AB666"/>
  <c r="AL688"/>
  <c r="AK688" s="1"/>
  <c r="AB688"/>
  <c r="AL692"/>
  <c r="AK692" s="1"/>
  <c r="AB692"/>
  <c r="AL740"/>
  <c r="AK740" s="1"/>
  <c r="AB740"/>
  <c r="AB749"/>
  <c r="AL749"/>
  <c r="AK749" s="1"/>
  <c r="AB750"/>
  <c r="AL750"/>
  <c r="AK750" s="1"/>
  <c r="AB751"/>
  <c r="AL751"/>
  <c r="AK751" s="1"/>
  <c r="AB752"/>
  <c r="AL752"/>
  <c r="AK752" s="1"/>
  <c r="AB753"/>
  <c r="AL753"/>
  <c r="AK753" s="1"/>
  <c r="AB754"/>
  <c r="AL754"/>
  <c r="AK754" s="1"/>
  <c r="AB755"/>
  <c r="AL755"/>
  <c r="AK755" s="1"/>
  <c r="AL771"/>
  <c r="AK771" s="1"/>
  <c r="AB771"/>
  <c r="AL772"/>
  <c r="AK772" s="1"/>
  <c r="AB772"/>
  <c r="AL773"/>
  <c r="AK773" s="1"/>
  <c r="AB773"/>
  <c r="AB777"/>
  <c r="AL777"/>
  <c r="AK777" s="1"/>
  <c r="AB778"/>
  <c r="AL778"/>
  <c r="AK778" s="1"/>
  <c r="AL785"/>
  <c r="AK785" s="1"/>
  <c r="AB785"/>
  <c r="AB385"/>
  <c r="AB427"/>
  <c r="AB568"/>
  <c r="AB599"/>
  <c r="AL599"/>
  <c r="AK599" s="1"/>
  <c r="AL608"/>
  <c r="AK608" s="1"/>
  <c r="AB608"/>
  <c r="AL609"/>
  <c r="AK609" s="1"/>
  <c r="AB609"/>
  <c r="AB628"/>
  <c r="AL628"/>
  <c r="AK628" s="1"/>
  <c r="AB629"/>
  <c r="AL629"/>
  <c r="AK629" s="1"/>
  <c r="AL632"/>
  <c r="AK632" s="1"/>
  <c r="AB632"/>
  <c r="AL633"/>
  <c r="AK633" s="1"/>
  <c r="AB633"/>
  <c r="AL634"/>
  <c r="AK634" s="1"/>
  <c r="AB634"/>
  <c r="AL635"/>
  <c r="AK635" s="1"/>
  <c r="AB635"/>
  <c r="AL687"/>
  <c r="AK687" s="1"/>
  <c r="AB687"/>
  <c r="AL691"/>
  <c r="AK691" s="1"/>
  <c r="AB691"/>
  <c r="AB697"/>
  <c r="AL697"/>
  <c r="AK697" s="1"/>
  <c r="AB698"/>
  <c r="AL698"/>
  <c r="AK698" s="1"/>
  <c r="AB699"/>
  <c r="AL699"/>
  <c r="AK699" s="1"/>
  <c r="AB702"/>
  <c r="AL702"/>
  <c r="AK702" s="1"/>
  <c r="AL727"/>
  <c r="AK727" s="1"/>
  <c r="AB727"/>
  <c r="AL728"/>
  <c r="AK728" s="1"/>
  <c r="AB728"/>
  <c r="AL729"/>
  <c r="AK729" s="1"/>
  <c r="AB729"/>
  <c r="AL730"/>
  <c r="AK730" s="1"/>
  <c r="AB730"/>
  <c r="AL731"/>
  <c r="AK731" s="1"/>
  <c r="AB731"/>
  <c r="AL732"/>
  <c r="AK732" s="1"/>
  <c r="AB732"/>
  <c r="AL733"/>
  <c r="AK733" s="1"/>
  <c r="AB733"/>
  <c r="AB407"/>
  <c r="AA489"/>
  <c r="AB512"/>
  <c r="AA541"/>
  <c r="AB541" s="1"/>
  <c r="AA561"/>
  <c r="AB561" s="1"/>
  <c r="AA331"/>
  <c r="AJ336"/>
  <c r="AJ343"/>
  <c r="AA347"/>
  <c r="AJ352"/>
  <c r="AA357"/>
  <c r="AA368"/>
  <c r="AB368" s="1"/>
  <c r="AA370"/>
  <c r="AA372"/>
  <c r="AA374"/>
  <c r="AJ374"/>
  <c r="AA376"/>
  <c r="AA378"/>
  <c r="AJ385"/>
  <c r="AK385" s="1"/>
  <c r="AJ387"/>
  <c r="AK387" s="1"/>
  <c r="AJ389"/>
  <c r="AK389" s="1"/>
  <c r="AA391"/>
  <c r="AJ393"/>
  <c r="AJ398"/>
  <c r="AK398" s="1"/>
  <c r="AA400"/>
  <c r="AB400" s="1"/>
  <c r="AA418"/>
  <c r="AL426"/>
  <c r="AK426" s="1"/>
  <c r="AJ427"/>
  <c r="AK427" s="1"/>
  <c r="AL428"/>
  <c r="AA429"/>
  <c r="AJ438"/>
  <c r="AL439"/>
  <c r="AA440"/>
  <c r="AB440" s="1"/>
  <c r="AA442"/>
  <c r="AB442" s="1"/>
  <c r="AA445"/>
  <c r="AB445" s="1"/>
  <c r="AA447"/>
  <c r="AA449"/>
  <c r="AB449" s="1"/>
  <c r="AA452"/>
  <c r="AB452" s="1"/>
  <c r="AA454"/>
  <c r="AB454" s="1"/>
  <c r="AL464"/>
  <c r="AA465"/>
  <c r="AA473"/>
  <c r="AA475"/>
  <c r="AA477"/>
  <c r="AB477" s="1"/>
  <c r="AL485"/>
  <c r="AK485" s="1"/>
  <c r="AA486"/>
  <c r="AA493"/>
  <c r="AA503"/>
  <c r="AL509"/>
  <c r="AK509" s="1"/>
  <c r="AL511"/>
  <c r="AK511" s="1"/>
  <c r="AL513"/>
  <c r="AK513" s="1"/>
  <c r="AA518"/>
  <c r="AL522"/>
  <c r="AK522" s="1"/>
  <c r="AA523"/>
  <c r="AA540"/>
  <c r="AB540" s="1"/>
  <c r="AL544"/>
  <c r="AK544" s="1"/>
  <c r="AL546"/>
  <c r="AJ547"/>
  <c r="AA551"/>
  <c r="AJ551"/>
  <c r="AA556"/>
  <c r="AA560"/>
  <c r="AB560" s="1"/>
  <c r="AA563"/>
  <c r="AB563" s="1"/>
  <c r="AA567"/>
  <c r="AJ568"/>
  <c r="AK568" s="1"/>
  <c r="AA571"/>
  <c r="AB571" s="1"/>
  <c r="AA575"/>
  <c r="AB575" s="1"/>
  <c r="AJ581"/>
  <c r="AL654"/>
  <c r="AK654" s="1"/>
  <c r="AB654"/>
  <c r="AL655"/>
  <c r="AK655" s="1"/>
  <c r="AB655"/>
  <c r="AL656"/>
  <c r="AK656" s="1"/>
  <c r="AB656"/>
  <c r="AL657"/>
  <c r="AK657" s="1"/>
  <c r="AB657"/>
  <c r="AB679"/>
  <c r="AL679"/>
  <c r="AK679" s="1"/>
  <c r="AB682"/>
  <c r="AL682"/>
  <c r="AK682" s="1"/>
  <c r="AB683"/>
  <c r="AL683"/>
  <c r="AK683" s="1"/>
  <c r="AB684"/>
  <c r="AL684"/>
  <c r="AK684" s="1"/>
  <c r="AL690"/>
  <c r="AK690" s="1"/>
  <c r="AB690"/>
  <c r="AL768"/>
  <c r="AK768" s="1"/>
  <c r="AB768"/>
  <c r="AL782"/>
  <c r="AK782" s="1"/>
  <c r="AB782"/>
  <c r="AB387"/>
  <c r="AB389"/>
  <c r="AL454"/>
  <c r="AK454" s="1"/>
  <c r="AB484"/>
  <c r="AB510"/>
  <c r="AB543"/>
  <c r="AB545"/>
  <c r="AA333"/>
  <c r="AA349"/>
  <c r="AA363"/>
  <c r="AA380"/>
  <c r="AA386"/>
  <c r="AA388"/>
  <c r="AA390"/>
  <c r="AB390" s="1"/>
  <c r="AA395"/>
  <c r="AA399"/>
  <c r="AB399" s="1"/>
  <c r="AA402"/>
  <c r="AA406"/>
  <c r="AA408"/>
  <c r="AJ408"/>
  <c r="AA413"/>
  <c r="AA424"/>
  <c r="AB424" s="1"/>
  <c r="AA435"/>
  <c r="AJ492"/>
  <c r="AA505"/>
  <c r="AA520"/>
  <c r="AB520" s="1"/>
  <c r="AA529"/>
  <c r="AE547"/>
  <c r="AA553"/>
  <c r="AJ555"/>
  <c r="AB566"/>
  <c r="AB570"/>
  <c r="AA574"/>
  <c r="AA584"/>
  <c r="AB584" s="1"/>
  <c r="AL588"/>
  <c r="AK588" s="1"/>
  <c r="AA589"/>
  <c r="AB589" s="1"/>
  <c r="AA594"/>
  <c r="AL602"/>
  <c r="AK602" s="1"/>
  <c r="AA603"/>
  <c r="AB573"/>
  <c r="AL573"/>
  <c r="AK573" s="1"/>
  <c r="AL616"/>
  <c r="AK616" s="1"/>
  <c r="AB616"/>
  <c r="AL689"/>
  <c r="AK689" s="1"/>
  <c r="AB689"/>
  <c r="AL693"/>
  <c r="AK693" s="1"/>
  <c r="AB693"/>
  <c r="AL711"/>
  <c r="AK711" s="1"/>
  <c r="AB711"/>
  <c r="AL712"/>
  <c r="AK712" s="1"/>
  <c r="AB712"/>
  <c r="AL713"/>
  <c r="AK713" s="1"/>
  <c r="AB713"/>
  <c r="AB716"/>
  <c r="AL716"/>
  <c r="AK716" s="1"/>
  <c r="AB719"/>
  <c r="AL719"/>
  <c r="AK719" s="1"/>
  <c r="AL741"/>
  <c r="AK741" s="1"/>
  <c r="AB741"/>
  <c r="AL761"/>
  <c r="AK761" s="1"/>
  <c r="AB761"/>
  <c r="AL762"/>
  <c r="AK762" s="1"/>
  <c r="AB762"/>
  <c r="AL781"/>
  <c r="AK781" s="1"/>
  <c r="AB781"/>
  <c r="AA339"/>
  <c r="AB398"/>
  <c r="AA443"/>
  <c r="AB443" s="1"/>
  <c r="AA450"/>
  <c r="AB450" s="1"/>
  <c r="AL477"/>
  <c r="AK477" s="1"/>
  <c r="AA478"/>
  <c r="AA332"/>
  <c r="AB332" s="1"/>
  <c r="AJ335"/>
  <c r="AL336"/>
  <c r="AK336" s="1"/>
  <c r="AA337"/>
  <c r="AB337" s="1"/>
  <c r="AA344"/>
  <c r="AB344" s="1"/>
  <c r="AA346"/>
  <c r="AA348"/>
  <c r="AB348" s="1"/>
  <c r="AL352"/>
  <c r="AK352" s="1"/>
  <c r="AA353"/>
  <c r="AB353" s="1"/>
  <c r="AJ356"/>
  <c r="AA371"/>
  <c r="AA373"/>
  <c r="AA375"/>
  <c r="AA377"/>
  <c r="AA379"/>
  <c r="AB379" s="1"/>
  <c r="AJ386"/>
  <c r="AA394"/>
  <c r="AB394" s="1"/>
  <c r="AJ399"/>
  <c r="AL409"/>
  <c r="AK409" s="1"/>
  <c r="AA410"/>
  <c r="AJ428"/>
  <c r="AJ439"/>
  <c r="AJ444"/>
  <c r="AA448"/>
  <c r="AJ451"/>
  <c r="AJ464"/>
  <c r="AA472"/>
  <c r="AA474"/>
  <c r="AA476"/>
  <c r="AA502"/>
  <c r="AA504"/>
  <c r="AB504" s="1"/>
  <c r="AL514"/>
  <c r="AK514" s="1"/>
  <c r="AA515"/>
  <c r="AA519"/>
  <c r="AB519" s="1"/>
  <c r="AL536"/>
  <c r="AK536" s="1"/>
  <c r="AA537"/>
  <c r="AB537" s="1"/>
  <c r="AA539"/>
  <c r="AJ546"/>
  <c r="AL547"/>
  <c r="AK547" s="1"/>
  <c r="AA548"/>
  <c r="AA552"/>
  <c r="AB552" s="1"/>
  <c r="AJ562"/>
  <c r="AA565"/>
  <c r="AJ566"/>
  <c r="AK566" s="1"/>
  <c r="AA569"/>
  <c r="AJ570"/>
  <c r="AK570" s="1"/>
  <c r="AA577"/>
  <c r="AB577" s="1"/>
  <c r="AA578"/>
  <c r="AA592"/>
  <c r="AB592" s="1"/>
  <c r="AB827"/>
  <c r="AL827"/>
  <c r="AK827" s="1"/>
  <c r="AB816"/>
  <c r="AL816"/>
  <c r="AK816" s="1"/>
  <c r="AB804"/>
  <c r="AL804"/>
  <c r="AK804" s="1"/>
  <c r="AB793"/>
  <c r="AL793"/>
  <c r="AK793" s="1"/>
  <c r="AL571"/>
  <c r="AK571" s="1"/>
  <c r="AA572"/>
  <c r="AA598"/>
  <c r="AL612"/>
  <c r="AK612" s="1"/>
  <c r="AL334"/>
  <c r="AK334" s="1"/>
  <c r="AA335"/>
  <c r="AL342"/>
  <c r="AK342" s="1"/>
  <c r="AA343"/>
  <c r="AB343" s="1"/>
  <c r="AL350"/>
  <c r="AK350" s="1"/>
  <c r="AA351"/>
  <c r="AL355"/>
  <c r="AK355" s="1"/>
  <c r="AA356"/>
  <c r="AB356" s="1"/>
  <c r="AL366"/>
  <c r="AK366" s="1"/>
  <c r="AA367"/>
  <c r="AB367" s="1"/>
  <c r="AL383"/>
  <c r="AK383" s="1"/>
  <c r="AA384"/>
  <c r="AL396"/>
  <c r="AK396" s="1"/>
  <c r="AA397"/>
  <c r="AL404"/>
  <c r="AK404" s="1"/>
  <c r="AA405"/>
  <c r="AL416"/>
  <c r="AK416" s="1"/>
  <c r="AA417"/>
  <c r="AB417" s="1"/>
  <c r="AL424"/>
  <c r="AK424" s="1"/>
  <c r="AA425"/>
  <c r="AL437"/>
  <c r="AK437" s="1"/>
  <c r="AA438"/>
  <c r="AA444"/>
  <c r="AB444" s="1"/>
  <c r="AL450"/>
  <c r="AK450" s="1"/>
  <c r="AA451"/>
  <c r="AB451" s="1"/>
  <c r="AL462"/>
  <c r="AK462" s="1"/>
  <c r="AA463"/>
  <c r="AL482"/>
  <c r="AK482" s="1"/>
  <c r="AA483"/>
  <c r="AL491"/>
  <c r="AK491" s="1"/>
  <c r="AA492"/>
  <c r="AB492" s="1"/>
  <c r="AL507"/>
  <c r="AK507" s="1"/>
  <c r="AA508"/>
  <c r="AL520"/>
  <c r="AK520" s="1"/>
  <c r="AA521"/>
  <c r="AL534"/>
  <c r="AK534" s="1"/>
  <c r="AA535"/>
  <c r="AL541"/>
  <c r="AK541" s="1"/>
  <c r="AA542"/>
  <c r="AL554"/>
  <c r="AK554" s="1"/>
  <c r="AA555"/>
  <c r="AB555" s="1"/>
  <c r="AL561"/>
  <c r="AK561" s="1"/>
  <c r="AA562"/>
  <c r="AB562" s="1"/>
  <c r="AE573"/>
  <c r="AL575"/>
  <c r="AK575" s="1"/>
  <c r="AA576"/>
  <c r="AA583"/>
  <c r="AB583" s="1"/>
  <c r="AE583" s="1"/>
  <c r="AL586"/>
  <c r="AK586" s="1"/>
  <c r="AA587"/>
  <c r="AL592"/>
  <c r="AK592" s="1"/>
  <c r="AA593"/>
  <c r="AB593" s="1"/>
  <c r="AL600"/>
  <c r="AK600" s="1"/>
  <c r="AA601"/>
  <c r="AL614"/>
  <c r="AK614" s="1"/>
  <c r="AA615"/>
  <c r="AL621"/>
  <c r="AK621" s="1"/>
  <c r="AA622"/>
  <c r="AB622" s="1"/>
  <c r="AA627"/>
  <c r="AA640"/>
  <c r="AE651"/>
  <c r="AL651"/>
  <c r="AK651" s="1"/>
  <c r="AA652"/>
  <c r="AB652" s="1"/>
  <c r="AL662"/>
  <c r="AK662" s="1"/>
  <c r="AA663"/>
  <c r="AB663" s="1"/>
  <c r="AL669"/>
  <c r="AK669" s="1"/>
  <c r="AA670"/>
  <c r="AB670" s="1"/>
  <c r="AA675"/>
  <c r="AB675" s="1"/>
  <c r="AL680"/>
  <c r="AK680" s="1"/>
  <c r="AA681"/>
  <c r="AL700"/>
  <c r="AK700" s="1"/>
  <c r="AA701"/>
  <c r="AA707"/>
  <c r="AL717"/>
  <c r="AK717" s="1"/>
  <c r="AA718"/>
  <c r="AA724"/>
  <c r="AB724" s="1"/>
  <c r="AL736"/>
  <c r="AK736" s="1"/>
  <c r="AA737"/>
  <c r="AA745"/>
  <c r="AB745" s="1"/>
  <c r="AL756"/>
  <c r="AK756" s="1"/>
  <c r="AA757"/>
  <c r="AA765"/>
  <c r="AA776"/>
  <c r="AL838"/>
  <c r="AK838" s="1"/>
  <c r="AB839"/>
  <c r="AL839"/>
  <c r="AK839" s="1"/>
  <c r="AB829"/>
  <c r="AL829"/>
  <c r="AK829" s="1"/>
  <c r="AB795"/>
  <c r="AL795"/>
  <c r="AK795" s="1"/>
  <c r="AA671"/>
  <c r="AB671" s="1"/>
  <c r="AL675"/>
  <c r="AK675" s="1"/>
  <c r="AA676"/>
  <c r="AB676" s="1"/>
  <c r="AL685"/>
  <c r="AK685" s="1"/>
  <c r="AA686"/>
  <c r="AL703"/>
  <c r="AK703" s="1"/>
  <c r="AA704"/>
  <c r="AB704" s="1"/>
  <c r="AL708"/>
  <c r="AK708" s="1"/>
  <c r="AA709"/>
  <c r="AB709" s="1"/>
  <c r="AL720"/>
  <c r="AK720" s="1"/>
  <c r="AA721"/>
  <c r="AB721" s="1"/>
  <c r="AA725"/>
  <c r="AB725" s="1"/>
  <c r="AL738"/>
  <c r="AK738" s="1"/>
  <c r="AA739"/>
  <c r="AA746"/>
  <c r="AB746" s="1"/>
  <c r="AL758"/>
  <c r="AK758" s="1"/>
  <c r="AA759"/>
  <c r="AB759" s="1"/>
  <c r="AL766"/>
  <c r="AK766" s="1"/>
  <c r="AA767"/>
  <c r="AL779"/>
  <c r="AK779" s="1"/>
  <c r="AA780"/>
  <c r="AB821"/>
  <c r="AL821"/>
  <c r="AK821" s="1"/>
  <c r="AB811"/>
  <c r="AL811"/>
  <c r="AK811" s="1"/>
  <c r="AL809"/>
  <c r="AK809" s="1"/>
  <c r="AB809"/>
  <c r="AL842"/>
  <c r="AK842" s="1"/>
  <c r="AB842"/>
  <c r="AL617"/>
  <c r="AK617" s="1"/>
  <c r="AA618"/>
  <c r="AB618" s="1"/>
  <c r="AA623"/>
  <c r="AB623" s="1"/>
  <c r="AL630"/>
  <c r="AK630" s="1"/>
  <c r="AA631"/>
  <c r="AL641"/>
  <c r="AK641" s="1"/>
  <c r="AA642"/>
  <c r="AL652"/>
  <c r="AK652" s="1"/>
  <c r="AA653"/>
  <c r="AL663"/>
  <c r="AK663" s="1"/>
  <c r="AA664"/>
  <c r="AB664" s="1"/>
  <c r="AL337"/>
  <c r="AK337" s="1"/>
  <c r="AA338"/>
  <c r="AB338" s="1"/>
  <c r="AL344"/>
  <c r="AK344" s="1"/>
  <c r="AA345"/>
  <c r="AL353"/>
  <c r="AK353" s="1"/>
  <c r="AA354"/>
  <c r="AB354" s="1"/>
  <c r="AL361"/>
  <c r="AK361" s="1"/>
  <c r="AA362"/>
  <c r="AB362" s="1"/>
  <c r="AL368"/>
  <c r="AK368" s="1"/>
  <c r="AA369"/>
  <c r="AL392"/>
  <c r="AK392" s="1"/>
  <c r="AA393"/>
  <c r="AL400"/>
  <c r="AK400" s="1"/>
  <c r="AA401"/>
  <c r="AB401" s="1"/>
  <c r="AL411"/>
  <c r="AK411" s="1"/>
  <c r="AA412"/>
  <c r="AB412" s="1"/>
  <c r="AL422"/>
  <c r="AK422" s="1"/>
  <c r="AA423"/>
  <c r="AB423" s="1"/>
  <c r="AE433"/>
  <c r="AL433"/>
  <c r="AK433" s="1"/>
  <c r="AA434"/>
  <c r="AB434" s="1"/>
  <c r="AE434" s="1"/>
  <c r="AL440"/>
  <c r="AK440" s="1"/>
  <c r="AA441"/>
  <c r="AL445"/>
  <c r="AK445" s="1"/>
  <c r="AA446"/>
  <c r="AL452"/>
  <c r="AK452" s="1"/>
  <c r="AA453"/>
  <c r="AL470"/>
  <c r="AK470" s="1"/>
  <c r="AA471"/>
  <c r="AL487"/>
  <c r="AK487" s="1"/>
  <c r="AA488"/>
  <c r="AB488" s="1"/>
  <c r="AL500"/>
  <c r="AK500" s="1"/>
  <c r="AA501"/>
  <c r="AL516"/>
  <c r="AK516" s="1"/>
  <c r="AA517"/>
  <c r="AL527"/>
  <c r="AK527" s="1"/>
  <c r="AA528"/>
  <c r="AB528" s="1"/>
  <c r="AL537"/>
  <c r="AK537" s="1"/>
  <c r="AA538"/>
  <c r="AL549"/>
  <c r="AK549" s="1"/>
  <c r="AA550"/>
  <c r="AL558"/>
  <c r="AK558" s="1"/>
  <c r="AA559"/>
  <c r="AL563"/>
  <c r="AK563" s="1"/>
  <c r="AA564"/>
  <c r="AL580"/>
  <c r="AK580" s="1"/>
  <c r="AA581"/>
  <c r="AB581" s="1"/>
  <c r="AE584"/>
  <c r="AL584"/>
  <c r="AK584" s="1"/>
  <c r="AA585"/>
  <c r="AB585" s="1"/>
  <c r="AL589"/>
  <c r="AK589" s="1"/>
  <c r="AA590"/>
  <c r="AB590" s="1"/>
  <c r="AL596"/>
  <c r="AK596" s="1"/>
  <c r="AA597"/>
  <c r="AB597" s="1"/>
  <c r="AL610"/>
  <c r="AK610" s="1"/>
  <c r="AA611"/>
  <c r="AA619"/>
  <c r="AL623"/>
  <c r="AK623" s="1"/>
  <c r="AA624"/>
  <c r="AE633"/>
  <c r="AE634"/>
  <c r="AL636"/>
  <c r="AK636" s="1"/>
  <c r="AA637"/>
  <c r="AL648"/>
  <c r="AK648" s="1"/>
  <c r="AA649"/>
  <c r="AB649" s="1"/>
  <c r="AL658"/>
  <c r="AK658" s="1"/>
  <c r="AA659"/>
  <c r="AL664"/>
  <c r="AK664" s="1"/>
  <c r="AA665"/>
  <c r="AL671"/>
  <c r="AK671" s="1"/>
  <c r="AA672"/>
  <c r="AL676"/>
  <c r="AK676" s="1"/>
  <c r="AA677"/>
  <c r="AB677" s="1"/>
  <c r="AL694"/>
  <c r="AK694" s="1"/>
  <c r="AA695"/>
  <c r="AB695" s="1"/>
  <c r="AL704"/>
  <c r="AK704" s="1"/>
  <c r="AA705"/>
  <c r="AB705" s="1"/>
  <c r="AL709"/>
  <c r="AK709" s="1"/>
  <c r="AA710"/>
  <c r="AL721"/>
  <c r="AK721" s="1"/>
  <c r="AA722"/>
  <c r="AB722" s="1"/>
  <c r="AL725"/>
  <c r="AK725" s="1"/>
  <c r="AA726"/>
  <c r="AL742"/>
  <c r="AK742" s="1"/>
  <c r="AA743"/>
  <c r="AB743" s="1"/>
  <c r="AL746"/>
  <c r="AK746" s="1"/>
  <c r="AA747"/>
  <c r="AB747" s="1"/>
  <c r="AL759"/>
  <c r="AK759" s="1"/>
  <c r="AA760"/>
  <c r="AL769"/>
  <c r="AK769" s="1"/>
  <c r="AA770"/>
  <c r="AL783"/>
  <c r="AK783" s="1"/>
  <c r="AA784"/>
  <c r="AL833"/>
  <c r="AK833" s="1"/>
  <c r="AL800"/>
  <c r="AK800" s="1"/>
  <c r="AL786"/>
  <c r="AK786" s="1"/>
  <c r="AA787"/>
  <c r="AL790"/>
  <c r="AK790" s="1"/>
  <c r="AB790"/>
  <c r="AB834"/>
  <c r="AL834"/>
  <c r="AK834" s="1"/>
  <c r="AB823"/>
  <c r="AL823"/>
  <c r="AK823" s="1"/>
  <c r="AA582"/>
  <c r="AB582" s="1"/>
  <c r="AA613"/>
  <c r="AL620"/>
  <c r="AK620" s="1"/>
  <c r="AL625"/>
  <c r="AK625" s="1"/>
  <c r="AA626"/>
  <c r="AB626" s="1"/>
  <c r="AL638"/>
  <c r="AK638" s="1"/>
  <c r="AA639"/>
  <c r="AB639" s="1"/>
  <c r="AA650"/>
  <c r="AL660"/>
  <c r="AK660" s="1"/>
  <c r="AA661"/>
  <c r="AL667"/>
  <c r="AK667" s="1"/>
  <c r="AA668"/>
  <c r="AL673"/>
  <c r="AK673" s="1"/>
  <c r="AA674"/>
  <c r="AB674" s="1"/>
  <c r="AA678"/>
  <c r="AL695"/>
  <c r="AK695" s="1"/>
  <c r="AA696"/>
  <c r="AA706"/>
  <c r="AB706" s="1"/>
  <c r="AE706" s="1"/>
  <c r="AL714"/>
  <c r="AK714" s="1"/>
  <c r="AA715"/>
  <c r="AA723"/>
  <c r="AB723" s="1"/>
  <c r="AL734"/>
  <c r="AK734" s="1"/>
  <c r="AA735"/>
  <c r="AA744"/>
  <c r="AB744" s="1"/>
  <c r="AL747"/>
  <c r="AK747" s="1"/>
  <c r="AA748"/>
  <c r="AL763"/>
  <c r="AK763" s="1"/>
  <c r="AA764"/>
  <c r="AB764" s="1"/>
  <c r="AL774"/>
  <c r="AK774" s="1"/>
  <c r="AA775"/>
  <c r="AB775" s="1"/>
  <c r="Z330"/>
  <c r="Y330"/>
  <c r="X330"/>
  <c r="W330"/>
  <c r="AI329"/>
  <c r="AH329"/>
  <c r="AG329"/>
  <c r="AE329" s="1"/>
  <c r="AD329"/>
  <c r="Z329"/>
  <c r="Y329"/>
  <c r="X329"/>
  <c r="W329"/>
  <c r="AI328"/>
  <c r="AH328"/>
  <c r="AG328"/>
  <c r="AE328" s="1"/>
  <c r="AD328"/>
  <c r="Z328"/>
  <c r="Y328"/>
  <c r="X328"/>
  <c r="W328"/>
  <c r="AI327"/>
  <c r="AH327"/>
  <c r="AG327"/>
  <c r="AE327" s="1"/>
  <c r="AD327"/>
  <c r="Z327"/>
  <c r="Y327"/>
  <c r="X327"/>
  <c r="W327"/>
  <c r="AI326"/>
  <c r="AH326"/>
  <c r="AG326"/>
  <c r="AE326" s="1"/>
  <c r="AD326"/>
  <c r="Z326"/>
  <c r="Y326"/>
  <c r="X326"/>
  <c r="W326"/>
  <c r="AI325"/>
  <c r="AH325"/>
  <c r="AG325"/>
  <c r="AE325" s="1"/>
  <c r="AD325"/>
  <c r="Z325"/>
  <c r="Y325"/>
  <c r="X325"/>
  <c r="W325"/>
  <c r="AI324"/>
  <c r="AH324"/>
  <c r="AG324"/>
  <c r="AE324" s="1"/>
  <c r="AD324"/>
  <c r="Z324"/>
  <c r="Y324"/>
  <c r="X324"/>
  <c r="W324"/>
  <c r="AI323"/>
  <c r="AH323"/>
  <c r="AG323"/>
  <c r="AE323" s="1"/>
  <c r="AD323"/>
  <c r="Z323"/>
  <c r="Y323"/>
  <c r="X323"/>
  <c r="W323"/>
  <c r="AI322"/>
  <c r="AH322"/>
  <c r="AG322"/>
  <c r="AE322" s="1"/>
  <c r="AD322"/>
  <c r="Z322"/>
  <c r="Y322"/>
  <c r="X322"/>
  <c r="W322"/>
  <c r="AI321"/>
  <c r="AH321"/>
  <c r="AG321"/>
  <c r="AE321" s="1"/>
  <c r="AD321"/>
  <c r="Z321"/>
  <c r="Y321"/>
  <c r="X321"/>
  <c r="W321"/>
  <c r="AI320"/>
  <c r="AH320"/>
  <c r="AG320"/>
  <c r="AE320" s="1"/>
  <c r="AD320"/>
  <c r="Z320"/>
  <c r="Y320"/>
  <c r="X320"/>
  <c r="W320"/>
  <c r="AI319"/>
  <c r="AH319"/>
  <c r="AG319"/>
  <c r="AE319" s="1"/>
  <c r="AD319"/>
  <c r="Z319"/>
  <c r="Y319"/>
  <c r="X319"/>
  <c r="W319"/>
  <c r="AI318"/>
  <c r="AH318"/>
  <c r="AG318"/>
  <c r="AE318" s="1"/>
  <c r="AD318"/>
  <c r="Z318"/>
  <c r="Y318"/>
  <c r="X318"/>
  <c r="W318"/>
  <c r="AI317"/>
  <c r="AH317"/>
  <c r="AG317"/>
  <c r="AE317" s="1"/>
  <c r="AD317"/>
  <c r="Z317"/>
  <c r="Y317"/>
  <c r="X317"/>
  <c r="W317"/>
  <c r="AI316"/>
  <c r="AH316"/>
  <c r="AG316"/>
  <c r="AE316" s="1"/>
  <c r="AD316"/>
  <c r="Z316"/>
  <c r="Y316"/>
  <c r="X316"/>
  <c r="W316"/>
  <c r="AI315"/>
  <c r="AH315"/>
  <c r="AG315"/>
  <c r="AE315" s="1"/>
  <c r="AD315"/>
  <c r="Z315"/>
  <c r="Y315"/>
  <c r="X315"/>
  <c r="W315"/>
  <c r="AI314"/>
  <c r="AH314"/>
  <c r="AG314"/>
  <c r="AE314" s="1"/>
  <c r="AD314"/>
  <c r="Z314"/>
  <c r="Y314"/>
  <c r="X314"/>
  <c r="W314"/>
  <c r="AI313"/>
  <c r="AH313"/>
  <c r="AG313"/>
  <c r="AE313" s="1"/>
  <c r="AD313"/>
  <c r="Z313"/>
  <c r="Y313"/>
  <c r="X313"/>
  <c r="W313"/>
  <c r="AI312"/>
  <c r="AH312"/>
  <c r="AG312"/>
  <c r="AE312" s="1"/>
  <c r="AD312"/>
  <c r="Z312"/>
  <c r="Y312"/>
  <c r="X312"/>
  <c r="W312"/>
  <c r="AI311"/>
  <c r="AH311"/>
  <c r="AG311"/>
  <c r="AE311" s="1"/>
  <c r="AD311"/>
  <c r="Z311"/>
  <c r="Y311"/>
  <c r="X311"/>
  <c r="W311"/>
  <c r="AI310"/>
  <c r="AH310"/>
  <c r="AG310"/>
  <c r="AE310" s="1"/>
  <c r="AD310"/>
  <c r="Z310"/>
  <c r="Y310"/>
  <c r="X310"/>
  <c r="W310"/>
  <c r="AI309"/>
  <c r="AH309"/>
  <c r="AG309"/>
  <c r="AE309" s="1"/>
  <c r="AD309"/>
  <c r="Z309"/>
  <c r="Y309"/>
  <c r="X309"/>
  <c r="W309"/>
  <c r="AI308"/>
  <c r="AH308"/>
  <c r="AG308"/>
  <c r="AE308" s="1"/>
  <c r="AD308"/>
  <c r="Z308"/>
  <c r="Y308"/>
  <c r="X308"/>
  <c r="W308"/>
  <c r="AI307"/>
  <c r="AH307"/>
  <c r="AG307"/>
  <c r="AE307" s="1"/>
  <c r="AD307"/>
  <c r="Z307"/>
  <c r="Y307"/>
  <c r="X307"/>
  <c r="W307"/>
  <c r="AI306"/>
  <c r="AH306"/>
  <c r="AG306"/>
  <c r="AE306" s="1"/>
  <c r="AD306"/>
  <c r="Z306"/>
  <c r="Y306"/>
  <c r="X306"/>
  <c r="W306"/>
  <c r="AI305"/>
  <c r="AH305"/>
  <c r="AG305"/>
  <c r="AE305" s="1"/>
  <c r="AD305"/>
  <c r="Z305"/>
  <c r="Y305"/>
  <c r="X305"/>
  <c r="W305"/>
  <c r="AI304"/>
  <c r="AH304"/>
  <c r="AG304"/>
  <c r="AE304" s="1"/>
  <c r="AD304"/>
  <c r="Z304"/>
  <c r="Y304"/>
  <c r="X304"/>
  <c r="W304"/>
  <c r="AI303"/>
  <c r="AH303"/>
  <c r="AG303"/>
  <c r="AE303" s="1"/>
  <c r="AD303"/>
  <c r="Z303"/>
  <c r="Y303"/>
  <c r="X303"/>
  <c r="W303"/>
  <c r="AI302"/>
  <c r="AH302"/>
  <c r="AG302"/>
  <c r="AE302" s="1"/>
  <c r="AD302"/>
  <c r="Z302"/>
  <c r="Y302"/>
  <c r="X302"/>
  <c r="W302"/>
  <c r="AI301"/>
  <c r="AH301"/>
  <c r="AG301"/>
  <c r="AE301" s="1"/>
  <c r="AD301"/>
  <c r="Z301"/>
  <c r="Y301"/>
  <c r="X301"/>
  <c r="W301"/>
  <c r="AI300"/>
  <c r="AH300"/>
  <c r="AG300"/>
  <c r="AE300" s="1"/>
  <c r="AD300"/>
  <c r="Z300"/>
  <c r="Y300"/>
  <c r="X300"/>
  <c r="W300"/>
  <c r="AI299"/>
  <c r="AH299"/>
  <c r="AG299"/>
  <c r="AE299" s="1"/>
  <c r="AD299"/>
  <c r="Z299"/>
  <c r="Y299"/>
  <c r="X299"/>
  <c r="W299"/>
  <c r="AI298"/>
  <c r="AH298"/>
  <c r="AG298"/>
  <c r="AE298" s="1"/>
  <c r="AD298"/>
  <c r="Z298"/>
  <c r="Y298"/>
  <c r="X298"/>
  <c r="W298"/>
  <c r="AM297"/>
  <c r="AI297"/>
  <c r="AH297"/>
  <c r="AG297"/>
  <c r="AE297" s="1"/>
  <c r="AD297"/>
  <c r="Z297"/>
  <c r="Y297"/>
  <c r="X297"/>
  <c r="W297"/>
  <c r="AM296"/>
  <c r="AI296"/>
  <c r="AH296"/>
  <c r="AG296"/>
  <c r="AE296" s="1"/>
  <c r="AD296"/>
  <c r="Z296"/>
  <c r="Y296"/>
  <c r="X296"/>
  <c r="W296"/>
  <c r="AM295"/>
  <c r="AI295"/>
  <c r="AH295"/>
  <c r="AG295"/>
  <c r="AE295" s="1"/>
  <c r="AD295"/>
  <c r="Z295"/>
  <c r="Y295"/>
  <c r="X295"/>
  <c r="W295"/>
  <c r="AM294"/>
  <c r="AI294"/>
  <c r="AH294"/>
  <c r="AG294"/>
  <c r="AE294" s="1"/>
  <c r="AD294"/>
  <c r="Z294"/>
  <c r="Y294"/>
  <c r="X294"/>
  <c r="W294"/>
  <c r="AM293"/>
  <c r="AI293"/>
  <c r="AH293"/>
  <c r="AG293"/>
  <c r="AE293" s="1"/>
  <c r="AD293"/>
  <c r="Z293"/>
  <c r="Y293"/>
  <c r="X293"/>
  <c r="W293"/>
  <c r="AM292"/>
  <c r="AI292"/>
  <c r="AH292"/>
  <c r="AG292"/>
  <c r="AE292" s="1"/>
  <c r="AD292"/>
  <c r="Z292"/>
  <c r="Y292"/>
  <c r="X292"/>
  <c r="W292"/>
  <c r="AM291"/>
  <c r="AI291"/>
  <c r="AH291"/>
  <c r="AG291"/>
  <c r="AE291" s="1"/>
  <c r="AD291"/>
  <c r="Z291"/>
  <c r="Y291"/>
  <c r="X291"/>
  <c r="W291"/>
  <c r="AM290"/>
  <c r="AI290"/>
  <c r="AH290"/>
  <c r="AG290"/>
  <c r="AE290" s="1"/>
  <c r="AD290"/>
  <c r="Z290"/>
  <c r="Y290"/>
  <c r="X290"/>
  <c r="W290"/>
  <c r="AM289"/>
  <c r="AI289"/>
  <c r="AH289"/>
  <c r="AG289"/>
  <c r="AE289" s="1"/>
  <c r="AD289"/>
  <c r="Z289"/>
  <c r="Y289"/>
  <c r="X289"/>
  <c r="W289"/>
  <c r="AM288"/>
  <c r="AI288"/>
  <c r="AH288"/>
  <c r="AG288"/>
  <c r="AE288" s="1"/>
  <c r="AD288"/>
  <c r="Z288"/>
  <c r="Y288"/>
  <c r="X288"/>
  <c r="W288"/>
  <c r="AM287"/>
  <c r="AI287"/>
  <c r="AH287"/>
  <c r="AG287"/>
  <c r="AE287" s="1"/>
  <c r="AD287"/>
  <c r="Z287"/>
  <c r="Y287"/>
  <c r="X287"/>
  <c r="W287"/>
  <c r="AM286"/>
  <c r="AI286"/>
  <c r="AH286"/>
  <c r="AG286"/>
  <c r="AE286" s="1"/>
  <c r="AD286"/>
  <c r="Z286"/>
  <c r="Y286"/>
  <c r="X286"/>
  <c r="W286"/>
  <c r="AM285"/>
  <c r="AI285"/>
  <c r="AH285"/>
  <c r="AG285"/>
  <c r="AE285" s="1"/>
  <c r="AD285"/>
  <c r="Z285"/>
  <c r="Y285"/>
  <c r="X285"/>
  <c r="W285"/>
  <c r="AM284"/>
  <c r="AI284"/>
  <c r="AH284"/>
  <c r="AG284"/>
  <c r="AE284" s="1"/>
  <c r="AD284"/>
  <c r="Z284"/>
  <c r="Y284"/>
  <c r="X284"/>
  <c r="W284"/>
  <c r="AM283"/>
  <c r="AI283"/>
  <c r="AH283"/>
  <c r="AG283"/>
  <c r="AE283" s="1"/>
  <c r="AD283"/>
  <c r="Z283"/>
  <c r="Y283"/>
  <c r="X283"/>
  <c r="W283"/>
  <c r="AM282"/>
  <c r="AI282"/>
  <c r="AH282"/>
  <c r="AG282"/>
  <c r="AE282" s="1"/>
  <c r="AD282"/>
  <c r="Z282"/>
  <c r="Y282"/>
  <c r="X282"/>
  <c r="W282"/>
  <c r="AM281"/>
  <c r="AI281"/>
  <c r="AH281"/>
  <c r="AJ281" s="1"/>
  <c r="AG281"/>
  <c r="AE281" s="1"/>
  <c r="AD281"/>
  <c r="AJ316" l="1"/>
  <c r="AJ319"/>
  <c r="AJ320"/>
  <c r="AJ321"/>
  <c r="AJ326"/>
  <c r="AJ327"/>
  <c r="AJ328"/>
  <c r="AL585"/>
  <c r="AK585" s="1"/>
  <c r="AJ308"/>
  <c r="AJ309"/>
  <c r="AL724"/>
  <c r="AK724" s="1"/>
  <c r="AJ284"/>
  <c r="AJ322"/>
  <c r="AJ329"/>
  <c r="AA286"/>
  <c r="AJ292"/>
  <c r="AA282"/>
  <c r="AJ287"/>
  <c r="AJ282"/>
  <c r="AJ290"/>
  <c r="AA292"/>
  <c r="AJ293"/>
  <c r="AA296"/>
  <c r="AJ298"/>
  <c r="AJ299"/>
  <c r="AJ300"/>
  <c r="AJ301"/>
  <c r="AJ302"/>
  <c r="AJ303"/>
  <c r="AJ304"/>
  <c r="AJ305"/>
  <c r="AJ306"/>
  <c r="AJ307"/>
  <c r="AL504"/>
  <c r="AK504" s="1"/>
  <c r="AJ288"/>
  <c r="AA325"/>
  <c r="AB325" s="1"/>
  <c r="AA327"/>
  <c r="AB327" s="1"/>
  <c r="AL743"/>
  <c r="AK743" s="1"/>
  <c r="AL722"/>
  <c r="AK722" s="1"/>
  <c r="AL705"/>
  <c r="AK705" s="1"/>
  <c r="AL677"/>
  <c r="AK677" s="1"/>
  <c r="AL649"/>
  <c r="AK649" s="1"/>
  <c r="AL618"/>
  <c r="AK618" s="1"/>
  <c r="AJ295"/>
  <c r="AJ296"/>
  <c r="AA309"/>
  <c r="AB309" s="1"/>
  <c r="AJ310"/>
  <c r="AJ323"/>
  <c r="AL622"/>
  <c r="AK622" s="1"/>
  <c r="AL577"/>
  <c r="AK577" s="1"/>
  <c r="AJ283"/>
  <c r="AA285"/>
  <c r="AB285" s="1"/>
  <c r="AJ286"/>
  <c r="AA288"/>
  <c r="AL288" s="1"/>
  <c r="AK288" s="1"/>
  <c r="AJ289"/>
  <c r="AA291"/>
  <c r="AL291" s="1"/>
  <c r="AA295"/>
  <c r="AJ297"/>
  <c r="AA308"/>
  <c r="AJ311"/>
  <c r="AJ312"/>
  <c r="AJ313"/>
  <c r="AJ314"/>
  <c r="AJ315"/>
  <c r="AA323"/>
  <c r="AB323" s="1"/>
  <c r="AJ324"/>
  <c r="AJ325"/>
  <c r="AK512"/>
  <c r="AA294"/>
  <c r="AB294" s="1"/>
  <c r="AA298"/>
  <c r="AL298" s="1"/>
  <c r="AK298" s="1"/>
  <c r="AA300"/>
  <c r="AA305"/>
  <c r="AL305" s="1"/>
  <c r="AK305" s="1"/>
  <c r="AA306"/>
  <c r="AB306" s="1"/>
  <c r="AA318"/>
  <c r="AB318" s="1"/>
  <c r="AA321"/>
  <c r="AB321" s="1"/>
  <c r="AL552"/>
  <c r="AK552" s="1"/>
  <c r="AL379"/>
  <c r="AK379" s="1"/>
  <c r="AK407"/>
  <c r="AA284"/>
  <c r="AB284" s="1"/>
  <c r="AA290"/>
  <c r="AB290" s="1"/>
  <c r="AA299"/>
  <c r="AL299" s="1"/>
  <c r="AK299" s="1"/>
  <c r="AA301"/>
  <c r="AB301" s="1"/>
  <c r="AA302"/>
  <c r="AB302" s="1"/>
  <c r="AA304"/>
  <c r="AL304" s="1"/>
  <c r="AK304" s="1"/>
  <c r="AA283"/>
  <c r="AB283" s="1"/>
  <c r="AJ285"/>
  <c r="AA287"/>
  <c r="AB287" s="1"/>
  <c r="AA289"/>
  <c r="AB289" s="1"/>
  <c r="AJ291"/>
  <c r="AA293"/>
  <c r="AB293" s="1"/>
  <c r="AJ294"/>
  <c r="AA297"/>
  <c r="AL297" s="1"/>
  <c r="AA312"/>
  <c r="AB312" s="1"/>
  <c r="AA313"/>
  <c r="AB313" s="1"/>
  <c r="AA314"/>
  <c r="AB314" s="1"/>
  <c r="AJ317"/>
  <c r="AJ318"/>
  <c r="AL348"/>
  <c r="AK348" s="1"/>
  <c r="AK510"/>
  <c r="AL745"/>
  <c r="AK745" s="1"/>
  <c r="AL300"/>
  <c r="AK300" s="1"/>
  <c r="AB300"/>
  <c r="AB305"/>
  <c r="AL282"/>
  <c r="AK282" s="1"/>
  <c r="AB282"/>
  <c r="AL286"/>
  <c r="AK286" s="1"/>
  <c r="AB286"/>
  <c r="AL292"/>
  <c r="AK292" s="1"/>
  <c r="AB292"/>
  <c r="AB296"/>
  <c r="AL296"/>
  <c r="AK296" s="1"/>
  <c r="AL285"/>
  <c r="AB288"/>
  <c r="AB291"/>
  <c r="AL295"/>
  <c r="AK295" s="1"/>
  <c r="AB295"/>
  <c r="AB308"/>
  <c r="AL308"/>
  <c r="AK308" s="1"/>
  <c r="AB787"/>
  <c r="AL787"/>
  <c r="AK787" s="1"/>
  <c r="AL784"/>
  <c r="AK784" s="1"/>
  <c r="AB784"/>
  <c r="AL760"/>
  <c r="AK760" s="1"/>
  <c r="AB760"/>
  <c r="AL665"/>
  <c r="AK665" s="1"/>
  <c r="AB665"/>
  <c r="AL619"/>
  <c r="AK619" s="1"/>
  <c r="AB619"/>
  <c r="AL538"/>
  <c r="AK538" s="1"/>
  <c r="AB538"/>
  <c r="AB517"/>
  <c r="AL517"/>
  <c r="AK517" s="1"/>
  <c r="AB453"/>
  <c r="AL453"/>
  <c r="AK453" s="1"/>
  <c r="AB441"/>
  <c r="AL441"/>
  <c r="AK441" s="1"/>
  <c r="AB701"/>
  <c r="AL701"/>
  <c r="AK701" s="1"/>
  <c r="AB627"/>
  <c r="AL627"/>
  <c r="AK627" s="1"/>
  <c r="AB615"/>
  <c r="AL615"/>
  <c r="AK615" s="1"/>
  <c r="AB535"/>
  <c r="AL535"/>
  <c r="AK535" s="1"/>
  <c r="AL508"/>
  <c r="AK508" s="1"/>
  <c r="AB508"/>
  <c r="AB483"/>
  <c r="AL483"/>
  <c r="AK483" s="1"/>
  <c r="AL438"/>
  <c r="AK438" s="1"/>
  <c r="AB438"/>
  <c r="AB397"/>
  <c r="AL397"/>
  <c r="AK397" s="1"/>
  <c r="AB351"/>
  <c r="AL351"/>
  <c r="AK351" s="1"/>
  <c r="AB335"/>
  <c r="AL335"/>
  <c r="AK335" s="1"/>
  <c r="AB502"/>
  <c r="AL502"/>
  <c r="AK502" s="1"/>
  <c r="AB377"/>
  <c r="AL377"/>
  <c r="AK377" s="1"/>
  <c r="AB346"/>
  <c r="AL346"/>
  <c r="AK346" s="1"/>
  <c r="AB339"/>
  <c r="AL339"/>
  <c r="AK339" s="1"/>
  <c r="AB529"/>
  <c r="AL529"/>
  <c r="AK529" s="1"/>
  <c r="AB505"/>
  <c r="AL505"/>
  <c r="AK505" s="1"/>
  <c r="AB402"/>
  <c r="AL402"/>
  <c r="AK402" s="1"/>
  <c r="AB380"/>
  <c r="AL380"/>
  <c r="AK380" s="1"/>
  <c r="AB349"/>
  <c r="AL349"/>
  <c r="AK349" s="1"/>
  <c r="AL486"/>
  <c r="AK486" s="1"/>
  <c r="AB486"/>
  <c r="AB473"/>
  <c r="AL473"/>
  <c r="AK473" s="1"/>
  <c r="AL331"/>
  <c r="AK331" s="1"/>
  <c r="AB331"/>
  <c r="AL306"/>
  <c r="AK306" s="1"/>
  <c r="AA307"/>
  <c r="AA316"/>
  <c r="AB316" s="1"/>
  <c r="AL321"/>
  <c r="AK321" s="1"/>
  <c r="AA322"/>
  <c r="AA329"/>
  <c r="AB329" s="1"/>
  <c r="AL775"/>
  <c r="AK775" s="1"/>
  <c r="AL597"/>
  <c r="AK597" s="1"/>
  <c r="AL434"/>
  <c r="AK434" s="1"/>
  <c r="AL412"/>
  <c r="AK412" s="1"/>
  <c r="AL394"/>
  <c r="AK394" s="1"/>
  <c r="AL555"/>
  <c r="AK555" s="1"/>
  <c r="AK546"/>
  <c r="AK439"/>
  <c r="AK428"/>
  <c r="AL417"/>
  <c r="AK417" s="1"/>
  <c r="AL442"/>
  <c r="AK442" s="1"/>
  <c r="AL540"/>
  <c r="AK540" s="1"/>
  <c r="AB678"/>
  <c r="AL678"/>
  <c r="AK678" s="1"/>
  <c r="AB668"/>
  <c r="AL668"/>
  <c r="AK668" s="1"/>
  <c r="AB650"/>
  <c r="AE650" s="1"/>
  <c r="AL650"/>
  <c r="AK650" s="1"/>
  <c r="AB559"/>
  <c r="AL559"/>
  <c r="AK559" s="1"/>
  <c r="AB393"/>
  <c r="AL393"/>
  <c r="AK393" s="1"/>
  <c r="AB345"/>
  <c r="AL345"/>
  <c r="AK345" s="1"/>
  <c r="AL642"/>
  <c r="AK642" s="1"/>
  <c r="AB642"/>
  <c r="AL780"/>
  <c r="AK780" s="1"/>
  <c r="AB780"/>
  <c r="AL739"/>
  <c r="AK739" s="1"/>
  <c r="AB739"/>
  <c r="AB776"/>
  <c r="AL776"/>
  <c r="AK776" s="1"/>
  <c r="AB757"/>
  <c r="AL757"/>
  <c r="AK757" s="1"/>
  <c r="AB737"/>
  <c r="AL737"/>
  <c r="AK737" s="1"/>
  <c r="AB718"/>
  <c r="AL718"/>
  <c r="AK718" s="1"/>
  <c r="AB598"/>
  <c r="AL598"/>
  <c r="AK598" s="1"/>
  <c r="AL565"/>
  <c r="AK565" s="1"/>
  <c r="AB565"/>
  <c r="AB472"/>
  <c r="AL472"/>
  <c r="AK472" s="1"/>
  <c r="AB371"/>
  <c r="AL371"/>
  <c r="AK371" s="1"/>
  <c r="AB478"/>
  <c r="AL478"/>
  <c r="AK478" s="1"/>
  <c r="AL603"/>
  <c r="AK603" s="1"/>
  <c r="AB603"/>
  <c r="AB574"/>
  <c r="AE574" s="1"/>
  <c r="AL574"/>
  <c r="AK574" s="1"/>
  <c r="AB435"/>
  <c r="AL435"/>
  <c r="AK435" s="1"/>
  <c r="AB413"/>
  <c r="AL413"/>
  <c r="AK413" s="1"/>
  <c r="AB406"/>
  <c r="AL406"/>
  <c r="AK406" s="1"/>
  <c r="AB395"/>
  <c r="AL395"/>
  <c r="AK395" s="1"/>
  <c r="AB386"/>
  <c r="AL386"/>
  <c r="AK386" s="1"/>
  <c r="AL567"/>
  <c r="AK567" s="1"/>
  <c r="AB567"/>
  <c r="AL556"/>
  <c r="AK556" s="1"/>
  <c r="AB556"/>
  <c r="AL523"/>
  <c r="AK523" s="1"/>
  <c r="AB523"/>
  <c r="AL475"/>
  <c r="AK475" s="1"/>
  <c r="AB475"/>
  <c r="AL447"/>
  <c r="AK447" s="1"/>
  <c r="AB447"/>
  <c r="AL429"/>
  <c r="AK429" s="1"/>
  <c r="AB429"/>
  <c r="AL418"/>
  <c r="AK418" s="1"/>
  <c r="AB418"/>
  <c r="AL376"/>
  <c r="AK376" s="1"/>
  <c r="AB376"/>
  <c r="AB370"/>
  <c r="AL370"/>
  <c r="AK370" s="1"/>
  <c r="AL289"/>
  <c r="AK289" s="1"/>
  <c r="AL290"/>
  <c r="AK290" s="1"/>
  <c r="AL287"/>
  <c r="AK287" s="1"/>
  <c r="AL309"/>
  <c r="AK309" s="1"/>
  <c r="AA310"/>
  <c r="AB310" s="1"/>
  <c r="AL316"/>
  <c r="AK316" s="1"/>
  <c r="AA317"/>
  <c r="AL323"/>
  <c r="AK323" s="1"/>
  <c r="AA324"/>
  <c r="AL329"/>
  <c r="AK329" s="1"/>
  <c r="AA330"/>
  <c r="AL590"/>
  <c r="AK590" s="1"/>
  <c r="AL670"/>
  <c r="AK670" s="1"/>
  <c r="AL639"/>
  <c r="AK639" s="1"/>
  <c r="AL443"/>
  <c r="AK443" s="1"/>
  <c r="AL519"/>
  <c r="AK519" s="1"/>
  <c r="AL362"/>
  <c r="AK362" s="1"/>
  <c r="AL332"/>
  <c r="AK332" s="1"/>
  <c r="AL354"/>
  <c r="AK354" s="1"/>
  <c r="AL492"/>
  <c r="AK492" s="1"/>
  <c r="AL356"/>
  <c r="AK356" s="1"/>
  <c r="AL560"/>
  <c r="AK560" s="1"/>
  <c r="AL488"/>
  <c r="AK488" s="1"/>
  <c r="AB613"/>
  <c r="AL613"/>
  <c r="AK613" s="1"/>
  <c r="AL770"/>
  <c r="AK770" s="1"/>
  <c r="AB770"/>
  <c r="AL726"/>
  <c r="AK726" s="1"/>
  <c r="AB726"/>
  <c r="AL710"/>
  <c r="AK710" s="1"/>
  <c r="AB710"/>
  <c r="AL672"/>
  <c r="AK672" s="1"/>
  <c r="AB672"/>
  <c r="AL659"/>
  <c r="AK659" s="1"/>
  <c r="AB659"/>
  <c r="AL637"/>
  <c r="AK637" s="1"/>
  <c r="AB637"/>
  <c r="AL624"/>
  <c r="AK624" s="1"/>
  <c r="AB624"/>
  <c r="AB611"/>
  <c r="AL611"/>
  <c r="AK611" s="1"/>
  <c r="AL501"/>
  <c r="AK501" s="1"/>
  <c r="AB501"/>
  <c r="AB471"/>
  <c r="AL471"/>
  <c r="AK471" s="1"/>
  <c r="AB446"/>
  <c r="AL446"/>
  <c r="AK446" s="1"/>
  <c r="AL686"/>
  <c r="AK686" s="1"/>
  <c r="AB686"/>
  <c r="AB681"/>
  <c r="AL681"/>
  <c r="AK681" s="1"/>
  <c r="AB640"/>
  <c r="AL640"/>
  <c r="AK640" s="1"/>
  <c r="AB601"/>
  <c r="AL601"/>
  <c r="AK601" s="1"/>
  <c r="AB587"/>
  <c r="AL587"/>
  <c r="AK587" s="1"/>
  <c r="AB576"/>
  <c r="AL576"/>
  <c r="AK576" s="1"/>
  <c r="AB542"/>
  <c r="AL542"/>
  <c r="AK542" s="1"/>
  <c r="AL521"/>
  <c r="AK521" s="1"/>
  <c r="AB521"/>
  <c r="AL463"/>
  <c r="AK463" s="1"/>
  <c r="AB463"/>
  <c r="AL425"/>
  <c r="AK425" s="1"/>
  <c r="AB425"/>
  <c r="AL405"/>
  <c r="AK405" s="1"/>
  <c r="AB405"/>
  <c r="AB384"/>
  <c r="AL384"/>
  <c r="AK384" s="1"/>
  <c r="AB572"/>
  <c r="AL572"/>
  <c r="AK572" s="1"/>
  <c r="AL548"/>
  <c r="AK548" s="1"/>
  <c r="AB548"/>
  <c r="AE548" s="1"/>
  <c r="AB474"/>
  <c r="AL474"/>
  <c r="AK474" s="1"/>
  <c r="AB448"/>
  <c r="AL448"/>
  <c r="AK448" s="1"/>
  <c r="AL410"/>
  <c r="AK410" s="1"/>
  <c r="AB410"/>
  <c r="AB373"/>
  <c r="AL373"/>
  <c r="AK373" s="1"/>
  <c r="AB408"/>
  <c r="AL408"/>
  <c r="AK408" s="1"/>
  <c r="AB388"/>
  <c r="AL388"/>
  <c r="AK388" s="1"/>
  <c r="AB363"/>
  <c r="AL363"/>
  <c r="AK363" s="1"/>
  <c r="AB333"/>
  <c r="AL333"/>
  <c r="AK333" s="1"/>
  <c r="AB551"/>
  <c r="AL551"/>
  <c r="AK551" s="1"/>
  <c r="AL493"/>
  <c r="AK493" s="1"/>
  <c r="AB493"/>
  <c r="AB378"/>
  <c r="AL378"/>
  <c r="AK378" s="1"/>
  <c r="AB372"/>
  <c r="AL372"/>
  <c r="AK372" s="1"/>
  <c r="AL357"/>
  <c r="AK357" s="1"/>
  <c r="AB357"/>
  <c r="AB489"/>
  <c r="AL489"/>
  <c r="AK489" s="1"/>
  <c r="AL293"/>
  <c r="AK293" s="1"/>
  <c r="AL294"/>
  <c r="AK294" s="1"/>
  <c r="AL310"/>
  <c r="AK310" s="1"/>
  <c r="AA311"/>
  <c r="AL318"/>
  <c r="AK318" s="1"/>
  <c r="AA319"/>
  <c r="AB319" s="1"/>
  <c r="AL325"/>
  <c r="AK325" s="1"/>
  <c r="AA326"/>
  <c r="AL764"/>
  <c r="AK764" s="1"/>
  <c r="AL744"/>
  <c r="AK744" s="1"/>
  <c r="AL723"/>
  <c r="AK723" s="1"/>
  <c r="AL706"/>
  <c r="AK706" s="1"/>
  <c r="AL343"/>
  <c r="AK343" s="1"/>
  <c r="AL593"/>
  <c r="AK593" s="1"/>
  <c r="AL583"/>
  <c r="AK583" s="1"/>
  <c r="AL423"/>
  <c r="AK423" s="1"/>
  <c r="AK464"/>
  <c r="AL399"/>
  <c r="AK399" s="1"/>
  <c r="AL390"/>
  <c r="AK390" s="1"/>
  <c r="AL338"/>
  <c r="AK338" s="1"/>
  <c r="AB748"/>
  <c r="AL748"/>
  <c r="AK748" s="1"/>
  <c r="AB735"/>
  <c r="AL735"/>
  <c r="AK735" s="1"/>
  <c r="AB715"/>
  <c r="AL715"/>
  <c r="AK715" s="1"/>
  <c r="AB696"/>
  <c r="AL696"/>
  <c r="AK696" s="1"/>
  <c r="AB661"/>
  <c r="AL661"/>
  <c r="AK661" s="1"/>
  <c r="AL564"/>
  <c r="AK564" s="1"/>
  <c r="AB564"/>
  <c r="AB550"/>
  <c r="AL550"/>
  <c r="AK550" s="1"/>
  <c r="AB369"/>
  <c r="AL369"/>
  <c r="AK369" s="1"/>
  <c r="AL653"/>
  <c r="AK653" s="1"/>
  <c r="AB653"/>
  <c r="AL631"/>
  <c r="AK631" s="1"/>
  <c r="AB631"/>
  <c r="AL767"/>
  <c r="AK767" s="1"/>
  <c r="AB767"/>
  <c r="AB765"/>
  <c r="AL765"/>
  <c r="AK765" s="1"/>
  <c r="AB707"/>
  <c r="AE707" s="1"/>
  <c r="AL707"/>
  <c r="AK707" s="1"/>
  <c r="AL578"/>
  <c r="AK578" s="1"/>
  <c r="AB578"/>
  <c r="AL569"/>
  <c r="AK569" s="1"/>
  <c r="AB569"/>
  <c r="AB539"/>
  <c r="AL539"/>
  <c r="AK539" s="1"/>
  <c r="AL515"/>
  <c r="AK515" s="1"/>
  <c r="AB515"/>
  <c r="AB476"/>
  <c r="AL476"/>
  <c r="AK476" s="1"/>
  <c r="AB375"/>
  <c r="AL375"/>
  <c r="AK375" s="1"/>
  <c r="AL594"/>
  <c r="AK594" s="1"/>
  <c r="AB594"/>
  <c r="AB553"/>
  <c r="AL553"/>
  <c r="AK553" s="1"/>
  <c r="AL518"/>
  <c r="AK518" s="1"/>
  <c r="AB518"/>
  <c r="AL503"/>
  <c r="AK503" s="1"/>
  <c r="AB503"/>
  <c r="AL465"/>
  <c r="AK465" s="1"/>
  <c r="AB465"/>
  <c r="AL391"/>
  <c r="AK391" s="1"/>
  <c r="AB391"/>
  <c r="AL374"/>
  <c r="AK374" s="1"/>
  <c r="AB374"/>
  <c r="AL347"/>
  <c r="AK347" s="1"/>
  <c r="AB347"/>
  <c r="AL283"/>
  <c r="AK283" s="1"/>
  <c r="AL284"/>
  <c r="AK284" s="1"/>
  <c r="AL302"/>
  <c r="AK302" s="1"/>
  <c r="AA303"/>
  <c r="AL314"/>
  <c r="AK314" s="1"/>
  <c r="AA315"/>
  <c r="AB315" s="1"/>
  <c r="AA320"/>
  <c r="AL327"/>
  <c r="AK327" s="1"/>
  <c r="AA328"/>
  <c r="AB328" s="1"/>
  <c r="AL674"/>
  <c r="AK674" s="1"/>
  <c r="AL626"/>
  <c r="AK626" s="1"/>
  <c r="AL582"/>
  <c r="AK582" s="1"/>
  <c r="AL581"/>
  <c r="AK581" s="1"/>
  <c r="AL528"/>
  <c r="AK528" s="1"/>
  <c r="AL401"/>
  <c r="AK401" s="1"/>
  <c r="AL562"/>
  <c r="AK562" s="1"/>
  <c r="AL451"/>
  <c r="AK451" s="1"/>
  <c r="AL444"/>
  <c r="AK444" s="1"/>
  <c r="AL367"/>
  <c r="AK367" s="1"/>
  <c r="AL449"/>
  <c r="AK449" s="1"/>
  <c r="Z281"/>
  <c r="Y281"/>
  <c r="X281"/>
  <c r="W281"/>
  <c r="AM280"/>
  <c r="AI280"/>
  <c r="AH280"/>
  <c r="AG280"/>
  <c r="AE280" s="1"/>
  <c r="AD280"/>
  <c r="Z280"/>
  <c r="Y280"/>
  <c r="X280"/>
  <c r="W280"/>
  <c r="AM279"/>
  <c r="AI279"/>
  <c r="AH279"/>
  <c r="AG279"/>
  <c r="AE279" s="1"/>
  <c r="AD279"/>
  <c r="Z279"/>
  <c r="Y279"/>
  <c r="X279"/>
  <c r="W279"/>
  <c r="AM278"/>
  <c r="AI278"/>
  <c r="AH278"/>
  <c r="AG278"/>
  <c r="AE278" s="1"/>
  <c r="AD278"/>
  <c r="Z278"/>
  <c r="Y278"/>
  <c r="X278"/>
  <c r="W278"/>
  <c r="AM277"/>
  <c r="AI277"/>
  <c r="AH277"/>
  <c r="AG277"/>
  <c r="AE277" s="1"/>
  <c r="AD277"/>
  <c r="Z277"/>
  <c r="Y277"/>
  <c r="X277"/>
  <c r="W277"/>
  <c r="AM276"/>
  <c r="AI276"/>
  <c r="AH276"/>
  <c r="AG276"/>
  <c r="AE276" s="1"/>
  <c r="AD276"/>
  <c r="Z276"/>
  <c r="Y276"/>
  <c r="X276"/>
  <c r="W276"/>
  <c r="AM275"/>
  <c r="AI275"/>
  <c r="AH275"/>
  <c r="AG275"/>
  <c r="AE275" s="1"/>
  <c r="AD275"/>
  <c r="Z275"/>
  <c r="Y275"/>
  <c r="X275"/>
  <c r="W275"/>
  <c r="AM274"/>
  <c r="AI274"/>
  <c r="AH274"/>
  <c r="AG274"/>
  <c r="AE274" s="1"/>
  <c r="AD274"/>
  <c r="Z274"/>
  <c r="Y274"/>
  <c r="X274"/>
  <c r="W274"/>
  <c r="AM273"/>
  <c r="AI273"/>
  <c r="AH273"/>
  <c r="AG273"/>
  <c r="AD273"/>
  <c r="Z273"/>
  <c r="Y273"/>
  <c r="X273"/>
  <c r="W273"/>
  <c r="AM272"/>
  <c r="AI272"/>
  <c r="AH272"/>
  <c r="AG272"/>
  <c r="AD272"/>
  <c r="Z272"/>
  <c r="Y272"/>
  <c r="X272"/>
  <c r="W272"/>
  <c r="AM271"/>
  <c r="AI271"/>
  <c r="AH271"/>
  <c r="AG271"/>
  <c r="AE271" s="1"/>
  <c r="AD271"/>
  <c r="Z271"/>
  <c r="Y271"/>
  <c r="X271"/>
  <c r="W271"/>
  <c r="AM270"/>
  <c r="AI270"/>
  <c r="AH270"/>
  <c r="AG270"/>
  <c r="AE270" s="1"/>
  <c r="AD270"/>
  <c r="Z270"/>
  <c r="Y270"/>
  <c r="X270"/>
  <c r="W270"/>
  <c r="AM269"/>
  <c r="AI269"/>
  <c r="AH269"/>
  <c r="AG269"/>
  <c r="AE269" s="1"/>
  <c r="AD269"/>
  <c r="Z269"/>
  <c r="Y269"/>
  <c r="X269"/>
  <c r="W269"/>
  <c r="AM268"/>
  <c r="AI268"/>
  <c r="AH268"/>
  <c r="AG268"/>
  <c r="AE268" s="1"/>
  <c r="AD268"/>
  <c r="Z268"/>
  <c r="Y268"/>
  <c r="X268"/>
  <c r="W268"/>
  <c r="AM267"/>
  <c r="AI267"/>
  <c r="AH267"/>
  <c r="AG267"/>
  <c r="AE267" s="1"/>
  <c r="AD267"/>
  <c r="Z267"/>
  <c r="Y267"/>
  <c r="X267"/>
  <c r="W267"/>
  <c r="AM266"/>
  <c r="AI266"/>
  <c r="AH266"/>
  <c r="AG266"/>
  <c r="AE266" s="1"/>
  <c r="AD266"/>
  <c r="Z266"/>
  <c r="Y266"/>
  <c r="X266"/>
  <c r="W266"/>
  <c r="AM265"/>
  <c r="AI265"/>
  <c r="AH265"/>
  <c r="AG265"/>
  <c r="AE265" s="1"/>
  <c r="AD265"/>
  <c r="Z265"/>
  <c r="Y265"/>
  <c r="X265"/>
  <c r="W265"/>
  <c r="AM264"/>
  <c r="AI264"/>
  <c r="AH264"/>
  <c r="AG264"/>
  <c r="AE264" s="1"/>
  <c r="AD264"/>
  <c r="Z264"/>
  <c r="Y264"/>
  <c r="X264"/>
  <c r="W264"/>
  <c r="AM263"/>
  <c r="AI263"/>
  <c r="AH263"/>
  <c r="AG263"/>
  <c r="AE263" s="1"/>
  <c r="AD263"/>
  <c r="Z263"/>
  <c r="Y263"/>
  <c r="X263"/>
  <c r="W263"/>
  <c r="AM262"/>
  <c r="AI262"/>
  <c r="AH262"/>
  <c r="AG262"/>
  <c r="AE262" s="1"/>
  <c r="AD262"/>
  <c r="Z262"/>
  <c r="Y262"/>
  <c r="X262"/>
  <c r="W262"/>
  <c r="AM261"/>
  <c r="AI261"/>
  <c r="AH261"/>
  <c r="AG261"/>
  <c r="AE261" s="1"/>
  <c r="AD261"/>
  <c r="Z261"/>
  <c r="Y261"/>
  <c r="X261"/>
  <c r="W261"/>
  <c r="AM260"/>
  <c r="AI260"/>
  <c r="AH260"/>
  <c r="AG260"/>
  <c r="AE260" s="1"/>
  <c r="AD260"/>
  <c r="Z260"/>
  <c r="Y260"/>
  <c r="X260"/>
  <c r="W260"/>
  <c r="AM259"/>
  <c r="AI259"/>
  <c r="AH259"/>
  <c r="AG259"/>
  <c r="AE259" s="1"/>
  <c r="AD259"/>
  <c r="Z259"/>
  <c r="Y259"/>
  <c r="X259"/>
  <c r="W259"/>
  <c r="AM258"/>
  <c r="AI258"/>
  <c r="AH258"/>
  <c r="AG258"/>
  <c r="AE258" s="1"/>
  <c r="AD258"/>
  <c r="Z258"/>
  <c r="Y258"/>
  <c r="X258"/>
  <c r="W258"/>
  <c r="AM257"/>
  <c r="AI257"/>
  <c r="AH257"/>
  <c r="AG257"/>
  <c r="AE257" s="1"/>
  <c r="AD257"/>
  <c r="Z257"/>
  <c r="Y257"/>
  <c r="X257"/>
  <c r="W257"/>
  <c r="AM256"/>
  <c r="AI256"/>
  <c r="AH256"/>
  <c r="AG256"/>
  <c r="AE256" s="1"/>
  <c r="AD256"/>
  <c r="Z256"/>
  <c r="Y256"/>
  <c r="X256"/>
  <c r="W256"/>
  <c r="AM255"/>
  <c r="AI255"/>
  <c r="AH255"/>
  <c r="AG255"/>
  <c r="AE255" s="1"/>
  <c r="AD255"/>
  <c r="Z255"/>
  <c r="Y255"/>
  <c r="X255"/>
  <c r="W255"/>
  <c r="AM254"/>
  <c r="AI254"/>
  <c r="AH254"/>
  <c r="AG254"/>
  <c r="AE254" s="1"/>
  <c r="AD254"/>
  <c r="Z254"/>
  <c r="Y254"/>
  <c r="X254"/>
  <c r="W254"/>
  <c r="AM253"/>
  <c r="AI253"/>
  <c r="AH253"/>
  <c r="AG253"/>
  <c r="AE253" s="1"/>
  <c r="AD253"/>
  <c r="Z253"/>
  <c r="Y253"/>
  <c r="X253"/>
  <c r="W253"/>
  <c r="AM252"/>
  <c r="AI252"/>
  <c r="AH252"/>
  <c r="AG252"/>
  <c r="AE252" s="1"/>
  <c r="AD252"/>
  <c r="Z252"/>
  <c r="Y252"/>
  <c r="X252"/>
  <c r="W252"/>
  <c r="AM251"/>
  <c r="AI251"/>
  <c r="AH251"/>
  <c r="AG251"/>
  <c r="AE251" s="1"/>
  <c r="AD251"/>
  <c r="Z251"/>
  <c r="Y251"/>
  <c r="X251"/>
  <c r="W251"/>
  <c r="AM250"/>
  <c r="AI250"/>
  <c r="AH250"/>
  <c r="AG250"/>
  <c r="AE250" s="1"/>
  <c r="AD250"/>
  <c r="Z250"/>
  <c r="Y250"/>
  <c r="X250"/>
  <c r="W250"/>
  <c r="AM249"/>
  <c r="AI249"/>
  <c r="AH249"/>
  <c r="AG249"/>
  <c r="AE249" s="1"/>
  <c r="AD249"/>
  <c r="Z249"/>
  <c r="Y249"/>
  <c r="X249"/>
  <c r="W249"/>
  <c r="AM248"/>
  <c r="AI248"/>
  <c r="AH248"/>
  <c r="AG248"/>
  <c r="AE248" s="1"/>
  <c r="AD248"/>
  <c r="Z248"/>
  <c r="Y248"/>
  <c r="X248"/>
  <c r="W248"/>
  <c r="AM247"/>
  <c r="AI247"/>
  <c r="AH247"/>
  <c r="AG247"/>
  <c r="AE247" s="1"/>
  <c r="AD247"/>
  <c r="Z247"/>
  <c r="Y247"/>
  <c r="X247"/>
  <c r="W247"/>
  <c r="AM246"/>
  <c r="AI246"/>
  <c r="AH246"/>
  <c r="AG246"/>
  <c r="AE246" s="1"/>
  <c r="AD246"/>
  <c r="Z246"/>
  <c r="Y246"/>
  <c r="X246"/>
  <c r="W246"/>
  <c r="AM245"/>
  <c r="AI245"/>
  <c r="AH245"/>
  <c r="AG245"/>
  <c r="AE245" s="1"/>
  <c r="AD245"/>
  <c r="Z245"/>
  <c r="Y245"/>
  <c r="X245"/>
  <c r="W245"/>
  <c r="AM244"/>
  <c r="AI244"/>
  <c r="AH244"/>
  <c r="AG244"/>
  <c r="AE244" s="1"/>
  <c r="AD244"/>
  <c r="Z244"/>
  <c r="Y244"/>
  <c r="X244"/>
  <c r="W244"/>
  <c r="AM243"/>
  <c r="AI243"/>
  <c r="AH243"/>
  <c r="AG243"/>
  <c r="AE243" s="1"/>
  <c r="AD243"/>
  <c r="Z243"/>
  <c r="Y243"/>
  <c r="X243"/>
  <c r="W243"/>
  <c r="AM242"/>
  <c r="AI242"/>
  <c r="AH242"/>
  <c r="AG242"/>
  <c r="AE242" s="1"/>
  <c r="AD242"/>
  <c r="Z242"/>
  <c r="Y242"/>
  <c r="X242"/>
  <c r="W242"/>
  <c r="AM241"/>
  <c r="AI241"/>
  <c r="AH241"/>
  <c r="AG241"/>
  <c r="AE241" s="1"/>
  <c r="AD241"/>
  <c r="Z241"/>
  <c r="Y241"/>
  <c r="X241"/>
  <c r="W241"/>
  <c r="AM240"/>
  <c r="AI240"/>
  <c r="AH240"/>
  <c r="AG240"/>
  <c r="AE240" s="1"/>
  <c r="AD240"/>
  <c r="Z240"/>
  <c r="Y240"/>
  <c r="X240"/>
  <c r="W240"/>
  <c r="AM239"/>
  <c r="AI239"/>
  <c r="AH239"/>
  <c r="AG239"/>
  <c r="AE239" s="1"/>
  <c r="AD239"/>
  <c r="Z239"/>
  <c r="Y239"/>
  <c r="X239"/>
  <c r="W239"/>
  <c r="AM238"/>
  <c r="AI238"/>
  <c r="AH238"/>
  <c r="AG238"/>
  <c r="AE238" s="1"/>
  <c r="AD238"/>
  <c r="Z238"/>
  <c r="Y238"/>
  <c r="X238"/>
  <c r="W238"/>
  <c r="AM237"/>
  <c r="AI237"/>
  <c r="AH237"/>
  <c r="AG237"/>
  <c r="AE237" s="1"/>
  <c r="AD237"/>
  <c r="Z237"/>
  <c r="Y237"/>
  <c r="X237"/>
  <c r="W237"/>
  <c r="AM236"/>
  <c r="AI236"/>
  <c r="AH236"/>
  <c r="AG236"/>
  <c r="AE236" s="1"/>
  <c r="AD236"/>
  <c r="Z236"/>
  <c r="Y236"/>
  <c r="X236"/>
  <c r="W236"/>
  <c r="AM235"/>
  <c r="AI235"/>
  <c r="AH235"/>
  <c r="AG235"/>
  <c r="AE235" s="1"/>
  <c r="AD235"/>
  <c r="Z235"/>
  <c r="Y235"/>
  <c r="X235"/>
  <c r="W235"/>
  <c r="AM234"/>
  <c r="AI234"/>
  <c r="AH234"/>
  <c r="AG234"/>
  <c r="AE234" s="1"/>
  <c r="AD234"/>
  <c r="Z234"/>
  <c r="Y234"/>
  <c r="X234"/>
  <c r="W234"/>
  <c r="AM233"/>
  <c r="AI233"/>
  <c r="AH233"/>
  <c r="AG233"/>
  <c r="AE233" s="1"/>
  <c r="AD233"/>
  <c r="Z233"/>
  <c r="Y233"/>
  <c r="X233"/>
  <c r="W233"/>
  <c r="AM232"/>
  <c r="AI232"/>
  <c r="AH232"/>
  <c r="AG232"/>
  <c r="AE232" s="1"/>
  <c r="AD232"/>
  <c r="Z232"/>
  <c r="Y232"/>
  <c r="X232"/>
  <c r="W232"/>
  <c r="AM231"/>
  <c r="AI231"/>
  <c r="AH231"/>
  <c r="AG231"/>
  <c r="AE231" s="1"/>
  <c r="AD231"/>
  <c r="Z231"/>
  <c r="Y231"/>
  <c r="X231"/>
  <c r="W231"/>
  <c r="AM230"/>
  <c r="AI230"/>
  <c r="AH230"/>
  <c r="AG230"/>
  <c r="AE230" s="1"/>
  <c r="AD230"/>
  <c r="Z230"/>
  <c r="Y230"/>
  <c r="X230"/>
  <c r="W230"/>
  <c r="AM229"/>
  <c r="AI229"/>
  <c r="AH229"/>
  <c r="AG229"/>
  <c r="AE229" s="1"/>
  <c r="AD229"/>
  <c r="Z229"/>
  <c r="Y229"/>
  <c r="X229"/>
  <c r="W229"/>
  <c r="AI228"/>
  <c r="AH228"/>
  <c r="AG228"/>
  <c r="AD228"/>
  <c r="AJ228" l="1"/>
  <c r="AJ273"/>
  <c r="AJ230"/>
  <c r="AK285"/>
  <c r="AL301"/>
  <c r="AK301" s="1"/>
  <c r="AK297"/>
  <c r="AJ236"/>
  <c r="AJ277"/>
  <c r="AL319"/>
  <c r="AK319" s="1"/>
  <c r="AB304"/>
  <c r="AB298"/>
  <c r="AJ247"/>
  <c r="AJ275"/>
  <c r="AA277"/>
  <c r="AB277" s="1"/>
  <c r="AJ279"/>
  <c r="AA281"/>
  <c r="AL312"/>
  <c r="AK312" s="1"/>
  <c r="AL313"/>
  <c r="AK313" s="1"/>
  <c r="AB297"/>
  <c r="AJ232"/>
  <c r="AJ235"/>
  <c r="AJ239"/>
  <c r="AJ243"/>
  <c r="AJ249"/>
  <c r="AJ250"/>
  <c r="AJ258"/>
  <c r="AJ262"/>
  <c r="AJ266"/>
  <c r="AJ270"/>
  <c r="AK291"/>
  <c r="AB299"/>
  <c r="AA229"/>
  <c r="AA232"/>
  <c r="AB232" s="1"/>
  <c r="AA236"/>
  <c r="AJ237"/>
  <c r="AA239"/>
  <c r="AJ240"/>
  <c r="AA243"/>
  <c r="AB243" s="1"/>
  <c r="AJ245"/>
  <c r="AA247"/>
  <c r="AB247" s="1"/>
  <c r="AJ248"/>
  <c r="AA250"/>
  <c r="AJ252"/>
  <c r="AA254"/>
  <c r="AB254" s="1"/>
  <c r="AJ255"/>
  <c r="AJ256"/>
  <c r="AA258"/>
  <c r="AB258" s="1"/>
  <c r="AJ260"/>
  <c r="AA262"/>
  <c r="AB262" s="1"/>
  <c r="AJ263"/>
  <c r="AJ264"/>
  <c r="AA266"/>
  <c r="AB266" s="1"/>
  <c r="AA270"/>
  <c r="AL270" s="1"/>
  <c r="AK270" s="1"/>
  <c r="AJ229"/>
  <c r="AA231"/>
  <c r="AJ233"/>
  <c r="AA235"/>
  <c r="AL235" s="1"/>
  <c r="AK235" s="1"/>
  <c r="AA238"/>
  <c r="AA242"/>
  <c r="AB242" s="1"/>
  <c r="AJ244"/>
  <c r="AA246"/>
  <c r="AB246" s="1"/>
  <c r="AA249"/>
  <c r="AJ251"/>
  <c r="AA253"/>
  <c r="AJ254"/>
  <c r="AA257"/>
  <c r="AJ259"/>
  <c r="AA261"/>
  <c r="AA265"/>
  <c r="AL265" s="1"/>
  <c r="AK265" s="1"/>
  <c r="AJ267"/>
  <c r="AA269"/>
  <c r="AJ271"/>
  <c r="AA273"/>
  <c r="AB273" s="1"/>
  <c r="AJ274"/>
  <c r="AA276"/>
  <c r="AJ278"/>
  <c r="AA280"/>
  <c r="AA234"/>
  <c r="AB234" s="1"/>
  <c r="AA237"/>
  <c r="AB237" s="1"/>
  <c r="AA241"/>
  <c r="AA245"/>
  <c r="AA248"/>
  <c r="AA252"/>
  <c r="AB252" s="1"/>
  <c r="AA256"/>
  <c r="AB256" s="1"/>
  <c r="AA260"/>
  <c r="AB260" s="1"/>
  <c r="AA264"/>
  <c r="AA268"/>
  <c r="AA272"/>
  <c r="AA275"/>
  <c r="AB275" s="1"/>
  <c r="AA279"/>
  <c r="AB279" s="1"/>
  <c r="AA230"/>
  <c r="AJ231"/>
  <c r="AA233"/>
  <c r="AL233" s="1"/>
  <c r="AK233" s="1"/>
  <c r="AJ234"/>
  <c r="AJ238"/>
  <c r="AA240"/>
  <c r="AB240" s="1"/>
  <c r="AJ241"/>
  <c r="AJ242"/>
  <c r="AA244"/>
  <c r="AB244" s="1"/>
  <c r="AJ246"/>
  <c r="AA251"/>
  <c r="AB251" s="1"/>
  <c r="AJ253"/>
  <c r="AA255"/>
  <c r="AJ257"/>
  <c r="AA259"/>
  <c r="AB259" s="1"/>
  <c r="AJ261"/>
  <c r="AA263"/>
  <c r="AJ265"/>
  <c r="AA267"/>
  <c r="AB267" s="1"/>
  <c r="AJ268"/>
  <c r="AJ269"/>
  <c r="AA271"/>
  <c r="AB271" s="1"/>
  <c r="AJ272"/>
  <c r="AA274"/>
  <c r="AB274" s="1"/>
  <c r="AJ276"/>
  <c r="AA278"/>
  <c r="AB278" s="1"/>
  <c r="AJ280"/>
  <c r="AL271"/>
  <c r="AK271" s="1"/>
  <c r="AL229"/>
  <c r="AB229"/>
  <c r="AB236"/>
  <c r="AL236"/>
  <c r="AK236" s="1"/>
  <c r="AL239"/>
  <c r="AK239" s="1"/>
  <c r="AB239"/>
  <c r="AB250"/>
  <c r="AL250"/>
  <c r="AK250" s="1"/>
  <c r="AL262"/>
  <c r="AK262" s="1"/>
  <c r="AL281"/>
  <c r="AK281" s="1"/>
  <c r="AB281"/>
  <c r="AB255"/>
  <c r="AL255"/>
  <c r="AK255" s="1"/>
  <c r="AB231"/>
  <c r="AL231"/>
  <c r="AK231" s="1"/>
  <c r="AL238"/>
  <c r="AK238" s="1"/>
  <c r="AB238"/>
  <c r="AL246"/>
  <c r="AK246" s="1"/>
  <c r="AB249"/>
  <c r="AL249"/>
  <c r="AK249" s="1"/>
  <c r="AL253"/>
  <c r="AK253" s="1"/>
  <c r="AB253"/>
  <c r="AB257"/>
  <c r="AL257"/>
  <c r="AK257" s="1"/>
  <c r="AL261"/>
  <c r="AK261" s="1"/>
  <c r="AB261"/>
  <c r="AB265"/>
  <c r="AB269"/>
  <c r="AL269"/>
  <c r="AK269" s="1"/>
  <c r="AB276"/>
  <c r="AL276"/>
  <c r="AK276" s="1"/>
  <c r="AL280"/>
  <c r="AK280" s="1"/>
  <c r="AB280"/>
  <c r="AB230"/>
  <c r="AL230"/>
  <c r="AK230" s="1"/>
  <c r="AB263"/>
  <c r="AL263"/>
  <c r="AK263" s="1"/>
  <c r="AL241"/>
  <c r="AB241"/>
  <c r="AB245"/>
  <c r="AL245"/>
  <c r="AK245" s="1"/>
  <c r="AL248"/>
  <c r="AK248" s="1"/>
  <c r="AB248"/>
  <c r="AB264"/>
  <c r="AL264"/>
  <c r="AK264" s="1"/>
  <c r="AB268"/>
  <c r="AL268"/>
  <c r="AK268" s="1"/>
  <c r="AB272"/>
  <c r="AL272"/>
  <c r="AK272" s="1"/>
  <c r="AL326"/>
  <c r="AK326" s="1"/>
  <c r="AB326"/>
  <c r="AL311"/>
  <c r="AK311" s="1"/>
  <c r="AB311"/>
  <c r="AL330"/>
  <c r="AK330" s="1"/>
  <c r="AB330"/>
  <c r="AL317"/>
  <c r="AK317" s="1"/>
  <c r="AB317"/>
  <c r="AL237"/>
  <c r="AK237" s="1"/>
  <c r="AL242"/>
  <c r="AK242" s="1"/>
  <c r="AL243"/>
  <c r="AK243" s="1"/>
  <c r="AL244"/>
  <c r="AK244" s="1"/>
  <c r="AL256"/>
  <c r="AK256" s="1"/>
  <c r="AE273"/>
  <c r="AL273"/>
  <c r="AK273" s="1"/>
  <c r="AL274"/>
  <c r="AK274" s="1"/>
  <c r="AL275"/>
  <c r="AK275" s="1"/>
  <c r="AL328"/>
  <c r="AK328" s="1"/>
  <c r="AL315"/>
  <c r="AK315" s="1"/>
  <c r="AL234"/>
  <c r="AK234" s="1"/>
  <c r="AL240"/>
  <c r="AK240" s="1"/>
  <c r="AL254"/>
  <c r="AK254" s="1"/>
  <c r="AE272"/>
  <c r="AB320"/>
  <c r="AL320"/>
  <c r="AK320" s="1"/>
  <c r="AB303"/>
  <c r="AL303"/>
  <c r="AK303" s="1"/>
  <c r="AL324"/>
  <c r="AK324" s="1"/>
  <c r="AB324"/>
  <c r="AL232"/>
  <c r="AK232" s="1"/>
  <c r="AL247"/>
  <c r="AK247" s="1"/>
  <c r="AL252"/>
  <c r="AK252" s="1"/>
  <c r="AL266"/>
  <c r="AK266" s="1"/>
  <c r="AB322"/>
  <c r="AL322"/>
  <c r="AK322" s="1"/>
  <c r="AB307"/>
  <c r="AL307"/>
  <c r="AK307" s="1"/>
  <c r="AL258"/>
  <c r="AK258" s="1"/>
  <c r="AL259"/>
  <c r="AK259" s="1"/>
  <c r="AL260"/>
  <c r="AK260" s="1"/>
  <c r="AL277"/>
  <c r="AK277" s="1"/>
  <c r="AL278"/>
  <c r="AK278" s="1"/>
  <c r="AL279"/>
  <c r="AK279" s="1"/>
  <c r="Z228"/>
  <c r="Y228"/>
  <c r="X228"/>
  <c r="W228"/>
  <c r="AI227"/>
  <c r="AH227"/>
  <c r="AG227"/>
  <c r="AD227"/>
  <c r="Z227"/>
  <c r="Y227"/>
  <c r="X227"/>
  <c r="W227"/>
  <c r="AI226"/>
  <c r="AH226"/>
  <c r="AG226"/>
  <c r="AE226" s="1"/>
  <c r="AD226"/>
  <c r="Z226"/>
  <c r="Y226"/>
  <c r="X226"/>
  <c r="W226"/>
  <c r="AI225"/>
  <c r="AH225"/>
  <c r="AG225"/>
  <c r="AE225" s="1"/>
  <c r="AD225"/>
  <c r="Z225"/>
  <c r="Y225"/>
  <c r="X225"/>
  <c r="W225"/>
  <c r="AI224"/>
  <c r="AH224"/>
  <c r="AG224"/>
  <c r="AE224" s="1"/>
  <c r="AD224"/>
  <c r="Z224"/>
  <c r="Y224"/>
  <c r="X224"/>
  <c r="W224"/>
  <c r="AI223"/>
  <c r="AH223"/>
  <c r="AG223"/>
  <c r="AE223" s="1"/>
  <c r="AD223"/>
  <c r="Z223"/>
  <c r="Y223"/>
  <c r="X223"/>
  <c r="W223"/>
  <c r="AI222"/>
  <c r="AH222"/>
  <c r="AG222"/>
  <c r="AE222" s="1"/>
  <c r="AD222"/>
  <c r="Z222"/>
  <c r="Y222"/>
  <c r="X222"/>
  <c r="W222"/>
  <c r="AI221"/>
  <c r="AH221"/>
  <c r="AG221"/>
  <c r="AE221" s="1"/>
  <c r="AD221"/>
  <c r="Z221"/>
  <c r="Y221"/>
  <c r="X221"/>
  <c r="W221"/>
  <c r="AI220"/>
  <c r="AH220"/>
  <c r="AG220"/>
  <c r="AE220" s="1"/>
  <c r="AD220"/>
  <c r="Z220"/>
  <c r="Y220"/>
  <c r="X220"/>
  <c r="W220"/>
  <c r="AI219"/>
  <c r="AH219"/>
  <c r="AG219"/>
  <c r="AE219" s="1"/>
  <c r="AD219"/>
  <c r="Z219"/>
  <c r="Y219"/>
  <c r="X219"/>
  <c r="W219"/>
  <c r="AI218"/>
  <c r="AH218"/>
  <c r="AG218"/>
  <c r="AE218" s="1"/>
  <c r="AD218"/>
  <c r="Z218"/>
  <c r="Y218"/>
  <c r="X218"/>
  <c r="W218"/>
  <c r="AI217"/>
  <c r="AH217"/>
  <c r="AG217"/>
  <c r="AE217" s="1"/>
  <c r="AD217"/>
  <c r="Z217"/>
  <c r="Y217"/>
  <c r="X217"/>
  <c r="W217"/>
  <c r="AI216"/>
  <c r="AH216"/>
  <c r="AG216"/>
  <c r="AE216" s="1"/>
  <c r="AD216"/>
  <c r="Z216"/>
  <c r="Y216"/>
  <c r="X216"/>
  <c r="W216"/>
  <c r="AI215"/>
  <c r="AH215"/>
  <c r="AG215"/>
  <c r="AE215" s="1"/>
  <c r="AD215"/>
  <c r="Z215"/>
  <c r="Y215"/>
  <c r="X215"/>
  <c r="W215"/>
  <c r="AI214"/>
  <c r="AH214"/>
  <c r="AG214"/>
  <c r="AE214" s="1"/>
  <c r="AD214"/>
  <c r="Z214"/>
  <c r="Y214"/>
  <c r="X214"/>
  <c r="W214"/>
  <c r="AI213"/>
  <c r="AH213"/>
  <c r="AG213"/>
  <c r="AE213" s="1"/>
  <c r="AD213"/>
  <c r="Z213"/>
  <c r="Y213"/>
  <c r="X213"/>
  <c r="W213"/>
  <c r="AI212"/>
  <c r="AH212"/>
  <c r="AG212"/>
  <c r="AE212" s="1"/>
  <c r="AD212"/>
  <c r="Z212"/>
  <c r="Y212"/>
  <c r="X212"/>
  <c r="W212"/>
  <c r="AI211"/>
  <c r="AH211"/>
  <c r="AG211"/>
  <c r="AE211" s="1"/>
  <c r="AD211"/>
  <c r="Z211"/>
  <c r="Y211"/>
  <c r="X211"/>
  <c r="W211"/>
  <c r="AL251" l="1"/>
  <c r="AK251" s="1"/>
  <c r="AK241"/>
  <c r="AB235"/>
  <c r="AB270"/>
  <c r="AJ212"/>
  <c r="AJ215"/>
  <c r="AJ217"/>
  <c r="AJ227"/>
  <c r="AL267"/>
  <c r="AK267" s="1"/>
  <c r="AB233"/>
  <c r="AK229"/>
  <c r="AA211"/>
  <c r="AB211" s="1"/>
  <c r="AA212"/>
  <c r="AB212" s="1"/>
  <c r="AA214"/>
  <c r="AB214" s="1"/>
  <c r="AJ216"/>
  <c r="AJ218"/>
  <c r="AJ226"/>
  <c r="AJ211"/>
  <c r="AA217"/>
  <c r="AB217" s="1"/>
  <c r="AA216"/>
  <c r="AL216" s="1"/>
  <c r="AK216" s="1"/>
  <c r="AJ219"/>
  <c r="AJ220"/>
  <c r="AJ221"/>
  <c r="AJ222"/>
  <c r="AJ223"/>
  <c r="AJ224"/>
  <c r="AJ225"/>
  <c r="AJ213"/>
  <c r="AJ214"/>
  <c r="AA219"/>
  <c r="AL219" s="1"/>
  <c r="AA220"/>
  <c r="AL220" s="1"/>
  <c r="AA221"/>
  <c r="AB221" s="1"/>
  <c r="AA222"/>
  <c r="AB222" s="1"/>
  <c r="AA224"/>
  <c r="AB224" s="1"/>
  <c r="AA225"/>
  <c r="AB225" s="1"/>
  <c r="AB216"/>
  <c r="AB219"/>
  <c r="AL224"/>
  <c r="AK224" s="1"/>
  <c r="AL214"/>
  <c r="AA215"/>
  <c r="AA227"/>
  <c r="AB227" s="1"/>
  <c r="AE227" s="1"/>
  <c r="AA218"/>
  <c r="AA228"/>
  <c r="AA223"/>
  <c r="AL211"/>
  <c r="AK211" s="1"/>
  <c r="AA213"/>
  <c r="AA226"/>
  <c r="AB226" s="1"/>
  <c r="AI210"/>
  <c r="AH210"/>
  <c r="AG210"/>
  <c r="AE210"/>
  <c r="AD210"/>
  <c r="AK214" l="1"/>
  <c r="AL212"/>
  <c r="AK212" s="1"/>
  <c r="AL221"/>
  <c r="AK221" s="1"/>
  <c r="AK220"/>
  <c r="AL225"/>
  <c r="AK225" s="1"/>
  <c r="AJ210"/>
  <c r="AL222"/>
  <c r="AK222" s="1"/>
  <c r="AL217"/>
  <c r="AK217" s="1"/>
  <c r="AB220"/>
  <c r="AL227"/>
  <c r="AK227" s="1"/>
  <c r="AK219"/>
  <c r="AL223"/>
  <c r="AK223" s="1"/>
  <c r="AB223"/>
  <c r="AL226"/>
  <c r="AK226" s="1"/>
  <c r="AL228"/>
  <c r="AK228" s="1"/>
  <c r="AB228"/>
  <c r="AE228" s="1"/>
  <c r="AB213"/>
  <c r="AL213"/>
  <c r="AK213" s="1"/>
  <c r="AL218"/>
  <c r="AK218" s="1"/>
  <c r="AB218"/>
  <c r="AB215"/>
  <c r="AL215"/>
  <c r="AK215" s="1"/>
  <c r="Z210"/>
  <c r="Y210"/>
  <c r="X210"/>
  <c r="W210"/>
  <c r="AI209"/>
  <c r="AH209"/>
  <c r="AG209"/>
  <c r="AE209" s="1"/>
  <c r="AD209"/>
  <c r="Z209"/>
  <c r="Y209"/>
  <c r="X209"/>
  <c r="W209"/>
  <c r="AI208"/>
  <c r="AH208"/>
  <c r="AG208"/>
  <c r="AE208" s="1"/>
  <c r="AD208"/>
  <c r="Z208"/>
  <c r="Y208"/>
  <c r="X208"/>
  <c r="W208"/>
  <c r="AI207"/>
  <c r="AH207"/>
  <c r="AG207"/>
  <c r="AE207" s="1"/>
  <c r="AD207"/>
  <c r="Z207"/>
  <c r="Y207"/>
  <c r="X207"/>
  <c r="W207"/>
  <c r="AI206"/>
  <c r="AH206"/>
  <c r="AG206"/>
  <c r="AE206" s="1"/>
  <c r="AD206"/>
  <c r="Z206"/>
  <c r="Y206"/>
  <c r="X206"/>
  <c r="W206"/>
  <c r="AI205"/>
  <c r="AH205"/>
  <c r="AG205"/>
  <c r="AE205" s="1"/>
  <c r="AD205"/>
  <c r="Z205"/>
  <c r="Y205"/>
  <c r="X205"/>
  <c r="W205"/>
  <c r="AI204"/>
  <c r="AH204"/>
  <c r="AG204"/>
  <c r="AE204" s="1"/>
  <c r="AD204"/>
  <c r="Z204"/>
  <c r="Y204"/>
  <c r="X204"/>
  <c r="W204"/>
  <c r="AI203"/>
  <c r="AH203"/>
  <c r="AG203"/>
  <c r="AE203" s="1"/>
  <c r="AD203"/>
  <c r="Z203"/>
  <c r="Y203"/>
  <c r="X203"/>
  <c r="W203"/>
  <c r="AI202"/>
  <c r="AH202"/>
  <c r="AG202"/>
  <c r="AE202" s="1"/>
  <c r="AD202"/>
  <c r="Z202"/>
  <c r="Y202"/>
  <c r="X202"/>
  <c r="W202"/>
  <c r="AI201"/>
  <c r="AH201"/>
  <c r="AG201"/>
  <c r="AE201" s="1"/>
  <c r="AD201"/>
  <c r="Z201"/>
  <c r="Y201"/>
  <c r="X201"/>
  <c r="W201"/>
  <c r="AI200"/>
  <c r="AH200"/>
  <c r="AG200"/>
  <c r="AD200"/>
  <c r="Z200"/>
  <c r="Y200"/>
  <c r="X200"/>
  <c r="W200"/>
  <c r="AI199"/>
  <c r="AH199"/>
  <c r="AG199"/>
  <c r="AD199"/>
  <c r="Z199"/>
  <c r="Y199"/>
  <c r="X199"/>
  <c r="W199"/>
  <c r="AI198"/>
  <c r="AH198"/>
  <c r="AG198"/>
  <c r="AE198" s="1"/>
  <c r="AD198"/>
  <c r="Z198"/>
  <c r="Y198"/>
  <c r="X198"/>
  <c r="W198"/>
  <c r="AI197"/>
  <c r="AH197"/>
  <c r="AG197"/>
  <c r="AE197" s="1"/>
  <c r="AD197"/>
  <c r="Z197"/>
  <c r="Y197"/>
  <c r="X197"/>
  <c r="W197"/>
  <c r="AI196"/>
  <c r="AH196"/>
  <c r="AG196"/>
  <c r="AE196" s="1"/>
  <c r="AD196"/>
  <c r="Z196"/>
  <c r="Y196"/>
  <c r="X196"/>
  <c r="W196"/>
  <c r="AI195"/>
  <c r="AH195"/>
  <c r="AG195"/>
  <c r="AE195" s="1"/>
  <c r="AD195"/>
  <c r="Z195"/>
  <c r="Y195"/>
  <c r="X195"/>
  <c r="W195"/>
  <c r="AI194"/>
  <c r="AH194"/>
  <c r="AG194"/>
  <c r="AE194" s="1"/>
  <c r="AD194"/>
  <c r="Z194"/>
  <c r="Y194"/>
  <c r="X194"/>
  <c r="W194"/>
  <c r="AI193"/>
  <c r="AH193"/>
  <c r="AG193"/>
  <c r="AE193" s="1"/>
  <c r="AD193"/>
  <c r="Z193"/>
  <c r="Y193"/>
  <c r="X193"/>
  <c r="W193"/>
  <c r="AI192"/>
  <c r="AH192"/>
  <c r="AG192"/>
  <c r="AE192" s="1"/>
  <c r="AD192"/>
  <c r="Z192"/>
  <c r="Y192"/>
  <c r="X192"/>
  <c r="W192"/>
  <c r="AI191"/>
  <c r="AH191"/>
  <c r="AG191"/>
  <c r="AE191" s="1"/>
  <c r="AD191"/>
  <c r="Z191"/>
  <c r="Y191"/>
  <c r="X191"/>
  <c r="W191"/>
  <c r="AI190"/>
  <c r="AH190"/>
  <c r="AG190"/>
  <c r="AE190" s="1"/>
  <c r="AD190"/>
  <c r="Z190"/>
  <c r="Y190"/>
  <c r="X190"/>
  <c r="W190"/>
  <c r="AI189"/>
  <c r="AH189"/>
  <c r="AG189"/>
  <c r="AE189" s="1"/>
  <c r="AD189"/>
  <c r="Z189"/>
  <c r="Y189"/>
  <c r="X189"/>
  <c r="W189"/>
  <c r="AI188"/>
  <c r="AH188"/>
  <c r="AG188"/>
  <c r="AE188" s="1"/>
  <c r="AD188"/>
  <c r="Z188"/>
  <c r="Y188"/>
  <c r="X188"/>
  <c r="W188"/>
  <c r="AI187"/>
  <c r="AH187"/>
  <c r="AG187"/>
  <c r="AE187" s="1"/>
  <c r="AD187"/>
  <c r="Z187"/>
  <c r="Y187"/>
  <c r="X187"/>
  <c r="W187"/>
  <c r="AI186"/>
  <c r="AH186"/>
  <c r="AG186"/>
  <c r="AE186" s="1"/>
  <c r="AD186"/>
  <c r="Z186"/>
  <c r="Y186"/>
  <c r="X186"/>
  <c r="W186"/>
  <c r="AI185"/>
  <c r="AH185"/>
  <c r="AG185"/>
  <c r="AE185" s="1"/>
  <c r="AD185"/>
  <c r="Z185"/>
  <c r="Y185"/>
  <c r="X185"/>
  <c r="W185"/>
  <c r="AI184"/>
  <c r="AH184"/>
  <c r="AG184"/>
  <c r="AE184" s="1"/>
  <c r="AD184"/>
  <c r="Z184"/>
  <c r="Y184"/>
  <c r="X184"/>
  <c r="W184"/>
  <c r="AI183"/>
  <c r="AH183"/>
  <c r="AG183"/>
  <c r="AE183" s="1"/>
  <c r="AD183"/>
  <c r="Z183"/>
  <c r="Y183"/>
  <c r="X183"/>
  <c r="W183"/>
  <c r="AI182"/>
  <c r="AH182"/>
  <c r="AG182"/>
  <c r="AE182" s="1"/>
  <c r="AD182"/>
  <c r="Z182"/>
  <c r="Y182"/>
  <c r="X182"/>
  <c r="W182"/>
  <c r="AI181"/>
  <c r="AH181"/>
  <c r="AG181"/>
  <c r="AE181" s="1"/>
  <c r="AD181"/>
  <c r="Z181"/>
  <c r="Y181"/>
  <c r="X181"/>
  <c r="W181"/>
  <c r="AI180"/>
  <c r="AH180"/>
  <c r="AG180"/>
  <c r="AE180" s="1"/>
  <c r="AD180"/>
  <c r="AJ209" l="1"/>
  <c r="AJ206"/>
  <c r="AJ205"/>
  <c r="AJ186"/>
  <c r="AJ187"/>
  <c r="AJ198"/>
  <c r="AJ199"/>
  <c r="AA210"/>
  <c r="AA190"/>
  <c r="AB190" s="1"/>
  <c r="AA201"/>
  <c r="AB201" s="1"/>
  <c r="AA203"/>
  <c r="AB203" s="1"/>
  <c r="AA205"/>
  <c r="AB205" s="1"/>
  <c r="AA181"/>
  <c r="AA182"/>
  <c r="AJ185"/>
  <c r="AJ195"/>
  <c r="AJ196"/>
  <c r="AJ197"/>
  <c r="AJ204"/>
  <c r="AJ207"/>
  <c r="AJ208"/>
  <c r="AJ180"/>
  <c r="AJ200"/>
  <c r="AA183"/>
  <c r="AL183" s="1"/>
  <c r="AK183" s="1"/>
  <c r="AA184"/>
  <c r="AB184" s="1"/>
  <c r="AA198"/>
  <c r="AJ201"/>
  <c r="AJ202"/>
  <c r="AJ203"/>
  <c r="AA208"/>
  <c r="AB208" s="1"/>
  <c r="AA192"/>
  <c r="AB192" s="1"/>
  <c r="AA193"/>
  <c r="AA194"/>
  <c r="AB194" s="1"/>
  <c r="AA196"/>
  <c r="AB196" s="1"/>
  <c r="AA207"/>
  <c r="AL207" s="1"/>
  <c r="AK207" s="1"/>
  <c r="AJ181"/>
  <c r="AJ182"/>
  <c r="AJ183"/>
  <c r="AJ184"/>
  <c r="AA188"/>
  <c r="AB188" s="1"/>
  <c r="AJ188"/>
  <c r="AA187"/>
  <c r="AJ189"/>
  <c r="AJ190"/>
  <c r="AJ191"/>
  <c r="AJ192"/>
  <c r="AJ193"/>
  <c r="AJ194"/>
  <c r="AA199"/>
  <c r="AB199" s="1"/>
  <c r="AA209"/>
  <c r="AL182"/>
  <c r="AK182" s="1"/>
  <c r="AB182"/>
  <c r="AB183"/>
  <c r="AB198"/>
  <c r="AL198"/>
  <c r="AK198" s="1"/>
  <c r="AL208"/>
  <c r="AK208" s="1"/>
  <c r="AL181"/>
  <c r="AK181" s="1"/>
  <c r="AB181"/>
  <c r="AL193"/>
  <c r="AK193" s="1"/>
  <c r="AB193"/>
  <c r="AL210"/>
  <c r="AK210" s="1"/>
  <c r="AB210"/>
  <c r="AB187"/>
  <c r="AL187"/>
  <c r="AK187" s="1"/>
  <c r="AB209"/>
  <c r="AL209"/>
  <c r="AK209" s="1"/>
  <c r="AA186"/>
  <c r="AL196"/>
  <c r="AK196" s="1"/>
  <c r="AA197"/>
  <c r="AL205"/>
  <c r="AA206"/>
  <c r="AL188"/>
  <c r="AK188" s="1"/>
  <c r="AA189"/>
  <c r="AE199"/>
  <c r="AL199"/>
  <c r="AA200"/>
  <c r="AL190"/>
  <c r="AK190" s="1"/>
  <c r="AA191"/>
  <c r="AL201"/>
  <c r="AA202"/>
  <c r="AL184"/>
  <c r="AK184" s="1"/>
  <c r="AA185"/>
  <c r="AB185" s="1"/>
  <c r="AL194"/>
  <c r="AK194" s="1"/>
  <c r="AA195"/>
  <c r="AL203"/>
  <c r="AK203" s="1"/>
  <c r="AA204"/>
  <c r="Z180"/>
  <c r="Y180"/>
  <c r="X180"/>
  <c r="W180"/>
  <c r="AI179"/>
  <c r="AH179"/>
  <c r="AG179"/>
  <c r="AE179" s="1"/>
  <c r="AD179"/>
  <c r="Z179"/>
  <c r="Y179"/>
  <c r="X179"/>
  <c r="W179"/>
  <c r="AI178"/>
  <c r="AH178"/>
  <c r="AG178"/>
  <c r="AE178" s="1"/>
  <c r="AD178"/>
  <c r="Z178"/>
  <c r="Y178"/>
  <c r="X178"/>
  <c r="W178"/>
  <c r="AI177"/>
  <c r="AH177"/>
  <c r="AG177"/>
  <c r="AE177" s="1"/>
  <c r="AD177"/>
  <c r="Z177"/>
  <c r="Y177"/>
  <c r="X177"/>
  <c r="W177"/>
  <c r="AI176"/>
  <c r="AH176"/>
  <c r="AG176"/>
  <c r="AE176" s="1"/>
  <c r="AD176"/>
  <c r="Z176"/>
  <c r="Y176"/>
  <c r="X176"/>
  <c r="W176"/>
  <c r="AI175"/>
  <c r="AH175"/>
  <c r="AG175"/>
  <c r="AE175" s="1"/>
  <c r="AD175"/>
  <c r="Z175"/>
  <c r="Y175"/>
  <c r="X175"/>
  <c r="W175"/>
  <c r="AK205" l="1"/>
  <c r="AK201"/>
  <c r="AK199"/>
  <c r="AB207"/>
  <c r="AL192"/>
  <c r="AK192" s="1"/>
  <c r="AA176"/>
  <c r="AB176" s="1"/>
  <c r="AA177"/>
  <c r="AA178"/>
  <c r="AA179"/>
  <c r="AB179" s="1"/>
  <c r="AJ175"/>
  <c r="AJ176"/>
  <c r="AJ177"/>
  <c r="AJ178"/>
  <c r="AJ179"/>
  <c r="AB177"/>
  <c r="AL177"/>
  <c r="AK177" s="1"/>
  <c r="AB178"/>
  <c r="AL178"/>
  <c r="AL200"/>
  <c r="AK200" s="1"/>
  <c r="AB200"/>
  <c r="AE200" s="1"/>
  <c r="AB195"/>
  <c r="AL195"/>
  <c r="AK195" s="1"/>
  <c r="AL202"/>
  <c r="AK202" s="1"/>
  <c r="AB202"/>
  <c r="AL189"/>
  <c r="AK189" s="1"/>
  <c r="AB189"/>
  <c r="AB197"/>
  <c r="AL197"/>
  <c r="AK197" s="1"/>
  <c r="AA180"/>
  <c r="AL191"/>
  <c r="AK191" s="1"/>
  <c r="AB191"/>
  <c r="AA175"/>
  <c r="AL185"/>
  <c r="AK185" s="1"/>
  <c r="AB204"/>
  <c r="AL204"/>
  <c r="AK204" s="1"/>
  <c r="AB206"/>
  <c r="AL206"/>
  <c r="AK206" s="1"/>
  <c r="AB186"/>
  <c r="AL186"/>
  <c r="AK186" s="1"/>
  <c r="AI174"/>
  <c r="AH174"/>
  <c r="AG174"/>
  <c r="AE174" s="1"/>
  <c r="AD174"/>
  <c r="Z174"/>
  <c r="Y174"/>
  <c r="X174"/>
  <c r="W174"/>
  <c r="AI173"/>
  <c r="AH173"/>
  <c r="AJ173" s="1"/>
  <c r="AG173"/>
  <c r="AE173" s="1"/>
  <c r="AD173"/>
  <c r="AL176" l="1"/>
  <c r="AK176" s="1"/>
  <c r="AK178"/>
  <c r="AL179"/>
  <c r="AK179" s="1"/>
  <c r="AJ174"/>
  <c r="AA174"/>
  <c r="AL174" s="1"/>
  <c r="AK174" s="1"/>
  <c r="AB175"/>
  <c r="AL175"/>
  <c r="AK175" s="1"/>
  <c r="AL180"/>
  <c r="AK180" s="1"/>
  <c r="AB180"/>
  <c r="Z173"/>
  <c r="Y173"/>
  <c r="X173"/>
  <c r="AB174" l="1"/>
  <c r="W173"/>
  <c r="AI172"/>
  <c r="AH172"/>
  <c r="AG172"/>
  <c r="AE172" s="1"/>
  <c r="AD172"/>
  <c r="Z172"/>
  <c r="Y172"/>
  <c r="X172"/>
  <c r="W172"/>
  <c r="AI171"/>
  <c r="AH171"/>
  <c r="AG171"/>
  <c r="AE171" s="1"/>
  <c r="AD171"/>
  <c r="Z171"/>
  <c r="Y171"/>
  <c r="X171"/>
  <c r="W171"/>
  <c r="AI170"/>
  <c r="AH170"/>
  <c r="AJ170" s="1"/>
  <c r="AG170"/>
  <c r="AD170"/>
  <c r="Z170"/>
  <c r="Y170"/>
  <c r="X170"/>
  <c r="W170"/>
  <c r="AI169"/>
  <c r="AH169"/>
  <c r="AG169"/>
  <c r="AD169"/>
  <c r="Z169"/>
  <c r="Y169"/>
  <c r="X169"/>
  <c r="W169"/>
  <c r="AI168"/>
  <c r="AH168"/>
  <c r="AG168"/>
  <c r="AE168" s="1"/>
  <c r="AD168"/>
  <c r="Z168"/>
  <c r="Y168"/>
  <c r="X168"/>
  <c r="W168"/>
  <c r="AI167"/>
  <c r="AH167"/>
  <c r="AG167"/>
  <c r="AE167" s="1"/>
  <c r="AD167"/>
  <c r="Z167"/>
  <c r="Y167"/>
  <c r="X167"/>
  <c r="W167"/>
  <c r="AI166"/>
  <c r="AH166"/>
  <c r="AG166"/>
  <c r="AE166" s="1"/>
  <c r="AD166"/>
  <c r="AJ171" l="1"/>
  <c r="AJ172"/>
  <c r="AJ167"/>
  <c r="AJ168"/>
  <c r="AJ169"/>
  <c r="AA169"/>
  <c r="AB169" s="1"/>
  <c r="AE169" s="1"/>
  <c r="AA172"/>
  <c r="AB172" s="1"/>
  <c r="AA167"/>
  <c r="AB167" s="1"/>
  <c r="AJ166"/>
  <c r="AA171"/>
  <c r="AL171" s="1"/>
  <c r="AK171" s="1"/>
  <c r="AA173"/>
  <c r="AL167"/>
  <c r="AA168"/>
  <c r="AL169"/>
  <c r="AK169" s="1"/>
  <c r="AA170"/>
  <c r="Z166"/>
  <c r="Y166"/>
  <c r="X166"/>
  <c r="W166"/>
  <c r="AI165"/>
  <c r="AH165"/>
  <c r="AG165"/>
  <c r="AE165" s="1"/>
  <c r="AD165"/>
  <c r="Z165"/>
  <c r="Y165"/>
  <c r="X165"/>
  <c r="W165"/>
  <c r="AI164"/>
  <c r="AH164"/>
  <c r="AG164"/>
  <c r="AE164" s="1"/>
  <c r="AD164"/>
  <c r="Z164"/>
  <c r="Y164"/>
  <c r="X164"/>
  <c r="W164"/>
  <c r="AI163"/>
  <c r="AJ163" s="1"/>
  <c r="AH163"/>
  <c r="AG163"/>
  <c r="AE163" s="1"/>
  <c r="AD163"/>
  <c r="Z163"/>
  <c r="Y163"/>
  <c r="X163"/>
  <c r="W163"/>
  <c r="AI162"/>
  <c r="AH162"/>
  <c r="AG162"/>
  <c r="AE162" s="1"/>
  <c r="AD162"/>
  <c r="Z162"/>
  <c r="Y162"/>
  <c r="X162"/>
  <c r="W162"/>
  <c r="AI161"/>
  <c r="AH161"/>
  <c r="AG161"/>
  <c r="AE161" s="1"/>
  <c r="AD161"/>
  <c r="Z161"/>
  <c r="Y161"/>
  <c r="X161"/>
  <c r="W161"/>
  <c r="AI160"/>
  <c r="AH160"/>
  <c r="AG160"/>
  <c r="AE160" s="1"/>
  <c r="AD160"/>
  <c r="Z160"/>
  <c r="Y160"/>
  <c r="X160"/>
  <c r="W160"/>
  <c r="AI159"/>
  <c r="AH159"/>
  <c r="AG159"/>
  <c r="AE159" s="1"/>
  <c r="AD159"/>
  <c r="Z159"/>
  <c r="Y159"/>
  <c r="X159"/>
  <c r="W159"/>
  <c r="AI158"/>
  <c r="AH158"/>
  <c r="AG158"/>
  <c r="AE158" s="1"/>
  <c r="AD158"/>
  <c r="Z158"/>
  <c r="Y158"/>
  <c r="X158"/>
  <c r="W158"/>
  <c r="AI157"/>
  <c r="AH157"/>
  <c r="AG157"/>
  <c r="AE157" s="1"/>
  <c r="AD157"/>
  <c r="Z157"/>
  <c r="Y157"/>
  <c r="X157"/>
  <c r="W157"/>
  <c r="AI156"/>
  <c r="AH156"/>
  <c r="AG156"/>
  <c r="AE156" s="1"/>
  <c r="AD156"/>
  <c r="Z156"/>
  <c r="Y156"/>
  <c r="X156"/>
  <c r="W156"/>
  <c r="AI155"/>
  <c r="AH155"/>
  <c r="AG155"/>
  <c r="AE155" s="1"/>
  <c r="AD155"/>
  <c r="Z155"/>
  <c r="Y155"/>
  <c r="X155"/>
  <c r="W155"/>
  <c r="AI154"/>
  <c r="AH154"/>
  <c r="AG154"/>
  <c r="AE154" s="1"/>
  <c r="AD154"/>
  <c r="Z154"/>
  <c r="Y154"/>
  <c r="X154"/>
  <c r="W154"/>
  <c r="AI153"/>
  <c r="AH153"/>
  <c r="AG153"/>
  <c r="AE153" s="1"/>
  <c r="AD153"/>
  <c r="Z153"/>
  <c r="Y153"/>
  <c r="X153"/>
  <c r="W153"/>
  <c r="AI152"/>
  <c r="AH152"/>
  <c r="AG152"/>
  <c r="AE152" s="1"/>
  <c r="AD152"/>
  <c r="Z152"/>
  <c r="Y152"/>
  <c r="X152"/>
  <c r="W152"/>
  <c r="AI151"/>
  <c r="AH151"/>
  <c r="AG151"/>
  <c r="AE151" s="1"/>
  <c r="AD151"/>
  <c r="Z151"/>
  <c r="Y151"/>
  <c r="X151"/>
  <c r="W151"/>
  <c r="AI150"/>
  <c r="AH150"/>
  <c r="AG150"/>
  <c r="AE150" s="1"/>
  <c r="AD150"/>
  <c r="Z150"/>
  <c r="Y150"/>
  <c r="X150"/>
  <c r="W150"/>
  <c r="AI149"/>
  <c r="AH149"/>
  <c r="AG149"/>
  <c r="AE149" s="1"/>
  <c r="AD149"/>
  <c r="Z149"/>
  <c r="Y149"/>
  <c r="X149"/>
  <c r="W149"/>
  <c r="AI148"/>
  <c r="AH148"/>
  <c r="AG148"/>
  <c r="AE148" s="1"/>
  <c r="AD148"/>
  <c r="Z148"/>
  <c r="Y148"/>
  <c r="X148"/>
  <c r="W148"/>
  <c r="AI147"/>
  <c r="AH147"/>
  <c r="AG147"/>
  <c r="AE147" s="1"/>
  <c r="AD147"/>
  <c r="Z147"/>
  <c r="Y147"/>
  <c r="X147"/>
  <c r="W147"/>
  <c r="AI146"/>
  <c r="AH146"/>
  <c r="AG146"/>
  <c r="AD146"/>
  <c r="Z146"/>
  <c r="Y146"/>
  <c r="X146"/>
  <c r="W146"/>
  <c r="AI145"/>
  <c r="AH145"/>
  <c r="AG145"/>
  <c r="AD145"/>
  <c r="Z145"/>
  <c r="Y145"/>
  <c r="X145"/>
  <c r="W145"/>
  <c r="AI144"/>
  <c r="AH144"/>
  <c r="AG144"/>
  <c r="AE144" s="1"/>
  <c r="AD144"/>
  <c r="Z144"/>
  <c r="Y144"/>
  <c r="X144"/>
  <c r="W144"/>
  <c r="AI143"/>
  <c r="AH143"/>
  <c r="AG143"/>
  <c r="AE143" s="1"/>
  <c r="AD143"/>
  <c r="Z143"/>
  <c r="Y143"/>
  <c r="X143"/>
  <c r="W143"/>
  <c r="AI142"/>
  <c r="AH142"/>
  <c r="AG142"/>
  <c r="AE142" s="1"/>
  <c r="AD142"/>
  <c r="Z142"/>
  <c r="Y142"/>
  <c r="X142"/>
  <c r="W142"/>
  <c r="AI141"/>
  <c r="AH141"/>
  <c r="AG141"/>
  <c r="AE141" s="1"/>
  <c r="AD141"/>
  <c r="Z141"/>
  <c r="Y141"/>
  <c r="X141"/>
  <c r="W141"/>
  <c r="AI140"/>
  <c r="AH140"/>
  <c r="AG140"/>
  <c r="AE140" s="1"/>
  <c r="AD140"/>
  <c r="Z140"/>
  <c r="Y140"/>
  <c r="X140"/>
  <c r="W140"/>
  <c r="AK167" l="1"/>
  <c r="AJ144"/>
  <c r="AJ143"/>
  <c r="AJ145"/>
  <c r="AJ146"/>
  <c r="AJ147"/>
  <c r="AJ149"/>
  <c r="AJ150"/>
  <c r="AJ152"/>
  <c r="AJ158"/>
  <c r="AJ159"/>
  <c r="AA159"/>
  <c r="AB159" s="1"/>
  <c r="AA140"/>
  <c r="AB140" s="1"/>
  <c r="AA142"/>
  <c r="AB142" s="1"/>
  <c r="AJ155"/>
  <c r="AJ157"/>
  <c r="AJ164"/>
  <c r="AJ165"/>
  <c r="AA150"/>
  <c r="AA151"/>
  <c r="AB151" s="1"/>
  <c r="AA153"/>
  <c r="AL153" s="1"/>
  <c r="AA154"/>
  <c r="AB154" s="1"/>
  <c r="AA156"/>
  <c r="AA157"/>
  <c r="AB157" s="1"/>
  <c r="AJ160"/>
  <c r="AJ161"/>
  <c r="AJ162"/>
  <c r="AA166"/>
  <c r="AB171"/>
  <c r="AJ140"/>
  <c r="AJ141"/>
  <c r="AJ142"/>
  <c r="AJ156"/>
  <c r="AA165"/>
  <c r="AA145"/>
  <c r="AB145" s="1"/>
  <c r="AJ148"/>
  <c r="AJ151"/>
  <c r="AJ153"/>
  <c r="AJ154"/>
  <c r="AA162"/>
  <c r="AB162" s="1"/>
  <c r="AL172"/>
  <c r="AK172" s="1"/>
  <c r="AB150"/>
  <c r="AL150"/>
  <c r="AK150" s="1"/>
  <c r="AB153"/>
  <c r="AL156"/>
  <c r="AB156"/>
  <c r="AL166"/>
  <c r="AK166" s="1"/>
  <c r="AB166"/>
  <c r="AB165"/>
  <c r="AL165"/>
  <c r="AK165" s="1"/>
  <c r="AA144"/>
  <c r="AA149"/>
  <c r="AL159"/>
  <c r="AK159" s="1"/>
  <c r="AA160"/>
  <c r="AB160" s="1"/>
  <c r="AB170"/>
  <c r="AE170" s="1"/>
  <c r="AL170"/>
  <c r="AK170" s="1"/>
  <c r="AE145"/>
  <c r="AL145"/>
  <c r="AK145" s="1"/>
  <c r="AA146"/>
  <c r="AB146" s="1"/>
  <c r="AL151"/>
  <c r="AK151" s="1"/>
  <c r="AA152"/>
  <c r="AL160"/>
  <c r="AA161"/>
  <c r="AL168"/>
  <c r="AK168" s="1"/>
  <c r="AB168"/>
  <c r="AA141"/>
  <c r="AE146"/>
  <c r="AA147"/>
  <c r="AB147" s="1"/>
  <c r="AL154"/>
  <c r="AK154" s="1"/>
  <c r="AA155"/>
  <c r="AL162"/>
  <c r="AK162" s="1"/>
  <c r="AA163"/>
  <c r="AB163" s="1"/>
  <c r="AL173"/>
  <c r="AK173" s="1"/>
  <c r="AB173"/>
  <c r="AL142"/>
  <c r="AK142" s="1"/>
  <c r="AA143"/>
  <c r="AB143" s="1"/>
  <c r="AA148"/>
  <c r="AB148" s="1"/>
  <c r="AL157"/>
  <c r="AK157" s="1"/>
  <c r="AA158"/>
  <c r="AA164"/>
  <c r="AI139"/>
  <c r="AJ139" s="1"/>
  <c r="AH139"/>
  <c r="AG139"/>
  <c r="AE139" s="1"/>
  <c r="AD139"/>
  <c r="Z139"/>
  <c r="Y139"/>
  <c r="X139"/>
  <c r="W139"/>
  <c r="AI138"/>
  <c r="AH138"/>
  <c r="AG138"/>
  <c r="AE138" s="1"/>
  <c r="AD138"/>
  <c r="Z138"/>
  <c r="Y138"/>
  <c r="X138"/>
  <c r="W138"/>
  <c r="AI137"/>
  <c r="AH137"/>
  <c r="AG137"/>
  <c r="AE137" s="1"/>
  <c r="AD137"/>
  <c r="Z137"/>
  <c r="Y137"/>
  <c r="X137"/>
  <c r="W137"/>
  <c r="AI136"/>
  <c r="AH136"/>
  <c r="AG136"/>
  <c r="AE136" s="1"/>
  <c r="AD136"/>
  <c r="Z136"/>
  <c r="Y136"/>
  <c r="X136"/>
  <c r="W136"/>
  <c r="AI135"/>
  <c r="AH135"/>
  <c r="AG135"/>
  <c r="AE135" s="1"/>
  <c r="AD135"/>
  <c r="Z135"/>
  <c r="Y135"/>
  <c r="X135"/>
  <c r="W135"/>
  <c r="AI134"/>
  <c r="AH134"/>
  <c r="AG134"/>
  <c r="AE134" s="1"/>
  <c r="AD134"/>
  <c r="Z134"/>
  <c r="Y134"/>
  <c r="X134"/>
  <c r="W134"/>
  <c r="AI133"/>
  <c r="AH133"/>
  <c r="AG133"/>
  <c r="AE133" s="1"/>
  <c r="AD133"/>
  <c r="Z133"/>
  <c r="Y133"/>
  <c r="X133"/>
  <c r="W133"/>
  <c r="AI132"/>
  <c r="AH132"/>
  <c r="AG132"/>
  <c r="AE132" s="1"/>
  <c r="AD132"/>
  <c r="Z132"/>
  <c r="Y132"/>
  <c r="X132"/>
  <c r="W132"/>
  <c r="AI131"/>
  <c r="AH131"/>
  <c r="AG131"/>
  <c r="AE131" s="1"/>
  <c r="AD131"/>
  <c r="Z131"/>
  <c r="Y131"/>
  <c r="X131"/>
  <c r="W131"/>
  <c r="AI130"/>
  <c r="AH130"/>
  <c r="AG130"/>
  <c r="AE130" s="1"/>
  <c r="AD130"/>
  <c r="Z130"/>
  <c r="Y130"/>
  <c r="X130"/>
  <c r="W130"/>
  <c r="AI129"/>
  <c r="AH129"/>
  <c r="AG129"/>
  <c r="AE129" s="1"/>
  <c r="AD129"/>
  <c r="Z129"/>
  <c r="Y129"/>
  <c r="X129"/>
  <c r="W129"/>
  <c r="AI128"/>
  <c r="AH128"/>
  <c r="AG128"/>
  <c r="AE128" s="1"/>
  <c r="AD128"/>
  <c r="Z128"/>
  <c r="Y128"/>
  <c r="X128"/>
  <c r="W128"/>
  <c r="AI127"/>
  <c r="AH127"/>
  <c r="AG127"/>
  <c r="AE127" s="1"/>
  <c r="AD127"/>
  <c r="Z127"/>
  <c r="Y127"/>
  <c r="X127"/>
  <c r="W127"/>
  <c r="AI126"/>
  <c r="AH126"/>
  <c r="AG126"/>
  <c r="AE126" s="1"/>
  <c r="AD126"/>
  <c r="Z126"/>
  <c r="Y126"/>
  <c r="X126"/>
  <c r="W126"/>
  <c r="AI125"/>
  <c r="AH125"/>
  <c r="AG125"/>
  <c r="AE125" s="1"/>
  <c r="AD125"/>
  <c r="Z125"/>
  <c r="Y125"/>
  <c r="X125"/>
  <c r="W125"/>
  <c r="AI124"/>
  <c r="AH124"/>
  <c r="AG124"/>
  <c r="AE124" s="1"/>
  <c r="AD124"/>
  <c r="Z124"/>
  <c r="Y124"/>
  <c r="X124"/>
  <c r="W124"/>
  <c r="AI123"/>
  <c r="AH123"/>
  <c r="AG123"/>
  <c r="AE123" s="1"/>
  <c r="AD123"/>
  <c r="Z123"/>
  <c r="Y123"/>
  <c r="X123"/>
  <c r="W123"/>
  <c r="AI122"/>
  <c r="AH122"/>
  <c r="AG122"/>
  <c r="AE122" s="1"/>
  <c r="AD122"/>
  <c r="Z122"/>
  <c r="Y122"/>
  <c r="X122"/>
  <c r="W122"/>
  <c r="AI121"/>
  <c r="AH121"/>
  <c r="AG121"/>
  <c r="AE121" s="1"/>
  <c r="AD121"/>
  <c r="Z121"/>
  <c r="Y121"/>
  <c r="X121"/>
  <c r="W121"/>
  <c r="AI120"/>
  <c r="AH120"/>
  <c r="AG120"/>
  <c r="AE120" s="1"/>
  <c r="AD120"/>
  <c r="Z120"/>
  <c r="Y120"/>
  <c r="X120"/>
  <c r="W120"/>
  <c r="AI119"/>
  <c r="AH119"/>
  <c r="AG119"/>
  <c r="AE119" s="1"/>
  <c r="AD119"/>
  <c r="Z119"/>
  <c r="Y119"/>
  <c r="X119"/>
  <c r="W119"/>
  <c r="AI118"/>
  <c r="AH118"/>
  <c r="AG118"/>
  <c r="AE118" s="1"/>
  <c r="AD118"/>
  <c r="Z118"/>
  <c r="Y118"/>
  <c r="X118"/>
  <c r="W118"/>
  <c r="AI117"/>
  <c r="AH117"/>
  <c r="AG117"/>
  <c r="AE117" s="1"/>
  <c r="AD117"/>
  <c r="Z117"/>
  <c r="Y117"/>
  <c r="X117"/>
  <c r="W117"/>
  <c r="AI116"/>
  <c r="AH116"/>
  <c r="AG116"/>
  <c r="AE116" s="1"/>
  <c r="AD116"/>
  <c r="Z116"/>
  <c r="Y116"/>
  <c r="X116"/>
  <c r="W116"/>
  <c r="AI115"/>
  <c r="AH115"/>
  <c r="AG115"/>
  <c r="AE115" s="1"/>
  <c r="AD115"/>
  <c r="Z115"/>
  <c r="Y115"/>
  <c r="X115"/>
  <c r="W115"/>
  <c r="AI114"/>
  <c r="AH114"/>
  <c r="AG114"/>
  <c r="AE114" s="1"/>
  <c r="AD114"/>
  <c r="Z114"/>
  <c r="Y114"/>
  <c r="X114"/>
  <c r="W114"/>
  <c r="AI113"/>
  <c r="AH113"/>
  <c r="AG113"/>
  <c r="AE113" s="1"/>
  <c r="AD113"/>
  <c r="AK153" l="1"/>
  <c r="AJ115"/>
  <c r="AJ116"/>
  <c r="AJ117"/>
  <c r="AJ122"/>
  <c r="AJ123"/>
  <c r="AJ125"/>
  <c r="AJ126"/>
  <c r="AJ127"/>
  <c r="AJ128"/>
  <c r="AJ129"/>
  <c r="AJ130"/>
  <c r="AJ131"/>
  <c r="AJ133"/>
  <c r="AJ138"/>
  <c r="AK156"/>
  <c r="AA136"/>
  <c r="AB136" s="1"/>
  <c r="AL140"/>
  <c r="AK140" s="1"/>
  <c r="AK160"/>
  <c r="AJ137"/>
  <c r="AJ113"/>
  <c r="AA139"/>
  <c r="AB139" s="1"/>
  <c r="AA117"/>
  <c r="AB117" s="1"/>
  <c r="AA116"/>
  <c r="AL116" s="1"/>
  <c r="AK116" s="1"/>
  <c r="AJ118"/>
  <c r="AJ119"/>
  <c r="AJ120"/>
  <c r="AJ121"/>
  <c r="AA128"/>
  <c r="AB128" s="1"/>
  <c r="AA129"/>
  <c r="AL129" s="1"/>
  <c r="AK129" s="1"/>
  <c r="AA130"/>
  <c r="AB130" s="1"/>
  <c r="AA131"/>
  <c r="AB131" s="1"/>
  <c r="AL163"/>
  <c r="AK163" s="1"/>
  <c r="AL147"/>
  <c r="AK147" s="1"/>
  <c r="AA114"/>
  <c r="AB114" s="1"/>
  <c r="AA123"/>
  <c r="AB123" s="1"/>
  <c r="AJ132"/>
  <c r="AJ134"/>
  <c r="AJ135"/>
  <c r="AJ136"/>
  <c r="AJ114"/>
  <c r="AA119"/>
  <c r="AB119" s="1"/>
  <c r="AA120"/>
  <c r="AB120" s="1"/>
  <c r="AA121"/>
  <c r="AB121" s="1"/>
  <c r="AJ124"/>
  <c r="AL146"/>
  <c r="AK146" s="1"/>
  <c r="AL120"/>
  <c r="AK120" s="1"/>
  <c r="AL139"/>
  <c r="AK139" s="1"/>
  <c r="AL128"/>
  <c r="AK128" s="1"/>
  <c r="AB129"/>
  <c r="AL130"/>
  <c r="AK130" s="1"/>
  <c r="AL141"/>
  <c r="AK141" s="1"/>
  <c r="AB141"/>
  <c r="AL161"/>
  <c r="AK161" s="1"/>
  <c r="AB161"/>
  <c r="AL114"/>
  <c r="AK114" s="1"/>
  <c r="AA115"/>
  <c r="AA125"/>
  <c r="AB125" s="1"/>
  <c r="AA133"/>
  <c r="AB133" s="1"/>
  <c r="AA138"/>
  <c r="AL148"/>
  <c r="AK148" s="1"/>
  <c r="AB164"/>
  <c r="AL164"/>
  <c r="AK164" s="1"/>
  <c r="AL155"/>
  <c r="AK155" s="1"/>
  <c r="AB155"/>
  <c r="AB149"/>
  <c r="AL149"/>
  <c r="AK149" s="1"/>
  <c r="AL117"/>
  <c r="AK117" s="1"/>
  <c r="AA118"/>
  <c r="AA126"/>
  <c r="AB126" s="1"/>
  <c r="AL133"/>
  <c r="AK133" s="1"/>
  <c r="AA134"/>
  <c r="AB134" s="1"/>
  <c r="AL152"/>
  <c r="AK152" s="1"/>
  <c r="AB152"/>
  <c r="AA122"/>
  <c r="AA127"/>
  <c r="AA135"/>
  <c r="AL143"/>
  <c r="AK143" s="1"/>
  <c r="AB158"/>
  <c r="AL158"/>
  <c r="AK158" s="1"/>
  <c r="AB144"/>
  <c r="AL144"/>
  <c r="AK144" s="1"/>
  <c r="AA124"/>
  <c r="AB124" s="1"/>
  <c r="AL131"/>
  <c r="AK131" s="1"/>
  <c r="AA132"/>
  <c r="AB132" s="1"/>
  <c r="AL136"/>
  <c r="AA137"/>
  <c r="AB137" s="1"/>
  <c r="Z113"/>
  <c r="Y113"/>
  <c r="X113"/>
  <c r="W113"/>
  <c r="AI112"/>
  <c r="AH112"/>
  <c r="AG112"/>
  <c r="AE112" s="1"/>
  <c r="AD112"/>
  <c r="Z112"/>
  <c r="Y112"/>
  <c r="X112"/>
  <c r="W112"/>
  <c r="AI111"/>
  <c r="AH111"/>
  <c r="AG111"/>
  <c r="AE111" s="1"/>
  <c r="AD111"/>
  <c r="Z111"/>
  <c r="Y111"/>
  <c r="X111"/>
  <c r="W111"/>
  <c r="AI110"/>
  <c r="AH110"/>
  <c r="AG110"/>
  <c r="AE110" s="1"/>
  <c r="AD110"/>
  <c r="Z110"/>
  <c r="Y110"/>
  <c r="X110"/>
  <c r="W110"/>
  <c r="AI109"/>
  <c r="AH109"/>
  <c r="AG109"/>
  <c r="AE109" s="1"/>
  <c r="AD109"/>
  <c r="Z109"/>
  <c r="Y109"/>
  <c r="X109"/>
  <c r="W109"/>
  <c r="AI108"/>
  <c r="AH108"/>
  <c r="AG108"/>
  <c r="AE108" s="1"/>
  <c r="AD108"/>
  <c r="Z108"/>
  <c r="Y108"/>
  <c r="X108"/>
  <c r="W108"/>
  <c r="AI107"/>
  <c r="AH107"/>
  <c r="AG107"/>
  <c r="AE107" s="1"/>
  <c r="AD107"/>
  <c r="Z107"/>
  <c r="Y107"/>
  <c r="X107"/>
  <c r="AL119" l="1"/>
  <c r="AK119" s="1"/>
  <c r="AL121"/>
  <c r="AK121" s="1"/>
  <c r="AK136"/>
  <c r="AL123"/>
  <c r="AK123" s="1"/>
  <c r="AB116"/>
  <c r="AJ112"/>
  <c r="AA108"/>
  <c r="AB108" s="1"/>
  <c r="AA109"/>
  <c r="AL109" s="1"/>
  <c r="AK109" s="1"/>
  <c r="AA110"/>
  <c r="AB110" s="1"/>
  <c r="AA111"/>
  <c r="AB111" s="1"/>
  <c r="AL132"/>
  <c r="AK132" s="1"/>
  <c r="AJ107"/>
  <c r="AJ108"/>
  <c r="AJ109"/>
  <c r="AJ110"/>
  <c r="AJ111"/>
  <c r="AL110"/>
  <c r="AL127"/>
  <c r="AK127" s="1"/>
  <c r="AB127"/>
  <c r="AL137"/>
  <c r="AK137" s="1"/>
  <c r="AL124"/>
  <c r="AK124" s="1"/>
  <c r="AB138"/>
  <c r="AL138"/>
  <c r="AK138" s="1"/>
  <c r="AL134"/>
  <c r="AK134" s="1"/>
  <c r="AL135"/>
  <c r="AK135" s="1"/>
  <c r="AB135"/>
  <c r="AL122"/>
  <c r="AK122" s="1"/>
  <c r="AB122"/>
  <c r="AL118"/>
  <c r="AK118" s="1"/>
  <c r="AB118"/>
  <c r="AB115"/>
  <c r="AL115"/>
  <c r="AK115" s="1"/>
  <c r="AA112"/>
  <c r="AB112" s="1"/>
  <c r="AA113"/>
  <c r="AL126"/>
  <c r="AK126" s="1"/>
  <c r="AL125"/>
  <c r="AK125" s="1"/>
  <c r="W107"/>
  <c r="AA107" s="1"/>
  <c r="AI106"/>
  <c r="AH106"/>
  <c r="AJ106" s="1"/>
  <c r="AG106"/>
  <c r="AE106" s="1"/>
  <c r="AD106"/>
  <c r="AB109" l="1"/>
  <c r="AL111"/>
  <c r="AK111" s="1"/>
  <c r="AK110"/>
  <c r="AL108"/>
  <c r="AK108" s="1"/>
  <c r="AL113"/>
  <c r="AK113" s="1"/>
  <c r="AB113"/>
  <c r="AL107"/>
  <c r="AK107" s="1"/>
  <c r="AB107"/>
  <c r="AL112"/>
  <c r="AK112" s="1"/>
  <c r="Z106"/>
  <c r="Y106"/>
  <c r="X106"/>
  <c r="W106"/>
  <c r="AI105"/>
  <c r="AH105"/>
  <c r="AG105"/>
  <c r="AE105" s="1"/>
  <c r="AD105"/>
  <c r="Z105"/>
  <c r="Y105"/>
  <c r="X105"/>
  <c r="W105"/>
  <c r="AI104"/>
  <c r="AH104"/>
  <c r="AG104"/>
  <c r="AD104"/>
  <c r="AJ104" l="1"/>
  <c r="AJ105"/>
  <c r="AA105"/>
  <c r="AB105" s="1"/>
  <c r="AA106"/>
  <c r="AL106" s="1"/>
  <c r="AK106" s="1"/>
  <c r="Z104"/>
  <c r="Y104"/>
  <c r="X104"/>
  <c r="W104"/>
  <c r="AI103"/>
  <c r="AH103"/>
  <c r="AG103"/>
  <c r="AD103"/>
  <c r="Z103"/>
  <c r="Y103"/>
  <c r="X103"/>
  <c r="W103"/>
  <c r="AI102"/>
  <c r="AH102"/>
  <c r="AG102"/>
  <c r="AD102"/>
  <c r="Z102"/>
  <c r="Y102"/>
  <c r="X102"/>
  <c r="W102"/>
  <c r="AI101"/>
  <c r="AH101"/>
  <c r="AG101"/>
  <c r="AD101"/>
  <c r="Z101"/>
  <c r="Y101"/>
  <c r="X101"/>
  <c r="W101"/>
  <c r="AI100"/>
  <c r="AH100"/>
  <c r="AG100"/>
  <c r="AE100" s="1"/>
  <c r="AD100"/>
  <c r="AJ101" l="1"/>
  <c r="AJ102"/>
  <c r="AL105"/>
  <c r="AK105" s="1"/>
  <c r="AJ100"/>
  <c r="AB106"/>
  <c r="AJ103"/>
  <c r="AA102"/>
  <c r="AB102" s="1"/>
  <c r="AE102" s="1"/>
  <c r="AA103"/>
  <c r="AB103" s="1"/>
  <c r="AE103" s="1"/>
  <c r="AA104"/>
  <c r="AA101"/>
  <c r="AB101" s="1"/>
  <c r="AE101" s="1"/>
  <c r="Z100"/>
  <c r="Y100"/>
  <c r="X100"/>
  <c r="W100"/>
  <c r="AI99"/>
  <c r="AH99"/>
  <c r="AG99"/>
  <c r="AE99" s="1"/>
  <c r="AD99"/>
  <c r="Z99"/>
  <c r="Y99"/>
  <c r="X99"/>
  <c r="W99"/>
  <c r="AI98"/>
  <c r="AH98"/>
  <c r="AG98"/>
  <c r="AE98" s="1"/>
  <c r="AD98"/>
  <c r="Z98"/>
  <c r="Y98"/>
  <c r="X98"/>
  <c r="W98"/>
  <c r="AI97"/>
  <c r="AH97"/>
  <c r="AG97"/>
  <c r="AE97" s="1"/>
  <c r="AD97"/>
  <c r="Z97"/>
  <c r="Y97"/>
  <c r="X97"/>
  <c r="W97"/>
  <c r="AI96"/>
  <c r="AH96"/>
  <c r="AG96"/>
  <c r="AE96" s="1"/>
  <c r="AD96"/>
  <c r="Z96"/>
  <c r="Y96"/>
  <c r="X96"/>
  <c r="W96"/>
  <c r="AI95"/>
  <c r="AH95"/>
  <c r="AG95"/>
  <c r="AE95" s="1"/>
  <c r="AD95"/>
  <c r="Z95"/>
  <c r="Y95"/>
  <c r="X95"/>
  <c r="W95"/>
  <c r="AI94"/>
  <c r="AH94"/>
  <c r="AG94"/>
  <c r="AE94" s="1"/>
  <c r="AD94"/>
  <c r="Z94"/>
  <c r="Y94"/>
  <c r="X94"/>
  <c r="W94"/>
  <c r="AI93"/>
  <c r="AH93"/>
  <c r="AG93"/>
  <c r="AE93" s="1"/>
  <c r="AD93"/>
  <c r="Z93"/>
  <c r="Y93"/>
  <c r="X93"/>
  <c r="W93"/>
  <c r="AI92"/>
  <c r="AH92"/>
  <c r="AG92"/>
  <c r="AE92" s="1"/>
  <c r="AD92"/>
  <c r="Z92"/>
  <c r="Y92"/>
  <c r="X92"/>
  <c r="W92"/>
  <c r="AJ99" l="1"/>
  <c r="AA92"/>
  <c r="AB92" s="1"/>
  <c r="AL102"/>
  <c r="AK102" s="1"/>
  <c r="AJ94"/>
  <c r="AJ95"/>
  <c r="AJ96"/>
  <c r="AJ98"/>
  <c r="AJ92"/>
  <c r="AJ93"/>
  <c r="AJ97"/>
  <c r="AL104"/>
  <c r="AK104" s="1"/>
  <c r="AB104"/>
  <c r="AE104" s="1"/>
  <c r="AA96"/>
  <c r="AB96" s="1"/>
  <c r="AA100"/>
  <c r="AA93"/>
  <c r="AB93" s="1"/>
  <c r="AL96"/>
  <c r="AA97"/>
  <c r="AB97" s="1"/>
  <c r="AL101"/>
  <c r="AK101" s="1"/>
  <c r="AL93"/>
  <c r="AK93" s="1"/>
  <c r="AA94"/>
  <c r="AB94" s="1"/>
  <c r="AL97"/>
  <c r="AA98"/>
  <c r="AB98" s="1"/>
  <c r="AA95"/>
  <c r="AB95" s="1"/>
  <c r="AA99"/>
  <c r="AB99" s="1"/>
  <c r="AL103"/>
  <c r="AK103" s="1"/>
  <c r="AI91"/>
  <c r="AH91"/>
  <c r="AG91"/>
  <c r="AE91" s="1"/>
  <c r="AD91"/>
  <c r="Z91"/>
  <c r="Y91"/>
  <c r="X91"/>
  <c r="W91"/>
  <c r="AI90"/>
  <c r="AH90"/>
  <c r="AG90"/>
  <c r="AE90" s="1"/>
  <c r="AD90"/>
  <c r="Z90"/>
  <c r="Y90"/>
  <c r="X90"/>
  <c r="W90"/>
  <c r="AI89"/>
  <c r="AH89"/>
  <c r="AG89"/>
  <c r="AE89" s="1"/>
  <c r="AD89"/>
  <c r="Z89"/>
  <c r="Y89"/>
  <c r="X89"/>
  <c r="W89"/>
  <c r="AI88"/>
  <c r="AH88"/>
  <c r="AG88"/>
  <c r="AE88" s="1"/>
  <c r="AD88"/>
  <c r="Z88"/>
  <c r="Y88"/>
  <c r="X88"/>
  <c r="W88"/>
  <c r="AI87"/>
  <c r="AH87"/>
  <c r="AG87"/>
  <c r="AE87" s="1"/>
  <c r="AD87"/>
  <c r="Z87"/>
  <c r="Y87"/>
  <c r="X87"/>
  <c r="W87"/>
  <c r="AI86"/>
  <c r="AH86"/>
  <c r="AG86"/>
  <c r="AE86" s="1"/>
  <c r="AD86"/>
  <c r="Z86"/>
  <c r="Y86"/>
  <c r="X86"/>
  <c r="W86"/>
  <c r="AJ91" l="1"/>
  <c r="AL94"/>
  <c r="AK94" s="1"/>
  <c r="AK97"/>
  <c r="AL92"/>
  <c r="AK92" s="1"/>
  <c r="AJ86"/>
  <c r="AJ88"/>
  <c r="AJ89"/>
  <c r="AJ90"/>
  <c r="AK96"/>
  <c r="AA88"/>
  <c r="AB88" s="1"/>
  <c r="AA86"/>
  <c r="AB86" s="1"/>
  <c r="AJ87"/>
  <c r="AL98"/>
  <c r="AK98" s="1"/>
  <c r="AL99"/>
  <c r="AK99" s="1"/>
  <c r="AB100"/>
  <c r="AL100"/>
  <c r="AK100" s="1"/>
  <c r="AL88"/>
  <c r="AK88" s="1"/>
  <c r="AA89"/>
  <c r="AB89" s="1"/>
  <c r="AA90"/>
  <c r="AB90" s="1"/>
  <c r="AL95"/>
  <c r="AK95" s="1"/>
  <c r="AA87"/>
  <c r="AB87" s="1"/>
  <c r="AA91"/>
  <c r="AI85"/>
  <c r="AH85"/>
  <c r="AG85"/>
  <c r="AE85" s="1"/>
  <c r="AD85"/>
  <c r="AL90" l="1"/>
  <c r="AK90" s="1"/>
  <c r="AL87"/>
  <c r="AK87" s="1"/>
  <c r="AL86"/>
  <c r="AK86" s="1"/>
  <c r="AJ85"/>
  <c r="AL91"/>
  <c r="AK91" s="1"/>
  <c r="AB91"/>
  <c r="AL89"/>
  <c r="AK89" s="1"/>
  <c r="Z85"/>
  <c r="Y85"/>
  <c r="X85"/>
  <c r="W85"/>
  <c r="AI84"/>
  <c r="AH84"/>
  <c r="AG84"/>
  <c r="AE84" s="1"/>
  <c r="AD84"/>
  <c r="Z84"/>
  <c r="Y84"/>
  <c r="X84"/>
  <c r="W84"/>
  <c r="AI83"/>
  <c r="AH83"/>
  <c r="AJ83" s="1"/>
  <c r="AG83"/>
  <c r="AE83" s="1"/>
  <c r="AD83"/>
  <c r="Z83"/>
  <c r="Y83"/>
  <c r="X83"/>
  <c r="W83"/>
  <c r="AI82"/>
  <c r="AH82"/>
  <c r="AG82"/>
  <c r="AE82" s="1"/>
  <c r="AD82"/>
  <c r="Z82"/>
  <c r="Y82"/>
  <c r="X82"/>
  <c r="W82"/>
  <c r="AI81"/>
  <c r="AH81"/>
  <c r="AG81"/>
  <c r="AE81" s="1"/>
  <c r="AD81"/>
  <c r="Z81"/>
  <c r="Y81"/>
  <c r="X81"/>
  <c r="W81"/>
  <c r="AI80"/>
  <c r="AH80"/>
  <c r="AG80"/>
  <c r="AE80" s="1"/>
  <c r="AD80"/>
  <c r="Z80"/>
  <c r="Y80"/>
  <c r="X80"/>
  <c r="W80"/>
  <c r="AI79"/>
  <c r="AH79"/>
  <c r="AG79"/>
  <c r="AE79" s="1"/>
  <c r="AD79"/>
  <c r="Z79"/>
  <c r="Y79"/>
  <c r="X79"/>
  <c r="W79"/>
  <c r="AI78"/>
  <c r="AH78"/>
  <c r="AJ78" s="1"/>
  <c r="AG78"/>
  <c r="AE78" s="1"/>
  <c r="AD78"/>
  <c r="Z78"/>
  <c r="Y78"/>
  <c r="X78"/>
  <c r="W78"/>
  <c r="AI77"/>
  <c r="AH77"/>
  <c r="AJ77" s="1"/>
  <c r="AG77"/>
  <c r="AE77" s="1"/>
  <c r="AD77"/>
  <c r="Z77"/>
  <c r="Y77"/>
  <c r="X77"/>
  <c r="W77"/>
  <c r="AI76"/>
  <c r="AH76"/>
  <c r="AJ76" s="1"/>
  <c r="AG76"/>
  <c r="AE76" s="1"/>
  <c r="AD76"/>
  <c r="Z76"/>
  <c r="Y76"/>
  <c r="X76"/>
  <c r="W76"/>
  <c r="AI75"/>
  <c r="AH75"/>
  <c r="AJ75" s="1"/>
  <c r="AG75"/>
  <c r="AE75" s="1"/>
  <c r="AD75"/>
  <c r="Z75"/>
  <c r="Y75"/>
  <c r="X75"/>
  <c r="W75"/>
  <c r="AI74"/>
  <c r="AH74"/>
  <c r="AG74"/>
  <c r="AE74" s="1"/>
  <c r="AD74"/>
  <c r="Z74"/>
  <c r="Y74"/>
  <c r="X74"/>
  <c r="W74"/>
  <c r="AI73"/>
  <c r="AH73"/>
  <c r="AG73"/>
  <c r="AE73" s="1"/>
  <c r="AD73"/>
  <c r="Z73"/>
  <c r="Y73"/>
  <c r="X73"/>
  <c r="W73"/>
  <c r="AI72"/>
  <c r="AH72"/>
  <c r="AJ72" s="1"/>
  <c r="AG72"/>
  <c r="AE72" s="1"/>
  <c r="AD72"/>
  <c r="Z72"/>
  <c r="Y72"/>
  <c r="X72"/>
  <c r="W72"/>
  <c r="AI71"/>
  <c r="AH71"/>
  <c r="AJ71" s="1"/>
  <c r="AG71"/>
  <c r="AE71" s="1"/>
  <c r="AD71"/>
  <c r="Z71"/>
  <c r="Y71"/>
  <c r="X71"/>
  <c r="W71"/>
  <c r="AI70"/>
  <c r="AH70"/>
  <c r="AG70"/>
  <c r="AE70" s="1"/>
  <c r="AD70"/>
  <c r="Z70"/>
  <c r="Y70"/>
  <c r="X70"/>
  <c r="W70"/>
  <c r="AI69"/>
  <c r="AH69"/>
  <c r="AJ69" s="1"/>
  <c r="AG69"/>
  <c r="AE69" s="1"/>
  <c r="AD69"/>
  <c r="Z69"/>
  <c r="Y69"/>
  <c r="X69"/>
  <c r="W69"/>
  <c r="AI68"/>
  <c r="AH68"/>
  <c r="AJ68" s="1"/>
  <c r="AG68"/>
  <c r="AE68" s="1"/>
  <c r="AD68"/>
  <c r="Z68"/>
  <c r="Y68"/>
  <c r="X68"/>
  <c r="W68"/>
  <c r="AI67"/>
  <c r="AH67"/>
  <c r="AJ67" s="1"/>
  <c r="AG67"/>
  <c r="AE67" s="1"/>
  <c r="AD67"/>
  <c r="Z67"/>
  <c r="Y67"/>
  <c r="X67"/>
  <c r="W67"/>
  <c r="AI66"/>
  <c r="AH66"/>
  <c r="AG66"/>
  <c r="AE66" s="1"/>
  <c r="AD66"/>
  <c r="Z66"/>
  <c r="Y66"/>
  <c r="X66"/>
  <c r="W66"/>
  <c r="AI65"/>
  <c r="AH65"/>
  <c r="AG65"/>
  <c r="AE65" s="1"/>
  <c r="AD65"/>
  <c r="Z65"/>
  <c r="Y65"/>
  <c r="X65"/>
  <c r="W65"/>
  <c r="AI64"/>
  <c r="AH64"/>
  <c r="AG64"/>
  <c r="AE64" s="1"/>
  <c r="AD64"/>
  <c r="Z64"/>
  <c r="Y64"/>
  <c r="X64"/>
  <c r="W64"/>
  <c r="AI63"/>
  <c r="AH63"/>
  <c r="AJ63" s="1"/>
  <c r="AG63"/>
  <c r="AE63" s="1"/>
  <c r="AD63"/>
  <c r="Z63"/>
  <c r="Y63"/>
  <c r="X63"/>
  <c r="W63"/>
  <c r="AI62"/>
  <c r="AH62"/>
  <c r="AG62"/>
  <c r="AE62" s="1"/>
  <c r="AD62"/>
  <c r="Z62"/>
  <c r="Y62"/>
  <c r="X62"/>
  <c r="W62"/>
  <c r="AI61"/>
  <c r="AH61"/>
  <c r="AJ61" s="1"/>
  <c r="AG61"/>
  <c r="AE61" s="1"/>
  <c r="AD61"/>
  <c r="Z61"/>
  <c r="Y61"/>
  <c r="X61"/>
  <c r="W61"/>
  <c r="AI60"/>
  <c r="AH60"/>
  <c r="AG60"/>
  <c r="AE60" s="1"/>
  <c r="AD60"/>
  <c r="Z60"/>
  <c r="Y60"/>
  <c r="X60"/>
  <c r="W60"/>
  <c r="AI59"/>
  <c r="AH59"/>
  <c r="AJ59" s="1"/>
  <c r="AG59"/>
  <c r="AE59" s="1"/>
  <c r="AD59"/>
  <c r="Z59"/>
  <c r="Y59"/>
  <c r="X59"/>
  <c r="W59"/>
  <c r="AI58"/>
  <c r="AH58"/>
  <c r="AJ58" s="1"/>
  <c r="AG58"/>
  <c r="AE58" s="1"/>
  <c r="AD58"/>
  <c r="Z58"/>
  <c r="Y58"/>
  <c r="X58"/>
  <c r="W58"/>
  <c r="AI57"/>
  <c r="AH57"/>
  <c r="AJ57" s="1"/>
  <c r="AG57"/>
  <c r="AE57" s="1"/>
  <c r="AD57"/>
  <c r="Z57"/>
  <c r="Y57"/>
  <c r="X57"/>
  <c r="W57"/>
  <c r="AI56"/>
  <c r="AH56"/>
  <c r="AG56"/>
  <c r="AE56" s="1"/>
  <c r="AD56"/>
  <c r="Z56"/>
  <c r="Y56"/>
  <c r="X56"/>
  <c r="W56"/>
  <c r="AI55"/>
  <c r="AH55"/>
  <c r="AJ55" s="1"/>
  <c r="AJ79" l="1"/>
  <c r="AJ66"/>
  <c r="AJ62"/>
  <c r="AJ70"/>
  <c r="AJ73"/>
  <c r="AJ84"/>
  <c r="AJ60"/>
  <c r="AJ64"/>
  <c r="AJ65"/>
  <c r="AJ80"/>
  <c r="AJ81"/>
  <c r="AJ82"/>
  <c r="AJ56"/>
  <c r="AJ74"/>
  <c r="AA57"/>
  <c r="AB57" s="1"/>
  <c r="AA61"/>
  <c r="AB61" s="1"/>
  <c r="AA65"/>
  <c r="AB65" s="1"/>
  <c r="AA69"/>
  <c r="AB69" s="1"/>
  <c r="AA73"/>
  <c r="AB73" s="1"/>
  <c r="AA77"/>
  <c r="AB77" s="1"/>
  <c r="AA81"/>
  <c r="AB81" s="1"/>
  <c r="AA85"/>
  <c r="AL57"/>
  <c r="AK57" s="1"/>
  <c r="AA58"/>
  <c r="AB58" s="1"/>
  <c r="AA62"/>
  <c r="AB62" s="1"/>
  <c r="AA66"/>
  <c r="AB66" s="1"/>
  <c r="AL69"/>
  <c r="AK69" s="1"/>
  <c r="AA70"/>
  <c r="AB70" s="1"/>
  <c r="AL73"/>
  <c r="AA74"/>
  <c r="AB74" s="1"/>
  <c r="AL77"/>
  <c r="AK77" s="1"/>
  <c r="AA78"/>
  <c r="AB78" s="1"/>
  <c r="AA82"/>
  <c r="AB82" s="1"/>
  <c r="AL58"/>
  <c r="AK58" s="1"/>
  <c r="AA59"/>
  <c r="AB59" s="1"/>
  <c r="AA63"/>
  <c r="AB63" s="1"/>
  <c r="AL66"/>
  <c r="AK66" s="1"/>
  <c r="AA67"/>
  <c r="AB67" s="1"/>
  <c r="AL70"/>
  <c r="AK70" s="1"/>
  <c r="AA71"/>
  <c r="AB71" s="1"/>
  <c r="AL74"/>
  <c r="AK74" s="1"/>
  <c r="AA75"/>
  <c r="AB75" s="1"/>
  <c r="AL78"/>
  <c r="AK78" s="1"/>
  <c r="AA79"/>
  <c r="AB79" s="1"/>
  <c r="AL82"/>
  <c r="AK82" s="1"/>
  <c r="AA83"/>
  <c r="AB83" s="1"/>
  <c r="AA56"/>
  <c r="AB56" s="1"/>
  <c r="AA60"/>
  <c r="AB60" s="1"/>
  <c r="AL63"/>
  <c r="AK63" s="1"/>
  <c r="AA64"/>
  <c r="AB64" s="1"/>
  <c r="AA68"/>
  <c r="AB68" s="1"/>
  <c r="AL71"/>
  <c r="AK71" s="1"/>
  <c r="AA72"/>
  <c r="AB72" s="1"/>
  <c r="AA76"/>
  <c r="AB76" s="1"/>
  <c r="AL79"/>
  <c r="AA80"/>
  <c r="AB80" s="1"/>
  <c r="AA84"/>
  <c r="AB84" s="1"/>
  <c r="AG55"/>
  <c r="AE55" s="1"/>
  <c r="AD55"/>
  <c r="Z55"/>
  <c r="Y55"/>
  <c r="X55"/>
  <c r="W55"/>
  <c r="AI54"/>
  <c r="AH54"/>
  <c r="AG54"/>
  <c r="AE54" s="1"/>
  <c r="AD54"/>
  <c r="Z54"/>
  <c r="Y54"/>
  <c r="X54"/>
  <c r="W54"/>
  <c r="AI53"/>
  <c r="AH53"/>
  <c r="AG53"/>
  <c r="AE53" s="1"/>
  <c r="AD53"/>
  <c r="Z53"/>
  <c r="Y53"/>
  <c r="X53"/>
  <c r="W53"/>
  <c r="AI52"/>
  <c r="AH52"/>
  <c r="AJ52" s="1"/>
  <c r="AG52"/>
  <c r="AE52" s="1"/>
  <c r="AD52"/>
  <c r="Z52"/>
  <c r="Y52"/>
  <c r="X52"/>
  <c r="W52"/>
  <c r="AI51"/>
  <c r="AH51"/>
  <c r="AJ51" s="1"/>
  <c r="AG51"/>
  <c r="AE51" s="1"/>
  <c r="AD51"/>
  <c r="Z51"/>
  <c r="Y51"/>
  <c r="X51"/>
  <c r="W51"/>
  <c r="AI50"/>
  <c r="AH50"/>
  <c r="AJ50" s="1"/>
  <c r="AG50"/>
  <c r="AE50" s="1"/>
  <c r="AD50"/>
  <c r="Z50"/>
  <c r="Y50"/>
  <c r="X50"/>
  <c r="W50"/>
  <c r="AI49"/>
  <c r="AH49"/>
  <c r="AJ49" s="1"/>
  <c r="AG49"/>
  <c r="AE49" s="1"/>
  <c r="AD49"/>
  <c r="Z49"/>
  <c r="Y49"/>
  <c r="X49"/>
  <c r="W49"/>
  <c r="AL62" l="1"/>
  <c r="AK62" s="1"/>
  <c r="AL61"/>
  <c r="AK61" s="1"/>
  <c r="AK79"/>
  <c r="AK73"/>
  <c r="AL65"/>
  <c r="AK65" s="1"/>
  <c r="AL81"/>
  <c r="AK81" s="1"/>
  <c r="AL83"/>
  <c r="AK83" s="1"/>
  <c r="AL75"/>
  <c r="AK75" s="1"/>
  <c r="AL67"/>
  <c r="AK67" s="1"/>
  <c r="AL59"/>
  <c r="AK59" s="1"/>
  <c r="AJ54"/>
  <c r="AA50"/>
  <c r="AB50" s="1"/>
  <c r="AA52"/>
  <c r="AB52" s="1"/>
  <c r="AJ53"/>
  <c r="AL80"/>
  <c r="AK80" s="1"/>
  <c r="AL72"/>
  <c r="AK72" s="1"/>
  <c r="AL64"/>
  <c r="AK64" s="1"/>
  <c r="AL56"/>
  <c r="AK56" s="1"/>
  <c r="AA49"/>
  <c r="AB49" s="1"/>
  <c r="AA53"/>
  <c r="AB53" s="1"/>
  <c r="AL84"/>
  <c r="AK84" s="1"/>
  <c r="AL76"/>
  <c r="AK76" s="1"/>
  <c r="AL68"/>
  <c r="AK68" s="1"/>
  <c r="AL60"/>
  <c r="AK60" s="1"/>
  <c r="AL85"/>
  <c r="AK85" s="1"/>
  <c r="AB85"/>
  <c r="AL49"/>
  <c r="AK49" s="1"/>
  <c r="AL53"/>
  <c r="AK53" s="1"/>
  <c r="AA54"/>
  <c r="AB54" s="1"/>
  <c r="AL50"/>
  <c r="AK50" s="1"/>
  <c r="AA51"/>
  <c r="AB51" s="1"/>
  <c r="AA55"/>
  <c r="AI48"/>
  <c r="AH48"/>
  <c r="AG48"/>
  <c r="AE48" s="1"/>
  <c r="AD48"/>
  <c r="Z48"/>
  <c r="Y48"/>
  <c r="X48"/>
  <c r="W48"/>
  <c r="AI47"/>
  <c r="AH47"/>
  <c r="AG47"/>
  <c r="AE47" s="1"/>
  <c r="AD47"/>
  <c r="Z47"/>
  <c r="Y47"/>
  <c r="X47"/>
  <c r="W47"/>
  <c r="AI46"/>
  <c r="AH46"/>
  <c r="AG46"/>
  <c r="AE46" s="1"/>
  <c r="AD46"/>
  <c r="Z46"/>
  <c r="Y46"/>
  <c r="X46"/>
  <c r="W46"/>
  <c r="AI45"/>
  <c r="AH45"/>
  <c r="AG45"/>
  <c r="AE45" s="1"/>
  <c r="AD45"/>
  <c r="Z45"/>
  <c r="Y45"/>
  <c r="X45"/>
  <c r="W45"/>
  <c r="AI44"/>
  <c r="AH44"/>
  <c r="AG44"/>
  <c r="AE44" s="1"/>
  <c r="AD44"/>
  <c r="Z44"/>
  <c r="Y44"/>
  <c r="X44"/>
  <c r="W44"/>
  <c r="AI43"/>
  <c r="AH43"/>
  <c r="AG43"/>
  <c r="AE43" s="1"/>
  <c r="AD43"/>
  <c r="Z43"/>
  <c r="Y43"/>
  <c r="X43"/>
  <c r="W43"/>
  <c r="AI42"/>
  <c r="AH42"/>
  <c r="AG42"/>
  <c r="AE42" s="1"/>
  <c r="AD42"/>
  <c r="Z42"/>
  <c r="Y42"/>
  <c r="X42"/>
  <c r="W42"/>
  <c r="AI41"/>
  <c r="AH41"/>
  <c r="AG41"/>
  <c r="AE41" s="1"/>
  <c r="AD41"/>
  <c r="Z41"/>
  <c r="Y41"/>
  <c r="X41"/>
  <c r="W41"/>
  <c r="AI40"/>
  <c r="AH40"/>
  <c r="AG40"/>
  <c r="AE40" s="1"/>
  <c r="AD40"/>
  <c r="Z40"/>
  <c r="Y40"/>
  <c r="X40"/>
  <c r="W40"/>
  <c r="AI39"/>
  <c r="AH39"/>
  <c r="AG39"/>
  <c r="AE39" s="1"/>
  <c r="AD39"/>
  <c r="Z39"/>
  <c r="Y39"/>
  <c r="X39"/>
  <c r="W39"/>
  <c r="AI38"/>
  <c r="AH38"/>
  <c r="AG38"/>
  <c r="AE38" s="1"/>
  <c r="AD38"/>
  <c r="Z38"/>
  <c r="Y38"/>
  <c r="X38"/>
  <c r="W38"/>
  <c r="AI37"/>
  <c r="AH37"/>
  <c r="AG37"/>
  <c r="AE37" s="1"/>
  <c r="AD37"/>
  <c r="Z37"/>
  <c r="Y37"/>
  <c r="X37"/>
  <c r="W37"/>
  <c r="AI36"/>
  <c r="AH36"/>
  <c r="AG36"/>
  <c r="AE36" s="1"/>
  <c r="AD36"/>
  <c r="Z36"/>
  <c r="Y36"/>
  <c r="X36"/>
  <c r="W36"/>
  <c r="AI35"/>
  <c r="AH35"/>
  <c r="AG35"/>
  <c r="AE35" s="1"/>
  <c r="AD35"/>
  <c r="Z35"/>
  <c r="Y35"/>
  <c r="X35"/>
  <c r="W35"/>
  <c r="AI34"/>
  <c r="AH34"/>
  <c r="AG34"/>
  <c r="AE34" s="1"/>
  <c r="AD34"/>
  <c r="Z34"/>
  <c r="Y34"/>
  <c r="X34"/>
  <c r="W34"/>
  <c r="AI33"/>
  <c r="AH33"/>
  <c r="AG33"/>
  <c r="AE33" s="1"/>
  <c r="AD33"/>
  <c r="Z33"/>
  <c r="Y33"/>
  <c r="X33"/>
  <c r="W33"/>
  <c r="AI32"/>
  <c r="AH32"/>
  <c r="AG32"/>
  <c r="AE32" s="1"/>
  <c r="AD32"/>
  <c r="Z32"/>
  <c r="Y32"/>
  <c r="X32"/>
  <c r="W32"/>
  <c r="AI31"/>
  <c r="AH31"/>
  <c r="AG31"/>
  <c r="AE31" s="1"/>
  <c r="AD31"/>
  <c r="Z31"/>
  <c r="Y31"/>
  <c r="X31"/>
  <c r="W31"/>
  <c r="AI30"/>
  <c r="AH30"/>
  <c r="AG30"/>
  <c r="AE30" s="1"/>
  <c r="AD30"/>
  <c r="Z30"/>
  <c r="Y30"/>
  <c r="X30"/>
  <c r="W30"/>
  <c r="AI29"/>
  <c r="AH29"/>
  <c r="AG29"/>
  <c r="AE29" s="1"/>
  <c r="AD29"/>
  <c r="Z29"/>
  <c r="Y29"/>
  <c r="X29"/>
  <c r="W29"/>
  <c r="AI28"/>
  <c r="AH28"/>
  <c r="AG28"/>
  <c r="AE28" s="1"/>
  <c r="AD28"/>
  <c r="Z28"/>
  <c r="Y28"/>
  <c r="X28"/>
  <c r="W28"/>
  <c r="AI27"/>
  <c r="AH27"/>
  <c r="AG27"/>
  <c r="AE27" s="1"/>
  <c r="AD27"/>
  <c r="Z27"/>
  <c r="Y27"/>
  <c r="X27"/>
  <c r="W27"/>
  <c r="AI26"/>
  <c r="AH26"/>
  <c r="AG26"/>
  <c r="AE26" s="1"/>
  <c r="AD26"/>
  <c r="Z26"/>
  <c r="Y26"/>
  <c r="X26"/>
  <c r="W26"/>
  <c r="AI25"/>
  <c r="AH25"/>
  <c r="AG25"/>
  <c r="AE25" s="1"/>
  <c r="AD25"/>
  <c r="Z25"/>
  <c r="Y25"/>
  <c r="X25"/>
  <c r="W25"/>
  <c r="AI24"/>
  <c r="AH24"/>
  <c r="AG24"/>
  <c r="AE24" s="1"/>
  <c r="AD24"/>
  <c r="Z24"/>
  <c r="Y24"/>
  <c r="X24"/>
  <c r="W24"/>
  <c r="AI23"/>
  <c r="AH23"/>
  <c r="AG23"/>
  <c r="AE23" s="1"/>
  <c r="AD23"/>
  <c r="Z23"/>
  <c r="Y23"/>
  <c r="X23"/>
  <c r="W23"/>
  <c r="AI22"/>
  <c r="AH22"/>
  <c r="AG22"/>
  <c r="AE22" s="1"/>
  <c r="AD22"/>
  <c r="Z22"/>
  <c r="Y22"/>
  <c r="X22"/>
  <c r="W22"/>
  <c r="AI21"/>
  <c r="AH21"/>
  <c r="AG21"/>
  <c r="AE21" s="1"/>
  <c r="AD21"/>
  <c r="Z21"/>
  <c r="Y21"/>
  <c r="X21"/>
  <c r="W21"/>
  <c r="AI20"/>
  <c r="AH20"/>
  <c r="AG20"/>
  <c r="AE20" s="1"/>
  <c r="AD20"/>
  <c r="Z20"/>
  <c r="Y20"/>
  <c r="X20"/>
  <c r="W20"/>
  <c r="AI19"/>
  <c r="AH19"/>
  <c r="AG19"/>
  <c r="AE19" s="1"/>
  <c r="AD19"/>
  <c r="Z19"/>
  <c r="Y19"/>
  <c r="X19"/>
  <c r="W19"/>
  <c r="AI18"/>
  <c r="AH18"/>
  <c r="AG18"/>
  <c r="AE18" s="1"/>
  <c r="AD18"/>
  <c r="Z18"/>
  <c r="Y18"/>
  <c r="X18"/>
  <c r="W18"/>
  <c r="AI17"/>
  <c r="AH17"/>
  <c r="AG17"/>
  <c r="AE17" s="1"/>
  <c r="AD17"/>
  <c r="Z17"/>
  <c r="Y17"/>
  <c r="X17"/>
  <c r="W17"/>
  <c r="AI16"/>
  <c r="AH16"/>
  <c r="AG16"/>
  <c r="AE16" s="1"/>
  <c r="AD16"/>
  <c r="Z16"/>
  <c r="Y16"/>
  <c r="X16"/>
  <c r="W16"/>
  <c r="AI15"/>
  <c r="AH15"/>
  <c r="AG15"/>
  <c r="AE15" s="1"/>
  <c r="AD15"/>
  <c r="Z15"/>
  <c r="Y15"/>
  <c r="X15"/>
  <c r="W15"/>
  <c r="AI14"/>
  <c r="AH14"/>
  <c r="AG14"/>
  <c r="AE14" s="1"/>
  <c r="AD14"/>
  <c r="Z14"/>
  <c r="Y14"/>
  <c r="X14"/>
  <c r="W14"/>
  <c r="AI13"/>
  <c r="AH13"/>
  <c r="AG13"/>
  <c r="AE13" s="1"/>
  <c r="AD13"/>
  <c r="Z13"/>
  <c r="Y13"/>
  <c r="X13"/>
  <c r="W13"/>
  <c r="AI12"/>
  <c r="AH12"/>
  <c r="AG12"/>
  <c r="AE12" s="1"/>
  <c r="AD12"/>
  <c r="Z12"/>
  <c r="Y12"/>
  <c r="X12"/>
  <c r="W12"/>
  <c r="AI11"/>
  <c r="AH11"/>
  <c r="AG11"/>
  <c r="AE11" s="1"/>
  <c r="AD11"/>
  <c r="Z11"/>
  <c r="Y11"/>
  <c r="X11"/>
  <c r="W11"/>
  <c r="AI10"/>
  <c r="AH10"/>
  <c r="AG10"/>
  <c r="AE10" s="1"/>
  <c r="AD10"/>
  <c r="Z10"/>
  <c r="Y10"/>
  <c r="X10"/>
  <c r="W10"/>
  <c r="AI9"/>
  <c r="AH9"/>
  <c r="AG9"/>
  <c r="AE9" s="1"/>
  <c r="AD9"/>
  <c r="Z9"/>
  <c r="Y9"/>
  <c r="X9"/>
  <c r="W9"/>
  <c r="AI8"/>
  <c r="AH8"/>
  <c r="AG8"/>
  <c r="AE8" s="1"/>
  <c r="AD8"/>
  <c r="Z8"/>
  <c r="Y8"/>
  <c r="X8"/>
  <c r="W8"/>
  <c r="AI7"/>
  <c r="AH7"/>
  <c r="AG7"/>
  <c r="AE7" s="1"/>
  <c r="AD7"/>
  <c r="Z7"/>
  <c r="Y7"/>
  <c r="X7"/>
  <c r="W7"/>
  <c r="AI6"/>
  <c r="AH6"/>
  <c r="AG6"/>
  <c r="AE6" s="1"/>
  <c r="AD6"/>
  <c r="Z6"/>
  <c r="Y6"/>
  <c r="X6"/>
  <c r="W6"/>
  <c r="AI5"/>
  <c r="AH5"/>
  <c r="AG5"/>
  <c r="AE5" s="1"/>
  <c r="AD5"/>
  <c r="Z5"/>
  <c r="Y5"/>
  <c r="X5"/>
  <c r="W5"/>
  <c r="AI4"/>
  <c r="AH4"/>
  <c r="AG4"/>
  <c r="AE4" s="1"/>
  <c r="AD4"/>
  <c r="Z4"/>
  <c r="Y4"/>
  <c r="X4"/>
  <c r="W4"/>
  <c r="AI3"/>
  <c r="AH3"/>
  <c r="AG3"/>
  <c r="AE3" s="1"/>
  <c r="AD3"/>
  <c r="Z3"/>
  <c r="Y3"/>
  <c r="X3"/>
  <c r="W3"/>
  <c r="AI2"/>
  <c r="AH2"/>
  <c r="AG2"/>
  <c r="AD2"/>
  <c r="Z2"/>
  <c r="Y2"/>
  <c r="X2"/>
  <c r="W2"/>
  <c r="AJ3" l="1"/>
  <c r="AJ7"/>
  <c r="AJ12"/>
  <c r="AJ14"/>
  <c r="AJ15"/>
  <c r="AJ16"/>
  <c r="AJ18"/>
  <c r="AJ20"/>
  <c r="AJ21"/>
  <c r="AJ24"/>
  <c r="AJ25"/>
  <c r="AJ27"/>
  <c r="AJ28"/>
  <c r="AJ31"/>
  <c r="AJ32"/>
  <c r="AJ35"/>
  <c r="AJ36"/>
  <c r="AL52"/>
  <c r="AK52" s="1"/>
  <c r="AJ38"/>
  <c r="AJ46"/>
  <c r="AJ47"/>
  <c r="AJ48"/>
  <c r="AJ2"/>
  <c r="AJ9"/>
  <c r="AJ11"/>
  <c r="AJ5"/>
  <c r="AJ6"/>
  <c r="AA16"/>
  <c r="AJ17"/>
  <c r="AJ41"/>
  <c r="AJ42"/>
  <c r="AJ45"/>
  <c r="AA8"/>
  <c r="AB8" s="1"/>
  <c r="AA9"/>
  <c r="AA12"/>
  <c r="AJ13"/>
  <c r="AJ23"/>
  <c r="AL54"/>
  <c r="AK54" s="1"/>
  <c r="AA3"/>
  <c r="AJ10"/>
  <c r="AA13"/>
  <c r="AL13" s="1"/>
  <c r="AK13" s="1"/>
  <c r="AA17"/>
  <c r="AB17" s="1"/>
  <c r="AA7"/>
  <c r="AJ43"/>
  <c r="AJ44"/>
  <c r="AA2"/>
  <c r="AB2" s="1"/>
  <c r="AE2" s="1"/>
  <c r="AA6"/>
  <c r="AA11"/>
  <c r="AA15"/>
  <c r="AL15" s="1"/>
  <c r="AK15" s="1"/>
  <c r="AA19"/>
  <c r="AB19" s="1"/>
  <c r="AA20"/>
  <c r="AB20" s="1"/>
  <c r="AJ26"/>
  <c r="AJ29"/>
  <c r="AJ30"/>
  <c r="AJ33"/>
  <c r="AJ34"/>
  <c r="AJ37"/>
  <c r="AJ39"/>
  <c r="AJ40"/>
  <c r="AA4"/>
  <c r="AA5"/>
  <c r="AL5" s="1"/>
  <c r="AK5" s="1"/>
  <c r="AA10"/>
  <c r="AB10" s="1"/>
  <c r="AA14"/>
  <c r="AB14" s="1"/>
  <c r="AA18"/>
  <c r="AJ19"/>
  <c r="AJ22"/>
  <c r="AL14"/>
  <c r="AK14" s="1"/>
  <c r="AB18"/>
  <c r="AL18"/>
  <c r="AK18" s="1"/>
  <c r="AB6"/>
  <c r="AL6"/>
  <c r="AK6" s="1"/>
  <c r="AB3"/>
  <c r="AL3"/>
  <c r="AK3" s="1"/>
  <c r="AB9"/>
  <c r="AL9"/>
  <c r="AK9" s="1"/>
  <c r="AB4"/>
  <c r="AL4"/>
  <c r="AL8"/>
  <c r="AL2"/>
  <c r="AK2" s="1"/>
  <c r="AB7"/>
  <c r="AL7"/>
  <c r="AK7" s="1"/>
  <c r="AB12"/>
  <c r="AL12"/>
  <c r="AK12" s="1"/>
  <c r="AB16"/>
  <c r="AL16"/>
  <c r="AK16" s="1"/>
  <c r="AB11"/>
  <c r="AL11"/>
  <c r="AK11" s="1"/>
  <c r="AJ4"/>
  <c r="AA24"/>
  <c r="AB24" s="1"/>
  <c r="AA28"/>
  <c r="AB28" s="1"/>
  <c r="AA32"/>
  <c r="AB32" s="1"/>
  <c r="AA36"/>
  <c r="AB36" s="1"/>
  <c r="AA40"/>
  <c r="AB40" s="1"/>
  <c r="AA44"/>
  <c r="AB44" s="1"/>
  <c r="AA48"/>
  <c r="AL51"/>
  <c r="AK51" s="1"/>
  <c r="AB55"/>
  <c r="AL55"/>
  <c r="AK55" s="1"/>
  <c r="AL20"/>
  <c r="AK20" s="1"/>
  <c r="AA21"/>
  <c r="AB21" s="1"/>
  <c r="AA25"/>
  <c r="AB25" s="1"/>
  <c r="AL28"/>
  <c r="AK28" s="1"/>
  <c r="AA29"/>
  <c r="AB29" s="1"/>
  <c r="AA33"/>
  <c r="AB33" s="1"/>
  <c r="AA37"/>
  <c r="AB37" s="1"/>
  <c r="AA41"/>
  <c r="AB41" s="1"/>
  <c r="AA45"/>
  <c r="AB45" s="1"/>
  <c r="AJ8"/>
  <c r="AA22"/>
  <c r="AB22" s="1"/>
  <c r="AA26"/>
  <c r="AB26" s="1"/>
  <c r="AA30"/>
  <c r="AB30" s="1"/>
  <c r="AA34"/>
  <c r="AB34" s="1"/>
  <c r="AA38"/>
  <c r="AB38" s="1"/>
  <c r="AA42"/>
  <c r="AB42" s="1"/>
  <c r="AA46"/>
  <c r="AB46" s="1"/>
  <c r="AA23"/>
  <c r="AB23" s="1"/>
  <c r="AA27"/>
  <c r="AB27" s="1"/>
  <c r="AA31"/>
  <c r="AB31" s="1"/>
  <c r="AA35"/>
  <c r="AB35" s="1"/>
  <c r="AA39"/>
  <c r="AB39" s="1"/>
  <c r="AA43"/>
  <c r="AB43" s="1"/>
  <c r="AA47"/>
  <c r="AB47" s="1"/>
  <c r="AL19" l="1"/>
  <c r="AK19" s="1"/>
  <c r="AL10"/>
  <c r="AK10" s="1"/>
  <c r="AL17"/>
  <c r="AL44"/>
  <c r="AK44" s="1"/>
  <c r="AL36"/>
  <c r="AK36" s="1"/>
  <c r="AK4"/>
  <c r="AL29"/>
  <c r="AK29" s="1"/>
  <c r="AL45"/>
  <c r="AK45" s="1"/>
  <c r="AL21"/>
  <c r="AK21" s="1"/>
  <c r="AB15"/>
  <c r="AB13"/>
  <c r="AK17"/>
  <c r="AB5"/>
  <c r="AL37"/>
  <c r="AK37" s="1"/>
  <c r="AL33"/>
  <c r="AK33" s="1"/>
  <c r="AL40"/>
  <c r="AK40" s="1"/>
  <c r="AL32"/>
  <c r="AK32" s="1"/>
  <c r="AL24"/>
  <c r="AK24" s="1"/>
  <c r="AL41"/>
  <c r="AK41" s="1"/>
  <c r="AL25"/>
  <c r="AK25" s="1"/>
  <c r="AL43"/>
  <c r="AK43" s="1"/>
  <c r="AL35"/>
  <c r="AK35" s="1"/>
  <c r="AL27"/>
  <c r="AK27" s="1"/>
  <c r="AL46"/>
  <c r="AK46" s="1"/>
  <c r="AL38"/>
  <c r="AK38" s="1"/>
  <c r="AL30"/>
  <c r="AK30" s="1"/>
  <c r="AL22"/>
  <c r="AK22" s="1"/>
  <c r="AL47"/>
  <c r="AK47" s="1"/>
  <c r="AB48"/>
  <c r="AL48"/>
  <c r="AK48" s="1"/>
  <c r="AL39"/>
  <c r="AK39" s="1"/>
  <c r="AL31"/>
  <c r="AK31" s="1"/>
  <c r="AL23"/>
  <c r="AK23" s="1"/>
  <c r="AL42"/>
  <c r="AK42" s="1"/>
  <c r="AL34"/>
  <c r="AK34" s="1"/>
  <c r="AL26"/>
  <c r="AK26" s="1"/>
  <c r="AK8"/>
  <c r="C176" i="6"/>
</calcChain>
</file>

<file path=xl/sharedStrings.xml><?xml version="1.0" encoding="utf-8"?>
<sst xmlns="http://schemas.openxmlformats.org/spreadsheetml/2006/main" count="27671" uniqueCount="1986">
  <si>
    <t>Vs</t>
  </si>
  <si>
    <t>X</t>
  </si>
  <si>
    <t>MANAGE</t>
  </si>
  <si>
    <t>Away Team</t>
  </si>
  <si>
    <t>SN</t>
  </si>
  <si>
    <t>Country</t>
  </si>
  <si>
    <t>Time</t>
  </si>
  <si>
    <t>Home Team</t>
  </si>
  <si>
    <t>%</t>
  </si>
  <si>
    <t>YN</t>
  </si>
  <si>
    <t>Y</t>
  </si>
  <si>
    <t>C</t>
  </si>
  <si>
    <t>N</t>
  </si>
  <si>
    <t>?</t>
  </si>
  <si>
    <t>ODDS</t>
  </si>
  <si>
    <t>Defensa y Justicia</t>
  </si>
  <si>
    <t>Odds</t>
  </si>
  <si>
    <t>PLEASE CLICK 5 STAR VOTE!</t>
  </si>
  <si>
    <t>U2,5</t>
  </si>
  <si>
    <t>PREVIOUS TIPS</t>
  </si>
  <si>
    <t>Argentinos Juniors</t>
  </si>
  <si>
    <t>Lucchese Libertas</t>
  </si>
  <si>
    <t>Italy, Serie B</t>
  </si>
  <si>
    <t>France</t>
  </si>
  <si>
    <t>*</t>
  </si>
  <si>
    <t>Turkey</t>
  </si>
  <si>
    <t>Iran</t>
  </si>
  <si>
    <t>Argentina, Primera B</t>
  </si>
  <si>
    <t>Countries and Leagues</t>
  </si>
  <si>
    <t>Over 2,5 Goals</t>
  </si>
  <si>
    <t xml:space="preserve"> Italy</t>
  </si>
  <si>
    <t>Portugal</t>
  </si>
  <si>
    <t>Mexico</t>
  </si>
  <si>
    <t>Romania</t>
  </si>
  <si>
    <t>Algeria</t>
  </si>
  <si>
    <t>Egypt</t>
  </si>
  <si>
    <t>Azberkistan</t>
  </si>
  <si>
    <t>Russia</t>
  </si>
  <si>
    <t>Poland</t>
  </si>
  <si>
    <t>Israel</t>
  </si>
  <si>
    <t>Argentina</t>
  </si>
  <si>
    <t>USA</t>
  </si>
  <si>
    <t>Kkazakistan</t>
  </si>
  <si>
    <t>Bundesliga</t>
  </si>
  <si>
    <t>Bulgeria</t>
  </si>
  <si>
    <t>Belarus</t>
  </si>
  <si>
    <t>Guatemala</t>
  </si>
  <si>
    <t>Ukraine</t>
  </si>
  <si>
    <t>Peru</t>
  </si>
  <si>
    <t>Finland</t>
  </si>
  <si>
    <t>True Under 2,5 Goals</t>
  </si>
  <si>
    <t>Norway</t>
  </si>
  <si>
    <t>Turkey, TFF 1. Lig</t>
  </si>
  <si>
    <t>Germany, 2. Bundesliga</t>
  </si>
  <si>
    <t>Italy, Serie C</t>
  </si>
  <si>
    <t>CA San Miguel</t>
  </si>
  <si>
    <t>Germany, 3. Liga</t>
  </si>
  <si>
    <t>Netherlands, Eredivisie</t>
  </si>
  <si>
    <t>France, Ligue 1</t>
  </si>
  <si>
    <t>UAI Urquiza</t>
  </si>
  <si>
    <t>Egypt, Premier League</t>
  </si>
  <si>
    <t>Country, League - Time</t>
  </si>
  <si>
    <t>Scores</t>
  </si>
  <si>
    <t>Prediction</t>
  </si>
  <si>
    <t>Prediction   - @Odd</t>
  </si>
  <si>
    <t>Prediction   ~   1.54</t>
  </si>
  <si>
    <t>Belgium, Pro League</t>
  </si>
  <si>
    <t>Argentina, Primera Division</t>
  </si>
  <si>
    <t xml:space="preserve"> </t>
  </si>
  <si>
    <t>FC Groningen</t>
  </si>
  <si>
    <t>US Arezzo</t>
  </si>
  <si>
    <t>Astra Giurgiu</t>
  </si>
  <si>
    <t>Turkey, Super Lig</t>
  </si>
  <si>
    <t>Gaziantepspor</t>
  </si>
  <si>
    <t>Iran, Pro League</t>
  </si>
  <si>
    <t>Greece</t>
  </si>
  <si>
    <t>Spain</t>
  </si>
  <si>
    <t>Serbia</t>
  </si>
  <si>
    <t>Croatia</t>
  </si>
  <si>
    <t>Padideh Shandiz</t>
  </si>
  <si>
    <t>SV Sandhausen</t>
  </si>
  <si>
    <t>Israel, National League</t>
  </si>
  <si>
    <t>Royal Antwerp</t>
  </si>
  <si>
    <t>Patronato Paraná</t>
  </si>
  <si>
    <t>Hapoel Petah Tikva</t>
  </si>
  <si>
    <t>Sepsi OSK</t>
  </si>
  <si>
    <t>Esteghlal Khuzestan</t>
  </si>
  <si>
    <t>South Africa, Premier League</t>
  </si>
  <si>
    <t>AmaZulu FC</t>
  </si>
  <si>
    <t>FC Chambly</t>
  </si>
  <si>
    <t>Erzgebirge Aue</t>
  </si>
  <si>
    <t>Chamois Niortais</t>
  </si>
  <si>
    <t>Lyon Duchère</t>
  </si>
  <si>
    <t>Stade Laval</t>
  </si>
  <si>
    <t>Villa San Carlos</t>
  </si>
  <si>
    <t>France, National</t>
  </si>
  <si>
    <t>Malta, Premier Division</t>
  </si>
  <si>
    <t>France, Ligue 2</t>
  </si>
  <si>
    <t>FC Metz</t>
  </si>
  <si>
    <t>Tristán Suárez</t>
  </si>
  <si>
    <t>Bourg-Peronnas</t>
  </si>
  <si>
    <t>US Boulogne</t>
  </si>
  <si>
    <t>Les Herbiers VF</t>
  </si>
  <si>
    <t>Mexico, Liga de Ascenso</t>
  </si>
  <si>
    <t>Gazélec Ajaccio</t>
  </si>
  <si>
    <t>Comunicaciones BA</t>
  </si>
  <si>
    <t>ACS Poli Timisoara</t>
  </si>
  <si>
    <t>Viitorul Constanta</t>
  </si>
  <si>
    <t>Ferro Carril Oeste</t>
  </si>
  <si>
    <t>Mitre SdE</t>
  </si>
  <si>
    <t>CA Acassuso</t>
  </si>
  <si>
    <t>CA Lanús</t>
  </si>
  <si>
    <t>Atlético Huila</t>
  </si>
  <si>
    <t>UTC Cajamarca</t>
  </si>
  <si>
    <t>Adanaspor</t>
  </si>
  <si>
    <t>Rizespor</t>
  </si>
  <si>
    <t>St. Pauli</t>
  </si>
  <si>
    <t>Gaziantep B.B.</t>
  </si>
  <si>
    <t>Asteras Tripoli</t>
  </si>
  <si>
    <t>SKODA Xanthi</t>
  </si>
  <si>
    <t>Carl Zeiss Jena</t>
  </si>
  <si>
    <t>Meppen</t>
  </si>
  <si>
    <t>Free State Stars</t>
  </si>
  <si>
    <t>AS Bari</t>
  </si>
  <si>
    <t>Rodez AF</t>
  </si>
  <si>
    <t>AE Larisa</t>
  </si>
  <si>
    <t>Panionios GSS</t>
  </si>
  <si>
    <t>FeralpiSalò</t>
  </si>
  <si>
    <t>Vicenza Calcio</t>
  </si>
  <si>
    <t>FC Südtirol</t>
  </si>
  <si>
    <t>Fenerbahçe SK</t>
  </si>
  <si>
    <t>Kaizer Chiefs</t>
  </si>
  <si>
    <t>FC Voluntari</t>
  </si>
  <si>
    <t>Tubize</t>
  </si>
  <si>
    <t>Ironi Kiryat Shmona</t>
  </si>
  <si>
    <t>Standard Liège</t>
  </si>
  <si>
    <t>FC Twente</t>
  </si>
  <si>
    <t>Panathinaikos</t>
  </si>
  <si>
    <t>FC Wil</t>
  </si>
  <si>
    <t>Golden Arrows</t>
  </si>
  <si>
    <t>Orlando Pirates</t>
  </si>
  <si>
    <t>Maritzburg United</t>
  </si>
  <si>
    <t>Troyes AC</t>
  </si>
  <si>
    <t>Montpellier HSC</t>
  </si>
  <si>
    <t>Angers SCO</t>
  </si>
  <si>
    <t>San Telmo</t>
  </si>
  <si>
    <t>Nueva Chicago</t>
  </si>
  <si>
    <t>Deportivo Riestra</t>
  </si>
  <si>
    <t>FBC Melgar</t>
  </si>
  <si>
    <t>Deportivo Pasto</t>
  </si>
  <si>
    <t>Colon Santa Fe</t>
  </si>
  <si>
    <t>Italy, Serie A</t>
  </si>
  <si>
    <t>Venezuela, Primera Division</t>
  </si>
  <si>
    <t>Bolivia, Liga Profesional</t>
  </si>
  <si>
    <t>Colombia, Liga Postobon I</t>
  </si>
  <si>
    <t>Mexico, Primera Division</t>
  </si>
  <si>
    <t>Peru, Primera Division</t>
  </si>
  <si>
    <t>Costa Rica, Primera Division</t>
  </si>
  <si>
    <t>Greece, Super League</t>
  </si>
  <si>
    <t>Germany, Bundesliga</t>
  </si>
  <si>
    <t>Israel, Premier League</t>
  </si>
  <si>
    <t>Belgium, First Division B</t>
  </si>
  <si>
    <t>Wales, Premier League</t>
  </si>
  <si>
    <t>Austria, Bundesliga</t>
  </si>
  <si>
    <t>Switzerland, Challenge League</t>
  </si>
  <si>
    <t>Uruguay, Primera Division</t>
  </si>
  <si>
    <t>Paraguay, Primera Division</t>
  </si>
  <si>
    <t>El Salvador, Primera Division</t>
  </si>
  <si>
    <t>Ramón Santamarina</t>
  </si>
  <si>
    <t>CS Estudiantes (SL)</t>
  </si>
  <si>
    <t>FC Juárez</t>
  </si>
  <si>
    <t>River Plate</t>
  </si>
  <si>
    <t>Club Olimpo</t>
  </si>
  <si>
    <t>Club Necaxa</t>
  </si>
  <si>
    <t>Club América</t>
  </si>
  <si>
    <t>Adana Demirspor</t>
  </si>
  <si>
    <t>Samsunspor</t>
  </si>
  <si>
    <t>Albacete Balompie</t>
  </si>
  <si>
    <t>SBV Excelsior</t>
  </si>
  <si>
    <t>Zob Ahan</t>
  </si>
  <si>
    <t>E. Braunschweig</t>
  </si>
  <si>
    <t>Denizlispor</t>
  </si>
  <si>
    <t>Eskişehirspor</t>
  </si>
  <si>
    <t>PAS Giannina</t>
  </si>
  <si>
    <t>VVV Venlo</t>
  </si>
  <si>
    <t>Feyenoord</t>
  </si>
  <si>
    <t>Chippa United</t>
  </si>
  <si>
    <t>Arzachena Calcio</t>
  </si>
  <si>
    <t>Alessandria</t>
  </si>
  <si>
    <t>Guingamp</t>
  </si>
  <si>
    <t>SD Huesca</t>
  </si>
  <si>
    <t>FC Basel</t>
  </si>
  <si>
    <t>ENPPI Cairo</t>
  </si>
  <si>
    <t>İstanbulspor AŞ</t>
  </si>
  <si>
    <t>Lamia FC</t>
  </si>
  <si>
    <t>Rapid Wien</t>
  </si>
  <si>
    <t>AFC Ajax</t>
  </si>
  <si>
    <t>SM Caen</t>
  </si>
  <si>
    <t>AEK Athens</t>
  </si>
  <si>
    <t>UNAM Pumas</t>
  </si>
  <si>
    <t>Arsenal Sarandi</t>
  </si>
  <si>
    <t>Gimnasia La Plata</t>
  </si>
  <si>
    <t>CA Cerro</t>
  </si>
  <si>
    <t>Unión Española</t>
  </si>
  <si>
    <t>Racing Club (URU)</t>
  </si>
  <si>
    <t>Guatemala, Liga Nacional</t>
  </si>
  <si>
    <t>Spain, Segunda Division</t>
  </si>
  <si>
    <t>Switzerland, Super League</t>
  </si>
  <si>
    <t>Portugal, Segunda Liga</t>
  </si>
  <si>
    <t>Chile, Primera Division</t>
  </si>
  <si>
    <t>Portugal, Primeira Liga</t>
  </si>
  <si>
    <t>Spain, Primera Division</t>
  </si>
  <si>
    <t>Masr lel Maqassah</t>
  </si>
  <si>
    <t>Trabzonspor</t>
  </si>
  <si>
    <t>Ahi Nazareth</t>
  </si>
  <si>
    <t>Hapoel Ashkelon</t>
  </si>
  <si>
    <t>Arminia Bielefeld</t>
  </si>
  <si>
    <t>Genoa</t>
  </si>
  <si>
    <t>Chacarita Juniors</t>
  </si>
  <si>
    <t>Vélez Sársfield</t>
  </si>
  <si>
    <t>Agropecuario</t>
  </si>
  <si>
    <t>Quilmes AC</t>
  </si>
  <si>
    <t>La Equidad</t>
  </si>
  <si>
    <t>Pafos FC</t>
  </si>
  <si>
    <t>Olympiakos Nic.</t>
  </si>
  <si>
    <t>ES Sétif</t>
  </si>
  <si>
    <t>Algeria, Ligue 1</t>
  </si>
  <si>
    <t>Cyprus, 1st Division</t>
  </si>
  <si>
    <t>Barracas Central</t>
  </si>
  <si>
    <t>Def. de Belgrano</t>
  </si>
  <si>
    <t>Kuwait, Kuwait League</t>
  </si>
  <si>
    <t>Foolad Khuzestan</t>
  </si>
  <si>
    <t>USM El Harrach</t>
  </si>
  <si>
    <t>US Avranches</t>
  </si>
  <si>
    <t>Racing Genk</t>
  </si>
  <si>
    <t>CD Tondela</t>
  </si>
  <si>
    <t>Sportivo Luqueño</t>
  </si>
  <si>
    <t>Varzim SC</t>
  </si>
  <si>
    <t>AO Kerkyra</t>
  </si>
  <si>
    <t>Cremonese</t>
  </si>
  <si>
    <t>Pogon Szczecin</t>
  </si>
  <si>
    <t>Wydad Casablanca</t>
  </si>
  <si>
    <t>Raja Casablanca</t>
  </si>
  <si>
    <t>DRB Tadjenanet</t>
  </si>
  <si>
    <t>JS Kabylie</t>
  </si>
  <si>
    <t>NA Hussein Dey</t>
  </si>
  <si>
    <t>NK Osijek</t>
  </si>
  <si>
    <t>Slask Wroclaw</t>
  </si>
  <si>
    <t>Chabab Hoceima</t>
  </si>
  <si>
    <t>Mattersburg</t>
  </si>
  <si>
    <t>Ravenna</t>
  </si>
  <si>
    <t>Alma Fano</t>
  </si>
  <si>
    <t>CA Osasuna</t>
  </si>
  <si>
    <t>Sint-Truiden</t>
  </si>
  <si>
    <t>CA Atlanta</t>
  </si>
  <si>
    <t>Unión Magdalena</t>
  </si>
  <si>
    <t>Poland, Ekstraklasa</t>
  </si>
  <si>
    <t>Denmark, Superligaen</t>
  </si>
  <si>
    <t>Morocco, Botola</t>
  </si>
  <si>
    <t>Croatia, 1. HNL</t>
  </si>
  <si>
    <t>Colombia, Primera B</t>
  </si>
  <si>
    <t>Cruz Azul</t>
  </si>
  <si>
    <t>América de Cali</t>
  </si>
  <si>
    <t>Zacatepec</t>
  </si>
  <si>
    <t>Kayserispor</t>
  </si>
  <si>
    <t>Apollon Smyrni</t>
  </si>
  <si>
    <t>Pro Piacenza</t>
  </si>
  <si>
    <t>Strasbourg</t>
  </si>
  <si>
    <t>Grenoble</t>
  </si>
  <si>
    <t>US Créteil-Lusitanos</t>
  </si>
  <si>
    <t>Rapide Oued Zem</t>
  </si>
  <si>
    <t>FC Chiasso</t>
  </si>
  <si>
    <t>Olympique Safi</t>
  </si>
  <si>
    <t>Maghreb Tétouan</t>
  </si>
  <si>
    <t>Balikesirspor</t>
  </si>
  <si>
    <t>Ankaragücü</t>
  </si>
  <si>
    <t>Getafe CF</t>
  </si>
  <si>
    <t>AO Platanias</t>
  </si>
  <si>
    <t>Lech Poznan</t>
  </si>
  <si>
    <t>AC Prato</t>
  </si>
  <si>
    <t>CD Tenerife</t>
  </si>
  <si>
    <t>Real Zaragoza</t>
  </si>
  <si>
    <t>Lyon</t>
  </si>
  <si>
    <t>Talleres Córdoba</t>
  </si>
  <si>
    <t>Danubio FC</t>
  </si>
  <si>
    <t>Jaguares</t>
  </si>
  <si>
    <t>Argentina, Primera B Nacional</t>
  </si>
  <si>
    <t>Once Caldas</t>
  </si>
  <si>
    <t>Ittihad Tanger</t>
  </si>
  <si>
    <t>Difaâ El Jadidi</t>
  </si>
  <si>
    <t>FUS Rabat</t>
  </si>
  <si>
    <t>RSB Berkane</t>
  </si>
  <si>
    <t>OC Khourigba</t>
  </si>
  <si>
    <t>RAC Casablanca</t>
  </si>
  <si>
    <t>FC Botosani</t>
  </si>
  <si>
    <t>Piast Gliwice</t>
  </si>
  <si>
    <t>Jagiellonia</t>
  </si>
  <si>
    <t>Dinamo Bucuresti</t>
  </si>
  <si>
    <t>CA Tigre</t>
  </si>
  <si>
    <t>FK Shkupi</t>
  </si>
  <si>
    <t>Academy Pandev</t>
  </si>
  <si>
    <t>Rabotnicki Skopje</t>
  </si>
  <si>
    <t>Renova</t>
  </si>
  <si>
    <t>Shkendija 79</t>
  </si>
  <si>
    <t>Vardar Skopje</t>
  </si>
  <si>
    <t>Karlsruher SC</t>
  </si>
  <si>
    <t>Leones FC</t>
  </si>
  <si>
    <t>Macedonia, 1. MFL</t>
  </si>
  <si>
    <t>OGC Nice</t>
  </si>
  <si>
    <t>Shakhtar Donetsk</t>
  </si>
  <si>
    <t>Chernomorets Od.</t>
  </si>
  <si>
    <t>GS Consolat</t>
  </si>
  <si>
    <t>USL Dunkerque</t>
  </si>
  <si>
    <t>Thailand, Premier League</t>
  </si>
  <si>
    <t>Serbia, Superliga</t>
  </si>
  <si>
    <t>Ukraine, Premier League</t>
  </si>
  <si>
    <t>Ireland, Premier Division</t>
  </si>
  <si>
    <t>18:00</t>
  </si>
  <si>
    <t>Stal Kamianske</t>
  </si>
  <si>
    <t>PFK Aleksandriya</t>
  </si>
  <si>
    <t>Red Star FC93</t>
  </si>
  <si>
    <t>Wisla Plock</t>
  </si>
  <si>
    <t>Zaglebie Lubin</t>
  </si>
  <si>
    <t>Sumqayit FK</t>
  </si>
  <si>
    <t>Neftchi Baku</t>
  </si>
  <si>
    <t>Beroe Stara Zagora</t>
  </si>
  <si>
    <t>Lokomotiva Zagreb</t>
  </si>
  <si>
    <t>FK Vojvodina</t>
  </si>
  <si>
    <t>Real Cartagena</t>
  </si>
  <si>
    <t>Temperley</t>
  </si>
  <si>
    <t>Ecuador, Serie A</t>
  </si>
  <si>
    <t>Tunisia, Ligue 1</t>
  </si>
  <si>
    <t>Czech Republic, 1. Liga</t>
  </si>
  <si>
    <t>Azerbaijan, Premier League</t>
  </si>
  <si>
    <t>Bulgaria, A PFG</t>
  </si>
  <si>
    <t>Puerto Cabello</t>
  </si>
  <si>
    <t>Zorya Lugansk</t>
  </si>
  <si>
    <t>Radnicki Nis</t>
  </si>
  <si>
    <t>Esperance Zarzis</t>
  </si>
  <si>
    <t>Jahn Regensburg</t>
  </si>
  <si>
    <t>Randers FC</t>
  </si>
  <si>
    <t>Hobro IK</t>
  </si>
  <si>
    <t>FC Nitra</t>
  </si>
  <si>
    <t>FK Senica</t>
  </si>
  <si>
    <t>Dunajska Streda</t>
  </si>
  <si>
    <t>Pelister Bitola</t>
  </si>
  <si>
    <t>RW Erfurt</t>
  </si>
  <si>
    <t>Səbail FK</t>
  </si>
  <si>
    <t>Karabakh Agdam</t>
  </si>
  <si>
    <t>Giana Erminio</t>
  </si>
  <si>
    <t>Sassuolo Calcio</t>
  </si>
  <si>
    <t>ES Metlaoui</t>
  </si>
  <si>
    <t>FC Vaduz</t>
  </si>
  <si>
    <t>Pontedera</t>
  </si>
  <si>
    <t>Atenas San Carlos</t>
  </si>
  <si>
    <t>Slovakia, Superliga</t>
  </si>
  <si>
    <t>Dunav Ruse</t>
  </si>
  <si>
    <t>Servette FC</t>
  </si>
  <si>
    <t>3 de Febrero</t>
  </si>
  <si>
    <t>Iskra Danilovgrad</t>
  </si>
  <si>
    <t>FK Kom</t>
  </si>
  <si>
    <t>FK Grbalj</t>
  </si>
  <si>
    <t>Rudar Pljevlja</t>
  </si>
  <si>
    <t>FK Buducnost</t>
  </si>
  <si>
    <t>OFK Petrovac</t>
  </si>
  <si>
    <t>Olimpik Donetsk</t>
  </si>
  <si>
    <t>USM Bel Abbès</t>
  </si>
  <si>
    <t>Salernitana</t>
  </si>
  <si>
    <t>Reggiana</t>
  </si>
  <si>
    <t>Austria, Erste Liga</t>
  </si>
  <si>
    <t>Sukhothai FC</t>
  </si>
  <si>
    <t>FC Vereya</t>
  </si>
  <si>
    <t>Bangkok Glass</t>
  </si>
  <si>
    <t>NK Ankaran</t>
  </si>
  <si>
    <t>Zemplin Michalovce</t>
  </si>
  <si>
    <t>Port FC</t>
  </si>
  <si>
    <t>Ascoli</t>
  </si>
  <si>
    <t>Rudar Velenje</t>
  </si>
  <si>
    <t>Toulouse FC</t>
  </si>
  <si>
    <t>Amiens SC</t>
  </si>
  <si>
    <t>KV Oostende</t>
  </si>
  <si>
    <t>Flandria</t>
  </si>
  <si>
    <t>Slovenia, PrvaLiga</t>
  </si>
  <si>
    <t xml:space="preserve">Montenegro, 1. CFL </t>
  </si>
  <si>
    <t>Ee1</t>
  </si>
  <si>
    <t>Bangkok United</t>
  </si>
  <si>
    <t>Vorskla</t>
  </si>
  <si>
    <t>Ubon UMT</t>
  </si>
  <si>
    <t>VfL Bochum</t>
  </si>
  <si>
    <t>Kapaz PFK</t>
  </si>
  <si>
    <t>Wisla Krakow</t>
  </si>
  <si>
    <t>Veres Rivne</t>
  </si>
  <si>
    <t>NK CM Celje</t>
  </si>
  <si>
    <t>Club Brugge</t>
  </si>
  <si>
    <t>Llaneros FC (COL)</t>
  </si>
  <si>
    <t>Club Destroyers</t>
  </si>
  <si>
    <t>Il2</t>
  </si>
  <si>
    <t>Real Betis</t>
  </si>
  <si>
    <t>Decic Tuzi</t>
  </si>
  <si>
    <t>US Ben Guerdane</t>
  </si>
  <si>
    <t>Uzbekistan, PFL</t>
  </si>
  <si>
    <t>Rubin Kazan</t>
  </si>
  <si>
    <t>Miedz Legnica</t>
  </si>
  <si>
    <t>Russia, Premier League</t>
  </si>
  <si>
    <t>Poland, I liga</t>
  </si>
  <si>
    <t>14:00</t>
  </si>
  <si>
    <t>15:00</t>
  </si>
  <si>
    <t>19:00</t>
  </si>
  <si>
    <t>Police Tero FC</t>
  </si>
  <si>
    <t>Tatran Presov</t>
  </si>
  <si>
    <t>Spartak Trnava</t>
  </si>
  <si>
    <t>GKS Katowice</t>
  </si>
  <si>
    <t>Zenit</t>
  </si>
  <si>
    <t>NK Maribor</t>
  </si>
  <si>
    <t>Mezokovesdi SE</t>
  </si>
  <si>
    <t>Olimpia Grudziadz</t>
  </si>
  <si>
    <t>Pogoń Siedlce</t>
  </si>
  <si>
    <t>Wigry Suwalki</t>
  </si>
  <si>
    <t>Podbeskidzie</t>
  </si>
  <si>
    <t>Sporting Charleroi</t>
  </si>
  <si>
    <t>Fortaleza (COL)</t>
  </si>
  <si>
    <t>Hungary, NB I</t>
  </si>
  <si>
    <t>2:00</t>
  </si>
  <si>
    <t>Sport Boys</t>
  </si>
  <si>
    <t>FK Yenisey</t>
  </si>
  <si>
    <t>Navbahor</t>
  </si>
  <si>
    <t>RCD Espanyol</t>
  </si>
  <si>
    <t>FK Tyumen</t>
  </si>
  <si>
    <t>Olimpiets NV</t>
  </si>
  <si>
    <t>Rotor Volgograd</t>
  </si>
  <si>
    <t>Viborg FF</t>
  </si>
  <si>
    <t>Nykøbing FC</t>
  </si>
  <si>
    <t>Esbjerg fB</t>
  </si>
  <si>
    <t>FK Skopje</t>
  </si>
  <si>
    <t>Hallescher FC</t>
  </si>
  <si>
    <t>Polokwane City</t>
  </si>
  <si>
    <t>AGF Aarhus</t>
  </si>
  <si>
    <t>ND Gorica</t>
  </si>
  <si>
    <t>FK Varnsdorf</t>
  </si>
  <si>
    <t>Alcorcón</t>
  </si>
  <si>
    <t>Leones Negros</t>
  </si>
  <si>
    <t>Atlético Venezuela</t>
  </si>
  <si>
    <t>USA, Major League Soccer</t>
  </si>
  <si>
    <t>Denmark, 1st Division</t>
  </si>
  <si>
    <t>0:00</t>
  </si>
  <si>
    <t>Spartak-2 Moscow</t>
  </si>
  <si>
    <t>Unión La Calera</t>
  </si>
  <si>
    <t>Russia, National League</t>
  </si>
  <si>
    <t>Boca Juniors</t>
  </si>
  <si>
    <t>Lokomotiv Plovdiv</t>
  </si>
  <si>
    <t>Panegialios</t>
  </si>
  <si>
    <t>Greece, Football League</t>
  </si>
  <si>
    <t>Estonia, Esiliiga</t>
  </si>
  <si>
    <t>FK Pardubice</t>
  </si>
  <si>
    <t>Blau Weiss Linz</t>
  </si>
  <si>
    <t>Czech Republic, Druha liga</t>
  </si>
  <si>
    <t>Romania, Liga 1</t>
  </si>
  <si>
    <t>16:00</t>
  </si>
  <si>
    <t>17:00</t>
  </si>
  <si>
    <t>20:00</t>
  </si>
  <si>
    <t>21:00</t>
  </si>
  <si>
    <t>Atlético San Luis</t>
  </si>
  <si>
    <t>FK Ufa</t>
  </si>
  <si>
    <t>Volgar Astrakhan</t>
  </si>
  <si>
    <t>Baltika Kaliningrad</t>
  </si>
  <si>
    <t>Zira FK</t>
  </si>
  <si>
    <t>Paksi FC</t>
  </si>
  <si>
    <t>Puskás Akadémia</t>
  </si>
  <si>
    <t>N.E Revolution</t>
  </si>
  <si>
    <t>Girondins Bordeaux</t>
  </si>
  <si>
    <t>Sarmiento Junín</t>
  </si>
  <si>
    <t>11:00</t>
  </si>
  <si>
    <t>11:30</t>
  </si>
  <si>
    <t>12:00</t>
  </si>
  <si>
    <t>13:00</t>
  </si>
  <si>
    <t>14:30</t>
  </si>
  <si>
    <t>17:30</t>
  </si>
  <si>
    <t>SHB-Da Nang FC</t>
  </si>
  <si>
    <t>FK Rostov</t>
  </si>
  <si>
    <t>Chiangrai United</t>
  </si>
  <si>
    <t>FC Roskilde</t>
  </si>
  <si>
    <t>Vendsyssel FF</t>
  </si>
  <si>
    <t>CSKA Moscow</t>
  </si>
  <si>
    <t>US Monastir</t>
  </si>
  <si>
    <t>Inter Zaprešić</t>
  </si>
  <si>
    <t>Guillermo Brown</t>
  </si>
  <si>
    <t>Vietnam, V-League</t>
  </si>
  <si>
    <t>Norway, Eliteserien</t>
  </si>
  <si>
    <t>Ergotelis Creta</t>
  </si>
  <si>
    <t>Kristiansund BK</t>
  </si>
  <si>
    <t>Valerenga</t>
  </si>
  <si>
    <t>FC Den Bosch</t>
  </si>
  <si>
    <t>Bulgaria, B PFG</t>
  </si>
  <si>
    <t>Netherlands, Eerste Divisie</t>
  </si>
  <si>
    <t>Ve1</t>
  </si>
  <si>
    <t>Ar1</t>
  </si>
  <si>
    <t>Inter Baku</t>
  </si>
  <si>
    <t>Gabala FC</t>
  </si>
  <si>
    <t>Kissamikos</t>
  </si>
  <si>
    <t>Us1</t>
  </si>
  <si>
    <t>Mx1</t>
  </si>
  <si>
    <t>Mx2</t>
  </si>
  <si>
    <t>Pe1</t>
  </si>
  <si>
    <t>Sv1</t>
  </si>
  <si>
    <t>Cr1</t>
  </si>
  <si>
    <t>Gt1</t>
  </si>
  <si>
    <t>Kz1</t>
  </si>
  <si>
    <t>Vn1</t>
  </si>
  <si>
    <t>Cz2</t>
  </si>
  <si>
    <t>Am1</t>
  </si>
  <si>
    <t>Ge1</t>
  </si>
  <si>
    <t>Tr2</t>
  </si>
  <si>
    <t>Tr1</t>
  </si>
  <si>
    <t>Bg1</t>
  </si>
  <si>
    <t>Es1</t>
  </si>
  <si>
    <t>Ru1</t>
  </si>
  <si>
    <t>Es2</t>
  </si>
  <si>
    <t>Dk1</t>
  </si>
  <si>
    <t>Th1</t>
  </si>
  <si>
    <t>Ee2</t>
  </si>
  <si>
    <t>It1</t>
  </si>
  <si>
    <t>Nl1</t>
  </si>
  <si>
    <t>Pt1</t>
  </si>
  <si>
    <t>Ua1</t>
  </si>
  <si>
    <t>De2</t>
  </si>
  <si>
    <t>Dk2</t>
  </si>
  <si>
    <t>Gr1</t>
  </si>
  <si>
    <t>Rs1</t>
  </si>
  <si>
    <t>Mk1</t>
  </si>
  <si>
    <t>De3</t>
  </si>
  <si>
    <t>Gr2</t>
  </si>
  <si>
    <t>Mt1</t>
  </si>
  <si>
    <t>Be1</t>
  </si>
  <si>
    <t>Tn1</t>
  </si>
  <si>
    <t>It3</t>
  </si>
  <si>
    <t>Fr1</t>
  </si>
  <si>
    <t>It2</t>
  </si>
  <si>
    <t>Cy1</t>
  </si>
  <si>
    <t>Cz1</t>
  </si>
  <si>
    <t>Si1</t>
  </si>
  <si>
    <t>Ba1</t>
  </si>
  <si>
    <t>KW</t>
  </si>
  <si>
    <t>Sk1</t>
  </si>
  <si>
    <t>De1</t>
  </si>
  <si>
    <t>Pl1</t>
  </si>
  <si>
    <t>Ma2</t>
  </si>
  <si>
    <t>Ch1</t>
  </si>
  <si>
    <t>Pt2</t>
  </si>
  <si>
    <t>Ch2</t>
  </si>
  <si>
    <t>Ma1</t>
  </si>
  <si>
    <t>Ie2</t>
  </si>
  <si>
    <t>At1</t>
  </si>
  <si>
    <t>Ro1</t>
  </si>
  <si>
    <t>No1</t>
  </si>
  <si>
    <t>Il1</t>
  </si>
  <si>
    <t>Eg1</t>
  </si>
  <si>
    <t>Ec1</t>
  </si>
  <si>
    <t>Bo1</t>
  </si>
  <si>
    <t>Uy1</t>
  </si>
  <si>
    <t>Ar2</t>
  </si>
  <si>
    <t>Ar3</t>
  </si>
  <si>
    <t>Py1</t>
  </si>
  <si>
    <t>Cl1</t>
  </si>
  <si>
    <t>Ru2</t>
  </si>
  <si>
    <t>Can Tho FC</t>
  </si>
  <si>
    <t>Hai Phong FC</t>
  </si>
  <si>
    <t>Hoang Anh Gia Lai</t>
  </si>
  <si>
    <t>Muang Thong Utd</t>
  </si>
  <si>
    <t>Lt1</t>
  </si>
  <si>
    <t>Me1</t>
  </si>
  <si>
    <t>Pobeda Prilep</t>
  </si>
  <si>
    <t>Pl2</t>
  </si>
  <si>
    <t>Ua2</t>
  </si>
  <si>
    <t>Uz1</t>
  </si>
  <si>
    <t>Bg2</t>
  </si>
  <si>
    <t>Za1</t>
  </si>
  <si>
    <t>AE</t>
  </si>
  <si>
    <t>Fr2</t>
  </si>
  <si>
    <t>Fr3</t>
  </si>
  <si>
    <t>Lillestrom SK</t>
  </si>
  <si>
    <t>Sarpsborg 08</t>
  </si>
  <si>
    <t>Wls</t>
  </si>
  <si>
    <t>Dz1</t>
  </si>
  <si>
    <t>NIe</t>
  </si>
  <si>
    <t>QA</t>
  </si>
  <si>
    <t>Zlate Moravce</t>
  </si>
  <si>
    <t>JO</t>
  </si>
  <si>
    <t>Rosenborg BK</t>
  </si>
  <si>
    <t>Ruch Chorzow</t>
  </si>
  <si>
    <t>Bytovia</t>
  </si>
  <si>
    <t>Ferencvaros TC</t>
  </si>
  <si>
    <t>Co2</t>
  </si>
  <si>
    <t>Bosnia &amp; Herzegovina, Premijer Liga</t>
  </si>
  <si>
    <t>13:30</t>
  </si>
  <si>
    <t>17:15</t>
  </si>
  <si>
    <t>19:30</t>
  </si>
  <si>
    <t>Sai Gon FC</t>
  </si>
  <si>
    <t>Aiginiakos FC</t>
  </si>
  <si>
    <t>Rukh Vynnyky</t>
  </si>
  <si>
    <t>Obolon-Brovar Kyiv</t>
  </si>
  <si>
    <t>Kolos Kovalivka</t>
  </si>
  <si>
    <t>Odd BK</t>
  </si>
  <si>
    <t>All Boys</t>
  </si>
  <si>
    <t>Ukraine, Persha Liga</t>
  </si>
  <si>
    <t>Arsenal Kiev</t>
  </si>
  <si>
    <t>FK Poltava</t>
  </si>
  <si>
    <t>Ireland, First Division</t>
  </si>
  <si>
    <t>Thanh Hoa FC</t>
  </si>
  <si>
    <t>Nam Dinh FC</t>
  </si>
  <si>
    <t>Ho Chi Minh</t>
  </si>
  <si>
    <t>Luch-Energiya</t>
  </si>
  <si>
    <t>Sibir Novosibirsk</t>
  </si>
  <si>
    <t>Mitra Kukar</t>
  </si>
  <si>
    <t>Shinnik Yaroslavl</t>
  </si>
  <si>
    <t>Banik Sokolov</t>
  </si>
  <si>
    <t>MFK Mikolaiv</t>
  </si>
  <si>
    <t>Kremen Kr.</t>
  </si>
  <si>
    <t>Balkany Zorya</t>
  </si>
  <si>
    <t>Cherkaskyi Dnipro</t>
  </si>
  <si>
    <t>Sporting Braga B</t>
  </si>
  <si>
    <t>Universitario Sucre</t>
  </si>
  <si>
    <t>Bolivia, Liga Profesional Boliviano</t>
  </si>
  <si>
    <t>Co1</t>
  </si>
  <si>
    <t>Helios Kharkov</t>
  </si>
  <si>
    <t>FC Sumy</t>
  </si>
  <si>
    <t>FC Avanhard</t>
  </si>
  <si>
    <t>Ie1</t>
  </si>
  <si>
    <t>Nl2</t>
  </si>
  <si>
    <t>Us2</t>
  </si>
  <si>
    <t>Be2</t>
  </si>
  <si>
    <t>OK</t>
  </si>
  <si>
    <t>Zalaegerszegi TE</t>
  </si>
  <si>
    <t>Szolnoki MAV</t>
  </si>
  <si>
    <t>Gyori ETO FC</t>
  </si>
  <si>
    <t>Budafoki LC</t>
  </si>
  <si>
    <t>Mosonmagyarovari</t>
  </si>
  <si>
    <t>Hungary, NB II</t>
  </si>
  <si>
    <t>Cegledi VSE</t>
  </si>
  <si>
    <t>Jong Utrecht</t>
  </si>
  <si>
    <t>De Graafschap</t>
  </si>
  <si>
    <t>RKC Waalwijk</t>
  </si>
  <si>
    <t>12:30</t>
  </si>
  <si>
    <t>Shakhter Soligorsk</t>
  </si>
  <si>
    <t>Dinamo Brest</t>
  </si>
  <si>
    <t>Indonesia, Super League</t>
  </si>
  <si>
    <t>Latvia, Virsliga</t>
  </si>
  <si>
    <t>Belarus, Vysshaya League</t>
  </si>
  <si>
    <t>Belgium, First Division</t>
  </si>
  <si>
    <t>15:30</t>
  </si>
  <si>
    <t>22:00</t>
  </si>
  <si>
    <t>PSIS Semarang</t>
  </si>
  <si>
    <t>Bali United Pusam</t>
  </si>
  <si>
    <t>Deportivo Alavés</t>
  </si>
  <si>
    <t>Song Lam Nghe An</t>
  </si>
  <si>
    <t>Sanna Khanh Hoa</t>
  </si>
  <si>
    <t>Volyn Lutsk</t>
  </si>
  <si>
    <t>Holstein Kiel</t>
  </si>
  <si>
    <t>Naftovyk-Ukrnafta</t>
  </si>
  <si>
    <t>Östers IF</t>
  </si>
  <si>
    <t>Degerfors IF</t>
  </si>
  <si>
    <t>GAIS</t>
  </si>
  <si>
    <t>Jönköpings Södra</t>
  </si>
  <si>
    <t>Sileks Kratovo</t>
  </si>
  <si>
    <t>MFK Vítkovice</t>
  </si>
  <si>
    <t>Karaiskakis</t>
  </si>
  <si>
    <t>Hirnyk-Sport</t>
  </si>
  <si>
    <t>Lyngby BK</t>
  </si>
  <si>
    <t>Levski Sofia</t>
  </si>
  <si>
    <t>Kazincbarcikai SC</t>
  </si>
  <si>
    <t>Gyirmót FC</t>
  </si>
  <si>
    <t>Budaorsi SC</t>
  </si>
  <si>
    <t>Csakvari TK</t>
  </si>
  <si>
    <t>Galatasaray SK</t>
  </si>
  <si>
    <t>Rosario Central</t>
  </si>
  <si>
    <t>Universitario</t>
  </si>
  <si>
    <t>4:00</t>
  </si>
  <si>
    <t>Sweden, Superettan</t>
  </si>
  <si>
    <t>14:20</t>
  </si>
  <si>
    <t>15:15</t>
  </si>
  <si>
    <t>15:45</t>
  </si>
  <si>
    <t>18:35</t>
  </si>
  <si>
    <t>21:30</t>
  </si>
  <si>
    <t>21:45</t>
  </si>
  <si>
    <t>Borneo FC</t>
  </si>
  <si>
    <t>Fremad Amager</t>
  </si>
  <si>
    <t>Go Ahead Eagles</t>
  </si>
  <si>
    <t>IK Frej</t>
  </si>
  <si>
    <t>Norrby IF</t>
  </si>
  <si>
    <t>Tromsdalen UIL</t>
  </si>
  <si>
    <t>FK Jerv</t>
  </si>
  <si>
    <t>BSC Young Boys</t>
  </si>
  <si>
    <t>IF Elfsborg</t>
  </si>
  <si>
    <t>Malmö FF</t>
  </si>
  <si>
    <t>9:30</t>
  </si>
  <si>
    <t>22:15</t>
  </si>
  <si>
    <t>Sunday ~ April 01, 2018</t>
  </si>
  <si>
    <t>Monday ~ April 02, 2018</t>
  </si>
  <si>
    <t>Norway, 1. Division</t>
  </si>
  <si>
    <t>Sweden, Allsvenskan</t>
  </si>
  <si>
    <t>SS Siena</t>
  </si>
  <si>
    <t>Fotbal Trinec</t>
  </si>
  <si>
    <t>Frydek-Mistek</t>
  </si>
  <si>
    <t>Alki Oroklini</t>
  </si>
  <si>
    <t>Nea Salamina</t>
  </si>
  <si>
    <t>HNK Sibenik</t>
  </si>
  <si>
    <t>Lucko Zagreb</t>
  </si>
  <si>
    <t>NK Sesvete</t>
  </si>
  <si>
    <t>NK Novigrad</t>
  </si>
  <si>
    <t>NK Dugopolje</t>
  </si>
  <si>
    <t>Kustosija</t>
  </si>
  <si>
    <t>HNK Gorica</t>
  </si>
  <si>
    <t>NK Dragovoljac</t>
  </si>
  <si>
    <t>Dinamo Zagreb B</t>
  </si>
  <si>
    <t>NK Solin</t>
  </si>
  <si>
    <t>AEL Limassol</t>
  </si>
  <si>
    <t>AEK Larnaka</t>
  </si>
  <si>
    <t>Semouha Club</t>
  </si>
  <si>
    <t>NK Varaždin</t>
  </si>
  <si>
    <t>Hajduk Split II</t>
  </si>
  <si>
    <t>Atalanta Bergamo</t>
  </si>
  <si>
    <t>Sampdoria</t>
  </si>
  <si>
    <t>Cagliari Calcio</t>
  </si>
  <si>
    <t>Floridsdorfer AC</t>
  </si>
  <si>
    <t>SV Ried</t>
  </si>
  <si>
    <t>WSG Wattens</t>
  </si>
  <si>
    <t>Bidvest Wits</t>
  </si>
  <si>
    <t>Ajax Cape Town</t>
  </si>
  <si>
    <t>Deportivo La Guaira</t>
  </si>
  <si>
    <t>Portuguesa FC</t>
  </si>
  <si>
    <t>Croatia, 2. HNL</t>
  </si>
  <si>
    <t>Shirak FC</t>
  </si>
  <si>
    <t>Alashkert Martuni</t>
  </si>
  <si>
    <t>Apollon Kalamaria</t>
  </si>
  <si>
    <t>NK Domzale</t>
  </si>
  <si>
    <t>AO Trikala</t>
  </si>
  <si>
    <t>FK Mladost</t>
  </si>
  <si>
    <t>FK Zeta</t>
  </si>
  <si>
    <t>Doxa Katokopia</t>
  </si>
  <si>
    <t>Anorthosis FC</t>
  </si>
  <si>
    <t>APOEL FC</t>
  </si>
  <si>
    <t>Sutjeska Niksic</t>
  </si>
  <si>
    <t>Ceske Budejovice</t>
  </si>
  <si>
    <t>Bnei Yehuda</t>
  </si>
  <si>
    <t>Hapoel Haifa</t>
  </si>
  <si>
    <t>ChievoVerona</t>
  </si>
  <si>
    <t>Fermana Calcio</t>
  </si>
  <si>
    <t>Stade Rennais</t>
  </si>
  <si>
    <t>AS Monaco</t>
  </si>
  <si>
    <t>Bloemfontein Celtic</t>
  </si>
  <si>
    <t>Mamelodi Sundowns</t>
  </si>
  <si>
    <t>Platinum Stars</t>
  </si>
  <si>
    <t>Baroka FC</t>
  </si>
  <si>
    <t>Cape Town City</t>
  </si>
  <si>
    <t>SuperSport United</t>
  </si>
  <si>
    <t>Gubbio</t>
  </si>
  <si>
    <t>Deportivo Tachira</t>
  </si>
  <si>
    <t>Metropolitanos</t>
  </si>
  <si>
    <t>Armenia, Premier League</t>
  </si>
  <si>
    <t>Doxa Drama</t>
  </si>
  <si>
    <t>Beitar Tel Aviv</t>
  </si>
  <si>
    <t>Hapoel Afula</t>
  </si>
  <si>
    <t>FC Nazareth Ilit</t>
  </si>
  <si>
    <t>Hapoel Kfar Saba</t>
  </si>
  <si>
    <t>Ramat HaSharon</t>
  </si>
  <si>
    <t>Hapoel Marmorek</t>
  </si>
  <si>
    <t>Hapoel Tel Aviv</t>
  </si>
  <si>
    <t>Hapoel Hadera</t>
  </si>
  <si>
    <t>Maccabi Herzliya</t>
  </si>
  <si>
    <t>Hapoel Bnei Lod</t>
  </si>
  <si>
    <t>Hapoel Ramat Gan</t>
  </si>
  <si>
    <t>Hapoel Katamon</t>
  </si>
  <si>
    <t>H. Ironi Rishon</t>
  </si>
  <si>
    <t>Ironi Nesher</t>
  </si>
  <si>
    <t>Neftchi Fergana</t>
  </si>
  <si>
    <t>FC AGMK</t>
  </si>
  <si>
    <t>FC Luch Minsk</t>
  </si>
  <si>
    <t>Ermis Aradippou</t>
  </si>
  <si>
    <t>Panachaiki FC</t>
  </si>
  <si>
    <t>Vitosha Bistritsa</t>
  </si>
  <si>
    <t>Pirin Blagoevgrad</t>
  </si>
  <si>
    <t>FK Rad</t>
  </si>
  <si>
    <t>FK Napredak</t>
  </si>
  <si>
    <t>Spartak Subotica</t>
  </si>
  <si>
    <t>Radnik Surdulica</t>
  </si>
  <si>
    <t>FK Crvena Zvezda</t>
  </si>
  <si>
    <t>FK Zemun</t>
  </si>
  <si>
    <t>FK Partizan</t>
  </si>
  <si>
    <t>Borac Cacak</t>
  </si>
  <si>
    <t>Javor Ivanjica</t>
  </si>
  <si>
    <t>FK Backa</t>
  </si>
  <si>
    <t>Petrojet Suez</t>
  </si>
  <si>
    <t>Arab Contractors</t>
  </si>
  <si>
    <t>FK Slutsk</t>
  </si>
  <si>
    <t>Neman Grodno</t>
  </si>
  <si>
    <t>FC Fredericia</t>
  </si>
  <si>
    <t>HB Køge</t>
  </si>
  <si>
    <t>FK Suduva</t>
  </si>
  <si>
    <t>FK Atlantas</t>
  </si>
  <si>
    <t>Wadi Degla SC</t>
  </si>
  <si>
    <t>Alassiouty Sport</t>
  </si>
  <si>
    <t>Antigua GFC</t>
  </si>
  <si>
    <t>Dep. Guastatoya</t>
  </si>
  <si>
    <t>Lithuania, A Liga</t>
  </si>
  <si>
    <t>Zhemchuzhyna Od.</t>
  </si>
  <si>
    <t>Saipa Karaj</t>
  </si>
  <si>
    <t>Naft Tehran</t>
  </si>
  <si>
    <t>Gostaresh Foolad</t>
  </si>
  <si>
    <t>Al Ain</t>
  </si>
  <si>
    <t>Dubba Al Fujairah</t>
  </si>
  <si>
    <t>FK Minsk</t>
  </si>
  <si>
    <t>BATE Borisov</t>
  </si>
  <si>
    <t>Pars Jonoubi Jam</t>
  </si>
  <si>
    <t>CD Cova Piedade</t>
  </si>
  <si>
    <t>Cibalia Vinkovci</t>
  </si>
  <si>
    <t>FK Jelgava</t>
  </si>
  <si>
    <t>FK Ventspils</t>
  </si>
  <si>
    <t>Dakhleya</t>
  </si>
  <si>
    <t>Greuther Fürth</t>
  </si>
  <si>
    <t>Kapfenberg</t>
  </si>
  <si>
    <t>Gornik Leczna</t>
  </si>
  <si>
    <t>Werder Bremen II</t>
  </si>
  <si>
    <t>VfR Aalen</t>
  </si>
  <si>
    <t>Senglea Athletic</t>
  </si>
  <si>
    <t>Mosta FC</t>
  </si>
  <si>
    <t>Dnepr Mogilev</t>
  </si>
  <si>
    <t>FC Gomel</t>
  </si>
  <si>
    <t>Al Feiha</t>
  </si>
  <si>
    <t>Al Raed Club</t>
  </si>
  <si>
    <t>Taawoun FC</t>
  </si>
  <si>
    <t>Shabab Riyadh</t>
  </si>
  <si>
    <t>Ittihad Jeddah</t>
  </si>
  <si>
    <t>Ettifaq FC</t>
  </si>
  <si>
    <t>SC Cambuur</t>
  </si>
  <si>
    <t>FC Oss</t>
  </si>
  <si>
    <t>Clermont Foot</t>
  </si>
  <si>
    <t>Tours FC</t>
  </si>
  <si>
    <t>AJ Auxerre</t>
  </si>
  <si>
    <t>Anderlecht</t>
  </si>
  <si>
    <t>Union Saint-Gilloise</t>
  </si>
  <si>
    <t>St Patricks Dublin</t>
  </si>
  <si>
    <t>Bray Wanderers</t>
  </si>
  <si>
    <t>Bohemians FC</t>
  </si>
  <si>
    <t>Limerick FC</t>
  </si>
  <si>
    <t>Waterford United</t>
  </si>
  <si>
    <t>Cork City</t>
  </si>
  <si>
    <t>Dep. La Coruna</t>
  </si>
  <si>
    <t>Málaga CF</t>
  </si>
  <si>
    <t>Cadiz CF</t>
  </si>
  <si>
    <t>UD Almería</t>
  </si>
  <si>
    <t>Finn Harps</t>
  </si>
  <si>
    <t>Galway United</t>
  </si>
  <si>
    <t>Vitória Guimarães</t>
  </si>
  <si>
    <t>Rio Ave</t>
  </si>
  <si>
    <t>Sport Rosario</t>
  </si>
  <si>
    <t>Saudi Arabia, SPL</t>
  </si>
  <si>
    <t>United Arab Emirates, Pro League</t>
  </si>
  <si>
    <t>Estudiantes CSC</t>
  </si>
  <si>
    <t>Deportes Temuco</t>
  </si>
  <si>
    <t>Deportes Iquique</t>
  </si>
  <si>
    <t>Envigado FC</t>
  </si>
  <si>
    <t>Montreal Impact</t>
  </si>
  <si>
    <t>Nacional Potosí</t>
  </si>
  <si>
    <t>Royal Pari</t>
  </si>
  <si>
    <t>Unión Santa Fe</t>
  </si>
  <si>
    <t>El Nacional Quito</t>
  </si>
  <si>
    <t>Univ Católica Quito</t>
  </si>
  <si>
    <t>Patriotas FC</t>
  </si>
  <si>
    <t>Deportivo Cali</t>
  </si>
  <si>
    <t>Academia Cantolao</t>
  </si>
  <si>
    <t>Deportivo Municipal</t>
  </si>
  <si>
    <t>SKA-Energia</t>
  </si>
  <si>
    <t>Amkar Perm</t>
  </si>
  <si>
    <t>Madura United FC</t>
  </si>
  <si>
    <t>Sriwijaya FC</t>
  </si>
  <si>
    <t>Tobol Kostanay</t>
  </si>
  <si>
    <t>FK Atyrau</t>
  </si>
  <si>
    <t>Kardemir Karabuk</t>
  </si>
  <si>
    <t>Antalyaspor</t>
  </si>
  <si>
    <t>Akhmat Groznyi</t>
  </si>
  <si>
    <t>Dynamo Kiev</t>
  </si>
  <si>
    <t>Fakel Voronezh</t>
  </si>
  <si>
    <t>FK Ordabasy</t>
  </si>
  <si>
    <t>FK Aktobe</t>
  </si>
  <si>
    <t>Kairat Almaty</t>
  </si>
  <si>
    <t>Akzhayik Oral</t>
  </si>
  <si>
    <t>Perseru Serui</t>
  </si>
  <si>
    <t>Suphanburi FC</t>
  </si>
  <si>
    <t>Buriram United</t>
  </si>
  <si>
    <t>Giresunspor</t>
  </si>
  <si>
    <t>Manisaspor</t>
  </si>
  <si>
    <t>Magdeburg</t>
  </si>
  <si>
    <t>Umea FC</t>
  </si>
  <si>
    <t>Sandvikens IF</t>
  </si>
  <si>
    <t>Persepolis FC</t>
  </si>
  <si>
    <t>Sepidrood Rasht</t>
  </si>
  <si>
    <t>Monza</t>
  </si>
  <si>
    <t>AC Cuneo</t>
  </si>
  <si>
    <t>US Foggia</t>
  </si>
  <si>
    <t>Carpi FC</t>
  </si>
  <si>
    <t>Ratchaburi FC</t>
  </si>
  <si>
    <t>Tanta FC</t>
  </si>
  <si>
    <t>Al Intagh Al Harbi</t>
  </si>
  <si>
    <t>FK Vitebsk</t>
  </si>
  <si>
    <t>Desna Chernigiv</t>
  </si>
  <si>
    <t>Nasaf Qarshi</t>
  </si>
  <si>
    <t>SC Freiburg</t>
  </si>
  <si>
    <t>VfL Wolfsburg</t>
  </si>
  <si>
    <t>1.FC Köln</t>
  </si>
  <si>
    <t>Mainz</t>
  </si>
  <si>
    <t>FK Krasnodar</t>
  </si>
  <si>
    <t>Emirates Club</t>
  </si>
  <si>
    <t>Jazira Abu Dhabi</t>
  </si>
  <si>
    <t>Örebro SK</t>
  </si>
  <si>
    <t>Norrköping</t>
  </si>
  <si>
    <t>Granada CF</t>
  </si>
  <si>
    <t>Sturm Graz</t>
  </si>
  <si>
    <t>Austria Wien</t>
  </si>
  <si>
    <t>Maccabi Petah Tikva</t>
  </si>
  <si>
    <t>Falkenbergs FF</t>
  </si>
  <si>
    <t>AFC Eskilstuna</t>
  </si>
  <si>
    <t>Naxxar Lions</t>
  </si>
  <si>
    <t>Gzira United</t>
  </si>
  <si>
    <t>Coleraine FC</t>
  </si>
  <si>
    <t>Cliftonville Belfast</t>
  </si>
  <si>
    <t>Mladost DK</t>
  </si>
  <si>
    <t>Sloboda Tuzla</t>
  </si>
  <si>
    <t>Radnik Bijeljina</t>
  </si>
  <si>
    <t>FK Krupa</t>
  </si>
  <si>
    <t>FC Nantes</t>
  </si>
  <si>
    <t>Portimonense SC</t>
  </si>
  <si>
    <t>Debrecen VSC</t>
  </si>
  <si>
    <t>Diosgyori VTK</t>
  </si>
  <si>
    <t>Haladas</t>
  </si>
  <si>
    <t>Vasas SC</t>
  </si>
  <si>
    <t>Rudeš Zagreb</t>
  </si>
  <si>
    <t>Landskrona BoIS</t>
  </si>
  <si>
    <t>Académico Viseu</t>
  </si>
  <si>
    <t>Real SC</t>
  </si>
  <si>
    <t>FC Famalicão</t>
  </si>
  <si>
    <t>Gil Vicente</t>
  </si>
  <si>
    <t>FC Arouca</t>
  </si>
  <si>
    <t>Vitória Guimarães B</t>
  </si>
  <si>
    <t>Sporting Covilha</t>
  </si>
  <si>
    <t>MFK Ruzomberok</t>
  </si>
  <si>
    <t>MSK Zilina</t>
  </si>
  <si>
    <t>Sport Podbrezova</t>
  </si>
  <si>
    <t>Stomil Olsztyn</t>
  </si>
  <si>
    <t>Chabab Khénifra</t>
  </si>
  <si>
    <t>Everton de Vina</t>
  </si>
  <si>
    <t>Tala'ea Al Jaish</t>
  </si>
  <si>
    <t>Ismaily SC</t>
  </si>
  <si>
    <t>Arsenal Tula</t>
  </si>
  <si>
    <t>Stromsgodset IF</t>
  </si>
  <si>
    <t>CD Numancia</t>
  </si>
  <si>
    <t>Gornik Zabrze</t>
  </si>
  <si>
    <t>Lechia Gdansk</t>
  </si>
  <si>
    <t>Arka Gdynia</t>
  </si>
  <si>
    <t>Nieciecza KS</t>
  </si>
  <si>
    <t>Korona Kielce</t>
  </si>
  <si>
    <t>Cracovia</t>
  </si>
  <si>
    <t>Borac Banja Luka</t>
  </si>
  <si>
    <t>GOSK Gabela</t>
  </si>
  <si>
    <t>Al Baten</t>
  </si>
  <si>
    <t>Al Faisaly (KSA)</t>
  </si>
  <si>
    <t>Birkirkara FC</t>
  </si>
  <si>
    <t>Hibernians Paola</t>
  </si>
  <si>
    <t>Belgrano Córdoba</t>
  </si>
  <si>
    <t>Hamburger SV</t>
  </si>
  <si>
    <t>Schalke 04</t>
  </si>
  <si>
    <t>FC Mariupol</t>
  </si>
  <si>
    <t>Zrinjski Mostar</t>
  </si>
  <si>
    <t>FK Sarajevo</t>
  </si>
  <si>
    <t>NK Aluminij</t>
  </si>
  <si>
    <t>Bnei Sakhnin</t>
  </si>
  <si>
    <t>Hajduk Split</t>
  </si>
  <si>
    <t>Rapperswil</t>
  </si>
  <si>
    <t>Hassania Agadir</t>
  </si>
  <si>
    <t>Videoton FC</t>
  </si>
  <si>
    <t>Ujpest FC</t>
  </si>
  <si>
    <t>Al Ahli Jeddah</t>
  </si>
  <si>
    <t>Al Hilal Riyadh</t>
  </si>
  <si>
    <t>Lille OSC</t>
  </si>
  <si>
    <t>Dijon FCO</t>
  </si>
  <si>
    <t>Rayo Vallecano</t>
  </si>
  <si>
    <t>OH Leuven</t>
  </si>
  <si>
    <t>Lierse SK</t>
  </si>
  <si>
    <t>Eupen</t>
  </si>
  <si>
    <t>CA Fénix Pilar</t>
  </si>
  <si>
    <t>Colegiales</t>
  </si>
  <si>
    <t>Deportivo Espanol</t>
  </si>
  <si>
    <t>Sparta Rotterdam</t>
  </si>
  <si>
    <t>Aurora FC</t>
  </si>
  <si>
    <t>Blooming</t>
  </si>
  <si>
    <t>CA Torque</t>
  </si>
  <si>
    <t>Barranquilla FC</t>
  </si>
  <si>
    <t>Real Santander</t>
  </si>
  <si>
    <t>Universidad CR</t>
  </si>
  <si>
    <t>AD Carmelita</t>
  </si>
  <si>
    <t>Univ de Chile</t>
  </si>
  <si>
    <t>Curicó Unido</t>
  </si>
  <si>
    <t>Unión Comercio</t>
  </si>
  <si>
    <t>CA Banfield</t>
  </si>
  <si>
    <t>Atl. Bucaramanga</t>
  </si>
  <si>
    <t>Kazakhstan, Premier League</t>
  </si>
  <si>
    <t>Sweden, Div 1 Norra</t>
  </si>
  <si>
    <t>Northern Ireland, Premiership</t>
  </si>
  <si>
    <t>San Martín T.</t>
  </si>
  <si>
    <t>Philadelphia Union</t>
  </si>
  <si>
    <t>SJ Earthquakes</t>
  </si>
  <si>
    <t>Estudiantes FC</t>
  </si>
  <si>
    <t>Deportivo Lara</t>
  </si>
  <si>
    <t>Alianza Petrolera</t>
  </si>
  <si>
    <t>LD Alajuelense</t>
  </si>
  <si>
    <t>Santos Guápiles</t>
  </si>
  <si>
    <t>Millonarios</t>
  </si>
  <si>
    <t>Levante UD</t>
  </si>
  <si>
    <t>UD Las Palmas</t>
  </si>
  <si>
    <t>Banants Yerevan</t>
  </si>
  <si>
    <t>Santos Tartu</t>
  </si>
  <si>
    <t>Keila JK</t>
  </si>
  <si>
    <t>FC Elva</t>
  </si>
  <si>
    <t>Tartu JK Welco</t>
  </si>
  <si>
    <t>Torino FC</t>
  </si>
  <si>
    <t>Inter Milano</t>
  </si>
  <si>
    <t>Konyaspor</t>
  </si>
  <si>
    <t>Sivasspor</t>
  </si>
  <si>
    <t>FC Utrecht</t>
  </si>
  <si>
    <t>ADO Den Haag</t>
  </si>
  <si>
    <t>Riga FC</t>
  </si>
  <si>
    <t>Rigas Futbola skola</t>
  </si>
  <si>
    <t>Nakhonratchasima</t>
  </si>
  <si>
    <t>Air Force Central</t>
  </si>
  <si>
    <t>Ingolstadt</t>
  </si>
  <si>
    <t>Skive IK</t>
  </si>
  <si>
    <t>Chonburi FC</t>
  </si>
  <si>
    <t>Chainat FC</t>
  </si>
  <si>
    <t>SC Heerenveen</t>
  </si>
  <si>
    <t>Reggina Calcio</t>
  </si>
  <si>
    <t>US Lecce</t>
  </si>
  <si>
    <t>Triestina</t>
  </si>
  <si>
    <t>Padova</t>
  </si>
  <si>
    <t>Casertana</t>
  </si>
  <si>
    <t>Sicula Leonzio</t>
  </si>
  <si>
    <t>Virtus Francavilla</t>
  </si>
  <si>
    <t>Trapani Calcio</t>
  </si>
  <si>
    <t>Cosenza Calcio</t>
  </si>
  <si>
    <t>Catanzaro</t>
  </si>
  <si>
    <t>Hellas Verona</t>
  </si>
  <si>
    <t>FC Crotone</t>
  </si>
  <si>
    <t>Bologna FC</t>
  </si>
  <si>
    <t>Bursaspor</t>
  </si>
  <si>
    <t>Kasımpaşa SK</t>
  </si>
  <si>
    <t>Djurgårdens IF</t>
  </si>
  <si>
    <t>Trelleborgs FF</t>
  </si>
  <si>
    <t>Kalmar FF</t>
  </si>
  <si>
    <t>Venezia FC</t>
  </si>
  <si>
    <t>Brescia Calcio</t>
  </si>
  <si>
    <t>LASK Linz</t>
  </si>
  <si>
    <t>RB Salzburg</t>
  </si>
  <si>
    <t>Helsingborg</t>
  </si>
  <si>
    <t>FK Liepaja</t>
  </si>
  <si>
    <t>Valmieras FK</t>
  </si>
  <si>
    <t>Levanger FK</t>
  </si>
  <si>
    <t>Aalesund FK</t>
  </si>
  <si>
    <t>AS Trencin</t>
  </si>
  <si>
    <t>Lokomotiv Moscow</t>
  </si>
  <si>
    <t>CD Lugo</t>
  </si>
  <si>
    <t>Real Oviedo</t>
  </si>
  <si>
    <t>Brøndby IF</t>
  </si>
  <si>
    <t>AC Horsens</t>
  </si>
  <si>
    <t>St. Gallen</t>
  </si>
  <si>
    <t>Lausanne-Sport</t>
  </si>
  <si>
    <t>FC Sion</t>
  </si>
  <si>
    <t>KuPS Kuopio</t>
  </si>
  <si>
    <t>FC Honka Espoo</t>
  </si>
  <si>
    <t>CO Médenine</t>
  </si>
  <si>
    <t>CS Sfaxien</t>
  </si>
  <si>
    <t>Stade Gabésien</t>
  </si>
  <si>
    <t>CA Bizertin</t>
  </si>
  <si>
    <t>Club Africain Tunis</t>
  </si>
  <si>
    <t>Akropolis IF</t>
  </si>
  <si>
    <t>Team Thoren</t>
  </si>
  <si>
    <t>Husqvarna FF</t>
  </si>
  <si>
    <t>Mjällby AIF</t>
  </si>
  <si>
    <t>JS Massira</t>
  </si>
  <si>
    <t>Union Sidi Kacem</t>
  </si>
  <si>
    <t>FC Vlasim</t>
  </si>
  <si>
    <t>Hradec Kralove</t>
  </si>
  <si>
    <t>Olympia H.Kralove</t>
  </si>
  <si>
    <t>Teramo Calcio</t>
  </si>
  <si>
    <t>AC Renate</t>
  </si>
  <si>
    <t>Fidelis Andria</t>
  </si>
  <si>
    <t>Akragas</t>
  </si>
  <si>
    <t>AC Mestre</t>
  </si>
  <si>
    <t>Heracles Almelo</t>
  </si>
  <si>
    <t>Slaven Belupo</t>
  </si>
  <si>
    <t>HNK Rijeka</t>
  </si>
  <si>
    <t>Kawkab Marrakech</t>
  </si>
  <si>
    <t>FAR Rabat</t>
  </si>
  <si>
    <t>Los Andes</t>
  </si>
  <si>
    <t>Ind. Rivadavia</t>
  </si>
  <si>
    <t>Altınordu SK</t>
  </si>
  <si>
    <t>Ümraniyespor</t>
  </si>
  <si>
    <t>Bassano Virtus</t>
  </si>
  <si>
    <t>Sambenedettese</t>
  </si>
  <si>
    <t>Almirante Brown</t>
  </si>
  <si>
    <t>Sacachispas</t>
  </si>
  <si>
    <t>Sirius IK</t>
  </si>
  <si>
    <t>GIF Sundsvall</t>
  </si>
  <si>
    <t>Pro Vercelli</t>
  </si>
  <si>
    <t>Novara</t>
  </si>
  <si>
    <t>Cesena</t>
  </si>
  <si>
    <t>Virtus Entella</t>
  </si>
  <si>
    <t>Zaglebie Sosnowiec</t>
  </si>
  <si>
    <t>Odra Opole</t>
  </si>
  <si>
    <t>Udinese Calcio</t>
  </si>
  <si>
    <t>Lazio</t>
  </si>
  <si>
    <t>FK Haugesund</t>
  </si>
  <si>
    <t>Sporting Gijón</t>
  </si>
  <si>
    <t>CF Reus Deportiu</t>
  </si>
  <si>
    <t>Bohemians 1905</t>
  </si>
  <si>
    <t>Viktoria Plzen</t>
  </si>
  <si>
    <t>Étoile Sahel Sousse</t>
  </si>
  <si>
    <t>JS Kairouanaise</t>
  </si>
  <si>
    <t>HamKam</t>
  </si>
  <si>
    <t>Notodden FK</t>
  </si>
  <si>
    <t>Valletta FC</t>
  </si>
  <si>
    <t>Hamrun Spartans</t>
  </si>
  <si>
    <t>Monopoli</t>
  </si>
  <si>
    <t>AS Bisceglie</t>
  </si>
  <si>
    <t>Istra 1961</t>
  </si>
  <si>
    <t>Dinamo Zagreb</t>
  </si>
  <si>
    <t>ND Triglav</t>
  </si>
  <si>
    <t>Deportivo Toluca</t>
  </si>
  <si>
    <t>Tigres UANL</t>
  </si>
  <si>
    <t>Ahly Cairo</t>
  </si>
  <si>
    <t>Beitar Jerusalem</t>
  </si>
  <si>
    <t>Westerlo</t>
  </si>
  <si>
    <t>Roeselare</t>
  </si>
  <si>
    <t>CA Platense</t>
  </si>
  <si>
    <t>Estudiantes BsAs</t>
  </si>
  <si>
    <t>Talleres (RdE)</t>
  </si>
  <si>
    <t>Villa Dálmine</t>
  </si>
  <si>
    <t>AlbinoLeffe</t>
  </si>
  <si>
    <t>AC Milan</t>
  </si>
  <si>
    <t>Brown de Adrogué</t>
  </si>
  <si>
    <t>Zulia FC</t>
  </si>
  <si>
    <t>River Plate (URU)</t>
  </si>
  <si>
    <t>Liverpool (URU)</t>
  </si>
  <si>
    <t>CA Progreso</t>
  </si>
  <si>
    <t>Bogotá FC</t>
  </si>
  <si>
    <t>Cortuluá</t>
  </si>
  <si>
    <t>Aragua</t>
  </si>
  <si>
    <t>Carabobo</t>
  </si>
  <si>
    <t>Caracas</t>
  </si>
  <si>
    <t>Monagas SC</t>
  </si>
  <si>
    <t>Gimnasia Jujuy</t>
  </si>
  <si>
    <t>CA Aldosivi</t>
  </si>
  <si>
    <t>Cúcuta Deportivo</t>
  </si>
  <si>
    <t>Deportes Quindío</t>
  </si>
  <si>
    <t>Orsomarso SC</t>
  </si>
  <si>
    <t>Limón FC</t>
  </si>
  <si>
    <t>Guadalupe FC</t>
  </si>
  <si>
    <t>Univ San Martín</t>
  </si>
  <si>
    <t>Cerro Porteño</t>
  </si>
  <si>
    <t>Deportivo Santaní</t>
  </si>
  <si>
    <t>Finland, Veikkausliiga</t>
  </si>
  <si>
    <t>Atlético Nacional</t>
  </si>
  <si>
    <t>Ind. Medellin</t>
  </si>
  <si>
    <t>Ind. Santa Fe</t>
  </si>
  <si>
    <t>Rionegro Águilas</t>
  </si>
  <si>
    <t>Mineros Guyana</t>
  </si>
  <si>
    <t>Alebrijes de Oaxaca</t>
  </si>
  <si>
    <t>Oriente Petrolero</t>
  </si>
  <si>
    <t>Jorge Wilstermann</t>
  </si>
  <si>
    <t>Deportes Tolima</t>
  </si>
  <si>
    <t>Junior Barranquilla</t>
  </si>
  <si>
    <t>Atlante FC</t>
  </si>
  <si>
    <t>Karpaty Lviv</t>
  </si>
  <si>
    <t>Zirka Kirovohrad</t>
  </si>
  <si>
    <t>Arema FC</t>
  </si>
  <si>
    <t>Etar VT</t>
  </si>
  <si>
    <t>Juventus Bucuresti</t>
  </si>
  <si>
    <t>Levadia II Tallinn</t>
  </si>
  <si>
    <t>Tallinna Kalev II</t>
  </si>
  <si>
    <t>Tarvas Rakvere</t>
  </si>
  <si>
    <t>Nomme Kalju II</t>
  </si>
  <si>
    <t>Genclerbirligi</t>
  </si>
  <si>
    <t>Brommapojkarna</t>
  </si>
  <si>
    <t>BK Häcken</t>
  </si>
  <si>
    <t>IK Start</t>
  </si>
  <si>
    <t>Steaua Bucuresti</t>
  </si>
  <si>
    <t>CS Univ Craiova</t>
  </si>
  <si>
    <t>Jong AZ Alkmaar</t>
  </si>
  <si>
    <t>Neuchâtel Xamax</t>
  </si>
  <si>
    <t>RC Lens</t>
  </si>
  <si>
    <t>AS Nancy</t>
  </si>
  <si>
    <t>Calcio Catania</t>
  </si>
  <si>
    <t>Juve Stabia</t>
  </si>
  <si>
    <t>Inhulets Petrove</t>
  </si>
  <si>
    <t>Olbia Calcio</t>
  </si>
  <si>
    <t>IFK Göteborg</t>
  </si>
  <si>
    <t>Hammarby IF</t>
  </si>
  <si>
    <t>Viking FK</t>
  </si>
  <si>
    <t>Mjondalen IF</t>
  </si>
  <si>
    <t>Tom Tomsk</t>
  </si>
  <si>
    <t>Pattaya United</t>
  </si>
  <si>
    <t>Esteghlal Tehran</t>
  </si>
  <si>
    <t>FK Orenburg</t>
  </si>
  <si>
    <t>FC Bunyodkor</t>
  </si>
  <si>
    <t>Metallurg Bekabad</t>
  </si>
  <si>
    <t>Sogdiana Jizzakh</t>
  </si>
  <si>
    <t>Kisvárda FC</t>
  </si>
  <si>
    <t>Zenit-2</t>
  </si>
  <si>
    <t>Dynamo St Peter.</t>
  </si>
  <si>
    <t>NK Brda</t>
  </si>
  <si>
    <t>NK Dob</t>
  </si>
  <si>
    <t>Nafta Lendava</t>
  </si>
  <si>
    <t>Tabor Sezana</t>
  </si>
  <si>
    <t>NK Radomlje</t>
  </si>
  <si>
    <t>NK Fuzinar</t>
  </si>
  <si>
    <t>Vác FC</t>
  </si>
  <si>
    <t>MTK Budapest</t>
  </si>
  <si>
    <t>Szegedi AK</t>
  </si>
  <si>
    <t>Bekescsaba Elore</t>
  </si>
  <si>
    <t>Soproni VSE</t>
  </si>
  <si>
    <t>Sporting Lisboa B</t>
  </si>
  <si>
    <t>UD Oliveirense</t>
  </si>
  <si>
    <t>Kuban Krasnodar</t>
  </si>
  <si>
    <t>Puszcza</t>
  </si>
  <si>
    <t>VMFD Zalgiris</t>
  </si>
  <si>
    <t>Avangard Kursk</t>
  </si>
  <si>
    <t>GKS Tychy</t>
  </si>
  <si>
    <t>Chojniczanka</t>
  </si>
  <si>
    <t>Chrobry Glogow</t>
  </si>
  <si>
    <t>IFK Värnamo</t>
  </si>
  <si>
    <t>Stal Mielec</t>
  </si>
  <si>
    <t>Nyiregyhaza</t>
  </si>
  <si>
    <t>Dorogi FC</t>
  </si>
  <si>
    <t>Krylia Sovetov</t>
  </si>
  <si>
    <t>Slovenia, 2nd SNL</t>
  </si>
  <si>
    <t>Qoqon FK</t>
  </si>
  <si>
    <t>USM Alger</t>
  </si>
  <si>
    <t>O Médéa</t>
  </si>
  <si>
    <t>FK Kauno Zalgiris</t>
  </si>
  <si>
    <t>Buxoro FK</t>
  </si>
  <si>
    <t>Al Nassr Riyadh</t>
  </si>
  <si>
    <t>Qadisiya Khubar</t>
  </si>
  <si>
    <t>Al Fateh (KSA)</t>
  </si>
  <si>
    <t>PS TIRA</t>
  </si>
  <si>
    <t>Persebaya Surabaya</t>
  </si>
  <si>
    <t>Sepahan Esfahan</t>
  </si>
  <si>
    <t>Sanat Naft AC</t>
  </si>
  <si>
    <t>Siah Jamegan</t>
  </si>
  <si>
    <t>Paykan FC</t>
  </si>
  <si>
    <t>Kedah FA</t>
  </si>
  <si>
    <t>Selangor FA</t>
  </si>
  <si>
    <t>Cherno More Varna</t>
  </si>
  <si>
    <t>Znojmo</t>
  </si>
  <si>
    <t>MC Oran</t>
  </si>
  <si>
    <t>CR Belouizdad</t>
  </si>
  <si>
    <t>Slavia Praha</t>
  </si>
  <si>
    <t>MFK OKD Karvina</t>
  </si>
  <si>
    <t>FK Tosno</t>
  </si>
  <si>
    <t>FC Liefering</t>
  </si>
  <si>
    <t>Slavia Sofia</t>
  </si>
  <si>
    <t>SV Wehen</t>
  </si>
  <si>
    <t>Fortuna Sittard</t>
  </si>
  <si>
    <t>FC Volendam</t>
  </si>
  <si>
    <t>MVV Maastricht</t>
  </si>
  <si>
    <t>AC Ajaccio</t>
  </si>
  <si>
    <t>Valenciennes FC</t>
  </si>
  <si>
    <t>Nîmes Olympique</t>
  </si>
  <si>
    <t>FC Sochaux</t>
  </si>
  <si>
    <t>US Concarneau</t>
  </si>
  <si>
    <t>Pau FC</t>
  </si>
  <si>
    <t>SO Cholet</t>
  </si>
  <si>
    <t>Entente SSG</t>
  </si>
  <si>
    <t>Wiener Neustadt</t>
  </si>
  <si>
    <t>Bala Town</t>
  </si>
  <si>
    <t>The New Saints</t>
  </si>
  <si>
    <t>Athlone Town</t>
  </si>
  <si>
    <t>Cobh Ramblers</t>
  </si>
  <si>
    <t>UCD Dublin</t>
  </si>
  <si>
    <t>Shamrock Rovers</t>
  </si>
  <si>
    <t>Deportivo Capiatá</t>
  </si>
  <si>
    <t>General Díaz</t>
  </si>
  <si>
    <t>Atlético Tucumán</t>
  </si>
  <si>
    <t>Malaysia, Super League</t>
  </si>
  <si>
    <t>Persipura Jayapura</t>
  </si>
  <si>
    <t>Gandzasar Kapan</t>
  </si>
  <si>
    <t>Kaisar Kyzylorda</t>
  </si>
  <si>
    <t>Irtysh Pavlodar</t>
  </si>
  <si>
    <t>Spartaks Jurmala</t>
  </si>
  <si>
    <t>Gaz Metan Medias</t>
  </si>
  <si>
    <t>Dynamo Moscow</t>
  </si>
  <si>
    <t>Union Berlin</t>
  </si>
  <si>
    <t>Shakhter Karagandy</t>
  </si>
  <si>
    <t>Persija Jakarta</t>
  </si>
  <si>
    <t>Botev Plovdiv</t>
  </si>
  <si>
    <t>SG Sonnenhof</t>
  </si>
  <si>
    <t>Pistoiese</t>
  </si>
  <si>
    <t>Paris FC</t>
  </si>
  <si>
    <t>Stade Reims</t>
  </si>
  <si>
    <t>Palermo</t>
  </si>
  <si>
    <t>Ternana Calcio</t>
  </si>
  <si>
    <t>Frosinone</t>
  </si>
  <si>
    <t>Spezia Calcio</t>
  </si>
  <si>
    <t>Cukaricki Belgrade</t>
  </si>
  <si>
    <t>NK Krsko</t>
  </si>
  <si>
    <t>IFK Mariehamn</t>
  </si>
  <si>
    <t>HJK Helsinki</t>
  </si>
  <si>
    <t>AS Béziers</t>
  </si>
  <si>
    <t>Darul Takzim</t>
  </si>
  <si>
    <t>PKNS FC</t>
  </si>
  <si>
    <t>Hoffenheim</t>
  </si>
  <si>
    <t>Sogndal</t>
  </si>
  <si>
    <t>FK Jablonec</t>
  </si>
  <si>
    <t>Sigma Olomouc</t>
  </si>
  <si>
    <t>Gefle IF</t>
  </si>
  <si>
    <t>Floriana FC</t>
  </si>
  <si>
    <t>St. Andrews</t>
  </si>
  <si>
    <t>Levadiakos</t>
  </si>
  <si>
    <t>Banik Ostrava</t>
  </si>
  <si>
    <t>Gavorrano</t>
  </si>
  <si>
    <t>CD Aves</t>
  </si>
  <si>
    <t>CD Feirense</t>
  </si>
  <si>
    <t>Balmazujvaros</t>
  </si>
  <si>
    <t>Hapoel Raanana</t>
  </si>
  <si>
    <t>Slovacko</t>
  </si>
  <si>
    <t>1. FC Brno</t>
  </si>
  <si>
    <t>Maccabi Netanya</t>
  </si>
  <si>
    <t>Macva Sabac</t>
  </si>
  <si>
    <t>Celik Zenica</t>
  </si>
  <si>
    <t>FC Maardu</t>
  </si>
  <si>
    <t>Sliema Wanderers</t>
  </si>
  <si>
    <t>Godoy Cruz</t>
  </si>
  <si>
    <t>Real Sociedad</t>
  </si>
  <si>
    <t>SKN St. Pölten</t>
  </si>
  <si>
    <t>SCR Altach</t>
  </si>
  <si>
    <t>Wolfsberger AC</t>
  </si>
  <si>
    <t>PAOK Salonica</t>
  </si>
  <si>
    <t>Ludogorets</t>
  </si>
  <si>
    <t>Grasshoppers</t>
  </si>
  <si>
    <t>Boavista FC</t>
  </si>
  <si>
    <t>GD Chaves</t>
  </si>
  <si>
    <t>Sligo Rovers</t>
  </si>
  <si>
    <t>Maccabi Haifa</t>
  </si>
  <si>
    <t>Vitesse Arnhem</t>
  </si>
  <si>
    <t>CSMS Iasi</t>
  </si>
  <si>
    <t>Waasland-Beveren</t>
  </si>
  <si>
    <t>KAA Gent</t>
  </si>
  <si>
    <t>Vitória Setúbal</t>
  </si>
  <si>
    <t>Municipal Grecia</t>
  </si>
  <si>
    <t>Valledupar FC</t>
  </si>
  <si>
    <t>Boyacá Chicó</t>
  </si>
  <si>
    <t>SD Aucas</t>
  </si>
  <si>
    <t>Zacatecas</t>
  </si>
  <si>
    <t>Cafetaleros T.</t>
  </si>
  <si>
    <t>Brazil, Serie B</t>
  </si>
  <si>
    <t>Racing Club</t>
  </si>
  <si>
    <t>Antofagasta</t>
  </si>
  <si>
    <t>LDU Quito</t>
  </si>
  <si>
    <t>CF Monterrey</t>
  </si>
  <si>
    <t>PSMS Medan</t>
  </si>
  <si>
    <t>Córdoba CF</t>
  </si>
  <si>
    <t>Concordia Chiajna</t>
  </si>
  <si>
    <t>NAC Breda</t>
  </si>
  <si>
    <t>Willem II Tilburg</t>
  </si>
  <si>
    <t>FC Smolevichi</t>
  </si>
  <si>
    <t>SV Darmstadt</t>
  </si>
  <si>
    <t>Nürnberg</t>
  </si>
  <si>
    <t>Vejle BK</t>
  </si>
  <si>
    <t>AaB Aalborg</t>
  </si>
  <si>
    <t>TPS Turku</t>
  </si>
  <si>
    <t>Seinajoen JK</t>
  </si>
  <si>
    <t>FC Lahti</t>
  </si>
  <si>
    <t>Ilves Tampere</t>
  </si>
  <si>
    <t>Quang Nam FC</t>
  </si>
  <si>
    <t>Erzurum BB</t>
  </si>
  <si>
    <t>Siracusa</t>
  </si>
  <si>
    <t>Fondi Calcio</t>
  </si>
  <si>
    <t>SSC Napoli</t>
  </si>
  <si>
    <t>Benevento Calcio</t>
  </si>
  <si>
    <t>Göztepe Izmir</t>
  </si>
  <si>
    <t>FK Tambov</t>
  </si>
  <si>
    <t>Torpedo-MAZ</t>
  </si>
  <si>
    <t>PKNP FC</t>
  </si>
  <si>
    <t>Perak FA</t>
  </si>
  <si>
    <t>Kuala Lumpur</t>
  </si>
  <si>
    <t>Pahang FA</t>
  </si>
  <si>
    <t>FC Luzern</t>
  </si>
  <si>
    <t>FC Zürich</t>
  </si>
  <si>
    <t>Nacional Madeira</t>
  </si>
  <si>
    <t>CD Santa Clara</t>
  </si>
  <si>
    <t>FC Wohlen</t>
  </si>
  <si>
    <t>AE Spartis</t>
  </si>
  <si>
    <t>Anagennisi Karditsa</t>
  </si>
  <si>
    <t>Aris Salonica</t>
  </si>
  <si>
    <t>Apollon Larisa</t>
  </si>
  <si>
    <t>Stade Tunisien</t>
  </si>
  <si>
    <t>AS Gabès</t>
  </si>
  <si>
    <t>Nyköpings BIS</t>
  </si>
  <si>
    <t>Assyriska FF</t>
  </si>
  <si>
    <t>Arameiska-Syrianska</t>
  </si>
  <si>
    <t>Syrianska FC</t>
  </si>
  <si>
    <t>Ljungskile SK</t>
  </si>
  <si>
    <t>Eskilsminne</t>
  </si>
  <si>
    <t>Atlético Madrid</t>
  </si>
  <si>
    <t>Atromitos FC</t>
  </si>
  <si>
    <t>Pordenone</t>
  </si>
  <si>
    <t>Rende Calcio</t>
  </si>
  <si>
    <t>Matera Calcio</t>
  </si>
  <si>
    <t>PSV Eindhoven</t>
  </si>
  <si>
    <t>Olympique Marseille</t>
  </si>
  <si>
    <t>Académica Coimbra</t>
  </si>
  <si>
    <t>SL Benfica B</t>
  </si>
  <si>
    <t>Leixões SC</t>
  </si>
  <si>
    <t>FC Penafiel</t>
  </si>
  <si>
    <t>Colo Colo</t>
  </si>
  <si>
    <t>Sandefjord</t>
  </si>
  <si>
    <t>Sandecja</t>
  </si>
  <si>
    <t>Omonia Nicosia</t>
  </si>
  <si>
    <t>Asane Fotball</t>
  </si>
  <si>
    <t>Sandnes Ulf</t>
  </si>
  <si>
    <t>Strommen IF</t>
  </si>
  <si>
    <t>Univ. Popayan</t>
  </si>
  <si>
    <t>Admira</t>
  </si>
  <si>
    <t>Puebla FC</t>
  </si>
  <si>
    <t>Siroki Brijeg</t>
  </si>
  <si>
    <t>SK Brann</t>
  </si>
  <si>
    <t>AS Roma</t>
  </si>
  <si>
    <t>Paris St. Germain</t>
  </si>
  <si>
    <t>Juventud Unida (G)</t>
  </si>
  <si>
    <t>Instituto Córdoba</t>
  </si>
  <si>
    <t>Rampla Juniors</t>
  </si>
  <si>
    <t>Belenenses</t>
  </si>
  <si>
    <t>Sporting Lisboa</t>
  </si>
  <si>
    <t>Anzoátegui</t>
  </si>
  <si>
    <t>Pérez Zeledón</t>
  </si>
  <si>
    <t>Nacional (URU)</t>
  </si>
  <si>
    <t>Boston River</t>
  </si>
  <si>
    <t>CD Comerciantes</t>
  </si>
  <si>
    <t>CS Emelec</t>
  </si>
  <si>
    <t>Ind. del Valle</t>
  </si>
  <si>
    <t>Brazil, Serie A</t>
  </si>
  <si>
    <t>Brazil, Serie C</t>
  </si>
  <si>
    <t>Barito Putera</t>
  </si>
  <si>
    <t>PSM Makassar</t>
  </si>
  <si>
    <t>Persela Lamongan</t>
  </si>
  <si>
    <t>Boluspor</t>
  </si>
  <si>
    <t>Ittihad Alexandria</t>
  </si>
  <si>
    <t>Olympiakos Pireus</t>
  </si>
  <si>
    <t>Osmanlispor FK</t>
  </si>
  <si>
    <t>Varbergs BoIS</t>
  </si>
  <si>
    <t>Stade Brestois</t>
  </si>
  <si>
    <t>FC Lorient</t>
  </si>
  <si>
    <t>Barcelona B</t>
  </si>
  <si>
    <t>Sport Boys Warnes</t>
  </si>
  <si>
    <t>Alianza Lima</t>
  </si>
  <si>
    <t>PEC Zwolle</t>
  </si>
  <si>
    <t>Stumbras Kaunas</t>
  </si>
  <si>
    <t>Perugia Calcio</t>
  </si>
  <si>
    <t>Cittadella</t>
  </si>
  <si>
    <t>RE Mouscron</t>
  </si>
  <si>
    <t>KV Kortrijk</t>
  </si>
  <si>
    <t>Dundalk FC</t>
  </si>
  <si>
    <t>Villarreal CF</t>
  </si>
  <si>
    <t>CD Leganes</t>
  </si>
  <si>
    <t>Al Masry</t>
  </si>
  <si>
    <t>CSKA Sofia</t>
  </si>
  <si>
    <t>RoPS Rovaniemi</t>
  </si>
  <si>
    <t>AIK Fotboll</t>
  </si>
  <si>
    <t>Valencia CF</t>
  </si>
  <si>
    <t>FC Thun</t>
  </si>
  <si>
    <t>FC Lugano</t>
  </si>
  <si>
    <t>FC Aarau</t>
  </si>
  <si>
    <t>Fiorentina</t>
  </si>
  <si>
    <t>SPAL 1907</t>
  </si>
  <si>
    <t>Ludogorets II</t>
  </si>
  <si>
    <t>Botev Galabovo</t>
  </si>
  <si>
    <t>Botev Vratsa</t>
  </si>
  <si>
    <t>FK Sozopol</t>
  </si>
  <si>
    <t>FC Oborishte</t>
  </si>
  <si>
    <t>Tsarsko Selo</t>
  </si>
  <si>
    <t>Maritsa Plovdiv</t>
  </si>
  <si>
    <t>Litex Lovech</t>
  </si>
  <si>
    <t>FK Septemvri</t>
  </si>
  <si>
    <t>Dalkurd FF</t>
  </si>
  <si>
    <t>FC Winterthur</t>
  </si>
  <si>
    <t>Binh Duong FC</t>
  </si>
  <si>
    <t>Al Dhafra</t>
  </si>
  <si>
    <t>Al Ahli Dubai</t>
  </si>
  <si>
    <t>Wasl Dubai</t>
  </si>
  <si>
    <t>Hatta Club</t>
  </si>
  <si>
    <t>USM Blida</t>
  </si>
  <si>
    <t>MC Alger</t>
  </si>
  <si>
    <t>US Biskra</t>
  </si>
  <si>
    <t>Paradou AC</t>
  </si>
  <si>
    <t>CS Constantine</t>
  </si>
  <si>
    <t>Qyzylqum</t>
  </si>
  <si>
    <t>FK Vozdovac</t>
  </si>
  <si>
    <t>Austria Lustenau</t>
  </si>
  <si>
    <t>Hartberg</t>
  </si>
  <si>
    <t>IK Brage</t>
  </si>
  <si>
    <t>US Quevilly</t>
  </si>
  <si>
    <t>Derry City</t>
  </si>
  <si>
    <t>Sevilla Atletico</t>
  </si>
  <si>
    <t>Sporting Braga</t>
  </si>
  <si>
    <t>Marítimo</t>
  </si>
  <si>
    <t>Ayacucho FC</t>
  </si>
  <si>
    <t>Malta, Premier League</t>
  </si>
  <si>
    <t>Trujillanos FC</t>
  </si>
  <si>
    <t>CD Huachipato</t>
  </si>
  <si>
    <t>Olimpia Asunción</t>
  </si>
  <si>
    <t>Estudiantes La Plata</t>
  </si>
  <si>
    <t>Tecnico U.</t>
  </si>
  <si>
    <t>Sporting KC</t>
  </si>
  <si>
    <t>Whitecaps FC</t>
  </si>
  <si>
    <t>Binacional</t>
  </si>
  <si>
    <t>Elazığspor</t>
  </si>
  <si>
    <t>Siam Navy</t>
  </si>
  <si>
    <t>SD Eibar</t>
  </si>
  <si>
    <t>Fortuna Köln</t>
  </si>
  <si>
    <t>Rynninge IK</t>
  </si>
  <si>
    <t>Skellefteå FF</t>
  </si>
  <si>
    <t>Torns IF</t>
  </si>
  <si>
    <t>Åtvidabergs FF</t>
  </si>
  <si>
    <t>Oskarshamns AIK</t>
  </si>
  <si>
    <t>Inter Turku</t>
  </si>
  <si>
    <t>Ararat Yerevan</t>
  </si>
  <si>
    <t>Dinamo Minsk</t>
  </si>
  <si>
    <t>Grebbestads</t>
  </si>
  <si>
    <t>FK Karlskrona</t>
  </si>
  <si>
    <t>RB Leipzig</t>
  </si>
  <si>
    <t>Östersunds FK</t>
  </si>
  <si>
    <t>Gimnàstic Tarragona</t>
  </si>
  <si>
    <t>Lija Athletic</t>
  </si>
  <si>
    <t>Balzan FC</t>
  </si>
  <si>
    <t>Karlslunds IF HFK</t>
  </si>
  <si>
    <t>Carlstad United</t>
  </si>
  <si>
    <t>Wahda Abu Dhabi</t>
  </si>
  <si>
    <t>Ajman Club</t>
  </si>
  <si>
    <t>Al Nasr Dubai</t>
  </si>
  <si>
    <t>USM Oujda</t>
  </si>
  <si>
    <t>Celta de Vigo</t>
  </si>
  <si>
    <t>Budapest Honved</t>
  </si>
  <si>
    <t>Dukla Praha</t>
  </si>
  <si>
    <t>Jihlava</t>
  </si>
  <si>
    <t>União da Madeira</t>
  </si>
  <si>
    <t>NK Vitez</t>
  </si>
  <si>
    <t>FK Zeljeznicar</t>
  </si>
  <si>
    <t>Pribram</t>
  </si>
  <si>
    <t>Torpedo Zhodino</t>
  </si>
  <si>
    <t>Lokomotiv Tashkent</t>
  </si>
  <si>
    <t>KAC Kenitra</t>
  </si>
  <si>
    <t>Ittihad Khémisset</t>
  </si>
  <si>
    <t>Maghreb Fès</t>
  </si>
  <si>
    <t>Wydad Temara</t>
  </si>
  <si>
    <t>Raja Beni Mellal</t>
  </si>
  <si>
    <t>Youssoufia Berrechid</t>
  </si>
  <si>
    <t>Mouloudia Oujda</t>
  </si>
  <si>
    <t>Olympique Dcheira</t>
  </si>
  <si>
    <t>Rachad Bernoussi</t>
  </si>
  <si>
    <t>JS Kasba Tadla</t>
  </si>
  <si>
    <t>AS Sale</t>
  </si>
  <si>
    <t>Wydad Fès</t>
  </si>
  <si>
    <t>Ben Guerir</t>
  </si>
  <si>
    <t>Stabaek</t>
  </si>
  <si>
    <t>Sharjah SC</t>
  </si>
  <si>
    <t>Hapoel Acre</t>
  </si>
  <si>
    <t>Maccabi Tel Aviv</t>
  </si>
  <si>
    <t>FK Khimki</t>
  </si>
  <si>
    <t>Piacenza Calcio</t>
  </si>
  <si>
    <t>Carrarese Calcio</t>
  </si>
  <si>
    <t>CD Guabirá</t>
  </si>
  <si>
    <t>Bolívar</t>
  </si>
  <si>
    <t>Sporting Cristal</t>
  </si>
  <si>
    <t>Guayaquil City</t>
  </si>
  <si>
    <t>Montenegro, 1. CFL</t>
  </si>
  <si>
    <t>Paysandu PA</t>
  </si>
  <si>
    <t>Londrina PR</t>
  </si>
  <si>
    <t>FK Bodo Glimt</t>
  </si>
  <si>
    <t>Ullensaker Kisa</t>
  </si>
  <si>
    <t>FS METTA LU Riga</t>
  </si>
  <si>
    <t>Vila Nova GO</t>
  </si>
  <si>
    <t>Avai FC SC</t>
  </si>
  <si>
    <t>Boa Esporte MG</t>
  </si>
  <si>
    <t>Vitória BA</t>
  </si>
  <si>
    <t>CR Flamengo RJ</t>
  </si>
  <si>
    <t>Santos SP</t>
  </si>
  <si>
    <t>Ceará SC CE</t>
  </si>
  <si>
    <t>Corinthians SP</t>
  </si>
  <si>
    <t>Fluminense RJ</t>
  </si>
  <si>
    <t>Salgueiro PE</t>
  </si>
  <si>
    <t>Botafogo PB</t>
  </si>
  <si>
    <t>Coritiba PR</t>
  </si>
  <si>
    <t>Atlético GO</t>
  </si>
  <si>
    <t>Tombense FC MG</t>
  </si>
  <si>
    <t>Joinville SC</t>
  </si>
  <si>
    <t>Remo PA</t>
  </si>
  <si>
    <t>Globo FC RN</t>
  </si>
  <si>
    <t>Brasil Pelotas RS</t>
  </si>
  <si>
    <t>Guarani SP</t>
  </si>
  <si>
    <t>Sampaio Correa MA</t>
  </si>
  <si>
    <t>América Mineiro</t>
  </si>
  <si>
    <t>Monarcas Morelia</t>
  </si>
  <si>
    <t>Orlando City SC</t>
  </si>
  <si>
    <t>FC Dallas</t>
  </si>
  <si>
    <t>Lobos de la BUAP</t>
  </si>
  <si>
    <t>Cobán Imperial</t>
  </si>
  <si>
    <t>Deportivo Siquinala</t>
  </si>
  <si>
    <t>MSV Duisburg</t>
  </si>
  <si>
    <t>Fortuna Düsseldorf</t>
  </si>
  <si>
    <t>Akhisar Bld.</t>
  </si>
  <si>
    <t>Pyunik FC</t>
  </si>
  <si>
    <t>Al Raja</t>
  </si>
  <si>
    <t>Teraktor Sazi</t>
  </si>
  <si>
    <t>Teplice</t>
  </si>
  <si>
    <t>Bangor City</t>
  </si>
  <si>
    <t>Cefn Druids AFC</t>
  </si>
  <si>
    <t>FC Isloch</t>
  </si>
  <si>
    <t>FK Gorodeya</t>
  </si>
  <si>
    <t>Santarcangelo</t>
  </si>
  <si>
    <t>Olimpija Ljubljana</t>
  </si>
  <si>
    <t>AS Saint-Étienne</t>
  </si>
  <si>
    <t>Usti nad Labem</t>
  </si>
  <si>
    <t>Besiktas JK</t>
  </si>
  <si>
    <t>Yeni Malatyaspor</t>
  </si>
  <si>
    <t>Tromso IL</t>
  </si>
  <si>
    <t>La Hoya Lorca</t>
  </si>
  <si>
    <t>Apollon Limassol</t>
  </si>
  <si>
    <t>Slovan Liberec</t>
  </si>
  <si>
    <t>Kongsvinger</t>
  </si>
  <si>
    <t>Nest-Sotra</t>
  </si>
  <si>
    <t>Flora Tallinn II</t>
  </si>
  <si>
    <t>Macará</t>
  </si>
  <si>
    <t>Club Almagro</t>
  </si>
  <si>
    <t>Zamalek SC</t>
  </si>
  <si>
    <t>Deportivo Morón</t>
  </si>
  <si>
    <t>Operário PR</t>
  </si>
  <si>
    <t>CA Peñarol</t>
  </si>
  <si>
    <t>Tigres FC (COL)</t>
  </si>
  <si>
    <t>Seattle Sounders</t>
  </si>
  <si>
    <t>Minnesota United</t>
  </si>
  <si>
    <t>Boca Unidos</t>
  </si>
  <si>
    <t>Delfin SC</t>
  </si>
  <si>
    <t>Deportivo Pereira</t>
  </si>
  <si>
    <t>Universidad Católica</t>
  </si>
  <si>
    <t>Audax Italiano</t>
  </si>
  <si>
    <t>CD San José</t>
  </si>
  <si>
    <t>Nautico PE</t>
  </si>
  <si>
    <t>Ypiranga RS</t>
  </si>
  <si>
    <t>Cruzeiro MG</t>
  </si>
  <si>
    <t>Atlético Mineiro MG</t>
  </si>
  <si>
    <t>Palmeiras SP</t>
  </si>
  <si>
    <t>Internacional RS</t>
  </si>
  <si>
    <t>Chapecoense SC</t>
  </si>
  <si>
    <t>Vasco da Gama RJ</t>
  </si>
  <si>
    <t>ABC Natal RN</t>
  </si>
  <si>
    <t>Juazeirense BA</t>
  </si>
  <si>
    <t>Serbia, Jelen Superliga</t>
  </si>
  <si>
    <t>ruguay, Primera Division</t>
  </si>
  <si>
    <t>FC Ashdod</t>
  </si>
  <si>
    <t>Athletic Bilbao</t>
  </si>
  <si>
    <t>Sol de América</t>
  </si>
  <si>
    <t>Independiente</t>
  </si>
  <si>
    <t>JS Saoura</t>
  </si>
  <si>
    <t>FK Palanga</t>
  </si>
  <si>
    <t>US Orléans</t>
  </si>
  <si>
    <t>Sport Recife PE</t>
  </si>
  <si>
    <t>Botafogo RJ</t>
  </si>
  <si>
    <t>Pakhtakor</t>
  </si>
  <si>
    <t>Taborsko</t>
  </si>
  <si>
    <t>Mladost Lucani</t>
  </si>
  <si>
    <t>Rakow Czestochowa</t>
  </si>
  <si>
    <t>That Ras</t>
  </si>
  <si>
    <t>Ramtha Club</t>
  </si>
  <si>
    <t>Shabab Al Urdun</t>
  </si>
  <si>
    <t>Mansheyat</t>
  </si>
  <si>
    <t>Jordan, Jordan League</t>
  </si>
  <si>
    <t>Terengganu</t>
  </si>
  <si>
    <t>Esperance ST</t>
  </si>
  <si>
    <t>Kaiserslautern</t>
  </si>
  <si>
    <t>LB Châteauroux</t>
  </si>
  <si>
    <t>Wexford Youths</t>
  </si>
  <si>
    <t>Moreirense FC</t>
  </si>
  <si>
    <t>Valur Reykjavik</t>
  </si>
  <si>
    <t>KR Reykjavik</t>
  </si>
  <si>
    <t>Stjarnan FC</t>
  </si>
  <si>
    <t>Keflavik IF</t>
  </si>
  <si>
    <t>Independiente FBC</t>
  </si>
  <si>
    <t>Iceland, Urvalsdeild</t>
  </si>
  <si>
    <t>Deportivo Cuenca</t>
  </si>
  <si>
    <t>Club Tijuana</t>
  </si>
  <si>
    <t>Bhayangkara Utd</t>
  </si>
  <si>
    <t>Parma FC</t>
  </si>
  <si>
    <t>Pescara</t>
  </si>
  <si>
    <t>Real Valladolid</t>
  </si>
  <si>
    <t>FC Speranta</t>
  </si>
  <si>
    <t>Petrocub S-G</t>
  </si>
  <si>
    <t>Ards FC</t>
  </si>
  <si>
    <t>Dungannon Swifts</t>
  </si>
  <si>
    <t>Glenavon</t>
  </si>
  <si>
    <t>Glentoran Belfast</t>
  </si>
  <si>
    <t>Ballinamallard Utd</t>
  </si>
  <si>
    <t>Newell's Old Boys</t>
  </si>
  <si>
    <t>Longford Town</t>
  </si>
  <si>
    <t>Juventus FC</t>
  </si>
  <si>
    <t>Nacional Asunción</t>
  </si>
  <si>
    <t>Criciúma SC</t>
  </si>
  <si>
    <t>Grêmio RS</t>
  </si>
  <si>
    <t>Moldova, Divizia Nationala</t>
  </si>
  <si>
    <t>Girona FC</t>
  </si>
  <si>
    <t>Roda Kerkrade</t>
  </si>
  <si>
    <t>Kristianstads FF</t>
  </si>
  <si>
    <t>FK Zlin</t>
  </si>
  <si>
    <t>PS Kemi</t>
  </si>
  <si>
    <t>Soroksar</t>
  </si>
  <si>
    <t>Sollentuna FK</t>
  </si>
  <si>
    <t>Molde FK</t>
  </si>
  <si>
    <t>Panetolikos</t>
  </si>
  <si>
    <t>Floro SK</t>
  </si>
  <si>
    <t>San Lorenzo</t>
  </si>
  <si>
    <t>Querétaro FC</t>
  </si>
  <si>
    <t>Barcelona SC</t>
  </si>
  <si>
    <t>Colorado Rapids</t>
  </si>
  <si>
    <t>São Paulo SP</t>
  </si>
  <si>
    <t>Bahia BA</t>
  </si>
  <si>
    <t>Atlético PR</t>
  </si>
  <si>
    <t>Bragantino SP</t>
  </si>
  <si>
    <t>16:30</t>
  </si>
  <si>
    <t>Persib Bandung</t>
  </si>
  <si>
    <t>FK Ural</t>
  </si>
  <si>
    <t>Atletico Rafaela</t>
  </si>
  <si>
    <t>Juventude RS</t>
  </si>
  <si>
    <t>Fortaleza CE</t>
  </si>
  <si>
    <t>BFC Siofok</t>
  </si>
  <si>
    <t>Jazeera Amman</t>
  </si>
  <si>
    <t>Al Aqaba SC</t>
  </si>
  <si>
    <t>Wihdat Amman</t>
  </si>
  <si>
    <t>Yarmouk Amman</t>
  </si>
  <si>
    <t>Cultural Leonesa</t>
  </si>
  <si>
    <t>Indonesia, Indonesia Super League</t>
  </si>
  <si>
    <t>Azerbaijan, 1st Division</t>
  </si>
  <si>
    <t xml:space="preserve">France, Ligue </t>
  </si>
  <si>
    <t>FF Jaro</t>
  </si>
  <si>
    <t>KPV Kokkola</t>
  </si>
  <si>
    <t>VfB Stuttgart</t>
  </si>
  <si>
    <t>Hannover 96</t>
  </si>
  <si>
    <t>Hertha BSC</t>
  </si>
  <si>
    <t>Sfîntul Gheorghe</t>
  </si>
  <si>
    <t>Zaria Balti</t>
  </si>
  <si>
    <t>OFI Creta</t>
  </si>
  <si>
    <t>AC Kajaani</t>
  </si>
  <si>
    <t>FC KTP</t>
  </si>
  <si>
    <t>IA Akranes</t>
  </si>
  <si>
    <t>Leiknir Reykjavik</t>
  </si>
  <si>
    <t>Fram Reykjavik</t>
  </si>
  <si>
    <t>UMF Selfoss</t>
  </si>
  <si>
    <t>Ahli Amman</t>
  </si>
  <si>
    <t>Hussein Irbid</t>
  </si>
  <si>
    <t>Slovan Bratislava</t>
  </si>
  <si>
    <t>Ranheim Fotball</t>
  </si>
  <si>
    <t>Opava</t>
  </si>
  <si>
    <t>Haukar</t>
  </si>
  <si>
    <t>Thor Akureyri</t>
  </si>
  <si>
    <t>Buqa'a Amman</t>
  </si>
  <si>
    <t>CFR Cluj</t>
  </si>
  <si>
    <t>Avai FC/SC</t>
  </si>
  <si>
    <t>Sao Bento/SP</t>
  </si>
  <si>
    <t>Los Angeles FC</t>
  </si>
  <si>
    <t>Cuiabá/MT</t>
  </si>
  <si>
    <t>Tupi/MG</t>
  </si>
  <si>
    <t>CA Huracán</t>
  </si>
  <si>
    <t>Finland, Ykkonen</t>
  </si>
  <si>
    <t>Iceland, 1 deild</t>
  </si>
  <si>
    <t>VPS Vaasa</t>
  </si>
  <si>
    <t>Halmstads BK</t>
  </si>
  <si>
    <t>UMF Grindavik</t>
  </si>
  <si>
    <t>Atlético FC</t>
  </si>
  <si>
    <t>20:15</t>
  </si>
  <si>
    <t>FK Jonava</t>
  </si>
  <si>
    <t>Club Guaraní</t>
  </si>
  <si>
    <t>FC Astana</t>
  </si>
  <si>
    <t>FK Kyzylzhar</t>
  </si>
  <si>
    <t>Italy, Coppa Italia</t>
  </si>
  <si>
    <t>Utsiktens BK</t>
  </si>
  <si>
    <t>n</t>
  </si>
  <si>
    <t>Tunisia - Ligue 1</t>
  </si>
  <si>
    <t>Sweden, Div 1 Södra</t>
  </si>
  <si>
    <t>Santos Laguna</t>
  </si>
  <si>
    <t>Örgryte IS</t>
  </si>
  <si>
    <t>Avellino</t>
  </si>
  <si>
    <t>Wacker Innsbruck</t>
  </si>
  <si>
    <t>Shelbourne FC</t>
  </si>
  <si>
    <t>Trottur Reykjavik</t>
  </si>
  <si>
    <t>France, Ligue</t>
  </si>
  <si>
    <t>FK Trakai</t>
  </si>
  <si>
    <t>Lunds BK</t>
  </si>
  <si>
    <t>Empoli FC</t>
  </si>
  <si>
    <t>Bayer Leverkusen</t>
  </si>
  <si>
    <t>Brabrand IF</t>
  </si>
  <si>
    <t>Motherwell FC</t>
  </si>
  <si>
    <t>Hamilton Acad.</t>
  </si>
  <si>
    <t>FS METTA/LU Riga</t>
  </si>
  <si>
    <t>HK Kopavogur</t>
  </si>
  <si>
    <t>Vikingur Olafsvik</t>
  </si>
  <si>
    <t>Linköping City</t>
  </si>
  <si>
    <t>Tvaakers IF</t>
  </si>
  <si>
    <t>Breidablik</t>
  </si>
  <si>
    <t>Sevilla FC</t>
  </si>
  <si>
    <t>Los Angeles Galaxy</t>
  </si>
  <si>
    <t>Scotland, Premier League</t>
  </si>
  <si>
    <t>Tupi MG</t>
  </si>
  <si>
    <t>Botafogo SP</t>
  </si>
  <si>
    <t>Figueirense SC</t>
  </si>
  <si>
    <t>CSA AL</t>
  </si>
  <si>
    <t>Cruzeiro/MG</t>
  </si>
  <si>
    <t>Sport Recife/PE</t>
  </si>
  <si>
    <t>Mlada Boleslav</t>
  </si>
  <si>
    <t>BK Forward</t>
  </si>
  <si>
    <t>JJK Jyväskylä</t>
  </si>
  <si>
    <t>EIF Ekenas</t>
  </si>
  <si>
    <t>Alanyaspor</t>
  </si>
  <si>
    <t>FK Bodo/Glimt</t>
  </si>
  <si>
    <t>Zimbru Chisinau</t>
  </si>
  <si>
    <t>Paços de Ferreira</t>
  </si>
  <si>
    <t>Fjölnir</t>
  </si>
  <si>
    <t>FH Hafnarfjordur</t>
  </si>
  <si>
    <t>FC Barcelona</t>
  </si>
  <si>
    <t>Chapecoense/SC</t>
  </si>
  <si>
    <t>CR Flamengo/RJ</t>
  </si>
  <si>
    <t>Bahia/BA</t>
  </si>
  <si>
    <t>São Paulo/SP</t>
  </si>
  <si>
    <t>Corinthians/SP</t>
  </si>
  <si>
    <t>Palmeiras/SP</t>
  </si>
  <si>
    <t>Atlético/PR</t>
  </si>
  <si>
    <t>Atlético Mineiro/MG</t>
  </si>
  <si>
    <t>Vila Nova/GO</t>
  </si>
  <si>
    <t>Ponte Preta/SP</t>
  </si>
  <si>
    <t>Tombense FC/MG</t>
  </si>
  <si>
    <t>Portland Timbers</t>
  </si>
  <si>
    <t>Fylkir FC</t>
  </si>
  <si>
    <t>O Higgins</t>
  </si>
  <si>
    <t>Vikingur Reykjavik</t>
  </si>
  <si>
    <t>Le Havre AC</t>
  </si>
  <si>
    <t>Kallithea FC</t>
  </si>
  <si>
    <t>FC Haka</t>
  </si>
  <si>
    <t>AC Oulu</t>
  </si>
  <si>
    <t>Ullensaker/Kisa</t>
  </si>
  <si>
    <t>FC Milsami</t>
  </si>
  <si>
    <t>IR Reykjavik</t>
  </si>
  <si>
    <t>Zamora FC</t>
  </si>
  <si>
    <t>Germany, 2nd Bundesliga</t>
  </si>
  <si>
    <t>20:30</t>
  </si>
  <si>
    <t>IF Magni</t>
  </si>
  <si>
    <t>Sparta Praha</t>
  </si>
  <si>
    <t>UMF Njardvik</t>
  </si>
  <si>
    <t>KSC Lokeren</t>
  </si>
  <si>
    <t>Beerschot Wilrijk</t>
  </si>
  <si>
    <t>Mvo Wanderers</t>
  </si>
  <si>
    <t>Oeste/SP</t>
  </si>
  <si>
    <t>Londrina/PR</t>
  </si>
  <si>
    <t>CSA/AL</t>
  </si>
  <si>
    <t>11:45</t>
  </si>
  <si>
    <t>17:05</t>
  </si>
  <si>
    <t>19:45</t>
  </si>
  <si>
    <t>1/0/1900</t>
  </si>
  <si>
    <t>Lv1</t>
  </si>
  <si>
    <t>Tampines Rovers</t>
  </si>
  <si>
    <t>Albirex Niigata (S)</t>
  </si>
  <si>
    <t>Se1</t>
  </si>
  <si>
    <t>By1</t>
  </si>
  <si>
    <t>Dinamo-Auto</t>
  </si>
  <si>
    <t>Ni1</t>
  </si>
  <si>
    <t>The Strongest</t>
  </si>
  <si>
    <t>Univ de Concepcion</t>
  </si>
  <si>
    <t>1:00</t>
  </si>
  <si>
    <t>12:15</t>
  </si>
  <si>
    <t>12:45</t>
  </si>
  <si>
    <t>14:15</t>
  </si>
  <si>
    <t>15:50</t>
  </si>
  <si>
    <t>18:15</t>
  </si>
  <si>
    <t>22:30</t>
  </si>
  <si>
    <t>Paraná PR</t>
  </si>
  <si>
    <t>Luverdense MT</t>
  </si>
  <si>
    <t>Atletico AC</t>
  </si>
  <si>
    <t>Singapore, S-league</t>
  </si>
  <si>
    <t>21/5/2018 15:00</t>
  </si>
  <si>
    <t>21/5/2018 15:30</t>
  </si>
  <si>
    <t>At2</t>
  </si>
  <si>
    <t>Is1</t>
  </si>
  <si>
    <t>21/5/2018 16:00</t>
  </si>
  <si>
    <t>Akwa United</t>
  </si>
  <si>
    <t>Go Round</t>
  </si>
  <si>
    <t>Fi2</t>
  </si>
  <si>
    <t>21/5/2018 16:30</t>
  </si>
  <si>
    <t>21/5/2018 16:45</t>
  </si>
  <si>
    <t>21/5/2018 17:00</t>
  </si>
  <si>
    <t>KA Akureyri</t>
  </si>
  <si>
    <t>No2</t>
  </si>
  <si>
    <t>21/5/2018 18:00</t>
  </si>
  <si>
    <t>Is2</t>
  </si>
  <si>
    <t>21/5/2018 18:45</t>
  </si>
  <si>
    <t>21/5/2018 19:00</t>
  </si>
  <si>
    <t>21/5/2018 19:45</t>
  </si>
  <si>
    <t>21/5/2018 20:00</t>
  </si>
  <si>
    <t>21/5/2018 20:15</t>
  </si>
  <si>
    <t>Bulgaria, First Professional League</t>
  </si>
  <si>
    <t>16:45</t>
  </si>
  <si>
    <t>18:45</t>
  </si>
  <si>
    <t>Monday 21.05.2018</t>
  </si>
  <si>
    <t>UnitedArabEmirates, ProLeague</t>
  </si>
  <si>
    <t>Armenia, PremierLeague</t>
  </si>
  <si>
    <t>Argentina, PrimeraDivision</t>
  </si>
  <si>
    <t>Argentina, PrimeraB</t>
  </si>
  <si>
    <t>Bosnia&amp;Herzegovina, PremijerLiga</t>
  </si>
  <si>
    <t>Belgium, ProLeague</t>
  </si>
  <si>
    <t>Belgium, FirstDivisionB</t>
  </si>
  <si>
    <t>Bulgaria, APFG</t>
  </si>
  <si>
    <t>Bulgaria, BPFG</t>
  </si>
  <si>
    <t>Bolivia, LigaProfesionalBoliviano</t>
  </si>
  <si>
    <t>Switzerland, SuperLeague</t>
  </si>
  <si>
    <t>Switzerland, ChallengeLeague</t>
  </si>
  <si>
    <t>Chile, PrimeraDivision</t>
  </si>
  <si>
    <t>Colombia, LigaPostobonI</t>
  </si>
  <si>
    <t>Colombia, PrimeraB</t>
  </si>
  <si>
    <t>CostaRica, PrimeraDivision</t>
  </si>
  <si>
    <t>Cyprus, 1stDivision</t>
  </si>
  <si>
    <t>CzechRepublic, Druhaliga</t>
  </si>
  <si>
    <t>Denmark, 1stDivision</t>
  </si>
  <si>
    <t>Algeria, Ligue1</t>
  </si>
  <si>
    <t>Ecuador, SerieA</t>
  </si>
  <si>
    <t>Egypt, PremierLeague</t>
  </si>
  <si>
    <t>Spain, PrimeraDivision</t>
  </si>
  <si>
    <t>Spain, SegundaDivision</t>
  </si>
  <si>
    <t>France, Ligue1</t>
  </si>
  <si>
    <t>France, Ligue2</t>
  </si>
  <si>
    <t>Greece, SuperLeague</t>
  </si>
  <si>
    <t>Greece, FootballLeague</t>
  </si>
  <si>
    <t>Guatemala, LigaNacional</t>
  </si>
  <si>
    <t>Ireland, PremierDivision</t>
  </si>
  <si>
    <t>Ireland, FirstDivision</t>
  </si>
  <si>
    <t>Israel, PremierLeague</t>
  </si>
  <si>
    <t>Israel, NationalLeague</t>
  </si>
  <si>
    <t>Italy, SerieA</t>
  </si>
  <si>
    <t>Italy, SerieB</t>
  </si>
  <si>
    <t>Italy, SerieC</t>
  </si>
  <si>
    <t>Jordan, JordanLeague</t>
  </si>
  <si>
    <t>Kuwait, KuwaitLeague</t>
  </si>
  <si>
    <t>Kazakhstan, PremierLeague</t>
  </si>
  <si>
    <t>Lithuania, ALiga</t>
  </si>
  <si>
    <t>Malta, PremierDivision</t>
  </si>
  <si>
    <t>Mexico, PrimeraDivision</t>
  </si>
  <si>
    <t>Mexico, LigadeAscenso</t>
  </si>
  <si>
    <t>NorthernIreland, Premiership</t>
  </si>
  <si>
    <t>Netherlands, EersteDivisie</t>
  </si>
  <si>
    <t>Peru, PrimeraDivision</t>
  </si>
  <si>
    <t>Poland, Iliga</t>
  </si>
  <si>
    <t>Portugal, PrimeiraLiga</t>
  </si>
  <si>
    <t>Portugal, SegundaLiga</t>
  </si>
  <si>
    <t>Paraguay, PrimeraDivision</t>
  </si>
  <si>
    <t>Romania, Liga1</t>
  </si>
  <si>
    <t>Russia, PremierLeague</t>
  </si>
  <si>
    <t>Russia, NationalLeague</t>
  </si>
  <si>
    <t>ElSalvador, PrimeraDivision</t>
  </si>
  <si>
    <t>Thailand, PremierLeague</t>
  </si>
  <si>
    <t>Tunisia, Ligue1</t>
  </si>
  <si>
    <t>Turkey, SuperLig</t>
  </si>
  <si>
    <t>Ukraine, PremierLeague</t>
  </si>
  <si>
    <t>Ukraine, PershaLiga</t>
  </si>
  <si>
    <t>USA, MajorLeagueSoccer</t>
  </si>
  <si>
    <t>Uruguay, PrimeraDivision</t>
  </si>
  <si>
    <t>Venezuela, PrimeraDivision</t>
  </si>
  <si>
    <t>Wales, PremierLeague</t>
  </si>
  <si>
    <t>SouthAfrica, PremierLeague</t>
  </si>
  <si>
    <t>CzechRepublic, 1. Liga</t>
  </si>
  <si>
    <t>Turkey, TFF1. Lig</t>
  </si>
  <si>
    <t>0-0</t>
  </si>
  <si>
    <t>1-1</t>
  </si>
  <si>
    <t>1-0</t>
  </si>
  <si>
    <t>2-0</t>
  </si>
  <si>
    <t>3-1</t>
  </si>
  <si>
    <t>0-2</t>
  </si>
  <si>
    <t>0-1</t>
  </si>
</sst>
</file>

<file path=xl/styles.xml><?xml version="1.0" encoding="utf-8"?>
<styleSheet xmlns="http://schemas.openxmlformats.org/spreadsheetml/2006/main">
  <fonts count="10">
    <font>
      <sz val="11"/>
      <color theme="1"/>
      <name val="Calibri"/>
      <family val="2"/>
      <scheme val="minor"/>
    </font>
    <font>
      <b/>
      <sz val="11"/>
      <color theme="1"/>
      <name val="Calibri"/>
      <family val="2"/>
      <scheme val="minor"/>
    </font>
    <font>
      <b/>
      <sz val="11"/>
      <color theme="0"/>
      <name val="Calibri"/>
      <family val="2"/>
      <scheme val="minor"/>
    </font>
    <font>
      <b/>
      <sz val="12"/>
      <color theme="0"/>
      <name val="Calibri"/>
      <family val="2"/>
      <scheme val="minor"/>
    </font>
    <font>
      <sz val="11"/>
      <color theme="1"/>
      <name val="Calibri"/>
      <family val="2"/>
      <scheme val="minor"/>
    </font>
    <font>
      <u/>
      <sz val="11"/>
      <color theme="10"/>
      <name val="Calibri"/>
      <family val="2"/>
    </font>
    <font>
      <b/>
      <sz val="12"/>
      <color theme="0"/>
      <name val="Calibri"/>
      <family val="2"/>
    </font>
    <font>
      <b/>
      <sz val="12"/>
      <color rgb="FF2F4F4F"/>
      <name val="Calibri"/>
      <family val="2"/>
    </font>
    <font>
      <b/>
      <sz val="11"/>
      <color rgb="FF016535"/>
      <name val="Calibri"/>
      <family val="2"/>
    </font>
    <font>
      <b/>
      <sz val="12"/>
      <color rgb="FF016535"/>
      <name val="Calibri"/>
      <family val="2"/>
    </font>
  </fonts>
  <fills count="7">
    <fill>
      <patternFill patternType="none"/>
    </fill>
    <fill>
      <patternFill patternType="gray125"/>
    </fill>
    <fill>
      <patternFill patternType="solid">
        <fgColor rgb="FF8B7765"/>
        <bgColor indexed="64"/>
      </patternFill>
    </fill>
    <fill>
      <patternFill patternType="solid">
        <fgColor rgb="FF2F4F4F"/>
        <bgColor indexed="64"/>
      </patternFill>
    </fill>
    <fill>
      <patternFill patternType="solid">
        <fgColor rgb="FF016535"/>
        <bgColor indexed="64"/>
      </patternFill>
    </fill>
    <fill>
      <patternFill patternType="solid">
        <fgColor theme="0"/>
        <bgColor indexed="64"/>
      </patternFill>
    </fill>
    <fill>
      <patternFill patternType="solid">
        <fgColor theme="0" tint="-0.499984740745262"/>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3">
    <xf numFmtId="0" fontId="0" fillId="0" borderId="0"/>
    <xf numFmtId="9" fontId="4" fillId="0" borderId="0" applyFont="0" applyFill="0" applyBorder="0" applyAlignment="0" applyProtection="0"/>
    <xf numFmtId="0" fontId="5" fillId="0" borderId="0" applyNumberFormat="0" applyFill="0" applyBorder="0" applyAlignment="0" applyProtection="0">
      <alignment vertical="top"/>
      <protection locked="0"/>
    </xf>
  </cellStyleXfs>
  <cellXfs count="86">
    <xf numFmtId="0" fontId="0" fillId="0" borderId="0" xfId="0"/>
    <xf numFmtId="0" fontId="0" fillId="0" borderId="0" xfId="0" applyAlignment="1">
      <alignment horizontal="center"/>
    </xf>
    <xf numFmtId="0" fontId="0" fillId="0" borderId="0" xfId="0" applyAlignment="1">
      <alignment horizontal="center" vertical="center"/>
    </xf>
    <xf numFmtId="49" fontId="0" fillId="0" borderId="0" xfId="0" applyNumberFormat="1" applyAlignment="1">
      <alignment horizontal="center" vertical="center"/>
    </xf>
    <xf numFmtId="0" fontId="1" fillId="0" borderId="0" xfId="0" applyFont="1"/>
    <xf numFmtId="0" fontId="1" fillId="0" borderId="0" xfId="0" applyFont="1" applyAlignment="1">
      <alignment horizontal="center"/>
    </xf>
    <xf numFmtId="0" fontId="0" fillId="0" borderId="0" xfId="0" applyNumberFormat="1" applyAlignment="1">
      <alignment horizontal="center" vertical="center"/>
    </xf>
    <xf numFmtId="0" fontId="1" fillId="0" borderId="0" xfId="0" applyFont="1" applyAlignment="1">
      <alignment horizontal="left"/>
    </xf>
    <xf numFmtId="0" fontId="0" fillId="0" borderId="0" xfId="0" applyAlignment="1">
      <alignment horizontal="left" vertical="center"/>
    </xf>
    <xf numFmtId="0" fontId="0" fillId="0" borderId="0" xfId="0" applyAlignment="1">
      <alignment horizontal="left"/>
    </xf>
    <xf numFmtId="20" fontId="0" fillId="0" borderId="0" xfId="0" applyNumberFormat="1"/>
    <xf numFmtId="0" fontId="0" fillId="0" borderId="0" xfId="0" applyNumberFormat="1"/>
    <xf numFmtId="49" fontId="0" fillId="0" borderId="0" xfId="0" applyNumberFormat="1"/>
    <xf numFmtId="0" fontId="0" fillId="0" borderId="0" xfId="0" applyAlignment="1"/>
    <xf numFmtId="0" fontId="2" fillId="0" borderId="0" xfId="0" applyFont="1" applyFill="1" applyAlignment="1">
      <alignment horizontal="center" vertical="center"/>
    </xf>
    <xf numFmtId="0" fontId="2" fillId="0" borderId="0" xfId="0" applyFont="1" applyFill="1" applyAlignment="1">
      <alignment horizontal="center"/>
    </xf>
    <xf numFmtId="0" fontId="0" fillId="0" borderId="0" xfId="0" applyBorder="1"/>
    <xf numFmtId="0" fontId="0" fillId="0" borderId="0" xfId="0" applyBorder="1" applyAlignment="1"/>
    <xf numFmtId="0" fontId="1" fillId="0" borderId="0" xfId="0" applyNumberFormat="1" applyFont="1" applyAlignment="1">
      <alignment horizontal="center" vertical="center"/>
    </xf>
    <xf numFmtId="2" fontId="0" fillId="0" borderId="0" xfId="0" applyNumberFormat="1" applyAlignment="1">
      <alignment horizontal="center" vertical="center"/>
    </xf>
    <xf numFmtId="2" fontId="1" fillId="0" borderId="0" xfId="0" applyNumberFormat="1" applyFont="1" applyAlignment="1">
      <alignment horizontal="center" vertical="center"/>
    </xf>
    <xf numFmtId="0" fontId="1" fillId="0" borderId="0" xfId="0" applyNumberFormat="1" applyFont="1" applyAlignment="1">
      <alignment vertical="center"/>
    </xf>
    <xf numFmtId="49" fontId="1" fillId="0" borderId="0" xfId="0" applyNumberFormat="1" applyFont="1"/>
    <xf numFmtId="0" fontId="1" fillId="0" borderId="0" xfId="0" applyFont="1" applyAlignment="1">
      <alignment horizontal="left" vertical="center"/>
    </xf>
    <xf numFmtId="9" fontId="3" fillId="2" borderId="1" xfId="1" applyFont="1" applyFill="1" applyBorder="1" applyAlignment="1">
      <alignment horizontal="center"/>
    </xf>
    <xf numFmtId="0" fontId="3" fillId="3" borderId="1" xfId="0" applyFont="1" applyFill="1" applyBorder="1" applyAlignment="1">
      <alignment horizontal="center" vertical="center"/>
    </xf>
    <xf numFmtId="49" fontId="3" fillId="2" borderId="1" xfId="0" applyNumberFormat="1" applyFont="1" applyFill="1" applyBorder="1" applyAlignment="1">
      <alignment horizontal="center" vertical="center"/>
    </xf>
    <xf numFmtId="0" fontId="1" fillId="0" borderId="0" xfId="0" applyNumberFormat="1" applyFont="1" applyAlignment="1">
      <alignment horizontal="center" vertical="center"/>
    </xf>
    <xf numFmtId="9" fontId="3" fillId="2" borderId="2" xfId="1" applyFont="1" applyFill="1" applyBorder="1" applyAlignment="1">
      <alignment horizontal="center"/>
    </xf>
    <xf numFmtId="9" fontId="3" fillId="2" borderId="8" xfId="1" applyFont="1" applyFill="1" applyBorder="1" applyAlignment="1">
      <alignment horizontal="center"/>
    </xf>
    <xf numFmtId="0" fontId="3" fillId="3" borderId="9" xfId="0" applyFont="1" applyFill="1" applyBorder="1" applyAlignment="1">
      <alignment horizontal="center" vertical="center"/>
    </xf>
    <xf numFmtId="49" fontId="3" fillId="2" borderId="10" xfId="0" applyNumberFormat="1" applyFont="1" applyFill="1" applyBorder="1" applyAlignment="1">
      <alignment horizontal="center" vertical="center"/>
    </xf>
    <xf numFmtId="2" fontId="3" fillId="2" borderId="13" xfId="0" applyNumberFormat="1" applyFont="1" applyFill="1" applyBorder="1" applyAlignment="1">
      <alignment horizontal="center"/>
    </xf>
    <xf numFmtId="0" fontId="1" fillId="0" borderId="0" xfId="0" applyFont="1" applyAlignment="1">
      <alignment horizontal="center" vertical="center"/>
    </xf>
    <xf numFmtId="0" fontId="3" fillId="3" borderId="1" xfId="0" applyFont="1" applyFill="1" applyBorder="1" applyAlignment="1">
      <alignment horizontal="center" vertical="center"/>
    </xf>
    <xf numFmtId="0" fontId="1" fillId="0" borderId="0" xfId="0" applyNumberFormat="1" applyFont="1" applyAlignment="1">
      <alignment horizontal="center" vertical="center"/>
    </xf>
    <xf numFmtId="0" fontId="1" fillId="0" borderId="0" xfId="0" applyNumberFormat="1" applyFont="1" applyAlignment="1">
      <alignment horizontal="center" vertical="center"/>
    </xf>
    <xf numFmtId="0" fontId="1" fillId="0" borderId="0" xfId="0" applyNumberFormat="1" applyFont="1" applyAlignment="1">
      <alignment horizontal="center" vertical="center"/>
    </xf>
    <xf numFmtId="0" fontId="3" fillId="3" borderId="1" xfId="0" applyFont="1" applyFill="1" applyBorder="1" applyAlignment="1">
      <alignment horizontal="center" vertical="center"/>
    </xf>
    <xf numFmtId="0" fontId="1" fillId="0" borderId="0" xfId="0" applyNumberFormat="1" applyFont="1" applyAlignment="1">
      <alignment horizontal="center" vertical="center"/>
    </xf>
    <xf numFmtId="0" fontId="1" fillId="0" borderId="0" xfId="0" applyNumberFormat="1" applyFont="1" applyAlignment="1">
      <alignment horizontal="center" vertical="center"/>
    </xf>
    <xf numFmtId="0" fontId="1" fillId="0" borderId="0" xfId="0" applyNumberFormat="1" applyFont="1" applyAlignment="1">
      <alignment horizontal="center" vertical="center"/>
    </xf>
    <xf numFmtId="0" fontId="1" fillId="0" borderId="0" xfId="0" applyNumberFormat="1" applyFont="1" applyAlignment="1">
      <alignment horizontal="center" vertical="center"/>
    </xf>
    <xf numFmtId="0" fontId="1" fillId="0" borderId="0" xfId="0" applyNumberFormat="1" applyFont="1" applyAlignment="1">
      <alignment horizontal="center" vertical="center"/>
    </xf>
    <xf numFmtId="0" fontId="1" fillId="0" borderId="0" xfId="0" applyNumberFormat="1" applyFont="1" applyAlignment="1">
      <alignment horizontal="center" vertical="center"/>
    </xf>
    <xf numFmtId="0" fontId="0" fillId="0" borderId="0" xfId="0" applyAlignment="1">
      <alignment vertical="center"/>
    </xf>
    <xf numFmtId="0" fontId="3" fillId="3" borderId="0" xfId="0" applyFont="1" applyFill="1" applyBorder="1" applyAlignment="1">
      <alignment horizontal="center" vertical="center"/>
    </xf>
    <xf numFmtId="0" fontId="3" fillId="2" borderId="0" xfId="0" applyFont="1" applyFill="1" applyBorder="1" applyAlignment="1">
      <alignment horizontal="center" vertical="center"/>
    </xf>
    <xf numFmtId="0" fontId="3" fillId="4" borderId="0" xfId="0" applyFont="1" applyFill="1" applyBorder="1" applyAlignment="1">
      <alignment horizontal="center" vertical="center"/>
    </xf>
    <xf numFmtId="0" fontId="3" fillId="3" borderId="1" xfId="0" applyFont="1" applyFill="1" applyBorder="1" applyAlignment="1">
      <alignment horizontal="center" vertical="center"/>
    </xf>
    <xf numFmtId="2" fontId="3" fillId="2" borderId="1" xfId="0" applyNumberFormat="1" applyFont="1" applyFill="1" applyBorder="1" applyAlignment="1">
      <alignment horizontal="center"/>
    </xf>
    <xf numFmtId="0" fontId="0" fillId="0" borderId="0" xfId="0" applyFont="1" applyAlignment="1">
      <alignment horizontal="left" vertical="center"/>
    </xf>
    <xf numFmtId="0" fontId="3" fillId="6" borderId="0" xfId="0" applyFont="1" applyFill="1" applyBorder="1" applyAlignment="1">
      <alignment horizontal="center" vertical="center"/>
    </xf>
    <xf numFmtId="0" fontId="3" fillId="3" borderId="1" xfId="0" applyFont="1" applyFill="1" applyBorder="1" applyAlignment="1">
      <alignment horizontal="center" vertical="center"/>
    </xf>
    <xf numFmtId="49" fontId="1" fillId="0" borderId="0" xfId="0" applyNumberFormat="1" applyFont="1" applyAlignment="1">
      <alignment horizontal="center" vertical="center"/>
    </xf>
    <xf numFmtId="20" fontId="0" fillId="0" borderId="0" xfId="0" applyNumberFormat="1" applyAlignment="1">
      <alignment horizontal="center"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3" fillId="3" borderId="6" xfId="0" applyFont="1" applyFill="1" applyBorder="1" applyAlignment="1">
      <alignment horizontal="center" vertical="center"/>
    </xf>
    <xf numFmtId="0" fontId="3" fillId="3" borderId="7" xfId="0" applyFont="1" applyFill="1" applyBorder="1" applyAlignment="1">
      <alignment horizontal="center" vertical="center"/>
    </xf>
    <xf numFmtId="0" fontId="3" fillId="4" borderId="0" xfId="0" applyFont="1" applyFill="1" applyBorder="1" applyAlignment="1">
      <alignment horizontal="center" vertical="center"/>
    </xf>
    <xf numFmtId="0" fontId="3" fillId="3" borderId="0" xfId="0" applyFont="1" applyFill="1" applyBorder="1" applyAlignment="1">
      <alignment horizontal="center" vertical="center"/>
    </xf>
    <xf numFmtId="0" fontId="3" fillId="2" borderId="0" xfId="0" applyFont="1" applyFill="1" applyBorder="1" applyAlignment="1">
      <alignment horizontal="center" vertical="center"/>
    </xf>
    <xf numFmtId="0" fontId="7" fillId="5" borderId="3" xfId="2" applyFont="1" applyFill="1" applyBorder="1" applyAlignment="1" applyProtection="1">
      <alignment horizontal="center" vertical="center"/>
    </xf>
    <xf numFmtId="0" fontId="7" fillId="5" borderId="4" xfId="2" applyFont="1" applyFill="1" applyBorder="1" applyAlignment="1" applyProtection="1">
      <alignment horizontal="center" vertical="center"/>
    </xf>
    <xf numFmtId="0" fontId="7" fillId="5" borderId="5" xfId="2" applyFont="1" applyFill="1" applyBorder="1" applyAlignment="1" applyProtection="1">
      <alignment horizontal="center" vertical="center"/>
    </xf>
    <xf numFmtId="0" fontId="3" fillId="6" borderId="0" xfId="0" applyFont="1" applyFill="1" applyBorder="1" applyAlignment="1">
      <alignment horizontal="center" vertical="center"/>
    </xf>
    <xf numFmtId="0" fontId="6" fillId="4" borderId="3" xfId="2" applyFont="1" applyFill="1" applyBorder="1" applyAlignment="1" applyProtection="1">
      <alignment horizontal="center" vertical="center"/>
    </xf>
    <xf numFmtId="0" fontId="6" fillId="4" borderId="4" xfId="2" applyFont="1" applyFill="1" applyBorder="1" applyAlignment="1" applyProtection="1">
      <alignment horizontal="center" vertical="center"/>
    </xf>
    <xf numFmtId="0" fontId="6" fillId="4" borderId="5" xfId="2" applyFont="1" applyFill="1" applyBorder="1" applyAlignment="1" applyProtection="1">
      <alignment horizontal="center" vertical="center"/>
    </xf>
    <xf numFmtId="0" fontId="3" fillId="3" borderId="1" xfId="0" applyFont="1" applyFill="1" applyBorder="1" applyAlignment="1">
      <alignment horizontal="center" vertical="center"/>
    </xf>
    <xf numFmtId="0" fontId="3" fillId="2" borderId="1" xfId="0" applyFont="1" applyFill="1" applyBorder="1" applyAlignment="1">
      <alignment horizontal="center" vertical="center"/>
    </xf>
    <xf numFmtId="0" fontId="8" fillId="5" borderId="3" xfId="2" applyFont="1" applyFill="1" applyBorder="1" applyAlignment="1" applyProtection="1">
      <alignment horizontal="center" vertical="center"/>
    </xf>
    <xf numFmtId="0" fontId="8" fillId="5" borderId="4" xfId="2" applyFont="1" applyFill="1" applyBorder="1" applyAlignment="1" applyProtection="1">
      <alignment horizontal="center" vertical="center"/>
    </xf>
    <xf numFmtId="0" fontId="8" fillId="5" borderId="5" xfId="2" applyFont="1" applyFill="1" applyBorder="1" applyAlignment="1" applyProtection="1">
      <alignment horizontal="center" vertical="center"/>
    </xf>
    <xf numFmtId="0" fontId="2" fillId="0" borderId="3" xfId="0" applyFont="1" applyFill="1" applyBorder="1" applyAlignment="1">
      <alignment horizontal="center" vertical="center"/>
    </xf>
    <xf numFmtId="0" fontId="2" fillId="0" borderId="4" xfId="0" applyFont="1" applyFill="1" applyBorder="1" applyAlignment="1">
      <alignment horizontal="center" vertical="center"/>
    </xf>
    <xf numFmtId="0" fontId="2" fillId="0" borderId="5" xfId="0" applyFont="1" applyFill="1" applyBorder="1" applyAlignment="1">
      <alignment horizontal="center" vertical="center"/>
    </xf>
    <xf numFmtId="0" fontId="3" fillId="3" borderId="2"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5" xfId="0" applyFont="1" applyFill="1" applyBorder="1" applyAlignment="1">
      <alignment horizontal="center" vertical="center"/>
    </xf>
    <xf numFmtId="0" fontId="9" fillId="5" borderId="3" xfId="2" applyFont="1" applyFill="1" applyBorder="1" applyAlignment="1" applyProtection="1">
      <alignment horizontal="center" vertical="center"/>
    </xf>
    <xf numFmtId="0" fontId="9" fillId="5" borderId="4" xfId="2" applyFont="1" applyFill="1" applyBorder="1" applyAlignment="1" applyProtection="1">
      <alignment horizontal="center" vertical="center"/>
    </xf>
    <xf numFmtId="0" fontId="9" fillId="5" borderId="5" xfId="2" applyFont="1" applyFill="1" applyBorder="1" applyAlignment="1" applyProtection="1">
      <alignment horizontal="center" vertical="center"/>
    </xf>
    <xf numFmtId="0" fontId="1" fillId="0" borderId="0" xfId="0" applyFont="1" applyAlignment="1">
      <alignment horizontal="center" vertical="center"/>
    </xf>
  </cellXfs>
  <cellStyles count="3">
    <cellStyle name="Hyperlink" xfId="2" builtinId="8"/>
    <cellStyle name="Normal" xfId="0" builtinId="0"/>
    <cellStyle name="Percent" xfId="1" builtinId="5"/>
  </cellStyles>
  <dxfs count="13720">
    <dxf>
      <fill>
        <patternFill>
          <bgColor rgb="FF016535"/>
        </patternFill>
      </fill>
    </dxf>
    <dxf>
      <fill>
        <patternFill>
          <bgColor rgb="FF016535"/>
        </patternFill>
      </fill>
    </dxf>
    <dxf>
      <fill>
        <patternFill>
          <bgColor rgb="FFFF000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FF0000"/>
        </patternFill>
      </fill>
    </dxf>
    <dxf>
      <font>
        <b/>
        <i val="0"/>
        <color theme="0"/>
      </font>
      <fill>
        <patternFill>
          <bgColor theme="8"/>
        </patternFill>
      </fill>
    </dxf>
    <dxf>
      <font>
        <b/>
        <i val="0"/>
        <color theme="0"/>
      </font>
      <fill>
        <patternFill>
          <bgColor rgb="FF0070C0"/>
        </patternFill>
      </fill>
    </dxf>
    <dxf>
      <font>
        <b/>
        <i val="0"/>
        <color theme="0"/>
      </font>
      <fill>
        <patternFill>
          <bgColor rgb="FF00B050"/>
        </patternFill>
      </fill>
    </dxf>
    <dxf>
      <font>
        <b/>
        <i val="0"/>
        <color theme="0"/>
      </font>
      <fill>
        <patternFill>
          <bgColor theme="9" tint="-0.24994659260841701"/>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ill>
        <patternFill>
          <bgColor rgb="FF016535"/>
        </patternFill>
      </fill>
    </dxf>
    <dxf>
      <fill>
        <patternFill>
          <bgColor rgb="FF016535"/>
        </patternFill>
      </fill>
    </dxf>
    <dxf>
      <fill>
        <patternFill>
          <bgColor rgb="FFFF0000"/>
        </patternFill>
      </fill>
    </dxf>
    <dxf>
      <fill>
        <patternFill>
          <bgColor rgb="FF016535"/>
        </patternFill>
      </fill>
    </dxf>
    <dxf>
      <fill>
        <patternFill>
          <bgColor rgb="FF016535"/>
        </patternFill>
      </fill>
    </dxf>
    <dxf>
      <fill>
        <patternFill>
          <bgColor rgb="FFFF0000"/>
        </patternFill>
      </fill>
    </dxf>
    <dxf>
      <fill>
        <patternFill>
          <bgColor rgb="FF016535"/>
        </patternFill>
      </fill>
    </dxf>
    <dxf>
      <fill>
        <patternFill>
          <bgColor rgb="FF016535"/>
        </patternFill>
      </fill>
    </dxf>
    <dxf>
      <fill>
        <patternFill>
          <bgColor rgb="FFFF0000"/>
        </patternFill>
      </fill>
    </dxf>
    <dxf>
      <fill>
        <patternFill>
          <bgColor rgb="FF016535"/>
        </patternFill>
      </fill>
    </dxf>
    <dxf>
      <fill>
        <patternFill>
          <bgColor rgb="FF016535"/>
        </patternFill>
      </fill>
    </dxf>
    <dxf>
      <fill>
        <patternFill>
          <bgColor rgb="FFFF0000"/>
        </patternFill>
      </fill>
    </dxf>
    <dxf>
      <fill>
        <patternFill>
          <bgColor rgb="FF016535"/>
        </patternFill>
      </fill>
    </dxf>
    <dxf>
      <fill>
        <patternFill>
          <bgColor rgb="FF016535"/>
        </patternFill>
      </fill>
    </dxf>
    <dxf>
      <fill>
        <patternFill>
          <bgColor rgb="FFFF0000"/>
        </patternFill>
      </fill>
    </dxf>
    <dxf>
      <fill>
        <patternFill>
          <bgColor rgb="FF016535"/>
        </patternFill>
      </fill>
    </dxf>
    <dxf>
      <fill>
        <patternFill>
          <bgColor rgb="FF016535"/>
        </patternFill>
      </fill>
    </dxf>
    <dxf>
      <fill>
        <patternFill>
          <bgColor rgb="FFFF0000"/>
        </patternFill>
      </fill>
    </dxf>
    <dxf>
      <fill>
        <patternFill>
          <bgColor rgb="FF016535"/>
        </patternFill>
      </fill>
    </dxf>
    <dxf>
      <fill>
        <patternFill>
          <bgColor rgb="FF016535"/>
        </patternFill>
      </fill>
    </dxf>
    <dxf>
      <fill>
        <patternFill>
          <bgColor rgb="FFFF0000"/>
        </patternFill>
      </fill>
    </dxf>
    <dxf>
      <fill>
        <patternFill>
          <bgColor rgb="FF016535"/>
        </patternFill>
      </fill>
    </dxf>
    <dxf>
      <fill>
        <patternFill>
          <bgColor rgb="FF016535"/>
        </patternFill>
      </fill>
    </dxf>
    <dxf>
      <fill>
        <patternFill>
          <bgColor rgb="FFFF0000"/>
        </patternFill>
      </fill>
    </dxf>
    <dxf>
      <fill>
        <patternFill>
          <bgColor rgb="FF016535"/>
        </patternFill>
      </fill>
    </dxf>
    <dxf>
      <fill>
        <patternFill>
          <bgColor rgb="FF016535"/>
        </patternFill>
      </fill>
    </dxf>
    <dxf>
      <fill>
        <patternFill>
          <bgColor rgb="FFFF0000"/>
        </patternFill>
      </fill>
    </dxf>
    <dxf>
      <font>
        <b/>
        <i val="0"/>
        <color theme="0"/>
      </font>
      <fill>
        <patternFill>
          <bgColor rgb="FF00B05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FF0000"/>
        </patternFill>
      </fill>
    </dxf>
    <dxf>
      <font>
        <b/>
        <i val="0"/>
        <color theme="0"/>
      </font>
      <fill>
        <patternFill>
          <bgColor theme="8"/>
        </patternFill>
      </fill>
    </dxf>
    <dxf>
      <font>
        <b/>
        <i val="0"/>
        <color theme="0"/>
      </font>
      <fill>
        <patternFill>
          <bgColor rgb="FF0070C0"/>
        </patternFill>
      </fill>
    </dxf>
    <dxf>
      <font>
        <b/>
        <i val="0"/>
        <color theme="0"/>
      </font>
      <fill>
        <patternFill>
          <bgColor rgb="FF00B050"/>
        </patternFill>
      </fill>
    </dxf>
    <dxf>
      <font>
        <b/>
        <i val="0"/>
        <color theme="0"/>
      </font>
      <fill>
        <patternFill>
          <bgColor theme="9" tint="-0.24994659260841701"/>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
      <font>
        <b/>
        <i val="0"/>
        <color theme="0"/>
      </font>
      <fill>
        <patternFill>
          <bgColor rgb="FF00B050"/>
        </patternFill>
      </fill>
    </dxf>
    <dxf>
      <font>
        <b/>
        <i val="0"/>
        <color theme="0"/>
      </font>
      <fill>
        <patternFill>
          <bgColor rgb="FF00B050"/>
        </patternFill>
      </fill>
    </dxf>
    <dxf>
      <font>
        <b/>
        <i val="0"/>
        <color theme="0"/>
      </font>
      <fill>
        <patternFill>
          <bgColor rgb="FFFF0000"/>
        </patternFill>
      </fill>
    </dxf>
    <dxf>
      <font>
        <b/>
        <i val="0"/>
        <color theme="0"/>
      </font>
      <fill>
        <patternFill>
          <bgColor rgb="FFFF0000"/>
        </patternFill>
      </fill>
    </dxf>
    <dxf>
      <font>
        <b/>
        <i val="0"/>
        <color theme="0"/>
      </font>
      <fill>
        <patternFill>
          <bgColor theme="8"/>
        </patternFill>
      </fill>
    </dxf>
    <dxf>
      <font>
        <b/>
        <i val="0"/>
        <color theme="0"/>
      </font>
      <fill>
        <patternFill>
          <bgColor rgb="FF0070C0"/>
        </patternFill>
      </fill>
    </dxf>
    <dxf>
      <font>
        <b/>
        <i val="0"/>
        <color theme="0"/>
      </font>
      <fill>
        <patternFill>
          <bgColor rgb="FF00B050"/>
        </patternFill>
      </fill>
    </dxf>
    <dxf>
      <font>
        <b/>
        <i val="0"/>
        <color theme="0"/>
      </font>
      <fill>
        <patternFill>
          <bgColor theme="9" tint="-0.24994659260841701"/>
        </patternFill>
      </fill>
    </dxf>
    <dxf>
      <font>
        <color theme="0"/>
      </font>
      <fill>
        <patternFill>
          <bgColor rgb="FF00B050"/>
        </patternFill>
      </fill>
    </dxf>
    <dxf>
      <font>
        <color theme="0"/>
      </font>
      <fill>
        <patternFill>
          <bgColor rgb="FFFF0000"/>
        </patternFill>
      </fill>
    </dxf>
    <dxf>
      <font>
        <color theme="0"/>
      </font>
      <fill>
        <patternFill>
          <bgColor rgb="FF0070C0"/>
        </patternFill>
      </fill>
    </dxf>
    <dxf>
      <font>
        <color theme="0"/>
      </font>
      <fill>
        <patternFill>
          <bgColor rgb="FF00B050"/>
        </patternFill>
      </fill>
    </dxf>
    <dxf>
      <font>
        <color theme="0"/>
      </font>
      <fill>
        <patternFill>
          <bgColor rgb="FF0070C0"/>
        </patternFill>
      </fill>
    </dxf>
    <dxf>
      <font>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FF0000"/>
        </patternFill>
      </fill>
    </dxf>
    <dxf>
      <font>
        <b/>
        <i val="0"/>
        <color theme="0"/>
      </font>
      <fill>
        <patternFill>
          <bgColor rgb="FF00B05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0070C0"/>
        </patternFill>
      </fill>
    </dxf>
    <dxf>
      <font>
        <b/>
        <i val="0"/>
        <color theme="0"/>
      </font>
      <fill>
        <patternFill>
          <bgColor rgb="FF00B050"/>
        </patternFill>
      </fill>
    </dxf>
    <dxf>
      <font>
        <b/>
        <i val="0"/>
        <color theme="0"/>
      </font>
      <fill>
        <patternFill>
          <bgColor rgb="FFFF0000"/>
        </patternFill>
      </fill>
    </dxf>
    <dxf>
      <font>
        <b/>
        <i val="0"/>
        <color theme="0"/>
      </font>
      <fill>
        <patternFill>
          <bgColor rgb="FF0070C0"/>
        </patternFill>
      </fill>
    </dxf>
  </dxfs>
  <tableStyles count="0" defaultTableStyle="TableStyleMedium9" defaultPivotStyle="PivotStyleLight16"/>
  <colors>
    <mruColors>
      <color rgb="FF016535"/>
      <color rgb="FF8B7765"/>
      <color rgb="FFFF0000"/>
      <color rgb="FF2F4F4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play.google.com/store/apps/details?id=net.rveasy.htplus" TargetMode="External"/><Relationship Id="rId3" Type="http://schemas.openxmlformats.org/officeDocument/2006/relationships/hyperlink" Target="https://play.google.com/store/apps/details?id=net.rveasy.htplus" TargetMode="External"/><Relationship Id="rId7" Type="http://schemas.openxmlformats.org/officeDocument/2006/relationships/hyperlink" Target="https://play.google.com/store/apps/details?id=net.rveasy.htplus" TargetMode="External"/><Relationship Id="rId12" Type="http://schemas.openxmlformats.org/officeDocument/2006/relationships/printerSettings" Target="../printerSettings/printerSettings3.bin"/><Relationship Id="rId2" Type="http://schemas.openxmlformats.org/officeDocument/2006/relationships/hyperlink" Target="2018/0105.html" TargetMode="External"/><Relationship Id="rId1" Type="http://schemas.openxmlformats.org/officeDocument/2006/relationships/hyperlink" Target="https://play.google.com/store/apps/details?id=net.rveasy.halftimeplus" TargetMode="External"/><Relationship Id="rId6" Type="http://schemas.openxmlformats.org/officeDocument/2006/relationships/hyperlink" Target="https://play.google.com/store/apps/details?id=net.rveasy.htplus" TargetMode="External"/><Relationship Id="rId11" Type="http://schemas.openxmlformats.org/officeDocument/2006/relationships/hyperlink" Target="https://play.google.com/store/apps/details?id=net.rveasy.htplus" TargetMode="External"/><Relationship Id="rId5" Type="http://schemas.openxmlformats.org/officeDocument/2006/relationships/hyperlink" Target="https://play.google.com/store/apps/details?id=net.rveasy.htplus" TargetMode="External"/><Relationship Id="rId10" Type="http://schemas.openxmlformats.org/officeDocument/2006/relationships/hyperlink" Target="https://play.google.com/store/apps/details?id=net.rveasy.htplus" TargetMode="External"/><Relationship Id="rId4" Type="http://schemas.openxmlformats.org/officeDocument/2006/relationships/hyperlink" Target="https://play.google.com/store/apps/details?id=net.rveasy.htplus" TargetMode="External"/><Relationship Id="rId9" Type="http://schemas.openxmlformats.org/officeDocument/2006/relationships/hyperlink" Target="https://play.google.com/store/apps/details?id=net.rveasy.htplu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dimension ref="A1:AM1043348"/>
  <sheetViews>
    <sheetView workbookViewId="0"/>
  </sheetViews>
  <sheetFormatPr defaultRowHeight="15"/>
  <cols>
    <col min="1" max="1" width="5.28515625" customWidth="1"/>
    <col min="2" max="2" width="9.140625" style="9" customWidth="1"/>
    <col min="3" max="3" width="6.85546875" style="12" customWidth="1"/>
    <col min="4" max="4" width="15.7109375" style="9" customWidth="1"/>
    <col min="5" max="5" width="4.140625" style="1" customWidth="1"/>
    <col min="6" max="6" width="15.7109375" style="9" customWidth="1"/>
    <col min="7" max="12" width="4.28515625" customWidth="1"/>
    <col min="13" max="14" width="7.7109375" style="12" customWidth="1"/>
    <col min="15" max="16" width="7.7109375" customWidth="1"/>
    <col min="17" max="18" width="9.28515625" customWidth="1"/>
    <col min="19" max="20" width="4.28515625" style="2" customWidth="1"/>
    <col min="21" max="21" width="5.28515625" style="2" customWidth="1"/>
    <col min="22" max="22" width="2.7109375" customWidth="1"/>
    <col min="23" max="26" width="4.28515625" hidden="1" customWidth="1"/>
    <col min="27" max="27" width="4.28515625" customWidth="1"/>
    <col min="28" max="28" width="9.42578125" hidden="1" customWidth="1"/>
    <col min="29" max="29" width="3" hidden="1" customWidth="1"/>
    <col min="30" max="30" width="8.85546875" hidden="1" customWidth="1"/>
    <col min="31" max="31" width="8.42578125" customWidth="1"/>
    <col min="32" max="32" width="3.140625" customWidth="1"/>
    <col min="33" max="36" width="0" hidden="1" customWidth="1"/>
    <col min="37" max="37" width="6.85546875" style="2" customWidth="1"/>
    <col min="38" max="38" width="6.85546875" customWidth="1"/>
    <col min="39" max="39" width="7.5703125" customWidth="1"/>
  </cols>
  <sheetData>
    <row r="1" spans="1:38">
      <c r="A1" s="4" t="s">
        <v>4</v>
      </c>
      <c r="B1" s="7" t="s">
        <v>5</v>
      </c>
      <c r="C1" s="22" t="s">
        <v>6</v>
      </c>
      <c r="D1" s="7" t="s">
        <v>7</v>
      </c>
      <c r="E1" s="5" t="s">
        <v>0</v>
      </c>
      <c r="F1" s="7" t="s">
        <v>3</v>
      </c>
      <c r="M1" s="3"/>
      <c r="N1" s="3"/>
      <c r="S1" s="2" t="s">
        <v>8</v>
      </c>
      <c r="T1" s="2" t="s">
        <v>9</v>
      </c>
      <c r="U1" s="2" t="s">
        <v>16</v>
      </c>
      <c r="AG1" t="s">
        <v>14</v>
      </c>
    </row>
    <row r="2" spans="1:38">
      <c r="A2" s="45"/>
      <c r="B2" s="21" t="s">
        <v>695</v>
      </c>
      <c r="E2" s="2"/>
      <c r="F2" s="8"/>
      <c r="G2" s="2"/>
      <c r="H2" s="2"/>
      <c r="I2" s="2"/>
      <c r="J2" s="2"/>
      <c r="K2" s="2"/>
      <c r="L2" s="2"/>
      <c r="M2" s="3"/>
      <c r="N2" s="3"/>
      <c r="O2" s="2"/>
      <c r="P2" s="2"/>
      <c r="Q2" s="2"/>
      <c r="R2" s="2"/>
      <c r="S2" s="44"/>
      <c r="T2" s="44"/>
      <c r="U2" s="20"/>
      <c r="V2" s="11"/>
      <c r="W2" s="2">
        <f t="shared" ref="W2:W31" si="0">IF(H2&gt;52,10,0)</f>
        <v>0</v>
      </c>
      <c r="X2">
        <f t="shared" ref="X2:X31" si="1">IF(L2&gt;15,0,IF(L2&lt;8,10,5))</f>
        <v>10</v>
      </c>
      <c r="Y2">
        <f t="shared" ref="Y2:Y31" si="2">IF(S2&gt;60,10,IF(S2&lt;49,0,5))</f>
        <v>0</v>
      </c>
      <c r="Z2">
        <f t="shared" ref="Z2:Z31" si="3">IF(T2="Y",10,IF(T2="C",5,0))</f>
        <v>0</v>
      </c>
      <c r="AA2" s="2">
        <f t="shared" ref="AA2:AA31" si="4">SUM(W2:Z2)+50</f>
        <v>60</v>
      </c>
      <c r="AB2" s="2" t="str">
        <f t="shared" ref="AB2:AB31" si="5">IF(AA2&lt;56,"Over 0.5","Under 1.5")</f>
        <v>Under 1.5</v>
      </c>
      <c r="AC2" s="6"/>
      <c r="AD2" s="6" t="str">
        <f t="shared" ref="AD2:AD31" si="6">IF(M2="1-0","Under 1.5",IF(M2="0-0","Under 1.5",IF(M2="0-1","Under 1.5","Over 0.5")))</f>
        <v>Over 0.5</v>
      </c>
      <c r="AE2" s="6" t="str">
        <f t="shared" ref="AE2:AE31" si="7">IF(M2="?",M2,IF(AB2=AD2,"WON",IF(M2="0-1","WON",IF(M2="1-0","WON","LOST"))))</f>
        <v>LOST</v>
      </c>
      <c r="AF2" s="6"/>
      <c r="AG2">
        <f t="shared" ref="AG2:AG21" si="8">IF(H2&gt;52,6,IF(H2=52,5,IF(H2=51,4,IF(H2=50,3,IF(H2=49,2,IF(H2=48,1,0))))))</f>
        <v>0</v>
      </c>
      <c r="AH2">
        <f t="shared" ref="AH2:AH21" si="9">IF(L2&lt;8,2,0)</f>
        <v>2</v>
      </c>
      <c r="AI2">
        <f t="shared" ref="AI2:AI21" si="10">IF(S2&gt;49,2,0)</f>
        <v>0</v>
      </c>
      <c r="AJ2">
        <f t="shared" ref="AJ2:AJ21" si="11">IF(SUM(AH2:AI2)=4,SUM(AG2:AI2),0)</f>
        <v>0</v>
      </c>
      <c r="AK2" s="2" t="str">
        <f t="shared" ref="AK2:AK31" si="12">IF(AJ2=10,"A1",IF(AJ2=9,"A2",IF(AJ2=8,"A3",IF(AJ2=7,"A4",IF(AJ2=6,"A5","-")))))</f>
        <v>-</v>
      </c>
      <c r="AL2" s="2" t="str">
        <f t="shared" ref="AL2:AL31" si="13">IF(AND(L2&lt;11,U2&lt;1.75,AA2&gt;65,OR((AND(S2&gt;49,S2&lt;61,T2="Y")),(AND(S2&lt;48,T2="Y")),(AND(S2&gt;60,T2="N")),(AND(S2&gt;60,T2="Y")),(AND(S2&gt;60,T2="C")))),"Pick","-")</f>
        <v>-</v>
      </c>
    </row>
    <row r="3" spans="1:38">
      <c r="A3" s="45"/>
      <c r="B3" t="s">
        <v>154</v>
      </c>
      <c r="C3" s="12" t="s">
        <v>444</v>
      </c>
      <c r="D3" s="9" t="s">
        <v>112</v>
      </c>
      <c r="E3" s="2" t="s">
        <v>0</v>
      </c>
      <c r="F3" s="8" t="s">
        <v>262</v>
      </c>
      <c r="G3" s="2">
        <v>33</v>
      </c>
      <c r="H3" s="2">
        <v>50</v>
      </c>
      <c r="I3" s="2">
        <v>17</v>
      </c>
      <c r="J3" s="2" t="s">
        <v>1</v>
      </c>
      <c r="K3" s="2">
        <v>1</v>
      </c>
      <c r="L3" s="2">
        <v>16</v>
      </c>
      <c r="M3" s="3" t="s">
        <v>13</v>
      </c>
      <c r="N3" s="3" t="s">
        <v>13</v>
      </c>
      <c r="O3" s="2">
        <v>50</v>
      </c>
      <c r="P3" s="2" t="b">
        <v>1</v>
      </c>
      <c r="Q3" s="2" t="s">
        <v>2</v>
      </c>
      <c r="R3" s="2" t="s">
        <v>2</v>
      </c>
      <c r="S3" s="44">
        <v>56</v>
      </c>
      <c r="T3" s="44" t="s">
        <v>10</v>
      </c>
      <c r="U3" s="20">
        <v>1.4</v>
      </c>
      <c r="V3" s="11"/>
      <c r="W3" s="2">
        <f t="shared" si="0"/>
        <v>0</v>
      </c>
      <c r="X3">
        <f t="shared" si="1"/>
        <v>0</v>
      </c>
      <c r="Y3">
        <f t="shared" si="2"/>
        <v>5</v>
      </c>
      <c r="Z3">
        <f t="shared" si="3"/>
        <v>10</v>
      </c>
      <c r="AA3" s="2">
        <f t="shared" si="4"/>
        <v>65</v>
      </c>
      <c r="AB3" s="2" t="str">
        <f t="shared" si="5"/>
        <v>Under 1.5</v>
      </c>
      <c r="AC3" s="6"/>
      <c r="AD3" s="6" t="str">
        <f t="shared" si="6"/>
        <v>Over 0.5</v>
      </c>
      <c r="AE3" s="6" t="str">
        <f t="shared" si="7"/>
        <v>?</v>
      </c>
      <c r="AF3" s="6"/>
      <c r="AG3">
        <f t="shared" si="8"/>
        <v>3</v>
      </c>
      <c r="AH3">
        <f t="shared" si="9"/>
        <v>0</v>
      </c>
      <c r="AI3">
        <f t="shared" si="10"/>
        <v>2</v>
      </c>
      <c r="AJ3">
        <f t="shared" si="11"/>
        <v>0</v>
      </c>
      <c r="AK3" s="2" t="str">
        <f t="shared" si="12"/>
        <v>-</v>
      </c>
      <c r="AL3" s="2" t="str">
        <f t="shared" si="13"/>
        <v>-</v>
      </c>
    </row>
    <row r="4" spans="1:38">
      <c r="A4" s="45"/>
      <c r="B4" t="s">
        <v>103</v>
      </c>
      <c r="C4" s="12" t="s">
        <v>444</v>
      </c>
      <c r="D4" s="9" t="s">
        <v>170</v>
      </c>
      <c r="E4" s="2" t="s">
        <v>0</v>
      </c>
      <c r="F4" s="8" t="s">
        <v>263</v>
      </c>
      <c r="G4" s="2">
        <v>15</v>
      </c>
      <c r="H4" s="2">
        <v>69</v>
      </c>
      <c r="I4" s="2">
        <v>16</v>
      </c>
      <c r="J4" s="2" t="s">
        <v>1</v>
      </c>
      <c r="K4" s="2" t="s">
        <v>1</v>
      </c>
      <c r="L4" s="2">
        <v>1</v>
      </c>
      <c r="M4" s="3" t="s">
        <v>13</v>
      </c>
      <c r="N4" s="3" t="s">
        <v>13</v>
      </c>
      <c r="O4" s="2" t="b">
        <v>1</v>
      </c>
      <c r="P4" s="2" t="b">
        <v>1</v>
      </c>
      <c r="Q4" s="2" t="b">
        <v>1</v>
      </c>
      <c r="R4" s="2" t="b">
        <v>1</v>
      </c>
      <c r="S4" s="44">
        <v>52</v>
      </c>
      <c r="T4" s="44" t="s">
        <v>10</v>
      </c>
      <c r="U4" s="20">
        <v>1.6</v>
      </c>
      <c r="V4" s="11"/>
      <c r="W4" s="2">
        <f t="shared" si="0"/>
        <v>10</v>
      </c>
      <c r="X4">
        <f t="shared" si="1"/>
        <v>10</v>
      </c>
      <c r="Y4">
        <f t="shared" si="2"/>
        <v>5</v>
      </c>
      <c r="Z4">
        <f t="shared" si="3"/>
        <v>10</v>
      </c>
      <c r="AA4" s="2">
        <f t="shared" si="4"/>
        <v>85</v>
      </c>
      <c r="AB4" s="2" t="str">
        <f t="shared" si="5"/>
        <v>Under 1.5</v>
      </c>
      <c r="AC4" s="6"/>
      <c r="AD4" s="6" t="str">
        <f t="shared" si="6"/>
        <v>Over 0.5</v>
      </c>
      <c r="AE4" s="6" t="str">
        <f t="shared" si="7"/>
        <v>?</v>
      </c>
      <c r="AF4" s="6"/>
      <c r="AG4">
        <f t="shared" si="8"/>
        <v>6</v>
      </c>
      <c r="AH4">
        <f t="shared" si="9"/>
        <v>2</v>
      </c>
      <c r="AI4">
        <f t="shared" si="10"/>
        <v>2</v>
      </c>
      <c r="AJ4">
        <f t="shared" si="11"/>
        <v>10</v>
      </c>
      <c r="AK4" s="2" t="str">
        <f t="shared" si="12"/>
        <v>A1</v>
      </c>
      <c r="AL4" s="2" t="str">
        <f t="shared" si="13"/>
        <v>Pick</v>
      </c>
    </row>
    <row r="5" spans="1:38">
      <c r="A5" s="45"/>
      <c r="B5" t="s">
        <v>156</v>
      </c>
      <c r="C5" s="12" t="s">
        <v>422</v>
      </c>
      <c r="D5" s="9" t="s">
        <v>423</v>
      </c>
      <c r="E5" s="2" t="s">
        <v>0</v>
      </c>
      <c r="F5" s="8" t="s">
        <v>148</v>
      </c>
      <c r="G5" s="2">
        <v>18</v>
      </c>
      <c r="H5" s="2">
        <v>54</v>
      </c>
      <c r="I5" s="2">
        <v>28</v>
      </c>
      <c r="J5" s="2" t="s">
        <v>1</v>
      </c>
      <c r="K5" s="2">
        <v>2</v>
      </c>
      <c r="L5" s="2">
        <v>10</v>
      </c>
      <c r="M5" s="3" t="s">
        <v>13</v>
      </c>
      <c r="N5" s="3" t="s">
        <v>13</v>
      </c>
      <c r="O5" s="2" t="b">
        <v>1</v>
      </c>
      <c r="P5" s="2" t="b">
        <v>1</v>
      </c>
      <c r="Q5" s="2" t="s">
        <v>2</v>
      </c>
      <c r="R5" s="2" t="s">
        <v>2</v>
      </c>
      <c r="S5" s="44">
        <v>52</v>
      </c>
      <c r="T5" s="44" t="s">
        <v>10</v>
      </c>
      <c r="U5" s="20">
        <v>1.65</v>
      </c>
      <c r="V5" s="11"/>
      <c r="W5" s="2">
        <f t="shared" si="0"/>
        <v>10</v>
      </c>
      <c r="X5">
        <f t="shared" si="1"/>
        <v>5</v>
      </c>
      <c r="Y5">
        <f t="shared" si="2"/>
        <v>5</v>
      </c>
      <c r="Z5">
        <f t="shared" si="3"/>
        <v>10</v>
      </c>
      <c r="AA5" s="2">
        <f t="shared" si="4"/>
        <v>80</v>
      </c>
      <c r="AB5" s="2" t="str">
        <f t="shared" si="5"/>
        <v>Under 1.5</v>
      </c>
      <c r="AC5" s="6"/>
      <c r="AD5" s="6" t="str">
        <f t="shared" si="6"/>
        <v>Over 0.5</v>
      </c>
      <c r="AE5" s="6" t="str">
        <f t="shared" si="7"/>
        <v>?</v>
      </c>
      <c r="AF5" s="6"/>
      <c r="AG5">
        <f t="shared" si="8"/>
        <v>6</v>
      </c>
      <c r="AH5">
        <f t="shared" si="9"/>
        <v>0</v>
      </c>
      <c r="AI5">
        <f t="shared" si="10"/>
        <v>2</v>
      </c>
      <c r="AJ5">
        <f t="shared" si="11"/>
        <v>0</v>
      </c>
      <c r="AK5" s="2" t="str">
        <f t="shared" si="12"/>
        <v>-</v>
      </c>
      <c r="AL5" s="2" t="str">
        <f t="shared" si="13"/>
        <v>Pick</v>
      </c>
    </row>
    <row r="6" spans="1:38">
      <c r="A6" s="45"/>
      <c r="B6" t="s">
        <v>155</v>
      </c>
      <c r="C6" s="12" t="s">
        <v>675</v>
      </c>
      <c r="D6" s="9" t="s">
        <v>174</v>
      </c>
      <c r="E6" s="2" t="s">
        <v>0</v>
      </c>
      <c r="F6" s="8" t="s">
        <v>261</v>
      </c>
      <c r="G6" s="2">
        <v>31</v>
      </c>
      <c r="H6" s="2">
        <v>54</v>
      </c>
      <c r="I6" s="2">
        <v>15</v>
      </c>
      <c r="J6" s="2" t="s">
        <v>1</v>
      </c>
      <c r="K6" s="2">
        <v>1</v>
      </c>
      <c r="L6" s="2">
        <v>16</v>
      </c>
      <c r="M6" s="3" t="s">
        <v>13</v>
      </c>
      <c r="N6" s="3" t="s">
        <v>13</v>
      </c>
      <c r="O6" s="2" t="b">
        <v>1</v>
      </c>
      <c r="P6" s="2" t="b">
        <v>1</v>
      </c>
      <c r="Q6" s="2" t="s">
        <v>2</v>
      </c>
      <c r="R6" s="2" t="s">
        <v>2</v>
      </c>
      <c r="S6" s="44">
        <v>54</v>
      </c>
      <c r="T6" s="44" t="s">
        <v>10</v>
      </c>
      <c r="U6" s="20">
        <v>1.6</v>
      </c>
      <c r="V6" s="11"/>
      <c r="W6" s="2">
        <f t="shared" si="0"/>
        <v>10</v>
      </c>
      <c r="X6">
        <f t="shared" si="1"/>
        <v>0</v>
      </c>
      <c r="Y6">
        <f t="shared" si="2"/>
        <v>5</v>
      </c>
      <c r="Z6">
        <f t="shared" si="3"/>
        <v>10</v>
      </c>
      <c r="AA6" s="2">
        <f t="shared" si="4"/>
        <v>75</v>
      </c>
      <c r="AB6" s="2" t="str">
        <f t="shared" si="5"/>
        <v>Under 1.5</v>
      </c>
      <c r="AC6" s="6"/>
      <c r="AD6" s="6" t="str">
        <f t="shared" si="6"/>
        <v>Over 0.5</v>
      </c>
      <c r="AE6" s="6" t="str">
        <f t="shared" si="7"/>
        <v>?</v>
      </c>
      <c r="AF6" s="6"/>
      <c r="AG6">
        <f t="shared" si="8"/>
        <v>6</v>
      </c>
      <c r="AH6">
        <f t="shared" si="9"/>
        <v>0</v>
      </c>
      <c r="AI6">
        <f t="shared" si="10"/>
        <v>2</v>
      </c>
      <c r="AJ6">
        <f t="shared" si="11"/>
        <v>0</v>
      </c>
      <c r="AK6" s="2" t="str">
        <f t="shared" si="12"/>
        <v>-</v>
      </c>
      <c r="AL6" s="2" t="str">
        <f t="shared" si="13"/>
        <v>-</v>
      </c>
    </row>
    <row r="7" spans="1:38">
      <c r="A7" s="45"/>
      <c r="B7" t="s">
        <v>644</v>
      </c>
      <c r="C7" s="12" t="s">
        <v>693</v>
      </c>
      <c r="D7" s="9" t="s">
        <v>650</v>
      </c>
      <c r="E7" s="2" t="s">
        <v>0</v>
      </c>
      <c r="F7" s="8" t="s">
        <v>651</v>
      </c>
      <c r="G7" s="2">
        <v>10</v>
      </c>
      <c r="H7" s="2">
        <v>45</v>
      </c>
      <c r="I7" s="2">
        <v>45</v>
      </c>
      <c r="J7" s="2">
        <v>2</v>
      </c>
      <c r="K7" s="2">
        <v>2</v>
      </c>
      <c r="L7" s="2">
        <v>35</v>
      </c>
      <c r="M7" s="3" t="s">
        <v>13</v>
      </c>
      <c r="N7" s="3" t="s">
        <v>13</v>
      </c>
      <c r="O7" s="2">
        <v>45</v>
      </c>
      <c r="P7" s="2" t="b">
        <v>0</v>
      </c>
      <c r="Q7" s="2" t="s">
        <v>2</v>
      </c>
      <c r="R7" s="2" t="s">
        <v>2</v>
      </c>
      <c r="S7" s="44">
        <v>72</v>
      </c>
      <c r="T7" s="44" t="s">
        <v>12</v>
      </c>
      <c r="U7" s="20">
        <v>2.2000000000000002</v>
      </c>
      <c r="V7" s="11"/>
      <c r="W7" s="2">
        <f t="shared" si="0"/>
        <v>0</v>
      </c>
      <c r="X7">
        <f t="shared" si="1"/>
        <v>0</v>
      </c>
      <c r="Y7">
        <f t="shared" si="2"/>
        <v>10</v>
      </c>
      <c r="Z7">
        <f t="shared" si="3"/>
        <v>0</v>
      </c>
      <c r="AA7" s="2">
        <f t="shared" si="4"/>
        <v>60</v>
      </c>
      <c r="AB7" s="2" t="str">
        <f t="shared" si="5"/>
        <v>Under 1.5</v>
      </c>
      <c r="AC7" s="6"/>
      <c r="AD7" s="6" t="str">
        <f t="shared" si="6"/>
        <v>Over 0.5</v>
      </c>
      <c r="AE7" s="6" t="str">
        <f t="shared" si="7"/>
        <v>?</v>
      </c>
      <c r="AF7" s="6"/>
      <c r="AG7">
        <f t="shared" si="8"/>
        <v>0</v>
      </c>
      <c r="AH7">
        <f t="shared" si="9"/>
        <v>0</v>
      </c>
      <c r="AI7">
        <f t="shared" si="10"/>
        <v>2</v>
      </c>
      <c r="AJ7">
        <f t="shared" si="11"/>
        <v>0</v>
      </c>
      <c r="AK7" s="2" t="str">
        <f t="shared" si="12"/>
        <v>-</v>
      </c>
      <c r="AL7" s="2" t="str">
        <f t="shared" si="13"/>
        <v>-</v>
      </c>
    </row>
    <row r="8" spans="1:38">
      <c r="A8" s="45"/>
      <c r="B8" t="s">
        <v>211</v>
      </c>
      <c r="C8" s="12" t="s">
        <v>471</v>
      </c>
      <c r="D8" s="9" t="s">
        <v>426</v>
      </c>
      <c r="E8" s="2" t="s">
        <v>0</v>
      </c>
      <c r="F8" s="8" t="s">
        <v>652</v>
      </c>
      <c r="G8" s="2">
        <v>28</v>
      </c>
      <c r="H8" s="2">
        <v>46</v>
      </c>
      <c r="I8" s="2">
        <v>26</v>
      </c>
      <c r="J8" s="2" t="s">
        <v>1</v>
      </c>
      <c r="K8" s="2">
        <v>1</v>
      </c>
      <c r="L8" s="2">
        <v>2</v>
      </c>
      <c r="M8" s="3" t="s">
        <v>13</v>
      </c>
      <c r="N8" s="3" t="s">
        <v>13</v>
      </c>
      <c r="O8" s="2">
        <v>46</v>
      </c>
      <c r="P8" s="2" t="b">
        <v>1</v>
      </c>
      <c r="Q8" s="2" t="s">
        <v>2</v>
      </c>
      <c r="R8" s="2" t="b">
        <v>1</v>
      </c>
      <c r="S8" s="44">
        <v>56</v>
      </c>
      <c r="T8" s="44" t="s">
        <v>10</v>
      </c>
      <c r="U8" s="20">
        <v>1.5</v>
      </c>
      <c r="V8" s="11"/>
      <c r="W8" s="2">
        <f t="shared" si="0"/>
        <v>0</v>
      </c>
      <c r="X8">
        <f t="shared" si="1"/>
        <v>10</v>
      </c>
      <c r="Y8">
        <f t="shared" si="2"/>
        <v>5</v>
      </c>
      <c r="Z8">
        <f t="shared" si="3"/>
        <v>10</v>
      </c>
      <c r="AA8" s="2">
        <f t="shared" si="4"/>
        <v>75</v>
      </c>
      <c r="AB8" s="2" t="str">
        <f t="shared" si="5"/>
        <v>Under 1.5</v>
      </c>
      <c r="AC8" s="6"/>
      <c r="AD8" s="6" t="str">
        <f t="shared" si="6"/>
        <v>Over 0.5</v>
      </c>
      <c r="AE8" s="6" t="str">
        <f t="shared" si="7"/>
        <v>?</v>
      </c>
      <c r="AF8" s="6"/>
      <c r="AG8">
        <f t="shared" si="8"/>
        <v>0</v>
      </c>
      <c r="AH8">
        <f t="shared" si="9"/>
        <v>2</v>
      </c>
      <c r="AI8">
        <f t="shared" si="10"/>
        <v>2</v>
      </c>
      <c r="AJ8">
        <f t="shared" si="11"/>
        <v>4</v>
      </c>
      <c r="AK8" s="2" t="str">
        <f t="shared" si="12"/>
        <v>-</v>
      </c>
      <c r="AL8" s="2" t="str">
        <f t="shared" si="13"/>
        <v>Pick</v>
      </c>
    </row>
    <row r="9" spans="1:38">
      <c r="A9" s="45"/>
      <c r="B9" t="s">
        <v>486</v>
      </c>
      <c r="C9" s="12" t="s">
        <v>471</v>
      </c>
      <c r="D9" s="9" t="s">
        <v>565</v>
      </c>
      <c r="E9" s="2" t="s">
        <v>0</v>
      </c>
      <c r="F9" s="8" t="s">
        <v>564</v>
      </c>
      <c r="G9" s="2">
        <v>21</v>
      </c>
      <c r="H9" s="2">
        <v>67</v>
      </c>
      <c r="I9" s="2">
        <v>12</v>
      </c>
      <c r="J9" s="2" t="s">
        <v>1</v>
      </c>
      <c r="K9" s="2">
        <v>1</v>
      </c>
      <c r="L9" s="2">
        <v>9</v>
      </c>
      <c r="M9" s="3" t="s">
        <v>13</v>
      </c>
      <c r="N9" s="3" t="s">
        <v>13</v>
      </c>
      <c r="O9" s="2" t="b">
        <v>1</v>
      </c>
      <c r="P9" s="2" t="b">
        <v>1</v>
      </c>
      <c r="Q9" s="2" t="s">
        <v>2</v>
      </c>
      <c r="R9" s="2" t="s">
        <v>2</v>
      </c>
      <c r="S9" s="44">
        <v>55</v>
      </c>
      <c r="T9" s="44"/>
      <c r="U9" s="20">
        <v>2.2000000000000002</v>
      </c>
      <c r="V9" s="11"/>
      <c r="W9" s="2">
        <f t="shared" si="0"/>
        <v>10</v>
      </c>
      <c r="X9">
        <f t="shared" si="1"/>
        <v>5</v>
      </c>
      <c r="Y9">
        <f t="shared" si="2"/>
        <v>5</v>
      </c>
      <c r="Z9">
        <f t="shared" si="3"/>
        <v>0</v>
      </c>
      <c r="AA9" s="2">
        <f t="shared" si="4"/>
        <v>70</v>
      </c>
      <c r="AB9" s="2" t="str">
        <f t="shared" si="5"/>
        <v>Under 1.5</v>
      </c>
      <c r="AC9" s="6"/>
      <c r="AD9" s="6" t="str">
        <f t="shared" si="6"/>
        <v>Over 0.5</v>
      </c>
      <c r="AE9" s="6" t="str">
        <f t="shared" si="7"/>
        <v>?</v>
      </c>
      <c r="AF9" s="6"/>
      <c r="AG9">
        <f t="shared" si="8"/>
        <v>6</v>
      </c>
      <c r="AH9">
        <f t="shared" si="9"/>
        <v>0</v>
      </c>
      <c r="AI9">
        <f t="shared" si="10"/>
        <v>2</v>
      </c>
      <c r="AJ9">
        <f t="shared" si="11"/>
        <v>0</v>
      </c>
      <c r="AK9" s="2" t="str">
        <f t="shared" si="12"/>
        <v>-</v>
      </c>
      <c r="AL9" s="2" t="str">
        <f t="shared" si="13"/>
        <v>-</v>
      </c>
    </row>
    <row r="10" spans="1:38">
      <c r="A10" s="45"/>
      <c r="B10" t="s">
        <v>486</v>
      </c>
      <c r="C10" s="12" t="s">
        <v>471</v>
      </c>
      <c r="D10" s="9" t="s">
        <v>477</v>
      </c>
      <c r="E10" s="2" t="s">
        <v>0</v>
      </c>
      <c r="F10" s="8" t="s">
        <v>596</v>
      </c>
      <c r="G10" s="2">
        <v>10</v>
      </c>
      <c r="H10" s="2">
        <v>45</v>
      </c>
      <c r="I10" s="2">
        <v>45</v>
      </c>
      <c r="J10" s="2">
        <v>2</v>
      </c>
      <c r="K10" s="2">
        <v>1</v>
      </c>
      <c r="L10" s="2">
        <v>35</v>
      </c>
      <c r="M10" s="3" t="s">
        <v>13</v>
      </c>
      <c r="N10" s="3" t="s">
        <v>13</v>
      </c>
      <c r="O10" s="2">
        <v>45</v>
      </c>
      <c r="P10" s="2" t="b">
        <v>0</v>
      </c>
      <c r="Q10" s="2" t="s">
        <v>2</v>
      </c>
      <c r="R10" s="2" t="s">
        <v>2</v>
      </c>
      <c r="S10" s="44">
        <v>41</v>
      </c>
      <c r="T10" s="44" t="s">
        <v>12</v>
      </c>
      <c r="U10" s="20">
        <v>1.75</v>
      </c>
      <c r="V10" s="11"/>
      <c r="W10" s="2">
        <f t="shared" si="0"/>
        <v>0</v>
      </c>
      <c r="X10">
        <f t="shared" si="1"/>
        <v>0</v>
      </c>
      <c r="Y10">
        <f t="shared" si="2"/>
        <v>0</v>
      </c>
      <c r="Z10">
        <f t="shared" si="3"/>
        <v>0</v>
      </c>
      <c r="AA10" s="2">
        <f t="shared" si="4"/>
        <v>50</v>
      </c>
      <c r="AB10" s="2" t="str">
        <f t="shared" si="5"/>
        <v>Over 0.5</v>
      </c>
      <c r="AC10" s="6"/>
      <c r="AD10" s="6" t="str">
        <f t="shared" si="6"/>
        <v>Over 0.5</v>
      </c>
      <c r="AE10" s="6" t="str">
        <f t="shared" si="7"/>
        <v>?</v>
      </c>
      <c r="AF10" s="6"/>
      <c r="AG10">
        <f t="shared" si="8"/>
        <v>0</v>
      </c>
      <c r="AH10">
        <f t="shared" si="9"/>
        <v>0</v>
      </c>
      <c r="AI10">
        <f t="shared" si="10"/>
        <v>0</v>
      </c>
      <c r="AJ10">
        <f t="shared" si="11"/>
        <v>0</v>
      </c>
      <c r="AK10" s="2" t="str">
        <f t="shared" si="12"/>
        <v>-</v>
      </c>
      <c r="AL10" s="2" t="str">
        <f t="shared" si="13"/>
        <v>-</v>
      </c>
    </row>
    <row r="11" spans="1:38">
      <c r="A11" s="45"/>
      <c r="B11" t="s">
        <v>486</v>
      </c>
      <c r="C11" s="12" t="s">
        <v>471</v>
      </c>
      <c r="D11" s="9" t="s">
        <v>607</v>
      </c>
      <c r="E11" s="2" t="s">
        <v>0</v>
      </c>
      <c r="F11" s="8" t="s">
        <v>653</v>
      </c>
      <c r="G11" s="2">
        <v>13</v>
      </c>
      <c r="H11" s="2">
        <v>67</v>
      </c>
      <c r="I11" s="2">
        <v>21</v>
      </c>
      <c r="J11" s="2" t="s">
        <v>1</v>
      </c>
      <c r="K11" s="2" t="s">
        <v>1</v>
      </c>
      <c r="L11" s="2">
        <v>8</v>
      </c>
      <c r="M11" s="3" t="s">
        <v>13</v>
      </c>
      <c r="N11" s="3" t="s">
        <v>13</v>
      </c>
      <c r="O11" s="2" t="b">
        <v>1</v>
      </c>
      <c r="P11" s="2" t="b">
        <v>1</v>
      </c>
      <c r="Q11" s="2" t="b">
        <v>1</v>
      </c>
      <c r="R11" s="2" t="s">
        <v>2</v>
      </c>
      <c r="S11" s="44">
        <v>64</v>
      </c>
      <c r="T11" s="44" t="s">
        <v>11</v>
      </c>
      <c r="U11" s="20">
        <v>2</v>
      </c>
      <c r="V11" s="11"/>
      <c r="W11" s="2">
        <f t="shared" si="0"/>
        <v>10</v>
      </c>
      <c r="X11">
        <f t="shared" si="1"/>
        <v>5</v>
      </c>
      <c r="Y11">
        <f t="shared" si="2"/>
        <v>10</v>
      </c>
      <c r="Z11">
        <f t="shared" si="3"/>
        <v>5</v>
      </c>
      <c r="AA11" s="2">
        <f t="shared" si="4"/>
        <v>80</v>
      </c>
      <c r="AB11" s="2" t="str">
        <f t="shared" si="5"/>
        <v>Under 1.5</v>
      </c>
      <c r="AC11" s="6"/>
      <c r="AD11" s="6" t="str">
        <f t="shared" si="6"/>
        <v>Over 0.5</v>
      </c>
      <c r="AE11" s="6" t="str">
        <f t="shared" si="7"/>
        <v>?</v>
      </c>
      <c r="AF11" s="6"/>
      <c r="AG11">
        <f t="shared" si="8"/>
        <v>6</v>
      </c>
      <c r="AH11">
        <f t="shared" si="9"/>
        <v>0</v>
      </c>
      <c r="AI11">
        <f t="shared" si="10"/>
        <v>2</v>
      </c>
      <c r="AJ11">
        <f t="shared" si="11"/>
        <v>0</v>
      </c>
      <c r="AK11" s="2" t="str">
        <f t="shared" si="12"/>
        <v>-</v>
      </c>
      <c r="AL11" s="2" t="str">
        <f t="shared" si="13"/>
        <v>-</v>
      </c>
    </row>
    <row r="12" spans="1:38">
      <c r="A12" s="45"/>
      <c r="B12" t="s">
        <v>57</v>
      </c>
      <c r="C12" s="12" t="s">
        <v>472</v>
      </c>
      <c r="D12" s="9" t="s">
        <v>184</v>
      </c>
      <c r="E12" s="2" t="s">
        <v>0</v>
      </c>
      <c r="F12" s="8" t="s">
        <v>136</v>
      </c>
      <c r="G12" s="2">
        <v>20</v>
      </c>
      <c r="H12" s="2">
        <v>68</v>
      </c>
      <c r="I12" s="2">
        <v>13</v>
      </c>
      <c r="J12" s="2" t="s">
        <v>1</v>
      </c>
      <c r="K12" s="2" t="s">
        <v>1</v>
      </c>
      <c r="L12" s="2">
        <v>7</v>
      </c>
      <c r="M12" s="3" t="s">
        <v>13</v>
      </c>
      <c r="N12" s="3" t="s">
        <v>13</v>
      </c>
      <c r="O12" s="2" t="b">
        <v>1</v>
      </c>
      <c r="P12" s="2" t="b">
        <v>1</v>
      </c>
      <c r="Q12" s="2" t="b">
        <v>1</v>
      </c>
      <c r="R12" s="2" t="s">
        <v>2</v>
      </c>
      <c r="S12" s="44">
        <v>29</v>
      </c>
      <c r="T12" s="44" t="s">
        <v>12</v>
      </c>
      <c r="U12" s="20">
        <v>1.75</v>
      </c>
      <c r="V12" s="11"/>
      <c r="W12" s="2">
        <f t="shared" si="0"/>
        <v>10</v>
      </c>
      <c r="X12">
        <f t="shared" si="1"/>
        <v>10</v>
      </c>
      <c r="Y12">
        <f t="shared" si="2"/>
        <v>0</v>
      </c>
      <c r="Z12">
        <f t="shared" si="3"/>
        <v>0</v>
      </c>
      <c r="AA12" s="2">
        <f t="shared" si="4"/>
        <v>70</v>
      </c>
      <c r="AB12" s="2" t="str">
        <f t="shared" si="5"/>
        <v>Under 1.5</v>
      </c>
      <c r="AC12" s="6"/>
      <c r="AD12" s="6" t="str">
        <f t="shared" si="6"/>
        <v>Over 0.5</v>
      </c>
      <c r="AE12" s="6" t="str">
        <f t="shared" si="7"/>
        <v>?</v>
      </c>
      <c r="AF12" s="6"/>
      <c r="AG12">
        <f t="shared" si="8"/>
        <v>6</v>
      </c>
      <c r="AH12">
        <f t="shared" si="9"/>
        <v>2</v>
      </c>
      <c r="AI12">
        <f t="shared" si="10"/>
        <v>0</v>
      </c>
      <c r="AJ12">
        <f t="shared" si="11"/>
        <v>0</v>
      </c>
      <c r="AK12" s="2" t="str">
        <f t="shared" si="12"/>
        <v>-</v>
      </c>
      <c r="AL12" s="2" t="str">
        <f t="shared" si="13"/>
        <v>-</v>
      </c>
    </row>
    <row r="13" spans="1:38">
      <c r="A13" s="45"/>
      <c r="B13" t="s">
        <v>333</v>
      </c>
      <c r="C13" s="12" t="s">
        <v>473</v>
      </c>
      <c r="D13" s="9" t="s">
        <v>389</v>
      </c>
      <c r="E13" s="2" t="s">
        <v>0</v>
      </c>
      <c r="F13" s="8" t="s">
        <v>465</v>
      </c>
      <c r="G13" s="2">
        <v>13</v>
      </c>
      <c r="H13" s="2">
        <v>52</v>
      </c>
      <c r="I13" s="2">
        <v>35</v>
      </c>
      <c r="J13" s="2" t="s">
        <v>1</v>
      </c>
      <c r="K13" s="2">
        <v>2</v>
      </c>
      <c r="L13" s="2">
        <v>22</v>
      </c>
      <c r="M13" s="3" t="s">
        <v>13</v>
      </c>
      <c r="N13" s="3" t="s">
        <v>13</v>
      </c>
      <c r="O13" s="2">
        <v>52</v>
      </c>
      <c r="P13" s="2" t="b">
        <v>1</v>
      </c>
      <c r="Q13" s="2" t="s">
        <v>2</v>
      </c>
      <c r="R13" s="2" t="s">
        <v>2</v>
      </c>
      <c r="S13" s="44">
        <v>56</v>
      </c>
      <c r="T13" s="44" t="s">
        <v>11</v>
      </c>
      <c r="U13" s="20">
        <v>1.65</v>
      </c>
      <c r="V13" s="11"/>
      <c r="W13" s="2">
        <f t="shared" si="0"/>
        <v>0</v>
      </c>
      <c r="X13">
        <f t="shared" si="1"/>
        <v>0</v>
      </c>
      <c r="Y13">
        <f t="shared" si="2"/>
        <v>5</v>
      </c>
      <c r="Z13">
        <f t="shared" si="3"/>
        <v>5</v>
      </c>
      <c r="AA13" s="2">
        <f t="shared" si="4"/>
        <v>60</v>
      </c>
      <c r="AB13" s="2" t="str">
        <f t="shared" si="5"/>
        <v>Under 1.5</v>
      </c>
      <c r="AC13" s="6"/>
      <c r="AD13" s="6" t="str">
        <f t="shared" si="6"/>
        <v>Over 0.5</v>
      </c>
      <c r="AE13" s="6" t="str">
        <f t="shared" si="7"/>
        <v>?</v>
      </c>
      <c r="AF13" s="6"/>
      <c r="AG13">
        <f t="shared" si="8"/>
        <v>5</v>
      </c>
      <c r="AH13">
        <f t="shared" si="9"/>
        <v>0</v>
      </c>
      <c r="AI13">
        <f t="shared" si="10"/>
        <v>2</v>
      </c>
      <c r="AJ13">
        <f t="shared" si="11"/>
        <v>0</v>
      </c>
      <c r="AK13" s="2" t="str">
        <f t="shared" si="12"/>
        <v>-</v>
      </c>
      <c r="AL13" s="2" t="str">
        <f t="shared" si="13"/>
        <v>-</v>
      </c>
    </row>
    <row r="14" spans="1:38">
      <c r="A14" s="45"/>
      <c r="B14" t="s">
        <v>486</v>
      </c>
      <c r="C14" s="12" t="s">
        <v>473</v>
      </c>
      <c r="D14" s="9" t="s">
        <v>609</v>
      </c>
      <c r="E14" s="2" t="s">
        <v>0</v>
      </c>
      <c r="F14" s="8" t="s">
        <v>654</v>
      </c>
      <c r="G14" s="2">
        <v>10</v>
      </c>
      <c r="H14" s="2">
        <v>43</v>
      </c>
      <c r="I14" s="2">
        <v>48</v>
      </c>
      <c r="J14" s="2">
        <v>2</v>
      </c>
      <c r="K14" s="2">
        <v>2</v>
      </c>
      <c r="L14" s="2">
        <v>38</v>
      </c>
      <c r="M14" s="3" t="s">
        <v>13</v>
      </c>
      <c r="N14" s="3" t="s">
        <v>13</v>
      </c>
      <c r="O14" s="2">
        <v>43</v>
      </c>
      <c r="P14" s="2" t="b">
        <v>0</v>
      </c>
      <c r="Q14" s="2" t="s">
        <v>2</v>
      </c>
      <c r="R14" s="2" t="s">
        <v>2</v>
      </c>
      <c r="S14" s="44">
        <v>60</v>
      </c>
      <c r="T14" s="44" t="s">
        <v>12</v>
      </c>
      <c r="U14" s="20">
        <v>1.8</v>
      </c>
      <c r="V14" s="11"/>
      <c r="W14" s="2">
        <f t="shared" si="0"/>
        <v>0</v>
      </c>
      <c r="X14">
        <f t="shared" si="1"/>
        <v>0</v>
      </c>
      <c r="Y14">
        <f t="shared" si="2"/>
        <v>5</v>
      </c>
      <c r="Z14">
        <f t="shared" si="3"/>
        <v>0</v>
      </c>
      <c r="AA14" s="2">
        <f t="shared" si="4"/>
        <v>55</v>
      </c>
      <c r="AB14" s="2" t="str">
        <f t="shared" si="5"/>
        <v>Over 0.5</v>
      </c>
      <c r="AC14" s="6"/>
      <c r="AD14" s="6" t="str">
        <f t="shared" si="6"/>
        <v>Over 0.5</v>
      </c>
      <c r="AE14" s="6" t="str">
        <f t="shared" si="7"/>
        <v>?</v>
      </c>
      <c r="AF14" s="6"/>
      <c r="AG14">
        <f t="shared" si="8"/>
        <v>0</v>
      </c>
      <c r="AH14">
        <f t="shared" si="9"/>
        <v>0</v>
      </c>
      <c r="AI14">
        <f t="shared" si="10"/>
        <v>2</v>
      </c>
      <c r="AJ14">
        <f t="shared" si="11"/>
        <v>0</v>
      </c>
      <c r="AK14" s="2" t="str">
        <f t="shared" si="12"/>
        <v>-</v>
      </c>
      <c r="AL14" s="2" t="str">
        <f t="shared" si="13"/>
        <v>-</v>
      </c>
    </row>
    <row r="15" spans="1:38">
      <c r="A15" s="45"/>
      <c r="B15" t="s">
        <v>313</v>
      </c>
      <c r="C15" s="12" t="s">
        <v>473</v>
      </c>
      <c r="D15" s="9" t="s">
        <v>370</v>
      </c>
      <c r="E15" s="2" t="s">
        <v>0</v>
      </c>
      <c r="F15" s="8" t="s">
        <v>387</v>
      </c>
      <c r="G15" s="2">
        <v>18</v>
      </c>
      <c r="H15" s="2">
        <v>63</v>
      </c>
      <c r="I15" s="2">
        <v>20</v>
      </c>
      <c r="J15" s="2" t="s">
        <v>1</v>
      </c>
      <c r="K15" s="2">
        <v>1</v>
      </c>
      <c r="L15" s="2">
        <v>2</v>
      </c>
      <c r="M15" s="3" t="s">
        <v>13</v>
      </c>
      <c r="N15" s="3" t="s">
        <v>13</v>
      </c>
      <c r="O15" s="2" t="b">
        <v>1</v>
      </c>
      <c r="P15" s="2" t="b">
        <v>1</v>
      </c>
      <c r="Q15" s="2" t="s">
        <v>2</v>
      </c>
      <c r="R15" s="2" t="b">
        <v>1</v>
      </c>
      <c r="S15" s="44">
        <v>20</v>
      </c>
      <c r="T15" s="44" t="s">
        <v>12</v>
      </c>
      <c r="U15" s="20">
        <v>2.1</v>
      </c>
      <c r="V15" s="11"/>
      <c r="W15" s="2">
        <f t="shared" si="0"/>
        <v>10</v>
      </c>
      <c r="X15">
        <f t="shared" si="1"/>
        <v>10</v>
      </c>
      <c r="Y15">
        <f t="shared" si="2"/>
        <v>0</v>
      </c>
      <c r="Z15">
        <f t="shared" si="3"/>
        <v>0</v>
      </c>
      <c r="AA15" s="2">
        <f t="shared" si="4"/>
        <v>70</v>
      </c>
      <c r="AB15" s="2" t="str">
        <f t="shared" si="5"/>
        <v>Under 1.5</v>
      </c>
      <c r="AC15" s="6"/>
      <c r="AD15" s="6" t="str">
        <f t="shared" si="6"/>
        <v>Over 0.5</v>
      </c>
      <c r="AE15" s="6" t="str">
        <f t="shared" si="7"/>
        <v>?</v>
      </c>
      <c r="AF15" s="6"/>
      <c r="AG15">
        <f t="shared" si="8"/>
        <v>6</v>
      </c>
      <c r="AH15">
        <f t="shared" si="9"/>
        <v>2</v>
      </c>
      <c r="AI15">
        <f t="shared" si="10"/>
        <v>0</v>
      </c>
      <c r="AJ15">
        <f t="shared" si="11"/>
        <v>0</v>
      </c>
      <c r="AK15" s="2" t="str">
        <f t="shared" si="12"/>
        <v>-</v>
      </c>
      <c r="AL15" s="2" t="str">
        <f t="shared" si="13"/>
        <v>-</v>
      </c>
    </row>
    <row r="16" spans="1:38">
      <c r="A16" s="45"/>
      <c r="B16" t="s">
        <v>313</v>
      </c>
      <c r="C16" s="12" t="s">
        <v>473</v>
      </c>
      <c r="D16" s="9" t="s">
        <v>385</v>
      </c>
      <c r="E16" s="2" t="s">
        <v>0</v>
      </c>
      <c r="F16" s="8" t="s">
        <v>479</v>
      </c>
      <c r="G16" s="2">
        <v>23</v>
      </c>
      <c r="H16" s="2">
        <v>56</v>
      </c>
      <c r="I16" s="2">
        <v>21</v>
      </c>
      <c r="J16" s="2" t="s">
        <v>1</v>
      </c>
      <c r="K16" s="2">
        <v>1</v>
      </c>
      <c r="L16" s="2">
        <v>2</v>
      </c>
      <c r="M16" s="3" t="s">
        <v>13</v>
      </c>
      <c r="N16" s="3" t="s">
        <v>13</v>
      </c>
      <c r="O16" s="2" t="b">
        <v>1</v>
      </c>
      <c r="P16" s="2" t="b">
        <v>1</v>
      </c>
      <c r="Q16" s="2" t="s">
        <v>2</v>
      </c>
      <c r="R16" s="2" t="b">
        <v>1</v>
      </c>
      <c r="S16" s="44">
        <v>46</v>
      </c>
      <c r="T16" s="44" t="s">
        <v>12</v>
      </c>
      <c r="U16" s="20">
        <v>2.2000000000000002</v>
      </c>
      <c r="V16" s="11"/>
      <c r="W16" s="2">
        <f t="shared" si="0"/>
        <v>10</v>
      </c>
      <c r="X16">
        <f t="shared" si="1"/>
        <v>10</v>
      </c>
      <c r="Y16">
        <f t="shared" si="2"/>
        <v>0</v>
      </c>
      <c r="Z16">
        <f t="shared" si="3"/>
        <v>0</v>
      </c>
      <c r="AA16" s="2">
        <f t="shared" si="4"/>
        <v>70</v>
      </c>
      <c r="AB16" s="2" t="str">
        <f t="shared" si="5"/>
        <v>Under 1.5</v>
      </c>
      <c r="AC16" s="6"/>
      <c r="AD16" s="6" t="str">
        <f t="shared" si="6"/>
        <v>Over 0.5</v>
      </c>
      <c r="AE16" s="6" t="str">
        <f t="shared" si="7"/>
        <v>?</v>
      </c>
      <c r="AF16" s="6"/>
      <c r="AG16">
        <f t="shared" si="8"/>
        <v>6</v>
      </c>
      <c r="AH16">
        <f t="shared" si="9"/>
        <v>2</v>
      </c>
      <c r="AI16">
        <f t="shared" si="10"/>
        <v>0</v>
      </c>
      <c r="AJ16">
        <f t="shared" si="11"/>
        <v>0</v>
      </c>
      <c r="AK16" s="2" t="str">
        <f t="shared" si="12"/>
        <v>-</v>
      </c>
      <c r="AL16" s="2" t="str">
        <f t="shared" si="13"/>
        <v>-</v>
      </c>
    </row>
    <row r="17" spans="1:38">
      <c r="A17" s="45"/>
      <c r="B17" t="s">
        <v>603</v>
      </c>
      <c r="C17" s="12" t="s">
        <v>473</v>
      </c>
      <c r="D17" s="9" t="s">
        <v>624</v>
      </c>
      <c r="E17" s="2" t="s">
        <v>0</v>
      </c>
      <c r="F17" s="8" t="s">
        <v>655</v>
      </c>
      <c r="G17" s="2">
        <v>29</v>
      </c>
      <c r="H17" s="2">
        <v>50</v>
      </c>
      <c r="I17" s="2">
        <v>20</v>
      </c>
      <c r="J17" s="2" t="s">
        <v>1</v>
      </c>
      <c r="K17" s="2">
        <v>2</v>
      </c>
      <c r="L17" s="2">
        <v>9</v>
      </c>
      <c r="M17" s="3" t="s">
        <v>13</v>
      </c>
      <c r="N17" s="3" t="s">
        <v>13</v>
      </c>
      <c r="O17" s="2">
        <v>50</v>
      </c>
      <c r="P17" s="2" t="b">
        <v>1</v>
      </c>
      <c r="Q17" s="2" t="s">
        <v>2</v>
      </c>
      <c r="R17" s="2" t="s">
        <v>2</v>
      </c>
      <c r="S17" s="44">
        <v>55</v>
      </c>
      <c r="T17" s="44"/>
      <c r="U17" s="20">
        <v>1.75</v>
      </c>
      <c r="V17" s="11"/>
      <c r="W17" s="2">
        <f t="shared" si="0"/>
        <v>0</v>
      </c>
      <c r="X17">
        <f t="shared" si="1"/>
        <v>5</v>
      </c>
      <c r="Y17">
        <f t="shared" si="2"/>
        <v>5</v>
      </c>
      <c r="Z17">
        <f t="shared" si="3"/>
        <v>0</v>
      </c>
      <c r="AA17" s="2">
        <f t="shared" si="4"/>
        <v>60</v>
      </c>
      <c r="AB17" s="2" t="str">
        <f t="shared" si="5"/>
        <v>Under 1.5</v>
      </c>
      <c r="AC17" s="6"/>
      <c r="AD17" s="6" t="str">
        <f t="shared" si="6"/>
        <v>Over 0.5</v>
      </c>
      <c r="AE17" s="6" t="str">
        <f t="shared" si="7"/>
        <v>?</v>
      </c>
      <c r="AF17" s="6"/>
      <c r="AG17">
        <f t="shared" si="8"/>
        <v>3</v>
      </c>
      <c r="AH17">
        <f t="shared" si="9"/>
        <v>0</v>
      </c>
      <c r="AI17">
        <f t="shared" si="10"/>
        <v>2</v>
      </c>
      <c r="AJ17">
        <f t="shared" si="11"/>
        <v>0</v>
      </c>
      <c r="AK17" s="2" t="str">
        <f t="shared" si="12"/>
        <v>-</v>
      </c>
      <c r="AL17" s="2" t="str">
        <f t="shared" si="13"/>
        <v>-</v>
      </c>
    </row>
    <row r="18" spans="1:38">
      <c r="A18" s="45"/>
      <c r="B18" t="s">
        <v>53</v>
      </c>
      <c r="C18" s="12" t="s">
        <v>641</v>
      </c>
      <c r="D18" s="9" t="s">
        <v>116</v>
      </c>
      <c r="E18" s="2" t="s">
        <v>0</v>
      </c>
      <c r="F18" s="8" t="s">
        <v>80</v>
      </c>
      <c r="G18" s="2">
        <v>23</v>
      </c>
      <c r="H18" s="2">
        <v>49</v>
      </c>
      <c r="I18" s="2">
        <v>28</v>
      </c>
      <c r="J18" s="2" t="s">
        <v>1</v>
      </c>
      <c r="K18" s="2" t="s">
        <v>1</v>
      </c>
      <c r="L18" s="2">
        <v>5</v>
      </c>
      <c r="M18" s="3" t="s">
        <v>13</v>
      </c>
      <c r="N18" s="3" t="s">
        <v>13</v>
      </c>
      <c r="O18" s="2">
        <v>49</v>
      </c>
      <c r="P18" s="2" t="b">
        <v>1</v>
      </c>
      <c r="Q18" s="2" t="b">
        <v>1</v>
      </c>
      <c r="R18" s="2" t="b">
        <v>1</v>
      </c>
      <c r="S18" s="44">
        <v>48</v>
      </c>
      <c r="T18" s="44" t="s">
        <v>12</v>
      </c>
      <c r="U18" s="20">
        <v>1.55</v>
      </c>
      <c r="V18" s="11"/>
      <c r="W18" s="2">
        <f t="shared" si="0"/>
        <v>0</v>
      </c>
      <c r="X18">
        <f t="shared" si="1"/>
        <v>10</v>
      </c>
      <c r="Y18">
        <f t="shared" si="2"/>
        <v>0</v>
      </c>
      <c r="Z18">
        <f t="shared" si="3"/>
        <v>0</v>
      </c>
      <c r="AA18" s="2">
        <f t="shared" si="4"/>
        <v>60</v>
      </c>
      <c r="AB18" s="2" t="str">
        <f t="shared" si="5"/>
        <v>Under 1.5</v>
      </c>
      <c r="AC18" s="6"/>
      <c r="AD18" s="6" t="str">
        <f t="shared" si="6"/>
        <v>Over 0.5</v>
      </c>
      <c r="AE18" s="6" t="str">
        <f t="shared" si="7"/>
        <v>?</v>
      </c>
      <c r="AF18" s="6"/>
      <c r="AG18">
        <f t="shared" si="8"/>
        <v>2</v>
      </c>
      <c r="AH18">
        <f t="shared" si="9"/>
        <v>2</v>
      </c>
      <c r="AI18">
        <f t="shared" si="10"/>
        <v>0</v>
      </c>
      <c r="AJ18">
        <f t="shared" si="11"/>
        <v>0</v>
      </c>
      <c r="AK18" s="2" t="str">
        <f t="shared" si="12"/>
        <v>-</v>
      </c>
      <c r="AL18" s="2" t="str">
        <f t="shared" si="13"/>
        <v>-</v>
      </c>
    </row>
    <row r="19" spans="1:38">
      <c r="A19" s="45"/>
      <c r="B19" t="s">
        <v>53</v>
      </c>
      <c r="C19" s="12" t="s">
        <v>641</v>
      </c>
      <c r="D19" s="9" t="s">
        <v>388</v>
      </c>
      <c r="E19" s="2" t="s">
        <v>0</v>
      </c>
      <c r="F19" s="8" t="s">
        <v>180</v>
      </c>
      <c r="G19" s="2">
        <v>21</v>
      </c>
      <c r="H19" s="2">
        <v>47</v>
      </c>
      <c r="I19" s="2">
        <v>31</v>
      </c>
      <c r="J19" s="2" t="s">
        <v>1</v>
      </c>
      <c r="K19" s="2" t="s">
        <v>1</v>
      </c>
      <c r="L19" s="2">
        <v>10</v>
      </c>
      <c r="M19" s="3" t="s">
        <v>13</v>
      </c>
      <c r="N19" s="3" t="s">
        <v>13</v>
      </c>
      <c r="O19" s="2">
        <v>47</v>
      </c>
      <c r="P19" s="2" t="b">
        <v>1</v>
      </c>
      <c r="Q19" s="2" t="b">
        <v>1</v>
      </c>
      <c r="R19" s="2" t="s">
        <v>2</v>
      </c>
      <c r="S19" s="44">
        <v>62</v>
      </c>
      <c r="T19" s="44" t="s">
        <v>10</v>
      </c>
      <c r="U19" s="20">
        <v>1.7</v>
      </c>
      <c r="V19" s="11"/>
      <c r="W19" s="2">
        <f t="shared" si="0"/>
        <v>0</v>
      </c>
      <c r="X19">
        <f t="shared" si="1"/>
        <v>5</v>
      </c>
      <c r="Y19">
        <f t="shared" si="2"/>
        <v>10</v>
      </c>
      <c r="Z19">
        <f t="shared" si="3"/>
        <v>10</v>
      </c>
      <c r="AA19" s="2">
        <f t="shared" si="4"/>
        <v>75</v>
      </c>
      <c r="AB19" s="2" t="str">
        <f t="shared" si="5"/>
        <v>Under 1.5</v>
      </c>
      <c r="AC19" s="6"/>
      <c r="AD19" s="6" t="str">
        <f t="shared" si="6"/>
        <v>Over 0.5</v>
      </c>
      <c r="AE19" s="6" t="str">
        <f t="shared" si="7"/>
        <v>?</v>
      </c>
      <c r="AF19" s="6"/>
      <c r="AG19">
        <f t="shared" si="8"/>
        <v>0</v>
      </c>
      <c r="AH19">
        <f t="shared" si="9"/>
        <v>0</v>
      </c>
      <c r="AI19">
        <f t="shared" si="10"/>
        <v>2</v>
      </c>
      <c r="AJ19">
        <f t="shared" si="11"/>
        <v>0</v>
      </c>
      <c r="AK19" s="2" t="str">
        <f t="shared" si="12"/>
        <v>-</v>
      </c>
      <c r="AL19" s="2" t="str">
        <f t="shared" si="13"/>
        <v>Pick</v>
      </c>
    </row>
    <row r="20" spans="1:38">
      <c r="A20" s="45"/>
      <c r="B20" t="s">
        <v>53</v>
      </c>
      <c r="C20" s="12" t="s">
        <v>641</v>
      </c>
      <c r="D20" s="9" t="s">
        <v>216</v>
      </c>
      <c r="E20" s="2" t="s">
        <v>0</v>
      </c>
      <c r="F20" s="8" t="s">
        <v>656</v>
      </c>
      <c r="G20" s="2">
        <v>26</v>
      </c>
      <c r="H20" s="2">
        <v>46</v>
      </c>
      <c r="I20" s="2">
        <v>28</v>
      </c>
      <c r="J20" s="2" t="s">
        <v>1</v>
      </c>
      <c r="K20" s="2" t="s">
        <v>1</v>
      </c>
      <c r="L20" s="2">
        <v>2</v>
      </c>
      <c r="M20" s="3" t="s">
        <v>13</v>
      </c>
      <c r="N20" s="3" t="s">
        <v>13</v>
      </c>
      <c r="O20" s="2">
        <v>46</v>
      </c>
      <c r="P20" s="2" t="b">
        <v>1</v>
      </c>
      <c r="Q20" s="2" t="b">
        <v>1</v>
      </c>
      <c r="R20" s="2" t="b">
        <v>1</v>
      </c>
      <c r="S20" s="44">
        <v>41</v>
      </c>
      <c r="T20" s="44" t="s">
        <v>12</v>
      </c>
      <c r="U20" s="20">
        <v>2</v>
      </c>
      <c r="V20" s="11"/>
      <c r="W20" s="2">
        <f t="shared" si="0"/>
        <v>0</v>
      </c>
      <c r="X20">
        <f t="shared" si="1"/>
        <v>10</v>
      </c>
      <c r="Y20">
        <f t="shared" si="2"/>
        <v>0</v>
      </c>
      <c r="Z20">
        <f t="shared" si="3"/>
        <v>0</v>
      </c>
      <c r="AA20" s="2">
        <f t="shared" si="4"/>
        <v>60</v>
      </c>
      <c r="AB20" s="2" t="str">
        <f t="shared" si="5"/>
        <v>Under 1.5</v>
      </c>
      <c r="AC20" s="6"/>
      <c r="AD20" s="6" t="str">
        <f t="shared" si="6"/>
        <v>Over 0.5</v>
      </c>
      <c r="AE20" s="6" t="str">
        <f t="shared" si="7"/>
        <v>?</v>
      </c>
      <c r="AF20" s="6"/>
      <c r="AG20">
        <f t="shared" si="8"/>
        <v>0</v>
      </c>
      <c r="AH20">
        <f t="shared" si="9"/>
        <v>2</v>
      </c>
      <c r="AI20">
        <f t="shared" si="10"/>
        <v>0</v>
      </c>
      <c r="AJ20">
        <f t="shared" si="11"/>
        <v>0</v>
      </c>
      <c r="AK20" s="2" t="str">
        <f t="shared" si="12"/>
        <v>-</v>
      </c>
      <c r="AL20" s="2" t="str">
        <f t="shared" si="13"/>
        <v>-</v>
      </c>
    </row>
    <row r="21" spans="1:38">
      <c r="A21" s="45"/>
      <c r="B21" t="s">
        <v>53</v>
      </c>
      <c r="C21" s="12" t="s">
        <v>641</v>
      </c>
      <c r="D21" s="9" t="s">
        <v>339</v>
      </c>
      <c r="E21" s="2" t="s">
        <v>0</v>
      </c>
      <c r="F21" s="8" t="s">
        <v>90</v>
      </c>
      <c r="G21" s="2">
        <v>23</v>
      </c>
      <c r="H21" s="2">
        <v>43</v>
      </c>
      <c r="I21" s="2">
        <v>34</v>
      </c>
      <c r="J21" s="2" t="s">
        <v>1</v>
      </c>
      <c r="K21" s="2">
        <v>1</v>
      </c>
      <c r="L21" s="2">
        <v>11</v>
      </c>
      <c r="M21" s="3" t="s">
        <v>13</v>
      </c>
      <c r="N21" s="3" t="s">
        <v>13</v>
      </c>
      <c r="O21" s="2">
        <v>43</v>
      </c>
      <c r="P21" s="2" t="b">
        <v>1</v>
      </c>
      <c r="Q21" s="2" t="s">
        <v>2</v>
      </c>
      <c r="R21" s="2" t="s">
        <v>2</v>
      </c>
      <c r="S21" s="44">
        <v>44</v>
      </c>
      <c r="T21" s="44" t="s">
        <v>12</v>
      </c>
      <c r="U21" s="20">
        <v>1.8</v>
      </c>
      <c r="V21" s="11"/>
      <c r="W21" s="2">
        <f t="shared" si="0"/>
        <v>0</v>
      </c>
      <c r="X21">
        <f t="shared" si="1"/>
        <v>5</v>
      </c>
      <c r="Y21">
        <f t="shared" si="2"/>
        <v>0</v>
      </c>
      <c r="Z21">
        <f t="shared" si="3"/>
        <v>0</v>
      </c>
      <c r="AA21" s="2">
        <f t="shared" si="4"/>
        <v>55</v>
      </c>
      <c r="AB21" s="2" t="str">
        <f t="shared" si="5"/>
        <v>Over 0.5</v>
      </c>
      <c r="AC21" s="6"/>
      <c r="AD21" s="6" t="str">
        <f t="shared" si="6"/>
        <v>Over 0.5</v>
      </c>
      <c r="AE21" s="6" t="str">
        <f t="shared" si="7"/>
        <v>?</v>
      </c>
      <c r="AF21" s="6"/>
      <c r="AG21">
        <f t="shared" si="8"/>
        <v>0</v>
      </c>
      <c r="AH21">
        <f t="shared" si="9"/>
        <v>0</v>
      </c>
      <c r="AI21">
        <f t="shared" si="10"/>
        <v>0</v>
      </c>
      <c r="AJ21">
        <f t="shared" si="11"/>
        <v>0</v>
      </c>
      <c r="AK21" s="2" t="str">
        <f t="shared" si="12"/>
        <v>-</v>
      </c>
      <c r="AL21" s="2" t="str">
        <f t="shared" si="13"/>
        <v>-</v>
      </c>
    </row>
    <row r="22" spans="1:38">
      <c r="A22" s="45"/>
      <c r="B22" s="21" t="s">
        <v>257</v>
      </c>
      <c r="C22" s="12" t="s">
        <v>474</v>
      </c>
      <c r="D22" s="9" t="s">
        <v>341</v>
      </c>
      <c r="E22" s="2" t="s">
        <v>0</v>
      </c>
      <c r="F22" s="8" t="s">
        <v>436</v>
      </c>
      <c r="G22" s="2">
        <v>23</v>
      </c>
      <c r="H22" s="2">
        <v>45</v>
      </c>
      <c r="I22" s="2">
        <v>32</v>
      </c>
      <c r="J22" s="2" t="s">
        <v>1</v>
      </c>
      <c r="K22" s="2" t="s">
        <v>1</v>
      </c>
      <c r="L22" s="2">
        <v>9</v>
      </c>
      <c r="M22" s="3" t="s">
        <v>13</v>
      </c>
      <c r="N22" s="3" t="s">
        <v>13</v>
      </c>
      <c r="O22" s="2">
        <v>45</v>
      </c>
      <c r="P22" s="2" t="b">
        <v>1</v>
      </c>
      <c r="Q22" s="2" t="b">
        <v>1</v>
      </c>
      <c r="R22" s="2" t="s">
        <v>2</v>
      </c>
      <c r="S22" s="44">
        <v>60</v>
      </c>
      <c r="T22" s="44" t="s">
        <v>10</v>
      </c>
      <c r="U22" s="20">
        <v>1.55</v>
      </c>
      <c r="V22" s="11"/>
      <c r="W22" s="2">
        <f t="shared" si="0"/>
        <v>0</v>
      </c>
      <c r="X22">
        <f t="shared" si="1"/>
        <v>5</v>
      </c>
      <c r="Y22">
        <f t="shared" si="2"/>
        <v>5</v>
      </c>
      <c r="Z22">
        <f t="shared" si="3"/>
        <v>10</v>
      </c>
      <c r="AA22" s="2">
        <f t="shared" si="4"/>
        <v>70</v>
      </c>
      <c r="AB22" s="2" t="str">
        <f t="shared" si="5"/>
        <v>Under 1.5</v>
      </c>
      <c r="AC22" s="6"/>
      <c r="AD22" s="6" t="str">
        <f t="shared" si="6"/>
        <v>Over 0.5</v>
      </c>
      <c r="AE22" s="6" t="str">
        <f t="shared" si="7"/>
        <v>?</v>
      </c>
      <c r="AF22" s="6"/>
      <c r="AG22">
        <f t="shared" ref="AG22:AG42" si="14">IF(H22&gt;52,6,IF(H22=52,5,IF(H22=51,4,IF(H22=50,3,IF(H22=49,2,IF(H22=48,1,0))))))</f>
        <v>0</v>
      </c>
      <c r="AH22">
        <f t="shared" ref="AH22:AH42" si="15">IF(L22&lt;8,2,0)</f>
        <v>0</v>
      </c>
      <c r="AI22">
        <f t="shared" ref="AI22:AI42" si="16">IF(S22&gt;49,2,0)</f>
        <v>2</v>
      </c>
      <c r="AJ22">
        <f t="shared" ref="AJ22:AJ42" si="17">IF(SUM(AH22:AI22)=4,SUM(AG22:AI22),0)</f>
        <v>0</v>
      </c>
      <c r="AK22" s="2" t="str">
        <f t="shared" si="12"/>
        <v>-</v>
      </c>
      <c r="AL22" s="2" t="str">
        <f t="shared" si="13"/>
        <v>Pick</v>
      </c>
    </row>
    <row r="23" spans="1:38">
      <c r="A23" s="45"/>
      <c r="B23" t="s">
        <v>158</v>
      </c>
      <c r="C23" s="12" t="s">
        <v>474</v>
      </c>
      <c r="D23" s="9" t="s">
        <v>126</v>
      </c>
      <c r="E23" s="2" t="s">
        <v>0</v>
      </c>
      <c r="F23" s="8" t="s">
        <v>119</v>
      </c>
      <c r="G23" s="2">
        <v>26</v>
      </c>
      <c r="H23" s="2">
        <v>49</v>
      </c>
      <c r="I23" s="2">
        <v>26</v>
      </c>
      <c r="J23" s="2" t="s">
        <v>1</v>
      </c>
      <c r="K23" s="2" t="s">
        <v>1</v>
      </c>
      <c r="L23" s="2">
        <v>0</v>
      </c>
      <c r="M23" s="3" t="s">
        <v>13</v>
      </c>
      <c r="N23" s="3" t="s">
        <v>13</v>
      </c>
      <c r="O23" s="2">
        <v>49</v>
      </c>
      <c r="P23" s="2" t="b">
        <v>1</v>
      </c>
      <c r="Q23" s="2" t="b">
        <v>1</v>
      </c>
      <c r="R23" s="2" t="b">
        <v>1</v>
      </c>
      <c r="S23" s="44">
        <v>56</v>
      </c>
      <c r="T23" s="44" t="s">
        <v>10</v>
      </c>
      <c r="U23" s="20">
        <v>1.5</v>
      </c>
      <c r="V23" s="11"/>
      <c r="W23" s="2">
        <f t="shared" si="0"/>
        <v>0</v>
      </c>
      <c r="X23">
        <f t="shared" si="1"/>
        <v>10</v>
      </c>
      <c r="Y23">
        <f t="shared" si="2"/>
        <v>5</v>
      </c>
      <c r="Z23">
        <f t="shared" si="3"/>
        <v>10</v>
      </c>
      <c r="AA23" s="2">
        <f t="shared" si="4"/>
        <v>75</v>
      </c>
      <c r="AB23" s="2" t="str">
        <f t="shared" si="5"/>
        <v>Under 1.5</v>
      </c>
      <c r="AC23" s="6"/>
      <c r="AD23" s="6" t="str">
        <f t="shared" si="6"/>
        <v>Over 0.5</v>
      </c>
      <c r="AE23" s="6" t="str">
        <f t="shared" si="7"/>
        <v>?</v>
      </c>
      <c r="AF23" s="6"/>
      <c r="AG23">
        <f t="shared" si="14"/>
        <v>2</v>
      </c>
      <c r="AH23">
        <f t="shared" si="15"/>
        <v>2</v>
      </c>
      <c r="AI23">
        <f t="shared" si="16"/>
        <v>2</v>
      </c>
      <c r="AJ23">
        <f t="shared" si="17"/>
        <v>6</v>
      </c>
      <c r="AK23" s="2" t="str">
        <f t="shared" si="12"/>
        <v>A5</v>
      </c>
      <c r="AL23" s="2" t="str">
        <f t="shared" si="13"/>
        <v>Pick</v>
      </c>
    </row>
    <row r="24" spans="1:38">
      <c r="A24" s="45"/>
      <c r="B24" t="s">
        <v>447</v>
      </c>
      <c r="C24" s="12" t="s">
        <v>474</v>
      </c>
      <c r="D24" s="9" t="s">
        <v>445</v>
      </c>
      <c r="E24" s="2" t="s">
        <v>0</v>
      </c>
      <c r="F24" s="8" t="s">
        <v>428</v>
      </c>
      <c r="G24" s="2">
        <v>31</v>
      </c>
      <c r="H24" s="2">
        <v>48</v>
      </c>
      <c r="I24" s="2">
        <v>21</v>
      </c>
      <c r="J24" s="2" t="s">
        <v>1</v>
      </c>
      <c r="K24" s="2" t="s">
        <v>1</v>
      </c>
      <c r="L24" s="2">
        <v>10</v>
      </c>
      <c r="M24" s="3" t="s">
        <v>13</v>
      </c>
      <c r="N24" s="3" t="s">
        <v>13</v>
      </c>
      <c r="O24" s="2">
        <v>48</v>
      </c>
      <c r="P24" s="2" t="b">
        <v>1</v>
      </c>
      <c r="Q24" s="2" t="b">
        <v>1</v>
      </c>
      <c r="R24" s="2" t="s">
        <v>2</v>
      </c>
      <c r="S24" s="44">
        <v>76</v>
      </c>
      <c r="T24" s="44" t="s">
        <v>12</v>
      </c>
      <c r="U24" s="20">
        <v>1.6</v>
      </c>
      <c r="V24" s="11"/>
      <c r="W24" s="2">
        <f t="shared" si="0"/>
        <v>0</v>
      </c>
      <c r="X24">
        <f t="shared" si="1"/>
        <v>5</v>
      </c>
      <c r="Y24">
        <f t="shared" si="2"/>
        <v>10</v>
      </c>
      <c r="Z24">
        <f t="shared" si="3"/>
        <v>0</v>
      </c>
      <c r="AA24" s="2">
        <f t="shared" si="4"/>
        <v>65</v>
      </c>
      <c r="AB24" s="2" t="str">
        <f t="shared" si="5"/>
        <v>Under 1.5</v>
      </c>
      <c r="AC24" s="6"/>
      <c r="AD24" s="6" t="str">
        <f t="shared" si="6"/>
        <v>Over 0.5</v>
      </c>
      <c r="AE24" s="6" t="str">
        <f t="shared" si="7"/>
        <v>?</v>
      </c>
      <c r="AF24" s="6"/>
      <c r="AG24">
        <f t="shared" si="14"/>
        <v>1</v>
      </c>
      <c r="AH24">
        <f t="shared" si="15"/>
        <v>0</v>
      </c>
      <c r="AI24">
        <f t="shared" si="16"/>
        <v>2</v>
      </c>
      <c r="AJ24">
        <f t="shared" si="17"/>
        <v>0</v>
      </c>
      <c r="AK24" s="2" t="str">
        <f t="shared" si="12"/>
        <v>-</v>
      </c>
      <c r="AL24" s="2" t="str">
        <f t="shared" si="13"/>
        <v>-</v>
      </c>
    </row>
    <row r="25" spans="1:38">
      <c r="A25" s="45"/>
      <c r="B25" t="s">
        <v>486</v>
      </c>
      <c r="C25" s="12" t="s">
        <v>474</v>
      </c>
      <c r="D25" s="9" t="s">
        <v>566</v>
      </c>
      <c r="E25" s="2" t="s">
        <v>0</v>
      </c>
      <c r="F25" s="8" t="s">
        <v>608</v>
      </c>
      <c r="G25" s="2">
        <v>39</v>
      </c>
      <c r="H25" s="2">
        <v>51</v>
      </c>
      <c r="I25" s="2">
        <v>10</v>
      </c>
      <c r="J25" s="2" t="s">
        <v>1</v>
      </c>
      <c r="K25" s="2">
        <v>1</v>
      </c>
      <c r="L25" s="2">
        <v>29</v>
      </c>
      <c r="M25" s="3" t="s">
        <v>13</v>
      </c>
      <c r="N25" s="3" t="s">
        <v>13</v>
      </c>
      <c r="O25" s="2">
        <v>51</v>
      </c>
      <c r="P25" s="2" t="b">
        <v>1</v>
      </c>
      <c r="Q25" s="2" t="s">
        <v>2</v>
      </c>
      <c r="R25" s="2" t="s">
        <v>2</v>
      </c>
      <c r="S25" s="44">
        <v>55</v>
      </c>
      <c r="T25" s="44" t="s">
        <v>11</v>
      </c>
      <c r="U25" s="20">
        <v>1.8</v>
      </c>
      <c r="V25" s="11"/>
      <c r="W25" s="2">
        <f t="shared" si="0"/>
        <v>0</v>
      </c>
      <c r="X25">
        <f t="shared" si="1"/>
        <v>0</v>
      </c>
      <c r="Y25">
        <f t="shared" si="2"/>
        <v>5</v>
      </c>
      <c r="Z25">
        <f t="shared" si="3"/>
        <v>5</v>
      </c>
      <c r="AA25" s="2">
        <f t="shared" si="4"/>
        <v>60</v>
      </c>
      <c r="AB25" s="2" t="str">
        <f t="shared" si="5"/>
        <v>Under 1.5</v>
      </c>
      <c r="AC25" s="6"/>
      <c r="AD25" s="6" t="str">
        <f t="shared" si="6"/>
        <v>Over 0.5</v>
      </c>
      <c r="AE25" s="6" t="str">
        <f t="shared" si="7"/>
        <v>?</v>
      </c>
      <c r="AF25" s="6"/>
      <c r="AG25">
        <f t="shared" si="14"/>
        <v>4</v>
      </c>
      <c r="AH25">
        <f t="shared" si="15"/>
        <v>0</v>
      </c>
      <c r="AI25">
        <f t="shared" si="16"/>
        <v>2</v>
      </c>
      <c r="AJ25">
        <f t="shared" si="17"/>
        <v>0</v>
      </c>
      <c r="AK25" s="2" t="str">
        <f t="shared" si="12"/>
        <v>-</v>
      </c>
      <c r="AL25" s="2" t="str">
        <f t="shared" si="13"/>
        <v>-</v>
      </c>
    </row>
    <row r="26" spans="1:38">
      <c r="A26" s="45"/>
      <c r="B26" t="s">
        <v>313</v>
      </c>
      <c r="C26" s="12" t="s">
        <v>474</v>
      </c>
      <c r="D26" s="9" t="s">
        <v>567</v>
      </c>
      <c r="E26" s="2" t="s">
        <v>0</v>
      </c>
      <c r="F26" s="8" t="s">
        <v>372</v>
      </c>
      <c r="G26" s="2">
        <v>28</v>
      </c>
      <c r="H26" s="2">
        <v>55</v>
      </c>
      <c r="I26" s="2">
        <v>18</v>
      </c>
      <c r="J26" s="2" t="s">
        <v>1</v>
      </c>
      <c r="K26" s="2">
        <v>1</v>
      </c>
      <c r="L26" s="2">
        <v>10</v>
      </c>
      <c r="M26" s="3" t="s">
        <v>13</v>
      </c>
      <c r="N26" s="3" t="s">
        <v>13</v>
      </c>
      <c r="O26" s="2" t="b">
        <v>1</v>
      </c>
      <c r="P26" s="2" t="b">
        <v>1</v>
      </c>
      <c r="Q26" s="2" t="s">
        <v>2</v>
      </c>
      <c r="R26" s="2" t="s">
        <v>2</v>
      </c>
      <c r="S26" s="44">
        <v>52</v>
      </c>
      <c r="T26" s="44" t="s">
        <v>11</v>
      </c>
      <c r="U26" s="20">
        <v>1.95</v>
      </c>
      <c r="V26" s="11"/>
      <c r="W26" s="2">
        <f t="shared" si="0"/>
        <v>10</v>
      </c>
      <c r="X26">
        <f t="shared" si="1"/>
        <v>5</v>
      </c>
      <c r="Y26">
        <f t="shared" si="2"/>
        <v>5</v>
      </c>
      <c r="Z26">
        <f t="shared" si="3"/>
        <v>5</v>
      </c>
      <c r="AA26" s="2">
        <f t="shared" si="4"/>
        <v>75</v>
      </c>
      <c r="AB26" s="2" t="str">
        <f t="shared" si="5"/>
        <v>Under 1.5</v>
      </c>
      <c r="AC26" s="6"/>
      <c r="AD26" s="6" t="str">
        <f t="shared" si="6"/>
        <v>Over 0.5</v>
      </c>
      <c r="AE26" s="6" t="str">
        <f t="shared" si="7"/>
        <v>?</v>
      </c>
      <c r="AF26" s="6"/>
      <c r="AG26">
        <f t="shared" si="14"/>
        <v>6</v>
      </c>
      <c r="AH26">
        <f t="shared" si="15"/>
        <v>0</v>
      </c>
      <c r="AI26">
        <f t="shared" si="16"/>
        <v>2</v>
      </c>
      <c r="AJ26">
        <f t="shared" si="17"/>
        <v>0</v>
      </c>
      <c r="AK26" s="2" t="str">
        <f t="shared" si="12"/>
        <v>-</v>
      </c>
      <c r="AL26" s="2" t="str">
        <f t="shared" si="13"/>
        <v>-</v>
      </c>
    </row>
    <row r="27" spans="1:38">
      <c r="A27" s="45"/>
      <c r="B27" t="s">
        <v>313</v>
      </c>
      <c r="C27" s="12" t="s">
        <v>474</v>
      </c>
      <c r="D27" s="9" t="s">
        <v>408</v>
      </c>
      <c r="E27" s="2" t="s">
        <v>0</v>
      </c>
      <c r="F27" s="8" t="s">
        <v>375</v>
      </c>
      <c r="G27" s="2">
        <v>30</v>
      </c>
      <c r="H27" s="2">
        <v>48</v>
      </c>
      <c r="I27" s="2">
        <v>22</v>
      </c>
      <c r="J27" s="2" t="s">
        <v>1</v>
      </c>
      <c r="K27" s="2">
        <v>2</v>
      </c>
      <c r="L27" s="2">
        <v>8</v>
      </c>
      <c r="M27" s="3" t="s">
        <v>13</v>
      </c>
      <c r="N27" s="3" t="s">
        <v>13</v>
      </c>
      <c r="O27" s="2">
        <v>48</v>
      </c>
      <c r="P27" s="2" t="b">
        <v>1</v>
      </c>
      <c r="Q27" s="2" t="s">
        <v>2</v>
      </c>
      <c r="R27" s="2" t="s">
        <v>2</v>
      </c>
      <c r="S27" s="44">
        <v>52</v>
      </c>
      <c r="T27" s="44" t="s">
        <v>11</v>
      </c>
      <c r="U27" s="20">
        <v>2</v>
      </c>
      <c r="V27" s="11"/>
      <c r="W27" s="2">
        <f t="shared" si="0"/>
        <v>0</v>
      </c>
      <c r="X27">
        <f t="shared" si="1"/>
        <v>5</v>
      </c>
      <c r="Y27">
        <f t="shared" si="2"/>
        <v>5</v>
      </c>
      <c r="Z27">
        <f t="shared" si="3"/>
        <v>5</v>
      </c>
      <c r="AA27" s="2">
        <f t="shared" si="4"/>
        <v>65</v>
      </c>
      <c r="AB27" s="2" t="str">
        <f t="shared" si="5"/>
        <v>Under 1.5</v>
      </c>
      <c r="AC27" s="6"/>
      <c r="AD27" s="6" t="str">
        <f t="shared" si="6"/>
        <v>Over 0.5</v>
      </c>
      <c r="AE27" s="6" t="str">
        <f t="shared" si="7"/>
        <v>?</v>
      </c>
      <c r="AF27" s="6"/>
      <c r="AG27">
        <f t="shared" si="14"/>
        <v>1</v>
      </c>
      <c r="AH27">
        <f t="shared" si="15"/>
        <v>0</v>
      </c>
      <c r="AI27">
        <f t="shared" si="16"/>
        <v>2</v>
      </c>
      <c r="AJ27">
        <f t="shared" si="17"/>
        <v>0</v>
      </c>
      <c r="AK27" s="2" t="str">
        <f t="shared" si="12"/>
        <v>-</v>
      </c>
      <c r="AL27" s="2" t="str">
        <f t="shared" si="13"/>
        <v>-</v>
      </c>
    </row>
    <row r="28" spans="1:38">
      <c r="A28" s="45"/>
      <c r="B28" t="s">
        <v>56</v>
      </c>
      <c r="C28" s="12" t="s">
        <v>474</v>
      </c>
      <c r="D28" s="9" t="s">
        <v>434</v>
      </c>
      <c r="E28" s="2" t="s">
        <v>0</v>
      </c>
      <c r="F28" s="8" t="s">
        <v>346</v>
      </c>
      <c r="G28" s="2">
        <v>38</v>
      </c>
      <c r="H28" s="2">
        <v>44</v>
      </c>
      <c r="I28" s="2">
        <v>17</v>
      </c>
      <c r="J28" s="2" t="s">
        <v>1</v>
      </c>
      <c r="K28" s="2">
        <v>1</v>
      </c>
      <c r="L28" s="2">
        <v>21</v>
      </c>
      <c r="M28" s="3" t="s">
        <v>13</v>
      </c>
      <c r="N28" s="3" t="s">
        <v>13</v>
      </c>
      <c r="O28" s="2">
        <v>44</v>
      </c>
      <c r="P28" s="2" t="b">
        <v>1</v>
      </c>
      <c r="Q28" s="2" t="s">
        <v>2</v>
      </c>
      <c r="R28" s="2" t="s">
        <v>2</v>
      </c>
      <c r="S28" s="44">
        <v>50</v>
      </c>
      <c r="T28" s="44" t="s">
        <v>10</v>
      </c>
      <c r="U28" s="20">
        <v>1.75</v>
      </c>
      <c r="V28" s="11"/>
      <c r="W28" s="2">
        <f t="shared" si="0"/>
        <v>0</v>
      </c>
      <c r="X28">
        <f t="shared" si="1"/>
        <v>0</v>
      </c>
      <c r="Y28">
        <f t="shared" si="2"/>
        <v>5</v>
      </c>
      <c r="Z28">
        <f t="shared" si="3"/>
        <v>10</v>
      </c>
      <c r="AA28" s="2">
        <f t="shared" si="4"/>
        <v>65</v>
      </c>
      <c r="AB28" s="2" t="str">
        <f t="shared" si="5"/>
        <v>Under 1.5</v>
      </c>
      <c r="AC28" s="6"/>
      <c r="AD28" s="6" t="str">
        <f t="shared" si="6"/>
        <v>Over 0.5</v>
      </c>
      <c r="AE28" s="6" t="str">
        <f t="shared" si="7"/>
        <v>?</v>
      </c>
      <c r="AF28" s="6"/>
      <c r="AG28">
        <f t="shared" si="14"/>
        <v>0</v>
      </c>
      <c r="AH28">
        <f t="shared" si="15"/>
        <v>0</v>
      </c>
      <c r="AI28">
        <f t="shared" si="16"/>
        <v>2</v>
      </c>
      <c r="AJ28">
        <f t="shared" si="17"/>
        <v>0</v>
      </c>
      <c r="AK28" s="2" t="str">
        <f t="shared" si="12"/>
        <v>-</v>
      </c>
      <c r="AL28" s="2" t="str">
        <f t="shared" si="13"/>
        <v>-</v>
      </c>
    </row>
    <row r="29" spans="1:38">
      <c r="A29" s="45"/>
      <c r="B29" t="s">
        <v>603</v>
      </c>
      <c r="C29" s="12" t="s">
        <v>474</v>
      </c>
      <c r="D29" s="9" t="s">
        <v>657</v>
      </c>
      <c r="E29" s="2" t="s">
        <v>0</v>
      </c>
      <c r="F29" s="8" t="s">
        <v>605</v>
      </c>
      <c r="G29" s="2">
        <v>17</v>
      </c>
      <c r="H29" s="2">
        <v>43</v>
      </c>
      <c r="I29" s="2">
        <v>40</v>
      </c>
      <c r="J29" s="2" t="s">
        <v>1</v>
      </c>
      <c r="K29" s="2">
        <v>2</v>
      </c>
      <c r="L29" s="2">
        <v>23</v>
      </c>
      <c r="M29" s="3" t="s">
        <v>13</v>
      </c>
      <c r="N29" s="3" t="s">
        <v>13</v>
      </c>
      <c r="O29" s="2">
        <v>43</v>
      </c>
      <c r="P29" s="2" t="b">
        <v>1</v>
      </c>
      <c r="Q29" s="2" t="s">
        <v>2</v>
      </c>
      <c r="R29" s="2" t="s">
        <v>2</v>
      </c>
      <c r="S29" s="44">
        <v>53</v>
      </c>
      <c r="T29" s="44"/>
      <c r="U29" s="20">
        <v>1.8</v>
      </c>
      <c r="V29" s="11"/>
      <c r="W29" s="2">
        <f t="shared" si="0"/>
        <v>0</v>
      </c>
      <c r="X29">
        <f t="shared" si="1"/>
        <v>0</v>
      </c>
      <c r="Y29">
        <f t="shared" si="2"/>
        <v>5</v>
      </c>
      <c r="Z29">
        <f t="shared" si="3"/>
        <v>0</v>
      </c>
      <c r="AA29" s="2">
        <f t="shared" si="4"/>
        <v>55</v>
      </c>
      <c r="AB29" s="2" t="str">
        <f t="shared" si="5"/>
        <v>Over 0.5</v>
      </c>
      <c r="AC29" s="6"/>
      <c r="AD29" s="6" t="str">
        <f t="shared" si="6"/>
        <v>Over 0.5</v>
      </c>
      <c r="AE29" s="6" t="str">
        <f t="shared" si="7"/>
        <v>?</v>
      </c>
      <c r="AF29" s="6"/>
      <c r="AG29">
        <f t="shared" si="14"/>
        <v>0</v>
      </c>
      <c r="AH29">
        <f t="shared" si="15"/>
        <v>0</v>
      </c>
      <c r="AI29">
        <f t="shared" si="16"/>
        <v>2</v>
      </c>
      <c r="AJ29">
        <f t="shared" si="17"/>
        <v>0</v>
      </c>
      <c r="AK29" s="2" t="str">
        <f t="shared" si="12"/>
        <v>-</v>
      </c>
      <c r="AL29" s="2" t="str">
        <f t="shared" si="13"/>
        <v>-</v>
      </c>
    </row>
    <row r="30" spans="1:38">
      <c r="A30" s="45"/>
      <c r="B30" t="s">
        <v>603</v>
      </c>
      <c r="C30" s="12" t="s">
        <v>474</v>
      </c>
      <c r="D30" s="9" t="s">
        <v>616</v>
      </c>
      <c r="E30" s="2" t="s">
        <v>0</v>
      </c>
      <c r="F30" s="8" t="s">
        <v>623</v>
      </c>
      <c r="G30" s="2">
        <v>13</v>
      </c>
      <c r="H30" s="2">
        <v>55</v>
      </c>
      <c r="I30" s="2">
        <v>33</v>
      </c>
      <c r="J30" s="2" t="s">
        <v>1</v>
      </c>
      <c r="K30" s="2">
        <v>2</v>
      </c>
      <c r="L30" s="2">
        <v>20</v>
      </c>
      <c r="M30" s="3" t="s">
        <v>13</v>
      </c>
      <c r="N30" s="3" t="s">
        <v>13</v>
      </c>
      <c r="O30" s="2" t="b">
        <v>1</v>
      </c>
      <c r="P30" s="2" t="b">
        <v>1</v>
      </c>
      <c r="Q30" s="2" t="s">
        <v>2</v>
      </c>
      <c r="R30" s="2" t="s">
        <v>2</v>
      </c>
      <c r="S30" s="44">
        <v>65</v>
      </c>
      <c r="T30" s="44"/>
      <c r="U30" s="20">
        <v>1.8</v>
      </c>
      <c r="V30" s="11"/>
      <c r="W30" s="2">
        <f t="shared" si="0"/>
        <v>10</v>
      </c>
      <c r="X30">
        <f t="shared" si="1"/>
        <v>0</v>
      </c>
      <c r="Y30">
        <f t="shared" si="2"/>
        <v>10</v>
      </c>
      <c r="Z30">
        <f t="shared" si="3"/>
        <v>0</v>
      </c>
      <c r="AA30" s="2">
        <f t="shared" si="4"/>
        <v>70</v>
      </c>
      <c r="AB30" s="2" t="str">
        <f t="shared" si="5"/>
        <v>Under 1.5</v>
      </c>
      <c r="AC30" s="6"/>
      <c r="AD30" s="6" t="str">
        <f t="shared" si="6"/>
        <v>Over 0.5</v>
      </c>
      <c r="AE30" s="6" t="str">
        <f t="shared" si="7"/>
        <v>?</v>
      </c>
      <c r="AF30" s="6"/>
      <c r="AG30">
        <f t="shared" si="14"/>
        <v>6</v>
      </c>
      <c r="AH30">
        <f t="shared" si="15"/>
        <v>0</v>
      </c>
      <c r="AI30">
        <f t="shared" si="16"/>
        <v>2</v>
      </c>
      <c r="AJ30">
        <f t="shared" si="17"/>
        <v>0</v>
      </c>
      <c r="AK30" s="2" t="str">
        <f t="shared" si="12"/>
        <v>-</v>
      </c>
      <c r="AL30" s="2" t="str">
        <f t="shared" si="13"/>
        <v>-</v>
      </c>
    </row>
    <row r="31" spans="1:38">
      <c r="A31" s="45"/>
      <c r="B31" t="s">
        <v>57</v>
      </c>
      <c r="C31" s="12" t="s">
        <v>593</v>
      </c>
      <c r="D31" s="9" t="s">
        <v>69</v>
      </c>
      <c r="E31" s="2" t="s">
        <v>0</v>
      </c>
      <c r="F31" s="8" t="s">
        <v>196</v>
      </c>
      <c r="G31" s="2">
        <v>15</v>
      </c>
      <c r="H31" s="2">
        <v>55</v>
      </c>
      <c r="I31" s="2">
        <v>30</v>
      </c>
      <c r="J31" s="2" t="s">
        <v>1</v>
      </c>
      <c r="K31" s="2">
        <v>2</v>
      </c>
      <c r="L31" s="2">
        <v>15</v>
      </c>
      <c r="M31" s="3" t="s">
        <v>13</v>
      </c>
      <c r="N31" s="3" t="s">
        <v>13</v>
      </c>
      <c r="O31" s="2" t="b">
        <v>1</v>
      </c>
      <c r="P31" s="2" t="b">
        <v>1</v>
      </c>
      <c r="Q31" s="2" t="s">
        <v>2</v>
      </c>
      <c r="R31" s="2" t="s">
        <v>2</v>
      </c>
      <c r="S31" s="44">
        <v>28</v>
      </c>
      <c r="T31" s="44" t="s">
        <v>12</v>
      </c>
      <c r="U31" s="20">
        <v>2.6</v>
      </c>
      <c r="V31" s="11"/>
      <c r="W31" s="2">
        <f t="shared" si="0"/>
        <v>10</v>
      </c>
      <c r="X31">
        <f t="shared" si="1"/>
        <v>5</v>
      </c>
      <c r="Y31">
        <f t="shared" si="2"/>
        <v>0</v>
      </c>
      <c r="Z31">
        <f t="shared" si="3"/>
        <v>0</v>
      </c>
      <c r="AA31" s="2">
        <f t="shared" si="4"/>
        <v>65</v>
      </c>
      <c r="AB31" s="2" t="str">
        <f t="shared" si="5"/>
        <v>Under 1.5</v>
      </c>
      <c r="AC31" s="6"/>
      <c r="AD31" s="6" t="str">
        <f t="shared" si="6"/>
        <v>Over 0.5</v>
      </c>
      <c r="AE31" s="6" t="str">
        <f t="shared" si="7"/>
        <v>?</v>
      </c>
      <c r="AF31" s="6"/>
      <c r="AG31">
        <f t="shared" si="14"/>
        <v>6</v>
      </c>
      <c r="AH31">
        <f t="shared" si="15"/>
        <v>0</v>
      </c>
      <c r="AI31">
        <f t="shared" si="16"/>
        <v>0</v>
      </c>
      <c r="AJ31">
        <f t="shared" si="17"/>
        <v>0</v>
      </c>
      <c r="AK31" s="2" t="str">
        <f t="shared" si="12"/>
        <v>-</v>
      </c>
      <c r="AL31" s="2" t="str">
        <f t="shared" si="13"/>
        <v>-</v>
      </c>
    </row>
    <row r="32" spans="1:38">
      <c r="A32" s="45"/>
      <c r="B32" t="s">
        <v>52</v>
      </c>
      <c r="C32" s="12" t="s">
        <v>593</v>
      </c>
      <c r="D32" s="9" t="s">
        <v>193</v>
      </c>
      <c r="E32" s="2" t="s">
        <v>0</v>
      </c>
      <c r="F32" s="8" t="s">
        <v>115</v>
      </c>
      <c r="G32" s="2">
        <v>10</v>
      </c>
      <c r="H32" s="2">
        <v>66</v>
      </c>
      <c r="I32" s="2">
        <v>23</v>
      </c>
      <c r="J32" s="2" t="s">
        <v>1</v>
      </c>
      <c r="K32" s="2">
        <v>2</v>
      </c>
      <c r="L32" s="2">
        <v>13</v>
      </c>
      <c r="M32" s="3" t="s">
        <v>13</v>
      </c>
      <c r="N32" s="3" t="s">
        <v>13</v>
      </c>
      <c r="O32" s="2" t="b">
        <v>1</v>
      </c>
      <c r="P32" s="2" t="b">
        <v>1</v>
      </c>
      <c r="Q32" s="2" t="s">
        <v>2</v>
      </c>
      <c r="R32" s="2" t="s">
        <v>2</v>
      </c>
      <c r="S32" s="44">
        <v>50</v>
      </c>
      <c r="T32" s="44" t="s">
        <v>12</v>
      </c>
      <c r="U32" s="20">
        <v>1.7</v>
      </c>
      <c r="V32" s="11"/>
      <c r="W32" s="2">
        <f t="shared" ref="W32:W49" si="18">IF(H32&gt;52,10,0)</f>
        <v>10</v>
      </c>
      <c r="X32">
        <f t="shared" ref="X32:X49" si="19">IF(L32&gt;15,0,IF(L32&lt;8,10,5))</f>
        <v>5</v>
      </c>
      <c r="Y32">
        <f t="shared" ref="Y32:Y49" si="20">IF(S32&gt;60,10,IF(S32&lt;49,0,5))</f>
        <v>5</v>
      </c>
      <c r="Z32">
        <f t="shared" ref="Z32:Z49" si="21">IF(T32="Y",10,IF(T32="C",5,0))</f>
        <v>0</v>
      </c>
      <c r="AA32" s="2">
        <f t="shared" ref="AA32:AA49" si="22">SUM(W32:Z32)+50</f>
        <v>70</v>
      </c>
      <c r="AB32" s="2" t="str">
        <f t="shared" ref="AB32:AB49" si="23">IF(AA32&lt;56,"Over 0.5","Under 1.5")</f>
        <v>Under 1.5</v>
      </c>
      <c r="AC32" s="6"/>
      <c r="AD32" s="6" t="str">
        <f t="shared" ref="AD32:AD49" si="24">IF(M32="1-0","Under 1.5",IF(M32="0-0","Under 1.5",IF(M32="0-1","Under 1.5","Over 0.5")))</f>
        <v>Over 0.5</v>
      </c>
      <c r="AE32" s="6" t="str">
        <f t="shared" ref="AE32:AE49" si="25">IF(M32="?",M32,IF(AB32=AD32,"WON",IF(M32="0-1","WON",IF(M32="1-0","WON","LOST"))))</f>
        <v>?</v>
      </c>
      <c r="AF32" s="6"/>
      <c r="AG32">
        <f t="shared" si="14"/>
        <v>6</v>
      </c>
      <c r="AH32">
        <f t="shared" si="15"/>
        <v>0</v>
      </c>
      <c r="AI32">
        <f t="shared" si="16"/>
        <v>2</v>
      </c>
      <c r="AJ32">
        <f t="shared" si="17"/>
        <v>0</v>
      </c>
      <c r="AK32" s="2" t="str">
        <f t="shared" ref="AK32:AK49" si="26">IF(AJ32=10,"A1",IF(AJ32=9,"A2",IF(AJ32=8,"A3",IF(AJ32=7,"A4",IF(AJ32=6,"A5","-")))))</f>
        <v>-</v>
      </c>
      <c r="AL32" s="2" t="str">
        <f t="shared" ref="AL32:AL49" si="27">IF(AND(L32&lt;11,U32&lt;1.75,AA32&gt;65,OR((AND(S32&gt;49,S32&lt;61,T32="Y")),(AND(S32&lt;48,T32="Y")),(AND(S32&gt;60,T32="N")),(AND(S32&gt;60,T32="Y")),(AND(S32&gt;60,T32="C")))),"Pick","-")</f>
        <v>-</v>
      </c>
    </row>
    <row r="33" spans="1:38">
      <c r="A33" s="45"/>
      <c r="B33" t="s">
        <v>58</v>
      </c>
      <c r="C33" s="12" t="s">
        <v>405</v>
      </c>
      <c r="D33" s="9" t="s">
        <v>189</v>
      </c>
      <c r="E33" s="2" t="s">
        <v>0</v>
      </c>
      <c r="F33" s="8" t="s">
        <v>469</v>
      </c>
      <c r="G33" s="2">
        <v>20</v>
      </c>
      <c r="H33" s="2">
        <v>47</v>
      </c>
      <c r="I33" s="2">
        <v>33</v>
      </c>
      <c r="J33" s="2" t="s">
        <v>1</v>
      </c>
      <c r="K33" s="2" t="s">
        <v>1</v>
      </c>
      <c r="L33" s="2">
        <v>13</v>
      </c>
      <c r="M33" s="3" t="s">
        <v>13</v>
      </c>
      <c r="N33" s="3" t="s">
        <v>13</v>
      </c>
      <c r="O33" s="2">
        <v>47</v>
      </c>
      <c r="P33" s="2" t="b">
        <v>1</v>
      </c>
      <c r="Q33" s="2" t="b">
        <v>1</v>
      </c>
      <c r="R33" s="2" t="s">
        <v>2</v>
      </c>
      <c r="S33" s="44">
        <v>22</v>
      </c>
      <c r="T33" s="44" t="s">
        <v>10</v>
      </c>
      <c r="U33" s="20">
        <v>1.5</v>
      </c>
      <c r="V33" s="11"/>
      <c r="W33" s="2">
        <f t="shared" si="18"/>
        <v>0</v>
      </c>
      <c r="X33">
        <f t="shared" si="19"/>
        <v>5</v>
      </c>
      <c r="Y33">
        <f t="shared" si="20"/>
        <v>0</v>
      </c>
      <c r="Z33">
        <f t="shared" si="21"/>
        <v>10</v>
      </c>
      <c r="AA33" s="2">
        <f t="shared" si="22"/>
        <v>65</v>
      </c>
      <c r="AB33" s="2" t="str">
        <f t="shared" si="23"/>
        <v>Under 1.5</v>
      </c>
      <c r="AC33" s="6"/>
      <c r="AD33" s="6" t="str">
        <f t="shared" si="24"/>
        <v>Over 0.5</v>
      </c>
      <c r="AE33" s="6" t="str">
        <f t="shared" si="25"/>
        <v>?</v>
      </c>
      <c r="AF33" s="6"/>
      <c r="AG33">
        <f t="shared" si="14"/>
        <v>0</v>
      </c>
      <c r="AH33">
        <f t="shared" si="15"/>
        <v>0</v>
      </c>
      <c r="AI33">
        <f t="shared" si="16"/>
        <v>0</v>
      </c>
      <c r="AJ33">
        <f t="shared" si="17"/>
        <v>0</v>
      </c>
      <c r="AK33" s="2" t="str">
        <f t="shared" si="26"/>
        <v>-</v>
      </c>
      <c r="AL33" s="2" t="str">
        <f t="shared" si="27"/>
        <v>-</v>
      </c>
    </row>
    <row r="34" spans="1:38">
      <c r="A34" s="45"/>
      <c r="B34" s="21" t="s">
        <v>676</v>
      </c>
      <c r="C34" s="12" t="s">
        <v>405</v>
      </c>
      <c r="D34" s="9" t="s">
        <v>658</v>
      </c>
      <c r="E34" s="2" t="s">
        <v>0</v>
      </c>
      <c r="F34" s="8" t="s">
        <v>659</v>
      </c>
      <c r="G34" s="2">
        <v>35</v>
      </c>
      <c r="H34" s="2">
        <v>55</v>
      </c>
      <c r="I34" s="2">
        <v>10</v>
      </c>
      <c r="J34" s="2" t="s">
        <v>1</v>
      </c>
      <c r="K34" s="2">
        <v>1</v>
      </c>
      <c r="L34" s="2">
        <v>25</v>
      </c>
      <c r="M34" s="3" t="s">
        <v>13</v>
      </c>
      <c r="N34" s="3" t="s">
        <v>13</v>
      </c>
      <c r="O34" s="2" t="b">
        <v>1</v>
      </c>
      <c r="P34" s="2" t="b">
        <v>1</v>
      </c>
      <c r="Q34" s="2" t="s">
        <v>2</v>
      </c>
      <c r="R34" s="2" t="s">
        <v>2</v>
      </c>
      <c r="S34" s="44">
        <v>50</v>
      </c>
      <c r="T34" s="44" t="s">
        <v>12</v>
      </c>
      <c r="U34" s="20">
        <v>1.8</v>
      </c>
      <c r="V34" s="11"/>
      <c r="W34" s="2">
        <f t="shared" si="18"/>
        <v>10</v>
      </c>
      <c r="X34">
        <f t="shared" si="19"/>
        <v>0</v>
      </c>
      <c r="Y34">
        <f t="shared" si="20"/>
        <v>5</v>
      </c>
      <c r="Z34">
        <f t="shared" si="21"/>
        <v>0</v>
      </c>
      <c r="AA34" s="2">
        <f t="shared" si="22"/>
        <v>65</v>
      </c>
      <c r="AB34" s="2" t="str">
        <f t="shared" si="23"/>
        <v>Under 1.5</v>
      </c>
      <c r="AC34" s="6"/>
      <c r="AD34" s="6" t="str">
        <f t="shared" si="24"/>
        <v>Over 0.5</v>
      </c>
      <c r="AE34" s="6" t="str">
        <f t="shared" si="25"/>
        <v>?</v>
      </c>
      <c r="AF34" s="6"/>
      <c r="AG34">
        <f t="shared" si="14"/>
        <v>6</v>
      </c>
      <c r="AH34">
        <f t="shared" si="15"/>
        <v>0</v>
      </c>
      <c r="AI34">
        <f t="shared" si="16"/>
        <v>2</v>
      </c>
      <c r="AJ34">
        <f t="shared" si="17"/>
        <v>0</v>
      </c>
      <c r="AK34" s="2" t="str">
        <f t="shared" si="26"/>
        <v>-</v>
      </c>
      <c r="AL34" s="2" t="str">
        <f t="shared" si="27"/>
        <v>-</v>
      </c>
    </row>
    <row r="35" spans="1:38">
      <c r="A35" s="45"/>
      <c r="B35" t="s">
        <v>676</v>
      </c>
      <c r="C35" s="12" t="s">
        <v>405</v>
      </c>
      <c r="D35" s="9" t="s">
        <v>660</v>
      </c>
      <c r="E35" s="2" t="s">
        <v>0</v>
      </c>
      <c r="F35" s="8" t="s">
        <v>661</v>
      </c>
      <c r="G35" s="2">
        <v>17</v>
      </c>
      <c r="H35" s="2">
        <v>50</v>
      </c>
      <c r="I35" s="2">
        <v>33</v>
      </c>
      <c r="J35" s="2" t="s">
        <v>1</v>
      </c>
      <c r="K35" s="2">
        <v>2</v>
      </c>
      <c r="L35" s="2">
        <v>16</v>
      </c>
      <c r="M35" s="3" t="s">
        <v>13</v>
      </c>
      <c r="N35" s="3" t="s">
        <v>13</v>
      </c>
      <c r="O35" s="2">
        <v>50</v>
      </c>
      <c r="P35" s="2" t="b">
        <v>1</v>
      </c>
      <c r="Q35" s="2" t="s">
        <v>2</v>
      </c>
      <c r="R35" s="2" t="s">
        <v>2</v>
      </c>
      <c r="S35" s="44">
        <v>58</v>
      </c>
      <c r="T35" s="44" t="s">
        <v>10</v>
      </c>
      <c r="U35" s="20">
        <v>1.65</v>
      </c>
      <c r="V35" s="11"/>
      <c r="W35" s="2">
        <f t="shared" si="18"/>
        <v>0</v>
      </c>
      <c r="X35">
        <f t="shared" si="19"/>
        <v>0</v>
      </c>
      <c r="Y35">
        <f t="shared" si="20"/>
        <v>5</v>
      </c>
      <c r="Z35">
        <f t="shared" si="21"/>
        <v>10</v>
      </c>
      <c r="AA35" s="2">
        <f t="shared" si="22"/>
        <v>65</v>
      </c>
      <c r="AB35" s="2" t="str">
        <f t="shared" si="23"/>
        <v>Under 1.5</v>
      </c>
      <c r="AC35" s="6"/>
      <c r="AD35" s="6" t="str">
        <f t="shared" si="24"/>
        <v>Over 0.5</v>
      </c>
      <c r="AE35" s="6" t="str">
        <f t="shared" si="25"/>
        <v>?</v>
      </c>
      <c r="AF35" s="6"/>
      <c r="AG35">
        <f t="shared" si="14"/>
        <v>3</v>
      </c>
      <c r="AH35">
        <f t="shared" si="15"/>
        <v>0</v>
      </c>
      <c r="AI35">
        <f t="shared" si="16"/>
        <v>2</v>
      </c>
      <c r="AJ35">
        <f t="shared" si="17"/>
        <v>0</v>
      </c>
      <c r="AK35" s="2" t="str">
        <f t="shared" si="26"/>
        <v>-</v>
      </c>
      <c r="AL35" s="2" t="str">
        <f t="shared" si="27"/>
        <v>-</v>
      </c>
    </row>
    <row r="36" spans="1:38">
      <c r="A36" s="45"/>
      <c r="B36" t="s">
        <v>307</v>
      </c>
      <c r="C36" s="12" t="s">
        <v>405</v>
      </c>
      <c r="D36" s="9" t="s">
        <v>345</v>
      </c>
      <c r="E36" s="2" t="s">
        <v>0</v>
      </c>
      <c r="F36" s="8" t="s">
        <v>304</v>
      </c>
      <c r="G36" s="2">
        <v>24</v>
      </c>
      <c r="H36" s="2">
        <v>43</v>
      </c>
      <c r="I36" s="2">
        <v>33</v>
      </c>
      <c r="J36" s="2" t="s">
        <v>1</v>
      </c>
      <c r="K36" s="2">
        <v>2</v>
      </c>
      <c r="L36" s="2">
        <v>9</v>
      </c>
      <c r="M36" s="3" t="s">
        <v>13</v>
      </c>
      <c r="N36" s="3" t="s">
        <v>13</v>
      </c>
      <c r="O36" s="2">
        <v>43</v>
      </c>
      <c r="P36" s="2" t="b">
        <v>1</v>
      </c>
      <c r="Q36" s="2" t="s">
        <v>2</v>
      </c>
      <c r="R36" s="2" t="s">
        <v>2</v>
      </c>
      <c r="S36" s="44">
        <v>70</v>
      </c>
      <c r="T36" s="44"/>
      <c r="U36" s="20">
        <v>1.8</v>
      </c>
      <c r="V36" s="11"/>
      <c r="W36" s="2">
        <f t="shared" si="18"/>
        <v>0</v>
      </c>
      <c r="X36">
        <f t="shared" si="19"/>
        <v>5</v>
      </c>
      <c r="Y36">
        <f t="shared" si="20"/>
        <v>10</v>
      </c>
      <c r="Z36">
        <f t="shared" si="21"/>
        <v>0</v>
      </c>
      <c r="AA36" s="2">
        <f t="shared" si="22"/>
        <v>65</v>
      </c>
      <c r="AB36" s="2" t="str">
        <f t="shared" si="23"/>
        <v>Under 1.5</v>
      </c>
      <c r="AC36" s="6"/>
      <c r="AD36" s="6" t="str">
        <f t="shared" si="24"/>
        <v>Over 0.5</v>
      </c>
      <c r="AE36" s="6" t="str">
        <f t="shared" si="25"/>
        <v>?</v>
      </c>
      <c r="AF36" s="6"/>
      <c r="AG36">
        <f t="shared" si="14"/>
        <v>0</v>
      </c>
      <c r="AH36">
        <f t="shared" si="15"/>
        <v>0</v>
      </c>
      <c r="AI36">
        <f t="shared" si="16"/>
        <v>2</v>
      </c>
      <c r="AJ36">
        <f t="shared" si="17"/>
        <v>0</v>
      </c>
      <c r="AK36" s="2" t="str">
        <f t="shared" si="26"/>
        <v>-</v>
      </c>
      <c r="AL36" s="2" t="str">
        <f t="shared" si="27"/>
        <v>-</v>
      </c>
    </row>
    <row r="37" spans="1:38">
      <c r="A37" s="45"/>
      <c r="B37" t="s">
        <v>307</v>
      </c>
      <c r="C37" s="12" t="s">
        <v>405</v>
      </c>
      <c r="D37" s="9" t="s">
        <v>433</v>
      </c>
      <c r="E37" s="2" t="s">
        <v>0</v>
      </c>
      <c r="F37" s="8" t="s">
        <v>303</v>
      </c>
      <c r="G37" s="2">
        <v>11</v>
      </c>
      <c r="H37" s="2">
        <v>46</v>
      </c>
      <c r="I37" s="2">
        <v>42</v>
      </c>
      <c r="J37" s="2" t="s">
        <v>1</v>
      </c>
      <c r="K37" s="2">
        <v>2</v>
      </c>
      <c r="L37" s="2">
        <v>31</v>
      </c>
      <c r="M37" s="3" t="s">
        <v>13</v>
      </c>
      <c r="N37" s="3" t="s">
        <v>13</v>
      </c>
      <c r="O37" s="2">
        <v>46</v>
      </c>
      <c r="P37" s="2" t="b">
        <v>1</v>
      </c>
      <c r="Q37" s="2" t="s">
        <v>2</v>
      </c>
      <c r="R37" s="2" t="s">
        <v>2</v>
      </c>
      <c r="S37" s="44">
        <v>51</v>
      </c>
      <c r="T37" s="44"/>
      <c r="U37" s="20">
        <v>1.5</v>
      </c>
      <c r="V37" s="11"/>
      <c r="W37" s="2">
        <f t="shared" si="18"/>
        <v>0</v>
      </c>
      <c r="X37">
        <f t="shared" si="19"/>
        <v>0</v>
      </c>
      <c r="Y37">
        <f t="shared" si="20"/>
        <v>5</v>
      </c>
      <c r="Z37">
        <f t="shared" si="21"/>
        <v>0</v>
      </c>
      <c r="AA37" s="2">
        <f t="shared" si="22"/>
        <v>55</v>
      </c>
      <c r="AB37" s="2" t="str">
        <f t="shared" si="23"/>
        <v>Over 0.5</v>
      </c>
      <c r="AC37" s="6"/>
      <c r="AD37" s="6" t="str">
        <f t="shared" si="24"/>
        <v>Over 0.5</v>
      </c>
      <c r="AE37" s="6" t="str">
        <f t="shared" si="25"/>
        <v>?</v>
      </c>
      <c r="AF37" s="6"/>
      <c r="AG37">
        <f t="shared" si="14"/>
        <v>0</v>
      </c>
      <c r="AH37">
        <f t="shared" si="15"/>
        <v>0</v>
      </c>
      <c r="AI37">
        <f t="shared" si="16"/>
        <v>2</v>
      </c>
      <c r="AJ37">
        <f t="shared" si="17"/>
        <v>0</v>
      </c>
      <c r="AK37" s="2" t="str">
        <f t="shared" si="26"/>
        <v>-</v>
      </c>
      <c r="AL37" s="2" t="str">
        <f t="shared" si="27"/>
        <v>-</v>
      </c>
    </row>
    <row r="38" spans="1:38">
      <c r="A38" s="45"/>
      <c r="B38" t="s">
        <v>307</v>
      </c>
      <c r="C38" s="12" t="s">
        <v>405</v>
      </c>
      <c r="D38" s="9" t="s">
        <v>662</v>
      </c>
      <c r="E38" s="2" t="s">
        <v>0</v>
      </c>
      <c r="F38" s="8" t="s">
        <v>570</v>
      </c>
      <c r="G38" s="2">
        <v>36</v>
      </c>
      <c r="H38" s="2">
        <v>44</v>
      </c>
      <c r="I38" s="2">
        <v>20</v>
      </c>
      <c r="J38" s="2" t="s">
        <v>1</v>
      </c>
      <c r="K38" s="2">
        <v>1</v>
      </c>
      <c r="L38" s="2">
        <v>16</v>
      </c>
      <c r="M38" s="3" t="s">
        <v>13</v>
      </c>
      <c r="N38" s="3" t="s">
        <v>13</v>
      </c>
      <c r="O38" s="2">
        <v>44</v>
      </c>
      <c r="P38" s="2" t="b">
        <v>1</v>
      </c>
      <c r="Q38" s="2" t="s">
        <v>2</v>
      </c>
      <c r="R38" s="2" t="s">
        <v>2</v>
      </c>
      <c r="S38" s="44">
        <v>58</v>
      </c>
      <c r="T38" s="44"/>
      <c r="U38" s="20">
        <v>2.0499999999999998</v>
      </c>
      <c r="V38" s="11"/>
      <c r="W38" s="2">
        <f t="shared" si="18"/>
        <v>0</v>
      </c>
      <c r="X38">
        <f t="shared" si="19"/>
        <v>0</v>
      </c>
      <c r="Y38">
        <f t="shared" si="20"/>
        <v>5</v>
      </c>
      <c r="Z38">
        <f t="shared" si="21"/>
        <v>0</v>
      </c>
      <c r="AA38" s="2">
        <f t="shared" si="22"/>
        <v>55</v>
      </c>
      <c r="AB38" s="2" t="str">
        <f t="shared" si="23"/>
        <v>Over 0.5</v>
      </c>
      <c r="AC38" s="6"/>
      <c r="AD38" s="6" t="str">
        <f t="shared" si="24"/>
        <v>Over 0.5</v>
      </c>
      <c r="AE38" s="6" t="str">
        <f t="shared" si="25"/>
        <v>?</v>
      </c>
      <c r="AF38" s="6"/>
      <c r="AG38">
        <f t="shared" si="14"/>
        <v>0</v>
      </c>
      <c r="AH38">
        <f t="shared" si="15"/>
        <v>0</v>
      </c>
      <c r="AI38">
        <f t="shared" si="16"/>
        <v>2</v>
      </c>
      <c r="AJ38">
        <f t="shared" si="17"/>
        <v>0</v>
      </c>
      <c r="AK38" s="2" t="str">
        <f t="shared" si="26"/>
        <v>-</v>
      </c>
      <c r="AL38" s="2" t="str">
        <f t="shared" si="27"/>
        <v>-</v>
      </c>
    </row>
    <row r="39" spans="1:38">
      <c r="A39" s="45"/>
      <c r="B39" t="s">
        <v>307</v>
      </c>
      <c r="C39" s="12" t="s">
        <v>405</v>
      </c>
      <c r="D39" s="9" t="s">
        <v>302</v>
      </c>
      <c r="E39" s="2" t="s">
        <v>0</v>
      </c>
      <c r="F39" s="8" t="s">
        <v>299</v>
      </c>
      <c r="G39" s="2">
        <v>18</v>
      </c>
      <c r="H39" s="2">
        <v>56</v>
      </c>
      <c r="I39" s="2">
        <v>26</v>
      </c>
      <c r="J39" s="2" t="s">
        <v>1</v>
      </c>
      <c r="K39" s="2" t="s">
        <v>1</v>
      </c>
      <c r="L39" s="2">
        <v>8</v>
      </c>
      <c r="M39" s="3" t="s">
        <v>13</v>
      </c>
      <c r="N39" s="3" t="s">
        <v>13</v>
      </c>
      <c r="O39" s="2" t="b">
        <v>1</v>
      </c>
      <c r="P39" s="2" t="b">
        <v>1</v>
      </c>
      <c r="Q39" s="2" t="b">
        <v>1</v>
      </c>
      <c r="R39" s="2" t="s">
        <v>2</v>
      </c>
      <c r="S39" s="44">
        <v>48</v>
      </c>
      <c r="T39" s="44"/>
      <c r="U39" s="20">
        <v>1.55</v>
      </c>
      <c r="V39" s="11"/>
      <c r="W39" s="2">
        <f t="shared" si="18"/>
        <v>10</v>
      </c>
      <c r="X39">
        <f t="shared" si="19"/>
        <v>5</v>
      </c>
      <c r="Y39">
        <f t="shared" si="20"/>
        <v>0</v>
      </c>
      <c r="Z39">
        <f t="shared" si="21"/>
        <v>0</v>
      </c>
      <c r="AA39" s="2">
        <f t="shared" si="22"/>
        <v>65</v>
      </c>
      <c r="AB39" s="2" t="str">
        <f t="shared" si="23"/>
        <v>Under 1.5</v>
      </c>
      <c r="AC39" s="6"/>
      <c r="AD39" s="6" t="str">
        <f t="shared" si="24"/>
        <v>Over 0.5</v>
      </c>
      <c r="AE39" s="6" t="str">
        <f t="shared" si="25"/>
        <v>?</v>
      </c>
      <c r="AF39" s="6"/>
      <c r="AG39">
        <f t="shared" si="14"/>
        <v>6</v>
      </c>
      <c r="AH39">
        <f t="shared" si="15"/>
        <v>0</v>
      </c>
      <c r="AI39">
        <f t="shared" si="16"/>
        <v>0</v>
      </c>
      <c r="AJ39">
        <f t="shared" si="17"/>
        <v>0</v>
      </c>
      <c r="AK39" s="2" t="str">
        <f t="shared" si="26"/>
        <v>-</v>
      </c>
      <c r="AL39" s="2" t="str">
        <f t="shared" si="27"/>
        <v>-</v>
      </c>
    </row>
    <row r="40" spans="1:38">
      <c r="A40" s="45"/>
      <c r="B40" t="s">
        <v>307</v>
      </c>
      <c r="C40" s="12" t="s">
        <v>405</v>
      </c>
      <c r="D40" s="9" t="s">
        <v>301</v>
      </c>
      <c r="E40" s="2" t="s">
        <v>0</v>
      </c>
      <c r="F40" s="8" t="s">
        <v>300</v>
      </c>
      <c r="G40" s="2">
        <v>27</v>
      </c>
      <c r="H40" s="2">
        <v>60</v>
      </c>
      <c r="I40" s="2">
        <v>13</v>
      </c>
      <c r="J40" s="2" t="s">
        <v>1</v>
      </c>
      <c r="K40" s="2" t="s">
        <v>1</v>
      </c>
      <c r="L40" s="2">
        <v>14</v>
      </c>
      <c r="M40" s="3" t="s">
        <v>13</v>
      </c>
      <c r="N40" s="3" t="s">
        <v>13</v>
      </c>
      <c r="O40" s="2" t="b">
        <v>1</v>
      </c>
      <c r="P40" s="2" t="b">
        <v>1</v>
      </c>
      <c r="Q40" s="2" t="b">
        <v>1</v>
      </c>
      <c r="R40" s="2" t="s">
        <v>2</v>
      </c>
      <c r="S40" s="44">
        <v>60</v>
      </c>
      <c r="T40" s="44"/>
      <c r="U40" s="20">
        <v>1.75</v>
      </c>
      <c r="V40" s="11"/>
      <c r="W40" s="2">
        <f t="shared" si="18"/>
        <v>10</v>
      </c>
      <c r="X40">
        <f t="shared" si="19"/>
        <v>5</v>
      </c>
      <c r="Y40">
        <f t="shared" si="20"/>
        <v>5</v>
      </c>
      <c r="Z40">
        <f t="shared" si="21"/>
        <v>0</v>
      </c>
      <c r="AA40" s="2">
        <f t="shared" si="22"/>
        <v>70</v>
      </c>
      <c r="AB40" s="2" t="str">
        <f t="shared" si="23"/>
        <v>Under 1.5</v>
      </c>
      <c r="AC40" s="6"/>
      <c r="AD40" s="6" t="str">
        <f t="shared" si="24"/>
        <v>Over 0.5</v>
      </c>
      <c r="AE40" s="6" t="str">
        <f t="shared" si="25"/>
        <v>?</v>
      </c>
      <c r="AF40" s="6"/>
      <c r="AG40">
        <f t="shared" si="14"/>
        <v>6</v>
      </c>
      <c r="AH40">
        <f t="shared" si="15"/>
        <v>0</v>
      </c>
      <c r="AI40">
        <f t="shared" si="16"/>
        <v>2</v>
      </c>
      <c r="AJ40">
        <f t="shared" si="17"/>
        <v>0</v>
      </c>
      <c r="AK40" s="2" t="str">
        <f t="shared" si="26"/>
        <v>-</v>
      </c>
      <c r="AL40" s="2" t="str">
        <f t="shared" si="27"/>
        <v>-</v>
      </c>
    </row>
    <row r="41" spans="1:38">
      <c r="A41" s="45"/>
      <c r="B41" t="s">
        <v>455</v>
      </c>
      <c r="C41" s="12" t="s">
        <v>405</v>
      </c>
      <c r="D41" s="9" t="s">
        <v>614</v>
      </c>
      <c r="E41" s="2" t="s">
        <v>0</v>
      </c>
      <c r="F41" s="8" t="s">
        <v>453</v>
      </c>
      <c r="G41" s="2">
        <v>14</v>
      </c>
      <c r="H41" s="2">
        <v>49</v>
      </c>
      <c r="I41" s="2">
        <v>37</v>
      </c>
      <c r="J41" s="2" t="s">
        <v>1</v>
      </c>
      <c r="K41" s="2">
        <v>2</v>
      </c>
      <c r="L41" s="2">
        <v>23</v>
      </c>
      <c r="M41" s="3" t="s">
        <v>13</v>
      </c>
      <c r="N41" s="3" t="s">
        <v>13</v>
      </c>
      <c r="O41" s="2">
        <v>49</v>
      </c>
      <c r="P41" s="2" t="b">
        <v>1</v>
      </c>
      <c r="Q41" s="2" t="s">
        <v>2</v>
      </c>
      <c r="R41" s="2" t="s">
        <v>2</v>
      </c>
      <c r="S41" s="44">
        <v>55</v>
      </c>
      <c r="T41" s="44" t="s">
        <v>11</v>
      </c>
      <c r="U41" s="20">
        <v>1.65</v>
      </c>
      <c r="V41" s="11"/>
      <c r="W41" s="2">
        <f t="shared" si="18"/>
        <v>0</v>
      </c>
      <c r="X41">
        <f t="shared" si="19"/>
        <v>0</v>
      </c>
      <c r="Y41">
        <f t="shared" si="20"/>
        <v>5</v>
      </c>
      <c r="Z41">
        <f t="shared" si="21"/>
        <v>5</v>
      </c>
      <c r="AA41" s="2">
        <f t="shared" si="22"/>
        <v>60</v>
      </c>
      <c r="AB41" s="2" t="str">
        <f t="shared" si="23"/>
        <v>Under 1.5</v>
      </c>
      <c r="AC41" s="6"/>
      <c r="AD41" s="6" t="str">
        <f t="shared" si="24"/>
        <v>Over 0.5</v>
      </c>
      <c r="AE41" s="6" t="str">
        <f t="shared" si="25"/>
        <v>?</v>
      </c>
      <c r="AF41" s="6"/>
      <c r="AG41">
        <f t="shared" si="14"/>
        <v>2</v>
      </c>
      <c r="AH41">
        <f t="shared" si="15"/>
        <v>0</v>
      </c>
      <c r="AI41">
        <f t="shared" si="16"/>
        <v>2</v>
      </c>
      <c r="AJ41">
        <f t="shared" si="17"/>
        <v>0</v>
      </c>
      <c r="AK41" s="2" t="str">
        <f t="shared" si="26"/>
        <v>-</v>
      </c>
      <c r="AL41" s="2" t="str">
        <f t="shared" si="27"/>
        <v>-</v>
      </c>
    </row>
    <row r="42" spans="1:38">
      <c r="A42" s="45"/>
      <c r="B42" t="s">
        <v>455</v>
      </c>
      <c r="C42" s="12" t="s">
        <v>405</v>
      </c>
      <c r="D42" s="9" t="s">
        <v>663</v>
      </c>
      <c r="E42" s="2" t="s">
        <v>0</v>
      </c>
      <c r="F42" s="8" t="s">
        <v>438</v>
      </c>
      <c r="G42" s="2">
        <v>19</v>
      </c>
      <c r="H42" s="2">
        <v>50</v>
      </c>
      <c r="I42" s="2">
        <v>31</v>
      </c>
      <c r="J42" s="2" t="s">
        <v>1</v>
      </c>
      <c r="K42" s="2">
        <v>2</v>
      </c>
      <c r="L42" s="2">
        <v>12</v>
      </c>
      <c r="M42" s="3" t="s">
        <v>13</v>
      </c>
      <c r="N42" s="3" t="s">
        <v>13</v>
      </c>
      <c r="O42" s="2">
        <v>50</v>
      </c>
      <c r="P42" s="2" t="b">
        <v>1</v>
      </c>
      <c r="Q42" s="2" t="s">
        <v>2</v>
      </c>
      <c r="R42" s="2" t="s">
        <v>2</v>
      </c>
      <c r="S42" s="44">
        <v>37</v>
      </c>
      <c r="T42" s="44" t="s">
        <v>12</v>
      </c>
      <c r="U42" s="20">
        <v>1.7</v>
      </c>
      <c r="V42" s="11"/>
      <c r="W42" s="2">
        <f t="shared" si="18"/>
        <v>0</v>
      </c>
      <c r="X42">
        <f t="shared" si="19"/>
        <v>5</v>
      </c>
      <c r="Y42">
        <f t="shared" si="20"/>
        <v>0</v>
      </c>
      <c r="Z42">
        <f t="shared" si="21"/>
        <v>0</v>
      </c>
      <c r="AA42" s="2">
        <f t="shared" si="22"/>
        <v>55</v>
      </c>
      <c r="AB42" s="2" t="str">
        <f t="shared" si="23"/>
        <v>Over 0.5</v>
      </c>
      <c r="AC42" s="6"/>
      <c r="AD42" s="6" t="str">
        <f t="shared" si="24"/>
        <v>Over 0.5</v>
      </c>
      <c r="AE42" s="6" t="str">
        <f t="shared" si="25"/>
        <v>?</v>
      </c>
      <c r="AF42" s="6"/>
      <c r="AG42">
        <f t="shared" si="14"/>
        <v>3</v>
      </c>
      <c r="AH42">
        <f t="shared" si="15"/>
        <v>0</v>
      </c>
      <c r="AI42">
        <f t="shared" si="16"/>
        <v>0</v>
      </c>
      <c r="AJ42">
        <f t="shared" si="17"/>
        <v>0</v>
      </c>
      <c r="AK42" s="2" t="str">
        <f t="shared" si="26"/>
        <v>-</v>
      </c>
      <c r="AL42" s="2" t="str">
        <f t="shared" si="27"/>
        <v>-</v>
      </c>
    </row>
    <row r="43" spans="1:38">
      <c r="A43" s="45"/>
      <c r="B43" t="s">
        <v>451</v>
      </c>
      <c r="C43" s="12" t="s">
        <v>405</v>
      </c>
      <c r="D43" s="9" t="s">
        <v>488</v>
      </c>
      <c r="E43" s="2" t="s">
        <v>0</v>
      </c>
      <c r="F43" s="8" t="s">
        <v>450</v>
      </c>
      <c r="G43" s="2">
        <v>23</v>
      </c>
      <c r="H43" s="2">
        <v>62</v>
      </c>
      <c r="I43" s="2">
        <v>15</v>
      </c>
      <c r="J43" s="2" t="s">
        <v>1</v>
      </c>
      <c r="K43" s="2">
        <v>1</v>
      </c>
      <c r="L43" s="2">
        <v>8</v>
      </c>
      <c r="M43" s="3" t="s">
        <v>13</v>
      </c>
      <c r="N43" s="3" t="s">
        <v>13</v>
      </c>
      <c r="O43" s="2" t="b">
        <v>1</v>
      </c>
      <c r="P43" s="2" t="b">
        <v>1</v>
      </c>
      <c r="Q43" s="2" t="s">
        <v>2</v>
      </c>
      <c r="R43" s="2" t="s">
        <v>2</v>
      </c>
      <c r="S43" s="44">
        <v>53</v>
      </c>
      <c r="T43" s="44"/>
      <c r="U43" s="20">
        <v>1.55</v>
      </c>
      <c r="V43" s="11"/>
      <c r="W43" s="2">
        <f t="shared" si="18"/>
        <v>10</v>
      </c>
      <c r="X43">
        <f t="shared" si="19"/>
        <v>5</v>
      </c>
      <c r="Y43">
        <f t="shared" si="20"/>
        <v>5</v>
      </c>
      <c r="Z43">
        <f t="shared" si="21"/>
        <v>0</v>
      </c>
      <c r="AA43" s="2">
        <f t="shared" si="22"/>
        <v>70</v>
      </c>
      <c r="AB43" s="2" t="str">
        <f t="shared" si="23"/>
        <v>Under 1.5</v>
      </c>
      <c r="AC43" s="6"/>
      <c r="AD43" s="6" t="str">
        <f t="shared" si="24"/>
        <v>Over 0.5</v>
      </c>
      <c r="AE43" s="6" t="str">
        <f t="shared" si="25"/>
        <v>?</v>
      </c>
      <c r="AF43" s="6"/>
      <c r="AG43">
        <f t="shared" ref="AG43:AG52" si="28">IF(H43&gt;52,6,IF(H43=52,5,IF(H43=51,4,IF(H43=50,3,IF(H43=49,2,IF(H43=48,1,0))))))</f>
        <v>6</v>
      </c>
      <c r="AH43">
        <f t="shared" ref="AH43:AH52" si="29">IF(L43&lt;8,2,0)</f>
        <v>0</v>
      </c>
      <c r="AI43">
        <f t="shared" ref="AI43:AI52" si="30">IF(S43&gt;49,2,0)</f>
        <v>2</v>
      </c>
      <c r="AJ43">
        <f t="shared" ref="AJ43:AJ52" si="31">IF(SUM(AH43:AI43)=4,SUM(AG43:AI43),0)</f>
        <v>0</v>
      </c>
      <c r="AK43" s="2" t="str">
        <f t="shared" si="26"/>
        <v>-</v>
      </c>
      <c r="AL43" s="2" t="str">
        <f t="shared" si="27"/>
        <v>-</v>
      </c>
    </row>
    <row r="44" spans="1:38">
      <c r="A44" s="45"/>
      <c r="B44" t="s">
        <v>451</v>
      </c>
      <c r="C44" s="12" t="s">
        <v>405</v>
      </c>
      <c r="D44" s="9" t="s">
        <v>664</v>
      </c>
      <c r="E44" s="2" t="s">
        <v>0</v>
      </c>
      <c r="F44" s="8" t="s">
        <v>597</v>
      </c>
      <c r="G44" s="2">
        <v>40</v>
      </c>
      <c r="H44" s="2">
        <v>55</v>
      </c>
      <c r="I44" s="2">
        <v>6</v>
      </c>
      <c r="J44" s="2" t="s">
        <v>1</v>
      </c>
      <c r="K44" s="2">
        <v>1</v>
      </c>
      <c r="L44" s="2">
        <v>34</v>
      </c>
      <c r="M44" s="3" t="s">
        <v>13</v>
      </c>
      <c r="N44" s="3" t="s">
        <v>13</v>
      </c>
      <c r="O44" s="2" t="b">
        <v>1</v>
      </c>
      <c r="P44" s="2" t="b">
        <v>1</v>
      </c>
      <c r="Q44" s="2" t="s">
        <v>2</v>
      </c>
      <c r="R44" s="2" t="s">
        <v>2</v>
      </c>
      <c r="S44" s="44">
        <v>52</v>
      </c>
      <c r="T44" s="44"/>
      <c r="U44" s="20">
        <v>1.8</v>
      </c>
      <c r="V44" s="11"/>
      <c r="W44" s="2">
        <f t="shared" si="18"/>
        <v>10</v>
      </c>
      <c r="X44">
        <f t="shared" si="19"/>
        <v>0</v>
      </c>
      <c r="Y44">
        <f t="shared" si="20"/>
        <v>5</v>
      </c>
      <c r="Z44">
        <f t="shared" si="21"/>
        <v>0</v>
      </c>
      <c r="AA44" s="2">
        <f t="shared" si="22"/>
        <v>65</v>
      </c>
      <c r="AB44" s="2" t="str">
        <f t="shared" si="23"/>
        <v>Under 1.5</v>
      </c>
      <c r="AC44" s="6"/>
      <c r="AD44" s="6" t="str">
        <f t="shared" si="24"/>
        <v>Over 0.5</v>
      </c>
      <c r="AE44" s="6" t="str">
        <f t="shared" si="25"/>
        <v>?</v>
      </c>
      <c r="AF44" s="6"/>
      <c r="AG44">
        <f t="shared" si="28"/>
        <v>6</v>
      </c>
      <c r="AH44">
        <f t="shared" si="29"/>
        <v>0</v>
      </c>
      <c r="AI44">
        <f t="shared" si="30"/>
        <v>2</v>
      </c>
      <c r="AJ44">
        <f t="shared" si="31"/>
        <v>0</v>
      </c>
      <c r="AK44" s="2" t="str">
        <f t="shared" si="26"/>
        <v>-</v>
      </c>
      <c r="AL44" s="2" t="str">
        <f t="shared" si="27"/>
        <v>-</v>
      </c>
    </row>
    <row r="45" spans="1:38">
      <c r="A45" s="45"/>
      <c r="B45" t="s">
        <v>603</v>
      </c>
      <c r="C45" s="12" t="s">
        <v>405</v>
      </c>
      <c r="D45" s="9" t="s">
        <v>604</v>
      </c>
      <c r="E45" s="2" t="s">
        <v>0</v>
      </c>
      <c r="F45" s="8" t="s">
        <v>665</v>
      </c>
      <c r="G45" s="2">
        <v>34</v>
      </c>
      <c r="H45" s="2">
        <v>51</v>
      </c>
      <c r="I45" s="2">
        <v>15</v>
      </c>
      <c r="J45" s="2" t="s">
        <v>1</v>
      </c>
      <c r="K45" s="2">
        <v>1</v>
      </c>
      <c r="L45" s="2">
        <v>19</v>
      </c>
      <c r="M45" s="3" t="s">
        <v>13</v>
      </c>
      <c r="N45" s="3" t="s">
        <v>13</v>
      </c>
      <c r="O45" s="2">
        <v>51</v>
      </c>
      <c r="P45" s="2" t="b">
        <v>1</v>
      </c>
      <c r="Q45" s="2" t="s">
        <v>2</v>
      </c>
      <c r="R45" s="2" t="s">
        <v>2</v>
      </c>
      <c r="S45" s="44">
        <v>40</v>
      </c>
      <c r="T45" s="44"/>
      <c r="U45" s="20">
        <v>1.8</v>
      </c>
      <c r="V45" s="11"/>
      <c r="W45" s="2">
        <f t="shared" si="18"/>
        <v>0</v>
      </c>
      <c r="X45">
        <f t="shared" si="19"/>
        <v>0</v>
      </c>
      <c r="Y45">
        <f t="shared" si="20"/>
        <v>0</v>
      </c>
      <c r="Z45">
        <f t="shared" si="21"/>
        <v>0</v>
      </c>
      <c r="AA45" s="2">
        <f t="shared" si="22"/>
        <v>50</v>
      </c>
      <c r="AB45" s="2" t="str">
        <f t="shared" si="23"/>
        <v>Over 0.5</v>
      </c>
      <c r="AC45" s="6"/>
      <c r="AD45" s="6" t="str">
        <f t="shared" si="24"/>
        <v>Over 0.5</v>
      </c>
      <c r="AE45" s="6" t="str">
        <f t="shared" si="25"/>
        <v>?</v>
      </c>
      <c r="AF45" s="6"/>
      <c r="AG45">
        <f t="shared" si="28"/>
        <v>4</v>
      </c>
      <c r="AH45">
        <f t="shared" si="29"/>
        <v>0</v>
      </c>
      <c r="AI45">
        <f t="shared" si="30"/>
        <v>0</v>
      </c>
      <c r="AJ45">
        <f t="shared" si="31"/>
        <v>0</v>
      </c>
      <c r="AK45" s="2" t="str">
        <f t="shared" si="26"/>
        <v>-</v>
      </c>
      <c r="AL45" s="2" t="str">
        <f t="shared" si="27"/>
        <v>-</v>
      </c>
    </row>
    <row r="46" spans="1:38">
      <c r="A46" s="45"/>
      <c r="B46" t="s">
        <v>603</v>
      </c>
      <c r="C46" s="12" t="s">
        <v>405</v>
      </c>
      <c r="D46" s="9" t="s">
        <v>615</v>
      </c>
      <c r="E46" s="2" t="s">
        <v>0</v>
      </c>
      <c r="F46" s="8" t="s">
        <v>600</v>
      </c>
      <c r="G46" s="2">
        <v>23</v>
      </c>
      <c r="H46" s="2">
        <v>45</v>
      </c>
      <c r="I46" s="2">
        <v>32</v>
      </c>
      <c r="J46" s="2" t="s">
        <v>1</v>
      </c>
      <c r="K46" s="2">
        <v>2</v>
      </c>
      <c r="L46" s="2">
        <v>9</v>
      </c>
      <c r="M46" s="3" t="s">
        <v>13</v>
      </c>
      <c r="N46" s="3" t="s">
        <v>13</v>
      </c>
      <c r="O46" s="2">
        <v>45</v>
      </c>
      <c r="P46" s="2" t="b">
        <v>1</v>
      </c>
      <c r="Q46" s="2" t="s">
        <v>2</v>
      </c>
      <c r="R46" s="2" t="s">
        <v>2</v>
      </c>
      <c r="S46" s="44">
        <v>37</v>
      </c>
      <c r="T46" s="44"/>
      <c r="U46" s="20">
        <v>2</v>
      </c>
      <c r="V46" s="11"/>
      <c r="W46" s="2">
        <f t="shared" si="18"/>
        <v>0</v>
      </c>
      <c r="X46">
        <f t="shared" si="19"/>
        <v>5</v>
      </c>
      <c r="Y46">
        <f t="shared" si="20"/>
        <v>0</v>
      </c>
      <c r="Z46">
        <f t="shared" si="21"/>
        <v>0</v>
      </c>
      <c r="AA46" s="2">
        <f t="shared" si="22"/>
        <v>55</v>
      </c>
      <c r="AB46" s="2" t="str">
        <f t="shared" si="23"/>
        <v>Over 0.5</v>
      </c>
      <c r="AC46" s="6"/>
      <c r="AD46" s="6" t="str">
        <f t="shared" si="24"/>
        <v>Over 0.5</v>
      </c>
      <c r="AE46" s="6" t="str">
        <f t="shared" si="25"/>
        <v>?</v>
      </c>
      <c r="AF46" s="6"/>
      <c r="AG46">
        <f t="shared" si="28"/>
        <v>0</v>
      </c>
      <c r="AH46">
        <f t="shared" si="29"/>
        <v>0</v>
      </c>
      <c r="AI46">
        <f t="shared" si="30"/>
        <v>0</v>
      </c>
      <c r="AJ46">
        <f t="shared" si="31"/>
        <v>0</v>
      </c>
      <c r="AK46" s="2" t="str">
        <f t="shared" si="26"/>
        <v>-</v>
      </c>
      <c r="AL46" s="2" t="str">
        <f t="shared" si="27"/>
        <v>-</v>
      </c>
    </row>
    <row r="47" spans="1:38">
      <c r="A47" s="45"/>
      <c r="B47" t="s">
        <v>355</v>
      </c>
      <c r="C47" s="12" t="s">
        <v>677</v>
      </c>
      <c r="D47" s="9" t="s">
        <v>344</v>
      </c>
      <c r="E47" s="2" t="s">
        <v>0</v>
      </c>
      <c r="F47" s="8" t="s">
        <v>410</v>
      </c>
      <c r="G47" s="2">
        <v>17</v>
      </c>
      <c r="H47" s="2">
        <v>46</v>
      </c>
      <c r="I47" s="2">
        <v>37</v>
      </c>
      <c r="J47" s="2" t="s">
        <v>1</v>
      </c>
      <c r="K47" s="2">
        <v>2</v>
      </c>
      <c r="L47" s="2">
        <v>20</v>
      </c>
      <c r="M47" s="3" t="s">
        <v>13</v>
      </c>
      <c r="N47" s="3" t="s">
        <v>13</v>
      </c>
      <c r="O47" s="2">
        <v>46</v>
      </c>
      <c r="P47" s="2" t="b">
        <v>1</v>
      </c>
      <c r="Q47" s="2" t="s">
        <v>2</v>
      </c>
      <c r="R47" s="2" t="s">
        <v>2</v>
      </c>
      <c r="S47" s="44">
        <v>56</v>
      </c>
      <c r="T47" s="44" t="s">
        <v>10</v>
      </c>
      <c r="U47" s="20">
        <v>1.6</v>
      </c>
      <c r="V47" s="11"/>
      <c r="W47" s="2">
        <f t="shared" si="18"/>
        <v>0</v>
      </c>
      <c r="X47">
        <f t="shared" si="19"/>
        <v>0</v>
      </c>
      <c r="Y47">
        <f t="shared" si="20"/>
        <v>5</v>
      </c>
      <c r="Z47">
        <f t="shared" si="21"/>
        <v>10</v>
      </c>
      <c r="AA47" s="2">
        <f t="shared" si="22"/>
        <v>65</v>
      </c>
      <c r="AB47" s="2" t="str">
        <f t="shared" si="23"/>
        <v>Under 1.5</v>
      </c>
      <c r="AC47" s="6"/>
      <c r="AD47" s="6" t="str">
        <f t="shared" si="24"/>
        <v>Over 0.5</v>
      </c>
      <c r="AE47" s="6" t="str">
        <f t="shared" si="25"/>
        <v>?</v>
      </c>
      <c r="AF47" s="6"/>
      <c r="AG47">
        <f t="shared" si="28"/>
        <v>0</v>
      </c>
      <c r="AH47">
        <f t="shared" si="29"/>
        <v>0</v>
      </c>
      <c r="AI47">
        <f t="shared" si="30"/>
        <v>2</v>
      </c>
      <c r="AJ47">
        <f t="shared" si="31"/>
        <v>0</v>
      </c>
      <c r="AK47" s="2" t="str">
        <f t="shared" si="26"/>
        <v>-</v>
      </c>
      <c r="AL47" s="2" t="str">
        <f t="shared" si="27"/>
        <v>-</v>
      </c>
    </row>
    <row r="48" spans="1:38">
      <c r="A48" s="45"/>
      <c r="B48" t="s">
        <v>403</v>
      </c>
      <c r="C48" s="12" t="s">
        <v>475</v>
      </c>
      <c r="D48" s="9" t="s">
        <v>462</v>
      </c>
      <c r="E48" s="2" t="s">
        <v>0</v>
      </c>
      <c r="F48" s="8" t="s">
        <v>412</v>
      </c>
      <c r="G48" s="2">
        <v>14</v>
      </c>
      <c r="H48" s="2">
        <v>60</v>
      </c>
      <c r="I48" s="2">
        <v>26</v>
      </c>
      <c r="J48" s="2" t="s">
        <v>1</v>
      </c>
      <c r="K48" s="2" t="s">
        <v>1</v>
      </c>
      <c r="L48" s="2">
        <v>12</v>
      </c>
      <c r="M48" s="3" t="s">
        <v>13</v>
      </c>
      <c r="N48" s="3" t="s">
        <v>13</v>
      </c>
      <c r="O48" s="2" t="b">
        <v>1</v>
      </c>
      <c r="P48" s="2" t="b">
        <v>1</v>
      </c>
      <c r="Q48" s="2" t="b">
        <v>1</v>
      </c>
      <c r="R48" s="2" t="s">
        <v>2</v>
      </c>
      <c r="S48" s="44">
        <v>67</v>
      </c>
      <c r="T48" s="44" t="s">
        <v>12</v>
      </c>
      <c r="U48" s="20">
        <v>1.45</v>
      </c>
      <c r="V48" s="11"/>
      <c r="W48" s="2">
        <f t="shared" si="18"/>
        <v>10</v>
      </c>
      <c r="X48">
        <f t="shared" si="19"/>
        <v>5</v>
      </c>
      <c r="Y48">
        <f t="shared" si="20"/>
        <v>10</v>
      </c>
      <c r="Z48">
        <f t="shared" si="21"/>
        <v>0</v>
      </c>
      <c r="AA48" s="2">
        <f t="shared" si="22"/>
        <v>75</v>
      </c>
      <c r="AB48" s="2" t="str">
        <f t="shared" si="23"/>
        <v>Under 1.5</v>
      </c>
      <c r="AC48" s="6"/>
      <c r="AD48" s="6" t="str">
        <f t="shared" si="24"/>
        <v>Over 0.5</v>
      </c>
      <c r="AE48" s="6" t="str">
        <f t="shared" si="25"/>
        <v>?</v>
      </c>
      <c r="AF48" s="6"/>
      <c r="AG48">
        <f t="shared" si="28"/>
        <v>6</v>
      </c>
      <c r="AH48">
        <f t="shared" si="29"/>
        <v>0</v>
      </c>
      <c r="AI48">
        <f t="shared" si="30"/>
        <v>2</v>
      </c>
      <c r="AJ48">
        <f t="shared" si="31"/>
        <v>0</v>
      </c>
      <c r="AK48" s="2" t="str">
        <f t="shared" si="26"/>
        <v>-</v>
      </c>
      <c r="AL48" s="2" t="str">
        <f t="shared" si="27"/>
        <v>-</v>
      </c>
    </row>
    <row r="49" spans="1:38">
      <c r="A49" s="45"/>
      <c r="B49" t="s">
        <v>331</v>
      </c>
      <c r="C49" s="12" t="s">
        <v>475</v>
      </c>
      <c r="D49" s="9" t="s">
        <v>351</v>
      </c>
      <c r="E49" s="2" t="s">
        <v>0</v>
      </c>
      <c r="F49" s="8" t="s">
        <v>338</v>
      </c>
      <c r="G49" s="2">
        <v>35</v>
      </c>
      <c r="H49" s="2">
        <v>57</v>
      </c>
      <c r="I49" s="2">
        <v>8</v>
      </c>
      <c r="J49" s="2" t="s">
        <v>1</v>
      </c>
      <c r="K49" s="2">
        <v>1</v>
      </c>
      <c r="L49" s="2">
        <v>27</v>
      </c>
      <c r="M49" s="3" t="s">
        <v>13</v>
      </c>
      <c r="N49" s="3" t="s">
        <v>13</v>
      </c>
      <c r="O49" s="2" t="b">
        <v>1</v>
      </c>
      <c r="P49" s="2" t="b">
        <v>1</v>
      </c>
      <c r="Q49" s="2" t="s">
        <v>2</v>
      </c>
      <c r="R49" s="2" t="s">
        <v>2</v>
      </c>
      <c r="S49" s="44">
        <v>63</v>
      </c>
      <c r="T49" s="44" t="s">
        <v>10</v>
      </c>
      <c r="U49" s="20">
        <v>1.35</v>
      </c>
      <c r="V49" s="11"/>
      <c r="W49" s="2">
        <f t="shared" si="18"/>
        <v>10</v>
      </c>
      <c r="X49">
        <f t="shared" si="19"/>
        <v>0</v>
      </c>
      <c r="Y49">
        <f t="shared" si="20"/>
        <v>10</v>
      </c>
      <c r="Z49">
        <f t="shared" si="21"/>
        <v>10</v>
      </c>
      <c r="AA49" s="2">
        <f t="shared" si="22"/>
        <v>80</v>
      </c>
      <c r="AB49" s="2" t="str">
        <f t="shared" si="23"/>
        <v>Under 1.5</v>
      </c>
      <c r="AC49" s="6"/>
      <c r="AD49" s="6" t="str">
        <f t="shared" si="24"/>
        <v>Over 0.5</v>
      </c>
      <c r="AE49" s="6" t="str">
        <f t="shared" si="25"/>
        <v>?</v>
      </c>
      <c r="AF49" s="6"/>
      <c r="AG49">
        <f t="shared" si="28"/>
        <v>6</v>
      </c>
      <c r="AH49">
        <f t="shared" si="29"/>
        <v>0</v>
      </c>
      <c r="AI49">
        <f t="shared" si="30"/>
        <v>2</v>
      </c>
      <c r="AJ49">
        <f t="shared" si="31"/>
        <v>0</v>
      </c>
      <c r="AK49" s="2" t="str">
        <f t="shared" si="26"/>
        <v>-</v>
      </c>
      <c r="AL49" s="2" t="str">
        <f t="shared" si="27"/>
        <v>-</v>
      </c>
    </row>
    <row r="50" spans="1:38">
      <c r="A50" s="45"/>
      <c r="B50" t="s">
        <v>67</v>
      </c>
      <c r="C50" s="12" t="s">
        <v>406</v>
      </c>
      <c r="D50" s="9" t="s">
        <v>15</v>
      </c>
      <c r="E50" s="2" t="s">
        <v>0</v>
      </c>
      <c r="F50" s="8" t="s">
        <v>171</v>
      </c>
      <c r="G50" s="2">
        <v>35</v>
      </c>
      <c r="H50" s="2">
        <v>50</v>
      </c>
      <c r="I50" s="2">
        <v>16</v>
      </c>
      <c r="J50" s="2" t="s">
        <v>1</v>
      </c>
      <c r="K50" s="2" t="s">
        <v>1</v>
      </c>
      <c r="L50" s="2">
        <v>19</v>
      </c>
      <c r="M50" s="3" t="s">
        <v>13</v>
      </c>
      <c r="N50" s="3" t="s">
        <v>13</v>
      </c>
      <c r="O50" s="2">
        <v>50</v>
      </c>
      <c r="P50" s="2" t="b">
        <v>1</v>
      </c>
      <c r="Q50" s="2" t="b">
        <v>1</v>
      </c>
      <c r="R50" s="2" t="s">
        <v>2</v>
      </c>
      <c r="S50" s="44">
        <v>47</v>
      </c>
      <c r="T50" s="44" t="s">
        <v>10</v>
      </c>
      <c r="U50" s="20">
        <v>1.55</v>
      </c>
      <c r="V50" s="11"/>
      <c r="W50" s="2">
        <f>IF(H50&gt;52,10,0)</f>
        <v>0</v>
      </c>
      <c r="X50">
        <f>IF(L50&gt;15,0,IF(L50&lt;8,10,5))</f>
        <v>0</v>
      </c>
      <c r="Y50">
        <f>IF(S50&gt;60,10,IF(S50&lt;49,0,5))</f>
        <v>0</v>
      </c>
      <c r="Z50">
        <f>IF(T50="Y",10,IF(T50="C",5,0))</f>
        <v>10</v>
      </c>
      <c r="AA50" s="2">
        <f>SUM(W50:Z50)+50</f>
        <v>60</v>
      </c>
      <c r="AB50" s="2" t="str">
        <f>IF(AA50&lt;56,"Over 0.5","Under 1.5")</f>
        <v>Under 1.5</v>
      </c>
      <c r="AC50" s="6"/>
      <c r="AD50" s="6" t="str">
        <f>IF(M50="1-0","Under 1.5",IF(M50="0-0","Under 1.5",IF(M50="0-1","Under 1.5","Over 0.5")))</f>
        <v>Over 0.5</v>
      </c>
      <c r="AE50" s="6" t="str">
        <f>IF(M50="?",M50,IF(AB50=AD50,"WON",IF(M50="0-1","WON",IF(M50="1-0","WON","LOST"))))</f>
        <v>?</v>
      </c>
      <c r="AF50" s="6"/>
      <c r="AG50">
        <f t="shared" si="28"/>
        <v>3</v>
      </c>
      <c r="AH50">
        <f t="shared" si="29"/>
        <v>0</v>
      </c>
      <c r="AI50">
        <f t="shared" si="30"/>
        <v>0</v>
      </c>
      <c r="AJ50">
        <f t="shared" si="31"/>
        <v>0</v>
      </c>
      <c r="AK50" s="2" t="str">
        <f>IF(AJ50=10,"A1",IF(AJ50=9,"A2",IF(AJ50=8,"A3",IF(AJ50=7,"A4",IF(AJ50=6,"A5","-")))))</f>
        <v>-</v>
      </c>
      <c r="AL50" s="2" t="str">
        <f>IF(AND(L50&lt;11,U50&lt;1.75,AA50&gt;65,OR((AND(S50&gt;49,S50&lt;61,T50="Y")),(AND(S50&lt;48,T50="Y")),(AND(S50&gt;60,T50="N")),(AND(S50&gt;60,T50="Y")),(AND(S50&gt;60,T50="C")))),"Pick","-")</f>
        <v>-</v>
      </c>
    </row>
    <row r="51" spans="1:38">
      <c r="A51" s="45"/>
      <c r="B51" t="s">
        <v>206</v>
      </c>
      <c r="C51" s="12" t="s">
        <v>406</v>
      </c>
      <c r="D51" s="9" t="s">
        <v>252</v>
      </c>
      <c r="E51" s="2" t="s">
        <v>0</v>
      </c>
      <c r="F51" s="8" t="s">
        <v>280</v>
      </c>
      <c r="G51" s="2">
        <v>25</v>
      </c>
      <c r="H51" s="2">
        <v>46</v>
      </c>
      <c r="I51" s="2">
        <v>29</v>
      </c>
      <c r="J51" s="2" t="s">
        <v>1</v>
      </c>
      <c r="K51" s="2" t="s">
        <v>1</v>
      </c>
      <c r="L51" s="2">
        <v>4</v>
      </c>
      <c r="M51" s="3" t="s">
        <v>13</v>
      </c>
      <c r="N51" s="3" t="s">
        <v>13</v>
      </c>
      <c r="O51" s="2">
        <v>46</v>
      </c>
      <c r="P51" s="2" t="b">
        <v>1</v>
      </c>
      <c r="Q51" s="2" t="b">
        <v>1</v>
      </c>
      <c r="R51" s="2" t="b">
        <v>1</v>
      </c>
      <c r="S51" s="44">
        <v>53</v>
      </c>
      <c r="T51" s="44" t="s">
        <v>12</v>
      </c>
      <c r="U51" s="20">
        <v>1.5</v>
      </c>
      <c r="V51" s="11"/>
      <c r="W51" s="2">
        <f>IF(H51&gt;52,10,0)</f>
        <v>0</v>
      </c>
      <c r="X51">
        <f>IF(L51&gt;15,0,IF(L51&lt;8,10,5))</f>
        <v>10</v>
      </c>
      <c r="Y51">
        <f>IF(S51&gt;60,10,IF(S51&lt;49,0,5))</f>
        <v>5</v>
      </c>
      <c r="Z51">
        <f>IF(T51="Y",10,IF(T51="C",5,0))</f>
        <v>0</v>
      </c>
      <c r="AA51" s="2">
        <f>SUM(W51:Z51)+50</f>
        <v>65</v>
      </c>
      <c r="AB51" s="2" t="str">
        <f>IF(AA51&lt;56,"Over 0.5","Under 1.5")</f>
        <v>Under 1.5</v>
      </c>
      <c r="AC51" s="6"/>
      <c r="AD51" s="6" t="str">
        <f>IF(M51="1-0","Under 1.5",IF(M51="0-0","Under 1.5",IF(M51="0-1","Under 1.5","Over 0.5")))</f>
        <v>Over 0.5</v>
      </c>
      <c r="AE51" s="6" t="str">
        <f>IF(M51="?",M51,IF(AB51=AD51,"WON",IF(M51="0-1","WON",IF(M51="1-0","WON","LOST"))))</f>
        <v>?</v>
      </c>
      <c r="AF51" s="6"/>
      <c r="AG51">
        <f t="shared" si="28"/>
        <v>0</v>
      </c>
      <c r="AH51">
        <f t="shared" si="29"/>
        <v>2</v>
      </c>
      <c r="AI51">
        <f t="shared" si="30"/>
        <v>2</v>
      </c>
      <c r="AJ51">
        <f t="shared" si="31"/>
        <v>4</v>
      </c>
      <c r="AK51" s="2" t="str">
        <f>IF(AJ51=10,"A1",IF(AJ51=9,"A2",IF(AJ51=8,"A3",IF(AJ51=7,"A4",IF(AJ51=6,"A5","-")))))</f>
        <v>-</v>
      </c>
      <c r="AL51" s="2" t="str">
        <f>IF(AND(L51&lt;11,U51&lt;1.75,AA51&gt;65,OR((AND(S51&gt;49,S51&lt;61,T51="Y")),(AND(S51&lt;48,T51="Y")),(AND(S51&gt;60,T51="N")),(AND(S51&gt;60,T51="Y")),(AND(S51&gt;60,T51="C")))),"Pick","-")</f>
        <v>-</v>
      </c>
    </row>
    <row r="52" spans="1:38">
      <c r="A52" s="45"/>
      <c r="B52" t="s">
        <v>257</v>
      </c>
      <c r="C52" s="12" t="s">
        <v>406</v>
      </c>
      <c r="D52" s="9" t="s">
        <v>340</v>
      </c>
      <c r="E52" s="2" t="s">
        <v>0</v>
      </c>
      <c r="F52" s="8" t="s">
        <v>666</v>
      </c>
      <c r="G52" s="2">
        <v>29</v>
      </c>
      <c r="H52" s="2">
        <v>49</v>
      </c>
      <c r="I52" s="2">
        <v>22</v>
      </c>
      <c r="J52" s="2" t="s">
        <v>1</v>
      </c>
      <c r="K52" s="2" t="s">
        <v>1</v>
      </c>
      <c r="L52" s="2">
        <v>7</v>
      </c>
      <c r="M52" s="3" t="s">
        <v>13</v>
      </c>
      <c r="N52" s="3" t="s">
        <v>13</v>
      </c>
      <c r="O52" s="2">
        <v>49</v>
      </c>
      <c r="P52" s="2" t="b">
        <v>1</v>
      </c>
      <c r="Q52" s="2" t="b">
        <v>1</v>
      </c>
      <c r="R52" s="2" t="s">
        <v>2</v>
      </c>
      <c r="S52" s="44">
        <v>46</v>
      </c>
      <c r="T52" s="44" t="s">
        <v>10</v>
      </c>
      <c r="U52" s="20">
        <v>1.7</v>
      </c>
      <c r="V52" s="11"/>
      <c r="W52" s="2">
        <f>IF(H52&gt;52,10,0)</f>
        <v>0</v>
      </c>
      <c r="X52">
        <f>IF(L52&gt;15,0,IF(L52&lt;8,10,5))</f>
        <v>10</v>
      </c>
      <c r="Y52">
        <f>IF(S52&gt;60,10,IF(S52&lt;49,0,5))</f>
        <v>0</v>
      </c>
      <c r="Z52">
        <f>IF(T52="Y",10,IF(T52="C",5,0))</f>
        <v>10</v>
      </c>
      <c r="AA52" s="2">
        <f>SUM(W52:Z52)+50</f>
        <v>70</v>
      </c>
      <c r="AB52" s="2" t="str">
        <f>IF(AA52&lt;56,"Over 0.5","Under 1.5")</f>
        <v>Under 1.5</v>
      </c>
      <c r="AC52" s="6"/>
      <c r="AD52" s="6" t="str">
        <f>IF(M52="1-0","Under 1.5",IF(M52="0-0","Under 1.5",IF(M52="0-1","Under 1.5","Over 0.5")))</f>
        <v>Over 0.5</v>
      </c>
      <c r="AE52" s="6" t="str">
        <f>IF(M52="?",M52,IF(AB52=AD52,"WON",IF(M52="0-1","WON",IF(M52="1-0","WON","LOST"))))</f>
        <v>?</v>
      </c>
      <c r="AF52" s="6"/>
      <c r="AG52">
        <f t="shared" si="28"/>
        <v>2</v>
      </c>
      <c r="AH52">
        <f t="shared" si="29"/>
        <v>2</v>
      </c>
      <c r="AI52">
        <f t="shared" si="30"/>
        <v>0</v>
      </c>
      <c r="AJ52">
        <f t="shared" si="31"/>
        <v>0</v>
      </c>
      <c r="AK52" s="2" t="str">
        <f>IF(AJ52=10,"A1",IF(AJ52=9,"A2",IF(AJ52=8,"A3",IF(AJ52=7,"A4",IF(AJ52=6,"A5","-")))))</f>
        <v>-</v>
      </c>
      <c r="AL52" s="2" t="str">
        <f>IF(AND(L52&lt;11,U52&lt;1.75,AA52&gt;65,OR((AND(S52&gt;49,S52&lt;61,T52="Y")),(AND(S52&lt;48,T52="Y")),(AND(S52&gt;60,T52="N")),(AND(S52&gt;60,T52="Y")),(AND(S52&gt;60,T52="C")))),"Pick","-")</f>
        <v>Pick</v>
      </c>
    </row>
    <row r="53" spans="1:38">
      <c r="A53" s="45"/>
      <c r="B53" t="s">
        <v>227</v>
      </c>
      <c r="C53" s="12" t="s">
        <v>406</v>
      </c>
      <c r="D53" s="9" t="s">
        <v>224</v>
      </c>
      <c r="E53" s="2" t="s">
        <v>0</v>
      </c>
      <c r="F53" s="8" t="s">
        <v>223</v>
      </c>
      <c r="G53" s="2">
        <v>18</v>
      </c>
      <c r="H53" s="2">
        <v>58</v>
      </c>
      <c r="I53" s="2">
        <v>24</v>
      </c>
      <c r="J53" s="2" t="s">
        <v>1</v>
      </c>
      <c r="K53" s="2" t="s">
        <v>1</v>
      </c>
      <c r="L53" s="2">
        <v>6</v>
      </c>
      <c r="M53" s="3" t="s">
        <v>13</v>
      </c>
      <c r="N53" s="3" t="s">
        <v>13</v>
      </c>
      <c r="O53" s="2" t="b">
        <v>1</v>
      </c>
      <c r="P53" s="2" t="b">
        <v>1</v>
      </c>
      <c r="Q53" s="2" t="b">
        <v>1</v>
      </c>
      <c r="R53" s="2" t="b">
        <v>1</v>
      </c>
      <c r="S53" s="44">
        <v>60</v>
      </c>
      <c r="T53" s="44" t="s">
        <v>12</v>
      </c>
      <c r="U53" s="20">
        <v>1.7</v>
      </c>
      <c r="V53" s="11"/>
      <c r="W53" s="2">
        <f>IF(H53&gt;52,10,0)</f>
        <v>10</v>
      </c>
      <c r="X53">
        <f>IF(L53&gt;15,0,IF(L53&lt;8,10,5))</f>
        <v>10</v>
      </c>
      <c r="Y53">
        <f>IF(S53&gt;60,10,IF(S53&lt;49,0,5))</f>
        <v>5</v>
      </c>
      <c r="Z53">
        <f>IF(T53="Y",10,IF(T53="C",5,0))</f>
        <v>0</v>
      </c>
      <c r="AA53" s="2">
        <f>SUM(W53:Z53)+50</f>
        <v>75</v>
      </c>
      <c r="AB53" s="2" t="str">
        <f>IF(AA53&lt;56,"Over 0.5","Under 1.5")</f>
        <v>Under 1.5</v>
      </c>
      <c r="AC53" s="6"/>
      <c r="AD53" s="6" t="str">
        <f>IF(M53="1-0","Under 1.5",IF(M53="0-0","Under 1.5",IF(M53="0-1","Under 1.5","Over 0.5")))</f>
        <v>Over 0.5</v>
      </c>
      <c r="AE53" s="6" t="str">
        <f>IF(M53="?",M53,IF(AB53=AD53,"WON",IF(M53="0-1","WON",IF(M53="1-0","WON","LOST"))))</f>
        <v>?</v>
      </c>
      <c r="AF53" s="6"/>
      <c r="AG53">
        <f>IF(H53&gt;52,6,IF(H53=52,5,IF(H53=51,4,IF(H53=50,3,IF(H53=49,2,IF(H53=48,1,0))))))</f>
        <v>6</v>
      </c>
      <c r="AH53">
        <f>IF(L53&lt;8,2,0)</f>
        <v>2</v>
      </c>
      <c r="AI53">
        <f>IF(S53&gt;49,2,0)</f>
        <v>2</v>
      </c>
      <c r="AJ53">
        <f>IF(SUM(AH53:AI53)=4,SUM(AG53:AI53),0)</f>
        <v>10</v>
      </c>
      <c r="AK53" s="2" t="str">
        <f>IF(AJ53=10,"A1",IF(AJ53=9,"A2",IF(AJ53=8,"A3",IF(AJ53=7,"A4",IF(AJ53=6,"A5","-")))))</f>
        <v>A1</v>
      </c>
      <c r="AL53" s="2" t="str">
        <f>IF(AND(L53&lt;11,U53&lt;1.75,AA53&gt;65,OR((AND(S53&gt;49,S53&lt;61,T53="Y")),(AND(S53&lt;48,T53="Y")),(AND(S53&gt;60,T53="N")),(AND(S53&gt;60,T53="Y")),(AND(S53&gt;60,T53="C")))),"Pick","-")</f>
        <v>-</v>
      </c>
    </row>
    <row r="54" spans="1:38">
      <c r="A54" s="45"/>
      <c r="B54" t="s">
        <v>158</v>
      </c>
      <c r="C54" s="12" t="s">
        <v>678</v>
      </c>
      <c r="D54" s="9" t="s">
        <v>238</v>
      </c>
      <c r="E54" s="2" t="s">
        <v>0</v>
      </c>
      <c r="F54" s="8" t="s">
        <v>194</v>
      </c>
      <c r="G54" s="2">
        <v>18</v>
      </c>
      <c r="H54" s="2">
        <v>73</v>
      </c>
      <c r="I54" s="2">
        <v>9</v>
      </c>
      <c r="J54" s="2" t="s">
        <v>1</v>
      </c>
      <c r="K54" s="2" t="s">
        <v>1</v>
      </c>
      <c r="L54" s="2">
        <v>9</v>
      </c>
      <c r="M54" s="3" t="s">
        <v>13</v>
      </c>
      <c r="N54" s="3" t="s">
        <v>13</v>
      </c>
      <c r="O54" s="2" t="b">
        <v>1</v>
      </c>
      <c r="P54" s="2" t="b">
        <v>1</v>
      </c>
      <c r="Q54" s="2" t="b">
        <v>1</v>
      </c>
      <c r="R54" s="2" t="s">
        <v>2</v>
      </c>
      <c r="S54" s="44">
        <v>47</v>
      </c>
      <c r="T54" s="44" t="s">
        <v>10</v>
      </c>
      <c r="U54" s="20">
        <v>1.4</v>
      </c>
      <c r="V54" s="11" t="s">
        <v>24</v>
      </c>
      <c r="W54" s="2">
        <f>IF(H54&gt;52,10,0)</f>
        <v>10</v>
      </c>
      <c r="X54">
        <f>IF(L54&gt;15,0,IF(L54&lt;8,10,5))</f>
        <v>5</v>
      </c>
      <c r="Y54">
        <f>IF(S54&gt;60,10,IF(S54&lt;49,0,5))</f>
        <v>0</v>
      </c>
      <c r="Z54">
        <f>IF(T54="Y",10,IF(T54="C",5,0))</f>
        <v>10</v>
      </c>
      <c r="AA54" s="2">
        <f>SUM(W54:Z54)+50</f>
        <v>75</v>
      </c>
      <c r="AB54" s="2" t="str">
        <f>IF(AA54&lt;56,"Over 0.5","Under 1.5")</f>
        <v>Under 1.5</v>
      </c>
      <c r="AC54" s="6"/>
      <c r="AD54" s="6" t="str">
        <f>IF(M54="1-0","Under 1.5",IF(M54="0-0","Under 1.5",IF(M54="0-1","Under 1.5","Over 0.5")))</f>
        <v>Over 0.5</v>
      </c>
      <c r="AE54" s="6" t="str">
        <f>IF(M54="?",M54,IF(AB54=AD54,"WON",IF(M54="0-1","WON",IF(M54="1-0","WON","LOST"))))</f>
        <v>?</v>
      </c>
      <c r="AF54" s="6"/>
      <c r="AG54">
        <f>IF(H54&gt;52,6,IF(H54=52,5,IF(H54=51,4,IF(H54=50,3,IF(H54=49,2,IF(H54=48,1,0))))))</f>
        <v>6</v>
      </c>
      <c r="AH54">
        <f>IF(L54&lt;8,2,0)</f>
        <v>0</v>
      </c>
      <c r="AI54">
        <f>IF(S54&gt;49,2,0)</f>
        <v>0</v>
      </c>
      <c r="AJ54">
        <f>IF(SUM(AH54:AI54)=4,SUM(AG54:AI54),0)</f>
        <v>0</v>
      </c>
      <c r="AK54" s="2" t="str">
        <f>IF(AJ54=10,"A1",IF(AJ54=9,"A2",IF(AJ54=8,"A3",IF(AJ54=7,"A4",IF(AJ54=6,"A5","-")))))</f>
        <v>-</v>
      </c>
      <c r="AL54" s="2" t="str">
        <f>IF(AND(L54&lt;11,U54&lt;1.75,AA54&gt;65,OR((AND(S54&gt;49,S54&lt;61,T54="Y")),(AND(S54&lt;48,T54="Y")),(AND(S54&gt;60,T54="N")),(AND(S54&gt;60,T54="Y")),(AND(S54&gt;60,T54="C")))),"Pick","-")</f>
        <v>Pick</v>
      </c>
    </row>
    <row r="55" spans="1:38">
      <c r="A55" s="45"/>
      <c r="B55" t="s">
        <v>158</v>
      </c>
      <c r="C55" s="12" t="s">
        <v>678</v>
      </c>
      <c r="D55" s="9" t="s">
        <v>265</v>
      </c>
      <c r="E55" s="2" t="s">
        <v>0</v>
      </c>
      <c r="F55" s="8" t="s">
        <v>125</v>
      </c>
      <c r="G55" s="2">
        <v>24</v>
      </c>
      <c r="H55" s="2">
        <v>58</v>
      </c>
      <c r="I55" s="2">
        <v>18</v>
      </c>
      <c r="J55" s="2" t="s">
        <v>1</v>
      </c>
      <c r="K55" s="2">
        <v>1</v>
      </c>
      <c r="L55" s="2">
        <v>6</v>
      </c>
      <c r="M55" s="3" t="s">
        <v>13</v>
      </c>
      <c r="N55" s="3" t="s">
        <v>13</v>
      </c>
      <c r="O55" s="2" t="b">
        <v>1</v>
      </c>
      <c r="P55" s="2" t="b">
        <v>1</v>
      </c>
      <c r="Q55" s="2" t="s">
        <v>2</v>
      </c>
      <c r="R55" s="2" t="b">
        <v>1</v>
      </c>
      <c r="S55" s="44">
        <v>47</v>
      </c>
      <c r="T55" s="44" t="s">
        <v>10</v>
      </c>
      <c r="U55" s="20">
        <v>1.4</v>
      </c>
      <c r="V55" s="11"/>
      <c r="W55" s="2">
        <f t="shared" ref="W55:W62" si="32">IF(H55&gt;52,10,0)</f>
        <v>10</v>
      </c>
      <c r="X55">
        <f t="shared" ref="X55:X62" si="33">IF(L55&gt;15,0,IF(L55&lt;8,10,5))</f>
        <v>10</v>
      </c>
      <c r="Y55">
        <f t="shared" ref="Y55:Y62" si="34">IF(S55&gt;60,10,IF(S55&lt;49,0,5))</f>
        <v>0</v>
      </c>
      <c r="Z55">
        <f t="shared" ref="Z55:Z62" si="35">IF(T55="Y",10,IF(T55="C",5,0))</f>
        <v>10</v>
      </c>
      <c r="AA55" s="2">
        <f t="shared" ref="AA55:AA62" si="36">SUM(W55:Z55)+50</f>
        <v>80</v>
      </c>
      <c r="AB55" s="2" t="str">
        <f t="shared" ref="AB55:AB62" si="37">IF(AA55&lt;56,"Over 0.5","Under 1.5")</f>
        <v>Under 1.5</v>
      </c>
      <c r="AC55" s="6"/>
      <c r="AD55" s="6" t="str">
        <f t="shared" ref="AD55:AD62" si="38">IF(M55="1-0","Under 1.5",IF(M55="0-0","Under 1.5",IF(M55="0-1","Under 1.5","Over 0.5")))</f>
        <v>Over 0.5</v>
      </c>
      <c r="AE55" s="6" t="str">
        <f t="shared" ref="AE55:AE62" si="39">IF(M55="?",M55,IF(AB55=AD55,"WON",IF(M55="0-1","WON",IF(M55="1-0","WON","LOST"))))</f>
        <v>?</v>
      </c>
      <c r="AF55" s="6"/>
      <c r="AG55">
        <f t="shared" ref="AG55:AG60" si="40">IF(H55&gt;52,6,IF(H55=52,5,IF(H55=51,4,IF(H55=50,3,IF(H55=49,2,IF(H55=48,1,0))))))</f>
        <v>6</v>
      </c>
      <c r="AH55">
        <f t="shared" ref="AH55:AH60" si="41">IF(L55&lt;8,2,0)</f>
        <v>2</v>
      </c>
      <c r="AI55">
        <f t="shared" ref="AI55:AI60" si="42">IF(S55&gt;49,2,0)</f>
        <v>0</v>
      </c>
      <c r="AJ55">
        <f t="shared" ref="AJ55:AJ60" si="43">IF(SUM(AH55:AI55)=4,SUM(AG55:AI55),0)</f>
        <v>0</v>
      </c>
      <c r="AK55" s="2" t="str">
        <f t="shared" ref="AK55:AK62" si="44">IF(AJ55=10,"A1",IF(AJ55=9,"A2",IF(AJ55=8,"A3",IF(AJ55=7,"A4",IF(AJ55=6,"A5","-")))))</f>
        <v>-</v>
      </c>
      <c r="AL55" s="2" t="str">
        <f t="shared" ref="AL55:AL62" si="45">IF(AND(L55&lt;11,U55&lt;1.75,AA55&gt;65,OR((AND(S55&gt;49,S55&lt;61,T55="Y")),(AND(S55&lt;48,T55="Y")),(AND(S55&gt;60,T55="N")),(AND(S55&gt;60,T55="Y")),(AND(S55&gt;60,T55="C")))),"Pick","-")</f>
        <v>Pick</v>
      </c>
    </row>
    <row r="56" spans="1:38">
      <c r="A56" s="45"/>
      <c r="B56" t="s">
        <v>163</v>
      </c>
      <c r="C56" s="12" t="s">
        <v>648</v>
      </c>
      <c r="D56" s="9" t="s">
        <v>249</v>
      </c>
      <c r="E56" s="2" t="s">
        <v>0</v>
      </c>
      <c r="F56" s="8" t="s">
        <v>195</v>
      </c>
      <c r="G56" s="2">
        <v>23</v>
      </c>
      <c r="H56" s="2">
        <v>43</v>
      </c>
      <c r="I56" s="2">
        <v>33</v>
      </c>
      <c r="J56" s="2" t="s">
        <v>1</v>
      </c>
      <c r="K56" s="2">
        <v>2</v>
      </c>
      <c r="L56" s="2">
        <v>10</v>
      </c>
      <c r="M56" s="3" t="s">
        <v>13</v>
      </c>
      <c r="N56" s="3" t="s">
        <v>13</v>
      </c>
      <c r="O56" s="2">
        <v>43</v>
      </c>
      <c r="P56" s="2" t="b">
        <v>1</v>
      </c>
      <c r="Q56" s="2" t="s">
        <v>2</v>
      </c>
      <c r="R56" s="2" t="s">
        <v>2</v>
      </c>
      <c r="S56" s="44">
        <v>48</v>
      </c>
      <c r="T56" s="44" t="s">
        <v>12</v>
      </c>
      <c r="U56" s="20">
        <v>1.8</v>
      </c>
      <c r="V56" s="11"/>
      <c r="W56" s="2">
        <f t="shared" si="32"/>
        <v>0</v>
      </c>
      <c r="X56">
        <f t="shared" si="33"/>
        <v>5</v>
      </c>
      <c r="Y56">
        <f t="shared" si="34"/>
        <v>0</v>
      </c>
      <c r="Z56">
        <f t="shared" si="35"/>
        <v>0</v>
      </c>
      <c r="AA56" s="2">
        <f t="shared" si="36"/>
        <v>55</v>
      </c>
      <c r="AB56" s="2" t="str">
        <f t="shared" si="37"/>
        <v>Over 0.5</v>
      </c>
      <c r="AC56" s="6"/>
      <c r="AD56" s="6" t="str">
        <f t="shared" si="38"/>
        <v>Over 0.5</v>
      </c>
      <c r="AE56" s="6" t="str">
        <f t="shared" si="39"/>
        <v>?</v>
      </c>
      <c r="AF56" s="6"/>
      <c r="AG56">
        <f t="shared" si="40"/>
        <v>0</v>
      </c>
      <c r="AH56">
        <f t="shared" si="41"/>
        <v>0</v>
      </c>
      <c r="AI56">
        <f t="shared" si="42"/>
        <v>0</v>
      </c>
      <c r="AJ56">
        <f t="shared" si="43"/>
        <v>0</v>
      </c>
      <c r="AK56" s="2" t="str">
        <f t="shared" si="44"/>
        <v>-</v>
      </c>
      <c r="AL56" s="2" t="str">
        <f t="shared" si="45"/>
        <v>-</v>
      </c>
    </row>
    <row r="57" spans="1:38">
      <c r="A57" s="45"/>
      <c r="B57" t="s">
        <v>334</v>
      </c>
      <c r="C57" s="12" t="s">
        <v>648</v>
      </c>
      <c r="D57" s="9" t="s">
        <v>667</v>
      </c>
      <c r="E57" s="2" t="s">
        <v>0</v>
      </c>
      <c r="F57" s="8" t="s">
        <v>325</v>
      </c>
      <c r="G57" s="2">
        <v>31</v>
      </c>
      <c r="H57" s="2">
        <v>49</v>
      </c>
      <c r="I57" s="2">
        <v>20</v>
      </c>
      <c r="J57" s="2" t="s">
        <v>1</v>
      </c>
      <c r="K57" s="2" t="s">
        <v>1</v>
      </c>
      <c r="L57" s="2">
        <v>11</v>
      </c>
      <c r="M57" s="3" t="s">
        <v>13</v>
      </c>
      <c r="N57" s="3" t="s">
        <v>13</v>
      </c>
      <c r="O57" s="2">
        <v>49</v>
      </c>
      <c r="P57" s="2" t="b">
        <v>1</v>
      </c>
      <c r="Q57" s="2" t="b">
        <v>1</v>
      </c>
      <c r="R57" s="2" t="s">
        <v>2</v>
      </c>
      <c r="S57" s="44">
        <v>67</v>
      </c>
      <c r="T57" s="44" t="s">
        <v>10</v>
      </c>
      <c r="U57" s="20">
        <v>1.9</v>
      </c>
      <c r="V57" s="11"/>
      <c r="W57" s="2">
        <f t="shared" si="32"/>
        <v>0</v>
      </c>
      <c r="X57">
        <f t="shared" si="33"/>
        <v>5</v>
      </c>
      <c r="Y57">
        <f t="shared" si="34"/>
        <v>10</v>
      </c>
      <c r="Z57">
        <f t="shared" si="35"/>
        <v>10</v>
      </c>
      <c r="AA57" s="2">
        <f t="shared" si="36"/>
        <v>75</v>
      </c>
      <c r="AB57" s="2" t="str">
        <f t="shared" si="37"/>
        <v>Under 1.5</v>
      </c>
      <c r="AC57" s="6"/>
      <c r="AD57" s="6" t="str">
        <f t="shared" si="38"/>
        <v>Over 0.5</v>
      </c>
      <c r="AE57" s="6" t="str">
        <f t="shared" si="39"/>
        <v>?</v>
      </c>
      <c r="AF57" s="6"/>
      <c r="AG57">
        <f t="shared" si="40"/>
        <v>2</v>
      </c>
      <c r="AH57">
        <f t="shared" si="41"/>
        <v>0</v>
      </c>
      <c r="AI57">
        <f t="shared" si="42"/>
        <v>2</v>
      </c>
      <c r="AJ57">
        <f t="shared" si="43"/>
        <v>0</v>
      </c>
      <c r="AK57" s="2" t="str">
        <f t="shared" si="44"/>
        <v>-</v>
      </c>
      <c r="AL57" s="2" t="str">
        <f t="shared" si="45"/>
        <v>-</v>
      </c>
    </row>
    <row r="58" spans="1:38">
      <c r="A58" s="45"/>
      <c r="B58" t="s">
        <v>333</v>
      </c>
      <c r="C58" s="12" t="s">
        <v>648</v>
      </c>
      <c r="D58" s="9" t="s">
        <v>348</v>
      </c>
      <c r="E58" s="2" t="s">
        <v>0</v>
      </c>
      <c r="F58" s="8" t="s">
        <v>496</v>
      </c>
      <c r="G58" s="2">
        <v>34</v>
      </c>
      <c r="H58" s="2">
        <v>58</v>
      </c>
      <c r="I58" s="2">
        <v>8</v>
      </c>
      <c r="J58" s="2" t="s">
        <v>1</v>
      </c>
      <c r="K58" s="2">
        <v>1</v>
      </c>
      <c r="L58" s="2">
        <v>26</v>
      </c>
      <c r="M58" s="3" t="s">
        <v>13</v>
      </c>
      <c r="N58" s="3" t="s">
        <v>13</v>
      </c>
      <c r="O58" s="2" t="b">
        <v>1</v>
      </c>
      <c r="P58" s="2" t="b">
        <v>1</v>
      </c>
      <c r="Q58" s="2" t="s">
        <v>2</v>
      </c>
      <c r="R58" s="2" t="s">
        <v>2</v>
      </c>
      <c r="S58" s="44">
        <v>63</v>
      </c>
      <c r="T58" s="44" t="s">
        <v>12</v>
      </c>
      <c r="U58" s="20">
        <v>2.2000000000000002</v>
      </c>
      <c r="V58" s="11"/>
      <c r="W58" s="2">
        <f t="shared" si="32"/>
        <v>10</v>
      </c>
      <c r="X58">
        <f t="shared" si="33"/>
        <v>0</v>
      </c>
      <c r="Y58">
        <f t="shared" si="34"/>
        <v>10</v>
      </c>
      <c r="Z58">
        <f t="shared" si="35"/>
        <v>0</v>
      </c>
      <c r="AA58" s="2">
        <f t="shared" si="36"/>
        <v>70</v>
      </c>
      <c r="AB58" s="2" t="str">
        <f t="shared" si="37"/>
        <v>Under 1.5</v>
      </c>
      <c r="AC58" s="6"/>
      <c r="AD58" s="6" t="str">
        <f t="shared" si="38"/>
        <v>Over 0.5</v>
      </c>
      <c r="AE58" s="6" t="str">
        <f t="shared" si="39"/>
        <v>?</v>
      </c>
      <c r="AF58" s="6"/>
      <c r="AG58">
        <f t="shared" si="40"/>
        <v>6</v>
      </c>
      <c r="AH58">
        <f t="shared" si="41"/>
        <v>0</v>
      </c>
      <c r="AI58">
        <f t="shared" si="42"/>
        <v>2</v>
      </c>
      <c r="AJ58">
        <f t="shared" si="43"/>
        <v>0</v>
      </c>
      <c r="AK58" s="2" t="str">
        <f t="shared" si="44"/>
        <v>-</v>
      </c>
      <c r="AL58" s="2" t="str">
        <f t="shared" si="45"/>
        <v>-</v>
      </c>
    </row>
    <row r="59" spans="1:38">
      <c r="A59" s="45"/>
      <c r="B59" t="s">
        <v>636</v>
      </c>
      <c r="C59" s="12" t="s">
        <v>648</v>
      </c>
      <c r="D59" s="9" t="s">
        <v>668</v>
      </c>
      <c r="E59" s="2" t="s">
        <v>0</v>
      </c>
      <c r="F59" s="8" t="s">
        <v>669</v>
      </c>
      <c r="G59" s="2">
        <v>20</v>
      </c>
      <c r="H59" s="2">
        <v>52</v>
      </c>
      <c r="I59" s="2">
        <v>28</v>
      </c>
      <c r="J59" s="2" t="s">
        <v>1</v>
      </c>
      <c r="K59" s="2">
        <v>2</v>
      </c>
      <c r="L59" s="2">
        <v>8</v>
      </c>
      <c r="M59" s="3" t="s">
        <v>13</v>
      </c>
      <c r="N59" s="3" t="s">
        <v>13</v>
      </c>
      <c r="O59" s="2">
        <v>52</v>
      </c>
      <c r="P59" s="2" t="b">
        <v>1</v>
      </c>
      <c r="Q59" s="2" t="s">
        <v>2</v>
      </c>
      <c r="R59" s="2" t="s">
        <v>2</v>
      </c>
      <c r="S59" s="44">
        <v>60</v>
      </c>
      <c r="T59" s="44"/>
      <c r="U59" s="20">
        <v>1.65</v>
      </c>
      <c r="V59" s="11"/>
      <c r="W59" s="2">
        <f t="shared" si="32"/>
        <v>0</v>
      </c>
      <c r="X59">
        <f t="shared" si="33"/>
        <v>5</v>
      </c>
      <c r="Y59">
        <f t="shared" si="34"/>
        <v>5</v>
      </c>
      <c r="Z59">
        <f t="shared" si="35"/>
        <v>0</v>
      </c>
      <c r="AA59" s="2">
        <f t="shared" si="36"/>
        <v>60</v>
      </c>
      <c r="AB59" s="2" t="str">
        <f t="shared" si="37"/>
        <v>Under 1.5</v>
      </c>
      <c r="AC59" s="6"/>
      <c r="AD59" s="6" t="str">
        <f t="shared" si="38"/>
        <v>Over 0.5</v>
      </c>
      <c r="AE59" s="6" t="str">
        <f t="shared" si="39"/>
        <v>?</v>
      </c>
      <c r="AF59" s="6"/>
      <c r="AG59">
        <f t="shared" si="40"/>
        <v>5</v>
      </c>
      <c r="AH59">
        <f t="shared" si="41"/>
        <v>0</v>
      </c>
      <c r="AI59">
        <f t="shared" si="42"/>
        <v>2</v>
      </c>
      <c r="AJ59">
        <f t="shared" si="43"/>
        <v>0</v>
      </c>
      <c r="AK59" s="2" t="str">
        <f t="shared" si="44"/>
        <v>-</v>
      </c>
      <c r="AL59" s="2" t="str">
        <f t="shared" si="45"/>
        <v>-</v>
      </c>
    </row>
    <row r="60" spans="1:38">
      <c r="A60" s="45"/>
      <c r="B60" t="s">
        <v>636</v>
      </c>
      <c r="C60" s="12" t="s">
        <v>648</v>
      </c>
      <c r="D60" s="9" t="s">
        <v>635</v>
      </c>
      <c r="E60" s="2" t="s">
        <v>0</v>
      </c>
      <c r="F60" s="8" t="s">
        <v>670</v>
      </c>
      <c r="G60" s="2">
        <v>30</v>
      </c>
      <c r="H60" s="2">
        <v>48</v>
      </c>
      <c r="I60" s="2">
        <v>22</v>
      </c>
      <c r="J60" s="2" t="s">
        <v>1</v>
      </c>
      <c r="K60" s="2">
        <v>2</v>
      </c>
      <c r="L60" s="2">
        <v>8</v>
      </c>
      <c r="M60" s="3" t="s">
        <v>13</v>
      </c>
      <c r="N60" s="3" t="s">
        <v>13</v>
      </c>
      <c r="O60" s="2">
        <v>48</v>
      </c>
      <c r="P60" s="2" t="b">
        <v>1</v>
      </c>
      <c r="Q60" s="2" t="s">
        <v>2</v>
      </c>
      <c r="R60" s="2" t="s">
        <v>2</v>
      </c>
      <c r="S60" s="44">
        <v>50</v>
      </c>
      <c r="T60" s="44" t="s">
        <v>12</v>
      </c>
      <c r="U60" s="20">
        <v>1.8</v>
      </c>
      <c r="V60" s="11"/>
      <c r="W60" s="2">
        <f t="shared" si="32"/>
        <v>0</v>
      </c>
      <c r="X60">
        <f t="shared" si="33"/>
        <v>5</v>
      </c>
      <c r="Y60">
        <f t="shared" si="34"/>
        <v>5</v>
      </c>
      <c r="Z60">
        <f t="shared" si="35"/>
        <v>0</v>
      </c>
      <c r="AA60" s="2">
        <f t="shared" si="36"/>
        <v>60</v>
      </c>
      <c r="AB60" s="2" t="str">
        <f t="shared" si="37"/>
        <v>Under 1.5</v>
      </c>
      <c r="AC60" s="6"/>
      <c r="AD60" s="6" t="str">
        <f t="shared" si="38"/>
        <v>Over 0.5</v>
      </c>
      <c r="AE60" s="6" t="str">
        <f t="shared" si="39"/>
        <v>?</v>
      </c>
      <c r="AF60" s="6"/>
      <c r="AG60">
        <f t="shared" si="40"/>
        <v>1</v>
      </c>
      <c r="AH60">
        <f t="shared" si="41"/>
        <v>0</v>
      </c>
      <c r="AI60">
        <f t="shared" si="42"/>
        <v>2</v>
      </c>
      <c r="AJ60">
        <f t="shared" si="43"/>
        <v>0</v>
      </c>
      <c r="AK60" s="2" t="str">
        <f t="shared" si="44"/>
        <v>-</v>
      </c>
      <c r="AL60" s="2" t="str">
        <f t="shared" si="45"/>
        <v>-</v>
      </c>
    </row>
    <row r="61" spans="1:38">
      <c r="A61" s="45"/>
      <c r="B61" t="s">
        <v>57</v>
      </c>
      <c r="C61" s="12" t="s">
        <v>679</v>
      </c>
      <c r="D61" s="9" t="s">
        <v>185</v>
      </c>
      <c r="E61" s="2" t="s">
        <v>0</v>
      </c>
      <c r="F61" s="8" t="s">
        <v>178</v>
      </c>
      <c r="G61" s="2">
        <v>32</v>
      </c>
      <c r="H61" s="2">
        <v>49</v>
      </c>
      <c r="I61" s="2">
        <v>19</v>
      </c>
      <c r="J61" s="2" t="s">
        <v>1</v>
      </c>
      <c r="K61" s="2">
        <v>1</v>
      </c>
      <c r="L61" s="2">
        <v>13</v>
      </c>
      <c r="M61" s="3" t="s">
        <v>13</v>
      </c>
      <c r="N61" s="3" t="s">
        <v>13</v>
      </c>
      <c r="O61" s="2">
        <v>49</v>
      </c>
      <c r="P61" s="2" t="b">
        <v>1</v>
      </c>
      <c r="Q61" s="2" t="s">
        <v>2</v>
      </c>
      <c r="R61" s="2" t="s">
        <v>2</v>
      </c>
      <c r="S61" s="44">
        <v>30</v>
      </c>
      <c r="T61" s="44" t="s">
        <v>12</v>
      </c>
      <c r="U61" s="20">
        <v>1.4</v>
      </c>
      <c r="V61" s="11"/>
      <c r="W61" s="2">
        <f t="shared" si="32"/>
        <v>0</v>
      </c>
      <c r="X61">
        <f t="shared" si="33"/>
        <v>5</v>
      </c>
      <c r="Y61">
        <f t="shared" si="34"/>
        <v>0</v>
      </c>
      <c r="Z61">
        <f t="shared" si="35"/>
        <v>0</v>
      </c>
      <c r="AA61" s="2">
        <f t="shared" si="36"/>
        <v>55</v>
      </c>
      <c r="AB61" s="2" t="str">
        <f t="shared" si="37"/>
        <v>Over 0.5</v>
      </c>
      <c r="AC61" s="6"/>
      <c r="AD61" s="6" t="str">
        <f t="shared" si="38"/>
        <v>Over 0.5</v>
      </c>
      <c r="AE61" s="6" t="str">
        <f t="shared" si="39"/>
        <v>?</v>
      </c>
      <c r="AF61" s="6"/>
      <c r="AG61">
        <f t="shared" ref="AG61:AG76" si="46">IF(H61&gt;52,6,IF(H61=52,5,IF(H61=51,4,IF(H61=50,3,IF(H61=49,2,IF(H61=48,1,0))))))</f>
        <v>2</v>
      </c>
      <c r="AH61">
        <f t="shared" ref="AH61:AH76" si="47">IF(L61&lt;8,2,0)</f>
        <v>0</v>
      </c>
      <c r="AI61">
        <f t="shared" ref="AI61:AI76" si="48">IF(S61&gt;49,2,0)</f>
        <v>0</v>
      </c>
      <c r="AJ61">
        <f t="shared" ref="AJ61:AJ76" si="49">IF(SUM(AH61:AI61)=4,SUM(AG61:AI61),0)</f>
        <v>0</v>
      </c>
      <c r="AK61" s="2" t="str">
        <f t="shared" si="44"/>
        <v>-</v>
      </c>
      <c r="AL61" s="2" t="str">
        <f t="shared" si="45"/>
        <v>-</v>
      </c>
    </row>
    <row r="62" spans="1:38">
      <c r="A62" s="45"/>
      <c r="B62" t="s">
        <v>58</v>
      </c>
      <c r="C62" s="12" t="s">
        <v>457</v>
      </c>
      <c r="D62" s="9" t="s">
        <v>197</v>
      </c>
      <c r="E62" s="2" t="s">
        <v>0</v>
      </c>
      <c r="F62" s="8" t="s">
        <v>143</v>
      </c>
      <c r="G62" s="2">
        <v>24</v>
      </c>
      <c r="H62" s="2">
        <v>46</v>
      </c>
      <c r="I62" s="2">
        <v>29</v>
      </c>
      <c r="J62" s="2" t="s">
        <v>1</v>
      </c>
      <c r="K62" s="2" t="s">
        <v>1</v>
      </c>
      <c r="L62" s="2">
        <v>5</v>
      </c>
      <c r="M62" s="3" t="s">
        <v>13</v>
      </c>
      <c r="N62" s="3" t="s">
        <v>13</v>
      </c>
      <c r="O62" s="2">
        <v>46</v>
      </c>
      <c r="P62" s="2" t="b">
        <v>1</v>
      </c>
      <c r="Q62" s="2" t="b">
        <v>1</v>
      </c>
      <c r="R62" s="2" t="b">
        <v>1</v>
      </c>
      <c r="S62" s="44">
        <v>66</v>
      </c>
      <c r="T62" s="44" t="s">
        <v>10</v>
      </c>
      <c r="U62" s="20">
        <v>1.55</v>
      </c>
      <c r="V62" s="11"/>
      <c r="W62" s="2">
        <f t="shared" si="32"/>
        <v>0</v>
      </c>
      <c r="X62">
        <f t="shared" si="33"/>
        <v>10</v>
      </c>
      <c r="Y62">
        <f t="shared" si="34"/>
        <v>10</v>
      </c>
      <c r="Z62">
        <f t="shared" si="35"/>
        <v>10</v>
      </c>
      <c r="AA62" s="2">
        <f t="shared" si="36"/>
        <v>80</v>
      </c>
      <c r="AB62" s="2" t="str">
        <f t="shared" si="37"/>
        <v>Under 1.5</v>
      </c>
      <c r="AC62" s="6"/>
      <c r="AD62" s="6" t="str">
        <f t="shared" si="38"/>
        <v>Over 0.5</v>
      </c>
      <c r="AE62" s="6" t="str">
        <f t="shared" si="39"/>
        <v>?</v>
      </c>
      <c r="AF62" s="6"/>
      <c r="AG62">
        <f t="shared" si="46"/>
        <v>0</v>
      </c>
      <c r="AH62">
        <f t="shared" si="47"/>
        <v>2</v>
      </c>
      <c r="AI62">
        <f t="shared" si="48"/>
        <v>2</v>
      </c>
      <c r="AJ62">
        <f t="shared" si="49"/>
        <v>4</v>
      </c>
      <c r="AK62" s="2" t="str">
        <f t="shared" si="44"/>
        <v>-</v>
      </c>
      <c r="AL62" s="2" t="str">
        <f t="shared" si="45"/>
        <v>Pick</v>
      </c>
    </row>
    <row r="63" spans="1:38">
      <c r="A63" s="45"/>
      <c r="B63" t="s">
        <v>58</v>
      </c>
      <c r="C63" s="12" t="s">
        <v>457</v>
      </c>
      <c r="D63" s="9" t="s">
        <v>142</v>
      </c>
      <c r="E63" s="2" t="s">
        <v>0</v>
      </c>
      <c r="F63" s="8" t="s">
        <v>308</v>
      </c>
      <c r="G63" s="2">
        <v>15</v>
      </c>
      <c r="H63" s="2">
        <v>59</v>
      </c>
      <c r="I63" s="2">
        <v>25</v>
      </c>
      <c r="J63" s="2" t="s">
        <v>1</v>
      </c>
      <c r="K63" s="2">
        <v>2</v>
      </c>
      <c r="L63" s="2">
        <v>10</v>
      </c>
      <c r="M63" s="3" t="s">
        <v>13</v>
      </c>
      <c r="N63" s="3" t="s">
        <v>13</v>
      </c>
      <c r="O63" s="2" t="b">
        <v>1</v>
      </c>
      <c r="P63" s="2" t="b">
        <v>1</v>
      </c>
      <c r="Q63" s="2" t="s">
        <v>2</v>
      </c>
      <c r="R63" s="2" t="s">
        <v>2</v>
      </c>
      <c r="S63" s="44">
        <v>44</v>
      </c>
      <c r="T63" s="44" t="s">
        <v>10</v>
      </c>
      <c r="U63" s="20">
        <v>1.65</v>
      </c>
      <c r="V63" s="11"/>
      <c r="W63" s="2">
        <f t="shared" ref="W63:W76" si="50">IF(H63&gt;52,10,0)</f>
        <v>10</v>
      </c>
      <c r="X63">
        <f t="shared" ref="X63:X76" si="51">IF(L63&gt;15,0,IF(L63&lt;8,10,5))</f>
        <v>5</v>
      </c>
      <c r="Y63">
        <f t="shared" ref="Y63:Y76" si="52">IF(S63&gt;60,10,IF(S63&lt;49,0,5))</f>
        <v>0</v>
      </c>
      <c r="Z63">
        <f t="shared" ref="Z63:Z76" si="53">IF(T63="Y",10,IF(T63="C",5,0))</f>
        <v>10</v>
      </c>
      <c r="AA63" s="2">
        <f t="shared" ref="AA63:AA76" si="54">SUM(W63:Z63)+50</f>
        <v>75</v>
      </c>
      <c r="AB63" s="2" t="str">
        <f t="shared" ref="AB63:AB76" si="55">IF(AA63&lt;56,"Over 0.5","Under 1.5")</f>
        <v>Under 1.5</v>
      </c>
      <c r="AC63" s="6"/>
      <c r="AD63" s="6" t="str">
        <f t="shared" ref="AD63:AD76" si="56">IF(M63="1-0","Under 1.5",IF(M63="0-0","Under 1.5",IF(M63="0-1","Under 1.5","Over 0.5")))</f>
        <v>Over 0.5</v>
      </c>
      <c r="AE63" s="6" t="str">
        <f t="shared" ref="AE63:AE75" si="57">IF(M63="?",M63,IF(AB63=AD63,"WON",IF(M63="0-1","WON",IF(M63="1-0","WON","LOST"))))</f>
        <v>?</v>
      </c>
      <c r="AF63" s="6"/>
      <c r="AG63">
        <f t="shared" si="46"/>
        <v>6</v>
      </c>
      <c r="AH63">
        <f t="shared" si="47"/>
        <v>0</v>
      </c>
      <c r="AI63">
        <f t="shared" si="48"/>
        <v>0</v>
      </c>
      <c r="AJ63">
        <f t="shared" si="49"/>
        <v>0</v>
      </c>
      <c r="AK63" s="2" t="str">
        <f t="shared" ref="AK63:AK75" si="58">IF(AJ63=10,"A1",IF(AJ63=9,"A2",IF(AJ63=8,"A3",IF(AJ63=7,"A4",IF(AJ63=6,"A5","-")))))</f>
        <v>-</v>
      </c>
      <c r="AL63" s="2" t="str">
        <f t="shared" ref="AL63:AL75" si="59">IF(AND(L63&lt;11,U63&lt;1.75,AA63&gt;65,OR((AND(S63&gt;49,S63&lt;61,T63="Y")),(AND(S63&lt;48,T63="Y")),(AND(S63&gt;60,T63="N")),(AND(S63&gt;60,T63="Y")),(AND(S63&gt;60,T63="C")))),"Pick","-")</f>
        <v>Pick</v>
      </c>
    </row>
    <row r="64" spans="1:38">
      <c r="A64" s="45"/>
      <c r="B64" t="s">
        <v>58</v>
      </c>
      <c r="C64" s="12" t="s">
        <v>457</v>
      </c>
      <c r="D64" s="9" t="s">
        <v>267</v>
      </c>
      <c r="E64" s="2" t="s">
        <v>0</v>
      </c>
      <c r="F64" s="8" t="s">
        <v>98</v>
      </c>
      <c r="G64" s="2">
        <v>28</v>
      </c>
      <c r="H64" s="2">
        <v>49</v>
      </c>
      <c r="I64" s="2">
        <v>23</v>
      </c>
      <c r="J64" s="2" t="s">
        <v>1</v>
      </c>
      <c r="K64" s="2">
        <v>1</v>
      </c>
      <c r="L64" s="2">
        <v>5</v>
      </c>
      <c r="M64" s="3" t="s">
        <v>13</v>
      </c>
      <c r="N64" s="3" t="s">
        <v>13</v>
      </c>
      <c r="O64" s="2">
        <v>49</v>
      </c>
      <c r="P64" s="2" t="b">
        <v>1</v>
      </c>
      <c r="Q64" s="2" t="s">
        <v>2</v>
      </c>
      <c r="R64" s="2" t="b">
        <v>1</v>
      </c>
      <c r="S64" s="44">
        <v>44</v>
      </c>
      <c r="T64" s="44" t="s">
        <v>12</v>
      </c>
      <c r="U64" s="20">
        <v>1.8</v>
      </c>
      <c r="V64" s="11"/>
      <c r="W64" s="2">
        <f t="shared" si="50"/>
        <v>0</v>
      </c>
      <c r="X64">
        <f t="shared" si="51"/>
        <v>10</v>
      </c>
      <c r="Y64">
        <f t="shared" si="52"/>
        <v>0</v>
      </c>
      <c r="Z64">
        <f t="shared" si="53"/>
        <v>0</v>
      </c>
      <c r="AA64" s="2">
        <f t="shared" si="54"/>
        <v>60</v>
      </c>
      <c r="AB64" s="2" t="str">
        <f t="shared" si="55"/>
        <v>Under 1.5</v>
      </c>
      <c r="AC64" s="6"/>
      <c r="AD64" s="6" t="str">
        <f t="shared" si="56"/>
        <v>Over 0.5</v>
      </c>
      <c r="AE64" s="6" t="str">
        <f t="shared" si="57"/>
        <v>?</v>
      </c>
      <c r="AF64" s="6"/>
      <c r="AG64">
        <f t="shared" si="46"/>
        <v>2</v>
      </c>
      <c r="AH64">
        <f t="shared" si="47"/>
        <v>2</v>
      </c>
      <c r="AI64">
        <f t="shared" si="48"/>
        <v>0</v>
      </c>
      <c r="AJ64">
        <f t="shared" si="49"/>
        <v>0</v>
      </c>
      <c r="AK64" s="2" t="str">
        <f t="shared" si="58"/>
        <v>-</v>
      </c>
      <c r="AL64" s="2" t="str">
        <f t="shared" si="59"/>
        <v>-</v>
      </c>
    </row>
    <row r="65" spans="1:38">
      <c r="A65" s="45"/>
      <c r="B65" t="s">
        <v>456</v>
      </c>
      <c r="C65" s="12" t="s">
        <v>457</v>
      </c>
      <c r="D65" s="9" t="s">
        <v>71</v>
      </c>
      <c r="E65" s="2" t="s">
        <v>0</v>
      </c>
      <c r="F65" s="8" t="s">
        <v>107</v>
      </c>
      <c r="G65" s="2">
        <v>26</v>
      </c>
      <c r="H65" s="2">
        <v>50</v>
      </c>
      <c r="I65" s="2">
        <v>25</v>
      </c>
      <c r="J65" s="2" t="s">
        <v>1</v>
      </c>
      <c r="K65" s="2">
        <v>1</v>
      </c>
      <c r="L65" s="2">
        <v>1</v>
      </c>
      <c r="M65" s="3" t="s">
        <v>13</v>
      </c>
      <c r="N65" s="3" t="s">
        <v>13</v>
      </c>
      <c r="O65" s="2">
        <v>50</v>
      </c>
      <c r="P65" s="2" t="b">
        <v>1</v>
      </c>
      <c r="Q65" s="2" t="s">
        <v>2</v>
      </c>
      <c r="R65" s="2" t="b">
        <v>1</v>
      </c>
      <c r="S65" s="44">
        <v>55</v>
      </c>
      <c r="T65" s="44" t="s">
        <v>12</v>
      </c>
      <c r="U65" s="20">
        <v>1.45</v>
      </c>
      <c r="V65" s="11"/>
      <c r="W65" s="2">
        <f t="shared" si="50"/>
        <v>0</v>
      </c>
      <c r="X65">
        <f t="shared" si="51"/>
        <v>10</v>
      </c>
      <c r="Y65">
        <f t="shared" si="52"/>
        <v>5</v>
      </c>
      <c r="Z65">
        <f t="shared" si="53"/>
        <v>0</v>
      </c>
      <c r="AA65" s="2">
        <f t="shared" si="54"/>
        <v>65</v>
      </c>
      <c r="AB65" s="2" t="str">
        <f t="shared" si="55"/>
        <v>Under 1.5</v>
      </c>
      <c r="AC65" s="6"/>
      <c r="AD65" s="6" t="str">
        <f t="shared" si="56"/>
        <v>Over 0.5</v>
      </c>
      <c r="AE65" s="6" t="str">
        <f t="shared" si="57"/>
        <v>?</v>
      </c>
      <c r="AF65" s="6"/>
      <c r="AG65">
        <f t="shared" si="46"/>
        <v>3</v>
      </c>
      <c r="AH65">
        <f t="shared" si="47"/>
        <v>2</v>
      </c>
      <c r="AI65">
        <f t="shared" si="48"/>
        <v>2</v>
      </c>
      <c r="AJ65">
        <f t="shared" si="49"/>
        <v>7</v>
      </c>
      <c r="AK65" s="2" t="str">
        <f t="shared" si="58"/>
        <v>A4</v>
      </c>
      <c r="AL65" s="2" t="str">
        <f t="shared" si="59"/>
        <v>-</v>
      </c>
    </row>
    <row r="66" spans="1:38">
      <c r="A66" s="45"/>
      <c r="B66" t="s">
        <v>258</v>
      </c>
      <c r="C66" s="12" t="s">
        <v>457</v>
      </c>
      <c r="D66" s="9" t="s">
        <v>292</v>
      </c>
      <c r="E66" s="2" t="s">
        <v>0</v>
      </c>
      <c r="F66" s="8" t="s">
        <v>270</v>
      </c>
      <c r="G66" s="2">
        <v>18</v>
      </c>
      <c r="H66" s="2">
        <v>65</v>
      </c>
      <c r="I66" s="2">
        <v>17</v>
      </c>
      <c r="J66" s="2" t="s">
        <v>1</v>
      </c>
      <c r="K66" s="2">
        <v>2</v>
      </c>
      <c r="L66" s="2">
        <v>1</v>
      </c>
      <c r="M66" s="3" t="s">
        <v>13</v>
      </c>
      <c r="N66" s="3" t="s">
        <v>13</v>
      </c>
      <c r="O66" s="2" t="b">
        <v>1</v>
      </c>
      <c r="P66" s="2" t="b">
        <v>1</v>
      </c>
      <c r="Q66" s="2" t="s">
        <v>2</v>
      </c>
      <c r="R66" s="2" t="b">
        <v>1</v>
      </c>
      <c r="S66" s="44">
        <v>77</v>
      </c>
      <c r="T66" s="44" t="s">
        <v>12</v>
      </c>
      <c r="U66" s="20">
        <v>1.45</v>
      </c>
      <c r="V66" s="11"/>
      <c r="W66" s="2">
        <f t="shared" si="50"/>
        <v>10</v>
      </c>
      <c r="X66">
        <f t="shared" si="51"/>
        <v>10</v>
      </c>
      <c r="Y66">
        <f t="shared" si="52"/>
        <v>10</v>
      </c>
      <c r="Z66">
        <f t="shared" si="53"/>
        <v>0</v>
      </c>
      <c r="AA66" s="2">
        <f t="shared" si="54"/>
        <v>80</v>
      </c>
      <c r="AB66" s="2" t="str">
        <f t="shared" si="55"/>
        <v>Under 1.5</v>
      </c>
      <c r="AC66" s="6"/>
      <c r="AD66" s="6" t="str">
        <f t="shared" si="56"/>
        <v>Over 0.5</v>
      </c>
      <c r="AE66" s="6" t="str">
        <f t="shared" si="57"/>
        <v>?</v>
      </c>
      <c r="AF66" s="6"/>
      <c r="AG66">
        <f t="shared" si="46"/>
        <v>6</v>
      </c>
      <c r="AH66">
        <f t="shared" si="47"/>
        <v>2</v>
      </c>
      <c r="AI66">
        <f t="shared" si="48"/>
        <v>2</v>
      </c>
      <c r="AJ66">
        <f t="shared" si="49"/>
        <v>10</v>
      </c>
      <c r="AK66" s="2" t="str">
        <f t="shared" si="58"/>
        <v>A1</v>
      </c>
      <c r="AL66" s="2" t="str">
        <f t="shared" si="59"/>
        <v>Pick</v>
      </c>
    </row>
    <row r="67" spans="1:38">
      <c r="A67" s="45"/>
      <c r="B67" t="s">
        <v>52</v>
      </c>
      <c r="C67" s="12" t="s">
        <v>457</v>
      </c>
      <c r="D67" s="9" t="s">
        <v>182</v>
      </c>
      <c r="E67" s="2" t="s">
        <v>0</v>
      </c>
      <c r="F67" s="8" t="s">
        <v>274</v>
      </c>
      <c r="G67" s="2">
        <v>27</v>
      </c>
      <c r="H67" s="2">
        <v>51</v>
      </c>
      <c r="I67" s="2">
        <v>22</v>
      </c>
      <c r="J67" s="2" t="s">
        <v>1</v>
      </c>
      <c r="K67" s="2">
        <v>2</v>
      </c>
      <c r="L67" s="2">
        <v>5</v>
      </c>
      <c r="M67" s="3" t="s">
        <v>13</v>
      </c>
      <c r="N67" s="3" t="s">
        <v>13</v>
      </c>
      <c r="O67" s="2">
        <v>51</v>
      </c>
      <c r="P67" s="2" t="b">
        <v>1</v>
      </c>
      <c r="Q67" s="2" t="s">
        <v>2</v>
      </c>
      <c r="R67" s="2" t="b">
        <v>1</v>
      </c>
      <c r="S67" s="44">
        <v>18</v>
      </c>
      <c r="T67" s="44" t="s">
        <v>12</v>
      </c>
      <c r="U67" s="20">
        <v>2.25</v>
      </c>
      <c r="V67" s="11"/>
      <c r="W67" s="2">
        <f t="shared" si="50"/>
        <v>0</v>
      </c>
      <c r="X67">
        <f t="shared" si="51"/>
        <v>10</v>
      </c>
      <c r="Y67">
        <f t="shared" si="52"/>
        <v>0</v>
      </c>
      <c r="Z67">
        <f t="shared" si="53"/>
        <v>0</v>
      </c>
      <c r="AA67" s="2">
        <f t="shared" si="54"/>
        <v>60</v>
      </c>
      <c r="AB67" s="2" t="str">
        <f t="shared" si="55"/>
        <v>Under 1.5</v>
      </c>
      <c r="AC67" s="6"/>
      <c r="AD67" s="6" t="str">
        <f t="shared" si="56"/>
        <v>Over 0.5</v>
      </c>
      <c r="AE67" s="6" t="str">
        <f t="shared" si="57"/>
        <v>?</v>
      </c>
      <c r="AF67" s="6"/>
      <c r="AG67">
        <f t="shared" si="46"/>
        <v>4</v>
      </c>
      <c r="AH67">
        <f t="shared" si="47"/>
        <v>2</v>
      </c>
      <c r="AI67">
        <f t="shared" si="48"/>
        <v>0</v>
      </c>
      <c r="AJ67">
        <f t="shared" si="49"/>
        <v>0</v>
      </c>
      <c r="AK67" s="2" t="str">
        <f t="shared" si="58"/>
        <v>-</v>
      </c>
      <c r="AL67" s="2" t="str">
        <f t="shared" si="59"/>
        <v>-</v>
      </c>
    </row>
    <row r="68" spans="1:38">
      <c r="A68" s="45"/>
      <c r="B68" t="s">
        <v>52</v>
      </c>
      <c r="C68" s="12" t="s">
        <v>457</v>
      </c>
      <c r="D68" s="9" t="s">
        <v>181</v>
      </c>
      <c r="E68" s="2" t="s">
        <v>0</v>
      </c>
      <c r="F68" s="8" t="s">
        <v>275</v>
      </c>
      <c r="G68" s="2">
        <v>11</v>
      </c>
      <c r="H68" s="2">
        <v>68</v>
      </c>
      <c r="I68" s="2">
        <v>21</v>
      </c>
      <c r="J68" s="2" t="s">
        <v>1</v>
      </c>
      <c r="K68" s="2">
        <v>2</v>
      </c>
      <c r="L68" s="2">
        <v>10</v>
      </c>
      <c r="M68" s="3" t="s">
        <v>13</v>
      </c>
      <c r="N68" s="3" t="s">
        <v>13</v>
      </c>
      <c r="O68" s="2" t="b">
        <v>1</v>
      </c>
      <c r="P68" s="2" t="b">
        <v>1</v>
      </c>
      <c r="Q68" s="2" t="s">
        <v>2</v>
      </c>
      <c r="R68" s="2" t="s">
        <v>2</v>
      </c>
      <c r="S68" s="44">
        <v>35</v>
      </c>
      <c r="T68" s="44" t="s">
        <v>10</v>
      </c>
      <c r="U68" s="20">
        <v>1.7</v>
      </c>
      <c r="V68" s="11"/>
      <c r="W68" s="2">
        <f t="shared" si="50"/>
        <v>10</v>
      </c>
      <c r="X68">
        <f t="shared" si="51"/>
        <v>5</v>
      </c>
      <c r="Y68">
        <f t="shared" si="52"/>
        <v>0</v>
      </c>
      <c r="Z68">
        <f t="shared" si="53"/>
        <v>10</v>
      </c>
      <c r="AA68" s="2">
        <f t="shared" si="54"/>
        <v>75</v>
      </c>
      <c r="AB68" s="2" t="str">
        <f t="shared" si="55"/>
        <v>Under 1.5</v>
      </c>
      <c r="AC68" s="6"/>
      <c r="AD68" s="6" t="str">
        <f t="shared" si="56"/>
        <v>Over 0.5</v>
      </c>
      <c r="AE68" s="6" t="str">
        <f t="shared" si="57"/>
        <v>?</v>
      </c>
      <c r="AF68" s="6"/>
      <c r="AG68">
        <f t="shared" si="46"/>
        <v>6</v>
      </c>
      <c r="AH68">
        <f t="shared" si="47"/>
        <v>0</v>
      </c>
      <c r="AI68">
        <f t="shared" si="48"/>
        <v>0</v>
      </c>
      <c r="AJ68">
        <f t="shared" si="49"/>
        <v>0</v>
      </c>
      <c r="AK68" s="2" t="str">
        <f t="shared" si="58"/>
        <v>-</v>
      </c>
      <c r="AL68" s="2" t="str">
        <f t="shared" si="59"/>
        <v>Pick</v>
      </c>
    </row>
    <row r="69" spans="1:38">
      <c r="A69" s="45"/>
      <c r="B69" t="s">
        <v>636</v>
      </c>
      <c r="C69" s="12" t="s">
        <v>457</v>
      </c>
      <c r="D69" s="9" t="s">
        <v>633</v>
      </c>
      <c r="E69" s="2" t="s">
        <v>0</v>
      </c>
      <c r="F69" s="8" t="s">
        <v>634</v>
      </c>
      <c r="G69" s="2">
        <v>35</v>
      </c>
      <c r="H69" s="2">
        <v>48</v>
      </c>
      <c r="I69" s="2">
        <v>17</v>
      </c>
      <c r="J69" s="2" t="s">
        <v>1</v>
      </c>
      <c r="K69" s="2">
        <v>1</v>
      </c>
      <c r="L69" s="2">
        <v>18</v>
      </c>
      <c r="M69" s="3" t="s">
        <v>13</v>
      </c>
      <c r="N69" s="3" t="s">
        <v>13</v>
      </c>
      <c r="O69" s="2">
        <v>48</v>
      </c>
      <c r="P69" s="2" t="b">
        <v>1</v>
      </c>
      <c r="Q69" s="2" t="s">
        <v>2</v>
      </c>
      <c r="R69" s="2" t="s">
        <v>2</v>
      </c>
      <c r="S69" s="44">
        <v>45</v>
      </c>
      <c r="T69" s="44"/>
      <c r="U69" s="20">
        <v>1.85</v>
      </c>
      <c r="V69" s="11"/>
      <c r="W69" s="2">
        <f t="shared" si="50"/>
        <v>0</v>
      </c>
      <c r="X69">
        <f t="shared" si="51"/>
        <v>0</v>
      </c>
      <c r="Y69">
        <f t="shared" si="52"/>
        <v>0</v>
      </c>
      <c r="Z69">
        <f t="shared" si="53"/>
        <v>0</v>
      </c>
      <c r="AA69" s="2">
        <f t="shared" si="54"/>
        <v>50</v>
      </c>
      <c r="AB69" s="2" t="str">
        <f t="shared" si="55"/>
        <v>Over 0.5</v>
      </c>
      <c r="AC69" s="6"/>
      <c r="AD69" s="6" t="str">
        <f t="shared" si="56"/>
        <v>Over 0.5</v>
      </c>
      <c r="AE69" s="6" t="str">
        <f t="shared" si="57"/>
        <v>?</v>
      </c>
      <c r="AF69" s="6"/>
      <c r="AG69">
        <f t="shared" si="46"/>
        <v>1</v>
      </c>
      <c r="AH69">
        <f t="shared" si="47"/>
        <v>0</v>
      </c>
      <c r="AI69">
        <f t="shared" si="48"/>
        <v>0</v>
      </c>
      <c r="AJ69">
        <f t="shared" si="49"/>
        <v>0</v>
      </c>
      <c r="AK69" s="2" t="str">
        <f t="shared" si="58"/>
        <v>-</v>
      </c>
      <c r="AL69" s="2" t="str">
        <f t="shared" si="59"/>
        <v>-</v>
      </c>
    </row>
    <row r="70" spans="1:38">
      <c r="A70" s="45"/>
      <c r="B70" t="s">
        <v>636</v>
      </c>
      <c r="C70" s="12" t="s">
        <v>457</v>
      </c>
      <c r="D70" s="9" t="s">
        <v>631</v>
      </c>
      <c r="E70" s="2" t="s">
        <v>0</v>
      </c>
      <c r="F70" s="8" t="s">
        <v>632</v>
      </c>
      <c r="G70" s="2">
        <v>26</v>
      </c>
      <c r="H70" s="2">
        <v>52</v>
      </c>
      <c r="I70" s="2">
        <v>22</v>
      </c>
      <c r="J70" s="2" t="s">
        <v>1</v>
      </c>
      <c r="K70" s="2">
        <v>1</v>
      </c>
      <c r="L70" s="2">
        <v>4</v>
      </c>
      <c r="M70" s="3" t="s">
        <v>13</v>
      </c>
      <c r="N70" s="3" t="s">
        <v>13</v>
      </c>
      <c r="O70" s="2">
        <v>52</v>
      </c>
      <c r="P70" s="2" t="b">
        <v>1</v>
      </c>
      <c r="Q70" s="2" t="s">
        <v>2</v>
      </c>
      <c r="R70" s="2" t="b">
        <v>1</v>
      </c>
      <c r="S70" s="44">
        <v>59</v>
      </c>
      <c r="T70" s="44" t="s">
        <v>10</v>
      </c>
      <c r="U70" s="20">
        <v>1.65</v>
      </c>
      <c r="V70" s="11"/>
      <c r="W70" s="2">
        <f t="shared" si="50"/>
        <v>0</v>
      </c>
      <c r="X70">
        <f t="shared" si="51"/>
        <v>10</v>
      </c>
      <c r="Y70">
        <f t="shared" si="52"/>
        <v>5</v>
      </c>
      <c r="Z70">
        <f t="shared" si="53"/>
        <v>10</v>
      </c>
      <c r="AA70" s="2">
        <f t="shared" si="54"/>
        <v>75</v>
      </c>
      <c r="AB70" s="2" t="str">
        <f t="shared" si="55"/>
        <v>Under 1.5</v>
      </c>
      <c r="AC70" s="6"/>
      <c r="AD70" s="6" t="str">
        <f t="shared" si="56"/>
        <v>Over 0.5</v>
      </c>
      <c r="AE70" s="6" t="str">
        <f t="shared" si="57"/>
        <v>?</v>
      </c>
      <c r="AF70" s="6"/>
      <c r="AG70">
        <f t="shared" si="46"/>
        <v>5</v>
      </c>
      <c r="AH70">
        <f t="shared" si="47"/>
        <v>2</v>
      </c>
      <c r="AI70">
        <f t="shared" si="48"/>
        <v>2</v>
      </c>
      <c r="AJ70">
        <f t="shared" si="49"/>
        <v>9</v>
      </c>
      <c r="AK70" s="2" t="str">
        <f t="shared" si="58"/>
        <v>A2</v>
      </c>
      <c r="AL70" s="2" t="str">
        <f t="shared" si="59"/>
        <v>Pick</v>
      </c>
    </row>
    <row r="71" spans="1:38">
      <c r="A71" s="45"/>
      <c r="B71" t="s">
        <v>636</v>
      </c>
      <c r="C71" s="12" t="s">
        <v>457</v>
      </c>
      <c r="D71" s="9" t="s">
        <v>671</v>
      </c>
      <c r="E71" s="2" t="s">
        <v>0</v>
      </c>
      <c r="F71" s="8" t="s">
        <v>637</v>
      </c>
      <c r="G71" s="2">
        <v>20</v>
      </c>
      <c r="H71" s="2">
        <v>58</v>
      </c>
      <c r="I71" s="2">
        <v>22</v>
      </c>
      <c r="J71" s="2" t="s">
        <v>1</v>
      </c>
      <c r="K71" s="2">
        <v>2</v>
      </c>
      <c r="L71" s="2">
        <v>2</v>
      </c>
      <c r="M71" s="3" t="s">
        <v>13</v>
      </c>
      <c r="N71" s="3" t="s">
        <v>13</v>
      </c>
      <c r="O71" s="2" t="b">
        <v>1</v>
      </c>
      <c r="P71" s="2" t="b">
        <v>1</v>
      </c>
      <c r="Q71" s="2" t="s">
        <v>2</v>
      </c>
      <c r="R71" s="2" t="b">
        <v>1</v>
      </c>
      <c r="S71" s="44">
        <v>47</v>
      </c>
      <c r="T71" s="44" t="s">
        <v>12</v>
      </c>
      <c r="U71" s="20">
        <v>1.65</v>
      </c>
      <c r="V71" s="11"/>
      <c r="W71" s="2">
        <f t="shared" si="50"/>
        <v>10</v>
      </c>
      <c r="X71">
        <f t="shared" si="51"/>
        <v>10</v>
      </c>
      <c r="Y71">
        <f t="shared" si="52"/>
        <v>0</v>
      </c>
      <c r="Z71">
        <f t="shared" si="53"/>
        <v>0</v>
      </c>
      <c r="AA71" s="2">
        <f t="shared" si="54"/>
        <v>70</v>
      </c>
      <c r="AB71" s="2" t="str">
        <f t="shared" si="55"/>
        <v>Under 1.5</v>
      </c>
      <c r="AC71" s="6"/>
      <c r="AD71" s="6" t="str">
        <f t="shared" si="56"/>
        <v>Over 0.5</v>
      </c>
      <c r="AE71" s="6" t="str">
        <f t="shared" si="57"/>
        <v>?</v>
      </c>
      <c r="AF71" s="6"/>
      <c r="AG71">
        <f t="shared" si="46"/>
        <v>6</v>
      </c>
      <c r="AH71">
        <f t="shared" si="47"/>
        <v>2</v>
      </c>
      <c r="AI71">
        <f t="shared" si="48"/>
        <v>0</v>
      </c>
      <c r="AJ71">
        <f t="shared" si="49"/>
        <v>0</v>
      </c>
      <c r="AK71" s="2" t="str">
        <f t="shared" si="58"/>
        <v>-</v>
      </c>
      <c r="AL71" s="2" t="str">
        <f t="shared" si="59"/>
        <v>-</v>
      </c>
    </row>
    <row r="72" spans="1:38">
      <c r="A72" s="45"/>
      <c r="B72" t="s">
        <v>72</v>
      </c>
      <c r="C72" s="12" t="s">
        <v>458</v>
      </c>
      <c r="D72" s="9" t="s">
        <v>672</v>
      </c>
      <c r="E72" s="2" t="s">
        <v>0</v>
      </c>
      <c r="F72" s="8" t="s">
        <v>213</v>
      </c>
      <c r="G72" s="2">
        <v>36</v>
      </c>
      <c r="H72" s="2">
        <v>45</v>
      </c>
      <c r="I72" s="2">
        <v>19</v>
      </c>
      <c r="J72" s="2" t="s">
        <v>1</v>
      </c>
      <c r="K72" s="2">
        <v>1</v>
      </c>
      <c r="L72" s="2">
        <v>17</v>
      </c>
      <c r="M72" s="3" t="s">
        <v>13</v>
      </c>
      <c r="N72" s="3" t="s">
        <v>13</v>
      </c>
      <c r="O72" s="2">
        <v>45</v>
      </c>
      <c r="P72" s="2" t="b">
        <v>1</v>
      </c>
      <c r="Q72" s="2" t="s">
        <v>2</v>
      </c>
      <c r="R72" s="2" t="s">
        <v>2</v>
      </c>
      <c r="S72" s="44">
        <v>35</v>
      </c>
      <c r="T72" s="44" t="s">
        <v>12</v>
      </c>
      <c r="U72" s="20">
        <v>1.45</v>
      </c>
      <c r="V72" s="11"/>
      <c r="W72" s="2">
        <f t="shared" si="50"/>
        <v>0</v>
      </c>
      <c r="X72">
        <f t="shared" si="51"/>
        <v>0</v>
      </c>
      <c r="Y72">
        <f t="shared" si="52"/>
        <v>0</v>
      </c>
      <c r="Z72">
        <f t="shared" si="53"/>
        <v>0</v>
      </c>
      <c r="AA72" s="2">
        <f t="shared" si="54"/>
        <v>50</v>
      </c>
      <c r="AB72" s="2" t="str">
        <f t="shared" si="55"/>
        <v>Over 0.5</v>
      </c>
      <c r="AC72" s="6"/>
      <c r="AD72" s="6" t="str">
        <f t="shared" si="56"/>
        <v>Over 0.5</v>
      </c>
      <c r="AE72" s="6" t="str">
        <f t="shared" si="57"/>
        <v>?</v>
      </c>
      <c r="AF72" s="6"/>
      <c r="AG72">
        <f t="shared" si="46"/>
        <v>0</v>
      </c>
      <c r="AH72">
        <f t="shared" si="47"/>
        <v>0</v>
      </c>
      <c r="AI72">
        <f t="shared" si="48"/>
        <v>0</v>
      </c>
      <c r="AJ72">
        <f t="shared" si="49"/>
        <v>0</v>
      </c>
      <c r="AK72" s="2" t="str">
        <f t="shared" si="58"/>
        <v>-</v>
      </c>
      <c r="AL72" s="2" t="str">
        <f t="shared" si="59"/>
        <v>-</v>
      </c>
    </row>
    <row r="73" spans="1:38">
      <c r="A73" s="45"/>
      <c r="B73" t="s">
        <v>403</v>
      </c>
      <c r="C73" s="12" t="s">
        <v>458</v>
      </c>
      <c r="D73" s="9" t="s">
        <v>478</v>
      </c>
      <c r="E73" s="2" t="s">
        <v>0</v>
      </c>
      <c r="F73" s="8" t="s">
        <v>482</v>
      </c>
      <c r="G73" s="2">
        <v>24</v>
      </c>
      <c r="H73" s="2">
        <v>46</v>
      </c>
      <c r="I73" s="2">
        <v>29</v>
      </c>
      <c r="J73" s="2" t="s">
        <v>1</v>
      </c>
      <c r="K73" s="2">
        <v>2</v>
      </c>
      <c r="L73" s="2">
        <v>5</v>
      </c>
      <c r="M73" s="3" t="s">
        <v>13</v>
      </c>
      <c r="N73" s="3" t="s">
        <v>13</v>
      </c>
      <c r="O73" s="2">
        <v>46</v>
      </c>
      <c r="P73" s="2" t="b">
        <v>1</v>
      </c>
      <c r="Q73" s="2" t="s">
        <v>2</v>
      </c>
      <c r="R73" s="2" t="b">
        <v>1</v>
      </c>
      <c r="S73" s="44">
        <v>60</v>
      </c>
      <c r="T73" s="44" t="s">
        <v>10</v>
      </c>
      <c r="U73" s="20">
        <v>1.4</v>
      </c>
      <c r="V73" s="11"/>
      <c r="W73" s="2">
        <f t="shared" si="50"/>
        <v>0</v>
      </c>
      <c r="X73">
        <f t="shared" si="51"/>
        <v>10</v>
      </c>
      <c r="Y73">
        <f t="shared" si="52"/>
        <v>5</v>
      </c>
      <c r="Z73">
        <f t="shared" si="53"/>
        <v>10</v>
      </c>
      <c r="AA73" s="2">
        <f t="shared" si="54"/>
        <v>75</v>
      </c>
      <c r="AB73" s="2" t="str">
        <f t="shared" si="55"/>
        <v>Under 1.5</v>
      </c>
      <c r="AC73" s="6"/>
      <c r="AD73" s="6" t="str">
        <f t="shared" si="56"/>
        <v>Over 0.5</v>
      </c>
      <c r="AE73" s="6" t="str">
        <f t="shared" si="57"/>
        <v>?</v>
      </c>
      <c r="AF73" s="6"/>
      <c r="AG73">
        <f t="shared" si="46"/>
        <v>0</v>
      </c>
      <c r="AH73">
        <f t="shared" si="47"/>
        <v>2</v>
      </c>
      <c r="AI73">
        <f t="shared" si="48"/>
        <v>2</v>
      </c>
      <c r="AJ73">
        <f t="shared" si="49"/>
        <v>4</v>
      </c>
      <c r="AK73" s="2" t="str">
        <f t="shared" si="58"/>
        <v>-</v>
      </c>
      <c r="AL73" s="2" t="str">
        <f t="shared" si="59"/>
        <v>Pick</v>
      </c>
    </row>
    <row r="74" spans="1:38">
      <c r="A74" s="45"/>
      <c r="B74" s="21" t="s">
        <v>67</v>
      </c>
      <c r="C74" s="12" t="s">
        <v>594</v>
      </c>
      <c r="D74" s="9" t="s">
        <v>218</v>
      </c>
      <c r="E74" s="2" t="s">
        <v>0</v>
      </c>
      <c r="F74" s="8" t="s">
        <v>200</v>
      </c>
      <c r="G74" s="2">
        <v>37</v>
      </c>
      <c r="H74" s="2">
        <v>47</v>
      </c>
      <c r="I74" s="2">
        <v>16</v>
      </c>
      <c r="J74" s="2" t="s">
        <v>1</v>
      </c>
      <c r="K74" s="2" t="s">
        <v>1</v>
      </c>
      <c r="L74" s="2">
        <v>21</v>
      </c>
      <c r="M74" s="3" t="s">
        <v>13</v>
      </c>
      <c r="N74" s="3" t="s">
        <v>13</v>
      </c>
      <c r="O74" s="2">
        <v>47</v>
      </c>
      <c r="P74" s="2" t="b">
        <v>1</v>
      </c>
      <c r="Q74" s="2" t="b">
        <v>1</v>
      </c>
      <c r="R74" s="2" t="s">
        <v>2</v>
      </c>
      <c r="S74" s="44">
        <v>67</v>
      </c>
      <c r="T74" s="44" t="s">
        <v>10</v>
      </c>
      <c r="U74" s="20">
        <v>1.5</v>
      </c>
      <c r="V74" s="11"/>
      <c r="W74" s="2">
        <f t="shared" si="50"/>
        <v>0</v>
      </c>
      <c r="X74">
        <f t="shared" si="51"/>
        <v>0</v>
      </c>
      <c r="Y74">
        <f t="shared" si="52"/>
        <v>10</v>
      </c>
      <c r="Z74">
        <f t="shared" si="53"/>
        <v>10</v>
      </c>
      <c r="AA74" s="2">
        <f t="shared" si="54"/>
        <v>70</v>
      </c>
      <c r="AB74" s="2" t="str">
        <f t="shared" si="55"/>
        <v>Under 1.5</v>
      </c>
      <c r="AC74" s="6"/>
      <c r="AD74" s="6" t="str">
        <f t="shared" si="56"/>
        <v>Over 0.5</v>
      </c>
      <c r="AE74" s="6" t="str">
        <f t="shared" si="57"/>
        <v>?</v>
      </c>
      <c r="AF74" s="6"/>
      <c r="AG74">
        <f t="shared" si="46"/>
        <v>0</v>
      </c>
      <c r="AH74">
        <f t="shared" si="47"/>
        <v>0</v>
      </c>
      <c r="AI74">
        <f t="shared" si="48"/>
        <v>2</v>
      </c>
      <c r="AJ74">
        <f t="shared" si="49"/>
        <v>0</v>
      </c>
      <c r="AK74" s="2" t="str">
        <f t="shared" si="58"/>
        <v>-</v>
      </c>
      <c r="AL74" s="2" t="str">
        <f t="shared" si="59"/>
        <v>-</v>
      </c>
    </row>
    <row r="75" spans="1:38">
      <c r="A75" s="45"/>
      <c r="B75" t="s">
        <v>158</v>
      </c>
      <c r="C75" s="12" t="s">
        <v>476</v>
      </c>
      <c r="D75" s="9" t="s">
        <v>198</v>
      </c>
      <c r="E75" s="2" t="s">
        <v>0</v>
      </c>
      <c r="F75" s="8" t="s">
        <v>137</v>
      </c>
      <c r="G75" s="2">
        <v>33</v>
      </c>
      <c r="H75" s="2">
        <v>50</v>
      </c>
      <c r="I75" s="2">
        <v>17</v>
      </c>
      <c r="J75" s="2" t="s">
        <v>1</v>
      </c>
      <c r="K75" s="2">
        <v>1</v>
      </c>
      <c r="L75" s="2">
        <v>16</v>
      </c>
      <c r="M75" s="3" t="s">
        <v>13</v>
      </c>
      <c r="N75" s="3" t="s">
        <v>13</v>
      </c>
      <c r="O75" s="2">
        <v>50</v>
      </c>
      <c r="P75" s="2" t="b">
        <v>1</v>
      </c>
      <c r="Q75" s="2" t="s">
        <v>2</v>
      </c>
      <c r="R75" s="2" t="s">
        <v>2</v>
      </c>
      <c r="S75" s="44">
        <v>58</v>
      </c>
      <c r="T75" s="44" t="s">
        <v>10</v>
      </c>
      <c r="U75" s="20">
        <v>1.6</v>
      </c>
      <c r="V75" s="11"/>
      <c r="W75" s="2">
        <f t="shared" si="50"/>
        <v>0</v>
      </c>
      <c r="X75">
        <f t="shared" si="51"/>
        <v>0</v>
      </c>
      <c r="Y75">
        <f t="shared" si="52"/>
        <v>5</v>
      </c>
      <c r="Z75">
        <f t="shared" si="53"/>
        <v>10</v>
      </c>
      <c r="AA75" s="2">
        <f t="shared" si="54"/>
        <v>65</v>
      </c>
      <c r="AB75" s="2" t="str">
        <f t="shared" si="55"/>
        <v>Under 1.5</v>
      </c>
      <c r="AC75" s="6"/>
      <c r="AD75" s="6" t="str">
        <f t="shared" si="56"/>
        <v>Over 0.5</v>
      </c>
      <c r="AE75" s="6" t="str">
        <f t="shared" si="57"/>
        <v>?</v>
      </c>
      <c r="AF75" s="6"/>
      <c r="AG75">
        <f t="shared" si="46"/>
        <v>3</v>
      </c>
      <c r="AH75">
        <f t="shared" si="47"/>
        <v>0</v>
      </c>
      <c r="AI75">
        <f t="shared" si="48"/>
        <v>2</v>
      </c>
      <c r="AJ75">
        <f t="shared" si="49"/>
        <v>0</v>
      </c>
      <c r="AK75" s="2" t="str">
        <f t="shared" si="58"/>
        <v>-</v>
      </c>
      <c r="AL75" s="2" t="str">
        <f t="shared" si="59"/>
        <v>-</v>
      </c>
    </row>
    <row r="76" spans="1:38">
      <c r="A76" s="45"/>
      <c r="B76" t="s">
        <v>315</v>
      </c>
      <c r="C76" s="12" t="s">
        <v>476</v>
      </c>
      <c r="D76" s="9" t="s">
        <v>336</v>
      </c>
      <c r="E76" s="2" t="s">
        <v>0</v>
      </c>
      <c r="F76" s="8" t="s">
        <v>309</v>
      </c>
      <c r="G76" s="2">
        <v>9</v>
      </c>
      <c r="H76" s="2">
        <v>52</v>
      </c>
      <c r="I76" s="2">
        <v>39</v>
      </c>
      <c r="J76" s="2" t="s">
        <v>1</v>
      </c>
      <c r="K76" s="2">
        <v>2</v>
      </c>
      <c r="L76" s="2">
        <v>30</v>
      </c>
      <c r="M76" s="3" t="s">
        <v>13</v>
      </c>
      <c r="N76" s="3" t="s">
        <v>13</v>
      </c>
      <c r="O76" s="2">
        <v>52</v>
      </c>
      <c r="P76" s="2" t="b">
        <v>1</v>
      </c>
      <c r="Q76" s="2" t="s">
        <v>2</v>
      </c>
      <c r="R76" s="2" t="s">
        <v>2</v>
      </c>
      <c r="S76" s="44">
        <v>33</v>
      </c>
      <c r="T76" s="44" t="s">
        <v>12</v>
      </c>
      <c r="U76" s="20">
        <v>1.65</v>
      </c>
      <c r="V76" s="11"/>
      <c r="W76" s="2">
        <f t="shared" si="50"/>
        <v>0</v>
      </c>
      <c r="X76">
        <f t="shared" si="51"/>
        <v>0</v>
      </c>
      <c r="Y76">
        <f t="shared" si="52"/>
        <v>0</v>
      </c>
      <c r="Z76">
        <f t="shared" si="53"/>
        <v>0</v>
      </c>
      <c r="AA76" s="2">
        <f t="shared" si="54"/>
        <v>50</v>
      </c>
      <c r="AB76" s="2" t="str">
        <f t="shared" si="55"/>
        <v>Over 0.5</v>
      </c>
      <c r="AC76" s="6"/>
      <c r="AD76" s="6" t="str">
        <f t="shared" si="56"/>
        <v>Over 0.5</v>
      </c>
      <c r="AE76" s="6" t="str">
        <f t="shared" ref="AE76:AE83" si="60">IF(M76="?",M76,IF(AB76=AD76,"WON",IF(M76="0-1","WON",IF(M76="1-0","WON","LOST"))))</f>
        <v>?</v>
      </c>
      <c r="AF76" s="6"/>
      <c r="AG76">
        <f t="shared" si="46"/>
        <v>5</v>
      </c>
      <c r="AH76">
        <f t="shared" si="47"/>
        <v>0</v>
      </c>
      <c r="AI76">
        <f t="shared" si="48"/>
        <v>0</v>
      </c>
      <c r="AJ76">
        <f t="shared" si="49"/>
        <v>0</v>
      </c>
      <c r="AK76" s="2" t="str">
        <f t="shared" ref="AK76:AK83" si="61">IF(AJ76=10,"A1",IF(AJ76=9,"A2",IF(AJ76=8,"A3",IF(AJ76=7,"A4",IF(AJ76=6,"A5","-")))))</f>
        <v>-</v>
      </c>
      <c r="AL76" s="2" t="str">
        <f t="shared" ref="AL76:AL86" si="62">IF(AND(L76&lt;11,U76&lt;1.75,AA76&gt;65,OR((AND(S76&gt;49,S76&lt;61,T76="Y")),(AND(S76&lt;48,T76="Y")),(AND(S76&gt;60,T76="N")),(AND(S76&gt;60,T76="Y")),(AND(S76&gt;60,T76="C")))),"Pick","-")</f>
        <v>-</v>
      </c>
    </row>
    <row r="77" spans="1:38">
      <c r="A77" s="45"/>
      <c r="B77" t="s">
        <v>315</v>
      </c>
      <c r="C77" s="12" t="s">
        <v>476</v>
      </c>
      <c r="D77" s="9" t="s">
        <v>318</v>
      </c>
      <c r="E77" s="2" t="s">
        <v>0</v>
      </c>
      <c r="F77" s="8" t="s">
        <v>365</v>
      </c>
      <c r="G77" s="2">
        <v>34</v>
      </c>
      <c r="H77" s="2">
        <v>45</v>
      </c>
      <c r="I77" s="2">
        <v>21</v>
      </c>
      <c r="J77" s="2" t="s">
        <v>1</v>
      </c>
      <c r="K77" s="2" t="s">
        <v>1</v>
      </c>
      <c r="L77" s="2">
        <v>13</v>
      </c>
      <c r="M77" s="3" t="s">
        <v>13</v>
      </c>
      <c r="N77" s="3" t="s">
        <v>13</v>
      </c>
      <c r="O77" s="2">
        <v>45</v>
      </c>
      <c r="P77" s="2" t="b">
        <v>1</v>
      </c>
      <c r="Q77" s="2" t="b">
        <v>1</v>
      </c>
      <c r="R77" s="2" t="s">
        <v>2</v>
      </c>
      <c r="S77" s="44">
        <v>63</v>
      </c>
      <c r="T77" s="44" t="s">
        <v>10</v>
      </c>
      <c r="U77" s="20">
        <v>1.55</v>
      </c>
      <c r="V77" s="11"/>
      <c r="W77" s="2">
        <f t="shared" ref="W77:W86" si="63">IF(H77&gt;52,10,0)</f>
        <v>0</v>
      </c>
      <c r="X77">
        <f t="shared" ref="X77:X86" si="64">IF(L77&gt;15,0,IF(L77&lt;8,10,5))</f>
        <v>5</v>
      </c>
      <c r="Y77">
        <f t="shared" ref="Y77:Y86" si="65">IF(S77&gt;60,10,IF(S77&lt;49,0,5))</f>
        <v>10</v>
      </c>
      <c r="Z77">
        <f t="shared" ref="Z77:Z86" si="66">IF(T77="Y",10,IF(T77="C",5,0))</f>
        <v>10</v>
      </c>
      <c r="AA77" s="2">
        <f t="shared" ref="AA77:AA86" si="67">SUM(W77:Z77)+50</f>
        <v>75</v>
      </c>
      <c r="AB77" s="2" t="str">
        <f t="shared" ref="AB77:AB86" si="68">IF(AA77&lt;56,"Over 0.5","Under 1.5")</f>
        <v>Under 1.5</v>
      </c>
      <c r="AC77" s="6"/>
      <c r="AD77" s="6" t="str">
        <f t="shared" ref="AD77:AD86" si="69">IF(M77="1-0","Under 1.5",IF(M77="0-0","Under 1.5",IF(M77="0-1","Under 1.5","Over 0.5")))</f>
        <v>Over 0.5</v>
      </c>
      <c r="AE77" s="6" t="str">
        <f t="shared" si="60"/>
        <v>?</v>
      </c>
      <c r="AF77" s="6"/>
      <c r="AG77">
        <f t="shared" ref="AG77:AG86" si="70">IF(H77&gt;52,6,IF(H77=52,5,IF(H77=51,4,IF(H77=50,3,IF(H77=49,2,IF(H77=48,1,0))))))</f>
        <v>0</v>
      </c>
      <c r="AH77">
        <f t="shared" ref="AH77:AH86" si="71">IF(L77&lt;8,2,0)</f>
        <v>0</v>
      </c>
      <c r="AI77">
        <f t="shared" ref="AI77:AI86" si="72">IF(S77&gt;49,2,0)</f>
        <v>2</v>
      </c>
      <c r="AJ77">
        <f t="shared" ref="AJ77:AJ86" si="73">IF(SUM(AH77:AI77)=4,SUM(AG77:AI77),0)</f>
        <v>0</v>
      </c>
      <c r="AK77" s="2" t="str">
        <f t="shared" si="61"/>
        <v>-</v>
      </c>
      <c r="AL77" s="2" t="str">
        <f t="shared" si="62"/>
        <v>-</v>
      </c>
    </row>
    <row r="78" spans="1:38">
      <c r="A78" s="45"/>
      <c r="B78" t="s">
        <v>334</v>
      </c>
      <c r="C78" s="12" t="s">
        <v>317</v>
      </c>
      <c r="D78" s="9" t="s">
        <v>449</v>
      </c>
      <c r="E78" s="2" t="s">
        <v>0</v>
      </c>
      <c r="F78" s="8" t="s">
        <v>356</v>
      </c>
      <c r="G78" s="2">
        <v>30</v>
      </c>
      <c r="H78" s="2">
        <v>50</v>
      </c>
      <c r="I78" s="2">
        <v>21</v>
      </c>
      <c r="J78" s="2" t="s">
        <v>1</v>
      </c>
      <c r="K78" s="2">
        <v>1</v>
      </c>
      <c r="L78" s="2">
        <v>9</v>
      </c>
      <c r="M78" s="3" t="s">
        <v>13</v>
      </c>
      <c r="N78" s="3" t="s">
        <v>13</v>
      </c>
      <c r="O78" s="2">
        <v>50</v>
      </c>
      <c r="P78" s="2" t="b">
        <v>1</v>
      </c>
      <c r="Q78" s="2" t="s">
        <v>2</v>
      </c>
      <c r="R78" s="2" t="s">
        <v>2</v>
      </c>
      <c r="S78" s="44">
        <v>50</v>
      </c>
      <c r="T78" s="44" t="s">
        <v>10</v>
      </c>
      <c r="U78" s="20">
        <v>1.7</v>
      </c>
      <c r="V78" s="11"/>
      <c r="W78" s="2">
        <f t="shared" si="63"/>
        <v>0</v>
      </c>
      <c r="X78">
        <f t="shared" si="64"/>
        <v>5</v>
      </c>
      <c r="Y78">
        <f t="shared" si="65"/>
        <v>5</v>
      </c>
      <c r="Z78">
        <f t="shared" si="66"/>
        <v>10</v>
      </c>
      <c r="AA78" s="2">
        <f t="shared" si="67"/>
        <v>70</v>
      </c>
      <c r="AB78" s="2" t="str">
        <f t="shared" si="68"/>
        <v>Under 1.5</v>
      </c>
      <c r="AC78" s="6"/>
      <c r="AD78" s="6" t="str">
        <f t="shared" si="69"/>
        <v>Over 0.5</v>
      </c>
      <c r="AE78" s="6" t="str">
        <f t="shared" si="60"/>
        <v>?</v>
      </c>
      <c r="AF78" s="6"/>
      <c r="AG78">
        <f t="shared" si="70"/>
        <v>3</v>
      </c>
      <c r="AH78">
        <f t="shared" si="71"/>
        <v>0</v>
      </c>
      <c r="AI78">
        <f t="shared" si="72"/>
        <v>2</v>
      </c>
      <c r="AJ78">
        <f t="shared" si="73"/>
        <v>0</v>
      </c>
      <c r="AK78" s="2" t="str">
        <f t="shared" si="61"/>
        <v>-</v>
      </c>
      <c r="AL78" s="2" t="str">
        <f t="shared" si="62"/>
        <v>Pick</v>
      </c>
    </row>
    <row r="79" spans="1:38">
      <c r="A79" s="45"/>
      <c r="B79" t="s">
        <v>155</v>
      </c>
      <c r="C79" s="12" t="s">
        <v>317</v>
      </c>
      <c r="D79" s="9" t="s">
        <v>199</v>
      </c>
      <c r="E79" s="2" t="s">
        <v>0</v>
      </c>
      <c r="F79" s="8" t="s">
        <v>173</v>
      </c>
      <c r="G79" s="2">
        <v>25</v>
      </c>
      <c r="H79" s="2">
        <v>54</v>
      </c>
      <c r="I79" s="2">
        <v>21</v>
      </c>
      <c r="J79" s="2" t="s">
        <v>1</v>
      </c>
      <c r="K79" s="2" t="s">
        <v>1</v>
      </c>
      <c r="L79" s="2">
        <v>4</v>
      </c>
      <c r="M79" s="3" t="s">
        <v>13</v>
      </c>
      <c r="N79" s="3" t="s">
        <v>13</v>
      </c>
      <c r="O79" s="2" t="b">
        <v>1</v>
      </c>
      <c r="P79" s="2" t="b">
        <v>1</v>
      </c>
      <c r="Q79" s="2" t="b">
        <v>1</v>
      </c>
      <c r="R79" s="2" t="b">
        <v>1</v>
      </c>
      <c r="S79" s="44">
        <v>59</v>
      </c>
      <c r="T79" s="44" t="s">
        <v>10</v>
      </c>
      <c r="U79" s="20">
        <v>1.6</v>
      </c>
      <c r="V79" s="11"/>
      <c r="W79" s="2">
        <f t="shared" si="63"/>
        <v>10</v>
      </c>
      <c r="X79">
        <f t="shared" si="64"/>
        <v>10</v>
      </c>
      <c r="Y79">
        <f t="shared" si="65"/>
        <v>5</v>
      </c>
      <c r="Z79">
        <f t="shared" si="66"/>
        <v>10</v>
      </c>
      <c r="AA79" s="2">
        <f t="shared" si="67"/>
        <v>85</v>
      </c>
      <c r="AB79" s="2" t="str">
        <f t="shared" si="68"/>
        <v>Under 1.5</v>
      </c>
      <c r="AC79" s="6"/>
      <c r="AD79" s="6" t="str">
        <f t="shared" si="69"/>
        <v>Over 0.5</v>
      </c>
      <c r="AE79" s="6" t="str">
        <f t="shared" si="60"/>
        <v>?</v>
      </c>
      <c r="AF79" s="6"/>
      <c r="AG79">
        <f t="shared" si="70"/>
        <v>6</v>
      </c>
      <c r="AH79">
        <f t="shared" si="71"/>
        <v>2</v>
      </c>
      <c r="AI79">
        <f t="shared" si="72"/>
        <v>2</v>
      </c>
      <c r="AJ79">
        <f t="shared" si="73"/>
        <v>10</v>
      </c>
      <c r="AK79" s="2" t="str">
        <f t="shared" si="61"/>
        <v>A1</v>
      </c>
      <c r="AL79" s="2" t="str">
        <f t="shared" si="62"/>
        <v>Pick</v>
      </c>
    </row>
    <row r="80" spans="1:38">
      <c r="A80" s="45"/>
      <c r="B80" t="s">
        <v>258</v>
      </c>
      <c r="C80" s="12" t="s">
        <v>317</v>
      </c>
      <c r="D80" s="9" t="s">
        <v>242</v>
      </c>
      <c r="E80" s="2" t="s">
        <v>0</v>
      </c>
      <c r="F80" s="8" t="s">
        <v>290</v>
      </c>
      <c r="G80" s="2">
        <v>12</v>
      </c>
      <c r="H80" s="2">
        <v>46</v>
      </c>
      <c r="I80" s="2">
        <v>42</v>
      </c>
      <c r="J80" s="2" t="s">
        <v>1</v>
      </c>
      <c r="K80" s="2" t="s">
        <v>1</v>
      </c>
      <c r="L80" s="2">
        <v>30</v>
      </c>
      <c r="M80" s="3" t="s">
        <v>13</v>
      </c>
      <c r="N80" s="3" t="s">
        <v>13</v>
      </c>
      <c r="O80" s="2">
        <v>46</v>
      </c>
      <c r="P80" s="2" t="b">
        <v>1</v>
      </c>
      <c r="Q80" s="2" t="b">
        <v>1</v>
      </c>
      <c r="R80" s="2" t="s">
        <v>2</v>
      </c>
      <c r="S80" s="44">
        <v>67</v>
      </c>
      <c r="T80" s="44" t="s">
        <v>11</v>
      </c>
      <c r="U80" s="20">
        <v>1.55</v>
      </c>
      <c r="V80" s="11"/>
      <c r="W80" s="2">
        <f t="shared" si="63"/>
        <v>0</v>
      </c>
      <c r="X80">
        <f t="shared" si="64"/>
        <v>0</v>
      </c>
      <c r="Y80">
        <f t="shared" si="65"/>
        <v>10</v>
      </c>
      <c r="Z80">
        <f t="shared" si="66"/>
        <v>5</v>
      </c>
      <c r="AA80" s="2">
        <f t="shared" si="67"/>
        <v>65</v>
      </c>
      <c r="AB80" s="2" t="str">
        <f t="shared" si="68"/>
        <v>Under 1.5</v>
      </c>
      <c r="AC80" s="6"/>
      <c r="AD80" s="6" t="str">
        <f t="shared" si="69"/>
        <v>Over 0.5</v>
      </c>
      <c r="AE80" s="6" t="str">
        <f t="shared" si="60"/>
        <v>?</v>
      </c>
      <c r="AF80" s="6"/>
      <c r="AG80">
        <f t="shared" si="70"/>
        <v>0</v>
      </c>
      <c r="AH80">
        <f t="shared" si="71"/>
        <v>0</v>
      </c>
      <c r="AI80">
        <f t="shared" si="72"/>
        <v>2</v>
      </c>
      <c r="AJ80">
        <f t="shared" si="73"/>
        <v>0</v>
      </c>
      <c r="AK80" s="2" t="str">
        <f t="shared" si="61"/>
        <v>-</v>
      </c>
      <c r="AL80" s="2" t="str">
        <f t="shared" si="62"/>
        <v>-</v>
      </c>
    </row>
    <row r="81" spans="1:38">
      <c r="A81" s="45"/>
      <c r="B81" t="s">
        <v>103</v>
      </c>
      <c r="C81" s="12" t="s">
        <v>317</v>
      </c>
      <c r="D81" s="9" t="s">
        <v>440</v>
      </c>
      <c r="E81" s="2" t="s">
        <v>0</v>
      </c>
      <c r="F81" s="8" t="s">
        <v>461</v>
      </c>
      <c r="G81" s="2">
        <v>21</v>
      </c>
      <c r="H81" s="2">
        <v>50</v>
      </c>
      <c r="I81" s="2">
        <v>29</v>
      </c>
      <c r="J81" s="2" t="s">
        <v>1</v>
      </c>
      <c r="K81" s="2">
        <v>1</v>
      </c>
      <c r="L81" s="2">
        <v>8</v>
      </c>
      <c r="M81" s="3" t="s">
        <v>13</v>
      </c>
      <c r="N81" s="3" t="s">
        <v>13</v>
      </c>
      <c r="O81" s="2">
        <v>50</v>
      </c>
      <c r="P81" s="2" t="b">
        <v>1</v>
      </c>
      <c r="Q81" s="2" t="s">
        <v>2</v>
      </c>
      <c r="R81" s="2" t="s">
        <v>2</v>
      </c>
      <c r="S81" s="44">
        <v>36</v>
      </c>
      <c r="T81" s="44" t="s">
        <v>12</v>
      </c>
      <c r="U81" s="20">
        <v>1.8</v>
      </c>
      <c r="V81" s="11"/>
      <c r="W81" s="2">
        <f t="shared" si="63"/>
        <v>0</v>
      </c>
      <c r="X81">
        <f t="shared" si="64"/>
        <v>5</v>
      </c>
      <c r="Y81">
        <f t="shared" si="65"/>
        <v>0</v>
      </c>
      <c r="Z81">
        <f t="shared" si="66"/>
        <v>0</v>
      </c>
      <c r="AA81" s="2">
        <f t="shared" si="67"/>
        <v>55</v>
      </c>
      <c r="AB81" s="2" t="str">
        <f t="shared" si="68"/>
        <v>Over 0.5</v>
      </c>
      <c r="AC81" s="6"/>
      <c r="AD81" s="6" t="str">
        <f t="shared" si="69"/>
        <v>Over 0.5</v>
      </c>
      <c r="AE81" s="6" t="str">
        <f t="shared" si="60"/>
        <v>?</v>
      </c>
      <c r="AF81" s="6"/>
      <c r="AG81">
        <f t="shared" si="70"/>
        <v>3</v>
      </c>
      <c r="AH81">
        <f t="shared" si="71"/>
        <v>0</v>
      </c>
      <c r="AI81">
        <f t="shared" si="72"/>
        <v>0</v>
      </c>
      <c r="AJ81">
        <f t="shared" si="73"/>
        <v>0</v>
      </c>
      <c r="AK81" s="2" t="str">
        <f t="shared" si="61"/>
        <v>-</v>
      </c>
      <c r="AL81" s="2" t="str">
        <f t="shared" si="62"/>
        <v>-</v>
      </c>
    </row>
    <row r="82" spans="1:38">
      <c r="A82" s="45"/>
      <c r="B82" t="s">
        <v>286</v>
      </c>
      <c r="C82" s="12" t="s">
        <v>680</v>
      </c>
      <c r="D82" s="9" t="s">
        <v>220</v>
      </c>
      <c r="E82" s="2" t="s">
        <v>0</v>
      </c>
      <c r="F82" s="8" t="s">
        <v>146</v>
      </c>
      <c r="G82" s="2">
        <v>26</v>
      </c>
      <c r="H82" s="2">
        <v>62</v>
      </c>
      <c r="I82" s="2">
        <v>12</v>
      </c>
      <c r="J82" s="2" t="s">
        <v>1</v>
      </c>
      <c r="K82" s="2">
        <v>1</v>
      </c>
      <c r="L82" s="2">
        <v>14</v>
      </c>
      <c r="M82" s="3" t="s">
        <v>13</v>
      </c>
      <c r="N82" s="3" t="s">
        <v>13</v>
      </c>
      <c r="O82" s="2" t="b">
        <v>1</v>
      </c>
      <c r="P82" s="2" t="b">
        <v>1</v>
      </c>
      <c r="Q82" s="2" t="s">
        <v>2</v>
      </c>
      <c r="R82" s="2" t="s">
        <v>2</v>
      </c>
      <c r="S82" s="44">
        <v>82</v>
      </c>
      <c r="T82" s="44" t="s">
        <v>10</v>
      </c>
      <c r="U82" s="20">
        <v>1.5</v>
      </c>
      <c r="V82" s="11"/>
      <c r="W82" s="2">
        <f t="shared" si="63"/>
        <v>10</v>
      </c>
      <c r="X82">
        <f t="shared" si="64"/>
        <v>5</v>
      </c>
      <c r="Y82">
        <f t="shared" si="65"/>
        <v>10</v>
      </c>
      <c r="Z82">
        <f t="shared" si="66"/>
        <v>10</v>
      </c>
      <c r="AA82" s="2">
        <f t="shared" si="67"/>
        <v>85</v>
      </c>
      <c r="AB82" s="2" t="str">
        <f t="shared" si="68"/>
        <v>Under 1.5</v>
      </c>
      <c r="AC82" s="6"/>
      <c r="AD82" s="6" t="str">
        <f t="shared" si="69"/>
        <v>Over 0.5</v>
      </c>
      <c r="AE82" s="6" t="str">
        <f t="shared" si="60"/>
        <v>?</v>
      </c>
      <c r="AF82" s="6"/>
      <c r="AG82">
        <f t="shared" si="70"/>
        <v>6</v>
      </c>
      <c r="AH82">
        <f t="shared" si="71"/>
        <v>0</v>
      </c>
      <c r="AI82">
        <f t="shared" si="72"/>
        <v>2</v>
      </c>
      <c r="AJ82">
        <f t="shared" si="73"/>
        <v>0</v>
      </c>
      <c r="AK82" s="2" t="str">
        <f t="shared" si="61"/>
        <v>-</v>
      </c>
      <c r="AL82" s="2" t="str">
        <f t="shared" si="62"/>
        <v>-</v>
      </c>
    </row>
    <row r="83" spans="1:38">
      <c r="A83" s="45"/>
      <c r="B83" t="s">
        <v>331</v>
      </c>
      <c r="C83" s="12" t="s">
        <v>407</v>
      </c>
      <c r="D83" s="9" t="s">
        <v>483</v>
      </c>
      <c r="E83" s="2" t="s">
        <v>0</v>
      </c>
      <c r="F83" s="8" t="s">
        <v>399</v>
      </c>
      <c r="G83" s="2">
        <v>30</v>
      </c>
      <c r="H83" s="2">
        <v>61</v>
      </c>
      <c r="I83" s="2">
        <v>9</v>
      </c>
      <c r="J83" s="2" t="s">
        <v>1</v>
      </c>
      <c r="K83" s="2">
        <v>1</v>
      </c>
      <c r="L83" s="2">
        <v>21</v>
      </c>
      <c r="M83" s="3" t="s">
        <v>13</v>
      </c>
      <c r="N83" s="3" t="s">
        <v>13</v>
      </c>
      <c r="O83" s="2" t="b">
        <v>1</v>
      </c>
      <c r="P83" s="2" t="b">
        <v>1</v>
      </c>
      <c r="Q83" s="2" t="s">
        <v>2</v>
      </c>
      <c r="R83" s="2" t="s">
        <v>2</v>
      </c>
      <c r="S83" s="44">
        <v>77</v>
      </c>
      <c r="T83" s="44" t="s">
        <v>11</v>
      </c>
      <c r="U83" s="20">
        <v>1.55</v>
      </c>
      <c r="V83" s="11"/>
      <c r="W83" s="2">
        <f t="shared" si="63"/>
        <v>10</v>
      </c>
      <c r="X83">
        <f t="shared" si="64"/>
        <v>0</v>
      </c>
      <c r="Y83">
        <f t="shared" si="65"/>
        <v>10</v>
      </c>
      <c r="Z83">
        <f t="shared" si="66"/>
        <v>5</v>
      </c>
      <c r="AA83" s="2">
        <f t="shared" si="67"/>
        <v>75</v>
      </c>
      <c r="AB83" s="2" t="str">
        <f t="shared" si="68"/>
        <v>Under 1.5</v>
      </c>
      <c r="AC83" s="6"/>
      <c r="AD83" s="6" t="str">
        <f t="shared" si="69"/>
        <v>Over 0.5</v>
      </c>
      <c r="AE83" s="6" t="str">
        <f t="shared" si="60"/>
        <v>?</v>
      </c>
      <c r="AF83" s="6"/>
      <c r="AG83">
        <f t="shared" si="70"/>
        <v>6</v>
      </c>
      <c r="AH83">
        <f t="shared" si="71"/>
        <v>0</v>
      </c>
      <c r="AI83">
        <f t="shared" si="72"/>
        <v>2</v>
      </c>
      <c r="AJ83">
        <f t="shared" si="73"/>
        <v>0</v>
      </c>
      <c r="AK83" s="2" t="str">
        <f t="shared" si="61"/>
        <v>-</v>
      </c>
      <c r="AL83" s="2" t="str">
        <f t="shared" si="62"/>
        <v>-</v>
      </c>
    </row>
    <row r="84" spans="1:38">
      <c r="A84" s="45"/>
      <c r="B84" t="s">
        <v>67</v>
      </c>
      <c r="C84" s="12" t="s">
        <v>595</v>
      </c>
      <c r="D84" s="9" t="s">
        <v>83</v>
      </c>
      <c r="E84" s="2" t="s">
        <v>0</v>
      </c>
      <c r="F84" s="8" t="s">
        <v>673</v>
      </c>
      <c r="G84" s="2">
        <v>19</v>
      </c>
      <c r="H84" s="2">
        <v>56</v>
      </c>
      <c r="I84" s="2">
        <v>25</v>
      </c>
      <c r="J84" s="2" t="s">
        <v>1</v>
      </c>
      <c r="K84" s="2" t="s">
        <v>1</v>
      </c>
      <c r="L84" s="2">
        <v>6</v>
      </c>
      <c r="M84" s="3" t="s">
        <v>13</v>
      </c>
      <c r="N84" s="3" t="s">
        <v>13</v>
      </c>
      <c r="O84" s="2" t="b">
        <v>1</v>
      </c>
      <c r="P84" s="2" t="b">
        <v>1</v>
      </c>
      <c r="Q84" s="2" t="b">
        <v>1</v>
      </c>
      <c r="R84" s="2" t="b">
        <v>1</v>
      </c>
      <c r="S84" s="44">
        <v>57</v>
      </c>
      <c r="T84" s="44" t="s">
        <v>10</v>
      </c>
      <c r="U84" s="20">
        <v>1.6</v>
      </c>
      <c r="V84" s="11"/>
      <c r="W84" s="2">
        <f t="shared" si="63"/>
        <v>10</v>
      </c>
      <c r="X84">
        <f t="shared" si="64"/>
        <v>10</v>
      </c>
      <c r="Y84">
        <f t="shared" si="65"/>
        <v>5</v>
      </c>
      <c r="Z84">
        <f t="shared" si="66"/>
        <v>10</v>
      </c>
      <c r="AA84" s="2">
        <f t="shared" si="67"/>
        <v>85</v>
      </c>
      <c r="AB84" s="2" t="str">
        <f t="shared" si="68"/>
        <v>Under 1.5</v>
      </c>
      <c r="AC84" s="6"/>
      <c r="AD84" s="6" t="str">
        <f t="shared" si="69"/>
        <v>Over 0.5</v>
      </c>
      <c r="AE84" s="6" t="str">
        <f t="shared" ref="AE84:AE124" si="74">IF(M84="?",M84,IF(AB84=AD84,"WON",IF(M84="0-1","WON",IF(M84="1-0","WON","LOST"))))</f>
        <v>?</v>
      </c>
      <c r="AF84" s="6"/>
      <c r="AG84">
        <f t="shared" si="70"/>
        <v>6</v>
      </c>
      <c r="AH84">
        <f t="shared" si="71"/>
        <v>2</v>
      </c>
      <c r="AI84">
        <f t="shared" si="72"/>
        <v>2</v>
      </c>
      <c r="AJ84">
        <f t="shared" si="73"/>
        <v>10</v>
      </c>
      <c r="AK84" s="2" t="str">
        <f t="shared" ref="AK84:AK124" si="75">IF(AJ84=10,"A1",IF(AJ84=9,"A2",IF(AJ84=8,"A3",IF(AJ84=7,"A4",IF(AJ84=6,"A5","-")))))</f>
        <v>A1</v>
      </c>
      <c r="AL84" s="2" t="str">
        <f t="shared" si="62"/>
        <v>Pick</v>
      </c>
    </row>
    <row r="85" spans="1:38">
      <c r="A85" s="45"/>
      <c r="B85" t="s">
        <v>286</v>
      </c>
      <c r="C85" s="12" t="s">
        <v>595</v>
      </c>
      <c r="D85" s="9" t="s">
        <v>602</v>
      </c>
      <c r="E85" s="2" t="s">
        <v>0</v>
      </c>
      <c r="F85" s="8" t="s">
        <v>470</v>
      </c>
      <c r="G85" s="2">
        <v>22</v>
      </c>
      <c r="H85" s="2">
        <v>44</v>
      </c>
      <c r="I85" s="2">
        <v>34</v>
      </c>
      <c r="J85" s="2" t="s">
        <v>1</v>
      </c>
      <c r="K85" s="2">
        <v>1</v>
      </c>
      <c r="L85" s="2">
        <v>12</v>
      </c>
      <c r="M85" s="3" t="s">
        <v>13</v>
      </c>
      <c r="N85" s="3" t="s">
        <v>13</v>
      </c>
      <c r="O85" s="2">
        <v>44</v>
      </c>
      <c r="P85" s="2" t="b">
        <v>1</v>
      </c>
      <c r="Q85" s="2" t="s">
        <v>2</v>
      </c>
      <c r="R85" s="2" t="s">
        <v>2</v>
      </c>
      <c r="S85" s="44">
        <v>67</v>
      </c>
      <c r="T85" s="44" t="s">
        <v>11</v>
      </c>
      <c r="U85" s="20">
        <v>1.5</v>
      </c>
      <c r="V85" s="11"/>
      <c r="W85" s="2">
        <f>IF(H85&gt;52,10,0)</f>
        <v>0</v>
      </c>
      <c r="X85">
        <f>IF(L85&gt;15,0,IF(L85&lt;8,10,5))</f>
        <v>5</v>
      </c>
      <c r="Y85">
        <f>IF(S85&gt;60,10,IF(S85&lt;49,0,5))</f>
        <v>10</v>
      </c>
      <c r="Z85">
        <f>IF(T85="Y",10,IF(T85="C",5,0))</f>
        <v>5</v>
      </c>
      <c r="AA85" s="2">
        <f>SUM(W85:Z85)+50</f>
        <v>70</v>
      </c>
      <c r="AB85" s="2" t="str">
        <f>IF(AA85&lt;56,"Over 0.5","Under 1.5")</f>
        <v>Under 1.5</v>
      </c>
      <c r="AC85" s="6"/>
      <c r="AD85" s="6" t="str">
        <f>IF(M85="1-0","Under 1.5",IF(M85="0-0","Under 1.5",IF(M85="0-1","Under 1.5","Over 0.5")))</f>
        <v>Over 0.5</v>
      </c>
      <c r="AE85" s="6" t="str">
        <f t="shared" si="74"/>
        <v>?</v>
      </c>
      <c r="AF85" s="6"/>
      <c r="AG85">
        <f>IF(H85&gt;52,6,IF(H85=52,5,IF(H85=51,4,IF(H85=50,3,IF(H85=49,2,IF(H85=48,1,0))))))</f>
        <v>0</v>
      </c>
      <c r="AH85">
        <f>IF(L85&lt;8,2,0)</f>
        <v>0</v>
      </c>
      <c r="AI85">
        <f>IF(S85&gt;49,2,0)</f>
        <v>2</v>
      </c>
      <c r="AJ85">
        <f>IF(SUM(AH85:AI85)=4,SUM(AG85:AI85),0)</f>
        <v>0</v>
      </c>
      <c r="AK85" s="2" t="str">
        <f t="shared" si="75"/>
        <v>-</v>
      </c>
      <c r="AL85" s="2" t="str">
        <f>IF(AND(L85&lt;11,U85&lt;1.75,AA85&gt;65,OR((AND(S85&gt;49,S85&lt;61,T85="Y")),(AND(S85&lt;48,T85="Y")),(AND(S85&gt;60,T85="N")),(AND(S85&gt;60,T85="Y")),(AND(S85&gt;60,T85="C")))),"Pick","-")</f>
        <v>-</v>
      </c>
    </row>
    <row r="86" spans="1:38">
      <c r="A86" s="45"/>
      <c r="B86" t="s">
        <v>286</v>
      </c>
      <c r="C86" s="12" t="s">
        <v>595</v>
      </c>
      <c r="D86" s="9" t="s">
        <v>485</v>
      </c>
      <c r="E86" s="2" t="s">
        <v>0</v>
      </c>
      <c r="F86" s="8" t="s">
        <v>169</v>
      </c>
      <c r="G86" s="2">
        <v>22</v>
      </c>
      <c r="H86" s="2">
        <v>58</v>
      </c>
      <c r="I86" s="2">
        <v>20</v>
      </c>
      <c r="J86" s="2" t="s">
        <v>1</v>
      </c>
      <c r="K86" s="2" t="s">
        <v>1</v>
      </c>
      <c r="L86" s="2">
        <v>2</v>
      </c>
      <c r="M86" s="3" t="s">
        <v>13</v>
      </c>
      <c r="N86" s="3" t="s">
        <v>13</v>
      </c>
      <c r="O86" s="2" t="b">
        <v>1</v>
      </c>
      <c r="P86" s="2" t="b">
        <v>1</v>
      </c>
      <c r="Q86" s="2" t="b">
        <v>1</v>
      </c>
      <c r="R86" s="2" t="b">
        <v>1</v>
      </c>
      <c r="S86" s="44">
        <v>61</v>
      </c>
      <c r="T86" s="44" t="s">
        <v>11</v>
      </c>
      <c r="U86" s="20">
        <v>1.45</v>
      </c>
      <c r="V86" s="11"/>
      <c r="W86" s="2">
        <f t="shared" si="63"/>
        <v>10</v>
      </c>
      <c r="X86">
        <f t="shared" si="64"/>
        <v>10</v>
      </c>
      <c r="Y86">
        <f t="shared" si="65"/>
        <v>10</v>
      </c>
      <c r="Z86">
        <f t="shared" si="66"/>
        <v>5</v>
      </c>
      <c r="AA86" s="2">
        <f t="shared" si="67"/>
        <v>85</v>
      </c>
      <c r="AB86" s="2" t="str">
        <f t="shared" si="68"/>
        <v>Under 1.5</v>
      </c>
      <c r="AC86" s="6"/>
      <c r="AD86" s="6" t="str">
        <f t="shared" si="69"/>
        <v>Over 0.5</v>
      </c>
      <c r="AE86" s="6" t="str">
        <f t="shared" si="74"/>
        <v>?</v>
      </c>
      <c r="AF86" s="6"/>
      <c r="AG86">
        <f t="shared" si="70"/>
        <v>6</v>
      </c>
      <c r="AH86">
        <f t="shared" si="71"/>
        <v>2</v>
      </c>
      <c r="AI86">
        <f t="shared" si="72"/>
        <v>2</v>
      </c>
      <c r="AJ86">
        <f t="shared" si="73"/>
        <v>10</v>
      </c>
      <c r="AK86" s="2" t="str">
        <f t="shared" si="75"/>
        <v>A1</v>
      </c>
      <c r="AL86" s="2" t="str">
        <f t="shared" si="62"/>
        <v>Pick</v>
      </c>
    </row>
    <row r="87" spans="1:38">
      <c r="A87" s="45"/>
      <c r="B87" s="21" t="s">
        <v>286</v>
      </c>
      <c r="C87" s="12" t="s">
        <v>595</v>
      </c>
      <c r="D87" s="9" t="s">
        <v>381</v>
      </c>
      <c r="E87" s="2" t="s">
        <v>0</v>
      </c>
      <c r="F87" s="8" t="s">
        <v>168</v>
      </c>
      <c r="G87" s="2">
        <v>22</v>
      </c>
      <c r="H87" s="2">
        <v>74</v>
      </c>
      <c r="I87" s="2">
        <v>4</v>
      </c>
      <c r="J87" s="2" t="s">
        <v>1</v>
      </c>
      <c r="K87" s="2" t="s">
        <v>1</v>
      </c>
      <c r="L87" s="2">
        <v>18</v>
      </c>
      <c r="M87" s="3" t="s">
        <v>13</v>
      </c>
      <c r="N87" s="3" t="s">
        <v>13</v>
      </c>
      <c r="O87" s="2" t="b">
        <v>1</v>
      </c>
      <c r="P87" s="2" t="b">
        <v>1</v>
      </c>
      <c r="Q87" s="2" t="b">
        <v>1</v>
      </c>
      <c r="R87" s="2" t="s">
        <v>2</v>
      </c>
      <c r="S87" s="44">
        <v>87</v>
      </c>
      <c r="T87" s="44" t="s">
        <v>10</v>
      </c>
      <c r="U87" s="20">
        <v>1.4</v>
      </c>
      <c r="V87" s="11"/>
      <c r="W87" s="2">
        <f t="shared" ref="W87:W124" si="76">IF(H87&gt;52,10,0)</f>
        <v>10</v>
      </c>
      <c r="X87">
        <f t="shared" ref="X87:X124" si="77">IF(L87&gt;15,0,IF(L87&lt;8,10,5))</f>
        <v>0</v>
      </c>
      <c r="Y87">
        <f t="shared" ref="Y87:Y124" si="78">IF(S87&gt;60,10,IF(S87&lt;49,0,5))</f>
        <v>10</v>
      </c>
      <c r="Z87">
        <f t="shared" ref="Z87:Z124" si="79">IF(T87="Y",10,IF(T87="C",5,0))</f>
        <v>10</v>
      </c>
      <c r="AA87" s="2">
        <f t="shared" ref="AA87:AA124" si="80">SUM(W87:Z87)+50</f>
        <v>80</v>
      </c>
      <c r="AB87" s="2" t="str">
        <f t="shared" ref="AB87:AB124" si="81">IF(AA87&lt;56,"Over 0.5","Under 1.5")</f>
        <v>Under 1.5</v>
      </c>
      <c r="AC87" s="6"/>
      <c r="AD87" s="6" t="str">
        <f t="shared" ref="AD87:AD124" si="82">IF(M87="1-0","Under 1.5",IF(M87="0-0","Under 1.5",IF(M87="0-1","Under 1.5","Over 0.5")))</f>
        <v>Over 0.5</v>
      </c>
      <c r="AE87" s="6" t="str">
        <f t="shared" si="74"/>
        <v>?</v>
      </c>
      <c r="AF87" s="6"/>
      <c r="AG87">
        <f t="shared" ref="AG87:AG124" si="83">IF(H87&gt;52,6,IF(H87=52,5,IF(H87=51,4,IF(H87=50,3,IF(H87=49,2,IF(H87=48,1,0))))))</f>
        <v>6</v>
      </c>
      <c r="AH87">
        <f t="shared" ref="AH87:AH124" si="84">IF(L87&lt;8,2,0)</f>
        <v>0</v>
      </c>
      <c r="AI87">
        <f t="shared" ref="AI87:AI124" si="85">IF(S87&gt;49,2,0)</f>
        <v>2</v>
      </c>
      <c r="AJ87">
        <f t="shared" ref="AJ87:AJ124" si="86">IF(SUM(AH87:AI87)=4,SUM(AG87:AI87),0)</f>
        <v>0</v>
      </c>
      <c r="AK87" s="2" t="str">
        <f t="shared" si="75"/>
        <v>-</v>
      </c>
      <c r="AL87" s="2" t="str">
        <f>IF(AND(L87&lt;11,U87&lt;1.75,AA87&gt;65,OR((AND(S87&gt;49,S87&lt;61,T87="Y")),(AND(S87&lt;48,T87="Y")),(AND(S87&gt;60,T87="N")),(AND(S87&gt;60,T87="Y")),(AND(S87&gt;60,T87="C")))),"Pick","-")</f>
        <v>-</v>
      </c>
    </row>
    <row r="88" spans="1:38">
      <c r="A88" s="45"/>
      <c r="B88" t="s">
        <v>58</v>
      </c>
      <c r="C88" s="12" t="s">
        <v>459</v>
      </c>
      <c r="D88" s="9" t="s">
        <v>282</v>
      </c>
      <c r="E88" s="2" t="s">
        <v>0</v>
      </c>
      <c r="F88" s="8" t="s">
        <v>378</v>
      </c>
      <c r="G88" s="2">
        <v>34</v>
      </c>
      <c r="H88" s="2">
        <v>50</v>
      </c>
      <c r="I88" s="2">
        <v>16</v>
      </c>
      <c r="J88" s="2" t="s">
        <v>1</v>
      </c>
      <c r="K88" s="2">
        <v>1</v>
      </c>
      <c r="L88" s="2">
        <v>18</v>
      </c>
      <c r="M88" s="3" t="s">
        <v>13</v>
      </c>
      <c r="N88" s="3" t="s">
        <v>13</v>
      </c>
      <c r="O88" s="2">
        <v>50</v>
      </c>
      <c r="P88" s="2" t="b">
        <v>1</v>
      </c>
      <c r="Q88" s="2" t="s">
        <v>2</v>
      </c>
      <c r="R88" s="2" t="s">
        <v>2</v>
      </c>
      <c r="S88" s="44">
        <v>58</v>
      </c>
      <c r="T88" s="44" t="s">
        <v>12</v>
      </c>
      <c r="U88" s="20">
        <v>1.6</v>
      </c>
      <c r="V88" s="11"/>
      <c r="W88" s="2">
        <f t="shared" si="76"/>
        <v>0</v>
      </c>
      <c r="X88">
        <f t="shared" si="77"/>
        <v>0</v>
      </c>
      <c r="Y88">
        <f t="shared" si="78"/>
        <v>5</v>
      </c>
      <c r="Z88">
        <f t="shared" si="79"/>
        <v>0</v>
      </c>
      <c r="AA88" s="2">
        <f t="shared" si="80"/>
        <v>55</v>
      </c>
      <c r="AB88" s="2" t="str">
        <f t="shared" si="81"/>
        <v>Over 0.5</v>
      </c>
      <c r="AC88" s="6"/>
      <c r="AD88" s="6" t="str">
        <f t="shared" si="82"/>
        <v>Over 0.5</v>
      </c>
      <c r="AE88" s="6" t="str">
        <f t="shared" si="74"/>
        <v>?</v>
      </c>
      <c r="AF88" s="6"/>
      <c r="AG88">
        <f t="shared" si="83"/>
        <v>3</v>
      </c>
      <c r="AH88">
        <f t="shared" si="84"/>
        <v>0</v>
      </c>
      <c r="AI88">
        <f t="shared" si="85"/>
        <v>2</v>
      </c>
      <c r="AJ88">
        <f t="shared" si="86"/>
        <v>0</v>
      </c>
      <c r="AK88" s="2" t="str">
        <f t="shared" si="75"/>
        <v>-</v>
      </c>
      <c r="AL88" s="2" t="str">
        <f>IF(AND(L88&lt;11,U88&lt;1.75,AA88&gt;65,OR((AND(S88&gt;49,S88&lt;61,T88="Y")),(AND(S88&lt;48,T88="Y")),(AND(S88&gt;60,T88="N")),(AND(S88&gt;60,T88="Y")),(AND(S88&gt;60,T88="C")))),"Pick","-")</f>
        <v>-</v>
      </c>
    </row>
    <row r="89" spans="1:38" ht="16.5" customHeight="1">
      <c r="A89" s="45"/>
      <c r="B89" t="s">
        <v>258</v>
      </c>
      <c r="C89" s="12" t="s">
        <v>459</v>
      </c>
      <c r="D89" s="9" t="s">
        <v>288</v>
      </c>
      <c r="E89" s="2" t="s">
        <v>0</v>
      </c>
      <c r="F89" s="8" t="s">
        <v>272</v>
      </c>
      <c r="G89" s="2">
        <v>20</v>
      </c>
      <c r="H89" s="2">
        <v>50</v>
      </c>
      <c r="I89" s="2">
        <v>30</v>
      </c>
      <c r="J89" s="2" t="s">
        <v>1</v>
      </c>
      <c r="K89" s="2" t="s">
        <v>1</v>
      </c>
      <c r="L89" s="2">
        <v>10</v>
      </c>
      <c r="M89" s="3" t="s">
        <v>13</v>
      </c>
      <c r="N89" s="3" t="s">
        <v>13</v>
      </c>
      <c r="O89" s="2">
        <v>50</v>
      </c>
      <c r="P89" s="2" t="b">
        <v>1</v>
      </c>
      <c r="Q89" s="2" t="b">
        <v>1</v>
      </c>
      <c r="R89" s="2" t="s">
        <v>2</v>
      </c>
      <c r="S89" s="44">
        <v>68</v>
      </c>
      <c r="T89" s="44" t="s">
        <v>11</v>
      </c>
      <c r="U89" s="20">
        <v>1.4</v>
      </c>
      <c r="V89" s="11"/>
      <c r="W89" s="2">
        <f t="shared" si="76"/>
        <v>0</v>
      </c>
      <c r="X89">
        <f t="shared" si="77"/>
        <v>5</v>
      </c>
      <c r="Y89">
        <f t="shared" si="78"/>
        <v>10</v>
      </c>
      <c r="Z89">
        <f t="shared" si="79"/>
        <v>5</v>
      </c>
      <c r="AA89" s="2">
        <f t="shared" si="80"/>
        <v>70</v>
      </c>
      <c r="AB89" s="2" t="str">
        <f t="shared" si="81"/>
        <v>Under 1.5</v>
      </c>
      <c r="AC89" s="6"/>
      <c r="AD89" s="6" t="str">
        <f t="shared" si="82"/>
        <v>Over 0.5</v>
      </c>
      <c r="AE89" s="6" t="str">
        <f t="shared" si="74"/>
        <v>?</v>
      </c>
      <c r="AF89" s="6"/>
      <c r="AG89">
        <f t="shared" si="83"/>
        <v>3</v>
      </c>
      <c r="AH89">
        <f t="shared" si="84"/>
        <v>0</v>
      </c>
      <c r="AI89">
        <f t="shared" si="85"/>
        <v>2</v>
      </c>
      <c r="AJ89">
        <f t="shared" si="86"/>
        <v>0</v>
      </c>
      <c r="AK89" s="2" t="str">
        <f t="shared" si="75"/>
        <v>-</v>
      </c>
      <c r="AL89" s="2" t="str">
        <f>IF(AND(L89&lt;11,U89&lt;1.75,AA89&gt;65,OR((AND(S89&gt;49,S89&lt;61,T89="Y")),(AND(S89&lt;48,T89="Y")),(AND(S89&gt;60,T89="N")),(AND(S89&gt;60,T89="Y")),(AND(S89&gt;60,T89="C")))),"Pick","-")</f>
        <v>Pick</v>
      </c>
    </row>
    <row r="90" spans="1:38" ht="16.5" customHeight="1">
      <c r="A90" s="45"/>
      <c r="B90" t="s">
        <v>165</v>
      </c>
      <c r="C90" s="12" t="s">
        <v>459</v>
      </c>
      <c r="D90" s="9" t="s">
        <v>204</v>
      </c>
      <c r="E90" s="2" t="s">
        <v>0</v>
      </c>
      <c r="F90" s="8" t="s">
        <v>202</v>
      </c>
      <c r="G90" s="2">
        <v>33</v>
      </c>
      <c r="H90" s="2">
        <v>48</v>
      </c>
      <c r="I90" s="2">
        <v>20</v>
      </c>
      <c r="J90" s="2" t="s">
        <v>1</v>
      </c>
      <c r="K90" s="2">
        <v>1</v>
      </c>
      <c r="L90" s="2">
        <v>13</v>
      </c>
      <c r="M90" s="3" t="s">
        <v>13</v>
      </c>
      <c r="N90" s="3" t="s">
        <v>13</v>
      </c>
      <c r="O90" s="2">
        <v>48</v>
      </c>
      <c r="P90" s="2" t="b">
        <v>1</v>
      </c>
      <c r="Q90" s="2" t="s">
        <v>2</v>
      </c>
      <c r="R90" s="2" t="s">
        <v>2</v>
      </c>
      <c r="S90" s="44">
        <v>54</v>
      </c>
      <c r="T90" s="44" t="s">
        <v>12</v>
      </c>
      <c r="U90" s="20">
        <v>1.65</v>
      </c>
      <c r="V90" s="11"/>
      <c r="W90" s="2">
        <f t="shared" si="76"/>
        <v>0</v>
      </c>
      <c r="X90">
        <f t="shared" si="77"/>
        <v>5</v>
      </c>
      <c r="Y90">
        <f t="shared" si="78"/>
        <v>5</v>
      </c>
      <c r="Z90">
        <f t="shared" si="79"/>
        <v>0</v>
      </c>
      <c r="AA90" s="2">
        <f t="shared" si="80"/>
        <v>60</v>
      </c>
      <c r="AB90" s="2" t="str">
        <f t="shared" si="81"/>
        <v>Under 1.5</v>
      </c>
      <c r="AC90" s="6"/>
      <c r="AD90" s="6" t="str">
        <f t="shared" si="82"/>
        <v>Over 0.5</v>
      </c>
      <c r="AE90" s="6" t="str">
        <f t="shared" si="74"/>
        <v>?</v>
      </c>
      <c r="AF90" s="6"/>
      <c r="AG90">
        <f t="shared" si="83"/>
        <v>1</v>
      </c>
      <c r="AH90">
        <f t="shared" si="84"/>
        <v>0</v>
      </c>
      <c r="AI90">
        <f t="shared" si="85"/>
        <v>2</v>
      </c>
      <c r="AJ90">
        <f t="shared" si="86"/>
        <v>0</v>
      </c>
      <c r="AK90" s="2" t="str">
        <f t="shared" si="75"/>
        <v>-</v>
      </c>
      <c r="AL90" s="2" t="str">
        <f>IF(AND(L90&lt;11,U90&lt;1.75,AA90&gt;65,OR((AND(S90&gt;49,S90&lt;61,T90="Y")),(AND(S90&lt;48,T90="Y")),(AND(S90&gt;60,T90="N")),(AND(S90&gt;60,T90="Y")),(AND(S90&gt;60,T90="C")))),"Pick","-")</f>
        <v>-</v>
      </c>
    </row>
    <row r="91" spans="1:38">
      <c r="A91" s="45"/>
      <c r="B91" t="s">
        <v>165</v>
      </c>
      <c r="C91" s="12" t="s">
        <v>459</v>
      </c>
      <c r="D91" s="9" t="s">
        <v>284</v>
      </c>
      <c r="E91" s="2" t="s">
        <v>0</v>
      </c>
      <c r="F91" s="8" t="s">
        <v>354</v>
      </c>
      <c r="G91" s="2">
        <v>21</v>
      </c>
      <c r="H91" s="2">
        <v>68</v>
      </c>
      <c r="I91" s="2">
        <v>11</v>
      </c>
      <c r="J91" s="2" t="s">
        <v>1</v>
      </c>
      <c r="K91" s="2">
        <v>1</v>
      </c>
      <c r="L91" s="2">
        <v>10</v>
      </c>
      <c r="M91" s="3" t="s">
        <v>13</v>
      </c>
      <c r="N91" s="3" t="s">
        <v>13</v>
      </c>
      <c r="O91" s="2" t="b">
        <v>1</v>
      </c>
      <c r="P91" s="2" t="b">
        <v>1</v>
      </c>
      <c r="Q91" s="2" t="s">
        <v>2</v>
      </c>
      <c r="R91" s="2" t="s">
        <v>2</v>
      </c>
      <c r="S91" s="44">
        <v>65</v>
      </c>
      <c r="T91" s="44" t="s">
        <v>10</v>
      </c>
      <c r="U91" s="20">
        <v>1.8</v>
      </c>
      <c r="V91" s="11"/>
      <c r="W91" s="2">
        <f t="shared" si="76"/>
        <v>10</v>
      </c>
      <c r="X91">
        <f t="shared" si="77"/>
        <v>5</v>
      </c>
      <c r="Y91">
        <f t="shared" si="78"/>
        <v>10</v>
      </c>
      <c r="Z91">
        <f t="shared" si="79"/>
        <v>10</v>
      </c>
      <c r="AA91" s="2">
        <f t="shared" si="80"/>
        <v>85</v>
      </c>
      <c r="AB91" s="2" t="str">
        <f t="shared" si="81"/>
        <v>Under 1.5</v>
      </c>
      <c r="AC91" s="6"/>
      <c r="AD91" s="6" t="str">
        <f t="shared" si="82"/>
        <v>Over 0.5</v>
      </c>
      <c r="AE91" s="6" t="str">
        <f t="shared" si="74"/>
        <v>?</v>
      </c>
      <c r="AF91" s="6"/>
      <c r="AG91">
        <f t="shared" si="83"/>
        <v>6</v>
      </c>
      <c r="AH91">
        <f t="shared" si="84"/>
        <v>0</v>
      </c>
      <c r="AI91">
        <f t="shared" si="85"/>
        <v>2</v>
      </c>
      <c r="AJ91">
        <f t="shared" si="86"/>
        <v>0</v>
      </c>
      <c r="AK91" s="2" t="str">
        <f t="shared" si="75"/>
        <v>-</v>
      </c>
      <c r="AL91" s="2" t="str">
        <f t="shared" ref="AL91:AL96" si="87">IF(AND(L91&lt;11,U91&lt;1.75,AA91&gt;65,OR((AND(S91&gt;49,S91&lt;61,T91="Y")),(AND(S91&lt;48,T91="Y")),(AND(S91&gt;60,T91="N")),(AND(S91&gt;60,T91="Y")),(AND(S91&gt;60,T91="C")))),"Pick","-")</f>
        <v>-</v>
      </c>
    </row>
    <row r="92" spans="1:38">
      <c r="A92" s="45"/>
      <c r="B92" t="s">
        <v>154</v>
      </c>
      <c r="C92" s="12" t="s">
        <v>459</v>
      </c>
      <c r="D92" s="9" t="s">
        <v>149</v>
      </c>
      <c r="E92" s="2" t="s">
        <v>0</v>
      </c>
      <c r="F92" s="8" t="s">
        <v>285</v>
      </c>
      <c r="G92" s="2">
        <v>23</v>
      </c>
      <c r="H92" s="2">
        <v>67</v>
      </c>
      <c r="I92" s="2">
        <v>9</v>
      </c>
      <c r="J92" s="2" t="s">
        <v>1</v>
      </c>
      <c r="K92" s="2">
        <v>1</v>
      </c>
      <c r="L92" s="2">
        <v>14</v>
      </c>
      <c r="M92" s="3" t="s">
        <v>13</v>
      </c>
      <c r="N92" s="3" t="s">
        <v>13</v>
      </c>
      <c r="O92" s="2" t="b">
        <v>1</v>
      </c>
      <c r="P92" s="2" t="b">
        <v>1</v>
      </c>
      <c r="Q92" s="2" t="s">
        <v>2</v>
      </c>
      <c r="R92" s="2" t="s">
        <v>2</v>
      </c>
      <c r="S92" s="44">
        <v>57</v>
      </c>
      <c r="T92" s="44" t="s">
        <v>10</v>
      </c>
      <c r="U92" s="20">
        <v>1.6</v>
      </c>
      <c r="V92" s="11"/>
      <c r="W92" s="2">
        <f t="shared" si="76"/>
        <v>10</v>
      </c>
      <c r="X92">
        <f t="shared" si="77"/>
        <v>5</v>
      </c>
      <c r="Y92">
        <f t="shared" si="78"/>
        <v>5</v>
      </c>
      <c r="Z92">
        <f t="shared" si="79"/>
        <v>10</v>
      </c>
      <c r="AA92" s="2">
        <f t="shared" si="80"/>
        <v>80</v>
      </c>
      <c r="AB92" s="2" t="str">
        <f t="shared" si="81"/>
        <v>Under 1.5</v>
      </c>
      <c r="AC92" s="6"/>
      <c r="AD92" s="6" t="str">
        <f t="shared" si="82"/>
        <v>Over 0.5</v>
      </c>
      <c r="AE92" s="6" t="str">
        <f t="shared" si="74"/>
        <v>?</v>
      </c>
      <c r="AF92" s="6"/>
      <c r="AG92">
        <f t="shared" si="83"/>
        <v>6</v>
      </c>
      <c r="AH92">
        <f t="shared" si="84"/>
        <v>0</v>
      </c>
      <c r="AI92">
        <f t="shared" si="85"/>
        <v>2</v>
      </c>
      <c r="AJ92">
        <f t="shared" si="86"/>
        <v>0</v>
      </c>
      <c r="AK92" s="2" t="str">
        <f t="shared" si="75"/>
        <v>-</v>
      </c>
      <c r="AL92" s="2" t="str">
        <f t="shared" si="87"/>
        <v>-</v>
      </c>
    </row>
    <row r="93" spans="1:38">
      <c r="A93" s="45"/>
      <c r="B93" t="s">
        <v>286</v>
      </c>
      <c r="C93" s="12" t="s">
        <v>460</v>
      </c>
      <c r="D93" s="9" t="s">
        <v>109</v>
      </c>
      <c r="E93" s="2" t="s">
        <v>0</v>
      </c>
      <c r="F93" s="8" t="s">
        <v>221</v>
      </c>
      <c r="G93" s="2">
        <v>30</v>
      </c>
      <c r="H93" s="2">
        <v>50</v>
      </c>
      <c r="I93" s="2">
        <v>19</v>
      </c>
      <c r="J93" s="2" t="s">
        <v>1</v>
      </c>
      <c r="K93" s="2">
        <v>1</v>
      </c>
      <c r="L93" s="2">
        <v>11</v>
      </c>
      <c r="M93" s="3" t="s">
        <v>13</v>
      </c>
      <c r="N93" s="3" t="s">
        <v>13</v>
      </c>
      <c r="O93" s="2">
        <v>50</v>
      </c>
      <c r="P93" s="2" t="b">
        <v>1</v>
      </c>
      <c r="Q93" s="2" t="s">
        <v>2</v>
      </c>
      <c r="R93" s="2" t="s">
        <v>2</v>
      </c>
      <c r="S93" s="44">
        <v>80</v>
      </c>
      <c r="T93" s="44" t="s">
        <v>10</v>
      </c>
      <c r="U93" s="20">
        <v>1.4</v>
      </c>
      <c r="V93" s="11"/>
      <c r="W93" s="2">
        <f t="shared" si="76"/>
        <v>0</v>
      </c>
      <c r="X93">
        <f t="shared" si="77"/>
        <v>5</v>
      </c>
      <c r="Y93">
        <f t="shared" si="78"/>
        <v>10</v>
      </c>
      <c r="Z93">
        <f t="shared" si="79"/>
        <v>10</v>
      </c>
      <c r="AA93" s="2">
        <f t="shared" si="80"/>
        <v>75</v>
      </c>
      <c r="AB93" s="2" t="str">
        <f t="shared" si="81"/>
        <v>Under 1.5</v>
      </c>
      <c r="AC93" s="6"/>
      <c r="AD93" s="6" t="str">
        <f t="shared" si="82"/>
        <v>Over 0.5</v>
      </c>
      <c r="AE93" s="6" t="str">
        <f t="shared" si="74"/>
        <v>?</v>
      </c>
      <c r="AF93" s="6"/>
      <c r="AG93">
        <f t="shared" si="83"/>
        <v>3</v>
      </c>
      <c r="AH93">
        <f t="shared" si="84"/>
        <v>0</v>
      </c>
      <c r="AI93">
        <f t="shared" si="85"/>
        <v>2</v>
      </c>
      <c r="AJ93">
        <f t="shared" si="86"/>
        <v>0</v>
      </c>
      <c r="AK93" s="2" t="str">
        <f t="shared" si="75"/>
        <v>-</v>
      </c>
      <c r="AL93" s="2" t="str">
        <f t="shared" si="87"/>
        <v>-</v>
      </c>
    </row>
    <row r="94" spans="1:38">
      <c r="A94" s="45"/>
      <c r="B94" t="s">
        <v>260</v>
      </c>
      <c r="C94" s="12" t="s">
        <v>460</v>
      </c>
      <c r="D94" s="9" t="s">
        <v>255</v>
      </c>
      <c r="E94" s="2" t="s">
        <v>0</v>
      </c>
      <c r="F94" s="8" t="s">
        <v>394</v>
      </c>
      <c r="G94" s="2">
        <v>14</v>
      </c>
      <c r="H94" s="2">
        <v>76</v>
      </c>
      <c r="I94" s="2">
        <v>10</v>
      </c>
      <c r="J94" s="2" t="s">
        <v>1</v>
      </c>
      <c r="K94" s="2">
        <v>1</v>
      </c>
      <c r="L94" s="2">
        <v>4</v>
      </c>
      <c r="M94" s="3" t="s">
        <v>13</v>
      </c>
      <c r="N94" s="3" t="s">
        <v>13</v>
      </c>
      <c r="O94" s="2" t="b">
        <v>1</v>
      </c>
      <c r="P94" s="2" t="b">
        <v>1</v>
      </c>
      <c r="Q94" s="2" t="s">
        <v>2</v>
      </c>
      <c r="R94" s="2" t="b">
        <v>1</v>
      </c>
      <c r="S94" s="44">
        <v>39</v>
      </c>
      <c r="T94" s="44" t="s">
        <v>12</v>
      </c>
      <c r="U94" s="20">
        <v>1.6</v>
      </c>
      <c r="V94" s="11"/>
      <c r="W94" s="2">
        <f t="shared" si="76"/>
        <v>10</v>
      </c>
      <c r="X94">
        <f t="shared" si="77"/>
        <v>10</v>
      </c>
      <c r="Y94">
        <f t="shared" si="78"/>
        <v>0</v>
      </c>
      <c r="Z94">
        <f t="shared" si="79"/>
        <v>0</v>
      </c>
      <c r="AA94" s="2">
        <f t="shared" si="80"/>
        <v>70</v>
      </c>
      <c r="AB94" s="2" t="str">
        <f t="shared" si="81"/>
        <v>Under 1.5</v>
      </c>
      <c r="AC94" s="6"/>
      <c r="AD94" s="6" t="str">
        <f t="shared" si="82"/>
        <v>Over 0.5</v>
      </c>
      <c r="AE94" s="6" t="str">
        <f t="shared" si="74"/>
        <v>?</v>
      </c>
      <c r="AF94" s="6"/>
      <c r="AG94">
        <f t="shared" si="83"/>
        <v>6</v>
      </c>
      <c r="AH94">
        <f t="shared" si="84"/>
        <v>2</v>
      </c>
      <c r="AI94">
        <f t="shared" si="85"/>
        <v>0</v>
      </c>
      <c r="AJ94">
        <f t="shared" si="86"/>
        <v>0</v>
      </c>
      <c r="AK94" s="2" t="str">
        <f t="shared" si="75"/>
        <v>-</v>
      </c>
      <c r="AL94" s="2" t="str">
        <f t="shared" si="87"/>
        <v>-</v>
      </c>
    </row>
    <row r="95" spans="1:38">
      <c r="A95" s="45"/>
      <c r="B95" t="s">
        <v>209</v>
      </c>
      <c r="C95" s="12" t="s">
        <v>681</v>
      </c>
      <c r="D95" s="9" t="s">
        <v>446</v>
      </c>
      <c r="E95" s="2" t="s">
        <v>0</v>
      </c>
      <c r="F95" s="8" t="s">
        <v>203</v>
      </c>
      <c r="G95" s="2">
        <v>23</v>
      </c>
      <c r="H95" s="2">
        <v>43</v>
      </c>
      <c r="I95" s="2">
        <v>35</v>
      </c>
      <c r="J95" s="2" t="s">
        <v>1</v>
      </c>
      <c r="K95" s="2" t="s">
        <v>1</v>
      </c>
      <c r="L95" s="2">
        <v>12</v>
      </c>
      <c r="M95" s="3" t="s">
        <v>13</v>
      </c>
      <c r="N95" s="3" t="s">
        <v>13</v>
      </c>
      <c r="O95" s="2">
        <v>43</v>
      </c>
      <c r="P95" s="2" t="b">
        <v>1</v>
      </c>
      <c r="Q95" s="2" t="b">
        <v>1</v>
      </c>
      <c r="R95" s="2" t="s">
        <v>2</v>
      </c>
      <c r="S95" s="44">
        <v>39</v>
      </c>
      <c r="T95" s="44" t="s">
        <v>12</v>
      </c>
      <c r="U95" s="20">
        <v>1.75</v>
      </c>
      <c r="V95" s="11"/>
      <c r="W95" s="2">
        <f t="shared" si="76"/>
        <v>0</v>
      </c>
      <c r="X95">
        <f t="shared" si="77"/>
        <v>5</v>
      </c>
      <c r="Y95">
        <f t="shared" si="78"/>
        <v>0</v>
      </c>
      <c r="Z95">
        <f t="shared" si="79"/>
        <v>0</v>
      </c>
      <c r="AA95" s="2">
        <f t="shared" si="80"/>
        <v>55</v>
      </c>
      <c r="AB95" s="2" t="str">
        <f t="shared" si="81"/>
        <v>Over 0.5</v>
      </c>
      <c r="AC95" s="6"/>
      <c r="AD95" s="6" t="str">
        <f t="shared" si="82"/>
        <v>Over 0.5</v>
      </c>
      <c r="AE95" s="6" t="str">
        <f t="shared" si="74"/>
        <v>?</v>
      </c>
      <c r="AF95" s="6"/>
      <c r="AG95">
        <f t="shared" si="83"/>
        <v>0</v>
      </c>
      <c r="AH95">
        <f t="shared" si="84"/>
        <v>0</v>
      </c>
      <c r="AI95">
        <f t="shared" si="85"/>
        <v>0</v>
      </c>
      <c r="AJ95">
        <f t="shared" si="86"/>
        <v>0</v>
      </c>
      <c r="AK95" s="2" t="str">
        <f t="shared" si="75"/>
        <v>-</v>
      </c>
      <c r="AL95" s="2" t="str">
        <f t="shared" si="87"/>
        <v>-</v>
      </c>
    </row>
    <row r="96" spans="1:38">
      <c r="A96" s="45"/>
      <c r="B96" t="s">
        <v>260</v>
      </c>
      <c r="C96" s="12" t="s">
        <v>681</v>
      </c>
      <c r="D96" s="9" t="s">
        <v>328</v>
      </c>
      <c r="E96" s="2" t="s">
        <v>0</v>
      </c>
      <c r="F96" s="8" t="s">
        <v>420</v>
      </c>
      <c r="G96" s="2">
        <v>19</v>
      </c>
      <c r="H96" s="2">
        <v>49</v>
      </c>
      <c r="I96" s="2">
        <v>33</v>
      </c>
      <c r="J96" s="2" t="s">
        <v>1</v>
      </c>
      <c r="K96" s="2" t="s">
        <v>1</v>
      </c>
      <c r="L96" s="2">
        <v>14</v>
      </c>
      <c r="M96" s="3" t="s">
        <v>13</v>
      </c>
      <c r="N96" s="3" t="s">
        <v>13</v>
      </c>
      <c r="O96" s="2">
        <v>49</v>
      </c>
      <c r="P96" s="2" t="b">
        <v>1</v>
      </c>
      <c r="Q96" s="2" t="b">
        <v>1</v>
      </c>
      <c r="R96" s="2" t="s">
        <v>2</v>
      </c>
      <c r="S96" s="44">
        <v>54</v>
      </c>
      <c r="T96" s="44" t="s">
        <v>11</v>
      </c>
      <c r="U96" s="20">
        <v>1.6</v>
      </c>
      <c r="V96" s="11"/>
      <c r="W96" s="2">
        <f t="shared" si="76"/>
        <v>0</v>
      </c>
      <c r="X96">
        <f t="shared" si="77"/>
        <v>5</v>
      </c>
      <c r="Y96">
        <f t="shared" si="78"/>
        <v>5</v>
      </c>
      <c r="Z96">
        <f t="shared" si="79"/>
        <v>5</v>
      </c>
      <c r="AA96" s="2">
        <f t="shared" si="80"/>
        <v>65</v>
      </c>
      <c r="AB96" s="2" t="str">
        <f t="shared" si="81"/>
        <v>Under 1.5</v>
      </c>
      <c r="AC96" s="6"/>
      <c r="AD96" s="6" t="str">
        <f t="shared" si="82"/>
        <v>Over 0.5</v>
      </c>
      <c r="AE96" s="6" t="str">
        <f t="shared" si="74"/>
        <v>?</v>
      </c>
      <c r="AF96" s="6"/>
      <c r="AG96">
        <f t="shared" si="83"/>
        <v>2</v>
      </c>
      <c r="AH96">
        <f t="shared" si="84"/>
        <v>0</v>
      </c>
      <c r="AI96">
        <f t="shared" si="85"/>
        <v>2</v>
      </c>
      <c r="AJ96">
        <f t="shared" si="86"/>
        <v>0</v>
      </c>
      <c r="AK96" s="2" t="str">
        <f t="shared" si="75"/>
        <v>-</v>
      </c>
      <c r="AL96" s="2" t="str">
        <f t="shared" si="87"/>
        <v>-</v>
      </c>
    </row>
    <row r="97" spans="1:38">
      <c r="A97" s="45"/>
      <c r="B97" t="s">
        <v>67</v>
      </c>
      <c r="C97" s="12" t="s">
        <v>682</v>
      </c>
      <c r="D97" s="9" t="s">
        <v>448</v>
      </c>
      <c r="E97" s="2" t="s">
        <v>0</v>
      </c>
      <c r="F97" s="8" t="s">
        <v>283</v>
      </c>
      <c r="G97" s="2">
        <v>27</v>
      </c>
      <c r="H97" s="2">
        <v>51</v>
      </c>
      <c r="I97" s="2">
        <v>23</v>
      </c>
      <c r="J97" s="2" t="s">
        <v>1</v>
      </c>
      <c r="K97" s="2" t="s">
        <v>1</v>
      </c>
      <c r="L97" s="2">
        <v>4</v>
      </c>
      <c r="M97" s="3" t="s">
        <v>13</v>
      </c>
      <c r="N97" s="3" t="s">
        <v>13</v>
      </c>
      <c r="O97" s="2">
        <v>51</v>
      </c>
      <c r="P97" s="2" t="b">
        <v>1</v>
      </c>
      <c r="Q97" s="2" t="b">
        <v>1</v>
      </c>
      <c r="R97" s="2" t="b">
        <v>1</v>
      </c>
      <c r="S97" s="44">
        <v>50</v>
      </c>
      <c r="T97" s="44" t="s">
        <v>10</v>
      </c>
      <c r="U97" s="20">
        <v>1.5</v>
      </c>
      <c r="V97" s="11"/>
      <c r="W97" s="2">
        <f t="shared" si="76"/>
        <v>0</v>
      </c>
      <c r="X97">
        <f t="shared" si="77"/>
        <v>10</v>
      </c>
      <c r="Y97">
        <f t="shared" si="78"/>
        <v>5</v>
      </c>
      <c r="Z97">
        <f t="shared" si="79"/>
        <v>10</v>
      </c>
      <c r="AA97" s="2">
        <f t="shared" si="80"/>
        <v>75</v>
      </c>
      <c r="AB97" s="2" t="str">
        <f t="shared" si="81"/>
        <v>Under 1.5</v>
      </c>
      <c r="AC97" s="6"/>
      <c r="AD97" s="6" t="str">
        <f t="shared" si="82"/>
        <v>Over 0.5</v>
      </c>
      <c r="AE97" s="6" t="str">
        <f t="shared" si="74"/>
        <v>?</v>
      </c>
      <c r="AF97" s="6"/>
      <c r="AG97">
        <f t="shared" si="83"/>
        <v>4</v>
      </c>
      <c r="AH97">
        <f t="shared" si="84"/>
        <v>2</v>
      </c>
      <c r="AI97">
        <f t="shared" si="85"/>
        <v>2</v>
      </c>
      <c r="AJ97">
        <f t="shared" si="86"/>
        <v>8</v>
      </c>
      <c r="AK97" s="2" t="str">
        <f t="shared" si="75"/>
        <v>A3</v>
      </c>
      <c r="AL97" s="2" t="str">
        <f t="shared" ref="AL97:AL124" si="88">IF(AND(L97&lt;11,U97&lt;1.75,AA97&gt;65,OR((AND(S97&gt;49,S97&lt;61,T97="Y")),(AND(S97&lt;48,T97="Y")),(AND(S97&gt;60,T97="N")),(AND(S97&gt;60,T97="Y")),(AND(S97&gt;60,T97="C")))),"Pick","-")</f>
        <v>Pick</v>
      </c>
    </row>
    <row r="98" spans="1:38">
      <c r="A98" s="45"/>
      <c r="B98" t="s">
        <v>154</v>
      </c>
      <c r="C98" s="12" t="s">
        <v>649</v>
      </c>
      <c r="D98" s="9" t="s">
        <v>287</v>
      </c>
      <c r="E98" s="2" t="s">
        <v>0</v>
      </c>
      <c r="F98" s="8" t="s">
        <v>222</v>
      </c>
      <c r="G98" s="2">
        <v>26</v>
      </c>
      <c r="H98" s="2">
        <v>47</v>
      </c>
      <c r="I98" s="2">
        <v>27</v>
      </c>
      <c r="J98" s="2" t="s">
        <v>1</v>
      </c>
      <c r="K98" s="2">
        <v>1</v>
      </c>
      <c r="L98" s="2">
        <v>1</v>
      </c>
      <c r="M98" s="3" t="s">
        <v>13</v>
      </c>
      <c r="N98" s="3" t="s">
        <v>13</v>
      </c>
      <c r="O98" s="2">
        <v>47</v>
      </c>
      <c r="P98" s="2" t="b">
        <v>1</v>
      </c>
      <c r="Q98" s="2" t="s">
        <v>2</v>
      </c>
      <c r="R98" s="2" t="b">
        <v>1</v>
      </c>
      <c r="S98" s="44">
        <v>55</v>
      </c>
      <c r="T98" s="44" t="s">
        <v>10</v>
      </c>
      <c r="U98" s="20">
        <v>1.6</v>
      </c>
      <c r="V98" s="11"/>
      <c r="W98" s="2">
        <f t="shared" si="76"/>
        <v>0</v>
      </c>
      <c r="X98">
        <f t="shared" si="77"/>
        <v>10</v>
      </c>
      <c r="Y98">
        <f t="shared" si="78"/>
        <v>5</v>
      </c>
      <c r="Z98">
        <f t="shared" si="79"/>
        <v>10</v>
      </c>
      <c r="AA98" s="2">
        <f t="shared" si="80"/>
        <v>75</v>
      </c>
      <c r="AB98" s="2" t="str">
        <f t="shared" si="81"/>
        <v>Under 1.5</v>
      </c>
      <c r="AC98" s="6"/>
      <c r="AD98" s="6" t="str">
        <f t="shared" si="82"/>
        <v>Over 0.5</v>
      </c>
      <c r="AE98" s="6" t="str">
        <f t="shared" si="74"/>
        <v>?</v>
      </c>
      <c r="AF98" s="6"/>
      <c r="AG98">
        <f t="shared" si="83"/>
        <v>0</v>
      </c>
      <c r="AH98">
        <f t="shared" si="84"/>
        <v>2</v>
      </c>
      <c r="AI98">
        <f t="shared" si="85"/>
        <v>2</v>
      </c>
      <c r="AJ98">
        <f t="shared" si="86"/>
        <v>4</v>
      </c>
      <c r="AK98" s="2" t="str">
        <f t="shared" si="75"/>
        <v>-</v>
      </c>
      <c r="AL98" s="2" t="str">
        <f t="shared" si="88"/>
        <v>Pick</v>
      </c>
    </row>
    <row r="99" spans="1:38">
      <c r="A99" s="45"/>
      <c r="B99" t="s">
        <v>156</v>
      </c>
      <c r="C99" s="12" t="s">
        <v>649</v>
      </c>
      <c r="D99" s="9" t="s">
        <v>113</v>
      </c>
      <c r="E99" s="2" t="s">
        <v>0</v>
      </c>
      <c r="F99" s="8" t="s">
        <v>674</v>
      </c>
      <c r="G99" s="2">
        <v>24</v>
      </c>
      <c r="H99" s="2">
        <v>55</v>
      </c>
      <c r="I99" s="2">
        <v>21</v>
      </c>
      <c r="J99" s="2" t="s">
        <v>1</v>
      </c>
      <c r="K99" s="2" t="s">
        <v>1</v>
      </c>
      <c r="L99" s="2">
        <v>3</v>
      </c>
      <c r="M99" s="3" t="s">
        <v>13</v>
      </c>
      <c r="N99" s="3" t="s">
        <v>13</v>
      </c>
      <c r="O99" s="2" t="b">
        <v>1</v>
      </c>
      <c r="P99" s="2" t="b">
        <v>1</v>
      </c>
      <c r="Q99" s="2" t="b">
        <v>1</v>
      </c>
      <c r="R99" s="2" t="b">
        <v>1</v>
      </c>
      <c r="S99" s="44">
        <v>47</v>
      </c>
      <c r="T99" s="44" t="s">
        <v>10</v>
      </c>
      <c r="U99" s="20">
        <v>1.7</v>
      </c>
      <c r="V99" s="11"/>
      <c r="W99" s="2">
        <f t="shared" si="76"/>
        <v>10</v>
      </c>
      <c r="X99">
        <f t="shared" si="77"/>
        <v>10</v>
      </c>
      <c r="Y99">
        <f t="shared" si="78"/>
        <v>0</v>
      </c>
      <c r="Z99">
        <f t="shared" si="79"/>
        <v>10</v>
      </c>
      <c r="AA99" s="2">
        <f t="shared" si="80"/>
        <v>80</v>
      </c>
      <c r="AB99" s="2" t="str">
        <f t="shared" si="81"/>
        <v>Under 1.5</v>
      </c>
      <c r="AC99" s="6"/>
      <c r="AD99" s="6" t="str">
        <f t="shared" si="82"/>
        <v>Over 0.5</v>
      </c>
      <c r="AE99" s="6" t="str">
        <f t="shared" si="74"/>
        <v>?</v>
      </c>
      <c r="AF99" s="6"/>
      <c r="AG99">
        <f t="shared" si="83"/>
        <v>6</v>
      </c>
      <c r="AH99">
        <f t="shared" si="84"/>
        <v>2</v>
      </c>
      <c r="AI99">
        <f t="shared" si="85"/>
        <v>0</v>
      </c>
      <c r="AJ99">
        <f t="shared" si="86"/>
        <v>0</v>
      </c>
      <c r="AK99" s="2" t="str">
        <f t="shared" si="75"/>
        <v>-</v>
      </c>
      <c r="AL99" s="2" t="str">
        <f t="shared" si="88"/>
        <v>Pick</v>
      </c>
    </row>
    <row r="100" spans="1:38">
      <c r="A100" s="45"/>
      <c r="B100" t="s">
        <v>153</v>
      </c>
      <c r="C100" s="12" t="s">
        <v>694</v>
      </c>
      <c r="D100" s="9" t="s">
        <v>620</v>
      </c>
      <c r="E100" s="2" t="s">
        <v>0</v>
      </c>
      <c r="F100" s="8" t="s">
        <v>395</v>
      </c>
      <c r="G100" s="2">
        <v>27</v>
      </c>
      <c r="H100" s="2">
        <v>52</v>
      </c>
      <c r="I100" s="2">
        <v>21</v>
      </c>
      <c r="J100" s="2" t="s">
        <v>1</v>
      </c>
      <c r="K100" s="2">
        <v>1</v>
      </c>
      <c r="L100" s="2">
        <v>6</v>
      </c>
      <c r="M100" s="3" t="s">
        <v>13</v>
      </c>
      <c r="N100" s="3" t="s">
        <v>13</v>
      </c>
      <c r="O100" s="2">
        <v>52</v>
      </c>
      <c r="P100" s="2" t="b">
        <v>1</v>
      </c>
      <c r="Q100" s="2" t="s">
        <v>2</v>
      </c>
      <c r="R100" s="2" t="b">
        <v>1</v>
      </c>
      <c r="S100" s="44">
        <v>35</v>
      </c>
      <c r="T100" s="44"/>
      <c r="U100" s="20">
        <v>2</v>
      </c>
      <c r="V100" s="11"/>
      <c r="W100" s="2">
        <f t="shared" si="76"/>
        <v>0</v>
      </c>
      <c r="X100">
        <f t="shared" si="77"/>
        <v>10</v>
      </c>
      <c r="Y100">
        <f t="shared" si="78"/>
        <v>0</v>
      </c>
      <c r="Z100">
        <f t="shared" si="79"/>
        <v>0</v>
      </c>
      <c r="AA100" s="2">
        <f t="shared" si="80"/>
        <v>60</v>
      </c>
      <c r="AB100" s="2" t="str">
        <f t="shared" si="81"/>
        <v>Under 1.5</v>
      </c>
      <c r="AC100" s="6"/>
      <c r="AD100" s="6" t="str">
        <f t="shared" si="82"/>
        <v>Over 0.5</v>
      </c>
      <c r="AE100" s="6" t="str">
        <f t="shared" si="74"/>
        <v>?</v>
      </c>
      <c r="AF100" s="6"/>
      <c r="AG100">
        <f t="shared" si="83"/>
        <v>5</v>
      </c>
      <c r="AH100">
        <f t="shared" si="84"/>
        <v>2</v>
      </c>
      <c r="AI100">
        <f t="shared" si="85"/>
        <v>0</v>
      </c>
      <c r="AJ100">
        <f t="shared" si="86"/>
        <v>0</v>
      </c>
      <c r="AK100" s="2" t="str">
        <f t="shared" si="75"/>
        <v>-</v>
      </c>
      <c r="AL100" s="2" t="str">
        <f t="shared" si="88"/>
        <v>-</v>
      </c>
    </row>
    <row r="101" spans="1:38">
      <c r="A101" s="45"/>
      <c r="B101"/>
      <c r="E101" s="2"/>
      <c r="F101" s="8"/>
      <c r="G101" s="2"/>
      <c r="H101" s="2"/>
      <c r="I101" s="2"/>
      <c r="J101" s="2"/>
      <c r="K101" s="2"/>
      <c r="L101" s="2"/>
      <c r="M101" s="3"/>
      <c r="N101" s="3"/>
      <c r="O101" s="2"/>
      <c r="P101" s="2"/>
      <c r="Q101" s="2"/>
      <c r="R101" s="2"/>
      <c r="S101" s="44"/>
      <c r="T101" s="44"/>
      <c r="U101" s="20"/>
      <c r="V101" s="11"/>
      <c r="W101" s="2">
        <f t="shared" si="76"/>
        <v>0</v>
      </c>
      <c r="X101">
        <f t="shared" si="77"/>
        <v>10</v>
      </c>
      <c r="Y101">
        <f t="shared" si="78"/>
        <v>0</v>
      </c>
      <c r="Z101">
        <f t="shared" si="79"/>
        <v>0</v>
      </c>
      <c r="AA101" s="2">
        <f t="shared" si="80"/>
        <v>60</v>
      </c>
      <c r="AB101" s="2" t="str">
        <f t="shared" si="81"/>
        <v>Under 1.5</v>
      </c>
      <c r="AC101" s="6"/>
      <c r="AD101" s="6" t="str">
        <f t="shared" si="82"/>
        <v>Over 0.5</v>
      </c>
      <c r="AE101" s="6" t="str">
        <f t="shared" si="74"/>
        <v>LOST</v>
      </c>
      <c r="AF101" s="6"/>
      <c r="AG101">
        <f t="shared" si="83"/>
        <v>0</v>
      </c>
      <c r="AH101">
        <f t="shared" si="84"/>
        <v>2</v>
      </c>
      <c r="AI101">
        <f t="shared" si="85"/>
        <v>0</v>
      </c>
      <c r="AJ101">
        <f t="shared" si="86"/>
        <v>0</v>
      </c>
      <c r="AK101" s="2" t="str">
        <f t="shared" si="75"/>
        <v>-</v>
      </c>
      <c r="AL101" s="2" t="str">
        <f t="shared" si="88"/>
        <v>-</v>
      </c>
    </row>
    <row r="102" spans="1:38">
      <c r="A102" s="45"/>
      <c r="B102"/>
      <c r="E102" s="2"/>
      <c r="F102" s="8"/>
      <c r="G102" s="2"/>
      <c r="H102" s="2"/>
      <c r="I102" s="2"/>
      <c r="J102" s="2"/>
      <c r="K102" s="2"/>
      <c r="L102" s="2"/>
      <c r="M102" s="3"/>
      <c r="N102" s="3"/>
      <c r="O102" s="2"/>
      <c r="P102" s="2"/>
      <c r="Q102" s="2"/>
      <c r="R102" s="2"/>
      <c r="S102" s="44"/>
      <c r="T102" s="44"/>
      <c r="U102" s="20"/>
      <c r="V102" s="11"/>
      <c r="W102" s="2">
        <f t="shared" si="76"/>
        <v>0</v>
      </c>
      <c r="X102">
        <f t="shared" si="77"/>
        <v>10</v>
      </c>
      <c r="Y102">
        <f t="shared" si="78"/>
        <v>0</v>
      </c>
      <c r="Z102">
        <f t="shared" si="79"/>
        <v>0</v>
      </c>
      <c r="AA102" s="2">
        <f t="shared" si="80"/>
        <v>60</v>
      </c>
      <c r="AB102" s="2" t="str">
        <f t="shared" si="81"/>
        <v>Under 1.5</v>
      </c>
      <c r="AC102" s="6"/>
      <c r="AD102" s="6" t="str">
        <f t="shared" si="82"/>
        <v>Over 0.5</v>
      </c>
      <c r="AE102" s="6" t="str">
        <f t="shared" si="74"/>
        <v>LOST</v>
      </c>
      <c r="AF102" s="6"/>
      <c r="AG102">
        <f t="shared" si="83"/>
        <v>0</v>
      </c>
      <c r="AH102">
        <f t="shared" si="84"/>
        <v>2</v>
      </c>
      <c r="AI102">
        <f t="shared" si="85"/>
        <v>0</v>
      </c>
      <c r="AJ102">
        <f t="shared" si="86"/>
        <v>0</v>
      </c>
      <c r="AK102" s="2" t="str">
        <f t="shared" si="75"/>
        <v>-</v>
      </c>
      <c r="AL102" s="2" t="str">
        <f t="shared" si="88"/>
        <v>-</v>
      </c>
    </row>
    <row r="103" spans="1:38">
      <c r="A103" s="45"/>
      <c r="B103" s="21"/>
      <c r="E103" s="2"/>
      <c r="F103" s="8"/>
      <c r="G103" s="2"/>
      <c r="H103" s="2"/>
      <c r="I103" s="2"/>
      <c r="J103" s="2"/>
      <c r="K103" s="2"/>
      <c r="L103" s="2"/>
      <c r="M103" s="3"/>
      <c r="N103" s="3"/>
      <c r="O103" s="2"/>
      <c r="P103" s="2"/>
      <c r="Q103" s="2"/>
      <c r="R103" s="2"/>
      <c r="S103" s="44"/>
      <c r="T103" s="44"/>
      <c r="U103" s="20"/>
      <c r="V103" s="11"/>
      <c r="W103" s="2">
        <f t="shared" si="76"/>
        <v>0</v>
      </c>
      <c r="X103">
        <f t="shared" si="77"/>
        <v>10</v>
      </c>
      <c r="Y103">
        <f t="shared" si="78"/>
        <v>0</v>
      </c>
      <c r="Z103">
        <f t="shared" si="79"/>
        <v>0</v>
      </c>
      <c r="AA103" s="2">
        <f t="shared" si="80"/>
        <v>60</v>
      </c>
      <c r="AB103" s="2" t="str">
        <f t="shared" si="81"/>
        <v>Under 1.5</v>
      </c>
      <c r="AC103" s="6"/>
      <c r="AD103" s="6" t="str">
        <f t="shared" si="82"/>
        <v>Over 0.5</v>
      </c>
      <c r="AE103" s="6" t="str">
        <f t="shared" si="74"/>
        <v>LOST</v>
      </c>
      <c r="AF103" s="6"/>
      <c r="AG103">
        <f t="shared" si="83"/>
        <v>0</v>
      </c>
      <c r="AH103">
        <f t="shared" si="84"/>
        <v>2</v>
      </c>
      <c r="AI103">
        <f t="shared" si="85"/>
        <v>0</v>
      </c>
      <c r="AJ103">
        <f t="shared" si="86"/>
        <v>0</v>
      </c>
      <c r="AK103" s="2" t="str">
        <f t="shared" si="75"/>
        <v>-</v>
      </c>
      <c r="AL103" s="2" t="str">
        <f t="shared" si="88"/>
        <v>-</v>
      </c>
    </row>
    <row r="104" spans="1:38">
      <c r="A104" s="45"/>
      <c r="B104" s="21" t="s">
        <v>696</v>
      </c>
      <c r="E104" s="2"/>
      <c r="F104" s="8"/>
      <c r="G104" s="2"/>
      <c r="H104" s="2"/>
      <c r="I104" s="2"/>
      <c r="J104" s="2"/>
      <c r="K104" s="2"/>
      <c r="L104" s="2"/>
      <c r="M104" s="3"/>
      <c r="N104" s="3"/>
      <c r="O104" s="2"/>
      <c r="P104" s="2"/>
      <c r="Q104" s="2"/>
      <c r="R104" s="2"/>
      <c r="S104" s="44"/>
      <c r="T104" s="44"/>
      <c r="U104" s="20"/>
      <c r="V104" s="11"/>
      <c r="W104" s="2">
        <f t="shared" si="76"/>
        <v>0</v>
      </c>
      <c r="X104">
        <f t="shared" si="77"/>
        <v>10</v>
      </c>
      <c r="Y104">
        <f t="shared" si="78"/>
        <v>0</v>
      </c>
      <c r="Z104">
        <f t="shared" si="79"/>
        <v>0</v>
      </c>
      <c r="AA104" s="2">
        <f t="shared" si="80"/>
        <v>60</v>
      </c>
      <c r="AB104" s="2" t="str">
        <f t="shared" si="81"/>
        <v>Under 1.5</v>
      </c>
      <c r="AC104" s="6"/>
      <c r="AD104" s="6" t="str">
        <f t="shared" si="82"/>
        <v>Over 0.5</v>
      </c>
      <c r="AE104" s="6" t="str">
        <f t="shared" si="74"/>
        <v>LOST</v>
      </c>
      <c r="AF104" s="6"/>
      <c r="AG104">
        <f t="shared" si="83"/>
        <v>0</v>
      </c>
      <c r="AH104">
        <f t="shared" si="84"/>
        <v>2</v>
      </c>
      <c r="AI104">
        <f t="shared" si="85"/>
        <v>0</v>
      </c>
      <c r="AJ104">
        <f t="shared" si="86"/>
        <v>0</v>
      </c>
      <c r="AK104" s="2" t="str">
        <f t="shared" si="75"/>
        <v>-</v>
      </c>
      <c r="AL104" s="2" t="str">
        <f t="shared" si="88"/>
        <v>-</v>
      </c>
    </row>
    <row r="105" spans="1:38">
      <c r="A105" s="45"/>
      <c r="B105" t="s">
        <v>644</v>
      </c>
      <c r="C105" s="10">
        <v>0.39583333333333331</v>
      </c>
      <c r="D105" s="9" t="s">
        <v>612</v>
      </c>
      <c r="E105" s="2" t="s">
        <v>0</v>
      </c>
      <c r="F105" s="8" t="s">
        <v>683</v>
      </c>
      <c r="G105" s="2">
        <v>7</v>
      </c>
      <c r="H105" s="2">
        <v>43</v>
      </c>
      <c r="I105" s="2">
        <v>50</v>
      </c>
      <c r="J105" s="2">
        <v>2</v>
      </c>
      <c r="K105" s="2">
        <v>1</v>
      </c>
      <c r="L105" s="2">
        <v>43</v>
      </c>
      <c r="M105" s="3" t="s">
        <v>13</v>
      </c>
      <c r="N105" s="3" t="s">
        <v>13</v>
      </c>
      <c r="O105" s="2">
        <v>43</v>
      </c>
      <c r="P105" s="2" t="b">
        <v>0</v>
      </c>
      <c r="Q105" s="2" t="s">
        <v>2</v>
      </c>
      <c r="R105" s="2" t="s">
        <v>2</v>
      </c>
      <c r="S105" s="44">
        <v>32</v>
      </c>
      <c r="T105" s="44" t="s">
        <v>12</v>
      </c>
      <c r="U105" s="20">
        <v>1.6</v>
      </c>
      <c r="V105" s="11"/>
      <c r="W105" s="2">
        <f t="shared" si="76"/>
        <v>0</v>
      </c>
      <c r="X105">
        <f t="shared" si="77"/>
        <v>0</v>
      </c>
      <c r="Y105">
        <f t="shared" si="78"/>
        <v>0</v>
      </c>
      <c r="Z105">
        <f t="shared" si="79"/>
        <v>0</v>
      </c>
      <c r="AA105" s="2">
        <f t="shared" si="80"/>
        <v>50</v>
      </c>
      <c r="AB105" s="2" t="str">
        <f t="shared" si="81"/>
        <v>Over 0.5</v>
      </c>
      <c r="AC105" s="6"/>
      <c r="AD105" s="6" t="str">
        <f t="shared" si="82"/>
        <v>Over 0.5</v>
      </c>
      <c r="AE105" s="6" t="str">
        <f t="shared" si="74"/>
        <v>?</v>
      </c>
      <c r="AF105" s="6"/>
      <c r="AG105">
        <f t="shared" si="83"/>
        <v>0</v>
      </c>
      <c r="AH105">
        <f t="shared" si="84"/>
        <v>0</v>
      </c>
      <c r="AI105">
        <f t="shared" si="85"/>
        <v>0</v>
      </c>
      <c r="AJ105">
        <f t="shared" si="86"/>
        <v>0</v>
      </c>
      <c r="AK105" s="2" t="str">
        <f t="shared" si="75"/>
        <v>-</v>
      </c>
      <c r="AL105" s="2" t="str">
        <f t="shared" si="88"/>
        <v>-</v>
      </c>
    </row>
    <row r="106" spans="1:38">
      <c r="A106" s="45"/>
      <c r="B106" t="s">
        <v>603</v>
      </c>
      <c r="C106" s="10">
        <v>0.5</v>
      </c>
      <c r="D106" s="9" t="s">
        <v>625</v>
      </c>
      <c r="E106" s="2" t="s">
        <v>0</v>
      </c>
      <c r="F106" s="8" t="s">
        <v>617</v>
      </c>
      <c r="G106" s="2">
        <v>35</v>
      </c>
      <c r="H106" s="2">
        <v>43</v>
      </c>
      <c r="I106" s="2">
        <v>22</v>
      </c>
      <c r="J106" s="2" t="s">
        <v>1</v>
      </c>
      <c r="K106" s="2">
        <v>1</v>
      </c>
      <c r="L106" s="2">
        <v>13</v>
      </c>
      <c r="M106" s="3" t="s">
        <v>13</v>
      </c>
      <c r="N106" s="3" t="s">
        <v>13</v>
      </c>
      <c r="O106" s="2">
        <v>43</v>
      </c>
      <c r="P106" s="2" t="b">
        <v>1</v>
      </c>
      <c r="Q106" s="2" t="s">
        <v>2</v>
      </c>
      <c r="R106" s="2" t="s">
        <v>2</v>
      </c>
      <c r="S106" s="44">
        <v>70</v>
      </c>
      <c r="T106" s="44" t="s">
        <v>10</v>
      </c>
      <c r="U106" s="20">
        <v>1.5</v>
      </c>
      <c r="V106" s="11"/>
      <c r="W106" s="2">
        <f t="shared" si="76"/>
        <v>0</v>
      </c>
      <c r="X106">
        <f t="shared" si="77"/>
        <v>5</v>
      </c>
      <c r="Y106">
        <f t="shared" si="78"/>
        <v>10</v>
      </c>
      <c r="Z106">
        <f t="shared" si="79"/>
        <v>10</v>
      </c>
      <c r="AA106" s="2">
        <f t="shared" si="80"/>
        <v>75</v>
      </c>
      <c r="AB106" s="2" t="str">
        <f t="shared" si="81"/>
        <v>Under 1.5</v>
      </c>
      <c r="AC106" s="6"/>
      <c r="AD106" s="6" t="str">
        <f t="shared" si="82"/>
        <v>Over 0.5</v>
      </c>
      <c r="AE106" s="6" t="str">
        <f t="shared" si="74"/>
        <v>?</v>
      </c>
      <c r="AF106" s="6"/>
      <c r="AG106">
        <f t="shared" si="83"/>
        <v>0</v>
      </c>
      <c r="AH106">
        <f t="shared" si="84"/>
        <v>0</v>
      </c>
      <c r="AI106">
        <f t="shared" si="85"/>
        <v>2</v>
      </c>
      <c r="AJ106">
        <f t="shared" si="86"/>
        <v>0</v>
      </c>
      <c r="AK106" s="2" t="str">
        <f t="shared" si="75"/>
        <v>-</v>
      </c>
      <c r="AL106" s="2" t="str">
        <f t="shared" si="88"/>
        <v>-</v>
      </c>
    </row>
    <row r="107" spans="1:38">
      <c r="A107" s="45"/>
      <c r="B107" t="s">
        <v>443</v>
      </c>
      <c r="C107" s="10">
        <v>0.53125</v>
      </c>
      <c r="D107" s="9" t="s">
        <v>481</v>
      </c>
      <c r="E107" s="2" t="s">
        <v>0</v>
      </c>
      <c r="F107" s="8" t="s">
        <v>684</v>
      </c>
      <c r="G107" s="2">
        <v>27</v>
      </c>
      <c r="H107" s="2">
        <v>47</v>
      </c>
      <c r="I107" s="2">
        <v>25</v>
      </c>
      <c r="J107" s="2" t="s">
        <v>1</v>
      </c>
      <c r="K107" s="2">
        <v>1</v>
      </c>
      <c r="L107" s="2">
        <v>2</v>
      </c>
      <c r="M107" s="3" t="s">
        <v>13</v>
      </c>
      <c r="N107" s="3" t="s">
        <v>13</v>
      </c>
      <c r="O107" s="2">
        <v>47</v>
      </c>
      <c r="P107" s="2" t="b">
        <v>1</v>
      </c>
      <c r="Q107" s="2" t="s">
        <v>2</v>
      </c>
      <c r="R107" s="2" t="b">
        <v>1</v>
      </c>
      <c r="S107" s="44">
        <v>62</v>
      </c>
      <c r="T107" s="44" t="s">
        <v>10</v>
      </c>
      <c r="U107" s="20">
        <v>1.7</v>
      </c>
      <c r="V107" s="11"/>
      <c r="W107" s="2">
        <f t="shared" si="76"/>
        <v>0</v>
      </c>
      <c r="X107">
        <f t="shared" si="77"/>
        <v>10</v>
      </c>
      <c r="Y107">
        <f t="shared" si="78"/>
        <v>10</v>
      </c>
      <c r="Z107">
        <f t="shared" si="79"/>
        <v>10</v>
      </c>
      <c r="AA107" s="2">
        <f t="shared" si="80"/>
        <v>80</v>
      </c>
      <c r="AB107" s="2" t="str">
        <f t="shared" si="81"/>
        <v>Under 1.5</v>
      </c>
      <c r="AC107" s="6"/>
      <c r="AD107" s="6" t="str">
        <f t="shared" si="82"/>
        <v>Over 0.5</v>
      </c>
      <c r="AE107" s="6" t="str">
        <f t="shared" si="74"/>
        <v>?</v>
      </c>
      <c r="AF107" s="6"/>
      <c r="AG107">
        <f t="shared" si="83"/>
        <v>0</v>
      </c>
      <c r="AH107">
        <f t="shared" si="84"/>
        <v>2</v>
      </c>
      <c r="AI107">
        <f t="shared" si="85"/>
        <v>2</v>
      </c>
      <c r="AJ107">
        <f t="shared" si="86"/>
        <v>4</v>
      </c>
      <c r="AK107" s="2" t="str">
        <f t="shared" si="75"/>
        <v>-</v>
      </c>
      <c r="AL107" s="2" t="str">
        <f t="shared" si="88"/>
        <v>Pick</v>
      </c>
    </row>
    <row r="108" spans="1:38">
      <c r="A108" s="45"/>
      <c r="B108" t="s">
        <v>443</v>
      </c>
      <c r="C108" s="10">
        <v>0.53125</v>
      </c>
      <c r="D108" s="9" t="s">
        <v>430</v>
      </c>
      <c r="E108" s="2" t="s">
        <v>0</v>
      </c>
      <c r="F108" s="8" t="s">
        <v>480</v>
      </c>
      <c r="G108" s="2">
        <v>25</v>
      </c>
      <c r="H108" s="2">
        <v>55</v>
      </c>
      <c r="I108" s="2">
        <v>20</v>
      </c>
      <c r="J108" s="2" t="s">
        <v>1</v>
      </c>
      <c r="K108" s="2">
        <v>1</v>
      </c>
      <c r="L108" s="2">
        <v>5</v>
      </c>
      <c r="M108" s="3" t="s">
        <v>13</v>
      </c>
      <c r="N108" s="3" t="s">
        <v>13</v>
      </c>
      <c r="O108" s="2" t="b">
        <v>1</v>
      </c>
      <c r="P108" s="2" t="b">
        <v>1</v>
      </c>
      <c r="Q108" s="2" t="s">
        <v>2</v>
      </c>
      <c r="R108" s="2" t="b">
        <v>1</v>
      </c>
      <c r="S108" s="44">
        <v>66</v>
      </c>
      <c r="T108" s="44" t="s">
        <v>12</v>
      </c>
      <c r="U108" s="20">
        <v>1.9</v>
      </c>
      <c r="V108" s="11"/>
      <c r="W108" s="2">
        <f t="shared" si="76"/>
        <v>10</v>
      </c>
      <c r="X108">
        <f t="shared" si="77"/>
        <v>10</v>
      </c>
      <c r="Y108">
        <f t="shared" si="78"/>
        <v>10</v>
      </c>
      <c r="Z108">
        <f t="shared" si="79"/>
        <v>0</v>
      </c>
      <c r="AA108" s="2">
        <f t="shared" si="80"/>
        <v>80</v>
      </c>
      <c r="AB108" s="2" t="str">
        <f t="shared" si="81"/>
        <v>Under 1.5</v>
      </c>
      <c r="AC108" s="6"/>
      <c r="AD108" s="6" t="str">
        <f t="shared" si="82"/>
        <v>Over 0.5</v>
      </c>
      <c r="AE108" s="6" t="str">
        <f t="shared" si="74"/>
        <v>?</v>
      </c>
      <c r="AF108" s="6"/>
      <c r="AG108">
        <f t="shared" si="83"/>
        <v>6</v>
      </c>
      <c r="AH108">
        <f t="shared" si="84"/>
        <v>2</v>
      </c>
      <c r="AI108">
        <f t="shared" si="85"/>
        <v>2</v>
      </c>
      <c r="AJ108">
        <f t="shared" si="86"/>
        <v>10</v>
      </c>
      <c r="AK108" s="2" t="str">
        <f t="shared" si="75"/>
        <v>A1</v>
      </c>
      <c r="AL108" s="2" t="str">
        <f t="shared" si="88"/>
        <v>-</v>
      </c>
    </row>
    <row r="109" spans="1:38">
      <c r="A109" s="45"/>
      <c r="B109" t="s">
        <v>443</v>
      </c>
      <c r="C109" s="10">
        <v>0.53125</v>
      </c>
      <c r="D109" s="9" t="s">
        <v>432</v>
      </c>
      <c r="E109" s="2" t="s">
        <v>0</v>
      </c>
      <c r="F109" s="8" t="s">
        <v>431</v>
      </c>
      <c r="G109" s="2">
        <v>31</v>
      </c>
      <c r="H109" s="2">
        <v>47</v>
      </c>
      <c r="I109" s="2">
        <v>22</v>
      </c>
      <c r="J109" s="2" t="s">
        <v>1</v>
      </c>
      <c r="K109" s="2">
        <v>1</v>
      </c>
      <c r="L109" s="2">
        <v>9</v>
      </c>
      <c r="M109" s="3" t="s">
        <v>13</v>
      </c>
      <c r="N109" s="3" t="s">
        <v>13</v>
      </c>
      <c r="O109" s="2">
        <v>47</v>
      </c>
      <c r="P109" s="2" t="b">
        <v>1</v>
      </c>
      <c r="Q109" s="2" t="s">
        <v>2</v>
      </c>
      <c r="R109" s="2" t="s">
        <v>2</v>
      </c>
      <c r="S109" s="44">
        <v>57</v>
      </c>
      <c r="T109" s="44" t="s">
        <v>12</v>
      </c>
      <c r="U109" s="20">
        <v>2.1</v>
      </c>
      <c r="V109" s="11"/>
      <c r="W109" s="2">
        <f t="shared" si="76"/>
        <v>0</v>
      </c>
      <c r="X109">
        <f t="shared" si="77"/>
        <v>5</v>
      </c>
      <c r="Y109">
        <f t="shared" si="78"/>
        <v>5</v>
      </c>
      <c r="Z109">
        <f t="shared" si="79"/>
        <v>0</v>
      </c>
      <c r="AA109" s="2">
        <f t="shared" si="80"/>
        <v>60</v>
      </c>
      <c r="AB109" s="2" t="str">
        <f t="shared" si="81"/>
        <v>Under 1.5</v>
      </c>
      <c r="AC109" s="6"/>
      <c r="AD109" s="6" t="str">
        <f t="shared" si="82"/>
        <v>Over 0.5</v>
      </c>
      <c r="AE109" s="6" t="str">
        <f t="shared" si="74"/>
        <v>?</v>
      </c>
      <c r="AF109" s="6"/>
      <c r="AG109">
        <f t="shared" si="83"/>
        <v>0</v>
      </c>
      <c r="AH109">
        <f t="shared" si="84"/>
        <v>0</v>
      </c>
      <c r="AI109">
        <f t="shared" si="85"/>
        <v>2</v>
      </c>
      <c r="AJ109">
        <f t="shared" si="86"/>
        <v>0</v>
      </c>
      <c r="AK109" s="2" t="str">
        <f t="shared" si="75"/>
        <v>-</v>
      </c>
      <c r="AL109" s="2" t="str">
        <f t="shared" si="88"/>
        <v>-</v>
      </c>
    </row>
    <row r="110" spans="1:38">
      <c r="A110" s="45"/>
      <c r="B110" t="s">
        <v>493</v>
      </c>
      <c r="C110" s="10">
        <v>0.5625</v>
      </c>
      <c r="D110" s="9" t="s">
        <v>639</v>
      </c>
      <c r="E110" s="2" t="s">
        <v>0</v>
      </c>
      <c r="F110" s="8" t="s">
        <v>491</v>
      </c>
      <c r="G110" s="2">
        <v>32</v>
      </c>
      <c r="H110" s="2">
        <v>47</v>
      </c>
      <c r="I110" s="2">
        <v>21</v>
      </c>
      <c r="J110" s="2" t="s">
        <v>1</v>
      </c>
      <c r="K110" s="2" t="s">
        <v>1</v>
      </c>
      <c r="L110" s="2">
        <v>11</v>
      </c>
      <c r="M110" s="3" t="s">
        <v>13</v>
      </c>
      <c r="N110" s="3" t="s">
        <v>13</v>
      </c>
      <c r="O110" s="2">
        <v>47</v>
      </c>
      <c r="P110" s="2" t="b">
        <v>1</v>
      </c>
      <c r="Q110" s="2" t="b">
        <v>1</v>
      </c>
      <c r="R110" s="2" t="s">
        <v>2</v>
      </c>
      <c r="S110" s="44">
        <v>38</v>
      </c>
      <c r="T110" s="44" t="s">
        <v>12</v>
      </c>
      <c r="U110" s="20">
        <v>1.5</v>
      </c>
      <c r="V110" s="11"/>
      <c r="W110" s="2">
        <f t="shared" si="76"/>
        <v>0</v>
      </c>
      <c r="X110">
        <f t="shared" si="77"/>
        <v>5</v>
      </c>
      <c r="Y110">
        <f t="shared" si="78"/>
        <v>0</v>
      </c>
      <c r="Z110">
        <f t="shared" si="79"/>
        <v>0</v>
      </c>
      <c r="AA110" s="2">
        <f t="shared" si="80"/>
        <v>55</v>
      </c>
      <c r="AB110" s="2" t="str">
        <f t="shared" si="81"/>
        <v>Over 0.5</v>
      </c>
      <c r="AC110" s="6"/>
      <c r="AD110" s="6" t="str">
        <f t="shared" si="82"/>
        <v>Over 0.5</v>
      </c>
      <c r="AE110" s="6" t="str">
        <f t="shared" si="74"/>
        <v>?</v>
      </c>
      <c r="AF110" s="6"/>
      <c r="AG110">
        <f t="shared" si="83"/>
        <v>0</v>
      </c>
      <c r="AH110">
        <f t="shared" si="84"/>
        <v>0</v>
      </c>
      <c r="AI110">
        <f t="shared" si="85"/>
        <v>0</v>
      </c>
      <c r="AJ110">
        <f t="shared" si="86"/>
        <v>0</v>
      </c>
      <c r="AK110" s="2" t="str">
        <f t="shared" si="75"/>
        <v>-</v>
      </c>
      <c r="AL110" s="2" t="str">
        <f t="shared" si="88"/>
        <v>-</v>
      </c>
    </row>
    <row r="111" spans="1:38">
      <c r="A111" s="45"/>
      <c r="B111" t="s">
        <v>493</v>
      </c>
      <c r="C111" s="10">
        <v>0.5625</v>
      </c>
      <c r="D111" s="9" t="s">
        <v>638</v>
      </c>
      <c r="E111" s="2" t="s">
        <v>0</v>
      </c>
      <c r="F111" s="8" t="s">
        <v>685</v>
      </c>
      <c r="G111" s="2">
        <v>22</v>
      </c>
      <c r="H111" s="2">
        <v>45</v>
      </c>
      <c r="I111" s="2">
        <v>33</v>
      </c>
      <c r="J111" s="2" t="s">
        <v>1</v>
      </c>
      <c r="K111" s="2" t="s">
        <v>1</v>
      </c>
      <c r="L111" s="2">
        <v>11</v>
      </c>
      <c r="M111" s="3" t="s">
        <v>13</v>
      </c>
      <c r="N111" s="3" t="s">
        <v>13</v>
      </c>
      <c r="O111" s="2">
        <v>45</v>
      </c>
      <c r="P111" s="2" t="b">
        <v>1</v>
      </c>
      <c r="Q111" s="2" t="b">
        <v>1</v>
      </c>
      <c r="R111" s="2" t="s">
        <v>2</v>
      </c>
      <c r="S111" s="44">
        <v>75</v>
      </c>
      <c r="T111" s="44" t="s">
        <v>12</v>
      </c>
      <c r="U111" s="20">
        <v>2.5</v>
      </c>
      <c r="V111" s="11"/>
      <c r="W111" s="2">
        <f t="shared" si="76"/>
        <v>0</v>
      </c>
      <c r="X111">
        <f t="shared" si="77"/>
        <v>5</v>
      </c>
      <c r="Y111">
        <f t="shared" si="78"/>
        <v>10</v>
      </c>
      <c r="Z111">
        <f t="shared" si="79"/>
        <v>0</v>
      </c>
      <c r="AA111" s="2">
        <f t="shared" si="80"/>
        <v>65</v>
      </c>
      <c r="AB111" s="2" t="str">
        <f t="shared" si="81"/>
        <v>Under 1.5</v>
      </c>
      <c r="AC111" s="6"/>
      <c r="AD111" s="6" t="str">
        <f t="shared" si="82"/>
        <v>Over 0.5</v>
      </c>
      <c r="AE111" s="6" t="str">
        <f t="shared" si="74"/>
        <v>?</v>
      </c>
      <c r="AF111" s="6"/>
      <c r="AG111">
        <f t="shared" si="83"/>
        <v>0</v>
      </c>
      <c r="AH111">
        <f t="shared" si="84"/>
        <v>0</v>
      </c>
      <c r="AI111">
        <f t="shared" si="85"/>
        <v>2</v>
      </c>
      <c r="AJ111">
        <f t="shared" si="86"/>
        <v>0</v>
      </c>
      <c r="AK111" s="2" t="str">
        <f t="shared" si="75"/>
        <v>-</v>
      </c>
      <c r="AL111" s="2" t="str">
        <f t="shared" si="88"/>
        <v>-</v>
      </c>
    </row>
    <row r="112" spans="1:38">
      <c r="A112" s="45"/>
      <c r="B112" t="s">
        <v>647</v>
      </c>
      <c r="C112" s="10">
        <v>0.5625</v>
      </c>
      <c r="D112" s="9" t="s">
        <v>82</v>
      </c>
      <c r="E112" s="2" t="s">
        <v>0</v>
      </c>
      <c r="F112" s="8" t="s">
        <v>380</v>
      </c>
      <c r="G112" s="2">
        <v>16</v>
      </c>
      <c r="H112" s="2">
        <v>46</v>
      </c>
      <c r="I112" s="2">
        <v>38</v>
      </c>
      <c r="J112" s="2" t="s">
        <v>1</v>
      </c>
      <c r="K112" s="2" t="s">
        <v>1</v>
      </c>
      <c r="L112" s="2">
        <v>22</v>
      </c>
      <c r="M112" s="3" t="s">
        <v>13</v>
      </c>
      <c r="N112" s="3" t="s">
        <v>13</v>
      </c>
      <c r="O112" s="2">
        <v>46</v>
      </c>
      <c r="P112" s="2" t="b">
        <v>1</v>
      </c>
      <c r="Q112" s="2" t="b">
        <v>1</v>
      </c>
      <c r="R112" s="2" t="s">
        <v>2</v>
      </c>
      <c r="S112" s="44">
        <v>48</v>
      </c>
      <c r="T112" s="44" t="s">
        <v>10</v>
      </c>
      <c r="U112" s="20">
        <v>1.8</v>
      </c>
      <c r="V112" s="11"/>
      <c r="W112" s="2">
        <f t="shared" si="76"/>
        <v>0</v>
      </c>
      <c r="X112">
        <f t="shared" si="77"/>
        <v>0</v>
      </c>
      <c r="Y112">
        <f t="shared" si="78"/>
        <v>0</v>
      </c>
      <c r="Z112">
        <f t="shared" si="79"/>
        <v>10</v>
      </c>
      <c r="AA112" s="2">
        <f t="shared" si="80"/>
        <v>60</v>
      </c>
      <c r="AB112" s="2" t="str">
        <f t="shared" si="81"/>
        <v>Under 1.5</v>
      </c>
      <c r="AC112" s="6"/>
      <c r="AD112" s="6" t="str">
        <f t="shared" si="82"/>
        <v>Over 0.5</v>
      </c>
      <c r="AE112" s="6" t="str">
        <f t="shared" si="74"/>
        <v>?</v>
      </c>
      <c r="AF112" s="6"/>
      <c r="AG112">
        <f t="shared" si="83"/>
        <v>0</v>
      </c>
      <c r="AH112">
        <f t="shared" si="84"/>
        <v>0</v>
      </c>
      <c r="AI112">
        <f t="shared" si="85"/>
        <v>0</v>
      </c>
      <c r="AJ112">
        <f t="shared" si="86"/>
        <v>0</v>
      </c>
      <c r="AK112" s="2" t="str">
        <f t="shared" si="75"/>
        <v>-</v>
      </c>
      <c r="AL112" s="2" t="str">
        <f t="shared" si="88"/>
        <v>-</v>
      </c>
    </row>
    <row r="113" spans="1:38">
      <c r="A113" s="45"/>
      <c r="B113" t="s">
        <v>676</v>
      </c>
      <c r="C113" s="10">
        <v>0.58333333333333337</v>
      </c>
      <c r="D113" s="9" t="s">
        <v>686</v>
      </c>
      <c r="E113" s="2" t="s">
        <v>0</v>
      </c>
      <c r="F113" s="8" t="s">
        <v>687</v>
      </c>
      <c r="G113" s="2">
        <v>10</v>
      </c>
      <c r="H113" s="2">
        <v>45</v>
      </c>
      <c r="I113" s="2">
        <v>45</v>
      </c>
      <c r="J113" s="2">
        <v>2</v>
      </c>
      <c r="K113" s="2">
        <v>2</v>
      </c>
      <c r="L113" s="2">
        <v>35</v>
      </c>
      <c r="M113" s="3" t="s">
        <v>13</v>
      </c>
      <c r="N113" s="3" t="s">
        <v>13</v>
      </c>
      <c r="O113" s="2">
        <v>45</v>
      </c>
      <c r="P113" s="2" t="b">
        <v>0</v>
      </c>
      <c r="Q113" s="2" t="s">
        <v>2</v>
      </c>
      <c r="R113" s="2" t="s">
        <v>2</v>
      </c>
      <c r="S113" s="44">
        <v>37</v>
      </c>
      <c r="T113" s="44" t="s">
        <v>12</v>
      </c>
      <c r="U113" s="20">
        <v>1.65</v>
      </c>
      <c r="V113" s="11"/>
      <c r="W113" s="2">
        <f t="shared" si="76"/>
        <v>0</v>
      </c>
      <c r="X113">
        <f t="shared" si="77"/>
        <v>0</v>
      </c>
      <c r="Y113">
        <f t="shared" si="78"/>
        <v>0</v>
      </c>
      <c r="Z113">
        <f t="shared" si="79"/>
        <v>0</v>
      </c>
      <c r="AA113" s="2">
        <f t="shared" si="80"/>
        <v>50</v>
      </c>
      <c r="AB113" s="2" t="str">
        <f t="shared" si="81"/>
        <v>Over 0.5</v>
      </c>
      <c r="AC113" s="6"/>
      <c r="AD113" s="6" t="str">
        <f t="shared" si="82"/>
        <v>Over 0.5</v>
      </c>
      <c r="AE113" s="6" t="str">
        <f t="shared" si="74"/>
        <v>?</v>
      </c>
      <c r="AF113" s="6"/>
      <c r="AG113">
        <f t="shared" si="83"/>
        <v>0</v>
      </c>
      <c r="AH113">
        <f t="shared" si="84"/>
        <v>0</v>
      </c>
      <c r="AI113">
        <f t="shared" si="85"/>
        <v>0</v>
      </c>
      <c r="AJ113">
        <f t="shared" si="86"/>
        <v>0</v>
      </c>
      <c r="AK113" s="2" t="str">
        <f t="shared" si="75"/>
        <v>-</v>
      </c>
      <c r="AL113" s="2" t="str">
        <f t="shared" si="88"/>
        <v>-</v>
      </c>
    </row>
    <row r="114" spans="1:38">
      <c r="A114" s="45"/>
      <c r="B114" t="s">
        <v>333</v>
      </c>
      <c r="C114" s="10">
        <v>0.58333333333333337</v>
      </c>
      <c r="D114" s="9" t="s">
        <v>497</v>
      </c>
      <c r="E114" s="2" t="s">
        <v>0</v>
      </c>
      <c r="F114" s="8" t="s">
        <v>323</v>
      </c>
      <c r="G114" s="2">
        <v>35</v>
      </c>
      <c r="H114" s="2">
        <v>45</v>
      </c>
      <c r="I114" s="2">
        <v>20</v>
      </c>
      <c r="J114" s="2" t="s">
        <v>1</v>
      </c>
      <c r="K114" s="2">
        <v>1</v>
      </c>
      <c r="L114" s="2">
        <v>15</v>
      </c>
      <c r="M114" s="3" t="s">
        <v>13</v>
      </c>
      <c r="N114" s="3" t="s">
        <v>13</v>
      </c>
      <c r="O114" s="2">
        <v>45</v>
      </c>
      <c r="P114" s="2" t="b">
        <v>1</v>
      </c>
      <c r="Q114" s="2" t="s">
        <v>2</v>
      </c>
      <c r="R114" s="2" t="s">
        <v>2</v>
      </c>
      <c r="S114" s="44">
        <v>51</v>
      </c>
      <c r="T114" s="44" t="s">
        <v>12</v>
      </c>
      <c r="U114" s="20">
        <v>1.55</v>
      </c>
      <c r="V114" s="11"/>
      <c r="W114" s="2">
        <f t="shared" si="76"/>
        <v>0</v>
      </c>
      <c r="X114">
        <f t="shared" si="77"/>
        <v>5</v>
      </c>
      <c r="Y114">
        <f t="shared" si="78"/>
        <v>5</v>
      </c>
      <c r="Z114">
        <f t="shared" si="79"/>
        <v>0</v>
      </c>
      <c r="AA114" s="2">
        <f t="shared" si="80"/>
        <v>60</v>
      </c>
      <c r="AB114" s="2" t="str">
        <f t="shared" si="81"/>
        <v>Under 1.5</v>
      </c>
      <c r="AC114" s="6"/>
      <c r="AD114" s="6" t="str">
        <f t="shared" si="82"/>
        <v>Over 0.5</v>
      </c>
      <c r="AE114" s="6" t="str">
        <f t="shared" si="74"/>
        <v>?</v>
      </c>
      <c r="AF114" s="6"/>
      <c r="AG114">
        <f t="shared" si="83"/>
        <v>0</v>
      </c>
      <c r="AH114">
        <f t="shared" si="84"/>
        <v>0</v>
      </c>
      <c r="AI114">
        <f t="shared" si="85"/>
        <v>2</v>
      </c>
      <c r="AJ114">
        <f t="shared" si="86"/>
        <v>0</v>
      </c>
      <c r="AK114" s="2" t="str">
        <f t="shared" si="75"/>
        <v>-</v>
      </c>
      <c r="AL114" s="2" t="str">
        <f t="shared" si="88"/>
        <v>-</v>
      </c>
    </row>
    <row r="115" spans="1:38">
      <c r="A115" s="45"/>
      <c r="B115" t="s">
        <v>603</v>
      </c>
      <c r="C115" s="10">
        <v>0.58333333333333337</v>
      </c>
      <c r="D115" s="9" t="s">
        <v>618</v>
      </c>
      <c r="E115" s="2" t="s">
        <v>0</v>
      </c>
      <c r="F115" s="8" t="s">
        <v>598</v>
      </c>
      <c r="G115" s="2">
        <v>8</v>
      </c>
      <c r="H115" s="2">
        <v>60</v>
      </c>
      <c r="I115" s="2">
        <v>32</v>
      </c>
      <c r="J115" s="2" t="s">
        <v>1</v>
      </c>
      <c r="K115" s="2">
        <v>2</v>
      </c>
      <c r="L115" s="2">
        <v>24</v>
      </c>
      <c r="M115" s="3" t="s">
        <v>13</v>
      </c>
      <c r="N115" s="3" t="s">
        <v>13</v>
      </c>
      <c r="O115" s="2" t="b">
        <v>1</v>
      </c>
      <c r="P115" s="2" t="b">
        <v>1</v>
      </c>
      <c r="Q115" s="2" t="s">
        <v>2</v>
      </c>
      <c r="R115" s="2" t="s">
        <v>2</v>
      </c>
      <c r="S115" s="44">
        <v>73</v>
      </c>
      <c r="T115" s="44" t="s">
        <v>11</v>
      </c>
      <c r="U115" s="20">
        <v>1.5</v>
      </c>
      <c r="V115" s="11"/>
      <c r="W115" s="2">
        <f t="shared" si="76"/>
        <v>10</v>
      </c>
      <c r="X115">
        <f t="shared" si="77"/>
        <v>0</v>
      </c>
      <c r="Y115">
        <f t="shared" si="78"/>
        <v>10</v>
      </c>
      <c r="Z115">
        <f t="shared" si="79"/>
        <v>5</v>
      </c>
      <c r="AA115" s="2">
        <f t="shared" si="80"/>
        <v>75</v>
      </c>
      <c r="AB115" s="2" t="str">
        <f t="shared" si="81"/>
        <v>Under 1.5</v>
      </c>
      <c r="AC115" s="6"/>
      <c r="AD115" s="6" t="str">
        <f t="shared" si="82"/>
        <v>Over 0.5</v>
      </c>
      <c r="AE115" s="6" t="str">
        <f t="shared" si="74"/>
        <v>?</v>
      </c>
      <c r="AF115" s="6"/>
      <c r="AG115">
        <f t="shared" si="83"/>
        <v>6</v>
      </c>
      <c r="AH115">
        <f t="shared" si="84"/>
        <v>0</v>
      </c>
      <c r="AI115">
        <f t="shared" si="85"/>
        <v>2</v>
      </c>
      <c r="AJ115">
        <f t="shared" si="86"/>
        <v>0</v>
      </c>
      <c r="AK115" s="2" t="str">
        <f t="shared" si="75"/>
        <v>-</v>
      </c>
      <c r="AL115" s="2" t="str">
        <f t="shared" si="88"/>
        <v>-</v>
      </c>
    </row>
    <row r="116" spans="1:38">
      <c r="A116" s="45"/>
      <c r="B116" t="s">
        <v>697</v>
      </c>
      <c r="C116" s="10">
        <v>0.58333333333333337</v>
      </c>
      <c r="D116" s="9" t="s">
        <v>688</v>
      </c>
      <c r="E116" s="2" t="s">
        <v>0</v>
      </c>
      <c r="F116" s="8" t="s">
        <v>689</v>
      </c>
      <c r="G116" s="2">
        <v>10</v>
      </c>
      <c r="H116" s="2">
        <v>45</v>
      </c>
      <c r="I116" s="2">
        <v>45</v>
      </c>
      <c r="J116" s="2">
        <v>2</v>
      </c>
      <c r="K116" s="2">
        <v>1</v>
      </c>
      <c r="L116" s="2">
        <v>35</v>
      </c>
      <c r="M116" s="3" t="s">
        <v>13</v>
      </c>
      <c r="N116" s="3" t="s">
        <v>13</v>
      </c>
      <c r="O116" s="2">
        <v>45</v>
      </c>
      <c r="P116" s="2" t="b">
        <v>0</v>
      </c>
      <c r="Q116" s="2" t="s">
        <v>2</v>
      </c>
      <c r="R116" s="2" t="s">
        <v>2</v>
      </c>
      <c r="S116" s="44">
        <v>30</v>
      </c>
      <c r="T116" s="44" t="s">
        <v>12</v>
      </c>
      <c r="U116" s="20">
        <v>1.7</v>
      </c>
      <c r="V116" s="11"/>
      <c r="W116" s="2">
        <f t="shared" si="76"/>
        <v>0</v>
      </c>
      <c r="X116">
        <f t="shared" si="77"/>
        <v>0</v>
      </c>
      <c r="Y116">
        <f t="shared" si="78"/>
        <v>0</v>
      </c>
      <c r="Z116">
        <f t="shared" si="79"/>
        <v>0</v>
      </c>
      <c r="AA116" s="2">
        <f t="shared" si="80"/>
        <v>50</v>
      </c>
      <c r="AB116" s="2" t="str">
        <f t="shared" si="81"/>
        <v>Over 0.5</v>
      </c>
      <c r="AC116" s="6"/>
      <c r="AD116" s="6" t="str">
        <f t="shared" si="82"/>
        <v>Over 0.5</v>
      </c>
      <c r="AE116" s="6" t="str">
        <f t="shared" si="74"/>
        <v>?</v>
      </c>
      <c r="AF116" s="6"/>
      <c r="AG116">
        <f t="shared" si="83"/>
        <v>0</v>
      </c>
      <c r="AH116">
        <f t="shared" si="84"/>
        <v>0</v>
      </c>
      <c r="AI116">
        <f t="shared" si="85"/>
        <v>0</v>
      </c>
      <c r="AJ116">
        <f t="shared" si="86"/>
        <v>0</v>
      </c>
      <c r="AK116" s="2" t="str">
        <f t="shared" si="75"/>
        <v>-</v>
      </c>
      <c r="AL116" s="2" t="str">
        <f t="shared" si="88"/>
        <v>-</v>
      </c>
    </row>
    <row r="117" spans="1:38">
      <c r="A117" s="45"/>
      <c r="B117" t="s">
        <v>54</v>
      </c>
      <c r="C117" s="10">
        <v>0.58333333333333337</v>
      </c>
      <c r="D117" s="9" t="s">
        <v>368</v>
      </c>
      <c r="E117" s="2" t="s">
        <v>0</v>
      </c>
      <c r="F117" s="8" t="s">
        <v>129</v>
      </c>
      <c r="G117" s="2">
        <v>21</v>
      </c>
      <c r="H117" s="2">
        <v>46</v>
      </c>
      <c r="I117" s="2">
        <v>33</v>
      </c>
      <c r="J117" s="2" t="s">
        <v>1</v>
      </c>
      <c r="K117" s="2" t="s">
        <v>1</v>
      </c>
      <c r="L117" s="2">
        <v>12</v>
      </c>
      <c r="M117" s="3" t="s">
        <v>13</v>
      </c>
      <c r="N117" s="3" t="s">
        <v>13</v>
      </c>
      <c r="O117" s="2">
        <v>46</v>
      </c>
      <c r="P117" s="2" t="b">
        <v>1</v>
      </c>
      <c r="Q117" s="2" t="b">
        <v>1</v>
      </c>
      <c r="R117" s="2" t="s">
        <v>2</v>
      </c>
      <c r="S117" s="44">
        <v>49</v>
      </c>
      <c r="T117" s="44" t="s">
        <v>11</v>
      </c>
      <c r="U117" s="20">
        <v>1.5</v>
      </c>
      <c r="V117" s="11"/>
      <c r="W117" s="2">
        <f t="shared" si="76"/>
        <v>0</v>
      </c>
      <c r="X117">
        <f t="shared" si="77"/>
        <v>5</v>
      </c>
      <c r="Y117">
        <f t="shared" si="78"/>
        <v>5</v>
      </c>
      <c r="Z117">
        <f t="shared" si="79"/>
        <v>5</v>
      </c>
      <c r="AA117" s="2">
        <f t="shared" si="80"/>
        <v>65</v>
      </c>
      <c r="AB117" s="2" t="str">
        <f t="shared" si="81"/>
        <v>Under 1.5</v>
      </c>
      <c r="AC117" s="6"/>
      <c r="AD117" s="6" t="str">
        <f t="shared" si="82"/>
        <v>Over 0.5</v>
      </c>
      <c r="AE117" s="6" t="str">
        <f t="shared" si="74"/>
        <v>?</v>
      </c>
      <c r="AF117" s="6"/>
      <c r="AG117">
        <f t="shared" si="83"/>
        <v>0</v>
      </c>
      <c r="AH117">
        <f t="shared" si="84"/>
        <v>0</v>
      </c>
      <c r="AI117">
        <f t="shared" si="85"/>
        <v>0</v>
      </c>
      <c r="AJ117">
        <f t="shared" si="86"/>
        <v>0</v>
      </c>
      <c r="AK117" s="2" t="str">
        <f t="shared" si="75"/>
        <v>-</v>
      </c>
      <c r="AL117" s="2" t="str">
        <f t="shared" si="88"/>
        <v>-</v>
      </c>
    </row>
    <row r="118" spans="1:38">
      <c r="A118" s="45"/>
      <c r="B118" t="s">
        <v>256</v>
      </c>
      <c r="C118" s="10">
        <v>0.60416666666666663</v>
      </c>
      <c r="D118" s="9" t="s">
        <v>321</v>
      </c>
      <c r="E118" s="2" t="s">
        <v>0</v>
      </c>
      <c r="F118" s="8" t="s">
        <v>295</v>
      </c>
      <c r="G118" s="2">
        <v>9</v>
      </c>
      <c r="H118" s="2">
        <v>69</v>
      </c>
      <c r="I118" s="2">
        <v>22</v>
      </c>
      <c r="J118" s="2" t="s">
        <v>1</v>
      </c>
      <c r="K118" s="2" t="s">
        <v>1</v>
      </c>
      <c r="L118" s="2">
        <v>13</v>
      </c>
      <c r="M118" s="3" t="s">
        <v>13</v>
      </c>
      <c r="N118" s="3" t="s">
        <v>13</v>
      </c>
      <c r="O118" s="2" t="b">
        <v>1</v>
      </c>
      <c r="P118" s="2" t="b">
        <v>1</v>
      </c>
      <c r="Q118" s="2" t="b">
        <v>1</v>
      </c>
      <c r="R118" s="2" t="s">
        <v>2</v>
      </c>
      <c r="S118" s="44">
        <v>60</v>
      </c>
      <c r="T118" s="44" t="s">
        <v>12</v>
      </c>
      <c r="U118" s="20">
        <v>1.7</v>
      </c>
      <c r="V118" s="11"/>
      <c r="W118" s="2">
        <f t="shared" si="76"/>
        <v>10</v>
      </c>
      <c r="X118">
        <f t="shared" si="77"/>
        <v>5</v>
      </c>
      <c r="Y118">
        <f t="shared" si="78"/>
        <v>5</v>
      </c>
      <c r="Z118">
        <f t="shared" si="79"/>
        <v>0</v>
      </c>
      <c r="AA118" s="2">
        <f t="shared" si="80"/>
        <v>70</v>
      </c>
      <c r="AB118" s="2" t="str">
        <f t="shared" si="81"/>
        <v>Under 1.5</v>
      </c>
      <c r="AC118" s="6"/>
      <c r="AD118" s="6" t="str">
        <f t="shared" si="82"/>
        <v>Over 0.5</v>
      </c>
      <c r="AE118" s="6" t="str">
        <f t="shared" si="74"/>
        <v>?</v>
      </c>
      <c r="AF118" s="6"/>
      <c r="AG118">
        <f t="shared" si="83"/>
        <v>6</v>
      </c>
      <c r="AH118">
        <f t="shared" si="84"/>
        <v>0</v>
      </c>
      <c r="AI118">
        <f t="shared" si="85"/>
        <v>2</v>
      </c>
      <c r="AJ118">
        <f t="shared" si="86"/>
        <v>0</v>
      </c>
      <c r="AK118" s="2" t="str">
        <f t="shared" si="75"/>
        <v>-</v>
      </c>
      <c r="AL118" s="2" t="str">
        <f t="shared" si="88"/>
        <v>-</v>
      </c>
    </row>
    <row r="119" spans="1:38">
      <c r="A119" s="45"/>
      <c r="B119" t="s">
        <v>256</v>
      </c>
      <c r="C119" s="10">
        <v>0.60416666666666663</v>
      </c>
      <c r="D119" s="9" t="s">
        <v>322</v>
      </c>
      <c r="E119" s="2" t="s">
        <v>0</v>
      </c>
      <c r="F119" s="8" t="s">
        <v>296</v>
      </c>
      <c r="G119" s="2">
        <v>18</v>
      </c>
      <c r="H119" s="2">
        <v>54</v>
      </c>
      <c r="I119" s="2">
        <v>27</v>
      </c>
      <c r="J119" s="2" t="s">
        <v>1</v>
      </c>
      <c r="K119" s="2">
        <v>2</v>
      </c>
      <c r="L119" s="2">
        <v>9</v>
      </c>
      <c r="M119" s="3" t="s">
        <v>13</v>
      </c>
      <c r="N119" s="3" t="s">
        <v>13</v>
      </c>
      <c r="O119" s="2" t="b">
        <v>1</v>
      </c>
      <c r="P119" s="2" t="b">
        <v>1</v>
      </c>
      <c r="Q119" s="2" t="s">
        <v>2</v>
      </c>
      <c r="R119" s="2" t="s">
        <v>2</v>
      </c>
      <c r="S119" s="44">
        <v>51</v>
      </c>
      <c r="T119" s="44" t="s">
        <v>10</v>
      </c>
      <c r="U119" s="20">
        <v>1.7</v>
      </c>
      <c r="V119" s="11"/>
      <c r="W119" s="2">
        <f t="shared" si="76"/>
        <v>10</v>
      </c>
      <c r="X119">
        <f t="shared" si="77"/>
        <v>5</v>
      </c>
      <c r="Y119">
        <f t="shared" si="78"/>
        <v>5</v>
      </c>
      <c r="Z119">
        <f t="shared" si="79"/>
        <v>10</v>
      </c>
      <c r="AA119" s="2">
        <f t="shared" si="80"/>
        <v>80</v>
      </c>
      <c r="AB119" s="2" t="str">
        <f t="shared" si="81"/>
        <v>Under 1.5</v>
      </c>
      <c r="AC119" s="6"/>
      <c r="AD119" s="6" t="str">
        <f t="shared" si="82"/>
        <v>Over 0.5</v>
      </c>
      <c r="AE119" s="6" t="str">
        <f t="shared" si="74"/>
        <v>?</v>
      </c>
      <c r="AF119" s="6"/>
      <c r="AG119">
        <f t="shared" si="83"/>
        <v>6</v>
      </c>
      <c r="AH119">
        <f t="shared" si="84"/>
        <v>0</v>
      </c>
      <c r="AI119">
        <f t="shared" si="85"/>
        <v>2</v>
      </c>
      <c r="AJ119">
        <f t="shared" si="86"/>
        <v>0</v>
      </c>
      <c r="AK119" s="2" t="str">
        <f t="shared" si="75"/>
        <v>-</v>
      </c>
      <c r="AL119" s="2" t="str">
        <f t="shared" si="88"/>
        <v>Pick</v>
      </c>
    </row>
    <row r="120" spans="1:38">
      <c r="A120" s="45"/>
      <c r="B120" t="s">
        <v>207</v>
      </c>
      <c r="C120" s="10">
        <v>0.625</v>
      </c>
      <c r="D120" s="9" t="s">
        <v>690</v>
      </c>
      <c r="E120" s="2" t="s">
        <v>0</v>
      </c>
      <c r="F120" s="8" t="s">
        <v>191</v>
      </c>
      <c r="G120" s="2">
        <v>29</v>
      </c>
      <c r="H120" s="2">
        <v>47</v>
      </c>
      <c r="I120" s="2">
        <v>24</v>
      </c>
      <c r="J120" s="2" t="s">
        <v>1</v>
      </c>
      <c r="K120" s="2">
        <v>1</v>
      </c>
      <c r="L120" s="2">
        <v>5</v>
      </c>
      <c r="M120" s="3" t="s">
        <v>13</v>
      </c>
      <c r="N120" s="3" t="s">
        <v>13</v>
      </c>
      <c r="O120" s="2">
        <v>47</v>
      </c>
      <c r="P120" s="2" t="b">
        <v>1</v>
      </c>
      <c r="Q120" s="2" t="s">
        <v>2</v>
      </c>
      <c r="R120" s="2" t="b">
        <v>1</v>
      </c>
      <c r="S120" s="44">
        <v>48</v>
      </c>
      <c r="T120" s="44" t="s">
        <v>12</v>
      </c>
      <c r="U120" s="20">
        <v>1.9</v>
      </c>
      <c r="V120" s="11"/>
      <c r="W120" s="2">
        <f t="shared" si="76"/>
        <v>0</v>
      </c>
      <c r="X120">
        <f t="shared" si="77"/>
        <v>10</v>
      </c>
      <c r="Y120">
        <f t="shared" si="78"/>
        <v>0</v>
      </c>
      <c r="Z120">
        <f t="shared" si="79"/>
        <v>0</v>
      </c>
      <c r="AA120" s="2">
        <f t="shared" si="80"/>
        <v>60</v>
      </c>
      <c r="AB120" s="2" t="str">
        <f t="shared" si="81"/>
        <v>Under 1.5</v>
      </c>
      <c r="AC120" s="6"/>
      <c r="AD120" s="6" t="str">
        <f t="shared" si="82"/>
        <v>Over 0.5</v>
      </c>
      <c r="AE120" s="6" t="str">
        <f t="shared" si="74"/>
        <v>?</v>
      </c>
      <c r="AF120" s="6"/>
      <c r="AG120">
        <f t="shared" si="83"/>
        <v>0</v>
      </c>
      <c r="AH120">
        <f t="shared" si="84"/>
        <v>2</v>
      </c>
      <c r="AI120">
        <f t="shared" si="85"/>
        <v>0</v>
      </c>
      <c r="AJ120">
        <f t="shared" si="86"/>
        <v>0</v>
      </c>
      <c r="AK120" s="2" t="str">
        <f t="shared" si="75"/>
        <v>-</v>
      </c>
      <c r="AL120" s="2" t="str">
        <f t="shared" si="88"/>
        <v>-</v>
      </c>
    </row>
    <row r="121" spans="1:38">
      <c r="A121" s="45"/>
      <c r="B121" t="s">
        <v>164</v>
      </c>
      <c r="C121" s="10">
        <v>0.625</v>
      </c>
      <c r="D121" s="9" t="s">
        <v>271</v>
      </c>
      <c r="E121" s="2" t="s">
        <v>0</v>
      </c>
      <c r="F121" s="8" t="s">
        <v>352</v>
      </c>
      <c r="G121" s="2">
        <v>21</v>
      </c>
      <c r="H121" s="2">
        <v>44</v>
      </c>
      <c r="I121" s="2">
        <v>35</v>
      </c>
      <c r="J121" s="2" t="s">
        <v>1</v>
      </c>
      <c r="K121" s="2">
        <v>2</v>
      </c>
      <c r="L121" s="2">
        <v>14</v>
      </c>
      <c r="M121" s="3" t="s">
        <v>13</v>
      </c>
      <c r="N121" s="3" t="s">
        <v>13</v>
      </c>
      <c r="O121" s="2">
        <v>44</v>
      </c>
      <c r="P121" s="2" t="b">
        <v>1</v>
      </c>
      <c r="Q121" s="2" t="s">
        <v>2</v>
      </c>
      <c r="R121" s="2" t="s">
        <v>2</v>
      </c>
      <c r="S121" s="44">
        <v>59</v>
      </c>
      <c r="T121" s="44" t="s">
        <v>10</v>
      </c>
      <c r="U121" s="20">
        <v>1.75</v>
      </c>
      <c r="V121" s="11"/>
      <c r="W121" s="2">
        <f t="shared" si="76"/>
        <v>0</v>
      </c>
      <c r="X121">
        <f t="shared" si="77"/>
        <v>5</v>
      </c>
      <c r="Y121">
        <f t="shared" si="78"/>
        <v>5</v>
      </c>
      <c r="Z121">
        <f t="shared" si="79"/>
        <v>10</v>
      </c>
      <c r="AA121" s="2">
        <f t="shared" si="80"/>
        <v>70</v>
      </c>
      <c r="AB121" s="2" t="str">
        <f t="shared" si="81"/>
        <v>Under 1.5</v>
      </c>
      <c r="AC121" s="6"/>
      <c r="AD121" s="6" t="str">
        <f t="shared" si="82"/>
        <v>Over 0.5</v>
      </c>
      <c r="AE121" s="6" t="str">
        <f t="shared" si="74"/>
        <v>?</v>
      </c>
      <c r="AF121" s="6"/>
      <c r="AG121">
        <f t="shared" si="83"/>
        <v>0</v>
      </c>
      <c r="AH121">
        <f t="shared" si="84"/>
        <v>0</v>
      </c>
      <c r="AI121">
        <f t="shared" si="85"/>
        <v>2</v>
      </c>
      <c r="AJ121">
        <f t="shared" si="86"/>
        <v>0</v>
      </c>
      <c r="AK121" s="2" t="str">
        <f t="shared" si="75"/>
        <v>-</v>
      </c>
      <c r="AL121" s="2" t="str">
        <f t="shared" si="88"/>
        <v>-</v>
      </c>
    </row>
    <row r="122" spans="1:38">
      <c r="A122" s="45"/>
      <c r="B122" t="s">
        <v>164</v>
      </c>
      <c r="C122" s="10">
        <v>0.625</v>
      </c>
      <c r="D122" s="9" t="s">
        <v>357</v>
      </c>
      <c r="E122" s="2" t="s">
        <v>0</v>
      </c>
      <c r="F122" s="8" t="s">
        <v>138</v>
      </c>
      <c r="G122" s="2">
        <v>31</v>
      </c>
      <c r="H122" s="2">
        <v>55</v>
      </c>
      <c r="I122" s="2">
        <v>14</v>
      </c>
      <c r="J122" s="2" t="s">
        <v>1</v>
      </c>
      <c r="K122" s="2">
        <v>1</v>
      </c>
      <c r="L122" s="2">
        <v>17</v>
      </c>
      <c r="M122" s="3" t="s">
        <v>13</v>
      </c>
      <c r="N122" s="3" t="s">
        <v>13</v>
      </c>
      <c r="O122" s="2" t="b">
        <v>1</v>
      </c>
      <c r="P122" s="2" t="b">
        <v>1</v>
      </c>
      <c r="Q122" s="2" t="s">
        <v>2</v>
      </c>
      <c r="R122" s="2" t="s">
        <v>2</v>
      </c>
      <c r="S122" s="44">
        <v>57</v>
      </c>
      <c r="T122" s="44" t="s">
        <v>12</v>
      </c>
      <c r="U122" s="20">
        <v>1.8</v>
      </c>
      <c r="V122" s="11"/>
      <c r="W122" s="2">
        <f t="shared" si="76"/>
        <v>10</v>
      </c>
      <c r="X122">
        <f t="shared" si="77"/>
        <v>0</v>
      </c>
      <c r="Y122">
        <f t="shared" si="78"/>
        <v>5</v>
      </c>
      <c r="Z122">
        <f t="shared" si="79"/>
        <v>0</v>
      </c>
      <c r="AA122" s="2">
        <f t="shared" si="80"/>
        <v>65</v>
      </c>
      <c r="AB122" s="2" t="str">
        <f t="shared" si="81"/>
        <v>Under 1.5</v>
      </c>
      <c r="AC122" s="6"/>
      <c r="AD122" s="6" t="str">
        <f t="shared" si="82"/>
        <v>Over 0.5</v>
      </c>
      <c r="AE122" s="6" t="str">
        <f t="shared" si="74"/>
        <v>?</v>
      </c>
      <c r="AF122" s="6"/>
      <c r="AG122">
        <f t="shared" si="83"/>
        <v>6</v>
      </c>
      <c r="AH122">
        <f t="shared" si="84"/>
        <v>0</v>
      </c>
      <c r="AI122">
        <f t="shared" si="85"/>
        <v>2</v>
      </c>
      <c r="AJ122">
        <f t="shared" si="86"/>
        <v>0</v>
      </c>
      <c r="AK122" s="2" t="str">
        <f t="shared" si="75"/>
        <v>-</v>
      </c>
      <c r="AL122" s="2" t="str">
        <f t="shared" si="88"/>
        <v>-</v>
      </c>
    </row>
    <row r="123" spans="1:38">
      <c r="A123" s="45"/>
      <c r="B123" t="s">
        <v>52</v>
      </c>
      <c r="C123" s="10">
        <v>0.66666666666666663</v>
      </c>
      <c r="D123" s="9" t="s">
        <v>117</v>
      </c>
      <c r="E123" s="2" t="s">
        <v>0</v>
      </c>
      <c r="F123" s="8" t="s">
        <v>175</v>
      </c>
      <c r="G123" s="2">
        <v>32</v>
      </c>
      <c r="H123" s="2">
        <v>45</v>
      </c>
      <c r="I123" s="2">
        <v>23</v>
      </c>
      <c r="J123" s="2" t="s">
        <v>1</v>
      </c>
      <c r="K123" s="2">
        <v>1</v>
      </c>
      <c r="L123" s="2">
        <v>9</v>
      </c>
      <c r="M123" s="3" t="s">
        <v>13</v>
      </c>
      <c r="N123" s="3" t="s">
        <v>13</v>
      </c>
      <c r="O123" s="2">
        <v>45</v>
      </c>
      <c r="P123" s="2" t="b">
        <v>1</v>
      </c>
      <c r="Q123" s="2" t="s">
        <v>2</v>
      </c>
      <c r="R123" s="2" t="s">
        <v>2</v>
      </c>
      <c r="S123" s="44">
        <v>41</v>
      </c>
      <c r="T123" s="44" t="s">
        <v>11</v>
      </c>
      <c r="U123" s="20">
        <v>1.8</v>
      </c>
      <c r="V123" s="11"/>
      <c r="W123" s="2">
        <f t="shared" si="76"/>
        <v>0</v>
      </c>
      <c r="X123">
        <f t="shared" si="77"/>
        <v>5</v>
      </c>
      <c r="Y123">
        <f t="shared" si="78"/>
        <v>0</v>
      </c>
      <c r="Z123">
        <f t="shared" si="79"/>
        <v>5</v>
      </c>
      <c r="AA123" s="2">
        <f t="shared" si="80"/>
        <v>60</v>
      </c>
      <c r="AB123" s="2" t="str">
        <f t="shared" si="81"/>
        <v>Under 1.5</v>
      </c>
      <c r="AC123" s="6"/>
      <c r="AD123" s="6" t="str">
        <f t="shared" si="82"/>
        <v>Over 0.5</v>
      </c>
      <c r="AE123" s="6" t="str">
        <f t="shared" si="74"/>
        <v>?</v>
      </c>
      <c r="AF123" s="6"/>
      <c r="AG123">
        <f t="shared" si="83"/>
        <v>0</v>
      </c>
      <c r="AH123">
        <f t="shared" si="84"/>
        <v>0</v>
      </c>
      <c r="AI123">
        <f t="shared" si="85"/>
        <v>0</v>
      </c>
      <c r="AJ123">
        <f t="shared" si="86"/>
        <v>0</v>
      </c>
      <c r="AK123" s="2" t="str">
        <f t="shared" si="75"/>
        <v>-</v>
      </c>
      <c r="AL123" s="2" t="str">
        <f t="shared" si="88"/>
        <v>-</v>
      </c>
    </row>
    <row r="124" spans="1:38">
      <c r="A124" s="45"/>
      <c r="B124" t="s">
        <v>52</v>
      </c>
      <c r="C124" s="10">
        <v>0.66666666666666663</v>
      </c>
      <c r="D124" s="9" t="s">
        <v>114</v>
      </c>
      <c r="E124" s="2" t="s">
        <v>0</v>
      </c>
      <c r="F124" s="8" t="s">
        <v>176</v>
      </c>
      <c r="G124" s="2">
        <v>20</v>
      </c>
      <c r="H124" s="2">
        <v>63</v>
      </c>
      <c r="I124" s="2">
        <v>17</v>
      </c>
      <c r="J124" s="2" t="s">
        <v>1</v>
      </c>
      <c r="K124" s="2" t="s">
        <v>1</v>
      </c>
      <c r="L124" s="2">
        <v>3</v>
      </c>
      <c r="M124" s="3" t="s">
        <v>13</v>
      </c>
      <c r="N124" s="3" t="s">
        <v>13</v>
      </c>
      <c r="O124" s="2" t="b">
        <v>1</v>
      </c>
      <c r="P124" s="2" t="b">
        <v>1</v>
      </c>
      <c r="Q124" s="2" t="b">
        <v>1</v>
      </c>
      <c r="R124" s="2" t="b">
        <v>1</v>
      </c>
      <c r="S124" s="44">
        <v>44</v>
      </c>
      <c r="T124" s="44" t="s">
        <v>10</v>
      </c>
      <c r="U124" s="20">
        <v>1.6</v>
      </c>
      <c r="V124" s="11"/>
      <c r="W124" s="2">
        <f t="shared" si="76"/>
        <v>10</v>
      </c>
      <c r="X124">
        <f t="shared" si="77"/>
        <v>10</v>
      </c>
      <c r="Y124">
        <f t="shared" si="78"/>
        <v>0</v>
      </c>
      <c r="Z124">
        <f t="shared" si="79"/>
        <v>10</v>
      </c>
      <c r="AA124" s="2">
        <f t="shared" si="80"/>
        <v>80</v>
      </c>
      <c r="AB124" s="2" t="str">
        <f t="shared" si="81"/>
        <v>Under 1.5</v>
      </c>
      <c r="AC124" s="6"/>
      <c r="AD124" s="6" t="str">
        <f t="shared" si="82"/>
        <v>Over 0.5</v>
      </c>
      <c r="AE124" s="6" t="str">
        <f t="shared" si="74"/>
        <v>?</v>
      </c>
      <c r="AF124" s="6"/>
      <c r="AG124">
        <f t="shared" si="83"/>
        <v>6</v>
      </c>
      <c r="AH124">
        <f t="shared" si="84"/>
        <v>2</v>
      </c>
      <c r="AI124">
        <f t="shared" si="85"/>
        <v>0</v>
      </c>
      <c r="AJ124">
        <f t="shared" si="86"/>
        <v>0</v>
      </c>
      <c r="AK124" s="2" t="str">
        <f t="shared" si="75"/>
        <v>-</v>
      </c>
      <c r="AL124" s="2" t="str">
        <f t="shared" si="88"/>
        <v>Pick</v>
      </c>
    </row>
    <row r="125" spans="1:38">
      <c r="A125" s="45"/>
      <c r="B125" t="s">
        <v>698</v>
      </c>
      <c r="C125" s="10">
        <v>0.6875</v>
      </c>
      <c r="D125" s="9" t="s">
        <v>691</v>
      </c>
      <c r="E125" s="2" t="s">
        <v>0</v>
      </c>
      <c r="F125" s="8" t="s">
        <v>692</v>
      </c>
      <c r="G125" s="2">
        <v>18</v>
      </c>
      <c r="H125" s="2">
        <v>45</v>
      </c>
      <c r="I125" s="2">
        <v>36</v>
      </c>
      <c r="J125" s="2" t="s">
        <v>1</v>
      </c>
      <c r="K125" s="2">
        <v>2</v>
      </c>
      <c r="L125" s="2">
        <v>18</v>
      </c>
      <c r="M125" s="3" t="s">
        <v>13</v>
      </c>
      <c r="N125" s="3" t="s">
        <v>13</v>
      </c>
      <c r="O125" s="2">
        <v>45</v>
      </c>
      <c r="P125" s="2" t="b">
        <v>1</v>
      </c>
      <c r="Q125" s="2" t="s">
        <v>2</v>
      </c>
      <c r="R125" s="2" t="s">
        <v>2</v>
      </c>
      <c r="S125" s="44">
        <v>44</v>
      </c>
      <c r="T125" s="44" t="s">
        <v>12</v>
      </c>
      <c r="U125" s="20">
        <v>1.75</v>
      </c>
      <c r="V125" s="11"/>
      <c r="W125" s="2">
        <f t="shared" ref="W125:W131" si="89">IF(H125&gt;52,10,0)</f>
        <v>0</v>
      </c>
      <c r="X125">
        <f t="shared" ref="X125:X131" si="90">IF(L125&gt;15,0,IF(L125&lt;8,10,5))</f>
        <v>0</v>
      </c>
      <c r="Y125">
        <f t="shared" ref="Y125:Y131" si="91">IF(S125&gt;60,10,IF(S125&lt;49,0,5))</f>
        <v>0</v>
      </c>
      <c r="Z125">
        <f t="shared" ref="Z125:Z131" si="92">IF(T125="Y",10,IF(T125="C",5,0))</f>
        <v>0</v>
      </c>
      <c r="AA125" s="2">
        <f t="shared" ref="AA125:AA131" si="93">SUM(W125:Z125)+50</f>
        <v>50</v>
      </c>
      <c r="AB125" s="2" t="str">
        <f t="shared" ref="AB125:AB131" si="94">IF(AA125&lt;56,"Over 0.5","Under 1.5")</f>
        <v>Over 0.5</v>
      </c>
      <c r="AC125" s="6"/>
      <c r="AD125" s="6" t="str">
        <f t="shared" ref="AD125:AD131" si="95">IF(M125="1-0","Under 1.5",IF(M125="0-0","Under 1.5",IF(M125="0-1","Under 1.5","Over 0.5")))</f>
        <v>Over 0.5</v>
      </c>
      <c r="AE125" s="6" t="str">
        <f t="shared" ref="AE125:AE131" si="96">IF(M125="?",M125,IF(AB125=AD125,"WON",IF(M125="0-1","WON",IF(M125="1-0","WON","LOST"))))</f>
        <v>?</v>
      </c>
      <c r="AF125" s="6"/>
      <c r="AG125">
        <f t="shared" ref="AG125:AG131" si="97">IF(H125&gt;52,6,IF(H125=52,5,IF(H125=51,4,IF(H125=50,3,IF(H125=49,2,IF(H125=48,1,0))))))</f>
        <v>0</v>
      </c>
      <c r="AH125">
        <f t="shared" ref="AH125:AH131" si="98">IF(L125&lt;8,2,0)</f>
        <v>0</v>
      </c>
      <c r="AI125">
        <f t="shared" ref="AI125:AI131" si="99">IF(S125&gt;49,2,0)</f>
        <v>0</v>
      </c>
      <c r="AJ125">
        <f t="shared" ref="AJ125:AJ131" si="100">IF(SUM(AH125:AI125)=4,SUM(AG125:AI125),0)</f>
        <v>0</v>
      </c>
      <c r="AK125" s="2" t="str">
        <f t="shared" ref="AK125:AK131" si="101">IF(AJ125=10,"A1",IF(AJ125=9,"A2",IF(AJ125=8,"A3",IF(AJ125=7,"A4",IF(AJ125=6,"A5","-")))))</f>
        <v>-</v>
      </c>
      <c r="AL125" s="2" t="str">
        <f t="shared" ref="AL125:AL131" si="102">IF(AND(L125&lt;11,U125&lt;1.75,AA125&gt;65,OR((AND(S125&gt;49,S125&lt;61,T125="Y")),(AND(S125&lt;48,T125="Y")),(AND(S125&gt;60,T125="N")),(AND(S125&gt;60,T125="Y")),(AND(S125&gt;60,T125="C")))),"Pick","-")</f>
        <v>-</v>
      </c>
    </row>
    <row r="126" spans="1:38">
      <c r="A126" s="45"/>
      <c r="B126" t="s">
        <v>333</v>
      </c>
      <c r="C126" s="10">
        <v>0.6875</v>
      </c>
      <c r="D126" s="9" t="s">
        <v>324</v>
      </c>
      <c r="E126" s="2" t="s">
        <v>0</v>
      </c>
      <c r="F126" s="8" t="s">
        <v>347</v>
      </c>
      <c r="G126" s="2">
        <v>13</v>
      </c>
      <c r="H126" s="2">
        <v>49</v>
      </c>
      <c r="I126" s="2">
        <v>38</v>
      </c>
      <c r="J126" s="2" t="s">
        <v>1</v>
      </c>
      <c r="K126" s="2">
        <v>2</v>
      </c>
      <c r="L126" s="2">
        <v>25</v>
      </c>
      <c r="M126" s="3" t="s">
        <v>13</v>
      </c>
      <c r="N126" s="3" t="s">
        <v>13</v>
      </c>
      <c r="O126" s="2">
        <v>49</v>
      </c>
      <c r="P126" s="2" t="b">
        <v>1</v>
      </c>
      <c r="Q126" s="2" t="s">
        <v>2</v>
      </c>
      <c r="R126" s="2" t="s">
        <v>2</v>
      </c>
      <c r="S126" s="44">
        <v>45</v>
      </c>
      <c r="T126" s="44" t="s">
        <v>12</v>
      </c>
      <c r="U126" s="20">
        <v>2</v>
      </c>
      <c r="V126" s="11"/>
      <c r="W126" s="2">
        <f t="shared" si="89"/>
        <v>0</v>
      </c>
      <c r="X126">
        <f t="shared" si="90"/>
        <v>0</v>
      </c>
      <c r="Y126">
        <f t="shared" si="91"/>
        <v>0</v>
      </c>
      <c r="Z126">
        <f t="shared" si="92"/>
        <v>0</v>
      </c>
      <c r="AA126" s="2">
        <f t="shared" si="93"/>
        <v>50</v>
      </c>
      <c r="AB126" s="2" t="str">
        <f t="shared" si="94"/>
        <v>Over 0.5</v>
      </c>
      <c r="AC126" s="6"/>
      <c r="AD126" s="6" t="str">
        <f t="shared" si="95"/>
        <v>Over 0.5</v>
      </c>
      <c r="AE126" s="6" t="str">
        <f t="shared" si="96"/>
        <v>?</v>
      </c>
      <c r="AF126" s="6"/>
      <c r="AG126">
        <f t="shared" si="97"/>
        <v>2</v>
      </c>
      <c r="AH126">
        <f t="shared" si="98"/>
        <v>0</v>
      </c>
      <c r="AI126">
        <f t="shared" si="99"/>
        <v>0</v>
      </c>
      <c r="AJ126">
        <f t="shared" si="100"/>
        <v>0</v>
      </c>
      <c r="AK126" s="2" t="str">
        <f t="shared" si="101"/>
        <v>-</v>
      </c>
      <c r="AL126" s="2" t="str">
        <f t="shared" si="102"/>
        <v>-</v>
      </c>
    </row>
    <row r="127" spans="1:38">
      <c r="A127" s="45"/>
      <c r="B127" t="s">
        <v>487</v>
      </c>
      <c r="C127" s="10">
        <v>0.70833333333333337</v>
      </c>
      <c r="D127" s="9" t="s">
        <v>580</v>
      </c>
      <c r="E127" s="2" t="s">
        <v>0</v>
      </c>
      <c r="F127" s="8" t="s">
        <v>490</v>
      </c>
      <c r="G127" s="2">
        <v>3</v>
      </c>
      <c r="H127" s="2">
        <v>87</v>
      </c>
      <c r="I127" s="2">
        <v>10</v>
      </c>
      <c r="J127" s="2" t="s">
        <v>1</v>
      </c>
      <c r="K127" s="2" t="s">
        <v>1</v>
      </c>
      <c r="L127" s="2">
        <v>7</v>
      </c>
      <c r="M127" s="3" t="s">
        <v>13</v>
      </c>
      <c r="N127" s="3" t="s">
        <v>13</v>
      </c>
      <c r="O127" s="2" t="b">
        <v>1</v>
      </c>
      <c r="P127" s="2" t="b">
        <v>1</v>
      </c>
      <c r="Q127" s="2" t="b">
        <v>1</v>
      </c>
      <c r="R127" s="2" t="s">
        <v>2</v>
      </c>
      <c r="S127" s="44">
        <v>32</v>
      </c>
      <c r="T127" s="44" t="s">
        <v>10</v>
      </c>
      <c r="U127" s="20">
        <v>1.7</v>
      </c>
      <c r="V127" s="11"/>
      <c r="W127" s="2">
        <f t="shared" si="89"/>
        <v>10</v>
      </c>
      <c r="X127">
        <f t="shared" si="90"/>
        <v>10</v>
      </c>
      <c r="Y127">
        <f t="shared" si="91"/>
        <v>0</v>
      </c>
      <c r="Z127">
        <f t="shared" si="92"/>
        <v>10</v>
      </c>
      <c r="AA127" s="2">
        <f t="shared" si="93"/>
        <v>80</v>
      </c>
      <c r="AB127" s="2" t="str">
        <f t="shared" si="94"/>
        <v>Under 1.5</v>
      </c>
      <c r="AC127" s="6"/>
      <c r="AD127" s="6" t="str">
        <f t="shared" si="95"/>
        <v>Over 0.5</v>
      </c>
      <c r="AE127" s="6" t="str">
        <f t="shared" si="96"/>
        <v>?</v>
      </c>
      <c r="AF127" s="6"/>
      <c r="AG127">
        <f t="shared" si="97"/>
        <v>6</v>
      </c>
      <c r="AH127">
        <f t="shared" si="98"/>
        <v>2</v>
      </c>
      <c r="AI127">
        <f t="shared" si="99"/>
        <v>0</v>
      </c>
      <c r="AJ127">
        <f t="shared" si="100"/>
        <v>0</v>
      </c>
      <c r="AK127" s="2" t="str">
        <f t="shared" si="101"/>
        <v>-</v>
      </c>
      <c r="AL127" s="2" t="str">
        <f t="shared" si="102"/>
        <v>Pick</v>
      </c>
    </row>
    <row r="128" spans="1:38">
      <c r="A128" s="45"/>
      <c r="B128" t="s">
        <v>487</v>
      </c>
      <c r="C128" s="10">
        <v>0.70833333333333337</v>
      </c>
      <c r="D128" s="9" t="s">
        <v>489</v>
      </c>
      <c r="E128" s="2" t="s">
        <v>0</v>
      </c>
      <c r="F128" s="8" t="s">
        <v>579</v>
      </c>
      <c r="G128" s="2">
        <v>35</v>
      </c>
      <c r="H128" s="2">
        <v>55</v>
      </c>
      <c r="I128" s="2">
        <v>10</v>
      </c>
      <c r="J128" s="2" t="s">
        <v>1</v>
      </c>
      <c r="K128" s="2" t="s">
        <v>1</v>
      </c>
      <c r="L128" s="2">
        <v>25</v>
      </c>
      <c r="M128" s="3" t="s">
        <v>13</v>
      </c>
      <c r="N128" s="3" t="s">
        <v>13</v>
      </c>
      <c r="O128" s="2" t="b">
        <v>1</v>
      </c>
      <c r="P128" s="2" t="b">
        <v>1</v>
      </c>
      <c r="Q128" s="2" t="b">
        <v>1</v>
      </c>
      <c r="R128" s="2" t="s">
        <v>2</v>
      </c>
      <c r="S128" s="44">
        <v>59</v>
      </c>
      <c r="T128" s="44" t="s">
        <v>12</v>
      </c>
      <c r="U128" s="20">
        <v>1.8</v>
      </c>
      <c r="V128" s="11"/>
      <c r="W128" s="2">
        <f t="shared" si="89"/>
        <v>10</v>
      </c>
      <c r="X128">
        <f t="shared" si="90"/>
        <v>0</v>
      </c>
      <c r="Y128">
        <f t="shared" si="91"/>
        <v>5</v>
      </c>
      <c r="Z128">
        <f t="shared" si="92"/>
        <v>0</v>
      </c>
      <c r="AA128" s="2">
        <f t="shared" si="93"/>
        <v>65</v>
      </c>
      <c r="AB128" s="2" t="str">
        <f t="shared" si="94"/>
        <v>Under 1.5</v>
      </c>
      <c r="AC128" s="6"/>
      <c r="AD128" s="6" t="str">
        <f t="shared" si="95"/>
        <v>Over 0.5</v>
      </c>
      <c r="AE128" s="6" t="str">
        <f t="shared" si="96"/>
        <v>?</v>
      </c>
      <c r="AF128" s="6"/>
      <c r="AG128">
        <f t="shared" si="97"/>
        <v>6</v>
      </c>
      <c r="AH128">
        <f t="shared" si="98"/>
        <v>0</v>
      </c>
      <c r="AI128">
        <f t="shared" si="99"/>
        <v>2</v>
      </c>
      <c r="AJ128">
        <f t="shared" si="100"/>
        <v>0</v>
      </c>
      <c r="AK128" s="2" t="str">
        <f t="shared" si="101"/>
        <v>-</v>
      </c>
      <c r="AL128" s="2" t="str">
        <f t="shared" si="102"/>
        <v>-</v>
      </c>
    </row>
    <row r="129" spans="1:38">
      <c r="A129" s="45"/>
      <c r="B129" t="s">
        <v>256</v>
      </c>
      <c r="C129" s="10">
        <v>0.70833333333333337</v>
      </c>
      <c r="D129" s="9" t="s">
        <v>390</v>
      </c>
      <c r="E129" s="2" t="s">
        <v>0</v>
      </c>
      <c r="F129" s="8" t="s">
        <v>278</v>
      </c>
      <c r="G129" s="2">
        <v>23</v>
      </c>
      <c r="H129" s="2">
        <v>51</v>
      </c>
      <c r="I129" s="2">
        <v>26</v>
      </c>
      <c r="J129" s="2" t="s">
        <v>1</v>
      </c>
      <c r="K129" s="2" t="s">
        <v>1</v>
      </c>
      <c r="L129" s="2">
        <v>3</v>
      </c>
      <c r="M129" s="3" t="s">
        <v>13</v>
      </c>
      <c r="N129" s="3" t="s">
        <v>13</v>
      </c>
      <c r="O129" s="2">
        <v>51</v>
      </c>
      <c r="P129" s="2" t="b">
        <v>1</v>
      </c>
      <c r="Q129" s="2" t="b">
        <v>1</v>
      </c>
      <c r="R129" s="2" t="b">
        <v>1</v>
      </c>
      <c r="S129" s="44">
        <v>40</v>
      </c>
      <c r="T129" s="44" t="s">
        <v>10</v>
      </c>
      <c r="U129" s="20">
        <v>1.6</v>
      </c>
      <c r="V129" s="11"/>
      <c r="W129" s="2">
        <f t="shared" si="89"/>
        <v>0</v>
      </c>
      <c r="X129">
        <f t="shared" si="90"/>
        <v>10</v>
      </c>
      <c r="Y129">
        <f t="shared" si="91"/>
        <v>0</v>
      </c>
      <c r="Z129">
        <f t="shared" si="92"/>
        <v>10</v>
      </c>
      <c r="AA129" s="2">
        <f t="shared" si="93"/>
        <v>70</v>
      </c>
      <c r="AB129" s="2" t="str">
        <f t="shared" si="94"/>
        <v>Under 1.5</v>
      </c>
      <c r="AC129" s="6"/>
      <c r="AD129" s="6" t="str">
        <f t="shared" si="95"/>
        <v>Over 0.5</v>
      </c>
      <c r="AE129" s="6" t="str">
        <f t="shared" si="96"/>
        <v>?</v>
      </c>
      <c r="AF129" s="6"/>
      <c r="AG129">
        <f t="shared" si="97"/>
        <v>4</v>
      </c>
      <c r="AH129">
        <f t="shared" si="98"/>
        <v>2</v>
      </c>
      <c r="AI129">
        <f t="shared" si="99"/>
        <v>0</v>
      </c>
      <c r="AJ129">
        <f t="shared" si="100"/>
        <v>0</v>
      </c>
      <c r="AK129" s="2" t="str">
        <f t="shared" si="101"/>
        <v>-</v>
      </c>
      <c r="AL129" s="2" t="str">
        <f t="shared" si="102"/>
        <v>Pick</v>
      </c>
    </row>
    <row r="130" spans="1:38">
      <c r="A130" s="45"/>
      <c r="B130" t="s">
        <v>256</v>
      </c>
      <c r="C130" s="10">
        <v>0.70833333333333337</v>
      </c>
      <c r="D130" s="9" t="s">
        <v>240</v>
      </c>
      <c r="E130" s="2" t="s">
        <v>0</v>
      </c>
      <c r="F130" s="8" t="s">
        <v>247</v>
      </c>
      <c r="G130" s="2">
        <v>26</v>
      </c>
      <c r="H130" s="2">
        <v>52</v>
      </c>
      <c r="I130" s="2">
        <v>21</v>
      </c>
      <c r="J130" s="2" t="s">
        <v>1</v>
      </c>
      <c r="K130" s="2" t="s">
        <v>1</v>
      </c>
      <c r="L130" s="2">
        <v>5</v>
      </c>
      <c r="M130" s="3" t="s">
        <v>13</v>
      </c>
      <c r="N130" s="3" t="s">
        <v>13</v>
      </c>
      <c r="O130" s="2">
        <v>52</v>
      </c>
      <c r="P130" s="2" t="b">
        <v>1</v>
      </c>
      <c r="Q130" s="2" t="b">
        <v>1</v>
      </c>
      <c r="R130" s="2" t="b">
        <v>1</v>
      </c>
      <c r="S130" s="44">
        <v>43</v>
      </c>
      <c r="T130" s="44" t="s">
        <v>12</v>
      </c>
      <c r="U130" s="20">
        <v>1.7</v>
      </c>
      <c r="V130" s="11"/>
      <c r="W130" s="2">
        <f t="shared" si="89"/>
        <v>0</v>
      </c>
      <c r="X130">
        <f t="shared" si="90"/>
        <v>10</v>
      </c>
      <c r="Y130">
        <f t="shared" si="91"/>
        <v>0</v>
      </c>
      <c r="Z130">
        <f t="shared" si="92"/>
        <v>0</v>
      </c>
      <c r="AA130" s="2">
        <f t="shared" si="93"/>
        <v>60</v>
      </c>
      <c r="AB130" s="2" t="str">
        <f t="shared" si="94"/>
        <v>Under 1.5</v>
      </c>
      <c r="AC130" s="6"/>
      <c r="AD130" s="6" t="str">
        <f t="shared" si="95"/>
        <v>Over 0.5</v>
      </c>
      <c r="AE130" s="6" t="str">
        <f t="shared" si="96"/>
        <v>?</v>
      </c>
      <c r="AF130" s="6"/>
      <c r="AG130">
        <f t="shared" si="97"/>
        <v>5</v>
      </c>
      <c r="AH130">
        <f t="shared" si="98"/>
        <v>2</v>
      </c>
      <c r="AI130">
        <f t="shared" si="99"/>
        <v>0</v>
      </c>
      <c r="AJ130">
        <f t="shared" si="100"/>
        <v>0</v>
      </c>
      <c r="AK130" s="2" t="str">
        <f t="shared" si="101"/>
        <v>-</v>
      </c>
      <c r="AL130" s="2" t="str">
        <f t="shared" si="102"/>
        <v>-</v>
      </c>
    </row>
    <row r="131" spans="1:38">
      <c r="A131" s="45"/>
      <c r="B131" t="s">
        <v>647</v>
      </c>
      <c r="C131" s="10">
        <v>0.70833333333333337</v>
      </c>
      <c r="D131" s="9" t="s">
        <v>393</v>
      </c>
      <c r="E131" s="2" t="s">
        <v>0</v>
      </c>
      <c r="F131" s="8" t="s">
        <v>234</v>
      </c>
      <c r="G131" s="2">
        <v>24</v>
      </c>
      <c r="H131" s="2">
        <v>50</v>
      </c>
      <c r="I131" s="2">
        <v>26</v>
      </c>
      <c r="J131" s="2" t="s">
        <v>1</v>
      </c>
      <c r="K131" s="2">
        <v>1</v>
      </c>
      <c r="L131" s="2">
        <v>2</v>
      </c>
      <c r="M131" s="3" t="s">
        <v>13</v>
      </c>
      <c r="N131" s="3" t="s">
        <v>13</v>
      </c>
      <c r="O131" s="2">
        <v>50</v>
      </c>
      <c r="P131" s="2" t="b">
        <v>1</v>
      </c>
      <c r="Q131" s="2" t="s">
        <v>2</v>
      </c>
      <c r="R131" s="2" t="b">
        <v>1</v>
      </c>
      <c r="S131" s="44">
        <v>42</v>
      </c>
      <c r="T131" s="44" t="s">
        <v>12</v>
      </c>
      <c r="U131" s="20">
        <v>2.0499999999999998</v>
      </c>
      <c r="V131" s="11"/>
      <c r="W131" s="2">
        <f t="shared" si="89"/>
        <v>0</v>
      </c>
      <c r="X131">
        <f t="shared" si="90"/>
        <v>10</v>
      </c>
      <c r="Y131">
        <f t="shared" si="91"/>
        <v>0</v>
      </c>
      <c r="Z131">
        <f t="shared" si="92"/>
        <v>0</v>
      </c>
      <c r="AA131" s="2">
        <f t="shared" si="93"/>
        <v>60</v>
      </c>
      <c r="AB131" s="2" t="str">
        <f t="shared" si="94"/>
        <v>Under 1.5</v>
      </c>
      <c r="AC131" s="6"/>
      <c r="AD131" s="6" t="str">
        <f t="shared" si="95"/>
        <v>Over 0.5</v>
      </c>
      <c r="AE131" s="6" t="str">
        <f t="shared" si="96"/>
        <v>?</v>
      </c>
      <c r="AF131" s="6"/>
      <c r="AG131">
        <f t="shared" si="97"/>
        <v>3</v>
      </c>
      <c r="AH131">
        <f t="shared" si="98"/>
        <v>2</v>
      </c>
      <c r="AI131">
        <f t="shared" si="99"/>
        <v>0</v>
      </c>
      <c r="AJ131">
        <f t="shared" si="100"/>
        <v>0</v>
      </c>
      <c r="AK131" s="2" t="str">
        <f t="shared" si="101"/>
        <v>-</v>
      </c>
      <c r="AL131" s="2" t="str">
        <f t="shared" si="102"/>
        <v>-</v>
      </c>
    </row>
    <row r="132" spans="1:38">
      <c r="A132" s="45"/>
      <c r="B132" t="s">
        <v>258</v>
      </c>
      <c r="C132" s="10">
        <v>0.70833333333333337</v>
      </c>
      <c r="D132" s="9" t="s">
        <v>248</v>
      </c>
      <c r="E132" s="2" t="s">
        <v>0</v>
      </c>
      <c r="F132" s="8" t="s">
        <v>273</v>
      </c>
      <c r="G132" s="2">
        <v>24</v>
      </c>
      <c r="H132" s="2">
        <v>45</v>
      </c>
      <c r="I132" s="2">
        <v>30</v>
      </c>
      <c r="J132" s="2" t="s">
        <v>1</v>
      </c>
      <c r="K132" s="2" t="s">
        <v>1</v>
      </c>
      <c r="L132" s="2">
        <v>6</v>
      </c>
      <c r="M132" s="3" t="s">
        <v>13</v>
      </c>
      <c r="N132" s="3" t="s">
        <v>13</v>
      </c>
      <c r="O132" s="2">
        <v>45</v>
      </c>
      <c r="P132" s="2" t="b">
        <v>1</v>
      </c>
      <c r="Q132" s="2" t="b">
        <v>1</v>
      </c>
      <c r="R132" s="2" t="b">
        <v>1</v>
      </c>
      <c r="S132" s="44">
        <v>77</v>
      </c>
      <c r="T132" s="44" t="s">
        <v>10</v>
      </c>
      <c r="U132" s="20">
        <v>1.4</v>
      </c>
      <c r="V132" s="11"/>
      <c r="W132" s="2">
        <f t="shared" ref="W132:W144" si="103">IF(H132&gt;52,10,0)</f>
        <v>0</v>
      </c>
      <c r="X132">
        <f t="shared" ref="X132:X144" si="104">IF(L132&gt;15,0,IF(L132&lt;8,10,5))</f>
        <v>10</v>
      </c>
      <c r="Y132">
        <f t="shared" ref="Y132:Y144" si="105">IF(S132&gt;60,10,IF(S132&lt;49,0,5))</f>
        <v>10</v>
      </c>
      <c r="Z132">
        <f t="shared" ref="Z132:Z144" si="106">IF(T132="Y",10,IF(T132="C",5,0))</f>
        <v>10</v>
      </c>
      <c r="AA132" s="2">
        <f t="shared" ref="AA132:AA144" si="107">SUM(W132:Z132)+50</f>
        <v>80</v>
      </c>
      <c r="AB132" s="2" t="str">
        <f t="shared" ref="AB132:AB144" si="108">IF(AA132&lt;56,"Over 0.5","Under 1.5")</f>
        <v>Under 1.5</v>
      </c>
      <c r="AC132" s="6"/>
      <c r="AD132" s="6" t="str">
        <f t="shared" ref="AD132:AD144" si="109">IF(M132="1-0","Under 1.5",IF(M132="0-0","Under 1.5",IF(M132="0-1","Under 1.5","Over 0.5")))</f>
        <v>Over 0.5</v>
      </c>
      <c r="AE132" s="6" t="str">
        <f t="shared" ref="AE132:AE144" si="110">IF(M132="?",M132,IF(AB132=AD132,"WON",IF(M132="0-1","WON",IF(M132="1-0","WON","LOST"))))</f>
        <v>?</v>
      </c>
      <c r="AF132" s="6"/>
      <c r="AG132">
        <f t="shared" ref="AG132:AG144" si="111">IF(H132&gt;52,6,IF(H132=52,5,IF(H132=51,4,IF(H132=50,3,IF(H132=49,2,IF(H132=48,1,0))))))</f>
        <v>0</v>
      </c>
      <c r="AH132">
        <f t="shared" ref="AH132:AH144" si="112">IF(L132&lt;8,2,0)</f>
        <v>2</v>
      </c>
      <c r="AI132">
        <f t="shared" ref="AI132:AI144" si="113">IF(S132&gt;49,2,0)</f>
        <v>2</v>
      </c>
      <c r="AJ132">
        <f t="shared" ref="AJ132:AJ144" si="114">IF(SUM(AH132:AI132)=4,SUM(AG132:AI132),0)</f>
        <v>4</v>
      </c>
      <c r="AK132" s="2" t="str">
        <f t="shared" ref="AK132:AK144" si="115">IF(AJ132=10,"A1",IF(AJ132=9,"A2",IF(AJ132=8,"A3",IF(AJ132=7,"A4",IF(AJ132=6,"A5","-")))))</f>
        <v>-</v>
      </c>
      <c r="AL132" s="2" t="str">
        <f t="shared" ref="AL132:AL144" si="116">IF(AND(L132&lt;11,U132&lt;1.75,AA132&gt;65,OR((AND(S132&gt;49,S132&lt;61,T132="Y")),(AND(S132&lt;48,T132="Y")),(AND(S132&gt;60,T132="N")),(AND(S132&gt;60,T132="Y")),(AND(S132&gt;60,T132="C")))),"Pick","-")</f>
        <v>Pick</v>
      </c>
    </row>
    <row r="133" spans="1:38">
      <c r="A133" s="45"/>
      <c r="B133" t="s">
        <v>158</v>
      </c>
      <c r="C133" s="10">
        <v>0.72916666666666663</v>
      </c>
      <c r="D133" s="9" t="s">
        <v>118</v>
      </c>
      <c r="E133" s="2" t="s">
        <v>0</v>
      </c>
      <c r="F133" s="8" t="s">
        <v>277</v>
      </c>
      <c r="G133" s="2">
        <v>31</v>
      </c>
      <c r="H133" s="2">
        <v>57</v>
      </c>
      <c r="I133" s="2">
        <v>11</v>
      </c>
      <c r="J133" s="2" t="s">
        <v>1</v>
      </c>
      <c r="K133" s="2">
        <v>1</v>
      </c>
      <c r="L133" s="2">
        <v>20</v>
      </c>
      <c r="M133" s="3" t="s">
        <v>13</v>
      </c>
      <c r="N133" s="3" t="s">
        <v>13</v>
      </c>
      <c r="O133" s="2" t="b">
        <v>1</v>
      </c>
      <c r="P133" s="2" t="b">
        <v>1</v>
      </c>
      <c r="Q133" s="2" t="s">
        <v>2</v>
      </c>
      <c r="R133" s="2" t="s">
        <v>2</v>
      </c>
      <c r="S133" s="44">
        <v>54</v>
      </c>
      <c r="T133" s="44" t="s">
        <v>10</v>
      </c>
      <c r="U133" s="20">
        <v>2</v>
      </c>
      <c r="V133" s="11"/>
      <c r="W133" s="2">
        <f t="shared" si="103"/>
        <v>10</v>
      </c>
      <c r="X133">
        <f t="shared" si="104"/>
        <v>0</v>
      </c>
      <c r="Y133">
        <f t="shared" si="105"/>
        <v>5</v>
      </c>
      <c r="Z133">
        <f t="shared" si="106"/>
        <v>10</v>
      </c>
      <c r="AA133" s="2">
        <f t="shared" si="107"/>
        <v>75</v>
      </c>
      <c r="AB133" s="2" t="str">
        <f t="shared" si="108"/>
        <v>Under 1.5</v>
      </c>
      <c r="AC133" s="6"/>
      <c r="AD133" s="6" t="str">
        <f t="shared" si="109"/>
        <v>Over 0.5</v>
      </c>
      <c r="AE133" s="6" t="str">
        <f t="shared" si="110"/>
        <v>?</v>
      </c>
      <c r="AF133" s="6"/>
      <c r="AG133">
        <f t="shared" si="111"/>
        <v>6</v>
      </c>
      <c r="AH133">
        <f t="shared" si="112"/>
        <v>0</v>
      </c>
      <c r="AI133">
        <f t="shared" si="113"/>
        <v>2</v>
      </c>
      <c r="AJ133">
        <f t="shared" si="114"/>
        <v>0</v>
      </c>
      <c r="AK133" s="2" t="str">
        <f t="shared" si="115"/>
        <v>-</v>
      </c>
      <c r="AL133" s="2" t="str">
        <f t="shared" si="116"/>
        <v>-</v>
      </c>
    </row>
    <row r="134" spans="1:38">
      <c r="A134" s="45"/>
      <c r="B134" t="s">
        <v>72</v>
      </c>
      <c r="C134" s="10">
        <v>0.75</v>
      </c>
      <c r="D134" s="9" t="s">
        <v>264</v>
      </c>
      <c r="E134" s="2" t="s">
        <v>0</v>
      </c>
      <c r="F134" s="8" t="s">
        <v>130</v>
      </c>
      <c r="G134" s="2">
        <v>12</v>
      </c>
      <c r="H134" s="2">
        <v>52</v>
      </c>
      <c r="I134" s="2">
        <v>36</v>
      </c>
      <c r="J134" s="2" t="s">
        <v>1</v>
      </c>
      <c r="K134" s="2">
        <v>2</v>
      </c>
      <c r="L134" s="2">
        <v>24</v>
      </c>
      <c r="M134" s="3" t="s">
        <v>13</v>
      </c>
      <c r="N134" s="3" t="s">
        <v>13</v>
      </c>
      <c r="O134" s="2">
        <v>52</v>
      </c>
      <c r="P134" s="2" t="b">
        <v>1</v>
      </c>
      <c r="Q134" s="2" t="s">
        <v>2</v>
      </c>
      <c r="R134" s="2" t="s">
        <v>2</v>
      </c>
      <c r="S134" s="44">
        <v>28</v>
      </c>
      <c r="T134" s="44" t="s">
        <v>12</v>
      </c>
      <c r="U134" s="20">
        <v>1.85</v>
      </c>
      <c r="V134" s="11"/>
      <c r="W134" s="2">
        <f t="shared" si="103"/>
        <v>0</v>
      </c>
      <c r="X134">
        <f t="shared" si="104"/>
        <v>0</v>
      </c>
      <c r="Y134">
        <f t="shared" si="105"/>
        <v>0</v>
      </c>
      <c r="Z134">
        <f t="shared" si="106"/>
        <v>0</v>
      </c>
      <c r="AA134" s="2">
        <f t="shared" si="107"/>
        <v>50</v>
      </c>
      <c r="AB134" s="2" t="str">
        <f t="shared" si="108"/>
        <v>Over 0.5</v>
      </c>
      <c r="AC134" s="6"/>
      <c r="AD134" s="6" t="str">
        <f t="shared" si="109"/>
        <v>Over 0.5</v>
      </c>
      <c r="AE134" s="6" t="str">
        <f t="shared" si="110"/>
        <v>?</v>
      </c>
      <c r="AF134" s="6"/>
      <c r="AG134">
        <f t="shared" si="111"/>
        <v>5</v>
      </c>
      <c r="AH134">
        <f t="shared" si="112"/>
        <v>0</v>
      </c>
      <c r="AI134">
        <f t="shared" si="113"/>
        <v>0</v>
      </c>
      <c r="AJ134">
        <f t="shared" si="114"/>
        <v>0</v>
      </c>
      <c r="AK134" s="2" t="str">
        <f t="shared" si="115"/>
        <v>-</v>
      </c>
      <c r="AL134" s="2" t="str">
        <f t="shared" si="116"/>
        <v>-</v>
      </c>
    </row>
    <row r="135" spans="1:38">
      <c r="A135" s="45"/>
      <c r="B135" t="s">
        <v>456</v>
      </c>
      <c r="C135" s="10">
        <v>0.78125</v>
      </c>
      <c r="D135" s="9" t="s">
        <v>106</v>
      </c>
      <c r="E135" s="2" t="s">
        <v>0</v>
      </c>
      <c r="F135" s="8" t="s">
        <v>85</v>
      </c>
      <c r="G135" s="2">
        <v>24</v>
      </c>
      <c r="H135" s="2">
        <v>55</v>
      </c>
      <c r="I135" s="2">
        <v>20</v>
      </c>
      <c r="J135" s="2" t="s">
        <v>1</v>
      </c>
      <c r="K135" s="2" t="s">
        <v>1</v>
      </c>
      <c r="L135" s="2">
        <v>4</v>
      </c>
      <c r="M135" s="3" t="s">
        <v>13</v>
      </c>
      <c r="N135" s="3" t="s">
        <v>13</v>
      </c>
      <c r="O135" s="2" t="b">
        <v>1</v>
      </c>
      <c r="P135" s="2" t="b">
        <v>1</v>
      </c>
      <c r="Q135" s="2" t="b">
        <v>1</v>
      </c>
      <c r="R135" s="2" t="b">
        <v>1</v>
      </c>
      <c r="S135" s="44">
        <v>72</v>
      </c>
      <c r="T135" s="44" t="s">
        <v>10</v>
      </c>
      <c r="U135" s="20">
        <v>1.5</v>
      </c>
      <c r="V135" s="11"/>
      <c r="W135" s="2">
        <f t="shared" si="103"/>
        <v>10</v>
      </c>
      <c r="X135">
        <f t="shared" si="104"/>
        <v>10</v>
      </c>
      <c r="Y135">
        <f t="shared" si="105"/>
        <v>10</v>
      </c>
      <c r="Z135">
        <f t="shared" si="106"/>
        <v>10</v>
      </c>
      <c r="AA135" s="2">
        <f t="shared" si="107"/>
        <v>90</v>
      </c>
      <c r="AB135" s="2" t="str">
        <f t="shared" si="108"/>
        <v>Under 1.5</v>
      </c>
      <c r="AC135" s="6"/>
      <c r="AD135" s="6" t="str">
        <f t="shared" si="109"/>
        <v>Over 0.5</v>
      </c>
      <c r="AE135" s="6" t="str">
        <f t="shared" si="110"/>
        <v>?</v>
      </c>
      <c r="AF135" s="6"/>
      <c r="AG135">
        <f t="shared" si="111"/>
        <v>6</v>
      </c>
      <c r="AH135">
        <f t="shared" si="112"/>
        <v>2</v>
      </c>
      <c r="AI135">
        <f t="shared" si="113"/>
        <v>2</v>
      </c>
      <c r="AJ135">
        <f t="shared" si="114"/>
        <v>10</v>
      </c>
      <c r="AK135" s="2" t="str">
        <f t="shared" si="115"/>
        <v>A1</v>
      </c>
      <c r="AL135" s="2" t="str">
        <f t="shared" si="116"/>
        <v>Pick</v>
      </c>
    </row>
    <row r="136" spans="1:38">
      <c r="A136" s="45"/>
      <c r="B136" t="s">
        <v>487</v>
      </c>
      <c r="C136" s="10">
        <v>0.79166666666666663</v>
      </c>
      <c r="D136" s="9" t="s">
        <v>601</v>
      </c>
      <c r="E136" s="2" t="s">
        <v>0</v>
      </c>
      <c r="F136" s="8" t="s">
        <v>587</v>
      </c>
      <c r="G136" s="2">
        <v>15</v>
      </c>
      <c r="H136" s="2">
        <v>80</v>
      </c>
      <c r="I136" s="2">
        <v>5</v>
      </c>
      <c r="J136" s="2" t="s">
        <v>1</v>
      </c>
      <c r="K136" s="2">
        <v>2</v>
      </c>
      <c r="L136" s="2">
        <v>10</v>
      </c>
      <c r="M136" s="3" t="s">
        <v>13</v>
      </c>
      <c r="N136" s="3" t="s">
        <v>13</v>
      </c>
      <c r="O136" s="2" t="b">
        <v>1</v>
      </c>
      <c r="P136" s="2" t="b">
        <v>1</v>
      </c>
      <c r="Q136" s="2" t="s">
        <v>2</v>
      </c>
      <c r="R136" s="2" t="s">
        <v>2</v>
      </c>
      <c r="S136" s="44">
        <v>56</v>
      </c>
      <c r="T136" s="44" t="s">
        <v>12</v>
      </c>
      <c r="U136" s="20">
        <v>1.9</v>
      </c>
      <c r="V136" s="11"/>
      <c r="W136" s="2">
        <f t="shared" si="103"/>
        <v>10</v>
      </c>
      <c r="X136">
        <f t="shared" si="104"/>
        <v>5</v>
      </c>
      <c r="Y136">
        <f t="shared" si="105"/>
        <v>5</v>
      </c>
      <c r="Z136">
        <f t="shared" si="106"/>
        <v>0</v>
      </c>
      <c r="AA136" s="2">
        <f t="shared" si="107"/>
        <v>70</v>
      </c>
      <c r="AB136" s="2" t="str">
        <f t="shared" si="108"/>
        <v>Under 1.5</v>
      </c>
      <c r="AC136" s="6"/>
      <c r="AD136" s="6" t="str">
        <f t="shared" si="109"/>
        <v>Over 0.5</v>
      </c>
      <c r="AE136" s="6" t="str">
        <f t="shared" si="110"/>
        <v>?</v>
      </c>
      <c r="AF136" s="6"/>
      <c r="AG136">
        <f t="shared" si="111"/>
        <v>6</v>
      </c>
      <c r="AH136">
        <f t="shared" si="112"/>
        <v>0</v>
      </c>
      <c r="AI136">
        <f t="shared" si="113"/>
        <v>2</v>
      </c>
      <c r="AJ136">
        <f t="shared" si="114"/>
        <v>0</v>
      </c>
      <c r="AK136" s="2" t="str">
        <f t="shared" si="115"/>
        <v>-</v>
      </c>
      <c r="AL136" s="2" t="str">
        <f t="shared" si="116"/>
        <v>-</v>
      </c>
    </row>
    <row r="137" spans="1:38">
      <c r="A137" s="45"/>
      <c r="B137" t="s">
        <v>258</v>
      </c>
      <c r="C137" s="10">
        <v>0.79166666666666663</v>
      </c>
      <c r="D137" s="9" t="s">
        <v>291</v>
      </c>
      <c r="E137" s="2" t="s">
        <v>0</v>
      </c>
      <c r="F137" s="8" t="s">
        <v>289</v>
      </c>
      <c r="G137" s="2">
        <v>32</v>
      </c>
      <c r="H137" s="2">
        <v>49</v>
      </c>
      <c r="I137" s="2">
        <v>19</v>
      </c>
      <c r="J137" s="2" t="s">
        <v>1</v>
      </c>
      <c r="K137" s="2" t="s">
        <v>1</v>
      </c>
      <c r="L137" s="2">
        <v>13</v>
      </c>
      <c r="M137" s="3" t="s">
        <v>13</v>
      </c>
      <c r="N137" s="3" t="s">
        <v>13</v>
      </c>
      <c r="O137" s="2">
        <v>49</v>
      </c>
      <c r="P137" s="2" t="b">
        <v>1</v>
      </c>
      <c r="Q137" s="2" t="b">
        <v>1</v>
      </c>
      <c r="R137" s="2" t="s">
        <v>2</v>
      </c>
      <c r="S137" s="44">
        <v>71</v>
      </c>
      <c r="T137" s="44" t="s">
        <v>12</v>
      </c>
      <c r="U137" s="20">
        <v>1.4</v>
      </c>
      <c r="V137" s="11"/>
      <c r="W137" s="2">
        <f t="shared" si="103"/>
        <v>0</v>
      </c>
      <c r="X137">
        <f t="shared" si="104"/>
        <v>5</v>
      </c>
      <c r="Y137">
        <f t="shared" si="105"/>
        <v>10</v>
      </c>
      <c r="Z137">
        <f t="shared" si="106"/>
        <v>0</v>
      </c>
      <c r="AA137" s="2">
        <f t="shared" si="107"/>
        <v>65</v>
      </c>
      <c r="AB137" s="2" t="str">
        <f t="shared" si="108"/>
        <v>Under 1.5</v>
      </c>
      <c r="AC137" s="6"/>
      <c r="AD137" s="6" t="str">
        <f t="shared" si="109"/>
        <v>Over 0.5</v>
      </c>
      <c r="AE137" s="6" t="str">
        <f t="shared" si="110"/>
        <v>?</v>
      </c>
      <c r="AF137" s="6"/>
      <c r="AG137">
        <f t="shared" si="111"/>
        <v>2</v>
      </c>
      <c r="AH137">
        <f t="shared" si="112"/>
        <v>0</v>
      </c>
      <c r="AI137">
        <f t="shared" si="113"/>
        <v>2</v>
      </c>
      <c r="AJ137">
        <f t="shared" si="114"/>
        <v>0</v>
      </c>
      <c r="AK137" s="2" t="str">
        <f t="shared" si="115"/>
        <v>-</v>
      </c>
      <c r="AL137" s="2" t="str">
        <f t="shared" si="116"/>
        <v>-</v>
      </c>
    </row>
    <row r="138" spans="1:38">
      <c r="A138" s="45"/>
      <c r="B138" t="s">
        <v>258</v>
      </c>
      <c r="C138" s="10">
        <v>0.79166666666666663</v>
      </c>
      <c r="D138" s="9" t="s">
        <v>293</v>
      </c>
      <c r="E138" s="2" t="s">
        <v>0</v>
      </c>
      <c r="F138" s="8" t="s">
        <v>241</v>
      </c>
      <c r="G138" s="2">
        <v>3</v>
      </c>
      <c r="H138" s="2">
        <v>57</v>
      </c>
      <c r="I138" s="2">
        <v>40</v>
      </c>
      <c r="J138" s="2" t="s">
        <v>1</v>
      </c>
      <c r="K138" s="2">
        <v>2</v>
      </c>
      <c r="L138" s="2">
        <v>37</v>
      </c>
      <c r="M138" s="3" t="s">
        <v>13</v>
      </c>
      <c r="N138" s="3" t="s">
        <v>13</v>
      </c>
      <c r="O138" s="2" t="b">
        <v>1</v>
      </c>
      <c r="P138" s="2" t="b">
        <v>1</v>
      </c>
      <c r="Q138" s="2" t="s">
        <v>2</v>
      </c>
      <c r="R138" s="2" t="s">
        <v>2</v>
      </c>
      <c r="S138" s="44">
        <v>72</v>
      </c>
      <c r="T138" s="44" t="s">
        <v>12</v>
      </c>
      <c r="U138" s="20">
        <v>1.5</v>
      </c>
      <c r="V138" s="11"/>
      <c r="W138" s="2">
        <f t="shared" si="103"/>
        <v>10</v>
      </c>
      <c r="X138">
        <f t="shared" si="104"/>
        <v>0</v>
      </c>
      <c r="Y138">
        <f t="shared" si="105"/>
        <v>10</v>
      </c>
      <c r="Z138">
        <f t="shared" si="106"/>
        <v>0</v>
      </c>
      <c r="AA138" s="2">
        <f t="shared" si="107"/>
        <v>70</v>
      </c>
      <c r="AB138" s="2" t="str">
        <f t="shared" si="108"/>
        <v>Under 1.5</v>
      </c>
      <c r="AC138" s="6"/>
      <c r="AD138" s="6" t="str">
        <f t="shared" si="109"/>
        <v>Over 0.5</v>
      </c>
      <c r="AE138" s="6" t="str">
        <f t="shared" si="110"/>
        <v>?</v>
      </c>
      <c r="AF138" s="6"/>
      <c r="AG138">
        <f t="shared" si="111"/>
        <v>6</v>
      </c>
      <c r="AH138">
        <f t="shared" si="112"/>
        <v>0</v>
      </c>
      <c r="AI138">
        <f t="shared" si="113"/>
        <v>2</v>
      </c>
      <c r="AJ138">
        <f t="shared" si="114"/>
        <v>0</v>
      </c>
      <c r="AK138" s="2" t="str">
        <f t="shared" si="115"/>
        <v>-</v>
      </c>
      <c r="AL138" s="2" t="str">
        <f t="shared" si="116"/>
        <v>-</v>
      </c>
    </row>
    <row r="139" spans="1:38">
      <c r="A139" s="45"/>
      <c r="B139" t="s">
        <v>27</v>
      </c>
      <c r="C139" s="10">
        <v>0.79166666666666663</v>
      </c>
      <c r="D139" s="9" t="s">
        <v>110</v>
      </c>
      <c r="E139" s="2" t="s">
        <v>0</v>
      </c>
      <c r="F139" s="8" t="s">
        <v>254</v>
      </c>
      <c r="G139" s="2">
        <v>34</v>
      </c>
      <c r="H139" s="2">
        <v>59</v>
      </c>
      <c r="I139" s="2">
        <v>6</v>
      </c>
      <c r="J139" s="2" t="s">
        <v>1</v>
      </c>
      <c r="K139" s="2">
        <v>1</v>
      </c>
      <c r="L139" s="2">
        <v>28</v>
      </c>
      <c r="M139" s="3" t="s">
        <v>13</v>
      </c>
      <c r="N139" s="3" t="s">
        <v>13</v>
      </c>
      <c r="O139" s="2" t="b">
        <v>1</v>
      </c>
      <c r="P139" s="2" t="b">
        <v>1</v>
      </c>
      <c r="Q139" s="2" t="s">
        <v>2</v>
      </c>
      <c r="R139" s="2" t="s">
        <v>2</v>
      </c>
      <c r="S139" s="44">
        <v>52</v>
      </c>
      <c r="T139" s="44" t="s">
        <v>10</v>
      </c>
      <c r="U139" s="20">
        <v>1.5</v>
      </c>
      <c r="V139" s="11"/>
      <c r="W139" s="2">
        <f t="shared" si="103"/>
        <v>10</v>
      </c>
      <c r="X139">
        <f t="shared" si="104"/>
        <v>0</v>
      </c>
      <c r="Y139">
        <f t="shared" si="105"/>
        <v>5</v>
      </c>
      <c r="Z139">
        <f t="shared" si="106"/>
        <v>10</v>
      </c>
      <c r="AA139" s="2">
        <f t="shared" si="107"/>
        <v>75</v>
      </c>
      <c r="AB139" s="2" t="str">
        <f t="shared" si="108"/>
        <v>Under 1.5</v>
      </c>
      <c r="AC139" s="6"/>
      <c r="AD139" s="6" t="str">
        <f t="shared" si="109"/>
        <v>Over 0.5</v>
      </c>
      <c r="AE139" s="6" t="str">
        <f t="shared" si="110"/>
        <v>?</v>
      </c>
      <c r="AF139" s="6"/>
      <c r="AG139">
        <f t="shared" si="111"/>
        <v>6</v>
      </c>
      <c r="AH139">
        <f t="shared" si="112"/>
        <v>0</v>
      </c>
      <c r="AI139">
        <f t="shared" si="113"/>
        <v>2</v>
      </c>
      <c r="AJ139">
        <f t="shared" si="114"/>
        <v>0</v>
      </c>
      <c r="AK139" s="2" t="str">
        <f t="shared" si="115"/>
        <v>-</v>
      </c>
      <c r="AL139" s="2" t="str">
        <f t="shared" si="116"/>
        <v>-</v>
      </c>
    </row>
    <row r="140" spans="1:38">
      <c r="A140" s="45"/>
      <c r="B140" t="s">
        <v>27</v>
      </c>
      <c r="C140" s="10">
        <v>0.8125</v>
      </c>
      <c r="D140" s="9" t="s">
        <v>94</v>
      </c>
      <c r="E140" s="2" t="s">
        <v>0</v>
      </c>
      <c r="F140" s="8" t="s">
        <v>105</v>
      </c>
      <c r="G140" s="2">
        <v>20</v>
      </c>
      <c r="H140" s="2">
        <v>59</v>
      </c>
      <c r="I140" s="2">
        <v>21</v>
      </c>
      <c r="J140" s="2" t="s">
        <v>1</v>
      </c>
      <c r="K140" s="2" t="s">
        <v>1</v>
      </c>
      <c r="L140" s="2">
        <v>1</v>
      </c>
      <c r="M140" s="3" t="s">
        <v>13</v>
      </c>
      <c r="N140" s="3" t="s">
        <v>13</v>
      </c>
      <c r="O140" s="2" t="b">
        <v>1</v>
      </c>
      <c r="P140" s="2" t="b">
        <v>1</v>
      </c>
      <c r="Q140" s="2" t="b">
        <v>1</v>
      </c>
      <c r="R140" s="2" t="b">
        <v>1</v>
      </c>
      <c r="S140" s="44">
        <v>53</v>
      </c>
      <c r="T140" s="44" t="s">
        <v>10</v>
      </c>
      <c r="U140" s="20">
        <v>1.45</v>
      </c>
      <c r="V140" s="11"/>
      <c r="W140" s="2">
        <f t="shared" si="103"/>
        <v>10</v>
      </c>
      <c r="X140">
        <f t="shared" si="104"/>
        <v>10</v>
      </c>
      <c r="Y140">
        <f t="shared" si="105"/>
        <v>5</v>
      </c>
      <c r="Z140">
        <f t="shared" si="106"/>
        <v>10</v>
      </c>
      <c r="AA140" s="2">
        <f t="shared" si="107"/>
        <v>85</v>
      </c>
      <c r="AB140" s="2" t="str">
        <f t="shared" si="108"/>
        <v>Under 1.5</v>
      </c>
      <c r="AC140" s="6"/>
      <c r="AD140" s="6" t="str">
        <f t="shared" si="109"/>
        <v>Over 0.5</v>
      </c>
      <c r="AE140" s="6" t="str">
        <f t="shared" si="110"/>
        <v>?</v>
      </c>
      <c r="AF140" s="6"/>
      <c r="AG140">
        <f t="shared" si="111"/>
        <v>6</v>
      </c>
      <c r="AH140">
        <f t="shared" si="112"/>
        <v>2</v>
      </c>
      <c r="AI140">
        <f t="shared" si="113"/>
        <v>2</v>
      </c>
      <c r="AJ140">
        <f t="shared" si="114"/>
        <v>10</v>
      </c>
      <c r="AK140" s="2" t="str">
        <f t="shared" si="115"/>
        <v>A1</v>
      </c>
      <c r="AL140" s="2" t="str">
        <f t="shared" si="116"/>
        <v>Pick</v>
      </c>
    </row>
    <row r="141" spans="1:38">
      <c r="A141" s="45"/>
      <c r="B141" t="s">
        <v>211</v>
      </c>
      <c r="C141" s="10">
        <v>0.83333333333333337</v>
      </c>
      <c r="D141" s="9" t="s">
        <v>276</v>
      </c>
      <c r="E141" s="2" t="s">
        <v>0</v>
      </c>
      <c r="F141" s="8" t="s">
        <v>397</v>
      </c>
      <c r="G141" s="2">
        <v>30</v>
      </c>
      <c r="H141" s="2">
        <v>44</v>
      </c>
      <c r="I141" s="2">
        <v>26</v>
      </c>
      <c r="J141" s="2" t="s">
        <v>1</v>
      </c>
      <c r="K141" s="2">
        <v>1</v>
      </c>
      <c r="L141" s="2">
        <v>4</v>
      </c>
      <c r="M141" s="3" t="s">
        <v>13</v>
      </c>
      <c r="N141" s="3" t="s">
        <v>13</v>
      </c>
      <c r="O141" s="2">
        <v>44</v>
      </c>
      <c r="P141" s="2" t="b">
        <v>1</v>
      </c>
      <c r="Q141" s="2" t="s">
        <v>2</v>
      </c>
      <c r="R141" s="2" t="b">
        <v>1</v>
      </c>
      <c r="S141" s="44">
        <v>51</v>
      </c>
      <c r="T141" s="44" t="s">
        <v>12</v>
      </c>
      <c r="U141" s="20">
        <v>1.7</v>
      </c>
      <c r="V141" s="11"/>
      <c r="W141" s="2">
        <f t="shared" si="103"/>
        <v>0</v>
      </c>
      <c r="X141">
        <f t="shared" si="104"/>
        <v>10</v>
      </c>
      <c r="Y141">
        <f t="shared" si="105"/>
        <v>5</v>
      </c>
      <c r="Z141">
        <f t="shared" si="106"/>
        <v>0</v>
      </c>
      <c r="AA141" s="2">
        <f t="shared" si="107"/>
        <v>65</v>
      </c>
      <c r="AB141" s="2" t="str">
        <f t="shared" si="108"/>
        <v>Under 1.5</v>
      </c>
      <c r="AC141" s="6"/>
      <c r="AD141" s="6" t="str">
        <f t="shared" si="109"/>
        <v>Over 0.5</v>
      </c>
      <c r="AE141" s="6" t="str">
        <f t="shared" si="110"/>
        <v>?</v>
      </c>
      <c r="AF141" s="6"/>
      <c r="AG141">
        <f t="shared" si="111"/>
        <v>0</v>
      </c>
      <c r="AH141">
        <f t="shared" si="112"/>
        <v>2</v>
      </c>
      <c r="AI141">
        <f t="shared" si="113"/>
        <v>2</v>
      </c>
      <c r="AJ141">
        <f t="shared" si="114"/>
        <v>4</v>
      </c>
      <c r="AK141" s="2" t="str">
        <f t="shared" si="115"/>
        <v>-</v>
      </c>
      <c r="AL141" s="2" t="str">
        <f t="shared" si="116"/>
        <v>-</v>
      </c>
    </row>
    <row r="142" spans="1:38">
      <c r="A142" s="45"/>
      <c r="B142" t="s">
        <v>152</v>
      </c>
      <c r="C142" s="10">
        <v>0.83333333333333337</v>
      </c>
      <c r="D142" s="9" t="s">
        <v>441</v>
      </c>
      <c r="E142" s="2" t="s">
        <v>0</v>
      </c>
      <c r="F142" s="8" t="s">
        <v>335</v>
      </c>
      <c r="G142" s="2">
        <v>27</v>
      </c>
      <c r="H142" s="2">
        <v>62</v>
      </c>
      <c r="I142" s="2">
        <v>12</v>
      </c>
      <c r="J142" s="2" t="s">
        <v>1</v>
      </c>
      <c r="K142" s="2" t="s">
        <v>1</v>
      </c>
      <c r="L142" s="2">
        <v>15</v>
      </c>
      <c r="M142" s="3" t="s">
        <v>13</v>
      </c>
      <c r="N142" s="3" t="s">
        <v>13</v>
      </c>
      <c r="O142" s="2" t="b">
        <v>1</v>
      </c>
      <c r="P142" s="2" t="b">
        <v>1</v>
      </c>
      <c r="Q142" s="2" t="b">
        <v>1</v>
      </c>
      <c r="R142" s="2" t="s">
        <v>2</v>
      </c>
      <c r="S142" s="44">
        <v>87</v>
      </c>
      <c r="T142" s="44" t="s">
        <v>10</v>
      </c>
      <c r="U142" s="20">
        <v>1.5</v>
      </c>
      <c r="V142" s="11"/>
      <c r="W142" s="2">
        <f t="shared" si="103"/>
        <v>10</v>
      </c>
      <c r="X142">
        <f t="shared" si="104"/>
        <v>5</v>
      </c>
      <c r="Y142">
        <f t="shared" si="105"/>
        <v>10</v>
      </c>
      <c r="Z142">
        <f t="shared" si="106"/>
        <v>10</v>
      </c>
      <c r="AA142" s="2">
        <f t="shared" si="107"/>
        <v>85</v>
      </c>
      <c r="AB142" s="2" t="str">
        <f t="shared" si="108"/>
        <v>Under 1.5</v>
      </c>
      <c r="AC142" s="6"/>
      <c r="AD142" s="6" t="str">
        <f t="shared" si="109"/>
        <v>Over 0.5</v>
      </c>
      <c r="AE142" s="6" t="str">
        <f t="shared" si="110"/>
        <v>?</v>
      </c>
      <c r="AF142" s="6"/>
      <c r="AG142">
        <f t="shared" si="111"/>
        <v>6</v>
      </c>
      <c r="AH142">
        <f t="shared" si="112"/>
        <v>0</v>
      </c>
      <c r="AI142">
        <f t="shared" si="113"/>
        <v>2</v>
      </c>
      <c r="AJ142">
        <f t="shared" si="114"/>
        <v>0</v>
      </c>
      <c r="AK142" s="2" t="str">
        <f t="shared" si="115"/>
        <v>-</v>
      </c>
      <c r="AL142" s="2" t="str">
        <f t="shared" si="116"/>
        <v>-</v>
      </c>
    </row>
    <row r="143" spans="1:38">
      <c r="A143" s="45"/>
      <c r="B143" t="s">
        <v>67</v>
      </c>
      <c r="C143" s="10">
        <v>0.95833333333333337</v>
      </c>
      <c r="D143" s="9" t="s">
        <v>172</v>
      </c>
      <c r="E143" s="2" t="s">
        <v>0</v>
      </c>
      <c r="F143" s="8" t="s">
        <v>329</v>
      </c>
      <c r="G143" s="2">
        <v>27</v>
      </c>
      <c r="H143" s="2">
        <v>55</v>
      </c>
      <c r="I143" s="2">
        <v>18</v>
      </c>
      <c r="J143" s="2" t="s">
        <v>1</v>
      </c>
      <c r="K143" s="2" t="s">
        <v>1</v>
      </c>
      <c r="L143" s="2">
        <v>9</v>
      </c>
      <c r="M143" s="3" t="s">
        <v>13</v>
      </c>
      <c r="N143" s="3" t="s">
        <v>13</v>
      </c>
      <c r="O143" s="2" t="b">
        <v>1</v>
      </c>
      <c r="P143" s="2" t="b">
        <v>1</v>
      </c>
      <c r="Q143" s="2" t="b">
        <v>1</v>
      </c>
      <c r="R143" s="2" t="s">
        <v>2</v>
      </c>
      <c r="S143" s="44">
        <v>77</v>
      </c>
      <c r="T143" s="44" t="s">
        <v>10</v>
      </c>
      <c r="U143" s="20">
        <v>1.5</v>
      </c>
      <c r="V143" s="11"/>
      <c r="W143" s="2">
        <f t="shared" si="103"/>
        <v>10</v>
      </c>
      <c r="X143">
        <f t="shared" si="104"/>
        <v>5</v>
      </c>
      <c r="Y143">
        <f t="shared" si="105"/>
        <v>10</v>
      </c>
      <c r="Z143">
        <f t="shared" si="106"/>
        <v>10</v>
      </c>
      <c r="AA143" s="2">
        <f t="shared" si="107"/>
        <v>85</v>
      </c>
      <c r="AB143" s="2" t="str">
        <f t="shared" si="108"/>
        <v>Under 1.5</v>
      </c>
      <c r="AC143" s="6"/>
      <c r="AD143" s="6" t="str">
        <f t="shared" si="109"/>
        <v>Over 0.5</v>
      </c>
      <c r="AE143" s="6" t="str">
        <f t="shared" si="110"/>
        <v>?</v>
      </c>
      <c r="AF143" s="6"/>
      <c r="AG143">
        <f t="shared" si="111"/>
        <v>6</v>
      </c>
      <c r="AH143">
        <f t="shared" si="112"/>
        <v>0</v>
      </c>
      <c r="AI143">
        <f t="shared" si="113"/>
        <v>2</v>
      </c>
      <c r="AJ143">
        <f t="shared" si="114"/>
        <v>0</v>
      </c>
      <c r="AK143" s="2" t="str">
        <f t="shared" si="115"/>
        <v>-</v>
      </c>
      <c r="AL143" s="2" t="str">
        <f t="shared" si="116"/>
        <v>Pick</v>
      </c>
    </row>
    <row r="144" spans="1:38">
      <c r="A144" s="45"/>
      <c r="B144" t="s">
        <v>166</v>
      </c>
      <c r="C144" s="10">
        <v>0.97916666666666663</v>
      </c>
      <c r="D144" s="9" t="s">
        <v>236</v>
      </c>
      <c r="E144" s="2" t="s">
        <v>0</v>
      </c>
      <c r="F144" s="8" t="s">
        <v>358</v>
      </c>
      <c r="G144" s="2">
        <v>35</v>
      </c>
      <c r="H144" s="2">
        <v>51</v>
      </c>
      <c r="I144" s="2">
        <v>14</v>
      </c>
      <c r="J144" s="2" t="s">
        <v>1</v>
      </c>
      <c r="K144" s="2">
        <v>1</v>
      </c>
      <c r="L144" s="2">
        <v>21</v>
      </c>
      <c r="M144" s="3" t="s">
        <v>13</v>
      </c>
      <c r="N144" s="3" t="s">
        <v>13</v>
      </c>
      <c r="O144" s="2">
        <v>51</v>
      </c>
      <c r="P144" s="2" t="b">
        <v>1</v>
      </c>
      <c r="Q144" s="2" t="s">
        <v>2</v>
      </c>
      <c r="R144" s="2" t="s">
        <v>2</v>
      </c>
      <c r="S144" s="44">
        <v>54</v>
      </c>
      <c r="T144" s="44" t="s">
        <v>12</v>
      </c>
      <c r="U144" s="20">
        <v>1.8</v>
      </c>
      <c r="V144" s="11"/>
      <c r="W144" s="2">
        <f t="shared" si="103"/>
        <v>0</v>
      </c>
      <c r="X144">
        <f t="shared" si="104"/>
        <v>0</v>
      </c>
      <c r="Y144">
        <f t="shared" si="105"/>
        <v>5</v>
      </c>
      <c r="Z144">
        <f t="shared" si="106"/>
        <v>0</v>
      </c>
      <c r="AA144" s="2">
        <f t="shared" si="107"/>
        <v>55</v>
      </c>
      <c r="AB144" s="2" t="str">
        <f t="shared" si="108"/>
        <v>Over 0.5</v>
      </c>
      <c r="AC144" s="6"/>
      <c r="AD144" s="6" t="str">
        <f t="shared" si="109"/>
        <v>Over 0.5</v>
      </c>
      <c r="AE144" s="6" t="str">
        <f t="shared" si="110"/>
        <v>?</v>
      </c>
      <c r="AF144" s="6"/>
      <c r="AG144">
        <f t="shared" si="111"/>
        <v>4</v>
      </c>
      <c r="AH144">
        <f t="shared" si="112"/>
        <v>0</v>
      </c>
      <c r="AI144">
        <f t="shared" si="113"/>
        <v>2</v>
      </c>
      <c r="AJ144">
        <f t="shared" si="114"/>
        <v>0</v>
      </c>
      <c r="AK144" s="2" t="str">
        <f t="shared" si="115"/>
        <v>-</v>
      </c>
      <c r="AL144" s="2" t="str">
        <f t="shared" si="116"/>
        <v>-</v>
      </c>
    </row>
    <row r="145" spans="1:38">
      <c r="A145" s="45"/>
      <c r="B145"/>
      <c r="E145" s="2"/>
      <c r="F145" s="8"/>
      <c r="G145" s="2"/>
      <c r="H145" s="2"/>
      <c r="I145" s="2"/>
      <c r="J145" s="2"/>
      <c r="K145" s="2"/>
      <c r="L145" s="2"/>
      <c r="M145" s="3"/>
      <c r="N145" s="3"/>
      <c r="O145" s="2"/>
      <c r="P145" s="2"/>
      <c r="Q145" s="2"/>
      <c r="R145" s="2"/>
      <c r="S145" s="44"/>
      <c r="T145" s="44"/>
      <c r="U145" s="20"/>
      <c r="V145" s="11"/>
      <c r="W145" s="2">
        <f t="shared" ref="W145:W151" si="117">IF(H145&gt;52,10,0)</f>
        <v>0</v>
      </c>
      <c r="X145">
        <f t="shared" ref="X145:X151" si="118">IF(L145&gt;15,0,IF(L145&lt;8,10,5))</f>
        <v>10</v>
      </c>
      <c r="Y145">
        <f t="shared" ref="Y145:Y151" si="119">IF(S145&gt;60,10,IF(S145&lt;49,0,5))</f>
        <v>0</v>
      </c>
      <c r="Z145">
        <f t="shared" ref="Z145:Z151" si="120">IF(T145="Y",10,IF(T145="C",5,0))</f>
        <v>0</v>
      </c>
      <c r="AA145" s="2">
        <f t="shared" ref="AA145:AA151" si="121">SUM(W145:Z145)+50</f>
        <v>60</v>
      </c>
      <c r="AB145" s="2" t="str">
        <f t="shared" ref="AB145:AB151" si="122">IF(AA145&lt;56,"Over 0.5","Under 1.5")</f>
        <v>Under 1.5</v>
      </c>
      <c r="AC145" s="6"/>
      <c r="AD145" s="6" t="str">
        <f t="shared" ref="AD145:AD151" si="123">IF(M145="1-0","Under 1.5",IF(M145="0-0","Under 1.5",IF(M145="0-1","Under 1.5","Over 0.5")))</f>
        <v>Over 0.5</v>
      </c>
      <c r="AE145" s="6" t="str">
        <f t="shared" ref="AE145:AE151" si="124">IF(M145="?",M145,IF(AB145=AD145,"WON",IF(M145="0-1","WON",IF(M145="1-0","WON","LOST"))))</f>
        <v>LOST</v>
      </c>
      <c r="AF145" s="6"/>
      <c r="AG145">
        <f t="shared" ref="AG145:AG151" si="125">IF(H145&gt;52,6,IF(H145=52,5,IF(H145=51,4,IF(H145=50,3,IF(H145=49,2,IF(H145=48,1,0))))))</f>
        <v>0</v>
      </c>
      <c r="AH145">
        <f t="shared" ref="AH145:AH151" si="126">IF(L145&lt;8,2,0)</f>
        <v>2</v>
      </c>
      <c r="AI145">
        <f t="shared" ref="AI145:AI151" si="127">IF(S145&gt;49,2,0)</f>
        <v>0</v>
      </c>
      <c r="AJ145">
        <f t="shared" ref="AJ145:AJ151" si="128">IF(SUM(AH145:AI145)=4,SUM(AG145:AI145),0)</f>
        <v>0</v>
      </c>
      <c r="AK145" s="2" t="str">
        <f t="shared" ref="AK145:AK151" si="129">IF(AJ145=10,"A1",IF(AJ145=9,"A2",IF(AJ145=8,"A3",IF(AJ145=7,"A4",IF(AJ145=6,"A5","-")))))</f>
        <v>-</v>
      </c>
      <c r="AL145" s="2" t="str">
        <f t="shared" ref="AL145:AL152" si="130">IF(AND(L145&lt;11,U145&lt;1.75,AA145&gt;65,OR((AND(S145&gt;49,S145&lt;61,T145="Y")),(AND(S145&lt;48,T145="Y")),(AND(S145&gt;60,T145="N")),(AND(S145&gt;60,T145="Y")),(AND(S145&gt;60,T145="C")))),"Pick","-")</f>
        <v>-</v>
      </c>
    </row>
    <row r="146" spans="1:38">
      <c r="A146" s="45"/>
      <c r="B146"/>
      <c r="E146" s="2"/>
      <c r="F146" s="8"/>
      <c r="G146" s="2"/>
      <c r="H146" s="2"/>
      <c r="I146" s="2"/>
      <c r="J146" s="2"/>
      <c r="K146" s="2"/>
      <c r="L146" s="2"/>
      <c r="M146" s="3"/>
      <c r="N146" s="3"/>
      <c r="O146" s="2"/>
      <c r="P146" s="2"/>
      <c r="Q146" s="2"/>
      <c r="R146" s="2"/>
      <c r="S146" s="44"/>
      <c r="T146" s="44"/>
      <c r="U146" s="20"/>
      <c r="V146" s="11"/>
      <c r="W146" s="2">
        <f t="shared" si="117"/>
        <v>0</v>
      </c>
      <c r="X146">
        <f t="shared" si="118"/>
        <v>10</v>
      </c>
      <c r="Y146">
        <f t="shared" si="119"/>
        <v>0</v>
      </c>
      <c r="Z146">
        <f t="shared" si="120"/>
        <v>0</v>
      </c>
      <c r="AA146" s="2">
        <f t="shared" si="121"/>
        <v>60</v>
      </c>
      <c r="AB146" s="2" t="str">
        <f t="shared" si="122"/>
        <v>Under 1.5</v>
      </c>
      <c r="AC146" s="6"/>
      <c r="AD146" s="6" t="str">
        <f t="shared" si="123"/>
        <v>Over 0.5</v>
      </c>
      <c r="AE146" s="6" t="str">
        <f t="shared" si="124"/>
        <v>LOST</v>
      </c>
      <c r="AF146" s="6"/>
      <c r="AG146">
        <f t="shared" si="125"/>
        <v>0</v>
      </c>
      <c r="AH146">
        <f t="shared" si="126"/>
        <v>2</v>
      </c>
      <c r="AI146">
        <f t="shared" si="127"/>
        <v>0</v>
      </c>
      <c r="AJ146">
        <f t="shared" si="128"/>
        <v>0</v>
      </c>
      <c r="AK146" s="2" t="str">
        <f t="shared" si="129"/>
        <v>-</v>
      </c>
      <c r="AL146" s="2" t="str">
        <f t="shared" si="130"/>
        <v>-</v>
      </c>
    </row>
    <row r="147" spans="1:38">
      <c r="A147" s="45"/>
      <c r="B147" t="s">
        <v>54</v>
      </c>
      <c r="C147" s="10">
        <v>0.5625</v>
      </c>
      <c r="D147" s="9" t="s">
        <v>188</v>
      </c>
      <c r="E147" s="2" t="s">
        <v>0</v>
      </c>
      <c r="F147" s="8" t="s">
        <v>187</v>
      </c>
      <c r="G147" s="2">
        <v>24</v>
      </c>
      <c r="H147" s="2">
        <v>54</v>
      </c>
      <c r="I147" s="2">
        <v>22</v>
      </c>
      <c r="J147" s="2" t="s">
        <v>1</v>
      </c>
      <c r="K147" s="2" t="s">
        <v>1</v>
      </c>
      <c r="L147" s="2">
        <v>2</v>
      </c>
      <c r="M147" s="3" t="s">
        <v>13</v>
      </c>
      <c r="N147" s="3" t="s">
        <v>13</v>
      </c>
      <c r="O147" s="2" t="b">
        <v>1</v>
      </c>
      <c r="P147" s="2" t="b">
        <v>1</v>
      </c>
      <c r="Q147" s="2" t="b">
        <v>1</v>
      </c>
      <c r="R147" s="2" t="b">
        <v>1</v>
      </c>
      <c r="S147" s="44">
        <v>87</v>
      </c>
      <c r="T147" s="44" t="s">
        <v>11</v>
      </c>
      <c r="U147" s="20">
        <v>1.7</v>
      </c>
      <c r="V147" s="11"/>
      <c r="W147" s="2">
        <f t="shared" si="117"/>
        <v>10</v>
      </c>
      <c r="X147">
        <f t="shared" si="118"/>
        <v>10</v>
      </c>
      <c r="Y147">
        <f t="shared" si="119"/>
        <v>10</v>
      </c>
      <c r="Z147">
        <f t="shared" si="120"/>
        <v>5</v>
      </c>
      <c r="AA147" s="2">
        <f t="shared" si="121"/>
        <v>85</v>
      </c>
      <c r="AB147" s="2" t="str">
        <f t="shared" si="122"/>
        <v>Under 1.5</v>
      </c>
      <c r="AC147" s="6"/>
      <c r="AD147" s="6" t="str">
        <f t="shared" si="123"/>
        <v>Over 0.5</v>
      </c>
      <c r="AE147" s="6" t="str">
        <f t="shared" si="124"/>
        <v>?</v>
      </c>
      <c r="AF147" s="6"/>
      <c r="AG147">
        <f t="shared" si="125"/>
        <v>6</v>
      </c>
      <c r="AH147">
        <f t="shared" si="126"/>
        <v>2</v>
      </c>
      <c r="AI147">
        <f t="shared" si="127"/>
        <v>2</v>
      </c>
      <c r="AJ147">
        <f t="shared" si="128"/>
        <v>10</v>
      </c>
      <c r="AK147" s="2" t="str">
        <f t="shared" si="129"/>
        <v>A1</v>
      </c>
      <c r="AL147" s="2" t="str">
        <f t="shared" si="130"/>
        <v>Pick</v>
      </c>
    </row>
    <row r="148" spans="1:38">
      <c r="A148" s="45"/>
      <c r="B148" s="9" t="s">
        <v>54</v>
      </c>
      <c r="C148" s="10">
        <v>0.5625</v>
      </c>
      <c r="D148" s="9" t="s">
        <v>266</v>
      </c>
      <c r="E148" s="2" t="s">
        <v>0</v>
      </c>
      <c r="F148" s="8" t="s">
        <v>699</v>
      </c>
      <c r="G148" s="2">
        <v>12</v>
      </c>
      <c r="H148" s="2">
        <v>62</v>
      </c>
      <c r="I148" s="2">
        <v>26</v>
      </c>
      <c r="J148" s="2" t="s">
        <v>1</v>
      </c>
      <c r="K148" s="2">
        <v>2</v>
      </c>
      <c r="L148" s="2">
        <v>14</v>
      </c>
      <c r="M148" s="3" t="s">
        <v>13</v>
      </c>
      <c r="N148" s="3" t="s">
        <v>13</v>
      </c>
      <c r="O148" s="2" t="b">
        <v>1</v>
      </c>
      <c r="P148" s="2" t="b">
        <v>1</v>
      </c>
      <c r="Q148" s="2" t="s">
        <v>2</v>
      </c>
      <c r="R148" s="2" t="s">
        <v>2</v>
      </c>
      <c r="S148" s="44">
        <v>53</v>
      </c>
      <c r="T148" s="44" t="s">
        <v>11</v>
      </c>
      <c r="U148" s="20">
        <v>1.55</v>
      </c>
      <c r="V148" s="11"/>
      <c r="W148" s="2">
        <f t="shared" si="117"/>
        <v>10</v>
      </c>
      <c r="X148">
        <f t="shared" si="118"/>
        <v>5</v>
      </c>
      <c r="Y148">
        <f t="shared" si="119"/>
        <v>5</v>
      </c>
      <c r="Z148">
        <f t="shared" si="120"/>
        <v>5</v>
      </c>
      <c r="AA148" s="2">
        <f t="shared" si="121"/>
        <v>75</v>
      </c>
      <c r="AB148" s="2" t="str">
        <f t="shared" si="122"/>
        <v>Under 1.5</v>
      </c>
      <c r="AC148" s="6"/>
      <c r="AD148" s="6" t="str">
        <f t="shared" si="123"/>
        <v>Over 0.5</v>
      </c>
      <c r="AE148" s="6" t="str">
        <f t="shared" si="124"/>
        <v>?</v>
      </c>
      <c r="AF148" s="6"/>
      <c r="AG148">
        <f t="shared" si="125"/>
        <v>6</v>
      </c>
      <c r="AH148">
        <f t="shared" si="126"/>
        <v>0</v>
      </c>
      <c r="AI148">
        <f t="shared" si="127"/>
        <v>2</v>
      </c>
      <c r="AJ148">
        <f t="shared" si="128"/>
        <v>0</v>
      </c>
      <c r="AK148" s="2" t="str">
        <f t="shared" si="129"/>
        <v>-</v>
      </c>
      <c r="AL148" s="2" t="str">
        <f t="shared" si="130"/>
        <v>-</v>
      </c>
    </row>
    <row r="149" spans="1:38">
      <c r="A149" s="45"/>
      <c r="B149" s="9" t="s">
        <v>455</v>
      </c>
      <c r="C149" s="10">
        <v>0.58333333333333337</v>
      </c>
      <c r="D149" s="9" t="s">
        <v>700</v>
      </c>
      <c r="E149" s="2" t="s">
        <v>0</v>
      </c>
      <c r="F149" s="8" t="s">
        <v>701</v>
      </c>
      <c r="G149" s="2">
        <v>35</v>
      </c>
      <c r="H149" s="2">
        <v>52</v>
      </c>
      <c r="I149" s="2">
        <v>14</v>
      </c>
      <c r="J149" s="2" t="s">
        <v>1</v>
      </c>
      <c r="K149" s="2">
        <v>1</v>
      </c>
      <c r="L149" s="2">
        <v>21</v>
      </c>
      <c r="M149" s="3" t="s">
        <v>13</v>
      </c>
      <c r="N149" s="3" t="s">
        <v>13</v>
      </c>
      <c r="O149" s="2">
        <v>52</v>
      </c>
      <c r="P149" s="2" t="b">
        <v>1</v>
      </c>
      <c r="Q149" s="2" t="s">
        <v>2</v>
      </c>
      <c r="R149" s="2" t="s">
        <v>2</v>
      </c>
      <c r="S149" s="44">
        <v>54</v>
      </c>
      <c r="T149" s="44" t="s">
        <v>12</v>
      </c>
      <c r="U149" s="20">
        <v>1.8</v>
      </c>
      <c r="V149" s="11"/>
      <c r="W149" s="2">
        <f t="shared" si="117"/>
        <v>0</v>
      </c>
      <c r="X149">
        <f t="shared" si="118"/>
        <v>0</v>
      </c>
      <c r="Y149">
        <f t="shared" si="119"/>
        <v>5</v>
      </c>
      <c r="Z149">
        <f t="shared" si="120"/>
        <v>0</v>
      </c>
      <c r="AA149" s="2">
        <f t="shared" si="121"/>
        <v>55</v>
      </c>
      <c r="AB149" s="2" t="str">
        <f t="shared" si="122"/>
        <v>Over 0.5</v>
      </c>
      <c r="AC149" s="6"/>
      <c r="AD149" s="6" t="str">
        <f t="shared" si="123"/>
        <v>Over 0.5</v>
      </c>
      <c r="AE149" s="6" t="str">
        <f t="shared" si="124"/>
        <v>?</v>
      </c>
      <c r="AF149" s="6"/>
      <c r="AG149">
        <f t="shared" si="125"/>
        <v>5</v>
      </c>
      <c r="AH149">
        <f t="shared" si="126"/>
        <v>0</v>
      </c>
      <c r="AI149">
        <f t="shared" si="127"/>
        <v>2</v>
      </c>
      <c r="AJ149">
        <f t="shared" si="128"/>
        <v>0</v>
      </c>
      <c r="AK149" s="2" t="str">
        <f t="shared" si="129"/>
        <v>-</v>
      </c>
      <c r="AL149" s="2" t="str">
        <f t="shared" si="130"/>
        <v>-</v>
      </c>
    </row>
    <row r="150" spans="1:38">
      <c r="A150" s="45"/>
      <c r="B150" s="9" t="s">
        <v>227</v>
      </c>
      <c r="C150" s="10">
        <v>0.625</v>
      </c>
      <c r="D150" s="9" t="s">
        <v>702</v>
      </c>
      <c r="E150" s="2" t="s">
        <v>0</v>
      </c>
      <c r="F150" s="8" t="s">
        <v>703</v>
      </c>
      <c r="G150" s="2">
        <v>21</v>
      </c>
      <c r="H150" s="2">
        <v>54</v>
      </c>
      <c r="I150" s="2">
        <v>26</v>
      </c>
      <c r="J150" s="2" t="s">
        <v>1</v>
      </c>
      <c r="K150" s="2">
        <v>2</v>
      </c>
      <c r="L150" s="2">
        <v>5</v>
      </c>
      <c r="M150" s="3" t="s">
        <v>13</v>
      </c>
      <c r="N150" s="3" t="s">
        <v>13</v>
      </c>
      <c r="O150" s="2" t="b">
        <v>1</v>
      </c>
      <c r="P150" s="2" t="b">
        <v>1</v>
      </c>
      <c r="Q150" s="2" t="s">
        <v>2</v>
      </c>
      <c r="R150" s="2" t="b">
        <v>1</v>
      </c>
      <c r="S150" s="44">
        <v>12</v>
      </c>
      <c r="T150" s="44" t="s">
        <v>12</v>
      </c>
      <c r="U150" s="20">
        <v>2.0499999999999998</v>
      </c>
      <c r="V150" s="11"/>
      <c r="W150" s="2">
        <f t="shared" si="117"/>
        <v>10</v>
      </c>
      <c r="X150">
        <f t="shared" si="118"/>
        <v>10</v>
      </c>
      <c r="Y150">
        <f t="shared" si="119"/>
        <v>0</v>
      </c>
      <c r="Z150">
        <f t="shared" si="120"/>
        <v>0</v>
      </c>
      <c r="AA150" s="2">
        <f t="shared" si="121"/>
        <v>70</v>
      </c>
      <c r="AB150" s="2" t="str">
        <f t="shared" si="122"/>
        <v>Under 1.5</v>
      </c>
      <c r="AC150" s="6"/>
      <c r="AD150" s="6" t="str">
        <f t="shared" si="123"/>
        <v>Over 0.5</v>
      </c>
      <c r="AE150" s="6" t="str">
        <f t="shared" si="124"/>
        <v>?</v>
      </c>
      <c r="AF150" s="6"/>
      <c r="AG150">
        <f t="shared" si="125"/>
        <v>6</v>
      </c>
      <c r="AH150">
        <f t="shared" si="126"/>
        <v>2</v>
      </c>
      <c r="AI150">
        <f t="shared" si="127"/>
        <v>0</v>
      </c>
      <c r="AJ150">
        <f t="shared" si="128"/>
        <v>0</v>
      </c>
      <c r="AK150" s="2" t="str">
        <f t="shared" si="129"/>
        <v>-</v>
      </c>
      <c r="AL150" s="2" t="str">
        <f t="shared" si="130"/>
        <v>-</v>
      </c>
    </row>
    <row r="151" spans="1:38">
      <c r="A151" s="45"/>
      <c r="B151" s="9" t="s">
        <v>729</v>
      </c>
      <c r="C151" s="10">
        <v>0.64583333333333337</v>
      </c>
      <c r="D151" s="9" t="s">
        <v>704</v>
      </c>
      <c r="E151" s="2" t="s">
        <v>0</v>
      </c>
      <c r="F151" s="8" t="s">
        <v>705</v>
      </c>
      <c r="G151" s="2">
        <v>18</v>
      </c>
      <c r="H151" s="2">
        <v>65</v>
      </c>
      <c r="I151" s="2">
        <v>18</v>
      </c>
      <c r="J151" s="2" t="s">
        <v>1</v>
      </c>
      <c r="K151" s="2" t="s">
        <v>1</v>
      </c>
      <c r="L151" s="2">
        <v>0</v>
      </c>
      <c r="M151" s="3" t="s">
        <v>13</v>
      </c>
      <c r="N151" s="3" t="s">
        <v>13</v>
      </c>
      <c r="O151" s="2" t="b">
        <v>1</v>
      </c>
      <c r="P151" s="2" t="b">
        <v>1</v>
      </c>
      <c r="Q151" s="2" t="b">
        <v>1</v>
      </c>
      <c r="R151" s="2" t="b">
        <v>1</v>
      </c>
      <c r="S151" s="44">
        <v>66</v>
      </c>
      <c r="T151" s="44" t="s">
        <v>10</v>
      </c>
      <c r="U151" s="20">
        <v>1.4</v>
      </c>
      <c r="V151" s="11"/>
      <c r="W151" s="2">
        <f t="shared" si="117"/>
        <v>10</v>
      </c>
      <c r="X151">
        <f t="shared" si="118"/>
        <v>10</v>
      </c>
      <c r="Y151">
        <f t="shared" si="119"/>
        <v>10</v>
      </c>
      <c r="Z151">
        <f t="shared" si="120"/>
        <v>10</v>
      </c>
      <c r="AA151" s="2">
        <f t="shared" si="121"/>
        <v>90</v>
      </c>
      <c r="AB151" s="2" t="str">
        <f t="shared" si="122"/>
        <v>Under 1.5</v>
      </c>
      <c r="AC151" s="6"/>
      <c r="AD151" s="6" t="str">
        <f t="shared" si="123"/>
        <v>Over 0.5</v>
      </c>
      <c r="AE151" s="6" t="str">
        <f t="shared" si="124"/>
        <v>?</v>
      </c>
      <c r="AF151" s="6"/>
      <c r="AG151">
        <f t="shared" si="125"/>
        <v>6</v>
      </c>
      <c r="AH151">
        <f t="shared" si="126"/>
        <v>2</v>
      </c>
      <c r="AI151">
        <f t="shared" si="127"/>
        <v>2</v>
      </c>
      <c r="AJ151">
        <f t="shared" si="128"/>
        <v>10</v>
      </c>
      <c r="AK151" s="2" t="str">
        <f t="shared" si="129"/>
        <v>A1</v>
      </c>
      <c r="AL151" s="2" t="str">
        <f t="shared" si="130"/>
        <v>Pick</v>
      </c>
    </row>
    <row r="152" spans="1:38">
      <c r="A152" s="45"/>
      <c r="B152" s="9" t="s">
        <v>729</v>
      </c>
      <c r="C152" s="10">
        <v>0.64583333333333337</v>
      </c>
      <c r="D152" s="9" t="s">
        <v>706</v>
      </c>
      <c r="E152" s="2" t="s">
        <v>0</v>
      </c>
      <c r="F152" s="8" t="s">
        <v>707</v>
      </c>
      <c r="G152" s="2">
        <v>32</v>
      </c>
      <c r="H152" s="2">
        <v>50</v>
      </c>
      <c r="I152" s="2">
        <v>18</v>
      </c>
      <c r="J152" s="2" t="s">
        <v>1</v>
      </c>
      <c r="K152" s="2">
        <v>1</v>
      </c>
      <c r="L152" s="2">
        <v>14</v>
      </c>
      <c r="M152" s="3" t="s">
        <v>13</v>
      </c>
      <c r="N152" s="3" t="s">
        <v>13</v>
      </c>
      <c r="O152" s="2">
        <v>50</v>
      </c>
      <c r="P152" s="2" t="b">
        <v>1</v>
      </c>
      <c r="Q152" s="2" t="s">
        <v>2</v>
      </c>
      <c r="R152" s="2" t="s">
        <v>2</v>
      </c>
      <c r="S152" s="44">
        <v>51</v>
      </c>
      <c r="T152" s="44" t="s">
        <v>11</v>
      </c>
      <c r="U152" s="20">
        <v>1.75</v>
      </c>
      <c r="V152" s="11"/>
      <c r="W152" s="2">
        <f t="shared" ref="W152:W157" si="131">IF(H152&gt;52,10,0)</f>
        <v>0</v>
      </c>
      <c r="X152">
        <f t="shared" ref="X152:X157" si="132">IF(L152&gt;15,0,IF(L152&lt;8,10,5))</f>
        <v>5</v>
      </c>
      <c r="Y152">
        <f t="shared" ref="Y152:Y157" si="133">IF(S152&gt;60,10,IF(S152&lt;49,0,5))</f>
        <v>5</v>
      </c>
      <c r="Z152">
        <f t="shared" ref="Z152:Z157" si="134">IF(T152="Y",10,IF(T152="C",5,0))</f>
        <v>5</v>
      </c>
      <c r="AA152" s="2">
        <f t="shared" ref="AA152:AA157" si="135">SUM(W152:Z152)+50</f>
        <v>65</v>
      </c>
      <c r="AB152" s="2" t="str">
        <f t="shared" ref="AB152:AB157" si="136">IF(AA152&lt;56,"Over 0.5","Under 1.5")</f>
        <v>Under 1.5</v>
      </c>
      <c r="AC152" s="6"/>
      <c r="AD152" s="6" t="str">
        <f t="shared" ref="AD152:AD157" si="137">IF(M152="1-0","Under 1.5",IF(M152="0-0","Under 1.5",IF(M152="0-1","Under 1.5","Over 0.5")))</f>
        <v>Over 0.5</v>
      </c>
      <c r="AE152" s="6" t="str">
        <f t="shared" ref="AE152:AE157" si="138">IF(M152="?",M152,IF(AB152=AD152,"WON",IF(M152="0-1","WON",IF(M152="1-0","WON","LOST"))))</f>
        <v>?</v>
      </c>
      <c r="AF152" s="6"/>
      <c r="AG152">
        <f t="shared" ref="AG152:AG157" si="139">IF(H152&gt;52,6,IF(H152=52,5,IF(H152=51,4,IF(H152=50,3,IF(H152=49,2,IF(H152=48,1,0))))))</f>
        <v>3</v>
      </c>
      <c r="AH152">
        <f t="shared" ref="AH152:AH157" si="140">IF(L152&lt;8,2,0)</f>
        <v>0</v>
      </c>
      <c r="AI152">
        <f t="shared" ref="AI152:AI157" si="141">IF(S152&gt;49,2,0)</f>
        <v>2</v>
      </c>
      <c r="AJ152">
        <f t="shared" ref="AJ152:AJ157" si="142">IF(SUM(AH152:AI152)=4,SUM(AG152:AI152),0)</f>
        <v>0</v>
      </c>
      <c r="AK152" s="2" t="str">
        <f t="shared" ref="AK152:AK157" si="143">IF(AJ152=10,"A1",IF(AJ152=9,"A2",IF(AJ152=8,"A3",IF(AJ152=7,"A4",IF(AJ152=6,"A5","-")))))</f>
        <v>-</v>
      </c>
      <c r="AL152" s="2" t="str">
        <f t="shared" si="130"/>
        <v>-</v>
      </c>
    </row>
    <row r="153" spans="1:38">
      <c r="A153" s="45"/>
      <c r="B153" s="9" t="s">
        <v>729</v>
      </c>
      <c r="C153" s="10">
        <v>0.64583333333333337</v>
      </c>
      <c r="D153" s="9" t="s">
        <v>708</v>
      </c>
      <c r="E153" s="2" t="s">
        <v>0</v>
      </c>
      <c r="F153" s="8" t="s">
        <v>709</v>
      </c>
      <c r="G153" s="2">
        <v>9</v>
      </c>
      <c r="H153" s="2">
        <v>51</v>
      </c>
      <c r="I153" s="2">
        <v>39</v>
      </c>
      <c r="J153" s="2" t="s">
        <v>1</v>
      </c>
      <c r="K153" s="2">
        <v>1</v>
      </c>
      <c r="L153" s="2">
        <v>30</v>
      </c>
      <c r="M153" s="3" t="s">
        <v>13</v>
      </c>
      <c r="N153" s="3" t="s">
        <v>13</v>
      </c>
      <c r="O153" s="2">
        <v>51</v>
      </c>
      <c r="P153" s="2" t="b">
        <v>1</v>
      </c>
      <c r="Q153" s="2" t="s">
        <v>2</v>
      </c>
      <c r="R153" s="2" t="s">
        <v>2</v>
      </c>
      <c r="S153" s="44">
        <v>55</v>
      </c>
      <c r="T153" s="44" t="s">
        <v>11</v>
      </c>
      <c r="U153" s="20">
        <v>1.5</v>
      </c>
      <c r="V153" s="11"/>
      <c r="W153" s="2">
        <f t="shared" si="131"/>
        <v>0</v>
      </c>
      <c r="X153">
        <f t="shared" si="132"/>
        <v>0</v>
      </c>
      <c r="Y153">
        <f t="shared" si="133"/>
        <v>5</v>
      </c>
      <c r="Z153">
        <f t="shared" si="134"/>
        <v>5</v>
      </c>
      <c r="AA153" s="2">
        <f t="shared" si="135"/>
        <v>60</v>
      </c>
      <c r="AB153" s="2" t="str">
        <f t="shared" si="136"/>
        <v>Under 1.5</v>
      </c>
      <c r="AC153" s="6"/>
      <c r="AD153" s="6" t="str">
        <f t="shared" si="137"/>
        <v>Over 0.5</v>
      </c>
      <c r="AE153" s="6" t="str">
        <f t="shared" si="138"/>
        <v>?</v>
      </c>
      <c r="AF153" s="6"/>
      <c r="AG153">
        <f t="shared" si="139"/>
        <v>4</v>
      </c>
      <c r="AH153">
        <f t="shared" si="140"/>
        <v>0</v>
      </c>
      <c r="AI153">
        <f t="shared" si="141"/>
        <v>2</v>
      </c>
      <c r="AJ153">
        <f t="shared" si="142"/>
        <v>0</v>
      </c>
      <c r="AK153" s="2" t="str">
        <f t="shared" si="143"/>
        <v>-</v>
      </c>
      <c r="AL153" s="2" t="str">
        <f t="shared" ref="AL153:AL189" si="144">IF(AND(L153&lt;11,U153&lt;1.75,AA153&gt;65,OR((AND(S153&gt;49,S153&lt;61,T153="Y")),(AND(S153&lt;48,T153="Y")),(AND(S153&gt;60,T153="N")),(AND(S153&gt;60,T153="Y")),(AND(S153&gt;60,T153="C")))),"Pick","-")</f>
        <v>-</v>
      </c>
    </row>
    <row r="154" spans="1:38">
      <c r="A154" s="45"/>
      <c r="B154" s="9" t="s">
        <v>729</v>
      </c>
      <c r="C154" s="10">
        <v>0.64583333333333337</v>
      </c>
      <c r="D154" s="9" t="s">
        <v>710</v>
      </c>
      <c r="E154" s="2" t="s">
        <v>0</v>
      </c>
      <c r="F154" s="8" t="s">
        <v>711</v>
      </c>
      <c r="G154" s="2">
        <v>31</v>
      </c>
      <c r="H154" s="2">
        <v>56</v>
      </c>
      <c r="I154" s="2">
        <v>13</v>
      </c>
      <c r="J154" s="2" t="s">
        <v>1</v>
      </c>
      <c r="K154" s="2">
        <v>1</v>
      </c>
      <c r="L154" s="2">
        <v>18</v>
      </c>
      <c r="M154" s="3" t="s">
        <v>13</v>
      </c>
      <c r="N154" s="3" t="s">
        <v>13</v>
      </c>
      <c r="O154" s="2" t="b">
        <v>1</v>
      </c>
      <c r="P154" s="2" t="b">
        <v>1</v>
      </c>
      <c r="Q154" s="2" t="s">
        <v>2</v>
      </c>
      <c r="R154" s="2" t="s">
        <v>2</v>
      </c>
      <c r="S154" s="44">
        <v>57</v>
      </c>
      <c r="T154" s="44" t="s">
        <v>11</v>
      </c>
      <c r="U154" s="20">
        <v>1.65</v>
      </c>
      <c r="V154" s="11"/>
      <c r="W154" s="2">
        <f t="shared" si="131"/>
        <v>10</v>
      </c>
      <c r="X154">
        <f t="shared" si="132"/>
        <v>0</v>
      </c>
      <c r="Y154">
        <f t="shared" si="133"/>
        <v>5</v>
      </c>
      <c r="Z154">
        <f t="shared" si="134"/>
        <v>5</v>
      </c>
      <c r="AA154" s="2">
        <f t="shared" si="135"/>
        <v>70</v>
      </c>
      <c r="AB154" s="2" t="str">
        <f t="shared" si="136"/>
        <v>Under 1.5</v>
      </c>
      <c r="AC154" s="6"/>
      <c r="AD154" s="6" t="str">
        <f t="shared" si="137"/>
        <v>Over 0.5</v>
      </c>
      <c r="AE154" s="6" t="str">
        <f t="shared" si="138"/>
        <v>?</v>
      </c>
      <c r="AF154" s="6"/>
      <c r="AG154">
        <f t="shared" si="139"/>
        <v>6</v>
      </c>
      <c r="AH154">
        <f t="shared" si="140"/>
        <v>0</v>
      </c>
      <c r="AI154">
        <f t="shared" si="141"/>
        <v>2</v>
      </c>
      <c r="AJ154">
        <f t="shared" si="142"/>
        <v>0</v>
      </c>
      <c r="AK154" s="2" t="str">
        <f t="shared" si="143"/>
        <v>-</v>
      </c>
      <c r="AL154" s="2" t="str">
        <f t="shared" si="144"/>
        <v>-</v>
      </c>
    </row>
    <row r="155" spans="1:38">
      <c r="A155" s="45"/>
      <c r="B155" s="9" t="s">
        <v>729</v>
      </c>
      <c r="C155" s="10">
        <v>0.64583333333333337</v>
      </c>
      <c r="D155" s="9" t="s">
        <v>712</v>
      </c>
      <c r="E155" s="2" t="s">
        <v>0</v>
      </c>
      <c r="F155" s="8" t="s">
        <v>713</v>
      </c>
      <c r="G155" s="2">
        <v>36</v>
      </c>
      <c r="H155" s="2">
        <v>43</v>
      </c>
      <c r="I155" s="2">
        <v>21</v>
      </c>
      <c r="J155" s="2" t="s">
        <v>1</v>
      </c>
      <c r="K155" s="2">
        <v>1</v>
      </c>
      <c r="L155" s="2">
        <v>15</v>
      </c>
      <c r="M155" s="3" t="s">
        <v>13</v>
      </c>
      <c r="N155" s="3" t="s">
        <v>13</v>
      </c>
      <c r="O155" s="2">
        <v>43</v>
      </c>
      <c r="P155" s="2" t="b">
        <v>1</v>
      </c>
      <c r="Q155" s="2" t="s">
        <v>2</v>
      </c>
      <c r="R155" s="2" t="s">
        <v>2</v>
      </c>
      <c r="S155" s="44">
        <v>61</v>
      </c>
      <c r="T155" s="44" t="s">
        <v>11</v>
      </c>
      <c r="U155" s="20">
        <v>1.65</v>
      </c>
      <c r="V155" s="11"/>
      <c r="W155" s="2">
        <f t="shared" si="131"/>
        <v>0</v>
      </c>
      <c r="X155">
        <f t="shared" si="132"/>
        <v>5</v>
      </c>
      <c r="Y155">
        <f t="shared" si="133"/>
        <v>10</v>
      </c>
      <c r="Z155">
        <f t="shared" si="134"/>
        <v>5</v>
      </c>
      <c r="AA155" s="2">
        <f t="shared" si="135"/>
        <v>70</v>
      </c>
      <c r="AB155" s="2" t="str">
        <f t="shared" si="136"/>
        <v>Under 1.5</v>
      </c>
      <c r="AC155" s="6"/>
      <c r="AD155" s="6" t="str">
        <f t="shared" si="137"/>
        <v>Over 0.5</v>
      </c>
      <c r="AE155" s="6" t="str">
        <f t="shared" si="138"/>
        <v>?</v>
      </c>
      <c r="AF155" s="6"/>
      <c r="AG155">
        <f t="shared" si="139"/>
        <v>0</v>
      </c>
      <c r="AH155">
        <f t="shared" si="140"/>
        <v>0</v>
      </c>
      <c r="AI155">
        <f t="shared" si="141"/>
        <v>2</v>
      </c>
      <c r="AJ155">
        <f t="shared" si="142"/>
        <v>0</v>
      </c>
      <c r="AK155" s="2" t="str">
        <f t="shared" si="143"/>
        <v>-</v>
      </c>
      <c r="AL155" s="2" t="str">
        <f t="shared" si="144"/>
        <v>-</v>
      </c>
    </row>
    <row r="156" spans="1:38">
      <c r="A156" s="45"/>
      <c r="B156" s="9" t="s">
        <v>456</v>
      </c>
      <c r="C156" s="10">
        <v>0.66666666666666663</v>
      </c>
      <c r="D156" s="9" t="s">
        <v>294</v>
      </c>
      <c r="E156" s="2" t="s">
        <v>0</v>
      </c>
      <c r="F156" s="8" t="s">
        <v>297</v>
      </c>
      <c r="G156" s="2">
        <v>21</v>
      </c>
      <c r="H156" s="2">
        <v>54</v>
      </c>
      <c r="I156" s="2">
        <v>25</v>
      </c>
      <c r="J156" s="2" t="s">
        <v>1</v>
      </c>
      <c r="K156" s="2">
        <v>2</v>
      </c>
      <c r="L156" s="2">
        <v>4</v>
      </c>
      <c r="M156" s="3" t="s">
        <v>13</v>
      </c>
      <c r="N156" s="3" t="s">
        <v>13</v>
      </c>
      <c r="O156" s="2" t="b">
        <v>1</v>
      </c>
      <c r="P156" s="2" t="b">
        <v>1</v>
      </c>
      <c r="Q156" s="2" t="s">
        <v>2</v>
      </c>
      <c r="R156" s="2" t="b">
        <v>1</v>
      </c>
      <c r="S156" s="44">
        <v>58</v>
      </c>
      <c r="T156" s="44" t="s">
        <v>10</v>
      </c>
      <c r="U156" s="20">
        <v>1.55</v>
      </c>
      <c r="V156" s="11"/>
      <c r="W156" s="2">
        <f t="shared" si="131"/>
        <v>10</v>
      </c>
      <c r="X156">
        <f t="shared" si="132"/>
        <v>10</v>
      </c>
      <c r="Y156">
        <f t="shared" si="133"/>
        <v>5</v>
      </c>
      <c r="Z156">
        <f t="shared" si="134"/>
        <v>10</v>
      </c>
      <c r="AA156" s="2">
        <f t="shared" si="135"/>
        <v>85</v>
      </c>
      <c r="AB156" s="2" t="str">
        <f t="shared" si="136"/>
        <v>Under 1.5</v>
      </c>
      <c r="AC156" s="6"/>
      <c r="AD156" s="6" t="str">
        <f t="shared" si="137"/>
        <v>Over 0.5</v>
      </c>
      <c r="AE156" s="6" t="str">
        <f t="shared" si="138"/>
        <v>?</v>
      </c>
      <c r="AF156" s="6"/>
      <c r="AG156">
        <f t="shared" si="139"/>
        <v>6</v>
      </c>
      <c r="AH156">
        <f t="shared" si="140"/>
        <v>2</v>
      </c>
      <c r="AI156">
        <f t="shared" si="141"/>
        <v>2</v>
      </c>
      <c r="AJ156">
        <f t="shared" si="142"/>
        <v>10</v>
      </c>
      <c r="AK156" s="2" t="str">
        <f t="shared" si="143"/>
        <v>A1</v>
      </c>
      <c r="AL156" s="2" t="str">
        <f t="shared" si="144"/>
        <v>Pick</v>
      </c>
    </row>
    <row r="157" spans="1:38">
      <c r="A157" s="45"/>
      <c r="B157" s="9" t="s">
        <v>259</v>
      </c>
      <c r="C157" s="10">
        <v>0.66666666666666663</v>
      </c>
      <c r="D157" s="9" t="s">
        <v>326</v>
      </c>
      <c r="E157" s="2" t="s">
        <v>0</v>
      </c>
      <c r="F157" s="8" t="s">
        <v>246</v>
      </c>
      <c r="G157" s="2">
        <v>29</v>
      </c>
      <c r="H157" s="2">
        <v>50</v>
      </c>
      <c r="I157" s="2">
        <v>22</v>
      </c>
      <c r="J157" s="2" t="s">
        <v>1</v>
      </c>
      <c r="K157" s="2" t="s">
        <v>1</v>
      </c>
      <c r="L157" s="2">
        <v>7</v>
      </c>
      <c r="M157" s="3" t="s">
        <v>13</v>
      </c>
      <c r="N157" s="3" t="s">
        <v>13</v>
      </c>
      <c r="O157" s="2">
        <v>50</v>
      </c>
      <c r="P157" s="2" t="b">
        <v>1</v>
      </c>
      <c r="Q157" s="2" t="b">
        <v>1</v>
      </c>
      <c r="R157" s="2" t="s">
        <v>2</v>
      </c>
      <c r="S157" s="44">
        <v>39</v>
      </c>
      <c r="T157" s="44" t="s">
        <v>12</v>
      </c>
      <c r="U157" s="20">
        <v>1.55</v>
      </c>
      <c r="V157" s="11"/>
      <c r="W157" s="2">
        <f t="shared" si="131"/>
        <v>0</v>
      </c>
      <c r="X157">
        <f t="shared" si="132"/>
        <v>10</v>
      </c>
      <c r="Y157">
        <f t="shared" si="133"/>
        <v>0</v>
      </c>
      <c r="Z157">
        <f t="shared" si="134"/>
        <v>0</v>
      </c>
      <c r="AA157" s="2">
        <f t="shared" si="135"/>
        <v>60</v>
      </c>
      <c r="AB157" s="2" t="str">
        <f t="shared" si="136"/>
        <v>Under 1.5</v>
      </c>
      <c r="AC157" s="6"/>
      <c r="AD157" s="6" t="str">
        <f t="shared" si="137"/>
        <v>Over 0.5</v>
      </c>
      <c r="AE157" s="6" t="str">
        <f t="shared" si="138"/>
        <v>?</v>
      </c>
      <c r="AF157" s="6"/>
      <c r="AG157">
        <f t="shared" si="139"/>
        <v>3</v>
      </c>
      <c r="AH157">
        <f t="shared" si="140"/>
        <v>2</v>
      </c>
      <c r="AI157">
        <f t="shared" si="141"/>
        <v>0</v>
      </c>
      <c r="AJ157">
        <f t="shared" si="142"/>
        <v>0</v>
      </c>
      <c r="AK157" s="2" t="str">
        <f t="shared" si="143"/>
        <v>-</v>
      </c>
      <c r="AL157" s="2" t="str">
        <f t="shared" si="144"/>
        <v>-</v>
      </c>
    </row>
    <row r="158" spans="1:38">
      <c r="A158" s="45"/>
      <c r="B158" s="9" t="s">
        <v>227</v>
      </c>
      <c r="C158" s="10">
        <v>0.70833333333333337</v>
      </c>
      <c r="D158" s="9" t="s">
        <v>714</v>
      </c>
      <c r="E158" s="2" t="s">
        <v>0</v>
      </c>
      <c r="F158" s="8" t="s">
        <v>715</v>
      </c>
      <c r="G158" s="2">
        <v>27</v>
      </c>
      <c r="H158" s="2">
        <v>43</v>
      </c>
      <c r="I158" s="2">
        <v>30</v>
      </c>
      <c r="J158" s="2" t="s">
        <v>1</v>
      </c>
      <c r="K158" s="2">
        <v>2</v>
      </c>
      <c r="L158" s="2">
        <v>3</v>
      </c>
      <c r="M158" s="3" t="s">
        <v>13</v>
      </c>
      <c r="N158" s="3" t="s">
        <v>13</v>
      </c>
      <c r="O158" s="2">
        <v>43</v>
      </c>
      <c r="P158" s="2" t="b">
        <v>1</v>
      </c>
      <c r="Q158" s="2" t="s">
        <v>2</v>
      </c>
      <c r="R158" s="2" t="b">
        <v>1</v>
      </c>
      <c r="S158" s="44">
        <v>51</v>
      </c>
      <c r="T158" s="44" t="s">
        <v>10</v>
      </c>
      <c r="U158" s="20">
        <v>1.55</v>
      </c>
      <c r="V158" s="11"/>
      <c r="W158" s="2">
        <f t="shared" ref="W158:W164" si="145">IF(H158&gt;52,10,0)</f>
        <v>0</v>
      </c>
      <c r="X158">
        <f t="shared" ref="X158:X164" si="146">IF(L158&gt;15,0,IF(L158&lt;8,10,5))</f>
        <v>10</v>
      </c>
      <c r="Y158">
        <f t="shared" ref="Y158:Y164" si="147">IF(S158&gt;60,10,IF(S158&lt;49,0,5))</f>
        <v>5</v>
      </c>
      <c r="Z158">
        <f t="shared" ref="Z158:Z164" si="148">IF(T158="Y",10,IF(T158="C",5,0))</f>
        <v>10</v>
      </c>
      <c r="AA158" s="2">
        <f t="shared" ref="AA158:AA164" si="149">SUM(W158:Z158)+50</f>
        <v>75</v>
      </c>
      <c r="AB158" s="2" t="str">
        <f t="shared" ref="AB158:AB164" si="150">IF(AA158&lt;56,"Over 0.5","Under 1.5")</f>
        <v>Under 1.5</v>
      </c>
      <c r="AC158" s="6"/>
      <c r="AD158" s="6" t="str">
        <f t="shared" ref="AD158:AD164" si="151">IF(M158="1-0","Under 1.5",IF(M158="0-0","Under 1.5",IF(M158="0-1","Under 1.5","Over 0.5")))</f>
        <v>Over 0.5</v>
      </c>
      <c r="AE158" s="6" t="str">
        <f t="shared" ref="AE158:AE164" si="152">IF(M158="?",M158,IF(AB158=AD158,"WON",IF(M158="0-1","WON",IF(M158="1-0","WON","LOST"))))</f>
        <v>?</v>
      </c>
      <c r="AF158" s="6"/>
      <c r="AG158">
        <f t="shared" ref="AG158:AG164" si="153">IF(H158&gt;52,6,IF(H158=52,5,IF(H158=51,4,IF(H158=50,3,IF(H158=49,2,IF(H158=48,1,0))))))</f>
        <v>0</v>
      </c>
      <c r="AH158">
        <f t="shared" ref="AH158:AH164" si="154">IF(L158&lt;8,2,0)</f>
        <v>2</v>
      </c>
      <c r="AI158">
        <f t="shared" ref="AI158:AI164" si="155">IF(S158&gt;49,2,0)</f>
        <v>2</v>
      </c>
      <c r="AJ158">
        <f t="shared" ref="AJ158:AJ164" si="156">IF(SUM(AH158:AI158)=4,SUM(AG158:AI158),0)</f>
        <v>4</v>
      </c>
      <c r="AK158" s="2" t="str">
        <f t="shared" ref="AK158:AK164" si="157">IF(AJ158=10,"A1",IF(AJ158=9,"A2",IF(AJ158=8,"A3",IF(AJ158=7,"A4",IF(AJ158=6,"A5","-")))))</f>
        <v>-</v>
      </c>
      <c r="AL158" s="2" t="str">
        <f t="shared" si="144"/>
        <v>Pick</v>
      </c>
    </row>
    <row r="159" spans="1:38">
      <c r="A159" s="45"/>
      <c r="B159" s="9" t="s">
        <v>60</v>
      </c>
      <c r="C159" s="10">
        <v>0.70833333333333337</v>
      </c>
      <c r="D159" s="9" t="s">
        <v>716</v>
      </c>
      <c r="E159" s="2" t="s">
        <v>0</v>
      </c>
      <c r="F159" s="8" t="s">
        <v>212</v>
      </c>
      <c r="G159" s="2">
        <v>27</v>
      </c>
      <c r="H159" s="2">
        <v>48</v>
      </c>
      <c r="I159" s="2">
        <v>25</v>
      </c>
      <c r="J159" s="2" t="s">
        <v>1</v>
      </c>
      <c r="K159" s="2">
        <v>1</v>
      </c>
      <c r="L159" s="2">
        <v>2</v>
      </c>
      <c r="M159" s="3" t="s">
        <v>13</v>
      </c>
      <c r="N159" s="3" t="s">
        <v>13</v>
      </c>
      <c r="O159" s="2">
        <v>48</v>
      </c>
      <c r="P159" s="2" t="b">
        <v>1</v>
      </c>
      <c r="Q159" s="2" t="s">
        <v>2</v>
      </c>
      <c r="R159" s="2" t="b">
        <v>1</v>
      </c>
      <c r="S159" s="44">
        <v>52</v>
      </c>
      <c r="T159" s="44" t="s">
        <v>12</v>
      </c>
      <c r="U159" s="20">
        <v>1.5</v>
      </c>
      <c r="V159" s="11"/>
      <c r="W159" s="2">
        <f t="shared" si="145"/>
        <v>0</v>
      </c>
      <c r="X159">
        <f t="shared" si="146"/>
        <v>10</v>
      </c>
      <c r="Y159">
        <f t="shared" si="147"/>
        <v>5</v>
      </c>
      <c r="Z159">
        <f t="shared" si="148"/>
        <v>0</v>
      </c>
      <c r="AA159" s="2">
        <f t="shared" si="149"/>
        <v>65</v>
      </c>
      <c r="AB159" s="2" t="str">
        <f t="shared" si="150"/>
        <v>Under 1.5</v>
      </c>
      <c r="AC159" s="6"/>
      <c r="AD159" s="6" t="str">
        <f t="shared" si="151"/>
        <v>Over 0.5</v>
      </c>
      <c r="AE159" s="6" t="str">
        <f t="shared" si="152"/>
        <v>?</v>
      </c>
      <c r="AF159" s="6"/>
      <c r="AG159">
        <f t="shared" si="153"/>
        <v>1</v>
      </c>
      <c r="AH159">
        <f t="shared" si="154"/>
        <v>2</v>
      </c>
      <c r="AI159">
        <f t="shared" si="155"/>
        <v>2</v>
      </c>
      <c r="AJ159">
        <f t="shared" si="156"/>
        <v>5</v>
      </c>
      <c r="AK159" s="2" t="str">
        <f t="shared" si="157"/>
        <v>-</v>
      </c>
      <c r="AL159" s="2" t="str">
        <f t="shared" si="144"/>
        <v>-</v>
      </c>
    </row>
    <row r="160" spans="1:38">
      <c r="A160" s="45"/>
      <c r="B160" s="9" t="s">
        <v>729</v>
      </c>
      <c r="C160" s="10">
        <v>0.70833333333333337</v>
      </c>
      <c r="D160" s="9" t="s">
        <v>717</v>
      </c>
      <c r="E160" s="2" t="s">
        <v>0</v>
      </c>
      <c r="F160" s="8" t="s">
        <v>718</v>
      </c>
      <c r="G160" s="2">
        <v>36</v>
      </c>
      <c r="H160" s="2">
        <v>56</v>
      </c>
      <c r="I160" s="2">
        <v>8</v>
      </c>
      <c r="J160" s="2" t="s">
        <v>1</v>
      </c>
      <c r="K160" s="2">
        <v>1</v>
      </c>
      <c r="L160" s="2">
        <v>28</v>
      </c>
      <c r="M160" s="3" t="s">
        <v>13</v>
      </c>
      <c r="N160" s="3" t="s">
        <v>13</v>
      </c>
      <c r="O160" s="2" t="b">
        <v>1</v>
      </c>
      <c r="P160" s="2" t="b">
        <v>1</v>
      </c>
      <c r="Q160" s="2" t="s">
        <v>2</v>
      </c>
      <c r="R160" s="2" t="s">
        <v>2</v>
      </c>
      <c r="S160" s="44">
        <v>47</v>
      </c>
      <c r="T160" s="44" t="s">
        <v>12</v>
      </c>
      <c r="U160" s="20">
        <v>1.5</v>
      </c>
      <c r="V160" s="11"/>
      <c r="W160" s="2">
        <f t="shared" si="145"/>
        <v>10</v>
      </c>
      <c r="X160">
        <f t="shared" si="146"/>
        <v>0</v>
      </c>
      <c r="Y160">
        <f t="shared" si="147"/>
        <v>0</v>
      </c>
      <c r="Z160">
        <f t="shared" si="148"/>
        <v>0</v>
      </c>
      <c r="AA160" s="2">
        <f t="shared" si="149"/>
        <v>60</v>
      </c>
      <c r="AB160" s="2" t="str">
        <f t="shared" si="150"/>
        <v>Under 1.5</v>
      </c>
      <c r="AC160" s="6"/>
      <c r="AD160" s="6" t="str">
        <f t="shared" si="151"/>
        <v>Over 0.5</v>
      </c>
      <c r="AE160" s="6" t="str">
        <f t="shared" si="152"/>
        <v>?</v>
      </c>
      <c r="AF160" s="6"/>
      <c r="AG160">
        <f t="shared" si="153"/>
        <v>6</v>
      </c>
      <c r="AH160">
        <f t="shared" si="154"/>
        <v>0</v>
      </c>
      <c r="AI160">
        <f t="shared" si="155"/>
        <v>0</v>
      </c>
      <c r="AJ160">
        <f t="shared" si="156"/>
        <v>0</v>
      </c>
      <c r="AK160" s="2" t="str">
        <f t="shared" si="157"/>
        <v>-</v>
      </c>
      <c r="AL160" s="2" t="str">
        <f t="shared" si="144"/>
        <v>-</v>
      </c>
    </row>
    <row r="161" spans="1:38">
      <c r="A161" s="45"/>
      <c r="B161" s="9" t="s">
        <v>151</v>
      </c>
      <c r="C161" s="10">
        <v>0.72916666666666663</v>
      </c>
      <c r="D161" s="9" t="s">
        <v>719</v>
      </c>
      <c r="E161" s="2" t="s">
        <v>0</v>
      </c>
      <c r="F161" s="8" t="s">
        <v>720</v>
      </c>
      <c r="G161" s="2">
        <v>27</v>
      </c>
      <c r="H161" s="2">
        <v>46</v>
      </c>
      <c r="I161" s="2">
        <v>27</v>
      </c>
      <c r="J161" s="2" t="s">
        <v>1</v>
      </c>
      <c r="K161" s="2">
        <v>1</v>
      </c>
      <c r="L161" s="2">
        <v>0</v>
      </c>
      <c r="M161" s="3" t="s">
        <v>13</v>
      </c>
      <c r="N161" s="3" t="s">
        <v>13</v>
      </c>
      <c r="O161" s="2">
        <v>46</v>
      </c>
      <c r="P161" s="2" t="b">
        <v>1</v>
      </c>
      <c r="Q161" s="2" t="s">
        <v>2</v>
      </c>
      <c r="R161" s="2" t="b">
        <v>1</v>
      </c>
      <c r="S161" s="44">
        <v>62</v>
      </c>
      <c r="T161" s="44" t="s">
        <v>12</v>
      </c>
      <c r="U161" s="20">
        <v>2.15</v>
      </c>
      <c r="V161" s="11"/>
      <c r="W161" s="2">
        <f t="shared" si="145"/>
        <v>0</v>
      </c>
      <c r="X161">
        <f t="shared" si="146"/>
        <v>10</v>
      </c>
      <c r="Y161">
        <f t="shared" si="147"/>
        <v>10</v>
      </c>
      <c r="Z161">
        <f t="shared" si="148"/>
        <v>0</v>
      </c>
      <c r="AA161" s="2">
        <f t="shared" si="149"/>
        <v>70</v>
      </c>
      <c r="AB161" s="2" t="str">
        <f t="shared" si="150"/>
        <v>Under 1.5</v>
      </c>
      <c r="AC161" s="6"/>
      <c r="AD161" s="6" t="str">
        <f t="shared" si="151"/>
        <v>Over 0.5</v>
      </c>
      <c r="AE161" s="6" t="str">
        <f t="shared" si="152"/>
        <v>?</v>
      </c>
      <c r="AF161" s="6"/>
      <c r="AG161">
        <f t="shared" si="153"/>
        <v>0</v>
      </c>
      <c r="AH161">
        <f t="shared" si="154"/>
        <v>2</v>
      </c>
      <c r="AI161">
        <f t="shared" si="155"/>
        <v>2</v>
      </c>
      <c r="AJ161">
        <f t="shared" si="156"/>
        <v>4</v>
      </c>
      <c r="AK161" s="2" t="str">
        <f t="shared" si="157"/>
        <v>-</v>
      </c>
      <c r="AL161" s="2" t="str">
        <f t="shared" si="144"/>
        <v>-</v>
      </c>
    </row>
    <row r="162" spans="1:38">
      <c r="A162" s="45"/>
      <c r="B162" s="9" t="s">
        <v>151</v>
      </c>
      <c r="C162" s="10">
        <v>0.72916666666666663</v>
      </c>
      <c r="D162" s="9" t="s">
        <v>217</v>
      </c>
      <c r="E162" s="2" t="s">
        <v>0</v>
      </c>
      <c r="F162" s="8" t="s">
        <v>721</v>
      </c>
      <c r="G162" s="2">
        <v>24</v>
      </c>
      <c r="H162" s="2">
        <v>55</v>
      </c>
      <c r="I162" s="2">
        <v>22</v>
      </c>
      <c r="J162" s="2" t="s">
        <v>1</v>
      </c>
      <c r="K162" s="2">
        <v>1</v>
      </c>
      <c r="L162" s="2">
        <v>2</v>
      </c>
      <c r="M162" s="3" t="s">
        <v>13</v>
      </c>
      <c r="N162" s="3" t="s">
        <v>13</v>
      </c>
      <c r="O162" s="2" t="b">
        <v>1</v>
      </c>
      <c r="P162" s="2" t="b">
        <v>1</v>
      </c>
      <c r="Q162" s="2" t="s">
        <v>2</v>
      </c>
      <c r="R162" s="2" t="b">
        <v>1</v>
      </c>
      <c r="S162" s="44">
        <v>51</v>
      </c>
      <c r="T162" s="44" t="s">
        <v>10</v>
      </c>
      <c r="U162" s="20">
        <v>1.5</v>
      </c>
      <c r="V162" s="11"/>
      <c r="W162" s="2">
        <f t="shared" si="145"/>
        <v>10</v>
      </c>
      <c r="X162">
        <f t="shared" si="146"/>
        <v>10</v>
      </c>
      <c r="Y162">
        <f t="shared" si="147"/>
        <v>5</v>
      </c>
      <c r="Z162">
        <f t="shared" si="148"/>
        <v>10</v>
      </c>
      <c r="AA162" s="2">
        <f t="shared" si="149"/>
        <v>85</v>
      </c>
      <c r="AB162" s="2" t="str">
        <f t="shared" si="150"/>
        <v>Under 1.5</v>
      </c>
      <c r="AC162" s="6"/>
      <c r="AD162" s="6" t="str">
        <f t="shared" si="151"/>
        <v>Over 0.5</v>
      </c>
      <c r="AE162" s="6" t="str">
        <f t="shared" si="152"/>
        <v>?</v>
      </c>
      <c r="AF162" s="6"/>
      <c r="AG162">
        <f t="shared" si="153"/>
        <v>6</v>
      </c>
      <c r="AH162">
        <f t="shared" si="154"/>
        <v>2</v>
      </c>
      <c r="AI162">
        <f t="shared" si="155"/>
        <v>2</v>
      </c>
      <c r="AJ162">
        <f t="shared" si="156"/>
        <v>10</v>
      </c>
      <c r="AK162" s="2" t="str">
        <f t="shared" si="157"/>
        <v>A1</v>
      </c>
      <c r="AL162" s="2" t="str">
        <f t="shared" si="144"/>
        <v>Pick</v>
      </c>
    </row>
    <row r="163" spans="1:38">
      <c r="A163" s="45"/>
      <c r="B163" s="9" t="s">
        <v>369</v>
      </c>
      <c r="C163" s="10">
        <v>0.72916666666666663</v>
      </c>
      <c r="D163" s="9" t="s">
        <v>454</v>
      </c>
      <c r="E163" s="2" t="s">
        <v>0</v>
      </c>
      <c r="F163" s="8" t="s">
        <v>722</v>
      </c>
      <c r="G163" s="2">
        <v>35</v>
      </c>
      <c r="H163" s="2">
        <v>48</v>
      </c>
      <c r="I163" s="2">
        <v>17</v>
      </c>
      <c r="J163" s="2" t="s">
        <v>1</v>
      </c>
      <c r="K163" s="2" t="s">
        <v>1</v>
      </c>
      <c r="L163" s="2">
        <v>18</v>
      </c>
      <c r="M163" s="3" t="s">
        <v>13</v>
      </c>
      <c r="N163" s="3" t="s">
        <v>13</v>
      </c>
      <c r="O163" s="2">
        <v>48</v>
      </c>
      <c r="P163" s="2" t="b">
        <v>1</v>
      </c>
      <c r="Q163" s="2" t="b">
        <v>1</v>
      </c>
      <c r="R163" s="2" t="s">
        <v>2</v>
      </c>
      <c r="S163" s="44">
        <v>53</v>
      </c>
      <c r="T163" s="44" t="s">
        <v>12</v>
      </c>
      <c r="U163" s="20">
        <v>1.7</v>
      </c>
      <c r="V163" s="11"/>
      <c r="W163" s="2">
        <f t="shared" si="145"/>
        <v>0</v>
      </c>
      <c r="X163">
        <f t="shared" si="146"/>
        <v>0</v>
      </c>
      <c r="Y163">
        <f t="shared" si="147"/>
        <v>5</v>
      </c>
      <c r="Z163">
        <f t="shared" si="148"/>
        <v>0</v>
      </c>
      <c r="AA163" s="2">
        <f t="shared" si="149"/>
        <v>55</v>
      </c>
      <c r="AB163" s="2" t="str">
        <f t="shared" si="150"/>
        <v>Over 0.5</v>
      </c>
      <c r="AC163" s="6"/>
      <c r="AD163" s="6" t="str">
        <f t="shared" si="151"/>
        <v>Over 0.5</v>
      </c>
      <c r="AE163" s="6" t="str">
        <f t="shared" si="152"/>
        <v>?</v>
      </c>
      <c r="AF163" s="6"/>
      <c r="AG163">
        <f t="shared" si="153"/>
        <v>1</v>
      </c>
      <c r="AH163">
        <f t="shared" si="154"/>
        <v>0</v>
      </c>
      <c r="AI163">
        <f t="shared" si="155"/>
        <v>2</v>
      </c>
      <c r="AJ163">
        <f t="shared" si="156"/>
        <v>0</v>
      </c>
      <c r="AK163" s="2" t="str">
        <f t="shared" si="157"/>
        <v>-</v>
      </c>
      <c r="AL163" s="2" t="str">
        <f t="shared" si="144"/>
        <v>-</v>
      </c>
    </row>
    <row r="164" spans="1:38">
      <c r="A164" s="45"/>
      <c r="B164" s="9" t="s">
        <v>369</v>
      </c>
      <c r="C164" s="10">
        <v>0.72916666666666663</v>
      </c>
      <c r="D164" s="9" t="s">
        <v>723</v>
      </c>
      <c r="E164" s="2" t="s">
        <v>0</v>
      </c>
      <c r="F164" s="8" t="s">
        <v>724</v>
      </c>
      <c r="G164" s="2">
        <v>30</v>
      </c>
      <c r="H164" s="2">
        <v>47</v>
      </c>
      <c r="I164" s="2">
        <v>23</v>
      </c>
      <c r="J164" s="2" t="s">
        <v>1</v>
      </c>
      <c r="K164" s="2">
        <v>1</v>
      </c>
      <c r="L164" s="2">
        <v>7</v>
      </c>
      <c r="M164" s="3" t="s">
        <v>13</v>
      </c>
      <c r="N164" s="3" t="s">
        <v>13</v>
      </c>
      <c r="O164" s="2">
        <v>47</v>
      </c>
      <c r="P164" s="2" t="b">
        <v>1</v>
      </c>
      <c r="Q164" s="2" t="s">
        <v>2</v>
      </c>
      <c r="R164" s="2" t="s">
        <v>2</v>
      </c>
      <c r="S164" s="44">
        <v>38</v>
      </c>
      <c r="T164" s="44" t="s">
        <v>12</v>
      </c>
      <c r="U164" s="20">
        <v>2.0499999999999998</v>
      </c>
      <c r="V164" s="11"/>
      <c r="W164" s="2">
        <f t="shared" si="145"/>
        <v>0</v>
      </c>
      <c r="X164">
        <f t="shared" si="146"/>
        <v>10</v>
      </c>
      <c r="Y164">
        <f t="shared" si="147"/>
        <v>0</v>
      </c>
      <c r="Z164">
        <f t="shared" si="148"/>
        <v>0</v>
      </c>
      <c r="AA164" s="2">
        <f t="shared" si="149"/>
        <v>60</v>
      </c>
      <c r="AB164" s="2" t="str">
        <f t="shared" si="150"/>
        <v>Under 1.5</v>
      </c>
      <c r="AC164" s="6"/>
      <c r="AD164" s="6" t="str">
        <f t="shared" si="151"/>
        <v>Over 0.5</v>
      </c>
      <c r="AE164" s="6" t="str">
        <f t="shared" si="152"/>
        <v>?</v>
      </c>
      <c r="AF164" s="6"/>
      <c r="AG164">
        <f t="shared" si="153"/>
        <v>0</v>
      </c>
      <c r="AH164">
        <f t="shared" si="154"/>
        <v>2</v>
      </c>
      <c r="AI164">
        <f t="shared" si="155"/>
        <v>0</v>
      </c>
      <c r="AJ164">
        <f t="shared" si="156"/>
        <v>0</v>
      </c>
      <c r="AK164" s="2" t="str">
        <f t="shared" si="157"/>
        <v>-</v>
      </c>
      <c r="AL164" s="2" t="str">
        <f t="shared" si="144"/>
        <v>-</v>
      </c>
    </row>
    <row r="165" spans="1:38">
      <c r="A165" s="45"/>
      <c r="B165" s="9" t="s">
        <v>87</v>
      </c>
      <c r="C165" s="10">
        <v>0.77083333333333337</v>
      </c>
      <c r="D165" s="9" t="s">
        <v>725</v>
      </c>
      <c r="E165" s="2" t="s">
        <v>0</v>
      </c>
      <c r="F165" s="8" t="s">
        <v>141</v>
      </c>
      <c r="G165" s="2">
        <v>34</v>
      </c>
      <c r="H165" s="2">
        <v>45</v>
      </c>
      <c r="I165" s="2">
        <v>21</v>
      </c>
      <c r="J165" s="2" t="s">
        <v>1</v>
      </c>
      <c r="K165" s="2" t="s">
        <v>1</v>
      </c>
      <c r="L165" s="2">
        <v>13</v>
      </c>
      <c r="M165" s="3" t="s">
        <v>13</v>
      </c>
      <c r="N165" s="3" t="s">
        <v>13</v>
      </c>
      <c r="O165" s="2">
        <v>45</v>
      </c>
      <c r="P165" s="2" t="b">
        <v>1</v>
      </c>
      <c r="Q165" s="2" t="b">
        <v>1</v>
      </c>
      <c r="R165" s="2" t="s">
        <v>2</v>
      </c>
      <c r="S165" s="44">
        <v>69</v>
      </c>
      <c r="T165" s="44" t="s">
        <v>10</v>
      </c>
      <c r="U165" s="20">
        <v>1.4</v>
      </c>
      <c r="V165" s="11"/>
      <c r="W165" s="2">
        <f t="shared" ref="W165:W189" si="158">IF(H165&gt;52,10,0)</f>
        <v>0</v>
      </c>
      <c r="X165">
        <f t="shared" ref="X165:X189" si="159">IF(L165&gt;15,0,IF(L165&lt;8,10,5))</f>
        <v>5</v>
      </c>
      <c r="Y165">
        <f t="shared" ref="Y165:Y189" si="160">IF(S165&gt;60,10,IF(S165&lt;49,0,5))</f>
        <v>10</v>
      </c>
      <c r="Z165">
        <f t="shared" ref="Z165:Z189" si="161">IF(T165="Y",10,IF(T165="C",5,0))</f>
        <v>10</v>
      </c>
      <c r="AA165" s="2">
        <f t="shared" ref="AA165:AA189" si="162">SUM(W165:Z165)+50</f>
        <v>75</v>
      </c>
      <c r="AB165" s="2" t="str">
        <f t="shared" ref="AB165:AB189" si="163">IF(AA165&lt;56,"Over 0.5","Under 1.5")</f>
        <v>Under 1.5</v>
      </c>
      <c r="AC165" s="6"/>
      <c r="AD165" s="6" t="str">
        <f t="shared" ref="AD165:AD189" si="164">IF(M165="1-0","Under 1.5",IF(M165="0-0","Under 1.5",IF(M165="0-1","Under 1.5","Over 0.5")))</f>
        <v>Over 0.5</v>
      </c>
      <c r="AE165" s="6" t="str">
        <f t="shared" ref="AE165:AE189" si="165">IF(M165="?",M165,IF(AB165=AD165,"WON",IF(M165="0-1","WON",IF(M165="1-0","WON","LOST"))))</f>
        <v>?</v>
      </c>
      <c r="AF165" s="6"/>
      <c r="AG165">
        <f t="shared" ref="AG165:AG189" si="166">IF(H165&gt;52,6,IF(H165=52,5,IF(H165=51,4,IF(H165=50,3,IF(H165=49,2,IF(H165=48,1,0))))))</f>
        <v>0</v>
      </c>
      <c r="AH165">
        <f t="shared" ref="AH165:AH189" si="167">IF(L165&lt;8,2,0)</f>
        <v>0</v>
      </c>
      <c r="AI165">
        <f t="shared" ref="AI165:AI189" si="168">IF(S165&gt;49,2,0)</f>
        <v>2</v>
      </c>
      <c r="AJ165">
        <f t="shared" ref="AJ165:AJ189" si="169">IF(SUM(AH165:AI165)=4,SUM(AG165:AI165),0)</f>
        <v>0</v>
      </c>
      <c r="AK165" s="2" t="str">
        <f t="shared" ref="AK165:AK189" si="170">IF(AJ165=10,"A1",IF(AJ165=9,"A2",IF(AJ165=8,"A3",IF(AJ165=7,"A4",IF(AJ165=6,"A5","-")))))</f>
        <v>-</v>
      </c>
      <c r="AL165" s="2" t="str">
        <f t="shared" si="144"/>
        <v>-</v>
      </c>
    </row>
    <row r="166" spans="1:38">
      <c r="A166" s="45"/>
      <c r="B166" s="9" t="s">
        <v>87</v>
      </c>
      <c r="C166" s="10">
        <v>0.77083333333333337</v>
      </c>
      <c r="D166" s="9" t="s">
        <v>88</v>
      </c>
      <c r="E166" s="2" t="s">
        <v>0</v>
      </c>
      <c r="F166" s="8" t="s">
        <v>726</v>
      </c>
      <c r="G166" s="2">
        <v>21</v>
      </c>
      <c r="H166" s="2">
        <v>65</v>
      </c>
      <c r="I166" s="2">
        <v>14</v>
      </c>
      <c r="J166" s="2" t="s">
        <v>1</v>
      </c>
      <c r="K166" s="2" t="s">
        <v>1</v>
      </c>
      <c r="L166" s="2">
        <v>7</v>
      </c>
      <c r="M166" s="3" t="s">
        <v>13</v>
      </c>
      <c r="N166" s="3" t="s">
        <v>13</v>
      </c>
      <c r="O166" s="2" t="b">
        <v>1</v>
      </c>
      <c r="P166" s="2" t="b">
        <v>1</v>
      </c>
      <c r="Q166" s="2" t="b">
        <v>1</v>
      </c>
      <c r="R166" s="2" t="s">
        <v>2</v>
      </c>
      <c r="S166" s="44">
        <v>60</v>
      </c>
      <c r="T166" s="44" t="s">
        <v>10</v>
      </c>
      <c r="U166" s="20">
        <v>1.5</v>
      </c>
      <c r="V166" s="11"/>
      <c r="W166" s="2">
        <f t="shared" si="158"/>
        <v>10</v>
      </c>
      <c r="X166">
        <f t="shared" si="159"/>
        <v>10</v>
      </c>
      <c r="Y166">
        <f t="shared" si="160"/>
        <v>5</v>
      </c>
      <c r="Z166">
        <f t="shared" si="161"/>
        <v>10</v>
      </c>
      <c r="AA166" s="2">
        <f t="shared" si="162"/>
        <v>85</v>
      </c>
      <c r="AB166" s="2" t="str">
        <f t="shared" si="163"/>
        <v>Under 1.5</v>
      </c>
      <c r="AC166" s="6"/>
      <c r="AD166" s="6" t="str">
        <f t="shared" si="164"/>
        <v>Over 0.5</v>
      </c>
      <c r="AE166" s="6" t="str">
        <f t="shared" si="165"/>
        <v>?</v>
      </c>
      <c r="AF166" s="6"/>
      <c r="AG166">
        <f t="shared" si="166"/>
        <v>6</v>
      </c>
      <c r="AH166">
        <f t="shared" si="167"/>
        <v>2</v>
      </c>
      <c r="AI166">
        <f t="shared" si="168"/>
        <v>2</v>
      </c>
      <c r="AJ166">
        <f t="shared" si="169"/>
        <v>10</v>
      </c>
      <c r="AK166" s="2" t="str">
        <f t="shared" si="170"/>
        <v>A1</v>
      </c>
      <c r="AL166" s="2" t="str">
        <f t="shared" si="144"/>
        <v>Pick</v>
      </c>
    </row>
    <row r="167" spans="1:38">
      <c r="A167" s="45"/>
      <c r="B167" s="9" t="s">
        <v>95</v>
      </c>
      <c r="C167" s="10">
        <v>0.79166666666666663</v>
      </c>
      <c r="D167" s="9" t="s">
        <v>269</v>
      </c>
      <c r="E167" s="2" t="s">
        <v>0</v>
      </c>
      <c r="F167" s="8" t="s">
        <v>89</v>
      </c>
      <c r="G167" s="2">
        <v>31</v>
      </c>
      <c r="H167" s="2">
        <v>51</v>
      </c>
      <c r="I167" s="2">
        <v>19</v>
      </c>
      <c r="J167" s="2" t="s">
        <v>1</v>
      </c>
      <c r="K167" s="2">
        <v>2</v>
      </c>
      <c r="L167" s="2">
        <v>12</v>
      </c>
      <c r="M167" s="3" t="s">
        <v>13</v>
      </c>
      <c r="N167" s="3" t="s">
        <v>13</v>
      </c>
      <c r="O167" s="2">
        <v>51</v>
      </c>
      <c r="P167" s="2" t="b">
        <v>1</v>
      </c>
      <c r="Q167" s="2" t="s">
        <v>2</v>
      </c>
      <c r="R167" s="2" t="s">
        <v>2</v>
      </c>
      <c r="S167" s="44">
        <v>43</v>
      </c>
      <c r="T167" s="44" t="s">
        <v>10</v>
      </c>
      <c r="U167" s="20">
        <v>1.55</v>
      </c>
      <c r="V167" s="11"/>
      <c r="W167" s="2">
        <f t="shared" si="158"/>
        <v>0</v>
      </c>
      <c r="X167">
        <f t="shared" si="159"/>
        <v>5</v>
      </c>
      <c r="Y167">
        <f t="shared" si="160"/>
        <v>0</v>
      </c>
      <c r="Z167">
        <f t="shared" si="161"/>
        <v>10</v>
      </c>
      <c r="AA167" s="2">
        <f t="shared" si="162"/>
        <v>65</v>
      </c>
      <c r="AB167" s="2" t="str">
        <f t="shared" si="163"/>
        <v>Under 1.5</v>
      </c>
      <c r="AC167" s="6"/>
      <c r="AD167" s="6" t="str">
        <f t="shared" si="164"/>
        <v>Over 0.5</v>
      </c>
      <c r="AE167" s="6" t="str">
        <f t="shared" si="165"/>
        <v>?</v>
      </c>
      <c r="AF167" s="6"/>
      <c r="AG167">
        <f t="shared" si="166"/>
        <v>4</v>
      </c>
      <c r="AH167">
        <f t="shared" si="167"/>
        <v>0</v>
      </c>
      <c r="AI167">
        <f t="shared" si="168"/>
        <v>0</v>
      </c>
      <c r="AJ167">
        <f t="shared" si="169"/>
        <v>0</v>
      </c>
      <c r="AK167" s="2" t="str">
        <f t="shared" si="170"/>
        <v>-</v>
      </c>
      <c r="AL167" s="2" t="str">
        <f t="shared" si="144"/>
        <v>-</v>
      </c>
    </row>
    <row r="168" spans="1:38">
      <c r="A168" s="45"/>
      <c r="B168" s="9" t="s">
        <v>152</v>
      </c>
      <c r="C168" s="10">
        <v>0.85416666666666663</v>
      </c>
      <c r="D168" s="9" t="s">
        <v>727</v>
      </c>
      <c r="E168" s="2" t="s">
        <v>0</v>
      </c>
      <c r="F168" s="8" t="s">
        <v>728</v>
      </c>
      <c r="G168" s="2">
        <v>41</v>
      </c>
      <c r="H168" s="2">
        <v>45</v>
      </c>
      <c r="I168" s="2">
        <v>14</v>
      </c>
      <c r="J168" s="2" t="s">
        <v>1</v>
      </c>
      <c r="K168" s="2">
        <v>1</v>
      </c>
      <c r="L168" s="2">
        <v>27</v>
      </c>
      <c r="M168" s="3" t="s">
        <v>13</v>
      </c>
      <c r="N168" s="3" t="s">
        <v>13</v>
      </c>
      <c r="O168" s="2">
        <v>45</v>
      </c>
      <c r="P168" s="2" t="b">
        <v>1</v>
      </c>
      <c r="Q168" s="2" t="s">
        <v>2</v>
      </c>
      <c r="R168" s="2" t="s">
        <v>2</v>
      </c>
      <c r="S168" s="37">
        <v>60</v>
      </c>
      <c r="T168" s="44"/>
      <c r="U168" s="20">
        <v>2.15</v>
      </c>
      <c r="V168" s="11"/>
      <c r="W168" s="2">
        <f t="shared" si="158"/>
        <v>0</v>
      </c>
      <c r="X168">
        <f t="shared" si="159"/>
        <v>0</v>
      </c>
      <c r="Y168">
        <f t="shared" si="160"/>
        <v>5</v>
      </c>
      <c r="Z168">
        <f t="shared" si="161"/>
        <v>0</v>
      </c>
      <c r="AA168" s="2">
        <f t="shared" si="162"/>
        <v>55</v>
      </c>
      <c r="AB168" s="2" t="str">
        <f t="shared" si="163"/>
        <v>Over 0.5</v>
      </c>
      <c r="AC168" s="6"/>
      <c r="AD168" s="6" t="str">
        <f t="shared" si="164"/>
        <v>Over 0.5</v>
      </c>
      <c r="AE168" s="6" t="str">
        <f t="shared" si="165"/>
        <v>?</v>
      </c>
      <c r="AF168" s="6"/>
      <c r="AG168">
        <f t="shared" si="166"/>
        <v>0</v>
      </c>
      <c r="AH168">
        <f t="shared" si="167"/>
        <v>0</v>
      </c>
      <c r="AI168">
        <f t="shared" si="168"/>
        <v>2</v>
      </c>
      <c r="AJ168">
        <f t="shared" si="169"/>
        <v>0</v>
      </c>
      <c r="AK168" s="2" t="str">
        <f t="shared" si="170"/>
        <v>-</v>
      </c>
      <c r="AL168" s="2" t="str">
        <f t="shared" si="144"/>
        <v>-</v>
      </c>
    </row>
    <row r="169" spans="1:38">
      <c r="A169" s="45"/>
      <c r="E169" s="2"/>
      <c r="F169" s="8"/>
      <c r="G169" s="2"/>
      <c r="H169" s="2"/>
      <c r="I169" s="2"/>
      <c r="J169" s="2"/>
      <c r="K169" s="2"/>
      <c r="L169" s="2"/>
      <c r="M169" s="3"/>
      <c r="N169" s="3"/>
      <c r="O169" s="2"/>
      <c r="P169" s="2"/>
      <c r="Q169" s="2"/>
      <c r="R169" s="2"/>
      <c r="S169" s="37"/>
      <c r="T169" s="44"/>
      <c r="U169" s="20"/>
      <c r="V169" s="11"/>
      <c r="W169" s="2">
        <f t="shared" si="158"/>
        <v>0</v>
      </c>
      <c r="X169">
        <f t="shared" si="159"/>
        <v>10</v>
      </c>
      <c r="Y169">
        <f t="shared" si="160"/>
        <v>0</v>
      </c>
      <c r="Z169">
        <f t="shared" si="161"/>
        <v>0</v>
      </c>
      <c r="AA169" s="2">
        <f t="shared" si="162"/>
        <v>60</v>
      </c>
      <c r="AB169" s="2" t="str">
        <f t="shared" si="163"/>
        <v>Under 1.5</v>
      </c>
      <c r="AC169" s="6"/>
      <c r="AD169" s="6" t="str">
        <f t="shared" si="164"/>
        <v>Over 0.5</v>
      </c>
      <c r="AE169" s="6" t="str">
        <f t="shared" si="165"/>
        <v>LOST</v>
      </c>
      <c r="AF169" s="6"/>
      <c r="AG169">
        <f t="shared" si="166"/>
        <v>0</v>
      </c>
      <c r="AH169">
        <f t="shared" si="167"/>
        <v>2</v>
      </c>
      <c r="AI169">
        <f t="shared" si="168"/>
        <v>0</v>
      </c>
      <c r="AJ169">
        <f t="shared" si="169"/>
        <v>0</v>
      </c>
      <c r="AK169" s="2" t="str">
        <f t="shared" si="170"/>
        <v>-</v>
      </c>
      <c r="AL169" s="2" t="str">
        <f t="shared" si="144"/>
        <v>-</v>
      </c>
    </row>
    <row r="170" spans="1:38">
      <c r="A170" s="45"/>
      <c r="E170" s="2"/>
      <c r="F170" s="8"/>
      <c r="G170" s="2"/>
      <c r="H170" s="2"/>
      <c r="I170" s="2"/>
      <c r="J170" s="2"/>
      <c r="K170" s="2"/>
      <c r="L170" s="2"/>
      <c r="M170" s="3"/>
      <c r="N170" s="3"/>
      <c r="O170" s="2"/>
      <c r="P170" s="2"/>
      <c r="Q170" s="2"/>
      <c r="R170" s="2"/>
      <c r="S170" s="37"/>
      <c r="T170" s="44"/>
      <c r="U170" s="20"/>
      <c r="V170" s="11"/>
      <c r="W170" s="2">
        <f t="shared" si="158"/>
        <v>0</v>
      </c>
      <c r="X170">
        <f t="shared" si="159"/>
        <v>10</v>
      </c>
      <c r="Y170">
        <f t="shared" si="160"/>
        <v>0</v>
      </c>
      <c r="Z170">
        <f t="shared" si="161"/>
        <v>0</v>
      </c>
      <c r="AA170" s="2">
        <f t="shared" si="162"/>
        <v>60</v>
      </c>
      <c r="AB170" s="2" t="str">
        <f t="shared" si="163"/>
        <v>Under 1.5</v>
      </c>
      <c r="AC170" s="6"/>
      <c r="AD170" s="6" t="str">
        <f t="shared" si="164"/>
        <v>Over 0.5</v>
      </c>
      <c r="AE170" s="6" t="str">
        <f t="shared" si="165"/>
        <v>LOST</v>
      </c>
      <c r="AF170" s="6"/>
      <c r="AG170">
        <f t="shared" si="166"/>
        <v>0</v>
      </c>
      <c r="AH170">
        <f t="shared" si="167"/>
        <v>2</v>
      </c>
      <c r="AI170">
        <f t="shared" si="168"/>
        <v>0</v>
      </c>
      <c r="AJ170">
        <f t="shared" si="169"/>
        <v>0</v>
      </c>
      <c r="AK170" s="2" t="str">
        <f t="shared" si="170"/>
        <v>-</v>
      </c>
      <c r="AL170" s="2" t="str">
        <f t="shared" si="144"/>
        <v>-</v>
      </c>
    </row>
    <row r="171" spans="1:38">
      <c r="A171" s="45"/>
      <c r="B171" s="9" t="s">
        <v>757</v>
      </c>
      <c r="C171" s="10">
        <v>0.5</v>
      </c>
      <c r="D171" s="9" t="s">
        <v>730</v>
      </c>
      <c r="E171" s="2" t="s">
        <v>0</v>
      </c>
      <c r="F171" s="8" t="s">
        <v>731</v>
      </c>
      <c r="G171" s="2">
        <v>28</v>
      </c>
      <c r="H171" s="2">
        <v>44</v>
      </c>
      <c r="I171" s="2">
        <v>29</v>
      </c>
      <c r="J171" s="2" t="s">
        <v>1</v>
      </c>
      <c r="K171" s="2">
        <v>1</v>
      </c>
      <c r="L171" s="2">
        <v>1</v>
      </c>
      <c r="M171" s="3" t="s">
        <v>13</v>
      </c>
      <c r="N171" s="3" t="s">
        <v>13</v>
      </c>
      <c r="O171" s="2">
        <v>44</v>
      </c>
      <c r="P171" s="2" t="b">
        <v>1</v>
      </c>
      <c r="Q171" s="2" t="s">
        <v>2</v>
      </c>
      <c r="R171" s="2" t="b">
        <v>1</v>
      </c>
      <c r="S171" s="37">
        <v>39</v>
      </c>
      <c r="T171" s="44" t="s">
        <v>11</v>
      </c>
      <c r="U171" s="20">
        <v>1.65</v>
      </c>
      <c r="V171" s="11"/>
      <c r="W171" s="2">
        <f t="shared" si="158"/>
        <v>0</v>
      </c>
      <c r="X171">
        <f t="shared" si="159"/>
        <v>10</v>
      </c>
      <c r="Y171">
        <f t="shared" si="160"/>
        <v>0</v>
      </c>
      <c r="Z171">
        <f t="shared" si="161"/>
        <v>5</v>
      </c>
      <c r="AA171" s="2">
        <f t="shared" si="162"/>
        <v>65</v>
      </c>
      <c r="AB171" s="2" t="str">
        <f t="shared" si="163"/>
        <v>Under 1.5</v>
      </c>
      <c r="AC171" s="6"/>
      <c r="AD171" s="6" t="str">
        <f t="shared" si="164"/>
        <v>Over 0.5</v>
      </c>
      <c r="AE171" s="6" t="str">
        <f t="shared" si="165"/>
        <v>?</v>
      </c>
      <c r="AF171" s="6"/>
      <c r="AG171">
        <f t="shared" si="166"/>
        <v>0</v>
      </c>
      <c r="AH171">
        <f t="shared" si="167"/>
        <v>2</v>
      </c>
      <c r="AI171">
        <f t="shared" si="168"/>
        <v>0</v>
      </c>
      <c r="AJ171">
        <f t="shared" si="169"/>
        <v>0</v>
      </c>
      <c r="AK171" s="2" t="str">
        <f t="shared" si="170"/>
        <v>-</v>
      </c>
      <c r="AL171" s="2" t="str">
        <f t="shared" si="144"/>
        <v>-</v>
      </c>
    </row>
    <row r="172" spans="1:38">
      <c r="A172" s="45"/>
      <c r="B172" s="9" t="s">
        <v>451</v>
      </c>
      <c r="C172" s="10">
        <v>0.5625</v>
      </c>
      <c r="D172" s="9" t="s">
        <v>732</v>
      </c>
      <c r="E172" s="2" t="s">
        <v>0</v>
      </c>
      <c r="F172" s="8" t="s">
        <v>488</v>
      </c>
      <c r="G172" s="2">
        <v>38</v>
      </c>
      <c r="H172" s="2">
        <v>49</v>
      </c>
      <c r="I172" s="2">
        <v>13</v>
      </c>
      <c r="J172" s="2" t="s">
        <v>1</v>
      </c>
      <c r="K172" s="2">
        <v>1</v>
      </c>
      <c r="L172" s="2">
        <v>25</v>
      </c>
      <c r="M172" s="3" t="s">
        <v>13</v>
      </c>
      <c r="N172" s="3" t="s">
        <v>13</v>
      </c>
      <c r="O172" s="2">
        <v>49</v>
      </c>
      <c r="P172" s="2" t="b">
        <v>1</v>
      </c>
      <c r="Q172" s="2" t="s">
        <v>2</v>
      </c>
      <c r="R172" s="2" t="s">
        <v>2</v>
      </c>
      <c r="S172" s="42">
        <v>45</v>
      </c>
      <c r="T172" s="44" t="s">
        <v>11</v>
      </c>
      <c r="U172" s="20">
        <v>1.8</v>
      </c>
      <c r="V172" s="11"/>
      <c r="W172" s="2">
        <f t="shared" si="158"/>
        <v>0</v>
      </c>
      <c r="X172">
        <f t="shared" si="159"/>
        <v>0</v>
      </c>
      <c r="Y172">
        <f t="shared" si="160"/>
        <v>0</v>
      </c>
      <c r="Z172">
        <f t="shared" si="161"/>
        <v>5</v>
      </c>
      <c r="AA172" s="2">
        <f t="shared" si="162"/>
        <v>55</v>
      </c>
      <c r="AB172" s="2" t="str">
        <f t="shared" si="163"/>
        <v>Over 0.5</v>
      </c>
      <c r="AC172" s="6"/>
      <c r="AD172" s="6" t="str">
        <f t="shared" si="164"/>
        <v>Over 0.5</v>
      </c>
      <c r="AE172" s="6" t="str">
        <f t="shared" si="165"/>
        <v>?</v>
      </c>
      <c r="AF172" s="6"/>
      <c r="AG172">
        <f t="shared" si="166"/>
        <v>2</v>
      </c>
      <c r="AH172">
        <f t="shared" si="167"/>
        <v>0</v>
      </c>
      <c r="AI172">
        <f t="shared" si="168"/>
        <v>0</v>
      </c>
      <c r="AJ172">
        <f t="shared" si="169"/>
        <v>0</v>
      </c>
      <c r="AK172" s="2" t="str">
        <f t="shared" si="170"/>
        <v>-</v>
      </c>
      <c r="AL172" s="2" t="str">
        <f t="shared" si="144"/>
        <v>-</v>
      </c>
    </row>
    <row r="173" spans="1:38">
      <c r="B173" s="9" t="s">
        <v>382</v>
      </c>
      <c r="C173" s="10">
        <v>0.58333333333333337</v>
      </c>
      <c r="D173" s="9" t="s">
        <v>377</v>
      </c>
      <c r="E173" s="2" t="s">
        <v>0</v>
      </c>
      <c r="F173" s="8" t="s">
        <v>733</v>
      </c>
      <c r="G173" s="2">
        <v>18</v>
      </c>
      <c r="H173" s="2">
        <v>54</v>
      </c>
      <c r="I173" s="2">
        <v>27</v>
      </c>
      <c r="J173" s="2" t="s">
        <v>1</v>
      </c>
      <c r="K173" s="2">
        <v>2</v>
      </c>
      <c r="L173" s="2">
        <v>9</v>
      </c>
      <c r="M173" s="3" t="s">
        <v>13</v>
      </c>
      <c r="N173" s="3" t="s">
        <v>13</v>
      </c>
      <c r="O173" s="2" t="b">
        <v>1</v>
      </c>
      <c r="P173" s="2" t="b">
        <v>1</v>
      </c>
      <c r="Q173" s="2" t="s">
        <v>2</v>
      </c>
      <c r="R173" s="2" t="s">
        <v>2</v>
      </c>
      <c r="S173" s="43">
        <v>42</v>
      </c>
      <c r="T173" s="44" t="s">
        <v>12</v>
      </c>
      <c r="U173" s="20">
        <v>1.75</v>
      </c>
      <c r="V173" s="11"/>
      <c r="W173" s="2">
        <f t="shared" si="158"/>
        <v>10</v>
      </c>
      <c r="X173">
        <f t="shared" si="159"/>
        <v>5</v>
      </c>
      <c r="Y173">
        <f t="shared" si="160"/>
        <v>0</v>
      </c>
      <c r="Z173">
        <f t="shared" si="161"/>
        <v>0</v>
      </c>
      <c r="AA173" s="2">
        <f t="shared" si="162"/>
        <v>65</v>
      </c>
      <c r="AB173" s="2" t="str">
        <f t="shared" si="163"/>
        <v>Under 1.5</v>
      </c>
      <c r="AC173" s="6"/>
      <c r="AD173" s="6" t="str">
        <f t="shared" si="164"/>
        <v>Over 0.5</v>
      </c>
      <c r="AE173" s="6" t="str">
        <f t="shared" si="165"/>
        <v>?</v>
      </c>
      <c r="AF173" s="6"/>
      <c r="AG173">
        <f t="shared" si="166"/>
        <v>6</v>
      </c>
      <c r="AH173">
        <f t="shared" si="167"/>
        <v>0</v>
      </c>
      <c r="AI173">
        <f t="shared" si="168"/>
        <v>0</v>
      </c>
      <c r="AJ173">
        <f t="shared" si="169"/>
        <v>0</v>
      </c>
      <c r="AK173" s="2" t="str">
        <f t="shared" si="170"/>
        <v>-</v>
      </c>
      <c r="AL173" s="2" t="str">
        <f t="shared" si="144"/>
        <v>-</v>
      </c>
    </row>
    <row r="174" spans="1:38">
      <c r="B174" s="9" t="s">
        <v>307</v>
      </c>
      <c r="C174" s="10">
        <v>0.58333333333333337</v>
      </c>
      <c r="D174" s="9" t="s">
        <v>662</v>
      </c>
      <c r="E174" s="2" t="s">
        <v>0</v>
      </c>
      <c r="F174" s="8" t="s">
        <v>345</v>
      </c>
      <c r="G174" s="2">
        <v>25</v>
      </c>
      <c r="H174" s="2">
        <v>45</v>
      </c>
      <c r="I174" s="2">
        <v>29</v>
      </c>
      <c r="J174" s="2" t="s">
        <v>1</v>
      </c>
      <c r="K174" s="2">
        <v>1</v>
      </c>
      <c r="L174" s="2">
        <v>4</v>
      </c>
      <c r="M174" s="3" t="s">
        <v>13</v>
      </c>
      <c r="N174" s="3" t="s">
        <v>13</v>
      </c>
      <c r="O174" s="2">
        <v>45</v>
      </c>
      <c r="P174" s="2" t="b">
        <v>1</v>
      </c>
      <c r="Q174" s="2" t="s">
        <v>2</v>
      </c>
      <c r="R174" s="2" t="b">
        <v>1</v>
      </c>
      <c r="S174" s="43">
        <v>55</v>
      </c>
      <c r="T174" s="44" t="s">
        <v>11</v>
      </c>
      <c r="U174" s="20">
        <v>1.6</v>
      </c>
      <c r="V174" s="11"/>
      <c r="W174" s="2">
        <f t="shared" si="158"/>
        <v>0</v>
      </c>
      <c r="X174">
        <f t="shared" si="159"/>
        <v>10</v>
      </c>
      <c r="Y174">
        <f t="shared" si="160"/>
        <v>5</v>
      </c>
      <c r="Z174">
        <f t="shared" si="161"/>
        <v>5</v>
      </c>
      <c r="AA174" s="2">
        <f t="shared" si="162"/>
        <v>70</v>
      </c>
      <c r="AB174" s="2" t="str">
        <f t="shared" si="163"/>
        <v>Under 1.5</v>
      </c>
      <c r="AC174" s="6"/>
      <c r="AD174" s="6" t="str">
        <f t="shared" si="164"/>
        <v>Over 0.5</v>
      </c>
      <c r="AE174" s="6" t="str">
        <f t="shared" si="165"/>
        <v>?</v>
      </c>
      <c r="AF174" s="6"/>
      <c r="AG174">
        <f t="shared" si="166"/>
        <v>0</v>
      </c>
      <c r="AH174">
        <f t="shared" si="167"/>
        <v>2</v>
      </c>
      <c r="AI174">
        <f t="shared" si="168"/>
        <v>2</v>
      </c>
      <c r="AJ174">
        <f t="shared" si="169"/>
        <v>4</v>
      </c>
      <c r="AK174" s="2" t="str">
        <f t="shared" si="170"/>
        <v>-</v>
      </c>
      <c r="AL174" s="2" t="str">
        <f t="shared" si="144"/>
        <v>-</v>
      </c>
    </row>
    <row r="175" spans="1:38">
      <c r="B175" s="9" t="s">
        <v>451</v>
      </c>
      <c r="C175" s="10">
        <v>0.58333333333333337</v>
      </c>
      <c r="D175" s="9" t="s">
        <v>734</v>
      </c>
      <c r="E175" s="2" t="s">
        <v>0</v>
      </c>
      <c r="F175" s="8" t="s">
        <v>664</v>
      </c>
      <c r="G175" s="2">
        <v>16</v>
      </c>
      <c r="H175" s="2">
        <v>68</v>
      </c>
      <c r="I175" s="2">
        <v>16</v>
      </c>
      <c r="J175" s="2" t="s">
        <v>1</v>
      </c>
      <c r="K175" s="2">
        <v>1</v>
      </c>
      <c r="L175" s="2">
        <v>0</v>
      </c>
      <c r="M175" s="3" t="s">
        <v>13</v>
      </c>
      <c r="N175" s="3" t="s">
        <v>13</v>
      </c>
      <c r="O175" s="2" t="b">
        <v>1</v>
      </c>
      <c r="P175" s="2" t="b">
        <v>1</v>
      </c>
      <c r="Q175" s="2" t="s">
        <v>2</v>
      </c>
      <c r="R175" s="2" t="b">
        <v>1</v>
      </c>
      <c r="S175" s="43">
        <v>77</v>
      </c>
      <c r="T175" s="44" t="s">
        <v>10</v>
      </c>
      <c r="U175" s="20">
        <v>1.4</v>
      </c>
      <c r="V175" s="11"/>
      <c r="W175" s="2">
        <f t="shared" si="158"/>
        <v>10</v>
      </c>
      <c r="X175">
        <f t="shared" si="159"/>
        <v>10</v>
      </c>
      <c r="Y175">
        <f t="shared" si="160"/>
        <v>10</v>
      </c>
      <c r="Z175">
        <f t="shared" si="161"/>
        <v>10</v>
      </c>
      <c r="AA175" s="2">
        <f t="shared" si="162"/>
        <v>90</v>
      </c>
      <c r="AB175" s="2" t="str">
        <f t="shared" si="163"/>
        <v>Under 1.5</v>
      </c>
      <c r="AC175" s="6"/>
      <c r="AD175" s="6" t="str">
        <f t="shared" si="164"/>
        <v>Over 0.5</v>
      </c>
      <c r="AE175" s="6" t="str">
        <f t="shared" si="165"/>
        <v>?</v>
      </c>
      <c r="AF175" s="6"/>
      <c r="AG175">
        <f t="shared" si="166"/>
        <v>6</v>
      </c>
      <c r="AH175">
        <f t="shared" si="167"/>
        <v>2</v>
      </c>
      <c r="AI175">
        <f t="shared" si="168"/>
        <v>2</v>
      </c>
      <c r="AJ175">
        <f t="shared" si="169"/>
        <v>10</v>
      </c>
      <c r="AK175" s="2" t="str">
        <f t="shared" si="170"/>
        <v>A1</v>
      </c>
      <c r="AL175" s="2" t="str">
        <f t="shared" si="144"/>
        <v>Pick</v>
      </c>
    </row>
    <row r="176" spans="1:38">
      <c r="B176" s="9" t="s">
        <v>383</v>
      </c>
      <c r="C176" s="10">
        <v>0.60416666666666663</v>
      </c>
      <c r="D176" s="9" t="s">
        <v>735</v>
      </c>
      <c r="E176" s="2" t="s">
        <v>0</v>
      </c>
      <c r="F176" s="8" t="s">
        <v>361</v>
      </c>
      <c r="G176" s="2">
        <v>23</v>
      </c>
      <c r="H176" s="2">
        <v>55</v>
      </c>
      <c r="I176" s="2">
        <v>22</v>
      </c>
      <c r="J176" s="2" t="s">
        <v>1</v>
      </c>
      <c r="K176" s="2" t="s">
        <v>1</v>
      </c>
      <c r="L176" s="2">
        <v>1</v>
      </c>
      <c r="M176" s="3" t="s">
        <v>13</v>
      </c>
      <c r="N176" s="3" t="s">
        <v>13</v>
      </c>
      <c r="O176" s="2" t="b">
        <v>1</v>
      </c>
      <c r="P176" s="2" t="b">
        <v>1</v>
      </c>
      <c r="Q176" s="2" t="b">
        <v>1</v>
      </c>
      <c r="R176" s="2" t="b">
        <v>1</v>
      </c>
      <c r="S176" s="44">
        <v>44</v>
      </c>
      <c r="T176" s="44" t="s">
        <v>11</v>
      </c>
      <c r="U176" s="20">
        <v>1.5</v>
      </c>
      <c r="V176" s="11"/>
      <c r="W176" s="2">
        <f t="shared" si="158"/>
        <v>10</v>
      </c>
      <c r="X176">
        <f t="shared" si="159"/>
        <v>10</v>
      </c>
      <c r="Y176">
        <f t="shared" si="160"/>
        <v>0</v>
      </c>
      <c r="Z176">
        <f t="shared" si="161"/>
        <v>5</v>
      </c>
      <c r="AA176" s="2">
        <f t="shared" si="162"/>
        <v>75</v>
      </c>
      <c r="AB176" s="2" t="str">
        <f t="shared" si="163"/>
        <v>Under 1.5</v>
      </c>
      <c r="AC176" s="6"/>
      <c r="AD176" s="6" t="str">
        <f t="shared" si="164"/>
        <v>Over 0.5</v>
      </c>
      <c r="AE176" s="6" t="str">
        <f t="shared" si="165"/>
        <v>?</v>
      </c>
      <c r="AF176" s="6"/>
      <c r="AG176">
        <f t="shared" si="166"/>
        <v>6</v>
      </c>
      <c r="AH176">
        <f t="shared" si="167"/>
        <v>2</v>
      </c>
      <c r="AI176">
        <f t="shared" si="168"/>
        <v>0</v>
      </c>
      <c r="AJ176">
        <f t="shared" si="169"/>
        <v>0</v>
      </c>
      <c r="AK176" s="2" t="str">
        <f t="shared" si="170"/>
        <v>-</v>
      </c>
      <c r="AL176" s="2" t="str">
        <f t="shared" si="144"/>
        <v>-</v>
      </c>
    </row>
    <row r="177" spans="2:38">
      <c r="B177" s="9" t="s">
        <v>383</v>
      </c>
      <c r="C177" s="10">
        <v>0.60416666666666663</v>
      </c>
      <c r="D177" s="9" t="s">
        <v>360</v>
      </c>
      <c r="E177" s="2" t="s">
        <v>0</v>
      </c>
      <c r="F177" s="8" t="s">
        <v>364</v>
      </c>
      <c r="G177" s="2">
        <v>37</v>
      </c>
      <c r="H177" s="2">
        <v>50</v>
      </c>
      <c r="I177" s="2">
        <v>12</v>
      </c>
      <c r="J177" s="2" t="s">
        <v>1</v>
      </c>
      <c r="K177" s="2" t="s">
        <v>1</v>
      </c>
      <c r="L177" s="2">
        <v>25</v>
      </c>
      <c r="M177" s="3" t="s">
        <v>13</v>
      </c>
      <c r="N177" s="3" t="s">
        <v>13</v>
      </c>
      <c r="O177" s="2">
        <v>50</v>
      </c>
      <c r="P177" s="2" t="b">
        <v>1</v>
      </c>
      <c r="Q177" s="2" t="b">
        <v>1</v>
      </c>
      <c r="R177" s="2" t="s">
        <v>2</v>
      </c>
      <c r="S177" s="44">
        <v>51</v>
      </c>
      <c r="T177" s="44"/>
      <c r="U177" s="20">
        <v>2.5</v>
      </c>
      <c r="V177" s="11"/>
      <c r="W177" s="2">
        <f t="shared" si="158"/>
        <v>0</v>
      </c>
      <c r="X177">
        <f t="shared" si="159"/>
        <v>0</v>
      </c>
      <c r="Y177">
        <f t="shared" si="160"/>
        <v>5</v>
      </c>
      <c r="Z177">
        <f t="shared" si="161"/>
        <v>0</v>
      </c>
      <c r="AA177" s="2">
        <f t="shared" si="162"/>
        <v>55</v>
      </c>
      <c r="AB177" s="2" t="str">
        <f t="shared" si="163"/>
        <v>Over 0.5</v>
      </c>
      <c r="AC177" s="6"/>
      <c r="AD177" s="6" t="str">
        <f t="shared" si="164"/>
        <v>Over 0.5</v>
      </c>
      <c r="AE177" s="6" t="str">
        <f t="shared" si="165"/>
        <v>?</v>
      </c>
      <c r="AF177" s="6"/>
      <c r="AG177">
        <f t="shared" si="166"/>
        <v>3</v>
      </c>
      <c r="AH177">
        <f t="shared" si="167"/>
        <v>0</v>
      </c>
      <c r="AI177">
        <f t="shared" si="168"/>
        <v>2</v>
      </c>
      <c r="AJ177">
        <f t="shared" si="169"/>
        <v>0</v>
      </c>
      <c r="AK177" s="2" t="str">
        <f t="shared" si="170"/>
        <v>-</v>
      </c>
      <c r="AL177" s="2" t="str">
        <f t="shared" si="144"/>
        <v>-</v>
      </c>
    </row>
    <row r="178" spans="2:38">
      <c r="B178" s="9" t="s">
        <v>383</v>
      </c>
      <c r="C178" s="10">
        <v>0.60416666666666663</v>
      </c>
      <c r="D178" s="9" t="s">
        <v>359</v>
      </c>
      <c r="E178" s="2" t="s">
        <v>0</v>
      </c>
      <c r="F178" s="8" t="s">
        <v>398</v>
      </c>
      <c r="G178" s="2">
        <v>29</v>
      </c>
      <c r="H178" s="2">
        <v>51</v>
      </c>
      <c r="I178" s="2">
        <v>20</v>
      </c>
      <c r="J178" s="2" t="s">
        <v>1</v>
      </c>
      <c r="K178" s="2">
        <v>1</v>
      </c>
      <c r="L178" s="2">
        <v>9</v>
      </c>
      <c r="M178" s="3" t="s">
        <v>13</v>
      </c>
      <c r="N178" s="3" t="s">
        <v>13</v>
      </c>
      <c r="O178" s="2">
        <v>51</v>
      </c>
      <c r="P178" s="2" t="b">
        <v>1</v>
      </c>
      <c r="Q178" s="2" t="s">
        <v>2</v>
      </c>
      <c r="R178" s="2" t="s">
        <v>2</v>
      </c>
      <c r="S178" s="44">
        <v>42</v>
      </c>
      <c r="T178" s="44" t="s">
        <v>11</v>
      </c>
      <c r="U178" s="20">
        <v>1.4</v>
      </c>
      <c r="V178" s="11"/>
      <c r="W178" s="2">
        <f t="shared" si="158"/>
        <v>0</v>
      </c>
      <c r="X178">
        <f t="shared" si="159"/>
        <v>5</v>
      </c>
      <c r="Y178">
        <f t="shared" si="160"/>
        <v>0</v>
      </c>
      <c r="Z178">
        <f t="shared" si="161"/>
        <v>5</v>
      </c>
      <c r="AA178" s="2">
        <f t="shared" si="162"/>
        <v>60</v>
      </c>
      <c r="AB178" s="2" t="str">
        <f t="shared" si="163"/>
        <v>Under 1.5</v>
      </c>
      <c r="AC178" s="6"/>
      <c r="AD178" s="6" t="str">
        <f t="shared" si="164"/>
        <v>Over 0.5</v>
      </c>
      <c r="AE178" s="6" t="str">
        <f t="shared" si="165"/>
        <v>?</v>
      </c>
      <c r="AF178" s="6"/>
      <c r="AG178">
        <f t="shared" si="166"/>
        <v>4</v>
      </c>
      <c r="AH178">
        <f t="shared" si="167"/>
        <v>0</v>
      </c>
      <c r="AI178">
        <f t="shared" si="168"/>
        <v>0</v>
      </c>
      <c r="AJ178">
        <f t="shared" si="169"/>
        <v>0</v>
      </c>
      <c r="AK178" s="2" t="str">
        <f t="shared" si="170"/>
        <v>-</v>
      </c>
      <c r="AL178" s="2" t="str">
        <f t="shared" si="144"/>
        <v>-</v>
      </c>
    </row>
    <row r="179" spans="2:38">
      <c r="B179" s="9" t="s">
        <v>383</v>
      </c>
      <c r="C179" s="10">
        <v>0.60416666666666663</v>
      </c>
      <c r="D179" s="9" t="s">
        <v>736</v>
      </c>
      <c r="E179" s="2" t="s">
        <v>0</v>
      </c>
      <c r="F179" s="8" t="s">
        <v>362</v>
      </c>
      <c r="G179" s="2">
        <v>20</v>
      </c>
      <c r="H179" s="2">
        <v>66</v>
      </c>
      <c r="I179" s="2">
        <v>13</v>
      </c>
      <c r="J179" s="2" t="s">
        <v>1</v>
      </c>
      <c r="K179" s="2" t="s">
        <v>1</v>
      </c>
      <c r="L179" s="2">
        <v>7</v>
      </c>
      <c r="M179" s="3" t="s">
        <v>13</v>
      </c>
      <c r="N179" s="3" t="s">
        <v>13</v>
      </c>
      <c r="O179" s="2" t="b">
        <v>1</v>
      </c>
      <c r="P179" s="2" t="b">
        <v>1</v>
      </c>
      <c r="Q179" s="2" t="b">
        <v>1</v>
      </c>
      <c r="R179" s="2" t="s">
        <v>2</v>
      </c>
      <c r="S179" s="44">
        <v>78</v>
      </c>
      <c r="T179" s="44" t="s">
        <v>10</v>
      </c>
      <c r="U179" s="20">
        <v>1.35</v>
      </c>
      <c r="V179" s="11"/>
      <c r="W179" s="2">
        <f t="shared" si="158"/>
        <v>10</v>
      </c>
      <c r="X179">
        <f t="shared" si="159"/>
        <v>10</v>
      </c>
      <c r="Y179">
        <f t="shared" si="160"/>
        <v>10</v>
      </c>
      <c r="Z179">
        <f t="shared" si="161"/>
        <v>10</v>
      </c>
      <c r="AA179" s="2">
        <f t="shared" si="162"/>
        <v>90</v>
      </c>
      <c r="AB179" s="2" t="str">
        <f t="shared" si="163"/>
        <v>Under 1.5</v>
      </c>
      <c r="AC179" s="6"/>
      <c r="AD179" s="6" t="str">
        <f t="shared" si="164"/>
        <v>Over 0.5</v>
      </c>
      <c r="AE179" s="6" t="str">
        <f t="shared" si="165"/>
        <v>?</v>
      </c>
      <c r="AF179" s="6"/>
      <c r="AG179">
        <f t="shared" si="166"/>
        <v>6</v>
      </c>
      <c r="AH179">
        <f t="shared" si="167"/>
        <v>2</v>
      </c>
      <c r="AI179">
        <f t="shared" si="168"/>
        <v>2</v>
      </c>
      <c r="AJ179">
        <f t="shared" si="169"/>
        <v>10</v>
      </c>
      <c r="AK179" s="2" t="str">
        <f t="shared" si="170"/>
        <v>A1</v>
      </c>
      <c r="AL179" s="2" t="str">
        <f t="shared" si="144"/>
        <v>Pick</v>
      </c>
    </row>
    <row r="180" spans="2:38">
      <c r="B180" s="9" t="s">
        <v>227</v>
      </c>
      <c r="C180" s="10">
        <v>0.625</v>
      </c>
      <c r="D180" s="9" t="s">
        <v>223</v>
      </c>
      <c r="E180" s="2" t="s">
        <v>0</v>
      </c>
      <c r="F180" s="8" t="s">
        <v>737</v>
      </c>
      <c r="G180" s="2">
        <v>25</v>
      </c>
      <c r="H180" s="2">
        <v>47</v>
      </c>
      <c r="I180" s="2">
        <v>28</v>
      </c>
      <c r="J180" s="2" t="s">
        <v>1</v>
      </c>
      <c r="K180" s="2">
        <v>2</v>
      </c>
      <c r="L180" s="2">
        <v>3</v>
      </c>
      <c r="M180" s="3" t="s">
        <v>13</v>
      </c>
      <c r="N180" s="3" t="s">
        <v>13</v>
      </c>
      <c r="O180" s="2">
        <v>47</v>
      </c>
      <c r="P180" s="2" t="b">
        <v>1</v>
      </c>
      <c r="Q180" s="2" t="s">
        <v>2</v>
      </c>
      <c r="R180" s="2" t="b">
        <v>1</v>
      </c>
      <c r="S180" s="44">
        <v>52</v>
      </c>
      <c r="T180" s="44" t="s">
        <v>10</v>
      </c>
      <c r="U180" s="20">
        <v>1.8</v>
      </c>
      <c r="V180" s="11"/>
      <c r="W180" s="2">
        <f t="shared" si="158"/>
        <v>0</v>
      </c>
      <c r="X180">
        <f t="shared" si="159"/>
        <v>10</v>
      </c>
      <c r="Y180">
        <f t="shared" si="160"/>
        <v>5</v>
      </c>
      <c r="Z180">
        <f t="shared" si="161"/>
        <v>10</v>
      </c>
      <c r="AA180" s="2">
        <f t="shared" si="162"/>
        <v>75</v>
      </c>
      <c r="AB180" s="2" t="str">
        <f t="shared" si="163"/>
        <v>Under 1.5</v>
      </c>
      <c r="AC180" s="6"/>
      <c r="AD180" s="6" t="str">
        <f t="shared" si="164"/>
        <v>Over 0.5</v>
      </c>
      <c r="AE180" s="6" t="str">
        <f t="shared" si="165"/>
        <v>?</v>
      </c>
      <c r="AF180" s="6"/>
      <c r="AG180">
        <f t="shared" si="166"/>
        <v>0</v>
      </c>
      <c r="AH180">
        <f t="shared" si="167"/>
        <v>2</v>
      </c>
      <c r="AI180">
        <f t="shared" si="168"/>
        <v>2</v>
      </c>
      <c r="AJ180">
        <f t="shared" si="169"/>
        <v>4</v>
      </c>
      <c r="AK180" s="2" t="str">
        <f t="shared" si="170"/>
        <v>-</v>
      </c>
      <c r="AL180" s="2" t="str">
        <f t="shared" si="144"/>
        <v>-</v>
      </c>
    </row>
    <row r="181" spans="2:38">
      <c r="B181" s="9" t="s">
        <v>227</v>
      </c>
      <c r="C181" s="10">
        <v>0.625</v>
      </c>
      <c r="D181" s="9" t="s">
        <v>738</v>
      </c>
      <c r="E181" s="2" t="s">
        <v>0</v>
      </c>
      <c r="F181" s="8" t="s">
        <v>739</v>
      </c>
      <c r="G181" s="2">
        <v>25</v>
      </c>
      <c r="H181" s="2">
        <v>53</v>
      </c>
      <c r="I181" s="2">
        <v>22</v>
      </c>
      <c r="J181" s="2" t="s">
        <v>1</v>
      </c>
      <c r="K181" s="2">
        <v>2</v>
      </c>
      <c r="L181" s="2">
        <v>3</v>
      </c>
      <c r="M181" s="3" t="s">
        <v>13</v>
      </c>
      <c r="N181" s="3" t="s">
        <v>13</v>
      </c>
      <c r="O181" s="2" t="b">
        <v>1</v>
      </c>
      <c r="P181" s="2" t="b">
        <v>1</v>
      </c>
      <c r="Q181" s="2" t="s">
        <v>2</v>
      </c>
      <c r="R181" s="2" t="b">
        <v>1</v>
      </c>
      <c r="S181" s="44">
        <v>39</v>
      </c>
      <c r="T181" s="44" t="s">
        <v>12</v>
      </c>
      <c r="U181" s="20">
        <v>1.7</v>
      </c>
      <c r="V181" s="11"/>
      <c r="W181" s="2">
        <f t="shared" si="158"/>
        <v>10</v>
      </c>
      <c r="X181">
        <f t="shared" si="159"/>
        <v>10</v>
      </c>
      <c r="Y181">
        <f t="shared" si="160"/>
        <v>0</v>
      </c>
      <c r="Z181">
        <f t="shared" si="161"/>
        <v>0</v>
      </c>
      <c r="AA181" s="2">
        <f t="shared" si="162"/>
        <v>70</v>
      </c>
      <c r="AB181" s="2" t="str">
        <f t="shared" si="163"/>
        <v>Under 1.5</v>
      </c>
      <c r="AC181" s="6"/>
      <c r="AD181" s="6" t="str">
        <f t="shared" si="164"/>
        <v>Over 0.5</v>
      </c>
      <c r="AE181" s="6" t="str">
        <f t="shared" si="165"/>
        <v>?</v>
      </c>
      <c r="AF181" s="6"/>
      <c r="AG181">
        <f t="shared" si="166"/>
        <v>6</v>
      </c>
      <c r="AH181">
        <f t="shared" si="167"/>
        <v>2</v>
      </c>
      <c r="AI181">
        <f t="shared" si="168"/>
        <v>0</v>
      </c>
      <c r="AJ181">
        <f t="shared" si="169"/>
        <v>0</v>
      </c>
      <c r="AK181" s="2" t="str">
        <f t="shared" si="170"/>
        <v>-</v>
      </c>
      <c r="AL181" s="2" t="str">
        <f t="shared" si="144"/>
        <v>-</v>
      </c>
    </row>
    <row r="182" spans="2:38">
      <c r="B182" t="s">
        <v>383</v>
      </c>
      <c r="C182" s="10">
        <v>0.64583333333333337</v>
      </c>
      <c r="D182" s="9" t="s">
        <v>740</v>
      </c>
      <c r="E182" s="2" t="s">
        <v>0</v>
      </c>
      <c r="F182" s="8" t="s">
        <v>363</v>
      </c>
      <c r="G182" s="2">
        <v>27</v>
      </c>
      <c r="H182" s="2">
        <v>54</v>
      </c>
      <c r="I182" s="2">
        <v>19</v>
      </c>
      <c r="J182" s="2" t="s">
        <v>1</v>
      </c>
      <c r="K182" s="2" t="s">
        <v>1</v>
      </c>
      <c r="L182" s="2">
        <v>8</v>
      </c>
      <c r="M182" s="3" t="s">
        <v>13</v>
      </c>
      <c r="N182" s="3" t="s">
        <v>13</v>
      </c>
      <c r="O182" s="2" t="b">
        <v>1</v>
      </c>
      <c r="P182" s="2" t="b">
        <v>1</v>
      </c>
      <c r="Q182" s="2" t="b">
        <v>1</v>
      </c>
      <c r="R182" s="2" t="s">
        <v>2</v>
      </c>
      <c r="S182" s="44">
        <v>73</v>
      </c>
      <c r="T182" s="44"/>
      <c r="U182" s="20">
        <v>1.35</v>
      </c>
      <c r="V182" s="11"/>
      <c r="W182" s="2">
        <f t="shared" si="158"/>
        <v>10</v>
      </c>
      <c r="X182">
        <f t="shared" si="159"/>
        <v>5</v>
      </c>
      <c r="Y182">
        <f t="shared" si="160"/>
        <v>10</v>
      </c>
      <c r="Z182">
        <f t="shared" si="161"/>
        <v>0</v>
      </c>
      <c r="AA182" s="2">
        <f t="shared" si="162"/>
        <v>75</v>
      </c>
      <c r="AB182" s="2" t="str">
        <f t="shared" si="163"/>
        <v>Under 1.5</v>
      </c>
      <c r="AC182" s="6"/>
      <c r="AD182" s="6" t="str">
        <f t="shared" si="164"/>
        <v>Over 0.5</v>
      </c>
      <c r="AE182" s="6" t="str">
        <f t="shared" si="165"/>
        <v>?</v>
      </c>
      <c r="AF182" s="6"/>
      <c r="AG182">
        <f t="shared" si="166"/>
        <v>6</v>
      </c>
      <c r="AH182">
        <f t="shared" si="167"/>
        <v>0</v>
      </c>
      <c r="AI182">
        <f t="shared" si="168"/>
        <v>2</v>
      </c>
      <c r="AJ182">
        <f t="shared" si="169"/>
        <v>0</v>
      </c>
      <c r="AK182" s="2" t="str">
        <f t="shared" si="170"/>
        <v>-</v>
      </c>
      <c r="AL182" s="2" t="str">
        <f t="shared" si="144"/>
        <v>-</v>
      </c>
    </row>
    <row r="183" spans="2:38">
      <c r="B183" t="s">
        <v>54</v>
      </c>
      <c r="C183" s="10">
        <v>0.64583333333333337</v>
      </c>
      <c r="D183" s="9" t="s">
        <v>127</v>
      </c>
      <c r="E183" s="2" t="s">
        <v>0</v>
      </c>
      <c r="F183" s="8" t="s">
        <v>250</v>
      </c>
      <c r="G183" s="2">
        <v>25</v>
      </c>
      <c r="H183" s="2">
        <v>55</v>
      </c>
      <c r="I183" s="2">
        <v>20</v>
      </c>
      <c r="J183" s="2" t="s">
        <v>1</v>
      </c>
      <c r="K183" s="2">
        <v>1</v>
      </c>
      <c r="L183" s="2">
        <v>5</v>
      </c>
      <c r="M183" s="3" t="s">
        <v>13</v>
      </c>
      <c r="N183" s="3" t="s">
        <v>13</v>
      </c>
      <c r="O183" s="2" t="b">
        <v>1</v>
      </c>
      <c r="P183" s="2" t="b">
        <v>1</v>
      </c>
      <c r="Q183" s="2" t="s">
        <v>2</v>
      </c>
      <c r="R183" s="2" t="b">
        <v>1</v>
      </c>
      <c r="S183" s="44">
        <v>63</v>
      </c>
      <c r="T183" s="44" t="s">
        <v>11</v>
      </c>
      <c r="U183" s="20">
        <v>1.55</v>
      </c>
      <c r="V183" s="11"/>
      <c r="W183" s="2">
        <f t="shared" si="158"/>
        <v>10</v>
      </c>
      <c r="X183">
        <f t="shared" si="159"/>
        <v>10</v>
      </c>
      <c r="Y183">
        <f t="shared" si="160"/>
        <v>10</v>
      </c>
      <c r="Z183">
        <f t="shared" si="161"/>
        <v>5</v>
      </c>
      <c r="AA183" s="2">
        <f t="shared" si="162"/>
        <v>85</v>
      </c>
      <c r="AB183" s="2" t="str">
        <f t="shared" si="163"/>
        <v>Under 1.5</v>
      </c>
      <c r="AC183" s="6"/>
      <c r="AD183" s="6" t="str">
        <f t="shared" si="164"/>
        <v>Over 0.5</v>
      </c>
      <c r="AE183" s="6" t="str">
        <f t="shared" si="165"/>
        <v>?</v>
      </c>
      <c r="AF183" s="6"/>
      <c r="AG183">
        <f t="shared" si="166"/>
        <v>6</v>
      </c>
      <c r="AH183">
        <f t="shared" si="167"/>
        <v>2</v>
      </c>
      <c r="AI183">
        <f t="shared" si="168"/>
        <v>2</v>
      </c>
      <c r="AJ183">
        <f t="shared" si="169"/>
        <v>10</v>
      </c>
      <c r="AK183" s="2" t="str">
        <f t="shared" si="170"/>
        <v>A1</v>
      </c>
      <c r="AL183" s="2" t="str">
        <f t="shared" si="144"/>
        <v>Pick</v>
      </c>
    </row>
    <row r="184" spans="2:38">
      <c r="B184" t="s">
        <v>455</v>
      </c>
      <c r="C184" s="10">
        <v>0.66666666666666663</v>
      </c>
      <c r="D184" s="9" t="s">
        <v>741</v>
      </c>
      <c r="E184" s="2" t="s">
        <v>0</v>
      </c>
      <c r="F184" s="8" t="s">
        <v>438</v>
      </c>
      <c r="G184" s="2">
        <v>24</v>
      </c>
      <c r="H184" s="2">
        <v>47</v>
      </c>
      <c r="I184" s="2">
        <v>28</v>
      </c>
      <c r="J184" s="2" t="s">
        <v>1</v>
      </c>
      <c r="K184" s="2" t="s">
        <v>1</v>
      </c>
      <c r="L184" s="2">
        <v>4</v>
      </c>
      <c r="M184" s="3" t="s">
        <v>13</v>
      </c>
      <c r="N184" s="3" t="s">
        <v>13</v>
      </c>
      <c r="O184" s="2">
        <v>47</v>
      </c>
      <c r="P184" s="2" t="b">
        <v>1</v>
      </c>
      <c r="Q184" s="2" t="b">
        <v>1</v>
      </c>
      <c r="R184" s="2" t="b">
        <v>1</v>
      </c>
      <c r="S184" s="44">
        <v>49</v>
      </c>
      <c r="T184" s="44" t="s">
        <v>12</v>
      </c>
      <c r="U184" s="20">
        <v>2</v>
      </c>
      <c r="V184" s="11"/>
      <c r="W184" s="2">
        <f t="shared" si="158"/>
        <v>0</v>
      </c>
      <c r="X184">
        <f t="shared" si="159"/>
        <v>10</v>
      </c>
      <c r="Y184">
        <f t="shared" si="160"/>
        <v>5</v>
      </c>
      <c r="Z184">
        <f t="shared" si="161"/>
        <v>0</v>
      </c>
      <c r="AA184" s="2">
        <f t="shared" si="162"/>
        <v>65</v>
      </c>
      <c r="AB184" s="2" t="str">
        <f t="shared" si="163"/>
        <v>Under 1.5</v>
      </c>
      <c r="AC184" s="6"/>
      <c r="AD184" s="6" t="str">
        <f t="shared" si="164"/>
        <v>Over 0.5</v>
      </c>
      <c r="AE184" s="6" t="str">
        <f t="shared" si="165"/>
        <v>?</v>
      </c>
      <c r="AF184" s="6"/>
      <c r="AG184">
        <f t="shared" si="166"/>
        <v>0</v>
      </c>
      <c r="AH184">
        <f t="shared" si="167"/>
        <v>2</v>
      </c>
      <c r="AI184">
        <f t="shared" si="168"/>
        <v>0</v>
      </c>
      <c r="AJ184">
        <f t="shared" si="169"/>
        <v>0</v>
      </c>
      <c r="AK184" s="2" t="str">
        <f t="shared" si="170"/>
        <v>-</v>
      </c>
      <c r="AL184" s="2" t="str">
        <f t="shared" si="144"/>
        <v>-</v>
      </c>
    </row>
    <row r="185" spans="2:38">
      <c r="B185" t="s">
        <v>160</v>
      </c>
      <c r="C185" s="10">
        <v>0.70833333333333337</v>
      </c>
      <c r="D185" s="9" t="s">
        <v>742</v>
      </c>
      <c r="E185" s="2" t="s">
        <v>0</v>
      </c>
      <c r="F185" s="8" t="s">
        <v>743</v>
      </c>
      <c r="G185" s="2">
        <v>22</v>
      </c>
      <c r="H185" s="2">
        <v>52</v>
      </c>
      <c r="I185" s="2">
        <v>26</v>
      </c>
      <c r="J185" s="2" t="s">
        <v>1</v>
      </c>
      <c r="K185" s="2">
        <v>2</v>
      </c>
      <c r="L185" s="2">
        <v>4</v>
      </c>
      <c r="M185" s="3" t="s">
        <v>13</v>
      </c>
      <c r="N185" s="3" t="s">
        <v>13</v>
      </c>
      <c r="O185" s="2">
        <v>52</v>
      </c>
      <c r="P185" s="2" t="b">
        <v>1</v>
      </c>
      <c r="Q185" s="2" t="s">
        <v>2</v>
      </c>
      <c r="R185" s="2" t="b">
        <v>1</v>
      </c>
      <c r="S185" s="44">
        <v>54</v>
      </c>
      <c r="T185" s="44" t="s">
        <v>12</v>
      </c>
      <c r="U185" s="20">
        <v>1.6</v>
      </c>
      <c r="V185" s="11"/>
      <c r="W185" s="2">
        <f t="shared" si="158"/>
        <v>0</v>
      </c>
      <c r="X185">
        <f t="shared" si="159"/>
        <v>10</v>
      </c>
      <c r="Y185">
        <f t="shared" si="160"/>
        <v>5</v>
      </c>
      <c r="Z185">
        <f t="shared" si="161"/>
        <v>0</v>
      </c>
      <c r="AA185" s="2">
        <f t="shared" si="162"/>
        <v>65</v>
      </c>
      <c r="AB185" s="2" t="str">
        <f t="shared" si="163"/>
        <v>Under 1.5</v>
      </c>
      <c r="AC185" s="6"/>
      <c r="AD185" s="6" t="str">
        <f t="shared" si="164"/>
        <v>Over 0.5</v>
      </c>
      <c r="AE185" s="6" t="str">
        <f t="shared" si="165"/>
        <v>?</v>
      </c>
      <c r="AF185" s="6"/>
      <c r="AG185">
        <f t="shared" si="166"/>
        <v>5</v>
      </c>
      <c r="AH185">
        <f t="shared" si="167"/>
        <v>2</v>
      </c>
      <c r="AI185">
        <f t="shared" si="168"/>
        <v>2</v>
      </c>
      <c r="AJ185">
        <f t="shared" si="169"/>
        <v>9</v>
      </c>
      <c r="AK185" s="2" t="str">
        <f t="shared" si="170"/>
        <v>A2</v>
      </c>
      <c r="AL185" s="2" t="str">
        <f t="shared" si="144"/>
        <v>-</v>
      </c>
    </row>
    <row r="186" spans="2:38">
      <c r="B186" t="s">
        <v>151</v>
      </c>
      <c r="C186" s="10">
        <v>0.72916666666666663</v>
      </c>
      <c r="D186" s="9" t="s">
        <v>744</v>
      </c>
      <c r="E186" s="2" t="s">
        <v>0</v>
      </c>
      <c r="F186" s="8" t="s">
        <v>350</v>
      </c>
      <c r="G186" s="2">
        <v>24</v>
      </c>
      <c r="H186" s="2">
        <v>59</v>
      </c>
      <c r="I186" s="2">
        <v>17</v>
      </c>
      <c r="J186" s="2" t="s">
        <v>1</v>
      </c>
      <c r="K186" s="2">
        <v>1</v>
      </c>
      <c r="L186" s="2">
        <v>7</v>
      </c>
      <c r="M186" s="3" t="s">
        <v>13</v>
      </c>
      <c r="N186" s="3" t="s">
        <v>13</v>
      </c>
      <c r="O186" s="2" t="b">
        <v>1</v>
      </c>
      <c r="P186" s="2" t="b">
        <v>1</v>
      </c>
      <c r="Q186" s="2" t="s">
        <v>2</v>
      </c>
      <c r="R186" s="2" t="s">
        <v>2</v>
      </c>
      <c r="S186" s="44">
        <v>49</v>
      </c>
      <c r="T186" s="44" t="s">
        <v>12</v>
      </c>
      <c r="U186" s="20">
        <v>1.55</v>
      </c>
      <c r="V186" s="11"/>
      <c r="W186" s="2">
        <f t="shared" si="158"/>
        <v>10</v>
      </c>
      <c r="X186">
        <f t="shared" si="159"/>
        <v>10</v>
      </c>
      <c r="Y186">
        <f t="shared" si="160"/>
        <v>5</v>
      </c>
      <c r="Z186">
        <f t="shared" si="161"/>
        <v>0</v>
      </c>
      <c r="AA186" s="2">
        <f t="shared" si="162"/>
        <v>75</v>
      </c>
      <c r="AB186" s="2" t="str">
        <f t="shared" si="163"/>
        <v>Under 1.5</v>
      </c>
      <c r="AC186" s="6"/>
      <c r="AD186" s="6" t="str">
        <f t="shared" si="164"/>
        <v>Over 0.5</v>
      </c>
      <c r="AE186" s="6" t="str">
        <f t="shared" si="165"/>
        <v>?</v>
      </c>
      <c r="AF186" s="6"/>
      <c r="AG186">
        <f t="shared" si="166"/>
        <v>6</v>
      </c>
      <c r="AH186">
        <f t="shared" si="167"/>
        <v>2</v>
      </c>
      <c r="AI186">
        <f t="shared" si="168"/>
        <v>0</v>
      </c>
      <c r="AJ186">
        <f t="shared" si="169"/>
        <v>0</v>
      </c>
      <c r="AK186" s="2" t="str">
        <f t="shared" si="170"/>
        <v>-</v>
      </c>
      <c r="AL186" s="2" t="str">
        <f t="shared" si="144"/>
        <v>-</v>
      </c>
    </row>
    <row r="187" spans="2:38">
      <c r="B187" t="s">
        <v>158</v>
      </c>
      <c r="C187" s="10">
        <v>0.72916666666666663</v>
      </c>
      <c r="D187" s="9" t="s">
        <v>183</v>
      </c>
      <c r="E187" s="2" t="s">
        <v>0</v>
      </c>
      <c r="F187" s="8" t="s">
        <v>265</v>
      </c>
      <c r="G187" s="2">
        <v>27</v>
      </c>
      <c r="H187" s="2">
        <v>55</v>
      </c>
      <c r="I187" s="2">
        <v>18</v>
      </c>
      <c r="J187" s="2" t="s">
        <v>1</v>
      </c>
      <c r="K187" s="2">
        <v>1</v>
      </c>
      <c r="L187" s="2">
        <v>9</v>
      </c>
      <c r="M187" s="3" t="s">
        <v>13</v>
      </c>
      <c r="N187" s="3" t="s">
        <v>13</v>
      </c>
      <c r="O187" s="2" t="b">
        <v>1</v>
      </c>
      <c r="P187" s="2" t="b">
        <v>1</v>
      </c>
      <c r="Q187" s="2" t="s">
        <v>2</v>
      </c>
      <c r="R187" s="2" t="s">
        <v>2</v>
      </c>
      <c r="S187" s="44">
        <v>39</v>
      </c>
      <c r="T187" s="44" t="s">
        <v>10</v>
      </c>
      <c r="U187" s="20">
        <v>1.4</v>
      </c>
      <c r="V187" s="11"/>
      <c r="W187" s="2">
        <f t="shared" si="158"/>
        <v>10</v>
      </c>
      <c r="X187">
        <f t="shared" si="159"/>
        <v>5</v>
      </c>
      <c r="Y187">
        <f t="shared" si="160"/>
        <v>0</v>
      </c>
      <c r="Z187">
        <f t="shared" si="161"/>
        <v>10</v>
      </c>
      <c r="AA187" s="2">
        <f t="shared" si="162"/>
        <v>75</v>
      </c>
      <c r="AB187" s="2" t="str">
        <f t="shared" si="163"/>
        <v>Under 1.5</v>
      </c>
      <c r="AC187" s="6"/>
      <c r="AD187" s="6" t="str">
        <f t="shared" si="164"/>
        <v>Over 0.5</v>
      </c>
      <c r="AE187" s="6" t="str">
        <f t="shared" si="165"/>
        <v>?</v>
      </c>
      <c r="AF187" s="6"/>
      <c r="AG187">
        <f t="shared" si="166"/>
        <v>6</v>
      </c>
      <c r="AH187">
        <f t="shared" si="167"/>
        <v>0</v>
      </c>
      <c r="AI187">
        <f t="shared" si="168"/>
        <v>0</v>
      </c>
      <c r="AJ187">
        <f t="shared" si="169"/>
        <v>0</v>
      </c>
      <c r="AK187" s="2" t="str">
        <f t="shared" si="170"/>
        <v>-</v>
      </c>
      <c r="AL187" s="2" t="str">
        <f t="shared" si="144"/>
        <v>Pick</v>
      </c>
    </row>
    <row r="188" spans="2:38">
      <c r="B188" t="s">
        <v>54</v>
      </c>
      <c r="C188" s="10">
        <v>0.72916666666666663</v>
      </c>
      <c r="D188" s="9" t="s">
        <v>128</v>
      </c>
      <c r="E188" s="2" t="s">
        <v>0</v>
      </c>
      <c r="F188" s="8" t="s">
        <v>745</v>
      </c>
      <c r="G188" s="2">
        <v>17</v>
      </c>
      <c r="H188" s="2">
        <v>66</v>
      </c>
      <c r="I188" s="2">
        <v>18</v>
      </c>
      <c r="J188" s="2" t="s">
        <v>1</v>
      </c>
      <c r="K188" s="2" t="s">
        <v>1</v>
      </c>
      <c r="L188" s="2">
        <v>1</v>
      </c>
      <c r="M188" s="3" t="s">
        <v>13</v>
      </c>
      <c r="N188" s="3" t="s">
        <v>13</v>
      </c>
      <c r="O188" s="2" t="b">
        <v>1</v>
      </c>
      <c r="P188" s="2" t="b">
        <v>1</v>
      </c>
      <c r="Q188" s="2" t="b">
        <v>1</v>
      </c>
      <c r="R188" s="2" t="b">
        <v>1</v>
      </c>
      <c r="S188" s="44">
        <v>75</v>
      </c>
      <c r="T188" s="44" t="s">
        <v>10</v>
      </c>
      <c r="U188" s="20">
        <v>1.5</v>
      </c>
      <c r="V188" s="11"/>
      <c r="W188" s="2">
        <f t="shared" si="158"/>
        <v>10</v>
      </c>
      <c r="X188">
        <f t="shared" si="159"/>
        <v>10</v>
      </c>
      <c r="Y188">
        <f t="shared" si="160"/>
        <v>10</v>
      </c>
      <c r="Z188">
        <f t="shared" si="161"/>
        <v>10</v>
      </c>
      <c r="AA188" s="2">
        <f t="shared" si="162"/>
        <v>90</v>
      </c>
      <c r="AB188" s="2" t="str">
        <f t="shared" si="163"/>
        <v>Under 1.5</v>
      </c>
      <c r="AC188" s="6"/>
      <c r="AD188" s="6" t="str">
        <f t="shared" si="164"/>
        <v>Over 0.5</v>
      </c>
      <c r="AE188" s="6" t="str">
        <f t="shared" si="165"/>
        <v>?</v>
      </c>
      <c r="AF188" s="6"/>
      <c r="AG188">
        <f t="shared" si="166"/>
        <v>6</v>
      </c>
      <c r="AH188">
        <f t="shared" si="167"/>
        <v>2</v>
      </c>
      <c r="AI188">
        <f t="shared" si="168"/>
        <v>2</v>
      </c>
      <c r="AJ188">
        <f t="shared" si="169"/>
        <v>10</v>
      </c>
      <c r="AK188" s="2" t="str">
        <f t="shared" si="170"/>
        <v>A1</v>
      </c>
      <c r="AL188" s="2" t="str">
        <f t="shared" si="144"/>
        <v>Pick</v>
      </c>
    </row>
    <row r="189" spans="2:38">
      <c r="B189" t="s">
        <v>58</v>
      </c>
      <c r="C189" s="10">
        <v>0.73958333333333337</v>
      </c>
      <c r="D189" s="9" t="s">
        <v>746</v>
      </c>
      <c r="E189" s="2" t="s">
        <v>0</v>
      </c>
      <c r="F189" s="8" t="s">
        <v>747</v>
      </c>
      <c r="G189" s="2">
        <v>21</v>
      </c>
      <c r="H189" s="2">
        <v>43</v>
      </c>
      <c r="I189" s="2">
        <v>36</v>
      </c>
      <c r="J189" s="2" t="s">
        <v>1</v>
      </c>
      <c r="K189" s="2">
        <v>2</v>
      </c>
      <c r="L189" s="2">
        <v>15</v>
      </c>
      <c r="M189" s="3" t="s">
        <v>13</v>
      </c>
      <c r="N189" s="3" t="s">
        <v>13</v>
      </c>
      <c r="O189" s="2">
        <v>43</v>
      </c>
      <c r="P189" s="2" t="b">
        <v>1</v>
      </c>
      <c r="Q189" s="2" t="s">
        <v>2</v>
      </c>
      <c r="R189" s="2" t="s">
        <v>2</v>
      </c>
      <c r="S189" s="44">
        <v>40</v>
      </c>
      <c r="T189" s="44" t="s">
        <v>12</v>
      </c>
      <c r="U189" s="20">
        <v>1.8</v>
      </c>
      <c r="V189" s="11"/>
      <c r="W189" s="2">
        <f t="shared" si="158"/>
        <v>0</v>
      </c>
      <c r="X189">
        <f t="shared" si="159"/>
        <v>5</v>
      </c>
      <c r="Y189">
        <f t="shared" si="160"/>
        <v>0</v>
      </c>
      <c r="Z189">
        <f t="shared" si="161"/>
        <v>0</v>
      </c>
      <c r="AA189" s="2">
        <f t="shared" si="162"/>
        <v>55</v>
      </c>
      <c r="AB189" s="2" t="str">
        <f t="shared" si="163"/>
        <v>Over 0.5</v>
      </c>
      <c r="AC189" s="6"/>
      <c r="AD189" s="6" t="str">
        <f t="shared" si="164"/>
        <v>Over 0.5</v>
      </c>
      <c r="AE189" s="6" t="str">
        <f t="shared" si="165"/>
        <v>?</v>
      </c>
      <c r="AF189" s="6"/>
      <c r="AG189">
        <f t="shared" si="166"/>
        <v>0</v>
      </c>
      <c r="AH189">
        <f t="shared" si="167"/>
        <v>0</v>
      </c>
      <c r="AI189">
        <f t="shared" si="168"/>
        <v>0</v>
      </c>
      <c r="AJ189">
        <f t="shared" si="169"/>
        <v>0</v>
      </c>
      <c r="AK189" s="2" t="str">
        <f t="shared" si="170"/>
        <v>-</v>
      </c>
      <c r="AL189" s="2" t="str">
        <f t="shared" si="144"/>
        <v>-</v>
      </c>
    </row>
    <row r="190" spans="2:38">
      <c r="B190" t="s">
        <v>56</v>
      </c>
      <c r="C190" s="10">
        <v>0.75</v>
      </c>
      <c r="D190" s="9" t="s">
        <v>121</v>
      </c>
      <c r="E190" s="2" t="s">
        <v>0</v>
      </c>
      <c r="F190" s="8" t="s">
        <v>120</v>
      </c>
      <c r="G190" s="2">
        <v>41</v>
      </c>
      <c r="H190" s="2">
        <v>44</v>
      </c>
      <c r="I190" s="2">
        <v>15</v>
      </c>
      <c r="J190" s="2" t="s">
        <v>1</v>
      </c>
      <c r="K190" s="2" t="s">
        <v>1</v>
      </c>
      <c r="L190" s="2">
        <v>26</v>
      </c>
      <c r="M190" s="3" t="s">
        <v>13</v>
      </c>
      <c r="N190" s="3" t="s">
        <v>13</v>
      </c>
      <c r="O190" s="2">
        <v>44</v>
      </c>
      <c r="P190" s="2" t="b">
        <v>1</v>
      </c>
      <c r="Q190" s="2" t="b">
        <v>1</v>
      </c>
      <c r="R190" s="2" t="s">
        <v>2</v>
      </c>
      <c r="S190" s="44">
        <v>52</v>
      </c>
      <c r="T190" s="44" t="s">
        <v>10</v>
      </c>
      <c r="U190" s="20">
        <v>1.7</v>
      </c>
      <c r="V190" s="11"/>
      <c r="W190" s="2">
        <f t="shared" ref="W190:W197" si="171">IF(H190&gt;52,10,0)</f>
        <v>0</v>
      </c>
      <c r="X190">
        <f t="shared" ref="X190:X197" si="172">IF(L190&gt;15,0,IF(L190&lt;8,10,5))</f>
        <v>0</v>
      </c>
      <c r="Y190">
        <f t="shared" ref="Y190:Y197" si="173">IF(S190&gt;60,10,IF(S190&lt;49,0,5))</f>
        <v>5</v>
      </c>
      <c r="Z190">
        <f t="shared" ref="Z190:Z197" si="174">IF(T190="Y",10,IF(T190="C",5,0))</f>
        <v>10</v>
      </c>
      <c r="AA190" s="2">
        <f t="shared" ref="AA190:AA197" si="175">SUM(W190:Z190)+50</f>
        <v>65</v>
      </c>
      <c r="AB190" s="2" t="str">
        <f t="shared" ref="AB190:AB197" si="176">IF(AA190&lt;56,"Over 0.5","Under 1.5")</f>
        <v>Under 1.5</v>
      </c>
      <c r="AC190" s="6"/>
      <c r="AD190" s="6" t="str">
        <f t="shared" ref="AD190:AD197" si="177">IF(M190="1-0","Under 1.5",IF(M190="0-0","Under 1.5",IF(M190="0-1","Under 1.5","Over 0.5")))</f>
        <v>Over 0.5</v>
      </c>
      <c r="AE190" s="6" t="str">
        <f t="shared" ref="AE190:AE197" si="178">IF(M190="?",M190,IF(AB190=AD190,"WON",IF(M190="0-1","WON",IF(M190="1-0","WON","LOST"))))</f>
        <v>?</v>
      </c>
      <c r="AF190" s="6"/>
      <c r="AG190">
        <f t="shared" ref="AG190:AG197" si="179">IF(H190&gt;52,6,IF(H190=52,5,IF(H190=51,4,IF(H190=50,3,IF(H190=49,2,IF(H190=48,1,0))))))</f>
        <v>0</v>
      </c>
      <c r="AH190">
        <f t="shared" ref="AH190:AH197" si="180">IF(L190&lt;8,2,0)</f>
        <v>0</v>
      </c>
      <c r="AI190">
        <f t="shared" ref="AI190:AI197" si="181">IF(S190&gt;49,2,0)</f>
        <v>2</v>
      </c>
      <c r="AJ190">
        <f t="shared" ref="AJ190:AJ197" si="182">IF(SUM(AH190:AI190)=4,SUM(AG190:AI190),0)</f>
        <v>0</v>
      </c>
      <c r="AK190" s="2" t="str">
        <f t="shared" ref="AK190:AK197" si="183">IF(AJ190=10,"A1",IF(AJ190=9,"A2",IF(AJ190=8,"A3",IF(AJ190=7,"A4",IF(AJ190=6,"A5","-")))))</f>
        <v>-</v>
      </c>
      <c r="AL190" s="2" t="str">
        <f t="shared" ref="AL190:AL197" si="184">IF(AND(L190&lt;11,U190&lt;1.75,AA190&gt;65,OR((AND(S190&gt;49,S190&lt;61,T190="Y")),(AND(S190&lt;48,T190="Y")),(AND(S190&gt;60,T190="N")),(AND(S190&gt;60,T190="Y")),(AND(S190&gt;60,T190="C")))),"Pick","-")</f>
        <v>-</v>
      </c>
    </row>
    <row r="191" spans="2:38">
      <c r="B191" t="s">
        <v>87</v>
      </c>
      <c r="C191" s="10">
        <v>0.77083333333333337</v>
      </c>
      <c r="D191" s="9" t="s">
        <v>140</v>
      </c>
      <c r="E191" s="2" t="s">
        <v>0</v>
      </c>
      <c r="F191" s="8" t="s">
        <v>748</v>
      </c>
      <c r="G191" s="2">
        <v>33</v>
      </c>
      <c r="H191" s="2">
        <v>54</v>
      </c>
      <c r="I191" s="2">
        <v>13</v>
      </c>
      <c r="J191" s="2" t="s">
        <v>1</v>
      </c>
      <c r="K191" s="2">
        <v>1</v>
      </c>
      <c r="L191" s="2">
        <v>20</v>
      </c>
      <c r="M191" s="3" t="s">
        <v>13</v>
      </c>
      <c r="N191" s="3" t="s">
        <v>13</v>
      </c>
      <c r="O191" s="2" t="b">
        <v>1</v>
      </c>
      <c r="P191" s="2" t="b">
        <v>1</v>
      </c>
      <c r="Q191" s="2" t="s">
        <v>2</v>
      </c>
      <c r="R191" s="2" t="s">
        <v>2</v>
      </c>
      <c r="S191" s="44">
        <v>58</v>
      </c>
      <c r="T191" s="44" t="s">
        <v>12</v>
      </c>
      <c r="U191" s="20">
        <v>1.5</v>
      </c>
      <c r="V191" s="11"/>
      <c r="W191" s="2">
        <f t="shared" si="171"/>
        <v>10</v>
      </c>
      <c r="X191">
        <f t="shared" si="172"/>
        <v>0</v>
      </c>
      <c r="Y191">
        <f t="shared" si="173"/>
        <v>5</v>
      </c>
      <c r="Z191">
        <f t="shared" si="174"/>
        <v>0</v>
      </c>
      <c r="AA191" s="2">
        <f t="shared" si="175"/>
        <v>65</v>
      </c>
      <c r="AB191" s="2" t="str">
        <f t="shared" si="176"/>
        <v>Under 1.5</v>
      </c>
      <c r="AC191" s="6"/>
      <c r="AD191" s="6" t="str">
        <f t="shared" si="177"/>
        <v>Over 0.5</v>
      </c>
      <c r="AE191" s="6" t="str">
        <f t="shared" si="178"/>
        <v>?</v>
      </c>
      <c r="AF191" s="6"/>
      <c r="AG191">
        <f t="shared" si="179"/>
        <v>6</v>
      </c>
      <c r="AH191">
        <f t="shared" si="180"/>
        <v>0</v>
      </c>
      <c r="AI191">
        <f t="shared" si="181"/>
        <v>2</v>
      </c>
      <c r="AJ191">
        <f t="shared" si="182"/>
        <v>0</v>
      </c>
      <c r="AK191" s="2" t="str">
        <f t="shared" si="183"/>
        <v>-</v>
      </c>
      <c r="AL191" s="2" t="str">
        <f t="shared" si="184"/>
        <v>-</v>
      </c>
    </row>
    <row r="192" spans="2:38">
      <c r="B192" t="s">
        <v>87</v>
      </c>
      <c r="C192" s="10">
        <v>0.77083333333333337</v>
      </c>
      <c r="D192" s="9" t="s">
        <v>749</v>
      </c>
      <c r="E192" s="2" t="s">
        <v>0</v>
      </c>
      <c r="F192" s="8" t="s">
        <v>186</v>
      </c>
      <c r="G192" s="2">
        <v>29</v>
      </c>
      <c r="H192" s="2">
        <v>58</v>
      </c>
      <c r="I192" s="2">
        <v>13</v>
      </c>
      <c r="J192" s="2" t="s">
        <v>1</v>
      </c>
      <c r="K192" s="2" t="s">
        <v>1</v>
      </c>
      <c r="L192" s="2">
        <v>16</v>
      </c>
      <c r="M192" s="3" t="s">
        <v>13</v>
      </c>
      <c r="N192" s="3" t="s">
        <v>13</v>
      </c>
      <c r="O192" s="2" t="b">
        <v>1</v>
      </c>
      <c r="P192" s="2" t="b">
        <v>1</v>
      </c>
      <c r="Q192" s="2" t="b">
        <v>1</v>
      </c>
      <c r="R192" s="2" t="s">
        <v>2</v>
      </c>
      <c r="S192" s="44">
        <v>69</v>
      </c>
      <c r="T192" s="44" t="s">
        <v>10</v>
      </c>
      <c r="U192" s="20">
        <v>1.6</v>
      </c>
      <c r="V192" s="11"/>
      <c r="W192" s="2">
        <f t="shared" si="171"/>
        <v>10</v>
      </c>
      <c r="X192">
        <f t="shared" si="172"/>
        <v>0</v>
      </c>
      <c r="Y192">
        <f t="shared" si="173"/>
        <v>10</v>
      </c>
      <c r="Z192">
        <f t="shared" si="174"/>
        <v>10</v>
      </c>
      <c r="AA192" s="2">
        <f t="shared" si="175"/>
        <v>80</v>
      </c>
      <c r="AB192" s="2" t="str">
        <f t="shared" si="176"/>
        <v>Under 1.5</v>
      </c>
      <c r="AC192" s="6"/>
      <c r="AD192" s="6" t="str">
        <f t="shared" si="177"/>
        <v>Over 0.5</v>
      </c>
      <c r="AE192" s="6" t="str">
        <f t="shared" si="178"/>
        <v>?</v>
      </c>
      <c r="AF192" s="6"/>
      <c r="AG192">
        <f t="shared" si="179"/>
        <v>6</v>
      </c>
      <c r="AH192">
        <f t="shared" si="180"/>
        <v>0</v>
      </c>
      <c r="AI192">
        <f t="shared" si="181"/>
        <v>2</v>
      </c>
      <c r="AJ192">
        <f t="shared" si="182"/>
        <v>0</v>
      </c>
      <c r="AK192" s="2" t="str">
        <f t="shared" si="183"/>
        <v>-</v>
      </c>
      <c r="AL192" s="2" t="str">
        <f t="shared" si="184"/>
        <v>-</v>
      </c>
    </row>
    <row r="193" spans="2:38">
      <c r="B193" t="s">
        <v>87</v>
      </c>
      <c r="C193" s="10">
        <v>0.77083333333333337</v>
      </c>
      <c r="D193" s="9" t="s">
        <v>750</v>
      </c>
      <c r="E193" s="2" t="s">
        <v>0</v>
      </c>
      <c r="F193" s="8" t="s">
        <v>751</v>
      </c>
      <c r="G193" s="2">
        <v>26</v>
      </c>
      <c r="H193" s="2">
        <v>52</v>
      </c>
      <c r="I193" s="2">
        <v>21</v>
      </c>
      <c r="J193" s="2" t="s">
        <v>1</v>
      </c>
      <c r="K193" s="2" t="s">
        <v>1</v>
      </c>
      <c r="L193" s="2">
        <v>5</v>
      </c>
      <c r="M193" s="3" t="s">
        <v>13</v>
      </c>
      <c r="N193" s="3" t="s">
        <v>13</v>
      </c>
      <c r="O193" s="2">
        <v>52</v>
      </c>
      <c r="P193" s="2" t="b">
        <v>1</v>
      </c>
      <c r="Q193" s="2" t="b">
        <v>1</v>
      </c>
      <c r="R193" s="2" t="b">
        <v>1</v>
      </c>
      <c r="S193" s="44">
        <v>67</v>
      </c>
      <c r="T193" s="44" t="s">
        <v>10</v>
      </c>
      <c r="U193" s="20">
        <v>1.5</v>
      </c>
      <c r="V193" s="11"/>
      <c r="W193" s="2">
        <f t="shared" si="171"/>
        <v>0</v>
      </c>
      <c r="X193">
        <f t="shared" si="172"/>
        <v>10</v>
      </c>
      <c r="Y193">
        <f t="shared" si="173"/>
        <v>10</v>
      </c>
      <c r="Z193">
        <f t="shared" si="174"/>
        <v>10</v>
      </c>
      <c r="AA193" s="2">
        <f t="shared" si="175"/>
        <v>80</v>
      </c>
      <c r="AB193" s="2" t="str">
        <f t="shared" si="176"/>
        <v>Under 1.5</v>
      </c>
      <c r="AC193" s="6"/>
      <c r="AD193" s="6" t="str">
        <f t="shared" si="177"/>
        <v>Over 0.5</v>
      </c>
      <c r="AE193" s="6" t="str">
        <f t="shared" si="178"/>
        <v>?</v>
      </c>
      <c r="AF193" s="6"/>
      <c r="AG193">
        <f t="shared" si="179"/>
        <v>5</v>
      </c>
      <c r="AH193">
        <f t="shared" si="180"/>
        <v>2</v>
      </c>
      <c r="AI193">
        <f t="shared" si="181"/>
        <v>2</v>
      </c>
      <c r="AJ193">
        <f t="shared" si="182"/>
        <v>9</v>
      </c>
      <c r="AK193" s="2" t="str">
        <f t="shared" si="183"/>
        <v>A2</v>
      </c>
      <c r="AL193" s="2" t="str">
        <f t="shared" si="184"/>
        <v>Pick</v>
      </c>
    </row>
    <row r="194" spans="2:38">
      <c r="B194" t="s">
        <v>87</v>
      </c>
      <c r="C194" s="10">
        <v>0.77083333333333337</v>
      </c>
      <c r="D194" s="9" t="s">
        <v>122</v>
      </c>
      <c r="E194" s="2" t="s">
        <v>0</v>
      </c>
      <c r="F194" s="8" t="s">
        <v>131</v>
      </c>
      <c r="G194" s="2">
        <v>18</v>
      </c>
      <c r="H194" s="2">
        <v>60</v>
      </c>
      <c r="I194" s="2">
        <v>22</v>
      </c>
      <c r="J194" s="2" t="s">
        <v>1</v>
      </c>
      <c r="K194" s="2" t="s">
        <v>1</v>
      </c>
      <c r="L194" s="2">
        <v>4</v>
      </c>
      <c r="M194" s="3" t="s">
        <v>13</v>
      </c>
      <c r="N194" s="3" t="s">
        <v>13</v>
      </c>
      <c r="O194" s="2" t="b">
        <v>1</v>
      </c>
      <c r="P194" s="2" t="b">
        <v>1</v>
      </c>
      <c r="Q194" s="2" t="b">
        <v>1</v>
      </c>
      <c r="R194" s="2" t="b">
        <v>1</v>
      </c>
      <c r="S194" s="44">
        <v>57</v>
      </c>
      <c r="T194" s="44" t="s">
        <v>10</v>
      </c>
      <c r="U194" s="20">
        <v>1.5</v>
      </c>
      <c r="V194" s="11"/>
      <c r="W194" s="2">
        <f t="shared" si="171"/>
        <v>10</v>
      </c>
      <c r="X194">
        <f t="shared" si="172"/>
        <v>10</v>
      </c>
      <c r="Y194">
        <f t="shared" si="173"/>
        <v>5</v>
      </c>
      <c r="Z194">
        <f t="shared" si="174"/>
        <v>10</v>
      </c>
      <c r="AA194" s="2">
        <f t="shared" si="175"/>
        <v>85</v>
      </c>
      <c r="AB194" s="2" t="str">
        <f t="shared" si="176"/>
        <v>Under 1.5</v>
      </c>
      <c r="AC194" s="6"/>
      <c r="AD194" s="6" t="str">
        <f t="shared" si="177"/>
        <v>Over 0.5</v>
      </c>
      <c r="AE194" s="6" t="str">
        <f t="shared" si="178"/>
        <v>?</v>
      </c>
      <c r="AF194" s="6"/>
      <c r="AG194">
        <f t="shared" si="179"/>
        <v>6</v>
      </c>
      <c r="AH194">
        <f t="shared" si="180"/>
        <v>2</v>
      </c>
      <c r="AI194">
        <f t="shared" si="181"/>
        <v>2</v>
      </c>
      <c r="AJ194">
        <f t="shared" si="182"/>
        <v>10</v>
      </c>
      <c r="AK194" s="2" t="str">
        <f t="shared" si="183"/>
        <v>A1</v>
      </c>
      <c r="AL194" s="2" t="str">
        <f t="shared" si="184"/>
        <v>Pick</v>
      </c>
    </row>
    <row r="195" spans="2:38">
      <c r="B195" t="s">
        <v>87</v>
      </c>
      <c r="C195" s="10">
        <v>0.77083333333333337</v>
      </c>
      <c r="D195" s="9" t="s">
        <v>752</v>
      </c>
      <c r="E195" s="2" t="s">
        <v>0</v>
      </c>
      <c r="F195" s="8" t="s">
        <v>139</v>
      </c>
      <c r="G195" s="2">
        <v>21</v>
      </c>
      <c r="H195" s="2">
        <v>53</v>
      </c>
      <c r="I195" s="2">
        <v>26</v>
      </c>
      <c r="J195" s="2" t="s">
        <v>1</v>
      </c>
      <c r="K195" s="2">
        <v>1</v>
      </c>
      <c r="L195" s="2">
        <v>5</v>
      </c>
      <c r="M195" s="3" t="s">
        <v>13</v>
      </c>
      <c r="N195" s="3" t="s">
        <v>13</v>
      </c>
      <c r="O195" s="2" t="b">
        <v>1</v>
      </c>
      <c r="P195" s="2" t="b">
        <v>1</v>
      </c>
      <c r="Q195" s="2" t="s">
        <v>2</v>
      </c>
      <c r="R195" s="2" t="b">
        <v>1</v>
      </c>
      <c r="S195" s="44">
        <v>47</v>
      </c>
      <c r="T195" s="44" t="s">
        <v>10</v>
      </c>
      <c r="U195" s="20">
        <v>1.5</v>
      </c>
      <c r="V195" s="11"/>
      <c r="W195" s="2">
        <f t="shared" si="171"/>
        <v>10</v>
      </c>
      <c r="X195">
        <f t="shared" si="172"/>
        <v>10</v>
      </c>
      <c r="Y195">
        <f t="shared" si="173"/>
        <v>0</v>
      </c>
      <c r="Z195">
        <f t="shared" si="174"/>
        <v>10</v>
      </c>
      <c r="AA195" s="2">
        <f t="shared" si="175"/>
        <v>80</v>
      </c>
      <c r="AB195" s="2" t="str">
        <f t="shared" si="176"/>
        <v>Under 1.5</v>
      </c>
      <c r="AC195" s="6"/>
      <c r="AD195" s="6" t="str">
        <f t="shared" si="177"/>
        <v>Over 0.5</v>
      </c>
      <c r="AE195" s="6" t="str">
        <f t="shared" si="178"/>
        <v>?</v>
      </c>
      <c r="AF195" s="6"/>
      <c r="AG195">
        <f t="shared" si="179"/>
        <v>6</v>
      </c>
      <c r="AH195">
        <f t="shared" si="180"/>
        <v>2</v>
      </c>
      <c r="AI195">
        <f t="shared" si="181"/>
        <v>0</v>
      </c>
      <c r="AJ195">
        <f t="shared" si="182"/>
        <v>0</v>
      </c>
      <c r="AK195" s="2" t="str">
        <f t="shared" si="183"/>
        <v>-</v>
      </c>
      <c r="AL195" s="2" t="str">
        <f t="shared" si="184"/>
        <v>Pick</v>
      </c>
    </row>
    <row r="196" spans="2:38">
      <c r="B196" t="s">
        <v>87</v>
      </c>
      <c r="C196" s="10">
        <v>0.77083333333333337</v>
      </c>
      <c r="D196" s="9" t="s">
        <v>435</v>
      </c>
      <c r="E196" s="2" t="s">
        <v>0</v>
      </c>
      <c r="F196" s="8" t="s">
        <v>753</v>
      </c>
      <c r="G196" s="2">
        <v>16</v>
      </c>
      <c r="H196" s="2">
        <v>52</v>
      </c>
      <c r="I196" s="2">
        <v>33</v>
      </c>
      <c r="J196" s="2" t="s">
        <v>1</v>
      </c>
      <c r="K196" s="2" t="s">
        <v>1</v>
      </c>
      <c r="L196" s="2">
        <v>17</v>
      </c>
      <c r="M196" s="3" t="s">
        <v>13</v>
      </c>
      <c r="N196" s="3" t="s">
        <v>13</v>
      </c>
      <c r="O196" s="2">
        <v>52</v>
      </c>
      <c r="P196" s="2" t="b">
        <v>1</v>
      </c>
      <c r="Q196" s="2" t="b">
        <v>1</v>
      </c>
      <c r="R196" s="2" t="s">
        <v>2</v>
      </c>
      <c r="S196" s="44">
        <v>44</v>
      </c>
      <c r="T196" s="44" t="s">
        <v>10</v>
      </c>
      <c r="U196" s="20">
        <v>1.45</v>
      </c>
      <c r="V196" s="11"/>
      <c r="W196" s="2">
        <f t="shared" si="171"/>
        <v>0</v>
      </c>
      <c r="X196">
        <f t="shared" si="172"/>
        <v>0</v>
      </c>
      <c r="Y196">
        <f t="shared" si="173"/>
        <v>0</v>
      </c>
      <c r="Z196">
        <f t="shared" si="174"/>
        <v>10</v>
      </c>
      <c r="AA196" s="2">
        <f t="shared" si="175"/>
        <v>60</v>
      </c>
      <c r="AB196" s="2" t="str">
        <f t="shared" si="176"/>
        <v>Under 1.5</v>
      </c>
      <c r="AC196" s="6"/>
      <c r="AD196" s="6" t="str">
        <f t="shared" si="177"/>
        <v>Over 0.5</v>
      </c>
      <c r="AE196" s="6" t="str">
        <f t="shared" si="178"/>
        <v>?</v>
      </c>
      <c r="AF196" s="6"/>
      <c r="AG196">
        <f t="shared" si="179"/>
        <v>5</v>
      </c>
      <c r="AH196">
        <f t="shared" si="180"/>
        <v>0</v>
      </c>
      <c r="AI196">
        <f t="shared" si="181"/>
        <v>0</v>
      </c>
      <c r="AJ196">
        <f t="shared" si="182"/>
        <v>0</v>
      </c>
      <c r="AK196" s="2" t="str">
        <f t="shared" si="183"/>
        <v>-</v>
      </c>
      <c r="AL196" s="2" t="str">
        <f t="shared" si="184"/>
        <v>-</v>
      </c>
    </row>
    <row r="197" spans="2:38">
      <c r="B197" t="s">
        <v>54</v>
      </c>
      <c r="C197" s="10">
        <v>0.8125</v>
      </c>
      <c r="D197" s="9" t="s">
        <v>251</v>
      </c>
      <c r="E197" s="2" t="s">
        <v>0</v>
      </c>
      <c r="F197" s="8" t="s">
        <v>754</v>
      </c>
      <c r="G197" s="2">
        <v>14</v>
      </c>
      <c r="H197" s="2">
        <v>47</v>
      </c>
      <c r="I197" s="2">
        <v>39</v>
      </c>
      <c r="J197" s="2" t="s">
        <v>1</v>
      </c>
      <c r="K197" s="2">
        <v>2</v>
      </c>
      <c r="L197" s="2">
        <v>25</v>
      </c>
      <c r="M197" s="3" t="s">
        <v>13</v>
      </c>
      <c r="N197" s="3" t="s">
        <v>13</v>
      </c>
      <c r="O197" s="2">
        <v>47</v>
      </c>
      <c r="P197" s="2" t="b">
        <v>1</v>
      </c>
      <c r="Q197" s="2" t="s">
        <v>2</v>
      </c>
      <c r="R197" s="2" t="s">
        <v>2</v>
      </c>
      <c r="S197" s="44">
        <v>53</v>
      </c>
      <c r="T197" s="44" t="s">
        <v>10</v>
      </c>
      <c r="U197" s="20">
        <v>1.4</v>
      </c>
      <c r="V197" s="11"/>
      <c r="W197" s="2">
        <f t="shared" si="171"/>
        <v>0</v>
      </c>
      <c r="X197">
        <f t="shared" si="172"/>
        <v>0</v>
      </c>
      <c r="Y197">
        <f t="shared" si="173"/>
        <v>5</v>
      </c>
      <c r="Z197">
        <f t="shared" si="174"/>
        <v>10</v>
      </c>
      <c r="AA197" s="2">
        <f t="shared" si="175"/>
        <v>65</v>
      </c>
      <c r="AB197" s="2" t="str">
        <f t="shared" si="176"/>
        <v>Under 1.5</v>
      </c>
      <c r="AC197" s="6"/>
      <c r="AD197" s="6" t="str">
        <f t="shared" si="177"/>
        <v>Over 0.5</v>
      </c>
      <c r="AE197" s="6" t="str">
        <f t="shared" si="178"/>
        <v>?</v>
      </c>
      <c r="AF197" s="6"/>
      <c r="AG197">
        <f t="shared" si="179"/>
        <v>0</v>
      </c>
      <c r="AH197">
        <f t="shared" si="180"/>
        <v>0</v>
      </c>
      <c r="AI197">
        <f t="shared" si="181"/>
        <v>2</v>
      </c>
      <c r="AJ197">
        <f t="shared" si="182"/>
        <v>0</v>
      </c>
      <c r="AK197" s="2" t="str">
        <f t="shared" si="183"/>
        <v>-</v>
      </c>
      <c r="AL197" s="2" t="str">
        <f t="shared" si="184"/>
        <v>-</v>
      </c>
    </row>
    <row r="198" spans="2:38">
      <c r="B198" t="s">
        <v>152</v>
      </c>
      <c r="C198" s="10">
        <v>0.91666666666666663</v>
      </c>
      <c r="D198" s="9" t="s">
        <v>755</v>
      </c>
      <c r="E198" s="2" t="s">
        <v>0</v>
      </c>
      <c r="F198" s="8" t="s">
        <v>756</v>
      </c>
      <c r="G198" s="2">
        <v>25</v>
      </c>
      <c r="H198" s="2">
        <v>67</v>
      </c>
      <c r="I198" s="2">
        <v>8</v>
      </c>
      <c r="J198" s="2" t="s">
        <v>1</v>
      </c>
      <c r="K198" s="2">
        <v>1</v>
      </c>
      <c r="L198" s="2">
        <v>17</v>
      </c>
      <c r="M198" s="3" t="s">
        <v>13</v>
      </c>
      <c r="N198" s="3" t="s">
        <v>13</v>
      </c>
      <c r="O198" s="2" t="b">
        <v>1</v>
      </c>
      <c r="P198" s="2" t="b">
        <v>1</v>
      </c>
      <c r="Q198" s="2" t="s">
        <v>2</v>
      </c>
      <c r="R198" s="2" t="s">
        <v>2</v>
      </c>
      <c r="S198" s="44">
        <v>39</v>
      </c>
      <c r="T198" s="44" t="s">
        <v>10</v>
      </c>
      <c r="U198" s="20">
        <v>1.8</v>
      </c>
      <c r="V198" s="11"/>
      <c r="W198" s="2">
        <f>IF(H198&gt;52,10,0)</f>
        <v>10</v>
      </c>
      <c r="X198">
        <f>IF(L198&gt;15,0,IF(L198&lt;8,10,5))</f>
        <v>0</v>
      </c>
      <c r="Y198">
        <f>IF(S198&gt;60,10,IF(S198&lt;49,0,5))</f>
        <v>0</v>
      </c>
      <c r="Z198">
        <f>IF(T198="Y",10,IF(T198="C",5,0))</f>
        <v>10</v>
      </c>
      <c r="AA198" s="2">
        <f>SUM(W198:Z198)+50</f>
        <v>70</v>
      </c>
      <c r="AB198" s="2" t="str">
        <f>IF(AA198&lt;56,"Over 0.5","Under 1.5")</f>
        <v>Under 1.5</v>
      </c>
      <c r="AC198" s="6"/>
      <c r="AD198" s="6" t="str">
        <f>IF(M198="1-0","Under 1.5",IF(M198="0-0","Under 1.5",IF(M198="0-1","Under 1.5","Over 0.5")))</f>
        <v>Over 0.5</v>
      </c>
      <c r="AE198" s="6" t="str">
        <f>IF(M198="?",M198,IF(AB198=AD198,"WON",IF(M198="0-1","WON",IF(M198="1-0","WON","LOST"))))</f>
        <v>?</v>
      </c>
      <c r="AF198" s="6"/>
      <c r="AG198">
        <f>IF(H198&gt;52,6,IF(H198=52,5,IF(H198=51,4,IF(H198=50,3,IF(H198=49,2,IF(H198=48,1,0))))))</f>
        <v>6</v>
      </c>
      <c r="AH198">
        <f>IF(L198&lt;8,2,0)</f>
        <v>0</v>
      </c>
      <c r="AI198">
        <f>IF(S198&gt;49,2,0)</f>
        <v>0</v>
      </c>
      <c r="AJ198">
        <f>IF(SUM(AH198:AI198)=4,SUM(AG198:AI198),0)</f>
        <v>0</v>
      </c>
      <c r="AK198" s="2" t="str">
        <f>IF(AJ198=10,"A1",IF(AJ198=9,"A2",IF(AJ198=8,"A3",IF(AJ198=7,"A4",IF(AJ198=6,"A5","-")))))</f>
        <v>-</v>
      </c>
      <c r="AL198" s="2" t="str">
        <f>IF(AND(L198&lt;11,U198&lt;1.75,AA198&gt;65,OR((AND(S198&gt;49,S198&lt;61,T198="Y")),(AND(S198&lt;48,T198="Y")),(AND(S198&gt;60,T198="N")),(AND(S198&gt;60,T198="Y")),(AND(S198&gt;60,T198="C")))),"Pick","-")</f>
        <v>-</v>
      </c>
    </row>
    <row r="199" spans="2:38">
      <c r="B199"/>
      <c r="E199" s="2"/>
      <c r="F199" s="8"/>
      <c r="G199" s="2"/>
      <c r="H199" s="2"/>
      <c r="I199" s="2"/>
      <c r="J199" s="2"/>
      <c r="K199" s="2"/>
      <c r="L199" s="2"/>
      <c r="M199" s="3"/>
      <c r="N199" s="3"/>
      <c r="O199" s="2"/>
      <c r="P199" s="2"/>
      <c r="Q199" s="2"/>
      <c r="R199" s="2"/>
      <c r="S199" s="44"/>
      <c r="T199" s="44"/>
      <c r="U199" s="20"/>
      <c r="V199" s="11"/>
      <c r="W199" s="2">
        <f>IF(H199&gt;52,10,0)</f>
        <v>0</v>
      </c>
      <c r="X199">
        <f>IF(L199&gt;15,0,IF(L199&lt;8,10,5))</f>
        <v>10</v>
      </c>
      <c r="Y199">
        <f>IF(S199&gt;60,10,IF(S199&lt;49,0,5))</f>
        <v>0</v>
      </c>
      <c r="Z199">
        <f>IF(T199="Y",10,IF(T199="C",5,0))</f>
        <v>0</v>
      </c>
      <c r="AA199" s="2">
        <f>SUM(W199:Z199)+50</f>
        <v>60</v>
      </c>
      <c r="AB199" s="2" t="str">
        <f>IF(AA199&lt;56,"Over 0.5","Under 1.5")</f>
        <v>Under 1.5</v>
      </c>
      <c r="AC199" s="6"/>
      <c r="AD199" s="6" t="str">
        <f>IF(M199="1-0","Under 1.5",IF(M199="0-0","Under 1.5",IF(M199="0-1","Under 1.5","Over 0.5")))</f>
        <v>Over 0.5</v>
      </c>
      <c r="AE199" s="6" t="str">
        <f>IF(M199="?",M199,IF(AB199=AD199,"WON",IF(M199="0-1","WON",IF(M199="1-0","WON","LOST"))))</f>
        <v>LOST</v>
      </c>
      <c r="AF199" s="6"/>
      <c r="AG199">
        <f>IF(H199&gt;52,6,IF(H199=52,5,IF(H199=51,4,IF(H199=50,3,IF(H199=49,2,IF(H199=48,1,0))))))</f>
        <v>0</v>
      </c>
      <c r="AH199">
        <f>IF(L199&lt;8,2,0)</f>
        <v>2</v>
      </c>
      <c r="AI199">
        <f>IF(S199&gt;49,2,0)</f>
        <v>0</v>
      </c>
      <c r="AJ199">
        <f>IF(SUM(AH199:AI199)=4,SUM(AG199:AI199),0)</f>
        <v>0</v>
      </c>
      <c r="AK199" s="2" t="str">
        <f>IF(AJ199=10,"A1",IF(AJ199=9,"A2",IF(AJ199=8,"A3",IF(AJ199=7,"A4",IF(AJ199=6,"A5","-")))))</f>
        <v>-</v>
      </c>
      <c r="AL199" s="2" t="str">
        <f>IF(AND(L199&lt;11,U199&lt;1.75,AA199&gt;65,OR((AND(S199&gt;49,S199&lt;61,T199="Y")),(AND(S199&lt;48,T199="Y")),(AND(S199&gt;60,T199="N")),(AND(S199&gt;60,T199="Y")),(AND(S199&gt;60,T199="C")))),"Pick","-")</f>
        <v>-</v>
      </c>
    </row>
    <row r="200" spans="2:38">
      <c r="B200"/>
      <c r="E200" s="2"/>
      <c r="F200" s="8"/>
      <c r="G200" s="2"/>
      <c r="H200" s="2"/>
      <c r="I200" s="2"/>
      <c r="J200" s="2"/>
      <c r="K200" s="2"/>
      <c r="L200" s="2"/>
      <c r="M200" s="3"/>
      <c r="N200" s="3"/>
      <c r="O200" s="2"/>
      <c r="P200" s="2"/>
      <c r="Q200" s="2"/>
      <c r="R200" s="2"/>
      <c r="S200" s="44"/>
      <c r="T200" s="44"/>
      <c r="U200" s="20"/>
      <c r="V200" s="11"/>
      <c r="W200" s="2">
        <f>IF(H200&gt;52,10,0)</f>
        <v>0</v>
      </c>
      <c r="X200">
        <f>IF(L200&gt;15,0,IF(L200&lt;8,10,5))</f>
        <v>10</v>
      </c>
      <c r="Y200">
        <f>IF(S200&gt;60,10,IF(S200&lt;49,0,5))</f>
        <v>0</v>
      </c>
      <c r="Z200">
        <f>IF(T200="Y",10,IF(T200="C",5,0))</f>
        <v>0</v>
      </c>
      <c r="AA200" s="2">
        <f>SUM(W200:Z200)+50</f>
        <v>60</v>
      </c>
      <c r="AB200" s="2" t="str">
        <f>IF(AA200&lt;56,"Over 0.5","Under 1.5")</f>
        <v>Under 1.5</v>
      </c>
      <c r="AC200" s="6"/>
      <c r="AD200" s="6" t="str">
        <f>IF(M200="1-0","Under 1.5",IF(M200="0-0","Under 1.5",IF(M200="0-1","Under 1.5","Over 0.5")))</f>
        <v>Over 0.5</v>
      </c>
      <c r="AE200" s="6" t="str">
        <f>IF(M200="?",M200,IF(AB200=AD200,"WON",IF(M200="0-1","WON",IF(M200="1-0","WON","LOST"))))</f>
        <v>LOST</v>
      </c>
      <c r="AF200" s="6"/>
      <c r="AG200">
        <f>IF(H200&gt;52,6,IF(H200=52,5,IF(H200=51,4,IF(H200=50,3,IF(H200=49,2,IF(H200=48,1,0))))))</f>
        <v>0</v>
      </c>
      <c r="AH200">
        <f>IF(L200&lt;8,2,0)</f>
        <v>2</v>
      </c>
      <c r="AI200">
        <f>IF(S200&gt;49,2,0)</f>
        <v>0</v>
      </c>
      <c r="AJ200">
        <f>IF(SUM(AH200:AI200)=4,SUM(AG200:AI200),0)</f>
        <v>0</v>
      </c>
      <c r="AK200" s="2" t="str">
        <f>IF(AJ200=10,"A1",IF(AJ200=9,"A2",IF(AJ200=8,"A3",IF(AJ200=7,"A4",IF(AJ200=6,"A5","-")))))</f>
        <v>-</v>
      </c>
      <c r="AL200" s="2" t="str">
        <f>IF(AND(L200&lt;11,U200&lt;1.75,AA200&gt;65,OR((AND(S200&gt;49,S200&lt;61,T200="Y")),(AND(S200&lt;48,T200="Y")),(AND(S200&gt;60,T200="N")),(AND(S200&gt;60,T200="Y")),(AND(S200&gt;60,T200="C")))),"Pick","-")</f>
        <v>-</v>
      </c>
    </row>
    <row r="201" spans="2:38">
      <c r="B201" t="s">
        <v>451</v>
      </c>
      <c r="C201" s="10">
        <v>0.54166666666666663</v>
      </c>
      <c r="D201" s="9" t="s">
        <v>498</v>
      </c>
      <c r="E201" s="2" t="s">
        <v>0</v>
      </c>
      <c r="F201" s="8" t="s">
        <v>758</v>
      </c>
      <c r="G201" s="2">
        <v>19</v>
      </c>
      <c r="H201" s="2">
        <v>46</v>
      </c>
      <c r="I201" s="2">
        <v>35</v>
      </c>
      <c r="J201" s="2" t="s">
        <v>1</v>
      </c>
      <c r="K201" s="2" t="s">
        <v>1</v>
      </c>
      <c r="L201" s="2">
        <v>16</v>
      </c>
      <c r="M201" s="3" t="s">
        <v>13</v>
      </c>
      <c r="N201" s="3" t="s">
        <v>13</v>
      </c>
      <c r="O201" s="2">
        <v>46</v>
      </c>
      <c r="P201" s="2" t="b">
        <v>1</v>
      </c>
      <c r="Q201" s="2" t="b">
        <v>1</v>
      </c>
      <c r="R201" s="2" t="s">
        <v>2</v>
      </c>
      <c r="S201" s="44">
        <v>55</v>
      </c>
      <c r="T201" s="44" t="s">
        <v>11</v>
      </c>
      <c r="U201" s="20">
        <v>1.55</v>
      </c>
      <c r="V201" s="11"/>
      <c r="W201" s="2">
        <f t="shared" ref="W201:W208" si="185">IF(H201&gt;52,10,0)</f>
        <v>0</v>
      </c>
      <c r="X201">
        <f t="shared" ref="X201:X208" si="186">IF(L201&gt;15,0,IF(L201&lt;8,10,5))</f>
        <v>0</v>
      </c>
      <c r="Y201">
        <f t="shared" ref="Y201:Y208" si="187">IF(S201&gt;60,10,IF(S201&lt;49,0,5))</f>
        <v>5</v>
      </c>
      <c r="Z201">
        <f t="shared" ref="Z201:Z208" si="188">IF(T201="Y",10,IF(T201="C",5,0))</f>
        <v>5</v>
      </c>
      <c r="AA201" s="2">
        <f t="shared" ref="AA201:AA208" si="189">SUM(W201:Z201)+50</f>
        <v>60</v>
      </c>
      <c r="AB201" s="2" t="str">
        <f t="shared" ref="AB201:AB208" si="190">IF(AA201&lt;56,"Over 0.5","Under 1.5")</f>
        <v>Under 1.5</v>
      </c>
      <c r="AC201" s="6"/>
      <c r="AD201" s="6" t="str">
        <f t="shared" ref="AD201:AD208" si="191">IF(M201="1-0","Under 1.5",IF(M201="0-0","Under 1.5",IF(M201="0-1","Under 1.5","Over 0.5")))</f>
        <v>Over 0.5</v>
      </c>
      <c r="AE201" s="6" t="str">
        <f t="shared" ref="AE201:AE208" si="192">IF(M201="?",M201,IF(AB201=AD201,"WON",IF(M201="0-1","WON",IF(M201="1-0","WON","LOST"))))</f>
        <v>?</v>
      </c>
      <c r="AF201" s="6"/>
      <c r="AG201">
        <f t="shared" ref="AG201:AG208" si="193">IF(H201&gt;52,6,IF(H201=52,5,IF(H201=51,4,IF(H201=50,3,IF(H201=49,2,IF(H201=48,1,0))))))</f>
        <v>0</v>
      </c>
      <c r="AH201">
        <f t="shared" ref="AH201:AH208" si="194">IF(L201&lt;8,2,0)</f>
        <v>0</v>
      </c>
      <c r="AI201">
        <f t="shared" ref="AI201:AI208" si="195">IF(S201&gt;49,2,0)</f>
        <v>2</v>
      </c>
      <c r="AJ201">
        <f t="shared" ref="AJ201:AJ208" si="196">IF(SUM(AH201:AI201)=4,SUM(AG201:AI201),0)</f>
        <v>0</v>
      </c>
      <c r="AK201" s="2" t="str">
        <f t="shared" ref="AK201:AK208" si="197">IF(AJ201=10,"A1",IF(AJ201=9,"A2",IF(AJ201=8,"A3",IF(AJ201=7,"A4",IF(AJ201=6,"A5","-")))))</f>
        <v>-</v>
      </c>
      <c r="AL201" s="2" t="str">
        <f t="shared" ref="AL201:AL208" si="198">IF(AND(L201&lt;11,U201&lt;1.75,AA201&gt;65,OR((AND(S201&gt;49,S201&lt;61,T201="Y")),(AND(S201&lt;48,T201="Y")),(AND(S201&gt;60,T201="N")),(AND(S201&gt;60,T201="Y")),(AND(S201&gt;60,T201="C")))),"Pick","-")</f>
        <v>-</v>
      </c>
    </row>
    <row r="202" spans="2:38">
      <c r="B202" t="s">
        <v>81</v>
      </c>
      <c r="C202" s="10">
        <v>0.54166666666666663</v>
      </c>
      <c r="D202" s="9" t="s">
        <v>759</v>
      </c>
      <c r="E202" s="2" t="s">
        <v>0</v>
      </c>
      <c r="F202" s="8" t="s">
        <v>760</v>
      </c>
      <c r="G202" s="2">
        <v>14</v>
      </c>
      <c r="H202" s="2">
        <v>68</v>
      </c>
      <c r="I202" s="2">
        <v>18</v>
      </c>
      <c r="J202" s="2" t="s">
        <v>1</v>
      </c>
      <c r="K202" s="2" t="s">
        <v>1</v>
      </c>
      <c r="L202" s="2">
        <v>4</v>
      </c>
      <c r="M202" s="3" t="s">
        <v>13</v>
      </c>
      <c r="N202" s="3" t="s">
        <v>13</v>
      </c>
      <c r="O202" s="2" t="b">
        <v>1</v>
      </c>
      <c r="P202" s="2" t="b">
        <v>1</v>
      </c>
      <c r="Q202" s="2" t="b">
        <v>1</v>
      </c>
      <c r="R202" s="2" t="b">
        <v>1</v>
      </c>
      <c r="S202" s="44">
        <v>46</v>
      </c>
      <c r="T202" s="44" t="s">
        <v>11</v>
      </c>
      <c r="U202" s="20">
        <v>1.5</v>
      </c>
      <c r="V202" s="11"/>
      <c r="W202" s="2">
        <f t="shared" si="185"/>
        <v>10</v>
      </c>
      <c r="X202">
        <f t="shared" si="186"/>
        <v>10</v>
      </c>
      <c r="Y202">
        <f t="shared" si="187"/>
        <v>0</v>
      </c>
      <c r="Z202">
        <f t="shared" si="188"/>
        <v>5</v>
      </c>
      <c r="AA202" s="2">
        <f t="shared" si="189"/>
        <v>75</v>
      </c>
      <c r="AB202" s="2" t="str">
        <f t="shared" si="190"/>
        <v>Under 1.5</v>
      </c>
      <c r="AC202" s="6"/>
      <c r="AD202" s="6" t="str">
        <f t="shared" si="191"/>
        <v>Over 0.5</v>
      </c>
      <c r="AE202" s="6" t="str">
        <f t="shared" si="192"/>
        <v>?</v>
      </c>
      <c r="AF202" s="6"/>
      <c r="AG202">
        <f t="shared" si="193"/>
        <v>6</v>
      </c>
      <c r="AH202">
        <f t="shared" si="194"/>
        <v>2</v>
      </c>
      <c r="AI202">
        <f t="shared" si="195"/>
        <v>0</v>
      </c>
      <c r="AJ202">
        <f t="shared" si="196"/>
        <v>0</v>
      </c>
      <c r="AK202" s="2" t="str">
        <f t="shared" si="197"/>
        <v>-</v>
      </c>
      <c r="AL202" s="2" t="str">
        <f t="shared" si="198"/>
        <v>-</v>
      </c>
    </row>
    <row r="203" spans="2:38">
      <c r="B203" t="s">
        <v>81</v>
      </c>
      <c r="C203" s="10">
        <v>0.54166666666666663</v>
      </c>
      <c r="D203" s="9" t="s">
        <v>761</v>
      </c>
      <c r="E203" s="2" t="s">
        <v>0</v>
      </c>
      <c r="F203" s="8" t="s">
        <v>762</v>
      </c>
      <c r="G203" s="2">
        <v>34</v>
      </c>
      <c r="H203" s="2">
        <v>48</v>
      </c>
      <c r="I203" s="2">
        <v>19</v>
      </c>
      <c r="J203" s="2" t="s">
        <v>1</v>
      </c>
      <c r="K203" s="2">
        <v>1</v>
      </c>
      <c r="L203" s="2">
        <v>15</v>
      </c>
      <c r="M203" s="3" t="s">
        <v>13</v>
      </c>
      <c r="N203" s="3" t="s">
        <v>13</v>
      </c>
      <c r="O203" s="2">
        <v>48</v>
      </c>
      <c r="P203" s="2" t="b">
        <v>1</v>
      </c>
      <c r="Q203" s="2" t="s">
        <v>2</v>
      </c>
      <c r="R203" s="2" t="s">
        <v>2</v>
      </c>
      <c r="S203" s="44">
        <v>50</v>
      </c>
      <c r="T203" s="44" t="s">
        <v>11</v>
      </c>
      <c r="U203" s="20">
        <v>1.7</v>
      </c>
      <c r="V203" s="11"/>
      <c r="W203" s="2">
        <f t="shared" si="185"/>
        <v>0</v>
      </c>
      <c r="X203">
        <f t="shared" si="186"/>
        <v>5</v>
      </c>
      <c r="Y203">
        <f t="shared" si="187"/>
        <v>5</v>
      </c>
      <c r="Z203">
        <f t="shared" si="188"/>
        <v>5</v>
      </c>
      <c r="AA203" s="2">
        <f t="shared" si="189"/>
        <v>65</v>
      </c>
      <c r="AB203" s="2" t="str">
        <f t="shared" si="190"/>
        <v>Under 1.5</v>
      </c>
      <c r="AC203" s="6"/>
      <c r="AD203" s="6" t="str">
        <f t="shared" si="191"/>
        <v>Over 0.5</v>
      </c>
      <c r="AE203" s="6" t="str">
        <f t="shared" si="192"/>
        <v>?</v>
      </c>
      <c r="AF203" s="6"/>
      <c r="AG203">
        <f t="shared" si="193"/>
        <v>1</v>
      </c>
      <c r="AH203">
        <f t="shared" si="194"/>
        <v>0</v>
      </c>
      <c r="AI203">
        <f t="shared" si="195"/>
        <v>2</v>
      </c>
      <c r="AJ203">
        <f t="shared" si="196"/>
        <v>0</v>
      </c>
      <c r="AK203" s="2" t="str">
        <f t="shared" si="197"/>
        <v>-</v>
      </c>
      <c r="AL203" s="2" t="str">
        <f t="shared" si="198"/>
        <v>-</v>
      </c>
    </row>
    <row r="204" spans="2:38">
      <c r="B204" t="s">
        <v>81</v>
      </c>
      <c r="C204" s="10">
        <v>0.54166666666666663</v>
      </c>
      <c r="D204" s="9" t="s">
        <v>763</v>
      </c>
      <c r="E204" s="2" t="s">
        <v>0</v>
      </c>
      <c r="F204" s="8" t="s">
        <v>764</v>
      </c>
      <c r="G204" s="2">
        <v>22</v>
      </c>
      <c r="H204" s="2">
        <v>51</v>
      </c>
      <c r="I204" s="2">
        <v>27</v>
      </c>
      <c r="J204" s="2" t="s">
        <v>1</v>
      </c>
      <c r="K204" s="2">
        <v>1</v>
      </c>
      <c r="L204" s="2">
        <v>5</v>
      </c>
      <c r="M204" s="3" t="s">
        <v>13</v>
      </c>
      <c r="N204" s="3" t="s">
        <v>13</v>
      </c>
      <c r="O204" s="2">
        <v>51</v>
      </c>
      <c r="P204" s="2" t="b">
        <v>1</v>
      </c>
      <c r="Q204" s="2" t="s">
        <v>2</v>
      </c>
      <c r="R204" s="2" t="b">
        <v>1</v>
      </c>
      <c r="S204" s="44">
        <v>60</v>
      </c>
      <c r="T204" s="44" t="s">
        <v>11</v>
      </c>
      <c r="U204" s="20">
        <v>1.6</v>
      </c>
      <c r="V204" s="11"/>
      <c r="W204" s="2">
        <f t="shared" si="185"/>
        <v>0</v>
      </c>
      <c r="X204">
        <f t="shared" si="186"/>
        <v>10</v>
      </c>
      <c r="Y204">
        <f t="shared" si="187"/>
        <v>5</v>
      </c>
      <c r="Z204">
        <f t="shared" si="188"/>
        <v>5</v>
      </c>
      <c r="AA204" s="2">
        <f t="shared" si="189"/>
        <v>70</v>
      </c>
      <c r="AB204" s="2" t="str">
        <f t="shared" si="190"/>
        <v>Under 1.5</v>
      </c>
      <c r="AC204" s="6"/>
      <c r="AD204" s="6" t="str">
        <f t="shared" si="191"/>
        <v>Over 0.5</v>
      </c>
      <c r="AE204" s="6" t="str">
        <f t="shared" si="192"/>
        <v>?</v>
      </c>
      <c r="AF204" s="6"/>
      <c r="AG204">
        <f t="shared" si="193"/>
        <v>4</v>
      </c>
      <c r="AH204">
        <f t="shared" si="194"/>
        <v>2</v>
      </c>
      <c r="AI204">
        <f t="shared" si="195"/>
        <v>2</v>
      </c>
      <c r="AJ204">
        <f t="shared" si="196"/>
        <v>8</v>
      </c>
      <c r="AK204" s="2" t="str">
        <f t="shared" si="197"/>
        <v>A3</v>
      </c>
      <c r="AL204" s="2" t="str">
        <f t="shared" si="198"/>
        <v>-</v>
      </c>
    </row>
    <row r="205" spans="2:38">
      <c r="B205" t="s">
        <v>81</v>
      </c>
      <c r="C205" s="10">
        <v>0.54166666666666663</v>
      </c>
      <c r="D205" s="9" t="s">
        <v>84</v>
      </c>
      <c r="E205" s="2" t="s">
        <v>0</v>
      </c>
      <c r="F205" s="8" t="s">
        <v>765</v>
      </c>
      <c r="G205" s="2">
        <v>12</v>
      </c>
      <c r="H205" s="2">
        <v>43</v>
      </c>
      <c r="I205" s="2">
        <v>44</v>
      </c>
      <c r="J205" s="2">
        <v>2</v>
      </c>
      <c r="K205" s="2">
        <v>2</v>
      </c>
      <c r="L205" s="2">
        <v>32</v>
      </c>
      <c r="M205" s="3" t="s">
        <v>13</v>
      </c>
      <c r="N205" s="3" t="s">
        <v>13</v>
      </c>
      <c r="O205" s="2">
        <v>43</v>
      </c>
      <c r="P205" s="2" t="b">
        <v>0</v>
      </c>
      <c r="Q205" s="2" t="s">
        <v>2</v>
      </c>
      <c r="R205" s="2" t="s">
        <v>2</v>
      </c>
      <c r="S205" s="44">
        <v>56</v>
      </c>
      <c r="T205" s="44" t="s">
        <v>11</v>
      </c>
      <c r="U205" s="20">
        <v>1.6</v>
      </c>
      <c r="V205" s="11"/>
      <c r="W205" s="2">
        <f t="shared" si="185"/>
        <v>0</v>
      </c>
      <c r="X205">
        <f t="shared" si="186"/>
        <v>0</v>
      </c>
      <c r="Y205">
        <f t="shared" si="187"/>
        <v>5</v>
      </c>
      <c r="Z205">
        <f t="shared" si="188"/>
        <v>5</v>
      </c>
      <c r="AA205" s="2">
        <f t="shared" si="189"/>
        <v>60</v>
      </c>
      <c r="AB205" s="2" t="str">
        <f t="shared" si="190"/>
        <v>Under 1.5</v>
      </c>
      <c r="AC205" s="6"/>
      <c r="AD205" s="6" t="str">
        <f t="shared" si="191"/>
        <v>Over 0.5</v>
      </c>
      <c r="AE205" s="6" t="str">
        <f t="shared" si="192"/>
        <v>?</v>
      </c>
      <c r="AF205" s="6"/>
      <c r="AG205">
        <f t="shared" si="193"/>
        <v>0</v>
      </c>
      <c r="AH205">
        <f t="shared" si="194"/>
        <v>0</v>
      </c>
      <c r="AI205">
        <f t="shared" si="195"/>
        <v>2</v>
      </c>
      <c r="AJ205">
        <f t="shared" si="196"/>
        <v>0</v>
      </c>
      <c r="AK205" s="2" t="str">
        <f t="shared" si="197"/>
        <v>-</v>
      </c>
      <c r="AL205" s="2" t="str">
        <f t="shared" si="198"/>
        <v>-</v>
      </c>
    </row>
    <row r="206" spans="2:38">
      <c r="B206" t="s">
        <v>81</v>
      </c>
      <c r="C206" s="10">
        <v>0.54166666666666663</v>
      </c>
      <c r="D206" s="9" t="s">
        <v>766</v>
      </c>
      <c r="E206" s="2" t="s">
        <v>0</v>
      </c>
      <c r="F206" s="8" t="s">
        <v>767</v>
      </c>
      <c r="G206" s="2">
        <v>30</v>
      </c>
      <c r="H206" s="2">
        <v>55</v>
      </c>
      <c r="I206" s="2">
        <v>15</v>
      </c>
      <c r="J206" s="2" t="s">
        <v>1</v>
      </c>
      <c r="K206" s="2">
        <v>1</v>
      </c>
      <c r="L206" s="2">
        <v>15</v>
      </c>
      <c r="M206" s="3" t="s">
        <v>13</v>
      </c>
      <c r="N206" s="3" t="s">
        <v>13</v>
      </c>
      <c r="O206" s="2" t="b">
        <v>1</v>
      </c>
      <c r="P206" s="2" t="b">
        <v>1</v>
      </c>
      <c r="Q206" s="2" t="s">
        <v>2</v>
      </c>
      <c r="R206" s="2" t="s">
        <v>2</v>
      </c>
      <c r="S206" s="44">
        <v>47</v>
      </c>
      <c r="T206" s="44" t="s">
        <v>12</v>
      </c>
      <c r="U206" s="20">
        <v>1.9</v>
      </c>
      <c r="V206" s="11"/>
      <c r="W206" s="2">
        <f t="shared" si="185"/>
        <v>10</v>
      </c>
      <c r="X206">
        <f t="shared" si="186"/>
        <v>5</v>
      </c>
      <c r="Y206">
        <f t="shared" si="187"/>
        <v>0</v>
      </c>
      <c r="Z206">
        <f t="shared" si="188"/>
        <v>0</v>
      </c>
      <c r="AA206" s="2">
        <f t="shared" si="189"/>
        <v>65</v>
      </c>
      <c r="AB206" s="2" t="str">
        <f t="shared" si="190"/>
        <v>Under 1.5</v>
      </c>
      <c r="AC206" s="6"/>
      <c r="AD206" s="6" t="str">
        <f t="shared" si="191"/>
        <v>Over 0.5</v>
      </c>
      <c r="AE206" s="6" t="str">
        <f t="shared" si="192"/>
        <v>?</v>
      </c>
      <c r="AF206" s="6"/>
      <c r="AG206">
        <f t="shared" si="193"/>
        <v>6</v>
      </c>
      <c r="AH206">
        <f t="shared" si="194"/>
        <v>0</v>
      </c>
      <c r="AI206">
        <f t="shared" si="195"/>
        <v>0</v>
      </c>
      <c r="AJ206">
        <f t="shared" si="196"/>
        <v>0</v>
      </c>
      <c r="AK206" s="2" t="str">
        <f t="shared" si="197"/>
        <v>-</v>
      </c>
      <c r="AL206" s="2" t="str">
        <f t="shared" si="198"/>
        <v>-</v>
      </c>
    </row>
    <row r="207" spans="2:38">
      <c r="B207" t="s">
        <v>81</v>
      </c>
      <c r="C207" s="10">
        <v>0.54166666666666663</v>
      </c>
      <c r="D207" s="9" t="s">
        <v>768</v>
      </c>
      <c r="E207" s="2" t="s">
        <v>0</v>
      </c>
      <c r="F207" s="8" t="s">
        <v>214</v>
      </c>
      <c r="G207" s="2">
        <v>25</v>
      </c>
      <c r="H207" s="2">
        <v>64</v>
      </c>
      <c r="I207" s="2">
        <v>12</v>
      </c>
      <c r="J207" s="2" t="s">
        <v>1</v>
      </c>
      <c r="K207" s="2" t="s">
        <v>1</v>
      </c>
      <c r="L207" s="2">
        <v>13</v>
      </c>
      <c r="M207" s="3" t="s">
        <v>13</v>
      </c>
      <c r="N207" s="3" t="s">
        <v>13</v>
      </c>
      <c r="O207" s="2" t="b">
        <v>1</v>
      </c>
      <c r="P207" s="2" t="b">
        <v>1</v>
      </c>
      <c r="Q207" s="2" t="b">
        <v>1</v>
      </c>
      <c r="R207" s="2" t="s">
        <v>2</v>
      </c>
      <c r="S207" s="44">
        <v>39</v>
      </c>
      <c r="T207" s="44" t="s">
        <v>10</v>
      </c>
      <c r="U207" s="20">
        <v>1.5</v>
      </c>
      <c r="V207" s="11"/>
      <c r="W207" s="2">
        <f t="shared" si="185"/>
        <v>10</v>
      </c>
      <c r="X207">
        <f t="shared" si="186"/>
        <v>5</v>
      </c>
      <c r="Y207">
        <f t="shared" si="187"/>
        <v>0</v>
      </c>
      <c r="Z207">
        <f t="shared" si="188"/>
        <v>10</v>
      </c>
      <c r="AA207" s="2">
        <f t="shared" si="189"/>
        <v>75</v>
      </c>
      <c r="AB207" s="2" t="str">
        <f t="shared" si="190"/>
        <v>Under 1.5</v>
      </c>
      <c r="AC207" s="6"/>
      <c r="AD207" s="6" t="str">
        <f t="shared" si="191"/>
        <v>Over 0.5</v>
      </c>
      <c r="AE207" s="6" t="str">
        <f t="shared" si="192"/>
        <v>?</v>
      </c>
      <c r="AF207" s="6"/>
      <c r="AG207">
        <f t="shared" si="193"/>
        <v>6</v>
      </c>
      <c r="AH207">
        <f t="shared" si="194"/>
        <v>0</v>
      </c>
      <c r="AI207">
        <f t="shared" si="195"/>
        <v>0</v>
      </c>
      <c r="AJ207">
        <f t="shared" si="196"/>
        <v>0</v>
      </c>
      <c r="AK207" s="2" t="str">
        <f t="shared" si="197"/>
        <v>-</v>
      </c>
      <c r="AL207" s="2" t="str">
        <f t="shared" si="198"/>
        <v>-</v>
      </c>
    </row>
    <row r="208" spans="2:38">
      <c r="B208" t="s">
        <v>81</v>
      </c>
      <c r="C208" s="10">
        <v>0.54166666666666663</v>
      </c>
      <c r="D208" s="9" t="s">
        <v>769</v>
      </c>
      <c r="E208" s="2" t="s">
        <v>0</v>
      </c>
      <c r="F208" s="8" t="s">
        <v>770</v>
      </c>
      <c r="G208" s="2">
        <v>34</v>
      </c>
      <c r="H208" s="2">
        <v>47</v>
      </c>
      <c r="I208" s="2">
        <v>19</v>
      </c>
      <c r="J208" s="2" t="s">
        <v>1</v>
      </c>
      <c r="K208" s="2">
        <v>2</v>
      </c>
      <c r="L208" s="2">
        <v>15</v>
      </c>
      <c r="M208" s="3" t="s">
        <v>13</v>
      </c>
      <c r="N208" s="3" t="s">
        <v>13</v>
      </c>
      <c r="O208" s="2">
        <v>47</v>
      </c>
      <c r="P208" s="2" t="b">
        <v>1</v>
      </c>
      <c r="Q208" s="2" t="s">
        <v>2</v>
      </c>
      <c r="R208" s="2" t="s">
        <v>2</v>
      </c>
      <c r="S208" s="44">
        <v>46</v>
      </c>
      <c r="T208" s="44" t="s">
        <v>11</v>
      </c>
      <c r="U208" s="20">
        <v>1.5</v>
      </c>
      <c r="V208" s="11"/>
      <c r="W208" s="2">
        <f t="shared" si="185"/>
        <v>0</v>
      </c>
      <c r="X208">
        <f t="shared" si="186"/>
        <v>5</v>
      </c>
      <c r="Y208">
        <f t="shared" si="187"/>
        <v>0</v>
      </c>
      <c r="Z208">
        <f t="shared" si="188"/>
        <v>5</v>
      </c>
      <c r="AA208" s="2">
        <f t="shared" si="189"/>
        <v>60</v>
      </c>
      <c r="AB208" s="2" t="str">
        <f t="shared" si="190"/>
        <v>Under 1.5</v>
      </c>
      <c r="AC208" s="6"/>
      <c r="AD208" s="6" t="str">
        <f t="shared" si="191"/>
        <v>Over 0.5</v>
      </c>
      <c r="AE208" s="6" t="str">
        <f t="shared" si="192"/>
        <v>?</v>
      </c>
      <c r="AF208" s="6"/>
      <c r="AG208">
        <f t="shared" si="193"/>
        <v>0</v>
      </c>
      <c r="AH208">
        <f t="shared" si="194"/>
        <v>0</v>
      </c>
      <c r="AI208">
        <f t="shared" si="195"/>
        <v>0</v>
      </c>
      <c r="AJ208">
        <f t="shared" si="196"/>
        <v>0</v>
      </c>
      <c r="AK208" s="2" t="str">
        <f t="shared" si="197"/>
        <v>-</v>
      </c>
      <c r="AL208" s="2" t="str">
        <f t="shared" si="198"/>
        <v>-</v>
      </c>
    </row>
    <row r="209" spans="2:38">
      <c r="B209" t="s">
        <v>81</v>
      </c>
      <c r="C209" s="10">
        <v>0.54166666666666663</v>
      </c>
      <c r="D209" s="9" t="s">
        <v>771</v>
      </c>
      <c r="E209" s="2" t="s">
        <v>0</v>
      </c>
      <c r="F209" s="8" t="s">
        <v>772</v>
      </c>
      <c r="G209" s="2">
        <v>39</v>
      </c>
      <c r="H209" s="2">
        <v>51</v>
      </c>
      <c r="I209" s="2">
        <v>10</v>
      </c>
      <c r="J209" s="2" t="s">
        <v>1</v>
      </c>
      <c r="K209" s="2">
        <v>1</v>
      </c>
      <c r="L209" s="2">
        <v>29</v>
      </c>
      <c r="M209" s="3" t="s">
        <v>13</v>
      </c>
      <c r="N209" s="3" t="s">
        <v>13</v>
      </c>
      <c r="O209" s="2">
        <v>51</v>
      </c>
      <c r="P209" s="2" t="b">
        <v>1</v>
      </c>
      <c r="Q209" s="2" t="s">
        <v>2</v>
      </c>
      <c r="R209" s="2" t="s">
        <v>2</v>
      </c>
      <c r="S209" s="44">
        <v>72</v>
      </c>
      <c r="T209" s="44" t="s">
        <v>12</v>
      </c>
      <c r="U209" s="20">
        <v>1.65</v>
      </c>
      <c r="V209" s="11"/>
      <c r="W209" s="2">
        <f t="shared" ref="W209:W214" si="199">IF(H209&gt;52,10,0)</f>
        <v>0</v>
      </c>
      <c r="X209">
        <f t="shared" ref="X209:X214" si="200">IF(L209&gt;15,0,IF(L209&lt;8,10,5))</f>
        <v>0</v>
      </c>
      <c r="Y209">
        <f t="shared" ref="Y209:Y214" si="201">IF(S209&gt;60,10,IF(S209&lt;49,0,5))</f>
        <v>10</v>
      </c>
      <c r="Z209">
        <f t="shared" ref="Z209:Z214" si="202">IF(T209="Y",10,IF(T209="C",5,0))</f>
        <v>0</v>
      </c>
      <c r="AA209" s="2">
        <f t="shared" ref="AA209:AA214" si="203">SUM(W209:Z209)+50</f>
        <v>60</v>
      </c>
      <c r="AB209" s="2" t="str">
        <f t="shared" ref="AB209:AB214" si="204">IF(AA209&lt;56,"Over 0.5","Under 1.5")</f>
        <v>Under 1.5</v>
      </c>
      <c r="AC209" s="6"/>
      <c r="AD209" s="6" t="str">
        <f t="shared" ref="AD209:AD214" si="205">IF(M209="1-0","Under 1.5",IF(M209="0-0","Under 1.5",IF(M209="0-1","Under 1.5","Over 0.5")))</f>
        <v>Over 0.5</v>
      </c>
      <c r="AE209" s="6" t="str">
        <f t="shared" ref="AE209:AE214" si="206">IF(M209="?",M209,IF(AB209=AD209,"WON",IF(M209="0-1","WON",IF(M209="1-0","WON","LOST"))))</f>
        <v>?</v>
      </c>
      <c r="AF209" s="6"/>
      <c r="AG209">
        <f t="shared" ref="AG209:AG214" si="207">IF(H209&gt;52,6,IF(H209=52,5,IF(H209=51,4,IF(H209=50,3,IF(H209=49,2,IF(H209=48,1,0))))))</f>
        <v>4</v>
      </c>
      <c r="AH209">
        <f t="shared" ref="AH209:AH214" si="208">IF(L209&lt;8,2,0)</f>
        <v>0</v>
      </c>
      <c r="AI209">
        <f t="shared" ref="AI209:AI214" si="209">IF(S209&gt;49,2,0)</f>
        <v>2</v>
      </c>
      <c r="AJ209">
        <f t="shared" ref="AJ209:AJ214" si="210">IF(SUM(AH209:AI209)=4,SUM(AG209:AI209),0)</f>
        <v>0</v>
      </c>
      <c r="AK209" s="2" t="str">
        <f t="shared" ref="AK209:AK214" si="211">IF(AJ209=10,"A1",IF(AJ209=9,"A2",IF(AJ209=8,"A3",IF(AJ209=7,"A4",IF(AJ209=6,"A5","-")))))</f>
        <v>-</v>
      </c>
      <c r="AL209" s="2" t="str">
        <f t="shared" ref="AL209:AL214" si="212">IF(AND(L209&lt;11,U209&lt;1.75,AA209&gt;65,OR((AND(S209&gt;49,S209&lt;61,T209="Y")),(AND(S209&lt;48,T209="Y")),(AND(S209&gt;60,T209="N")),(AND(S209&gt;60,T209="Y")),(AND(S209&gt;60,T209="C")))),"Pick","-")</f>
        <v>-</v>
      </c>
    </row>
    <row r="210" spans="2:38">
      <c r="B210" t="s">
        <v>400</v>
      </c>
      <c r="C210" s="10">
        <v>0.58333333333333337</v>
      </c>
      <c r="D210" s="9" t="s">
        <v>773</v>
      </c>
      <c r="E210" s="2" t="s">
        <v>0</v>
      </c>
      <c r="F210" s="8" t="s">
        <v>774</v>
      </c>
      <c r="G210" s="2">
        <v>27</v>
      </c>
      <c r="H210" s="2">
        <v>40</v>
      </c>
      <c r="I210" s="2">
        <v>33</v>
      </c>
      <c r="J210" s="2" t="s">
        <v>1</v>
      </c>
      <c r="K210" s="2" t="s">
        <v>1</v>
      </c>
      <c r="L210" s="2">
        <v>6</v>
      </c>
      <c r="M210" s="3" t="s">
        <v>13</v>
      </c>
      <c r="N210" s="3" t="s">
        <v>13</v>
      </c>
      <c r="O210" s="2">
        <v>40</v>
      </c>
      <c r="P210" s="2" t="b">
        <v>1</v>
      </c>
      <c r="Q210" s="2" t="b">
        <v>1</v>
      </c>
      <c r="R210" s="2" t="b">
        <v>1</v>
      </c>
      <c r="S210" s="44">
        <v>54</v>
      </c>
      <c r="T210" s="44"/>
      <c r="U210" s="20">
        <v>1.6</v>
      </c>
      <c r="V210" s="11"/>
      <c r="W210" s="2">
        <f t="shared" si="199"/>
        <v>0</v>
      </c>
      <c r="X210">
        <f t="shared" si="200"/>
        <v>10</v>
      </c>
      <c r="Y210">
        <f t="shared" si="201"/>
        <v>5</v>
      </c>
      <c r="Z210">
        <f t="shared" si="202"/>
        <v>0</v>
      </c>
      <c r="AA210" s="2">
        <f t="shared" si="203"/>
        <v>65</v>
      </c>
      <c r="AB210" s="2" t="str">
        <f t="shared" si="204"/>
        <v>Under 1.5</v>
      </c>
      <c r="AC210" s="6"/>
      <c r="AD210" s="6" t="str">
        <f t="shared" si="205"/>
        <v>Over 0.5</v>
      </c>
      <c r="AE210" s="6" t="str">
        <f t="shared" si="206"/>
        <v>?</v>
      </c>
      <c r="AF210" s="6"/>
      <c r="AG210">
        <f t="shared" si="207"/>
        <v>0</v>
      </c>
      <c r="AH210">
        <f t="shared" si="208"/>
        <v>2</v>
      </c>
      <c r="AI210">
        <f t="shared" si="209"/>
        <v>2</v>
      </c>
      <c r="AJ210">
        <f t="shared" si="210"/>
        <v>4</v>
      </c>
      <c r="AK210" s="2" t="str">
        <f t="shared" si="211"/>
        <v>-</v>
      </c>
      <c r="AL210" s="2" t="str">
        <f t="shared" si="212"/>
        <v>-</v>
      </c>
    </row>
    <row r="211" spans="2:38">
      <c r="B211" t="s">
        <v>646</v>
      </c>
      <c r="C211" s="10">
        <v>0.60416666666666663</v>
      </c>
      <c r="D211" s="9" t="s">
        <v>643</v>
      </c>
      <c r="E211" s="2" t="s">
        <v>0</v>
      </c>
      <c r="F211" s="8" t="s">
        <v>775</v>
      </c>
      <c r="G211" s="2">
        <v>30</v>
      </c>
      <c r="H211" s="2">
        <v>41</v>
      </c>
      <c r="I211" s="2">
        <v>29</v>
      </c>
      <c r="J211" s="2" t="s">
        <v>1</v>
      </c>
      <c r="K211" s="2" t="s">
        <v>1</v>
      </c>
      <c r="L211" s="2">
        <v>1</v>
      </c>
      <c r="M211" s="3" t="s">
        <v>13</v>
      </c>
      <c r="N211" s="3" t="s">
        <v>13</v>
      </c>
      <c r="O211" s="2">
        <v>41</v>
      </c>
      <c r="P211" s="2" t="b">
        <v>1</v>
      </c>
      <c r="Q211" s="2" t="b">
        <v>1</v>
      </c>
      <c r="R211" s="2" t="b">
        <v>1</v>
      </c>
      <c r="S211" s="44">
        <v>75</v>
      </c>
      <c r="T211" s="44" t="s">
        <v>12</v>
      </c>
      <c r="U211" s="20">
        <v>1.7</v>
      </c>
      <c r="V211" s="11"/>
      <c r="W211" s="2">
        <f t="shared" si="199"/>
        <v>0</v>
      </c>
      <c r="X211">
        <f t="shared" si="200"/>
        <v>10</v>
      </c>
      <c r="Y211">
        <f t="shared" si="201"/>
        <v>10</v>
      </c>
      <c r="Z211">
        <f t="shared" si="202"/>
        <v>0</v>
      </c>
      <c r="AA211" s="2">
        <f t="shared" si="203"/>
        <v>70</v>
      </c>
      <c r="AB211" s="2" t="str">
        <f t="shared" si="204"/>
        <v>Under 1.5</v>
      </c>
      <c r="AC211" s="6"/>
      <c r="AD211" s="6" t="str">
        <f t="shared" si="205"/>
        <v>Over 0.5</v>
      </c>
      <c r="AE211" s="6" t="str">
        <f t="shared" si="206"/>
        <v>?</v>
      </c>
      <c r="AF211" s="6"/>
      <c r="AG211">
        <f t="shared" si="207"/>
        <v>0</v>
      </c>
      <c r="AH211">
        <f t="shared" si="208"/>
        <v>2</v>
      </c>
      <c r="AI211">
        <f t="shared" si="209"/>
        <v>2</v>
      </c>
      <c r="AJ211">
        <f t="shared" si="210"/>
        <v>4</v>
      </c>
      <c r="AK211" s="2" t="str">
        <f t="shared" si="211"/>
        <v>-</v>
      </c>
      <c r="AL211" s="2" t="str">
        <f t="shared" si="212"/>
        <v>Pick</v>
      </c>
    </row>
    <row r="212" spans="2:38">
      <c r="B212" t="s">
        <v>227</v>
      </c>
      <c r="C212" s="10">
        <v>0.625</v>
      </c>
      <c r="D212" s="9" t="s">
        <v>776</v>
      </c>
      <c r="E212" s="2" t="s">
        <v>0</v>
      </c>
      <c r="F212" s="8" t="s">
        <v>224</v>
      </c>
      <c r="G212" s="2">
        <v>34</v>
      </c>
      <c r="H212" s="2">
        <v>44</v>
      </c>
      <c r="I212" s="2">
        <v>22</v>
      </c>
      <c r="J212" s="2" t="s">
        <v>1</v>
      </c>
      <c r="K212" s="2">
        <v>1</v>
      </c>
      <c r="L212" s="2">
        <v>12</v>
      </c>
      <c r="M212" s="3" t="s">
        <v>13</v>
      </c>
      <c r="N212" s="3" t="s">
        <v>13</v>
      </c>
      <c r="O212" s="2">
        <v>44</v>
      </c>
      <c r="P212" s="2" t="b">
        <v>1</v>
      </c>
      <c r="Q212" s="2" t="s">
        <v>2</v>
      </c>
      <c r="R212" s="2" t="s">
        <v>2</v>
      </c>
      <c r="S212" s="44">
        <v>30</v>
      </c>
      <c r="T212" s="44" t="s">
        <v>12</v>
      </c>
      <c r="U212" s="20">
        <v>1.6</v>
      </c>
      <c r="V212" s="11"/>
      <c r="W212" s="2">
        <f t="shared" si="199"/>
        <v>0</v>
      </c>
      <c r="X212">
        <f t="shared" si="200"/>
        <v>5</v>
      </c>
      <c r="Y212">
        <f t="shared" si="201"/>
        <v>0</v>
      </c>
      <c r="Z212">
        <f t="shared" si="202"/>
        <v>0</v>
      </c>
      <c r="AA212" s="2">
        <f t="shared" si="203"/>
        <v>55</v>
      </c>
      <c r="AB212" s="2" t="str">
        <f t="shared" si="204"/>
        <v>Over 0.5</v>
      </c>
      <c r="AC212" s="6"/>
      <c r="AD212" s="6" t="str">
        <f t="shared" si="205"/>
        <v>Over 0.5</v>
      </c>
      <c r="AE212" s="6" t="str">
        <f t="shared" si="206"/>
        <v>?</v>
      </c>
      <c r="AF212" s="6"/>
      <c r="AG212">
        <f t="shared" si="207"/>
        <v>0</v>
      </c>
      <c r="AH212">
        <f t="shared" si="208"/>
        <v>0</v>
      </c>
      <c r="AI212">
        <f t="shared" si="209"/>
        <v>0</v>
      </c>
      <c r="AJ212">
        <f t="shared" si="210"/>
        <v>0</v>
      </c>
      <c r="AK212" s="2" t="str">
        <f t="shared" si="211"/>
        <v>-</v>
      </c>
      <c r="AL212" s="2" t="str">
        <f t="shared" si="212"/>
        <v>-</v>
      </c>
    </row>
    <row r="213" spans="2:38">
      <c r="B213" t="s">
        <v>451</v>
      </c>
      <c r="C213" s="10">
        <v>0.625</v>
      </c>
      <c r="D213" s="9" t="s">
        <v>450</v>
      </c>
      <c r="E213" s="2" t="s">
        <v>0</v>
      </c>
      <c r="F213" s="8" t="s">
        <v>777</v>
      </c>
      <c r="G213" s="2">
        <v>16</v>
      </c>
      <c r="H213" s="2">
        <v>55</v>
      </c>
      <c r="I213" s="2">
        <v>28</v>
      </c>
      <c r="J213" s="2" t="s">
        <v>1</v>
      </c>
      <c r="K213" s="2">
        <v>2</v>
      </c>
      <c r="L213" s="2">
        <v>12</v>
      </c>
      <c r="M213" s="3" t="s">
        <v>13</v>
      </c>
      <c r="N213" s="3" t="s">
        <v>13</v>
      </c>
      <c r="O213" s="2" t="b">
        <v>1</v>
      </c>
      <c r="P213" s="2" t="b">
        <v>1</v>
      </c>
      <c r="Q213" s="2" t="s">
        <v>2</v>
      </c>
      <c r="R213" s="2" t="s">
        <v>2</v>
      </c>
      <c r="S213" s="44">
        <v>63</v>
      </c>
      <c r="T213" s="44" t="s">
        <v>11</v>
      </c>
      <c r="U213" s="20">
        <v>1.7</v>
      </c>
      <c r="V213" s="11"/>
      <c r="W213" s="2">
        <f t="shared" si="199"/>
        <v>10</v>
      </c>
      <c r="X213">
        <f t="shared" si="200"/>
        <v>5</v>
      </c>
      <c r="Y213">
        <f t="shared" si="201"/>
        <v>10</v>
      </c>
      <c r="Z213">
        <f t="shared" si="202"/>
        <v>5</v>
      </c>
      <c r="AA213" s="2">
        <f t="shared" si="203"/>
        <v>80</v>
      </c>
      <c r="AB213" s="2" t="str">
        <f t="shared" si="204"/>
        <v>Under 1.5</v>
      </c>
      <c r="AC213" s="6"/>
      <c r="AD213" s="6" t="str">
        <f t="shared" si="205"/>
        <v>Over 0.5</v>
      </c>
      <c r="AE213" s="6" t="str">
        <f t="shared" si="206"/>
        <v>?</v>
      </c>
      <c r="AF213" s="6"/>
      <c r="AG213">
        <f t="shared" si="207"/>
        <v>6</v>
      </c>
      <c r="AH213">
        <f t="shared" si="208"/>
        <v>0</v>
      </c>
      <c r="AI213">
        <f t="shared" si="209"/>
        <v>2</v>
      </c>
      <c r="AJ213">
        <f t="shared" si="210"/>
        <v>0</v>
      </c>
      <c r="AK213" s="2" t="str">
        <f t="shared" si="211"/>
        <v>-</v>
      </c>
      <c r="AL213" s="2" t="str">
        <f t="shared" si="212"/>
        <v>-</v>
      </c>
    </row>
    <row r="214" spans="2:38">
      <c r="B214" t="s">
        <v>334</v>
      </c>
      <c r="C214" s="10">
        <v>0.63541666666666663</v>
      </c>
      <c r="D214" s="9" t="s">
        <v>778</v>
      </c>
      <c r="E214" s="2" t="s">
        <v>0</v>
      </c>
      <c r="F214" s="8" t="s">
        <v>779</v>
      </c>
      <c r="G214" s="2">
        <v>12</v>
      </c>
      <c r="H214" s="2">
        <v>60</v>
      </c>
      <c r="I214" s="2">
        <v>29</v>
      </c>
      <c r="J214" s="2" t="s">
        <v>1</v>
      </c>
      <c r="K214" s="2" t="s">
        <v>1</v>
      </c>
      <c r="L214" s="2">
        <v>17</v>
      </c>
      <c r="M214" s="3" t="s">
        <v>13</v>
      </c>
      <c r="N214" s="3" t="s">
        <v>13</v>
      </c>
      <c r="O214" s="2" t="b">
        <v>1</v>
      </c>
      <c r="P214" s="2" t="b">
        <v>1</v>
      </c>
      <c r="Q214" s="2" t="b">
        <v>1</v>
      </c>
      <c r="R214" s="2" t="s">
        <v>2</v>
      </c>
      <c r="S214" s="44">
        <v>72</v>
      </c>
      <c r="T214" s="44" t="s">
        <v>10</v>
      </c>
      <c r="U214" s="20">
        <v>1.8</v>
      </c>
      <c r="V214" s="11"/>
      <c r="W214" s="2">
        <f t="shared" si="199"/>
        <v>10</v>
      </c>
      <c r="X214">
        <f t="shared" si="200"/>
        <v>0</v>
      </c>
      <c r="Y214">
        <f t="shared" si="201"/>
        <v>10</v>
      </c>
      <c r="Z214">
        <f t="shared" si="202"/>
        <v>10</v>
      </c>
      <c r="AA214" s="2">
        <f t="shared" si="203"/>
        <v>80</v>
      </c>
      <c r="AB214" s="2" t="str">
        <f t="shared" si="204"/>
        <v>Under 1.5</v>
      </c>
      <c r="AC214" s="6"/>
      <c r="AD214" s="6" t="str">
        <f t="shared" si="205"/>
        <v>Over 0.5</v>
      </c>
      <c r="AE214" s="6" t="str">
        <f t="shared" si="206"/>
        <v>?</v>
      </c>
      <c r="AF214" s="6"/>
      <c r="AG214">
        <f t="shared" si="207"/>
        <v>6</v>
      </c>
      <c r="AH214">
        <f t="shared" si="208"/>
        <v>0</v>
      </c>
      <c r="AI214">
        <f t="shared" si="209"/>
        <v>2</v>
      </c>
      <c r="AJ214">
        <f t="shared" si="210"/>
        <v>0</v>
      </c>
      <c r="AK214" s="2" t="str">
        <f t="shared" si="211"/>
        <v>-</v>
      </c>
      <c r="AL214" s="2" t="str">
        <f t="shared" si="212"/>
        <v>-</v>
      </c>
    </row>
    <row r="215" spans="2:38">
      <c r="B215" t="s">
        <v>314</v>
      </c>
      <c r="C215" s="10">
        <v>0.66666666666666663</v>
      </c>
      <c r="D215" s="9" t="s">
        <v>327</v>
      </c>
      <c r="E215" s="2" t="s">
        <v>0</v>
      </c>
      <c r="F215" s="8" t="s">
        <v>780</v>
      </c>
      <c r="G215" s="2">
        <v>27</v>
      </c>
      <c r="H215" s="2">
        <v>47</v>
      </c>
      <c r="I215" s="2">
        <v>25</v>
      </c>
      <c r="J215" s="2" t="s">
        <v>1</v>
      </c>
      <c r="K215" s="2">
        <v>1</v>
      </c>
      <c r="L215" s="2">
        <v>2</v>
      </c>
      <c r="M215" s="3" t="s">
        <v>13</v>
      </c>
      <c r="N215" s="3" t="s">
        <v>13</v>
      </c>
      <c r="O215" s="2">
        <v>47</v>
      </c>
      <c r="P215" s="2" t="b">
        <v>1</v>
      </c>
      <c r="Q215" s="2" t="s">
        <v>2</v>
      </c>
      <c r="R215" s="2" t="b">
        <v>1</v>
      </c>
      <c r="S215" s="44">
        <v>49</v>
      </c>
      <c r="T215" s="44" t="s">
        <v>12</v>
      </c>
      <c r="U215" s="20">
        <v>1.7</v>
      </c>
      <c r="V215" s="11"/>
      <c r="W215" s="2">
        <f t="shared" ref="W215:W222" si="213">IF(H215&gt;52,10,0)</f>
        <v>0</v>
      </c>
      <c r="X215">
        <f t="shared" ref="X215:X222" si="214">IF(L215&gt;15,0,IF(L215&lt;8,10,5))</f>
        <v>10</v>
      </c>
      <c r="Y215">
        <f t="shared" ref="Y215:Y222" si="215">IF(S215&gt;60,10,IF(S215&lt;49,0,5))</f>
        <v>5</v>
      </c>
      <c r="Z215">
        <f t="shared" ref="Z215:Z222" si="216">IF(T215="Y",10,IF(T215="C",5,0))</f>
        <v>0</v>
      </c>
      <c r="AA215" s="2">
        <f t="shared" ref="AA215:AA222" si="217">SUM(W215:Z215)+50</f>
        <v>65</v>
      </c>
      <c r="AB215" s="2" t="str">
        <f t="shared" ref="AB215:AB222" si="218">IF(AA215&lt;56,"Over 0.5","Under 1.5")</f>
        <v>Under 1.5</v>
      </c>
      <c r="AC215" s="6"/>
      <c r="AD215" s="6" t="str">
        <f t="shared" ref="AD215:AD222" si="219">IF(M215="1-0","Under 1.5",IF(M215="0-0","Under 1.5",IF(M215="0-1","Under 1.5","Over 0.5")))</f>
        <v>Over 0.5</v>
      </c>
      <c r="AE215" s="6" t="str">
        <f t="shared" ref="AE215:AE222" si="220">IF(M215="?",M215,IF(AB215=AD215,"WON",IF(M215="0-1","WON",IF(M215="1-0","WON","LOST"))))</f>
        <v>?</v>
      </c>
      <c r="AF215" s="6"/>
      <c r="AG215">
        <f t="shared" ref="AG215:AG222" si="221">IF(H215&gt;52,6,IF(H215=52,5,IF(H215=51,4,IF(H215=50,3,IF(H215=49,2,IF(H215=48,1,0))))))</f>
        <v>0</v>
      </c>
      <c r="AH215">
        <f t="shared" ref="AH215:AH222" si="222">IF(L215&lt;8,2,0)</f>
        <v>2</v>
      </c>
      <c r="AI215">
        <f t="shared" ref="AI215:AI222" si="223">IF(S215&gt;49,2,0)</f>
        <v>0</v>
      </c>
      <c r="AJ215">
        <f t="shared" ref="AJ215:AJ222" si="224">IF(SUM(AH215:AI215)=4,SUM(AG215:AI215),0)</f>
        <v>0</v>
      </c>
      <c r="AK215" s="2" t="str">
        <f t="shared" ref="AK215:AK222" si="225">IF(AJ215=10,"A1",IF(AJ215=9,"A2",IF(AJ215=8,"A3",IF(AJ215=7,"A4",IF(AJ215=6,"A5","-")))))</f>
        <v>-</v>
      </c>
      <c r="AL215" s="2" t="str">
        <f t="shared" ref="AL215:AL222" si="226">IF(AND(L215&lt;11,U215&lt;1.75,AA215&gt;65,OR((AND(S215&gt;49,S215&lt;61,T215="Y")),(AND(S215&lt;48,T215="Y")),(AND(S215&gt;60,T215="N")),(AND(S215&gt;60,T215="Y")),(AND(S215&gt;60,T215="C")))),"Pick","-")</f>
        <v>-</v>
      </c>
    </row>
    <row r="216" spans="2:38">
      <c r="B216" t="s">
        <v>314</v>
      </c>
      <c r="C216" s="10">
        <v>0.66666666666666663</v>
      </c>
      <c r="D216" s="9" t="s">
        <v>781</v>
      </c>
      <c r="E216" s="2" t="s">
        <v>0</v>
      </c>
      <c r="F216" s="8" t="s">
        <v>337</v>
      </c>
      <c r="G216" s="2">
        <v>20</v>
      </c>
      <c r="H216" s="2">
        <v>46</v>
      </c>
      <c r="I216" s="2">
        <v>34</v>
      </c>
      <c r="J216" s="2" t="s">
        <v>1</v>
      </c>
      <c r="K216" s="2">
        <v>2</v>
      </c>
      <c r="L216" s="2">
        <v>14</v>
      </c>
      <c r="M216" s="3" t="s">
        <v>13</v>
      </c>
      <c r="N216" s="3" t="s">
        <v>13</v>
      </c>
      <c r="O216" s="2">
        <v>46</v>
      </c>
      <c r="P216" s="2" t="b">
        <v>1</v>
      </c>
      <c r="Q216" s="2" t="s">
        <v>2</v>
      </c>
      <c r="R216" s="2" t="s">
        <v>2</v>
      </c>
      <c r="S216" s="44">
        <v>56</v>
      </c>
      <c r="T216" s="44" t="s">
        <v>12</v>
      </c>
      <c r="U216" s="20">
        <v>1.9</v>
      </c>
      <c r="V216" s="11"/>
      <c r="W216" s="2">
        <f t="shared" si="213"/>
        <v>0</v>
      </c>
      <c r="X216">
        <f t="shared" si="214"/>
        <v>5</v>
      </c>
      <c r="Y216">
        <f t="shared" si="215"/>
        <v>5</v>
      </c>
      <c r="Z216">
        <f t="shared" si="216"/>
        <v>0</v>
      </c>
      <c r="AA216" s="2">
        <f t="shared" si="217"/>
        <v>60</v>
      </c>
      <c r="AB216" s="2" t="str">
        <f t="shared" si="218"/>
        <v>Under 1.5</v>
      </c>
      <c r="AC216" s="6"/>
      <c r="AD216" s="6" t="str">
        <f t="shared" si="219"/>
        <v>Over 0.5</v>
      </c>
      <c r="AE216" s="6" t="str">
        <f t="shared" si="220"/>
        <v>?</v>
      </c>
      <c r="AF216" s="6"/>
      <c r="AG216">
        <f t="shared" si="221"/>
        <v>0</v>
      </c>
      <c r="AH216">
        <f t="shared" si="222"/>
        <v>0</v>
      </c>
      <c r="AI216">
        <f t="shared" si="223"/>
        <v>2</v>
      </c>
      <c r="AJ216">
        <f t="shared" si="224"/>
        <v>0</v>
      </c>
      <c r="AK216" s="2" t="str">
        <f t="shared" si="225"/>
        <v>-</v>
      </c>
      <c r="AL216" s="2" t="str">
        <f t="shared" si="226"/>
        <v>-</v>
      </c>
    </row>
    <row r="217" spans="2:38">
      <c r="B217" t="s">
        <v>314</v>
      </c>
      <c r="C217" s="10">
        <v>0.66666666666666663</v>
      </c>
      <c r="D217" s="9" t="s">
        <v>782</v>
      </c>
      <c r="E217" s="2" t="s">
        <v>0</v>
      </c>
      <c r="F217" s="8" t="s">
        <v>783</v>
      </c>
      <c r="G217" s="2">
        <v>27</v>
      </c>
      <c r="H217" s="2">
        <v>45</v>
      </c>
      <c r="I217" s="2">
        <v>27</v>
      </c>
      <c r="J217" s="2" t="s">
        <v>1</v>
      </c>
      <c r="K217" s="2">
        <v>2</v>
      </c>
      <c r="L217" s="2">
        <v>0</v>
      </c>
      <c r="M217" s="3" t="s">
        <v>13</v>
      </c>
      <c r="N217" s="3" t="s">
        <v>13</v>
      </c>
      <c r="O217" s="2">
        <v>45</v>
      </c>
      <c r="P217" s="2" t="b">
        <v>1</v>
      </c>
      <c r="Q217" s="2" t="s">
        <v>2</v>
      </c>
      <c r="R217" s="2" t="b">
        <v>1</v>
      </c>
      <c r="S217" s="44">
        <v>42</v>
      </c>
      <c r="T217" s="44" t="s">
        <v>10</v>
      </c>
      <c r="U217" s="20">
        <v>1.75</v>
      </c>
      <c r="V217" s="11"/>
      <c r="W217" s="2">
        <f t="shared" si="213"/>
        <v>0</v>
      </c>
      <c r="X217">
        <f t="shared" si="214"/>
        <v>10</v>
      </c>
      <c r="Y217">
        <f t="shared" si="215"/>
        <v>0</v>
      </c>
      <c r="Z217">
        <f t="shared" si="216"/>
        <v>10</v>
      </c>
      <c r="AA217" s="2">
        <f t="shared" si="217"/>
        <v>70</v>
      </c>
      <c r="AB217" s="2" t="str">
        <f t="shared" si="218"/>
        <v>Under 1.5</v>
      </c>
      <c r="AC217" s="6"/>
      <c r="AD217" s="6" t="str">
        <f t="shared" si="219"/>
        <v>Over 0.5</v>
      </c>
      <c r="AE217" s="6" t="str">
        <f t="shared" si="220"/>
        <v>?</v>
      </c>
      <c r="AF217" s="6"/>
      <c r="AG217">
        <f t="shared" si="221"/>
        <v>0</v>
      </c>
      <c r="AH217">
        <f t="shared" si="222"/>
        <v>2</v>
      </c>
      <c r="AI217">
        <f t="shared" si="223"/>
        <v>0</v>
      </c>
      <c r="AJ217">
        <f t="shared" si="224"/>
        <v>0</v>
      </c>
      <c r="AK217" s="2" t="str">
        <f t="shared" si="225"/>
        <v>-</v>
      </c>
      <c r="AL217" s="2" t="str">
        <f t="shared" si="226"/>
        <v>-</v>
      </c>
    </row>
    <row r="218" spans="2:38">
      <c r="B218" t="s">
        <v>314</v>
      </c>
      <c r="C218" s="10">
        <v>0.66666666666666663</v>
      </c>
      <c r="D218" s="9" t="s">
        <v>784</v>
      </c>
      <c r="E218" s="2" t="s">
        <v>0</v>
      </c>
      <c r="F218" s="8" t="s">
        <v>785</v>
      </c>
      <c r="G218" s="2">
        <v>38</v>
      </c>
      <c r="H218" s="2">
        <v>50</v>
      </c>
      <c r="I218" s="2">
        <v>12</v>
      </c>
      <c r="J218" s="2" t="s">
        <v>1</v>
      </c>
      <c r="K218" s="2">
        <v>1</v>
      </c>
      <c r="L218" s="2">
        <v>26</v>
      </c>
      <c r="M218" s="3" t="s">
        <v>13</v>
      </c>
      <c r="N218" s="3" t="s">
        <v>13</v>
      </c>
      <c r="O218" s="2">
        <v>50</v>
      </c>
      <c r="P218" s="2" t="b">
        <v>1</v>
      </c>
      <c r="Q218" s="2" t="s">
        <v>2</v>
      </c>
      <c r="R218" s="2" t="s">
        <v>2</v>
      </c>
      <c r="S218" s="44">
        <v>53</v>
      </c>
      <c r="T218" s="44" t="s">
        <v>12</v>
      </c>
      <c r="U218" s="20">
        <v>1.4</v>
      </c>
      <c r="V218" s="11"/>
      <c r="W218" s="2">
        <f t="shared" si="213"/>
        <v>0</v>
      </c>
      <c r="X218">
        <f t="shared" si="214"/>
        <v>0</v>
      </c>
      <c r="Y218">
        <f t="shared" si="215"/>
        <v>5</v>
      </c>
      <c r="Z218">
        <f t="shared" si="216"/>
        <v>0</v>
      </c>
      <c r="AA218" s="2">
        <f t="shared" si="217"/>
        <v>55</v>
      </c>
      <c r="AB218" s="2" t="str">
        <f t="shared" si="218"/>
        <v>Over 0.5</v>
      </c>
      <c r="AC218" s="6"/>
      <c r="AD218" s="6" t="str">
        <f t="shared" si="219"/>
        <v>Over 0.5</v>
      </c>
      <c r="AE218" s="6" t="str">
        <f t="shared" si="220"/>
        <v>?</v>
      </c>
      <c r="AF218" s="6"/>
      <c r="AG218">
        <f t="shared" si="221"/>
        <v>3</v>
      </c>
      <c r="AH218">
        <f t="shared" si="222"/>
        <v>0</v>
      </c>
      <c r="AI218">
        <f t="shared" si="223"/>
        <v>2</v>
      </c>
      <c r="AJ218">
        <f t="shared" si="224"/>
        <v>0</v>
      </c>
      <c r="AK218" s="2" t="str">
        <f t="shared" si="225"/>
        <v>-</v>
      </c>
      <c r="AL218" s="2" t="str">
        <f t="shared" si="226"/>
        <v>-</v>
      </c>
    </row>
    <row r="219" spans="2:38">
      <c r="B219" t="s">
        <v>314</v>
      </c>
      <c r="C219" s="10">
        <v>0.66666666666666663</v>
      </c>
      <c r="D219" s="9" t="s">
        <v>786</v>
      </c>
      <c r="E219" s="2" t="s">
        <v>0</v>
      </c>
      <c r="F219" s="8" t="s">
        <v>787</v>
      </c>
      <c r="G219" s="2">
        <v>44</v>
      </c>
      <c r="H219" s="2">
        <v>46</v>
      </c>
      <c r="I219" s="2">
        <v>10</v>
      </c>
      <c r="J219" s="2" t="s">
        <v>1</v>
      </c>
      <c r="K219" s="2">
        <v>1</v>
      </c>
      <c r="L219" s="2">
        <v>34</v>
      </c>
      <c r="M219" s="3" t="s">
        <v>13</v>
      </c>
      <c r="N219" s="3" t="s">
        <v>13</v>
      </c>
      <c r="O219" s="2">
        <v>46</v>
      </c>
      <c r="P219" s="2" t="b">
        <v>1</v>
      </c>
      <c r="Q219" s="2" t="s">
        <v>2</v>
      </c>
      <c r="R219" s="2" t="s">
        <v>2</v>
      </c>
      <c r="S219" s="44">
        <v>49</v>
      </c>
      <c r="T219" s="44" t="s">
        <v>12</v>
      </c>
      <c r="U219" s="20">
        <v>1.45</v>
      </c>
      <c r="V219" s="11"/>
      <c r="W219" s="2">
        <f t="shared" si="213"/>
        <v>0</v>
      </c>
      <c r="X219">
        <f t="shared" si="214"/>
        <v>0</v>
      </c>
      <c r="Y219">
        <f t="shared" si="215"/>
        <v>5</v>
      </c>
      <c r="Z219">
        <f t="shared" si="216"/>
        <v>0</v>
      </c>
      <c r="AA219" s="2">
        <f t="shared" si="217"/>
        <v>55</v>
      </c>
      <c r="AB219" s="2" t="str">
        <f t="shared" si="218"/>
        <v>Over 0.5</v>
      </c>
      <c r="AC219" s="6"/>
      <c r="AD219" s="6" t="str">
        <f t="shared" si="219"/>
        <v>Over 0.5</v>
      </c>
      <c r="AE219" s="6" t="str">
        <f t="shared" si="220"/>
        <v>?</v>
      </c>
      <c r="AF219" s="6"/>
      <c r="AG219">
        <f t="shared" si="221"/>
        <v>0</v>
      </c>
      <c r="AH219">
        <f t="shared" si="222"/>
        <v>0</v>
      </c>
      <c r="AI219">
        <f t="shared" si="223"/>
        <v>0</v>
      </c>
      <c r="AJ219">
        <f t="shared" si="224"/>
        <v>0</v>
      </c>
      <c r="AK219" s="2" t="str">
        <f t="shared" si="225"/>
        <v>-</v>
      </c>
      <c r="AL219" s="2" t="str">
        <f t="shared" si="226"/>
        <v>-</v>
      </c>
    </row>
    <row r="220" spans="2:38">
      <c r="B220" t="s">
        <v>314</v>
      </c>
      <c r="C220" s="10">
        <v>0.66666666666666663</v>
      </c>
      <c r="D220" s="9" t="s">
        <v>788</v>
      </c>
      <c r="E220" s="2" t="s">
        <v>0</v>
      </c>
      <c r="F220" s="8" t="s">
        <v>789</v>
      </c>
      <c r="G220" s="2">
        <v>30</v>
      </c>
      <c r="H220" s="2">
        <v>48</v>
      </c>
      <c r="I220" s="2">
        <v>22</v>
      </c>
      <c r="J220" s="2" t="s">
        <v>1</v>
      </c>
      <c r="K220" s="2">
        <v>1</v>
      </c>
      <c r="L220" s="2">
        <v>8</v>
      </c>
      <c r="M220" s="3" t="s">
        <v>13</v>
      </c>
      <c r="N220" s="3" t="s">
        <v>13</v>
      </c>
      <c r="O220" s="2">
        <v>48</v>
      </c>
      <c r="P220" s="2" t="b">
        <v>1</v>
      </c>
      <c r="Q220" s="2" t="s">
        <v>2</v>
      </c>
      <c r="R220" s="2" t="s">
        <v>2</v>
      </c>
      <c r="S220" s="44">
        <v>33</v>
      </c>
      <c r="T220" s="44" t="s">
        <v>10</v>
      </c>
      <c r="U220" s="20">
        <v>1.7</v>
      </c>
      <c r="V220" s="11"/>
      <c r="W220" s="2">
        <f t="shared" si="213"/>
        <v>0</v>
      </c>
      <c r="X220">
        <f t="shared" si="214"/>
        <v>5</v>
      </c>
      <c r="Y220">
        <f t="shared" si="215"/>
        <v>0</v>
      </c>
      <c r="Z220">
        <f t="shared" si="216"/>
        <v>10</v>
      </c>
      <c r="AA220" s="2">
        <f t="shared" si="217"/>
        <v>65</v>
      </c>
      <c r="AB220" s="2" t="str">
        <f t="shared" si="218"/>
        <v>Under 1.5</v>
      </c>
      <c r="AC220" s="6"/>
      <c r="AD220" s="6" t="str">
        <f t="shared" si="219"/>
        <v>Over 0.5</v>
      </c>
      <c r="AE220" s="6" t="str">
        <f t="shared" si="220"/>
        <v>?</v>
      </c>
      <c r="AF220" s="6"/>
      <c r="AG220">
        <f t="shared" si="221"/>
        <v>1</v>
      </c>
      <c r="AH220">
        <f t="shared" si="222"/>
        <v>0</v>
      </c>
      <c r="AI220">
        <f t="shared" si="223"/>
        <v>0</v>
      </c>
      <c r="AJ220">
        <f t="shared" si="224"/>
        <v>0</v>
      </c>
      <c r="AK220" s="2" t="str">
        <f t="shared" si="225"/>
        <v>-</v>
      </c>
      <c r="AL220" s="2" t="str">
        <f t="shared" si="226"/>
        <v>-</v>
      </c>
    </row>
    <row r="221" spans="2:38">
      <c r="B221" t="s">
        <v>60</v>
      </c>
      <c r="C221" s="10">
        <v>0.66666666666666663</v>
      </c>
      <c r="D221" s="9" t="s">
        <v>790</v>
      </c>
      <c r="E221" s="2" t="s">
        <v>0</v>
      </c>
      <c r="F221" s="8" t="s">
        <v>791</v>
      </c>
      <c r="G221" s="2">
        <v>24</v>
      </c>
      <c r="H221" s="2">
        <v>48</v>
      </c>
      <c r="I221" s="2">
        <v>28</v>
      </c>
      <c r="J221" s="2" t="s">
        <v>1</v>
      </c>
      <c r="K221" s="2" t="s">
        <v>1</v>
      </c>
      <c r="L221" s="2">
        <v>4</v>
      </c>
      <c r="M221" s="3" t="s">
        <v>13</v>
      </c>
      <c r="N221" s="3" t="s">
        <v>13</v>
      </c>
      <c r="O221" s="2">
        <v>48</v>
      </c>
      <c r="P221" s="2" t="b">
        <v>1</v>
      </c>
      <c r="Q221" s="2" t="b">
        <v>1</v>
      </c>
      <c r="R221" s="2" t="b">
        <v>1</v>
      </c>
      <c r="S221" s="44">
        <v>56</v>
      </c>
      <c r="T221" s="44" t="s">
        <v>10</v>
      </c>
      <c r="U221" s="20">
        <v>1.5</v>
      </c>
      <c r="V221" s="11"/>
      <c r="W221" s="2">
        <f t="shared" si="213"/>
        <v>0</v>
      </c>
      <c r="X221">
        <f t="shared" si="214"/>
        <v>10</v>
      </c>
      <c r="Y221">
        <f t="shared" si="215"/>
        <v>5</v>
      </c>
      <c r="Z221">
        <f t="shared" si="216"/>
        <v>10</v>
      </c>
      <c r="AA221" s="2">
        <f t="shared" si="217"/>
        <v>75</v>
      </c>
      <c r="AB221" s="2" t="str">
        <f t="shared" si="218"/>
        <v>Under 1.5</v>
      </c>
      <c r="AC221" s="6"/>
      <c r="AD221" s="6" t="str">
        <f t="shared" si="219"/>
        <v>Over 0.5</v>
      </c>
      <c r="AE221" s="6" t="str">
        <f t="shared" si="220"/>
        <v>?</v>
      </c>
      <c r="AF221" s="6"/>
      <c r="AG221">
        <f t="shared" si="221"/>
        <v>1</v>
      </c>
      <c r="AH221">
        <f t="shared" si="222"/>
        <v>2</v>
      </c>
      <c r="AI221">
        <f t="shared" si="223"/>
        <v>2</v>
      </c>
      <c r="AJ221">
        <f t="shared" si="224"/>
        <v>5</v>
      </c>
      <c r="AK221" s="2" t="str">
        <f t="shared" si="225"/>
        <v>-</v>
      </c>
      <c r="AL221" s="2" t="str">
        <f t="shared" si="226"/>
        <v>Pick</v>
      </c>
    </row>
    <row r="222" spans="2:38">
      <c r="B222" t="s">
        <v>646</v>
      </c>
      <c r="C222" s="10">
        <v>0.6875</v>
      </c>
      <c r="D222" s="9" t="s">
        <v>792</v>
      </c>
      <c r="E222" s="2" t="s">
        <v>0</v>
      </c>
      <c r="F222" s="8" t="s">
        <v>793</v>
      </c>
      <c r="G222" s="2">
        <v>36</v>
      </c>
      <c r="H222" s="2">
        <v>55</v>
      </c>
      <c r="I222" s="2">
        <v>10</v>
      </c>
      <c r="J222" s="2" t="s">
        <v>1</v>
      </c>
      <c r="K222" s="2">
        <v>2</v>
      </c>
      <c r="L222" s="2">
        <v>26</v>
      </c>
      <c r="M222" s="3" t="s">
        <v>13</v>
      </c>
      <c r="N222" s="3" t="s">
        <v>13</v>
      </c>
      <c r="O222" s="2" t="b">
        <v>1</v>
      </c>
      <c r="P222" s="2" t="b">
        <v>1</v>
      </c>
      <c r="Q222" s="2" t="s">
        <v>2</v>
      </c>
      <c r="R222" s="2" t="s">
        <v>2</v>
      </c>
      <c r="S222" s="44">
        <v>62</v>
      </c>
      <c r="T222" s="44"/>
      <c r="U222" s="20">
        <v>1.6</v>
      </c>
      <c r="V222" s="11"/>
      <c r="W222" s="2">
        <f t="shared" si="213"/>
        <v>10</v>
      </c>
      <c r="X222">
        <f t="shared" si="214"/>
        <v>0</v>
      </c>
      <c r="Y222">
        <f t="shared" si="215"/>
        <v>10</v>
      </c>
      <c r="Z222">
        <f t="shared" si="216"/>
        <v>0</v>
      </c>
      <c r="AA222" s="2">
        <f t="shared" si="217"/>
        <v>70</v>
      </c>
      <c r="AB222" s="2" t="str">
        <f t="shared" si="218"/>
        <v>Under 1.5</v>
      </c>
      <c r="AC222" s="6"/>
      <c r="AD222" s="6" t="str">
        <f t="shared" si="219"/>
        <v>Over 0.5</v>
      </c>
      <c r="AE222" s="6" t="str">
        <f t="shared" si="220"/>
        <v>?</v>
      </c>
      <c r="AF222" s="6"/>
      <c r="AG222">
        <f t="shared" si="221"/>
        <v>6</v>
      </c>
      <c r="AH222">
        <f t="shared" si="222"/>
        <v>0</v>
      </c>
      <c r="AI222">
        <f t="shared" si="223"/>
        <v>2</v>
      </c>
      <c r="AJ222">
        <f t="shared" si="224"/>
        <v>0</v>
      </c>
      <c r="AK222" s="2" t="str">
        <f t="shared" si="225"/>
        <v>-</v>
      </c>
      <c r="AL222" s="2" t="str">
        <f t="shared" si="226"/>
        <v>-</v>
      </c>
    </row>
    <row r="223" spans="2:38">
      <c r="B223" t="s">
        <v>443</v>
      </c>
      <c r="C223" s="10">
        <v>0.70833333333333337</v>
      </c>
      <c r="D223" s="9" t="s">
        <v>794</v>
      </c>
      <c r="E223" s="2" t="s">
        <v>0</v>
      </c>
      <c r="F223" s="8" t="s">
        <v>795</v>
      </c>
      <c r="G223" s="2">
        <v>25</v>
      </c>
      <c r="H223" s="2">
        <v>50</v>
      </c>
      <c r="I223" s="2">
        <v>25</v>
      </c>
      <c r="J223" s="2" t="s">
        <v>1</v>
      </c>
      <c r="K223" s="2" t="s">
        <v>1</v>
      </c>
      <c r="L223" s="2">
        <v>0</v>
      </c>
      <c r="M223" s="3" t="s">
        <v>13</v>
      </c>
      <c r="N223" s="3" t="s">
        <v>13</v>
      </c>
      <c r="O223" s="2">
        <v>50</v>
      </c>
      <c r="P223" s="2" t="b">
        <v>1</v>
      </c>
      <c r="Q223" s="2" t="b">
        <v>1</v>
      </c>
      <c r="R223" s="2" t="b">
        <v>1</v>
      </c>
      <c r="S223" s="44">
        <v>50</v>
      </c>
      <c r="T223" s="44"/>
      <c r="U223" s="20">
        <v>1.65</v>
      </c>
      <c r="V223" s="11"/>
      <c r="W223" s="2">
        <f t="shared" ref="W223:W233" si="227">IF(H223&gt;52,10,0)</f>
        <v>0</v>
      </c>
      <c r="X223">
        <f t="shared" ref="X223:X233" si="228">IF(L223&gt;15,0,IF(L223&lt;8,10,5))</f>
        <v>10</v>
      </c>
      <c r="Y223">
        <f t="shared" ref="Y223:Y233" si="229">IF(S223&gt;60,10,IF(S223&lt;49,0,5))</f>
        <v>5</v>
      </c>
      <c r="Z223">
        <f t="shared" ref="Z223:Z233" si="230">IF(T223="Y",10,IF(T223="C",5,0))</f>
        <v>0</v>
      </c>
      <c r="AA223" s="2">
        <f t="shared" ref="AA223:AA233" si="231">SUM(W223:Z223)+50</f>
        <v>65</v>
      </c>
      <c r="AB223" s="2" t="str">
        <f t="shared" ref="AB223:AB233" si="232">IF(AA223&lt;56,"Over 0.5","Under 1.5")</f>
        <v>Under 1.5</v>
      </c>
      <c r="AC223" s="6"/>
      <c r="AD223" s="6" t="str">
        <f t="shared" ref="AD223:AD233" si="233">IF(M223="1-0","Under 1.5",IF(M223="0-0","Under 1.5",IF(M223="0-1","Under 1.5","Over 0.5")))</f>
        <v>Over 0.5</v>
      </c>
      <c r="AE223" s="6" t="str">
        <f t="shared" ref="AE223:AE233" si="234">IF(M223="?",M223,IF(AB223=AD223,"WON",IF(M223="0-1","WON",IF(M223="1-0","WON","LOST"))))</f>
        <v>?</v>
      </c>
      <c r="AF223" s="6"/>
      <c r="AG223">
        <f t="shared" ref="AG223:AG233" si="235">IF(H223&gt;52,6,IF(H223=52,5,IF(H223=51,4,IF(H223=50,3,IF(H223=49,2,IF(H223=48,1,0))))))</f>
        <v>3</v>
      </c>
      <c r="AH223">
        <f t="shared" ref="AH223:AH233" si="236">IF(L223&lt;8,2,0)</f>
        <v>2</v>
      </c>
      <c r="AI223">
        <f t="shared" ref="AI223:AI233" si="237">IF(S223&gt;49,2,0)</f>
        <v>2</v>
      </c>
      <c r="AJ223">
        <f t="shared" ref="AJ223:AJ233" si="238">IF(SUM(AH223:AI223)=4,SUM(AG223:AI223),0)</f>
        <v>7</v>
      </c>
      <c r="AK223" s="2" t="str">
        <f t="shared" ref="AK223:AK233" si="239">IF(AJ223=10,"A1",IF(AJ223=9,"A2",IF(AJ223=8,"A3",IF(AJ223=7,"A4",IF(AJ223=6,"A5","-")))))</f>
        <v>A4</v>
      </c>
      <c r="AL223" s="2" t="str">
        <f t="shared" ref="AL223:AL233" si="240">IF(AND(L223&lt;11,U223&lt;1.75,AA223&gt;65,OR((AND(S223&gt;49,S223&lt;61,T223="Y")),(AND(S223&lt;48,T223="Y")),(AND(S223&gt;60,T223="N")),(AND(S223&gt;60,T223="Y")),(AND(S223&gt;60,T223="C")))),"Pick","-")</f>
        <v>-</v>
      </c>
    </row>
    <row r="224" spans="2:38">
      <c r="B224" t="s">
        <v>802</v>
      </c>
      <c r="C224" s="10">
        <v>0.75</v>
      </c>
      <c r="D224" s="9" t="s">
        <v>796</v>
      </c>
      <c r="E224" s="2" t="s">
        <v>0</v>
      </c>
      <c r="F224" s="8" t="s">
        <v>797</v>
      </c>
      <c r="G224" s="2">
        <v>20</v>
      </c>
      <c r="H224" s="2">
        <v>67</v>
      </c>
      <c r="I224" s="2">
        <v>13</v>
      </c>
      <c r="J224" s="2" t="s">
        <v>1</v>
      </c>
      <c r="K224" s="2">
        <v>1</v>
      </c>
      <c r="L224" s="2">
        <v>7</v>
      </c>
      <c r="M224" s="3" t="s">
        <v>13</v>
      </c>
      <c r="N224" s="3" t="s">
        <v>13</v>
      </c>
      <c r="O224" s="2" t="b">
        <v>1</v>
      </c>
      <c r="P224" s="2" t="b">
        <v>1</v>
      </c>
      <c r="Q224" s="2" t="s">
        <v>2</v>
      </c>
      <c r="R224" s="2" t="s">
        <v>2</v>
      </c>
      <c r="S224" s="44">
        <v>48</v>
      </c>
      <c r="T224" s="44" t="s">
        <v>11</v>
      </c>
      <c r="U224" s="20">
        <v>1.8</v>
      </c>
      <c r="V224" s="11"/>
      <c r="W224" s="2">
        <f t="shared" si="227"/>
        <v>10</v>
      </c>
      <c r="X224">
        <f t="shared" si="228"/>
        <v>10</v>
      </c>
      <c r="Y224">
        <f t="shared" si="229"/>
        <v>0</v>
      </c>
      <c r="Z224">
        <f t="shared" si="230"/>
        <v>5</v>
      </c>
      <c r="AA224" s="2">
        <f t="shared" si="231"/>
        <v>75</v>
      </c>
      <c r="AB224" s="2" t="str">
        <f t="shared" si="232"/>
        <v>Under 1.5</v>
      </c>
      <c r="AC224" s="6"/>
      <c r="AD224" s="6" t="str">
        <f t="shared" si="233"/>
        <v>Over 0.5</v>
      </c>
      <c r="AE224" s="6" t="str">
        <f t="shared" si="234"/>
        <v>?</v>
      </c>
      <c r="AF224" s="6"/>
      <c r="AG224">
        <f t="shared" si="235"/>
        <v>6</v>
      </c>
      <c r="AH224">
        <f t="shared" si="236"/>
        <v>2</v>
      </c>
      <c r="AI224">
        <f t="shared" si="237"/>
        <v>0</v>
      </c>
      <c r="AJ224">
        <f t="shared" si="238"/>
        <v>0</v>
      </c>
      <c r="AK224" s="2" t="str">
        <f t="shared" si="239"/>
        <v>-</v>
      </c>
      <c r="AL224" s="2" t="str">
        <f t="shared" si="240"/>
        <v>-</v>
      </c>
    </row>
    <row r="225" spans="1:39">
      <c r="B225" t="s">
        <v>60</v>
      </c>
      <c r="C225" s="10">
        <v>0.77083333333333337</v>
      </c>
      <c r="D225" s="9" t="s">
        <v>798</v>
      </c>
      <c r="E225" s="2" t="s">
        <v>0</v>
      </c>
      <c r="F225" s="8" t="s">
        <v>799</v>
      </c>
      <c r="G225" s="2">
        <v>18</v>
      </c>
      <c r="H225" s="2">
        <v>58</v>
      </c>
      <c r="I225" s="2">
        <v>24</v>
      </c>
      <c r="J225" s="2" t="s">
        <v>1</v>
      </c>
      <c r="K225" s="2" t="s">
        <v>1</v>
      </c>
      <c r="L225" s="2">
        <v>6</v>
      </c>
      <c r="M225" s="3" t="s">
        <v>13</v>
      </c>
      <c r="N225" s="3" t="s">
        <v>13</v>
      </c>
      <c r="O225" s="2" t="b">
        <v>1</v>
      </c>
      <c r="P225" s="2" t="b">
        <v>1</v>
      </c>
      <c r="Q225" s="2" t="b">
        <v>1</v>
      </c>
      <c r="R225" s="2" t="b">
        <v>1</v>
      </c>
      <c r="S225" s="44">
        <v>37</v>
      </c>
      <c r="T225" s="44" t="s">
        <v>10</v>
      </c>
      <c r="U225" s="20">
        <v>1.4</v>
      </c>
      <c r="V225" s="11"/>
      <c r="W225" s="2">
        <f t="shared" si="227"/>
        <v>10</v>
      </c>
      <c r="X225">
        <f t="shared" si="228"/>
        <v>10</v>
      </c>
      <c r="Y225">
        <f t="shared" si="229"/>
        <v>0</v>
      </c>
      <c r="Z225">
        <f t="shared" si="230"/>
        <v>10</v>
      </c>
      <c r="AA225" s="2">
        <f t="shared" si="231"/>
        <v>80</v>
      </c>
      <c r="AB225" s="2" t="str">
        <f t="shared" si="232"/>
        <v>Under 1.5</v>
      </c>
      <c r="AC225" s="6"/>
      <c r="AD225" s="6" t="str">
        <f t="shared" si="233"/>
        <v>Over 0.5</v>
      </c>
      <c r="AE225" s="6" t="str">
        <f t="shared" si="234"/>
        <v>?</v>
      </c>
      <c r="AF225" s="6"/>
      <c r="AG225">
        <f t="shared" si="235"/>
        <v>6</v>
      </c>
      <c r="AH225">
        <f t="shared" si="236"/>
        <v>2</v>
      </c>
      <c r="AI225">
        <f t="shared" si="237"/>
        <v>0</v>
      </c>
      <c r="AJ225">
        <f t="shared" si="238"/>
        <v>0</v>
      </c>
      <c r="AK225" s="2" t="str">
        <f t="shared" si="239"/>
        <v>-</v>
      </c>
      <c r="AL225" s="2" t="str">
        <f t="shared" si="240"/>
        <v>Pick</v>
      </c>
    </row>
    <row r="226" spans="1:39">
      <c r="B226" t="s">
        <v>205</v>
      </c>
      <c r="C226" s="10">
        <v>0.9375</v>
      </c>
      <c r="D226" s="9" t="s">
        <v>800</v>
      </c>
      <c r="E226" s="2" t="s">
        <v>0</v>
      </c>
      <c r="F226" s="8" t="s">
        <v>801</v>
      </c>
      <c r="G226" s="2">
        <v>28</v>
      </c>
      <c r="H226" s="2">
        <v>44</v>
      </c>
      <c r="I226" s="2">
        <v>28</v>
      </c>
      <c r="J226" s="2" t="s">
        <v>1</v>
      </c>
      <c r="K226" s="2">
        <v>1</v>
      </c>
      <c r="L226" s="2">
        <v>0</v>
      </c>
      <c r="M226" s="3" t="s">
        <v>13</v>
      </c>
      <c r="N226" s="3" t="s">
        <v>13</v>
      </c>
      <c r="O226" s="2">
        <v>44</v>
      </c>
      <c r="P226" s="2" t="b">
        <v>1</v>
      </c>
      <c r="Q226" s="2" t="s">
        <v>2</v>
      </c>
      <c r="R226" s="2" t="b">
        <v>1</v>
      </c>
      <c r="S226" s="44">
        <v>33</v>
      </c>
      <c r="T226" s="44" t="s">
        <v>12</v>
      </c>
      <c r="U226" s="20">
        <v>1.65</v>
      </c>
      <c r="V226" s="11"/>
      <c r="W226" s="2">
        <f t="shared" si="227"/>
        <v>0</v>
      </c>
      <c r="X226">
        <f t="shared" si="228"/>
        <v>10</v>
      </c>
      <c r="Y226">
        <f t="shared" si="229"/>
        <v>0</v>
      </c>
      <c r="Z226">
        <f t="shared" si="230"/>
        <v>0</v>
      </c>
      <c r="AA226" s="2">
        <f t="shared" si="231"/>
        <v>60</v>
      </c>
      <c r="AB226" s="2" t="str">
        <f t="shared" si="232"/>
        <v>Under 1.5</v>
      </c>
      <c r="AC226" s="6"/>
      <c r="AD226" s="6" t="str">
        <f t="shared" si="233"/>
        <v>Over 0.5</v>
      </c>
      <c r="AE226" s="6" t="str">
        <f t="shared" si="234"/>
        <v>?</v>
      </c>
      <c r="AF226" s="6"/>
      <c r="AG226">
        <f t="shared" si="235"/>
        <v>0</v>
      </c>
      <c r="AH226">
        <f t="shared" si="236"/>
        <v>2</v>
      </c>
      <c r="AI226">
        <f t="shared" si="237"/>
        <v>0</v>
      </c>
      <c r="AJ226">
        <f t="shared" si="238"/>
        <v>0</v>
      </c>
      <c r="AK226" s="2" t="str">
        <f t="shared" si="239"/>
        <v>-</v>
      </c>
      <c r="AL226" s="2" t="str">
        <f t="shared" si="240"/>
        <v>-</v>
      </c>
    </row>
    <row r="227" spans="1:39">
      <c r="B227"/>
      <c r="E227" s="2"/>
      <c r="F227" s="8"/>
      <c r="G227" s="2"/>
      <c r="H227" s="2"/>
      <c r="I227" s="2"/>
      <c r="J227" s="2"/>
      <c r="K227" s="2"/>
      <c r="L227" s="2"/>
      <c r="M227" s="3"/>
      <c r="N227" s="3"/>
      <c r="O227" s="2"/>
      <c r="P227" s="2"/>
      <c r="Q227" s="2"/>
      <c r="R227" s="2"/>
      <c r="S227" s="44"/>
      <c r="T227" s="44"/>
      <c r="U227" s="20"/>
      <c r="V227" s="11"/>
      <c r="W227" s="2">
        <f t="shared" si="227"/>
        <v>0</v>
      </c>
      <c r="X227">
        <f t="shared" si="228"/>
        <v>10</v>
      </c>
      <c r="Y227">
        <f t="shared" si="229"/>
        <v>0</v>
      </c>
      <c r="Z227">
        <f t="shared" si="230"/>
        <v>0</v>
      </c>
      <c r="AA227" s="2">
        <f t="shared" si="231"/>
        <v>60</v>
      </c>
      <c r="AB227" s="2" t="str">
        <f t="shared" si="232"/>
        <v>Under 1.5</v>
      </c>
      <c r="AC227" s="6"/>
      <c r="AD227" s="6" t="str">
        <f t="shared" si="233"/>
        <v>Over 0.5</v>
      </c>
      <c r="AE227" s="6" t="str">
        <f t="shared" si="234"/>
        <v>LOST</v>
      </c>
      <c r="AF227" s="6"/>
      <c r="AG227">
        <f t="shared" si="235"/>
        <v>0</v>
      </c>
      <c r="AH227">
        <f t="shared" si="236"/>
        <v>2</v>
      </c>
      <c r="AI227">
        <f t="shared" si="237"/>
        <v>0</v>
      </c>
      <c r="AJ227">
        <f t="shared" si="238"/>
        <v>0</v>
      </c>
      <c r="AK227" s="2" t="str">
        <f t="shared" si="239"/>
        <v>-</v>
      </c>
      <c r="AL227" s="2" t="str">
        <f t="shared" si="240"/>
        <v>-</v>
      </c>
    </row>
    <row r="228" spans="1:39">
      <c r="B228"/>
      <c r="E228" s="2"/>
      <c r="F228" s="8"/>
      <c r="G228" s="2"/>
      <c r="H228" s="2"/>
      <c r="I228" s="2"/>
      <c r="J228" s="2"/>
      <c r="K228" s="2"/>
      <c r="L228" s="2"/>
      <c r="M228" s="3"/>
      <c r="N228" s="3"/>
      <c r="O228" s="2"/>
      <c r="P228" s="2"/>
      <c r="Q228" s="2"/>
      <c r="R228" s="2"/>
      <c r="S228" s="44"/>
      <c r="T228" s="44"/>
      <c r="U228" s="20"/>
      <c r="V228" s="11"/>
      <c r="W228" s="2">
        <f t="shared" si="227"/>
        <v>0</v>
      </c>
      <c r="X228">
        <f t="shared" si="228"/>
        <v>10</v>
      </c>
      <c r="Y228">
        <f t="shared" si="229"/>
        <v>0</v>
      </c>
      <c r="Z228">
        <f t="shared" si="230"/>
        <v>0</v>
      </c>
      <c r="AA228" s="2">
        <f t="shared" si="231"/>
        <v>60</v>
      </c>
      <c r="AB228" s="2" t="str">
        <f t="shared" si="232"/>
        <v>Under 1.5</v>
      </c>
      <c r="AC228" s="6"/>
      <c r="AD228" s="6" t="str">
        <f t="shared" si="233"/>
        <v>Over 0.5</v>
      </c>
      <c r="AE228" s="6" t="str">
        <f t="shared" si="234"/>
        <v>LOST</v>
      </c>
      <c r="AF228" s="6"/>
      <c r="AG228">
        <f t="shared" si="235"/>
        <v>0</v>
      </c>
      <c r="AH228">
        <f t="shared" si="236"/>
        <v>2</v>
      </c>
      <c r="AI228">
        <f t="shared" si="237"/>
        <v>0</v>
      </c>
      <c r="AJ228">
        <f t="shared" si="238"/>
        <v>0</v>
      </c>
      <c r="AK228" s="2" t="str">
        <f t="shared" si="239"/>
        <v>-</v>
      </c>
      <c r="AL228" s="2" t="str">
        <f t="shared" si="240"/>
        <v>-</v>
      </c>
    </row>
    <row r="229" spans="1:39">
      <c r="A229" t="s">
        <v>630</v>
      </c>
      <c r="B229" t="s">
        <v>603</v>
      </c>
      <c r="C229" s="10">
        <v>0.54166666666666663</v>
      </c>
      <c r="D229" s="9" t="s">
        <v>617</v>
      </c>
      <c r="E229" s="2" t="s">
        <v>0</v>
      </c>
      <c r="F229" s="8" t="s">
        <v>803</v>
      </c>
      <c r="G229" s="2">
        <v>19</v>
      </c>
      <c r="H229" s="2">
        <v>63</v>
      </c>
      <c r="I229" s="2">
        <v>18</v>
      </c>
      <c r="J229" s="2" t="s">
        <v>1</v>
      </c>
      <c r="K229" s="2">
        <v>1</v>
      </c>
      <c r="L229" s="2">
        <v>1</v>
      </c>
      <c r="M229" s="3" t="s">
        <v>13</v>
      </c>
      <c r="N229" s="3" t="s">
        <v>13</v>
      </c>
      <c r="O229" s="2" t="b">
        <v>1</v>
      </c>
      <c r="P229" s="2" t="b">
        <v>1</v>
      </c>
      <c r="Q229" s="2" t="s">
        <v>2</v>
      </c>
      <c r="R229" s="2" t="b">
        <v>1</v>
      </c>
      <c r="S229" s="44">
        <v>7</v>
      </c>
      <c r="T229" s="44" t="s">
        <v>12</v>
      </c>
      <c r="U229" s="20">
        <v>1.65</v>
      </c>
      <c r="V229" s="11"/>
      <c r="W229" s="2">
        <f t="shared" si="227"/>
        <v>10</v>
      </c>
      <c r="X229">
        <f t="shared" si="228"/>
        <v>10</v>
      </c>
      <c r="Y229">
        <f t="shared" si="229"/>
        <v>0</v>
      </c>
      <c r="Z229">
        <f t="shared" si="230"/>
        <v>0</v>
      </c>
      <c r="AA229" s="2">
        <f t="shared" si="231"/>
        <v>70</v>
      </c>
      <c r="AB229" s="2" t="str">
        <f t="shared" si="232"/>
        <v>Under 1.5</v>
      </c>
      <c r="AC229" s="6"/>
      <c r="AD229" s="6" t="str">
        <f t="shared" si="233"/>
        <v>Over 0.5</v>
      </c>
      <c r="AE229" s="6" t="str">
        <f t="shared" si="234"/>
        <v>?</v>
      </c>
      <c r="AF229" s="6"/>
      <c r="AG229">
        <f t="shared" si="235"/>
        <v>6</v>
      </c>
      <c r="AH229">
        <f t="shared" si="236"/>
        <v>2</v>
      </c>
      <c r="AI229">
        <f t="shared" si="237"/>
        <v>0</v>
      </c>
      <c r="AJ229">
        <f t="shared" si="238"/>
        <v>0</v>
      </c>
      <c r="AK229" s="2" t="str">
        <f t="shared" si="239"/>
        <v>-</v>
      </c>
      <c r="AL229" s="2" t="str">
        <f t="shared" si="240"/>
        <v>-</v>
      </c>
      <c r="AM229" s="2" t="str">
        <f t="shared" ref="AM229:AM273" si="241">IF(AND(A229="OK",H229&gt;52,L229&lt;11,U229&lt;1.66),"Prime","…")</f>
        <v>Prime</v>
      </c>
    </row>
    <row r="230" spans="1:39">
      <c r="A230" t="s">
        <v>630</v>
      </c>
      <c r="B230" t="s">
        <v>74</v>
      </c>
      <c r="C230" s="10">
        <v>0.5625</v>
      </c>
      <c r="D230" s="9" t="s">
        <v>804</v>
      </c>
      <c r="E230" s="2" t="s">
        <v>0</v>
      </c>
      <c r="F230" s="8" t="s">
        <v>805</v>
      </c>
      <c r="G230" s="2">
        <v>28</v>
      </c>
      <c r="H230" s="2">
        <v>58</v>
      </c>
      <c r="I230" s="2">
        <v>13</v>
      </c>
      <c r="J230" s="2" t="s">
        <v>1</v>
      </c>
      <c r="K230" s="2">
        <v>1</v>
      </c>
      <c r="L230" s="2">
        <v>15</v>
      </c>
      <c r="M230" s="3" t="s">
        <v>13</v>
      </c>
      <c r="N230" s="3" t="s">
        <v>13</v>
      </c>
      <c r="O230" s="2" t="b">
        <v>1</v>
      </c>
      <c r="P230" s="2" t="b">
        <v>1</v>
      </c>
      <c r="Q230" s="2" t="s">
        <v>2</v>
      </c>
      <c r="R230" s="2" t="s">
        <v>2</v>
      </c>
      <c r="S230" s="44">
        <v>65</v>
      </c>
      <c r="T230" s="44" t="s">
        <v>11</v>
      </c>
      <c r="U230" s="20">
        <v>1.4</v>
      </c>
      <c r="V230" s="11"/>
      <c r="W230" s="2">
        <f t="shared" si="227"/>
        <v>10</v>
      </c>
      <c r="X230">
        <f t="shared" si="228"/>
        <v>5</v>
      </c>
      <c r="Y230">
        <f t="shared" si="229"/>
        <v>10</v>
      </c>
      <c r="Z230">
        <f t="shared" si="230"/>
        <v>5</v>
      </c>
      <c r="AA230" s="2">
        <f t="shared" si="231"/>
        <v>80</v>
      </c>
      <c r="AB230" s="2" t="str">
        <f t="shared" si="232"/>
        <v>Under 1.5</v>
      </c>
      <c r="AC230" s="6"/>
      <c r="AD230" s="6" t="str">
        <f t="shared" si="233"/>
        <v>Over 0.5</v>
      </c>
      <c r="AE230" s="6" t="str">
        <f t="shared" si="234"/>
        <v>?</v>
      </c>
      <c r="AF230" s="6"/>
      <c r="AG230">
        <f t="shared" si="235"/>
        <v>6</v>
      </c>
      <c r="AH230">
        <f t="shared" si="236"/>
        <v>0</v>
      </c>
      <c r="AI230">
        <f t="shared" si="237"/>
        <v>2</v>
      </c>
      <c r="AJ230">
        <f t="shared" si="238"/>
        <v>0</v>
      </c>
      <c r="AK230" s="2" t="str">
        <f t="shared" si="239"/>
        <v>-</v>
      </c>
      <c r="AL230" s="2" t="str">
        <f t="shared" si="240"/>
        <v>-</v>
      </c>
      <c r="AM230" s="2" t="str">
        <f t="shared" si="241"/>
        <v>…</v>
      </c>
    </row>
    <row r="231" spans="1:39">
      <c r="A231" t="s">
        <v>630</v>
      </c>
      <c r="B231" t="s">
        <v>74</v>
      </c>
      <c r="C231" s="10">
        <v>0.5625</v>
      </c>
      <c r="D231" s="9" t="s">
        <v>86</v>
      </c>
      <c r="E231" s="2" t="s">
        <v>0</v>
      </c>
      <c r="F231" s="8" t="s">
        <v>806</v>
      </c>
      <c r="G231" s="2">
        <v>13</v>
      </c>
      <c r="H231" s="2">
        <v>62</v>
      </c>
      <c r="I231" s="2">
        <v>26</v>
      </c>
      <c r="J231" s="2" t="s">
        <v>1</v>
      </c>
      <c r="K231" s="2" t="s">
        <v>1</v>
      </c>
      <c r="L231" s="2">
        <v>13</v>
      </c>
      <c r="M231" s="3" t="s">
        <v>13</v>
      </c>
      <c r="N231" s="3" t="s">
        <v>13</v>
      </c>
      <c r="O231" s="2" t="b">
        <v>1</v>
      </c>
      <c r="P231" s="2" t="b">
        <v>1</v>
      </c>
      <c r="Q231" s="2" t="b">
        <v>1</v>
      </c>
      <c r="R231" s="2" t="s">
        <v>2</v>
      </c>
      <c r="S231" s="44">
        <v>66</v>
      </c>
      <c r="T231" s="44" t="s">
        <v>11</v>
      </c>
      <c r="U231" s="20">
        <v>1.4</v>
      </c>
      <c r="V231" s="11"/>
      <c r="W231" s="2">
        <f t="shared" si="227"/>
        <v>10</v>
      </c>
      <c r="X231">
        <f t="shared" si="228"/>
        <v>5</v>
      </c>
      <c r="Y231">
        <f t="shared" si="229"/>
        <v>10</v>
      </c>
      <c r="Z231">
        <f t="shared" si="230"/>
        <v>5</v>
      </c>
      <c r="AA231" s="2">
        <f t="shared" si="231"/>
        <v>80</v>
      </c>
      <c r="AB231" s="2" t="str">
        <f t="shared" si="232"/>
        <v>Under 1.5</v>
      </c>
      <c r="AC231" s="6"/>
      <c r="AD231" s="6" t="str">
        <f t="shared" si="233"/>
        <v>Over 0.5</v>
      </c>
      <c r="AE231" s="6" t="str">
        <f t="shared" si="234"/>
        <v>?</v>
      </c>
      <c r="AF231" s="6"/>
      <c r="AG231">
        <f t="shared" si="235"/>
        <v>6</v>
      </c>
      <c r="AH231">
        <f t="shared" si="236"/>
        <v>0</v>
      </c>
      <c r="AI231">
        <f t="shared" si="237"/>
        <v>2</v>
      </c>
      <c r="AJ231">
        <f t="shared" si="238"/>
        <v>0</v>
      </c>
      <c r="AK231" s="2" t="str">
        <f t="shared" si="239"/>
        <v>-</v>
      </c>
      <c r="AL231" s="2" t="str">
        <f t="shared" si="240"/>
        <v>-</v>
      </c>
      <c r="AM231" s="2" t="str">
        <f t="shared" si="241"/>
        <v>…</v>
      </c>
    </row>
    <row r="232" spans="1:39">
      <c r="A232" t="s">
        <v>630</v>
      </c>
      <c r="B232" t="s">
        <v>603</v>
      </c>
      <c r="C232" s="10">
        <v>0.58333333333333337</v>
      </c>
      <c r="D232" s="9" t="s">
        <v>605</v>
      </c>
      <c r="E232" s="2" t="s">
        <v>0</v>
      </c>
      <c r="F232" s="8" t="s">
        <v>624</v>
      </c>
      <c r="G232" s="2">
        <v>27</v>
      </c>
      <c r="H232" s="2">
        <v>62</v>
      </c>
      <c r="I232" s="2">
        <v>11</v>
      </c>
      <c r="J232" s="2" t="s">
        <v>1</v>
      </c>
      <c r="K232" s="2">
        <v>1</v>
      </c>
      <c r="L232" s="2">
        <v>16</v>
      </c>
      <c r="M232" s="3" t="s">
        <v>13</v>
      </c>
      <c r="N232" s="3" t="s">
        <v>13</v>
      </c>
      <c r="O232" s="2" t="b">
        <v>1</v>
      </c>
      <c r="P232" s="2" t="b">
        <v>1</v>
      </c>
      <c r="Q232" s="2" t="s">
        <v>2</v>
      </c>
      <c r="R232" s="2" t="s">
        <v>2</v>
      </c>
      <c r="S232" s="44">
        <v>49</v>
      </c>
      <c r="T232" s="44" t="s">
        <v>11</v>
      </c>
      <c r="U232" s="20">
        <v>1.7</v>
      </c>
      <c r="V232" s="11"/>
      <c r="W232" s="2">
        <f t="shared" si="227"/>
        <v>10</v>
      </c>
      <c r="X232">
        <f t="shared" si="228"/>
        <v>0</v>
      </c>
      <c r="Y232">
        <f t="shared" si="229"/>
        <v>5</v>
      </c>
      <c r="Z232">
        <f t="shared" si="230"/>
        <v>5</v>
      </c>
      <c r="AA232" s="2">
        <f t="shared" si="231"/>
        <v>70</v>
      </c>
      <c r="AB232" s="2" t="str">
        <f t="shared" si="232"/>
        <v>Under 1.5</v>
      </c>
      <c r="AC232" s="6"/>
      <c r="AD232" s="6" t="str">
        <f t="shared" si="233"/>
        <v>Over 0.5</v>
      </c>
      <c r="AE232" s="6" t="str">
        <f t="shared" si="234"/>
        <v>?</v>
      </c>
      <c r="AF232" s="6"/>
      <c r="AG232">
        <f t="shared" si="235"/>
        <v>6</v>
      </c>
      <c r="AH232">
        <f t="shared" si="236"/>
        <v>0</v>
      </c>
      <c r="AI232">
        <f t="shared" si="237"/>
        <v>0</v>
      </c>
      <c r="AJ232">
        <f t="shared" si="238"/>
        <v>0</v>
      </c>
      <c r="AK232" s="2" t="str">
        <f t="shared" si="239"/>
        <v>-</v>
      </c>
      <c r="AL232" s="2" t="str">
        <f t="shared" si="240"/>
        <v>-</v>
      </c>
      <c r="AM232" s="2" t="str">
        <f t="shared" si="241"/>
        <v>…</v>
      </c>
    </row>
    <row r="233" spans="1:39">
      <c r="A233" t="s">
        <v>630</v>
      </c>
      <c r="B233" t="s">
        <v>855</v>
      </c>
      <c r="C233" s="10">
        <v>0.61805555555555558</v>
      </c>
      <c r="D233" s="9" t="s">
        <v>807</v>
      </c>
      <c r="E233" s="2" t="s">
        <v>0</v>
      </c>
      <c r="F233" s="8" t="s">
        <v>808</v>
      </c>
      <c r="G233" s="2">
        <v>37</v>
      </c>
      <c r="H233" s="2">
        <v>55</v>
      </c>
      <c r="I233" s="2">
        <v>8</v>
      </c>
      <c r="J233" s="2" t="s">
        <v>1</v>
      </c>
      <c r="K233" s="2">
        <v>1</v>
      </c>
      <c r="L233" s="2">
        <v>29</v>
      </c>
      <c r="M233" s="3" t="s">
        <v>13</v>
      </c>
      <c r="N233" s="3" t="s">
        <v>13</v>
      </c>
      <c r="O233" s="2" t="b">
        <v>1</v>
      </c>
      <c r="P233" s="2" t="b">
        <v>1</v>
      </c>
      <c r="Q233" s="2" t="s">
        <v>2</v>
      </c>
      <c r="R233" s="2" t="s">
        <v>2</v>
      </c>
      <c r="S233" s="44">
        <v>47</v>
      </c>
      <c r="T233" s="44" t="s">
        <v>12</v>
      </c>
      <c r="U233" s="20">
        <v>2.8</v>
      </c>
      <c r="V233" s="11"/>
      <c r="W233" s="2">
        <f t="shared" si="227"/>
        <v>10</v>
      </c>
      <c r="X233">
        <f t="shared" si="228"/>
        <v>0</v>
      </c>
      <c r="Y233">
        <f t="shared" si="229"/>
        <v>0</v>
      </c>
      <c r="Z233">
        <f t="shared" si="230"/>
        <v>0</v>
      </c>
      <c r="AA233" s="2">
        <f t="shared" si="231"/>
        <v>60</v>
      </c>
      <c r="AB233" s="2" t="str">
        <f t="shared" si="232"/>
        <v>Under 1.5</v>
      </c>
      <c r="AC233" s="6"/>
      <c r="AD233" s="6" t="str">
        <f t="shared" si="233"/>
        <v>Over 0.5</v>
      </c>
      <c r="AE233" s="6" t="str">
        <f t="shared" si="234"/>
        <v>?</v>
      </c>
      <c r="AF233" s="6"/>
      <c r="AG233">
        <f t="shared" si="235"/>
        <v>6</v>
      </c>
      <c r="AH233">
        <f t="shared" si="236"/>
        <v>0</v>
      </c>
      <c r="AI233">
        <f t="shared" si="237"/>
        <v>0</v>
      </c>
      <c r="AJ233">
        <f t="shared" si="238"/>
        <v>0</v>
      </c>
      <c r="AK233" s="2" t="str">
        <f t="shared" si="239"/>
        <v>-</v>
      </c>
      <c r="AL233" s="2" t="str">
        <f t="shared" si="240"/>
        <v>-</v>
      </c>
      <c r="AM233" s="2" t="str">
        <f t="shared" si="241"/>
        <v>…</v>
      </c>
    </row>
    <row r="234" spans="1:39">
      <c r="A234" t="s">
        <v>630</v>
      </c>
      <c r="B234" t="s">
        <v>646</v>
      </c>
      <c r="C234" s="10">
        <v>0.625</v>
      </c>
      <c r="D234" s="9" t="s">
        <v>809</v>
      </c>
      <c r="E234" s="2" t="s">
        <v>0</v>
      </c>
      <c r="F234" s="8" t="s">
        <v>810</v>
      </c>
      <c r="G234" s="2">
        <v>10</v>
      </c>
      <c r="H234" s="2">
        <v>50</v>
      </c>
      <c r="I234" s="2">
        <v>40</v>
      </c>
      <c r="J234" s="2" t="s">
        <v>1</v>
      </c>
      <c r="K234" s="2">
        <v>2</v>
      </c>
      <c r="L234" s="2">
        <v>30</v>
      </c>
      <c r="M234" s="3" t="s">
        <v>13</v>
      </c>
      <c r="N234" s="3" t="s">
        <v>13</v>
      </c>
      <c r="O234" s="2">
        <v>50</v>
      </c>
      <c r="P234" s="2" t="b">
        <v>1</v>
      </c>
      <c r="Q234" s="2" t="s">
        <v>2</v>
      </c>
      <c r="R234" s="2" t="s">
        <v>2</v>
      </c>
      <c r="S234" s="44">
        <v>55</v>
      </c>
      <c r="T234" s="44" t="s">
        <v>10</v>
      </c>
      <c r="U234" s="20">
        <v>1.9</v>
      </c>
      <c r="V234" s="11"/>
      <c r="W234" s="2">
        <f t="shared" ref="W234:W239" si="242">IF(H234&gt;52,10,0)</f>
        <v>0</v>
      </c>
      <c r="X234">
        <f t="shared" ref="X234:X239" si="243">IF(L234&gt;15,0,IF(L234&lt;8,10,5))</f>
        <v>0</v>
      </c>
      <c r="Y234">
        <f t="shared" ref="Y234:Y239" si="244">IF(S234&gt;60,10,IF(S234&lt;49,0,5))</f>
        <v>5</v>
      </c>
      <c r="Z234">
        <f t="shared" ref="Z234:Z239" si="245">IF(T234="Y",10,IF(T234="C",5,0))</f>
        <v>10</v>
      </c>
      <c r="AA234" s="2">
        <f t="shared" ref="AA234:AA239" si="246">SUM(W234:Z234)+50</f>
        <v>65</v>
      </c>
      <c r="AB234" s="2" t="str">
        <f t="shared" ref="AB234:AB239" si="247">IF(AA234&lt;56,"Over 0.5","Under 1.5")</f>
        <v>Under 1.5</v>
      </c>
      <c r="AC234" s="6"/>
      <c r="AD234" s="6" t="str">
        <f t="shared" ref="AD234:AD239" si="248">IF(M234="1-0","Under 1.5",IF(M234="0-0","Under 1.5",IF(M234="0-1","Under 1.5","Over 0.5")))</f>
        <v>Over 0.5</v>
      </c>
      <c r="AE234" s="6" t="str">
        <f t="shared" ref="AE234:AE239" si="249">IF(M234="?",M234,IF(AB234=AD234,"WON",IF(M234="0-1","WON",IF(M234="1-0","WON","LOST"))))</f>
        <v>?</v>
      </c>
      <c r="AF234" s="6"/>
      <c r="AG234">
        <f t="shared" ref="AG234:AG239" si="250">IF(H234&gt;52,6,IF(H234=52,5,IF(H234=51,4,IF(H234=50,3,IF(H234=49,2,IF(H234=48,1,0))))))</f>
        <v>3</v>
      </c>
      <c r="AH234">
        <f t="shared" ref="AH234:AH239" si="251">IF(L234&lt;8,2,0)</f>
        <v>0</v>
      </c>
      <c r="AI234">
        <f t="shared" ref="AI234:AI239" si="252">IF(S234&gt;49,2,0)</f>
        <v>2</v>
      </c>
      <c r="AJ234">
        <f t="shared" ref="AJ234:AJ239" si="253">IF(SUM(AH234:AI234)=4,SUM(AG234:AI234),0)</f>
        <v>0</v>
      </c>
      <c r="AK234" s="2" t="str">
        <f t="shared" ref="AK234:AK239" si="254">IF(AJ234=10,"A1",IF(AJ234=9,"A2",IF(AJ234=8,"A3",IF(AJ234=7,"A4",IF(AJ234=6,"A5","-")))))</f>
        <v>-</v>
      </c>
      <c r="AL234" s="2" t="str">
        <f t="shared" ref="AL234:AL239" si="255">IF(AND(L234&lt;11,U234&lt;1.75,AA234&gt;65,OR((AND(S234&gt;49,S234&lt;61,T234="Y")),(AND(S234&lt;48,T234="Y")),(AND(S234&gt;60,T234="N")),(AND(S234&gt;60,T234="Y")),(AND(S234&gt;60,T234="C")))),"Pick","-")</f>
        <v>-</v>
      </c>
      <c r="AM234" s="2" t="str">
        <f t="shared" si="241"/>
        <v>…</v>
      </c>
    </row>
    <row r="235" spans="1:39">
      <c r="A235" t="s">
        <v>630</v>
      </c>
      <c r="B235" t="s">
        <v>74</v>
      </c>
      <c r="C235" s="10">
        <v>0.64583333333333337</v>
      </c>
      <c r="D235" s="9" t="s">
        <v>811</v>
      </c>
      <c r="E235" s="2" t="s">
        <v>0</v>
      </c>
      <c r="F235" s="8" t="s">
        <v>231</v>
      </c>
      <c r="G235" s="2">
        <v>23</v>
      </c>
      <c r="H235" s="2">
        <v>43</v>
      </c>
      <c r="I235" s="2">
        <v>34</v>
      </c>
      <c r="J235" s="2" t="s">
        <v>1</v>
      </c>
      <c r="K235" s="2" t="s">
        <v>1</v>
      </c>
      <c r="L235" s="2">
        <v>11</v>
      </c>
      <c r="M235" s="3" t="s">
        <v>13</v>
      </c>
      <c r="N235" s="3" t="s">
        <v>13</v>
      </c>
      <c r="O235" s="2">
        <v>43</v>
      </c>
      <c r="P235" s="2" t="b">
        <v>1</v>
      </c>
      <c r="Q235" s="2" t="b">
        <v>1</v>
      </c>
      <c r="R235" s="2" t="s">
        <v>2</v>
      </c>
      <c r="S235" s="44">
        <v>80</v>
      </c>
      <c r="T235" s="44" t="s">
        <v>11</v>
      </c>
      <c r="U235" s="20">
        <v>1.45</v>
      </c>
      <c r="V235" s="11"/>
      <c r="W235" s="2">
        <f t="shared" si="242"/>
        <v>0</v>
      </c>
      <c r="X235">
        <f t="shared" si="243"/>
        <v>5</v>
      </c>
      <c r="Y235">
        <f t="shared" si="244"/>
        <v>10</v>
      </c>
      <c r="Z235">
        <f t="shared" si="245"/>
        <v>5</v>
      </c>
      <c r="AA235" s="2">
        <f t="shared" si="246"/>
        <v>70</v>
      </c>
      <c r="AB235" s="2" t="str">
        <f t="shared" si="247"/>
        <v>Under 1.5</v>
      </c>
      <c r="AC235" s="6"/>
      <c r="AD235" s="6" t="str">
        <f t="shared" si="248"/>
        <v>Over 0.5</v>
      </c>
      <c r="AE235" s="6" t="str">
        <f t="shared" si="249"/>
        <v>?</v>
      </c>
      <c r="AF235" s="6"/>
      <c r="AG235">
        <f t="shared" si="250"/>
        <v>0</v>
      </c>
      <c r="AH235">
        <f t="shared" si="251"/>
        <v>0</v>
      </c>
      <c r="AI235">
        <f t="shared" si="252"/>
        <v>2</v>
      </c>
      <c r="AJ235">
        <f t="shared" si="253"/>
        <v>0</v>
      </c>
      <c r="AK235" s="2" t="str">
        <f t="shared" si="254"/>
        <v>-</v>
      </c>
      <c r="AL235" s="2" t="str">
        <f t="shared" si="255"/>
        <v>-</v>
      </c>
      <c r="AM235" s="2" t="str">
        <f t="shared" si="241"/>
        <v>…</v>
      </c>
    </row>
    <row r="236" spans="1:39">
      <c r="A236" t="s">
        <v>630</v>
      </c>
      <c r="B236" t="s">
        <v>208</v>
      </c>
      <c r="C236" s="10">
        <v>0.66666666666666663</v>
      </c>
      <c r="D236" s="9" t="s">
        <v>619</v>
      </c>
      <c r="E236" s="2" t="s">
        <v>0</v>
      </c>
      <c r="F236" s="8" t="s">
        <v>812</v>
      </c>
      <c r="G236" s="2">
        <v>15</v>
      </c>
      <c r="H236" s="2">
        <v>57</v>
      </c>
      <c r="I236" s="2">
        <v>27</v>
      </c>
      <c r="J236" s="2" t="s">
        <v>1</v>
      </c>
      <c r="K236" s="2" t="s">
        <v>1</v>
      </c>
      <c r="L236" s="2">
        <v>12</v>
      </c>
      <c r="M236" s="3" t="s">
        <v>13</v>
      </c>
      <c r="N236" s="3" t="s">
        <v>13</v>
      </c>
      <c r="O236" s="2" t="b">
        <v>1</v>
      </c>
      <c r="P236" s="2" t="b">
        <v>1</v>
      </c>
      <c r="Q236" s="2" t="b">
        <v>1</v>
      </c>
      <c r="R236" s="2" t="s">
        <v>2</v>
      </c>
      <c r="S236" s="44">
        <v>57</v>
      </c>
      <c r="T236" s="44" t="s">
        <v>10</v>
      </c>
      <c r="U236" s="20">
        <v>1.65</v>
      </c>
      <c r="V236" s="11"/>
      <c r="W236" s="2">
        <f t="shared" si="242"/>
        <v>10</v>
      </c>
      <c r="X236">
        <f t="shared" si="243"/>
        <v>5</v>
      </c>
      <c r="Y236">
        <f t="shared" si="244"/>
        <v>5</v>
      </c>
      <c r="Z236">
        <f t="shared" si="245"/>
        <v>10</v>
      </c>
      <c r="AA236" s="2">
        <f t="shared" si="246"/>
        <v>80</v>
      </c>
      <c r="AB236" s="2" t="str">
        <f t="shared" si="247"/>
        <v>Under 1.5</v>
      </c>
      <c r="AC236" s="6"/>
      <c r="AD236" s="6" t="str">
        <f t="shared" si="248"/>
        <v>Over 0.5</v>
      </c>
      <c r="AE236" s="6" t="str">
        <f t="shared" si="249"/>
        <v>?</v>
      </c>
      <c r="AF236" s="6"/>
      <c r="AG236">
        <f t="shared" si="250"/>
        <v>6</v>
      </c>
      <c r="AH236">
        <f t="shared" si="251"/>
        <v>0</v>
      </c>
      <c r="AI236">
        <f t="shared" si="252"/>
        <v>2</v>
      </c>
      <c r="AJ236">
        <f t="shared" si="253"/>
        <v>0</v>
      </c>
      <c r="AK236" s="2" t="str">
        <f t="shared" si="254"/>
        <v>-</v>
      </c>
      <c r="AL236" s="2" t="str">
        <f t="shared" si="255"/>
        <v>-</v>
      </c>
      <c r="AM236" s="2" t="str">
        <f t="shared" si="241"/>
        <v>…</v>
      </c>
    </row>
    <row r="237" spans="1:39">
      <c r="B237" t="s">
        <v>259</v>
      </c>
      <c r="C237" s="10">
        <v>0.70833333333333337</v>
      </c>
      <c r="D237" s="9" t="s">
        <v>813</v>
      </c>
      <c r="E237" s="2" t="s">
        <v>0</v>
      </c>
      <c r="F237" s="8" t="s">
        <v>484</v>
      </c>
      <c r="G237" s="2">
        <v>28</v>
      </c>
      <c r="H237" s="2">
        <v>52</v>
      </c>
      <c r="I237" s="2">
        <v>20</v>
      </c>
      <c r="J237" s="2" t="s">
        <v>1</v>
      </c>
      <c r="K237" s="2" t="s">
        <v>1</v>
      </c>
      <c r="L237" s="2">
        <v>8</v>
      </c>
      <c r="M237" s="3" t="s">
        <v>13</v>
      </c>
      <c r="N237" s="3" t="s">
        <v>13</v>
      </c>
      <c r="O237" s="2">
        <v>52</v>
      </c>
      <c r="P237" s="2" t="b">
        <v>1</v>
      </c>
      <c r="Q237" s="2" t="b">
        <v>1</v>
      </c>
      <c r="R237" s="2" t="s">
        <v>2</v>
      </c>
      <c r="S237" s="44">
        <v>50</v>
      </c>
      <c r="T237" s="44" t="s">
        <v>10</v>
      </c>
      <c r="U237" s="20">
        <v>1.65</v>
      </c>
      <c r="V237" s="11"/>
      <c r="W237" s="2">
        <f t="shared" si="242"/>
        <v>0</v>
      </c>
      <c r="X237">
        <f t="shared" si="243"/>
        <v>5</v>
      </c>
      <c r="Y237">
        <f t="shared" si="244"/>
        <v>5</v>
      </c>
      <c r="Z237">
        <f t="shared" si="245"/>
        <v>10</v>
      </c>
      <c r="AA237" s="2">
        <f t="shared" si="246"/>
        <v>70</v>
      </c>
      <c r="AB237" s="2" t="str">
        <f t="shared" si="247"/>
        <v>Under 1.5</v>
      </c>
      <c r="AC237" s="6"/>
      <c r="AD237" s="6" t="str">
        <f t="shared" si="248"/>
        <v>Over 0.5</v>
      </c>
      <c r="AE237" s="6" t="str">
        <f t="shared" si="249"/>
        <v>?</v>
      </c>
      <c r="AF237" s="6"/>
      <c r="AG237">
        <f t="shared" si="250"/>
        <v>5</v>
      </c>
      <c r="AH237">
        <f t="shared" si="251"/>
        <v>0</v>
      </c>
      <c r="AI237">
        <f t="shared" si="252"/>
        <v>2</v>
      </c>
      <c r="AJ237">
        <f t="shared" si="253"/>
        <v>0</v>
      </c>
      <c r="AK237" s="2" t="str">
        <f t="shared" si="254"/>
        <v>-</v>
      </c>
      <c r="AL237" s="2" t="str">
        <f t="shared" si="255"/>
        <v>Pick</v>
      </c>
      <c r="AM237" s="2" t="str">
        <f t="shared" si="241"/>
        <v>…</v>
      </c>
    </row>
    <row r="238" spans="1:39">
      <c r="A238" t="s">
        <v>630</v>
      </c>
      <c r="B238" t="s">
        <v>645</v>
      </c>
      <c r="C238" s="10">
        <v>0.70833333333333337</v>
      </c>
      <c r="D238" s="9" t="s">
        <v>814</v>
      </c>
      <c r="E238" s="2" t="s">
        <v>0</v>
      </c>
      <c r="F238" s="8" t="s">
        <v>815</v>
      </c>
      <c r="G238" s="2">
        <v>8</v>
      </c>
      <c r="H238" s="2">
        <v>63</v>
      </c>
      <c r="I238" s="2">
        <v>28</v>
      </c>
      <c r="J238" s="2" t="s">
        <v>1</v>
      </c>
      <c r="K238" s="2">
        <v>2</v>
      </c>
      <c r="L238" s="2">
        <v>20</v>
      </c>
      <c r="M238" s="3" t="s">
        <v>13</v>
      </c>
      <c r="N238" s="3" t="s">
        <v>13</v>
      </c>
      <c r="O238" s="2" t="b">
        <v>1</v>
      </c>
      <c r="P238" s="2" t="b">
        <v>1</v>
      </c>
      <c r="Q238" s="2" t="s">
        <v>2</v>
      </c>
      <c r="R238" s="2" t="s">
        <v>2</v>
      </c>
      <c r="S238" s="44">
        <v>57</v>
      </c>
      <c r="T238" s="44" t="s">
        <v>11</v>
      </c>
      <c r="U238" s="20">
        <v>1.65</v>
      </c>
      <c r="V238" s="11"/>
      <c r="W238" s="2">
        <f t="shared" si="242"/>
        <v>10</v>
      </c>
      <c r="X238">
        <f t="shared" si="243"/>
        <v>0</v>
      </c>
      <c r="Y238">
        <f t="shared" si="244"/>
        <v>5</v>
      </c>
      <c r="Z238">
        <f t="shared" si="245"/>
        <v>5</v>
      </c>
      <c r="AA238" s="2">
        <f t="shared" si="246"/>
        <v>70</v>
      </c>
      <c r="AB238" s="2" t="str">
        <f t="shared" si="247"/>
        <v>Under 1.5</v>
      </c>
      <c r="AC238" s="6"/>
      <c r="AD238" s="6" t="str">
        <f t="shared" si="248"/>
        <v>Over 0.5</v>
      </c>
      <c r="AE238" s="6" t="str">
        <f t="shared" si="249"/>
        <v>?</v>
      </c>
      <c r="AF238" s="6"/>
      <c r="AG238">
        <f t="shared" si="250"/>
        <v>6</v>
      </c>
      <c r="AH238">
        <f t="shared" si="251"/>
        <v>0</v>
      </c>
      <c r="AI238">
        <f t="shared" si="252"/>
        <v>2</v>
      </c>
      <c r="AJ238">
        <f t="shared" si="253"/>
        <v>0</v>
      </c>
      <c r="AK238" s="2" t="str">
        <f t="shared" si="254"/>
        <v>-</v>
      </c>
      <c r="AL238" s="2" t="str">
        <f t="shared" si="255"/>
        <v>-</v>
      </c>
      <c r="AM238" s="2" t="str">
        <f t="shared" si="241"/>
        <v>…</v>
      </c>
    </row>
    <row r="239" spans="1:39">
      <c r="A239" t="s">
        <v>630</v>
      </c>
      <c r="B239" t="s">
        <v>60</v>
      </c>
      <c r="C239" s="10">
        <v>0.70833333333333337</v>
      </c>
      <c r="D239" s="9" t="s">
        <v>192</v>
      </c>
      <c r="E239" s="2" t="s">
        <v>0</v>
      </c>
      <c r="F239" s="8" t="s">
        <v>816</v>
      </c>
      <c r="G239" s="2">
        <v>23</v>
      </c>
      <c r="H239" s="2">
        <v>45</v>
      </c>
      <c r="I239" s="2">
        <v>33</v>
      </c>
      <c r="J239" s="2" t="s">
        <v>1</v>
      </c>
      <c r="K239" s="2" t="s">
        <v>1</v>
      </c>
      <c r="L239" s="2">
        <v>10</v>
      </c>
      <c r="M239" s="3" t="s">
        <v>13</v>
      </c>
      <c r="N239" s="3" t="s">
        <v>13</v>
      </c>
      <c r="O239" s="2">
        <v>45</v>
      </c>
      <c r="P239" s="2" t="b">
        <v>1</v>
      </c>
      <c r="Q239" s="2" t="b">
        <v>1</v>
      </c>
      <c r="R239" s="2" t="s">
        <v>2</v>
      </c>
      <c r="S239" s="44">
        <v>45</v>
      </c>
      <c r="T239" s="44" t="s">
        <v>11</v>
      </c>
      <c r="U239" s="20">
        <v>1.5</v>
      </c>
      <c r="V239" s="11"/>
      <c r="W239" s="2">
        <f t="shared" si="242"/>
        <v>0</v>
      </c>
      <c r="X239">
        <f t="shared" si="243"/>
        <v>5</v>
      </c>
      <c r="Y239">
        <f t="shared" si="244"/>
        <v>0</v>
      </c>
      <c r="Z239">
        <f t="shared" si="245"/>
        <v>5</v>
      </c>
      <c r="AA239" s="2">
        <f t="shared" si="246"/>
        <v>60</v>
      </c>
      <c r="AB239" s="2" t="str">
        <f t="shared" si="247"/>
        <v>Under 1.5</v>
      </c>
      <c r="AC239" s="6"/>
      <c r="AD239" s="6" t="str">
        <f t="shared" si="248"/>
        <v>Over 0.5</v>
      </c>
      <c r="AE239" s="6" t="str">
        <f t="shared" si="249"/>
        <v>?</v>
      </c>
      <c r="AF239" s="6"/>
      <c r="AG239">
        <f t="shared" si="250"/>
        <v>0</v>
      </c>
      <c r="AH239">
        <f t="shared" si="251"/>
        <v>0</v>
      </c>
      <c r="AI239">
        <f t="shared" si="252"/>
        <v>0</v>
      </c>
      <c r="AJ239">
        <f t="shared" si="253"/>
        <v>0</v>
      </c>
      <c r="AK239" s="2" t="str">
        <f t="shared" si="254"/>
        <v>-</v>
      </c>
      <c r="AL239" s="2" t="str">
        <f t="shared" si="255"/>
        <v>-</v>
      </c>
      <c r="AM239" s="2" t="str">
        <f t="shared" si="241"/>
        <v>…</v>
      </c>
    </row>
    <row r="240" spans="1:39">
      <c r="B240" t="s">
        <v>53</v>
      </c>
      <c r="C240" s="10">
        <v>0.72916666666666663</v>
      </c>
      <c r="D240" s="9" t="s">
        <v>80</v>
      </c>
      <c r="E240" s="2" t="s">
        <v>0</v>
      </c>
      <c r="F240" s="8" t="s">
        <v>817</v>
      </c>
      <c r="G240" s="2">
        <v>26</v>
      </c>
      <c r="H240" s="2">
        <v>46</v>
      </c>
      <c r="I240" s="2">
        <v>27</v>
      </c>
      <c r="J240" s="2" t="s">
        <v>1</v>
      </c>
      <c r="K240" s="2">
        <v>1</v>
      </c>
      <c r="L240" s="2">
        <v>1</v>
      </c>
      <c r="M240" s="3" t="s">
        <v>13</v>
      </c>
      <c r="N240" s="3" t="s">
        <v>13</v>
      </c>
      <c r="O240" s="2">
        <v>46</v>
      </c>
      <c r="P240" s="2" t="b">
        <v>1</v>
      </c>
      <c r="Q240" s="2" t="s">
        <v>2</v>
      </c>
      <c r="R240" s="2" t="b">
        <v>1</v>
      </c>
      <c r="S240" s="44">
        <v>48</v>
      </c>
      <c r="T240" s="44" t="s">
        <v>12</v>
      </c>
      <c r="U240" s="20">
        <v>1.5</v>
      </c>
      <c r="V240" s="11"/>
      <c r="W240" s="2">
        <f>IF(H240&gt;52,10,0)</f>
        <v>0</v>
      </c>
      <c r="X240">
        <f>IF(L240&gt;15,0,IF(L240&lt;8,10,5))</f>
        <v>10</v>
      </c>
      <c r="Y240">
        <f>IF(S240&gt;60,10,IF(S240&lt;49,0,5))</f>
        <v>0</v>
      </c>
      <c r="Z240">
        <f>IF(T240="Y",10,IF(T240="C",5,0))</f>
        <v>0</v>
      </c>
      <c r="AA240" s="2">
        <f>SUM(W240:Z240)+50</f>
        <v>60</v>
      </c>
      <c r="AB240" s="2" t="str">
        <f>IF(AA240&lt;56,"Over 0.5","Under 1.5")</f>
        <v>Under 1.5</v>
      </c>
      <c r="AC240" s="6"/>
      <c r="AD240" s="6" t="str">
        <f>IF(M240="1-0","Under 1.5",IF(M240="0-0","Under 1.5",IF(M240="0-1","Under 1.5","Over 0.5")))</f>
        <v>Over 0.5</v>
      </c>
      <c r="AE240" s="6" t="str">
        <f>IF(M240="?",M240,IF(AB240=AD240,"WON",IF(M240="0-1","WON",IF(M240="1-0","WON","LOST"))))</f>
        <v>?</v>
      </c>
      <c r="AF240" s="6"/>
      <c r="AG240">
        <f>IF(H240&gt;52,6,IF(H240=52,5,IF(H240=51,4,IF(H240=50,3,IF(H240=49,2,IF(H240=48,1,0))))))</f>
        <v>0</v>
      </c>
      <c r="AH240">
        <f>IF(L240&lt;8,2,0)</f>
        <v>2</v>
      </c>
      <c r="AI240">
        <f>IF(S240&gt;49,2,0)</f>
        <v>0</v>
      </c>
      <c r="AJ240">
        <f>IF(SUM(AH240:AI240)=4,SUM(AG240:AI240),0)</f>
        <v>0</v>
      </c>
      <c r="AK240" s="2" t="str">
        <f>IF(AJ240=10,"A1",IF(AJ240=9,"A2",IF(AJ240=8,"A3",IF(AJ240=7,"A4",IF(AJ240=6,"A5","-")))))</f>
        <v>-</v>
      </c>
      <c r="AL240" s="2" t="str">
        <f>IF(AND(L240&lt;11,U240&lt;1.75,AA240&gt;65,OR((AND(S240&gt;49,S240&lt;61,T240="Y")),(AND(S240&lt;48,T240="Y")),(AND(S240&gt;60,T240="N")),(AND(S240&gt;60,T240="Y")),(AND(S240&gt;60,T240="C")))),"Pick","-")</f>
        <v>-</v>
      </c>
      <c r="AM240" s="2" t="str">
        <f t="shared" si="241"/>
        <v>…</v>
      </c>
    </row>
    <row r="241" spans="1:39">
      <c r="A241" t="s">
        <v>630</v>
      </c>
      <c r="B241" t="s">
        <v>334</v>
      </c>
      <c r="C241" s="10">
        <v>0.72916666666666663</v>
      </c>
      <c r="D241" s="9" t="s">
        <v>371</v>
      </c>
      <c r="E241" s="2" t="s">
        <v>0</v>
      </c>
      <c r="F241" s="8" t="s">
        <v>325</v>
      </c>
      <c r="G241" s="2">
        <v>18</v>
      </c>
      <c r="H241" s="2">
        <v>54</v>
      </c>
      <c r="I241" s="2">
        <v>29</v>
      </c>
      <c r="J241" s="2" t="s">
        <v>1</v>
      </c>
      <c r="K241" s="2">
        <v>2</v>
      </c>
      <c r="L241" s="2">
        <v>11</v>
      </c>
      <c r="M241" s="3" t="s">
        <v>13</v>
      </c>
      <c r="N241" s="3" t="s">
        <v>13</v>
      </c>
      <c r="O241" s="2" t="b">
        <v>1</v>
      </c>
      <c r="P241" s="2" t="b">
        <v>1</v>
      </c>
      <c r="Q241" s="2" t="s">
        <v>2</v>
      </c>
      <c r="R241" s="2" t="s">
        <v>2</v>
      </c>
      <c r="S241" s="44">
        <v>56</v>
      </c>
      <c r="T241" s="44" t="s">
        <v>10</v>
      </c>
      <c r="U241" s="20">
        <v>2</v>
      </c>
      <c r="V241" s="11"/>
      <c r="W241" s="2">
        <f>IF(H241&gt;52,10,0)</f>
        <v>10</v>
      </c>
      <c r="X241">
        <f>IF(L241&gt;15,0,IF(L241&lt;8,10,5))</f>
        <v>5</v>
      </c>
      <c r="Y241">
        <f>IF(S241&gt;60,10,IF(S241&lt;49,0,5))</f>
        <v>5</v>
      </c>
      <c r="Z241">
        <f>IF(T241="Y",10,IF(T241="C",5,0))</f>
        <v>10</v>
      </c>
      <c r="AA241" s="2">
        <f>SUM(W241:Z241)+50</f>
        <v>80</v>
      </c>
      <c r="AB241" s="2" t="str">
        <f>IF(AA241&lt;56,"Over 0.5","Under 1.5")</f>
        <v>Under 1.5</v>
      </c>
      <c r="AC241" s="6"/>
      <c r="AD241" s="6" t="str">
        <f>IF(M241="1-0","Under 1.5",IF(M241="0-0","Under 1.5",IF(M241="0-1","Under 1.5","Over 0.5")))</f>
        <v>Over 0.5</v>
      </c>
      <c r="AE241" s="6" t="str">
        <f>IF(M241="?",M241,IF(AB241=AD241,"WON",IF(M241="0-1","WON",IF(M241="1-0","WON","LOST"))))</f>
        <v>?</v>
      </c>
      <c r="AF241" s="6"/>
      <c r="AG241">
        <f>IF(H241&gt;52,6,IF(H241=52,5,IF(H241=51,4,IF(H241=50,3,IF(H241=49,2,IF(H241=48,1,0))))))</f>
        <v>6</v>
      </c>
      <c r="AH241">
        <f>IF(L241&lt;8,2,0)</f>
        <v>0</v>
      </c>
      <c r="AI241">
        <f>IF(S241&gt;49,2,0)</f>
        <v>2</v>
      </c>
      <c r="AJ241">
        <f>IF(SUM(AH241:AI241)=4,SUM(AG241:AI241),0)</f>
        <v>0</v>
      </c>
      <c r="AK241" s="2" t="str">
        <f>IF(AJ241=10,"A1",IF(AJ241=9,"A2",IF(AJ241=8,"A3",IF(AJ241=7,"A4",IF(AJ241=6,"A5","-")))))</f>
        <v>-</v>
      </c>
      <c r="AL241" s="2" t="str">
        <f>IF(AND(L241&lt;11,U241&lt;1.75,AA241&gt;65,OR((AND(S241&gt;49,S241&lt;61,T241="Y")),(AND(S241&lt;48,T241="Y")),(AND(S241&gt;60,T241="N")),(AND(S241&gt;60,T241="Y")),(AND(S241&gt;60,T241="C")))),"Pick","-")</f>
        <v>-</v>
      </c>
      <c r="AM241" s="2" t="str">
        <f t="shared" si="241"/>
        <v>…</v>
      </c>
    </row>
    <row r="242" spans="1:39">
      <c r="B242" t="s">
        <v>369</v>
      </c>
      <c r="C242" s="10">
        <v>0.72916666666666663</v>
      </c>
      <c r="D242" s="9" t="s">
        <v>818</v>
      </c>
      <c r="E242" s="2" t="s">
        <v>0</v>
      </c>
      <c r="F242" s="8" t="s">
        <v>723</v>
      </c>
      <c r="G242" s="2">
        <v>15</v>
      </c>
      <c r="H242" s="2">
        <v>44</v>
      </c>
      <c r="I242" s="2">
        <v>41</v>
      </c>
      <c r="J242" s="2" t="s">
        <v>1</v>
      </c>
      <c r="K242" s="2">
        <v>2</v>
      </c>
      <c r="L242" s="2">
        <v>26</v>
      </c>
      <c r="M242" s="3" t="s">
        <v>13</v>
      </c>
      <c r="N242" s="3" t="s">
        <v>13</v>
      </c>
      <c r="O242" s="2">
        <v>44</v>
      </c>
      <c r="P242" s="2" t="b">
        <v>1</v>
      </c>
      <c r="Q242" s="2" t="s">
        <v>2</v>
      </c>
      <c r="R242" s="2" t="s">
        <v>2</v>
      </c>
      <c r="S242" s="44">
        <v>47</v>
      </c>
      <c r="T242" s="44" t="s">
        <v>12</v>
      </c>
      <c r="U242" s="20">
        <v>1.75</v>
      </c>
      <c r="V242" s="11"/>
      <c r="W242" s="2">
        <f>IF(H242&gt;52,10,0)</f>
        <v>0</v>
      </c>
      <c r="X242">
        <f>IF(L242&gt;15,0,IF(L242&lt;8,10,5))</f>
        <v>0</v>
      </c>
      <c r="Y242">
        <f>IF(S242&gt;60,10,IF(S242&lt;49,0,5))</f>
        <v>0</v>
      </c>
      <c r="Z242">
        <f>IF(T242="Y",10,IF(T242="C",5,0))</f>
        <v>0</v>
      </c>
      <c r="AA242" s="2">
        <f>SUM(W242:Z242)+50</f>
        <v>50</v>
      </c>
      <c r="AB242" s="2" t="str">
        <f>IF(AA242&lt;56,"Over 0.5","Under 1.5")</f>
        <v>Over 0.5</v>
      </c>
      <c r="AC242" s="6"/>
      <c r="AD242" s="6" t="str">
        <f>IF(M242="1-0","Under 1.5",IF(M242="0-0","Under 1.5",IF(M242="0-1","Under 1.5","Over 0.5")))</f>
        <v>Over 0.5</v>
      </c>
      <c r="AE242" s="6" t="str">
        <f>IF(M242="?",M242,IF(AB242=AD242,"WON",IF(M242="0-1","WON",IF(M242="1-0","WON","LOST"))))</f>
        <v>?</v>
      </c>
      <c r="AF242" s="6"/>
      <c r="AG242">
        <f>IF(H242&gt;52,6,IF(H242=52,5,IF(H242=51,4,IF(H242=50,3,IF(H242=49,2,IF(H242=48,1,0))))))</f>
        <v>0</v>
      </c>
      <c r="AH242">
        <f>IF(L242&lt;8,2,0)</f>
        <v>0</v>
      </c>
      <c r="AI242">
        <f>IF(S242&gt;49,2,0)</f>
        <v>0</v>
      </c>
      <c r="AJ242">
        <f>IF(SUM(AH242:AI242)=4,SUM(AG242:AI242),0)</f>
        <v>0</v>
      </c>
      <c r="AK242" s="2" t="str">
        <f>IF(AJ242=10,"A1",IF(AJ242=9,"A2",IF(AJ242=8,"A3",IF(AJ242=7,"A4",IF(AJ242=6,"A5","-")))))</f>
        <v>-</v>
      </c>
      <c r="AL242" s="2" t="str">
        <f>IF(AND(L242&lt;11,U242&lt;1.75,AA242&gt;65,OR((AND(S242&gt;49,S242&lt;61,T242="Y")),(AND(S242&lt;48,T242="Y")),(AND(S242&gt;60,T242="N")),(AND(S242&gt;60,T242="Y")),(AND(S242&gt;60,T242="C")))),"Pick","-")</f>
        <v>-</v>
      </c>
      <c r="AM242" s="2" t="str">
        <f t="shared" si="241"/>
        <v>…</v>
      </c>
    </row>
    <row r="243" spans="1:39">
      <c r="B243" t="s">
        <v>404</v>
      </c>
      <c r="C243" s="10">
        <v>0.75</v>
      </c>
      <c r="D243" s="9" t="s">
        <v>418</v>
      </c>
      <c r="E243" s="2" t="s">
        <v>0</v>
      </c>
      <c r="F243" s="8" t="s">
        <v>819</v>
      </c>
      <c r="G243" s="2">
        <v>22</v>
      </c>
      <c r="H243" s="2">
        <v>64</v>
      </c>
      <c r="I243" s="2">
        <v>13</v>
      </c>
      <c r="J243" s="2" t="s">
        <v>1</v>
      </c>
      <c r="K243" s="2">
        <v>1</v>
      </c>
      <c r="L243" s="2">
        <v>9</v>
      </c>
      <c r="M243" s="3" t="s">
        <v>13</v>
      </c>
      <c r="N243" s="3" t="s">
        <v>13</v>
      </c>
      <c r="O243" s="2" t="b">
        <v>1</v>
      </c>
      <c r="P243" s="2" t="b">
        <v>1</v>
      </c>
      <c r="Q243" s="2" t="s">
        <v>2</v>
      </c>
      <c r="R243" s="2" t="s">
        <v>2</v>
      </c>
      <c r="S243" s="44">
        <v>73</v>
      </c>
      <c r="T243" s="44" t="s">
        <v>10</v>
      </c>
      <c r="U243" s="20">
        <v>1.65</v>
      </c>
      <c r="V243" s="11"/>
      <c r="W243" s="2">
        <f>IF(H243&gt;52,10,0)</f>
        <v>10</v>
      </c>
      <c r="X243">
        <f>IF(L243&gt;15,0,IF(L243&lt;8,10,5))</f>
        <v>5</v>
      </c>
      <c r="Y243">
        <f>IF(S243&gt;60,10,IF(S243&lt;49,0,5))</f>
        <v>10</v>
      </c>
      <c r="Z243">
        <f>IF(T243="Y",10,IF(T243="C",5,0))</f>
        <v>10</v>
      </c>
      <c r="AA243" s="2">
        <f>SUM(W243:Z243)+50</f>
        <v>85</v>
      </c>
      <c r="AB243" s="2" t="str">
        <f>IF(AA243&lt;56,"Over 0.5","Under 1.5")</f>
        <v>Under 1.5</v>
      </c>
      <c r="AC243" s="6"/>
      <c r="AD243" s="6" t="str">
        <f>IF(M243="1-0","Under 1.5",IF(M243="0-0","Under 1.5",IF(M243="0-1","Under 1.5","Over 0.5")))</f>
        <v>Over 0.5</v>
      </c>
      <c r="AE243" s="6" t="str">
        <f>IF(M243="?",M243,IF(AB243=AD243,"WON",IF(M243="0-1","WON",IF(M243="1-0","WON","LOST"))))</f>
        <v>?</v>
      </c>
      <c r="AF243" s="6"/>
      <c r="AG243">
        <f>IF(H243&gt;52,6,IF(H243=52,5,IF(H243=51,4,IF(H243=50,3,IF(H243=49,2,IF(H243=48,1,0))))))</f>
        <v>6</v>
      </c>
      <c r="AH243">
        <f>IF(L243&lt;8,2,0)</f>
        <v>0</v>
      </c>
      <c r="AI243">
        <f>IF(S243&gt;49,2,0)</f>
        <v>2</v>
      </c>
      <c r="AJ243">
        <f>IF(SUM(AH243:AI243)=4,SUM(AG243:AI243),0)</f>
        <v>0</v>
      </c>
      <c r="AK243" s="2" t="str">
        <f>IF(AJ243=10,"A1",IF(AJ243=9,"A2",IF(AJ243=8,"A3",IF(AJ243=7,"A4",IF(AJ243=6,"A5","-")))))</f>
        <v>-</v>
      </c>
      <c r="AL243" s="2" t="str">
        <f>IF(AND(L243&lt;11,U243&lt;1.75,AA243&gt;65,OR((AND(S243&gt;49,S243&lt;61,T243="Y")),(AND(S243&lt;48,T243="Y")),(AND(S243&gt;60,T243="N")),(AND(S243&gt;60,T243="Y")),(AND(S243&gt;60,T243="C")))),"Pick","-")</f>
        <v>Pick</v>
      </c>
      <c r="AM243" s="2" t="str">
        <f t="shared" si="241"/>
        <v>…</v>
      </c>
    </row>
    <row r="244" spans="1:39">
      <c r="B244" t="s">
        <v>56</v>
      </c>
      <c r="C244" s="10">
        <v>0.75</v>
      </c>
      <c r="D244" s="9" t="s">
        <v>820</v>
      </c>
      <c r="E244" s="2" t="s">
        <v>0</v>
      </c>
      <c r="F244" s="8" t="s">
        <v>821</v>
      </c>
      <c r="G244" s="2">
        <v>21</v>
      </c>
      <c r="H244" s="2">
        <v>44</v>
      </c>
      <c r="I244" s="2">
        <v>36</v>
      </c>
      <c r="J244" s="2" t="s">
        <v>1</v>
      </c>
      <c r="K244" s="2">
        <v>2</v>
      </c>
      <c r="L244" s="2">
        <v>15</v>
      </c>
      <c r="M244" s="3" t="s">
        <v>13</v>
      </c>
      <c r="N244" s="3" t="s">
        <v>13</v>
      </c>
      <c r="O244" s="2">
        <v>44</v>
      </c>
      <c r="P244" s="2" t="b">
        <v>1</v>
      </c>
      <c r="Q244" s="2" t="s">
        <v>2</v>
      </c>
      <c r="R244" s="2" t="s">
        <v>2</v>
      </c>
      <c r="S244" s="44">
        <v>45</v>
      </c>
      <c r="T244" s="44" t="s">
        <v>12</v>
      </c>
      <c r="U244" s="20">
        <v>1.8</v>
      </c>
      <c r="V244" s="11"/>
      <c r="W244" s="2">
        <f t="shared" ref="W244:W249" si="256">IF(H244&gt;52,10,0)</f>
        <v>0</v>
      </c>
      <c r="X244">
        <f t="shared" ref="X244:X249" si="257">IF(L244&gt;15,0,IF(L244&lt;8,10,5))</f>
        <v>5</v>
      </c>
      <c r="Y244">
        <f t="shared" ref="Y244:Y249" si="258">IF(S244&gt;60,10,IF(S244&lt;49,0,5))</f>
        <v>0</v>
      </c>
      <c r="Z244">
        <f t="shared" ref="Z244:Z249" si="259">IF(T244="Y",10,IF(T244="C",5,0))</f>
        <v>0</v>
      </c>
      <c r="AA244" s="2">
        <f t="shared" ref="AA244:AA249" si="260">SUM(W244:Z244)+50</f>
        <v>55</v>
      </c>
      <c r="AB244" s="2" t="str">
        <f t="shared" ref="AB244:AB249" si="261">IF(AA244&lt;56,"Over 0.5","Under 1.5")</f>
        <v>Over 0.5</v>
      </c>
      <c r="AC244" s="6"/>
      <c r="AD244" s="6" t="str">
        <f t="shared" ref="AD244:AD249" si="262">IF(M244="1-0","Under 1.5",IF(M244="0-0","Under 1.5",IF(M244="0-1","Under 1.5","Over 0.5")))</f>
        <v>Over 0.5</v>
      </c>
      <c r="AE244" s="6" t="str">
        <f t="shared" ref="AE244:AE249" si="263">IF(M244="?",M244,IF(AB244=AD244,"WON",IF(M244="0-1","WON",IF(M244="1-0","WON","LOST"))))</f>
        <v>?</v>
      </c>
      <c r="AF244" s="6"/>
      <c r="AG244">
        <f t="shared" ref="AG244:AG249" si="264">IF(H244&gt;52,6,IF(H244=52,5,IF(H244=51,4,IF(H244=50,3,IF(H244=49,2,IF(H244=48,1,0))))))</f>
        <v>0</v>
      </c>
      <c r="AH244">
        <f t="shared" ref="AH244:AH249" si="265">IF(L244&lt;8,2,0)</f>
        <v>0</v>
      </c>
      <c r="AI244">
        <f t="shared" ref="AI244:AI249" si="266">IF(S244&gt;49,2,0)</f>
        <v>0</v>
      </c>
      <c r="AJ244">
        <f t="shared" ref="AJ244:AJ249" si="267">IF(SUM(AH244:AI244)=4,SUM(AG244:AI244),0)</f>
        <v>0</v>
      </c>
      <c r="AK244" s="2" t="str">
        <f t="shared" ref="AK244:AK249" si="268">IF(AJ244=10,"A1",IF(AJ244=9,"A2",IF(AJ244=8,"A3",IF(AJ244=7,"A4",IF(AJ244=6,"A5","-")))))</f>
        <v>-</v>
      </c>
      <c r="AL244" s="2" t="str">
        <f t="shared" ref="AL244:AL249" si="269">IF(AND(L244&lt;11,U244&lt;1.75,AA244&gt;65,OR((AND(S244&gt;49,S244&lt;61,T244="Y")),(AND(S244&lt;48,T244="Y")),(AND(S244&gt;60,T244="N")),(AND(S244&gt;60,T244="Y")),(AND(S244&gt;60,T244="C")))),"Pick","-")</f>
        <v>-</v>
      </c>
      <c r="AM244" s="2" t="str">
        <f t="shared" si="241"/>
        <v>…</v>
      </c>
    </row>
    <row r="245" spans="1:39">
      <c r="B245" t="s">
        <v>96</v>
      </c>
      <c r="C245" s="10">
        <v>0.75</v>
      </c>
      <c r="D245" s="9" t="s">
        <v>822</v>
      </c>
      <c r="E245" s="2" t="s">
        <v>0</v>
      </c>
      <c r="F245" s="8" t="s">
        <v>823</v>
      </c>
      <c r="G245" s="2">
        <v>29</v>
      </c>
      <c r="H245" s="2">
        <v>57</v>
      </c>
      <c r="I245" s="2">
        <v>15</v>
      </c>
      <c r="J245" s="2" t="s">
        <v>1</v>
      </c>
      <c r="K245" s="2">
        <v>2</v>
      </c>
      <c r="L245" s="2">
        <v>14</v>
      </c>
      <c r="M245" s="3" t="s">
        <v>13</v>
      </c>
      <c r="N245" s="3" t="s">
        <v>13</v>
      </c>
      <c r="O245" s="2" t="b">
        <v>1</v>
      </c>
      <c r="P245" s="2" t="b">
        <v>1</v>
      </c>
      <c r="Q245" s="2" t="s">
        <v>2</v>
      </c>
      <c r="R245" s="2" t="s">
        <v>2</v>
      </c>
      <c r="S245" s="44">
        <v>45</v>
      </c>
      <c r="T245" s="44" t="s">
        <v>10</v>
      </c>
      <c r="U245" s="20">
        <v>1.7</v>
      </c>
      <c r="V245" s="11"/>
      <c r="W245" s="2">
        <f t="shared" si="256"/>
        <v>10</v>
      </c>
      <c r="X245">
        <f t="shared" si="257"/>
        <v>5</v>
      </c>
      <c r="Y245">
        <f t="shared" si="258"/>
        <v>0</v>
      </c>
      <c r="Z245">
        <f t="shared" si="259"/>
        <v>10</v>
      </c>
      <c r="AA245" s="2">
        <f t="shared" si="260"/>
        <v>75</v>
      </c>
      <c r="AB245" s="2" t="str">
        <f t="shared" si="261"/>
        <v>Under 1.5</v>
      </c>
      <c r="AC245" s="6"/>
      <c r="AD245" s="6" t="str">
        <f t="shared" si="262"/>
        <v>Over 0.5</v>
      </c>
      <c r="AE245" s="6" t="str">
        <f t="shared" si="263"/>
        <v>?</v>
      </c>
      <c r="AF245" s="6"/>
      <c r="AG245">
        <f t="shared" si="264"/>
        <v>6</v>
      </c>
      <c r="AH245">
        <f t="shared" si="265"/>
        <v>0</v>
      </c>
      <c r="AI245">
        <f t="shared" si="266"/>
        <v>0</v>
      </c>
      <c r="AJ245">
        <f t="shared" si="267"/>
        <v>0</v>
      </c>
      <c r="AK245" s="2" t="str">
        <f t="shared" si="268"/>
        <v>-</v>
      </c>
      <c r="AL245" s="2" t="str">
        <f t="shared" si="269"/>
        <v>-</v>
      </c>
      <c r="AM245" s="2" t="str">
        <f t="shared" si="241"/>
        <v>…</v>
      </c>
    </row>
    <row r="246" spans="1:39">
      <c r="A246" t="s">
        <v>630</v>
      </c>
      <c r="B246" t="s">
        <v>646</v>
      </c>
      <c r="C246" s="10">
        <v>0.78125</v>
      </c>
      <c r="D246" s="9" t="s">
        <v>824</v>
      </c>
      <c r="E246" s="2" t="s">
        <v>0</v>
      </c>
      <c r="F246" s="8" t="s">
        <v>825</v>
      </c>
      <c r="G246" s="2">
        <v>36</v>
      </c>
      <c r="H246" s="2">
        <v>50</v>
      </c>
      <c r="I246" s="2">
        <v>14</v>
      </c>
      <c r="J246" s="2" t="s">
        <v>1</v>
      </c>
      <c r="K246" s="2">
        <v>2</v>
      </c>
      <c r="L246" s="2">
        <v>22</v>
      </c>
      <c r="M246" s="3" t="s">
        <v>13</v>
      </c>
      <c r="N246" s="3" t="s">
        <v>13</v>
      </c>
      <c r="O246" s="2">
        <v>50</v>
      </c>
      <c r="P246" s="2" t="b">
        <v>1</v>
      </c>
      <c r="Q246" s="2" t="s">
        <v>2</v>
      </c>
      <c r="R246" s="2" t="s">
        <v>2</v>
      </c>
      <c r="S246" s="44">
        <v>54</v>
      </c>
      <c r="T246" s="44" t="s">
        <v>10</v>
      </c>
      <c r="U246" s="20">
        <v>1.6</v>
      </c>
      <c r="V246" s="11"/>
      <c r="W246" s="2">
        <f t="shared" si="256"/>
        <v>0</v>
      </c>
      <c r="X246">
        <f t="shared" si="257"/>
        <v>0</v>
      </c>
      <c r="Y246">
        <f t="shared" si="258"/>
        <v>5</v>
      </c>
      <c r="Z246">
        <f t="shared" si="259"/>
        <v>10</v>
      </c>
      <c r="AA246" s="2">
        <f t="shared" si="260"/>
        <v>65</v>
      </c>
      <c r="AB246" s="2" t="str">
        <f t="shared" si="261"/>
        <v>Under 1.5</v>
      </c>
      <c r="AC246" s="6"/>
      <c r="AD246" s="6" t="str">
        <f t="shared" si="262"/>
        <v>Over 0.5</v>
      </c>
      <c r="AE246" s="6" t="str">
        <f t="shared" si="263"/>
        <v>?</v>
      </c>
      <c r="AF246" s="6"/>
      <c r="AG246">
        <f t="shared" si="264"/>
        <v>3</v>
      </c>
      <c r="AH246">
        <f t="shared" si="265"/>
        <v>0</v>
      </c>
      <c r="AI246">
        <f t="shared" si="266"/>
        <v>2</v>
      </c>
      <c r="AJ246">
        <f t="shared" si="267"/>
        <v>0</v>
      </c>
      <c r="AK246" s="2" t="str">
        <f t="shared" si="268"/>
        <v>-</v>
      </c>
      <c r="AL246" s="2" t="str">
        <f t="shared" si="269"/>
        <v>-</v>
      </c>
      <c r="AM246" s="2" t="str">
        <f t="shared" si="241"/>
        <v>…</v>
      </c>
    </row>
    <row r="247" spans="1:39">
      <c r="B247" t="s">
        <v>854</v>
      </c>
      <c r="C247" s="10">
        <v>0.78125</v>
      </c>
      <c r="D247" s="9" t="s">
        <v>826</v>
      </c>
      <c r="E247" s="2" t="s">
        <v>0</v>
      </c>
      <c r="F247" s="8" t="s">
        <v>827</v>
      </c>
      <c r="G247" s="2">
        <v>26</v>
      </c>
      <c r="H247" s="2">
        <v>49</v>
      </c>
      <c r="I247" s="2">
        <v>25</v>
      </c>
      <c r="J247" s="2" t="s">
        <v>1</v>
      </c>
      <c r="K247" s="2">
        <v>1</v>
      </c>
      <c r="L247" s="2">
        <v>1</v>
      </c>
      <c r="M247" s="3" t="s">
        <v>13</v>
      </c>
      <c r="N247" s="3" t="s">
        <v>13</v>
      </c>
      <c r="O247" s="2">
        <v>49</v>
      </c>
      <c r="P247" s="2" t="b">
        <v>1</v>
      </c>
      <c r="Q247" s="2" t="s">
        <v>2</v>
      </c>
      <c r="R247" s="2" t="b">
        <v>1</v>
      </c>
      <c r="S247" s="44">
        <v>47</v>
      </c>
      <c r="T247" s="44" t="s">
        <v>12</v>
      </c>
      <c r="U247" s="20">
        <v>2.7</v>
      </c>
      <c r="V247" s="11"/>
      <c r="W247" s="2">
        <f t="shared" si="256"/>
        <v>0</v>
      </c>
      <c r="X247">
        <f t="shared" si="257"/>
        <v>10</v>
      </c>
      <c r="Y247">
        <f t="shared" si="258"/>
        <v>0</v>
      </c>
      <c r="Z247">
        <f t="shared" si="259"/>
        <v>0</v>
      </c>
      <c r="AA247" s="2">
        <f t="shared" si="260"/>
        <v>60</v>
      </c>
      <c r="AB247" s="2" t="str">
        <f t="shared" si="261"/>
        <v>Under 1.5</v>
      </c>
      <c r="AC247" s="6"/>
      <c r="AD247" s="6" t="str">
        <f t="shared" si="262"/>
        <v>Over 0.5</v>
      </c>
      <c r="AE247" s="6" t="str">
        <f t="shared" si="263"/>
        <v>?</v>
      </c>
      <c r="AF247" s="6"/>
      <c r="AG247">
        <f t="shared" si="264"/>
        <v>2</v>
      </c>
      <c r="AH247">
        <f t="shared" si="265"/>
        <v>2</v>
      </c>
      <c r="AI247">
        <f t="shared" si="266"/>
        <v>0</v>
      </c>
      <c r="AJ247">
        <f t="shared" si="267"/>
        <v>0</v>
      </c>
      <c r="AK247" s="2" t="str">
        <f t="shared" si="268"/>
        <v>-</v>
      </c>
      <c r="AL247" s="2" t="str">
        <f t="shared" si="269"/>
        <v>-</v>
      </c>
      <c r="AM247" s="2" t="str">
        <f t="shared" si="241"/>
        <v>…</v>
      </c>
    </row>
    <row r="248" spans="1:39">
      <c r="B248" t="s">
        <v>854</v>
      </c>
      <c r="C248" s="10">
        <v>0.78125</v>
      </c>
      <c r="D248" s="9" t="s">
        <v>828</v>
      </c>
      <c r="E248" s="2" t="s">
        <v>0</v>
      </c>
      <c r="F248" s="8" t="s">
        <v>829</v>
      </c>
      <c r="G248" s="2">
        <v>24</v>
      </c>
      <c r="H248" s="2">
        <v>43</v>
      </c>
      <c r="I248" s="2">
        <v>33</v>
      </c>
      <c r="J248" s="2" t="s">
        <v>1</v>
      </c>
      <c r="K248" s="2" t="s">
        <v>1</v>
      </c>
      <c r="L248" s="2">
        <v>9</v>
      </c>
      <c r="M248" s="3" t="s">
        <v>13</v>
      </c>
      <c r="N248" s="3" t="s">
        <v>13</v>
      </c>
      <c r="O248" s="2">
        <v>43</v>
      </c>
      <c r="P248" s="2" t="b">
        <v>1</v>
      </c>
      <c r="Q248" s="2" t="b">
        <v>1</v>
      </c>
      <c r="R248" s="2" t="s">
        <v>2</v>
      </c>
      <c r="S248" s="44">
        <v>51</v>
      </c>
      <c r="T248" s="44" t="s">
        <v>10</v>
      </c>
      <c r="U248" s="20">
        <v>2.2000000000000002</v>
      </c>
      <c r="V248" s="11"/>
      <c r="W248" s="2">
        <f t="shared" si="256"/>
        <v>0</v>
      </c>
      <c r="X248">
        <f t="shared" si="257"/>
        <v>5</v>
      </c>
      <c r="Y248">
        <f t="shared" si="258"/>
        <v>5</v>
      </c>
      <c r="Z248">
        <f t="shared" si="259"/>
        <v>10</v>
      </c>
      <c r="AA248" s="2">
        <f t="shared" si="260"/>
        <v>70</v>
      </c>
      <c r="AB248" s="2" t="str">
        <f t="shared" si="261"/>
        <v>Under 1.5</v>
      </c>
      <c r="AC248" s="6"/>
      <c r="AD248" s="6" t="str">
        <f t="shared" si="262"/>
        <v>Over 0.5</v>
      </c>
      <c r="AE248" s="6" t="str">
        <f t="shared" si="263"/>
        <v>?</v>
      </c>
      <c r="AF248" s="6"/>
      <c r="AG248">
        <f t="shared" si="264"/>
        <v>0</v>
      </c>
      <c r="AH248">
        <f t="shared" si="265"/>
        <v>0</v>
      </c>
      <c r="AI248">
        <f t="shared" si="266"/>
        <v>2</v>
      </c>
      <c r="AJ248">
        <f t="shared" si="267"/>
        <v>0</v>
      </c>
      <c r="AK248" s="2" t="str">
        <f t="shared" si="268"/>
        <v>-</v>
      </c>
      <c r="AL248" s="2" t="str">
        <f t="shared" si="269"/>
        <v>-</v>
      </c>
      <c r="AM248" s="2" t="str">
        <f t="shared" si="241"/>
        <v>…</v>
      </c>
    </row>
    <row r="249" spans="1:39">
      <c r="B249" t="s">
        <v>854</v>
      </c>
      <c r="C249" s="10">
        <v>0.78125</v>
      </c>
      <c r="D249" s="9" t="s">
        <v>830</v>
      </c>
      <c r="E249" s="2" t="s">
        <v>0</v>
      </c>
      <c r="F249" s="8" t="s">
        <v>831</v>
      </c>
      <c r="G249" s="2">
        <v>23</v>
      </c>
      <c r="H249" s="2">
        <v>51</v>
      </c>
      <c r="I249" s="2">
        <v>26</v>
      </c>
      <c r="J249" s="2" t="s">
        <v>1</v>
      </c>
      <c r="K249" s="2" t="s">
        <v>1</v>
      </c>
      <c r="L249" s="2">
        <v>3</v>
      </c>
      <c r="M249" s="3" t="s">
        <v>13</v>
      </c>
      <c r="N249" s="3" t="s">
        <v>13</v>
      </c>
      <c r="O249" s="2">
        <v>51</v>
      </c>
      <c r="P249" s="2" t="b">
        <v>1</v>
      </c>
      <c r="Q249" s="2" t="b">
        <v>1</v>
      </c>
      <c r="R249" s="2" t="b">
        <v>1</v>
      </c>
      <c r="S249" s="44">
        <v>34</v>
      </c>
      <c r="T249" s="44" t="s">
        <v>12</v>
      </c>
      <c r="U249" s="20">
        <v>2.5</v>
      </c>
      <c r="V249" s="11"/>
      <c r="W249" s="2">
        <f t="shared" si="256"/>
        <v>0</v>
      </c>
      <c r="X249">
        <f t="shared" si="257"/>
        <v>10</v>
      </c>
      <c r="Y249">
        <f t="shared" si="258"/>
        <v>0</v>
      </c>
      <c r="Z249">
        <f t="shared" si="259"/>
        <v>0</v>
      </c>
      <c r="AA249" s="2">
        <f t="shared" si="260"/>
        <v>60</v>
      </c>
      <c r="AB249" s="2" t="str">
        <f t="shared" si="261"/>
        <v>Under 1.5</v>
      </c>
      <c r="AC249" s="6"/>
      <c r="AD249" s="6" t="str">
        <f t="shared" si="262"/>
        <v>Over 0.5</v>
      </c>
      <c r="AE249" s="6" t="str">
        <f t="shared" si="263"/>
        <v>?</v>
      </c>
      <c r="AF249" s="6"/>
      <c r="AG249">
        <f t="shared" si="264"/>
        <v>4</v>
      </c>
      <c r="AH249">
        <f t="shared" si="265"/>
        <v>2</v>
      </c>
      <c r="AI249">
        <f t="shared" si="266"/>
        <v>0</v>
      </c>
      <c r="AJ249">
        <f t="shared" si="267"/>
        <v>0</v>
      </c>
      <c r="AK249" s="2" t="str">
        <f t="shared" si="268"/>
        <v>-</v>
      </c>
      <c r="AL249" s="2" t="str">
        <f t="shared" si="269"/>
        <v>-</v>
      </c>
      <c r="AM249" s="2" t="str">
        <f t="shared" si="241"/>
        <v>…</v>
      </c>
    </row>
    <row r="250" spans="1:39">
      <c r="B250" t="s">
        <v>493</v>
      </c>
      <c r="C250" s="10">
        <v>0.79166666666666663</v>
      </c>
      <c r="D250" s="9" t="s">
        <v>491</v>
      </c>
      <c r="E250" s="2" t="s">
        <v>0</v>
      </c>
      <c r="F250" s="8" t="s">
        <v>832</v>
      </c>
      <c r="G250" s="2">
        <v>34</v>
      </c>
      <c r="H250" s="2">
        <v>48</v>
      </c>
      <c r="I250" s="2">
        <v>18</v>
      </c>
      <c r="J250" s="2" t="s">
        <v>1</v>
      </c>
      <c r="K250" s="2">
        <v>1</v>
      </c>
      <c r="L250" s="2">
        <v>16</v>
      </c>
      <c r="M250" s="3" t="s">
        <v>13</v>
      </c>
      <c r="N250" s="3" t="s">
        <v>13</v>
      </c>
      <c r="O250" s="2">
        <v>48</v>
      </c>
      <c r="P250" s="2" t="b">
        <v>1</v>
      </c>
      <c r="Q250" s="2" t="s">
        <v>2</v>
      </c>
      <c r="R250" s="2" t="s">
        <v>2</v>
      </c>
      <c r="S250" s="44">
        <v>28</v>
      </c>
      <c r="T250" s="44" t="s">
        <v>12</v>
      </c>
      <c r="U250" s="20">
        <v>1.6</v>
      </c>
      <c r="V250" s="11"/>
      <c r="W250" s="2">
        <f>IF(H250&gt;52,10,0)</f>
        <v>0</v>
      </c>
      <c r="X250">
        <f>IF(L250&gt;15,0,IF(L250&lt;8,10,5))</f>
        <v>0</v>
      </c>
      <c r="Y250">
        <f>IF(S250&gt;60,10,IF(S250&lt;49,0,5))</f>
        <v>0</v>
      </c>
      <c r="Z250">
        <f>IF(T250="Y",10,IF(T250="C",5,0))</f>
        <v>0</v>
      </c>
      <c r="AA250" s="2">
        <f>SUM(W250:Z250)+50</f>
        <v>50</v>
      </c>
      <c r="AB250" s="2" t="str">
        <f>IF(AA250&lt;56,"Over 0.5","Under 1.5")</f>
        <v>Over 0.5</v>
      </c>
      <c r="AC250" s="6"/>
      <c r="AD250" s="6" t="str">
        <f>IF(M250="1-0","Under 1.5",IF(M250="0-0","Under 1.5",IF(M250="0-1","Under 1.5","Over 0.5")))</f>
        <v>Over 0.5</v>
      </c>
      <c r="AE250" s="6" t="str">
        <f>IF(M250="?",M250,IF(AB250=AD250,"WON",IF(M250="0-1","WON",IF(M250="1-0","WON","LOST"))))</f>
        <v>?</v>
      </c>
      <c r="AF250" s="6"/>
      <c r="AG250">
        <f>IF(H250&gt;52,6,IF(H250=52,5,IF(H250=51,4,IF(H250=50,3,IF(H250=49,2,IF(H250=48,1,0))))))</f>
        <v>1</v>
      </c>
      <c r="AH250">
        <f>IF(L250&lt;8,2,0)</f>
        <v>0</v>
      </c>
      <c r="AI250">
        <f>IF(S250&gt;49,2,0)</f>
        <v>0</v>
      </c>
      <c r="AJ250">
        <f>IF(SUM(AH250:AI250)=4,SUM(AG250:AI250),0)</f>
        <v>0</v>
      </c>
      <c r="AK250" s="2" t="str">
        <f>IF(AJ250=10,"A1",IF(AJ250=9,"A2",IF(AJ250=8,"A3",IF(AJ250=7,"A4",IF(AJ250=6,"A5","-")))))</f>
        <v>-</v>
      </c>
      <c r="AL250" s="2" t="str">
        <f>IF(AND(L250&lt;11,U250&lt;1.75,AA250&gt;65,OR((AND(S250&gt;49,S250&lt;61,T250="Y")),(AND(S250&lt;48,T250="Y")),(AND(S250&gt;60,T250="N")),(AND(S250&gt;60,T250="Y")),(AND(S250&gt;60,T250="C")))),"Pick","-")</f>
        <v>-</v>
      </c>
      <c r="AM250" s="2" t="str">
        <f t="shared" si="241"/>
        <v>…</v>
      </c>
    </row>
    <row r="251" spans="1:39">
      <c r="B251" t="s">
        <v>493</v>
      </c>
      <c r="C251" s="10">
        <v>0.79166666666666663</v>
      </c>
      <c r="D251" s="9" t="s">
        <v>833</v>
      </c>
      <c r="E251" s="2" t="s">
        <v>0</v>
      </c>
      <c r="F251" s="8" t="s">
        <v>640</v>
      </c>
      <c r="G251" s="2">
        <v>35</v>
      </c>
      <c r="H251" s="2">
        <v>48</v>
      </c>
      <c r="I251" s="2">
        <v>18</v>
      </c>
      <c r="J251" s="2" t="s">
        <v>1</v>
      </c>
      <c r="K251" s="2">
        <v>1</v>
      </c>
      <c r="L251" s="2">
        <v>17</v>
      </c>
      <c r="M251" s="3" t="s">
        <v>13</v>
      </c>
      <c r="N251" s="3" t="s">
        <v>13</v>
      </c>
      <c r="O251" s="2">
        <v>48</v>
      </c>
      <c r="P251" s="2" t="b">
        <v>1</v>
      </c>
      <c r="Q251" s="2" t="s">
        <v>2</v>
      </c>
      <c r="R251" s="2" t="s">
        <v>2</v>
      </c>
      <c r="S251" s="44">
        <v>51</v>
      </c>
      <c r="T251" s="44" t="s">
        <v>12</v>
      </c>
      <c r="U251" s="20">
        <v>1.55</v>
      </c>
      <c r="V251" s="11"/>
      <c r="W251" s="2">
        <f>IF(H251&gt;52,10,0)</f>
        <v>0</v>
      </c>
      <c r="X251">
        <f>IF(L251&gt;15,0,IF(L251&lt;8,10,5))</f>
        <v>0</v>
      </c>
      <c r="Y251">
        <f>IF(S251&gt;60,10,IF(S251&lt;49,0,5))</f>
        <v>5</v>
      </c>
      <c r="Z251">
        <f>IF(T251="Y",10,IF(T251="C",5,0))</f>
        <v>0</v>
      </c>
      <c r="AA251" s="2">
        <f>SUM(W251:Z251)+50</f>
        <v>55</v>
      </c>
      <c r="AB251" s="2" t="str">
        <f>IF(AA251&lt;56,"Over 0.5","Under 1.5")</f>
        <v>Over 0.5</v>
      </c>
      <c r="AC251" s="6"/>
      <c r="AD251" s="6" t="str">
        <f>IF(M251="1-0","Under 1.5",IF(M251="0-0","Under 1.5",IF(M251="0-1","Under 1.5","Over 0.5")))</f>
        <v>Over 0.5</v>
      </c>
      <c r="AE251" s="6" t="str">
        <f>IF(M251="?",M251,IF(AB251=AD251,"WON",IF(M251="0-1","WON",IF(M251="1-0","WON","LOST"))))</f>
        <v>?</v>
      </c>
      <c r="AF251" s="6"/>
      <c r="AG251">
        <f>IF(H251&gt;52,6,IF(H251=52,5,IF(H251=51,4,IF(H251=50,3,IF(H251=49,2,IF(H251=48,1,0))))))</f>
        <v>1</v>
      </c>
      <c r="AH251">
        <f>IF(L251&lt;8,2,0)</f>
        <v>0</v>
      </c>
      <c r="AI251">
        <f>IF(S251&gt;49,2,0)</f>
        <v>2</v>
      </c>
      <c r="AJ251">
        <f>IF(SUM(AH251:AI251)=4,SUM(AG251:AI251),0)</f>
        <v>0</v>
      </c>
      <c r="AK251" s="2" t="str">
        <f>IF(AJ251=10,"A1",IF(AJ251=9,"A2",IF(AJ251=8,"A3",IF(AJ251=7,"A4",IF(AJ251=6,"A5","-")))))</f>
        <v>-</v>
      </c>
      <c r="AL251" s="2" t="str">
        <f>IF(AND(L251&lt;11,U251&lt;1.75,AA251&gt;65,OR((AND(S251&gt;49,S251&lt;61,T251="Y")),(AND(S251&lt;48,T251="Y")),(AND(S251&gt;60,T251="N")),(AND(S251&gt;60,T251="Y")),(AND(S251&gt;60,T251="C")))),"Pick","-")</f>
        <v>-</v>
      </c>
      <c r="AM251" s="2" t="str">
        <f t="shared" si="241"/>
        <v>…</v>
      </c>
    </row>
    <row r="252" spans="1:39">
      <c r="A252" t="s">
        <v>630</v>
      </c>
      <c r="B252" t="s">
        <v>97</v>
      </c>
      <c r="C252" s="10">
        <v>0.79166666666666663</v>
      </c>
      <c r="D252" s="9" t="s">
        <v>834</v>
      </c>
      <c r="E252" s="2" t="s">
        <v>0</v>
      </c>
      <c r="F252" s="8" t="s">
        <v>91</v>
      </c>
      <c r="G252" s="2">
        <v>33</v>
      </c>
      <c r="H252" s="2">
        <v>50</v>
      </c>
      <c r="I252" s="2">
        <v>17</v>
      </c>
      <c r="J252" s="2" t="s">
        <v>1</v>
      </c>
      <c r="K252" s="2">
        <v>1</v>
      </c>
      <c r="L252" s="2">
        <v>16</v>
      </c>
      <c r="M252" s="3" t="s">
        <v>13</v>
      </c>
      <c r="N252" s="3" t="s">
        <v>13</v>
      </c>
      <c r="O252" s="2">
        <v>50</v>
      </c>
      <c r="P252" s="2" t="b">
        <v>1</v>
      </c>
      <c r="Q252" s="2" t="s">
        <v>2</v>
      </c>
      <c r="R252" s="2" t="s">
        <v>2</v>
      </c>
      <c r="S252" s="44">
        <v>59</v>
      </c>
      <c r="T252" s="44" t="s">
        <v>11</v>
      </c>
      <c r="U252" s="20">
        <v>1.85</v>
      </c>
      <c r="V252" s="11"/>
      <c r="W252" s="2">
        <f>IF(H252&gt;52,10,0)</f>
        <v>0</v>
      </c>
      <c r="X252">
        <f>IF(L252&gt;15,0,IF(L252&lt;8,10,5))</f>
        <v>0</v>
      </c>
      <c r="Y252">
        <f>IF(S252&gt;60,10,IF(S252&lt;49,0,5))</f>
        <v>5</v>
      </c>
      <c r="Z252">
        <f>IF(T252="Y",10,IF(T252="C",5,0))</f>
        <v>5</v>
      </c>
      <c r="AA252" s="2">
        <f>SUM(W252:Z252)+50</f>
        <v>60</v>
      </c>
      <c r="AB252" s="2" t="str">
        <f>IF(AA252&lt;56,"Over 0.5","Under 1.5")</f>
        <v>Under 1.5</v>
      </c>
      <c r="AC252" s="6"/>
      <c r="AD252" s="6" t="str">
        <f>IF(M252="1-0","Under 1.5",IF(M252="0-0","Under 1.5",IF(M252="0-1","Under 1.5","Over 0.5")))</f>
        <v>Over 0.5</v>
      </c>
      <c r="AE252" s="6" t="str">
        <f>IF(M252="?",M252,IF(AB252=AD252,"WON",IF(M252="0-1","WON",IF(M252="1-0","WON","LOST"))))</f>
        <v>?</v>
      </c>
      <c r="AF252" s="6"/>
      <c r="AG252">
        <f>IF(H252&gt;52,6,IF(H252=52,5,IF(H252=51,4,IF(H252=50,3,IF(H252=49,2,IF(H252=48,1,0))))))</f>
        <v>3</v>
      </c>
      <c r="AH252">
        <f>IF(L252&lt;8,2,0)</f>
        <v>0</v>
      </c>
      <c r="AI252">
        <f>IF(S252&gt;49,2,0)</f>
        <v>2</v>
      </c>
      <c r="AJ252">
        <f>IF(SUM(AH252:AI252)=4,SUM(AG252:AI252),0)</f>
        <v>0</v>
      </c>
      <c r="AK252" s="2" t="str">
        <f>IF(AJ252=10,"A1",IF(AJ252=9,"A2",IF(AJ252=8,"A3",IF(AJ252=7,"A4",IF(AJ252=6,"A5","-")))))</f>
        <v>-</v>
      </c>
      <c r="AL252" s="2" t="str">
        <f>IF(AND(L252&lt;11,U252&lt;1.75,AA252&gt;65,OR((AND(S252&gt;49,S252&lt;61,T252="Y")),(AND(S252&lt;48,T252="Y")),(AND(S252&gt;60,T252="N")),(AND(S252&gt;60,T252="Y")),(AND(S252&gt;60,T252="C")))),"Pick","-")</f>
        <v>-</v>
      </c>
      <c r="AM252" s="2" t="str">
        <f t="shared" si="241"/>
        <v>…</v>
      </c>
    </row>
    <row r="253" spans="1:39">
      <c r="A253" t="s">
        <v>630</v>
      </c>
      <c r="B253" t="s">
        <v>97</v>
      </c>
      <c r="C253" s="10">
        <v>0.79166666666666663</v>
      </c>
      <c r="D253" s="9" t="s">
        <v>100</v>
      </c>
      <c r="E253" s="2" t="s">
        <v>0</v>
      </c>
      <c r="F253" s="8" t="s">
        <v>835</v>
      </c>
      <c r="G253" s="2">
        <v>25</v>
      </c>
      <c r="H253" s="2">
        <v>59</v>
      </c>
      <c r="I253" s="2">
        <v>16</v>
      </c>
      <c r="J253" s="2" t="s">
        <v>1</v>
      </c>
      <c r="K253" s="2">
        <v>1</v>
      </c>
      <c r="L253" s="2">
        <v>9</v>
      </c>
      <c r="M253" s="3" t="s">
        <v>13</v>
      </c>
      <c r="N253" s="3" t="s">
        <v>13</v>
      </c>
      <c r="O253" s="2" t="b">
        <v>1</v>
      </c>
      <c r="P253" s="2" t="b">
        <v>1</v>
      </c>
      <c r="Q253" s="2" t="s">
        <v>2</v>
      </c>
      <c r="R253" s="2" t="s">
        <v>2</v>
      </c>
      <c r="S253" s="44">
        <v>38</v>
      </c>
      <c r="T253" s="44" t="s">
        <v>12</v>
      </c>
      <c r="U253" s="20">
        <v>1.8</v>
      </c>
      <c r="V253" s="11"/>
      <c r="W253" s="2">
        <f>IF(H253&gt;52,10,0)</f>
        <v>10</v>
      </c>
      <c r="X253">
        <f>IF(L253&gt;15,0,IF(L253&lt;8,10,5))</f>
        <v>5</v>
      </c>
      <c r="Y253">
        <f>IF(S253&gt;60,10,IF(S253&lt;49,0,5))</f>
        <v>0</v>
      </c>
      <c r="Z253">
        <f>IF(T253="Y",10,IF(T253="C",5,0))</f>
        <v>0</v>
      </c>
      <c r="AA253" s="2">
        <f>SUM(W253:Z253)+50</f>
        <v>65</v>
      </c>
      <c r="AB253" s="2" t="str">
        <f>IF(AA253&lt;56,"Over 0.5","Under 1.5")</f>
        <v>Under 1.5</v>
      </c>
      <c r="AC253" s="6"/>
      <c r="AD253" s="6" t="str">
        <f>IF(M253="1-0","Under 1.5",IF(M253="0-0","Under 1.5",IF(M253="0-1","Under 1.5","Over 0.5")))</f>
        <v>Over 0.5</v>
      </c>
      <c r="AE253" s="6" t="str">
        <f>IF(M253="?",M253,IF(AB253=AD253,"WON",IF(M253="0-1","WON",IF(M253="1-0","WON","LOST"))))</f>
        <v>?</v>
      </c>
      <c r="AF253" s="6"/>
      <c r="AG253">
        <f>IF(H253&gt;52,6,IF(H253=52,5,IF(H253=51,4,IF(H253=50,3,IF(H253=49,2,IF(H253=48,1,0))))))</f>
        <v>6</v>
      </c>
      <c r="AH253">
        <f>IF(L253&lt;8,2,0)</f>
        <v>0</v>
      </c>
      <c r="AI253">
        <f>IF(S253&gt;49,2,0)</f>
        <v>0</v>
      </c>
      <c r="AJ253">
        <f>IF(SUM(AH253:AI253)=4,SUM(AG253:AI253),0)</f>
        <v>0</v>
      </c>
      <c r="AK253" s="2" t="str">
        <f>IF(AJ253=10,"A1",IF(AJ253=9,"A2",IF(AJ253=8,"A3",IF(AJ253=7,"A4",IF(AJ253=6,"A5","-")))))</f>
        <v>-</v>
      </c>
      <c r="AL253" s="2" t="str">
        <f>IF(AND(L253&lt;11,U253&lt;1.75,AA253&gt;65,OR((AND(S253&gt;49,S253&lt;61,T253="Y")),(AND(S253&lt;48,T253="Y")),(AND(S253&gt;60,T253="N")),(AND(S253&gt;60,T253="Y")),(AND(S253&gt;60,T253="C")))),"Pick","-")</f>
        <v>-</v>
      </c>
      <c r="AM253" s="2" t="str">
        <f t="shared" si="241"/>
        <v>…</v>
      </c>
    </row>
    <row r="254" spans="1:39">
      <c r="A254" t="s">
        <v>630</v>
      </c>
      <c r="B254" t="s">
        <v>97</v>
      </c>
      <c r="C254" s="10">
        <v>0.79166666666666663</v>
      </c>
      <c r="D254" s="9" t="s">
        <v>104</v>
      </c>
      <c r="E254" s="2" t="s">
        <v>0</v>
      </c>
      <c r="F254" s="8" t="s">
        <v>836</v>
      </c>
      <c r="G254" s="2">
        <v>30</v>
      </c>
      <c r="H254" s="2">
        <v>44</v>
      </c>
      <c r="I254" s="2">
        <v>26</v>
      </c>
      <c r="J254" s="2" t="s">
        <v>1</v>
      </c>
      <c r="K254" s="2" t="s">
        <v>1</v>
      </c>
      <c r="L254" s="2">
        <v>4</v>
      </c>
      <c r="M254" s="3" t="s">
        <v>13</v>
      </c>
      <c r="N254" s="3" t="s">
        <v>13</v>
      </c>
      <c r="O254" s="2">
        <v>44</v>
      </c>
      <c r="P254" s="2" t="b">
        <v>1</v>
      </c>
      <c r="Q254" s="2" t="b">
        <v>1</v>
      </c>
      <c r="R254" s="2" t="b">
        <v>1</v>
      </c>
      <c r="S254" s="44">
        <v>56</v>
      </c>
      <c r="T254" s="44" t="s">
        <v>11</v>
      </c>
      <c r="U254" s="20">
        <v>1.6</v>
      </c>
      <c r="V254" s="11"/>
      <c r="W254" s="2">
        <f>IF(H254&gt;52,10,0)</f>
        <v>0</v>
      </c>
      <c r="X254">
        <f>IF(L254&gt;15,0,IF(L254&lt;8,10,5))</f>
        <v>10</v>
      </c>
      <c r="Y254">
        <f>IF(S254&gt;60,10,IF(S254&lt;49,0,5))</f>
        <v>5</v>
      </c>
      <c r="Z254">
        <f>IF(T254="Y",10,IF(T254="C",5,0))</f>
        <v>5</v>
      </c>
      <c r="AA254" s="2">
        <f>SUM(W254:Z254)+50</f>
        <v>70</v>
      </c>
      <c r="AB254" s="2" t="str">
        <f>IF(AA254&lt;56,"Over 0.5","Under 1.5")</f>
        <v>Under 1.5</v>
      </c>
      <c r="AC254" s="6"/>
      <c r="AD254" s="6" t="str">
        <f>IF(M254="1-0","Under 1.5",IF(M254="0-0","Under 1.5",IF(M254="0-1","Under 1.5","Over 0.5")))</f>
        <v>Over 0.5</v>
      </c>
      <c r="AE254" s="6" t="str">
        <f>IF(M254="?",M254,IF(AB254=AD254,"WON",IF(M254="0-1","WON",IF(M254="1-0","WON","LOST"))))</f>
        <v>?</v>
      </c>
      <c r="AF254" s="6"/>
      <c r="AG254">
        <f>IF(H254&gt;52,6,IF(H254=52,5,IF(H254=51,4,IF(H254=50,3,IF(H254=49,2,IF(H254=48,1,0))))))</f>
        <v>0</v>
      </c>
      <c r="AH254">
        <f>IF(L254&lt;8,2,0)</f>
        <v>2</v>
      </c>
      <c r="AI254">
        <f>IF(S254&gt;49,2,0)</f>
        <v>2</v>
      </c>
      <c r="AJ254">
        <f>IF(SUM(AH254:AI254)=4,SUM(AG254:AI254),0)</f>
        <v>4</v>
      </c>
      <c r="AK254" s="2" t="str">
        <f>IF(AJ254=10,"A1",IF(AJ254=9,"A2",IF(AJ254=8,"A3",IF(AJ254=7,"A4",IF(AJ254=6,"A5","-")))))</f>
        <v>-</v>
      </c>
      <c r="AL254" s="2" t="str">
        <f>IF(AND(L254&lt;11,U254&lt;1.75,AA254&gt;65,OR((AND(S254&gt;49,S254&lt;61,T254="Y")),(AND(S254&lt;48,T254="Y")),(AND(S254&gt;60,T254="N")),(AND(S254&gt;60,T254="Y")),(AND(S254&gt;60,T254="C")))),"Pick","-")</f>
        <v>-</v>
      </c>
      <c r="AM254" s="2" t="str">
        <f t="shared" si="241"/>
        <v>…</v>
      </c>
    </row>
    <row r="255" spans="1:39">
      <c r="A255" t="s">
        <v>630</v>
      </c>
      <c r="B255" t="s">
        <v>95</v>
      </c>
      <c r="C255" s="10">
        <v>0.79166666666666663</v>
      </c>
      <c r="D255" s="9" t="s">
        <v>92</v>
      </c>
      <c r="E255" s="2" t="s">
        <v>0</v>
      </c>
      <c r="F255" s="8" t="s">
        <v>312</v>
      </c>
      <c r="G255" s="2">
        <v>19</v>
      </c>
      <c r="H255" s="2">
        <v>59</v>
      </c>
      <c r="I255" s="2">
        <v>22</v>
      </c>
      <c r="J255" s="2" t="s">
        <v>1</v>
      </c>
      <c r="K255" s="2" t="s">
        <v>1</v>
      </c>
      <c r="L255" s="2">
        <v>3</v>
      </c>
      <c r="M255" s="3" t="s">
        <v>13</v>
      </c>
      <c r="N255" s="3" t="s">
        <v>13</v>
      </c>
      <c r="O255" s="2" t="b">
        <v>1</v>
      </c>
      <c r="P255" s="2" t="b">
        <v>1</v>
      </c>
      <c r="Q255" s="2" t="b">
        <v>1</v>
      </c>
      <c r="R255" s="2" t="b">
        <v>1</v>
      </c>
      <c r="S255" s="44">
        <v>55</v>
      </c>
      <c r="T255" s="44" t="s">
        <v>10</v>
      </c>
      <c r="U255" s="20">
        <v>1.55</v>
      </c>
      <c r="V255" s="11"/>
      <c r="W255" s="2">
        <f t="shared" ref="W255:W261" si="270">IF(H255&gt;52,10,0)</f>
        <v>10</v>
      </c>
      <c r="X255">
        <f t="shared" ref="X255:X261" si="271">IF(L255&gt;15,0,IF(L255&lt;8,10,5))</f>
        <v>10</v>
      </c>
      <c r="Y255">
        <f t="shared" ref="Y255:Y261" si="272">IF(S255&gt;60,10,IF(S255&lt;49,0,5))</f>
        <v>5</v>
      </c>
      <c r="Z255">
        <f t="shared" ref="Z255:Z261" si="273">IF(T255="Y",10,IF(T255="C",5,0))</f>
        <v>10</v>
      </c>
      <c r="AA255" s="2">
        <f t="shared" ref="AA255:AA261" si="274">SUM(W255:Z255)+50</f>
        <v>85</v>
      </c>
      <c r="AB255" s="2" t="str">
        <f t="shared" ref="AB255:AB261" si="275">IF(AA255&lt;56,"Over 0.5","Under 1.5")</f>
        <v>Under 1.5</v>
      </c>
      <c r="AC255" s="6"/>
      <c r="AD255" s="6" t="str">
        <f t="shared" ref="AD255:AD261" si="276">IF(M255="1-0","Under 1.5",IF(M255="0-0","Under 1.5",IF(M255="0-1","Under 1.5","Over 0.5")))</f>
        <v>Over 0.5</v>
      </c>
      <c r="AE255" s="6" t="str">
        <f t="shared" ref="AE255:AE261" si="277">IF(M255="?",M255,IF(AB255=AD255,"WON",IF(M255="0-1","WON",IF(M255="1-0","WON","LOST"))))</f>
        <v>?</v>
      </c>
      <c r="AF255" s="6"/>
      <c r="AG255">
        <f t="shared" ref="AG255:AG261" si="278">IF(H255&gt;52,6,IF(H255=52,5,IF(H255=51,4,IF(H255=50,3,IF(H255=49,2,IF(H255=48,1,0))))))</f>
        <v>6</v>
      </c>
      <c r="AH255">
        <f t="shared" ref="AH255:AH261" si="279">IF(L255&lt;8,2,0)</f>
        <v>2</v>
      </c>
      <c r="AI255">
        <f t="shared" ref="AI255:AI261" si="280">IF(S255&gt;49,2,0)</f>
        <v>2</v>
      </c>
      <c r="AJ255">
        <f t="shared" ref="AJ255:AJ261" si="281">IF(SUM(AH255:AI255)=4,SUM(AG255:AI255),0)</f>
        <v>10</v>
      </c>
      <c r="AK255" s="2" t="str">
        <f t="shared" ref="AK255:AK261" si="282">IF(AJ255=10,"A1",IF(AJ255=9,"A2",IF(AJ255=8,"A3",IF(AJ255=7,"A4",IF(AJ255=6,"A5","-")))))</f>
        <v>A1</v>
      </c>
      <c r="AL255" s="2" t="str">
        <f t="shared" ref="AL255:AL261" si="283">IF(AND(L255&lt;11,U255&lt;1.75,AA255&gt;65,OR((AND(S255&gt;49,S255&lt;61,T255="Y")),(AND(S255&lt;48,T255="Y")),(AND(S255&gt;60,T255="N")),(AND(S255&gt;60,T255="Y")),(AND(S255&gt;60,T255="C")))),"Pick","-")</f>
        <v>Pick</v>
      </c>
      <c r="AM255" s="2" t="str">
        <f t="shared" si="241"/>
        <v>Prime</v>
      </c>
    </row>
    <row r="256" spans="1:39">
      <c r="A256" t="s">
        <v>630</v>
      </c>
      <c r="B256" t="s">
        <v>95</v>
      </c>
      <c r="C256" s="10">
        <v>0.79166666666666663</v>
      </c>
      <c r="D256" s="9" t="s">
        <v>102</v>
      </c>
      <c r="E256" s="2" t="s">
        <v>0</v>
      </c>
      <c r="F256" s="8" t="s">
        <v>311</v>
      </c>
      <c r="G256" s="2">
        <v>31</v>
      </c>
      <c r="H256" s="2">
        <v>53</v>
      </c>
      <c r="I256" s="2">
        <v>16</v>
      </c>
      <c r="J256" s="2" t="s">
        <v>1</v>
      </c>
      <c r="K256" s="2" t="s">
        <v>1</v>
      </c>
      <c r="L256" s="2">
        <v>15</v>
      </c>
      <c r="M256" s="3" t="s">
        <v>13</v>
      </c>
      <c r="N256" s="3" t="s">
        <v>13</v>
      </c>
      <c r="O256" s="2" t="b">
        <v>1</v>
      </c>
      <c r="P256" s="2" t="b">
        <v>1</v>
      </c>
      <c r="Q256" s="2" t="b">
        <v>1</v>
      </c>
      <c r="R256" s="2" t="s">
        <v>2</v>
      </c>
      <c r="S256" s="44">
        <v>55</v>
      </c>
      <c r="T256" s="44" t="s">
        <v>10</v>
      </c>
      <c r="U256" s="20">
        <v>1.6</v>
      </c>
      <c r="V256" s="11"/>
      <c r="W256" s="2">
        <f t="shared" si="270"/>
        <v>10</v>
      </c>
      <c r="X256">
        <f t="shared" si="271"/>
        <v>5</v>
      </c>
      <c r="Y256">
        <f t="shared" si="272"/>
        <v>5</v>
      </c>
      <c r="Z256">
        <f t="shared" si="273"/>
        <v>10</v>
      </c>
      <c r="AA256" s="2">
        <f t="shared" si="274"/>
        <v>80</v>
      </c>
      <c r="AB256" s="2" t="str">
        <f t="shared" si="275"/>
        <v>Under 1.5</v>
      </c>
      <c r="AC256" s="6"/>
      <c r="AD256" s="6" t="str">
        <f t="shared" si="276"/>
        <v>Over 0.5</v>
      </c>
      <c r="AE256" s="6" t="str">
        <f t="shared" si="277"/>
        <v>?</v>
      </c>
      <c r="AF256" s="6"/>
      <c r="AG256">
        <f t="shared" si="278"/>
        <v>6</v>
      </c>
      <c r="AH256">
        <f t="shared" si="279"/>
        <v>0</v>
      </c>
      <c r="AI256">
        <f t="shared" si="280"/>
        <v>2</v>
      </c>
      <c r="AJ256">
        <f t="shared" si="281"/>
        <v>0</v>
      </c>
      <c r="AK256" s="2" t="str">
        <f t="shared" si="282"/>
        <v>-</v>
      </c>
      <c r="AL256" s="2" t="str">
        <f t="shared" si="283"/>
        <v>-</v>
      </c>
      <c r="AM256" s="2" t="str">
        <f t="shared" si="241"/>
        <v>…</v>
      </c>
    </row>
    <row r="257" spans="1:39">
      <c r="A257" t="s">
        <v>630</v>
      </c>
      <c r="B257" t="s">
        <v>95</v>
      </c>
      <c r="C257" s="10">
        <v>0.79166666666666663</v>
      </c>
      <c r="D257" s="9" t="s">
        <v>124</v>
      </c>
      <c r="E257" s="2" t="s">
        <v>0</v>
      </c>
      <c r="F257" s="8" t="s">
        <v>320</v>
      </c>
      <c r="G257" s="2">
        <v>19</v>
      </c>
      <c r="H257" s="2">
        <v>47</v>
      </c>
      <c r="I257" s="2">
        <v>35</v>
      </c>
      <c r="J257" s="2" t="s">
        <v>1</v>
      </c>
      <c r="K257" s="2">
        <v>2</v>
      </c>
      <c r="L257" s="2">
        <v>16</v>
      </c>
      <c r="M257" s="3" t="s">
        <v>13</v>
      </c>
      <c r="N257" s="3" t="s">
        <v>13</v>
      </c>
      <c r="O257" s="2">
        <v>47</v>
      </c>
      <c r="P257" s="2" t="b">
        <v>1</v>
      </c>
      <c r="Q257" s="2" t="s">
        <v>2</v>
      </c>
      <c r="R257" s="2" t="s">
        <v>2</v>
      </c>
      <c r="S257" s="44">
        <v>83</v>
      </c>
      <c r="T257" s="44" t="s">
        <v>10</v>
      </c>
      <c r="U257" s="20">
        <v>1.5</v>
      </c>
      <c r="V257" s="11"/>
      <c r="W257" s="2">
        <f t="shared" si="270"/>
        <v>0</v>
      </c>
      <c r="X257">
        <f t="shared" si="271"/>
        <v>0</v>
      </c>
      <c r="Y257">
        <f t="shared" si="272"/>
        <v>10</v>
      </c>
      <c r="Z257">
        <f t="shared" si="273"/>
        <v>10</v>
      </c>
      <c r="AA257" s="2">
        <f t="shared" si="274"/>
        <v>70</v>
      </c>
      <c r="AB257" s="2" t="str">
        <f t="shared" si="275"/>
        <v>Under 1.5</v>
      </c>
      <c r="AC257" s="6"/>
      <c r="AD257" s="6" t="str">
        <f t="shared" si="276"/>
        <v>Over 0.5</v>
      </c>
      <c r="AE257" s="6" t="str">
        <f t="shared" si="277"/>
        <v>?</v>
      </c>
      <c r="AF257" s="6"/>
      <c r="AG257">
        <f t="shared" si="278"/>
        <v>0</v>
      </c>
      <c r="AH257">
        <f t="shared" si="279"/>
        <v>0</v>
      </c>
      <c r="AI257">
        <f t="shared" si="280"/>
        <v>2</v>
      </c>
      <c r="AJ257">
        <f t="shared" si="281"/>
        <v>0</v>
      </c>
      <c r="AK257" s="2" t="str">
        <f t="shared" si="282"/>
        <v>-</v>
      </c>
      <c r="AL257" s="2" t="str">
        <f t="shared" si="283"/>
        <v>-</v>
      </c>
      <c r="AM257" s="2" t="str">
        <f t="shared" si="241"/>
        <v>…</v>
      </c>
    </row>
    <row r="258" spans="1:39">
      <c r="A258" t="s">
        <v>630</v>
      </c>
      <c r="B258" t="s">
        <v>95</v>
      </c>
      <c r="C258" s="10">
        <v>0.79166666666666663</v>
      </c>
      <c r="D258" s="9" t="s">
        <v>101</v>
      </c>
      <c r="E258" s="2" t="s">
        <v>0</v>
      </c>
      <c r="F258" s="8" t="s">
        <v>269</v>
      </c>
      <c r="G258" s="2">
        <v>17</v>
      </c>
      <c r="H258" s="2">
        <v>57</v>
      </c>
      <c r="I258" s="2">
        <v>26</v>
      </c>
      <c r="J258" s="2" t="s">
        <v>1</v>
      </c>
      <c r="K258" s="2" t="s">
        <v>1</v>
      </c>
      <c r="L258" s="2">
        <v>9</v>
      </c>
      <c r="M258" s="3" t="s">
        <v>13</v>
      </c>
      <c r="N258" s="3" t="s">
        <v>13</v>
      </c>
      <c r="O258" s="2" t="b">
        <v>1</v>
      </c>
      <c r="P258" s="2" t="b">
        <v>1</v>
      </c>
      <c r="Q258" s="2" t="b">
        <v>1</v>
      </c>
      <c r="R258" s="2" t="s">
        <v>2</v>
      </c>
      <c r="S258" s="44">
        <v>62</v>
      </c>
      <c r="T258" s="44" t="s">
        <v>10</v>
      </c>
      <c r="U258" s="20">
        <v>1.6</v>
      </c>
      <c r="V258" s="11"/>
      <c r="W258" s="2">
        <f t="shared" si="270"/>
        <v>10</v>
      </c>
      <c r="X258">
        <f t="shared" si="271"/>
        <v>5</v>
      </c>
      <c r="Y258">
        <f t="shared" si="272"/>
        <v>10</v>
      </c>
      <c r="Z258">
        <f t="shared" si="273"/>
        <v>10</v>
      </c>
      <c r="AA258" s="2">
        <f t="shared" si="274"/>
        <v>85</v>
      </c>
      <c r="AB258" s="2" t="str">
        <f t="shared" si="275"/>
        <v>Under 1.5</v>
      </c>
      <c r="AC258" s="6"/>
      <c r="AD258" s="6" t="str">
        <f t="shared" si="276"/>
        <v>Over 0.5</v>
      </c>
      <c r="AE258" s="6" t="str">
        <f t="shared" si="277"/>
        <v>?</v>
      </c>
      <c r="AF258" s="6"/>
      <c r="AG258">
        <f t="shared" si="278"/>
        <v>6</v>
      </c>
      <c r="AH258">
        <f t="shared" si="279"/>
        <v>0</v>
      </c>
      <c r="AI258">
        <f t="shared" si="280"/>
        <v>2</v>
      </c>
      <c r="AJ258">
        <f t="shared" si="281"/>
        <v>0</v>
      </c>
      <c r="AK258" s="2" t="str">
        <f t="shared" si="282"/>
        <v>-</v>
      </c>
      <c r="AL258" s="2" t="str">
        <f t="shared" si="283"/>
        <v>Pick</v>
      </c>
      <c r="AM258" s="2" t="str">
        <f t="shared" si="241"/>
        <v>Prime</v>
      </c>
    </row>
    <row r="259" spans="1:39">
      <c r="B259" t="s">
        <v>66</v>
      </c>
      <c r="C259" s="10">
        <v>0.8125</v>
      </c>
      <c r="D259" s="9" t="s">
        <v>419</v>
      </c>
      <c r="E259" s="2" t="s">
        <v>0</v>
      </c>
      <c r="F259" s="8" t="s">
        <v>837</v>
      </c>
      <c r="G259" s="2">
        <v>26</v>
      </c>
      <c r="H259" s="2">
        <v>43</v>
      </c>
      <c r="I259" s="2">
        <v>32</v>
      </c>
      <c r="J259" s="2" t="s">
        <v>1</v>
      </c>
      <c r="K259" s="2">
        <v>2</v>
      </c>
      <c r="L259" s="2">
        <v>6</v>
      </c>
      <c r="M259" s="3" t="s">
        <v>13</v>
      </c>
      <c r="N259" s="3" t="s">
        <v>13</v>
      </c>
      <c r="O259" s="2">
        <v>43</v>
      </c>
      <c r="P259" s="2" t="b">
        <v>1</v>
      </c>
      <c r="Q259" s="2" t="s">
        <v>2</v>
      </c>
      <c r="R259" s="2" t="b">
        <v>1</v>
      </c>
      <c r="S259" s="44">
        <v>47</v>
      </c>
      <c r="T259" s="44" t="s">
        <v>10</v>
      </c>
      <c r="U259" s="20">
        <v>1.55</v>
      </c>
      <c r="V259" s="11"/>
      <c r="W259" s="2">
        <f t="shared" si="270"/>
        <v>0</v>
      </c>
      <c r="X259">
        <f t="shared" si="271"/>
        <v>10</v>
      </c>
      <c r="Y259">
        <f t="shared" si="272"/>
        <v>0</v>
      </c>
      <c r="Z259">
        <f t="shared" si="273"/>
        <v>10</v>
      </c>
      <c r="AA259" s="2">
        <f t="shared" si="274"/>
        <v>70</v>
      </c>
      <c r="AB259" s="2" t="str">
        <f t="shared" si="275"/>
        <v>Under 1.5</v>
      </c>
      <c r="AC259" s="6"/>
      <c r="AD259" s="6" t="str">
        <f t="shared" si="276"/>
        <v>Over 0.5</v>
      </c>
      <c r="AE259" s="6" t="str">
        <f t="shared" si="277"/>
        <v>?</v>
      </c>
      <c r="AF259" s="6"/>
      <c r="AG259">
        <f t="shared" si="278"/>
        <v>0</v>
      </c>
      <c r="AH259">
        <f t="shared" si="279"/>
        <v>2</v>
      </c>
      <c r="AI259">
        <f t="shared" si="280"/>
        <v>0</v>
      </c>
      <c r="AJ259">
        <f t="shared" si="281"/>
        <v>0</v>
      </c>
      <c r="AK259" s="2" t="str">
        <f t="shared" si="282"/>
        <v>-</v>
      </c>
      <c r="AL259" s="2" t="str">
        <f t="shared" si="283"/>
        <v>Pick</v>
      </c>
      <c r="AM259" s="2" t="str">
        <f t="shared" si="241"/>
        <v>…</v>
      </c>
    </row>
    <row r="260" spans="1:39">
      <c r="B260" t="s">
        <v>161</v>
      </c>
      <c r="C260" s="10">
        <v>0.8125</v>
      </c>
      <c r="D260" s="9" t="s">
        <v>838</v>
      </c>
      <c r="E260" s="2" t="s">
        <v>0</v>
      </c>
      <c r="F260" s="8" t="s">
        <v>133</v>
      </c>
      <c r="G260" s="2">
        <v>22</v>
      </c>
      <c r="H260" s="2">
        <v>60</v>
      </c>
      <c r="I260" s="2">
        <v>18</v>
      </c>
      <c r="J260" s="2" t="s">
        <v>1</v>
      </c>
      <c r="K260" s="2" t="s">
        <v>1</v>
      </c>
      <c r="L260" s="2">
        <v>4</v>
      </c>
      <c r="M260" s="3" t="s">
        <v>13</v>
      </c>
      <c r="N260" s="3" t="s">
        <v>13</v>
      </c>
      <c r="O260" s="2" t="b">
        <v>1</v>
      </c>
      <c r="P260" s="2" t="b">
        <v>1</v>
      </c>
      <c r="Q260" s="2" t="b">
        <v>1</v>
      </c>
      <c r="R260" s="2" t="b">
        <v>1</v>
      </c>
      <c r="S260" s="44">
        <v>68</v>
      </c>
      <c r="T260" s="44" t="s">
        <v>10</v>
      </c>
      <c r="U260" s="20">
        <v>1.5</v>
      </c>
      <c r="V260" s="11"/>
      <c r="W260" s="2">
        <f t="shared" si="270"/>
        <v>10</v>
      </c>
      <c r="X260">
        <f t="shared" si="271"/>
        <v>10</v>
      </c>
      <c r="Y260">
        <f t="shared" si="272"/>
        <v>10</v>
      </c>
      <c r="Z260">
        <f t="shared" si="273"/>
        <v>10</v>
      </c>
      <c r="AA260" s="2">
        <f t="shared" si="274"/>
        <v>90</v>
      </c>
      <c r="AB260" s="2" t="str">
        <f t="shared" si="275"/>
        <v>Under 1.5</v>
      </c>
      <c r="AC260" s="6"/>
      <c r="AD260" s="6" t="str">
        <f t="shared" si="276"/>
        <v>Over 0.5</v>
      </c>
      <c r="AE260" s="6" t="str">
        <f t="shared" si="277"/>
        <v>?</v>
      </c>
      <c r="AF260" s="6"/>
      <c r="AG260">
        <f t="shared" si="278"/>
        <v>6</v>
      </c>
      <c r="AH260">
        <f t="shared" si="279"/>
        <v>2</v>
      </c>
      <c r="AI260">
        <f t="shared" si="280"/>
        <v>2</v>
      </c>
      <c r="AJ260">
        <f t="shared" si="281"/>
        <v>10</v>
      </c>
      <c r="AK260" s="2" t="str">
        <f t="shared" si="282"/>
        <v>A1</v>
      </c>
      <c r="AL260" s="2" t="str">
        <f t="shared" si="283"/>
        <v>Pick</v>
      </c>
      <c r="AM260" s="2" t="str">
        <f t="shared" si="241"/>
        <v>…</v>
      </c>
    </row>
    <row r="261" spans="1:39">
      <c r="A261" t="s">
        <v>630</v>
      </c>
      <c r="B261" t="s">
        <v>27</v>
      </c>
      <c r="C261" s="10">
        <v>0.8125</v>
      </c>
      <c r="D261" s="9" t="s">
        <v>147</v>
      </c>
      <c r="E261" s="2" t="s">
        <v>0</v>
      </c>
      <c r="F261" s="8" t="s">
        <v>108</v>
      </c>
      <c r="G261" s="2">
        <v>24</v>
      </c>
      <c r="H261" s="2">
        <v>56</v>
      </c>
      <c r="I261" s="2">
        <v>20</v>
      </c>
      <c r="J261" s="2" t="s">
        <v>1</v>
      </c>
      <c r="K261" s="2" t="s">
        <v>1</v>
      </c>
      <c r="L261" s="2">
        <v>4</v>
      </c>
      <c r="M261" s="3" t="s">
        <v>13</v>
      </c>
      <c r="N261" s="3" t="s">
        <v>13</v>
      </c>
      <c r="O261" s="2" t="b">
        <v>1</v>
      </c>
      <c r="P261" s="2" t="b">
        <v>1</v>
      </c>
      <c r="Q261" s="2" t="b">
        <v>1</v>
      </c>
      <c r="R261" s="2" t="b">
        <v>1</v>
      </c>
      <c r="S261" s="44">
        <v>82</v>
      </c>
      <c r="T261" s="44" t="s">
        <v>11</v>
      </c>
      <c r="U261" s="20">
        <v>1.5</v>
      </c>
      <c r="V261" s="11"/>
      <c r="W261" s="2">
        <f t="shared" si="270"/>
        <v>10</v>
      </c>
      <c r="X261">
        <f t="shared" si="271"/>
        <v>10</v>
      </c>
      <c r="Y261">
        <f t="shared" si="272"/>
        <v>10</v>
      </c>
      <c r="Z261">
        <f t="shared" si="273"/>
        <v>5</v>
      </c>
      <c r="AA261" s="2">
        <f t="shared" si="274"/>
        <v>85</v>
      </c>
      <c r="AB261" s="2" t="str">
        <f t="shared" si="275"/>
        <v>Under 1.5</v>
      </c>
      <c r="AC261" s="6"/>
      <c r="AD261" s="6" t="str">
        <f t="shared" si="276"/>
        <v>Over 0.5</v>
      </c>
      <c r="AE261" s="6" t="str">
        <f t="shared" si="277"/>
        <v>?</v>
      </c>
      <c r="AF261" s="6"/>
      <c r="AG261">
        <f t="shared" si="278"/>
        <v>6</v>
      </c>
      <c r="AH261">
        <f t="shared" si="279"/>
        <v>2</v>
      </c>
      <c r="AI261">
        <f t="shared" si="280"/>
        <v>2</v>
      </c>
      <c r="AJ261">
        <f t="shared" si="281"/>
        <v>10</v>
      </c>
      <c r="AK261" s="2" t="str">
        <f t="shared" si="282"/>
        <v>A1</v>
      </c>
      <c r="AL261" s="2" t="str">
        <f t="shared" si="283"/>
        <v>Pick</v>
      </c>
      <c r="AM261" s="2" t="str">
        <f t="shared" si="241"/>
        <v>Prime</v>
      </c>
    </row>
    <row r="262" spans="1:39">
      <c r="A262" t="s">
        <v>630</v>
      </c>
      <c r="B262" t="s">
        <v>27</v>
      </c>
      <c r="C262" s="10">
        <v>0.8125</v>
      </c>
      <c r="D262" s="9" t="s">
        <v>145</v>
      </c>
      <c r="E262" s="2" t="s">
        <v>0</v>
      </c>
      <c r="F262" s="8" t="s">
        <v>94</v>
      </c>
      <c r="G262" s="2">
        <v>22</v>
      </c>
      <c r="H262" s="2">
        <v>61</v>
      </c>
      <c r="I262" s="2">
        <v>17</v>
      </c>
      <c r="J262" s="2" t="s">
        <v>1</v>
      </c>
      <c r="K262" s="2" t="s">
        <v>1</v>
      </c>
      <c r="L262" s="2">
        <v>5</v>
      </c>
      <c r="M262" s="3" t="s">
        <v>13</v>
      </c>
      <c r="N262" s="3" t="s">
        <v>13</v>
      </c>
      <c r="O262" s="2" t="b">
        <v>1</v>
      </c>
      <c r="P262" s="2" t="b">
        <v>1</v>
      </c>
      <c r="Q262" s="2" t="b">
        <v>1</v>
      </c>
      <c r="R262" s="2" t="b">
        <v>1</v>
      </c>
      <c r="S262" s="44">
        <v>64</v>
      </c>
      <c r="T262" s="44" t="s">
        <v>10</v>
      </c>
      <c r="U262" s="20">
        <v>1.45</v>
      </c>
      <c r="V262" s="11"/>
      <c r="W262" s="2">
        <f t="shared" ref="W262:W267" si="284">IF(H262&gt;52,10,0)</f>
        <v>10</v>
      </c>
      <c r="X262">
        <f t="shared" ref="X262:X267" si="285">IF(L262&gt;15,0,IF(L262&lt;8,10,5))</f>
        <v>10</v>
      </c>
      <c r="Y262">
        <f t="shared" ref="Y262:Y267" si="286">IF(S262&gt;60,10,IF(S262&lt;49,0,5))</f>
        <v>10</v>
      </c>
      <c r="Z262">
        <f t="shared" ref="Z262:Z267" si="287">IF(T262="Y",10,IF(T262="C",5,0))</f>
        <v>10</v>
      </c>
      <c r="AA262" s="2">
        <f t="shared" ref="AA262:AA267" si="288">SUM(W262:Z262)+50</f>
        <v>90</v>
      </c>
      <c r="AB262" s="2" t="str">
        <f t="shared" ref="AB262:AB267" si="289">IF(AA262&lt;56,"Over 0.5","Under 1.5")</f>
        <v>Under 1.5</v>
      </c>
      <c r="AC262" s="6"/>
      <c r="AD262" s="6" t="str">
        <f t="shared" ref="AD262:AD267" si="290">IF(M262="1-0","Under 1.5",IF(M262="0-0","Under 1.5",IF(M262="0-1","Under 1.5","Over 0.5")))</f>
        <v>Over 0.5</v>
      </c>
      <c r="AE262" s="6" t="str">
        <f t="shared" ref="AE262:AE267" si="291">IF(M262="?",M262,IF(AB262=AD262,"WON",IF(M262="0-1","WON",IF(M262="1-0","WON","LOST"))))</f>
        <v>?</v>
      </c>
      <c r="AF262" s="6"/>
      <c r="AG262">
        <f t="shared" ref="AG262:AG267" si="292">IF(H262&gt;52,6,IF(H262=52,5,IF(H262=51,4,IF(H262=50,3,IF(H262=49,2,IF(H262=48,1,0))))))</f>
        <v>6</v>
      </c>
      <c r="AH262">
        <f t="shared" ref="AH262:AH267" si="293">IF(L262&lt;8,2,0)</f>
        <v>2</v>
      </c>
      <c r="AI262">
        <f t="shared" ref="AI262:AI267" si="294">IF(S262&gt;49,2,0)</f>
        <v>2</v>
      </c>
      <c r="AJ262">
        <f t="shared" ref="AJ262:AJ267" si="295">IF(SUM(AH262:AI262)=4,SUM(AG262:AI262),0)</f>
        <v>10</v>
      </c>
      <c r="AK262" s="2" t="str">
        <f t="shared" ref="AK262:AK267" si="296">IF(AJ262=10,"A1",IF(AJ262=9,"A2",IF(AJ262=8,"A3",IF(AJ262=7,"A4",IF(AJ262=6,"A5","-")))))</f>
        <v>A1</v>
      </c>
      <c r="AL262" s="2" t="str">
        <f t="shared" ref="AL262:AL267" si="297">IF(AND(L262&lt;11,U262&lt;1.75,AA262&gt;65,OR((AND(S262&gt;49,S262&lt;61,T262="Y")),(AND(S262&lt;48,T262="Y")),(AND(S262&gt;60,T262="N")),(AND(S262&gt;60,T262="Y")),(AND(S262&gt;60,T262="C")))),"Pick","-")</f>
        <v>Pick</v>
      </c>
      <c r="AM262" s="2" t="str">
        <f t="shared" si="241"/>
        <v>Prime</v>
      </c>
    </row>
    <row r="263" spans="1:39">
      <c r="A263" t="s">
        <v>630</v>
      </c>
      <c r="B263" t="s">
        <v>27</v>
      </c>
      <c r="C263" s="10">
        <v>0.8125</v>
      </c>
      <c r="D263" s="9" t="s">
        <v>55</v>
      </c>
      <c r="E263" s="2" t="s">
        <v>0</v>
      </c>
      <c r="F263" s="8" t="s">
        <v>229</v>
      </c>
      <c r="G263" s="2">
        <v>20</v>
      </c>
      <c r="H263" s="2">
        <v>49</v>
      </c>
      <c r="I263" s="2">
        <v>31</v>
      </c>
      <c r="J263" s="2" t="s">
        <v>1</v>
      </c>
      <c r="K263" s="2">
        <v>2</v>
      </c>
      <c r="L263" s="2">
        <v>11</v>
      </c>
      <c r="M263" s="3" t="s">
        <v>13</v>
      </c>
      <c r="N263" s="3" t="s">
        <v>13</v>
      </c>
      <c r="O263" s="2">
        <v>49</v>
      </c>
      <c r="P263" s="2" t="b">
        <v>1</v>
      </c>
      <c r="Q263" s="2" t="s">
        <v>2</v>
      </c>
      <c r="R263" s="2" t="s">
        <v>2</v>
      </c>
      <c r="S263" s="44">
        <v>42</v>
      </c>
      <c r="T263" s="44" t="s">
        <v>10</v>
      </c>
      <c r="U263" s="20">
        <v>1.5</v>
      </c>
      <c r="V263" s="11"/>
      <c r="W263" s="2">
        <f t="shared" si="284"/>
        <v>0</v>
      </c>
      <c r="X263">
        <f t="shared" si="285"/>
        <v>5</v>
      </c>
      <c r="Y263">
        <f t="shared" si="286"/>
        <v>0</v>
      </c>
      <c r="Z263">
        <f t="shared" si="287"/>
        <v>10</v>
      </c>
      <c r="AA263" s="2">
        <f t="shared" si="288"/>
        <v>65</v>
      </c>
      <c r="AB263" s="2" t="str">
        <f t="shared" si="289"/>
        <v>Under 1.5</v>
      </c>
      <c r="AC263" s="6"/>
      <c r="AD263" s="6" t="str">
        <f t="shared" si="290"/>
        <v>Over 0.5</v>
      </c>
      <c r="AE263" s="6" t="str">
        <f t="shared" si="291"/>
        <v>?</v>
      </c>
      <c r="AF263" s="6"/>
      <c r="AG263">
        <f t="shared" si="292"/>
        <v>2</v>
      </c>
      <c r="AH263">
        <f t="shared" si="293"/>
        <v>0</v>
      </c>
      <c r="AI263">
        <f t="shared" si="294"/>
        <v>0</v>
      </c>
      <c r="AJ263">
        <f t="shared" si="295"/>
        <v>0</v>
      </c>
      <c r="AK263" s="2" t="str">
        <f t="shared" si="296"/>
        <v>-</v>
      </c>
      <c r="AL263" s="2" t="str">
        <f t="shared" si="297"/>
        <v>-</v>
      </c>
      <c r="AM263" s="2" t="str">
        <f t="shared" si="241"/>
        <v>…</v>
      </c>
    </row>
    <row r="264" spans="1:39">
      <c r="B264" t="s">
        <v>316</v>
      </c>
      <c r="C264" s="10">
        <v>0.82291666666666663</v>
      </c>
      <c r="D264" s="9" t="s">
        <v>839</v>
      </c>
      <c r="E264" s="2" t="s">
        <v>0</v>
      </c>
      <c r="F264" s="8" t="s">
        <v>840</v>
      </c>
      <c r="G264" s="2">
        <v>32</v>
      </c>
      <c r="H264" s="2">
        <v>43</v>
      </c>
      <c r="I264" s="2">
        <v>25</v>
      </c>
      <c r="J264" s="2" t="s">
        <v>1</v>
      </c>
      <c r="K264" s="2">
        <v>1</v>
      </c>
      <c r="L264" s="2">
        <v>7</v>
      </c>
      <c r="M264" s="3" t="s">
        <v>13</v>
      </c>
      <c r="N264" s="3" t="s">
        <v>13</v>
      </c>
      <c r="O264" s="2">
        <v>43</v>
      </c>
      <c r="P264" s="2" t="b">
        <v>1</v>
      </c>
      <c r="Q264" s="2" t="s">
        <v>2</v>
      </c>
      <c r="R264" s="2" t="s">
        <v>2</v>
      </c>
      <c r="S264" s="44">
        <v>46</v>
      </c>
      <c r="T264" s="44" t="s">
        <v>12</v>
      </c>
      <c r="U264" s="20">
        <v>2.2000000000000002</v>
      </c>
      <c r="V264" s="11"/>
      <c r="W264" s="2">
        <f t="shared" si="284"/>
        <v>0</v>
      </c>
      <c r="X264">
        <f t="shared" si="285"/>
        <v>10</v>
      </c>
      <c r="Y264">
        <f t="shared" si="286"/>
        <v>0</v>
      </c>
      <c r="Z264">
        <f t="shared" si="287"/>
        <v>0</v>
      </c>
      <c r="AA264" s="2">
        <f t="shared" si="288"/>
        <v>60</v>
      </c>
      <c r="AB264" s="2" t="str">
        <f t="shared" si="289"/>
        <v>Under 1.5</v>
      </c>
      <c r="AC264" s="6"/>
      <c r="AD264" s="6" t="str">
        <f t="shared" si="290"/>
        <v>Over 0.5</v>
      </c>
      <c r="AE264" s="6" t="str">
        <f t="shared" si="291"/>
        <v>?</v>
      </c>
      <c r="AF264" s="6"/>
      <c r="AG264">
        <f t="shared" si="292"/>
        <v>0</v>
      </c>
      <c r="AH264">
        <f t="shared" si="293"/>
        <v>2</v>
      </c>
      <c r="AI264">
        <f t="shared" si="294"/>
        <v>0</v>
      </c>
      <c r="AJ264">
        <f t="shared" si="295"/>
        <v>0</v>
      </c>
      <c r="AK264" s="2" t="str">
        <f t="shared" si="296"/>
        <v>-</v>
      </c>
      <c r="AL264" s="2" t="str">
        <f t="shared" si="297"/>
        <v>-</v>
      </c>
      <c r="AM264" s="2" t="str">
        <f t="shared" si="241"/>
        <v>…</v>
      </c>
    </row>
    <row r="265" spans="1:39">
      <c r="B265" t="s">
        <v>316</v>
      </c>
      <c r="C265" s="10">
        <v>0.82291666666666663</v>
      </c>
      <c r="D265" s="9" t="s">
        <v>841</v>
      </c>
      <c r="E265" s="2" t="s">
        <v>0</v>
      </c>
      <c r="F265" s="8" t="s">
        <v>842</v>
      </c>
      <c r="G265" s="2">
        <v>21</v>
      </c>
      <c r="H265" s="2">
        <v>58</v>
      </c>
      <c r="I265" s="2">
        <v>21</v>
      </c>
      <c r="J265" s="2" t="s">
        <v>1</v>
      </c>
      <c r="K265" s="2">
        <v>1</v>
      </c>
      <c r="L265" s="2">
        <v>0</v>
      </c>
      <c r="M265" s="3" t="s">
        <v>13</v>
      </c>
      <c r="N265" s="3" t="s">
        <v>13</v>
      </c>
      <c r="O265" s="2" t="b">
        <v>1</v>
      </c>
      <c r="P265" s="2" t="b">
        <v>1</v>
      </c>
      <c r="Q265" s="2" t="s">
        <v>2</v>
      </c>
      <c r="R265" s="2" t="b">
        <v>1</v>
      </c>
      <c r="S265" s="44">
        <v>44</v>
      </c>
      <c r="T265" s="44" t="s">
        <v>12</v>
      </c>
      <c r="U265" s="20">
        <v>1.75</v>
      </c>
      <c r="V265" s="11"/>
      <c r="W265" s="2">
        <f t="shared" si="284"/>
        <v>10</v>
      </c>
      <c r="X265">
        <f t="shared" si="285"/>
        <v>10</v>
      </c>
      <c r="Y265">
        <f t="shared" si="286"/>
        <v>0</v>
      </c>
      <c r="Z265">
        <f t="shared" si="287"/>
        <v>0</v>
      </c>
      <c r="AA265" s="2">
        <f t="shared" si="288"/>
        <v>70</v>
      </c>
      <c r="AB265" s="2" t="str">
        <f t="shared" si="289"/>
        <v>Under 1.5</v>
      </c>
      <c r="AC265" s="6"/>
      <c r="AD265" s="6" t="str">
        <f t="shared" si="290"/>
        <v>Over 0.5</v>
      </c>
      <c r="AE265" s="6" t="str">
        <f t="shared" si="291"/>
        <v>?</v>
      </c>
      <c r="AF265" s="6"/>
      <c r="AG265">
        <f t="shared" si="292"/>
        <v>6</v>
      </c>
      <c r="AH265">
        <f t="shared" si="293"/>
        <v>2</v>
      </c>
      <c r="AI265">
        <f t="shared" si="294"/>
        <v>0</v>
      </c>
      <c r="AJ265">
        <f t="shared" si="295"/>
        <v>0</v>
      </c>
      <c r="AK265" s="2" t="str">
        <f t="shared" si="296"/>
        <v>-</v>
      </c>
      <c r="AL265" s="2" t="str">
        <f t="shared" si="297"/>
        <v>-</v>
      </c>
      <c r="AM265" s="2" t="str">
        <f t="shared" si="241"/>
        <v>…</v>
      </c>
    </row>
    <row r="266" spans="1:39">
      <c r="B266" t="s">
        <v>316</v>
      </c>
      <c r="C266" s="10">
        <v>0.82291666666666663</v>
      </c>
      <c r="D266" s="9" t="s">
        <v>843</v>
      </c>
      <c r="E266" s="2" t="s">
        <v>0</v>
      </c>
      <c r="F266" s="8" t="s">
        <v>844</v>
      </c>
      <c r="G266" s="2">
        <v>28</v>
      </c>
      <c r="H266" s="2">
        <v>47</v>
      </c>
      <c r="I266" s="2">
        <v>25</v>
      </c>
      <c r="J266" s="2" t="s">
        <v>1</v>
      </c>
      <c r="K266" s="2">
        <v>2</v>
      </c>
      <c r="L266" s="2">
        <v>3</v>
      </c>
      <c r="M266" s="3" t="s">
        <v>13</v>
      </c>
      <c r="N266" s="3" t="s">
        <v>13</v>
      </c>
      <c r="O266" s="2">
        <v>47</v>
      </c>
      <c r="P266" s="2" t="b">
        <v>1</v>
      </c>
      <c r="Q266" s="2" t="s">
        <v>2</v>
      </c>
      <c r="R266" s="2" t="b">
        <v>1</v>
      </c>
      <c r="S266" s="44">
        <v>44</v>
      </c>
      <c r="T266" s="44" t="s">
        <v>12</v>
      </c>
      <c r="U266" s="20">
        <v>1.6</v>
      </c>
      <c r="V266" s="11"/>
      <c r="W266" s="2">
        <f t="shared" si="284"/>
        <v>0</v>
      </c>
      <c r="X266">
        <f t="shared" si="285"/>
        <v>10</v>
      </c>
      <c r="Y266">
        <f t="shared" si="286"/>
        <v>0</v>
      </c>
      <c r="Z266">
        <f t="shared" si="287"/>
        <v>0</v>
      </c>
      <c r="AA266" s="2">
        <f t="shared" si="288"/>
        <v>60</v>
      </c>
      <c r="AB266" s="2" t="str">
        <f t="shared" si="289"/>
        <v>Under 1.5</v>
      </c>
      <c r="AC266" s="6"/>
      <c r="AD266" s="6" t="str">
        <f t="shared" si="290"/>
        <v>Over 0.5</v>
      </c>
      <c r="AE266" s="6" t="str">
        <f t="shared" si="291"/>
        <v>?</v>
      </c>
      <c r="AF266" s="6"/>
      <c r="AG266">
        <f t="shared" si="292"/>
        <v>0</v>
      </c>
      <c r="AH266">
        <f t="shared" si="293"/>
        <v>2</v>
      </c>
      <c r="AI266">
        <f t="shared" si="294"/>
        <v>0</v>
      </c>
      <c r="AJ266">
        <f t="shared" si="295"/>
        <v>0</v>
      </c>
      <c r="AK266" s="2" t="str">
        <f t="shared" si="296"/>
        <v>-</v>
      </c>
      <c r="AL266" s="2" t="str">
        <f t="shared" si="297"/>
        <v>-</v>
      </c>
      <c r="AM266" s="2" t="str">
        <f t="shared" si="241"/>
        <v>…</v>
      </c>
    </row>
    <row r="267" spans="1:39">
      <c r="A267" t="s">
        <v>630</v>
      </c>
      <c r="B267" t="s">
        <v>211</v>
      </c>
      <c r="C267" s="10">
        <v>0.83333333333333337</v>
      </c>
      <c r="D267" s="9" t="s">
        <v>845</v>
      </c>
      <c r="E267" s="2" t="s">
        <v>0</v>
      </c>
      <c r="F267" s="8" t="s">
        <v>846</v>
      </c>
      <c r="G267" s="2">
        <v>23</v>
      </c>
      <c r="H267" s="2">
        <v>48</v>
      </c>
      <c r="I267" s="2">
        <v>30</v>
      </c>
      <c r="J267" s="2" t="s">
        <v>1</v>
      </c>
      <c r="K267" s="2" t="s">
        <v>1</v>
      </c>
      <c r="L267" s="2">
        <v>7</v>
      </c>
      <c r="M267" s="3" t="s">
        <v>13</v>
      </c>
      <c r="N267" s="3" t="s">
        <v>13</v>
      </c>
      <c r="O267" s="2">
        <v>48</v>
      </c>
      <c r="P267" s="2" t="b">
        <v>1</v>
      </c>
      <c r="Q267" s="2" t="b">
        <v>1</v>
      </c>
      <c r="R267" s="2" t="s">
        <v>2</v>
      </c>
      <c r="S267" s="44">
        <v>60</v>
      </c>
      <c r="T267" s="44" t="s">
        <v>10</v>
      </c>
      <c r="U267" s="20">
        <v>1.6</v>
      </c>
      <c r="V267" s="11"/>
      <c r="W267" s="2">
        <f t="shared" si="284"/>
        <v>0</v>
      </c>
      <c r="X267">
        <f t="shared" si="285"/>
        <v>10</v>
      </c>
      <c r="Y267">
        <f t="shared" si="286"/>
        <v>5</v>
      </c>
      <c r="Z267">
        <f t="shared" si="287"/>
        <v>10</v>
      </c>
      <c r="AA267" s="2">
        <f t="shared" si="288"/>
        <v>75</v>
      </c>
      <c r="AB267" s="2" t="str">
        <f t="shared" si="289"/>
        <v>Under 1.5</v>
      </c>
      <c r="AC267" s="6"/>
      <c r="AD267" s="6" t="str">
        <f t="shared" si="290"/>
        <v>Over 0.5</v>
      </c>
      <c r="AE267" s="6" t="str">
        <f t="shared" si="291"/>
        <v>?</v>
      </c>
      <c r="AF267" s="6"/>
      <c r="AG267">
        <f t="shared" si="292"/>
        <v>1</v>
      </c>
      <c r="AH267">
        <f t="shared" si="293"/>
        <v>2</v>
      </c>
      <c r="AI267">
        <f t="shared" si="294"/>
        <v>2</v>
      </c>
      <c r="AJ267">
        <f t="shared" si="295"/>
        <v>5</v>
      </c>
      <c r="AK267" s="2" t="str">
        <f t="shared" si="296"/>
        <v>-</v>
      </c>
      <c r="AL267" s="2" t="str">
        <f t="shared" si="297"/>
        <v>Pick</v>
      </c>
      <c r="AM267" s="2" t="str">
        <f t="shared" si="241"/>
        <v>…</v>
      </c>
    </row>
    <row r="268" spans="1:39">
      <c r="A268" t="s">
        <v>630</v>
      </c>
      <c r="B268" t="s">
        <v>206</v>
      </c>
      <c r="C268" s="10">
        <v>0.83333333333333337</v>
      </c>
      <c r="D268" s="9" t="s">
        <v>847</v>
      </c>
      <c r="E268" s="2" t="s">
        <v>0</v>
      </c>
      <c r="F268" s="8" t="s">
        <v>848</v>
      </c>
      <c r="G268" s="2">
        <v>38</v>
      </c>
      <c r="H268" s="2">
        <v>43</v>
      </c>
      <c r="I268" s="2">
        <v>18</v>
      </c>
      <c r="J268" s="2" t="s">
        <v>1</v>
      </c>
      <c r="K268" s="2">
        <v>1</v>
      </c>
      <c r="L268" s="2">
        <v>20</v>
      </c>
      <c r="M268" s="3" t="s">
        <v>13</v>
      </c>
      <c r="N268" s="3" t="s">
        <v>13</v>
      </c>
      <c r="O268" s="2">
        <v>43</v>
      </c>
      <c r="P268" s="2" t="b">
        <v>1</v>
      </c>
      <c r="Q268" s="2" t="s">
        <v>2</v>
      </c>
      <c r="R268" s="2" t="s">
        <v>2</v>
      </c>
      <c r="S268" s="44">
        <v>50</v>
      </c>
      <c r="T268" s="44" t="s">
        <v>12</v>
      </c>
      <c r="U268" s="20">
        <v>2.2000000000000002</v>
      </c>
      <c r="V268" s="11"/>
      <c r="W268" s="2">
        <f>IF(H268&gt;52,10,0)</f>
        <v>0</v>
      </c>
      <c r="X268">
        <f>IF(L268&gt;15,0,IF(L268&lt;8,10,5))</f>
        <v>0</v>
      </c>
      <c r="Y268">
        <f>IF(S268&gt;60,10,IF(S268&lt;49,0,5))</f>
        <v>5</v>
      </c>
      <c r="Z268">
        <f>IF(T268="Y",10,IF(T268="C",5,0))</f>
        <v>0</v>
      </c>
      <c r="AA268" s="2">
        <f>SUM(W268:Z268)+50</f>
        <v>55</v>
      </c>
      <c r="AB268" s="2" t="str">
        <f>IF(AA268&lt;56,"Over 0.5","Under 1.5")</f>
        <v>Over 0.5</v>
      </c>
      <c r="AC268" s="6"/>
      <c r="AD268" s="6" t="str">
        <f>IF(M268="1-0","Under 1.5",IF(M268="0-0","Under 1.5",IF(M268="0-1","Under 1.5","Over 0.5")))</f>
        <v>Over 0.5</v>
      </c>
      <c r="AE268" s="6" t="str">
        <f>IF(M268="?",M268,IF(AB268=AD268,"WON",IF(M268="0-1","WON",IF(M268="1-0","WON","LOST"))))</f>
        <v>?</v>
      </c>
      <c r="AF268" s="6"/>
      <c r="AG268">
        <f>IF(H268&gt;52,6,IF(H268=52,5,IF(H268=51,4,IF(H268=50,3,IF(H268=49,2,IF(H268=48,1,0))))))</f>
        <v>0</v>
      </c>
      <c r="AH268">
        <f>IF(L268&lt;8,2,0)</f>
        <v>0</v>
      </c>
      <c r="AI268">
        <f>IF(S268&gt;49,2,0)</f>
        <v>2</v>
      </c>
      <c r="AJ268">
        <f>IF(SUM(AH268:AI268)=4,SUM(AG268:AI268),0)</f>
        <v>0</v>
      </c>
      <c r="AK268" s="2" t="str">
        <f>IF(AJ268=10,"A1",IF(AJ268=9,"A2",IF(AJ268=8,"A3",IF(AJ268=7,"A4",IF(AJ268=6,"A5","-")))))</f>
        <v>-</v>
      </c>
      <c r="AL268" s="2" t="str">
        <f>IF(AND(L268&lt;11,U268&lt;1.75,AA268&gt;65,OR((AND(S268&gt;49,S268&lt;61,T268="Y")),(AND(S268&lt;48,T268="Y")),(AND(S268&gt;60,T268="N")),(AND(S268&gt;60,T268="Y")),(AND(S268&gt;60,T268="C")))),"Pick","-")</f>
        <v>-</v>
      </c>
      <c r="AM268" s="2" t="str">
        <f t="shared" si="241"/>
        <v>…</v>
      </c>
    </row>
    <row r="269" spans="1:39">
      <c r="B269" t="s">
        <v>606</v>
      </c>
      <c r="C269" s="10">
        <v>0.83333333333333337</v>
      </c>
      <c r="D269" s="9" t="s">
        <v>849</v>
      </c>
      <c r="E269" s="2" t="s">
        <v>0</v>
      </c>
      <c r="F269" s="8" t="s">
        <v>850</v>
      </c>
      <c r="G269" s="2">
        <v>7</v>
      </c>
      <c r="H269" s="2">
        <v>63</v>
      </c>
      <c r="I269" s="2">
        <v>31</v>
      </c>
      <c r="J269" s="2" t="s">
        <v>1</v>
      </c>
      <c r="K269" s="2" t="s">
        <v>1</v>
      </c>
      <c r="L269" s="2">
        <v>24</v>
      </c>
      <c r="M269" s="3" t="s">
        <v>13</v>
      </c>
      <c r="N269" s="3" t="s">
        <v>13</v>
      </c>
      <c r="O269" s="2" t="b">
        <v>1</v>
      </c>
      <c r="P269" s="2" t="b">
        <v>1</v>
      </c>
      <c r="Q269" s="2" t="b">
        <v>1</v>
      </c>
      <c r="R269" s="2" t="s">
        <v>2</v>
      </c>
      <c r="S269" s="44">
        <v>48</v>
      </c>
      <c r="T269" s="44" t="s">
        <v>12</v>
      </c>
      <c r="U269" s="20">
        <v>1.65</v>
      </c>
      <c r="V269" s="11"/>
      <c r="W269" s="2">
        <f>IF(H269&gt;52,10,0)</f>
        <v>10</v>
      </c>
      <c r="X269">
        <f>IF(L269&gt;15,0,IF(L269&lt;8,10,5))</f>
        <v>0</v>
      </c>
      <c r="Y269">
        <f>IF(S269&gt;60,10,IF(S269&lt;49,0,5))</f>
        <v>0</v>
      </c>
      <c r="Z269">
        <f>IF(T269="Y",10,IF(T269="C",5,0))</f>
        <v>0</v>
      </c>
      <c r="AA269" s="2">
        <f>SUM(W269:Z269)+50</f>
        <v>60</v>
      </c>
      <c r="AB269" s="2" t="str">
        <f>IF(AA269&lt;56,"Over 0.5","Under 1.5")</f>
        <v>Under 1.5</v>
      </c>
      <c r="AC269" s="6"/>
      <c r="AD269" s="6" t="str">
        <f>IF(M269="1-0","Under 1.5",IF(M269="0-0","Under 1.5",IF(M269="0-1","Under 1.5","Over 0.5")))</f>
        <v>Over 0.5</v>
      </c>
      <c r="AE269" s="6" t="str">
        <f>IF(M269="?",M269,IF(AB269=AD269,"WON",IF(M269="0-1","WON",IF(M269="1-0","WON","LOST"))))</f>
        <v>?</v>
      </c>
      <c r="AF269" s="6"/>
      <c r="AG269">
        <f>IF(H269&gt;52,6,IF(H269=52,5,IF(H269=51,4,IF(H269=50,3,IF(H269=49,2,IF(H269=48,1,0))))))</f>
        <v>6</v>
      </c>
      <c r="AH269">
        <f>IF(L269&lt;8,2,0)</f>
        <v>0</v>
      </c>
      <c r="AI269">
        <f>IF(S269&gt;49,2,0)</f>
        <v>0</v>
      </c>
      <c r="AJ269">
        <f>IF(SUM(AH269:AI269)=4,SUM(AG269:AI269),0)</f>
        <v>0</v>
      </c>
      <c r="AK269" s="2" t="str">
        <f>IF(AJ269=10,"A1",IF(AJ269=9,"A2",IF(AJ269=8,"A3",IF(AJ269=7,"A4",IF(AJ269=6,"A5","-")))))</f>
        <v>-</v>
      </c>
      <c r="AL269" s="2" t="str">
        <f>IF(AND(L269&lt;11,U269&lt;1.75,AA269&gt;65,OR((AND(S269&gt;49,S269&lt;61,T269="Y")),(AND(S269&lt;48,T269="Y")),(AND(S269&gt;60,T269="N")),(AND(S269&gt;60,T269="Y")),(AND(S269&gt;60,T269="C")))),"Pick","-")</f>
        <v>-</v>
      </c>
      <c r="AM269" s="2" t="str">
        <f t="shared" si="241"/>
        <v>…</v>
      </c>
    </row>
    <row r="270" spans="1:39">
      <c r="A270" t="s">
        <v>630</v>
      </c>
      <c r="B270" t="s">
        <v>210</v>
      </c>
      <c r="C270" s="10">
        <v>0.85416666666666663</v>
      </c>
      <c r="D270" s="9" t="s">
        <v>851</v>
      </c>
      <c r="E270" s="2" t="s">
        <v>0</v>
      </c>
      <c r="F270" s="8" t="s">
        <v>852</v>
      </c>
      <c r="G270" s="2">
        <v>24</v>
      </c>
      <c r="H270" s="2">
        <v>46</v>
      </c>
      <c r="I270" s="2">
        <v>31</v>
      </c>
      <c r="J270" s="2" t="s">
        <v>1</v>
      </c>
      <c r="K270" s="2">
        <v>1</v>
      </c>
      <c r="L270" s="2">
        <v>7</v>
      </c>
      <c r="M270" s="3" t="s">
        <v>13</v>
      </c>
      <c r="N270" s="3" t="s">
        <v>13</v>
      </c>
      <c r="O270" s="2">
        <v>46</v>
      </c>
      <c r="P270" s="2" t="b">
        <v>1</v>
      </c>
      <c r="Q270" s="2" t="s">
        <v>2</v>
      </c>
      <c r="R270" s="2" t="s">
        <v>2</v>
      </c>
      <c r="S270" s="44">
        <v>62</v>
      </c>
      <c r="T270" s="44" t="s">
        <v>12</v>
      </c>
      <c r="U270" s="20">
        <v>1.8</v>
      </c>
      <c r="V270" s="11"/>
      <c r="W270" s="2">
        <f>IF(H270&gt;52,10,0)</f>
        <v>0</v>
      </c>
      <c r="X270">
        <f>IF(L270&gt;15,0,IF(L270&lt;8,10,5))</f>
        <v>10</v>
      </c>
      <c r="Y270">
        <f>IF(S270&gt;60,10,IF(S270&lt;49,0,5))</f>
        <v>10</v>
      </c>
      <c r="Z270">
        <f>IF(T270="Y",10,IF(T270="C",5,0))</f>
        <v>0</v>
      </c>
      <c r="AA270" s="2">
        <f>SUM(W270:Z270)+50</f>
        <v>70</v>
      </c>
      <c r="AB270" s="2" t="str">
        <f>IF(AA270&lt;56,"Over 0.5","Under 1.5")</f>
        <v>Under 1.5</v>
      </c>
      <c r="AC270" s="6"/>
      <c r="AD270" s="6" t="str">
        <f>IF(M270="1-0","Under 1.5",IF(M270="0-0","Under 1.5",IF(M270="0-1","Under 1.5","Over 0.5")))</f>
        <v>Over 0.5</v>
      </c>
      <c r="AE270" s="6" t="str">
        <f>IF(M270="?",M270,IF(AB270=AD270,"WON",IF(M270="0-1","WON",IF(M270="1-0","WON","LOST"))))</f>
        <v>?</v>
      </c>
      <c r="AF270" s="6"/>
      <c r="AG270">
        <f>IF(H270&gt;52,6,IF(H270=52,5,IF(H270=51,4,IF(H270=50,3,IF(H270=49,2,IF(H270=48,1,0))))))</f>
        <v>0</v>
      </c>
      <c r="AH270">
        <f>IF(L270&lt;8,2,0)</f>
        <v>2</v>
      </c>
      <c r="AI270">
        <f>IF(S270&gt;49,2,0)</f>
        <v>2</v>
      </c>
      <c r="AJ270">
        <f>IF(SUM(AH270:AI270)=4,SUM(AG270:AI270),0)</f>
        <v>4</v>
      </c>
      <c r="AK270" s="2" t="str">
        <f>IF(AJ270=10,"A1",IF(AJ270=9,"A2",IF(AJ270=8,"A3",IF(AJ270=7,"A4",IF(AJ270=6,"A5","-")))))</f>
        <v>-</v>
      </c>
      <c r="AL270" s="2" t="str">
        <f>IF(AND(L270&lt;11,U270&lt;1.75,AA270&gt;65,OR((AND(S270&gt;49,S270&lt;61,T270="Y")),(AND(S270&lt;48,T270="Y")),(AND(S270&gt;60,T270="N")),(AND(S270&gt;60,T270="Y")),(AND(S270&gt;60,T270="C")))),"Pick","-")</f>
        <v>-</v>
      </c>
      <c r="AM270" s="2" t="str">
        <f t="shared" si="241"/>
        <v>…</v>
      </c>
    </row>
    <row r="271" spans="1:39">
      <c r="B271" t="s">
        <v>156</v>
      </c>
      <c r="C271" s="10">
        <v>0.89583333333333337</v>
      </c>
      <c r="D271" s="9" t="s">
        <v>113</v>
      </c>
      <c r="E271" s="2" t="s">
        <v>0</v>
      </c>
      <c r="F271" s="8" t="s">
        <v>853</v>
      </c>
      <c r="G271" s="2">
        <v>28</v>
      </c>
      <c r="H271" s="2">
        <v>57</v>
      </c>
      <c r="I271" s="2">
        <v>15</v>
      </c>
      <c r="J271" s="2" t="s">
        <v>1</v>
      </c>
      <c r="K271" s="2">
        <v>2</v>
      </c>
      <c r="L271" s="2">
        <v>13</v>
      </c>
      <c r="M271" s="3" t="s">
        <v>13</v>
      </c>
      <c r="N271" s="3" t="s">
        <v>13</v>
      </c>
      <c r="O271" s="2" t="b">
        <v>1</v>
      </c>
      <c r="P271" s="2" t="b">
        <v>1</v>
      </c>
      <c r="Q271" s="2" t="s">
        <v>2</v>
      </c>
      <c r="R271" s="2" t="s">
        <v>2</v>
      </c>
      <c r="S271" s="44">
        <v>34</v>
      </c>
      <c r="T271" s="44" t="s">
        <v>10</v>
      </c>
      <c r="U271" s="20">
        <v>1.8</v>
      </c>
      <c r="V271" s="11"/>
      <c r="W271" s="2">
        <f>IF(H271&gt;52,10,0)</f>
        <v>10</v>
      </c>
      <c r="X271">
        <f>IF(L271&gt;15,0,IF(L271&lt;8,10,5))</f>
        <v>5</v>
      </c>
      <c r="Y271">
        <f>IF(S271&gt;60,10,IF(S271&lt;49,0,5))</f>
        <v>0</v>
      </c>
      <c r="Z271">
        <f>IF(T271="Y",10,IF(T271="C",5,0))</f>
        <v>10</v>
      </c>
      <c r="AA271" s="2">
        <f>SUM(W271:Z271)+50</f>
        <v>75</v>
      </c>
      <c r="AB271" s="2" t="str">
        <f>IF(AA271&lt;56,"Over 0.5","Under 1.5")</f>
        <v>Under 1.5</v>
      </c>
      <c r="AC271" s="6"/>
      <c r="AD271" s="6" t="str">
        <f>IF(M271="1-0","Under 1.5",IF(M271="0-0","Under 1.5",IF(M271="0-1","Under 1.5","Over 0.5")))</f>
        <v>Over 0.5</v>
      </c>
      <c r="AE271" s="6" t="str">
        <f>IF(M271="?",M271,IF(AB271=AD271,"WON",IF(M271="0-1","WON",IF(M271="1-0","WON","LOST"))))</f>
        <v>?</v>
      </c>
      <c r="AF271" s="6"/>
      <c r="AG271">
        <f>IF(H271&gt;52,6,IF(H271=52,5,IF(H271=51,4,IF(H271=50,3,IF(H271=49,2,IF(H271=48,1,0))))))</f>
        <v>6</v>
      </c>
      <c r="AH271">
        <f>IF(L271&lt;8,2,0)</f>
        <v>0</v>
      </c>
      <c r="AI271">
        <f>IF(S271&gt;49,2,0)</f>
        <v>0</v>
      </c>
      <c r="AJ271">
        <f>IF(SUM(AH271:AI271)=4,SUM(AG271:AI271),0)</f>
        <v>0</v>
      </c>
      <c r="AK271" s="2" t="str">
        <f>IF(AJ271=10,"A1",IF(AJ271=9,"A2",IF(AJ271=8,"A3",IF(AJ271=7,"A4",IF(AJ271=6,"A5","-")))))</f>
        <v>-</v>
      </c>
      <c r="AL271" s="2" t="str">
        <f>IF(AND(L271&lt;11,U271&lt;1.75,AA271&gt;65,OR((AND(S271&gt;49,S271&lt;61,T271="Y")),(AND(S271&lt;48,T271="Y")),(AND(S271&gt;60,T271="N")),(AND(S271&gt;60,T271="Y")),(AND(S271&gt;60,T271="C")))),"Pick","-")</f>
        <v>-</v>
      </c>
      <c r="AM271" s="2" t="str">
        <f t="shared" si="241"/>
        <v>…</v>
      </c>
    </row>
    <row r="272" spans="1:39">
      <c r="B272"/>
      <c r="E272" s="2"/>
      <c r="F272" s="8"/>
      <c r="G272" s="2"/>
      <c r="H272" s="2"/>
      <c r="I272" s="2"/>
      <c r="J272" s="2"/>
      <c r="K272" s="2"/>
      <c r="L272" s="2"/>
      <c r="M272" s="3"/>
      <c r="N272" s="3"/>
      <c r="O272" s="2"/>
      <c r="P272" s="2"/>
      <c r="Q272" s="2"/>
      <c r="R272" s="2"/>
      <c r="S272" s="44"/>
      <c r="T272" s="44"/>
      <c r="U272" s="20"/>
      <c r="V272" s="11"/>
      <c r="W272" s="2">
        <f t="shared" ref="W272:W278" si="298">IF(H272&gt;52,10,0)</f>
        <v>0</v>
      </c>
      <c r="X272">
        <f t="shared" ref="X272:X278" si="299">IF(L272&gt;15,0,IF(L272&lt;8,10,5))</f>
        <v>10</v>
      </c>
      <c r="Y272">
        <f t="shared" ref="Y272:Y278" si="300">IF(S272&gt;60,10,IF(S272&lt;49,0,5))</f>
        <v>0</v>
      </c>
      <c r="Z272">
        <f t="shared" ref="Z272:Z278" si="301">IF(T272="Y",10,IF(T272="C",5,0))</f>
        <v>0</v>
      </c>
      <c r="AA272" s="2">
        <f t="shared" ref="AA272:AA278" si="302">SUM(W272:Z272)+50</f>
        <v>60</v>
      </c>
      <c r="AB272" s="2" t="str">
        <f t="shared" ref="AB272:AB278" si="303">IF(AA272&lt;56,"Over 0.5","Under 1.5")</f>
        <v>Under 1.5</v>
      </c>
      <c r="AC272" s="6"/>
      <c r="AD272" s="6" t="str">
        <f t="shared" ref="AD272:AD278" si="304">IF(M272="1-0","Under 1.5",IF(M272="0-0","Under 1.5",IF(M272="0-1","Under 1.5","Over 0.5")))</f>
        <v>Over 0.5</v>
      </c>
      <c r="AE272" s="6" t="str">
        <f t="shared" ref="AE272:AE278" si="305">IF(M272="?",M272,IF(AB272=AD272,"WON",IF(M272="0-1","WON",IF(M272="1-0","WON","LOST"))))</f>
        <v>LOST</v>
      </c>
      <c r="AF272" s="6"/>
      <c r="AG272">
        <f t="shared" ref="AG272:AG278" si="306">IF(H272&gt;52,6,IF(H272=52,5,IF(H272=51,4,IF(H272=50,3,IF(H272=49,2,IF(H272=48,1,0))))))</f>
        <v>0</v>
      </c>
      <c r="AH272">
        <f t="shared" ref="AH272:AH278" si="307">IF(L272&lt;8,2,0)</f>
        <v>2</v>
      </c>
      <c r="AI272">
        <f t="shared" ref="AI272:AI278" si="308">IF(S272&gt;49,2,0)</f>
        <v>0</v>
      </c>
      <c r="AJ272">
        <f t="shared" ref="AJ272:AJ278" si="309">IF(SUM(AH272:AI272)=4,SUM(AG272:AI272),0)</f>
        <v>0</v>
      </c>
      <c r="AK272" s="2" t="str">
        <f t="shared" ref="AK272:AK278" si="310">IF(AJ272=10,"A1",IF(AJ272=9,"A2",IF(AJ272=8,"A3",IF(AJ272=7,"A4",IF(AJ272=6,"A5","-")))))</f>
        <v>-</v>
      </c>
      <c r="AL272" s="2" t="str">
        <f t="shared" ref="AL272:AL278" si="311">IF(AND(L272&lt;11,U272&lt;1.75,AA272&gt;65,OR((AND(S272&gt;49,S272&lt;61,T272="Y")),(AND(S272&lt;48,T272="Y")),(AND(S272&gt;60,T272="N")),(AND(S272&gt;60,T272="Y")),(AND(S272&gt;60,T272="C")))),"Pick","-")</f>
        <v>-</v>
      </c>
      <c r="AM272" s="2" t="str">
        <f t="shared" si="241"/>
        <v>…</v>
      </c>
    </row>
    <row r="273" spans="1:39">
      <c r="B273"/>
      <c r="E273" s="2"/>
      <c r="F273" s="8"/>
      <c r="G273" s="2"/>
      <c r="H273" s="2"/>
      <c r="I273" s="2"/>
      <c r="J273" s="2"/>
      <c r="K273" s="2"/>
      <c r="L273" s="2"/>
      <c r="M273" s="3"/>
      <c r="N273" s="3"/>
      <c r="O273" s="2"/>
      <c r="P273" s="2"/>
      <c r="Q273" s="2"/>
      <c r="R273" s="2"/>
      <c r="S273" s="44"/>
      <c r="T273" s="44"/>
      <c r="U273" s="20"/>
      <c r="V273" s="11"/>
      <c r="W273" s="2">
        <f t="shared" si="298"/>
        <v>0</v>
      </c>
      <c r="X273">
        <f t="shared" si="299"/>
        <v>10</v>
      </c>
      <c r="Y273">
        <f t="shared" si="300"/>
        <v>0</v>
      </c>
      <c r="Z273">
        <f t="shared" si="301"/>
        <v>0</v>
      </c>
      <c r="AA273" s="2">
        <f t="shared" si="302"/>
        <v>60</v>
      </c>
      <c r="AB273" s="2" t="str">
        <f t="shared" si="303"/>
        <v>Under 1.5</v>
      </c>
      <c r="AC273" s="6"/>
      <c r="AD273" s="6" t="str">
        <f t="shared" si="304"/>
        <v>Over 0.5</v>
      </c>
      <c r="AE273" s="6" t="str">
        <f t="shared" si="305"/>
        <v>LOST</v>
      </c>
      <c r="AF273" s="6"/>
      <c r="AG273">
        <f t="shared" si="306"/>
        <v>0</v>
      </c>
      <c r="AH273">
        <f t="shared" si="307"/>
        <v>2</v>
      </c>
      <c r="AI273">
        <f t="shared" si="308"/>
        <v>0</v>
      </c>
      <c r="AJ273">
        <f t="shared" si="309"/>
        <v>0</v>
      </c>
      <c r="AK273" s="2" t="str">
        <f t="shared" si="310"/>
        <v>-</v>
      </c>
      <c r="AL273" s="2" t="str">
        <f t="shared" si="311"/>
        <v>-</v>
      </c>
      <c r="AM273" s="2" t="str">
        <f t="shared" si="241"/>
        <v>…</v>
      </c>
    </row>
    <row r="274" spans="1:39">
      <c r="A274" t="s">
        <v>630</v>
      </c>
      <c r="B274" t="s">
        <v>67</v>
      </c>
      <c r="C274" s="10">
        <v>0</v>
      </c>
      <c r="D274" s="9" t="s">
        <v>298</v>
      </c>
      <c r="E274" s="2" t="s">
        <v>0</v>
      </c>
      <c r="F274" s="8" t="s">
        <v>201</v>
      </c>
      <c r="G274" s="2">
        <v>18</v>
      </c>
      <c r="H274" s="2">
        <v>62</v>
      </c>
      <c r="I274" s="2">
        <v>20</v>
      </c>
      <c r="J274" s="2" t="s">
        <v>1</v>
      </c>
      <c r="K274" s="2" t="s">
        <v>1</v>
      </c>
      <c r="L274" s="2">
        <v>2</v>
      </c>
      <c r="M274" s="3" t="s">
        <v>13</v>
      </c>
      <c r="N274" s="3" t="s">
        <v>13</v>
      </c>
      <c r="O274" s="2" t="b">
        <v>1</v>
      </c>
      <c r="P274" s="2" t="b">
        <v>1</v>
      </c>
      <c r="Q274" s="2" t="b">
        <v>1</v>
      </c>
      <c r="R274" s="2" t="b">
        <v>1</v>
      </c>
      <c r="S274" s="44">
        <v>61</v>
      </c>
      <c r="T274" s="44" t="s">
        <v>10</v>
      </c>
      <c r="U274" s="20">
        <v>1.6</v>
      </c>
      <c r="V274" s="11"/>
      <c r="W274" s="2">
        <f t="shared" si="298"/>
        <v>10</v>
      </c>
      <c r="X274">
        <f t="shared" si="299"/>
        <v>10</v>
      </c>
      <c r="Y274">
        <f t="shared" si="300"/>
        <v>10</v>
      </c>
      <c r="Z274">
        <f t="shared" si="301"/>
        <v>10</v>
      </c>
      <c r="AA274" s="2">
        <f t="shared" si="302"/>
        <v>90</v>
      </c>
      <c r="AB274" s="2" t="str">
        <f t="shared" si="303"/>
        <v>Under 1.5</v>
      </c>
      <c r="AC274" s="6"/>
      <c r="AD274" s="6" t="str">
        <f t="shared" si="304"/>
        <v>Over 0.5</v>
      </c>
      <c r="AE274" s="6" t="str">
        <f t="shared" si="305"/>
        <v>?</v>
      </c>
      <c r="AF274" s="6"/>
      <c r="AG274">
        <f t="shared" si="306"/>
        <v>6</v>
      </c>
      <c r="AH274">
        <f t="shared" si="307"/>
        <v>2</v>
      </c>
      <c r="AI274">
        <f t="shared" si="308"/>
        <v>2</v>
      </c>
      <c r="AJ274">
        <f t="shared" si="309"/>
        <v>10</v>
      </c>
      <c r="AK274" s="2" t="str">
        <f t="shared" si="310"/>
        <v>A1</v>
      </c>
      <c r="AL274" s="2" t="str">
        <f t="shared" si="311"/>
        <v>Pick</v>
      </c>
      <c r="AM274" s="2" t="str">
        <f>IF(AND(A274="OK",H274&gt;52,L274&lt;11,U274&lt;1.66),"Prime","…")</f>
        <v>Prime</v>
      </c>
    </row>
    <row r="275" spans="1:39">
      <c r="B275" t="s">
        <v>152</v>
      </c>
      <c r="C275" s="10">
        <v>0</v>
      </c>
      <c r="D275" s="9" t="s">
        <v>335</v>
      </c>
      <c r="E275" s="2" t="s">
        <v>0</v>
      </c>
      <c r="F275" s="8" t="s">
        <v>856</v>
      </c>
      <c r="G275" s="2">
        <v>25</v>
      </c>
      <c r="H275" s="2">
        <v>59</v>
      </c>
      <c r="I275" s="2">
        <v>16</v>
      </c>
      <c r="J275" s="2" t="s">
        <v>1</v>
      </c>
      <c r="K275" s="2">
        <v>1</v>
      </c>
      <c r="L275" s="2">
        <v>9</v>
      </c>
      <c r="M275" s="3" t="s">
        <v>13</v>
      </c>
      <c r="N275" s="3" t="s">
        <v>13</v>
      </c>
      <c r="O275" s="2" t="b">
        <v>1</v>
      </c>
      <c r="P275" s="2" t="b">
        <v>1</v>
      </c>
      <c r="Q275" s="2" t="s">
        <v>2</v>
      </c>
      <c r="R275" s="2" t="s">
        <v>2</v>
      </c>
      <c r="S275" s="44">
        <v>90</v>
      </c>
      <c r="T275" s="44" t="s">
        <v>10</v>
      </c>
      <c r="U275" s="20">
        <v>1.5</v>
      </c>
      <c r="V275" s="11"/>
      <c r="W275" s="2">
        <f t="shared" si="298"/>
        <v>10</v>
      </c>
      <c r="X275">
        <f t="shared" si="299"/>
        <v>5</v>
      </c>
      <c r="Y275">
        <f t="shared" si="300"/>
        <v>10</v>
      </c>
      <c r="Z275">
        <f t="shared" si="301"/>
        <v>10</v>
      </c>
      <c r="AA275" s="2">
        <f t="shared" si="302"/>
        <v>85</v>
      </c>
      <c r="AB275" s="2" t="str">
        <f t="shared" si="303"/>
        <v>Under 1.5</v>
      </c>
      <c r="AC275" s="6"/>
      <c r="AD275" s="6" t="str">
        <f t="shared" si="304"/>
        <v>Over 0.5</v>
      </c>
      <c r="AE275" s="6" t="str">
        <f t="shared" si="305"/>
        <v>?</v>
      </c>
      <c r="AF275" s="6"/>
      <c r="AG275">
        <f t="shared" si="306"/>
        <v>6</v>
      </c>
      <c r="AH275">
        <f t="shared" si="307"/>
        <v>0</v>
      </c>
      <c r="AI275">
        <f t="shared" si="308"/>
        <v>2</v>
      </c>
      <c r="AJ275">
        <f t="shared" si="309"/>
        <v>0</v>
      </c>
      <c r="AK275" s="2" t="str">
        <f t="shared" si="310"/>
        <v>-</v>
      </c>
      <c r="AL275" s="2" t="str">
        <f t="shared" si="311"/>
        <v>Pick</v>
      </c>
      <c r="AM275" s="2" t="str">
        <f t="shared" ref="AM275:AM297" si="312">IF(AND(A275="OK",H275&gt;52,L275&lt;11,U275&lt;1.66),"Prime","…")</f>
        <v>…</v>
      </c>
    </row>
    <row r="276" spans="1:39">
      <c r="B276" t="s">
        <v>209</v>
      </c>
      <c r="C276" s="10">
        <v>0</v>
      </c>
      <c r="D276" s="9" t="s">
        <v>857</v>
      </c>
      <c r="E276" s="2" t="s">
        <v>0</v>
      </c>
      <c r="F276" s="8" t="s">
        <v>858</v>
      </c>
      <c r="G276" s="2">
        <v>25</v>
      </c>
      <c r="H276" s="2">
        <v>54</v>
      </c>
      <c r="I276" s="2">
        <v>21</v>
      </c>
      <c r="J276" s="2" t="s">
        <v>1</v>
      </c>
      <c r="K276" s="2" t="s">
        <v>1</v>
      </c>
      <c r="L276" s="2">
        <v>4</v>
      </c>
      <c r="M276" s="3" t="s">
        <v>13</v>
      </c>
      <c r="N276" s="3" t="s">
        <v>13</v>
      </c>
      <c r="O276" s="2" t="b">
        <v>1</v>
      </c>
      <c r="P276" s="2" t="b">
        <v>1</v>
      </c>
      <c r="Q276" s="2" t="b">
        <v>1</v>
      </c>
      <c r="R276" s="2" t="b">
        <v>1</v>
      </c>
      <c r="S276" s="44">
        <v>61</v>
      </c>
      <c r="T276" s="44" t="s">
        <v>10</v>
      </c>
      <c r="U276" s="20">
        <v>1.7</v>
      </c>
      <c r="V276" s="11"/>
      <c r="W276" s="2">
        <f t="shared" si="298"/>
        <v>10</v>
      </c>
      <c r="X276">
        <f t="shared" si="299"/>
        <v>10</v>
      </c>
      <c r="Y276">
        <f t="shared" si="300"/>
        <v>10</v>
      </c>
      <c r="Z276">
        <f t="shared" si="301"/>
        <v>10</v>
      </c>
      <c r="AA276" s="2">
        <f t="shared" si="302"/>
        <v>90</v>
      </c>
      <c r="AB276" s="2" t="str">
        <f t="shared" si="303"/>
        <v>Under 1.5</v>
      </c>
      <c r="AC276" s="6"/>
      <c r="AD276" s="6" t="str">
        <f t="shared" si="304"/>
        <v>Over 0.5</v>
      </c>
      <c r="AE276" s="6" t="str">
        <f t="shared" si="305"/>
        <v>?</v>
      </c>
      <c r="AF276" s="6"/>
      <c r="AG276">
        <f t="shared" si="306"/>
        <v>6</v>
      </c>
      <c r="AH276">
        <f t="shared" si="307"/>
        <v>2</v>
      </c>
      <c r="AI276">
        <f t="shared" si="308"/>
        <v>2</v>
      </c>
      <c r="AJ276">
        <f t="shared" si="309"/>
        <v>10</v>
      </c>
      <c r="AK276" s="2" t="str">
        <f t="shared" si="310"/>
        <v>A1</v>
      </c>
      <c r="AL276" s="2" t="str">
        <f t="shared" si="311"/>
        <v>Pick</v>
      </c>
      <c r="AM276" s="2" t="str">
        <f t="shared" si="312"/>
        <v>…</v>
      </c>
    </row>
    <row r="277" spans="1:39">
      <c r="A277" t="s">
        <v>630</v>
      </c>
      <c r="B277" t="s">
        <v>154</v>
      </c>
      <c r="C277" s="10">
        <v>0</v>
      </c>
      <c r="D277" s="9" t="s">
        <v>285</v>
      </c>
      <c r="E277" s="2" t="s">
        <v>0</v>
      </c>
      <c r="F277" s="8" t="s">
        <v>859</v>
      </c>
      <c r="G277" s="2">
        <v>20</v>
      </c>
      <c r="H277" s="2">
        <v>60</v>
      </c>
      <c r="I277" s="2">
        <v>20</v>
      </c>
      <c r="J277" s="2" t="s">
        <v>1</v>
      </c>
      <c r="K277" s="2">
        <v>1</v>
      </c>
      <c r="L277" s="2">
        <v>0</v>
      </c>
      <c r="M277" s="3" t="s">
        <v>13</v>
      </c>
      <c r="N277" s="3" t="s">
        <v>13</v>
      </c>
      <c r="O277" s="2" t="b">
        <v>1</v>
      </c>
      <c r="P277" s="2" t="b">
        <v>1</v>
      </c>
      <c r="Q277" s="2" t="s">
        <v>2</v>
      </c>
      <c r="R277" s="2" t="b">
        <v>1</v>
      </c>
      <c r="S277" s="44">
        <v>67</v>
      </c>
      <c r="T277" s="44" t="s">
        <v>10</v>
      </c>
      <c r="U277" s="20">
        <v>1.35</v>
      </c>
      <c r="V277" s="11"/>
      <c r="W277" s="2">
        <f t="shared" si="298"/>
        <v>10</v>
      </c>
      <c r="X277">
        <f t="shared" si="299"/>
        <v>10</v>
      </c>
      <c r="Y277">
        <f t="shared" si="300"/>
        <v>10</v>
      </c>
      <c r="Z277">
        <f t="shared" si="301"/>
        <v>10</v>
      </c>
      <c r="AA277" s="2">
        <f t="shared" si="302"/>
        <v>90</v>
      </c>
      <c r="AB277" s="2" t="str">
        <f t="shared" si="303"/>
        <v>Under 1.5</v>
      </c>
      <c r="AC277" s="6"/>
      <c r="AD277" s="6" t="str">
        <f t="shared" si="304"/>
        <v>Over 0.5</v>
      </c>
      <c r="AE277" s="6" t="str">
        <f t="shared" si="305"/>
        <v>?</v>
      </c>
      <c r="AF277" s="6"/>
      <c r="AG277">
        <f t="shared" si="306"/>
        <v>6</v>
      </c>
      <c r="AH277">
        <f t="shared" si="307"/>
        <v>2</v>
      </c>
      <c r="AI277">
        <f t="shared" si="308"/>
        <v>2</v>
      </c>
      <c r="AJ277">
        <f t="shared" si="309"/>
        <v>10</v>
      </c>
      <c r="AK277" s="2" t="str">
        <f t="shared" si="310"/>
        <v>A1</v>
      </c>
      <c r="AL277" s="2" t="str">
        <f t="shared" si="311"/>
        <v>Pick</v>
      </c>
      <c r="AM277" s="2" t="str">
        <f t="shared" si="312"/>
        <v>Prime</v>
      </c>
    </row>
    <row r="278" spans="1:39">
      <c r="B278" t="s">
        <v>442</v>
      </c>
      <c r="C278" s="10">
        <v>2.0833333333333332E-2</v>
      </c>
      <c r="D278" s="9" t="s">
        <v>468</v>
      </c>
      <c r="E278" s="2" t="s">
        <v>0</v>
      </c>
      <c r="F278" s="8" t="s">
        <v>860</v>
      </c>
      <c r="G278" s="2">
        <v>36</v>
      </c>
      <c r="H278" s="2">
        <v>46</v>
      </c>
      <c r="I278" s="2">
        <v>18</v>
      </c>
      <c r="J278" s="2" t="s">
        <v>1</v>
      </c>
      <c r="K278" s="2">
        <v>1</v>
      </c>
      <c r="L278" s="2">
        <v>18</v>
      </c>
      <c r="M278" s="3" t="s">
        <v>13</v>
      </c>
      <c r="N278" s="3" t="s">
        <v>13</v>
      </c>
      <c r="O278" s="2">
        <v>46</v>
      </c>
      <c r="P278" s="2" t="b">
        <v>1</v>
      </c>
      <c r="Q278" s="2" t="s">
        <v>2</v>
      </c>
      <c r="R278" s="2" t="s">
        <v>2</v>
      </c>
      <c r="S278" s="44">
        <v>41</v>
      </c>
      <c r="T278" s="44" t="s">
        <v>12</v>
      </c>
      <c r="U278" s="20">
        <v>1.65</v>
      </c>
      <c r="V278" s="11"/>
      <c r="W278" s="2">
        <f t="shared" si="298"/>
        <v>0</v>
      </c>
      <c r="X278">
        <f t="shared" si="299"/>
        <v>0</v>
      </c>
      <c r="Y278">
        <f t="shared" si="300"/>
        <v>0</v>
      </c>
      <c r="Z278">
        <f t="shared" si="301"/>
        <v>0</v>
      </c>
      <c r="AA278" s="2">
        <f t="shared" si="302"/>
        <v>50</v>
      </c>
      <c r="AB278" s="2" t="str">
        <f t="shared" si="303"/>
        <v>Over 0.5</v>
      </c>
      <c r="AC278" s="6"/>
      <c r="AD278" s="6" t="str">
        <f t="shared" si="304"/>
        <v>Over 0.5</v>
      </c>
      <c r="AE278" s="6" t="str">
        <f t="shared" si="305"/>
        <v>?</v>
      </c>
      <c r="AF278" s="6"/>
      <c r="AG278">
        <f t="shared" si="306"/>
        <v>0</v>
      </c>
      <c r="AH278">
        <f t="shared" si="307"/>
        <v>0</v>
      </c>
      <c r="AI278">
        <f t="shared" si="308"/>
        <v>0</v>
      </c>
      <c r="AJ278">
        <f t="shared" si="309"/>
        <v>0</v>
      </c>
      <c r="AK278" s="2" t="str">
        <f t="shared" si="310"/>
        <v>-</v>
      </c>
      <c r="AL278" s="2" t="str">
        <f t="shared" si="311"/>
        <v>-</v>
      </c>
      <c r="AM278" s="2" t="str">
        <f t="shared" si="312"/>
        <v>…</v>
      </c>
    </row>
    <row r="279" spans="1:39">
      <c r="B279" t="s">
        <v>153</v>
      </c>
      <c r="C279" s="10">
        <v>4.1666666666666664E-2</v>
      </c>
      <c r="D279" s="9" t="s">
        <v>861</v>
      </c>
      <c r="E279" s="2" t="s">
        <v>0</v>
      </c>
      <c r="F279" s="8" t="s">
        <v>862</v>
      </c>
      <c r="G279" s="2">
        <v>43</v>
      </c>
      <c r="H279" s="2">
        <v>52</v>
      </c>
      <c r="I279" s="2">
        <v>5</v>
      </c>
      <c r="J279" s="2" t="s">
        <v>1</v>
      </c>
      <c r="K279" s="2">
        <v>1</v>
      </c>
      <c r="L279" s="2">
        <v>38</v>
      </c>
      <c r="M279" s="3" t="s">
        <v>13</v>
      </c>
      <c r="N279" s="3" t="s">
        <v>13</v>
      </c>
      <c r="O279" s="2">
        <v>52</v>
      </c>
      <c r="P279" s="2" t="b">
        <v>1</v>
      </c>
      <c r="Q279" s="2" t="s">
        <v>2</v>
      </c>
      <c r="R279" s="2" t="s">
        <v>2</v>
      </c>
      <c r="S279" s="44">
        <v>62</v>
      </c>
      <c r="T279" s="44" t="s">
        <v>12</v>
      </c>
      <c r="U279" s="20">
        <v>2.1</v>
      </c>
      <c r="V279" s="11"/>
      <c r="W279" s="2">
        <f t="shared" ref="W279:W287" si="313">IF(H279&gt;52,10,0)</f>
        <v>0</v>
      </c>
      <c r="X279">
        <f t="shared" ref="X279:X287" si="314">IF(L279&gt;15,0,IF(L279&lt;8,10,5))</f>
        <v>0</v>
      </c>
      <c r="Y279">
        <f t="shared" ref="Y279:Y287" si="315">IF(S279&gt;60,10,IF(S279&lt;49,0,5))</f>
        <v>10</v>
      </c>
      <c r="Z279">
        <f t="shared" ref="Z279:Z287" si="316">IF(T279="Y",10,IF(T279="C",5,0))</f>
        <v>0</v>
      </c>
      <c r="AA279" s="2">
        <f t="shared" ref="AA279:AA287" si="317">SUM(W279:Z279)+50</f>
        <v>60</v>
      </c>
      <c r="AB279" s="2" t="str">
        <f t="shared" ref="AB279:AB287" si="318">IF(AA279&lt;56,"Over 0.5","Under 1.5")</f>
        <v>Under 1.5</v>
      </c>
      <c r="AC279" s="6"/>
      <c r="AD279" s="6" t="str">
        <f t="shared" ref="AD279:AD287" si="319">IF(M279="1-0","Under 1.5",IF(M279="0-0","Under 1.5",IF(M279="0-1","Under 1.5","Over 0.5")))</f>
        <v>Over 0.5</v>
      </c>
      <c r="AE279" s="6" t="str">
        <f t="shared" ref="AE279:AE287" si="320">IF(M279="?",M279,IF(AB279=AD279,"WON",IF(M279="0-1","WON",IF(M279="1-0","WON","LOST"))))</f>
        <v>?</v>
      </c>
      <c r="AF279" s="6"/>
      <c r="AG279">
        <f t="shared" ref="AG279:AG287" si="321">IF(H279&gt;52,6,IF(H279=52,5,IF(H279=51,4,IF(H279=50,3,IF(H279=49,2,IF(H279=48,1,0))))))</f>
        <v>5</v>
      </c>
      <c r="AH279">
        <f t="shared" ref="AH279:AH287" si="322">IF(L279&lt;8,2,0)</f>
        <v>0</v>
      </c>
      <c r="AI279">
        <f t="shared" ref="AI279:AI287" si="323">IF(S279&gt;49,2,0)</f>
        <v>2</v>
      </c>
      <c r="AJ279">
        <f t="shared" ref="AJ279:AJ287" si="324">IF(SUM(AH279:AI279)=4,SUM(AG279:AI279),0)</f>
        <v>0</v>
      </c>
      <c r="AK279" s="2" t="str">
        <f t="shared" ref="AK279:AK287" si="325">IF(AJ279=10,"A1",IF(AJ279=9,"A2",IF(AJ279=8,"A3",IF(AJ279=7,"A4",IF(AJ279=6,"A5","-")))))</f>
        <v>-</v>
      </c>
      <c r="AL279" s="2" t="str">
        <f t="shared" ref="AL279:AL287" si="326">IF(AND(L279&lt;11,U279&lt;1.75,AA279&gt;65,OR((AND(S279&gt;49,S279&lt;61,T279="Y")),(AND(S279&lt;48,T279="Y")),(AND(S279&gt;60,T279="N")),(AND(S279&gt;60,T279="Y")),(AND(S279&gt;60,T279="C")))),"Pick","-")</f>
        <v>-</v>
      </c>
      <c r="AM279" s="2" t="str">
        <f t="shared" si="312"/>
        <v>…</v>
      </c>
    </row>
    <row r="280" spans="1:39">
      <c r="A280" t="s">
        <v>630</v>
      </c>
      <c r="B280" t="s">
        <v>67</v>
      </c>
      <c r="C280" s="10">
        <v>5.2083333333333336E-2</v>
      </c>
      <c r="D280" s="9" t="s">
        <v>20</v>
      </c>
      <c r="E280" s="2" t="s">
        <v>0</v>
      </c>
      <c r="F280" s="8" t="s">
        <v>863</v>
      </c>
      <c r="G280" s="2">
        <v>20</v>
      </c>
      <c r="H280" s="2">
        <v>43</v>
      </c>
      <c r="I280" s="2">
        <v>36</v>
      </c>
      <c r="J280" s="2" t="s">
        <v>1</v>
      </c>
      <c r="K280" s="2" t="s">
        <v>1</v>
      </c>
      <c r="L280" s="2">
        <v>16</v>
      </c>
      <c r="M280" s="3" t="s">
        <v>13</v>
      </c>
      <c r="N280" s="3" t="s">
        <v>13</v>
      </c>
      <c r="O280" s="2">
        <v>43</v>
      </c>
      <c r="P280" s="2" t="b">
        <v>1</v>
      </c>
      <c r="Q280" s="2" t="b">
        <v>1</v>
      </c>
      <c r="R280" s="2" t="s">
        <v>2</v>
      </c>
      <c r="S280" s="44">
        <v>57</v>
      </c>
      <c r="T280" s="44" t="s">
        <v>11</v>
      </c>
      <c r="U280" s="20">
        <v>1.5</v>
      </c>
      <c r="V280" s="11"/>
      <c r="W280" s="2">
        <f t="shared" si="313"/>
        <v>0</v>
      </c>
      <c r="X280">
        <f t="shared" si="314"/>
        <v>0</v>
      </c>
      <c r="Y280">
        <f t="shared" si="315"/>
        <v>5</v>
      </c>
      <c r="Z280">
        <f t="shared" si="316"/>
        <v>5</v>
      </c>
      <c r="AA280" s="2">
        <f t="shared" si="317"/>
        <v>60</v>
      </c>
      <c r="AB280" s="2" t="str">
        <f t="shared" si="318"/>
        <v>Under 1.5</v>
      </c>
      <c r="AC280" s="6"/>
      <c r="AD280" s="6" t="str">
        <f t="shared" si="319"/>
        <v>Over 0.5</v>
      </c>
      <c r="AE280" s="6" t="str">
        <f t="shared" si="320"/>
        <v>?</v>
      </c>
      <c r="AF280" s="6"/>
      <c r="AG280">
        <f t="shared" si="321"/>
        <v>0</v>
      </c>
      <c r="AH280">
        <f t="shared" si="322"/>
        <v>0</v>
      </c>
      <c r="AI280">
        <f t="shared" si="323"/>
        <v>2</v>
      </c>
      <c r="AJ280">
        <f t="shared" si="324"/>
        <v>0</v>
      </c>
      <c r="AK280" s="2" t="str">
        <f t="shared" si="325"/>
        <v>-</v>
      </c>
      <c r="AL280" s="2" t="str">
        <f t="shared" si="326"/>
        <v>-</v>
      </c>
      <c r="AM280" s="2" t="str">
        <f t="shared" si="312"/>
        <v>…</v>
      </c>
    </row>
    <row r="281" spans="1:39">
      <c r="B281" t="s">
        <v>330</v>
      </c>
      <c r="C281" s="10">
        <v>5.2083333333333336E-2</v>
      </c>
      <c r="D281" s="9" t="s">
        <v>864</v>
      </c>
      <c r="E281" s="2" t="s">
        <v>0</v>
      </c>
      <c r="F281" s="8" t="s">
        <v>865</v>
      </c>
      <c r="G281" s="2">
        <v>18</v>
      </c>
      <c r="H281" s="2">
        <v>49</v>
      </c>
      <c r="I281" s="2">
        <v>34</v>
      </c>
      <c r="J281" s="2" t="s">
        <v>1</v>
      </c>
      <c r="K281" s="2">
        <v>2</v>
      </c>
      <c r="L281" s="2">
        <v>16</v>
      </c>
      <c r="M281" s="3" t="s">
        <v>13</v>
      </c>
      <c r="N281" s="3" t="s">
        <v>13</v>
      </c>
      <c r="O281" s="2">
        <v>49</v>
      </c>
      <c r="P281" s="2" t="b">
        <v>1</v>
      </c>
      <c r="Q281" s="2" t="s">
        <v>2</v>
      </c>
      <c r="R281" s="2" t="s">
        <v>2</v>
      </c>
      <c r="S281" s="44">
        <v>46</v>
      </c>
      <c r="T281" s="44"/>
      <c r="U281" s="20">
        <v>1.55</v>
      </c>
      <c r="V281" s="11"/>
      <c r="W281" s="2">
        <f t="shared" si="313"/>
        <v>0</v>
      </c>
      <c r="X281">
        <f t="shared" si="314"/>
        <v>0</v>
      </c>
      <c r="Y281">
        <f t="shared" si="315"/>
        <v>0</v>
      </c>
      <c r="Z281">
        <f t="shared" si="316"/>
        <v>0</v>
      </c>
      <c r="AA281" s="2">
        <f t="shared" si="317"/>
        <v>50</v>
      </c>
      <c r="AB281" s="2" t="str">
        <f t="shared" si="318"/>
        <v>Over 0.5</v>
      </c>
      <c r="AC281" s="6"/>
      <c r="AD281" s="6" t="str">
        <f t="shared" si="319"/>
        <v>Over 0.5</v>
      </c>
      <c r="AE281" s="6" t="str">
        <f t="shared" si="320"/>
        <v>?</v>
      </c>
      <c r="AF281" s="6"/>
      <c r="AG281">
        <f t="shared" si="321"/>
        <v>2</v>
      </c>
      <c r="AH281">
        <f t="shared" si="322"/>
        <v>0</v>
      </c>
      <c r="AI281">
        <f t="shared" si="323"/>
        <v>0</v>
      </c>
      <c r="AJ281">
        <f t="shared" si="324"/>
        <v>0</v>
      </c>
      <c r="AK281" s="2" t="str">
        <f t="shared" si="325"/>
        <v>-</v>
      </c>
      <c r="AL281" s="2" t="str">
        <f t="shared" si="326"/>
        <v>-</v>
      </c>
      <c r="AM281" s="2" t="str">
        <f t="shared" si="312"/>
        <v>…</v>
      </c>
    </row>
    <row r="282" spans="1:39">
      <c r="A282" t="s">
        <v>630</v>
      </c>
      <c r="B282" t="s">
        <v>154</v>
      </c>
      <c r="C282" s="10">
        <v>8.3333333333333329E-2</v>
      </c>
      <c r="D282" s="9" t="s">
        <v>866</v>
      </c>
      <c r="E282" s="2" t="s">
        <v>0</v>
      </c>
      <c r="F282" s="8" t="s">
        <v>867</v>
      </c>
      <c r="G282" s="2">
        <v>28</v>
      </c>
      <c r="H282" s="2">
        <v>52</v>
      </c>
      <c r="I282" s="2">
        <v>20</v>
      </c>
      <c r="J282" s="2" t="s">
        <v>1</v>
      </c>
      <c r="K282" s="2">
        <v>1</v>
      </c>
      <c r="L282" s="2">
        <v>8</v>
      </c>
      <c r="M282" s="3" t="s">
        <v>13</v>
      </c>
      <c r="N282" s="3" t="s">
        <v>13</v>
      </c>
      <c r="O282" s="2">
        <v>52</v>
      </c>
      <c r="P282" s="2" t="b">
        <v>1</v>
      </c>
      <c r="Q282" s="2" t="s">
        <v>2</v>
      </c>
      <c r="R282" s="2" t="s">
        <v>2</v>
      </c>
      <c r="S282" s="44">
        <v>65</v>
      </c>
      <c r="T282" s="44" t="s">
        <v>10</v>
      </c>
      <c r="U282" s="20">
        <v>1.5</v>
      </c>
      <c r="V282" s="11"/>
      <c r="W282" s="2">
        <f t="shared" si="313"/>
        <v>0</v>
      </c>
      <c r="X282">
        <f t="shared" si="314"/>
        <v>5</v>
      </c>
      <c r="Y282">
        <f t="shared" si="315"/>
        <v>10</v>
      </c>
      <c r="Z282">
        <f t="shared" si="316"/>
        <v>10</v>
      </c>
      <c r="AA282" s="2">
        <f t="shared" si="317"/>
        <v>75</v>
      </c>
      <c r="AB282" s="2" t="str">
        <f t="shared" si="318"/>
        <v>Under 1.5</v>
      </c>
      <c r="AC282" s="6"/>
      <c r="AD282" s="6" t="str">
        <f t="shared" si="319"/>
        <v>Over 0.5</v>
      </c>
      <c r="AE282" s="6" t="str">
        <f t="shared" si="320"/>
        <v>?</v>
      </c>
      <c r="AF282" s="6"/>
      <c r="AG282">
        <f t="shared" si="321"/>
        <v>5</v>
      </c>
      <c r="AH282">
        <f t="shared" si="322"/>
        <v>0</v>
      </c>
      <c r="AI282">
        <f t="shared" si="323"/>
        <v>2</v>
      </c>
      <c r="AJ282">
        <f t="shared" si="324"/>
        <v>0</v>
      </c>
      <c r="AK282" s="2" t="str">
        <f t="shared" si="325"/>
        <v>-</v>
      </c>
      <c r="AL282" s="2" t="str">
        <f t="shared" si="326"/>
        <v>Pick</v>
      </c>
      <c r="AM282" s="2" t="str">
        <f t="shared" si="312"/>
        <v>…</v>
      </c>
    </row>
    <row r="283" spans="1:39">
      <c r="B283" t="s">
        <v>156</v>
      </c>
      <c r="C283" s="10">
        <v>8.3333333333333329E-2</v>
      </c>
      <c r="D283" s="9" t="s">
        <v>868</v>
      </c>
      <c r="E283" s="2" t="s">
        <v>0</v>
      </c>
      <c r="F283" s="8" t="s">
        <v>869</v>
      </c>
      <c r="G283" s="2">
        <v>23</v>
      </c>
      <c r="H283" s="2">
        <v>48</v>
      </c>
      <c r="I283" s="2">
        <v>29</v>
      </c>
      <c r="J283" s="2" t="s">
        <v>1</v>
      </c>
      <c r="K283" s="2">
        <v>2</v>
      </c>
      <c r="L283" s="2">
        <v>6</v>
      </c>
      <c r="M283" s="3" t="s">
        <v>13</v>
      </c>
      <c r="N283" s="3" t="s">
        <v>13</v>
      </c>
      <c r="O283" s="2">
        <v>48</v>
      </c>
      <c r="P283" s="2" t="b">
        <v>1</v>
      </c>
      <c r="Q283" s="2" t="s">
        <v>2</v>
      </c>
      <c r="R283" s="2" t="b">
        <v>1</v>
      </c>
      <c r="S283" s="44">
        <v>69</v>
      </c>
      <c r="T283" s="44" t="s">
        <v>11</v>
      </c>
      <c r="U283" s="20">
        <v>1.65</v>
      </c>
      <c r="V283" s="11"/>
      <c r="W283" s="2">
        <f t="shared" si="313"/>
        <v>0</v>
      </c>
      <c r="X283">
        <f t="shared" si="314"/>
        <v>10</v>
      </c>
      <c r="Y283">
        <f t="shared" si="315"/>
        <v>10</v>
      </c>
      <c r="Z283">
        <f t="shared" si="316"/>
        <v>5</v>
      </c>
      <c r="AA283" s="2">
        <f t="shared" si="317"/>
        <v>75</v>
      </c>
      <c r="AB283" s="2" t="str">
        <f t="shared" si="318"/>
        <v>Under 1.5</v>
      </c>
      <c r="AC283" s="6"/>
      <c r="AD283" s="6" t="str">
        <f t="shared" si="319"/>
        <v>Over 0.5</v>
      </c>
      <c r="AE283" s="6" t="str">
        <f t="shared" si="320"/>
        <v>?</v>
      </c>
      <c r="AF283" s="6"/>
      <c r="AG283">
        <f t="shared" si="321"/>
        <v>1</v>
      </c>
      <c r="AH283">
        <f t="shared" si="322"/>
        <v>2</v>
      </c>
      <c r="AI283">
        <f t="shared" si="323"/>
        <v>2</v>
      </c>
      <c r="AJ283">
        <f t="shared" si="324"/>
        <v>5</v>
      </c>
      <c r="AK283" s="2" t="str">
        <f t="shared" si="325"/>
        <v>-</v>
      </c>
      <c r="AL283" s="2" t="str">
        <f t="shared" si="326"/>
        <v>Pick</v>
      </c>
      <c r="AM283" s="2" t="str">
        <f t="shared" si="312"/>
        <v>…</v>
      </c>
    </row>
    <row r="284" spans="1:39">
      <c r="A284" t="s">
        <v>630</v>
      </c>
      <c r="B284" t="s">
        <v>447</v>
      </c>
      <c r="C284" s="10">
        <v>0.33333333333333331</v>
      </c>
      <c r="D284" s="9" t="s">
        <v>610</v>
      </c>
      <c r="E284" s="2" t="s">
        <v>0</v>
      </c>
      <c r="F284" s="8" t="s">
        <v>424</v>
      </c>
      <c r="G284" s="2">
        <v>9</v>
      </c>
      <c r="H284" s="2">
        <v>51</v>
      </c>
      <c r="I284" s="2">
        <v>40</v>
      </c>
      <c r="J284" s="2" t="s">
        <v>1</v>
      </c>
      <c r="K284" s="2">
        <v>2</v>
      </c>
      <c r="L284" s="2">
        <v>31</v>
      </c>
      <c r="M284" s="3" t="s">
        <v>13</v>
      </c>
      <c r="N284" s="3" t="s">
        <v>13</v>
      </c>
      <c r="O284" s="2">
        <v>51</v>
      </c>
      <c r="P284" s="2" t="b">
        <v>1</v>
      </c>
      <c r="Q284" s="2" t="s">
        <v>2</v>
      </c>
      <c r="R284" s="2" t="s">
        <v>2</v>
      </c>
      <c r="S284" s="44">
        <v>67</v>
      </c>
      <c r="T284" s="44" t="s">
        <v>10</v>
      </c>
      <c r="U284" s="20">
        <v>1.6</v>
      </c>
      <c r="V284" s="11"/>
      <c r="W284" s="2">
        <f t="shared" si="313"/>
        <v>0</v>
      </c>
      <c r="X284">
        <f t="shared" si="314"/>
        <v>0</v>
      </c>
      <c r="Y284">
        <f t="shared" si="315"/>
        <v>10</v>
      </c>
      <c r="Z284">
        <f t="shared" si="316"/>
        <v>10</v>
      </c>
      <c r="AA284" s="2">
        <f t="shared" si="317"/>
        <v>70</v>
      </c>
      <c r="AB284" s="2" t="str">
        <f t="shared" si="318"/>
        <v>Under 1.5</v>
      </c>
      <c r="AC284" s="6"/>
      <c r="AD284" s="6" t="str">
        <f t="shared" si="319"/>
        <v>Over 0.5</v>
      </c>
      <c r="AE284" s="6" t="str">
        <f t="shared" si="320"/>
        <v>?</v>
      </c>
      <c r="AF284" s="6"/>
      <c r="AG284">
        <f t="shared" si="321"/>
        <v>4</v>
      </c>
      <c r="AH284">
        <f t="shared" si="322"/>
        <v>0</v>
      </c>
      <c r="AI284">
        <f t="shared" si="323"/>
        <v>2</v>
      </c>
      <c r="AJ284">
        <f t="shared" si="324"/>
        <v>0</v>
      </c>
      <c r="AK284" s="2" t="str">
        <f t="shared" si="325"/>
        <v>-</v>
      </c>
      <c r="AL284" s="2" t="str">
        <f t="shared" si="326"/>
        <v>-</v>
      </c>
      <c r="AM284" s="2" t="str">
        <f t="shared" si="312"/>
        <v>…</v>
      </c>
    </row>
    <row r="285" spans="1:39">
      <c r="A285" t="s">
        <v>630</v>
      </c>
      <c r="B285" t="s">
        <v>403</v>
      </c>
      <c r="C285" s="10">
        <v>0.375</v>
      </c>
      <c r="D285" s="9" t="s">
        <v>870</v>
      </c>
      <c r="E285" s="2" t="s">
        <v>0</v>
      </c>
      <c r="F285" s="8" t="s">
        <v>871</v>
      </c>
      <c r="G285" s="2">
        <v>19</v>
      </c>
      <c r="H285" s="2">
        <v>44</v>
      </c>
      <c r="I285" s="2">
        <v>37</v>
      </c>
      <c r="J285" s="2" t="s">
        <v>1</v>
      </c>
      <c r="K285" s="2" t="s">
        <v>1</v>
      </c>
      <c r="L285" s="2">
        <v>18</v>
      </c>
      <c r="M285" s="3" t="s">
        <v>13</v>
      </c>
      <c r="N285" s="3" t="s">
        <v>13</v>
      </c>
      <c r="O285" s="2">
        <v>44</v>
      </c>
      <c r="P285" s="2" t="b">
        <v>1</v>
      </c>
      <c r="Q285" s="2" t="b">
        <v>1</v>
      </c>
      <c r="R285" s="2" t="s">
        <v>2</v>
      </c>
      <c r="S285" s="44">
        <v>71</v>
      </c>
      <c r="T285" s="44" t="s">
        <v>10</v>
      </c>
      <c r="U285" s="20">
        <v>1.4</v>
      </c>
      <c r="V285" s="11"/>
      <c r="W285" s="2">
        <f t="shared" si="313"/>
        <v>0</v>
      </c>
      <c r="X285">
        <f t="shared" si="314"/>
        <v>0</v>
      </c>
      <c r="Y285">
        <f t="shared" si="315"/>
        <v>10</v>
      </c>
      <c r="Z285">
        <f t="shared" si="316"/>
        <v>10</v>
      </c>
      <c r="AA285" s="2">
        <f t="shared" si="317"/>
        <v>70</v>
      </c>
      <c r="AB285" s="2" t="str">
        <f t="shared" si="318"/>
        <v>Under 1.5</v>
      </c>
      <c r="AC285" s="6"/>
      <c r="AD285" s="6" t="str">
        <f t="shared" si="319"/>
        <v>Over 0.5</v>
      </c>
      <c r="AE285" s="6" t="str">
        <f t="shared" si="320"/>
        <v>?</v>
      </c>
      <c r="AF285" s="6"/>
      <c r="AG285">
        <f t="shared" si="321"/>
        <v>0</v>
      </c>
      <c r="AH285">
        <f t="shared" si="322"/>
        <v>0</v>
      </c>
      <c r="AI285">
        <f t="shared" si="323"/>
        <v>2</v>
      </c>
      <c r="AJ285">
        <f t="shared" si="324"/>
        <v>0</v>
      </c>
      <c r="AK285" s="2" t="str">
        <f t="shared" si="325"/>
        <v>-</v>
      </c>
      <c r="AL285" s="2" t="str">
        <f t="shared" si="326"/>
        <v>-</v>
      </c>
      <c r="AM285" s="2" t="str">
        <f t="shared" si="312"/>
        <v>…</v>
      </c>
    </row>
    <row r="286" spans="1:39">
      <c r="A286" t="s">
        <v>630</v>
      </c>
      <c r="B286" t="s">
        <v>644</v>
      </c>
      <c r="C286" s="10">
        <v>0.39583333333333331</v>
      </c>
      <c r="D286" s="9" t="s">
        <v>872</v>
      </c>
      <c r="E286" s="2" t="s">
        <v>0</v>
      </c>
      <c r="F286" s="8" t="s">
        <v>873</v>
      </c>
      <c r="G286" s="2">
        <v>19</v>
      </c>
      <c r="H286" s="2">
        <v>62</v>
      </c>
      <c r="I286" s="2">
        <v>19</v>
      </c>
      <c r="J286" s="2" t="s">
        <v>1</v>
      </c>
      <c r="K286" s="2" t="s">
        <v>1</v>
      </c>
      <c r="L286" s="2">
        <v>0</v>
      </c>
      <c r="M286" s="3" t="s">
        <v>13</v>
      </c>
      <c r="N286" s="3" t="s">
        <v>13</v>
      </c>
      <c r="O286" s="2" t="b">
        <v>1</v>
      </c>
      <c r="P286" s="2" t="b">
        <v>1</v>
      </c>
      <c r="Q286" s="2" t="b">
        <v>1</v>
      </c>
      <c r="R286" s="2" t="b">
        <v>1</v>
      </c>
      <c r="S286" s="44">
        <v>34</v>
      </c>
      <c r="T286" s="44" t="s">
        <v>12</v>
      </c>
      <c r="U286" s="20">
        <v>2.1</v>
      </c>
      <c r="V286" s="11"/>
      <c r="W286" s="2">
        <f t="shared" si="313"/>
        <v>10</v>
      </c>
      <c r="X286">
        <f t="shared" si="314"/>
        <v>10</v>
      </c>
      <c r="Y286">
        <f t="shared" si="315"/>
        <v>0</v>
      </c>
      <c r="Z286">
        <f t="shared" si="316"/>
        <v>0</v>
      </c>
      <c r="AA286" s="2">
        <f t="shared" si="317"/>
        <v>70</v>
      </c>
      <c r="AB286" s="2" t="str">
        <f t="shared" si="318"/>
        <v>Under 1.5</v>
      </c>
      <c r="AC286" s="6"/>
      <c r="AD286" s="6" t="str">
        <f t="shared" si="319"/>
        <v>Over 0.5</v>
      </c>
      <c r="AE286" s="6" t="str">
        <f t="shared" si="320"/>
        <v>?</v>
      </c>
      <c r="AF286" s="6"/>
      <c r="AG286">
        <f t="shared" si="321"/>
        <v>6</v>
      </c>
      <c r="AH286">
        <f t="shared" si="322"/>
        <v>2</v>
      </c>
      <c r="AI286">
        <f t="shared" si="323"/>
        <v>0</v>
      </c>
      <c r="AJ286">
        <f t="shared" si="324"/>
        <v>0</v>
      </c>
      <c r="AK286" s="2" t="str">
        <f t="shared" si="325"/>
        <v>-</v>
      </c>
      <c r="AL286" s="2" t="str">
        <f t="shared" si="326"/>
        <v>-</v>
      </c>
      <c r="AM286" s="2" t="str">
        <f t="shared" si="312"/>
        <v>…</v>
      </c>
    </row>
    <row r="287" spans="1:39">
      <c r="A287" t="s">
        <v>630</v>
      </c>
      <c r="B287" t="s">
        <v>1003</v>
      </c>
      <c r="C287" s="10">
        <v>0.41666666666666669</v>
      </c>
      <c r="D287" s="9" t="s">
        <v>874</v>
      </c>
      <c r="E287" s="2" t="s">
        <v>0</v>
      </c>
      <c r="F287" s="8" t="s">
        <v>875</v>
      </c>
      <c r="G287" s="2">
        <v>32</v>
      </c>
      <c r="H287" s="2">
        <v>50</v>
      </c>
      <c r="I287" s="2">
        <v>18</v>
      </c>
      <c r="J287" s="2" t="s">
        <v>1</v>
      </c>
      <c r="K287" s="2">
        <v>1</v>
      </c>
      <c r="L287" s="2">
        <v>14</v>
      </c>
      <c r="M287" s="3" t="s">
        <v>13</v>
      </c>
      <c r="N287" s="3" t="s">
        <v>13</v>
      </c>
      <c r="O287" s="2">
        <v>50</v>
      </c>
      <c r="P287" s="2" t="b">
        <v>1</v>
      </c>
      <c r="Q287" s="2" t="s">
        <v>2</v>
      </c>
      <c r="R287" s="2" t="s">
        <v>2</v>
      </c>
      <c r="S287" s="44">
        <v>57</v>
      </c>
      <c r="T287" s="44" t="s">
        <v>10</v>
      </c>
      <c r="U287" s="20">
        <v>1.55</v>
      </c>
      <c r="V287" s="11"/>
      <c r="W287" s="2">
        <f t="shared" si="313"/>
        <v>0</v>
      </c>
      <c r="X287">
        <f t="shared" si="314"/>
        <v>5</v>
      </c>
      <c r="Y287">
        <f t="shared" si="315"/>
        <v>5</v>
      </c>
      <c r="Z287">
        <f t="shared" si="316"/>
        <v>10</v>
      </c>
      <c r="AA287" s="2">
        <f t="shared" si="317"/>
        <v>70</v>
      </c>
      <c r="AB287" s="2" t="str">
        <f t="shared" si="318"/>
        <v>Under 1.5</v>
      </c>
      <c r="AC287" s="6"/>
      <c r="AD287" s="6" t="str">
        <f t="shared" si="319"/>
        <v>Over 0.5</v>
      </c>
      <c r="AE287" s="6" t="str">
        <f t="shared" si="320"/>
        <v>?</v>
      </c>
      <c r="AF287" s="6"/>
      <c r="AG287">
        <f t="shared" si="321"/>
        <v>3</v>
      </c>
      <c r="AH287">
        <f t="shared" si="322"/>
        <v>0</v>
      </c>
      <c r="AI287">
        <f t="shared" si="323"/>
        <v>2</v>
      </c>
      <c r="AJ287">
        <f t="shared" si="324"/>
        <v>0</v>
      </c>
      <c r="AK287" s="2" t="str">
        <f t="shared" si="325"/>
        <v>-</v>
      </c>
      <c r="AL287" s="2" t="str">
        <f t="shared" si="326"/>
        <v>-</v>
      </c>
      <c r="AM287" s="2" t="str">
        <f t="shared" si="312"/>
        <v>…</v>
      </c>
    </row>
    <row r="288" spans="1:39">
      <c r="B288" t="s">
        <v>52</v>
      </c>
      <c r="C288" s="10">
        <v>0.45833333333333331</v>
      </c>
      <c r="D288" s="9" t="s">
        <v>73</v>
      </c>
      <c r="E288" s="2" t="s">
        <v>0</v>
      </c>
      <c r="F288" s="8" t="s">
        <v>114</v>
      </c>
      <c r="G288" s="2">
        <v>10</v>
      </c>
      <c r="H288" s="2">
        <v>63</v>
      </c>
      <c r="I288" s="2">
        <v>27</v>
      </c>
      <c r="J288" s="2" t="s">
        <v>1</v>
      </c>
      <c r="K288" s="2">
        <v>2</v>
      </c>
      <c r="L288" s="2">
        <v>17</v>
      </c>
      <c r="M288" s="3" t="s">
        <v>13</v>
      </c>
      <c r="N288" s="3" t="s">
        <v>13</v>
      </c>
      <c r="O288" s="2" t="b">
        <v>1</v>
      </c>
      <c r="P288" s="2" t="b">
        <v>1</v>
      </c>
      <c r="Q288" s="2" t="s">
        <v>2</v>
      </c>
      <c r="R288" s="2" t="s">
        <v>2</v>
      </c>
      <c r="S288" s="44">
        <v>50</v>
      </c>
      <c r="T288" s="44"/>
      <c r="U288" s="20">
        <v>2.0499999999999998</v>
      </c>
      <c r="V288" s="11"/>
      <c r="W288" s="2">
        <f t="shared" ref="W288:W293" si="327">IF(H288&gt;52,10,0)</f>
        <v>10</v>
      </c>
      <c r="X288">
        <f t="shared" ref="X288:X293" si="328">IF(L288&gt;15,0,IF(L288&lt;8,10,5))</f>
        <v>0</v>
      </c>
      <c r="Y288">
        <f t="shared" ref="Y288:Y293" si="329">IF(S288&gt;60,10,IF(S288&lt;49,0,5))</f>
        <v>5</v>
      </c>
      <c r="Z288">
        <f t="shared" ref="Z288:Z293" si="330">IF(T288="Y",10,IF(T288="C",5,0))</f>
        <v>0</v>
      </c>
      <c r="AA288" s="2">
        <f t="shared" ref="AA288:AA293" si="331">SUM(W288:Z288)+50</f>
        <v>65</v>
      </c>
      <c r="AB288" s="2" t="str">
        <f t="shared" ref="AB288:AB293" si="332">IF(AA288&lt;56,"Over 0.5","Under 1.5")</f>
        <v>Under 1.5</v>
      </c>
      <c r="AC288" s="6"/>
      <c r="AD288" s="6" t="str">
        <f t="shared" ref="AD288:AD293" si="333">IF(M288="1-0","Under 1.5",IF(M288="0-0","Under 1.5",IF(M288="0-1","Under 1.5","Over 0.5")))</f>
        <v>Over 0.5</v>
      </c>
      <c r="AE288" s="6" t="str">
        <f t="shared" ref="AE288:AE293" si="334">IF(M288="?",M288,IF(AB288=AD288,"WON",IF(M288="0-1","WON",IF(M288="1-0","WON","LOST"))))</f>
        <v>?</v>
      </c>
      <c r="AF288" s="6"/>
      <c r="AG288">
        <f t="shared" ref="AG288:AG293" si="335">IF(H288&gt;52,6,IF(H288=52,5,IF(H288=51,4,IF(H288=50,3,IF(H288=49,2,IF(H288=48,1,0))))))</f>
        <v>6</v>
      </c>
      <c r="AH288">
        <f t="shared" ref="AH288:AH293" si="336">IF(L288&lt;8,2,0)</f>
        <v>0</v>
      </c>
      <c r="AI288">
        <f t="shared" ref="AI288:AI293" si="337">IF(S288&gt;49,2,0)</f>
        <v>2</v>
      </c>
      <c r="AJ288">
        <f t="shared" ref="AJ288:AJ293" si="338">IF(SUM(AH288:AI288)=4,SUM(AG288:AI288),0)</f>
        <v>0</v>
      </c>
      <c r="AK288" s="2" t="str">
        <f t="shared" ref="AK288:AK293" si="339">IF(AJ288=10,"A1",IF(AJ288=9,"A2",IF(AJ288=8,"A3",IF(AJ288=7,"A4",IF(AJ288=6,"A5","-")))))</f>
        <v>-</v>
      </c>
      <c r="AL288" s="2" t="str">
        <f t="shared" ref="AL288:AL293" si="340">IF(AND(L288&lt;11,U288&lt;1.75,AA288&gt;65,OR((AND(S288&gt;49,S288&lt;61,T288="Y")),(AND(S288&lt;48,T288="Y")),(AND(S288&gt;60,T288="N")),(AND(S288&gt;60,T288="Y")),(AND(S288&gt;60,T288="C")))),"Pick","-")</f>
        <v>-</v>
      </c>
      <c r="AM288" s="2" t="str">
        <f t="shared" si="312"/>
        <v>…</v>
      </c>
    </row>
    <row r="289" spans="2:39">
      <c r="B289" t="s">
        <v>72</v>
      </c>
      <c r="C289" s="10">
        <v>0.47916666666666669</v>
      </c>
      <c r="D289" s="9" t="s">
        <v>876</v>
      </c>
      <c r="E289" s="2" t="s">
        <v>0</v>
      </c>
      <c r="F289" s="8" t="s">
        <v>877</v>
      </c>
      <c r="G289" s="2">
        <v>21</v>
      </c>
      <c r="H289" s="2">
        <v>43</v>
      </c>
      <c r="I289" s="2">
        <v>36</v>
      </c>
      <c r="J289" s="2" t="s">
        <v>1</v>
      </c>
      <c r="K289" s="2">
        <v>2</v>
      </c>
      <c r="L289" s="2">
        <v>15</v>
      </c>
      <c r="M289" s="3" t="s">
        <v>13</v>
      </c>
      <c r="N289" s="3" t="s">
        <v>13</v>
      </c>
      <c r="O289" s="2">
        <v>43</v>
      </c>
      <c r="P289" s="2" t="b">
        <v>1</v>
      </c>
      <c r="Q289" s="2" t="s">
        <v>2</v>
      </c>
      <c r="R289" s="2" t="s">
        <v>2</v>
      </c>
      <c r="S289" s="44">
        <v>32</v>
      </c>
      <c r="T289" s="44" t="s">
        <v>12</v>
      </c>
      <c r="U289" s="20">
        <v>1.5</v>
      </c>
      <c r="V289" s="11" t="s">
        <v>24</v>
      </c>
      <c r="W289" s="2">
        <f t="shared" si="327"/>
        <v>0</v>
      </c>
      <c r="X289">
        <f t="shared" si="328"/>
        <v>5</v>
      </c>
      <c r="Y289">
        <f t="shared" si="329"/>
        <v>0</v>
      </c>
      <c r="Z289">
        <f t="shared" si="330"/>
        <v>0</v>
      </c>
      <c r="AA289" s="2">
        <f t="shared" si="331"/>
        <v>55</v>
      </c>
      <c r="AB289" s="2" t="str">
        <f t="shared" si="332"/>
        <v>Over 0.5</v>
      </c>
      <c r="AC289" s="6"/>
      <c r="AD289" s="6" t="str">
        <f t="shared" si="333"/>
        <v>Over 0.5</v>
      </c>
      <c r="AE289" s="6" t="str">
        <f t="shared" si="334"/>
        <v>?</v>
      </c>
      <c r="AF289" s="6"/>
      <c r="AG289">
        <f t="shared" si="335"/>
        <v>0</v>
      </c>
      <c r="AH289">
        <f t="shared" si="336"/>
        <v>0</v>
      </c>
      <c r="AI289">
        <f t="shared" si="337"/>
        <v>0</v>
      </c>
      <c r="AJ289">
        <f t="shared" si="338"/>
        <v>0</v>
      </c>
      <c r="AK289" s="2" t="str">
        <f t="shared" si="339"/>
        <v>-</v>
      </c>
      <c r="AL289" s="2" t="str">
        <f t="shared" si="340"/>
        <v>-</v>
      </c>
      <c r="AM289" s="2" t="str">
        <f t="shared" si="312"/>
        <v>…</v>
      </c>
    </row>
    <row r="290" spans="2:39">
      <c r="B290" t="s">
        <v>211</v>
      </c>
      <c r="C290" s="10">
        <v>0.5</v>
      </c>
      <c r="D290" s="9" t="s">
        <v>652</v>
      </c>
      <c r="E290" s="2" t="s">
        <v>0</v>
      </c>
      <c r="F290" s="8" t="s">
        <v>276</v>
      </c>
      <c r="G290" s="2">
        <v>22</v>
      </c>
      <c r="H290" s="2">
        <v>44</v>
      </c>
      <c r="I290" s="2">
        <v>35</v>
      </c>
      <c r="J290" s="2" t="s">
        <v>1</v>
      </c>
      <c r="K290" s="2">
        <v>1</v>
      </c>
      <c r="L290" s="2">
        <v>13</v>
      </c>
      <c r="M290" s="3" t="s">
        <v>13</v>
      </c>
      <c r="N290" s="3" t="s">
        <v>13</v>
      </c>
      <c r="O290" s="2">
        <v>44</v>
      </c>
      <c r="P290" s="2" t="b">
        <v>1</v>
      </c>
      <c r="Q290" s="2" t="s">
        <v>2</v>
      </c>
      <c r="R290" s="2" t="s">
        <v>2</v>
      </c>
      <c r="S290" s="44">
        <v>30</v>
      </c>
      <c r="T290" s="44" t="s">
        <v>10</v>
      </c>
      <c r="U290" s="20">
        <v>1.4</v>
      </c>
      <c r="V290" s="11"/>
      <c r="W290" s="2">
        <f t="shared" si="327"/>
        <v>0</v>
      </c>
      <c r="X290">
        <f t="shared" si="328"/>
        <v>5</v>
      </c>
      <c r="Y290">
        <f t="shared" si="329"/>
        <v>0</v>
      </c>
      <c r="Z290">
        <f t="shared" si="330"/>
        <v>10</v>
      </c>
      <c r="AA290" s="2">
        <f t="shared" si="331"/>
        <v>65</v>
      </c>
      <c r="AB290" s="2" t="str">
        <f t="shared" si="332"/>
        <v>Under 1.5</v>
      </c>
      <c r="AC290" s="6"/>
      <c r="AD290" s="6" t="str">
        <f t="shared" si="333"/>
        <v>Over 0.5</v>
      </c>
      <c r="AE290" s="6" t="str">
        <f t="shared" si="334"/>
        <v>?</v>
      </c>
      <c r="AF290" s="6"/>
      <c r="AG290">
        <f t="shared" si="335"/>
        <v>0</v>
      </c>
      <c r="AH290">
        <f t="shared" si="336"/>
        <v>0</v>
      </c>
      <c r="AI290">
        <f t="shared" si="337"/>
        <v>0</v>
      </c>
      <c r="AJ290">
        <f t="shared" si="338"/>
        <v>0</v>
      </c>
      <c r="AK290" s="2" t="str">
        <f t="shared" si="339"/>
        <v>-</v>
      </c>
      <c r="AL290" s="2" t="str">
        <f t="shared" si="340"/>
        <v>-</v>
      </c>
      <c r="AM290" s="2" t="str">
        <f t="shared" si="312"/>
        <v>…</v>
      </c>
    </row>
    <row r="291" spans="2:39">
      <c r="B291" t="s">
        <v>403</v>
      </c>
      <c r="C291" s="10">
        <v>0.5</v>
      </c>
      <c r="D291" s="9" t="s">
        <v>401</v>
      </c>
      <c r="E291" s="2" t="s">
        <v>0</v>
      </c>
      <c r="F291" s="8" t="s">
        <v>878</v>
      </c>
      <c r="G291" s="2">
        <v>28</v>
      </c>
      <c r="H291" s="2">
        <v>47</v>
      </c>
      <c r="I291" s="2">
        <v>25</v>
      </c>
      <c r="J291" s="2" t="s">
        <v>1</v>
      </c>
      <c r="K291" s="2" t="s">
        <v>1</v>
      </c>
      <c r="L291" s="2">
        <v>3</v>
      </c>
      <c r="M291" s="3" t="s">
        <v>13</v>
      </c>
      <c r="N291" s="3" t="s">
        <v>13</v>
      </c>
      <c r="O291" s="2">
        <v>47</v>
      </c>
      <c r="P291" s="2" t="b">
        <v>1</v>
      </c>
      <c r="Q291" s="2" t="b">
        <v>1</v>
      </c>
      <c r="R291" s="2" t="b">
        <v>1</v>
      </c>
      <c r="S291" s="44">
        <v>59</v>
      </c>
      <c r="T291" s="44" t="s">
        <v>10</v>
      </c>
      <c r="U291" s="20">
        <v>1.5</v>
      </c>
      <c r="V291" s="11"/>
      <c r="W291" s="2">
        <f t="shared" si="327"/>
        <v>0</v>
      </c>
      <c r="X291">
        <f t="shared" si="328"/>
        <v>10</v>
      </c>
      <c r="Y291">
        <f t="shared" si="329"/>
        <v>5</v>
      </c>
      <c r="Z291">
        <f t="shared" si="330"/>
        <v>10</v>
      </c>
      <c r="AA291" s="2">
        <f t="shared" si="331"/>
        <v>75</v>
      </c>
      <c r="AB291" s="2" t="str">
        <f t="shared" si="332"/>
        <v>Under 1.5</v>
      </c>
      <c r="AC291" s="6"/>
      <c r="AD291" s="6" t="str">
        <f t="shared" si="333"/>
        <v>Over 0.5</v>
      </c>
      <c r="AE291" s="6" t="str">
        <f t="shared" si="334"/>
        <v>?</v>
      </c>
      <c r="AF291" s="6"/>
      <c r="AG291">
        <f t="shared" si="335"/>
        <v>0</v>
      </c>
      <c r="AH291">
        <f t="shared" si="336"/>
        <v>2</v>
      </c>
      <c r="AI291">
        <f t="shared" si="337"/>
        <v>2</v>
      </c>
      <c r="AJ291">
        <f t="shared" si="338"/>
        <v>4</v>
      </c>
      <c r="AK291" s="2" t="str">
        <f t="shared" si="339"/>
        <v>-</v>
      </c>
      <c r="AL291" s="2" t="str">
        <f t="shared" si="340"/>
        <v>Pick</v>
      </c>
      <c r="AM291" s="2" t="str">
        <f t="shared" si="312"/>
        <v>…</v>
      </c>
    </row>
    <row r="292" spans="2:39">
      <c r="B292" t="s">
        <v>315</v>
      </c>
      <c r="C292" s="10">
        <v>0.5</v>
      </c>
      <c r="D292" s="9" t="s">
        <v>391</v>
      </c>
      <c r="E292" s="2" t="s">
        <v>0</v>
      </c>
      <c r="F292" s="8" t="s">
        <v>309</v>
      </c>
      <c r="G292" s="2">
        <v>25</v>
      </c>
      <c r="H292" s="2">
        <v>45</v>
      </c>
      <c r="I292" s="2">
        <v>31</v>
      </c>
      <c r="J292" s="2" t="s">
        <v>1</v>
      </c>
      <c r="K292" s="2">
        <v>2</v>
      </c>
      <c r="L292" s="2">
        <v>6</v>
      </c>
      <c r="M292" s="3" t="s">
        <v>13</v>
      </c>
      <c r="N292" s="3" t="s">
        <v>13</v>
      </c>
      <c r="O292" s="2">
        <v>45</v>
      </c>
      <c r="P292" s="2" t="b">
        <v>1</v>
      </c>
      <c r="Q292" s="2" t="s">
        <v>2</v>
      </c>
      <c r="R292" s="2" t="b">
        <v>1</v>
      </c>
      <c r="S292" s="44">
        <v>50</v>
      </c>
      <c r="T292" s="44" t="s">
        <v>12</v>
      </c>
      <c r="U292" s="20">
        <v>2.1</v>
      </c>
      <c r="V292" s="11"/>
      <c r="W292" s="2">
        <f t="shared" si="327"/>
        <v>0</v>
      </c>
      <c r="X292">
        <f t="shared" si="328"/>
        <v>10</v>
      </c>
      <c r="Y292">
        <f t="shared" si="329"/>
        <v>5</v>
      </c>
      <c r="Z292">
        <f t="shared" si="330"/>
        <v>0</v>
      </c>
      <c r="AA292" s="2">
        <f t="shared" si="331"/>
        <v>65</v>
      </c>
      <c r="AB292" s="2" t="str">
        <f t="shared" si="332"/>
        <v>Under 1.5</v>
      </c>
      <c r="AC292" s="6"/>
      <c r="AD292" s="6" t="str">
        <f t="shared" si="333"/>
        <v>Over 0.5</v>
      </c>
      <c r="AE292" s="6" t="str">
        <f t="shared" si="334"/>
        <v>?</v>
      </c>
      <c r="AF292" s="6"/>
      <c r="AG292">
        <f t="shared" si="335"/>
        <v>0</v>
      </c>
      <c r="AH292">
        <f t="shared" si="336"/>
        <v>2</v>
      </c>
      <c r="AI292">
        <f t="shared" si="337"/>
        <v>2</v>
      </c>
      <c r="AJ292">
        <f t="shared" si="338"/>
        <v>4</v>
      </c>
      <c r="AK292" s="2" t="str">
        <f t="shared" si="339"/>
        <v>-</v>
      </c>
      <c r="AL292" s="2" t="str">
        <f t="shared" si="340"/>
        <v>-</v>
      </c>
      <c r="AM292" s="2" t="str">
        <f t="shared" si="312"/>
        <v>…</v>
      </c>
    </row>
    <row r="293" spans="2:39">
      <c r="B293" t="s">
        <v>315</v>
      </c>
      <c r="C293" s="10">
        <v>0.5</v>
      </c>
      <c r="D293" s="9" t="s">
        <v>879</v>
      </c>
      <c r="E293" s="2" t="s">
        <v>0</v>
      </c>
      <c r="F293" s="8" t="s">
        <v>336</v>
      </c>
      <c r="G293" s="2">
        <v>39</v>
      </c>
      <c r="H293" s="2">
        <v>48</v>
      </c>
      <c r="I293" s="2">
        <v>13</v>
      </c>
      <c r="J293" s="2" t="s">
        <v>1</v>
      </c>
      <c r="K293" s="2">
        <v>1</v>
      </c>
      <c r="L293" s="2">
        <v>26</v>
      </c>
      <c r="M293" s="3" t="s">
        <v>13</v>
      </c>
      <c r="N293" s="3" t="s">
        <v>13</v>
      </c>
      <c r="O293" s="2">
        <v>48</v>
      </c>
      <c r="P293" s="2" t="b">
        <v>1</v>
      </c>
      <c r="Q293" s="2" t="s">
        <v>2</v>
      </c>
      <c r="R293" s="2" t="s">
        <v>2</v>
      </c>
      <c r="S293" s="44">
        <v>49</v>
      </c>
      <c r="T293" s="44" t="s">
        <v>12</v>
      </c>
      <c r="U293" s="20">
        <v>1.65</v>
      </c>
      <c r="V293" s="11"/>
      <c r="W293" s="2">
        <f t="shared" si="327"/>
        <v>0</v>
      </c>
      <c r="X293">
        <f t="shared" si="328"/>
        <v>0</v>
      </c>
      <c r="Y293">
        <f t="shared" si="329"/>
        <v>5</v>
      </c>
      <c r="Z293">
        <f t="shared" si="330"/>
        <v>0</v>
      </c>
      <c r="AA293" s="2">
        <f t="shared" si="331"/>
        <v>55</v>
      </c>
      <c r="AB293" s="2" t="str">
        <f t="shared" si="332"/>
        <v>Over 0.5</v>
      </c>
      <c r="AC293" s="6"/>
      <c r="AD293" s="6" t="str">
        <f t="shared" si="333"/>
        <v>Over 0.5</v>
      </c>
      <c r="AE293" s="6" t="str">
        <f t="shared" si="334"/>
        <v>?</v>
      </c>
      <c r="AF293" s="6"/>
      <c r="AG293">
        <f t="shared" si="335"/>
        <v>1</v>
      </c>
      <c r="AH293">
        <f t="shared" si="336"/>
        <v>0</v>
      </c>
      <c r="AI293">
        <f t="shared" si="337"/>
        <v>0</v>
      </c>
      <c r="AJ293">
        <f t="shared" si="338"/>
        <v>0</v>
      </c>
      <c r="AK293" s="2" t="str">
        <f t="shared" si="339"/>
        <v>-</v>
      </c>
      <c r="AL293" s="2" t="str">
        <f t="shared" si="340"/>
        <v>-</v>
      </c>
      <c r="AM293" s="2" t="str">
        <f t="shared" si="312"/>
        <v>…</v>
      </c>
    </row>
    <row r="294" spans="2:39">
      <c r="B294" t="s">
        <v>447</v>
      </c>
      <c r="C294" s="10">
        <v>0.5</v>
      </c>
      <c r="D294" s="9" t="s">
        <v>428</v>
      </c>
      <c r="E294" s="2" t="s">
        <v>0</v>
      </c>
      <c r="F294" s="8" t="s">
        <v>464</v>
      </c>
      <c r="G294" s="2">
        <v>24</v>
      </c>
      <c r="H294" s="2">
        <v>45</v>
      </c>
      <c r="I294" s="2">
        <v>31</v>
      </c>
      <c r="J294" s="2" t="s">
        <v>1</v>
      </c>
      <c r="K294" s="2" t="s">
        <v>1</v>
      </c>
      <c r="L294" s="2">
        <v>7</v>
      </c>
      <c r="M294" s="3" t="s">
        <v>13</v>
      </c>
      <c r="N294" s="3" t="s">
        <v>13</v>
      </c>
      <c r="O294" s="2">
        <v>45</v>
      </c>
      <c r="P294" s="2" t="b">
        <v>1</v>
      </c>
      <c r="Q294" s="2" t="b">
        <v>1</v>
      </c>
      <c r="R294" s="2" t="s">
        <v>2</v>
      </c>
      <c r="S294" s="44">
        <v>76</v>
      </c>
      <c r="T294" s="44" t="s">
        <v>10</v>
      </c>
      <c r="U294" s="20">
        <v>1.4</v>
      </c>
      <c r="V294" s="11"/>
      <c r="W294" s="2">
        <f t="shared" ref="W294:W300" si="341">IF(H294&gt;52,10,0)</f>
        <v>0</v>
      </c>
      <c r="X294">
        <f t="shared" ref="X294:X300" si="342">IF(L294&gt;15,0,IF(L294&lt;8,10,5))</f>
        <v>10</v>
      </c>
      <c r="Y294">
        <f t="shared" ref="Y294:Y300" si="343">IF(S294&gt;60,10,IF(S294&lt;49,0,5))</f>
        <v>10</v>
      </c>
      <c r="Z294">
        <f t="shared" ref="Z294:Z300" si="344">IF(T294="Y",10,IF(T294="C",5,0))</f>
        <v>10</v>
      </c>
      <c r="AA294" s="2">
        <f t="shared" ref="AA294:AA300" si="345">SUM(W294:Z294)+50</f>
        <v>80</v>
      </c>
      <c r="AB294" s="2" t="str">
        <f t="shared" ref="AB294:AB300" si="346">IF(AA294&lt;56,"Over 0.5","Under 1.5")</f>
        <v>Under 1.5</v>
      </c>
      <c r="AC294" s="6"/>
      <c r="AD294" s="6" t="str">
        <f t="shared" ref="AD294:AD300" si="347">IF(M294="1-0","Under 1.5",IF(M294="0-0","Under 1.5",IF(M294="0-1","Under 1.5","Over 0.5")))</f>
        <v>Over 0.5</v>
      </c>
      <c r="AE294" s="6" t="str">
        <f t="shared" ref="AE294:AE300" si="348">IF(M294="?",M294,IF(AB294=AD294,"WON",IF(M294="0-1","WON",IF(M294="1-0","WON","LOST"))))</f>
        <v>?</v>
      </c>
      <c r="AF294" s="6"/>
      <c r="AG294">
        <f t="shared" ref="AG294:AG300" si="349">IF(H294&gt;52,6,IF(H294=52,5,IF(H294=51,4,IF(H294=50,3,IF(H294=49,2,IF(H294=48,1,0))))))</f>
        <v>0</v>
      </c>
      <c r="AH294">
        <f t="shared" ref="AH294:AH300" si="350">IF(L294&lt;8,2,0)</f>
        <v>2</v>
      </c>
      <c r="AI294">
        <f t="shared" ref="AI294:AI300" si="351">IF(S294&gt;49,2,0)</f>
        <v>2</v>
      </c>
      <c r="AJ294">
        <f t="shared" ref="AJ294:AJ300" si="352">IF(SUM(AH294:AI294)=4,SUM(AG294:AI294),0)</f>
        <v>4</v>
      </c>
      <c r="AK294" s="2" t="str">
        <f t="shared" ref="AK294:AK300" si="353">IF(AJ294=10,"A1",IF(AJ294=9,"A2",IF(AJ294=8,"A3",IF(AJ294=7,"A4",IF(AJ294=6,"A5","-")))))</f>
        <v>-</v>
      </c>
      <c r="AL294" s="2" t="str">
        <f t="shared" ref="AL294:AL300" si="354">IF(AND(L294&lt;11,U294&lt;1.75,AA294&gt;65,OR((AND(S294&gt;49,S294&lt;61,T294="Y")),(AND(S294&lt;48,T294="Y")),(AND(S294&gt;60,T294="N")),(AND(S294&gt;60,T294="Y")),(AND(S294&gt;60,T294="C")))),"Pick","-")</f>
        <v>Pick</v>
      </c>
      <c r="AM294" s="2" t="str">
        <f t="shared" si="312"/>
        <v>…</v>
      </c>
    </row>
    <row r="295" spans="2:39">
      <c r="B295" t="s">
        <v>447</v>
      </c>
      <c r="C295" s="10">
        <v>0.5</v>
      </c>
      <c r="D295" s="9" t="s">
        <v>613</v>
      </c>
      <c r="E295" s="2" t="s">
        <v>0</v>
      </c>
      <c r="F295" s="8" t="s">
        <v>427</v>
      </c>
      <c r="G295" s="2">
        <v>31</v>
      </c>
      <c r="H295" s="2">
        <v>46</v>
      </c>
      <c r="I295" s="2">
        <v>23</v>
      </c>
      <c r="J295" s="2" t="s">
        <v>1</v>
      </c>
      <c r="K295" s="2">
        <v>1</v>
      </c>
      <c r="L295" s="2">
        <v>8</v>
      </c>
      <c r="M295" s="3" t="s">
        <v>13</v>
      </c>
      <c r="N295" s="3" t="s">
        <v>13</v>
      </c>
      <c r="O295" s="2">
        <v>46</v>
      </c>
      <c r="P295" s="2" t="b">
        <v>1</v>
      </c>
      <c r="Q295" s="2" t="s">
        <v>2</v>
      </c>
      <c r="R295" s="2" t="s">
        <v>2</v>
      </c>
      <c r="S295" s="44">
        <v>61</v>
      </c>
      <c r="T295" s="44" t="s">
        <v>10</v>
      </c>
      <c r="U295" s="20">
        <v>1.55</v>
      </c>
      <c r="V295" s="11"/>
      <c r="W295" s="2">
        <f t="shared" si="341"/>
        <v>0</v>
      </c>
      <c r="X295">
        <f t="shared" si="342"/>
        <v>5</v>
      </c>
      <c r="Y295">
        <f t="shared" si="343"/>
        <v>10</v>
      </c>
      <c r="Z295">
        <f t="shared" si="344"/>
        <v>10</v>
      </c>
      <c r="AA295" s="2">
        <f t="shared" si="345"/>
        <v>75</v>
      </c>
      <c r="AB295" s="2" t="str">
        <f t="shared" si="346"/>
        <v>Under 1.5</v>
      </c>
      <c r="AC295" s="6"/>
      <c r="AD295" s="6" t="str">
        <f t="shared" si="347"/>
        <v>Over 0.5</v>
      </c>
      <c r="AE295" s="6" t="str">
        <f t="shared" si="348"/>
        <v>?</v>
      </c>
      <c r="AF295" s="6"/>
      <c r="AG295">
        <f t="shared" si="349"/>
        <v>0</v>
      </c>
      <c r="AH295">
        <f t="shared" si="350"/>
        <v>0</v>
      </c>
      <c r="AI295">
        <f t="shared" si="351"/>
        <v>2</v>
      </c>
      <c r="AJ295">
        <f t="shared" si="352"/>
        <v>0</v>
      </c>
      <c r="AK295" s="2" t="str">
        <f t="shared" si="353"/>
        <v>-</v>
      </c>
      <c r="AL295" s="2" t="str">
        <f t="shared" si="354"/>
        <v>Pick</v>
      </c>
      <c r="AM295" s="2" t="str">
        <f t="shared" si="312"/>
        <v>…</v>
      </c>
    </row>
    <row r="296" spans="2:39">
      <c r="B296" t="s">
        <v>447</v>
      </c>
      <c r="C296" s="10">
        <v>0.5</v>
      </c>
      <c r="D296" s="9" t="s">
        <v>429</v>
      </c>
      <c r="E296" s="2" t="s">
        <v>0</v>
      </c>
      <c r="F296" s="8" t="s">
        <v>880</v>
      </c>
      <c r="G296" s="2">
        <v>25</v>
      </c>
      <c r="H296" s="2">
        <v>47</v>
      </c>
      <c r="I296" s="2">
        <v>28</v>
      </c>
      <c r="J296" s="2" t="s">
        <v>1</v>
      </c>
      <c r="K296" s="2">
        <v>1</v>
      </c>
      <c r="L296" s="2">
        <v>3</v>
      </c>
      <c r="M296" s="3" t="s">
        <v>13</v>
      </c>
      <c r="N296" s="3" t="s">
        <v>13</v>
      </c>
      <c r="O296" s="2">
        <v>47</v>
      </c>
      <c r="P296" s="2" t="b">
        <v>1</v>
      </c>
      <c r="Q296" s="2" t="s">
        <v>2</v>
      </c>
      <c r="R296" s="2" t="b">
        <v>1</v>
      </c>
      <c r="S296" s="44">
        <v>57</v>
      </c>
      <c r="T296" s="44" t="s">
        <v>10</v>
      </c>
      <c r="U296" s="20">
        <v>1.55</v>
      </c>
      <c r="V296" s="11"/>
      <c r="W296" s="2">
        <f t="shared" si="341"/>
        <v>0</v>
      </c>
      <c r="X296">
        <f t="shared" si="342"/>
        <v>10</v>
      </c>
      <c r="Y296">
        <f t="shared" si="343"/>
        <v>5</v>
      </c>
      <c r="Z296">
        <f t="shared" si="344"/>
        <v>10</v>
      </c>
      <c r="AA296" s="2">
        <f t="shared" si="345"/>
        <v>75</v>
      </c>
      <c r="AB296" s="2" t="str">
        <f t="shared" si="346"/>
        <v>Under 1.5</v>
      </c>
      <c r="AC296" s="6"/>
      <c r="AD296" s="6" t="str">
        <f t="shared" si="347"/>
        <v>Over 0.5</v>
      </c>
      <c r="AE296" s="6" t="str">
        <f t="shared" si="348"/>
        <v>?</v>
      </c>
      <c r="AF296" s="6"/>
      <c r="AG296">
        <f t="shared" si="349"/>
        <v>0</v>
      </c>
      <c r="AH296">
        <f t="shared" si="350"/>
        <v>2</v>
      </c>
      <c r="AI296">
        <f t="shared" si="351"/>
        <v>2</v>
      </c>
      <c r="AJ296">
        <f t="shared" si="352"/>
        <v>4</v>
      </c>
      <c r="AK296" s="2" t="str">
        <f t="shared" si="353"/>
        <v>-</v>
      </c>
      <c r="AL296" s="2" t="str">
        <f t="shared" si="354"/>
        <v>Pick</v>
      </c>
      <c r="AM296" s="2" t="str">
        <f t="shared" si="312"/>
        <v>…</v>
      </c>
    </row>
    <row r="297" spans="2:39">
      <c r="B297" t="s">
        <v>333</v>
      </c>
      <c r="C297" s="10">
        <v>0.5</v>
      </c>
      <c r="D297" s="9" t="s">
        <v>389</v>
      </c>
      <c r="E297" s="2" t="s">
        <v>0</v>
      </c>
      <c r="F297" s="8" t="s">
        <v>496</v>
      </c>
      <c r="G297" s="2">
        <v>18</v>
      </c>
      <c r="H297" s="2">
        <v>60</v>
      </c>
      <c r="I297" s="2">
        <v>22</v>
      </c>
      <c r="J297" s="2" t="s">
        <v>1</v>
      </c>
      <c r="K297" s="2">
        <v>1</v>
      </c>
      <c r="L297" s="2">
        <v>4</v>
      </c>
      <c r="M297" s="3" t="s">
        <v>13</v>
      </c>
      <c r="N297" s="3" t="s">
        <v>13</v>
      </c>
      <c r="O297" s="2" t="b">
        <v>1</v>
      </c>
      <c r="P297" s="2" t="b">
        <v>1</v>
      </c>
      <c r="Q297" s="2" t="s">
        <v>2</v>
      </c>
      <c r="R297" s="2" t="b">
        <v>1</v>
      </c>
      <c r="S297" s="44">
        <v>47</v>
      </c>
      <c r="T297" s="44" t="s">
        <v>12</v>
      </c>
      <c r="U297" s="20">
        <v>1.65</v>
      </c>
      <c r="V297" s="11"/>
      <c r="W297" s="2">
        <f t="shared" si="341"/>
        <v>10</v>
      </c>
      <c r="X297">
        <f t="shared" si="342"/>
        <v>10</v>
      </c>
      <c r="Y297">
        <f t="shared" si="343"/>
        <v>0</v>
      </c>
      <c r="Z297">
        <f t="shared" si="344"/>
        <v>0</v>
      </c>
      <c r="AA297" s="2">
        <f t="shared" si="345"/>
        <v>70</v>
      </c>
      <c r="AB297" s="2" t="str">
        <f t="shared" si="346"/>
        <v>Under 1.5</v>
      </c>
      <c r="AC297" s="6"/>
      <c r="AD297" s="6" t="str">
        <f t="shared" si="347"/>
        <v>Over 0.5</v>
      </c>
      <c r="AE297" s="6" t="str">
        <f t="shared" si="348"/>
        <v>?</v>
      </c>
      <c r="AF297" s="6"/>
      <c r="AG297">
        <f t="shared" si="349"/>
        <v>6</v>
      </c>
      <c r="AH297">
        <f t="shared" si="350"/>
        <v>2</v>
      </c>
      <c r="AI297">
        <f t="shared" si="351"/>
        <v>0</v>
      </c>
      <c r="AJ297">
        <f t="shared" si="352"/>
        <v>0</v>
      </c>
      <c r="AK297" s="2" t="str">
        <f t="shared" si="353"/>
        <v>-</v>
      </c>
      <c r="AL297" s="2" t="str">
        <f t="shared" si="354"/>
        <v>-</v>
      </c>
      <c r="AM297" s="2" t="str">
        <f t="shared" si="312"/>
        <v>…</v>
      </c>
    </row>
    <row r="298" spans="2:39">
      <c r="B298" t="s">
        <v>1003</v>
      </c>
      <c r="C298" s="10">
        <v>0.5</v>
      </c>
      <c r="D298" s="9" t="s">
        <v>881</v>
      </c>
      <c r="E298" s="2" t="s">
        <v>0</v>
      </c>
      <c r="F298" s="8" t="s">
        <v>882</v>
      </c>
      <c r="G298" s="2">
        <v>40</v>
      </c>
      <c r="H298" s="2">
        <v>43</v>
      </c>
      <c r="I298" s="2">
        <v>18</v>
      </c>
      <c r="J298" s="2" t="s">
        <v>1</v>
      </c>
      <c r="K298" s="2">
        <v>1</v>
      </c>
      <c r="L298" s="2">
        <v>22</v>
      </c>
      <c r="M298" s="3" t="s">
        <v>13</v>
      </c>
      <c r="N298" s="3" t="s">
        <v>13</v>
      </c>
      <c r="O298" s="2">
        <v>43</v>
      </c>
      <c r="P298" s="2" t="b">
        <v>1</v>
      </c>
      <c r="Q298" s="2" t="s">
        <v>2</v>
      </c>
      <c r="R298" s="2" t="s">
        <v>2</v>
      </c>
      <c r="S298" s="44">
        <v>52</v>
      </c>
      <c r="T298" s="44" t="s">
        <v>12</v>
      </c>
      <c r="U298" s="20">
        <v>2.1</v>
      </c>
      <c r="V298" s="11"/>
      <c r="W298" s="2">
        <f t="shared" si="341"/>
        <v>0</v>
      </c>
      <c r="X298">
        <f t="shared" si="342"/>
        <v>0</v>
      </c>
      <c r="Y298">
        <f t="shared" si="343"/>
        <v>5</v>
      </c>
      <c r="Z298">
        <f t="shared" si="344"/>
        <v>0</v>
      </c>
      <c r="AA298" s="2">
        <f t="shared" si="345"/>
        <v>55</v>
      </c>
      <c r="AB298" s="2" t="str">
        <f t="shared" si="346"/>
        <v>Over 0.5</v>
      </c>
      <c r="AC298" s="6"/>
      <c r="AD298" s="6" t="str">
        <f t="shared" si="347"/>
        <v>Over 0.5</v>
      </c>
      <c r="AE298" s="6" t="str">
        <f t="shared" si="348"/>
        <v>?</v>
      </c>
      <c r="AF298" s="6"/>
      <c r="AG298">
        <f t="shared" si="349"/>
        <v>0</v>
      </c>
      <c r="AH298">
        <f t="shared" si="350"/>
        <v>0</v>
      </c>
      <c r="AI298">
        <f t="shared" si="351"/>
        <v>2</v>
      </c>
      <c r="AJ298">
        <f t="shared" si="352"/>
        <v>0</v>
      </c>
      <c r="AK298" s="2" t="str">
        <f t="shared" si="353"/>
        <v>-</v>
      </c>
      <c r="AL298" s="2" t="str">
        <f t="shared" si="354"/>
        <v>-</v>
      </c>
    </row>
    <row r="299" spans="2:39">
      <c r="B299" t="s">
        <v>1003</v>
      </c>
      <c r="C299" s="10">
        <v>0.5</v>
      </c>
      <c r="D299" s="9" t="s">
        <v>883</v>
      </c>
      <c r="E299" s="2" t="s">
        <v>0</v>
      </c>
      <c r="F299" s="8" t="s">
        <v>884</v>
      </c>
      <c r="G299" s="2">
        <v>20</v>
      </c>
      <c r="H299" s="2">
        <v>60</v>
      </c>
      <c r="I299" s="2">
        <v>20</v>
      </c>
      <c r="J299" s="2" t="s">
        <v>1</v>
      </c>
      <c r="K299" s="2">
        <v>1</v>
      </c>
      <c r="L299" s="2">
        <v>0</v>
      </c>
      <c r="M299" s="3" t="s">
        <v>13</v>
      </c>
      <c r="N299" s="3" t="s">
        <v>13</v>
      </c>
      <c r="O299" s="2" t="b">
        <v>1</v>
      </c>
      <c r="P299" s="2" t="b">
        <v>1</v>
      </c>
      <c r="Q299" s="2" t="s">
        <v>2</v>
      </c>
      <c r="R299" s="2" t="b">
        <v>1</v>
      </c>
      <c r="S299" s="44">
        <v>45</v>
      </c>
      <c r="T299" s="44" t="s">
        <v>12</v>
      </c>
      <c r="U299" s="20">
        <v>1.9</v>
      </c>
      <c r="V299" s="11"/>
      <c r="W299" s="2">
        <f t="shared" si="341"/>
        <v>10</v>
      </c>
      <c r="X299">
        <f t="shared" si="342"/>
        <v>10</v>
      </c>
      <c r="Y299">
        <f t="shared" si="343"/>
        <v>0</v>
      </c>
      <c r="Z299">
        <f t="shared" si="344"/>
        <v>0</v>
      </c>
      <c r="AA299" s="2">
        <f t="shared" si="345"/>
        <v>70</v>
      </c>
      <c r="AB299" s="2" t="str">
        <f t="shared" si="346"/>
        <v>Under 1.5</v>
      </c>
      <c r="AC299" s="6"/>
      <c r="AD299" s="6" t="str">
        <f t="shared" si="347"/>
        <v>Over 0.5</v>
      </c>
      <c r="AE299" s="6" t="str">
        <f t="shared" si="348"/>
        <v>?</v>
      </c>
      <c r="AF299" s="6"/>
      <c r="AG299">
        <f t="shared" si="349"/>
        <v>6</v>
      </c>
      <c r="AH299">
        <f t="shared" si="350"/>
        <v>2</v>
      </c>
      <c r="AI299">
        <f t="shared" si="351"/>
        <v>0</v>
      </c>
      <c r="AJ299">
        <f t="shared" si="352"/>
        <v>0</v>
      </c>
      <c r="AK299" s="2" t="str">
        <f t="shared" si="353"/>
        <v>-</v>
      </c>
      <c r="AL299" s="2" t="str">
        <f t="shared" si="354"/>
        <v>-</v>
      </c>
    </row>
    <row r="300" spans="2:39">
      <c r="B300" t="s">
        <v>644</v>
      </c>
      <c r="C300" s="10">
        <v>0.52083333333333337</v>
      </c>
      <c r="D300" s="9" t="s">
        <v>651</v>
      </c>
      <c r="E300" s="2" t="s">
        <v>0</v>
      </c>
      <c r="F300" s="8" t="s">
        <v>885</v>
      </c>
      <c r="G300" s="2">
        <v>15</v>
      </c>
      <c r="H300" s="2">
        <v>80</v>
      </c>
      <c r="I300" s="2">
        <v>5</v>
      </c>
      <c r="J300" s="2" t="s">
        <v>1</v>
      </c>
      <c r="K300" s="2">
        <v>1</v>
      </c>
      <c r="L300" s="2">
        <v>10</v>
      </c>
      <c r="M300" s="3" t="s">
        <v>13</v>
      </c>
      <c r="N300" s="3" t="s">
        <v>13</v>
      </c>
      <c r="O300" s="2" t="b">
        <v>1</v>
      </c>
      <c r="P300" s="2" t="b">
        <v>1</v>
      </c>
      <c r="Q300" s="2" t="s">
        <v>2</v>
      </c>
      <c r="R300" s="2" t="s">
        <v>2</v>
      </c>
      <c r="S300" s="44">
        <v>41</v>
      </c>
      <c r="T300" s="44" t="s">
        <v>12</v>
      </c>
      <c r="U300" s="20">
        <v>2.0499999999999998</v>
      </c>
      <c r="V300" s="11"/>
      <c r="W300" s="2">
        <f t="shared" si="341"/>
        <v>10</v>
      </c>
      <c r="X300">
        <f t="shared" si="342"/>
        <v>5</v>
      </c>
      <c r="Y300">
        <f t="shared" si="343"/>
        <v>0</v>
      </c>
      <c r="Z300">
        <f t="shared" si="344"/>
        <v>0</v>
      </c>
      <c r="AA300" s="2">
        <f t="shared" si="345"/>
        <v>65</v>
      </c>
      <c r="AB300" s="2" t="str">
        <f t="shared" si="346"/>
        <v>Under 1.5</v>
      </c>
      <c r="AC300" s="6"/>
      <c r="AD300" s="6" t="str">
        <f t="shared" si="347"/>
        <v>Over 0.5</v>
      </c>
      <c r="AE300" s="6" t="str">
        <f t="shared" si="348"/>
        <v>?</v>
      </c>
      <c r="AF300" s="6"/>
      <c r="AG300">
        <f t="shared" si="349"/>
        <v>6</v>
      </c>
      <c r="AH300">
        <f t="shared" si="350"/>
        <v>0</v>
      </c>
      <c r="AI300">
        <f t="shared" si="351"/>
        <v>0</v>
      </c>
      <c r="AJ300">
        <f t="shared" si="352"/>
        <v>0</v>
      </c>
      <c r="AK300" s="2" t="str">
        <f t="shared" si="353"/>
        <v>-</v>
      </c>
      <c r="AL300" s="2" t="str">
        <f t="shared" si="354"/>
        <v>-</v>
      </c>
    </row>
    <row r="301" spans="2:39">
      <c r="B301" t="s">
        <v>447</v>
      </c>
      <c r="C301" s="10">
        <v>0.54166666666666663</v>
      </c>
      <c r="D301" s="9" t="s">
        <v>463</v>
      </c>
      <c r="E301" s="2" t="s">
        <v>0</v>
      </c>
      <c r="F301" s="8" t="s">
        <v>611</v>
      </c>
      <c r="G301" s="2">
        <v>30</v>
      </c>
      <c r="H301" s="2">
        <v>48</v>
      </c>
      <c r="I301" s="2">
        <v>22</v>
      </c>
      <c r="J301" s="2" t="s">
        <v>1</v>
      </c>
      <c r="K301" s="2" t="s">
        <v>1</v>
      </c>
      <c r="L301" s="2">
        <v>8</v>
      </c>
      <c r="M301" s="3" t="s">
        <v>13</v>
      </c>
      <c r="N301" s="3" t="s">
        <v>13</v>
      </c>
      <c r="O301" s="2">
        <v>48</v>
      </c>
      <c r="P301" s="2" t="b">
        <v>1</v>
      </c>
      <c r="Q301" s="2" t="b">
        <v>1</v>
      </c>
      <c r="R301" s="2" t="s">
        <v>2</v>
      </c>
      <c r="S301" s="44">
        <v>66</v>
      </c>
      <c r="T301" s="44" t="s">
        <v>10</v>
      </c>
      <c r="U301" s="20">
        <v>1.45</v>
      </c>
      <c r="V301" s="11"/>
      <c r="W301" s="2">
        <f t="shared" ref="W301:W307" si="355">IF(H301&gt;52,10,0)</f>
        <v>0</v>
      </c>
      <c r="X301">
        <f t="shared" ref="X301:X307" si="356">IF(L301&gt;15,0,IF(L301&lt;8,10,5))</f>
        <v>5</v>
      </c>
      <c r="Y301">
        <f t="shared" ref="Y301:Y307" si="357">IF(S301&gt;60,10,IF(S301&lt;49,0,5))</f>
        <v>10</v>
      </c>
      <c r="Z301">
        <f t="shared" ref="Z301:Z307" si="358">IF(T301="Y",10,IF(T301="C",5,0))</f>
        <v>10</v>
      </c>
      <c r="AA301" s="2">
        <f t="shared" ref="AA301:AA307" si="359">SUM(W301:Z301)+50</f>
        <v>75</v>
      </c>
      <c r="AB301" s="2" t="str">
        <f t="shared" ref="AB301:AB307" si="360">IF(AA301&lt;56,"Over 0.5","Under 1.5")</f>
        <v>Under 1.5</v>
      </c>
      <c r="AC301" s="6"/>
      <c r="AD301" s="6" t="str">
        <f t="shared" ref="AD301:AD307" si="361">IF(M301="1-0","Under 1.5",IF(M301="0-0","Under 1.5",IF(M301="0-1","Under 1.5","Over 0.5")))</f>
        <v>Over 0.5</v>
      </c>
      <c r="AE301" s="6" t="str">
        <f t="shared" ref="AE301:AE307" si="362">IF(M301="?",M301,IF(AB301=AD301,"WON",IF(M301="0-1","WON",IF(M301="1-0","WON","LOST"))))</f>
        <v>?</v>
      </c>
      <c r="AF301" s="6"/>
      <c r="AG301">
        <f t="shared" ref="AG301:AG307" si="363">IF(H301&gt;52,6,IF(H301=52,5,IF(H301=51,4,IF(H301=50,3,IF(H301=49,2,IF(H301=48,1,0))))))</f>
        <v>1</v>
      </c>
      <c r="AH301">
        <f t="shared" ref="AH301:AH307" si="364">IF(L301&lt;8,2,0)</f>
        <v>0</v>
      </c>
      <c r="AI301">
        <f t="shared" ref="AI301:AI307" si="365">IF(S301&gt;49,2,0)</f>
        <v>2</v>
      </c>
      <c r="AJ301">
        <f t="shared" ref="AJ301:AJ307" si="366">IF(SUM(AH301:AI301)=4,SUM(AG301:AI301),0)</f>
        <v>0</v>
      </c>
      <c r="AK301" s="2" t="str">
        <f t="shared" ref="AK301:AK307" si="367">IF(AJ301=10,"A1",IF(AJ301=9,"A2",IF(AJ301=8,"A3",IF(AJ301=7,"A4",IF(AJ301=6,"A5","-")))))</f>
        <v>-</v>
      </c>
      <c r="AL301" s="2" t="str">
        <f t="shared" ref="AL301:AL307" si="368">IF(AND(L301&lt;11,U301&lt;1.75,AA301&gt;65,OR((AND(S301&gt;49,S301&lt;61,T301="Y")),(AND(S301&lt;48,T301="Y")),(AND(S301&gt;60,T301="N")),(AND(S301&gt;60,T301="Y")),(AND(S301&gt;60,T301="C")))),"Pick","-")</f>
        <v>Pick</v>
      </c>
    </row>
    <row r="302" spans="2:39">
      <c r="B302" t="s">
        <v>313</v>
      </c>
      <c r="C302" s="10">
        <v>0.54166666666666663</v>
      </c>
      <c r="D302" s="9" t="s">
        <v>886</v>
      </c>
      <c r="E302" s="2" t="s">
        <v>0</v>
      </c>
      <c r="F302" s="8" t="s">
        <v>887</v>
      </c>
      <c r="G302" s="2">
        <v>8</v>
      </c>
      <c r="H302" s="2">
        <v>54</v>
      </c>
      <c r="I302" s="2">
        <v>38</v>
      </c>
      <c r="J302" s="2" t="s">
        <v>1</v>
      </c>
      <c r="K302" s="2">
        <v>2</v>
      </c>
      <c r="L302" s="2">
        <v>30</v>
      </c>
      <c r="M302" s="3" t="s">
        <v>13</v>
      </c>
      <c r="N302" s="3" t="s">
        <v>13</v>
      </c>
      <c r="O302" s="2" t="b">
        <v>1</v>
      </c>
      <c r="P302" s="2" t="b">
        <v>1</v>
      </c>
      <c r="Q302" s="2" t="s">
        <v>2</v>
      </c>
      <c r="R302" s="2" t="s">
        <v>2</v>
      </c>
      <c r="S302" s="44">
        <v>40</v>
      </c>
      <c r="T302" s="44" t="s">
        <v>11</v>
      </c>
      <c r="U302" s="20">
        <v>1.8</v>
      </c>
      <c r="V302" s="11"/>
      <c r="W302" s="2">
        <f t="shared" si="355"/>
        <v>10</v>
      </c>
      <c r="X302">
        <f t="shared" si="356"/>
        <v>0</v>
      </c>
      <c r="Y302">
        <f t="shared" si="357"/>
        <v>0</v>
      </c>
      <c r="Z302">
        <f t="shared" si="358"/>
        <v>5</v>
      </c>
      <c r="AA302" s="2">
        <f t="shared" si="359"/>
        <v>65</v>
      </c>
      <c r="AB302" s="2" t="str">
        <f t="shared" si="360"/>
        <v>Under 1.5</v>
      </c>
      <c r="AC302" s="6"/>
      <c r="AD302" s="6" t="str">
        <f t="shared" si="361"/>
        <v>Over 0.5</v>
      </c>
      <c r="AE302" s="6" t="str">
        <f t="shared" si="362"/>
        <v>?</v>
      </c>
      <c r="AF302" s="6"/>
      <c r="AG302">
        <f t="shared" si="363"/>
        <v>6</v>
      </c>
      <c r="AH302">
        <f t="shared" si="364"/>
        <v>0</v>
      </c>
      <c r="AI302">
        <f t="shared" si="365"/>
        <v>0</v>
      </c>
      <c r="AJ302">
        <f t="shared" si="366"/>
        <v>0</v>
      </c>
      <c r="AK302" s="2" t="str">
        <f t="shared" si="367"/>
        <v>-</v>
      </c>
      <c r="AL302" s="2" t="str">
        <f t="shared" si="368"/>
        <v>-</v>
      </c>
    </row>
    <row r="303" spans="2:39">
      <c r="B303" t="s">
        <v>52</v>
      </c>
      <c r="C303" s="10">
        <v>0.54166666666666663</v>
      </c>
      <c r="D303" s="9" t="s">
        <v>275</v>
      </c>
      <c r="E303" s="2" t="s">
        <v>0</v>
      </c>
      <c r="F303" s="8" t="s">
        <v>888</v>
      </c>
      <c r="G303" s="2">
        <v>26</v>
      </c>
      <c r="H303" s="2">
        <v>53</v>
      </c>
      <c r="I303" s="2">
        <v>21</v>
      </c>
      <c r="J303" s="2" t="s">
        <v>1</v>
      </c>
      <c r="K303" s="2">
        <v>1</v>
      </c>
      <c r="L303" s="2">
        <v>5</v>
      </c>
      <c r="M303" s="3" t="s">
        <v>13</v>
      </c>
      <c r="N303" s="3" t="s">
        <v>13</v>
      </c>
      <c r="O303" s="2" t="b">
        <v>1</v>
      </c>
      <c r="P303" s="2" t="b">
        <v>1</v>
      </c>
      <c r="Q303" s="2" t="s">
        <v>2</v>
      </c>
      <c r="R303" s="2" t="b">
        <v>1</v>
      </c>
      <c r="S303" s="44">
        <v>47</v>
      </c>
      <c r="T303" s="44" t="s">
        <v>12</v>
      </c>
      <c r="U303" s="20">
        <v>1.75</v>
      </c>
      <c r="V303" s="11"/>
      <c r="W303" s="2">
        <f t="shared" si="355"/>
        <v>10</v>
      </c>
      <c r="X303">
        <f t="shared" si="356"/>
        <v>10</v>
      </c>
      <c r="Y303">
        <f t="shared" si="357"/>
        <v>0</v>
      </c>
      <c r="Z303">
        <f t="shared" si="358"/>
        <v>0</v>
      </c>
      <c r="AA303" s="2">
        <f t="shared" si="359"/>
        <v>70</v>
      </c>
      <c r="AB303" s="2" t="str">
        <f t="shared" si="360"/>
        <v>Under 1.5</v>
      </c>
      <c r="AC303" s="6"/>
      <c r="AD303" s="6" t="str">
        <f t="shared" si="361"/>
        <v>Over 0.5</v>
      </c>
      <c r="AE303" s="6" t="str">
        <f t="shared" si="362"/>
        <v>?</v>
      </c>
      <c r="AF303" s="6"/>
      <c r="AG303">
        <f t="shared" si="363"/>
        <v>6</v>
      </c>
      <c r="AH303">
        <f t="shared" si="364"/>
        <v>2</v>
      </c>
      <c r="AI303">
        <f t="shared" si="365"/>
        <v>0</v>
      </c>
      <c r="AJ303">
        <f t="shared" si="366"/>
        <v>0</v>
      </c>
      <c r="AK303" s="2" t="str">
        <f t="shared" si="367"/>
        <v>-</v>
      </c>
      <c r="AL303" s="2" t="str">
        <f t="shared" si="368"/>
        <v>-</v>
      </c>
    </row>
    <row r="304" spans="2:39">
      <c r="B304" t="s">
        <v>52</v>
      </c>
      <c r="C304" s="10">
        <v>0.54166666666666663</v>
      </c>
      <c r="D304" s="9" t="s">
        <v>175</v>
      </c>
      <c r="E304" s="2" t="s">
        <v>0</v>
      </c>
      <c r="F304" s="8" t="s">
        <v>889</v>
      </c>
      <c r="G304" s="2">
        <v>34</v>
      </c>
      <c r="H304" s="2">
        <v>55</v>
      </c>
      <c r="I304" s="2">
        <v>11</v>
      </c>
      <c r="J304" s="2" t="s">
        <v>1</v>
      </c>
      <c r="K304" s="2">
        <v>1</v>
      </c>
      <c r="L304" s="2">
        <v>23</v>
      </c>
      <c r="M304" s="3" t="s">
        <v>13</v>
      </c>
      <c r="N304" s="3" t="s">
        <v>13</v>
      </c>
      <c r="O304" s="2" t="b">
        <v>1</v>
      </c>
      <c r="P304" s="2" t="b">
        <v>1</v>
      </c>
      <c r="Q304" s="2" t="s">
        <v>2</v>
      </c>
      <c r="R304" s="2" t="s">
        <v>2</v>
      </c>
      <c r="S304" s="44">
        <v>35</v>
      </c>
      <c r="T304" s="44"/>
      <c r="U304" s="20">
        <v>2.5</v>
      </c>
      <c r="V304" s="11"/>
      <c r="W304" s="2">
        <f t="shared" si="355"/>
        <v>10</v>
      </c>
      <c r="X304">
        <f t="shared" si="356"/>
        <v>0</v>
      </c>
      <c r="Y304">
        <f t="shared" si="357"/>
        <v>0</v>
      </c>
      <c r="Z304">
        <f t="shared" si="358"/>
        <v>0</v>
      </c>
      <c r="AA304" s="2">
        <f t="shared" si="359"/>
        <v>60</v>
      </c>
      <c r="AB304" s="2" t="str">
        <f t="shared" si="360"/>
        <v>Under 1.5</v>
      </c>
      <c r="AC304" s="6"/>
      <c r="AD304" s="6" t="str">
        <f t="shared" si="361"/>
        <v>Over 0.5</v>
      </c>
      <c r="AE304" s="6" t="str">
        <f t="shared" si="362"/>
        <v>?</v>
      </c>
      <c r="AF304" s="6"/>
      <c r="AG304">
        <f t="shared" si="363"/>
        <v>6</v>
      </c>
      <c r="AH304">
        <f t="shared" si="364"/>
        <v>0</v>
      </c>
      <c r="AI304">
        <f t="shared" si="365"/>
        <v>0</v>
      </c>
      <c r="AJ304">
        <f t="shared" si="366"/>
        <v>0</v>
      </c>
      <c r="AK304" s="2" t="str">
        <f t="shared" si="367"/>
        <v>-</v>
      </c>
      <c r="AL304" s="2" t="str">
        <f t="shared" si="368"/>
        <v>-</v>
      </c>
    </row>
    <row r="305" spans="2:38">
      <c r="B305" t="s">
        <v>56</v>
      </c>
      <c r="C305" s="10">
        <v>0.54166666666666663</v>
      </c>
      <c r="D305" s="9" t="s">
        <v>890</v>
      </c>
      <c r="E305" s="2" t="s">
        <v>0</v>
      </c>
      <c r="F305" s="8" t="s">
        <v>305</v>
      </c>
      <c r="G305" s="2">
        <v>18</v>
      </c>
      <c r="H305" s="2">
        <v>43</v>
      </c>
      <c r="I305" s="2">
        <v>39</v>
      </c>
      <c r="J305" s="2" t="s">
        <v>1</v>
      </c>
      <c r="K305" s="2">
        <v>2</v>
      </c>
      <c r="L305" s="2">
        <v>21</v>
      </c>
      <c r="M305" s="3" t="s">
        <v>13</v>
      </c>
      <c r="N305" s="3" t="s">
        <v>13</v>
      </c>
      <c r="O305" s="2">
        <v>43</v>
      </c>
      <c r="P305" s="2" t="b">
        <v>1</v>
      </c>
      <c r="Q305" s="2" t="s">
        <v>2</v>
      </c>
      <c r="R305" s="2" t="s">
        <v>2</v>
      </c>
      <c r="S305" s="44">
        <v>57</v>
      </c>
      <c r="T305" s="44" t="s">
        <v>10</v>
      </c>
      <c r="U305" s="20">
        <v>1.55</v>
      </c>
      <c r="V305" s="11"/>
      <c r="W305" s="2">
        <f t="shared" si="355"/>
        <v>0</v>
      </c>
      <c r="X305">
        <f t="shared" si="356"/>
        <v>0</v>
      </c>
      <c r="Y305">
        <f t="shared" si="357"/>
        <v>5</v>
      </c>
      <c r="Z305">
        <f t="shared" si="358"/>
        <v>10</v>
      </c>
      <c r="AA305" s="2">
        <f t="shared" si="359"/>
        <v>65</v>
      </c>
      <c r="AB305" s="2" t="str">
        <f t="shared" si="360"/>
        <v>Under 1.5</v>
      </c>
      <c r="AC305" s="6"/>
      <c r="AD305" s="6" t="str">
        <f t="shared" si="361"/>
        <v>Over 0.5</v>
      </c>
      <c r="AE305" s="6" t="str">
        <f t="shared" si="362"/>
        <v>?</v>
      </c>
      <c r="AF305" s="6"/>
      <c r="AG305">
        <f t="shared" si="363"/>
        <v>0</v>
      </c>
      <c r="AH305">
        <f t="shared" si="364"/>
        <v>0</v>
      </c>
      <c r="AI305">
        <f t="shared" si="365"/>
        <v>2</v>
      </c>
      <c r="AJ305">
        <f t="shared" si="366"/>
        <v>0</v>
      </c>
      <c r="AK305" s="2" t="str">
        <f t="shared" si="367"/>
        <v>-</v>
      </c>
      <c r="AL305" s="2" t="str">
        <f t="shared" si="368"/>
        <v>-</v>
      </c>
    </row>
    <row r="306" spans="2:38">
      <c r="B306" t="s">
        <v>603</v>
      </c>
      <c r="C306" s="10">
        <v>0.54166666666666663</v>
      </c>
      <c r="D306" s="9" t="s">
        <v>623</v>
      </c>
      <c r="E306" s="2" t="s">
        <v>0</v>
      </c>
      <c r="F306" s="8" t="s">
        <v>599</v>
      </c>
      <c r="G306" s="2">
        <v>32</v>
      </c>
      <c r="H306" s="2">
        <v>56</v>
      </c>
      <c r="I306" s="2">
        <v>12</v>
      </c>
      <c r="J306" s="2" t="s">
        <v>1</v>
      </c>
      <c r="K306" s="2">
        <v>1</v>
      </c>
      <c r="L306" s="2">
        <v>20</v>
      </c>
      <c r="M306" s="3" t="s">
        <v>13</v>
      </c>
      <c r="N306" s="3" t="s">
        <v>13</v>
      </c>
      <c r="O306" s="2" t="b">
        <v>1</v>
      </c>
      <c r="P306" s="2" t="b">
        <v>1</v>
      </c>
      <c r="Q306" s="2" t="s">
        <v>2</v>
      </c>
      <c r="R306" s="2" t="s">
        <v>2</v>
      </c>
      <c r="S306" s="44">
        <v>46</v>
      </c>
      <c r="T306" s="44"/>
      <c r="U306" s="20">
        <v>1.5</v>
      </c>
      <c r="V306" s="11"/>
      <c r="W306" s="2">
        <f t="shared" si="355"/>
        <v>10</v>
      </c>
      <c r="X306">
        <f t="shared" si="356"/>
        <v>0</v>
      </c>
      <c r="Y306">
        <f t="shared" si="357"/>
        <v>0</v>
      </c>
      <c r="Z306">
        <f t="shared" si="358"/>
        <v>0</v>
      </c>
      <c r="AA306" s="2">
        <f t="shared" si="359"/>
        <v>60</v>
      </c>
      <c r="AB306" s="2" t="str">
        <f t="shared" si="360"/>
        <v>Under 1.5</v>
      </c>
      <c r="AC306" s="6"/>
      <c r="AD306" s="6" t="str">
        <f t="shared" si="361"/>
        <v>Over 0.5</v>
      </c>
      <c r="AE306" s="6" t="str">
        <f t="shared" si="362"/>
        <v>?</v>
      </c>
      <c r="AF306" s="6"/>
      <c r="AG306">
        <f t="shared" si="363"/>
        <v>6</v>
      </c>
      <c r="AH306">
        <f t="shared" si="364"/>
        <v>0</v>
      </c>
      <c r="AI306">
        <f t="shared" si="365"/>
        <v>0</v>
      </c>
      <c r="AJ306">
        <f t="shared" si="366"/>
        <v>0</v>
      </c>
      <c r="AK306" s="2" t="str">
        <f t="shared" si="367"/>
        <v>-</v>
      </c>
      <c r="AL306" s="2" t="str">
        <f t="shared" si="368"/>
        <v>-</v>
      </c>
    </row>
    <row r="307" spans="2:38">
      <c r="B307" t="s">
        <v>1004</v>
      </c>
      <c r="C307" s="10">
        <v>0.54166666666666663</v>
      </c>
      <c r="D307" s="9" t="s">
        <v>891</v>
      </c>
      <c r="E307" s="2" t="s">
        <v>0</v>
      </c>
      <c r="F307" s="8" t="s">
        <v>892</v>
      </c>
      <c r="G307" s="2">
        <v>45</v>
      </c>
      <c r="H307" s="2">
        <v>45</v>
      </c>
      <c r="I307" s="2">
        <v>10</v>
      </c>
      <c r="J307" s="2">
        <v>1</v>
      </c>
      <c r="K307" s="2">
        <v>1</v>
      </c>
      <c r="L307" s="2">
        <v>35</v>
      </c>
      <c r="M307" s="3" t="s">
        <v>13</v>
      </c>
      <c r="N307" s="3" t="s">
        <v>13</v>
      </c>
      <c r="O307" s="2">
        <v>45</v>
      </c>
      <c r="P307" s="2" t="b">
        <v>0</v>
      </c>
      <c r="Q307" s="2" t="s">
        <v>2</v>
      </c>
      <c r="R307" s="2" t="s">
        <v>2</v>
      </c>
      <c r="S307" s="44">
        <v>31</v>
      </c>
      <c r="T307" s="44" t="s">
        <v>12</v>
      </c>
      <c r="U307" s="20">
        <v>1.5</v>
      </c>
      <c r="V307" s="11"/>
      <c r="W307" s="2">
        <f t="shared" si="355"/>
        <v>0</v>
      </c>
      <c r="X307">
        <f t="shared" si="356"/>
        <v>0</v>
      </c>
      <c r="Y307">
        <f t="shared" si="357"/>
        <v>0</v>
      </c>
      <c r="Z307">
        <f t="shared" si="358"/>
        <v>0</v>
      </c>
      <c r="AA307" s="2">
        <f t="shared" si="359"/>
        <v>50</v>
      </c>
      <c r="AB307" s="2" t="str">
        <f t="shared" si="360"/>
        <v>Over 0.5</v>
      </c>
      <c r="AC307" s="6"/>
      <c r="AD307" s="6" t="str">
        <f t="shared" si="361"/>
        <v>Over 0.5</v>
      </c>
      <c r="AE307" s="6" t="str">
        <f t="shared" si="362"/>
        <v>?</v>
      </c>
      <c r="AF307" s="6"/>
      <c r="AG307">
        <f t="shared" si="363"/>
        <v>0</v>
      </c>
      <c r="AH307">
        <f t="shared" si="364"/>
        <v>0</v>
      </c>
      <c r="AI307">
        <f t="shared" si="365"/>
        <v>0</v>
      </c>
      <c r="AJ307">
        <f t="shared" si="366"/>
        <v>0</v>
      </c>
      <c r="AK307" s="2" t="str">
        <f t="shared" si="367"/>
        <v>-</v>
      </c>
      <c r="AL307" s="2" t="str">
        <f t="shared" si="368"/>
        <v>-</v>
      </c>
    </row>
    <row r="308" spans="2:38">
      <c r="B308" t="s">
        <v>421</v>
      </c>
      <c r="C308" s="10">
        <v>0.5625</v>
      </c>
      <c r="D308" s="9" t="s">
        <v>590</v>
      </c>
      <c r="E308" s="2" t="s">
        <v>0</v>
      </c>
      <c r="F308" s="8" t="s">
        <v>414</v>
      </c>
      <c r="G308" s="2">
        <v>46</v>
      </c>
      <c r="H308" s="2">
        <v>45</v>
      </c>
      <c r="I308" s="2">
        <v>9</v>
      </c>
      <c r="J308" s="2">
        <v>1</v>
      </c>
      <c r="K308" s="2">
        <v>1</v>
      </c>
      <c r="L308" s="2">
        <v>37</v>
      </c>
      <c r="M308" s="3" t="s">
        <v>13</v>
      </c>
      <c r="N308" s="3" t="s">
        <v>13</v>
      </c>
      <c r="O308" s="2">
        <v>45</v>
      </c>
      <c r="P308" s="2" t="b">
        <v>0</v>
      </c>
      <c r="Q308" s="2" t="s">
        <v>2</v>
      </c>
      <c r="R308" s="2" t="s">
        <v>2</v>
      </c>
      <c r="S308" s="44">
        <v>21</v>
      </c>
      <c r="T308" s="44" t="s">
        <v>12</v>
      </c>
      <c r="U308" s="20">
        <v>1.5</v>
      </c>
      <c r="V308" s="11"/>
      <c r="W308" s="2">
        <f t="shared" ref="W308:W316" si="369">IF(H308&gt;52,10,0)</f>
        <v>0</v>
      </c>
      <c r="X308">
        <f t="shared" ref="X308:X316" si="370">IF(L308&gt;15,0,IF(L308&lt;8,10,5))</f>
        <v>0</v>
      </c>
      <c r="Y308">
        <f t="shared" ref="Y308:Y316" si="371">IF(S308&gt;60,10,IF(S308&lt;49,0,5))</f>
        <v>0</v>
      </c>
      <c r="Z308">
        <f t="shared" ref="Z308:Z316" si="372">IF(T308="Y",10,IF(T308="C",5,0))</f>
        <v>0</v>
      </c>
      <c r="AA308" s="2">
        <f t="shared" ref="AA308:AA316" si="373">SUM(W308:Z308)+50</f>
        <v>50</v>
      </c>
      <c r="AB308" s="2" t="str">
        <f t="shared" ref="AB308:AB316" si="374">IF(AA308&lt;56,"Over 0.5","Under 1.5")</f>
        <v>Over 0.5</v>
      </c>
      <c r="AC308" s="6"/>
      <c r="AD308" s="6" t="str">
        <f t="shared" ref="AD308:AD316" si="375">IF(M308="1-0","Under 1.5",IF(M308="0-0","Under 1.5",IF(M308="0-1","Under 1.5","Over 0.5")))</f>
        <v>Over 0.5</v>
      </c>
      <c r="AE308" s="6" t="str">
        <f t="shared" ref="AE308:AE316" si="376">IF(M308="?",M308,IF(AB308=AD308,"WON",IF(M308="0-1","WON",IF(M308="1-0","WON","LOST"))))</f>
        <v>?</v>
      </c>
      <c r="AF308" s="6"/>
      <c r="AG308">
        <f t="shared" ref="AG308:AG316" si="377">IF(H308&gt;52,6,IF(H308=52,5,IF(H308=51,4,IF(H308=50,3,IF(H308=49,2,IF(H308=48,1,0))))))</f>
        <v>0</v>
      </c>
      <c r="AH308">
        <f t="shared" ref="AH308:AH316" si="378">IF(L308&lt;8,2,0)</f>
        <v>0</v>
      </c>
      <c r="AI308">
        <f t="shared" ref="AI308:AI316" si="379">IF(S308&gt;49,2,0)</f>
        <v>0</v>
      </c>
      <c r="AJ308">
        <f t="shared" ref="AJ308:AJ316" si="380">IF(SUM(AH308:AI308)=4,SUM(AG308:AI308),0)</f>
        <v>0</v>
      </c>
      <c r="AK308" s="2" t="str">
        <f t="shared" ref="AK308:AK316" si="381">IF(AJ308=10,"A1",IF(AJ308=9,"A2",IF(AJ308=8,"A3",IF(AJ308=7,"A4",IF(AJ308=6,"A5","-")))))</f>
        <v>-</v>
      </c>
      <c r="AL308" s="2" t="str">
        <f t="shared" ref="AL308:AL316" si="382">IF(AND(L308&lt;11,U308&lt;1.75,AA308&gt;65,OR((AND(S308&gt;49,S308&lt;61,T308="Y")),(AND(S308&lt;48,T308="Y")),(AND(S308&gt;60,T308="N")),(AND(S308&gt;60,T308="Y")),(AND(S308&gt;60,T308="C")))),"Pick","-")</f>
        <v>-</v>
      </c>
    </row>
    <row r="309" spans="2:38">
      <c r="B309" t="s">
        <v>74</v>
      </c>
      <c r="C309" s="10">
        <v>0.5625</v>
      </c>
      <c r="D309" s="9" t="s">
        <v>79</v>
      </c>
      <c r="E309" s="2" t="s">
        <v>0</v>
      </c>
      <c r="F309" s="8" t="s">
        <v>893</v>
      </c>
      <c r="G309" s="2">
        <v>14</v>
      </c>
      <c r="H309" s="2">
        <v>58</v>
      </c>
      <c r="I309" s="2">
        <v>28</v>
      </c>
      <c r="J309" s="2" t="s">
        <v>1</v>
      </c>
      <c r="K309" s="2">
        <v>2</v>
      </c>
      <c r="L309" s="2">
        <v>14</v>
      </c>
      <c r="M309" s="3" t="s">
        <v>13</v>
      </c>
      <c r="N309" s="3" t="s">
        <v>13</v>
      </c>
      <c r="O309" s="2" t="b">
        <v>1</v>
      </c>
      <c r="P309" s="2" t="b">
        <v>1</v>
      </c>
      <c r="Q309" s="2" t="s">
        <v>2</v>
      </c>
      <c r="R309" s="2" t="s">
        <v>2</v>
      </c>
      <c r="S309" s="44">
        <v>54</v>
      </c>
      <c r="T309" s="44" t="s">
        <v>12</v>
      </c>
      <c r="U309" s="20">
        <v>1.5</v>
      </c>
      <c r="V309" s="11"/>
      <c r="W309" s="2">
        <f t="shared" si="369"/>
        <v>10</v>
      </c>
      <c r="X309">
        <f t="shared" si="370"/>
        <v>5</v>
      </c>
      <c r="Y309">
        <f t="shared" si="371"/>
        <v>5</v>
      </c>
      <c r="Z309">
        <f t="shared" si="372"/>
        <v>0</v>
      </c>
      <c r="AA309" s="2">
        <f t="shared" si="373"/>
        <v>70</v>
      </c>
      <c r="AB309" s="2" t="str">
        <f t="shared" si="374"/>
        <v>Under 1.5</v>
      </c>
      <c r="AC309" s="6"/>
      <c r="AD309" s="6" t="str">
        <f t="shared" si="375"/>
        <v>Over 0.5</v>
      </c>
      <c r="AE309" s="6" t="str">
        <f t="shared" si="376"/>
        <v>?</v>
      </c>
      <c r="AF309" s="6"/>
      <c r="AG309">
        <f t="shared" si="377"/>
        <v>6</v>
      </c>
      <c r="AH309">
        <f t="shared" si="378"/>
        <v>0</v>
      </c>
      <c r="AI309">
        <f t="shared" si="379"/>
        <v>2</v>
      </c>
      <c r="AJ309">
        <f t="shared" si="380"/>
        <v>0</v>
      </c>
      <c r="AK309" s="2" t="str">
        <f t="shared" si="381"/>
        <v>-</v>
      </c>
      <c r="AL309" s="2" t="str">
        <f t="shared" si="382"/>
        <v>-</v>
      </c>
    </row>
    <row r="310" spans="2:38">
      <c r="B310" t="s">
        <v>74</v>
      </c>
      <c r="C310" s="10">
        <v>0.5625</v>
      </c>
      <c r="D310" s="9" t="s">
        <v>179</v>
      </c>
      <c r="E310" s="2" t="s">
        <v>0</v>
      </c>
      <c r="F310" s="8" t="s">
        <v>894</v>
      </c>
      <c r="G310" s="2">
        <v>26</v>
      </c>
      <c r="H310" s="2">
        <v>58</v>
      </c>
      <c r="I310" s="2">
        <v>15</v>
      </c>
      <c r="J310" s="2" t="s">
        <v>1</v>
      </c>
      <c r="K310" s="2">
        <v>1</v>
      </c>
      <c r="L310" s="2">
        <v>11</v>
      </c>
      <c r="M310" s="3" t="s">
        <v>13</v>
      </c>
      <c r="N310" s="3" t="s">
        <v>13</v>
      </c>
      <c r="O310" s="2" t="b">
        <v>1</v>
      </c>
      <c r="P310" s="2" t="b">
        <v>1</v>
      </c>
      <c r="Q310" s="2" t="s">
        <v>2</v>
      </c>
      <c r="R310" s="2" t="s">
        <v>2</v>
      </c>
      <c r="S310" s="44">
        <v>45</v>
      </c>
      <c r="T310" s="44" t="s">
        <v>12</v>
      </c>
      <c r="U310" s="20">
        <v>1.55</v>
      </c>
      <c r="V310" s="11"/>
      <c r="W310" s="2">
        <f t="shared" si="369"/>
        <v>10</v>
      </c>
      <c r="X310">
        <f t="shared" si="370"/>
        <v>5</v>
      </c>
      <c r="Y310">
        <f t="shared" si="371"/>
        <v>0</v>
      </c>
      <c r="Z310">
        <f t="shared" si="372"/>
        <v>0</v>
      </c>
      <c r="AA310" s="2">
        <f t="shared" si="373"/>
        <v>65</v>
      </c>
      <c r="AB310" s="2" t="str">
        <f t="shared" si="374"/>
        <v>Under 1.5</v>
      </c>
      <c r="AC310" s="6"/>
      <c r="AD310" s="6" t="str">
        <f t="shared" si="375"/>
        <v>Over 0.5</v>
      </c>
      <c r="AE310" s="6" t="str">
        <f t="shared" si="376"/>
        <v>?</v>
      </c>
      <c r="AF310" s="6"/>
      <c r="AG310">
        <f t="shared" si="377"/>
        <v>6</v>
      </c>
      <c r="AH310">
        <f t="shared" si="378"/>
        <v>0</v>
      </c>
      <c r="AI310">
        <f t="shared" si="379"/>
        <v>0</v>
      </c>
      <c r="AJ310">
        <f t="shared" si="380"/>
        <v>0</v>
      </c>
      <c r="AK310" s="2" t="str">
        <f t="shared" si="381"/>
        <v>-</v>
      </c>
      <c r="AL310" s="2" t="str">
        <f t="shared" si="382"/>
        <v>-</v>
      </c>
    </row>
    <row r="311" spans="2:38">
      <c r="B311" t="s">
        <v>54</v>
      </c>
      <c r="C311" s="10">
        <v>0.5625</v>
      </c>
      <c r="D311" s="9" t="s">
        <v>895</v>
      </c>
      <c r="E311" s="2" t="s">
        <v>0</v>
      </c>
      <c r="F311" s="8" t="s">
        <v>353</v>
      </c>
      <c r="G311" s="2">
        <v>43</v>
      </c>
      <c r="H311" s="2">
        <v>44</v>
      </c>
      <c r="I311" s="2">
        <v>13</v>
      </c>
      <c r="J311" s="2" t="s">
        <v>1</v>
      </c>
      <c r="K311" s="2" t="s">
        <v>1</v>
      </c>
      <c r="L311" s="2">
        <v>30</v>
      </c>
      <c r="M311" s="3" t="s">
        <v>13</v>
      </c>
      <c r="N311" s="3" t="s">
        <v>13</v>
      </c>
      <c r="O311" s="2">
        <v>44</v>
      </c>
      <c r="P311" s="2" t="b">
        <v>1</v>
      </c>
      <c r="Q311" s="2" t="b">
        <v>1</v>
      </c>
      <c r="R311" s="2" t="s">
        <v>2</v>
      </c>
      <c r="S311" s="44">
        <v>80</v>
      </c>
      <c r="T311" s="44" t="s">
        <v>11</v>
      </c>
      <c r="U311" s="20">
        <v>1.5</v>
      </c>
      <c r="V311" s="11"/>
      <c r="W311" s="2">
        <f t="shared" si="369"/>
        <v>0</v>
      </c>
      <c r="X311">
        <f t="shared" si="370"/>
        <v>0</v>
      </c>
      <c r="Y311">
        <f t="shared" si="371"/>
        <v>10</v>
      </c>
      <c r="Z311">
        <f t="shared" si="372"/>
        <v>5</v>
      </c>
      <c r="AA311" s="2">
        <f t="shared" si="373"/>
        <v>65</v>
      </c>
      <c r="AB311" s="2" t="str">
        <f t="shared" si="374"/>
        <v>Under 1.5</v>
      </c>
      <c r="AC311" s="6"/>
      <c r="AD311" s="6" t="str">
        <f t="shared" si="375"/>
        <v>Over 0.5</v>
      </c>
      <c r="AE311" s="6" t="str">
        <f t="shared" si="376"/>
        <v>?</v>
      </c>
      <c r="AF311" s="6"/>
      <c r="AG311">
        <f t="shared" si="377"/>
        <v>0</v>
      </c>
      <c r="AH311">
        <f t="shared" si="378"/>
        <v>0</v>
      </c>
      <c r="AI311">
        <f t="shared" si="379"/>
        <v>2</v>
      </c>
      <c r="AJ311">
        <f t="shared" si="380"/>
        <v>0</v>
      </c>
      <c r="AK311" s="2" t="str">
        <f t="shared" si="381"/>
        <v>-</v>
      </c>
      <c r="AL311" s="2" t="str">
        <f t="shared" si="382"/>
        <v>-</v>
      </c>
    </row>
    <row r="312" spans="2:38">
      <c r="B312" t="s">
        <v>54</v>
      </c>
      <c r="C312" s="10">
        <v>0.5625</v>
      </c>
      <c r="D312" s="9" t="s">
        <v>896</v>
      </c>
      <c r="E312" s="2" t="s">
        <v>0</v>
      </c>
      <c r="F312" s="8" t="s">
        <v>70</v>
      </c>
      <c r="G312" s="2">
        <v>10</v>
      </c>
      <c r="H312" s="2">
        <v>49</v>
      </c>
      <c r="I312" s="2">
        <v>42</v>
      </c>
      <c r="J312" s="2" t="s">
        <v>1</v>
      </c>
      <c r="K312" s="2">
        <v>2</v>
      </c>
      <c r="L312" s="2">
        <v>32</v>
      </c>
      <c r="M312" s="3" t="s">
        <v>13</v>
      </c>
      <c r="N312" s="3" t="s">
        <v>13</v>
      </c>
      <c r="O312" s="2">
        <v>49</v>
      </c>
      <c r="P312" s="2" t="b">
        <v>1</v>
      </c>
      <c r="Q312" s="2" t="s">
        <v>2</v>
      </c>
      <c r="R312" s="2" t="s">
        <v>2</v>
      </c>
      <c r="S312" s="44">
        <v>57</v>
      </c>
      <c r="T312" s="44" t="s">
        <v>10</v>
      </c>
      <c r="U312" s="20">
        <v>1.45</v>
      </c>
      <c r="V312" s="11"/>
      <c r="W312" s="2">
        <f t="shared" si="369"/>
        <v>0</v>
      </c>
      <c r="X312">
        <f t="shared" si="370"/>
        <v>0</v>
      </c>
      <c r="Y312">
        <f t="shared" si="371"/>
        <v>5</v>
      </c>
      <c r="Z312">
        <f t="shared" si="372"/>
        <v>10</v>
      </c>
      <c r="AA312" s="2">
        <f t="shared" si="373"/>
        <v>65</v>
      </c>
      <c r="AB312" s="2" t="str">
        <f t="shared" si="374"/>
        <v>Under 1.5</v>
      </c>
      <c r="AC312" s="6"/>
      <c r="AD312" s="6" t="str">
        <f t="shared" si="375"/>
        <v>Over 0.5</v>
      </c>
      <c r="AE312" s="6" t="str">
        <f t="shared" si="376"/>
        <v>?</v>
      </c>
      <c r="AF312" s="6"/>
      <c r="AG312">
        <f t="shared" si="377"/>
        <v>2</v>
      </c>
      <c r="AH312">
        <f t="shared" si="378"/>
        <v>0</v>
      </c>
      <c r="AI312">
        <f t="shared" si="379"/>
        <v>2</v>
      </c>
      <c r="AJ312">
        <f t="shared" si="380"/>
        <v>0</v>
      </c>
      <c r="AK312" s="2" t="str">
        <f t="shared" si="381"/>
        <v>-</v>
      </c>
      <c r="AL312" s="2" t="str">
        <f t="shared" si="382"/>
        <v>-</v>
      </c>
    </row>
    <row r="313" spans="2:38">
      <c r="B313" t="s">
        <v>54</v>
      </c>
      <c r="C313" s="10">
        <v>0.5625</v>
      </c>
      <c r="D313" s="9" t="s">
        <v>21</v>
      </c>
      <c r="E313" s="2" t="s">
        <v>0</v>
      </c>
      <c r="F313" s="8" t="s">
        <v>187</v>
      </c>
      <c r="G313" s="2">
        <v>20</v>
      </c>
      <c r="H313" s="2">
        <v>68</v>
      </c>
      <c r="I313" s="2">
        <v>12</v>
      </c>
      <c r="J313" s="2" t="s">
        <v>1</v>
      </c>
      <c r="K313" s="2">
        <v>1</v>
      </c>
      <c r="L313" s="2">
        <v>8</v>
      </c>
      <c r="M313" s="3" t="s">
        <v>13</v>
      </c>
      <c r="N313" s="3" t="s">
        <v>13</v>
      </c>
      <c r="O313" s="2" t="b">
        <v>1</v>
      </c>
      <c r="P313" s="2" t="b">
        <v>1</v>
      </c>
      <c r="Q313" s="2" t="s">
        <v>2</v>
      </c>
      <c r="R313" s="2" t="s">
        <v>2</v>
      </c>
      <c r="S313" s="44">
        <v>45</v>
      </c>
      <c r="T313" s="44" t="s">
        <v>10</v>
      </c>
      <c r="U313" s="20">
        <v>1.4</v>
      </c>
      <c r="V313" s="11"/>
      <c r="W313" s="2">
        <f t="shared" si="369"/>
        <v>10</v>
      </c>
      <c r="X313">
        <f t="shared" si="370"/>
        <v>5</v>
      </c>
      <c r="Y313">
        <f t="shared" si="371"/>
        <v>0</v>
      </c>
      <c r="Z313">
        <f t="shared" si="372"/>
        <v>10</v>
      </c>
      <c r="AA313" s="2">
        <f t="shared" si="373"/>
        <v>75</v>
      </c>
      <c r="AB313" s="2" t="str">
        <f t="shared" si="374"/>
        <v>Under 1.5</v>
      </c>
      <c r="AC313" s="6"/>
      <c r="AD313" s="6" t="str">
        <f t="shared" si="375"/>
        <v>Over 0.5</v>
      </c>
      <c r="AE313" s="6" t="str">
        <f t="shared" si="376"/>
        <v>?</v>
      </c>
      <c r="AF313" s="6"/>
      <c r="AG313">
        <f t="shared" si="377"/>
        <v>6</v>
      </c>
      <c r="AH313">
        <f t="shared" si="378"/>
        <v>0</v>
      </c>
      <c r="AI313">
        <f t="shared" si="379"/>
        <v>0</v>
      </c>
      <c r="AJ313">
        <f t="shared" si="380"/>
        <v>0</v>
      </c>
      <c r="AK313" s="2" t="str">
        <f t="shared" si="381"/>
        <v>-</v>
      </c>
      <c r="AL313" s="2" t="str">
        <f t="shared" si="382"/>
        <v>Pick</v>
      </c>
    </row>
    <row r="314" spans="2:38">
      <c r="B314" t="s">
        <v>72</v>
      </c>
      <c r="C314" s="10">
        <v>0.58333333333333337</v>
      </c>
      <c r="D314" s="9" t="s">
        <v>213</v>
      </c>
      <c r="E314" s="2" t="s">
        <v>0</v>
      </c>
      <c r="F314" s="8" t="s">
        <v>264</v>
      </c>
      <c r="G314" s="2">
        <v>23</v>
      </c>
      <c r="H314" s="2">
        <v>52</v>
      </c>
      <c r="I314" s="2">
        <v>25</v>
      </c>
      <c r="J314" s="2" t="s">
        <v>1</v>
      </c>
      <c r="K314" s="2">
        <v>1</v>
      </c>
      <c r="L314" s="2">
        <v>2</v>
      </c>
      <c r="M314" s="3" t="s">
        <v>13</v>
      </c>
      <c r="N314" s="3" t="s">
        <v>13</v>
      </c>
      <c r="O314" s="2">
        <v>52</v>
      </c>
      <c r="P314" s="2" t="b">
        <v>1</v>
      </c>
      <c r="Q314" s="2" t="s">
        <v>2</v>
      </c>
      <c r="R314" s="2" t="b">
        <v>1</v>
      </c>
      <c r="S314" s="44">
        <v>49</v>
      </c>
      <c r="T314" s="44" t="s">
        <v>12</v>
      </c>
      <c r="U314" s="20">
        <v>1.9</v>
      </c>
      <c r="V314" s="11"/>
      <c r="W314" s="2">
        <f t="shared" si="369"/>
        <v>0</v>
      </c>
      <c r="X314">
        <f t="shared" si="370"/>
        <v>10</v>
      </c>
      <c r="Y314">
        <f t="shared" si="371"/>
        <v>5</v>
      </c>
      <c r="Z314">
        <f t="shared" si="372"/>
        <v>0</v>
      </c>
      <c r="AA314" s="2">
        <f t="shared" si="373"/>
        <v>65</v>
      </c>
      <c r="AB314" s="2" t="str">
        <f t="shared" si="374"/>
        <v>Under 1.5</v>
      </c>
      <c r="AC314" s="6"/>
      <c r="AD314" s="6" t="str">
        <f t="shared" si="375"/>
        <v>Over 0.5</v>
      </c>
      <c r="AE314" s="6" t="str">
        <f t="shared" si="376"/>
        <v>?</v>
      </c>
      <c r="AF314" s="6"/>
      <c r="AG314">
        <f t="shared" si="377"/>
        <v>5</v>
      </c>
      <c r="AH314">
        <f t="shared" si="378"/>
        <v>2</v>
      </c>
      <c r="AI314">
        <f t="shared" si="379"/>
        <v>0</v>
      </c>
      <c r="AJ314">
        <f t="shared" si="380"/>
        <v>0</v>
      </c>
      <c r="AK314" s="2" t="str">
        <f t="shared" si="381"/>
        <v>-</v>
      </c>
      <c r="AL314" s="2" t="str">
        <f t="shared" si="382"/>
        <v>-</v>
      </c>
    </row>
    <row r="315" spans="2:38">
      <c r="B315" t="s">
        <v>22</v>
      </c>
      <c r="C315" s="10">
        <v>0.58333333333333337</v>
      </c>
      <c r="D315" s="9" t="s">
        <v>239</v>
      </c>
      <c r="E315" s="2" t="s">
        <v>0</v>
      </c>
      <c r="F315" s="8" t="s">
        <v>897</v>
      </c>
      <c r="G315" s="2">
        <v>27</v>
      </c>
      <c r="H315" s="2">
        <v>49</v>
      </c>
      <c r="I315" s="2">
        <v>24</v>
      </c>
      <c r="J315" s="2" t="s">
        <v>1</v>
      </c>
      <c r="K315" s="2" t="s">
        <v>1</v>
      </c>
      <c r="L315" s="2">
        <v>3</v>
      </c>
      <c r="M315" s="3" t="s">
        <v>13</v>
      </c>
      <c r="N315" s="3" t="s">
        <v>13</v>
      </c>
      <c r="O315" s="2">
        <v>49</v>
      </c>
      <c r="P315" s="2" t="b">
        <v>1</v>
      </c>
      <c r="Q315" s="2" t="b">
        <v>1</v>
      </c>
      <c r="R315" s="2" t="b">
        <v>1</v>
      </c>
      <c r="S315" s="44">
        <v>43</v>
      </c>
      <c r="T315" s="44" t="s">
        <v>11</v>
      </c>
      <c r="U315" s="20">
        <v>1.8</v>
      </c>
      <c r="V315" s="11"/>
      <c r="W315" s="2">
        <f t="shared" si="369"/>
        <v>0</v>
      </c>
      <c r="X315">
        <f t="shared" si="370"/>
        <v>10</v>
      </c>
      <c r="Y315">
        <f t="shared" si="371"/>
        <v>0</v>
      </c>
      <c r="Z315">
        <f t="shared" si="372"/>
        <v>5</v>
      </c>
      <c r="AA315" s="2">
        <f t="shared" si="373"/>
        <v>65</v>
      </c>
      <c r="AB315" s="2" t="str">
        <f t="shared" si="374"/>
        <v>Under 1.5</v>
      </c>
      <c r="AC315" s="6"/>
      <c r="AD315" s="6" t="str">
        <f t="shared" si="375"/>
        <v>Over 0.5</v>
      </c>
      <c r="AE315" s="6" t="str">
        <f t="shared" si="376"/>
        <v>?</v>
      </c>
      <c r="AF315" s="6"/>
      <c r="AG315">
        <f t="shared" si="377"/>
        <v>2</v>
      </c>
      <c r="AH315">
        <f t="shared" si="378"/>
        <v>2</v>
      </c>
      <c r="AI315">
        <f t="shared" si="379"/>
        <v>0</v>
      </c>
      <c r="AJ315">
        <f t="shared" si="380"/>
        <v>0</v>
      </c>
      <c r="AK315" s="2" t="str">
        <f t="shared" si="381"/>
        <v>-</v>
      </c>
      <c r="AL315" s="2" t="str">
        <f t="shared" si="382"/>
        <v>-</v>
      </c>
    </row>
    <row r="316" spans="2:38">
      <c r="B316" t="s">
        <v>22</v>
      </c>
      <c r="C316" s="10">
        <v>0.58333333333333337</v>
      </c>
      <c r="D316" s="9" t="s">
        <v>376</v>
      </c>
      <c r="E316" s="2" t="s">
        <v>0</v>
      </c>
      <c r="F316" s="8" t="s">
        <v>898</v>
      </c>
      <c r="G316" s="2">
        <v>34</v>
      </c>
      <c r="H316" s="2">
        <v>47</v>
      </c>
      <c r="I316" s="2">
        <v>20</v>
      </c>
      <c r="J316" s="2" t="s">
        <v>1</v>
      </c>
      <c r="K316" s="2">
        <v>2</v>
      </c>
      <c r="L316" s="2">
        <v>14</v>
      </c>
      <c r="M316" s="3" t="s">
        <v>13</v>
      </c>
      <c r="N316" s="3" t="s">
        <v>13</v>
      </c>
      <c r="O316" s="2">
        <v>47</v>
      </c>
      <c r="P316" s="2" t="b">
        <v>1</v>
      </c>
      <c r="Q316" s="2" t="s">
        <v>2</v>
      </c>
      <c r="R316" s="2" t="s">
        <v>2</v>
      </c>
      <c r="S316" s="44">
        <v>43</v>
      </c>
      <c r="T316" s="44" t="s">
        <v>10</v>
      </c>
      <c r="U316" s="20">
        <v>1.4</v>
      </c>
      <c r="V316" s="11"/>
      <c r="W316" s="2">
        <f t="shared" si="369"/>
        <v>0</v>
      </c>
      <c r="X316">
        <f t="shared" si="370"/>
        <v>5</v>
      </c>
      <c r="Y316">
        <f t="shared" si="371"/>
        <v>0</v>
      </c>
      <c r="Z316">
        <f t="shared" si="372"/>
        <v>10</v>
      </c>
      <c r="AA316" s="2">
        <f t="shared" si="373"/>
        <v>65</v>
      </c>
      <c r="AB316" s="2" t="str">
        <f t="shared" si="374"/>
        <v>Under 1.5</v>
      </c>
      <c r="AC316" s="6"/>
      <c r="AD316" s="6" t="str">
        <f t="shared" si="375"/>
        <v>Over 0.5</v>
      </c>
      <c r="AE316" s="6" t="str">
        <f t="shared" si="376"/>
        <v>?</v>
      </c>
      <c r="AF316" s="6"/>
      <c r="AG316">
        <f t="shared" si="377"/>
        <v>0</v>
      </c>
      <c r="AH316">
        <f t="shared" si="378"/>
        <v>0</v>
      </c>
      <c r="AI316">
        <f t="shared" si="379"/>
        <v>0</v>
      </c>
      <c r="AJ316">
        <f t="shared" si="380"/>
        <v>0</v>
      </c>
      <c r="AK316" s="2" t="str">
        <f t="shared" si="381"/>
        <v>-</v>
      </c>
      <c r="AL316" s="2" t="str">
        <f t="shared" si="382"/>
        <v>-</v>
      </c>
    </row>
    <row r="317" spans="2:38">
      <c r="B317" t="s">
        <v>22</v>
      </c>
      <c r="C317" s="10">
        <v>0.58333333333333337</v>
      </c>
      <c r="D317" s="9" t="s">
        <v>123</v>
      </c>
      <c r="E317" s="2" t="s">
        <v>0</v>
      </c>
      <c r="F317" s="8" t="s">
        <v>367</v>
      </c>
      <c r="G317" s="2">
        <v>26</v>
      </c>
      <c r="H317" s="2">
        <v>43</v>
      </c>
      <c r="I317" s="2">
        <v>31</v>
      </c>
      <c r="J317" s="2" t="s">
        <v>1</v>
      </c>
      <c r="K317" s="2">
        <v>1</v>
      </c>
      <c r="L317" s="2">
        <v>5</v>
      </c>
      <c r="M317" s="3" t="s">
        <v>13</v>
      </c>
      <c r="N317" s="3" t="s">
        <v>13</v>
      </c>
      <c r="O317" s="2">
        <v>43</v>
      </c>
      <c r="P317" s="2" t="b">
        <v>1</v>
      </c>
      <c r="Q317" s="2" t="s">
        <v>2</v>
      </c>
      <c r="R317" s="2" t="b">
        <v>1</v>
      </c>
      <c r="S317" s="44">
        <v>45</v>
      </c>
      <c r="T317" s="44" t="s">
        <v>12</v>
      </c>
      <c r="U317" s="20">
        <v>1.6</v>
      </c>
      <c r="V317" s="11"/>
      <c r="W317" s="2">
        <f t="shared" ref="W317:W324" si="383">IF(H317&gt;52,10,0)</f>
        <v>0</v>
      </c>
      <c r="X317">
        <f t="shared" ref="X317:X324" si="384">IF(L317&gt;15,0,IF(L317&lt;8,10,5))</f>
        <v>10</v>
      </c>
      <c r="Y317">
        <f t="shared" ref="Y317:Y324" si="385">IF(S317&gt;60,10,IF(S317&lt;49,0,5))</f>
        <v>0</v>
      </c>
      <c r="Z317">
        <f t="shared" ref="Z317:Z324" si="386">IF(T317="Y",10,IF(T317="C",5,0))</f>
        <v>0</v>
      </c>
      <c r="AA317" s="2">
        <f t="shared" ref="AA317:AA324" si="387">SUM(W317:Z317)+50</f>
        <v>60</v>
      </c>
      <c r="AB317" s="2" t="str">
        <f t="shared" ref="AB317:AB324" si="388">IF(AA317&lt;56,"Over 0.5","Under 1.5")</f>
        <v>Under 1.5</v>
      </c>
      <c r="AC317" s="6"/>
      <c r="AD317" s="6" t="str">
        <f t="shared" ref="AD317:AD324" si="389">IF(M317="1-0","Under 1.5",IF(M317="0-0","Under 1.5",IF(M317="0-1","Under 1.5","Over 0.5")))</f>
        <v>Over 0.5</v>
      </c>
      <c r="AE317" s="6" t="str">
        <f t="shared" ref="AE317:AE324" si="390">IF(M317="?",M317,IF(AB317=AD317,"WON",IF(M317="0-1","WON",IF(M317="1-0","WON","LOST"))))</f>
        <v>?</v>
      </c>
      <c r="AF317" s="6"/>
      <c r="AG317">
        <f t="shared" ref="AG317:AG324" si="391">IF(H317&gt;52,6,IF(H317=52,5,IF(H317=51,4,IF(H317=50,3,IF(H317=49,2,IF(H317=48,1,0))))))</f>
        <v>0</v>
      </c>
      <c r="AH317">
        <f t="shared" ref="AH317:AH324" si="392">IF(L317&lt;8,2,0)</f>
        <v>2</v>
      </c>
      <c r="AI317">
        <f t="shared" ref="AI317:AI324" si="393">IF(S317&gt;49,2,0)</f>
        <v>0</v>
      </c>
      <c r="AJ317">
        <f t="shared" ref="AJ317:AJ324" si="394">IF(SUM(AH317:AI317)=4,SUM(AG317:AI317),0)</f>
        <v>0</v>
      </c>
      <c r="AK317" s="2" t="str">
        <f t="shared" ref="AK317:AK324" si="395">IF(AJ317=10,"A1",IF(AJ317=9,"A2",IF(AJ317=8,"A3",IF(AJ317=7,"A4",IF(AJ317=6,"A5","-")))))</f>
        <v>-</v>
      </c>
      <c r="AL317" s="2" t="str">
        <f t="shared" ref="AL317:AL324" si="396">IF(AND(L317&lt;11,U317&lt;1.75,AA317&gt;65,OR((AND(S317&gt;49,S317&lt;61,T317="Y")),(AND(S317&lt;48,T317="Y")),(AND(S317&gt;60,T317="N")),(AND(S317&gt;60,T317="Y")),(AND(S317&gt;60,T317="C")))),"Pick","-")</f>
        <v>-</v>
      </c>
    </row>
    <row r="318" spans="2:38">
      <c r="B318" t="s">
        <v>87</v>
      </c>
      <c r="C318" s="10">
        <v>0.58333333333333337</v>
      </c>
      <c r="D318" s="9" t="s">
        <v>139</v>
      </c>
      <c r="E318" s="2" t="s">
        <v>0</v>
      </c>
      <c r="F318" s="8" t="s">
        <v>122</v>
      </c>
      <c r="G318" s="2">
        <v>21</v>
      </c>
      <c r="H318" s="2">
        <v>57</v>
      </c>
      <c r="I318" s="2">
        <v>21</v>
      </c>
      <c r="J318" s="2" t="s">
        <v>1</v>
      </c>
      <c r="K318" s="2" t="s">
        <v>1</v>
      </c>
      <c r="L318" s="2">
        <v>0</v>
      </c>
      <c r="M318" s="3" t="s">
        <v>13</v>
      </c>
      <c r="N318" s="3" t="s">
        <v>13</v>
      </c>
      <c r="O318" s="2" t="b">
        <v>1</v>
      </c>
      <c r="P318" s="2" t="b">
        <v>1</v>
      </c>
      <c r="Q318" s="2" t="b">
        <v>1</v>
      </c>
      <c r="R318" s="2" t="b">
        <v>1</v>
      </c>
      <c r="S318" s="44">
        <v>59</v>
      </c>
      <c r="T318" s="44"/>
      <c r="U318" s="20">
        <v>1.5</v>
      </c>
      <c r="V318" s="11"/>
      <c r="W318" s="2">
        <f t="shared" si="383"/>
        <v>10</v>
      </c>
      <c r="X318">
        <f t="shared" si="384"/>
        <v>10</v>
      </c>
      <c r="Y318">
        <f t="shared" si="385"/>
        <v>5</v>
      </c>
      <c r="Z318">
        <f t="shared" si="386"/>
        <v>0</v>
      </c>
      <c r="AA318" s="2">
        <f t="shared" si="387"/>
        <v>75</v>
      </c>
      <c r="AB318" s="2" t="str">
        <f t="shared" si="388"/>
        <v>Under 1.5</v>
      </c>
      <c r="AC318" s="6"/>
      <c r="AD318" s="6" t="str">
        <f t="shared" si="389"/>
        <v>Over 0.5</v>
      </c>
      <c r="AE318" s="6" t="str">
        <f t="shared" si="390"/>
        <v>?</v>
      </c>
      <c r="AF318" s="6"/>
      <c r="AG318">
        <f t="shared" si="391"/>
        <v>6</v>
      </c>
      <c r="AH318">
        <f t="shared" si="392"/>
        <v>2</v>
      </c>
      <c r="AI318">
        <f t="shared" si="393"/>
        <v>2</v>
      </c>
      <c r="AJ318">
        <f t="shared" si="394"/>
        <v>10</v>
      </c>
      <c r="AK318" s="2" t="str">
        <f t="shared" si="395"/>
        <v>A1</v>
      </c>
      <c r="AL318" s="2" t="str">
        <f t="shared" si="396"/>
        <v>-</v>
      </c>
    </row>
    <row r="319" spans="2:38">
      <c r="B319" t="s">
        <v>87</v>
      </c>
      <c r="C319" s="10">
        <v>0.58333333333333337</v>
      </c>
      <c r="D319" s="9" t="s">
        <v>131</v>
      </c>
      <c r="E319" s="2" t="s">
        <v>0</v>
      </c>
      <c r="F319" s="8" t="s">
        <v>186</v>
      </c>
      <c r="G319" s="2">
        <v>23</v>
      </c>
      <c r="H319" s="2">
        <v>69</v>
      </c>
      <c r="I319" s="2">
        <v>8</v>
      </c>
      <c r="J319" s="2" t="s">
        <v>1</v>
      </c>
      <c r="K319" s="2">
        <v>1</v>
      </c>
      <c r="L319" s="2">
        <v>15</v>
      </c>
      <c r="M319" s="3" t="s">
        <v>13</v>
      </c>
      <c r="N319" s="3" t="s">
        <v>13</v>
      </c>
      <c r="O319" s="2" t="b">
        <v>1</v>
      </c>
      <c r="P319" s="2" t="b">
        <v>1</v>
      </c>
      <c r="Q319" s="2" t="s">
        <v>2</v>
      </c>
      <c r="R319" s="2" t="s">
        <v>2</v>
      </c>
      <c r="S319" s="44">
        <v>73</v>
      </c>
      <c r="T319" s="44"/>
      <c r="U319" s="20">
        <v>1.4</v>
      </c>
      <c r="V319" s="11"/>
      <c r="W319" s="2">
        <f t="shared" si="383"/>
        <v>10</v>
      </c>
      <c r="X319">
        <f t="shared" si="384"/>
        <v>5</v>
      </c>
      <c r="Y319">
        <f t="shared" si="385"/>
        <v>10</v>
      </c>
      <c r="Z319">
        <f t="shared" si="386"/>
        <v>0</v>
      </c>
      <c r="AA319" s="2">
        <f t="shared" si="387"/>
        <v>75</v>
      </c>
      <c r="AB319" s="2" t="str">
        <f t="shared" si="388"/>
        <v>Under 1.5</v>
      </c>
      <c r="AC319" s="6"/>
      <c r="AD319" s="6" t="str">
        <f t="shared" si="389"/>
        <v>Over 0.5</v>
      </c>
      <c r="AE319" s="6" t="str">
        <f t="shared" si="390"/>
        <v>?</v>
      </c>
      <c r="AF319" s="6"/>
      <c r="AG319">
        <f t="shared" si="391"/>
        <v>6</v>
      </c>
      <c r="AH319">
        <f t="shared" si="392"/>
        <v>0</v>
      </c>
      <c r="AI319">
        <f t="shared" si="393"/>
        <v>2</v>
      </c>
      <c r="AJ319">
        <f t="shared" si="394"/>
        <v>0</v>
      </c>
      <c r="AK319" s="2" t="str">
        <f t="shared" si="395"/>
        <v>-</v>
      </c>
      <c r="AL319" s="2" t="str">
        <f t="shared" si="396"/>
        <v>-</v>
      </c>
    </row>
    <row r="320" spans="2:38">
      <c r="B320" t="s">
        <v>382</v>
      </c>
      <c r="C320" s="10">
        <v>0.58333333333333337</v>
      </c>
      <c r="D320" s="9" t="s">
        <v>373</v>
      </c>
      <c r="E320" s="2" t="s">
        <v>0</v>
      </c>
      <c r="F320" s="8" t="s">
        <v>437</v>
      </c>
      <c r="G320" s="2">
        <v>18</v>
      </c>
      <c r="H320" s="2">
        <v>48</v>
      </c>
      <c r="I320" s="2">
        <v>34</v>
      </c>
      <c r="J320" s="2" t="s">
        <v>1</v>
      </c>
      <c r="K320" s="2">
        <v>2</v>
      </c>
      <c r="L320" s="2">
        <v>16</v>
      </c>
      <c r="M320" s="3" t="s">
        <v>13</v>
      </c>
      <c r="N320" s="3" t="s">
        <v>13</v>
      </c>
      <c r="O320" s="2">
        <v>48</v>
      </c>
      <c r="P320" s="2" t="b">
        <v>1</v>
      </c>
      <c r="Q320" s="2" t="s">
        <v>2</v>
      </c>
      <c r="R320" s="2" t="s">
        <v>2</v>
      </c>
      <c r="S320" s="44">
        <v>42</v>
      </c>
      <c r="T320" s="44"/>
      <c r="U320" s="20">
        <v>1.75</v>
      </c>
      <c r="V320" s="11"/>
      <c r="W320" s="2">
        <f t="shared" si="383"/>
        <v>0</v>
      </c>
      <c r="X320">
        <f t="shared" si="384"/>
        <v>0</v>
      </c>
      <c r="Y320">
        <f t="shared" si="385"/>
        <v>0</v>
      </c>
      <c r="Z320">
        <f t="shared" si="386"/>
        <v>0</v>
      </c>
      <c r="AA320" s="2">
        <f t="shared" si="387"/>
        <v>50</v>
      </c>
      <c r="AB320" s="2" t="str">
        <f t="shared" si="388"/>
        <v>Over 0.5</v>
      </c>
      <c r="AC320" s="6"/>
      <c r="AD320" s="6" t="str">
        <f t="shared" si="389"/>
        <v>Over 0.5</v>
      </c>
      <c r="AE320" s="6" t="str">
        <f t="shared" si="390"/>
        <v>?</v>
      </c>
      <c r="AF320" s="6"/>
      <c r="AG320">
        <f t="shared" si="391"/>
        <v>1</v>
      </c>
      <c r="AH320">
        <f t="shared" si="392"/>
        <v>0</v>
      </c>
      <c r="AI320">
        <f t="shared" si="393"/>
        <v>0</v>
      </c>
      <c r="AJ320">
        <f t="shared" si="394"/>
        <v>0</v>
      </c>
      <c r="AK320" s="2" t="str">
        <f t="shared" si="395"/>
        <v>-</v>
      </c>
      <c r="AL320" s="2" t="str">
        <f t="shared" si="396"/>
        <v>-</v>
      </c>
    </row>
    <row r="321" spans="2:38">
      <c r="B321" t="s">
        <v>313</v>
      </c>
      <c r="C321" s="10">
        <v>0.58333333333333337</v>
      </c>
      <c r="D321" s="9" t="s">
        <v>387</v>
      </c>
      <c r="E321" s="2" t="s">
        <v>0</v>
      </c>
      <c r="F321" s="8" t="s">
        <v>899</v>
      </c>
      <c r="G321" s="2">
        <v>18</v>
      </c>
      <c r="H321" s="2">
        <v>51</v>
      </c>
      <c r="I321" s="2">
        <v>31</v>
      </c>
      <c r="J321" s="2" t="s">
        <v>1</v>
      </c>
      <c r="K321" s="2">
        <v>1</v>
      </c>
      <c r="L321" s="2">
        <v>13</v>
      </c>
      <c r="M321" s="3" t="s">
        <v>13</v>
      </c>
      <c r="N321" s="3" t="s">
        <v>13</v>
      </c>
      <c r="O321" s="2">
        <v>51</v>
      </c>
      <c r="P321" s="2" t="b">
        <v>1</v>
      </c>
      <c r="Q321" s="2" t="s">
        <v>2</v>
      </c>
      <c r="R321" s="2" t="s">
        <v>2</v>
      </c>
      <c r="S321" s="44">
        <v>37</v>
      </c>
      <c r="T321" s="44" t="s">
        <v>12</v>
      </c>
      <c r="U321" s="20">
        <v>1.6</v>
      </c>
      <c r="V321" s="11"/>
      <c r="W321" s="2">
        <f t="shared" si="383"/>
        <v>0</v>
      </c>
      <c r="X321">
        <f t="shared" si="384"/>
        <v>5</v>
      </c>
      <c r="Y321">
        <f t="shared" si="385"/>
        <v>0</v>
      </c>
      <c r="Z321">
        <f t="shared" si="386"/>
        <v>0</v>
      </c>
      <c r="AA321" s="2">
        <f t="shared" si="387"/>
        <v>55</v>
      </c>
      <c r="AB321" s="2" t="str">
        <f t="shared" si="388"/>
        <v>Over 0.5</v>
      </c>
      <c r="AC321" s="6"/>
      <c r="AD321" s="6" t="str">
        <f t="shared" si="389"/>
        <v>Over 0.5</v>
      </c>
      <c r="AE321" s="6" t="str">
        <f t="shared" si="390"/>
        <v>?</v>
      </c>
      <c r="AF321" s="6"/>
      <c r="AG321">
        <f t="shared" si="391"/>
        <v>4</v>
      </c>
      <c r="AH321">
        <f t="shared" si="392"/>
        <v>0</v>
      </c>
      <c r="AI321">
        <f t="shared" si="393"/>
        <v>0</v>
      </c>
      <c r="AJ321">
        <f t="shared" si="394"/>
        <v>0</v>
      </c>
      <c r="AK321" s="2" t="str">
        <f t="shared" si="395"/>
        <v>-</v>
      </c>
      <c r="AL321" s="2" t="str">
        <f t="shared" si="396"/>
        <v>-</v>
      </c>
    </row>
    <row r="322" spans="2:38">
      <c r="B322" t="s">
        <v>60</v>
      </c>
      <c r="C322" s="10">
        <v>0.58333333333333337</v>
      </c>
      <c r="D322" s="9" t="s">
        <v>900</v>
      </c>
      <c r="E322" s="2" t="s">
        <v>0</v>
      </c>
      <c r="F322" s="8" t="s">
        <v>901</v>
      </c>
      <c r="G322" s="2">
        <v>27</v>
      </c>
      <c r="H322" s="2">
        <v>50</v>
      </c>
      <c r="I322" s="2">
        <v>23</v>
      </c>
      <c r="J322" s="2" t="s">
        <v>1</v>
      </c>
      <c r="K322" s="2" t="s">
        <v>1</v>
      </c>
      <c r="L322" s="2">
        <v>4</v>
      </c>
      <c r="M322" s="3" t="s">
        <v>13</v>
      </c>
      <c r="N322" s="3" t="s">
        <v>13</v>
      </c>
      <c r="O322" s="2">
        <v>50</v>
      </c>
      <c r="P322" s="2" t="b">
        <v>1</v>
      </c>
      <c r="Q322" s="2" t="b">
        <v>1</v>
      </c>
      <c r="R322" s="2" t="b">
        <v>1</v>
      </c>
      <c r="S322" s="44">
        <v>73</v>
      </c>
      <c r="T322" s="44" t="s">
        <v>10</v>
      </c>
      <c r="U322" s="20">
        <v>1.4</v>
      </c>
      <c r="V322" s="11"/>
      <c r="W322" s="2">
        <f t="shared" si="383"/>
        <v>0</v>
      </c>
      <c r="X322">
        <f t="shared" si="384"/>
        <v>10</v>
      </c>
      <c r="Y322">
        <f t="shared" si="385"/>
        <v>10</v>
      </c>
      <c r="Z322">
        <f t="shared" si="386"/>
        <v>10</v>
      </c>
      <c r="AA322" s="2">
        <f t="shared" si="387"/>
        <v>80</v>
      </c>
      <c r="AB322" s="2" t="str">
        <f t="shared" si="388"/>
        <v>Under 1.5</v>
      </c>
      <c r="AC322" s="6"/>
      <c r="AD322" s="6" t="str">
        <f t="shared" si="389"/>
        <v>Over 0.5</v>
      </c>
      <c r="AE322" s="6" t="str">
        <f t="shared" si="390"/>
        <v>?</v>
      </c>
      <c r="AF322" s="6"/>
      <c r="AG322">
        <f t="shared" si="391"/>
        <v>3</v>
      </c>
      <c r="AH322">
        <f t="shared" si="392"/>
        <v>2</v>
      </c>
      <c r="AI322">
        <f t="shared" si="393"/>
        <v>2</v>
      </c>
      <c r="AJ322">
        <f t="shared" si="394"/>
        <v>7</v>
      </c>
      <c r="AK322" s="2" t="str">
        <f t="shared" si="395"/>
        <v>A4</v>
      </c>
      <c r="AL322" s="2" t="str">
        <f t="shared" si="396"/>
        <v>Pick</v>
      </c>
    </row>
    <row r="323" spans="2:38">
      <c r="B323" t="s">
        <v>95</v>
      </c>
      <c r="C323" s="10">
        <v>0.58333333333333337</v>
      </c>
      <c r="D323" s="9" t="s">
        <v>93</v>
      </c>
      <c r="E323" s="2" t="s">
        <v>0</v>
      </c>
      <c r="F323" s="8" t="s">
        <v>268</v>
      </c>
      <c r="G323" s="2">
        <v>33</v>
      </c>
      <c r="H323" s="2">
        <v>56</v>
      </c>
      <c r="I323" s="2">
        <v>11</v>
      </c>
      <c r="J323" s="2" t="s">
        <v>1</v>
      </c>
      <c r="K323" s="2" t="s">
        <v>1</v>
      </c>
      <c r="L323" s="2">
        <v>22</v>
      </c>
      <c r="M323" s="3" t="s">
        <v>13</v>
      </c>
      <c r="N323" s="3" t="s">
        <v>13</v>
      </c>
      <c r="O323" s="2" t="b">
        <v>1</v>
      </c>
      <c r="P323" s="2" t="b">
        <v>1</v>
      </c>
      <c r="Q323" s="2" t="b">
        <v>1</v>
      </c>
      <c r="R323" s="2" t="s">
        <v>2</v>
      </c>
      <c r="S323" s="44">
        <v>60</v>
      </c>
      <c r="T323" s="44" t="s">
        <v>10</v>
      </c>
      <c r="U323" s="20">
        <v>1.4</v>
      </c>
      <c r="V323" s="11"/>
      <c r="W323" s="2">
        <f t="shared" si="383"/>
        <v>10</v>
      </c>
      <c r="X323">
        <f t="shared" si="384"/>
        <v>0</v>
      </c>
      <c r="Y323">
        <f t="shared" si="385"/>
        <v>5</v>
      </c>
      <c r="Z323">
        <f t="shared" si="386"/>
        <v>10</v>
      </c>
      <c r="AA323" s="2">
        <f t="shared" si="387"/>
        <v>75</v>
      </c>
      <c r="AB323" s="2" t="str">
        <f t="shared" si="388"/>
        <v>Under 1.5</v>
      </c>
      <c r="AC323" s="6"/>
      <c r="AD323" s="6" t="str">
        <f t="shared" si="389"/>
        <v>Over 0.5</v>
      </c>
      <c r="AE323" s="6" t="str">
        <f t="shared" si="390"/>
        <v>?</v>
      </c>
      <c r="AF323" s="6"/>
      <c r="AG323">
        <f t="shared" si="391"/>
        <v>6</v>
      </c>
      <c r="AH323">
        <f t="shared" si="392"/>
        <v>0</v>
      </c>
      <c r="AI323">
        <f t="shared" si="393"/>
        <v>2</v>
      </c>
      <c r="AJ323">
        <f t="shared" si="394"/>
        <v>0</v>
      </c>
      <c r="AK323" s="2" t="str">
        <f t="shared" si="395"/>
        <v>-</v>
      </c>
      <c r="AL323" s="2" t="str">
        <f t="shared" si="396"/>
        <v>-</v>
      </c>
    </row>
    <row r="324" spans="2:38">
      <c r="B324" t="s">
        <v>646</v>
      </c>
      <c r="C324" s="10">
        <v>0.58333333333333337</v>
      </c>
      <c r="D324" s="9" t="s">
        <v>902</v>
      </c>
      <c r="E324" s="2" t="s">
        <v>0</v>
      </c>
      <c r="F324" s="8" t="s">
        <v>642</v>
      </c>
      <c r="G324" s="2">
        <v>36</v>
      </c>
      <c r="H324" s="2">
        <v>45</v>
      </c>
      <c r="I324" s="2">
        <v>19</v>
      </c>
      <c r="J324" s="2" t="s">
        <v>1</v>
      </c>
      <c r="K324" s="2">
        <v>2</v>
      </c>
      <c r="L324" s="2">
        <v>17</v>
      </c>
      <c r="M324" s="3" t="s">
        <v>13</v>
      </c>
      <c r="N324" s="3" t="s">
        <v>13</v>
      </c>
      <c r="O324" s="2">
        <v>45</v>
      </c>
      <c r="P324" s="2" t="b">
        <v>1</v>
      </c>
      <c r="Q324" s="2" t="s">
        <v>2</v>
      </c>
      <c r="R324" s="2" t="s">
        <v>2</v>
      </c>
      <c r="S324" s="44">
        <v>47</v>
      </c>
      <c r="T324" s="44" t="s">
        <v>12</v>
      </c>
      <c r="U324" s="20">
        <v>1.9</v>
      </c>
      <c r="V324" s="11"/>
      <c r="W324" s="2">
        <f t="shared" si="383"/>
        <v>0</v>
      </c>
      <c r="X324">
        <f t="shared" si="384"/>
        <v>0</v>
      </c>
      <c r="Y324">
        <f t="shared" si="385"/>
        <v>0</v>
      </c>
      <c r="Z324">
        <f t="shared" si="386"/>
        <v>0</v>
      </c>
      <c r="AA324" s="2">
        <f t="shared" si="387"/>
        <v>50</v>
      </c>
      <c r="AB324" s="2" t="str">
        <f t="shared" si="388"/>
        <v>Over 0.5</v>
      </c>
      <c r="AC324" s="6"/>
      <c r="AD324" s="6" t="str">
        <f t="shared" si="389"/>
        <v>Over 0.5</v>
      </c>
      <c r="AE324" s="6" t="str">
        <f t="shared" si="390"/>
        <v>?</v>
      </c>
      <c r="AF324" s="6"/>
      <c r="AG324">
        <f t="shared" si="391"/>
        <v>0</v>
      </c>
      <c r="AH324">
        <f t="shared" si="392"/>
        <v>0</v>
      </c>
      <c r="AI324">
        <f t="shared" si="393"/>
        <v>0</v>
      </c>
      <c r="AJ324">
        <f t="shared" si="394"/>
        <v>0</v>
      </c>
      <c r="AK324" s="2" t="str">
        <f t="shared" si="395"/>
        <v>-</v>
      </c>
      <c r="AL324" s="2" t="str">
        <f t="shared" si="396"/>
        <v>-</v>
      </c>
    </row>
    <row r="325" spans="2:38">
      <c r="B325" t="s">
        <v>603</v>
      </c>
      <c r="C325" s="10">
        <v>0.58333333333333337</v>
      </c>
      <c r="D325" s="9" t="s">
        <v>903</v>
      </c>
      <c r="E325" s="2" t="s">
        <v>0</v>
      </c>
      <c r="F325" s="8" t="s">
        <v>604</v>
      </c>
      <c r="G325" s="2">
        <v>34</v>
      </c>
      <c r="H325" s="2">
        <v>53</v>
      </c>
      <c r="I325" s="2">
        <v>13</v>
      </c>
      <c r="J325" s="2" t="s">
        <v>1</v>
      </c>
      <c r="K325" s="2">
        <v>1</v>
      </c>
      <c r="L325" s="2">
        <v>21</v>
      </c>
      <c r="M325" s="3" t="s">
        <v>13</v>
      </c>
      <c r="N325" s="3" t="s">
        <v>13</v>
      </c>
      <c r="O325" s="2" t="b">
        <v>1</v>
      </c>
      <c r="P325" s="2" t="b">
        <v>1</v>
      </c>
      <c r="Q325" s="2" t="s">
        <v>2</v>
      </c>
      <c r="R325" s="2" t="s">
        <v>2</v>
      </c>
      <c r="S325" s="44">
        <v>37</v>
      </c>
      <c r="T325" s="44"/>
      <c r="U325" s="20">
        <v>1.5</v>
      </c>
      <c r="V325" s="11"/>
      <c r="W325" s="2">
        <f t="shared" ref="W325:W338" si="397">IF(H325&gt;52,10,0)</f>
        <v>10</v>
      </c>
      <c r="X325">
        <f t="shared" ref="X325:X338" si="398">IF(L325&gt;15,0,IF(L325&lt;8,10,5))</f>
        <v>0</v>
      </c>
      <c r="Y325">
        <f t="shared" ref="Y325:Y338" si="399">IF(S325&gt;60,10,IF(S325&lt;49,0,5))</f>
        <v>0</v>
      </c>
      <c r="Z325">
        <f t="shared" ref="Z325:Z338" si="400">IF(T325="Y",10,IF(T325="C",5,0))</f>
        <v>0</v>
      </c>
      <c r="AA325" s="2">
        <f t="shared" ref="AA325:AA338" si="401">SUM(W325:Z325)+50</f>
        <v>60</v>
      </c>
      <c r="AB325" s="2" t="str">
        <f t="shared" ref="AB325:AB338" si="402">IF(AA325&lt;56,"Over 0.5","Under 1.5")</f>
        <v>Under 1.5</v>
      </c>
      <c r="AC325" s="6"/>
      <c r="AD325" s="6" t="str">
        <f t="shared" ref="AD325:AD338" si="403">IF(M325="1-0","Under 1.5",IF(M325="0-0","Under 1.5",IF(M325="0-1","Under 1.5","Over 0.5")))</f>
        <v>Over 0.5</v>
      </c>
      <c r="AE325" s="6" t="str">
        <f t="shared" ref="AE325:AE338" si="404">IF(M325="?",M325,IF(AB325=AD325,"WON",IF(M325="0-1","WON",IF(M325="1-0","WON","LOST"))))</f>
        <v>?</v>
      </c>
      <c r="AF325" s="6"/>
      <c r="AG325">
        <f t="shared" ref="AG325:AG338" si="405">IF(H325&gt;52,6,IF(H325=52,5,IF(H325=51,4,IF(H325=50,3,IF(H325=49,2,IF(H325=48,1,0))))))</f>
        <v>6</v>
      </c>
      <c r="AH325">
        <f t="shared" ref="AH325:AH338" si="406">IF(L325&lt;8,2,0)</f>
        <v>0</v>
      </c>
      <c r="AI325">
        <f t="shared" ref="AI325:AI338" si="407">IF(S325&gt;49,2,0)</f>
        <v>0</v>
      </c>
      <c r="AJ325">
        <f t="shared" ref="AJ325:AJ338" si="408">IF(SUM(AH325:AI325)=4,SUM(AG325:AI325),0)</f>
        <v>0</v>
      </c>
      <c r="AK325" s="2" t="str">
        <f t="shared" ref="AK325:AK338" si="409">IF(AJ325=10,"A1",IF(AJ325=9,"A2",IF(AJ325=8,"A3",IF(AJ325=7,"A4",IF(AJ325=6,"A5","-")))))</f>
        <v>-</v>
      </c>
      <c r="AL325" s="2" t="str">
        <f t="shared" ref="AL325:AL338" si="410">IF(AND(L325&lt;11,U325&lt;1.75,AA325&gt;65,OR((AND(S325&gt;49,S325&lt;61,T325="Y")),(AND(S325&lt;48,T325="Y")),(AND(S325&gt;60,T325="N")),(AND(S325&gt;60,T325="Y")),(AND(S325&gt;60,T325="C")))),"Pick","-")</f>
        <v>-</v>
      </c>
    </row>
    <row r="326" spans="2:38">
      <c r="B326" t="s">
        <v>400</v>
      </c>
      <c r="C326" s="10">
        <v>0.58333333333333337</v>
      </c>
      <c r="D326" s="9" t="s">
        <v>425</v>
      </c>
      <c r="E326" s="2" t="s">
        <v>0</v>
      </c>
      <c r="F326" s="8" t="s">
        <v>904</v>
      </c>
      <c r="G326" s="2">
        <v>16</v>
      </c>
      <c r="H326" s="2">
        <v>48</v>
      </c>
      <c r="I326" s="2">
        <v>36</v>
      </c>
      <c r="J326" s="2" t="s">
        <v>1</v>
      </c>
      <c r="K326" s="2" t="s">
        <v>1</v>
      </c>
      <c r="L326" s="2">
        <v>20</v>
      </c>
      <c r="M326" s="3" t="s">
        <v>13</v>
      </c>
      <c r="N326" s="3" t="s">
        <v>13</v>
      </c>
      <c r="O326" s="2">
        <v>48</v>
      </c>
      <c r="P326" s="2" t="b">
        <v>1</v>
      </c>
      <c r="Q326" s="2" t="b">
        <v>1</v>
      </c>
      <c r="R326" s="2" t="s">
        <v>2</v>
      </c>
      <c r="S326" s="44">
        <v>52</v>
      </c>
      <c r="T326" s="44"/>
      <c r="U326" s="20"/>
      <c r="V326" s="11"/>
      <c r="W326" s="2">
        <f t="shared" si="397"/>
        <v>0</v>
      </c>
      <c r="X326">
        <f t="shared" si="398"/>
        <v>0</v>
      </c>
      <c r="Y326">
        <f t="shared" si="399"/>
        <v>5</v>
      </c>
      <c r="Z326">
        <f t="shared" si="400"/>
        <v>0</v>
      </c>
      <c r="AA326" s="2">
        <f t="shared" si="401"/>
        <v>55</v>
      </c>
      <c r="AB326" s="2" t="str">
        <f t="shared" si="402"/>
        <v>Over 0.5</v>
      </c>
      <c r="AC326" s="6"/>
      <c r="AD326" s="6" t="str">
        <f t="shared" si="403"/>
        <v>Over 0.5</v>
      </c>
      <c r="AE326" s="6" t="str">
        <f t="shared" si="404"/>
        <v>?</v>
      </c>
      <c r="AF326" s="6"/>
      <c r="AG326">
        <f t="shared" si="405"/>
        <v>1</v>
      </c>
      <c r="AH326">
        <f t="shared" si="406"/>
        <v>0</v>
      </c>
      <c r="AI326">
        <f t="shared" si="407"/>
        <v>2</v>
      </c>
      <c r="AJ326">
        <f t="shared" si="408"/>
        <v>0</v>
      </c>
      <c r="AK326" s="2" t="str">
        <f t="shared" si="409"/>
        <v>-</v>
      </c>
      <c r="AL326" s="2" t="str">
        <f t="shared" si="410"/>
        <v>-</v>
      </c>
    </row>
    <row r="327" spans="2:38">
      <c r="B327" t="s">
        <v>159</v>
      </c>
      <c r="C327" s="10">
        <v>0.60416666666666663</v>
      </c>
      <c r="D327" s="9" t="s">
        <v>905</v>
      </c>
      <c r="E327" s="2" t="s">
        <v>0</v>
      </c>
      <c r="F327" s="8" t="s">
        <v>906</v>
      </c>
      <c r="G327" s="2">
        <v>24</v>
      </c>
      <c r="H327" s="2">
        <v>48</v>
      </c>
      <c r="I327" s="2">
        <v>28</v>
      </c>
      <c r="J327" s="2" t="s">
        <v>1</v>
      </c>
      <c r="K327" s="2" t="s">
        <v>1</v>
      </c>
      <c r="L327" s="2">
        <v>4</v>
      </c>
      <c r="M327" s="3" t="s">
        <v>13</v>
      </c>
      <c r="N327" s="3" t="s">
        <v>13</v>
      </c>
      <c r="O327" s="2">
        <v>48</v>
      </c>
      <c r="P327" s="2" t="b">
        <v>1</v>
      </c>
      <c r="Q327" s="2" t="b">
        <v>1</v>
      </c>
      <c r="R327" s="2" t="b">
        <v>1</v>
      </c>
      <c r="S327" s="44">
        <v>44</v>
      </c>
      <c r="T327" s="44" t="s">
        <v>10</v>
      </c>
      <c r="U327" s="20">
        <v>1.5</v>
      </c>
      <c r="V327" s="11"/>
      <c r="W327" s="2">
        <f t="shared" si="397"/>
        <v>0</v>
      </c>
      <c r="X327">
        <f t="shared" si="398"/>
        <v>10</v>
      </c>
      <c r="Y327">
        <f t="shared" si="399"/>
        <v>0</v>
      </c>
      <c r="Z327">
        <f t="shared" si="400"/>
        <v>10</v>
      </c>
      <c r="AA327" s="2">
        <f t="shared" si="401"/>
        <v>70</v>
      </c>
      <c r="AB327" s="2" t="str">
        <f t="shared" si="402"/>
        <v>Under 1.5</v>
      </c>
      <c r="AC327" s="6"/>
      <c r="AD327" s="6" t="str">
        <f t="shared" si="403"/>
        <v>Over 0.5</v>
      </c>
      <c r="AE327" s="6" t="str">
        <f t="shared" si="404"/>
        <v>?</v>
      </c>
      <c r="AF327" s="6"/>
      <c r="AG327">
        <f t="shared" si="405"/>
        <v>1</v>
      </c>
      <c r="AH327">
        <f t="shared" si="406"/>
        <v>2</v>
      </c>
      <c r="AI327">
        <f t="shared" si="407"/>
        <v>0</v>
      </c>
      <c r="AJ327">
        <f t="shared" si="408"/>
        <v>0</v>
      </c>
      <c r="AK327" s="2" t="str">
        <f t="shared" si="409"/>
        <v>-</v>
      </c>
      <c r="AL327" s="2" t="str">
        <f t="shared" si="410"/>
        <v>Pick</v>
      </c>
    </row>
    <row r="328" spans="2:38">
      <c r="B328" t="s">
        <v>159</v>
      </c>
      <c r="C328" s="10">
        <v>0.60416666666666663</v>
      </c>
      <c r="D328" s="9" t="s">
        <v>907</v>
      </c>
      <c r="E328" s="2" t="s">
        <v>0</v>
      </c>
      <c r="F328" s="8" t="s">
        <v>908</v>
      </c>
      <c r="G328" s="2">
        <v>24</v>
      </c>
      <c r="H328" s="2">
        <v>43</v>
      </c>
      <c r="I328" s="2">
        <v>32</v>
      </c>
      <c r="J328" s="2" t="s">
        <v>1</v>
      </c>
      <c r="K328" s="2" t="s">
        <v>1</v>
      </c>
      <c r="L328" s="2">
        <v>8</v>
      </c>
      <c r="M328" s="3" t="s">
        <v>13</v>
      </c>
      <c r="N328" s="3" t="s">
        <v>13</v>
      </c>
      <c r="O328" s="2">
        <v>43</v>
      </c>
      <c r="P328" s="2" t="b">
        <v>1</v>
      </c>
      <c r="Q328" s="2" t="b">
        <v>1</v>
      </c>
      <c r="R328" s="2" t="s">
        <v>2</v>
      </c>
      <c r="S328" s="44">
        <v>51</v>
      </c>
      <c r="T328" s="44" t="s">
        <v>12</v>
      </c>
      <c r="U328" s="20">
        <v>1.85</v>
      </c>
      <c r="V328" s="11"/>
      <c r="W328" s="2">
        <f t="shared" si="397"/>
        <v>0</v>
      </c>
      <c r="X328">
        <f t="shared" si="398"/>
        <v>5</v>
      </c>
      <c r="Y328">
        <f t="shared" si="399"/>
        <v>5</v>
      </c>
      <c r="Z328">
        <f t="shared" si="400"/>
        <v>0</v>
      </c>
      <c r="AA328" s="2">
        <f t="shared" si="401"/>
        <v>60</v>
      </c>
      <c r="AB328" s="2" t="str">
        <f t="shared" si="402"/>
        <v>Under 1.5</v>
      </c>
      <c r="AC328" s="6"/>
      <c r="AD328" s="6" t="str">
        <f t="shared" si="403"/>
        <v>Over 0.5</v>
      </c>
      <c r="AE328" s="6" t="str">
        <f t="shared" si="404"/>
        <v>?</v>
      </c>
      <c r="AF328" s="6"/>
      <c r="AG328">
        <f t="shared" si="405"/>
        <v>0</v>
      </c>
      <c r="AH328">
        <f t="shared" si="406"/>
        <v>0</v>
      </c>
      <c r="AI328">
        <f t="shared" si="407"/>
        <v>2</v>
      </c>
      <c r="AJ328">
        <f t="shared" si="408"/>
        <v>0</v>
      </c>
      <c r="AK328" s="2" t="str">
        <f t="shared" si="409"/>
        <v>-</v>
      </c>
      <c r="AL328" s="2" t="str">
        <f t="shared" si="410"/>
        <v>-</v>
      </c>
    </row>
    <row r="329" spans="2:38">
      <c r="B329" t="s">
        <v>403</v>
      </c>
      <c r="C329" s="10">
        <v>0.60416666666666663</v>
      </c>
      <c r="D329" s="9" t="s">
        <v>412</v>
      </c>
      <c r="E329" s="2" t="s">
        <v>0</v>
      </c>
      <c r="F329" s="8" t="s">
        <v>909</v>
      </c>
      <c r="G329" s="2">
        <v>30</v>
      </c>
      <c r="H329" s="2">
        <v>47</v>
      </c>
      <c r="I329" s="2">
        <v>23</v>
      </c>
      <c r="J329" s="2" t="s">
        <v>1</v>
      </c>
      <c r="K329" s="2" t="s">
        <v>1</v>
      </c>
      <c r="L329" s="2">
        <v>7</v>
      </c>
      <c r="M329" s="3" t="s">
        <v>13</v>
      </c>
      <c r="N329" s="3" t="s">
        <v>13</v>
      </c>
      <c r="O329" s="2">
        <v>47</v>
      </c>
      <c r="P329" s="2" t="b">
        <v>1</v>
      </c>
      <c r="Q329" s="2" t="b">
        <v>1</v>
      </c>
      <c r="R329" s="2" t="s">
        <v>2</v>
      </c>
      <c r="S329" s="44">
        <v>75</v>
      </c>
      <c r="T329" s="44" t="s">
        <v>12</v>
      </c>
      <c r="U329" s="20">
        <v>1.7</v>
      </c>
      <c r="V329" s="11"/>
      <c r="W329" s="2">
        <f t="shared" si="397"/>
        <v>0</v>
      </c>
      <c r="X329">
        <f t="shared" si="398"/>
        <v>10</v>
      </c>
      <c r="Y329">
        <f t="shared" si="399"/>
        <v>10</v>
      </c>
      <c r="Z329">
        <f t="shared" si="400"/>
        <v>0</v>
      </c>
      <c r="AA329" s="2">
        <f t="shared" si="401"/>
        <v>70</v>
      </c>
      <c r="AB329" s="2" t="str">
        <f t="shared" si="402"/>
        <v>Under 1.5</v>
      </c>
      <c r="AC329" s="6"/>
      <c r="AD329" s="6" t="str">
        <f t="shared" si="403"/>
        <v>Over 0.5</v>
      </c>
      <c r="AE329" s="6" t="str">
        <f t="shared" si="404"/>
        <v>?</v>
      </c>
      <c r="AF329" s="6"/>
      <c r="AG329">
        <f t="shared" si="405"/>
        <v>0</v>
      </c>
      <c r="AH329">
        <f t="shared" si="406"/>
        <v>2</v>
      </c>
      <c r="AI329">
        <f t="shared" si="407"/>
        <v>2</v>
      </c>
      <c r="AJ329">
        <f t="shared" si="408"/>
        <v>4</v>
      </c>
      <c r="AK329" s="2" t="str">
        <f t="shared" si="409"/>
        <v>-</v>
      </c>
      <c r="AL329" s="2" t="str">
        <f t="shared" si="410"/>
        <v>Pick</v>
      </c>
    </row>
    <row r="330" spans="2:38">
      <c r="B330" t="s">
        <v>333</v>
      </c>
      <c r="C330" s="10">
        <v>0.60416666666666663</v>
      </c>
      <c r="D330" s="9" t="s">
        <v>348</v>
      </c>
      <c r="E330" s="2" t="s">
        <v>0</v>
      </c>
      <c r="F330" s="8" t="s">
        <v>347</v>
      </c>
      <c r="G330" s="2">
        <v>23</v>
      </c>
      <c r="H330" s="2">
        <v>64</v>
      </c>
      <c r="I330" s="2">
        <v>14</v>
      </c>
      <c r="J330" s="2" t="s">
        <v>1</v>
      </c>
      <c r="K330" s="2">
        <v>1</v>
      </c>
      <c r="L330" s="2">
        <v>9</v>
      </c>
      <c r="M330" s="3" t="s">
        <v>13</v>
      </c>
      <c r="N330" s="3" t="s">
        <v>13</v>
      </c>
      <c r="O330" s="2" t="b">
        <v>1</v>
      </c>
      <c r="P330" s="2" t="b">
        <v>1</v>
      </c>
      <c r="Q330" s="2" t="s">
        <v>2</v>
      </c>
      <c r="R330" s="2" t="s">
        <v>2</v>
      </c>
      <c r="S330" s="44">
        <v>65</v>
      </c>
      <c r="T330" s="44" t="s">
        <v>11</v>
      </c>
      <c r="U330" s="20">
        <v>2.2999999999999998</v>
      </c>
      <c r="V330" s="11"/>
      <c r="W330" s="2">
        <f t="shared" si="397"/>
        <v>10</v>
      </c>
      <c r="X330">
        <f t="shared" si="398"/>
        <v>5</v>
      </c>
      <c r="Y330">
        <f t="shared" si="399"/>
        <v>10</v>
      </c>
      <c r="Z330">
        <f t="shared" si="400"/>
        <v>5</v>
      </c>
      <c r="AA330" s="2">
        <f t="shared" si="401"/>
        <v>80</v>
      </c>
      <c r="AB330" s="2" t="str">
        <f t="shared" si="402"/>
        <v>Under 1.5</v>
      </c>
      <c r="AC330" s="6"/>
      <c r="AD330" s="6" t="str">
        <f t="shared" si="403"/>
        <v>Over 0.5</v>
      </c>
      <c r="AE330" s="6" t="str">
        <f t="shared" si="404"/>
        <v>?</v>
      </c>
      <c r="AF330" s="6"/>
      <c r="AG330">
        <f t="shared" si="405"/>
        <v>6</v>
      </c>
      <c r="AH330">
        <f t="shared" si="406"/>
        <v>0</v>
      </c>
      <c r="AI330">
        <f t="shared" si="407"/>
        <v>2</v>
      </c>
      <c r="AJ330">
        <f t="shared" si="408"/>
        <v>0</v>
      </c>
      <c r="AK330" s="2" t="str">
        <f t="shared" si="409"/>
        <v>-</v>
      </c>
      <c r="AL330" s="2" t="str">
        <f t="shared" si="410"/>
        <v>-</v>
      </c>
    </row>
    <row r="331" spans="2:38">
      <c r="B331" t="s">
        <v>855</v>
      </c>
      <c r="C331" s="10">
        <v>0.61805555555555558</v>
      </c>
      <c r="D331" s="9" t="s">
        <v>910</v>
      </c>
      <c r="E331" s="2" t="s">
        <v>0</v>
      </c>
      <c r="F331" s="8" t="s">
        <v>911</v>
      </c>
      <c r="G331" s="2">
        <v>15</v>
      </c>
      <c r="H331" s="2">
        <v>53</v>
      </c>
      <c r="I331" s="2">
        <v>32</v>
      </c>
      <c r="J331" s="2" t="s">
        <v>1</v>
      </c>
      <c r="K331" s="2">
        <v>2</v>
      </c>
      <c r="L331" s="2">
        <v>17</v>
      </c>
      <c r="M331" s="3" t="s">
        <v>13</v>
      </c>
      <c r="N331" s="3" t="s">
        <v>13</v>
      </c>
      <c r="O331" s="2" t="b">
        <v>1</v>
      </c>
      <c r="P331" s="2" t="b">
        <v>1</v>
      </c>
      <c r="Q331" s="2" t="s">
        <v>2</v>
      </c>
      <c r="R331" s="2" t="s">
        <v>2</v>
      </c>
      <c r="S331" s="44">
        <v>41</v>
      </c>
      <c r="T331" s="44" t="s">
        <v>11</v>
      </c>
      <c r="U331" s="20">
        <v>2.2000000000000002</v>
      </c>
      <c r="V331" s="11"/>
      <c r="W331" s="2">
        <f t="shared" si="397"/>
        <v>10</v>
      </c>
      <c r="X331">
        <f t="shared" si="398"/>
        <v>0</v>
      </c>
      <c r="Y331">
        <f t="shared" si="399"/>
        <v>0</v>
      </c>
      <c r="Z331">
        <f t="shared" si="400"/>
        <v>5</v>
      </c>
      <c r="AA331" s="2">
        <f t="shared" si="401"/>
        <v>65</v>
      </c>
      <c r="AB331" s="2" t="str">
        <f t="shared" si="402"/>
        <v>Under 1.5</v>
      </c>
      <c r="AC331" s="6"/>
      <c r="AD331" s="6" t="str">
        <f t="shared" si="403"/>
        <v>Over 0.5</v>
      </c>
      <c r="AE331" s="6" t="str">
        <f t="shared" si="404"/>
        <v>?</v>
      </c>
      <c r="AF331" s="6"/>
      <c r="AG331">
        <f t="shared" si="405"/>
        <v>6</v>
      </c>
      <c r="AH331">
        <f t="shared" si="406"/>
        <v>0</v>
      </c>
      <c r="AI331">
        <f t="shared" si="407"/>
        <v>0</v>
      </c>
      <c r="AJ331">
        <f t="shared" si="408"/>
        <v>0</v>
      </c>
      <c r="AK331" s="2" t="str">
        <f t="shared" si="409"/>
        <v>-</v>
      </c>
      <c r="AL331" s="2" t="str">
        <f t="shared" si="410"/>
        <v>-</v>
      </c>
    </row>
    <row r="332" spans="2:38">
      <c r="B332" t="s">
        <v>698</v>
      </c>
      <c r="C332" s="10">
        <v>0.625</v>
      </c>
      <c r="D332" s="9" t="s">
        <v>912</v>
      </c>
      <c r="E332" s="2" t="s">
        <v>0</v>
      </c>
      <c r="F332" s="8" t="s">
        <v>913</v>
      </c>
      <c r="G332" s="2">
        <v>6</v>
      </c>
      <c r="H332" s="2">
        <v>46</v>
      </c>
      <c r="I332" s="2">
        <v>48</v>
      </c>
      <c r="J332" s="2">
        <v>2</v>
      </c>
      <c r="K332" s="2">
        <v>2</v>
      </c>
      <c r="L332" s="2">
        <v>42</v>
      </c>
      <c r="M332" s="3" t="s">
        <v>13</v>
      </c>
      <c r="N332" s="3" t="s">
        <v>13</v>
      </c>
      <c r="O332" s="2">
        <v>46</v>
      </c>
      <c r="P332" s="2" t="b">
        <v>0</v>
      </c>
      <c r="Q332" s="2" t="s">
        <v>2</v>
      </c>
      <c r="R332" s="2" t="s">
        <v>2</v>
      </c>
      <c r="S332" s="44">
        <v>37</v>
      </c>
      <c r="T332" s="44" t="s">
        <v>12</v>
      </c>
      <c r="U332" s="20">
        <v>1.8</v>
      </c>
      <c r="V332" s="11"/>
      <c r="W332" s="2">
        <f t="shared" si="397"/>
        <v>0</v>
      </c>
      <c r="X332">
        <f t="shared" si="398"/>
        <v>0</v>
      </c>
      <c r="Y332">
        <f t="shared" si="399"/>
        <v>0</v>
      </c>
      <c r="Z332">
        <f t="shared" si="400"/>
        <v>0</v>
      </c>
      <c r="AA332" s="2">
        <f t="shared" si="401"/>
        <v>50</v>
      </c>
      <c r="AB332" s="2" t="str">
        <f t="shared" si="402"/>
        <v>Over 0.5</v>
      </c>
      <c r="AC332" s="6"/>
      <c r="AD332" s="6" t="str">
        <f t="shared" si="403"/>
        <v>Over 0.5</v>
      </c>
      <c r="AE332" s="6" t="str">
        <f t="shared" si="404"/>
        <v>?</v>
      </c>
      <c r="AF332" s="6"/>
      <c r="AG332">
        <f t="shared" si="405"/>
        <v>0</v>
      </c>
      <c r="AH332">
        <f t="shared" si="406"/>
        <v>0</v>
      </c>
      <c r="AI332">
        <f t="shared" si="407"/>
        <v>0</v>
      </c>
      <c r="AJ332">
        <f t="shared" si="408"/>
        <v>0</v>
      </c>
      <c r="AK332" s="2" t="str">
        <f t="shared" si="409"/>
        <v>-</v>
      </c>
      <c r="AL332" s="2" t="str">
        <f t="shared" si="410"/>
        <v>-</v>
      </c>
    </row>
    <row r="333" spans="2:38">
      <c r="B333" t="s">
        <v>206</v>
      </c>
      <c r="C333" s="10">
        <v>0.625</v>
      </c>
      <c r="D333" s="9" t="s">
        <v>914</v>
      </c>
      <c r="E333" s="2" t="s">
        <v>0</v>
      </c>
      <c r="F333" s="8" t="s">
        <v>252</v>
      </c>
      <c r="G333" s="2">
        <v>25</v>
      </c>
      <c r="H333" s="2">
        <v>46</v>
      </c>
      <c r="I333" s="2">
        <v>28</v>
      </c>
      <c r="J333" s="2" t="s">
        <v>1</v>
      </c>
      <c r="K333" s="2">
        <v>1</v>
      </c>
      <c r="L333" s="2">
        <v>3</v>
      </c>
      <c r="M333" s="3" t="s">
        <v>13</v>
      </c>
      <c r="N333" s="3" t="s">
        <v>13</v>
      </c>
      <c r="O333" s="2">
        <v>46</v>
      </c>
      <c r="P333" s="2" t="b">
        <v>1</v>
      </c>
      <c r="Q333" s="2" t="s">
        <v>2</v>
      </c>
      <c r="R333" s="2" t="b">
        <v>1</v>
      </c>
      <c r="S333" s="44">
        <v>70</v>
      </c>
      <c r="T333" s="44" t="s">
        <v>10</v>
      </c>
      <c r="U333" s="20">
        <v>1.55</v>
      </c>
      <c r="V333" s="11"/>
      <c r="W333" s="2">
        <f t="shared" si="397"/>
        <v>0</v>
      </c>
      <c r="X333">
        <f t="shared" si="398"/>
        <v>10</v>
      </c>
      <c r="Y333">
        <f t="shared" si="399"/>
        <v>10</v>
      </c>
      <c r="Z333">
        <f t="shared" si="400"/>
        <v>10</v>
      </c>
      <c r="AA333" s="2">
        <f t="shared" si="401"/>
        <v>80</v>
      </c>
      <c r="AB333" s="2" t="str">
        <f t="shared" si="402"/>
        <v>Under 1.5</v>
      </c>
      <c r="AC333" s="6"/>
      <c r="AD333" s="6" t="str">
        <f t="shared" si="403"/>
        <v>Over 0.5</v>
      </c>
      <c r="AE333" s="6" t="str">
        <f t="shared" si="404"/>
        <v>?</v>
      </c>
      <c r="AF333" s="6"/>
      <c r="AG333">
        <f t="shared" si="405"/>
        <v>0</v>
      </c>
      <c r="AH333">
        <f t="shared" si="406"/>
        <v>2</v>
      </c>
      <c r="AI333">
        <f t="shared" si="407"/>
        <v>2</v>
      </c>
      <c r="AJ333">
        <f t="shared" si="408"/>
        <v>4</v>
      </c>
      <c r="AK333" s="2" t="str">
        <f t="shared" si="409"/>
        <v>-</v>
      </c>
      <c r="AL333" s="2" t="str">
        <f t="shared" si="410"/>
        <v>Pick</v>
      </c>
    </row>
    <row r="334" spans="2:38">
      <c r="B334" t="s">
        <v>163</v>
      </c>
      <c r="C334" s="10">
        <v>0.625</v>
      </c>
      <c r="D334" s="9" t="s">
        <v>915</v>
      </c>
      <c r="E334" s="2" t="s">
        <v>0</v>
      </c>
      <c r="F334" s="8" t="s">
        <v>916</v>
      </c>
      <c r="G334" s="2">
        <v>35</v>
      </c>
      <c r="H334" s="2">
        <v>44</v>
      </c>
      <c r="I334" s="2">
        <v>20</v>
      </c>
      <c r="J334" s="2" t="s">
        <v>1</v>
      </c>
      <c r="K334" s="2">
        <v>1</v>
      </c>
      <c r="L334" s="2">
        <v>15</v>
      </c>
      <c r="M334" s="3" t="s">
        <v>13</v>
      </c>
      <c r="N334" s="3" t="s">
        <v>13</v>
      </c>
      <c r="O334" s="2">
        <v>44</v>
      </c>
      <c r="P334" s="2" t="b">
        <v>1</v>
      </c>
      <c r="Q334" s="2" t="s">
        <v>2</v>
      </c>
      <c r="R334" s="2" t="s">
        <v>2</v>
      </c>
      <c r="S334" s="44">
        <v>44</v>
      </c>
      <c r="T334" s="44" t="s">
        <v>12</v>
      </c>
      <c r="U334" s="20">
        <v>1.65</v>
      </c>
      <c r="V334" s="11"/>
      <c r="W334" s="2">
        <f t="shared" si="397"/>
        <v>0</v>
      </c>
      <c r="X334">
        <f t="shared" si="398"/>
        <v>5</v>
      </c>
      <c r="Y334">
        <f t="shared" si="399"/>
        <v>0</v>
      </c>
      <c r="Z334">
        <f t="shared" si="400"/>
        <v>0</v>
      </c>
      <c r="AA334" s="2">
        <f t="shared" si="401"/>
        <v>55</v>
      </c>
      <c r="AB334" s="2" t="str">
        <f t="shared" si="402"/>
        <v>Over 0.5</v>
      </c>
      <c r="AC334" s="6"/>
      <c r="AD334" s="6" t="str">
        <f t="shared" si="403"/>
        <v>Over 0.5</v>
      </c>
      <c r="AE334" s="6" t="str">
        <f t="shared" si="404"/>
        <v>?</v>
      </c>
      <c r="AF334" s="6"/>
      <c r="AG334">
        <f t="shared" si="405"/>
        <v>0</v>
      </c>
      <c r="AH334">
        <f t="shared" si="406"/>
        <v>0</v>
      </c>
      <c r="AI334">
        <f t="shared" si="407"/>
        <v>0</v>
      </c>
      <c r="AJ334">
        <f t="shared" si="408"/>
        <v>0</v>
      </c>
      <c r="AK334" s="2" t="str">
        <f t="shared" si="409"/>
        <v>-</v>
      </c>
      <c r="AL334" s="2" t="str">
        <f t="shared" si="410"/>
        <v>-</v>
      </c>
    </row>
    <row r="335" spans="2:38">
      <c r="B335" t="s">
        <v>315</v>
      </c>
      <c r="C335" s="10">
        <v>0.625</v>
      </c>
      <c r="D335" s="9" t="s">
        <v>310</v>
      </c>
      <c r="E335" s="2" t="s">
        <v>0</v>
      </c>
      <c r="F335" s="8" t="s">
        <v>365</v>
      </c>
      <c r="G335" s="2">
        <v>28</v>
      </c>
      <c r="H335" s="2">
        <v>49</v>
      </c>
      <c r="I335" s="2">
        <v>23</v>
      </c>
      <c r="J335" s="2" t="s">
        <v>1</v>
      </c>
      <c r="K335" s="2">
        <v>2</v>
      </c>
      <c r="L335" s="2">
        <v>5</v>
      </c>
      <c r="M335" s="3" t="s">
        <v>13</v>
      </c>
      <c r="N335" s="3" t="s">
        <v>13</v>
      </c>
      <c r="O335" s="2">
        <v>49</v>
      </c>
      <c r="P335" s="2" t="b">
        <v>1</v>
      </c>
      <c r="Q335" s="2" t="s">
        <v>2</v>
      </c>
      <c r="R335" s="2" t="b">
        <v>1</v>
      </c>
      <c r="S335" s="44">
        <v>65</v>
      </c>
      <c r="T335" s="44" t="s">
        <v>10</v>
      </c>
      <c r="U335" s="20">
        <v>1.5</v>
      </c>
      <c r="V335" s="11"/>
      <c r="W335" s="2">
        <f t="shared" si="397"/>
        <v>0</v>
      </c>
      <c r="X335">
        <f t="shared" si="398"/>
        <v>10</v>
      </c>
      <c r="Y335">
        <f t="shared" si="399"/>
        <v>10</v>
      </c>
      <c r="Z335">
        <f t="shared" si="400"/>
        <v>10</v>
      </c>
      <c r="AA335" s="2">
        <f t="shared" si="401"/>
        <v>80</v>
      </c>
      <c r="AB335" s="2" t="str">
        <f t="shared" si="402"/>
        <v>Under 1.5</v>
      </c>
      <c r="AC335" s="6"/>
      <c r="AD335" s="6" t="str">
        <f t="shared" si="403"/>
        <v>Over 0.5</v>
      </c>
      <c r="AE335" s="6" t="str">
        <f t="shared" si="404"/>
        <v>?</v>
      </c>
      <c r="AF335" s="6"/>
      <c r="AG335">
        <f t="shared" si="405"/>
        <v>2</v>
      </c>
      <c r="AH335">
        <f t="shared" si="406"/>
        <v>2</v>
      </c>
      <c r="AI335">
        <f t="shared" si="407"/>
        <v>2</v>
      </c>
      <c r="AJ335">
        <f t="shared" si="408"/>
        <v>6</v>
      </c>
      <c r="AK335" s="2" t="str">
        <f t="shared" si="409"/>
        <v>A5</v>
      </c>
      <c r="AL335" s="2" t="str">
        <f t="shared" si="410"/>
        <v>Pick</v>
      </c>
    </row>
    <row r="336" spans="2:38">
      <c r="B336" t="s">
        <v>315</v>
      </c>
      <c r="C336" s="10">
        <v>0.625</v>
      </c>
      <c r="D336" s="9" t="s">
        <v>319</v>
      </c>
      <c r="E336" s="2" t="s">
        <v>0</v>
      </c>
      <c r="F336" s="8" t="s">
        <v>318</v>
      </c>
      <c r="G336" s="2">
        <v>15</v>
      </c>
      <c r="H336" s="2">
        <v>67</v>
      </c>
      <c r="I336" s="2">
        <v>18</v>
      </c>
      <c r="J336" s="2" t="s">
        <v>1</v>
      </c>
      <c r="K336" s="2" t="s">
        <v>1</v>
      </c>
      <c r="L336" s="2">
        <v>3</v>
      </c>
      <c r="M336" s="3" t="s">
        <v>13</v>
      </c>
      <c r="N336" s="3" t="s">
        <v>13</v>
      </c>
      <c r="O336" s="2" t="b">
        <v>1</v>
      </c>
      <c r="P336" s="2" t="b">
        <v>1</v>
      </c>
      <c r="Q336" s="2" t="b">
        <v>1</v>
      </c>
      <c r="R336" s="2" t="b">
        <v>1</v>
      </c>
      <c r="S336" s="44">
        <v>62</v>
      </c>
      <c r="T336" s="44" t="s">
        <v>10</v>
      </c>
      <c r="U336" s="20">
        <v>1.55</v>
      </c>
      <c r="V336" s="11"/>
      <c r="W336" s="2">
        <f t="shared" si="397"/>
        <v>10</v>
      </c>
      <c r="X336">
        <f t="shared" si="398"/>
        <v>10</v>
      </c>
      <c r="Y336">
        <f t="shared" si="399"/>
        <v>10</v>
      </c>
      <c r="Z336">
        <f t="shared" si="400"/>
        <v>10</v>
      </c>
      <c r="AA336" s="2">
        <f t="shared" si="401"/>
        <v>90</v>
      </c>
      <c r="AB336" s="2" t="str">
        <f t="shared" si="402"/>
        <v>Under 1.5</v>
      </c>
      <c r="AC336" s="6"/>
      <c r="AD336" s="6" t="str">
        <f t="shared" si="403"/>
        <v>Over 0.5</v>
      </c>
      <c r="AE336" s="6" t="str">
        <f t="shared" si="404"/>
        <v>?</v>
      </c>
      <c r="AF336" s="6"/>
      <c r="AG336">
        <f t="shared" si="405"/>
        <v>6</v>
      </c>
      <c r="AH336">
        <f t="shared" si="406"/>
        <v>2</v>
      </c>
      <c r="AI336">
        <f t="shared" si="407"/>
        <v>2</v>
      </c>
      <c r="AJ336">
        <f t="shared" si="408"/>
        <v>10</v>
      </c>
      <c r="AK336" s="2" t="str">
        <f t="shared" si="409"/>
        <v>A1</v>
      </c>
      <c r="AL336" s="2" t="str">
        <f t="shared" si="410"/>
        <v>Pick</v>
      </c>
    </row>
    <row r="337" spans="2:38">
      <c r="B337" t="s">
        <v>160</v>
      </c>
      <c r="C337" s="10">
        <v>0.625</v>
      </c>
      <c r="D337" s="9" t="s">
        <v>917</v>
      </c>
      <c r="E337" s="2" t="s">
        <v>0</v>
      </c>
      <c r="F337" s="8" t="s">
        <v>134</v>
      </c>
      <c r="G337" s="2">
        <v>19</v>
      </c>
      <c r="H337" s="2">
        <v>61</v>
      </c>
      <c r="I337" s="2">
        <v>20</v>
      </c>
      <c r="J337" s="2" t="s">
        <v>1</v>
      </c>
      <c r="K337" s="2">
        <v>2</v>
      </c>
      <c r="L337" s="2">
        <v>1</v>
      </c>
      <c r="M337" s="3" t="s">
        <v>13</v>
      </c>
      <c r="N337" s="3" t="s">
        <v>13</v>
      </c>
      <c r="O337" s="2" t="b">
        <v>1</v>
      </c>
      <c r="P337" s="2" t="b">
        <v>1</v>
      </c>
      <c r="Q337" s="2" t="s">
        <v>2</v>
      </c>
      <c r="R337" s="2" t="b">
        <v>1</v>
      </c>
      <c r="S337" s="44">
        <v>46</v>
      </c>
      <c r="T337" s="44" t="s">
        <v>10</v>
      </c>
      <c r="U337" s="20">
        <v>1.5</v>
      </c>
      <c r="V337" s="11"/>
      <c r="W337" s="2">
        <f t="shared" si="397"/>
        <v>10</v>
      </c>
      <c r="X337">
        <f t="shared" si="398"/>
        <v>10</v>
      </c>
      <c r="Y337">
        <f t="shared" si="399"/>
        <v>0</v>
      </c>
      <c r="Z337">
        <f t="shared" si="400"/>
        <v>10</v>
      </c>
      <c r="AA337" s="2">
        <f t="shared" si="401"/>
        <v>80</v>
      </c>
      <c r="AB337" s="2" t="str">
        <f t="shared" si="402"/>
        <v>Under 1.5</v>
      </c>
      <c r="AC337" s="6"/>
      <c r="AD337" s="6" t="str">
        <f t="shared" si="403"/>
        <v>Over 0.5</v>
      </c>
      <c r="AE337" s="6" t="str">
        <f t="shared" si="404"/>
        <v>?</v>
      </c>
      <c r="AF337" s="6"/>
      <c r="AG337">
        <f t="shared" si="405"/>
        <v>6</v>
      </c>
      <c r="AH337">
        <f t="shared" si="406"/>
        <v>2</v>
      </c>
      <c r="AI337">
        <f t="shared" si="407"/>
        <v>0</v>
      </c>
      <c r="AJ337">
        <f t="shared" si="408"/>
        <v>0</v>
      </c>
      <c r="AK337" s="2" t="str">
        <f t="shared" si="409"/>
        <v>-</v>
      </c>
      <c r="AL337" s="2" t="str">
        <f t="shared" si="410"/>
        <v>Pick</v>
      </c>
    </row>
    <row r="338" spans="2:38">
      <c r="B338" t="s">
        <v>676</v>
      </c>
      <c r="C338" s="10">
        <v>0.625</v>
      </c>
      <c r="D338" s="9" t="s">
        <v>918</v>
      </c>
      <c r="E338" s="2" t="s">
        <v>0</v>
      </c>
      <c r="F338" s="8" t="s">
        <v>919</v>
      </c>
      <c r="G338" s="2">
        <v>45</v>
      </c>
      <c r="H338" s="2">
        <v>45</v>
      </c>
      <c r="I338" s="2">
        <v>10</v>
      </c>
      <c r="J338" s="2">
        <v>1</v>
      </c>
      <c r="K338" s="2">
        <v>1</v>
      </c>
      <c r="L338" s="2">
        <v>35</v>
      </c>
      <c r="M338" s="3" t="s">
        <v>13</v>
      </c>
      <c r="N338" s="3" t="s">
        <v>13</v>
      </c>
      <c r="O338" s="2">
        <v>45</v>
      </c>
      <c r="P338" s="2" t="b">
        <v>0</v>
      </c>
      <c r="Q338" s="2" t="s">
        <v>2</v>
      </c>
      <c r="R338" s="2" t="s">
        <v>2</v>
      </c>
      <c r="S338" s="44">
        <v>72</v>
      </c>
      <c r="T338" s="44"/>
      <c r="U338" s="20">
        <v>2</v>
      </c>
      <c r="V338" s="11"/>
      <c r="W338" s="2">
        <f t="shared" si="397"/>
        <v>0</v>
      </c>
      <c r="X338">
        <f t="shared" si="398"/>
        <v>0</v>
      </c>
      <c r="Y338">
        <f t="shared" si="399"/>
        <v>10</v>
      </c>
      <c r="Z338">
        <f t="shared" si="400"/>
        <v>0</v>
      </c>
      <c r="AA338" s="2">
        <f t="shared" si="401"/>
        <v>60</v>
      </c>
      <c r="AB338" s="2" t="str">
        <f t="shared" si="402"/>
        <v>Under 1.5</v>
      </c>
      <c r="AC338" s="6"/>
      <c r="AD338" s="6" t="str">
        <f t="shared" si="403"/>
        <v>Over 0.5</v>
      </c>
      <c r="AE338" s="6" t="str">
        <f t="shared" si="404"/>
        <v>?</v>
      </c>
      <c r="AF338" s="6"/>
      <c r="AG338">
        <f t="shared" si="405"/>
        <v>0</v>
      </c>
      <c r="AH338">
        <f t="shared" si="406"/>
        <v>0</v>
      </c>
      <c r="AI338">
        <f t="shared" si="407"/>
        <v>2</v>
      </c>
      <c r="AJ338">
        <f t="shared" si="408"/>
        <v>0</v>
      </c>
      <c r="AK338" s="2" t="str">
        <f t="shared" si="409"/>
        <v>-</v>
      </c>
      <c r="AL338" s="2" t="str">
        <f t="shared" si="410"/>
        <v>-</v>
      </c>
    </row>
    <row r="339" spans="2:38">
      <c r="B339" t="s">
        <v>307</v>
      </c>
      <c r="C339" s="10">
        <v>0.625</v>
      </c>
      <c r="D339" s="9" t="s">
        <v>300</v>
      </c>
      <c r="E339" s="2" t="s">
        <v>0</v>
      </c>
      <c r="F339" s="8" t="s">
        <v>304</v>
      </c>
      <c r="G339" s="2">
        <v>18</v>
      </c>
      <c r="H339" s="2">
        <v>46</v>
      </c>
      <c r="I339" s="2">
        <v>36</v>
      </c>
      <c r="J339" s="2" t="s">
        <v>1</v>
      </c>
      <c r="K339" s="2" t="s">
        <v>1</v>
      </c>
      <c r="L339" s="2">
        <v>18</v>
      </c>
      <c r="M339" s="3" t="s">
        <v>13</v>
      </c>
      <c r="N339" s="3" t="s">
        <v>13</v>
      </c>
      <c r="O339" s="2">
        <v>46</v>
      </c>
      <c r="P339" s="2" t="b">
        <v>1</v>
      </c>
      <c r="Q339" s="2" t="b">
        <v>1</v>
      </c>
      <c r="R339" s="2" t="s">
        <v>2</v>
      </c>
      <c r="S339" s="44">
        <v>50</v>
      </c>
      <c r="T339" s="44"/>
      <c r="U339" s="20">
        <v>1.8</v>
      </c>
      <c r="V339" s="11"/>
      <c r="W339" s="2">
        <f t="shared" ref="W339:W344" si="411">IF(H339&gt;52,10,0)</f>
        <v>0</v>
      </c>
      <c r="X339">
        <f t="shared" ref="X339:X344" si="412">IF(L339&gt;15,0,IF(L339&lt;8,10,5))</f>
        <v>0</v>
      </c>
      <c r="Y339">
        <f t="shared" ref="Y339:Y344" si="413">IF(S339&gt;60,10,IF(S339&lt;49,0,5))</f>
        <v>5</v>
      </c>
      <c r="Z339">
        <f t="shared" ref="Z339:Z344" si="414">IF(T339="Y",10,IF(T339="C",5,0))</f>
        <v>0</v>
      </c>
      <c r="AA339" s="2">
        <f t="shared" ref="AA339:AA344" si="415">SUM(W339:Z339)+50</f>
        <v>55</v>
      </c>
      <c r="AB339" s="2" t="str">
        <f t="shared" ref="AB339:AB344" si="416">IF(AA339&lt;56,"Over 0.5","Under 1.5")</f>
        <v>Over 0.5</v>
      </c>
      <c r="AC339" s="6"/>
      <c r="AD339" s="6" t="str">
        <f t="shared" ref="AD339:AD344" si="417">IF(M339="1-0","Under 1.5",IF(M339="0-0","Under 1.5",IF(M339="0-1","Under 1.5","Over 0.5")))</f>
        <v>Over 0.5</v>
      </c>
      <c r="AE339" s="6" t="str">
        <f t="shared" ref="AE339:AE344" si="418">IF(M339="?",M339,IF(AB339=AD339,"WON",IF(M339="0-1","WON",IF(M339="1-0","WON","LOST"))))</f>
        <v>?</v>
      </c>
      <c r="AF339" s="6"/>
      <c r="AG339">
        <f t="shared" ref="AG339:AG344" si="419">IF(H339&gt;52,6,IF(H339=52,5,IF(H339=51,4,IF(H339=50,3,IF(H339=49,2,IF(H339=48,1,0))))))</f>
        <v>0</v>
      </c>
      <c r="AH339">
        <f t="shared" ref="AH339:AH344" si="420">IF(L339&lt;8,2,0)</f>
        <v>0</v>
      </c>
      <c r="AI339">
        <f t="shared" ref="AI339:AI344" si="421">IF(S339&gt;49,2,0)</f>
        <v>2</v>
      </c>
      <c r="AJ339">
        <f t="shared" ref="AJ339:AJ344" si="422">IF(SUM(AH339:AI339)=4,SUM(AG339:AI339),0)</f>
        <v>0</v>
      </c>
      <c r="AK339" s="2" t="str">
        <f t="shared" ref="AK339:AK344" si="423">IF(AJ339=10,"A1",IF(AJ339=9,"A2",IF(AJ339=8,"A3",IF(AJ339=7,"A4",IF(AJ339=6,"A5","-")))))</f>
        <v>-</v>
      </c>
      <c r="AL339" s="2" t="str">
        <f t="shared" ref="AL339:AL344" si="424">IF(AND(L339&lt;11,U339&lt;1.75,AA339&gt;65,OR((AND(S339&gt;49,S339&lt;61,T339="Y")),(AND(S339&lt;48,T339="Y")),(AND(S339&gt;60,T339="N")),(AND(S339&gt;60,T339="Y")),(AND(S339&gt;60,T339="C")))),"Pick","-")</f>
        <v>-</v>
      </c>
    </row>
    <row r="340" spans="2:38">
      <c r="B340" t="s">
        <v>307</v>
      </c>
      <c r="C340" s="10">
        <v>0.625</v>
      </c>
      <c r="D340" s="9" t="s">
        <v>303</v>
      </c>
      <c r="E340" s="2" t="s">
        <v>0</v>
      </c>
      <c r="F340" s="8" t="s">
        <v>302</v>
      </c>
      <c r="G340" s="2">
        <v>44</v>
      </c>
      <c r="H340" s="2">
        <v>52</v>
      </c>
      <c r="I340" s="2">
        <v>4</v>
      </c>
      <c r="J340" s="2" t="s">
        <v>1</v>
      </c>
      <c r="K340" s="2">
        <v>1</v>
      </c>
      <c r="L340" s="2">
        <v>40</v>
      </c>
      <c r="M340" s="3" t="s">
        <v>13</v>
      </c>
      <c r="N340" s="3" t="s">
        <v>13</v>
      </c>
      <c r="O340" s="2">
        <v>52</v>
      </c>
      <c r="P340" s="2" t="b">
        <v>1</v>
      </c>
      <c r="Q340" s="2" t="s">
        <v>2</v>
      </c>
      <c r="R340" s="2" t="s">
        <v>2</v>
      </c>
      <c r="S340" s="44">
        <v>53</v>
      </c>
      <c r="T340" s="44"/>
      <c r="U340" s="20">
        <v>1.5</v>
      </c>
      <c r="V340" s="11"/>
      <c r="W340" s="2">
        <f t="shared" si="411"/>
        <v>0</v>
      </c>
      <c r="X340">
        <f t="shared" si="412"/>
        <v>0</v>
      </c>
      <c r="Y340">
        <f t="shared" si="413"/>
        <v>5</v>
      </c>
      <c r="Z340">
        <f t="shared" si="414"/>
        <v>0</v>
      </c>
      <c r="AA340" s="2">
        <f t="shared" si="415"/>
        <v>55</v>
      </c>
      <c r="AB340" s="2" t="str">
        <f t="shared" si="416"/>
        <v>Over 0.5</v>
      </c>
      <c r="AC340" s="6"/>
      <c r="AD340" s="6" t="str">
        <f t="shared" si="417"/>
        <v>Over 0.5</v>
      </c>
      <c r="AE340" s="6" t="str">
        <f t="shared" si="418"/>
        <v>?</v>
      </c>
      <c r="AF340" s="6"/>
      <c r="AG340">
        <f t="shared" si="419"/>
        <v>5</v>
      </c>
      <c r="AH340">
        <f t="shared" si="420"/>
        <v>0</v>
      </c>
      <c r="AI340">
        <f t="shared" si="421"/>
        <v>2</v>
      </c>
      <c r="AJ340">
        <f t="shared" si="422"/>
        <v>0</v>
      </c>
      <c r="AK340" s="2" t="str">
        <f t="shared" si="423"/>
        <v>-</v>
      </c>
      <c r="AL340" s="2" t="str">
        <f t="shared" si="424"/>
        <v>-</v>
      </c>
    </row>
    <row r="341" spans="2:38">
      <c r="B341" t="s">
        <v>383</v>
      </c>
      <c r="C341" s="10">
        <v>0.625</v>
      </c>
      <c r="D341" s="9" t="s">
        <v>735</v>
      </c>
      <c r="E341" s="2" t="s">
        <v>0</v>
      </c>
      <c r="F341" s="8" t="s">
        <v>362</v>
      </c>
      <c r="G341" s="2">
        <v>19</v>
      </c>
      <c r="H341" s="2">
        <v>71</v>
      </c>
      <c r="I341" s="2">
        <v>10</v>
      </c>
      <c r="J341" s="2" t="s">
        <v>1</v>
      </c>
      <c r="K341" s="2" t="s">
        <v>1</v>
      </c>
      <c r="L341" s="2">
        <v>9</v>
      </c>
      <c r="M341" s="3" t="s">
        <v>13</v>
      </c>
      <c r="N341" s="3" t="s">
        <v>13</v>
      </c>
      <c r="O341" s="2" t="b">
        <v>1</v>
      </c>
      <c r="P341" s="2" t="b">
        <v>1</v>
      </c>
      <c r="Q341" s="2" t="b">
        <v>1</v>
      </c>
      <c r="R341" s="2" t="s">
        <v>2</v>
      </c>
      <c r="S341" s="44">
        <v>67</v>
      </c>
      <c r="T341" s="44"/>
      <c r="U341" s="20">
        <v>1.35</v>
      </c>
      <c r="V341" s="11"/>
      <c r="W341" s="2">
        <f t="shared" si="411"/>
        <v>10</v>
      </c>
      <c r="X341">
        <f t="shared" si="412"/>
        <v>5</v>
      </c>
      <c r="Y341">
        <f t="shared" si="413"/>
        <v>10</v>
      </c>
      <c r="Z341">
        <f t="shared" si="414"/>
        <v>0</v>
      </c>
      <c r="AA341" s="2">
        <f t="shared" si="415"/>
        <v>75</v>
      </c>
      <c r="AB341" s="2" t="str">
        <f t="shared" si="416"/>
        <v>Under 1.5</v>
      </c>
      <c r="AC341" s="6"/>
      <c r="AD341" s="6" t="str">
        <f t="shared" si="417"/>
        <v>Over 0.5</v>
      </c>
      <c r="AE341" s="6" t="str">
        <f t="shared" si="418"/>
        <v>?</v>
      </c>
      <c r="AF341" s="6"/>
      <c r="AG341">
        <f t="shared" si="419"/>
        <v>6</v>
      </c>
      <c r="AH341">
        <f t="shared" si="420"/>
        <v>0</v>
      </c>
      <c r="AI341">
        <f t="shared" si="421"/>
        <v>2</v>
      </c>
      <c r="AJ341">
        <f t="shared" si="422"/>
        <v>0</v>
      </c>
      <c r="AK341" s="2" t="str">
        <f t="shared" si="423"/>
        <v>-</v>
      </c>
      <c r="AL341" s="2" t="str">
        <f t="shared" si="424"/>
        <v>-</v>
      </c>
    </row>
    <row r="342" spans="2:38">
      <c r="B342" t="s">
        <v>383</v>
      </c>
      <c r="C342" s="10">
        <v>0.625</v>
      </c>
      <c r="D342" s="9" t="s">
        <v>736</v>
      </c>
      <c r="E342" s="2" t="s">
        <v>0</v>
      </c>
      <c r="F342" s="8" t="s">
        <v>398</v>
      </c>
      <c r="G342" s="2">
        <v>30</v>
      </c>
      <c r="H342" s="2">
        <v>58</v>
      </c>
      <c r="I342" s="2">
        <v>12</v>
      </c>
      <c r="J342" s="2" t="s">
        <v>1</v>
      </c>
      <c r="K342" s="2">
        <v>1</v>
      </c>
      <c r="L342" s="2">
        <v>18</v>
      </c>
      <c r="M342" s="3" t="s">
        <v>13</v>
      </c>
      <c r="N342" s="3" t="s">
        <v>13</v>
      </c>
      <c r="O342" s="2" t="b">
        <v>1</v>
      </c>
      <c r="P342" s="2" t="b">
        <v>1</v>
      </c>
      <c r="Q342" s="2" t="s">
        <v>2</v>
      </c>
      <c r="R342" s="2" t="s">
        <v>2</v>
      </c>
      <c r="S342" s="44">
        <v>51</v>
      </c>
      <c r="T342" s="44"/>
      <c r="U342" s="20">
        <v>1.55</v>
      </c>
      <c r="V342" s="11"/>
      <c r="W342" s="2">
        <f t="shared" si="411"/>
        <v>10</v>
      </c>
      <c r="X342">
        <f t="shared" si="412"/>
        <v>0</v>
      </c>
      <c r="Y342">
        <f t="shared" si="413"/>
        <v>5</v>
      </c>
      <c r="Z342">
        <f t="shared" si="414"/>
        <v>0</v>
      </c>
      <c r="AA342" s="2">
        <f t="shared" si="415"/>
        <v>65</v>
      </c>
      <c r="AB342" s="2" t="str">
        <f t="shared" si="416"/>
        <v>Under 1.5</v>
      </c>
      <c r="AC342" s="6"/>
      <c r="AD342" s="6" t="str">
        <f t="shared" si="417"/>
        <v>Over 0.5</v>
      </c>
      <c r="AE342" s="6" t="str">
        <f t="shared" si="418"/>
        <v>?</v>
      </c>
      <c r="AF342" s="6"/>
      <c r="AG342">
        <f t="shared" si="419"/>
        <v>6</v>
      </c>
      <c r="AH342">
        <f t="shared" si="420"/>
        <v>0</v>
      </c>
      <c r="AI342">
        <f t="shared" si="421"/>
        <v>2</v>
      </c>
      <c r="AJ342">
        <f t="shared" si="422"/>
        <v>0</v>
      </c>
      <c r="AK342" s="2" t="str">
        <f t="shared" si="423"/>
        <v>-</v>
      </c>
      <c r="AL342" s="2" t="str">
        <f t="shared" si="424"/>
        <v>-</v>
      </c>
    </row>
    <row r="343" spans="2:38">
      <c r="B343" t="s">
        <v>383</v>
      </c>
      <c r="C343" s="10">
        <v>0.625</v>
      </c>
      <c r="D343" s="9" t="s">
        <v>364</v>
      </c>
      <c r="E343" s="2" t="s">
        <v>0</v>
      </c>
      <c r="F343" s="8" t="s">
        <v>361</v>
      </c>
      <c r="G343" s="2">
        <v>17</v>
      </c>
      <c r="H343" s="2">
        <v>59</v>
      </c>
      <c r="I343" s="2">
        <v>24</v>
      </c>
      <c r="J343" s="2" t="s">
        <v>1</v>
      </c>
      <c r="K343" s="2" t="s">
        <v>1</v>
      </c>
      <c r="L343" s="2">
        <v>7</v>
      </c>
      <c r="M343" s="3" t="s">
        <v>13</v>
      </c>
      <c r="N343" s="3" t="s">
        <v>13</v>
      </c>
      <c r="O343" s="2" t="b">
        <v>1</v>
      </c>
      <c r="P343" s="2" t="b">
        <v>1</v>
      </c>
      <c r="Q343" s="2" t="b">
        <v>1</v>
      </c>
      <c r="R343" s="2" t="s">
        <v>2</v>
      </c>
      <c r="S343" s="44">
        <v>68</v>
      </c>
      <c r="T343" s="44"/>
      <c r="U343" s="20">
        <v>1.3</v>
      </c>
      <c r="V343" s="11"/>
      <c r="W343" s="2">
        <f t="shared" si="411"/>
        <v>10</v>
      </c>
      <c r="X343">
        <f t="shared" si="412"/>
        <v>10</v>
      </c>
      <c r="Y343">
        <f t="shared" si="413"/>
        <v>10</v>
      </c>
      <c r="Z343">
        <f t="shared" si="414"/>
        <v>0</v>
      </c>
      <c r="AA343" s="2">
        <f t="shared" si="415"/>
        <v>80</v>
      </c>
      <c r="AB343" s="2" t="str">
        <f t="shared" si="416"/>
        <v>Under 1.5</v>
      </c>
      <c r="AC343" s="6"/>
      <c r="AD343" s="6" t="str">
        <f t="shared" si="417"/>
        <v>Over 0.5</v>
      </c>
      <c r="AE343" s="6" t="str">
        <f t="shared" si="418"/>
        <v>?</v>
      </c>
      <c r="AF343" s="6"/>
      <c r="AG343">
        <f t="shared" si="419"/>
        <v>6</v>
      </c>
      <c r="AH343">
        <f t="shared" si="420"/>
        <v>2</v>
      </c>
      <c r="AI343">
        <f t="shared" si="421"/>
        <v>2</v>
      </c>
      <c r="AJ343">
        <f t="shared" si="422"/>
        <v>10</v>
      </c>
      <c r="AK343" s="2" t="str">
        <f t="shared" si="423"/>
        <v>A1</v>
      </c>
      <c r="AL343" s="2" t="str">
        <f t="shared" si="424"/>
        <v>-</v>
      </c>
    </row>
    <row r="344" spans="2:38">
      <c r="B344" t="s">
        <v>383</v>
      </c>
      <c r="C344" s="10">
        <v>0.625</v>
      </c>
      <c r="D344" s="9" t="s">
        <v>359</v>
      </c>
      <c r="E344" s="2" t="s">
        <v>0</v>
      </c>
      <c r="F344" s="8" t="s">
        <v>363</v>
      </c>
      <c r="G344" s="2">
        <v>20</v>
      </c>
      <c r="H344" s="2">
        <v>55</v>
      </c>
      <c r="I344" s="2">
        <v>26</v>
      </c>
      <c r="J344" s="2" t="s">
        <v>1</v>
      </c>
      <c r="K344" s="2">
        <v>2</v>
      </c>
      <c r="L344" s="2">
        <v>6</v>
      </c>
      <c r="M344" s="3" t="s">
        <v>13</v>
      </c>
      <c r="N344" s="3" t="s">
        <v>13</v>
      </c>
      <c r="O344" s="2" t="b">
        <v>1</v>
      </c>
      <c r="P344" s="2" t="b">
        <v>1</v>
      </c>
      <c r="Q344" s="2" t="s">
        <v>2</v>
      </c>
      <c r="R344" s="2" t="b">
        <v>1</v>
      </c>
      <c r="S344" s="44">
        <v>49</v>
      </c>
      <c r="T344" s="44"/>
      <c r="U344" s="20">
        <v>1.4</v>
      </c>
      <c r="V344" s="11"/>
      <c r="W344" s="2">
        <f t="shared" si="411"/>
        <v>10</v>
      </c>
      <c r="X344">
        <f t="shared" si="412"/>
        <v>10</v>
      </c>
      <c r="Y344">
        <f t="shared" si="413"/>
        <v>5</v>
      </c>
      <c r="Z344">
        <f t="shared" si="414"/>
        <v>0</v>
      </c>
      <c r="AA344" s="2">
        <f t="shared" si="415"/>
        <v>75</v>
      </c>
      <c r="AB344" s="2" t="str">
        <f t="shared" si="416"/>
        <v>Under 1.5</v>
      </c>
      <c r="AC344" s="6"/>
      <c r="AD344" s="6" t="str">
        <f t="shared" si="417"/>
        <v>Over 0.5</v>
      </c>
      <c r="AE344" s="6" t="str">
        <f t="shared" si="418"/>
        <v>?</v>
      </c>
      <c r="AF344" s="6"/>
      <c r="AG344">
        <f t="shared" si="419"/>
        <v>6</v>
      </c>
      <c r="AH344">
        <f t="shared" si="420"/>
        <v>2</v>
      </c>
      <c r="AI344">
        <f t="shared" si="421"/>
        <v>0</v>
      </c>
      <c r="AJ344">
        <f t="shared" si="422"/>
        <v>0</v>
      </c>
      <c r="AK344" s="2" t="str">
        <f t="shared" si="423"/>
        <v>-</v>
      </c>
      <c r="AL344" s="2" t="str">
        <f t="shared" si="424"/>
        <v>-</v>
      </c>
    </row>
    <row r="345" spans="2:38">
      <c r="B345" t="s">
        <v>96</v>
      </c>
      <c r="C345" s="10">
        <v>0.625</v>
      </c>
      <c r="D345" s="9" t="s">
        <v>920</v>
      </c>
      <c r="E345" s="2" t="s">
        <v>0</v>
      </c>
      <c r="F345" s="8" t="s">
        <v>921</v>
      </c>
      <c r="G345" s="2">
        <v>4</v>
      </c>
      <c r="H345" s="2">
        <v>43</v>
      </c>
      <c r="I345" s="2">
        <v>53</v>
      </c>
      <c r="J345" s="2">
        <v>2</v>
      </c>
      <c r="K345" s="2">
        <v>2</v>
      </c>
      <c r="L345" s="2">
        <v>49</v>
      </c>
      <c r="M345" s="3" t="s">
        <v>13</v>
      </c>
      <c r="N345" s="3" t="s">
        <v>13</v>
      </c>
      <c r="O345" s="2">
        <v>43</v>
      </c>
      <c r="P345" s="2" t="b">
        <v>0</v>
      </c>
      <c r="Q345" s="2" t="s">
        <v>2</v>
      </c>
      <c r="R345" s="2" t="s">
        <v>2</v>
      </c>
      <c r="S345" s="44">
        <v>27</v>
      </c>
      <c r="T345" s="44" t="s">
        <v>11</v>
      </c>
      <c r="U345" s="20">
        <v>1.55</v>
      </c>
      <c r="V345" s="11"/>
      <c r="W345" s="2">
        <f t="shared" ref="W345:W355" si="425">IF(H345&gt;52,10,0)</f>
        <v>0</v>
      </c>
      <c r="X345">
        <f t="shared" ref="X345:X355" si="426">IF(L345&gt;15,0,IF(L345&lt;8,10,5))</f>
        <v>0</v>
      </c>
      <c r="Y345">
        <f t="shared" ref="Y345:Y355" si="427">IF(S345&gt;60,10,IF(S345&lt;49,0,5))</f>
        <v>0</v>
      </c>
      <c r="Z345">
        <f t="shared" ref="Z345:Z355" si="428">IF(T345="Y",10,IF(T345="C",5,0))</f>
        <v>5</v>
      </c>
      <c r="AA345" s="2">
        <f t="shared" ref="AA345:AA355" si="429">SUM(W345:Z345)+50</f>
        <v>55</v>
      </c>
      <c r="AB345" s="2" t="str">
        <f t="shared" ref="AB345:AB355" si="430">IF(AA345&lt;56,"Over 0.5","Under 1.5")</f>
        <v>Over 0.5</v>
      </c>
      <c r="AC345" s="6"/>
      <c r="AD345" s="6" t="str">
        <f t="shared" ref="AD345:AD355" si="431">IF(M345="1-0","Under 1.5",IF(M345="0-0","Under 1.5",IF(M345="0-1","Under 1.5","Over 0.5")))</f>
        <v>Over 0.5</v>
      </c>
      <c r="AE345" s="6" t="str">
        <f t="shared" ref="AE345:AE355" si="432">IF(M345="?",M345,IF(AB345=AD345,"WON",IF(M345="0-1","WON",IF(M345="1-0","WON","LOST"))))</f>
        <v>?</v>
      </c>
      <c r="AF345" s="6"/>
      <c r="AG345">
        <f t="shared" ref="AG345:AG355" si="433">IF(H345&gt;52,6,IF(H345=52,5,IF(H345=51,4,IF(H345=50,3,IF(H345=49,2,IF(H345=48,1,0))))))</f>
        <v>0</v>
      </c>
      <c r="AH345">
        <f t="shared" ref="AH345:AH355" si="434">IF(L345&lt;8,2,0)</f>
        <v>0</v>
      </c>
      <c r="AI345">
        <f t="shared" ref="AI345:AI355" si="435">IF(S345&gt;49,2,0)</f>
        <v>0</v>
      </c>
      <c r="AJ345">
        <f t="shared" ref="AJ345:AJ355" si="436">IF(SUM(AH345:AI345)=4,SUM(AG345:AI345),0)</f>
        <v>0</v>
      </c>
      <c r="AK345" s="2" t="str">
        <f t="shared" ref="AK345:AK355" si="437">IF(AJ345=10,"A1",IF(AJ345=9,"A2",IF(AJ345=8,"A3",IF(AJ345=7,"A4",IF(AJ345=6,"A5","-")))))</f>
        <v>-</v>
      </c>
      <c r="AL345" s="2" t="str">
        <f t="shared" ref="AL345:AL355" si="438">IF(AND(L345&lt;11,U345&lt;1.75,AA345&gt;65,OR((AND(S345&gt;49,S345&lt;61,T345="Y")),(AND(S345&lt;48,T345="Y")),(AND(S345&gt;60,T345="N")),(AND(S345&gt;60,T345="Y")),(AND(S345&gt;60,T345="C")))),"Pick","-")</f>
        <v>-</v>
      </c>
    </row>
    <row r="346" spans="2:38">
      <c r="B346" t="s">
        <v>1005</v>
      </c>
      <c r="C346" s="10">
        <v>0.625</v>
      </c>
      <c r="D346" s="9" t="s">
        <v>922</v>
      </c>
      <c r="E346" s="2" t="s">
        <v>0</v>
      </c>
      <c r="F346" s="8" t="s">
        <v>923</v>
      </c>
      <c r="G346" s="2">
        <v>28</v>
      </c>
      <c r="H346" s="2">
        <v>44</v>
      </c>
      <c r="I346" s="2">
        <v>28</v>
      </c>
      <c r="J346" s="2" t="s">
        <v>1</v>
      </c>
      <c r="K346" s="2">
        <v>1</v>
      </c>
      <c r="L346" s="2">
        <v>0</v>
      </c>
      <c r="M346" s="3" t="s">
        <v>13</v>
      </c>
      <c r="N346" s="3" t="s">
        <v>13</v>
      </c>
      <c r="O346" s="2">
        <v>44</v>
      </c>
      <c r="P346" s="2" t="b">
        <v>1</v>
      </c>
      <c r="Q346" s="2" t="s">
        <v>2</v>
      </c>
      <c r="R346" s="2" t="s">
        <v>2</v>
      </c>
      <c r="S346" s="44">
        <v>42</v>
      </c>
      <c r="T346" s="44"/>
      <c r="U346" s="20">
        <v>1.75</v>
      </c>
      <c r="V346" s="11"/>
      <c r="W346" s="2">
        <f t="shared" si="425"/>
        <v>0</v>
      </c>
      <c r="X346">
        <f t="shared" si="426"/>
        <v>10</v>
      </c>
      <c r="Y346">
        <f t="shared" si="427"/>
        <v>0</v>
      </c>
      <c r="Z346">
        <f t="shared" si="428"/>
        <v>0</v>
      </c>
      <c r="AA346" s="2">
        <f t="shared" si="429"/>
        <v>60</v>
      </c>
      <c r="AB346" s="2" t="str">
        <f t="shared" si="430"/>
        <v>Under 1.5</v>
      </c>
      <c r="AC346" s="6"/>
      <c r="AD346" s="6" t="str">
        <f t="shared" si="431"/>
        <v>Over 0.5</v>
      </c>
      <c r="AE346" s="6" t="str">
        <f t="shared" si="432"/>
        <v>?</v>
      </c>
      <c r="AF346" s="6"/>
      <c r="AG346">
        <f t="shared" si="433"/>
        <v>0</v>
      </c>
      <c r="AH346">
        <f t="shared" si="434"/>
        <v>2</v>
      </c>
      <c r="AI346">
        <f t="shared" si="435"/>
        <v>0</v>
      </c>
      <c r="AJ346">
        <f t="shared" si="436"/>
        <v>0</v>
      </c>
      <c r="AK346" s="2" t="str">
        <f t="shared" si="437"/>
        <v>-</v>
      </c>
      <c r="AL346" s="2" t="str">
        <f t="shared" si="438"/>
        <v>-</v>
      </c>
    </row>
    <row r="347" spans="2:38">
      <c r="B347" t="s">
        <v>382</v>
      </c>
      <c r="C347" s="10">
        <v>0.63888888888888895</v>
      </c>
      <c r="D347" s="9" t="s">
        <v>413</v>
      </c>
      <c r="E347" s="2" t="s">
        <v>0</v>
      </c>
      <c r="F347" s="8" t="s">
        <v>392</v>
      </c>
      <c r="G347" s="2">
        <v>33</v>
      </c>
      <c r="H347" s="2">
        <v>50</v>
      </c>
      <c r="I347" s="2">
        <v>17</v>
      </c>
      <c r="J347" s="2" t="s">
        <v>1</v>
      </c>
      <c r="K347" s="2">
        <v>1</v>
      </c>
      <c r="L347" s="2">
        <v>16</v>
      </c>
      <c r="M347" s="3" t="s">
        <v>13</v>
      </c>
      <c r="N347" s="3" t="s">
        <v>13</v>
      </c>
      <c r="O347" s="2">
        <v>50</v>
      </c>
      <c r="P347" s="2" t="b">
        <v>1</v>
      </c>
      <c r="Q347" s="2" t="s">
        <v>2</v>
      </c>
      <c r="R347" s="2" t="s">
        <v>2</v>
      </c>
      <c r="S347" s="44">
        <v>43</v>
      </c>
      <c r="T347" s="44"/>
      <c r="U347" s="20">
        <v>1.7</v>
      </c>
      <c r="V347" s="11"/>
      <c r="W347" s="2">
        <f t="shared" si="425"/>
        <v>0</v>
      </c>
      <c r="X347">
        <f t="shared" si="426"/>
        <v>0</v>
      </c>
      <c r="Y347">
        <f t="shared" si="427"/>
        <v>0</v>
      </c>
      <c r="Z347">
        <f t="shared" si="428"/>
        <v>0</v>
      </c>
      <c r="AA347" s="2">
        <f t="shared" si="429"/>
        <v>50</v>
      </c>
      <c r="AB347" s="2" t="str">
        <f t="shared" si="430"/>
        <v>Over 0.5</v>
      </c>
      <c r="AC347" s="6"/>
      <c r="AD347" s="6" t="str">
        <f t="shared" si="431"/>
        <v>Over 0.5</v>
      </c>
      <c r="AE347" s="6" t="str">
        <f t="shared" si="432"/>
        <v>?</v>
      </c>
      <c r="AF347" s="6"/>
      <c r="AG347">
        <f t="shared" si="433"/>
        <v>3</v>
      </c>
      <c r="AH347">
        <f t="shared" si="434"/>
        <v>0</v>
      </c>
      <c r="AI347">
        <f t="shared" si="435"/>
        <v>0</v>
      </c>
      <c r="AJ347">
        <f t="shared" si="436"/>
        <v>0</v>
      </c>
      <c r="AK347" s="2" t="str">
        <f t="shared" si="437"/>
        <v>-</v>
      </c>
      <c r="AL347" s="2" t="str">
        <f t="shared" si="438"/>
        <v>-</v>
      </c>
    </row>
    <row r="348" spans="2:38">
      <c r="B348" t="s">
        <v>592</v>
      </c>
      <c r="C348" s="10">
        <v>0.64583333333333337</v>
      </c>
      <c r="D348" s="9" t="s">
        <v>924</v>
      </c>
      <c r="E348" s="2" t="s">
        <v>0</v>
      </c>
      <c r="F348" s="8" t="s">
        <v>925</v>
      </c>
      <c r="G348" s="2">
        <v>29</v>
      </c>
      <c r="H348" s="2">
        <v>53</v>
      </c>
      <c r="I348" s="2">
        <v>18</v>
      </c>
      <c r="J348" s="2" t="s">
        <v>1</v>
      </c>
      <c r="K348" s="2" t="s">
        <v>1</v>
      </c>
      <c r="L348" s="2">
        <v>11</v>
      </c>
      <c r="M348" s="3" t="s">
        <v>13</v>
      </c>
      <c r="N348" s="3" t="s">
        <v>13</v>
      </c>
      <c r="O348" s="2" t="b">
        <v>1</v>
      </c>
      <c r="P348" s="2" t="b">
        <v>1</v>
      </c>
      <c r="Q348" s="2" t="b">
        <v>1</v>
      </c>
      <c r="R348" s="2" t="s">
        <v>2</v>
      </c>
      <c r="S348" s="44">
        <v>63</v>
      </c>
      <c r="T348" s="44"/>
      <c r="U348" s="20">
        <v>1.6</v>
      </c>
      <c r="V348" s="11"/>
      <c r="W348" s="2">
        <f t="shared" si="425"/>
        <v>10</v>
      </c>
      <c r="X348">
        <f t="shared" si="426"/>
        <v>5</v>
      </c>
      <c r="Y348">
        <f t="shared" si="427"/>
        <v>10</v>
      </c>
      <c r="Z348">
        <f t="shared" si="428"/>
        <v>0</v>
      </c>
      <c r="AA348" s="2">
        <f t="shared" si="429"/>
        <v>75</v>
      </c>
      <c r="AB348" s="2" t="str">
        <f t="shared" si="430"/>
        <v>Under 1.5</v>
      </c>
      <c r="AC348" s="6"/>
      <c r="AD348" s="6" t="str">
        <f t="shared" si="431"/>
        <v>Over 0.5</v>
      </c>
      <c r="AE348" s="6" t="str">
        <f t="shared" si="432"/>
        <v>?</v>
      </c>
      <c r="AF348" s="6"/>
      <c r="AG348">
        <f t="shared" si="433"/>
        <v>6</v>
      </c>
      <c r="AH348">
        <f t="shared" si="434"/>
        <v>0</v>
      </c>
      <c r="AI348">
        <f t="shared" si="435"/>
        <v>2</v>
      </c>
      <c r="AJ348">
        <f t="shared" si="436"/>
        <v>0</v>
      </c>
      <c r="AK348" s="2" t="str">
        <f t="shared" si="437"/>
        <v>-</v>
      </c>
      <c r="AL348" s="2" t="str">
        <f t="shared" si="438"/>
        <v>-</v>
      </c>
    </row>
    <row r="349" spans="2:38">
      <c r="B349" t="s">
        <v>592</v>
      </c>
      <c r="C349" s="10">
        <v>0.64583333333333337</v>
      </c>
      <c r="D349" s="9" t="s">
        <v>926</v>
      </c>
      <c r="E349" s="2" t="s">
        <v>0</v>
      </c>
      <c r="F349" s="8" t="s">
        <v>927</v>
      </c>
      <c r="G349" s="2">
        <v>32</v>
      </c>
      <c r="H349" s="2">
        <v>56</v>
      </c>
      <c r="I349" s="2">
        <v>12</v>
      </c>
      <c r="J349" s="2" t="s">
        <v>1</v>
      </c>
      <c r="K349" s="2" t="s">
        <v>1</v>
      </c>
      <c r="L349" s="2">
        <v>20</v>
      </c>
      <c r="M349" s="3" t="s">
        <v>13</v>
      </c>
      <c r="N349" s="3" t="s">
        <v>13</v>
      </c>
      <c r="O349" s="2" t="b">
        <v>1</v>
      </c>
      <c r="P349" s="2" t="b">
        <v>1</v>
      </c>
      <c r="Q349" s="2" t="b">
        <v>1</v>
      </c>
      <c r="R349" s="2" t="s">
        <v>2</v>
      </c>
      <c r="S349" s="44">
        <v>61</v>
      </c>
      <c r="T349" s="44"/>
      <c r="U349" s="20">
        <v>1.65</v>
      </c>
      <c r="V349" s="11"/>
      <c r="W349" s="2">
        <f t="shared" si="425"/>
        <v>10</v>
      </c>
      <c r="X349">
        <f t="shared" si="426"/>
        <v>0</v>
      </c>
      <c r="Y349">
        <f t="shared" si="427"/>
        <v>10</v>
      </c>
      <c r="Z349">
        <f t="shared" si="428"/>
        <v>0</v>
      </c>
      <c r="AA349" s="2">
        <f t="shared" si="429"/>
        <v>70</v>
      </c>
      <c r="AB349" s="2" t="str">
        <f t="shared" si="430"/>
        <v>Under 1.5</v>
      </c>
      <c r="AC349" s="6"/>
      <c r="AD349" s="6" t="str">
        <f t="shared" si="431"/>
        <v>Over 0.5</v>
      </c>
      <c r="AE349" s="6" t="str">
        <f t="shared" si="432"/>
        <v>?</v>
      </c>
      <c r="AF349" s="6"/>
      <c r="AG349">
        <f t="shared" si="433"/>
        <v>6</v>
      </c>
      <c r="AH349">
        <f t="shared" si="434"/>
        <v>0</v>
      </c>
      <c r="AI349">
        <f t="shared" si="435"/>
        <v>2</v>
      </c>
      <c r="AJ349">
        <f t="shared" si="436"/>
        <v>0</v>
      </c>
      <c r="AK349" s="2" t="str">
        <f t="shared" si="437"/>
        <v>-</v>
      </c>
      <c r="AL349" s="2" t="str">
        <f t="shared" si="438"/>
        <v>-</v>
      </c>
    </row>
    <row r="350" spans="2:38">
      <c r="B350" t="s">
        <v>58</v>
      </c>
      <c r="C350" s="10">
        <v>0.66666666666666663</v>
      </c>
      <c r="D350" s="9" t="s">
        <v>747</v>
      </c>
      <c r="E350" s="2" t="s">
        <v>0</v>
      </c>
      <c r="F350" s="8" t="s">
        <v>928</v>
      </c>
      <c r="G350" s="2">
        <v>39</v>
      </c>
      <c r="H350" s="2">
        <v>43</v>
      </c>
      <c r="I350" s="2">
        <v>18</v>
      </c>
      <c r="J350" s="2" t="s">
        <v>1</v>
      </c>
      <c r="K350" s="2">
        <v>1</v>
      </c>
      <c r="L350" s="2">
        <v>21</v>
      </c>
      <c r="M350" s="3" t="s">
        <v>13</v>
      </c>
      <c r="N350" s="3" t="s">
        <v>13</v>
      </c>
      <c r="O350" s="2">
        <v>43</v>
      </c>
      <c r="P350" s="2" t="b">
        <v>1</v>
      </c>
      <c r="Q350" s="2" t="s">
        <v>2</v>
      </c>
      <c r="R350" s="2" t="s">
        <v>2</v>
      </c>
      <c r="S350" s="44">
        <v>53</v>
      </c>
      <c r="T350" s="44" t="s">
        <v>12</v>
      </c>
      <c r="U350" s="20">
        <v>1.7</v>
      </c>
      <c r="V350" s="11"/>
      <c r="W350" s="2">
        <f t="shared" si="425"/>
        <v>0</v>
      </c>
      <c r="X350">
        <f t="shared" si="426"/>
        <v>0</v>
      </c>
      <c r="Y350">
        <f t="shared" si="427"/>
        <v>5</v>
      </c>
      <c r="Z350">
        <f t="shared" si="428"/>
        <v>0</v>
      </c>
      <c r="AA350" s="2">
        <f t="shared" si="429"/>
        <v>55</v>
      </c>
      <c r="AB350" s="2" t="str">
        <f t="shared" si="430"/>
        <v>Over 0.5</v>
      </c>
      <c r="AC350" s="6"/>
      <c r="AD350" s="6" t="str">
        <f t="shared" si="431"/>
        <v>Over 0.5</v>
      </c>
      <c r="AE350" s="6" t="str">
        <f t="shared" si="432"/>
        <v>?</v>
      </c>
      <c r="AF350" s="6"/>
      <c r="AG350">
        <f t="shared" si="433"/>
        <v>0</v>
      </c>
      <c r="AH350">
        <f t="shared" si="434"/>
        <v>0</v>
      </c>
      <c r="AI350">
        <f t="shared" si="435"/>
        <v>2</v>
      </c>
      <c r="AJ350">
        <f t="shared" si="436"/>
        <v>0</v>
      </c>
      <c r="AK350" s="2" t="str">
        <f t="shared" si="437"/>
        <v>-</v>
      </c>
      <c r="AL350" s="2" t="str">
        <f t="shared" si="438"/>
        <v>-</v>
      </c>
    </row>
    <row r="351" spans="2:38">
      <c r="B351" t="s">
        <v>210</v>
      </c>
      <c r="C351" s="10">
        <v>0.66666666666666663</v>
      </c>
      <c r="D351" s="9" t="s">
        <v>235</v>
      </c>
      <c r="E351" s="2" t="s">
        <v>0</v>
      </c>
      <c r="F351" s="8" t="s">
        <v>929</v>
      </c>
      <c r="G351" s="2">
        <v>21</v>
      </c>
      <c r="H351" s="2">
        <v>61</v>
      </c>
      <c r="I351" s="2">
        <v>18</v>
      </c>
      <c r="J351" s="2" t="s">
        <v>1</v>
      </c>
      <c r="K351" s="2" t="s">
        <v>1</v>
      </c>
      <c r="L351" s="2">
        <v>3</v>
      </c>
      <c r="M351" s="3" t="s">
        <v>13</v>
      </c>
      <c r="N351" s="3" t="s">
        <v>13</v>
      </c>
      <c r="O351" s="2" t="b">
        <v>1</v>
      </c>
      <c r="P351" s="2" t="b">
        <v>1</v>
      </c>
      <c r="Q351" s="2" t="b">
        <v>1</v>
      </c>
      <c r="R351" s="2" t="s">
        <v>2</v>
      </c>
      <c r="S351" s="44">
        <v>46</v>
      </c>
      <c r="T351" s="44" t="s">
        <v>12</v>
      </c>
      <c r="U351" s="20">
        <v>1.75</v>
      </c>
      <c r="V351" s="11"/>
      <c r="W351" s="2">
        <f t="shared" si="425"/>
        <v>10</v>
      </c>
      <c r="X351">
        <f t="shared" si="426"/>
        <v>10</v>
      </c>
      <c r="Y351">
        <f t="shared" si="427"/>
        <v>0</v>
      </c>
      <c r="Z351">
        <f t="shared" si="428"/>
        <v>0</v>
      </c>
      <c r="AA351" s="2">
        <f t="shared" si="429"/>
        <v>70</v>
      </c>
      <c r="AB351" s="2" t="str">
        <f t="shared" si="430"/>
        <v>Under 1.5</v>
      </c>
      <c r="AC351" s="6"/>
      <c r="AD351" s="6" t="str">
        <f t="shared" si="431"/>
        <v>Over 0.5</v>
      </c>
      <c r="AE351" s="6" t="str">
        <f t="shared" si="432"/>
        <v>?</v>
      </c>
      <c r="AF351" s="6"/>
      <c r="AG351">
        <f t="shared" si="433"/>
        <v>6</v>
      </c>
      <c r="AH351">
        <f t="shared" si="434"/>
        <v>2</v>
      </c>
      <c r="AI351">
        <f t="shared" si="435"/>
        <v>0</v>
      </c>
      <c r="AJ351">
        <f t="shared" si="436"/>
        <v>0</v>
      </c>
      <c r="AK351" s="2" t="str">
        <f t="shared" si="437"/>
        <v>-</v>
      </c>
      <c r="AL351" s="2" t="str">
        <f t="shared" si="438"/>
        <v>-</v>
      </c>
    </row>
    <row r="352" spans="2:38">
      <c r="B352" t="s">
        <v>421</v>
      </c>
      <c r="C352" s="10">
        <v>0.66666666666666663</v>
      </c>
      <c r="D352" s="9" t="s">
        <v>466</v>
      </c>
      <c r="E352" s="2" t="s">
        <v>0</v>
      </c>
      <c r="F352" s="8" t="s">
        <v>930</v>
      </c>
      <c r="G352" s="2">
        <v>27</v>
      </c>
      <c r="H352" s="2">
        <v>43</v>
      </c>
      <c r="I352" s="2">
        <v>30</v>
      </c>
      <c r="J352" s="2" t="s">
        <v>1</v>
      </c>
      <c r="K352" s="2" t="s">
        <v>1</v>
      </c>
      <c r="L352" s="2">
        <v>3</v>
      </c>
      <c r="M352" s="3" t="s">
        <v>13</v>
      </c>
      <c r="N352" s="3" t="s">
        <v>13</v>
      </c>
      <c r="O352" s="2">
        <v>43</v>
      </c>
      <c r="P352" s="2" t="b">
        <v>1</v>
      </c>
      <c r="Q352" s="2" t="b">
        <v>1</v>
      </c>
      <c r="R352" s="2" t="s">
        <v>2</v>
      </c>
      <c r="S352" s="44">
        <v>61</v>
      </c>
      <c r="T352" s="44" t="s">
        <v>10</v>
      </c>
      <c r="U352" s="20">
        <v>1.8</v>
      </c>
      <c r="V352" s="11"/>
      <c r="W352" s="2">
        <f t="shared" si="425"/>
        <v>0</v>
      </c>
      <c r="X352">
        <f t="shared" si="426"/>
        <v>10</v>
      </c>
      <c r="Y352">
        <f t="shared" si="427"/>
        <v>10</v>
      </c>
      <c r="Z352">
        <f t="shared" si="428"/>
        <v>10</v>
      </c>
      <c r="AA352" s="2">
        <f t="shared" si="429"/>
        <v>80</v>
      </c>
      <c r="AB352" s="2" t="str">
        <f t="shared" si="430"/>
        <v>Under 1.5</v>
      </c>
      <c r="AC352" s="6"/>
      <c r="AD352" s="6" t="str">
        <f t="shared" si="431"/>
        <v>Over 0.5</v>
      </c>
      <c r="AE352" s="6" t="str">
        <f t="shared" si="432"/>
        <v>?</v>
      </c>
      <c r="AF352" s="6"/>
      <c r="AG352">
        <f t="shared" si="433"/>
        <v>0</v>
      </c>
      <c r="AH352">
        <f t="shared" si="434"/>
        <v>2</v>
      </c>
      <c r="AI352">
        <f t="shared" si="435"/>
        <v>2</v>
      </c>
      <c r="AJ352">
        <f t="shared" si="436"/>
        <v>4</v>
      </c>
      <c r="AK352" s="2" t="str">
        <f t="shared" si="437"/>
        <v>-</v>
      </c>
      <c r="AL352" s="2" t="str">
        <f t="shared" si="438"/>
        <v>-</v>
      </c>
    </row>
    <row r="353" spans="2:38">
      <c r="B353" t="s">
        <v>421</v>
      </c>
      <c r="C353" s="10">
        <v>0.66666666666666663</v>
      </c>
      <c r="D353" s="9" t="s">
        <v>931</v>
      </c>
      <c r="E353" s="2" t="s">
        <v>0</v>
      </c>
      <c r="F353" s="8" t="s">
        <v>932</v>
      </c>
      <c r="G353" s="2">
        <v>24</v>
      </c>
      <c r="H353" s="2">
        <v>47</v>
      </c>
      <c r="I353" s="2">
        <v>29</v>
      </c>
      <c r="J353" s="2" t="s">
        <v>1</v>
      </c>
      <c r="K353" s="2">
        <v>1</v>
      </c>
      <c r="L353" s="2">
        <v>5</v>
      </c>
      <c r="M353" s="3" t="s">
        <v>13</v>
      </c>
      <c r="N353" s="3" t="s">
        <v>13</v>
      </c>
      <c r="O353" s="2">
        <v>47</v>
      </c>
      <c r="P353" s="2" t="b">
        <v>1</v>
      </c>
      <c r="Q353" s="2" t="s">
        <v>2</v>
      </c>
      <c r="R353" s="2" t="s">
        <v>2</v>
      </c>
      <c r="S353" s="44">
        <v>45</v>
      </c>
      <c r="T353" s="44"/>
      <c r="U353" s="20">
        <v>1.75</v>
      </c>
      <c r="V353" s="11"/>
      <c r="W353" s="2">
        <f t="shared" si="425"/>
        <v>0</v>
      </c>
      <c r="X353">
        <f t="shared" si="426"/>
        <v>10</v>
      </c>
      <c r="Y353">
        <f t="shared" si="427"/>
        <v>0</v>
      </c>
      <c r="Z353">
        <f t="shared" si="428"/>
        <v>0</v>
      </c>
      <c r="AA353" s="2">
        <f t="shared" si="429"/>
        <v>60</v>
      </c>
      <c r="AB353" s="2" t="str">
        <f t="shared" si="430"/>
        <v>Under 1.5</v>
      </c>
      <c r="AC353" s="6"/>
      <c r="AD353" s="6" t="str">
        <f t="shared" si="431"/>
        <v>Over 0.5</v>
      </c>
      <c r="AE353" s="6" t="str">
        <f t="shared" si="432"/>
        <v>?</v>
      </c>
      <c r="AF353" s="6"/>
      <c r="AG353">
        <f t="shared" si="433"/>
        <v>0</v>
      </c>
      <c r="AH353">
        <f t="shared" si="434"/>
        <v>2</v>
      </c>
      <c r="AI353">
        <f t="shared" si="435"/>
        <v>0</v>
      </c>
      <c r="AJ353">
        <f t="shared" si="436"/>
        <v>0</v>
      </c>
      <c r="AK353" s="2" t="str">
        <f t="shared" si="437"/>
        <v>-</v>
      </c>
      <c r="AL353" s="2" t="str">
        <f t="shared" si="438"/>
        <v>-</v>
      </c>
    </row>
    <row r="354" spans="2:38">
      <c r="B354" t="s">
        <v>421</v>
      </c>
      <c r="C354" s="10">
        <v>0.66666666666666663</v>
      </c>
      <c r="D354" s="9" t="s">
        <v>933</v>
      </c>
      <c r="E354" s="2" t="s">
        <v>0</v>
      </c>
      <c r="F354" s="8" t="s">
        <v>467</v>
      </c>
      <c r="G354" s="2">
        <v>29</v>
      </c>
      <c r="H354" s="2">
        <v>45</v>
      </c>
      <c r="I354" s="2">
        <v>26</v>
      </c>
      <c r="J354" s="2" t="s">
        <v>1</v>
      </c>
      <c r="K354" s="2" t="s">
        <v>1</v>
      </c>
      <c r="L354" s="2">
        <v>3</v>
      </c>
      <c r="M354" s="3" t="s">
        <v>13</v>
      </c>
      <c r="N354" s="3" t="s">
        <v>13</v>
      </c>
      <c r="O354" s="2">
        <v>45</v>
      </c>
      <c r="P354" s="2" t="b">
        <v>1</v>
      </c>
      <c r="Q354" s="2" t="b">
        <v>1</v>
      </c>
      <c r="R354" s="2" t="s">
        <v>2</v>
      </c>
      <c r="S354" s="44">
        <v>47</v>
      </c>
      <c r="T354" s="44" t="s">
        <v>12</v>
      </c>
      <c r="U354" s="20">
        <v>1.65</v>
      </c>
      <c r="V354" s="11"/>
      <c r="W354" s="2">
        <f t="shared" si="425"/>
        <v>0</v>
      </c>
      <c r="X354">
        <f t="shared" si="426"/>
        <v>10</v>
      </c>
      <c r="Y354">
        <f t="shared" si="427"/>
        <v>0</v>
      </c>
      <c r="Z354">
        <f t="shared" si="428"/>
        <v>0</v>
      </c>
      <c r="AA354" s="2">
        <f t="shared" si="429"/>
        <v>60</v>
      </c>
      <c r="AB354" s="2" t="str">
        <f t="shared" si="430"/>
        <v>Under 1.5</v>
      </c>
      <c r="AC354" s="6"/>
      <c r="AD354" s="6" t="str">
        <f t="shared" si="431"/>
        <v>Over 0.5</v>
      </c>
      <c r="AE354" s="6" t="str">
        <f t="shared" si="432"/>
        <v>?</v>
      </c>
      <c r="AF354" s="6"/>
      <c r="AG354">
        <f t="shared" si="433"/>
        <v>0</v>
      </c>
      <c r="AH354">
        <f t="shared" si="434"/>
        <v>2</v>
      </c>
      <c r="AI354">
        <f t="shared" si="435"/>
        <v>0</v>
      </c>
      <c r="AJ354">
        <f t="shared" si="436"/>
        <v>0</v>
      </c>
      <c r="AK354" s="2" t="str">
        <f t="shared" si="437"/>
        <v>-</v>
      </c>
      <c r="AL354" s="2" t="str">
        <f t="shared" si="438"/>
        <v>-</v>
      </c>
    </row>
    <row r="355" spans="2:38">
      <c r="B355" t="s">
        <v>456</v>
      </c>
      <c r="C355" s="10">
        <v>0.66666666666666663</v>
      </c>
      <c r="D355" s="9" t="s">
        <v>294</v>
      </c>
      <c r="E355" s="2" t="s">
        <v>0</v>
      </c>
      <c r="F355" s="8" t="s">
        <v>132</v>
      </c>
      <c r="G355" s="2">
        <v>35</v>
      </c>
      <c r="H355" s="2">
        <v>47</v>
      </c>
      <c r="I355" s="2">
        <v>19</v>
      </c>
      <c r="J355" s="2" t="s">
        <v>1</v>
      </c>
      <c r="K355" s="2">
        <v>1</v>
      </c>
      <c r="L355" s="2">
        <v>16</v>
      </c>
      <c r="M355" s="3" t="s">
        <v>13</v>
      </c>
      <c r="N355" s="3" t="s">
        <v>13</v>
      </c>
      <c r="O355" s="2">
        <v>47</v>
      </c>
      <c r="P355" s="2" t="b">
        <v>1</v>
      </c>
      <c r="Q355" s="2" t="s">
        <v>2</v>
      </c>
      <c r="R355" s="2" t="s">
        <v>2</v>
      </c>
      <c r="S355" s="44">
        <v>50</v>
      </c>
      <c r="T355" s="44" t="s">
        <v>10</v>
      </c>
      <c r="U355" s="20">
        <v>1.55</v>
      </c>
      <c r="V355" s="11"/>
      <c r="W355" s="2">
        <f t="shared" si="425"/>
        <v>0</v>
      </c>
      <c r="X355">
        <f t="shared" si="426"/>
        <v>0</v>
      </c>
      <c r="Y355">
        <f t="shared" si="427"/>
        <v>5</v>
      </c>
      <c r="Z355">
        <f t="shared" si="428"/>
        <v>10</v>
      </c>
      <c r="AA355" s="2">
        <f t="shared" si="429"/>
        <v>65</v>
      </c>
      <c r="AB355" s="2" t="str">
        <f t="shared" si="430"/>
        <v>Under 1.5</v>
      </c>
      <c r="AC355" s="6"/>
      <c r="AD355" s="6" t="str">
        <f t="shared" si="431"/>
        <v>Over 0.5</v>
      </c>
      <c r="AE355" s="6" t="str">
        <f t="shared" si="432"/>
        <v>?</v>
      </c>
      <c r="AF355" s="6"/>
      <c r="AG355">
        <f t="shared" si="433"/>
        <v>0</v>
      </c>
      <c r="AH355">
        <f t="shared" si="434"/>
        <v>0</v>
      </c>
      <c r="AI355">
        <f t="shared" si="435"/>
        <v>2</v>
      </c>
      <c r="AJ355">
        <f t="shared" si="436"/>
        <v>0</v>
      </c>
      <c r="AK355" s="2" t="str">
        <f t="shared" si="437"/>
        <v>-</v>
      </c>
      <c r="AL355" s="2" t="str">
        <f t="shared" si="438"/>
        <v>-</v>
      </c>
    </row>
    <row r="356" spans="2:38">
      <c r="B356" t="s">
        <v>259</v>
      </c>
      <c r="C356" s="10">
        <v>0.66666666666666663</v>
      </c>
      <c r="D356" s="9" t="s">
        <v>934</v>
      </c>
      <c r="E356" s="2" t="s">
        <v>0</v>
      </c>
      <c r="F356" s="8" t="s">
        <v>246</v>
      </c>
      <c r="G356" s="2">
        <v>26</v>
      </c>
      <c r="H356" s="2">
        <v>46</v>
      </c>
      <c r="I356" s="2">
        <v>28</v>
      </c>
      <c r="J356" s="2" t="s">
        <v>1</v>
      </c>
      <c r="K356" s="2" t="s">
        <v>1</v>
      </c>
      <c r="L356" s="2">
        <v>2</v>
      </c>
      <c r="M356" s="3" t="s">
        <v>13</v>
      </c>
      <c r="N356" s="3" t="s">
        <v>13</v>
      </c>
      <c r="O356" s="2">
        <v>46</v>
      </c>
      <c r="P356" s="2" t="b">
        <v>1</v>
      </c>
      <c r="Q356" s="2" t="b">
        <v>1</v>
      </c>
      <c r="R356" s="2" t="s">
        <v>2</v>
      </c>
      <c r="S356" s="44">
        <v>52</v>
      </c>
      <c r="T356" s="44" t="s">
        <v>10</v>
      </c>
      <c r="U356" s="20">
        <v>1.7</v>
      </c>
      <c r="V356" s="11"/>
      <c r="W356" s="2">
        <f t="shared" ref="W356:W361" si="439">IF(H356&gt;52,10,0)</f>
        <v>0</v>
      </c>
      <c r="X356">
        <f t="shared" ref="X356:X361" si="440">IF(L356&gt;15,0,IF(L356&lt;8,10,5))</f>
        <v>10</v>
      </c>
      <c r="Y356">
        <f t="shared" ref="Y356:Y361" si="441">IF(S356&gt;60,10,IF(S356&lt;49,0,5))</f>
        <v>5</v>
      </c>
      <c r="Z356">
        <f t="shared" ref="Z356:Z361" si="442">IF(T356="Y",10,IF(T356="C",5,0))</f>
        <v>10</v>
      </c>
      <c r="AA356" s="2">
        <f t="shared" ref="AA356:AA361" si="443">SUM(W356:Z356)+50</f>
        <v>75</v>
      </c>
      <c r="AB356" s="2" t="str">
        <f t="shared" ref="AB356:AB361" si="444">IF(AA356&lt;56,"Over 0.5","Under 1.5")</f>
        <v>Under 1.5</v>
      </c>
      <c r="AC356" s="6"/>
      <c r="AD356" s="6" t="str">
        <f t="shared" ref="AD356:AD361" si="445">IF(M356="1-0","Under 1.5",IF(M356="0-0","Under 1.5",IF(M356="0-1","Under 1.5","Over 0.5")))</f>
        <v>Over 0.5</v>
      </c>
      <c r="AE356" s="6" t="str">
        <f t="shared" ref="AE356:AE361" si="446">IF(M356="?",M356,IF(AB356=AD356,"WON",IF(M356="0-1","WON",IF(M356="1-0","WON","LOST"))))</f>
        <v>?</v>
      </c>
      <c r="AF356" s="6"/>
      <c r="AG356">
        <f t="shared" ref="AG356:AG361" si="447">IF(H356&gt;52,6,IF(H356=52,5,IF(H356=51,4,IF(H356=50,3,IF(H356=49,2,IF(H356=48,1,0))))))</f>
        <v>0</v>
      </c>
      <c r="AH356">
        <f t="shared" ref="AH356:AH361" si="448">IF(L356&lt;8,2,0)</f>
        <v>2</v>
      </c>
      <c r="AI356">
        <f t="shared" ref="AI356:AI361" si="449">IF(S356&gt;49,2,0)</f>
        <v>2</v>
      </c>
      <c r="AJ356">
        <f t="shared" ref="AJ356:AJ361" si="450">IF(SUM(AH356:AI356)=4,SUM(AG356:AI356),0)</f>
        <v>4</v>
      </c>
      <c r="AK356" s="2" t="str">
        <f t="shared" ref="AK356:AK361" si="451">IF(AJ356=10,"A1",IF(AJ356=9,"A2",IF(AJ356=8,"A3",IF(AJ356=7,"A4",IF(AJ356=6,"A5","-")))))</f>
        <v>-</v>
      </c>
      <c r="AL356" s="2" t="str">
        <f t="shared" ref="AL356:AL361" si="452">IF(AND(L356&lt;11,U356&lt;1.75,AA356&gt;65,OR((AND(S356&gt;49,S356&lt;61,T356="Y")),(AND(S356&lt;48,T356="Y")),(AND(S356&gt;60,T356="N")),(AND(S356&gt;60,T356="Y")),(AND(S356&gt;60,T356="C")))),"Pick","-")</f>
        <v>Pick</v>
      </c>
    </row>
    <row r="357" spans="2:38">
      <c r="B357" t="s">
        <v>676</v>
      </c>
      <c r="C357" s="10">
        <v>0.66666666666666663</v>
      </c>
      <c r="D357" s="9" t="s">
        <v>661</v>
      </c>
      <c r="E357" s="2" t="s">
        <v>0</v>
      </c>
      <c r="F357" s="8" t="s">
        <v>935</v>
      </c>
      <c r="G357" s="2">
        <v>48</v>
      </c>
      <c r="H357" s="2">
        <v>46</v>
      </c>
      <c r="I357" s="2">
        <v>6</v>
      </c>
      <c r="J357" s="2">
        <v>1</v>
      </c>
      <c r="K357" s="2" t="s">
        <v>1</v>
      </c>
      <c r="L357" s="2">
        <v>42</v>
      </c>
      <c r="M357" s="3" t="s">
        <v>13</v>
      </c>
      <c r="N357" s="3" t="s">
        <v>13</v>
      </c>
      <c r="O357" s="2">
        <v>46</v>
      </c>
      <c r="P357" s="2" t="b">
        <v>0</v>
      </c>
      <c r="Q357" s="2" t="b">
        <v>1</v>
      </c>
      <c r="R357" s="2" t="s">
        <v>2</v>
      </c>
      <c r="S357" s="44">
        <v>66</v>
      </c>
      <c r="T357" s="44" t="s">
        <v>12</v>
      </c>
      <c r="U357" s="20">
        <v>1.8</v>
      </c>
      <c r="V357" s="11"/>
      <c r="W357" s="2">
        <f t="shared" si="439"/>
        <v>0</v>
      </c>
      <c r="X357">
        <f t="shared" si="440"/>
        <v>0</v>
      </c>
      <c r="Y357">
        <f t="shared" si="441"/>
        <v>10</v>
      </c>
      <c r="Z357">
        <f t="shared" si="442"/>
        <v>0</v>
      </c>
      <c r="AA357" s="2">
        <f t="shared" si="443"/>
        <v>60</v>
      </c>
      <c r="AB357" s="2" t="str">
        <f t="shared" si="444"/>
        <v>Under 1.5</v>
      </c>
      <c r="AC357" s="6"/>
      <c r="AD357" s="6" t="str">
        <f t="shared" si="445"/>
        <v>Over 0.5</v>
      </c>
      <c r="AE357" s="6" t="str">
        <f t="shared" si="446"/>
        <v>?</v>
      </c>
      <c r="AF357" s="6"/>
      <c r="AG357">
        <f t="shared" si="447"/>
        <v>0</v>
      </c>
      <c r="AH357">
        <f t="shared" si="448"/>
        <v>0</v>
      </c>
      <c r="AI357">
        <f t="shared" si="449"/>
        <v>2</v>
      </c>
      <c r="AJ357">
        <f t="shared" si="450"/>
        <v>0</v>
      </c>
      <c r="AK357" s="2" t="str">
        <f t="shared" si="451"/>
        <v>-</v>
      </c>
      <c r="AL357" s="2" t="str">
        <f t="shared" si="452"/>
        <v>-</v>
      </c>
    </row>
    <row r="358" spans="2:38">
      <c r="B358" t="s">
        <v>208</v>
      </c>
      <c r="C358" s="10">
        <v>0.66666666666666663</v>
      </c>
      <c r="D358" s="9" t="s">
        <v>936</v>
      </c>
      <c r="E358" s="2" t="s">
        <v>0</v>
      </c>
      <c r="F358" s="8" t="s">
        <v>937</v>
      </c>
      <c r="G358" s="2">
        <v>29</v>
      </c>
      <c r="H358" s="2">
        <v>53</v>
      </c>
      <c r="I358" s="2">
        <v>18</v>
      </c>
      <c r="J358" s="2" t="s">
        <v>1</v>
      </c>
      <c r="K358" s="2">
        <v>1</v>
      </c>
      <c r="L358" s="2">
        <v>11</v>
      </c>
      <c r="M358" s="3" t="s">
        <v>13</v>
      </c>
      <c r="N358" s="3" t="s">
        <v>13</v>
      </c>
      <c r="O358" s="2" t="b">
        <v>1</v>
      </c>
      <c r="P358" s="2" t="b">
        <v>1</v>
      </c>
      <c r="Q358" s="2" t="s">
        <v>2</v>
      </c>
      <c r="R358" s="2" t="s">
        <v>2</v>
      </c>
      <c r="S358" s="44">
        <v>72</v>
      </c>
      <c r="T358" s="44" t="s">
        <v>10</v>
      </c>
      <c r="U358" s="20">
        <v>1.75</v>
      </c>
      <c r="V358" s="11"/>
      <c r="W358" s="2">
        <f t="shared" si="439"/>
        <v>10</v>
      </c>
      <c r="X358">
        <f t="shared" si="440"/>
        <v>5</v>
      </c>
      <c r="Y358">
        <f t="shared" si="441"/>
        <v>10</v>
      </c>
      <c r="Z358">
        <f t="shared" si="442"/>
        <v>10</v>
      </c>
      <c r="AA358" s="2">
        <f t="shared" si="443"/>
        <v>85</v>
      </c>
      <c r="AB358" s="2" t="str">
        <f t="shared" si="444"/>
        <v>Under 1.5</v>
      </c>
      <c r="AC358" s="6"/>
      <c r="AD358" s="6" t="str">
        <f t="shared" si="445"/>
        <v>Over 0.5</v>
      </c>
      <c r="AE358" s="6" t="str">
        <f t="shared" si="446"/>
        <v>?</v>
      </c>
      <c r="AF358" s="6"/>
      <c r="AG358">
        <f t="shared" si="447"/>
        <v>6</v>
      </c>
      <c r="AH358">
        <f t="shared" si="448"/>
        <v>0</v>
      </c>
      <c r="AI358">
        <f t="shared" si="449"/>
        <v>2</v>
      </c>
      <c r="AJ358">
        <f t="shared" si="450"/>
        <v>0</v>
      </c>
      <c r="AK358" s="2" t="str">
        <f t="shared" si="451"/>
        <v>-</v>
      </c>
      <c r="AL358" s="2" t="str">
        <f t="shared" si="452"/>
        <v>-</v>
      </c>
    </row>
    <row r="359" spans="2:38">
      <c r="B359" t="s">
        <v>208</v>
      </c>
      <c r="C359" s="10">
        <v>0.66666666666666663</v>
      </c>
      <c r="D359" s="9" t="s">
        <v>938</v>
      </c>
      <c r="E359" s="2" t="s">
        <v>0</v>
      </c>
      <c r="F359" s="8" t="s">
        <v>939</v>
      </c>
      <c r="G359" s="2">
        <v>32</v>
      </c>
      <c r="H359" s="2">
        <v>47</v>
      </c>
      <c r="I359" s="2">
        <v>21</v>
      </c>
      <c r="J359" s="2" t="s">
        <v>1</v>
      </c>
      <c r="K359" s="2">
        <v>1</v>
      </c>
      <c r="L359" s="2">
        <v>11</v>
      </c>
      <c r="M359" s="3" t="s">
        <v>13</v>
      </c>
      <c r="N359" s="3" t="s">
        <v>13</v>
      </c>
      <c r="O359" s="2">
        <v>47</v>
      </c>
      <c r="P359" s="2" t="b">
        <v>1</v>
      </c>
      <c r="Q359" s="2" t="s">
        <v>2</v>
      </c>
      <c r="R359" s="2" t="s">
        <v>2</v>
      </c>
      <c r="S359" s="44">
        <v>53</v>
      </c>
      <c r="T359" s="44" t="s">
        <v>12</v>
      </c>
      <c r="U359" s="20">
        <v>1.55</v>
      </c>
      <c r="V359" s="11"/>
      <c r="W359" s="2">
        <f t="shared" si="439"/>
        <v>0</v>
      </c>
      <c r="X359">
        <f t="shared" si="440"/>
        <v>5</v>
      </c>
      <c r="Y359">
        <f t="shared" si="441"/>
        <v>5</v>
      </c>
      <c r="Z359">
        <f t="shared" si="442"/>
        <v>0</v>
      </c>
      <c r="AA359" s="2">
        <f t="shared" si="443"/>
        <v>60</v>
      </c>
      <c r="AB359" s="2" t="str">
        <f t="shared" si="444"/>
        <v>Under 1.5</v>
      </c>
      <c r="AC359" s="6"/>
      <c r="AD359" s="6" t="str">
        <f t="shared" si="445"/>
        <v>Over 0.5</v>
      </c>
      <c r="AE359" s="6" t="str">
        <f t="shared" si="446"/>
        <v>?</v>
      </c>
      <c r="AF359" s="6"/>
      <c r="AG359">
        <f t="shared" si="447"/>
        <v>0</v>
      </c>
      <c r="AH359">
        <f t="shared" si="448"/>
        <v>0</v>
      </c>
      <c r="AI359">
        <f t="shared" si="449"/>
        <v>2</v>
      </c>
      <c r="AJ359">
        <f t="shared" si="450"/>
        <v>0</v>
      </c>
      <c r="AK359" s="2" t="str">
        <f t="shared" si="451"/>
        <v>-</v>
      </c>
      <c r="AL359" s="2" t="str">
        <f t="shared" si="452"/>
        <v>-</v>
      </c>
    </row>
    <row r="360" spans="2:38">
      <c r="B360" t="s">
        <v>208</v>
      </c>
      <c r="C360" s="10">
        <v>0.66666666666666663</v>
      </c>
      <c r="D360" s="9" t="s">
        <v>940</v>
      </c>
      <c r="E360" s="2" t="s">
        <v>0</v>
      </c>
      <c r="F360" s="8" t="s">
        <v>941</v>
      </c>
      <c r="G360" s="2">
        <v>34</v>
      </c>
      <c r="H360" s="2">
        <v>46</v>
      </c>
      <c r="I360" s="2">
        <v>20</v>
      </c>
      <c r="J360" s="2" t="s">
        <v>1</v>
      </c>
      <c r="K360" s="2">
        <v>1</v>
      </c>
      <c r="L360" s="2">
        <v>14</v>
      </c>
      <c r="M360" s="3" t="s">
        <v>13</v>
      </c>
      <c r="N360" s="3" t="s">
        <v>13</v>
      </c>
      <c r="O360" s="2">
        <v>46</v>
      </c>
      <c r="P360" s="2" t="b">
        <v>1</v>
      </c>
      <c r="Q360" s="2" t="s">
        <v>2</v>
      </c>
      <c r="R360" s="2" t="s">
        <v>2</v>
      </c>
      <c r="S360" s="44">
        <v>50</v>
      </c>
      <c r="T360" s="44" t="s">
        <v>12</v>
      </c>
      <c r="U360" s="20">
        <v>1.65</v>
      </c>
      <c r="V360" s="11"/>
      <c r="W360" s="2">
        <f t="shared" si="439"/>
        <v>0</v>
      </c>
      <c r="X360">
        <f t="shared" si="440"/>
        <v>5</v>
      </c>
      <c r="Y360">
        <f t="shared" si="441"/>
        <v>5</v>
      </c>
      <c r="Z360">
        <f t="shared" si="442"/>
        <v>0</v>
      </c>
      <c r="AA360" s="2">
        <f t="shared" si="443"/>
        <v>60</v>
      </c>
      <c r="AB360" s="2" t="str">
        <f t="shared" si="444"/>
        <v>Under 1.5</v>
      </c>
      <c r="AC360" s="6"/>
      <c r="AD360" s="6" t="str">
        <f t="shared" si="445"/>
        <v>Over 0.5</v>
      </c>
      <c r="AE360" s="6" t="str">
        <f t="shared" si="446"/>
        <v>?</v>
      </c>
      <c r="AF360" s="6"/>
      <c r="AG360">
        <f t="shared" si="447"/>
        <v>0</v>
      </c>
      <c r="AH360">
        <f t="shared" si="448"/>
        <v>0</v>
      </c>
      <c r="AI360">
        <f t="shared" si="449"/>
        <v>2</v>
      </c>
      <c r="AJ360">
        <f t="shared" si="450"/>
        <v>0</v>
      </c>
      <c r="AK360" s="2" t="str">
        <f t="shared" si="451"/>
        <v>-</v>
      </c>
      <c r="AL360" s="2" t="str">
        <f t="shared" si="452"/>
        <v>-</v>
      </c>
    </row>
    <row r="361" spans="2:38">
      <c r="B361" t="s">
        <v>208</v>
      </c>
      <c r="C361" s="10">
        <v>0.66666666666666663</v>
      </c>
      <c r="D361" s="9" t="s">
        <v>942</v>
      </c>
      <c r="E361" s="2" t="s">
        <v>0</v>
      </c>
      <c r="F361" s="8" t="s">
        <v>237</v>
      </c>
      <c r="G361" s="2">
        <v>30</v>
      </c>
      <c r="H361" s="2">
        <v>49</v>
      </c>
      <c r="I361" s="2">
        <v>21</v>
      </c>
      <c r="J361" s="2" t="s">
        <v>1</v>
      </c>
      <c r="K361" s="2" t="s">
        <v>1</v>
      </c>
      <c r="L361" s="2">
        <v>9</v>
      </c>
      <c r="M361" s="3" t="s">
        <v>13</v>
      </c>
      <c r="N361" s="3" t="s">
        <v>13</v>
      </c>
      <c r="O361" s="2">
        <v>49</v>
      </c>
      <c r="P361" s="2" t="b">
        <v>1</v>
      </c>
      <c r="Q361" s="2" t="b">
        <v>1</v>
      </c>
      <c r="R361" s="2" t="s">
        <v>2</v>
      </c>
      <c r="S361" s="44">
        <v>59</v>
      </c>
      <c r="T361" s="44" t="s">
        <v>10</v>
      </c>
      <c r="U361" s="20">
        <v>1.5</v>
      </c>
      <c r="V361" s="11"/>
      <c r="W361" s="2">
        <f t="shared" si="439"/>
        <v>0</v>
      </c>
      <c r="X361">
        <f t="shared" si="440"/>
        <v>5</v>
      </c>
      <c r="Y361">
        <f t="shared" si="441"/>
        <v>5</v>
      </c>
      <c r="Z361">
        <f t="shared" si="442"/>
        <v>10</v>
      </c>
      <c r="AA361" s="2">
        <f t="shared" si="443"/>
        <v>70</v>
      </c>
      <c r="AB361" s="2" t="str">
        <f t="shared" si="444"/>
        <v>Under 1.5</v>
      </c>
      <c r="AC361" s="6"/>
      <c r="AD361" s="6" t="str">
        <f t="shared" si="445"/>
        <v>Over 0.5</v>
      </c>
      <c r="AE361" s="6" t="str">
        <f t="shared" si="446"/>
        <v>?</v>
      </c>
      <c r="AF361" s="6"/>
      <c r="AG361">
        <f t="shared" si="447"/>
        <v>2</v>
      </c>
      <c r="AH361">
        <f t="shared" si="448"/>
        <v>0</v>
      </c>
      <c r="AI361">
        <f t="shared" si="449"/>
        <v>2</v>
      </c>
      <c r="AJ361">
        <f t="shared" si="450"/>
        <v>0</v>
      </c>
      <c r="AK361" s="2" t="str">
        <f t="shared" si="451"/>
        <v>-</v>
      </c>
      <c r="AL361" s="2" t="str">
        <f t="shared" si="452"/>
        <v>Pick</v>
      </c>
    </row>
    <row r="362" spans="2:38">
      <c r="B362" t="s">
        <v>355</v>
      </c>
      <c r="C362" s="10">
        <v>0.66666666666666663</v>
      </c>
      <c r="D362" s="9" t="s">
        <v>409</v>
      </c>
      <c r="E362" s="2" t="s">
        <v>0</v>
      </c>
      <c r="F362" s="8" t="s">
        <v>585</v>
      </c>
      <c r="G362" s="2">
        <v>21</v>
      </c>
      <c r="H362" s="2">
        <v>46</v>
      </c>
      <c r="I362" s="2">
        <v>34</v>
      </c>
      <c r="J362" s="2" t="s">
        <v>1</v>
      </c>
      <c r="K362" s="2" t="s">
        <v>1</v>
      </c>
      <c r="L362" s="2">
        <v>13</v>
      </c>
      <c r="M362" s="3" t="s">
        <v>13</v>
      </c>
      <c r="N362" s="3" t="s">
        <v>13</v>
      </c>
      <c r="O362" s="2">
        <v>46</v>
      </c>
      <c r="P362" s="2" t="b">
        <v>1</v>
      </c>
      <c r="Q362" s="2" t="b">
        <v>1</v>
      </c>
      <c r="R362" s="2" t="s">
        <v>2</v>
      </c>
      <c r="S362" s="44">
        <v>68</v>
      </c>
      <c r="T362" s="44" t="s">
        <v>10</v>
      </c>
      <c r="U362" s="20">
        <v>1.65</v>
      </c>
      <c r="V362" s="11"/>
      <c r="W362" s="2">
        <f t="shared" ref="W362:W371" si="453">IF(H362&gt;52,10,0)</f>
        <v>0</v>
      </c>
      <c r="X362">
        <f t="shared" ref="X362:X371" si="454">IF(L362&gt;15,0,IF(L362&lt;8,10,5))</f>
        <v>5</v>
      </c>
      <c r="Y362">
        <f t="shared" ref="Y362:Y371" si="455">IF(S362&gt;60,10,IF(S362&lt;49,0,5))</f>
        <v>10</v>
      </c>
      <c r="Z362">
        <f t="shared" ref="Z362:Z371" si="456">IF(T362="Y",10,IF(T362="C",5,0))</f>
        <v>10</v>
      </c>
      <c r="AA362" s="2">
        <f t="shared" ref="AA362:AA371" si="457">SUM(W362:Z362)+50</f>
        <v>75</v>
      </c>
      <c r="AB362" s="2" t="str">
        <f t="shared" ref="AB362:AB371" si="458">IF(AA362&lt;56,"Over 0.5","Under 1.5")</f>
        <v>Under 1.5</v>
      </c>
      <c r="AC362" s="6"/>
      <c r="AD362" s="6" t="str">
        <f t="shared" ref="AD362:AD371" si="459">IF(M362="1-0","Under 1.5",IF(M362="0-0","Under 1.5",IF(M362="0-1","Under 1.5","Over 0.5")))</f>
        <v>Over 0.5</v>
      </c>
      <c r="AE362" s="6" t="str">
        <f t="shared" ref="AE362:AE371" si="460">IF(M362="?",M362,IF(AB362=AD362,"WON",IF(M362="0-1","WON",IF(M362="1-0","WON","LOST"))))</f>
        <v>?</v>
      </c>
      <c r="AF362" s="6"/>
      <c r="AG362">
        <f t="shared" ref="AG362:AG371" si="461">IF(H362&gt;52,6,IF(H362=52,5,IF(H362=51,4,IF(H362=50,3,IF(H362=49,2,IF(H362=48,1,0))))))</f>
        <v>0</v>
      </c>
      <c r="AH362">
        <f t="shared" ref="AH362:AH371" si="462">IF(L362&lt;8,2,0)</f>
        <v>0</v>
      </c>
      <c r="AI362">
        <f t="shared" ref="AI362:AI371" si="463">IF(S362&gt;49,2,0)</f>
        <v>2</v>
      </c>
      <c r="AJ362">
        <f t="shared" ref="AJ362:AJ371" si="464">IF(SUM(AH362:AI362)=4,SUM(AG362:AI362),0)</f>
        <v>0</v>
      </c>
      <c r="AK362" s="2" t="str">
        <f t="shared" ref="AK362:AK371" si="465">IF(AJ362=10,"A1",IF(AJ362=9,"A2",IF(AJ362=8,"A3",IF(AJ362=7,"A4",IF(AJ362=6,"A5","-")))))</f>
        <v>-</v>
      </c>
      <c r="AL362" s="2" t="str">
        <f t="shared" ref="AL362:AL371" si="466">IF(AND(L362&lt;11,U362&lt;1.75,AA362&gt;65,OR((AND(S362&gt;49,S362&lt;61,T362="Y")),(AND(S362&lt;48,T362="Y")),(AND(S362&gt;60,T362="N")),(AND(S362&gt;60,T362="Y")),(AND(S362&gt;60,T362="C")))),"Pick","-")</f>
        <v>-</v>
      </c>
    </row>
    <row r="363" spans="2:38">
      <c r="B363" t="s">
        <v>355</v>
      </c>
      <c r="C363" s="10">
        <v>0.66666666666666663</v>
      </c>
      <c r="D363" s="9" t="s">
        <v>343</v>
      </c>
      <c r="E363" s="2" t="s">
        <v>0</v>
      </c>
      <c r="F363" s="8" t="s">
        <v>374</v>
      </c>
      <c r="G363" s="2">
        <v>22</v>
      </c>
      <c r="H363" s="2">
        <v>48</v>
      </c>
      <c r="I363" s="2">
        <v>30</v>
      </c>
      <c r="J363" s="2" t="s">
        <v>1</v>
      </c>
      <c r="K363" s="2" t="s">
        <v>1</v>
      </c>
      <c r="L363" s="2">
        <v>8</v>
      </c>
      <c r="M363" s="3" t="s">
        <v>13</v>
      </c>
      <c r="N363" s="3" t="s">
        <v>13</v>
      </c>
      <c r="O363" s="2">
        <v>48</v>
      </c>
      <c r="P363" s="2" t="b">
        <v>1</v>
      </c>
      <c r="Q363" s="2" t="b">
        <v>1</v>
      </c>
      <c r="R363" s="2" t="s">
        <v>2</v>
      </c>
      <c r="S363" s="44">
        <v>62</v>
      </c>
      <c r="T363" s="44" t="s">
        <v>10</v>
      </c>
      <c r="U363" s="20">
        <v>1.65</v>
      </c>
      <c r="V363" s="11"/>
      <c r="W363" s="2">
        <f t="shared" si="453"/>
        <v>0</v>
      </c>
      <c r="X363">
        <f t="shared" si="454"/>
        <v>5</v>
      </c>
      <c r="Y363">
        <f t="shared" si="455"/>
        <v>10</v>
      </c>
      <c r="Z363">
        <f t="shared" si="456"/>
        <v>10</v>
      </c>
      <c r="AA363" s="2">
        <f t="shared" si="457"/>
        <v>75</v>
      </c>
      <c r="AB363" s="2" t="str">
        <f t="shared" si="458"/>
        <v>Under 1.5</v>
      </c>
      <c r="AC363" s="6"/>
      <c r="AD363" s="6" t="str">
        <f t="shared" si="459"/>
        <v>Over 0.5</v>
      </c>
      <c r="AE363" s="6" t="str">
        <f t="shared" si="460"/>
        <v>?</v>
      </c>
      <c r="AF363" s="6"/>
      <c r="AG363">
        <f t="shared" si="461"/>
        <v>1</v>
      </c>
      <c r="AH363">
        <f t="shared" si="462"/>
        <v>0</v>
      </c>
      <c r="AI363">
        <f t="shared" si="463"/>
        <v>2</v>
      </c>
      <c r="AJ363">
        <f t="shared" si="464"/>
        <v>0</v>
      </c>
      <c r="AK363" s="2" t="str">
        <f t="shared" si="465"/>
        <v>-</v>
      </c>
      <c r="AL363" s="2" t="str">
        <f t="shared" si="466"/>
        <v>Pick</v>
      </c>
    </row>
    <row r="364" spans="2:38">
      <c r="B364" t="s">
        <v>355</v>
      </c>
      <c r="C364" s="10">
        <v>0.66666666666666663</v>
      </c>
      <c r="D364" s="9" t="s">
        <v>943</v>
      </c>
      <c r="E364" s="2" t="s">
        <v>0</v>
      </c>
      <c r="F364" s="8" t="s">
        <v>944</v>
      </c>
      <c r="G364" s="2">
        <v>20</v>
      </c>
      <c r="H364" s="2">
        <v>50</v>
      </c>
      <c r="I364" s="2">
        <v>30</v>
      </c>
      <c r="J364" s="2" t="s">
        <v>1</v>
      </c>
      <c r="K364" s="2">
        <v>1</v>
      </c>
      <c r="L364" s="2">
        <v>10</v>
      </c>
      <c r="M364" s="3" t="s">
        <v>13</v>
      </c>
      <c r="N364" s="3" t="s">
        <v>13</v>
      </c>
      <c r="O364" s="2">
        <v>50</v>
      </c>
      <c r="P364" s="2" t="b">
        <v>1</v>
      </c>
      <c r="Q364" s="2" t="s">
        <v>2</v>
      </c>
      <c r="R364" s="2" t="s">
        <v>2</v>
      </c>
      <c r="S364" s="44">
        <v>59</v>
      </c>
      <c r="T364" s="44" t="s">
        <v>12</v>
      </c>
      <c r="U364" s="20">
        <v>1.8</v>
      </c>
      <c r="V364" s="11"/>
      <c r="W364" s="2">
        <f t="shared" si="453"/>
        <v>0</v>
      </c>
      <c r="X364">
        <f t="shared" si="454"/>
        <v>5</v>
      </c>
      <c r="Y364">
        <f t="shared" si="455"/>
        <v>5</v>
      </c>
      <c r="Z364">
        <f t="shared" si="456"/>
        <v>0</v>
      </c>
      <c r="AA364" s="2">
        <f t="shared" si="457"/>
        <v>60</v>
      </c>
      <c r="AB364" s="2" t="str">
        <f t="shared" si="458"/>
        <v>Under 1.5</v>
      </c>
      <c r="AC364" s="6"/>
      <c r="AD364" s="6" t="str">
        <f t="shared" si="459"/>
        <v>Over 0.5</v>
      </c>
      <c r="AE364" s="6" t="str">
        <f t="shared" si="460"/>
        <v>?</v>
      </c>
      <c r="AF364" s="6"/>
      <c r="AG364">
        <f t="shared" si="461"/>
        <v>3</v>
      </c>
      <c r="AH364">
        <f t="shared" si="462"/>
        <v>0</v>
      </c>
      <c r="AI364">
        <f t="shared" si="463"/>
        <v>2</v>
      </c>
      <c r="AJ364">
        <f t="shared" si="464"/>
        <v>0</v>
      </c>
      <c r="AK364" s="2" t="str">
        <f t="shared" si="465"/>
        <v>-</v>
      </c>
      <c r="AL364" s="2" t="str">
        <f t="shared" si="466"/>
        <v>-</v>
      </c>
    </row>
    <row r="365" spans="2:38">
      <c r="B365" t="s">
        <v>355</v>
      </c>
      <c r="C365" s="10">
        <v>0.66666666666666663</v>
      </c>
      <c r="D365" s="9" t="s">
        <v>342</v>
      </c>
      <c r="E365" s="2" t="s">
        <v>0</v>
      </c>
      <c r="F365" s="8" t="s">
        <v>945</v>
      </c>
      <c r="G365" s="2">
        <v>19</v>
      </c>
      <c r="H365" s="2">
        <v>46</v>
      </c>
      <c r="I365" s="2">
        <v>35</v>
      </c>
      <c r="J365" s="2" t="s">
        <v>1</v>
      </c>
      <c r="K365" s="2">
        <v>1</v>
      </c>
      <c r="L365" s="2">
        <v>16</v>
      </c>
      <c r="M365" s="3" t="s">
        <v>13</v>
      </c>
      <c r="N365" s="3" t="s">
        <v>13</v>
      </c>
      <c r="O365" s="2">
        <v>46</v>
      </c>
      <c r="P365" s="2" t="b">
        <v>1</v>
      </c>
      <c r="Q365" s="2" t="s">
        <v>2</v>
      </c>
      <c r="R365" s="2" t="s">
        <v>2</v>
      </c>
      <c r="S365" s="44">
        <v>80</v>
      </c>
      <c r="T365" s="44" t="s">
        <v>10</v>
      </c>
      <c r="U365" s="20">
        <v>1.6</v>
      </c>
      <c r="V365" s="11"/>
      <c r="W365" s="2">
        <f t="shared" si="453"/>
        <v>0</v>
      </c>
      <c r="X365">
        <f t="shared" si="454"/>
        <v>0</v>
      </c>
      <c r="Y365">
        <f t="shared" si="455"/>
        <v>10</v>
      </c>
      <c r="Z365">
        <f t="shared" si="456"/>
        <v>10</v>
      </c>
      <c r="AA365" s="2">
        <f t="shared" si="457"/>
        <v>70</v>
      </c>
      <c r="AB365" s="2" t="str">
        <f t="shared" si="458"/>
        <v>Under 1.5</v>
      </c>
      <c r="AC365" s="6"/>
      <c r="AD365" s="6" t="str">
        <f t="shared" si="459"/>
        <v>Over 0.5</v>
      </c>
      <c r="AE365" s="6" t="str">
        <f t="shared" si="460"/>
        <v>?</v>
      </c>
      <c r="AF365" s="6"/>
      <c r="AG365">
        <f t="shared" si="461"/>
        <v>0</v>
      </c>
      <c r="AH365">
        <f t="shared" si="462"/>
        <v>0</v>
      </c>
      <c r="AI365">
        <f t="shared" si="463"/>
        <v>2</v>
      </c>
      <c r="AJ365">
        <f t="shared" si="464"/>
        <v>0</v>
      </c>
      <c r="AK365" s="2" t="str">
        <f t="shared" si="465"/>
        <v>-</v>
      </c>
      <c r="AL365" s="2" t="str">
        <f t="shared" si="466"/>
        <v>-</v>
      </c>
    </row>
    <row r="366" spans="2:38">
      <c r="B366" t="s">
        <v>404</v>
      </c>
      <c r="C366" s="10">
        <v>0.66666666666666663</v>
      </c>
      <c r="D366" s="9" t="s">
        <v>946</v>
      </c>
      <c r="E366" s="2" t="s">
        <v>0</v>
      </c>
      <c r="F366" s="8" t="s">
        <v>416</v>
      </c>
      <c r="G366" s="2">
        <v>25</v>
      </c>
      <c r="H366" s="2">
        <v>49</v>
      </c>
      <c r="I366" s="2">
        <v>26</v>
      </c>
      <c r="J366" s="2" t="s">
        <v>1</v>
      </c>
      <c r="K366" s="2">
        <v>1</v>
      </c>
      <c r="L366" s="2">
        <v>1</v>
      </c>
      <c r="M366" s="3" t="s">
        <v>13</v>
      </c>
      <c r="N366" s="3" t="s">
        <v>13</v>
      </c>
      <c r="O366" s="2">
        <v>49</v>
      </c>
      <c r="P366" s="2" t="b">
        <v>1</v>
      </c>
      <c r="Q366" s="2" t="s">
        <v>2</v>
      </c>
      <c r="R366" s="2" t="s">
        <v>2</v>
      </c>
      <c r="S366" s="44">
        <v>69</v>
      </c>
      <c r="T366" s="44"/>
      <c r="U366" s="20">
        <v>1.8</v>
      </c>
      <c r="V366" s="11"/>
      <c r="W366" s="2">
        <f t="shared" si="453"/>
        <v>0</v>
      </c>
      <c r="X366">
        <f t="shared" si="454"/>
        <v>10</v>
      </c>
      <c r="Y366">
        <f t="shared" si="455"/>
        <v>10</v>
      </c>
      <c r="Z366">
        <f t="shared" si="456"/>
        <v>0</v>
      </c>
      <c r="AA366" s="2">
        <f t="shared" si="457"/>
        <v>70</v>
      </c>
      <c r="AB366" s="2" t="str">
        <f t="shared" si="458"/>
        <v>Under 1.5</v>
      </c>
      <c r="AC366" s="6"/>
      <c r="AD366" s="6" t="str">
        <f t="shared" si="459"/>
        <v>Over 0.5</v>
      </c>
      <c r="AE366" s="6" t="str">
        <f t="shared" si="460"/>
        <v>?</v>
      </c>
      <c r="AF366" s="6"/>
      <c r="AG366">
        <f t="shared" si="461"/>
        <v>2</v>
      </c>
      <c r="AH366">
        <f t="shared" si="462"/>
        <v>2</v>
      </c>
      <c r="AI366">
        <f t="shared" si="463"/>
        <v>2</v>
      </c>
      <c r="AJ366">
        <f t="shared" si="464"/>
        <v>6</v>
      </c>
      <c r="AK366" s="2" t="str">
        <f t="shared" si="465"/>
        <v>A5</v>
      </c>
      <c r="AL366" s="2" t="str">
        <f t="shared" si="466"/>
        <v>-</v>
      </c>
    </row>
    <row r="367" spans="2:38">
      <c r="B367" t="s">
        <v>258</v>
      </c>
      <c r="C367" s="10">
        <v>0.66666666666666663</v>
      </c>
      <c r="D367" s="9" t="s">
        <v>947</v>
      </c>
      <c r="E367" s="2" t="s">
        <v>0</v>
      </c>
      <c r="F367" s="8" t="s">
        <v>288</v>
      </c>
      <c r="G367" s="2">
        <v>18</v>
      </c>
      <c r="H367" s="2">
        <v>45</v>
      </c>
      <c r="I367" s="2">
        <v>37</v>
      </c>
      <c r="J367" s="2" t="s">
        <v>1</v>
      </c>
      <c r="K367" s="2">
        <v>2</v>
      </c>
      <c r="L367" s="2">
        <v>19</v>
      </c>
      <c r="M367" s="3" t="s">
        <v>13</v>
      </c>
      <c r="N367" s="3" t="s">
        <v>13</v>
      </c>
      <c r="O367" s="2">
        <v>45</v>
      </c>
      <c r="P367" s="2" t="b">
        <v>1</v>
      </c>
      <c r="Q367" s="2" t="s">
        <v>2</v>
      </c>
      <c r="R367" s="2" t="s">
        <v>2</v>
      </c>
      <c r="S367" s="44">
        <v>70</v>
      </c>
      <c r="T367" s="44"/>
      <c r="U367" s="20">
        <v>1.35</v>
      </c>
      <c r="V367" s="11"/>
      <c r="W367" s="2">
        <f t="shared" si="453"/>
        <v>0</v>
      </c>
      <c r="X367">
        <f t="shared" si="454"/>
        <v>0</v>
      </c>
      <c r="Y367">
        <f t="shared" si="455"/>
        <v>10</v>
      </c>
      <c r="Z367">
        <f t="shared" si="456"/>
        <v>0</v>
      </c>
      <c r="AA367" s="2">
        <f t="shared" si="457"/>
        <v>60</v>
      </c>
      <c r="AB367" s="2" t="str">
        <f t="shared" si="458"/>
        <v>Under 1.5</v>
      </c>
      <c r="AC367" s="6"/>
      <c r="AD367" s="6" t="str">
        <f t="shared" si="459"/>
        <v>Over 0.5</v>
      </c>
      <c r="AE367" s="6" t="str">
        <f t="shared" si="460"/>
        <v>?</v>
      </c>
      <c r="AF367" s="6"/>
      <c r="AG367">
        <f t="shared" si="461"/>
        <v>0</v>
      </c>
      <c r="AH367">
        <f t="shared" si="462"/>
        <v>0</v>
      </c>
      <c r="AI367">
        <f t="shared" si="463"/>
        <v>2</v>
      </c>
      <c r="AJ367">
        <f t="shared" si="464"/>
        <v>0</v>
      </c>
      <c r="AK367" s="2" t="str">
        <f t="shared" si="465"/>
        <v>-</v>
      </c>
      <c r="AL367" s="2" t="str">
        <f t="shared" si="466"/>
        <v>-</v>
      </c>
    </row>
    <row r="368" spans="2:38">
      <c r="B368" t="s">
        <v>226</v>
      </c>
      <c r="C368" s="10">
        <v>0.66666666666666663</v>
      </c>
      <c r="D368" s="9" t="s">
        <v>243</v>
      </c>
      <c r="E368" s="2" t="s">
        <v>0</v>
      </c>
      <c r="F368" s="8" t="s">
        <v>366</v>
      </c>
      <c r="G368" s="2">
        <v>30</v>
      </c>
      <c r="H368" s="2">
        <v>43</v>
      </c>
      <c r="I368" s="2">
        <v>28</v>
      </c>
      <c r="J368" s="2" t="s">
        <v>1</v>
      </c>
      <c r="K368" s="2" t="s">
        <v>1</v>
      </c>
      <c r="L368" s="2">
        <v>2</v>
      </c>
      <c r="M368" s="3" t="s">
        <v>13</v>
      </c>
      <c r="N368" s="3" t="s">
        <v>13</v>
      </c>
      <c r="O368" s="2">
        <v>43</v>
      </c>
      <c r="P368" s="2" t="b">
        <v>1</v>
      </c>
      <c r="Q368" s="2" t="b">
        <v>1</v>
      </c>
      <c r="R368" s="2" t="s">
        <v>2</v>
      </c>
      <c r="S368" s="44">
        <v>57</v>
      </c>
      <c r="T368" s="44" t="s">
        <v>11</v>
      </c>
      <c r="U368" s="20">
        <v>1.5</v>
      </c>
      <c r="V368" s="11"/>
      <c r="W368" s="2">
        <f t="shared" si="453"/>
        <v>0</v>
      </c>
      <c r="X368">
        <f t="shared" si="454"/>
        <v>10</v>
      </c>
      <c r="Y368">
        <f t="shared" si="455"/>
        <v>5</v>
      </c>
      <c r="Z368">
        <f t="shared" si="456"/>
        <v>5</v>
      </c>
      <c r="AA368" s="2">
        <f t="shared" si="457"/>
        <v>70</v>
      </c>
      <c r="AB368" s="2" t="str">
        <f t="shared" si="458"/>
        <v>Under 1.5</v>
      </c>
      <c r="AC368" s="6"/>
      <c r="AD368" s="6" t="str">
        <f t="shared" si="459"/>
        <v>Over 0.5</v>
      </c>
      <c r="AE368" s="6" t="str">
        <f t="shared" si="460"/>
        <v>?</v>
      </c>
      <c r="AF368" s="6"/>
      <c r="AG368">
        <f t="shared" si="461"/>
        <v>0</v>
      </c>
      <c r="AH368">
        <f t="shared" si="462"/>
        <v>2</v>
      </c>
      <c r="AI368">
        <f t="shared" si="463"/>
        <v>2</v>
      </c>
      <c r="AJ368">
        <f t="shared" si="464"/>
        <v>4</v>
      </c>
      <c r="AK368" s="2" t="str">
        <f t="shared" si="465"/>
        <v>-</v>
      </c>
      <c r="AL368" s="2" t="str">
        <f t="shared" si="466"/>
        <v>-</v>
      </c>
    </row>
    <row r="369" spans="2:38">
      <c r="B369" t="s">
        <v>226</v>
      </c>
      <c r="C369" s="10">
        <v>0.66666666666666663</v>
      </c>
      <c r="D369" s="9" t="s">
        <v>244</v>
      </c>
      <c r="E369" s="2" t="s">
        <v>0</v>
      </c>
      <c r="F369" s="8" t="s">
        <v>225</v>
      </c>
      <c r="G369" s="2">
        <v>18</v>
      </c>
      <c r="H369" s="2">
        <v>61</v>
      </c>
      <c r="I369" s="2">
        <v>21</v>
      </c>
      <c r="J369" s="2" t="s">
        <v>1</v>
      </c>
      <c r="K369" s="2" t="s">
        <v>1</v>
      </c>
      <c r="L369" s="2">
        <v>3</v>
      </c>
      <c r="M369" s="3" t="s">
        <v>13</v>
      </c>
      <c r="N369" s="3" t="s">
        <v>13</v>
      </c>
      <c r="O369" s="2" t="b">
        <v>1</v>
      </c>
      <c r="P369" s="2" t="b">
        <v>1</v>
      </c>
      <c r="Q369" s="2" t="b">
        <v>1</v>
      </c>
      <c r="R369" s="2" t="s">
        <v>2</v>
      </c>
      <c r="S369" s="44">
        <v>51</v>
      </c>
      <c r="T369" s="44" t="s">
        <v>11</v>
      </c>
      <c r="U369" s="20">
        <v>1.4</v>
      </c>
      <c r="V369" s="11"/>
      <c r="W369" s="2">
        <f t="shared" si="453"/>
        <v>10</v>
      </c>
      <c r="X369">
        <f t="shared" si="454"/>
        <v>10</v>
      </c>
      <c r="Y369">
        <f t="shared" si="455"/>
        <v>5</v>
      </c>
      <c r="Z369">
        <f t="shared" si="456"/>
        <v>5</v>
      </c>
      <c r="AA369" s="2">
        <f t="shared" si="457"/>
        <v>80</v>
      </c>
      <c r="AB369" s="2" t="str">
        <f t="shared" si="458"/>
        <v>Under 1.5</v>
      </c>
      <c r="AC369" s="6"/>
      <c r="AD369" s="6" t="str">
        <f t="shared" si="459"/>
        <v>Over 0.5</v>
      </c>
      <c r="AE369" s="6" t="str">
        <f t="shared" si="460"/>
        <v>?</v>
      </c>
      <c r="AF369" s="6"/>
      <c r="AG369">
        <f t="shared" si="461"/>
        <v>6</v>
      </c>
      <c r="AH369">
        <f t="shared" si="462"/>
        <v>2</v>
      </c>
      <c r="AI369">
        <f t="shared" si="463"/>
        <v>2</v>
      </c>
      <c r="AJ369">
        <f t="shared" si="464"/>
        <v>10</v>
      </c>
      <c r="AK369" s="2" t="str">
        <f t="shared" si="465"/>
        <v>A1</v>
      </c>
      <c r="AL369" s="2" t="str">
        <f t="shared" si="466"/>
        <v>-</v>
      </c>
    </row>
    <row r="370" spans="2:38">
      <c r="B370" t="s">
        <v>226</v>
      </c>
      <c r="C370" s="10">
        <v>0.66666666666666663</v>
      </c>
      <c r="D370" s="9" t="s">
        <v>245</v>
      </c>
      <c r="E370" s="2" t="s">
        <v>0</v>
      </c>
      <c r="F370" s="8" t="s">
        <v>232</v>
      </c>
      <c r="G370" s="2">
        <v>28</v>
      </c>
      <c r="H370" s="2">
        <v>62</v>
      </c>
      <c r="I370" s="2">
        <v>11</v>
      </c>
      <c r="J370" s="2" t="s">
        <v>1</v>
      </c>
      <c r="K370" s="2">
        <v>1</v>
      </c>
      <c r="L370" s="2">
        <v>17</v>
      </c>
      <c r="M370" s="3" t="s">
        <v>13</v>
      </c>
      <c r="N370" s="3" t="s">
        <v>13</v>
      </c>
      <c r="O370" s="2" t="b">
        <v>1</v>
      </c>
      <c r="P370" s="2" t="b">
        <v>1</v>
      </c>
      <c r="Q370" s="2" t="s">
        <v>2</v>
      </c>
      <c r="R370" s="2" t="s">
        <v>2</v>
      </c>
      <c r="S370" s="44">
        <v>64</v>
      </c>
      <c r="T370" s="44" t="s">
        <v>10</v>
      </c>
      <c r="U370" s="20">
        <v>1.5</v>
      </c>
      <c r="V370" s="11"/>
      <c r="W370" s="2">
        <f t="shared" si="453"/>
        <v>10</v>
      </c>
      <c r="X370">
        <f t="shared" si="454"/>
        <v>0</v>
      </c>
      <c r="Y370">
        <f t="shared" si="455"/>
        <v>10</v>
      </c>
      <c r="Z370">
        <f t="shared" si="456"/>
        <v>10</v>
      </c>
      <c r="AA370" s="2">
        <f t="shared" si="457"/>
        <v>80</v>
      </c>
      <c r="AB370" s="2" t="str">
        <f t="shared" si="458"/>
        <v>Under 1.5</v>
      </c>
      <c r="AC370" s="6"/>
      <c r="AD370" s="6" t="str">
        <f t="shared" si="459"/>
        <v>Over 0.5</v>
      </c>
      <c r="AE370" s="6" t="str">
        <f t="shared" si="460"/>
        <v>?</v>
      </c>
      <c r="AF370" s="6"/>
      <c r="AG370">
        <f t="shared" si="461"/>
        <v>6</v>
      </c>
      <c r="AH370">
        <f t="shared" si="462"/>
        <v>0</v>
      </c>
      <c r="AI370">
        <f t="shared" si="463"/>
        <v>2</v>
      </c>
      <c r="AJ370">
        <f t="shared" si="464"/>
        <v>0</v>
      </c>
      <c r="AK370" s="2" t="str">
        <f t="shared" si="465"/>
        <v>-</v>
      </c>
      <c r="AL370" s="2" t="str">
        <f t="shared" si="466"/>
        <v>-</v>
      </c>
    </row>
    <row r="371" spans="2:38">
      <c r="B371" t="s">
        <v>209</v>
      </c>
      <c r="C371" s="10">
        <v>0.66666666666666663</v>
      </c>
      <c r="D371" s="9" t="s">
        <v>948</v>
      </c>
      <c r="E371" s="2" t="s">
        <v>0</v>
      </c>
      <c r="F371" s="8" t="s">
        <v>446</v>
      </c>
      <c r="G371" s="2">
        <v>26</v>
      </c>
      <c r="H371" s="2">
        <v>45</v>
      </c>
      <c r="I371" s="2">
        <v>29</v>
      </c>
      <c r="J371" s="2" t="s">
        <v>1</v>
      </c>
      <c r="K371" s="2">
        <v>2</v>
      </c>
      <c r="L371" s="2">
        <v>3</v>
      </c>
      <c r="M371" s="3" t="s">
        <v>13</v>
      </c>
      <c r="N371" s="3" t="s">
        <v>13</v>
      </c>
      <c r="O371" s="2">
        <v>45</v>
      </c>
      <c r="P371" s="2" t="b">
        <v>1</v>
      </c>
      <c r="Q371" s="2" t="s">
        <v>2</v>
      </c>
      <c r="R371" s="2" t="s">
        <v>2</v>
      </c>
      <c r="S371" s="44">
        <v>56</v>
      </c>
      <c r="T371" s="44" t="s">
        <v>10</v>
      </c>
      <c r="U371" s="20">
        <v>1.5</v>
      </c>
      <c r="V371" s="11"/>
      <c r="W371" s="2">
        <f t="shared" si="453"/>
        <v>0</v>
      </c>
      <c r="X371">
        <f t="shared" si="454"/>
        <v>10</v>
      </c>
      <c r="Y371">
        <f t="shared" si="455"/>
        <v>5</v>
      </c>
      <c r="Z371">
        <f t="shared" si="456"/>
        <v>10</v>
      </c>
      <c r="AA371" s="2">
        <f t="shared" si="457"/>
        <v>75</v>
      </c>
      <c r="AB371" s="2" t="str">
        <f t="shared" si="458"/>
        <v>Under 1.5</v>
      </c>
      <c r="AC371" s="6"/>
      <c r="AD371" s="6" t="str">
        <f t="shared" si="459"/>
        <v>Over 0.5</v>
      </c>
      <c r="AE371" s="6" t="str">
        <f t="shared" si="460"/>
        <v>?</v>
      </c>
      <c r="AF371" s="6"/>
      <c r="AG371">
        <f t="shared" si="461"/>
        <v>0</v>
      </c>
      <c r="AH371">
        <f t="shared" si="462"/>
        <v>2</v>
      </c>
      <c r="AI371">
        <f t="shared" si="463"/>
        <v>2</v>
      </c>
      <c r="AJ371">
        <f t="shared" si="464"/>
        <v>4</v>
      </c>
      <c r="AK371" s="2" t="str">
        <f t="shared" si="465"/>
        <v>-</v>
      </c>
      <c r="AL371" s="2" t="str">
        <f t="shared" si="466"/>
        <v>Pick</v>
      </c>
    </row>
    <row r="372" spans="2:38">
      <c r="B372" t="s">
        <v>60</v>
      </c>
      <c r="C372" s="10">
        <v>0.6875</v>
      </c>
      <c r="D372" s="9" t="s">
        <v>949</v>
      </c>
      <c r="E372" s="2" t="s">
        <v>0</v>
      </c>
      <c r="F372" s="8" t="s">
        <v>950</v>
      </c>
      <c r="G372" s="2">
        <v>15</v>
      </c>
      <c r="H372" s="2">
        <v>51</v>
      </c>
      <c r="I372" s="2">
        <v>35</v>
      </c>
      <c r="J372" s="2" t="s">
        <v>1</v>
      </c>
      <c r="K372" s="2">
        <v>2</v>
      </c>
      <c r="L372" s="2">
        <v>20</v>
      </c>
      <c r="M372" s="3" t="s">
        <v>13</v>
      </c>
      <c r="N372" s="3" t="s">
        <v>13</v>
      </c>
      <c r="O372" s="2">
        <v>51</v>
      </c>
      <c r="P372" s="2" t="b">
        <v>1</v>
      </c>
      <c r="Q372" s="2" t="s">
        <v>2</v>
      </c>
      <c r="R372" s="2" t="s">
        <v>2</v>
      </c>
      <c r="S372" s="44">
        <v>59</v>
      </c>
      <c r="T372" s="44" t="s">
        <v>10</v>
      </c>
      <c r="U372" s="20">
        <v>1.5</v>
      </c>
      <c r="V372" s="11"/>
      <c r="W372" s="2">
        <f t="shared" ref="W372:W377" si="467">IF(H372&gt;52,10,0)</f>
        <v>0</v>
      </c>
      <c r="X372">
        <f t="shared" ref="X372:X377" si="468">IF(L372&gt;15,0,IF(L372&lt;8,10,5))</f>
        <v>0</v>
      </c>
      <c r="Y372">
        <f t="shared" ref="Y372:Y377" si="469">IF(S372&gt;60,10,IF(S372&lt;49,0,5))</f>
        <v>5</v>
      </c>
      <c r="Z372">
        <f t="shared" ref="Z372:Z377" si="470">IF(T372="Y",10,IF(T372="C",5,0))</f>
        <v>10</v>
      </c>
      <c r="AA372" s="2">
        <f t="shared" ref="AA372:AA377" si="471">SUM(W372:Z372)+50</f>
        <v>65</v>
      </c>
      <c r="AB372" s="2" t="str">
        <f t="shared" ref="AB372:AB377" si="472">IF(AA372&lt;56,"Over 0.5","Under 1.5")</f>
        <v>Under 1.5</v>
      </c>
      <c r="AC372" s="6"/>
      <c r="AD372" s="6" t="str">
        <f t="shared" ref="AD372:AD377" si="473">IF(M372="1-0","Under 1.5",IF(M372="0-0","Under 1.5",IF(M372="0-1","Under 1.5","Over 0.5")))</f>
        <v>Over 0.5</v>
      </c>
      <c r="AE372" s="6" t="str">
        <f t="shared" ref="AE372:AE377" si="474">IF(M372="?",M372,IF(AB372=AD372,"WON",IF(M372="0-1","WON",IF(M372="1-0","WON","LOST"))))</f>
        <v>?</v>
      </c>
      <c r="AF372" s="6"/>
      <c r="AG372">
        <f t="shared" ref="AG372:AG377" si="475">IF(H372&gt;52,6,IF(H372=52,5,IF(H372=51,4,IF(H372=50,3,IF(H372=49,2,IF(H372=48,1,0))))))</f>
        <v>4</v>
      </c>
      <c r="AH372">
        <f t="shared" ref="AH372:AH377" si="476">IF(L372&lt;8,2,0)</f>
        <v>0</v>
      </c>
      <c r="AI372">
        <f t="shared" ref="AI372:AI377" si="477">IF(S372&gt;49,2,0)</f>
        <v>2</v>
      </c>
      <c r="AJ372">
        <f t="shared" ref="AJ372:AJ377" si="478">IF(SUM(AH372:AI372)=4,SUM(AG372:AI372),0)</f>
        <v>0</v>
      </c>
      <c r="AK372" s="2" t="str">
        <f t="shared" ref="AK372:AK377" si="479">IF(AJ372=10,"A1",IF(AJ372=9,"A2",IF(AJ372=8,"A3",IF(AJ372=7,"A4",IF(AJ372=6,"A5","-")))))</f>
        <v>-</v>
      </c>
      <c r="AL372" s="2" t="str">
        <f t="shared" ref="AL372:AL377" si="480">IF(AND(L372&lt;11,U372&lt;1.75,AA372&gt;65,OR((AND(S372&gt;49,S372&lt;61,T372="Y")),(AND(S372&lt;48,T372="Y")),(AND(S372&gt;60,T372="N")),(AND(S372&gt;60,T372="Y")),(AND(S372&gt;60,T372="C")))),"Pick","-")</f>
        <v>-</v>
      </c>
    </row>
    <row r="373" spans="2:38">
      <c r="B373" t="s">
        <v>403</v>
      </c>
      <c r="C373" s="10">
        <v>0.70833333333333337</v>
      </c>
      <c r="D373" s="9" t="s">
        <v>951</v>
      </c>
      <c r="E373" s="2" t="s">
        <v>0</v>
      </c>
      <c r="F373" s="8" t="s">
        <v>462</v>
      </c>
      <c r="G373" s="2">
        <v>34</v>
      </c>
      <c r="H373" s="2">
        <v>45</v>
      </c>
      <c r="I373" s="2">
        <v>21</v>
      </c>
      <c r="J373" s="2" t="s">
        <v>1</v>
      </c>
      <c r="K373" s="2" t="s">
        <v>1</v>
      </c>
      <c r="L373" s="2">
        <v>13</v>
      </c>
      <c r="M373" s="3" t="s">
        <v>13</v>
      </c>
      <c r="N373" s="3" t="s">
        <v>13</v>
      </c>
      <c r="O373" s="2">
        <v>45</v>
      </c>
      <c r="P373" s="2" t="b">
        <v>1</v>
      </c>
      <c r="Q373" s="2" t="b">
        <v>1</v>
      </c>
      <c r="R373" s="2" t="s">
        <v>2</v>
      </c>
      <c r="S373" s="44">
        <v>60</v>
      </c>
      <c r="T373" s="44" t="s">
        <v>10</v>
      </c>
      <c r="U373" s="20">
        <v>1.35</v>
      </c>
      <c r="V373" s="11"/>
      <c r="W373" s="2">
        <f t="shared" si="467"/>
        <v>0</v>
      </c>
      <c r="X373">
        <f t="shared" si="468"/>
        <v>5</v>
      </c>
      <c r="Y373">
        <f t="shared" si="469"/>
        <v>5</v>
      </c>
      <c r="Z373">
        <f t="shared" si="470"/>
        <v>10</v>
      </c>
      <c r="AA373" s="2">
        <f t="shared" si="471"/>
        <v>70</v>
      </c>
      <c r="AB373" s="2" t="str">
        <f t="shared" si="472"/>
        <v>Under 1.5</v>
      </c>
      <c r="AC373" s="6"/>
      <c r="AD373" s="6" t="str">
        <f t="shared" si="473"/>
        <v>Over 0.5</v>
      </c>
      <c r="AE373" s="6" t="str">
        <f t="shared" si="474"/>
        <v>?</v>
      </c>
      <c r="AF373" s="6"/>
      <c r="AG373">
        <f t="shared" si="475"/>
        <v>0</v>
      </c>
      <c r="AH373">
        <f t="shared" si="476"/>
        <v>0</v>
      </c>
      <c r="AI373">
        <f t="shared" si="477"/>
        <v>2</v>
      </c>
      <c r="AJ373">
        <f t="shared" si="478"/>
        <v>0</v>
      </c>
      <c r="AK373" s="2" t="str">
        <f t="shared" si="479"/>
        <v>-</v>
      </c>
      <c r="AL373" s="2" t="str">
        <f t="shared" si="480"/>
        <v>-</v>
      </c>
    </row>
    <row r="374" spans="2:38">
      <c r="B374" t="s">
        <v>487</v>
      </c>
      <c r="C374" s="10">
        <v>0.70833333333333337</v>
      </c>
      <c r="D374" s="9" t="s">
        <v>490</v>
      </c>
      <c r="E374" s="2" t="s">
        <v>0</v>
      </c>
      <c r="F374" s="8" t="s">
        <v>952</v>
      </c>
      <c r="G374" s="2">
        <v>16</v>
      </c>
      <c r="H374" s="2">
        <v>66</v>
      </c>
      <c r="I374" s="2">
        <v>18</v>
      </c>
      <c r="J374" s="2" t="s">
        <v>1</v>
      </c>
      <c r="K374" s="2">
        <v>1</v>
      </c>
      <c r="L374" s="2">
        <v>2</v>
      </c>
      <c r="M374" s="3" t="s">
        <v>13</v>
      </c>
      <c r="N374" s="3" t="s">
        <v>13</v>
      </c>
      <c r="O374" s="2" t="b">
        <v>1</v>
      </c>
      <c r="P374" s="2" t="b">
        <v>1</v>
      </c>
      <c r="Q374" s="2" t="s">
        <v>2</v>
      </c>
      <c r="R374" s="2" t="s">
        <v>2</v>
      </c>
      <c r="S374" s="44">
        <v>56</v>
      </c>
      <c r="T374" s="44" t="s">
        <v>12</v>
      </c>
      <c r="U374" s="20">
        <v>1.85</v>
      </c>
      <c r="V374" s="11"/>
      <c r="W374" s="2">
        <f t="shared" si="467"/>
        <v>10</v>
      </c>
      <c r="X374">
        <f t="shared" si="468"/>
        <v>10</v>
      </c>
      <c r="Y374">
        <f t="shared" si="469"/>
        <v>5</v>
      </c>
      <c r="Z374">
        <f t="shared" si="470"/>
        <v>0</v>
      </c>
      <c r="AA374" s="2">
        <f t="shared" si="471"/>
        <v>75</v>
      </c>
      <c r="AB374" s="2" t="str">
        <f t="shared" si="472"/>
        <v>Under 1.5</v>
      </c>
      <c r="AC374" s="6"/>
      <c r="AD374" s="6" t="str">
        <f t="shared" si="473"/>
        <v>Over 0.5</v>
      </c>
      <c r="AE374" s="6" t="str">
        <f t="shared" si="474"/>
        <v>?</v>
      </c>
      <c r="AF374" s="6"/>
      <c r="AG374">
        <f t="shared" si="475"/>
        <v>6</v>
      </c>
      <c r="AH374">
        <f t="shared" si="476"/>
        <v>2</v>
      </c>
      <c r="AI374">
        <f t="shared" si="477"/>
        <v>2</v>
      </c>
      <c r="AJ374">
        <f t="shared" si="478"/>
        <v>10</v>
      </c>
      <c r="AK374" s="2" t="str">
        <f t="shared" si="479"/>
        <v>A1</v>
      </c>
      <c r="AL374" s="2" t="str">
        <f t="shared" si="480"/>
        <v>-</v>
      </c>
    </row>
    <row r="375" spans="2:38">
      <c r="B375" t="s">
        <v>206</v>
      </c>
      <c r="C375" s="10">
        <v>0.70833333333333337</v>
      </c>
      <c r="D375" s="9" t="s">
        <v>439</v>
      </c>
      <c r="E375" s="2" t="s">
        <v>0</v>
      </c>
      <c r="F375" s="8" t="s">
        <v>953</v>
      </c>
      <c r="G375" s="2">
        <v>30</v>
      </c>
      <c r="H375" s="2">
        <v>60</v>
      </c>
      <c r="I375" s="2">
        <v>10</v>
      </c>
      <c r="J375" s="2" t="s">
        <v>1</v>
      </c>
      <c r="K375" s="2" t="s">
        <v>1</v>
      </c>
      <c r="L375" s="2">
        <v>20</v>
      </c>
      <c r="M375" s="3" t="s">
        <v>13</v>
      </c>
      <c r="N375" s="3" t="s">
        <v>13</v>
      </c>
      <c r="O375" s="2" t="b">
        <v>1</v>
      </c>
      <c r="P375" s="2" t="b">
        <v>1</v>
      </c>
      <c r="Q375" s="2" t="b">
        <v>1</v>
      </c>
      <c r="R375" s="2" t="s">
        <v>2</v>
      </c>
      <c r="S375" s="44">
        <v>60</v>
      </c>
      <c r="T375" s="44" t="s">
        <v>10</v>
      </c>
      <c r="U375" s="20">
        <v>1.5</v>
      </c>
      <c r="V375" s="11"/>
      <c r="W375" s="2">
        <f t="shared" si="467"/>
        <v>10</v>
      </c>
      <c r="X375">
        <f t="shared" si="468"/>
        <v>0</v>
      </c>
      <c r="Y375">
        <f t="shared" si="469"/>
        <v>5</v>
      </c>
      <c r="Z375">
        <f t="shared" si="470"/>
        <v>10</v>
      </c>
      <c r="AA375" s="2">
        <f t="shared" si="471"/>
        <v>75</v>
      </c>
      <c r="AB375" s="2" t="str">
        <f t="shared" si="472"/>
        <v>Under 1.5</v>
      </c>
      <c r="AC375" s="6"/>
      <c r="AD375" s="6" t="str">
        <f t="shared" si="473"/>
        <v>Over 0.5</v>
      </c>
      <c r="AE375" s="6" t="str">
        <f t="shared" si="474"/>
        <v>?</v>
      </c>
      <c r="AF375" s="6"/>
      <c r="AG375">
        <f t="shared" si="475"/>
        <v>6</v>
      </c>
      <c r="AH375">
        <f t="shared" si="476"/>
        <v>0</v>
      </c>
      <c r="AI375">
        <f t="shared" si="477"/>
        <v>2</v>
      </c>
      <c r="AJ375">
        <f t="shared" si="478"/>
        <v>0</v>
      </c>
      <c r="AK375" s="2" t="str">
        <f t="shared" si="479"/>
        <v>-</v>
      </c>
      <c r="AL375" s="2" t="str">
        <f t="shared" si="480"/>
        <v>-</v>
      </c>
    </row>
    <row r="376" spans="2:38">
      <c r="B376" t="s">
        <v>206</v>
      </c>
      <c r="C376" s="10">
        <v>0.70833333333333337</v>
      </c>
      <c r="D376" s="9" t="s">
        <v>281</v>
      </c>
      <c r="E376" s="2" t="s">
        <v>0</v>
      </c>
      <c r="F376" s="8" t="s">
        <v>190</v>
      </c>
      <c r="G376" s="2">
        <v>34</v>
      </c>
      <c r="H376" s="2">
        <v>46</v>
      </c>
      <c r="I376" s="2">
        <v>20</v>
      </c>
      <c r="J376" s="2" t="s">
        <v>1</v>
      </c>
      <c r="K376" s="2" t="s">
        <v>1</v>
      </c>
      <c r="L376" s="2">
        <v>14</v>
      </c>
      <c r="M376" s="3" t="s">
        <v>13</v>
      </c>
      <c r="N376" s="3" t="s">
        <v>13</v>
      </c>
      <c r="O376" s="2">
        <v>46</v>
      </c>
      <c r="P376" s="2" t="b">
        <v>1</v>
      </c>
      <c r="Q376" s="2" t="b">
        <v>1</v>
      </c>
      <c r="R376" s="2" t="s">
        <v>2</v>
      </c>
      <c r="S376" s="44">
        <v>50</v>
      </c>
      <c r="T376" s="44" t="s">
        <v>10</v>
      </c>
      <c r="U376" s="20">
        <v>1.65</v>
      </c>
      <c r="V376" s="11"/>
      <c r="W376" s="2">
        <f t="shared" si="467"/>
        <v>0</v>
      </c>
      <c r="X376">
        <f t="shared" si="468"/>
        <v>5</v>
      </c>
      <c r="Y376">
        <f t="shared" si="469"/>
        <v>5</v>
      </c>
      <c r="Z376">
        <f t="shared" si="470"/>
        <v>10</v>
      </c>
      <c r="AA376" s="2">
        <f t="shared" si="471"/>
        <v>70</v>
      </c>
      <c r="AB376" s="2" t="str">
        <f t="shared" si="472"/>
        <v>Under 1.5</v>
      </c>
      <c r="AC376" s="6"/>
      <c r="AD376" s="6" t="str">
        <f t="shared" si="473"/>
        <v>Over 0.5</v>
      </c>
      <c r="AE376" s="6" t="str">
        <f t="shared" si="474"/>
        <v>?</v>
      </c>
      <c r="AF376" s="6"/>
      <c r="AG376">
        <f t="shared" si="475"/>
        <v>0</v>
      </c>
      <c r="AH376">
        <f t="shared" si="476"/>
        <v>0</v>
      </c>
      <c r="AI376">
        <f t="shared" si="477"/>
        <v>2</v>
      </c>
      <c r="AJ376">
        <f t="shared" si="478"/>
        <v>0</v>
      </c>
      <c r="AK376" s="2" t="str">
        <f t="shared" si="479"/>
        <v>-</v>
      </c>
      <c r="AL376" s="2" t="str">
        <f t="shared" si="480"/>
        <v>-</v>
      </c>
    </row>
    <row r="377" spans="2:38">
      <c r="B377" t="s">
        <v>256</v>
      </c>
      <c r="C377" s="10">
        <v>0.70833333333333337</v>
      </c>
      <c r="D377" s="9" t="s">
        <v>278</v>
      </c>
      <c r="E377" s="2" t="s">
        <v>0</v>
      </c>
      <c r="F377" s="8" t="s">
        <v>954</v>
      </c>
      <c r="G377" s="2">
        <v>33</v>
      </c>
      <c r="H377" s="2">
        <v>44</v>
      </c>
      <c r="I377" s="2">
        <v>23</v>
      </c>
      <c r="J377" s="2" t="s">
        <v>1</v>
      </c>
      <c r="K377" s="2">
        <v>1</v>
      </c>
      <c r="L377" s="2">
        <v>10</v>
      </c>
      <c r="M377" s="3" t="s">
        <v>13</v>
      </c>
      <c r="N377" s="3" t="s">
        <v>13</v>
      </c>
      <c r="O377" s="2">
        <v>44</v>
      </c>
      <c r="P377" s="2" t="b">
        <v>1</v>
      </c>
      <c r="Q377" s="2" t="s">
        <v>2</v>
      </c>
      <c r="R377" s="2" t="s">
        <v>2</v>
      </c>
      <c r="S377" s="44">
        <v>35</v>
      </c>
      <c r="T377" s="44" t="s">
        <v>12</v>
      </c>
      <c r="U377" s="20">
        <v>1.7</v>
      </c>
      <c r="V377" s="11"/>
      <c r="W377" s="2">
        <f t="shared" si="467"/>
        <v>0</v>
      </c>
      <c r="X377">
        <f t="shared" si="468"/>
        <v>5</v>
      </c>
      <c r="Y377">
        <f t="shared" si="469"/>
        <v>0</v>
      </c>
      <c r="Z377">
        <f t="shared" si="470"/>
        <v>0</v>
      </c>
      <c r="AA377" s="2">
        <f t="shared" si="471"/>
        <v>55</v>
      </c>
      <c r="AB377" s="2" t="str">
        <f t="shared" si="472"/>
        <v>Over 0.5</v>
      </c>
      <c r="AC377" s="6"/>
      <c r="AD377" s="6" t="str">
        <f t="shared" si="473"/>
        <v>Over 0.5</v>
      </c>
      <c r="AE377" s="6" t="str">
        <f t="shared" si="474"/>
        <v>?</v>
      </c>
      <c r="AF377" s="6"/>
      <c r="AG377">
        <f t="shared" si="475"/>
        <v>0</v>
      </c>
      <c r="AH377">
        <f t="shared" si="476"/>
        <v>0</v>
      </c>
      <c r="AI377">
        <f t="shared" si="477"/>
        <v>0</v>
      </c>
      <c r="AJ377">
        <f t="shared" si="478"/>
        <v>0</v>
      </c>
      <c r="AK377" s="2" t="str">
        <f t="shared" si="479"/>
        <v>-</v>
      </c>
      <c r="AL377" s="2" t="str">
        <f t="shared" si="480"/>
        <v>-</v>
      </c>
    </row>
    <row r="378" spans="2:38">
      <c r="B378" t="s">
        <v>256</v>
      </c>
      <c r="C378" s="10">
        <v>0.70833333333333337</v>
      </c>
      <c r="D378" s="9" t="s">
        <v>955</v>
      </c>
      <c r="E378" s="2" t="s">
        <v>0</v>
      </c>
      <c r="F378" s="8" t="s">
        <v>956</v>
      </c>
      <c r="G378" s="2">
        <v>22</v>
      </c>
      <c r="H378" s="2">
        <v>45</v>
      </c>
      <c r="I378" s="2">
        <v>33</v>
      </c>
      <c r="J378" s="2" t="s">
        <v>1</v>
      </c>
      <c r="K378" s="2">
        <v>1</v>
      </c>
      <c r="L378" s="2">
        <v>11</v>
      </c>
      <c r="M378" s="3" t="s">
        <v>13</v>
      </c>
      <c r="N378" s="3" t="s">
        <v>13</v>
      </c>
      <c r="O378" s="2">
        <v>45</v>
      </c>
      <c r="P378" s="2" t="b">
        <v>1</v>
      </c>
      <c r="Q378" s="2" t="s">
        <v>2</v>
      </c>
      <c r="R378" s="2" t="s">
        <v>2</v>
      </c>
      <c r="S378" s="44">
        <v>36</v>
      </c>
      <c r="T378" s="44" t="s">
        <v>12</v>
      </c>
      <c r="U378" s="20">
        <v>1.8</v>
      </c>
      <c r="V378" s="11"/>
      <c r="W378" s="2">
        <f t="shared" ref="W378:W389" si="481">IF(H378&gt;52,10,0)</f>
        <v>0</v>
      </c>
      <c r="X378">
        <f t="shared" ref="X378:X389" si="482">IF(L378&gt;15,0,IF(L378&lt;8,10,5))</f>
        <v>5</v>
      </c>
      <c r="Y378">
        <f t="shared" ref="Y378:Y389" si="483">IF(S378&gt;60,10,IF(S378&lt;49,0,5))</f>
        <v>0</v>
      </c>
      <c r="Z378">
        <f t="shared" ref="Z378:Z389" si="484">IF(T378="Y",10,IF(T378="C",5,0))</f>
        <v>0</v>
      </c>
      <c r="AA378" s="2">
        <f t="shared" ref="AA378:AA389" si="485">SUM(W378:Z378)+50</f>
        <v>55</v>
      </c>
      <c r="AB378" s="2" t="str">
        <f t="shared" ref="AB378:AB389" si="486">IF(AA378&lt;56,"Over 0.5","Under 1.5")</f>
        <v>Over 0.5</v>
      </c>
      <c r="AC378" s="6"/>
      <c r="AD378" s="6" t="str">
        <f t="shared" ref="AD378:AD389" si="487">IF(M378="1-0","Under 1.5",IF(M378="0-0","Under 1.5",IF(M378="0-1","Under 1.5","Over 0.5")))</f>
        <v>Over 0.5</v>
      </c>
      <c r="AE378" s="6" t="str">
        <f t="shared" ref="AE378:AE389" si="488">IF(M378="?",M378,IF(AB378=AD378,"WON",IF(M378="0-1","WON",IF(M378="1-0","WON","LOST"))))</f>
        <v>?</v>
      </c>
      <c r="AF378" s="6"/>
      <c r="AG378">
        <f t="shared" ref="AG378:AG389" si="489">IF(H378&gt;52,6,IF(H378=52,5,IF(H378=51,4,IF(H378=50,3,IF(H378=49,2,IF(H378=48,1,0))))))</f>
        <v>0</v>
      </c>
      <c r="AH378">
        <f t="shared" ref="AH378:AH389" si="490">IF(L378&lt;8,2,0)</f>
        <v>0</v>
      </c>
      <c r="AI378">
        <f t="shared" ref="AI378:AI389" si="491">IF(S378&gt;49,2,0)</f>
        <v>0</v>
      </c>
      <c r="AJ378">
        <f t="shared" ref="AJ378:AJ389" si="492">IF(SUM(AH378:AI378)=4,SUM(AG378:AI378),0)</f>
        <v>0</v>
      </c>
      <c r="AK378" s="2" t="str">
        <f t="shared" ref="AK378:AK389" si="493">IF(AJ378=10,"A1",IF(AJ378=9,"A2",IF(AJ378=8,"A3",IF(AJ378=7,"A4",IF(AJ378=6,"A5","-")))))</f>
        <v>-</v>
      </c>
      <c r="AL378" s="2" t="str">
        <f t="shared" ref="AL378:AL389" si="494">IF(AND(L378&lt;11,U378&lt;1.75,AA378&gt;65,OR((AND(S378&gt;49,S378&lt;61,T378="Y")),(AND(S378&lt;48,T378="Y")),(AND(S378&gt;60,T378="N")),(AND(S378&gt;60,T378="Y")),(AND(S378&gt;60,T378="C")))),"Pick","-")</f>
        <v>-</v>
      </c>
    </row>
    <row r="379" spans="2:38">
      <c r="B379" t="s">
        <v>256</v>
      </c>
      <c r="C379" s="10">
        <v>0.70833333333333337</v>
      </c>
      <c r="D379" s="9" t="s">
        <v>295</v>
      </c>
      <c r="E379" s="2" t="s">
        <v>0</v>
      </c>
      <c r="F379" s="8" t="s">
        <v>957</v>
      </c>
      <c r="G379" s="2">
        <v>28</v>
      </c>
      <c r="H379" s="2">
        <v>58</v>
      </c>
      <c r="I379" s="2">
        <v>14</v>
      </c>
      <c r="J379" s="2" t="s">
        <v>1</v>
      </c>
      <c r="K379" s="2">
        <v>1</v>
      </c>
      <c r="L379" s="2">
        <v>14</v>
      </c>
      <c r="M379" s="3" t="s">
        <v>13</v>
      </c>
      <c r="N379" s="3" t="s">
        <v>13</v>
      </c>
      <c r="O379" s="2" t="b">
        <v>1</v>
      </c>
      <c r="P379" s="2" t="b">
        <v>1</v>
      </c>
      <c r="Q379" s="2" t="s">
        <v>2</v>
      </c>
      <c r="R379" s="2" t="s">
        <v>2</v>
      </c>
      <c r="S379" s="44">
        <v>45</v>
      </c>
      <c r="T379" s="44" t="s">
        <v>10</v>
      </c>
      <c r="U379" s="20">
        <v>1.7</v>
      </c>
      <c r="V379" s="11"/>
      <c r="W379" s="2">
        <f t="shared" si="481"/>
        <v>10</v>
      </c>
      <c r="X379">
        <f t="shared" si="482"/>
        <v>5</v>
      </c>
      <c r="Y379">
        <f t="shared" si="483"/>
        <v>0</v>
      </c>
      <c r="Z379">
        <f t="shared" si="484"/>
        <v>10</v>
      </c>
      <c r="AA379" s="2">
        <f t="shared" si="485"/>
        <v>75</v>
      </c>
      <c r="AB379" s="2" t="str">
        <f t="shared" si="486"/>
        <v>Under 1.5</v>
      </c>
      <c r="AC379" s="6"/>
      <c r="AD379" s="6" t="str">
        <f t="shared" si="487"/>
        <v>Over 0.5</v>
      </c>
      <c r="AE379" s="6" t="str">
        <f t="shared" si="488"/>
        <v>?</v>
      </c>
      <c r="AF379" s="6"/>
      <c r="AG379">
        <f t="shared" si="489"/>
        <v>6</v>
      </c>
      <c r="AH379">
        <f t="shared" si="490"/>
        <v>0</v>
      </c>
      <c r="AI379">
        <f t="shared" si="491"/>
        <v>0</v>
      </c>
      <c r="AJ379">
        <f t="shared" si="492"/>
        <v>0</v>
      </c>
      <c r="AK379" s="2" t="str">
        <f t="shared" si="493"/>
        <v>-</v>
      </c>
      <c r="AL379" s="2" t="str">
        <f t="shared" si="494"/>
        <v>-</v>
      </c>
    </row>
    <row r="380" spans="2:38">
      <c r="B380" t="s">
        <v>256</v>
      </c>
      <c r="C380" s="10">
        <v>0.70833333333333337</v>
      </c>
      <c r="D380" s="9" t="s">
        <v>247</v>
      </c>
      <c r="E380" s="2" t="s">
        <v>0</v>
      </c>
      <c r="F380" s="8" t="s">
        <v>958</v>
      </c>
      <c r="G380" s="2">
        <v>13</v>
      </c>
      <c r="H380" s="2">
        <v>58</v>
      </c>
      <c r="I380" s="2">
        <v>29</v>
      </c>
      <c r="J380" s="2" t="s">
        <v>1</v>
      </c>
      <c r="K380" s="2" t="s">
        <v>1</v>
      </c>
      <c r="L380" s="2">
        <v>16</v>
      </c>
      <c r="M380" s="3" t="s">
        <v>13</v>
      </c>
      <c r="N380" s="3" t="s">
        <v>13</v>
      </c>
      <c r="O380" s="2" t="b">
        <v>1</v>
      </c>
      <c r="P380" s="2" t="b">
        <v>1</v>
      </c>
      <c r="Q380" s="2" t="b">
        <v>1</v>
      </c>
      <c r="R380" s="2" t="s">
        <v>2</v>
      </c>
      <c r="S380" s="44">
        <v>62</v>
      </c>
      <c r="T380" s="44" t="s">
        <v>12</v>
      </c>
      <c r="U380" s="20">
        <v>1.85</v>
      </c>
      <c r="V380" s="11"/>
      <c r="W380" s="2">
        <f t="shared" si="481"/>
        <v>10</v>
      </c>
      <c r="X380">
        <f t="shared" si="482"/>
        <v>0</v>
      </c>
      <c r="Y380">
        <f t="shared" si="483"/>
        <v>10</v>
      </c>
      <c r="Z380">
        <f t="shared" si="484"/>
        <v>0</v>
      </c>
      <c r="AA380" s="2">
        <f t="shared" si="485"/>
        <v>70</v>
      </c>
      <c r="AB380" s="2" t="str">
        <f t="shared" si="486"/>
        <v>Under 1.5</v>
      </c>
      <c r="AC380" s="6"/>
      <c r="AD380" s="6" t="str">
        <f t="shared" si="487"/>
        <v>Over 0.5</v>
      </c>
      <c r="AE380" s="6" t="str">
        <f t="shared" si="488"/>
        <v>?</v>
      </c>
      <c r="AF380" s="6"/>
      <c r="AG380">
        <f t="shared" si="489"/>
        <v>6</v>
      </c>
      <c r="AH380">
        <f t="shared" si="490"/>
        <v>0</v>
      </c>
      <c r="AI380">
        <f t="shared" si="491"/>
        <v>2</v>
      </c>
      <c r="AJ380">
        <f t="shared" si="492"/>
        <v>0</v>
      </c>
      <c r="AK380" s="2" t="str">
        <f t="shared" si="493"/>
        <v>-</v>
      </c>
      <c r="AL380" s="2" t="str">
        <f t="shared" si="494"/>
        <v>-</v>
      </c>
    </row>
    <row r="381" spans="2:38">
      <c r="B381" t="s">
        <v>256</v>
      </c>
      <c r="C381" s="10">
        <v>0.70833333333333337</v>
      </c>
      <c r="D381" s="9" t="s">
        <v>296</v>
      </c>
      <c r="E381" s="2" t="s">
        <v>0</v>
      </c>
      <c r="F381" s="8" t="s">
        <v>321</v>
      </c>
      <c r="G381" s="2">
        <v>33</v>
      </c>
      <c r="H381" s="2">
        <v>43</v>
      </c>
      <c r="I381" s="2">
        <v>24</v>
      </c>
      <c r="J381" s="2" t="s">
        <v>1</v>
      </c>
      <c r="K381" s="2">
        <v>1</v>
      </c>
      <c r="L381" s="2">
        <v>9</v>
      </c>
      <c r="M381" s="3" t="s">
        <v>13</v>
      </c>
      <c r="N381" s="3" t="s">
        <v>13</v>
      </c>
      <c r="O381" s="2">
        <v>43</v>
      </c>
      <c r="P381" s="2" t="b">
        <v>1</v>
      </c>
      <c r="Q381" s="2" t="s">
        <v>2</v>
      </c>
      <c r="R381" s="2" t="s">
        <v>2</v>
      </c>
      <c r="S381" s="44">
        <v>47</v>
      </c>
      <c r="T381" s="44" t="s">
        <v>12</v>
      </c>
      <c r="U381" s="20">
        <v>1.8</v>
      </c>
      <c r="V381" s="11"/>
      <c r="W381" s="2">
        <f t="shared" si="481"/>
        <v>0</v>
      </c>
      <c r="X381">
        <f t="shared" si="482"/>
        <v>5</v>
      </c>
      <c r="Y381">
        <f t="shared" si="483"/>
        <v>0</v>
      </c>
      <c r="Z381">
        <f t="shared" si="484"/>
        <v>0</v>
      </c>
      <c r="AA381" s="2">
        <f t="shared" si="485"/>
        <v>55</v>
      </c>
      <c r="AB381" s="2" t="str">
        <f t="shared" si="486"/>
        <v>Over 0.5</v>
      </c>
      <c r="AC381" s="6"/>
      <c r="AD381" s="6" t="str">
        <f t="shared" si="487"/>
        <v>Over 0.5</v>
      </c>
      <c r="AE381" s="6" t="str">
        <f t="shared" si="488"/>
        <v>?</v>
      </c>
      <c r="AF381" s="6"/>
      <c r="AG381">
        <f t="shared" si="489"/>
        <v>0</v>
      </c>
      <c r="AH381">
        <f t="shared" si="490"/>
        <v>0</v>
      </c>
      <c r="AI381">
        <f t="shared" si="491"/>
        <v>0</v>
      </c>
      <c r="AJ381">
        <f t="shared" si="492"/>
        <v>0</v>
      </c>
      <c r="AK381" s="2" t="str">
        <f t="shared" si="493"/>
        <v>-</v>
      </c>
      <c r="AL381" s="2" t="str">
        <f t="shared" si="494"/>
        <v>-</v>
      </c>
    </row>
    <row r="382" spans="2:38">
      <c r="B382" t="s">
        <v>256</v>
      </c>
      <c r="C382" s="10">
        <v>0.70833333333333337</v>
      </c>
      <c r="D382" s="9" t="s">
        <v>959</v>
      </c>
      <c r="E382" s="2" t="s">
        <v>0</v>
      </c>
      <c r="F382" s="8" t="s">
        <v>322</v>
      </c>
      <c r="G382" s="2">
        <v>25</v>
      </c>
      <c r="H382" s="2">
        <v>54</v>
      </c>
      <c r="I382" s="2">
        <v>22</v>
      </c>
      <c r="J382" s="2" t="s">
        <v>1</v>
      </c>
      <c r="K382" s="2" t="s">
        <v>1</v>
      </c>
      <c r="L382" s="2">
        <v>3</v>
      </c>
      <c r="M382" s="3" t="s">
        <v>13</v>
      </c>
      <c r="N382" s="3" t="s">
        <v>13</v>
      </c>
      <c r="O382" s="2" t="b">
        <v>1</v>
      </c>
      <c r="P382" s="2" t="b">
        <v>1</v>
      </c>
      <c r="Q382" s="2" t="b">
        <v>1</v>
      </c>
      <c r="R382" s="2" t="s">
        <v>2</v>
      </c>
      <c r="S382" s="44">
        <v>46</v>
      </c>
      <c r="T382" s="44" t="s">
        <v>12</v>
      </c>
      <c r="U382" s="20">
        <v>1.65</v>
      </c>
      <c r="V382" s="11"/>
      <c r="W382" s="2">
        <f t="shared" si="481"/>
        <v>10</v>
      </c>
      <c r="X382">
        <f t="shared" si="482"/>
        <v>10</v>
      </c>
      <c r="Y382">
        <f t="shared" si="483"/>
        <v>0</v>
      </c>
      <c r="Z382">
        <f t="shared" si="484"/>
        <v>0</v>
      </c>
      <c r="AA382" s="2">
        <f t="shared" si="485"/>
        <v>70</v>
      </c>
      <c r="AB382" s="2" t="str">
        <f t="shared" si="486"/>
        <v>Under 1.5</v>
      </c>
      <c r="AC382" s="6"/>
      <c r="AD382" s="6" t="str">
        <f t="shared" si="487"/>
        <v>Over 0.5</v>
      </c>
      <c r="AE382" s="6" t="str">
        <f t="shared" si="488"/>
        <v>?</v>
      </c>
      <c r="AF382" s="6"/>
      <c r="AG382">
        <f t="shared" si="489"/>
        <v>6</v>
      </c>
      <c r="AH382">
        <f t="shared" si="490"/>
        <v>2</v>
      </c>
      <c r="AI382">
        <f t="shared" si="491"/>
        <v>0</v>
      </c>
      <c r="AJ382">
        <f t="shared" si="492"/>
        <v>0</v>
      </c>
      <c r="AK382" s="2" t="str">
        <f t="shared" si="493"/>
        <v>-</v>
      </c>
      <c r="AL382" s="2" t="str">
        <f t="shared" si="494"/>
        <v>-</v>
      </c>
    </row>
    <row r="383" spans="2:38">
      <c r="B383" t="s">
        <v>592</v>
      </c>
      <c r="C383" s="10">
        <v>0.70833333333333337</v>
      </c>
      <c r="D383" s="9" t="s">
        <v>960</v>
      </c>
      <c r="E383" s="2" t="s">
        <v>0</v>
      </c>
      <c r="F383" s="8" t="s">
        <v>961</v>
      </c>
      <c r="G383" s="2">
        <v>45</v>
      </c>
      <c r="H383" s="2">
        <v>43</v>
      </c>
      <c r="I383" s="2">
        <v>12</v>
      </c>
      <c r="J383" s="2">
        <v>1</v>
      </c>
      <c r="K383" s="2">
        <v>1</v>
      </c>
      <c r="L383" s="2">
        <v>33</v>
      </c>
      <c r="M383" s="3" t="s">
        <v>13</v>
      </c>
      <c r="N383" s="3" t="s">
        <v>13</v>
      </c>
      <c r="O383" s="2">
        <v>43</v>
      </c>
      <c r="P383" s="2" t="b">
        <v>0</v>
      </c>
      <c r="Q383" s="2" t="s">
        <v>2</v>
      </c>
      <c r="R383" s="2" t="s">
        <v>2</v>
      </c>
      <c r="S383" s="44">
        <v>76</v>
      </c>
      <c r="T383" s="44"/>
      <c r="U383" s="20">
        <v>1.5</v>
      </c>
      <c r="V383" s="11"/>
      <c r="W383" s="2">
        <f t="shared" si="481"/>
        <v>0</v>
      </c>
      <c r="X383">
        <f t="shared" si="482"/>
        <v>0</v>
      </c>
      <c r="Y383">
        <f t="shared" si="483"/>
        <v>10</v>
      </c>
      <c r="Z383">
        <f t="shared" si="484"/>
        <v>0</v>
      </c>
      <c r="AA383" s="2">
        <f t="shared" si="485"/>
        <v>60</v>
      </c>
      <c r="AB383" s="2" t="str">
        <f t="shared" si="486"/>
        <v>Under 1.5</v>
      </c>
      <c r="AC383" s="6"/>
      <c r="AD383" s="6" t="str">
        <f t="shared" si="487"/>
        <v>Over 0.5</v>
      </c>
      <c r="AE383" s="6" t="str">
        <f t="shared" si="488"/>
        <v>?</v>
      </c>
      <c r="AF383" s="6"/>
      <c r="AG383">
        <f t="shared" si="489"/>
        <v>0</v>
      </c>
      <c r="AH383">
        <f t="shared" si="490"/>
        <v>0</v>
      </c>
      <c r="AI383">
        <f t="shared" si="491"/>
        <v>2</v>
      </c>
      <c r="AJ383">
        <f t="shared" si="492"/>
        <v>0</v>
      </c>
      <c r="AK383" s="2" t="str">
        <f t="shared" si="493"/>
        <v>-</v>
      </c>
      <c r="AL383" s="2" t="str">
        <f t="shared" si="494"/>
        <v>-</v>
      </c>
    </row>
    <row r="384" spans="2:38">
      <c r="B384" t="s">
        <v>404</v>
      </c>
      <c r="C384" s="10">
        <v>0.70833333333333337</v>
      </c>
      <c r="D384" s="9" t="s">
        <v>589</v>
      </c>
      <c r="E384" s="2" t="s">
        <v>0</v>
      </c>
      <c r="F384" s="8" t="s">
        <v>402</v>
      </c>
      <c r="G384" s="2">
        <v>11</v>
      </c>
      <c r="H384" s="2">
        <v>58</v>
      </c>
      <c r="I384" s="2">
        <v>31</v>
      </c>
      <c r="J384" s="2" t="s">
        <v>1</v>
      </c>
      <c r="K384" s="2">
        <v>2</v>
      </c>
      <c r="L384" s="2">
        <v>20</v>
      </c>
      <c r="M384" s="3" t="s">
        <v>13</v>
      </c>
      <c r="N384" s="3" t="s">
        <v>13</v>
      </c>
      <c r="O384" s="2" t="b">
        <v>1</v>
      </c>
      <c r="P384" s="2" t="b">
        <v>1</v>
      </c>
      <c r="Q384" s="2" t="s">
        <v>2</v>
      </c>
      <c r="R384" s="2" t="s">
        <v>2</v>
      </c>
      <c r="S384" s="44">
        <v>71</v>
      </c>
      <c r="T384" s="44" t="s">
        <v>10</v>
      </c>
      <c r="U384" s="20">
        <v>1.55</v>
      </c>
      <c r="V384" s="11"/>
      <c r="W384" s="2">
        <f t="shared" si="481"/>
        <v>10</v>
      </c>
      <c r="X384">
        <f t="shared" si="482"/>
        <v>0</v>
      </c>
      <c r="Y384">
        <f t="shared" si="483"/>
        <v>10</v>
      </c>
      <c r="Z384">
        <f t="shared" si="484"/>
        <v>10</v>
      </c>
      <c r="AA384" s="2">
        <f t="shared" si="485"/>
        <v>80</v>
      </c>
      <c r="AB384" s="2" t="str">
        <f t="shared" si="486"/>
        <v>Under 1.5</v>
      </c>
      <c r="AC384" s="6"/>
      <c r="AD384" s="6" t="str">
        <f t="shared" si="487"/>
        <v>Over 0.5</v>
      </c>
      <c r="AE384" s="6" t="str">
        <f t="shared" si="488"/>
        <v>?</v>
      </c>
      <c r="AF384" s="6"/>
      <c r="AG384">
        <f t="shared" si="489"/>
        <v>6</v>
      </c>
      <c r="AH384">
        <f t="shared" si="490"/>
        <v>0</v>
      </c>
      <c r="AI384">
        <f t="shared" si="491"/>
        <v>2</v>
      </c>
      <c r="AJ384">
        <f t="shared" si="492"/>
        <v>0</v>
      </c>
      <c r="AK384" s="2" t="str">
        <f t="shared" si="493"/>
        <v>-</v>
      </c>
      <c r="AL384" s="2" t="str">
        <f t="shared" si="494"/>
        <v>-</v>
      </c>
    </row>
    <row r="385" spans="2:38">
      <c r="B385" t="s">
        <v>404</v>
      </c>
      <c r="C385" s="10">
        <v>0.70833333333333337</v>
      </c>
      <c r="D385" s="9" t="s">
        <v>417</v>
      </c>
      <c r="E385" s="2" t="s">
        <v>0</v>
      </c>
      <c r="F385" s="8" t="s">
        <v>411</v>
      </c>
      <c r="G385" s="2">
        <v>24</v>
      </c>
      <c r="H385" s="2">
        <v>55</v>
      </c>
      <c r="I385" s="2">
        <v>20</v>
      </c>
      <c r="J385" s="2" t="s">
        <v>1</v>
      </c>
      <c r="K385" s="2">
        <v>1</v>
      </c>
      <c r="L385" s="2">
        <v>4</v>
      </c>
      <c r="M385" s="3" t="s">
        <v>13</v>
      </c>
      <c r="N385" s="3" t="s">
        <v>13</v>
      </c>
      <c r="O385" s="2" t="b">
        <v>1</v>
      </c>
      <c r="P385" s="2" t="b">
        <v>1</v>
      </c>
      <c r="Q385" s="2" t="s">
        <v>2</v>
      </c>
      <c r="R385" s="2" t="s">
        <v>2</v>
      </c>
      <c r="S385" s="44">
        <v>69</v>
      </c>
      <c r="T385" s="44" t="s">
        <v>12</v>
      </c>
      <c r="U385" s="20">
        <v>1.6</v>
      </c>
      <c r="V385" s="11"/>
      <c r="W385" s="2">
        <f t="shared" si="481"/>
        <v>10</v>
      </c>
      <c r="X385">
        <f t="shared" si="482"/>
        <v>10</v>
      </c>
      <c r="Y385">
        <f t="shared" si="483"/>
        <v>10</v>
      </c>
      <c r="Z385">
        <f t="shared" si="484"/>
        <v>0</v>
      </c>
      <c r="AA385" s="2">
        <f t="shared" si="485"/>
        <v>80</v>
      </c>
      <c r="AB385" s="2" t="str">
        <f t="shared" si="486"/>
        <v>Under 1.5</v>
      </c>
      <c r="AC385" s="6"/>
      <c r="AD385" s="6" t="str">
        <f t="shared" si="487"/>
        <v>Over 0.5</v>
      </c>
      <c r="AE385" s="6" t="str">
        <f t="shared" si="488"/>
        <v>?</v>
      </c>
      <c r="AF385" s="6"/>
      <c r="AG385">
        <f t="shared" si="489"/>
        <v>6</v>
      </c>
      <c r="AH385">
        <f t="shared" si="490"/>
        <v>2</v>
      </c>
      <c r="AI385">
        <f t="shared" si="491"/>
        <v>2</v>
      </c>
      <c r="AJ385">
        <f t="shared" si="492"/>
        <v>10</v>
      </c>
      <c r="AK385" s="2" t="str">
        <f t="shared" si="493"/>
        <v>A1</v>
      </c>
      <c r="AL385" s="2" t="str">
        <f t="shared" si="494"/>
        <v>Pick</v>
      </c>
    </row>
    <row r="386" spans="2:38">
      <c r="B386" t="s">
        <v>404</v>
      </c>
      <c r="C386" s="10">
        <v>0.70833333333333337</v>
      </c>
      <c r="D386" s="9" t="s">
        <v>588</v>
      </c>
      <c r="E386" s="2" t="s">
        <v>0</v>
      </c>
      <c r="F386" s="8" t="s">
        <v>415</v>
      </c>
      <c r="G386" s="2">
        <v>19</v>
      </c>
      <c r="H386" s="2">
        <v>58</v>
      </c>
      <c r="I386" s="2">
        <v>24</v>
      </c>
      <c r="J386" s="2" t="s">
        <v>1</v>
      </c>
      <c r="K386" s="2">
        <v>2</v>
      </c>
      <c r="L386" s="2">
        <v>5</v>
      </c>
      <c r="M386" s="3" t="s">
        <v>13</v>
      </c>
      <c r="N386" s="3" t="s">
        <v>13</v>
      </c>
      <c r="O386" s="2" t="b">
        <v>1</v>
      </c>
      <c r="P386" s="2" t="b">
        <v>1</v>
      </c>
      <c r="Q386" s="2" t="s">
        <v>2</v>
      </c>
      <c r="R386" s="2" t="s">
        <v>2</v>
      </c>
      <c r="S386" s="44">
        <v>60</v>
      </c>
      <c r="T386" s="44" t="s">
        <v>12</v>
      </c>
      <c r="U386" s="20">
        <v>1.6</v>
      </c>
      <c r="V386" s="11"/>
      <c r="W386" s="2">
        <f t="shared" si="481"/>
        <v>10</v>
      </c>
      <c r="X386">
        <f t="shared" si="482"/>
        <v>10</v>
      </c>
      <c r="Y386">
        <f t="shared" si="483"/>
        <v>5</v>
      </c>
      <c r="Z386">
        <f t="shared" si="484"/>
        <v>0</v>
      </c>
      <c r="AA386" s="2">
        <f t="shared" si="485"/>
        <v>75</v>
      </c>
      <c r="AB386" s="2" t="str">
        <f t="shared" si="486"/>
        <v>Under 1.5</v>
      </c>
      <c r="AC386" s="6"/>
      <c r="AD386" s="6" t="str">
        <f t="shared" si="487"/>
        <v>Over 0.5</v>
      </c>
      <c r="AE386" s="6" t="str">
        <f t="shared" si="488"/>
        <v>?</v>
      </c>
      <c r="AF386" s="6"/>
      <c r="AG386">
        <f t="shared" si="489"/>
        <v>6</v>
      </c>
      <c r="AH386">
        <f t="shared" si="490"/>
        <v>2</v>
      </c>
      <c r="AI386">
        <f t="shared" si="491"/>
        <v>2</v>
      </c>
      <c r="AJ386">
        <f t="shared" si="492"/>
        <v>10</v>
      </c>
      <c r="AK386" s="2" t="str">
        <f t="shared" si="493"/>
        <v>A1</v>
      </c>
      <c r="AL386" s="2" t="str">
        <f t="shared" si="494"/>
        <v>-</v>
      </c>
    </row>
    <row r="387" spans="2:38">
      <c r="B387" t="s">
        <v>95</v>
      </c>
      <c r="C387" s="10">
        <v>0.70833333333333337</v>
      </c>
      <c r="D387" s="9" t="s">
        <v>89</v>
      </c>
      <c r="E387" s="2" t="s">
        <v>0</v>
      </c>
      <c r="F387" s="8" t="s">
        <v>233</v>
      </c>
      <c r="G387" s="2">
        <v>38</v>
      </c>
      <c r="H387" s="2">
        <v>49</v>
      </c>
      <c r="I387" s="2">
        <v>13</v>
      </c>
      <c r="J387" s="2" t="s">
        <v>1</v>
      </c>
      <c r="K387" s="2" t="s">
        <v>1</v>
      </c>
      <c r="L387" s="2">
        <v>25</v>
      </c>
      <c r="M387" s="3" t="s">
        <v>13</v>
      </c>
      <c r="N387" s="3" t="s">
        <v>13</v>
      </c>
      <c r="O387" s="2">
        <v>49</v>
      </c>
      <c r="P387" s="2" t="b">
        <v>1</v>
      </c>
      <c r="Q387" s="2" t="b">
        <v>1</v>
      </c>
      <c r="R387" s="2" t="s">
        <v>2</v>
      </c>
      <c r="S387" s="44">
        <v>45</v>
      </c>
      <c r="T387" s="44" t="s">
        <v>12</v>
      </c>
      <c r="U387" s="20">
        <v>2</v>
      </c>
      <c r="V387" s="11"/>
      <c r="W387" s="2">
        <f t="shared" si="481"/>
        <v>0</v>
      </c>
      <c r="X387">
        <f t="shared" si="482"/>
        <v>0</v>
      </c>
      <c r="Y387">
        <f t="shared" si="483"/>
        <v>0</v>
      </c>
      <c r="Z387">
        <f t="shared" si="484"/>
        <v>0</v>
      </c>
      <c r="AA387" s="2">
        <f t="shared" si="485"/>
        <v>50</v>
      </c>
      <c r="AB387" s="2" t="str">
        <f t="shared" si="486"/>
        <v>Over 0.5</v>
      </c>
      <c r="AC387" s="6"/>
      <c r="AD387" s="6" t="str">
        <f t="shared" si="487"/>
        <v>Over 0.5</v>
      </c>
      <c r="AE387" s="6" t="str">
        <f t="shared" si="488"/>
        <v>?</v>
      </c>
      <c r="AF387" s="6"/>
      <c r="AG387">
        <f t="shared" si="489"/>
        <v>2</v>
      </c>
      <c r="AH387">
        <f t="shared" si="490"/>
        <v>0</v>
      </c>
      <c r="AI387">
        <f t="shared" si="491"/>
        <v>0</v>
      </c>
      <c r="AJ387">
        <f t="shared" si="492"/>
        <v>0</v>
      </c>
      <c r="AK387" s="2" t="str">
        <f t="shared" si="493"/>
        <v>-</v>
      </c>
      <c r="AL387" s="2" t="str">
        <f t="shared" si="494"/>
        <v>-</v>
      </c>
    </row>
    <row r="388" spans="2:38">
      <c r="B388" t="s">
        <v>854</v>
      </c>
      <c r="C388" s="10">
        <v>0.70833333333333337</v>
      </c>
      <c r="D388" s="9" t="s">
        <v>962</v>
      </c>
      <c r="E388" s="2" t="s">
        <v>0</v>
      </c>
      <c r="F388" s="8" t="s">
        <v>963</v>
      </c>
      <c r="G388" s="2">
        <v>24</v>
      </c>
      <c r="H388" s="2">
        <v>49</v>
      </c>
      <c r="I388" s="2">
        <v>27</v>
      </c>
      <c r="J388" s="2" t="s">
        <v>1</v>
      </c>
      <c r="K388" s="2" t="s">
        <v>1</v>
      </c>
      <c r="L388" s="2">
        <v>3</v>
      </c>
      <c r="M388" s="3" t="s">
        <v>13</v>
      </c>
      <c r="N388" s="3" t="s">
        <v>13</v>
      </c>
      <c r="O388" s="2">
        <v>49</v>
      </c>
      <c r="P388" s="2" t="b">
        <v>1</v>
      </c>
      <c r="Q388" s="2" t="b">
        <v>1</v>
      </c>
      <c r="R388" s="2" t="s">
        <v>2</v>
      </c>
      <c r="S388" s="44">
        <v>48</v>
      </c>
      <c r="T388" s="44" t="s">
        <v>12</v>
      </c>
      <c r="U388" s="20">
        <v>2.1</v>
      </c>
      <c r="V388" s="11"/>
      <c r="W388" s="2">
        <f t="shared" si="481"/>
        <v>0</v>
      </c>
      <c r="X388">
        <f t="shared" si="482"/>
        <v>10</v>
      </c>
      <c r="Y388">
        <f t="shared" si="483"/>
        <v>0</v>
      </c>
      <c r="Z388">
        <f t="shared" si="484"/>
        <v>0</v>
      </c>
      <c r="AA388" s="2">
        <f t="shared" si="485"/>
        <v>60</v>
      </c>
      <c r="AB388" s="2" t="str">
        <f t="shared" si="486"/>
        <v>Under 1.5</v>
      </c>
      <c r="AC388" s="6"/>
      <c r="AD388" s="6" t="str">
        <f t="shared" si="487"/>
        <v>Over 0.5</v>
      </c>
      <c r="AE388" s="6" t="str">
        <f t="shared" si="488"/>
        <v>?</v>
      </c>
      <c r="AF388" s="6"/>
      <c r="AG388">
        <f t="shared" si="489"/>
        <v>2</v>
      </c>
      <c r="AH388">
        <f t="shared" si="490"/>
        <v>2</v>
      </c>
      <c r="AI388">
        <f t="shared" si="491"/>
        <v>0</v>
      </c>
      <c r="AJ388">
        <f t="shared" si="492"/>
        <v>0</v>
      </c>
      <c r="AK388" s="2" t="str">
        <f t="shared" si="493"/>
        <v>-</v>
      </c>
      <c r="AL388" s="2" t="str">
        <f t="shared" si="494"/>
        <v>-</v>
      </c>
    </row>
    <row r="389" spans="2:38">
      <c r="B389" t="s">
        <v>96</v>
      </c>
      <c r="C389" s="10">
        <v>0.70833333333333337</v>
      </c>
      <c r="D389" s="9" t="s">
        <v>964</v>
      </c>
      <c r="E389" s="2" t="s">
        <v>0</v>
      </c>
      <c r="F389" s="8" t="s">
        <v>965</v>
      </c>
      <c r="G389" s="2">
        <v>27</v>
      </c>
      <c r="H389" s="2">
        <v>52</v>
      </c>
      <c r="I389" s="2">
        <v>21</v>
      </c>
      <c r="J389" s="2" t="s">
        <v>1</v>
      </c>
      <c r="K389" s="2">
        <v>1</v>
      </c>
      <c r="L389" s="2">
        <v>6</v>
      </c>
      <c r="M389" s="3" t="s">
        <v>13</v>
      </c>
      <c r="N389" s="3" t="s">
        <v>13</v>
      </c>
      <c r="O389" s="2">
        <v>52</v>
      </c>
      <c r="P389" s="2" t="b">
        <v>1</v>
      </c>
      <c r="Q389" s="2" t="s">
        <v>2</v>
      </c>
      <c r="R389" s="2" t="s">
        <v>2</v>
      </c>
      <c r="S389" s="44">
        <v>47</v>
      </c>
      <c r="T389" s="44" t="s">
        <v>11</v>
      </c>
      <c r="U389" s="20">
        <v>1.7</v>
      </c>
      <c r="V389" s="11"/>
      <c r="W389" s="2">
        <f t="shared" si="481"/>
        <v>0</v>
      </c>
      <c r="X389">
        <f t="shared" si="482"/>
        <v>10</v>
      </c>
      <c r="Y389">
        <f t="shared" si="483"/>
        <v>0</v>
      </c>
      <c r="Z389">
        <f t="shared" si="484"/>
        <v>5</v>
      </c>
      <c r="AA389" s="2">
        <f t="shared" si="485"/>
        <v>65</v>
      </c>
      <c r="AB389" s="2" t="str">
        <f t="shared" si="486"/>
        <v>Under 1.5</v>
      </c>
      <c r="AC389" s="6"/>
      <c r="AD389" s="6" t="str">
        <f t="shared" si="487"/>
        <v>Over 0.5</v>
      </c>
      <c r="AE389" s="6" t="str">
        <f t="shared" si="488"/>
        <v>?</v>
      </c>
      <c r="AF389" s="6"/>
      <c r="AG389">
        <f t="shared" si="489"/>
        <v>5</v>
      </c>
      <c r="AH389">
        <f t="shared" si="490"/>
        <v>2</v>
      </c>
      <c r="AI389">
        <f t="shared" si="491"/>
        <v>0</v>
      </c>
      <c r="AJ389">
        <f t="shared" si="492"/>
        <v>0</v>
      </c>
      <c r="AK389" s="2" t="str">
        <f t="shared" si="493"/>
        <v>-</v>
      </c>
      <c r="AL389" s="2" t="str">
        <f t="shared" si="494"/>
        <v>-</v>
      </c>
    </row>
    <row r="390" spans="2:38">
      <c r="B390" t="s">
        <v>67</v>
      </c>
      <c r="C390" s="10">
        <v>0.71875</v>
      </c>
      <c r="D390" s="9" t="s">
        <v>673</v>
      </c>
      <c r="E390" s="2" t="s">
        <v>0</v>
      </c>
      <c r="F390" s="8" t="s">
        <v>966</v>
      </c>
      <c r="G390" s="2">
        <v>32</v>
      </c>
      <c r="H390" s="2">
        <v>48</v>
      </c>
      <c r="I390" s="2">
        <v>20</v>
      </c>
      <c r="J390" s="2" t="s">
        <v>1</v>
      </c>
      <c r="K390" s="2" t="s">
        <v>1</v>
      </c>
      <c r="L390" s="2">
        <v>12</v>
      </c>
      <c r="M390" s="3" t="s">
        <v>13</v>
      </c>
      <c r="N390" s="3" t="s">
        <v>13</v>
      </c>
      <c r="O390" s="2">
        <v>48</v>
      </c>
      <c r="P390" s="2" t="b">
        <v>1</v>
      </c>
      <c r="Q390" s="2" t="b">
        <v>1</v>
      </c>
      <c r="R390" s="2" t="s">
        <v>2</v>
      </c>
      <c r="S390" s="44">
        <v>47</v>
      </c>
      <c r="T390" s="44" t="s">
        <v>10</v>
      </c>
      <c r="U390" s="20">
        <v>1.65</v>
      </c>
      <c r="V390" s="11"/>
      <c r="W390" s="2">
        <f t="shared" ref="W390:W397" si="495">IF(H390&gt;52,10,0)</f>
        <v>0</v>
      </c>
      <c r="X390">
        <f t="shared" ref="X390:X397" si="496">IF(L390&gt;15,0,IF(L390&lt;8,10,5))</f>
        <v>5</v>
      </c>
      <c r="Y390">
        <f t="shared" ref="Y390:Y397" si="497">IF(S390&gt;60,10,IF(S390&lt;49,0,5))</f>
        <v>0</v>
      </c>
      <c r="Z390">
        <f t="shared" ref="Z390:Z397" si="498">IF(T390="Y",10,IF(T390="C",5,0))</f>
        <v>10</v>
      </c>
      <c r="AA390" s="2">
        <f t="shared" ref="AA390:AA397" si="499">SUM(W390:Z390)+50</f>
        <v>65</v>
      </c>
      <c r="AB390" s="2" t="str">
        <f t="shared" ref="AB390:AB397" si="500">IF(AA390&lt;56,"Over 0.5","Under 1.5")</f>
        <v>Under 1.5</v>
      </c>
      <c r="AC390" s="6"/>
      <c r="AD390" s="6" t="str">
        <f t="shared" ref="AD390:AD397" si="501">IF(M390="1-0","Under 1.5",IF(M390="0-0","Under 1.5",IF(M390="0-1","Under 1.5","Over 0.5")))</f>
        <v>Over 0.5</v>
      </c>
      <c r="AE390" s="6" t="str">
        <f t="shared" ref="AE390:AE397" si="502">IF(M390="?",M390,IF(AB390=AD390,"WON",IF(M390="0-1","WON",IF(M390="1-0","WON","LOST"))))</f>
        <v>?</v>
      </c>
      <c r="AF390" s="6"/>
      <c r="AG390">
        <f t="shared" ref="AG390:AG397" si="503">IF(H390&gt;52,6,IF(H390=52,5,IF(H390=51,4,IF(H390=50,3,IF(H390=49,2,IF(H390=48,1,0))))))</f>
        <v>1</v>
      </c>
      <c r="AH390">
        <f t="shared" ref="AH390:AH397" si="504">IF(L390&lt;8,2,0)</f>
        <v>0</v>
      </c>
      <c r="AI390">
        <f t="shared" ref="AI390:AI397" si="505">IF(S390&gt;49,2,0)</f>
        <v>0</v>
      </c>
      <c r="AJ390">
        <f t="shared" ref="AJ390:AJ397" si="506">IF(SUM(AH390:AI390)=4,SUM(AG390:AI390),0)</f>
        <v>0</v>
      </c>
      <c r="AK390" s="2" t="str">
        <f t="shared" ref="AK390:AK397" si="507">IF(AJ390=10,"A1",IF(AJ390=9,"A2",IF(AJ390=8,"A3",IF(AJ390=7,"A4",IF(AJ390=6,"A5","-")))))</f>
        <v>-</v>
      </c>
      <c r="AL390" s="2" t="str">
        <f t="shared" ref="AL390:AL397" si="508">IF(AND(L390&lt;11,U390&lt;1.75,AA390&gt;65,OR((AND(S390&gt;49,S390&lt;61,T390="Y")),(AND(S390&lt;48,T390="Y")),(AND(S390&gt;60,T390="N")),(AND(S390&gt;60,T390="Y")),(AND(S390&gt;60,T390="C")))),"Pick","-")</f>
        <v>-</v>
      </c>
    </row>
    <row r="391" spans="2:38">
      <c r="B391" t="s">
        <v>67</v>
      </c>
      <c r="C391" s="10">
        <v>0.71875</v>
      </c>
      <c r="D391" s="9" t="s">
        <v>329</v>
      </c>
      <c r="E391" s="2" t="s">
        <v>0</v>
      </c>
      <c r="F391" s="8" t="s">
        <v>111</v>
      </c>
      <c r="G391" s="2">
        <v>25</v>
      </c>
      <c r="H391" s="2">
        <v>45</v>
      </c>
      <c r="I391" s="2">
        <v>29</v>
      </c>
      <c r="J391" s="2" t="s">
        <v>1</v>
      </c>
      <c r="K391" s="2" t="s">
        <v>1</v>
      </c>
      <c r="L391" s="2">
        <v>4</v>
      </c>
      <c r="M391" s="3" t="s">
        <v>13</v>
      </c>
      <c r="N391" s="3" t="s">
        <v>13</v>
      </c>
      <c r="O391" s="2">
        <v>45</v>
      </c>
      <c r="P391" s="2" t="b">
        <v>1</v>
      </c>
      <c r="Q391" s="2" t="b">
        <v>1</v>
      </c>
      <c r="R391" s="2" t="s">
        <v>2</v>
      </c>
      <c r="S391" s="44">
        <v>49</v>
      </c>
      <c r="T391" s="44" t="s">
        <v>10</v>
      </c>
      <c r="U391" s="20">
        <v>1.4</v>
      </c>
      <c r="V391" s="11"/>
      <c r="W391" s="2">
        <f t="shared" si="495"/>
        <v>0</v>
      </c>
      <c r="X391">
        <f t="shared" si="496"/>
        <v>10</v>
      </c>
      <c r="Y391">
        <f t="shared" si="497"/>
        <v>5</v>
      </c>
      <c r="Z391">
        <f t="shared" si="498"/>
        <v>10</v>
      </c>
      <c r="AA391" s="2">
        <f t="shared" si="499"/>
        <v>75</v>
      </c>
      <c r="AB391" s="2" t="str">
        <f t="shared" si="500"/>
        <v>Under 1.5</v>
      </c>
      <c r="AC391" s="6"/>
      <c r="AD391" s="6" t="str">
        <f t="shared" si="501"/>
        <v>Over 0.5</v>
      </c>
      <c r="AE391" s="6" t="str">
        <f t="shared" si="502"/>
        <v>?</v>
      </c>
      <c r="AF391" s="6"/>
      <c r="AG391">
        <f t="shared" si="503"/>
        <v>0</v>
      </c>
      <c r="AH391">
        <f t="shared" si="504"/>
        <v>2</v>
      </c>
      <c r="AI391">
        <f t="shared" si="505"/>
        <v>0</v>
      </c>
      <c r="AJ391">
        <f t="shared" si="506"/>
        <v>0</v>
      </c>
      <c r="AK391" s="2" t="str">
        <f t="shared" si="507"/>
        <v>-</v>
      </c>
      <c r="AL391" s="2" t="str">
        <f t="shared" si="508"/>
        <v>-</v>
      </c>
    </row>
    <row r="392" spans="2:38">
      <c r="B392" t="s">
        <v>159</v>
      </c>
      <c r="C392" s="10">
        <v>0.72916666666666663</v>
      </c>
      <c r="D392" s="9" t="s">
        <v>967</v>
      </c>
      <c r="E392" s="2" t="s">
        <v>0</v>
      </c>
      <c r="F392" s="8" t="s">
        <v>968</v>
      </c>
      <c r="G392" s="2">
        <v>21</v>
      </c>
      <c r="H392" s="2">
        <v>46</v>
      </c>
      <c r="I392" s="2">
        <v>33</v>
      </c>
      <c r="J392" s="2" t="s">
        <v>1</v>
      </c>
      <c r="K392" s="2">
        <v>2</v>
      </c>
      <c r="L392" s="2">
        <v>12</v>
      </c>
      <c r="M392" s="3" t="s">
        <v>13</v>
      </c>
      <c r="N392" s="3" t="s">
        <v>13</v>
      </c>
      <c r="O392" s="2">
        <v>46</v>
      </c>
      <c r="P392" s="2" t="b">
        <v>1</v>
      </c>
      <c r="Q392" s="2" t="s">
        <v>2</v>
      </c>
      <c r="R392" s="2" t="s">
        <v>2</v>
      </c>
      <c r="S392" s="44">
        <v>57</v>
      </c>
      <c r="T392" s="44" t="s">
        <v>12</v>
      </c>
      <c r="U392" s="20">
        <v>1.55</v>
      </c>
      <c r="V392" s="11"/>
      <c r="W392" s="2">
        <f t="shared" si="495"/>
        <v>0</v>
      </c>
      <c r="X392">
        <f t="shared" si="496"/>
        <v>5</v>
      </c>
      <c r="Y392">
        <f t="shared" si="497"/>
        <v>5</v>
      </c>
      <c r="Z392">
        <f t="shared" si="498"/>
        <v>0</v>
      </c>
      <c r="AA392" s="2">
        <f t="shared" si="499"/>
        <v>60</v>
      </c>
      <c r="AB392" s="2" t="str">
        <f t="shared" si="500"/>
        <v>Under 1.5</v>
      </c>
      <c r="AC392" s="6"/>
      <c r="AD392" s="6" t="str">
        <f t="shared" si="501"/>
        <v>Over 0.5</v>
      </c>
      <c r="AE392" s="6" t="str">
        <f t="shared" si="502"/>
        <v>?</v>
      </c>
      <c r="AF392" s="6"/>
      <c r="AG392">
        <f t="shared" si="503"/>
        <v>0</v>
      </c>
      <c r="AH392">
        <f t="shared" si="504"/>
        <v>0</v>
      </c>
      <c r="AI392">
        <f t="shared" si="505"/>
        <v>2</v>
      </c>
      <c r="AJ392">
        <f t="shared" si="506"/>
        <v>0</v>
      </c>
      <c r="AK392" s="2" t="str">
        <f t="shared" si="507"/>
        <v>-</v>
      </c>
      <c r="AL392" s="2" t="str">
        <f t="shared" si="508"/>
        <v>-</v>
      </c>
    </row>
    <row r="393" spans="2:38">
      <c r="B393" t="s">
        <v>315</v>
      </c>
      <c r="C393" s="10">
        <v>0.72916666666666663</v>
      </c>
      <c r="D393" s="9" t="s">
        <v>386</v>
      </c>
      <c r="E393" s="2" t="s">
        <v>0</v>
      </c>
      <c r="F393" s="8" t="s">
        <v>969</v>
      </c>
      <c r="G393" s="2">
        <v>22</v>
      </c>
      <c r="H393" s="2">
        <v>50</v>
      </c>
      <c r="I393" s="2">
        <v>28</v>
      </c>
      <c r="J393" s="2" t="s">
        <v>1</v>
      </c>
      <c r="K393" s="2">
        <v>1</v>
      </c>
      <c r="L393" s="2">
        <v>6</v>
      </c>
      <c r="M393" s="3" t="s">
        <v>13</v>
      </c>
      <c r="N393" s="3" t="s">
        <v>13</v>
      </c>
      <c r="O393" s="2">
        <v>50</v>
      </c>
      <c r="P393" s="2" t="b">
        <v>1</v>
      </c>
      <c r="Q393" s="2" t="s">
        <v>2</v>
      </c>
      <c r="R393" s="2" t="s">
        <v>2</v>
      </c>
      <c r="S393" s="44">
        <v>55</v>
      </c>
      <c r="T393" s="44" t="s">
        <v>10</v>
      </c>
      <c r="U393" s="20">
        <v>1.5</v>
      </c>
      <c r="V393" s="11"/>
      <c r="W393" s="2">
        <f t="shared" si="495"/>
        <v>0</v>
      </c>
      <c r="X393">
        <f t="shared" si="496"/>
        <v>10</v>
      </c>
      <c r="Y393">
        <f t="shared" si="497"/>
        <v>5</v>
      </c>
      <c r="Z393">
        <f t="shared" si="498"/>
        <v>10</v>
      </c>
      <c r="AA393" s="2">
        <f t="shared" si="499"/>
        <v>75</v>
      </c>
      <c r="AB393" s="2" t="str">
        <f t="shared" si="500"/>
        <v>Under 1.5</v>
      </c>
      <c r="AC393" s="6"/>
      <c r="AD393" s="6" t="str">
        <f t="shared" si="501"/>
        <v>Over 0.5</v>
      </c>
      <c r="AE393" s="6" t="str">
        <f t="shared" si="502"/>
        <v>?</v>
      </c>
      <c r="AF393" s="6"/>
      <c r="AG393">
        <f t="shared" si="503"/>
        <v>3</v>
      </c>
      <c r="AH393">
        <f t="shared" si="504"/>
        <v>2</v>
      </c>
      <c r="AI393">
        <f t="shared" si="505"/>
        <v>2</v>
      </c>
      <c r="AJ393">
        <f t="shared" si="506"/>
        <v>7</v>
      </c>
      <c r="AK393" s="2" t="str">
        <f t="shared" si="507"/>
        <v>A4</v>
      </c>
      <c r="AL393" s="2" t="str">
        <f t="shared" si="508"/>
        <v>Pick</v>
      </c>
    </row>
    <row r="394" spans="2:38">
      <c r="B394" t="s">
        <v>592</v>
      </c>
      <c r="C394" s="10">
        <v>0.72916666666666663</v>
      </c>
      <c r="D394" s="9" t="s">
        <v>970</v>
      </c>
      <c r="E394" s="2" t="s">
        <v>0</v>
      </c>
      <c r="F394" s="8" t="s">
        <v>971</v>
      </c>
      <c r="G394" s="2">
        <v>22</v>
      </c>
      <c r="H394" s="2">
        <v>50</v>
      </c>
      <c r="I394" s="2">
        <v>28</v>
      </c>
      <c r="J394" s="2" t="s">
        <v>1</v>
      </c>
      <c r="K394" s="2">
        <v>1</v>
      </c>
      <c r="L394" s="2">
        <v>6</v>
      </c>
      <c r="M394" s="3" t="s">
        <v>13</v>
      </c>
      <c r="N394" s="3" t="s">
        <v>13</v>
      </c>
      <c r="O394" s="2">
        <v>50</v>
      </c>
      <c r="P394" s="2" t="b">
        <v>1</v>
      </c>
      <c r="Q394" s="2" t="s">
        <v>2</v>
      </c>
      <c r="R394" s="2" t="s">
        <v>2</v>
      </c>
      <c r="S394" s="44">
        <v>52</v>
      </c>
      <c r="T394" s="44"/>
      <c r="U394" s="20">
        <v>1.7</v>
      </c>
      <c r="V394" s="11"/>
      <c r="W394" s="2">
        <f t="shared" si="495"/>
        <v>0</v>
      </c>
      <c r="X394">
        <f t="shared" si="496"/>
        <v>10</v>
      </c>
      <c r="Y394">
        <f t="shared" si="497"/>
        <v>5</v>
      </c>
      <c r="Z394">
        <f t="shared" si="498"/>
        <v>0</v>
      </c>
      <c r="AA394" s="2">
        <f t="shared" si="499"/>
        <v>65</v>
      </c>
      <c r="AB394" s="2" t="str">
        <f t="shared" si="500"/>
        <v>Under 1.5</v>
      </c>
      <c r="AC394" s="6"/>
      <c r="AD394" s="6" t="str">
        <f t="shared" si="501"/>
        <v>Over 0.5</v>
      </c>
      <c r="AE394" s="6" t="str">
        <f t="shared" si="502"/>
        <v>?</v>
      </c>
      <c r="AF394" s="6"/>
      <c r="AG394">
        <f t="shared" si="503"/>
        <v>3</v>
      </c>
      <c r="AH394">
        <f t="shared" si="504"/>
        <v>2</v>
      </c>
      <c r="AI394">
        <f t="shared" si="505"/>
        <v>2</v>
      </c>
      <c r="AJ394">
        <f t="shared" si="506"/>
        <v>7</v>
      </c>
      <c r="AK394" s="2" t="str">
        <f t="shared" si="507"/>
        <v>A4</v>
      </c>
      <c r="AL394" s="2" t="str">
        <f t="shared" si="508"/>
        <v>-</v>
      </c>
    </row>
    <row r="395" spans="2:38">
      <c r="B395" t="s">
        <v>54</v>
      </c>
      <c r="C395" s="10">
        <v>0.72916666666666663</v>
      </c>
      <c r="D395" s="9" t="s">
        <v>279</v>
      </c>
      <c r="E395" s="2" t="s">
        <v>0</v>
      </c>
      <c r="F395" s="8" t="s">
        <v>349</v>
      </c>
      <c r="G395" s="2">
        <v>27</v>
      </c>
      <c r="H395" s="2">
        <v>43</v>
      </c>
      <c r="I395" s="2">
        <v>30</v>
      </c>
      <c r="J395" s="2" t="s">
        <v>1</v>
      </c>
      <c r="K395" s="2" t="s">
        <v>1</v>
      </c>
      <c r="L395" s="2">
        <v>3</v>
      </c>
      <c r="M395" s="3" t="s">
        <v>13</v>
      </c>
      <c r="N395" s="3" t="s">
        <v>13</v>
      </c>
      <c r="O395" s="2">
        <v>43</v>
      </c>
      <c r="P395" s="2" t="b">
        <v>1</v>
      </c>
      <c r="Q395" s="2" t="b">
        <v>1</v>
      </c>
      <c r="R395" s="2" t="s">
        <v>2</v>
      </c>
      <c r="S395" s="44">
        <v>52</v>
      </c>
      <c r="T395" s="44" t="s">
        <v>12</v>
      </c>
      <c r="U395" s="20">
        <v>1.65</v>
      </c>
      <c r="V395" s="11"/>
      <c r="W395" s="2">
        <f t="shared" si="495"/>
        <v>0</v>
      </c>
      <c r="X395">
        <f t="shared" si="496"/>
        <v>10</v>
      </c>
      <c r="Y395">
        <f t="shared" si="497"/>
        <v>5</v>
      </c>
      <c r="Z395">
        <f t="shared" si="498"/>
        <v>0</v>
      </c>
      <c r="AA395" s="2">
        <f t="shared" si="499"/>
        <v>65</v>
      </c>
      <c r="AB395" s="2" t="str">
        <f t="shared" si="500"/>
        <v>Under 1.5</v>
      </c>
      <c r="AC395" s="6"/>
      <c r="AD395" s="6" t="str">
        <f t="shared" si="501"/>
        <v>Over 0.5</v>
      </c>
      <c r="AE395" s="6" t="str">
        <f t="shared" si="502"/>
        <v>?</v>
      </c>
      <c r="AF395" s="6"/>
      <c r="AG395">
        <f t="shared" si="503"/>
        <v>0</v>
      </c>
      <c r="AH395">
        <f t="shared" si="504"/>
        <v>2</v>
      </c>
      <c r="AI395">
        <f t="shared" si="505"/>
        <v>2</v>
      </c>
      <c r="AJ395">
        <f t="shared" si="506"/>
        <v>4</v>
      </c>
      <c r="AK395" s="2" t="str">
        <f t="shared" si="507"/>
        <v>-</v>
      </c>
      <c r="AL395" s="2" t="str">
        <f t="shared" si="508"/>
        <v>-</v>
      </c>
    </row>
    <row r="396" spans="2:38">
      <c r="B396" t="s">
        <v>382</v>
      </c>
      <c r="C396" s="10">
        <v>0.73958333333333337</v>
      </c>
      <c r="D396" s="9" t="s">
        <v>377</v>
      </c>
      <c r="E396" s="2" t="s">
        <v>0</v>
      </c>
      <c r="F396" s="8" t="s">
        <v>972</v>
      </c>
      <c r="G396" s="2">
        <v>33</v>
      </c>
      <c r="H396" s="2">
        <v>48</v>
      </c>
      <c r="I396" s="2">
        <v>19</v>
      </c>
      <c r="J396" s="2" t="s">
        <v>1</v>
      </c>
      <c r="K396" s="2">
        <v>1</v>
      </c>
      <c r="L396" s="2">
        <v>14</v>
      </c>
      <c r="M396" s="3" t="s">
        <v>13</v>
      </c>
      <c r="N396" s="3" t="s">
        <v>13</v>
      </c>
      <c r="O396" s="2">
        <v>48</v>
      </c>
      <c r="P396" s="2" t="b">
        <v>1</v>
      </c>
      <c r="Q396" s="2" t="s">
        <v>2</v>
      </c>
      <c r="R396" s="2" t="s">
        <v>2</v>
      </c>
      <c r="S396" s="44">
        <v>34</v>
      </c>
      <c r="T396" s="44"/>
      <c r="U396" s="20">
        <v>1.8</v>
      </c>
      <c r="V396" s="11"/>
      <c r="W396" s="2">
        <f t="shared" si="495"/>
        <v>0</v>
      </c>
      <c r="X396">
        <f t="shared" si="496"/>
        <v>5</v>
      </c>
      <c r="Y396">
        <f t="shared" si="497"/>
        <v>0</v>
      </c>
      <c r="Z396">
        <f t="shared" si="498"/>
        <v>0</v>
      </c>
      <c r="AA396" s="2">
        <f t="shared" si="499"/>
        <v>55</v>
      </c>
      <c r="AB396" s="2" t="str">
        <f t="shared" si="500"/>
        <v>Over 0.5</v>
      </c>
      <c r="AC396" s="6"/>
      <c r="AD396" s="6" t="str">
        <f t="shared" si="501"/>
        <v>Over 0.5</v>
      </c>
      <c r="AE396" s="6" t="str">
        <f t="shared" si="502"/>
        <v>?</v>
      </c>
      <c r="AF396" s="6"/>
      <c r="AG396">
        <f t="shared" si="503"/>
        <v>1</v>
      </c>
      <c r="AH396">
        <f t="shared" si="504"/>
        <v>0</v>
      </c>
      <c r="AI396">
        <f t="shared" si="505"/>
        <v>0</v>
      </c>
      <c r="AJ396">
        <f t="shared" si="506"/>
        <v>0</v>
      </c>
      <c r="AK396" s="2" t="str">
        <f t="shared" si="507"/>
        <v>-</v>
      </c>
      <c r="AL396" s="2" t="str">
        <f t="shared" si="508"/>
        <v>-</v>
      </c>
    </row>
    <row r="397" spans="2:38">
      <c r="B397" t="s">
        <v>160</v>
      </c>
      <c r="C397" s="10">
        <v>0.75</v>
      </c>
      <c r="D397" s="9" t="s">
        <v>215</v>
      </c>
      <c r="E397" s="2" t="s">
        <v>0</v>
      </c>
      <c r="F397" s="8" t="s">
        <v>973</v>
      </c>
      <c r="G397" s="2">
        <v>13</v>
      </c>
      <c r="H397" s="2">
        <v>55</v>
      </c>
      <c r="I397" s="2">
        <v>32</v>
      </c>
      <c r="J397" s="2" t="s">
        <v>1</v>
      </c>
      <c r="K397" s="2">
        <v>2</v>
      </c>
      <c r="L397" s="2">
        <v>19</v>
      </c>
      <c r="M397" s="3" t="s">
        <v>13</v>
      </c>
      <c r="N397" s="3" t="s">
        <v>13</v>
      </c>
      <c r="O397" s="2" t="b">
        <v>1</v>
      </c>
      <c r="P397" s="2" t="b">
        <v>1</v>
      </c>
      <c r="Q397" s="2" t="s">
        <v>2</v>
      </c>
      <c r="R397" s="2" t="s">
        <v>2</v>
      </c>
      <c r="S397" s="44">
        <v>70</v>
      </c>
      <c r="T397" s="44"/>
      <c r="U397" s="20">
        <v>1.5</v>
      </c>
      <c r="V397" s="11"/>
      <c r="W397" s="2">
        <f t="shared" si="495"/>
        <v>10</v>
      </c>
      <c r="X397">
        <f t="shared" si="496"/>
        <v>0</v>
      </c>
      <c r="Y397">
        <f t="shared" si="497"/>
        <v>10</v>
      </c>
      <c r="Z397">
        <f t="shared" si="498"/>
        <v>0</v>
      </c>
      <c r="AA397" s="2">
        <f t="shared" si="499"/>
        <v>70</v>
      </c>
      <c r="AB397" s="2" t="str">
        <f t="shared" si="500"/>
        <v>Under 1.5</v>
      </c>
      <c r="AC397" s="6"/>
      <c r="AD397" s="6" t="str">
        <f t="shared" si="501"/>
        <v>Over 0.5</v>
      </c>
      <c r="AE397" s="6" t="str">
        <f t="shared" si="502"/>
        <v>?</v>
      </c>
      <c r="AF397" s="6"/>
      <c r="AG397">
        <f t="shared" si="503"/>
        <v>6</v>
      </c>
      <c r="AH397">
        <f t="shared" si="504"/>
        <v>0</v>
      </c>
      <c r="AI397">
        <f t="shared" si="505"/>
        <v>2</v>
      </c>
      <c r="AJ397">
        <f t="shared" si="506"/>
        <v>0</v>
      </c>
      <c r="AK397" s="2" t="str">
        <f t="shared" si="507"/>
        <v>-</v>
      </c>
      <c r="AL397" s="2" t="str">
        <f t="shared" si="508"/>
        <v>-</v>
      </c>
    </row>
    <row r="398" spans="2:38">
      <c r="B398" t="s">
        <v>259</v>
      </c>
      <c r="C398" s="10">
        <v>0.75</v>
      </c>
      <c r="D398" s="9" t="s">
        <v>974</v>
      </c>
      <c r="E398" s="2" t="s">
        <v>0</v>
      </c>
      <c r="F398" s="8" t="s">
        <v>326</v>
      </c>
      <c r="G398" s="2">
        <v>23</v>
      </c>
      <c r="H398" s="2">
        <v>57</v>
      </c>
      <c r="I398" s="2">
        <v>20</v>
      </c>
      <c r="J398" s="2" t="s">
        <v>1</v>
      </c>
      <c r="K398" s="2">
        <v>1</v>
      </c>
      <c r="L398" s="2">
        <v>3</v>
      </c>
      <c r="M398" s="3" t="s">
        <v>13</v>
      </c>
      <c r="N398" s="3" t="s">
        <v>13</v>
      </c>
      <c r="O398" s="2" t="b">
        <v>1</v>
      </c>
      <c r="P398" s="2" t="b">
        <v>1</v>
      </c>
      <c r="Q398" s="2" t="s">
        <v>2</v>
      </c>
      <c r="R398" s="2" t="s">
        <v>2</v>
      </c>
      <c r="S398" s="44">
        <v>44</v>
      </c>
      <c r="T398" s="44" t="s">
        <v>12</v>
      </c>
      <c r="U398" s="20">
        <v>2</v>
      </c>
      <c r="V398" s="11"/>
      <c r="W398" s="2">
        <f t="shared" ref="W398:W416" si="509">IF(H398&gt;52,10,0)</f>
        <v>10</v>
      </c>
      <c r="X398">
        <f t="shared" ref="X398:X416" si="510">IF(L398&gt;15,0,IF(L398&lt;8,10,5))</f>
        <v>10</v>
      </c>
      <c r="Y398">
        <f t="shared" ref="Y398:Y416" si="511">IF(S398&gt;60,10,IF(S398&lt;49,0,5))</f>
        <v>0</v>
      </c>
      <c r="Z398">
        <f t="shared" ref="Z398:Z416" si="512">IF(T398="Y",10,IF(T398="C",5,0))</f>
        <v>0</v>
      </c>
      <c r="AA398" s="2">
        <f t="shared" ref="AA398:AA416" si="513">SUM(W398:Z398)+50</f>
        <v>70</v>
      </c>
      <c r="AB398" s="2" t="str">
        <f t="shared" ref="AB398:AB416" si="514">IF(AA398&lt;56,"Over 0.5","Under 1.5")</f>
        <v>Under 1.5</v>
      </c>
      <c r="AC398" s="6"/>
      <c r="AD398" s="6" t="str">
        <f t="shared" ref="AD398:AD416" si="515">IF(M398="1-0","Under 1.5",IF(M398="0-0","Under 1.5",IF(M398="0-1","Under 1.5","Over 0.5")))</f>
        <v>Over 0.5</v>
      </c>
      <c r="AE398" s="6" t="str">
        <f t="shared" ref="AE398:AE416" si="516">IF(M398="?",M398,IF(AB398=AD398,"WON",IF(M398="0-1","WON",IF(M398="1-0","WON","LOST"))))</f>
        <v>?</v>
      </c>
      <c r="AF398" s="6"/>
      <c r="AG398">
        <f t="shared" ref="AG398:AG416" si="517">IF(H398&gt;52,6,IF(H398=52,5,IF(H398=51,4,IF(H398=50,3,IF(H398=49,2,IF(H398=48,1,0))))))</f>
        <v>6</v>
      </c>
      <c r="AH398">
        <f t="shared" ref="AH398:AH416" si="518">IF(L398&lt;8,2,0)</f>
        <v>2</v>
      </c>
      <c r="AI398">
        <f t="shared" ref="AI398:AI416" si="519">IF(S398&gt;49,2,0)</f>
        <v>0</v>
      </c>
      <c r="AJ398">
        <f t="shared" ref="AJ398:AJ416" si="520">IF(SUM(AH398:AI398)=4,SUM(AG398:AI398),0)</f>
        <v>0</v>
      </c>
      <c r="AK398" s="2" t="str">
        <f t="shared" ref="AK398:AK416" si="521">IF(AJ398=10,"A1",IF(AJ398=9,"A2",IF(AJ398=8,"A3",IF(AJ398=7,"A4",IF(AJ398=6,"A5","-")))))</f>
        <v>-</v>
      </c>
      <c r="AL398" s="2" t="str">
        <f t="shared" ref="AL398:AL416" si="522">IF(AND(L398&lt;11,U398&lt;1.75,AA398&gt;65,OR((AND(S398&gt;49,S398&lt;61,T398="Y")),(AND(S398&lt;48,T398="Y")),(AND(S398&gt;60,T398="N")),(AND(S398&gt;60,T398="Y")),(AND(S398&gt;60,T398="C")))),"Pick","-")</f>
        <v>-</v>
      </c>
    </row>
    <row r="399" spans="2:38">
      <c r="B399" t="s">
        <v>164</v>
      </c>
      <c r="C399" s="10">
        <v>0.75</v>
      </c>
      <c r="D399" s="9" t="s">
        <v>975</v>
      </c>
      <c r="E399" s="2" t="s">
        <v>0</v>
      </c>
      <c r="F399" s="8" t="s">
        <v>357</v>
      </c>
      <c r="G399" s="2">
        <v>31</v>
      </c>
      <c r="H399" s="2">
        <v>45</v>
      </c>
      <c r="I399" s="2">
        <v>24</v>
      </c>
      <c r="J399" s="2" t="s">
        <v>1</v>
      </c>
      <c r="K399" s="2">
        <v>2</v>
      </c>
      <c r="L399" s="2">
        <v>7</v>
      </c>
      <c r="M399" s="3" t="s">
        <v>13</v>
      </c>
      <c r="N399" s="3" t="s">
        <v>13</v>
      </c>
      <c r="O399" s="2">
        <v>45</v>
      </c>
      <c r="P399" s="2" t="b">
        <v>1</v>
      </c>
      <c r="Q399" s="2" t="s">
        <v>2</v>
      </c>
      <c r="R399" s="2" t="s">
        <v>2</v>
      </c>
      <c r="S399" s="44">
        <v>57</v>
      </c>
      <c r="T399" s="44" t="s">
        <v>12</v>
      </c>
      <c r="U399" s="20">
        <v>1.7</v>
      </c>
      <c r="V399" s="11"/>
      <c r="W399" s="2">
        <f t="shared" si="509"/>
        <v>0</v>
      </c>
      <c r="X399">
        <f t="shared" si="510"/>
        <v>10</v>
      </c>
      <c r="Y399">
        <f t="shared" si="511"/>
        <v>5</v>
      </c>
      <c r="Z399">
        <f t="shared" si="512"/>
        <v>0</v>
      </c>
      <c r="AA399" s="2">
        <f t="shared" si="513"/>
        <v>65</v>
      </c>
      <c r="AB399" s="2" t="str">
        <f t="shared" si="514"/>
        <v>Under 1.5</v>
      </c>
      <c r="AC399" s="6"/>
      <c r="AD399" s="6" t="str">
        <f t="shared" si="515"/>
        <v>Over 0.5</v>
      </c>
      <c r="AE399" s="6" t="str">
        <f t="shared" si="516"/>
        <v>?</v>
      </c>
      <c r="AF399" s="6"/>
      <c r="AG399">
        <f t="shared" si="517"/>
        <v>0</v>
      </c>
      <c r="AH399">
        <f t="shared" si="518"/>
        <v>2</v>
      </c>
      <c r="AI399">
        <f t="shared" si="519"/>
        <v>2</v>
      </c>
      <c r="AJ399">
        <f t="shared" si="520"/>
        <v>4</v>
      </c>
      <c r="AK399" s="2" t="str">
        <f t="shared" si="521"/>
        <v>-</v>
      </c>
      <c r="AL399" s="2" t="str">
        <f t="shared" si="522"/>
        <v>-</v>
      </c>
    </row>
    <row r="400" spans="2:38">
      <c r="B400" t="s">
        <v>258</v>
      </c>
      <c r="C400" s="10">
        <v>0.75</v>
      </c>
      <c r="D400" s="9" t="s">
        <v>272</v>
      </c>
      <c r="E400" s="2" t="s">
        <v>0</v>
      </c>
      <c r="F400" s="8" t="s">
        <v>976</v>
      </c>
      <c r="G400" s="2">
        <v>20</v>
      </c>
      <c r="H400" s="2">
        <v>56</v>
      </c>
      <c r="I400" s="2">
        <v>24</v>
      </c>
      <c r="J400" s="2" t="s">
        <v>1</v>
      </c>
      <c r="K400" s="2" t="s">
        <v>1</v>
      </c>
      <c r="L400" s="2">
        <v>4</v>
      </c>
      <c r="M400" s="3" t="s">
        <v>13</v>
      </c>
      <c r="N400" s="3" t="s">
        <v>13</v>
      </c>
      <c r="O400" s="2" t="b">
        <v>1</v>
      </c>
      <c r="P400" s="2" t="b">
        <v>1</v>
      </c>
      <c r="Q400" s="2" t="b">
        <v>1</v>
      </c>
      <c r="R400" s="2" t="s">
        <v>2</v>
      </c>
      <c r="S400" s="44">
        <v>70</v>
      </c>
      <c r="T400" s="44"/>
      <c r="U400" s="20">
        <v>1.4</v>
      </c>
      <c r="V400" s="11"/>
      <c r="W400" s="2">
        <f t="shared" si="509"/>
        <v>10</v>
      </c>
      <c r="X400">
        <f t="shared" si="510"/>
        <v>10</v>
      </c>
      <c r="Y400">
        <f t="shared" si="511"/>
        <v>10</v>
      </c>
      <c r="Z400">
        <f t="shared" si="512"/>
        <v>0</v>
      </c>
      <c r="AA400" s="2">
        <f t="shared" si="513"/>
        <v>80</v>
      </c>
      <c r="AB400" s="2" t="str">
        <f t="shared" si="514"/>
        <v>Under 1.5</v>
      </c>
      <c r="AC400" s="6"/>
      <c r="AD400" s="6" t="str">
        <f t="shared" si="515"/>
        <v>Over 0.5</v>
      </c>
      <c r="AE400" s="6" t="str">
        <f t="shared" si="516"/>
        <v>?</v>
      </c>
      <c r="AF400" s="6"/>
      <c r="AG400">
        <f t="shared" si="517"/>
        <v>6</v>
      </c>
      <c r="AH400">
        <f t="shared" si="518"/>
        <v>2</v>
      </c>
      <c r="AI400">
        <f t="shared" si="519"/>
        <v>2</v>
      </c>
      <c r="AJ400">
        <f t="shared" si="520"/>
        <v>10</v>
      </c>
      <c r="AK400" s="2" t="str">
        <f t="shared" si="521"/>
        <v>A1</v>
      </c>
      <c r="AL400" s="2" t="str">
        <f t="shared" si="522"/>
        <v>-</v>
      </c>
    </row>
    <row r="401" spans="2:38">
      <c r="B401" t="s">
        <v>421</v>
      </c>
      <c r="C401" s="10">
        <v>0.77083333333333337</v>
      </c>
      <c r="D401" s="9" t="s">
        <v>977</v>
      </c>
      <c r="E401" s="2" t="s">
        <v>0</v>
      </c>
      <c r="F401" s="8" t="s">
        <v>978</v>
      </c>
      <c r="G401" s="2">
        <v>27</v>
      </c>
      <c r="H401" s="2">
        <v>60</v>
      </c>
      <c r="I401" s="2">
        <v>13</v>
      </c>
      <c r="J401" s="2" t="s">
        <v>1</v>
      </c>
      <c r="K401" s="2">
        <v>1</v>
      </c>
      <c r="L401" s="2">
        <v>14</v>
      </c>
      <c r="M401" s="3" t="s">
        <v>13</v>
      </c>
      <c r="N401" s="3" t="s">
        <v>13</v>
      </c>
      <c r="O401" s="2" t="b">
        <v>1</v>
      </c>
      <c r="P401" s="2" t="b">
        <v>1</v>
      </c>
      <c r="Q401" s="2" t="s">
        <v>2</v>
      </c>
      <c r="R401" s="2" t="s">
        <v>2</v>
      </c>
      <c r="S401" s="44">
        <v>50</v>
      </c>
      <c r="T401" s="44" t="s">
        <v>12</v>
      </c>
      <c r="U401" s="20">
        <v>1.95</v>
      </c>
      <c r="V401" s="11"/>
      <c r="W401" s="2">
        <f t="shared" si="509"/>
        <v>10</v>
      </c>
      <c r="X401">
        <f t="shared" si="510"/>
        <v>5</v>
      </c>
      <c r="Y401">
        <f t="shared" si="511"/>
        <v>5</v>
      </c>
      <c r="Z401">
        <f t="shared" si="512"/>
        <v>0</v>
      </c>
      <c r="AA401" s="2">
        <f t="shared" si="513"/>
        <v>70</v>
      </c>
      <c r="AB401" s="2" t="str">
        <f t="shared" si="514"/>
        <v>Under 1.5</v>
      </c>
      <c r="AC401" s="6"/>
      <c r="AD401" s="6" t="str">
        <f t="shared" si="515"/>
        <v>Over 0.5</v>
      </c>
      <c r="AE401" s="6" t="str">
        <f t="shared" si="516"/>
        <v>?</v>
      </c>
      <c r="AF401" s="6"/>
      <c r="AG401">
        <f t="shared" si="517"/>
        <v>6</v>
      </c>
      <c r="AH401">
        <f t="shared" si="518"/>
        <v>0</v>
      </c>
      <c r="AI401">
        <f t="shared" si="519"/>
        <v>2</v>
      </c>
      <c r="AJ401">
        <f t="shared" si="520"/>
        <v>0</v>
      </c>
      <c r="AK401" s="2" t="str">
        <f t="shared" si="521"/>
        <v>-</v>
      </c>
      <c r="AL401" s="2" t="str">
        <f t="shared" si="522"/>
        <v>-</v>
      </c>
    </row>
    <row r="402" spans="2:38">
      <c r="B402" t="s">
        <v>854</v>
      </c>
      <c r="C402" s="10">
        <v>0.78125</v>
      </c>
      <c r="D402" s="9" t="s">
        <v>979</v>
      </c>
      <c r="E402" s="2" t="s">
        <v>0</v>
      </c>
      <c r="F402" s="8" t="s">
        <v>980</v>
      </c>
      <c r="G402" s="2">
        <v>30</v>
      </c>
      <c r="H402" s="2">
        <v>46</v>
      </c>
      <c r="I402" s="2">
        <v>24</v>
      </c>
      <c r="J402" s="2" t="s">
        <v>1</v>
      </c>
      <c r="K402" s="2">
        <v>1</v>
      </c>
      <c r="L402" s="2">
        <v>6</v>
      </c>
      <c r="M402" s="3" t="s">
        <v>13</v>
      </c>
      <c r="N402" s="3" t="s">
        <v>13</v>
      </c>
      <c r="O402" s="2">
        <v>46</v>
      </c>
      <c r="P402" s="2" t="b">
        <v>1</v>
      </c>
      <c r="Q402" s="2" t="s">
        <v>2</v>
      </c>
      <c r="R402" s="2" t="s">
        <v>2</v>
      </c>
      <c r="S402" s="44">
        <v>22</v>
      </c>
      <c r="T402" s="44" t="s">
        <v>12</v>
      </c>
      <c r="U402" s="20">
        <v>2.1</v>
      </c>
      <c r="V402" s="11"/>
      <c r="W402" s="2">
        <f t="shared" si="509"/>
        <v>0</v>
      </c>
      <c r="X402">
        <f t="shared" si="510"/>
        <v>10</v>
      </c>
      <c r="Y402">
        <f t="shared" si="511"/>
        <v>0</v>
      </c>
      <c r="Z402">
        <f t="shared" si="512"/>
        <v>0</v>
      </c>
      <c r="AA402" s="2">
        <f t="shared" si="513"/>
        <v>60</v>
      </c>
      <c r="AB402" s="2" t="str">
        <f t="shared" si="514"/>
        <v>Under 1.5</v>
      </c>
      <c r="AC402" s="6"/>
      <c r="AD402" s="6" t="str">
        <f t="shared" si="515"/>
        <v>Over 0.5</v>
      </c>
      <c r="AE402" s="6" t="str">
        <f t="shared" si="516"/>
        <v>?</v>
      </c>
      <c r="AF402" s="6"/>
      <c r="AG402">
        <f t="shared" si="517"/>
        <v>0</v>
      </c>
      <c r="AH402">
        <f t="shared" si="518"/>
        <v>2</v>
      </c>
      <c r="AI402">
        <f t="shared" si="519"/>
        <v>0</v>
      </c>
      <c r="AJ402">
        <f t="shared" si="520"/>
        <v>0</v>
      </c>
      <c r="AK402" s="2" t="str">
        <f t="shared" si="521"/>
        <v>-</v>
      </c>
      <c r="AL402" s="2" t="str">
        <f t="shared" si="522"/>
        <v>-</v>
      </c>
    </row>
    <row r="403" spans="2:38">
      <c r="B403" t="s">
        <v>58</v>
      </c>
      <c r="C403" s="10">
        <v>0.79166666666666663</v>
      </c>
      <c r="D403" s="9" t="s">
        <v>189</v>
      </c>
      <c r="E403" s="2" t="s">
        <v>0</v>
      </c>
      <c r="F403" s="8" t="s">
        <v>142</v>
      </c>
      <c r="G403" s="2">
        <v>23</v>
      </c>
      <c r="H403" s="2">
        <v>63</v>
      </c>
      <c r="I403" s="2">
        <v>14</v>
      </c>
      <c r="J403" s="2" t="s">
        <v>1</v>
      </c>
      <c r="K403" s="2">
        <v>1</v>
      </c>
      <c r="L403" s="2">
        <v>9</v>
      </c>
      <c r="M403" s="3" t="s">
        <v>13</v>
      </c>
      <c r="N403" s="3" t="s">
        <v>13</v>
      </c>
      <c r="O403" s="2" t="b">
        <v>1</v>
      </c>
      <c r="P403" s="2" t="b">
        <v>1</v>
      </c>
      <c r="Q403" s="2" t="s">
        <v>2</v>
      </c>
      <c r="R403" s="2" t="s">
        <v>2</v>
      </c>
      <c r="S403" s="44">
        <v>49</v>
      </c>
      <c r="T403" s="44" t="s">
        <v>10</v>
      </c>
      <c r="U403" s="20">
        <v>1.65</v>
      </c>
      <c r="V403" s="11"/>
      <c r="W403" s="2">
        <f t="shared" si="509"/>
        <v>10</v>
      </c>
      <c r="X403">
        <f t="shared" si="510"/>
        <v>5</v>
      </c>
      <c r="Y403">
        <f t="shared" si="511"/>
        <v>5</v>
      </c>
      <c r="Z403">
        <f t="shared" si="512"/>
        <v>10</v>
      </c>
      <c r="AA403" s="2">
        <f t="shared" si="513"/>
        <v>80</v>
      </c>
      <c r="AB403" s="2" t="str">
        <f t="shared" si="514"/>
        <v>Under 1.5</v>
      </c>
      <c r="AC403" s="6"/>
      <c r="AD403" s="6" t="str">
        <f t="shared" si="515"/>
        <v>Over 0.5</v>
      </c>
      <c r="AE403" s="6" t="str">
        <f t="shared" si="516"/>
        <v>?</v>
      </c>
      <c r="AF403" s="6"/>
      <c r="AG403">
        <f t="shared" si="517"/>
        <v>6</v>
      </c>
      <c r="AH403">
        <f t="shared" si="518"/>
        <v>0</v>
      </c>
      <c r="AI403">
        <f t="shared" si="519"/>
        <v>0</v>
      </c>
      <c r="AJ403">
        <f t="shared" si="520"/>
        <v>0</v>
      </c>
      <c r="AK403" s="2" t="str">
        <f t="shared" si="521"/>
        <v>-</v>
      </c>
      <c r="AL403" s="2" t="str">
        <f t="shared" si="522"/>
        <v>-</v>
      </c>
    </row>
    <row r="404" spans="2:38">
      <c r="B404" t="s">
        <v>58</v>
      </c>
      <c r="C404" s="10">
        <v>0.79166666666666663</v>
      </c>
      <c r="D404" s="9" t="s">
        <v>469</v>
      </c>
      <c r="E404" s="2" t="s">
        <v>0</v>
      </c>
      <c r="F404" s="8" t="s">
        <v>981</v>
      </c>
      <c r="G404" s="2">
        <v>34</v>
      </c>
      <c r="H404" s="2">
        <v>47</v>
      </c>
      <c r="I404" s="2">
        <v>19</v>
      </c>
      <c r="J404" s="2" t="s">
        <v>1</v>
      </c>
      <c r="K404" s="2">
        <v>1</v>
      </c>
      <c r="L404" s="2">
        <v>15</v>
      </c>
      <c r="M404" s="3" t="s">
        <v>13</v>
      </c>
      <c r="N404" s="3" t="s">
        <v>13</v>
      </c>
      <c r="O404" s="2">
        <v>47</v>
      </c>
      <c r="P404" s="2" t="b">
        <v>1</v>
      </c>
      <c r="Q404" s="2" t="s">
        <v>2</v>
      </c>
      <c r="R404" s="2" t="s">
        <v>2</v>
      </c>
      <c r="S404" s="44">
        <v>56</v>
      </c>
      <c r="T404" s="44" t="s">
        <v>10</v>
      </c>
      <c r="U404" s="20">
        <v>1.65</v>
      </c>
      <c r="V404" s="11"/>
      <c r="W404" s="2">
        <f t="shared" si="509"/>
        <v>0</v>
      </c>
      <c r="X404">
        <f t="shared" si="510"/>
        <v>5</v>
      </c>
      <c r="Y404">
        <f t="shared" si="511"/>
        <v>5</v>
      </c>
      <c r="Z404">
        <f t="shared" si="512"/>
        <v>10</v>
      </c>
      <c r="AA404" s="2">
        <f t="shared" si="513"/>
        <v>70</v>
      </c>
      <c r="AB404" s="2" t="str">
        <f t="shared" si="514"/>
        <v>Under 1.5</v>
      </c>
      <c r="AC404" s="6"/>
      <c r="AD404" s="6" t="str">
        <f t="shared" si="515"/>
        <v>Over 0.5</v>
      </c>
      <c r="AE404" s="6" t="str">
        <f t="shared" si="516"/>
        <v>?</v>
      </c>
      <c r="AF404" s="6"/>
      <c r="AG404">
        <f t="shared" si="517"/>
        <v>0</v>
      </c>
      <c r="AH404">
        <f t="shared" si="518"/>
        <v>0</v>
      </c>
      <c r="AI404">
        <f t="shared" si="519"/>
        <v>2</v>
      </c>
      <c r="AJ404">
        <f t="shared" si="520"/>
        <v>0</v>
      </c>
      <c r="AK404" s="2" t="str">
        <f t="shared" si="521"/>
        <v>-</v>
      </c>
      <c r="AL404" s="2" t="str">
        <f t="shared" si="522"/>
        <v>-</v>
      </c>
    </row>
    <row r="405" spans="2:38">
      <c r="B405" t="s">
        <v>58</v>
      </c>
      <c r="C405" s="10">
        <v>0.79166666666666663</v>
      </c>
      <c r="D405" s="9" t="s">
        <v>379</v>
      </c>
      <c r="E405" s="2" t="s">
        <v>0</v>
      </c>
      <c r="F405" s="8" t="s">
        <v>197</v>
      </c>
      <c r="G405" s="2">
        <v>34</v>
      </c>
      <c r="H405" s="2">
        <v>52</v>
      </c>
      <c r="I405" s="2">
        <v>14</v>
      </c>
      <c r="J405" s="2" t="s">
        <v>1</v>
      </c>
      <c r="K405" s="2" t="s">
        <v>1</v>
      </c>
      <c r="L405" s="2">
        <v>20</v>
      </c>
      <c r="M405" s="3" t="s">
        <v>13</v>
      </c>
      <c r="N405" s="3" t="s">
        <v>13</v>
      </c>
      <c r="O405" s="2">
        <v>52</v>
      </c>
      <c r="P405" s="2" t="b">
        <v>1</v>
      </c>
      <c r="Q405" s="2" t="b">
        <v>1</v>
      </c>
      <c r="R405" s="2" t="s">
        <v>2</v>
      </c>
      <c r="S405" s="44">
        <v>49</v>
      </c>
      <c r="T405" s="44" t="s">
        <v>10</v>
      </c>
      <c r="U405" s="20">
        <v>1.4</v>
      </c>
      <c r="V405" s="11"/>
      <c r="W405" s="2">
        <f t="shared" si="509"/>
        <v>0</v>
      </c>
      <c r="X405">
        <f t="shared" si="510"/>
        <v>0</v>
      </c>
      <c r="Y405">
        <f t="shared" si="511"/>
        <v>5</v>
      </c>
      <c r="Z405">
        <f t="shared" si="512"/>
        <v>10</v>
      </c>
      <c r="AA405" s="2">
        <f t="shared" si="513"/>
        <v>65</v>
      </c>
      <c r="AB405" s="2" t="str">
        <f t="shared" si="514"/>
        <v>Under 1.5</v>
      </c>
      <c r="AC405" s="6"/>
      <c r="AD405" s="6" t="str">
        <f t="shared" si="515"/>
        <v>Over 0.5</v>
      </c>
      <c r="AE405" s="6" t="str">
        <f t="shared" si="516"/>
        <v>?</v>
      </c>
      <c r="AF405" s="6"/>
      <c r="AG405">
        <f t="shared" si="517"/>
        <v>5</v>
      </c>
      <c r="AH405">
        <f t="shared" si="518"/>
        <v>0</v>
      </c>
      <c r="AI405">
        <f t="shared" si="519"/>
        <v>0</v>
      </c>
      <c r="AJ405">
        <f t="shared" si="520"/>
        <v>0</v>
      </c>
      <c r="AK405" s="2" t="str">
        <f t="shared" si="521"/>
        <v>-</v>
      </c>
      <c r="AL405" s="2" t="str">
        <f t="shared" si="522"/>
        <v>-</v>
      </c>
    </row>
    <row r="406" spans="2:38">
      <c r="B406" t="s">
        <v>58</v>
      </c>
      <c r="C406" s="10">
        <v>0.79166666666666663</v>
      </c>
      <c r="D406" s="9" t="s">
        <v>144</v>
      </c>
      <c r="E406" s="2" t="s">
        <v>0</v>
      </c>
      <c r="F406" s="8" t="s">
        <v>267</v>
      </c>
      <c r="G406" s="2">
        <v>27</v>
      </c>
      <c r="H406" s="2">
        <v>51</v>
      </c>
      <c r="I406" s="2">
        <v>22</v>
      </c>
      <c r="J406" s="2" t="s">
        <v>1</v>
      </c>
      <c r="K406" s="2">
        <v>1</v>
      </c>
      <c r="L406" s="2">
        <v>5</v>
      </c>
      <c r="M406" s="3" t="s">
        <v>13</v>
      </c>
      <c r="N406" s="3" t="s">
        <v>13</v>
      </c>
      <c r="O406" s="2">
        <v>51</v>
      </c>
      <c r="P406" s="2" t="b">
        <v>1</v>
      </c>
      <c r="Q406" s="2" t="s">
        <v>2</v>
      </c>
      <c r="R406" s="2" t="s">
        <v>2</v>
      </c>
      <c r="S406" s="44">
        <v>47</v>
      </c>
      <c r="T406" s="44" t="s">
        <v>12</v>
      </c>
      <c r="U406" s="20">
        <v>1.65</v>
      </c>
      <c r="V406" s="11"/>
      <c r="W406" s="2">
        <f t="shared" si="509"/>
        <v>0</v>
      </c>
      <c r="X406">
        <f t="shared" si="510"/>
        <v>10</v>
      </c>
      <c r="Y406">
        <f t="shared" si="511"/>
        <v>0</v>
      </c>
      <c r="Z406">
        <f t="shared" si="512"/>
        <v>0</v>
      </c>
      <c r="AA406" s="2">
        <f t="shared" si="513"/>
        <v>60</v>
      </c>
      <c r="AB406" s="2" t="str">
        <f t="shared" si="514"/>
        <v>Under 1.5</v>
      </c>
      <c r="AC406" s="6"/>
      <c r="AD406" s="6" t="str">
        <f t="shared" si="515"/>
        <v>Over 0.5</v>
      </c>
      <c r="AE406" s="6" t="str">
        <f t="shared" si="516"/>
        <v>?</v>
      </c>
      <c r="AF406" s="6"/>
      <c r="AG406">
        <f t="shared" si="517"/>
        <v>4</v>
      </c>
      <c r="AH406">
        <f t="shared" si="518"/>
        <v>2</v>
      </c>
      <c r="AI406">
        <f t="shared" si="519"/>
        <v>0</v>
      </c>
      <c r="AJ406">
        <f t="shared" si="520"/>
        <v>0</v>
      </c>
      <c r="AK406" s="2" t="str">
        <f t="shared" si="521"/>
        <v>-</v>
      </c>
      <c r="AL406" s="2" t="str">
        <f t="shared" si="522"/>
        <v>-</v>
      </c>
    </row>
    <row r="407" spans="2:38">
      <c r="B407" t="s">
        <v>58</v>
      </c>
      <c r="C407" s="10">
        <v>0.79166666666666663</v>
      </c>
      <c r="D407" s="9" t="s">
        <v>378</v>
      </c>
      <c r="E407" s="2" t="s">
        <v>0</v>
      </c>
      <c r="F407" s="8" t="s">
        <v>982</v>
      </c>
      <c r="G407" s="2">
        <v>20</v>
      </c>
      <c r="H407" s="2">
        <v>58</v>
      </c>
      <c r="I407" s="2">
        <v>21</v>
      </c>
      <c r="J407" s="2" t="s">
        <v>1</v>
      </c>
      <c r="K407" s="2" t="s">
        <v>1</v>
      </c>
      <c r="L407" s="2">
        <v>1</v>
      </c>
      <c r="M407" s="3" t="s">
        <v>13</v>
      </c>
      <c r="N407" s="3" t="s">
        <v>13</v>
      </c>
      <c r="O407" s="2" t="b">
        <v>1</v>
      </c>
      <c r="P407" s="2" t="b">
        <v>1</v>
      </c>
      <c r="Q407" s="2" t="b">
        <v>1</v>
      </c>
      <c r="R407" s="2" t="s">
        <v>2</v>
      </c>
      <c r="S407" s="44">
        <v>44</v>
      </c>
      <c r="T407" s="44" t="s">
        <v>12</v>
      </c>
      <c r="U407" s="20">
        <v>1.65</v>
      </c>
      <c r="V407" s="11"/>
      <c r="W407" s="2">
        <f t="shared" si="509"/>
        <v>10</v>
      </c>
      <c r="X407">
        <f t="shared" si="510"/>
        <v>10</v>
      </c>
      <c r="Y407">
        <f t="shared" si="511"/>
        <v>0</v>
      </c>
      <c r="Z407">
        <f t="shared" si="512"/>
        <v>0</v>
      </c>
      <c r="AA407" s="2">
        <f t="shared" si="513"/>
        <v>70</v>
      </c>
      <c r="AB407" s="2" t="str">
        <f t="shared" si="514"/>
        <v>Under 1.5</v>
      </c>
      <c r="AC407" s="6"/>
      <c r="AD407" s="6" t="str">
        <f t="shared" si="515"/>
        <v>Over 0.5</v>
      </c>
      <c r="AE407" s="6" t="str">
        <f t="shared" si="516"/>
        <v>?</v>
      </c>
      <c r="AF407" s="6"/>
      <c r="AG407">
        <f t="shared" si="517"/>
        <v>6</v>
      </c>
      <c r="AH407">
        <f t="shared" si="518"/>
        <v>2</v>
      </c>
      <c r="AI407">
        <f t="shared" si="519"/>
        <v>0</v>
      </c>
      <c r="AJ407">
        <f t="shared" si="520"/>
        <v>0</v>
      </c>
      <c r="AK407" s="2" t="str">
        <f t="shared" si="521"/>
        <v>-</v>
      </c>
      <c r="AL407" s="2" t="str">
        <f t="shared" si="522"/>
        <v>-</v>
      </c>
    </row>
    <row r="408" spans="2:38">
      <c r="B408" t="s">
        <v>206</v>
      </c>
      <c r="C408" s="10">
        <v>0.79166666666666663</v>
      </c>
      <c r="D408" s="9" t="s">
        <v>177</v>
      </c>
      <c r="E408" s="2" t="s">
        <v>0</v>
      </c>
      <c r="F408" s="8" t="s">
        <v>983</v>
      </c>
      <c r="G408" s="2">
        <v>28</v>
      </c>
      <c r="H408" s="2">
        <v>48</v>
      </c>
      <c r="I408" s="2">
        <v>25</v>
      </c>
      <c r="J408" s="2" t="s">
        <v>1</v>
      </c>
      <c r="K408" s="2" t="s">
        <v>1</v>
      </c>
      <c r="L408" s="2">
        <v>3</v>
      </c>
      <c r="M408" s="3" t="s">
        <v>13</v>
      </c>
      <c r="N408" s="3" t="s">
        <v>13</v>
      </c>
      <c r="O408" s="2">
        <v>48</v>
      </c>
      <c r="P408" s="2" t="b">
        <v>1</v>
      </c>
      <c r="Q408" s="2" t="b">
        <v>1</v>
      </c>
      <c r="R408" s="2" t="s">
        <v>2</v>
      </c>
      <c r="S408" s="44">
        <v>62</v>
      </c>
      <c r="T408" s="44" t="s">
        <v>12</v>
      </c>
      <c r="U408" s="20">
        <v>1.6</v>
      </c>
      <c r="V408" s="11"/>
      <c r="W408" s="2">
        <f t="shared" si="509"/>
        <v>0</v>
      </c>
      <c r="X408">
        <f t="shared" si="510"/>
        <v>10</v>
      </c>
      <c r="Y408">
        <f t="shared" si="511"/>
        <v>10</v>
      </c>
      <c r="Z408">
        <f t="shared" si="512"/>
        <v>0</v>
      </c>
      <c r="AA408" s="2">
        <f t="shared" si="513"/>
        <v>70</v>
      </c>
      <c r="AB408" s="2" t="str">
        <f t="shared" si="514"/>
        <v>Under 1.5</v>
      </c>
      <c r="AC408" s="6"/>
      <c r="AD408" s="6" t="str">
        <f t="shared" si="515"/>
        <v>Over 0.5</v>
      </c>
      <c r="AE408" s="6" t="str">
        <f t="shared" si="516"/>
        <v>?</v>
      </c>
      <c r="AF408" s="6"/>
      <c r="AG408">
        <f t="shared" si="517"/>
        <v>1</v>
      </c>
      <c r="AH408">
        <f t="shared" si="518"/>
        <v>2</v>
      </c>
      <c r="AI408">
        <f t="shared" si="519"/>
        <v>2</v>
      </c>
      <c r="AJ408">
        <f t="shared" si="520"/>
        <v>5</v>
      </c>
      <c r="AK408" s="2" t="str">
        <f t="shared" si="521"/>
        <v>-</v>
      </c>
      <c r="AL408" s="2" t="str">
        <f t="shared" si="522"/>
        <v>Pick</v>
      </c>
    </row>
    <row r="409" spans="2:38">
      <c r="B409" t="s">
        <v>647</v>
      </c>
      <c r="C409" s="10">
        <v>0.79166666666666663</v>
      </c>
      <c r="D409" s="9" t="s">
        <v>253</v>
      </c>
      <c r="E409" s="2" t="s">
        <v>0</v>
      </c>
      <c r="F409" s="8" t="s">
        <v>82</v>
      </c>
      <c r="G409" s="2">
        <v>21</v>
      </c>
      <c r="H409" s="2">
        <v>48</v>
      </c>
      <c r="I409" s="2">
        <v>31</v>
      </c>
      <c r="J409" s="2" t="s">
        <v>1</v>
      </c>
      <c r="K409" s="2" t="s">
        <v>1</v>
      </c>
      <c r="L409" s="2">
        <v>10</v>
      </c>
      <c r="M409" s="3" t="s">
        <v>13</v>
      </c>
      <c r="N409" s="3" t="s">
        <v>13</v>
      </c>
      <c r="O409" s="2">
        <v>48</v>
      </c>
      <c r="P409" s="2" t="b">
        <v>1</v>
      </c>
      <c r="Q409" s="2" t="b">
        <v>1</v>
      </c>
      <c r="R409" s="2" t="s">
        <v>2</v>
      </c>
      <c r="S409" s="44">
        <v>48</v>
      </c>
      <c r="T409" s="44" t="s">
        <v>11</v>
      </c>
      <c r="U409" s="20">
        <v>1.65</v>
      </c>
      <c r="V409" s="11"/>
      <c r="W409" s="2">
        <f t="shared" si="509"/>
        <v>0</v>
      </c>
      <c r="X409">
        <f t="shared" si="510"/>
        <v>5</v>
      </c>
      <c r="Y409">
        <f t="shared" si="511"/>
        <v>0</v>
      </c>
      <c r="Z409">
        <f t="shared" si="512"/>
        <v>5</v>
      </c>
      <c r="AA409" s="2">
        <f t="shared" si="513"/>
        <v>60</v>
      </c>
      <c r="AB409" s="2" t="str">
        <f t="shared" si="514"/>
        <v>Under 1.5</v>
      </c>
      <c r="AC409" s="6"/>
      <c r="AD409" s="6" t="str">
        <f t="shared" si="515"/>
        <v>Over 0.5</v>
      </c>
      <c r="AE409" s="6" t="str">
        <f t="shared" si="516"/>
        <v>?</v>
      </c>
      <c r="AF409" s="6"/>
      <c r="AG409">
        <f t="shared" si="517"/>
        <v>1</v>
      </c>
      <c r="AH409">
        <f t="shared" si="518"/>
        <v>0</v>
      </c>
      <c r="AI409">
        <f t="shared" si="519"/>
        <v>0</v>
      </c>
      <c r="AJ409">
        <f t="shared" si="520"/>
        <v>0</v>
      </c>
      <c r="AK409" s="2" t="str">
        <f t="shared" si="521"/>
        <v>-</v>
      </c>
      <c r="AL409" s="2" t="str">
        <f t="shared" si="522"/>
        <v>-</v>
      </c>
    </row>
    <row r="410" spans="2:38">
      <c r="B410" t="s">
        <v>647</v>
      </c>
      <c r="C410" s="10">
        <v>0.79166666666666663</v>
      </c>
      <c r="D410" s="9" t="s">
        <v>984</v>
      </c>
      <c r="E410" s="2" t="s">
        <v>0</v>
      </c>
      <c r="F410" s="8" t="s">
        <v>985</v>
      </c>
      <c r="G410" s="2">
        <v>45</v>
      </c>
      <c r="H410" s="2">
        <v>46</v>
      </c>
      <c r="I410" s="2">
        <v>9</v>
      </c>
      <c r="J410" s="2" t="s">
        <v>1</v>
      </c>
      <c r="K410" s="2" t="s">
        <v>1</v>
      </c>
      <c r="L410" s="2">
        <v>36</v>
      </c>
      <c r="M410" s="3" t="s">
        <v>13</v>
      </c>
      <c r="N410" s="3" t="s">
        <v>13</v>
      </c>
      <c r="O410" s="2">
        <v>46</v>
      </c>
      <c r="P410" s="2" t="b">
        <v>1</v>
      </c>
      <c r="Q410" s="2" t="b">
        <v>1</v>
      </c>
      <c r="R410" s="2" t="s">
        <v>2</v>
      </c>
      <c r="S410" s="44">
        <v>75</v>
      </c>
      <c r="T410" s="44" t="s">
        <v>12</v>
      </c>
      <c r="U410" s="20">
        <v>1.9</v>
      </c>
      <c r="V410" s="11"/>
      <c r="W410" s="2">
        <f t="shared" si="509"/>
        <v>0</v>
      </c>
      <c r="X410">
        <f t="shared" si="510"/>
        <v>0</v>
      </c>
      <c r="Y410">
        <f t="shared" si="511"/>
        <v>10</v>
      </c>
      <c r="Z410">
        <f t="shared" si="512"/>
        <v>0</v>
      </c>
      <c r="AA410" s="2">
        <f t="shared" si="513"/>
        <v>60</v>
      </c>
      <c r="AB410" s="2" t="str">
        <f t="shared" si="514"/>
        <v>Under 1.5</v>
      </c>
      <c r="AC410" s="6"/>
      <c r="AD410" s="6" t="str">
        <f t="shared" si="515"/>
        <v>Over 0.5</v>
      </c>
      <c r="AE410" s="6" t="str">
        <f t="shared" si="516"/>
        <v>?</v>
      </c>
      <c r="AF410" s="6"/>
      <c r="AG410">
        <f t="shared" si="517"/>
        <v>0</v>
      </c>
      <c r="AH410">
        <f t="shared" si="518"/>
        <v>0</v>
      </c>
      <c r="AI410">
        <f t="shared" si="519"/>
        <v>2</v>
      </c>
      <c r="AJ410">
        <f t="shared" si="520"/>
        <v>0</v>
      </c>
      <c r="AK410" s="2" t="str">
        <f t="shared" si="521"/>
        <v>-</v>
      </c>
      <c r="AL410" s="2" t="str">
        <f t="shared" si="522"/>
        <v>-</v>
      </c>
    </row>
    <row r="411" spans="2:38">
      <c r="B411" t="s">
        <v>647</v>
      </c>
      <c r="C411" s="10">
        <v>0.79166666666666663</v>
      </c>
      <c r="D411" s="9" t="s">
        <v>380</v>
      </c>
      <c r="E411" s="2" t="s">
        <v>0</v>
      </c>
      <c r="F411" s="8" t="s">
        <v>986</v>
      </c>
      <c r="G411" s="2">
        <v>31</v>
      </c>
      <c r="H411" s="2">
        <v>52</v>
      </c>
      <c r="I411" s="2">
        <v>18</v>
      </c>
      <c r="J411" s="2" t="s">
        <v>1</v>
      </c>
      <c r="K411" s="2">
        <v>1</v>
      </c>
      <c r="L411" s="2">
        <v>13</v>
      </c>
      <c r="M411" s="3" t="s">
        <v>13</v>
      </c>
      <c r="N411" s="3" t="s">
        <v>13</v>
      </c>
      <c r="O411" s="2">
        <v>52</v>
      </c>
      <c r="P411" s="2" t="b">
        <v>1</v>
      </c>
      <c r="Q411" s="2" t="s">
        <v>2</v>
      </c>
      <c r="R411" s="2" t="s">
        <v>2</v>
      </c>
      <c r="S411" s="44">
        <v>45</v>
      </c>
      <c r="T411" s="44" t="s">
        <v>12</v>
      </c>
      <c r="U411" s="20">
        <v>1.55</v>
      </c>
      <c r="V411" s="11"/>
      <c r="W411" s="2">
        <f t="shared" si="509"/>
        <v>0</v>
      </c>
      <c r="X411">
        <f t="shared" si="510"/>
        <v>5</v>
      </c>
      <c r="Y411">
        <f t="shared" si="511"/>
        <v>0</v>
      </c>
      <c r="Z411">
        <f t="shared" si="512"/>
        <v>0</v>
      </c>
      <c r="AA411" s="2">
        <f t="shared" si="513"/>
        <v>55</v>
      </c>
      <c r="AB411" s="2" t="str">
        <f t="shared" si="514"/>
        <v>Over 0.5</v>
      </c>
      <c r="AC411" s="6"/>
      <c r="AD411" s="6" t="str">
        <f t="shared" si="515"/>
        <v>Over 0.5</v>
      </c>
      <c r="AE411" s="6" t="str">
        <f t="shared" si="516"/>
        <v>?</v>
      </c>
      <c r="AF411" s="6"/>
      <c r="AG411">
        <f t="shared" si="517"/>
        <v>5</v>
      </c>
      <c r="AH411">
        <f t="shared" si="518"/>
        <v>0</v>
      </c>
      <c r="AI411">
        <f t="shared" si="519"/>
        <v>0</v>
      </c>
      <c r="AJ411">
        <f t="shared" si="520"/>
        <v>0</v>
      </c>
      <c r="AK411" s="2" t="str">
        <f t="shared" si="521"/>
        <v>-</v>
      </c>
      <c r="AL411" s="2" t="str">
        <f t="shared" si="522"/>
        <v>-</v>
      </c>
    </row>
    <row r="412" spans="2:38">
      <c r="B412" t="s">
        <v>87</v>
      </c>
      <c r="C412" s="10">
        <v>0.80208333333333337</v>
      </c>
      <c r="D412" s="9" t="s">
        <v>750</v>
      </c>
      <c r="E412" s="2" t="s">
        <v>0</v>
      </c>
      <c r="F412" s="8" t="s">
        <v>435</v>
      </c>
      <c r="G412" s="2">
        <v>22</v>
      </c>
      <c r="H412" s="2">
        <v>51</v>
      </c>
      <c r="I412" s="2">
        <v>27</v>
      </c>
      <c r="J412" s="2" t="s">
        <v>1</v>
      </c>
      <c r="K412" s="2">
        <v>2</v>
      </c>
      <c r="L412" s="2">
        <v>5</v>
      </c>
      <c r="M412" s="3" t="s">
        <v>13</v>
      </c>
      <c r="N412" s="3" t="s">
        <v>13</v>
      </c>
      <c r="O412" s="2">
        <v>51</v>
      </c>
      <c r="P412" s="2" t="b">
        <v>1</v>
      </c>
      <c r="Q412" s="2" t="s">
        <v>2</v>
      </c>
      <c r="R412" s="2" t="s">
        <v>2</v>
      </c>
      <c r="S412" s="44">
        <v>52</v>
      </c>
      <c r="T412" s="44"/>
      <c r="U412" s="20">
        <v>1.45</v>
      </c>
      <c r="V412" s="11"/>
      <c r="W412" s="2">
        <f t="shared" si="509"/>
        <v>0</v>
      </c>
      <c r="X412">
        <f t="shared" si="510"/>
        <v>10</v>
      </c>
      <c r="Y412">
        <f t="shared" si="511"/>
        <v>5</v>
      </c>
      <c r="Z412">
        <f t="shared" si="512"/>
        <v>0</v>
      </c>
      <c r="AA412" s="2">
        <f t="shared" si="513"/>
        <v>65</v>
      </c>
      <c r="AB412" s="2" t="str">
        <f t="shared" si="514"/>
        <v>Under 1.5</v>
      </c>
      <c r="AC412" s="6"/>
      <c r="AD412" s="6" t="str">
        <f t="shared" si="515"/>
        <v>Over 0.5</v>
      </c>
      <c r="AE412" s="6" t="str">
        <f t="shared" si="516"/>
        <v>?</v>
      </c>
      <c r="AF412" s="6"/>
      <c r="AG412">
        <f t="shared" si="517"/>
        <v>4</v>
      </c>
      <c r="AH412">
        <f t="shared" si="518"/>
        <v>2</v>
      </c>
      <c r="AI412">
        <f t="shared" si="519"/>
        <v>2</v>
      </c>
      <c r="AJ412">
        <f t="shared" si="520"/>
        <v>8</v>
      </c>
      <c r="AK412" s="2" t="str">
        <f t="shared" si="521"/>
        <v>A3</v>
      </c>
      <c r="AL412" s="2" t="str">
        <f t="shared" si="522"/>
        <v>-</v>
      </c>
    </row>
    <row r="413" spans="2:38">
      <c r="B413" t="s">
        <v>87</v>
      </c>
      <c r="C413" s="10">
        <v>0.80208333333333337</v>
      </c>
      <c r="D413" s="9" t="s">
        <v>141</v>
      </c>
      <c r="E413" s="2" t="s">
        <v>0</v>
      </c>
      <c r="F413" s="8" t="s">
        <v>752</v>
      </c>
      <c r="G413" s="2">
        <v>24</v>
      </c>
      <c r="H413" s="2">
        <v>43</v>
      </c>
      <c r="I413" s="2">
        <v>33</v>
      </c>
      <c r="J413" s="2" t="s">
        <v>1</v>
      </c>
      <c r="K413" s="2">
        <v>1</v>
      </c>
      <c r="L413" s="2">
        <v>9</v>
      </c>
      <c r="M413" s="3" t="s">
        <v>13</v>
      </c>
      <c r="N413" s="3" t="s">
        <v>13</v>
      </c>
      <c r="O413" s="2">
        <v>43</v>
      </c>
      <c r="P413" s="2" t="b">
        <v>1</v>
      </c>
      <c r="Q413" s="2" t="s">
        <v>2</v>
      </c>
      <c r="R413" s="2" t="s">
        <v>2</v>
      </c>
      <c r="S413" s="44">
        <v>33</v>
      </c>
      <c r="T413" s="44"/>
      <c r="U413" s="20">
        <v>2.4</v>
      </c>
      <c r="V413" s="11"/>
      <c r="W413" s="2">
        <f t="shared" si="509"/>
        <v>0</v>
      </c>
      <c r="X413">
        <f t="shared" si="510"/>
        <v>5</v>
      </c>
      <c r="Y413">
        <f t="shared" si="511"/>
        <v>0</v>
      </c>
      <c r="Z413">
        <f t="shared" si="512"/>
        <v>0</v>
      </c>
      <c r="AA413" s="2">
        <f t="shared" si="513"/>
        <v>55</v>
      </c>
      <c r="AB413" s="2" t="str">
        <f t="shared" si="514"/>
        <v>Over 0.5</v>
      </c>
      <c r="AC413" s="6"/>
      <c r="AD413" s="6" t="str">
        <f t="shared" si="515"/>
        <v>Over 0.5</v>
      </c>
      <c r="AE413" s="6" t="str">
        <f t="shared" si="516"/>
        <v>?</v>
      </c>
      <c r="AF413" s="6"/>
      <c r="AG413">
        <f t="shared" si="517"/>
        <v>0</v>
      </c>
      <c r="AH413">
        <f t="shared" si="518"/>
        <v>0</v>
      </c>
      <c r="AI413">
        <f t="shared" si="519"/>
        <v>0</v>
      </c>
      <c r="AJ413">
        <f t="shared" si="520"/>
        <v>0</v>
      </c>
      <c r="AK413" s="2" t="str">
        <f t="shared" si="521"/>
        <v>-</v>
      </c>
      <c r="AL413" s="2" t="str">
        <f t="shared" si="522"/>
        <v>-</v>
      </c>
    </row>
    <row r="414" spans="2:38">
      <c r="B414" t="s">
        <v>67</v>
      </c>
      <c r="C414" s="10">
        <v>0.8125</v>
      </c>
      <c r="D414" s="9" t="s">
        <v>150</v>
      </c>
      <c r="E414" s="2" t="s">
        <v>0</v>
      </c>
      <c r="F414" s="8" t="s">
        <v>219</v>
      </c>
      <c r="G414" s="2">
        <v>31</v>
      </c>
      <c r="H414" s="2">
        <v>51</v>
      </c>
      <c r="I414" s="2">
        <v>18</v>
      </c>
      <c r="J414" s="2" t="s">
        <v>1</v>
      </c>
      <c r="K414" s="2" t="s">
        <v>1</v>
      </c>
      <c r="L414" s="2">
        <v>13</v>
      </c>
      <c r="M414" s="3" t="s">
        <v>13</v>
      </c>
      <c r="N414" s="3" t="s">
        <v>13</v>
      </c>
      <c r="O414" s="2">
        <v>51</v>
      </c>
      <c r="P414" s="2" t="b">
        <v>1</v>
      </c>
      <c r="Q414" s="2" t="b">
        <v>1</v>
      </c>
      <c r="R414" s="2" t="s">
        <v>2</v>
      </c>
      <c r="S414" s="44">
        <v>53</v>
      </c>
      <c r="T414" s="44" t="s">
        <v>10</v>
      </c>
      <c r="U414" s="20">
        <v>1.5</v>
      </c>
      <c r="V414" s="11"/>
      <c r="W414" s="2">
        <f t="shared" si="509"/>
        <v>0</v>
      </c>
      <c r="X414">
        <f t="shared" si="510"/>
        <v>5</v>
      </c>
      <c r="Y414">
        <f t="shared" si="511"/>
        <v>5</v>
      </c>
      <c r="Z414">
        <f t="shared" si="512"/>
        <v>10</v>
      </c>
      <c r="AA414" s="2">
        <f t="shared" si="513"/>
        <v>70</v>
      </c>
      <c r="AB414" s="2" t="str">
        <f t="shared" si="514"/>
        <v>Under 1.5</v>
      </c>
      <c r="AC414" s="6"/>
      <c r="AD414" s="6" t="str">
        <f t="shared" si="515"/>
        <v>Over 0.5</v>
      </c>
      <c r="AE414" s="6" t="str">
        <f t="shared" si="516"/>
        <v>?</v>
      </c>
      <c r="AF414" s="6"/>
      <c r="AG414">
        <f t="shared" si="517"/>
        <v>4</v>
      </c>
      <c r="AH414">
        <f t="shared" si="518"/>
        <v>0</v>
      </c>
      <c r="AI414">
        <f t="shared" si="519"/>
        <v>2</v>
      </c>
      <c r="AJ414">
        <f t="shared" si="520"/>
        <v>0</v>
      </c>
      <c r="AK414" s="2" t="str">
        <f t="shared" si="521"/>
        <v>-</v>
      </c>
      <c r="AL414" s="2" t="str">
        <f t="shared" si="522"/>
        <v>-</v>
      </c>
    </row>
    <row r="415" spans="2:38">
      <c r="B415" t="s">
        <v>647</v>
      </c>
      <c r="C415" s="10">
        <v>0.8125</v>
      </c>
      <c r="D415" s="9" t="s">
        <v>234</v>
      </c>
      <c r="E415" s="2" t="s">
        <v>0</v>
      </c>
      <c r="F415" s="8" t="s">
        <v>135</v>
      </c>
      <c r="G415" s="2">
        <v>22</v>
      </c>
      <c r="H415" s="2">
        <v>51</v>
      </c>
      <c r="I415" s="2">
        <v>26</v>
      </c>
      <c r="J415" s="2" t="s">
        <v>1</v>
      </c>
      <c r="K415" s="2">
        <v>2</v>
      </c>
      <c r="L415" s="2">
        <v>4</v>
      </c>
      <c r="M415" s="3" t="s">
        <v>13</v>
      </c>
      <c r="N415" s="3" t="s">
        <v>13</v>
      </c>
      <c r="O415" s="2">
        <v>51</v>
      </c>
      <c r="P415" s="2" t="b">
        <v>1</v>
      </c>
      <c r="Q415" s="2" t="s">
        <v>2</v>
      </c>
      <c r="R415" s="2" t="s">
        <v>2</v>
      </c>
      <c r="S415" s="44">
        <v>37</v>
      </c>
      <c r="T415" s="44" t="s">
        <v>12</v>
      </c>
      <c r="U415" s="20">
        <v>1.65</v>
      </c>
      <c r="V415" s="11"/>
      <c r="W415" s="2">
        <f t="shared" si="509"/>
        <v>0</v>
      </c>
      <c r="X415">
        <f t="shared" si="510"/>
        <v>10</v>
      </c>
      <c r="Y415">
        <f t="shared" si="511"/>
        <v>0</v>
      </c>
      <c r="Z415">
        <f t="shared" si="512"/>
        <v>0</v>
      </c>
      <c r="AA415" s="2">
        <f t="shared" si="513"/>
        <v>60</v>
      </c>
      <c r="AB415" s="2" t="str">
        <f t="shared" si="514"/>
        <v>Under 1.5</v>
      </c>
      <c r="AC415" s="6"/>
      <c r="AD415" s="6" t="str">
        <f t="shared" si="515"/>
        <v>Over 0.5</v>
      </c>
      <c r="AE415" s="6" t="str">
        <f t="shared" si="516"/>
        <v>?</v>
      </c>
      <c r="AF415" s="6"/>
      <c r="AG415">
        <f t="shared" si="517"/>
        <v>4</v>
      </c>
      <c r="AH415">
        <f t="shared" si="518"/>
        <v>2</v>
      </c>
      <c r="AI415">
        <f t="shared" si="519"/>
        <v>0</v>
      </c>
      <c r="AJ415">
        <f t="shared" si="520"/>
        <v>0</v>
      </c>
      <c r="AK415" s="2" t="str">
        <f t="shared" si="521"/>
        <v>-</v>
      </c>
      <c r="AL415" s="2" t="str">
        <f t="shared" si="522"/>
        <v>-</v>
      </c>
    </row>
    <row r="416" spans="2:38">
      <c r="B416" t="s">
        <v>27</v>
      </c>
      <c r="C416" s="10">
        <v>0.8125</v>
      </c>
      <c r="D416" s="9" t="s">
        <v>146</v>
      </c>
      <c r="E416" s="2" t="s">
        <v>0</v>
      </c>
      <c r="F416" s="8" t="s">
        <v>381</v>
      </c>
      <c r="G416" s="2">
        <v>26</v>
      </c>
      <c r="H416" s="2">
        <v>52</v>
      </c>
      <c r="I416" s="2">
        <v>22</v>
      </c>
      <c r="J416" s="2" t="s">
        <v>1</v>
      </c>
      <c r="K416" s="2" t="s">
        <v>1</v>
      </c>
      <c r="L416" s="2">
        <v>4</v>
      </c>
      <c r="M416" s="3" t="s">
        <v>13</v>
      </c>
      <c r="N416" s="3" t="s">
        <v>13</v>
      </c>
      <c r="O416" s="2">
        <v>52</v>
      </c>
      <c r="P416" s="2" t="b">
        <v>1</v>
      </c>
      <c r="Q416" s="2" t="b">
        <v>1</v>
      </c>
      <c r="R416" s="2" t="s">
        <v>2</v>
      </c>
      <c r="S416" s="44">
        <v>60</v>
      </c>
      <c r="T416" s="44" t="s">
        <v>10</v>
      </c>
      <c r="U416" s="20">
        <v>1.45</v>
      </c>
      <c r="V416" s="11"/>
      <c r="W416" s="2">
        <f t="shared" si="509"/>
        <v>0</v>
      </c>
      <c r="X416">
        <f t="shared" si="510"/>
        <v>10</v>
      </c>
      <c r="Y416">
        <f t="shared" si="511"/>
        <v>5</v>
      </c>
      <c r="Z416">
        <f t="shared" si="512"/>
        <v>10</v>
      </c>
      <c r="AA416" s="2">
        <f t="shared" si="513"/>
        <v>75</v>
      </c>
      <c r="AB416" s="2" t="str">
        <f t="shared" si="514"/>
        <v>Under 1.5</v>
      </c>
      <c r="AC416" s="6"/>
      <c r="AD416" s="6" t="str">
        <f t="shared" si="515"/>
        <v>Over 0.5</v>
      </c>
      <c r="AE416" s="6" t="str">
        <f t="shared" si="516"/>
        <v>?</v>
      </c>
      <c r="AF416" s="6"/>
      <c r="AG416">
        <f t="shared" si="517"/>
        <v>5</v>
      </c>
      <c r="AH416">
        <f t="shared" si="518"/>
        <v>2</v>
      </c>
      <c r="AI416">
        <f t="shared" si="519"/>
        <v>2</v>
      </c>
      <c r="AJ416">
        <f t="shared" si="520"/>
        <v>9</v>
      </c>
      <c r="AK416" s="2" t="str">
        <f t="shared" si="521"/>
        <v>A2</v>
      </c>
      <c r="AL416" s="2" t="str">
        <f t="shared" si="522"/>
        <v>Pick</v>
      </c>
    </row>
    <row r="417" spans="2:38">
      <c r="B417" t="s">
        <v>27</v>
      </c>
      <c r="C417" s="10">
        <v>0.8125</v>
      </c>
      <c r="D417" s="9" t="s">
        <v>99</v>
      </c>
      <c r="E417" s="2" t="s">
        <v>0</v>
      </c>
      <c r="F417" s="8" t="s">
        <v>228</v>
      </c>
      <c r="G417" s="2">
        <v>40</v>
      </c>
      <c r="H417" s="2">
        <v>49</v>
      </c>
      <c r="I417" s="2">
        <v>11</v>
      </c>
      <c r="J417" s="2" t="s">
        <v>1</v>
      </c>
      <c r="K417" s="2" t="s">
        <v>1</v>
      </c>
      <c r="L417" s="2">
        <v>29</v>
      </c>
      <c r="M417" s="3" t="s">
        <v>13</v>
      </c>
      <c r="N417" s="3" t="s">
        <v>13</v>
      </c>
      <c r="O417" s="2">
        <v>49</v>
      </c>
      <c r="P417" s="2" t="b">
        <v>1</v>
      </c>
      <c r="Q417" s="2" t="b">
        <v>1</v>
      </c>
      <c r="R417" s="2" t="s">
        <v>2</v>
      </c>
      <c r="S417" s="44">
        <v>43</v>
      </c>
      <c r="T417" s="44" t="s">
        <v>10</v>
      </c>
      <c r="U417" s="20">
        <v>1.5</v>
      </c>
      <c r="V417" s="11"/>
      <c r="W417" s="2">
        <f t="shared" ref="W417:W433" si="523">IF(H417&gt;52,10,0)</f>
        <v>0</v>
      </c>
      <c r="X417">
        <f t="shared" ref="X417:X433" si="524">IF(L417&gt;15,0,IF(L417&lt;8,10,5))</f>
        <v>0</v>
      </c>
      <c r="Y417">
        <f t="shared" ref="Y417:Y433" si="525">IF(S417&gt;60,10,IF(S417&lt;49,0,5))</f>
        <v>0</v>
      </c>
      <c r="Z417">
        <f t="shared" ref="Z417:Z433" si="526">IF(T417="Y",10,IF(T417="C",5,0))</f>
        <v>10</v>
      </c>
      <c r="AA417" s="2">
        <f t="shared" ref="AA417:AA433" si="527">SUM(W417:Z417)+50</f>
        <v>60</v>
      </c>
      <c r="AB417" s="2" t="str">
        <f t="shared" ref="AB417:AB433" si="528">IF(AA417&lt;56,"Over 0.5","Under 1.5")</f>
        <v>Under 1.5</v>
      </c>
      <c r="AC417" s="6"/>
      <c r="AD417" s="6" t="str">
        <f t="shared" ref="AD417:AD433" si="529">IF(M417="1-0","Under 1.5",IF(M417="0-0","Under 1.5",IF(M417="0-1","Under 1.5","Over 0.5")))</f>
        <v>Over 0.5</v>
      </c>
      <c r="AE417" s="6" t="str">
        <f t="shared" ref="AE417:AE433" si="530">IF(M417="?",M417,IF(AB417=AD417,"WON",IF(M417="0-1","WON",IF(M417="1-0","WON","LOST"))))</f>
        <v>?</v>
      </c>
      <c r="AF417" s="6"/>
      <c r="AG417">
        <f t="shared" ref="AG417:AG433" si="531">IF(H417&gt;52,6,IF(H417=52,5,IF(H417=51,4,IF(H417=50,3,IF(H417=49,2,IF(H417=48,1,0))))))</f>
        <v>2</v>
      </c>
      <c r="AH417">
        <f t="shared" ref="AH417:AH433" si="532">IF(L417&lt;8,2,0)</f>
        <v>0</v>
      </c>
      <c r="AI417">
        <f t="shared" ref="AI417:AI433" si="533">IF(S417&gt;49,2,0)</f>
        <v>0</v>
      </c>
      <c r="AJ417">
        <f t="shared" ref="AJ417:AJ433" si="534">IF(SUM(AH417:AI417)=4,SUM(AG417:AI417),0)</f>
        <v>0</v>
      </c>
      <c r="AK417" s="2" t="str">
        <f t="shared" ref="AK417:AK433" si="535">IF(AJ417=10,"A1",IF(AJ417=9,"A2",IF(AJ417=8,"A3",IF(AJ417=7,"A4",IF(AJ417=6,"A5","-")))))</f>
        <v>-</v>
      </c>
      <c r="AL417" s="2" t="str">
        <f t="shared" ref="AL417:AL433" si="536">IF(AND(L417&lt;11,U417&lt;1.75,AA417&gt;65,OR((AND(S417&gt;49,S417&lt;61,T417="Y")),(AND(S417&lt;48,T417="Y")),(AND(S417&gt;60,T417="N")),(AND(S417&gt;60,T417="Y")),(AND(S417&gt;60,T417="C")))),"Pick","-")</f>
        <v>-</v>
      </c>
    </row>
    <row r="418" spans="2:38">
      <c r="B418" t="s">
        <v>27</v>
      </c>
      <c r="C418" s="10">
        <v>0.8125</v>
      </c>
      <c r="D418" s="9" t="s">
        <v>254</v>
      </c>
      <c r="E418" s="2" t="s">
        <v>0</v>
      </c>
      <c r="F418" s="8" t="s">
        <v>987</v>
      </c>
      <c r="G418" s="2">
        <v>16</v>
      </c>
      <c r="H418" s="2">
        <v>62</v>
      </c>
      <c r="I418" s="2">
        <v>22</v>
      </c>
      <c r="J418" s="2" t="s">
        <v>1</v>
      </c>
      <c r="K418" s="2">
        <v>1</v>
      </c>
      <c r="L418" s="2">
        <v>6</v>
      </c>
      <c r="M418" s="3" t="s">
        <v>13</v>
      </c>
      <c r="N418" s="3" t="s">
        <v>13</v>
      </c>
      <c r="O418" s="2" t="b">
        <v>1</v>
      </c>
      <c r="P418" s="2" t="b">
        <v>1</v>
      </c>
      <c r="Q418" s="2" t="s">
        <v>2</v>
      </c>
      <c r="R418" s="2" t="s">
        <v>2</v>
      </c>
      <c r="S418" s="44">
        <v>54</v>
      </c>
      <c r="T418" s="44" t="s">
        <v>10</v>
      </c>
      <c r="U418" s="20">
        <v>1.6</v>
      </c>
      <c r="V418" s="11"/>
      <c r="W418" s="2">
        <f t="shared" si="523"/>
        <v>10</v>
      </c>
      <c r="X418">
        <f t="shared" si="524"/>
        <v>10</v>
      </c>
      <c r="Y418">
        <f t="shared" si="525"/>
        <v>5</v>
      </c>
      <c r="Z418">
        <f t="shared" si="526"/>
        <v>10</v>
      </c>
      <c r="AA418" s="2">
        <f t="shared" si="527"/>
        <v>85</v>
      </c>
      <c r="AB418" s="2" t="str">
        <f t="shared" si="528"/>
        <v>Under 1.5</v>
      </c>
      <c r="AC418" s="6"/>
      <c r="AD418" s="6" t="str">
        <f t="shared" si="529"/>
        <v>Over 0.5</v>
      </c>
      <c r="AE418" s="6" t="str">
        <f t="shared" si="530"/>
        <v>?</v>
      </c>
      <c r="AF418" s="6"/>
      <c r="AG418">
        <f t="shared" si="531"/>
        <v>6</v>
      </c>
      <c r="AH418">
        <f t="shared" si="532"/>
        <v>2</v>
      </c>
      <c r="AI418">
        <f t="shared" si="533"/>
        <v>2</v>
      </c>
      <c r="AJ418">
        <f t="shared" si="534"/>
        <v>10</v>
      </c>
      <c r="AK418" s="2" t="str">
        <f t="shared" si="535"/>
        <v>A1</v>
      </c>
      <c r="AL418" s="2" t="str">
        <f t="shared" si="536"/>
        <v>Pick</v>
      </c>
    </row>
    <row r="419" spans="2:38">
      <c r="B419" t="s">
        <v>27</v>
      </c>
      <c r="C419" s="10">
        <v>0.8125</v>
      </c>
      <c r="D419" s="9" t="s">
        <v>988</v>
      </c>
      <c r="E419" s="2" t="s">
        <v>0</v>
      </c>
      <c r="F419" s="8" t="s">
        <v>59</v>
      </c>
      <c r="G419" s="2">
        <v>18</v>
      </c>
      <c r="H419" s="2">
        <v>65</v>
      </c>
      <c r="I419" s="2">
        <v>17</v>
      </c>
      <c r="J419" s="2" t="s">
        <v>1</v>
      </c>
      <c r="K419" s="2">
        <v>2</v>
      </c>
      <c r="L419" s="2">
        <v>1</v>
      </c>
      <c r="M419" s="3" t="s">
        <v>13</v>
      </c>
      <c r="N419" s="3" t="s">
        <v>13</v>
      </c>
      <c r="O419" s="2" t="b">
        <v>1</v>
      </c>
      <c r="P419" s="2" t="b">
        <v>1</v>
      </c>
      <c r="Q419" s="2" t="s">
        <v>2</v>
      </c>
      <c r="R419" s="2" t="s">
        <v>2</v>
      </c>
      <c r="S419" s="44">
        <v>59</v>
      </c>
      <c r="T419" s="44" t="s">
        <v>10</v>
      </c>
      <c r="U419" s="20">
        <v>1.55</v>
      </c>
      <c r="V419" s="11"/>
      <c r="W419" s="2">
        <f t="shared" si="523"/>
        <v>10</v>
      </c>
      <c r="X419">
        <f t="shared" si="524"/>
        <v>10</v>
      </c>
      <c r="Y419">
        <f t="shared" si="525"/>
        <v>5</v>
      </c>
      <c r="Z419">
        <f t="shared" si="526"/>
        <v>10</v>
      </c>
      <c r="AA419" s="2">
        <f t="shared" si="527"/>
        <v>85</v>
      </c>
      <c r="AB419" s="2" t="str">
        <f t="shared" si="528"/>
        <v>Under 1.5</v>
      </c>
      <c r="AC419" s="6"/>
      <c r="AD419" s="6" t="str">
        <f t="shared" si="529"/>
        <v>Over 0.5</v>
      </c>
      <c r="AE419" s="6" t="str">
        <f t="shared" si="530"/>
        <v>?</v>
      </c>
      <c r="AF419" s="6"/>
      <c r="AG419">
        <f t="shared" si="531"/>
        <v>6</v>
      </c>
      <c r="AH419">
        <f t="shared" si="532"/>
        <v>2</v>
      </c>
      <c r="AI419">
        <f t="shared" si="533"/>
        <v>2</v>
      </c>
      <c r="AJ419">
        <f t="shared" si="534"/>
        <v>10</v>
      </c>
      <c r="AK419" s="2" t="str">
        <f t="shared" si="535"/>
        <v>A1</v>
      </c>
      <c r="AL419" s="2" t="str">
        <f t="shared" si="536"/>
        <v>Pick</v>
      </c>
    </row>
    <row r="420" spans="2:38">
      <c r="B420" t="s">
        <v>27</v>
      </c>
      <c r="C420" s="10">
        <v>0.8125</v>
      </c>
      <c r="D420" s="9" t="s">
        <v>989</v>
      </c>
      <c r="E420" s="2" t="s">
        <v>0</v>
      </c>
      <c r="F420" s="8" t="s">
        <v>110</v>
      </c>
      <c r="G420" s="2">
        <v>10</v>
      </c>
      <c r="H420" s="2">
        <v>65</v>
      </c>
      <c r="I420" s="2">
        <v>25</v>
      </c>
      <c r="J420" s="2" t="s">
        <v>1</v>
      </c>
      <c r="K420" s="2">
        <v>2</v>
      </c>
      <c r="L420" s="2">
        <v>15</v>
      </c>
      <c r="M420" s="3" t="s">
        <v>13</v>
      </c>
      <c r="N420" s="3" t="s">
        <v>13</v>
      </c>
      <c r="O420" s="2" t="b">
        <v>1</v>
      </c>
      <c r="P420" s="2" t="b">
        <v>1</v>
      </c>
      <c r="Q420" s="2" t="s">
        <v>2</v>
      </c>
      <c r="R420" s="2" t="s">
        <v>2</v>
      </c>
      <c r="S420" s="44">
        <v>74</v>
      </c>
      <c r="T420" s="44" t="s">
        <v>10</v>
      </c>
      <c r="U420" s="20">
        <v>1.55</v>
      </c>
      <c r="V420" s="11"/>
      <c r="W420" s="2">
        <f t="shared" si="523"/>
        <v>10</v>
      </c>
      <c r="X420">
        <f t="shared" si="524"/>
        <v>5</v>
      </c>
      <c r="Y420">
        <f t="shared" si="525"/>
        <v>10</v>
      </c>
      <c r="Z420">
        <f t="shared" si="526"/>
        <v>10</v>
      </c>
      <c r="AA420" s="2">
        <f t="shared" si="527"/>
        <v>85</v>
      </c>
      <c r="AB420" s="2" t="str">
        <f t="shared" si="528"/>
        <v>Under 1.5</v>
      </c>
      <c r="AC420" s="6"/>
      <c r="AD420" s="6" t="str">
        <f t="shared" si="529"/>
        <v>Over 0.5</v>
      </c>
      <c r="AE420" s="6" t="str">
        <f t="shared" si="530"/>
        <v>?</v>
      </c>
      <c r="AF420" s="6"/>
      <c r="AG420">
        <f t="shared" si="531"/>
        <v>6</v>
      </c>
      <c r="AH420">
        <f t="shared" si="532"/>
        <v>0</v>
      </c>
      <c r="AI420">
        <f t="shared" si="533"/>
        <v>2</v>
      </c>
      <c r="AJ420">
        <f t="shared" si="534"/>
        <v>0</v>
      </c>
      <c r="AK420" s="2" t="str">
        <f t="shared" si="535"/>
        <v>-</v>
      </c>
      <c r="AL420" s="2" t="str">
        <f t="shared" si="536"/>
        <v>-</v>
      </c>
    </row>
    <row r="421" spans="2:38">
      <c r="B421" t="s">
        <v>151</v>
      </c>
      <c r="C421" s="10">
        <v>0.82291666666666663</v>
      </c>
      <c r="D421" s="9" t="s">
        <v>720</v>
      </c>
      <c r="E421" s="2" t="s">
        <v>0</v>
      </c>
      <c r="F421" s="8" t="s">
        <v>217</v>
      </c>
      <c r="G421" s="2">
        <v>24</v>
      </c>
      <c r="H421" s="2">
        <v>47</v>
      </c>
      <c r="I421" s="2">
        <v>29</v>
      </c>
      <c r="J421" s="2" t="s">
        <v>1</v>
      </c>
      <c r="K421" s="2">
        <v>1</v>
      </c>
      <c r="L421" s="2">
        <v>5</v>
      </c>
      <c r="M421" s="3" t="s">
        <v>13</v>
      </c>
      <c r="N421" s="3" t="s">
        <v>13</v>
      </c>
      <c r="O421" s="2">
        <v>47</v>
      </c>
      <c r="P421" s="2" t="b">
        <v>1</v>
      </c>
      <c r="Q421" s="2" t="s">
        <v>2</v>
      </c>
      <c r="R421" s="2" t="s">
        <v>2</v>
      </c>
      <c r="S421" s="44">
        <v>50</v>
      </c>
      <c r="T421" s="44" t="s">
        <v>10</v>
      </c>
      <c r="U421" s="20">
        <v>1.7</v>
      </c>
      <c r="V421" s="11"/>
      <c r="W421" s="2">
        <f t="shared" si="523"/>
        <v>0</v>
      </c>
      <c r="X421">
        <f t="shared" si="524"/>
        <v>10</v>
      </c>
      <c r="Y421">
        <f t="shared" si="525"/>
        <v>5</v>
      </c>
      <c r="Z421">
        <f t="shared" si="526"/>
        <v>10</v>
      </c>
      <c r="AA421" s="2">
        <f t="shared" si="527"/>
        <v>75</v>
      </c>
      <c r="AB421" s="2" t="str">
        <f t="shared" si="528"/>
        <v>Under 1.5</v>
      </c>
      <c r="AC421" s="6"/>
      <c r="AD421" s="6" t="str">
        <f t="shared" si="529"/>
        <v>Over 0.5</v>
      </c>
      <c r="AE421" s="6" t="str">
        <f t="shared" si="530"/>
        <v>?</v>
      </c>
      <c r="AF421" s="6"/>
      <c r="AG421">
        <f t="shared" si="531"/>
        <v>0</v>
      </c>
      <c r="AH421">
        <f t="shared" si="532"/>
        <v>2</v>
      </c>
      <c r="AI421">
        <f t="shared" si="533"/>
        <v>2</v>
      </c>
      <c r="AJ421">
        <f t="shared" si="534"/>
        <v>4</v>
      </c>
      <c r="AK421" s="2" t="str">
        <f t="shared" si="535"/>
        <v>-</v>
      </c>
      <c r="AL421" s="2" t="str">
        <f t="shared" si="536"/>
        <v>Pick</v>
      </c>
    </row>
    <row r="422" spans="2:38">
      <c r="B422" t="s">
        <v>57</v>
      </c>
      <c r="C422" s="10">
        <v>0.82291666666666663</v>
      </c>
      <c r="D422" s="9" t="s">
        <v>990</v>
      </c>
      <c r="E422" s="2" t="s">
        <v>0</v>
      </c>
      <c r="F422" s="8" t="s">
        <v>184</v>
      </c>
      <c r="G422" s="2">
        <v>19</v>
      </c>
      <c r="H422" s="2">
        <v>55</v>
      </c>
      <c r="I422" s="2">
        <v>26</v>
      </c>
      <c r="J422" s="2" t="s">
        <v>1</v>
      </c>
      <c r="K422" s="2">
        <v>2</v>
      </c>
      <c r="L422" s="2">
        <v>7</v>
      </c>
      <c r="M422" s="3" t="s">
        <v>13</v>
      </c>
      <c r="N422" s="3" t="s">
        <v>13</v>
      </c>
      <c r="O422" s="2" t="b">
        <v>1</v>
      </c>
      <c r="P422" s="2" t="b">
        <v>1</v>
      </c>
      <c r="Q422" s="2" t="s">
        <v>2</v>
      </c>
      <c r="R422" s="2" t="s">
        <v>2</v>
      </c>
      <c r="S422" s="44">
        <v>33</v>
      </c>
      <c r="T422" s="44" t="s">
        <v>12</v>
      </c>
      <c r="U422" s="20">
        <v>1.75</v>
      </c>
      <c r="V422" s="11"/>
      <c r="W422" s="2">
        <f t="shared" si="523"/>
        <v>10</v>
      </c>
      <c r="X422">
        <f t="shared" si="524"/>
        <v>10</v>
      </c>
      <c r="Y422">
        <f t="shared" si="525"/>
        <v>0</v>
      </c>
      <c r="Z422">
        <f t="shared" si="526"/>
        <v>0</v>
      </c>
      <c r="AA422" s="2">
        <f t="shared" si="527"/>
        <v>70</v>
      </c>
      <c r="AB422" s="2" t="str">
        <f t="shared" si="528"/>
        <v>Under 1.5</v>
      </c>
      <c r="AC422" s="6"/>
      <c r="AD422" s="6" t="str">
        <f t="shared" si="529"/>
        <v>Over 0.5</v>
      </c>
      <c r="AE422" s="6" t="str">
        <f t="shared" si="530"/>
        <v>?</v>
      </c>
      <c r="AF422" s="6"/>
      <c r="AG422">
        <f t="shared" si="531"/>
        <v>6</v>
      </c>
      <c r="AH422">
        <f t="shared" si="532"/>
        <v>2</v>
      </c>
      <c r="AI422">
        <f t="shared" si="533"/>
        <v>0</v>
      </c>
      <c r="AJ422">
        <f t="shared" si="534"/>
        <v>0</v>
      </c>
      <c r="AK422" s="2" t="str">
        <f t="shared" si="535"/>
        <v>-</v>
      </c>
      <c r="AL422" s="2" t="str">
        <f t="shared" si="536"/>
        <v>-</v>
      </c>
    </row>
    <row r="423" spans="2:38">
      <c r="B423" t="s">
        <v>153</v>
      </c>
      <c r="C423" s="10">
        <v>0.83333333333333337</v>
      </c>
      <c r="D423" s="9" t="s">
        <v>991</v>
      </c>
      <c r="E423" s="2" t="s">
        <v>0</v>
      </c>
      <c r="F423" s="8" t="s">
        <v>992</v>
      </c>
      <c r="G423" s="2">
        <v>25</v>
      </c>
      <c r="H423" s="2">
        <v>63</v>
      </c>
      <c r="I423" s="2">
        <v>12</v>
      </c>
      <c r="J423" s="2" t="s">
        <v>1</v>
      </c>
      <c r="K423" s="2">
        <v>2</v>
      </c>
      <c r="L423" s="2">
        <v>13</v>
      </c>
      <c r="M423" s="3" t="s">
        <v>13</v>
      </c>
      <c r="N423" s="3" t="s">
        <v>13</v>
      </c>
      <c r="O423" s="2" t="b">
        <v>1</v>
      </c>
      <c r="P423" s="2" t="b">
        <v>1</v>
      </c>
      <c r="Q423" s="2" t="s">
        <v>2</v>
      </c>
      <c r="R423" s="2" t="s">
        <v>2</v>
      </c>
      <c r="S423" s="44">
        <v>70</v>
      </c>
      <c r="T423" s="44" t="s">
        <v>10</v>
      </c>
      <c r="U423" s="20">
        <v>1.8</v>
      </c>
      <c r="V423" s="11"/>
      <c r="W423" s="2">
        <f t="shared" si="523"/>
        <v>10</v>
      </c>
      <c r="X423">
        <f t="shared" si="524"/>
        <v>5</v>
      </c>
      <c r="Y423">
        <f t="shared" si="525"/>
        <v>10</v>
      </c>
      <c r="Z423">
        <f t="shared" si="526"/>
        <v>10</v>
      </c>
      <c r="AA423" s="2">
        <f t="shared" si="527"/>
        <v>85</v>
      </c>
      <c r="AB423" s="2" t="str">
        <f t="shared" si="528"/>
        <v>Under 1.5</v>
      </c>
      <c r="AC423" s="6"/>
      <c r="AD423" s="6" t="str">
        <f t="shared" si="529"/>
        <v>Over 0.5</v>
      </c>
      <c r="AE423" s="6" t="str">
        <f t="shared" si="530"/>
        <v>?</v>
      </c>
      <c r="AF423" s="6"/>
      <c r="AG423">
        <f t="shared" si="531"/>
        <v>6</v>
      </c>
      <c r="AH423">
        <f t="shared" si="532"/>
        <v>0</v>
      </c>
      <c r="AI423">
        <f t="shared" si="533"/>
        <v>2</v>
      </c>
      <c r="AJ423">
        <f t="shared" si="534"/>
        <v>0</v>
      </c>
      <c r="AK423" s="2" t="str">
        <f t="shared" si="535"/>
        <v>-</v>
      </c>
      <c r="AL423" s="2" t="str">
        <f t="shared" si="536"/>
        <v>-</v>
      </c>
    </row>
    <row r="424" spans="2:38">
      <c r="B424" t="s">
        <v>165</v>
      </c>
      <c r="C424" s="10">
        <v>0.83333333333333337</v>
      </c>
      <c r="D424" s="9" t="s">
        <v>354</v>
      </c>
      <c r="E424" s="2" t="s">
        <v>0</v>
      </c>
      <c r="F424" s="8" t="s">
        <v>993</v>
      </c>
      <c r="G424" s="2">
        <v>21</v>
      </c>
      <c r="H424" s="2">
        <v>46</v>
      </c>
      <c r="I424" s="2">
        <v>33</v>
      </c>
      <c r="J424" s="2" t="s">
        <v>1</v>
      </c>
      <c r="K424" s="2" t="s">
        <v>1</v>
      </c>
      <c r="L424" s="2">
        <v>12</v>
      </c>
      <c r="M424" s="3" t="s">
        <v>13</v>
      </c>
      <c r="N424" s="3" t="s">
        <v>13</v>
      </c>
      <c r="O424" s="2">
        <v>46</v>
      </c>
      <c r="P424" s="2" t="b">
        <v>1</v>
      </c>
      <c r="Q424" s="2" t="b">
        <v>1</v>
      </c>
      <c r="R424" s="2" t="s">
        <v>2</v>
      </c>
      <c r="S424" s="44">
        <v>83</v>
      </c>
      <c r="T424" s="44" t="s">
        <v>11</v>
      </c>
      <c r="U424" s="20">
        <v>1.8</v>
      </c>
      <c r="V424" s="11"/>
      <c r="W424" s="2">
        <f t="shared" si="523"/>
        <v>0</v>
      </c>
      <c r="X424">
        <f t="shared" si="524"/>
        <v>5</v>
      </c>
      <c r="Y424">
        <f t="shared" si="525"/>
        <v>10</v>
      </c>
      <c r="Z424">
        <f t="shared" si="526"/>
        <v>5</v>
      </c>
      <c r="AA424" s="2">
        <f t="shared" si="527"/>
        <v>70</v>
      </c>
      <c r="AB424" s="2" t="str">
        <f t="shared" si="528"/>
        <v>Under 1.5</v>
      </c>
      <c r="AC424" s="6"/>
      <c r="AD424" s="6" t="str">
        <f t="shared" si="529"/>
        <v>Over 0.5</v>
      </c>
      <c r="AE424" s="6" t="str">
        <f t="shared" si="530"/>
        <v>?</v>
      </c>
      <c r="AF424" s="6"/>
      <c r="AG424">
        <f t="shared" si="531"/>
        <v>0</v>
      </c>
      <c r="AH424">
        <f t="shared" si="532"/>
        <v>0</v>
      </c>
      <c r="AI424">
        <f t="shared" si="533"/>
        <v>2</v>
      </c>
      <c r="AJ424">
        <f t="shared" si="534"/>
        <v>0</v>
      </c>
      <c r="AK424" s="2" t="str">
        <f t="shared" si="535"/>
        <v>-</v>
      </c>
      <c r="AL424" s="2" t="str">
        <f t="shared" si="536"/>
        <v>-</v>
      </c>
    </row>
    <row r="425" spans="2:38">
      <c r="B425" t="s">
        <v>165</v>
      </c>
      <c r="C425" s="10">
        <v>0.83333333333333337</v>
      </c>
      <c r="D425" s="9" t="s">
        <v>202</v>
      </c>
      <c r="E425" s="2" t="s">
        <v>0</v>
      </c>
      <c r="F425" s="8" t="s">
        <v>284</v>
      </c>
      <c r="G425" s="2">
        <v>12</v>
      </c>
      <c r="H425" s="2">
        <v>59</v>
      </c>
      <c r="I425" s="2">
        <v>29</v>
      </c>
      <c r="J425" s="2" t="s">
        <v>1</v>
      </c>
      <c r="K425" s="2">
        <v>2</v>
      </c>
      <c r="L425" s="2">
        <v>17</v>
      </c>
      <c r="M425" s="3" t="s">
        <v>13</v>
      </c>
      <c r="N425" s="3" t="s">
        <v>13</v>
      </c>
      <c r="O425" s="2" t="b">
        <v>1</v>
      </c>
      <c r="P425" s="2" t="b">
        <v>1</v>
      </c>
      <c r="Q425" s="2" t="s">
        <v>2</v>
      </c>
      <c r="R425" s="2" t="s">
        <v>2</v>
      </c>
      <c r="S425" s="44">
        <v>60</v>
      </c>
      <c r="T425" s="44" t="s">
        <v>10</v>
      </c>
      <c r="U425" s="20">
        <v>1.8</v>
      </c>
      <c r="V425" s="11"/>
      <c r="W425" s="2">
        <f t="shared" si="523"/>
        <v>10</v>
      </c>
      <c r="X425">
        <f t="shared" si="524"/>
        <v>0</v>
      </c>
      <c r="Y425">
        <f t="shared" si="525"/>
        <v>5</v>
      </c>
      <c r="Z425">
        <f t="shared" si="526"/>
        <v>10</v>
      </c>
      <c r="AA425" s="2">
        <f t="shared" si="527"/>
        <v>75</v>
      </c>
      <c r="AB425" s="2" t="str">
        <f t="shared" si="528"/>
        <v>Under 1.5</v>
      </c>
      <c r="AC425" s="6"/>
      <c r="AD425" s="6" t="str">
        <f t="shared" si="529"/>
        <v>Over 0.5</v>
      </c>
      <c r="AE425" s="6" t="str">
        <f t="shared" si="530"/>
        <v>?</v>
      </c>
      <c r="AF425" s="6"/>
      <c r="AG425">
        <f t="shared" si="531"/>
        <v>6</v>
      </c>
      <c r="AH425">
        <f t="shared" si="532"/>
        <v>0</v>
      </c>
      <c r="AI425">
        <f t="shared" si="533"/>
        <v>2</v>
      </c>
      <c r="AJ425">
        <f t="shared" si="534"/>
        <v>0</v>
      </c>
      <c r="AK425" s="2" t="str">
        <f t="shared" si="535"/>
        <v>-</v>
      </c>
      <c r="AL425" s="2" t="str">
        <f t="shared" si="536"/>
        <v>-</v>
      </c>
    </row>
    <row r="426" spans="2:38">
      <c r="B426" t="s">
        <v>154</v>
      </c>
      <c r="C426" s="10">
        <v>0.83333333333333337</v>
      </c>
      <c r="D426" s="9" t="s">
        <v>306</v>
      </c>
      <c r="E426" s="2" t="s">
        <v>0</v>
      </c>
      <c r="F426" s="8" t="s">
        <v>287</v>
      </c>
      <c r="G426" s="2">
        <v>21</v>
      </c>
      <c r="H426" s="2">
        <v>67</v>
      </c>
      <c r="I426" s="2">
        <v>13</v>
      </c>
      <c r="J426" s="2" t="s">
        <v>1</v>
      </c>
      <c r="K426" s="2">
        <v>2</v>
      </c>
      <c r="L426" s="2">
        <v>8</v>
      </c>
      <c r="M426" s="3" t="s">
        <v>13</v>
      </c>
      <c r="N426" s="3" t="s">
        <v>13</v>
      </c>
      <c r="O426" s="2" t="b">
        <v>1</v>
      </c>
      <c r="P426" s="2" t="b">
        <v>1</v>
      </c>
      <c r="Q426" s="2" t="s">
        <v>2</v>
      </c>
      <c r="R426" s="2" t="s">
        <v>2</v>
      </c>
      <c r="S426" s="44">
        <v>77</v>
      </c>
      <c r="T426" s="44" t="s">
        <v>10</v>
      </c>
      <c r="U426" s="20">
        <v>1.45</v>
      </c>
      <c r="V426" s="11"/>
      <c r="W426" s="2">
        <f t="shared" si="523"/>
        <v>10</v>
      </c>
      <c r="X426">
        <f t="shared" si="524"/>
        <v>5</v>
      </c>
      <c r="Y426">
        <f t="shared" si="525"/>
        <v>10</v>
      </c>
      <c r="Z426">
        <f t="shared" si="526"/>
        <v>10</v>
      </c>
      <c r="AA426" s="2">
        <f t="shared" si="527"/>
        <v>85</v>
      </c>
      <c r="AB426" s="2" t="str">
        <f t="shared" si="528"/>
        <v>Under 1.5</v>
      </c>
      <c r="AC426" s="6"/>
      <c r="AD426" s="6" t="str">
        <f t="shared" si="529"/>
        <v>Over 0.5</v>
      </c>
      <c r="AE426" s="6" t="str">
        <f t="shared" si="530"/>
        <v>?</v>
      </c>
      <c r="AF426" s="6"/>
      <c r="AG426">
        <f t="shared" si="531"/>
        <v>6</v>
      </c>
      <c r="AH426">
        <f t="shared" si="532"/>
        <v>0</v>
      </c>
      <c r="AI426">
        <f t="shared" si="533"/>
        <v>2</v>
      </c>
      <c r="AJ426">
        <f t="shared" si="534"/>
        <v>0</v>
      </c>
      <c r="AK426" s="2" t="str">
        <f t="shared" si="535"/>
        <v>-</v>
      </c>
      <c r="AL426" s="2" t="str">
        <f t="shared" si="536"/>
        <v>Pick</v>
      </c>
    </row>
    <row r="427" spans="2:38">
      <c r="B427" t="s">
        <v>260</v>
      </c>
      <c r="C427" s="10">
        <v>0.875</v>
      </c>
      <c r="D427" s="9" t="s">
        <v>994</v>
      </c>
      <c r="E427" s="2" t="s">
        <v>0</v>
      </c>
      <c r="F427" s="8" t="s">
        <v>995</v>
      </c>
      <c r="G427" s="2">
        <v>30</v>
      </c>
      <c r="H427" s="2">
        <v>59</v>
      </c>
      <c r="I427" s="2">
        <v>11</v>
      </c>
      <c r="J427" s="2" t="s">
        <v>1</v>
      </c>
      <c r="K427" s="2">
        <v>1</v>
      </c>
      <c r="L427" s="2">
        <v>19</v>
      </c>
      <c r="M427" s="3" t="s">
        <v>13</v>
      </c>
      <c r="N427" s="3" t="s">
        <v>13</v>
      </c>
      <c r="O427" s="2" t="b">
        <v>1</v>
      </c>
      <c r="P427" s="2" t="b">
        <v>1</v>
      </c>
      <c r="Q427" s="2" t="s">
        <v>2</v>
      </c>
      <c r="R427" s="2" t="s">
        <v>2</v>
      </c>
      <c r="S427" s="44">
        <v>55</v>
      </c>
      <c r="T427" s="44" t="s">
        <v>12</v>
      </c>
      <c r="U427" s="20">
        <v>1.55</v>
      </c>
      <c r="V427" s="11"/>
      <c r="W427" s="2">
        <f t="shared" si="523"/>
        <v>10</v>
      </c>
      <c r="X427">
        <f t="shared" si="524"/>
        <v>0</v>
      </c>
      <c r="Y427">
        <f t="shared" si="525"/>
        <v>5</v>
      </c>
      <c r="Z427">
        <f t="shared" si="526"/>
        <v>0</v>
      </c>
      <c r="AA427" s="2">
        <f t="shared" si="527"/>
        <v>65</v>
      </c>
      <c r="AB427" s="2" t="str">
        <f t="shared" si="528"/>
        <v>Under 1.5</v>
      </c>
      <c r="AC427" s="6"/>
      <c r="AD427" s="6" t="str">
        <f t="shared" si="529"/>
        <v>Over 0.5</v>
      </c>
      <c r="AE427" s="6" t="str">
        <f t="shared" si="530"/>
        <v>?</v>
      </c>
      <c r="AF427" s="6"/>
      <c r="AG427">
        <f t="shared" si="531"/>
        <v>6</v>
      </c>
      <c r="AH427">
        <f t="shared" si="532"/>
        <v>0</v>
      </c>
      <c r="AI427">
        <f t="shared" si="533"/>
        <v>2</v>
      </c>
      <c r="AJ427">
        <f t="shared" si="534"/>
        <v>0</v>
      </c>
      <c r="AK427" s="2" t="str">
        <f t="shared" si="535"/>
        <v>-</v>
      </c>
      <c r="AL427" s="2" t="str">
        <f t="shared" si="536"/>
        <v>-</v>
      </c>
    </row>
    <row r="428" spans="2:38">
      <c r="B428" t="s">
        <v>157</v>
      </c>
      <c r="C428" s="10">
        <v>0.89583333333333337</v>
      </c>
      <c r="D428" s="9" t="s">
        <v>996</v>
      </c>
      <c r="E428" s="2" t="s">
        <v>0</v>
      </c>
      <c r="F428" s="8" t="s">
        <v>997</v>
      </c>
      <c r="G428" s="2">
        <v>21</v>
      </c>
      <c r="H428" s="2">
        <v>54</v>
      </c>
      <c r="I428" s="2">
        <v>25</v>
      </c>
      <c r="J428" s="2" t="s">
        <v>1</v>
      </c>
      <c r="K428" s="2" t="s">
        <v>1</v>
      </c>
      <c r="L428" s="2">
        <v>4</v>
      </c>
      <c r="M428" s="3" t="s">
        <v>13</v>
      </c>
      <c r="N428" s="3" t="s">
        <v>13</v>
      </c>
      <c r="O428" s="2" t="b">
        <v>1</v>
      </c>
      <c r="P428" s="2" t="b">
        <v>1</v>
      </c>
      <c r="Q428" s="2" t="b">
        <v>1</v>
      </c>
      <c r="R428" s="2" t="s">
        <v>2</v>
      </c>
      <c r="S428" s="44">
        <v>57</v>
      </c>
      <c r="T428" s="44" t="s">
        <v>10</v>
      </c>
      <c r="U428" s="20">
        <v>1.7</v>
      </c>
      <c r="V428" s="11"/>
      <c r="W428" s="2">
        <f t="shared" si="523"/>
        <v>10</v>
      </c>
      <c r="X428">
        <f t="shared" si="524"/>
        <v>10</v>
      </c>
      <c r="Y428">
        <f t="shared" si="525"/>
        <v>5</v>
      </c>
      <c r="Z428">
        <f t="shared" si="526"/>
        <v>10</v>
      </c>
      <c r="AA428" s="2">
        <f t="shared" si="527"/>
        <v>85</v>
      </c>
      <c r="AB428" s="2" t="str">
        <f t="shared" si="528"/>
        <v>Under 1.5</v>
      </c>
      <c r="AC428" s="6"/>
      <c r="AD428" s="6" t="str">
        <f t="shared" si="529"/>
        <v>Over 0.5</v>
      </c>
      <c r="AE428" s="6" t="str">
        <f t="shared" si="530"/>
        <v>?</v>
      </c>
      <c r="AF428" s="6"/>
      <c r="AG428">
        <f t="shared" si="531"/>
        <v>6</v>
      </c>
      <c r="AH428">
        <f t="shared" si="532"/>
        <v>2</v>
      </c>
      <c r="AI428">
        <f t="shared" si="533"/>
        <v>2</v>
      </c>
      <c r="AJ428">
        <f t="shared" si="534"/>
        <v>10</v>
      </c>
      <c r="AK428" s="2" t="str">
        <f t="shared" si="535"/>
        <v>A1</v>
      </c>
      <c r="AL428" s="2" t="str">
        <f t="shared" si="536"/>
        <v>Pick</v>
      </c>
    </row>
    <row r="429" spans="2:38">
      <c r="B429" t="s">
        <v>209</v>
      </c>
      <c r="C429" s="10">
        <v>0.89583333333333337</v>
      </c>
      <c r="D429" s="9" t="s">
        <v>998</v>
      </c>
      <c r="E429" s="2" t="s">
        <v>0</v>
      </c>
      <c r="F429" s="8" t="s">
        <v>999</v>
      </c>
      <c r="G429" s="2">
        <v>34</v>
      </c>
      <c r="H429" s="2">
        <v>63</v>
      </c>
      <c r="I429" s="2">
        <v>4</v>
      </c>
      <c r="J429" s="2" t="s">
        <v>1</v>
      </c>
      <c r="K429" s="2">
        <v>1</v>
      </c>
      <c r="L429" s="2">
        <v>30</v>
      </c>
      <c r="M429" s="3" t="s">
        <v>13</v>
      </c>
      <c r="N429" s="3" t="s">
        <v>13</v>
      </c>
      <c r="O429" s="2" t="b">
        <v>1</v>
      </c>
      <c r="P429" s="2" t="b">
        <v>1</v>
      </c>
      <c r="Q429" s="2" t="s">
        <v>2</v>
      </c>
      <c r="R429" s="2" t="s">
        <v>2</v>
      </c>
      <c r="S429" s="44">
        <v>67</v>
      </c>
      <c r="T429" s="44" t="s">
        <v>12</v>
      </c>
      <c r="U429" s="20">
        <v>1.8</v>
      </c>
      <c r="V429" s="11"/>
      <c r="W429" s="2">
        <f t="shared" si="523"/>
        <v>10</v>
      </c>
      <c r="X429">
        <f t="shared" si="524"/>
        <v>0</v>
      </c>
      <c r="Y429">
        <f t="shared" si="525"/>
        <v>10</v>
      </c>
      <c r="Z429">
        <f t="shared" si="526"/>
        <v>0</v>
      </c>
      <c r="AA429" s="2">
        <f t="shared" si="527"/>
        <v>70</v>
      </c>
      <c r="AB429" s="2" t="str">
        <f t="shared" si="528"/>
        <v>Under 1.5</v>
      </c>
      <c r="AC429" s="6"/>
      <c r="AD429" s="6" t="str">
        <f t="shared" si="529"/>
        <v>Over 0.5</v>
      </c>
      <c r="AE429" s="6" t="str">
        <f t="shared" si="530"/>
        <v>?</v>
      </c>
      <c r="AF429" s="6"/>
      <c r="AG429">
        <f t="shared" si="531"/>
        <v>6</v>
      </c>
      <c r="AH429">
        <f t="shared" si="532"/>
        <v>0</v>
      </c>
      <c r="AI429">
        <f t="shared" si="533"/>
        <v>2</v>
      </c>
      <c r="AJ429">
        <f t="shared" si="534"/>
        <v>0</v>
      </c>
      <c r="AK429" s="2" t="str">
        <f t="shared" si="535"/>
        <v>-</v>
      </c>
      <c r="AL429" s="2" t="str">
        <f t="shared" si="536"/>
        <v>-</v>
      </c>
    </row>
    <row r="430" spans="2:38">
      <c r="B430" t="s">
        <v>156</v>
      </c>
      <c r="C430" s="10">
        <v>0.89583333333333337</v>
      </c>
      <c r="D430" s="9" t="s">
        <v>1000</v>
      </c>
      <c r="E430" s="2" t="s">
        <v>0</v>
      </c>
      <c r="F430" s="8" t="s">
        <v>423</v>
      </c>
      <c r="G430" s="2">
        <v>16</v>
      </c>
      <c r="H430" s="2">
        <v>64</v>
      </c>
      <c r="I430" s="2">
        <v>20</v>
      </c>
      <c r="J430" s="2" t="s">
        <v>1</v>
      </c>
      <c r="K430" s="2">
        <v>1</v>
      </c>
      <c r="L430" s="2">
        <v>4</v>
      </c>
      <c r="M430" s="3" t="s">
        <v>13</v>
      </c>
      <c r="N430" s="3" t="s">
        <v>13</v>
      </c>
      <c r="O430" s="2" t="b">
        <v>1</v>
      </c>
      <c r="P430" s="2" t="b">
        <v>1</v>
      </c>
      <c r="Q430" s="2" t="s">
        <v>2</v>
      </c>
      <c r="R430" s="2" t="s">
        <v>2</v>
      </c>
      <c r="S430" s="44">
        <v>45</v>
      </c>
      <c r="T430" s="44" t="s">
        <v>10</v>
      </c>
      <c r="U430" s="20">
        <v>1.9</v>
      </c>
      <c r="V430" s="11"/>
      <c r="W430" s="2">
        <f t="shared" si="523"/>
        <v>10</v>
      </c>
      <c r="X430">
        <f t="shared" si="524"/>
        <v>10</v>
      </c>
      <c r="Y430">
        <f t="shared" si="525"/>
        <v>0</v>
      </c>
      <c r="Z430">
        <f t="shared" si="526"/>
        <v>10</v>
      </c>
      <c r="AA430" s="2">
        <f t="shared" si="527"/>
        <v>80</v>
      </c>
      <c r="AB430" s="2" t="str">
        <f t="shared" si="528"/>
        <v>Under 1.5</v>
      </c>
      <c r="AC430" s="6"/>
      <c r="AD430" s="6" t="str">
        <f t="shared" si="529"/>
        <v>Over 0.5</v>
      </c>
      <c r="AE430" s="6" t="str">
        <f t="shared" si="530"/>
        <v>?</v>
      </c>
      <c r="AF430" s="6"/>
      <c r="AG430">
        <f t="shared" si="531"/>
        <v>6</v>
      </c>
      <c r="AH430">
        <f t="shared" si="532"/>
        <v>2</v>
      </c>
      <c r="AI430">
        <f t="shared" si="533"/>
        <v>0</v>
      </c>
      <c r="AJ430">
        <f t="shared" si="534"/>
        <v>0</v>
      </c>
      <c r="AK430" s="2" t="str">
        <f t="shared" si="535"/>
        <v>-</v>
      </c>
      <c r="AL430" s="2" t="str">
        <f t="shared" si="536"/>
        <v>-</v>
      </c>
    </row>
    <row r="431" spans="2:38">
      <c r="B431" t="s">
        <v>67</v>
      </c>
      <c r="C431" s="10">
        <v>0.90625</v>
      </c>
      <c r="D431" s="9" t="s">
        <v>1001</v>
      </c>
      <c r="E431" s="2" t="s">
        <v>0</v>
      </c>
      <c r="F431" s="8" t="s">
        <v>172</v>
      </c>
      <c r="G431" s="2">
        <v>33</v>
      </c>
      <c r="H431" s="2">
        <v>43</v>
      </c>
      <c r="I431" s="2">
        <v>24</v>
      </c>
      <c r="J431" s="2" t="s">
        <v>1</v>
      </c>
      <c r="K431" s="2">
        <v>1</v>
      </c>
      <c r="L431" s="2">
        <v>9</v>
      </c>
      <c r="M431" s="3" t="s">
        <v>13</v>
      </c>
      <c r="N431" s="3" t="s">
        <v>13</v>
      </c>
      <c r="O431" s="2">
        <v>43</v>
      </c>
      <c r="P431" s="2" t="b">
        <v>1</v>
      </c>
      <c r="Q431" s="2" t="s">
        <v>2</v>
      </c>
      <c r="R431" s="2" t="s">
        <v>2</v>
      </c>
      <c r="S431" s="44">
        <v>58</v>
      </c>
      <c r="T431" s="44" t="s">
        <v>10</v>
      </c>
      <c r="U431" s="20">
        <v>1.65</v>
      </c>
      <c r="V431" s="11"/>
      <c r="W431" s="2">
        <f t="shared" si="523"/>
        <v>0</v>
      </c>
      <c r="X431">
        <f t="shared" si="524"/>
        <v>5</v>
      </c>
      <c r="Y431">
        <f t="shared" si="525"/>
        <v>5</v>
      </c>
      <c r="Z431">
        <f t="shared" si="526"/>
        <v>10</v>
      </c>
      <c r="AA431" s="2">
        <f t="shared" si="527"/>
        <v>70</v>
      </c>
      <c r="AB431" s="2" t="str">
        <f t="shared" si="528"/>
        <v>Under 1.5</v>
      </c>
      <c r="AC431" s="6"/>
      <c r="AD431" s="6" t="str">
        <f t="shared" si="529"/>
        <v>Over 0.5</v>
      </c>
      <c r="AE431" s="6" t="str">
        <f t="shared" si="530"/>
        <v>?</v>
      </c>
      <c r="AF431" s="6"/>
      <c r="AG431">
        <f t="shared" si="531"/>
        <v>0</v>
      </c>
      <c r="AH431">
        <f t="shared" si="532"/>
        <v>0</v>
      </c>
      <c r="AI431">
        <f t="shared" si="533"/>
        <v>2</v>
      </c>
      <c r="AJ431">
        <f t="shared" si="534"/>
        <v>0</v>
      </c>
      <c r="AK431" s="2" t="str">
        <f t="shared" si="535"/>
        <v>-</v>
      </c>
      <c r="AL431" s="2" t="str">
        <f t="shared" si="536"/>
        <v>Pick</v>
      </c>
    </row>
    <row r="432" spans="2:38">
      <c r="B432" t="s">
        <v>154</v>
      </c>
      <c r="C432" s="10">
        <v>0.91666666666666663</v>
      </c>
      <c r="D432" s="9" t="s">
        <v>1002</v>
      </c>
      <c r="E432" s="2" t="s">
        <v>0</v>
      </c>
      <c r="F432" s="8" t="s">
        <v>149</v>
      </c>
      <c r="G432" s="2">
        <v>21</v>
      </c>
      <c r="H432" s="2">
        <v>51</v>
      </c>
      <c r="I432" s="2">
        <v>28</v>
      </c>
      <c r="J432" s="2" t="s">
        <v>1</v>
      </c>
      <c r="K432" s="2">
        <v>1</v>
      </c>
      <c r="L432" s="2">
        <v>7</v>
      </c>
      <c r="M432" s="3" t="s">
        <v>13</v>
      </c>
      <c r="N432" s="3" t="s">
        <v>13</v>
      </c>
      <c r="O432" s="2">
        <v>51</v>
      </c>
      <c r="P432" s="2" t="b">
        <v>1</v>
      </c>
      <c r="Q432" s="2" t="s">
        <v>2</v>
      </c>
      <c r="R432" s="2" t="s">
        <v>2</v>
      </c>
      <c r="S432" s="44">
        <v>59</v>
      </c>
      <c r="T432" s="44" t="s">
        <v>12</v>
      </c>
      <c r="U432" s="20">
        <v>1.55</v>
      </c>
      <c r="V432" s="11"/>
      <c r="W432" s="2">
        <f t="shared" si="523"/>
        <v>0</v>
      </c>
      <c r="X432">
        <f t="shared" si="524"/>
        <v>10</v>
      </c>
      <c r="Y432">
        <f t="shared" si="525"/>
        <v>5</v>
      </c>
      <c r="Z432">
        <f t="shared" si="526"/>
        <v>0</v>
      </c>
      <c r="AA432" s="2">
        <f t="shared" si="527"/>
        <v>65</v>
      </c>
      <c r="AB432" s="2" t="str">
        <f t="shared" si="528"/>
        <v>Under 1.5</v>
      </c>
      <c r="AC432" s="6"/>
      <c r="AD432" s="6" t="str">
        <f t="shared" si="529"/>
        <v>Over 0.5</v>
      </c>
      <c r="AE432" s="6" t="str">
        <f t="shared" si="530"/>
        <v>?</v>
      </c>
      <c r="AF432" s="6"/>
      <c r="AG432">
        <f t="shared" si="531"/>
        <v>4</v>
      </c>
      <c r="AH432">
        <f t="shared" si="532"/>
        <v>2</v>
      </c>
      <c r="AI432">
        <f t="shared" si="533"/>
        <v>2</v>
      </c>
      <c r="AJ432">
        <f t="shared" si="534"/>
        <v>8</v>
      </c>
      <c r="AK432" s="2" t="str">
        <f t="shared" si="535"/>
        <v>A3</v>
      </c>
      <c r="AL432" s="2" t="str">
        <f t="shared" si="536"/>
        <v>-</v>
      </c>
    </row>
    <row r="433" spans="2:38">
      <c r="B433"/>
      <c r="E433" s="2"/>
      <c r="F433" s="8"/>
      <c r="G433" s="2"/>
      <c r="H433" s="2"/>
      <c r="I433" s="2"/>
      <c r="J433" s="2"/>
      <c r="K433" s="2"/>
      <c r="L433" s="2"/>
      <c r="M433" s="3"/>
      <c r="N433" s="3"/>
      <c r="O433" s="2"/>
      <c r="P433" s="2"/>
      <c r="Q433" s="2"/>
      <c r="R433" s="2"/>
      <c r="S433" s="44"/>
      <c r="T433" s="44"/>
      <c r="U433" s="20"/>
      <c r="V433" s="11"/>
      <c r="W433" s="2">
        <f t="shared" si="523"/>
        <v>0</v>
      </c>
      <c r="X433">
        <f t="shared" si="524"/>
        <v>10</v>
      </c>
      <c r="Y433">
        <f t="shared" si="525"/>
        <v>0</v>
      </c>
      <c r="Z433">
        <f t="shared" si="526"/>
        <v>0</v>
      </c>
      <c r="AA433" s="2">
        <f t="shared" si="527"/>
        <v>60</v>
      </c>
      <c r="AB433" s="2" t="str">
        <f t="shared" si="528"/>
        <v>Under 1.5</v>
      </c>
      <c r="AC433" s="6"/>
      <c r="AD433" s="6" t="str">
        <f t="shared" si="529"/>
        <v>Over 0.5</v>
      </c>
      <c r="AE433" s="6" t="str">
        <f t="shared" si="530"/>
        <v>LOST</v>
      </c>
      <c r="AF433" s="6"/>
      <c r="AG433">
        <f t="shared" si="531"/>
        <v>0</v>
      </c>
      <c r="AH433">
        <f t="shared" si="532"/>
        <v>2</v>
      </c>
      <c r="AI433">
        <f t="shared" si="533"/>
        <v>0</v>
      </c>
      <c r="AJ433">
        <f t="shared" si="534"/>
        <v>0</v>
      </c>
      <c r="AK433" s="2" t="str">
        <f t="shared" si="535"/>
        <v>-</v>
      </c>
      <c r="AL433" s="2" t="str">
        <f t="shared" si="536"/>
        <v>-</v>
      </c>
    </row>
    <row r="434" spans="2:38">
      <c r="B434"/>
      <c r="E434" s="2"/>
      <c r="F434" s="8"/>
      <c r="G434" s="2"/>
      <c r="H434" s="2"/>
      <c r="I434" s="2"/>
      <c r="J434" s="2"/>
      <c r="K434" s="2"/>
      <c r="L434" s="2"/>
      <c r="M434" s="3"/>
      <c r="N434" s="3"/>
      <c r="O434" s="2"/>
      <c r="P434" s="2"/>
      <c r="Q434" s="2"/>
      <c r="R434" s="2"/>
      <c r="S434" s="44"/>
      <c r="T434" s="44"/>
      <c r="U434" s="20"/>
      <c r="V434" s="11"/>
      <c r="W434" s="2">
        <f t="shared" ref="W434:W458" si="537">IF(H434&gt;52,10,0)</f>
        <v>0</v>
      </c>
      <c r="X434">
        <f t="shared" ref="X434:X458" si="538">IF(L434&gt;15,0,IF(L434&lt;8,10,5))</f>
        <v>10</v>
      </c>
      <c r="Y434">
        <f t="shared" ref="Y434:Y458" si="539">IF(S434&gt;60,10,IF(S434&lt;49,0,5))</f>
        <v>0</v>
      </c>
      <c r="Z434">
        <f t="shared" ref="Z434:Z458" si="540">IF(T434="Y",10,IF(T434="C",5,0))</f>
        <v>0</v>
      </c>
      <c r="AA434" s="2">
        <f t="shared" ref="AA434:AA458" si="541">SUM(W434:Z434)+50</f>
        <v>60</v>
      </c>
      <c r="AB434" s="2" t="str">
        <f t="shared" ref="AB434:AB458" si="542">IF(AA434&lt;56,"Over 0.5","Under 1.5")</f>
        <v>Under 1.5</v>
      </c>
      <c r="AC434" s="6"/>
      <c r="AD434" s="6" t="str">
        <f t="shared" ref="AD434:AD458" si="543">IF(M434="1-0","Under 1.5",IF(M434="0-0","Under 1.5",IF(M434="0-1","Under 1.5","Over 0.5")))</f>
        <v>Over 0.5</v>
      </c>
      <c r="AE434" s="6" t="str">
        <f t="shared" ref="AE434:AE458" si="544">IF(M434="?",M434,IF(AB434=AD434,"WON",IF(M434="0-1","WON",IF(M434="1-0","WON","LOST"))))</f>
        <v>LOST</v>
      </c>
      <c r="AF434" s="6"/>
      <c r="AG434">
        <f t="shared" ref="AG434:AG458" si="545">IF(H434&gt;52,6,IF(H434=52,5,IF(H434=51,4,IF(H434=50,3,IF(H434=49,2,IF(H434=48,1,0))))))</f>
        <v>0</v>
      </c>
      <c r="AH434">
        <f t="shared" ref="AH434:AH458" si="546">IF(L434&lt;8,2,0)</f>
        <v>2</v>
      </c>
      <c r="AI434">
        <f t="shared" ref="AI434:AI458" si="547">IF(S434&gt;49,2,0)</f>
        <v>0</v>
      </c>
      <c r="AJ434">
        <f t="shared" ref="AJ434:AJ458" si="548">IF(SUM(AH434:AI434)=4,SUM(AG434:AI434),0)</f>
        <v>0</v>
      </c>
      <c r="AK434" s="2" t="str">
        <f t="shared" ref="AK434:AK458" si="549">IF(AJ434=10,"A1",IF(AJ434=9,"A2",IF(AJ434=8,"A3",IF(AJ434=7,"A4",IF(AJ434=6,"A5","-")))))</f>
        <v>-</v>
      </c>
      <c r="AL434" s="2" t="str">
        <f t="shared" ref="AL434:AL458" si="550">IF(AND(L434&lt;11,U434&lt;1.75,AA434&gt;65,OR((AND(S434&gt;49,S434&lt;61,T434="Y")),(AND(S434&lt;48,T434="Y")),(AND(S434&gt;60,T434="N")),(AND(S434&gt;60,T434="Y")),(AND(S434&gt;60,T434="C")))),"Pick","-")</f>
        <v>-</v>
      </c>
    </row>
    <row r="435" spans="2:38">
      <c r="B435" t="s">
        <v>27</v>
      </c>
      <c r="C435" s="10">
        <v>0.95833333333333304</v>
      </c>
      <c r="D435" s="9" t="s">
        <v>1006</v>
      </c>
      <c r="E435" s="2" t="s">
        <v>0</v>
      </c>
      <c r="F435" s="8" t="s">
        <v>220</v>
      </c>
      <c r="G435" s="2">
        <v>25</v>
      </c>
      <c r="H435" s="2">
        <v>55</v>
      </c>
      <c r="I435" s="2">
        <v>20</v>
      </c>
      <c r="J435" s="2" t="s">
        <v>1</v>
      </c>
      <c r="K435" s="2" t="s">
        <v>1</v>
      </c>
      <c r="L435" s="2">
        <v>5</v>
      </c>
      <c r="M435" s="3" t="s">
        <v>13</v>
      </c>
      <c r="N435" s="3" t="s">
        <v>13</v>
      </c>
      <c r="O435" s="2" t="b">
        <v>1</v>
      </c>
      <c r="P435" s="2" t="b">
        <v>1</v>
      </c>
      <c r="Q435" s="2" t="b">
        <v>1</v>
      </c>
      <c r="R435" s="2" t="b">
        <v>1</v>
      </c>
      <c r="S435" s="44">
        <v>99</v>
      </c>
      <c r="T435" s="44"/>
      <c r="U435" s="20">
        <v>1.5</v>
      </c>
      <c r="V435" s="11"/>
      <c r="W435" s="2">
        <f t="shared" si="537"/>
        <v>10</v>
      </c>
      <c r="X435">
        <f t="shared" si="538"/>
        <v>10</v>
      </c>
      <c r="Y435">
        <f t="shared" si="539"/>
        <v>10</v>
      </c>
      <c r="Z435">
        <f t="shared" si="540"/>
        <v>0</v>
      </c>
      <c r="AA435" s="2">
        <f t="shared" si="541"/>
        <v>80</v>
      </c>
      <c r="AB435" s="2" t="str">
        <f t="shared" si="542"/>
        <v>Under 1.5</v>
      </c>
      <c r="AC435" s="6"/>
      <c r="AD435" s="6" t="str">
        <f t="shared" si="543"/>
        <v>Over 0.5</v>
      </c>
      <c r="AE435" s="6" t="str">
        <f t="shared" si="544"/>
        <v>?</v>
      </c>
      <c r="AF435" s="6"/>
      <c r="AG435">
        <f t="shared" si="545"/>
        <v>6</v>
      </c>
      <c r="AH435">
        <f t="shared" si="546"/>
        <v>2</v>
      </c>
      <c r="AI435">
        <f t="shared" si="547"/>
        <v>2</v>
      </c>
      <c r="AJ435">
        <f t="shared" si="548"/>
        <v>10</v>
      </c>
      <c r="AK435" s="2" t="str">
        <f t="shared" si="549"/>
        <v>A1</v>
      </c>
      <c r="AL435" s="2" t="str">
        <f t="shared" si="550"/>
        <v>-</v>
      </c>
    </row>
    <row r="436" spans="2:38">
      <c r="B436" t="s">
        <v>442</v>
      </c>
      <c r="C436" s="10">
        <v>0</v>
      </c>
      <c r="D436" s="9" t="s">
        <v>1007</v>
      </c>
      <c r="E436" s="2" t="s">
        <v>0</v>
      </c>
      <c r="F436" s="8" t="s">
        <v>1008</v>
      </c>
      <c r="G436" s="2">
        <v>22</v>
      </c>
      <c r="H436" s="2">
        <v>59</v>
      </c>
      <c r="I436" s="2">
        <v>19</v>
      </c>
      <c r="J436" s="2" t="s">
        <v>1</v>
      </c>
      <c r="K436" s="2">
        <v>1</v>
      </c>
      <c r="L436" s="2">
        <v>3</v>
      </c>
      <c r="M436" s="3" t="s">
        <v>13</v>
      </c>
      <c r="N436" s="3" t="s">
        <v>13</v>
      </c>
      <c r="O436" s="2" t="b">
        <v>1</v>
      </c>
      <c r="P436" s="2" t="b">
        <v>1</v>
      </c>
      <c r="Q436" s="2" t="s">
        <v>2</v>
      </c>
      <c r="R436" s="2" t="b">
        <v>1</v>
      </c>
      <c r="S436" s="44">
        <v>51</v>
      </c>
      <c r="T436" s="44" t="s">
        <v>12</v>
      </c>
      <c r="U436" s="20">
        <v>2.15</v>
      </c>
      <c r="V436" s="11"/>
      <c r="W436" s="2">
        <f t="shared" si="537"/>
        <v>10</v>
      </c>
      <c r="X436">
        <f t="shared" si="538"/>
        <v>10</v>
      </c>
      <c r="Y436">
        <f t="shared" si="539"/>
        <v>5</v>
      </c>
      <c r="Z436">
        <f t="shared" si="540"/>
        <v>0</v>
      </c>
      <c r="AA436" s="2">
        <f t="shared" si="541"/>
        <v>75</v>
      </c>
      <c r="AB436" s="2" t="str">
        <f t="shared" si="542"/>
        <v>Under 1.5</v>
      </c>
      <c r="AC436" s="6"/>
      <c r="AD436" s="6" t="str">
        <f t="shared" si="543"/>
        <v>Over 0.5</v>
      </c>
      <c r="AE436" s="6" t="str">
        <f t="shared" si="544"/>
        <v>?</v>
      </c>
      <c r="AF436" s="6"/>
      <c r="AG436">
        <f t="shared" si="545"/>
        <v>6</v>
      </c>
      <c r="AH436">
        <f t="shared" si="546"/>
        <v>2</v>
      </c>
      <c r="AI436">
        <f t="shared" si="547"/>
        <v>2</v>
      </c>
      <c r="AJ436">
        <f t="shared" si="548"/>
        <v>10</v>
      </c>
      <c r="AK436" s="2" t="str">
        <f t="shared" si="549"/>
        <v>A1</v>
      </c>
      <c r="AL436" s="2" t="str">
        <f t="shared" si="550"/>
        <v>-</v>
      </c>
    </row>
    <row r="437" spans="2:38">
      <c r="B437" t="s">
        <v>152</v>
      </c>
      <c r="C437" s="10">
        <v>0</v>
      </c>
      <c r="D437" s="9" t="s">
        <v>1009</v>
      </c>
      <c r="E437" s="2" t="s">
        <v>0</v>
      </c>
      <c r="F437" s="8" t="s">
        <v>1010</v>
      </c>
      <c r="G437" s="2">
        <v>27</v>
      </c>
      <c r="H437" s="2">
        <v>50</v>
      </c>
      <c r="I437" s="2">
        <v>23</v>
      </c>
      <c r="J437" s="2" t="s">
        <v>1</v>
      </c>
      <c r="K437" s="2" t="s">
        <v>1</v>
      </c>
      <c r="L437" s="2">
        <v>4</v>
      </c>
      <c r="M437" s="3" t="s">
        <v>13</v>
      </c>
      <c r="N437" s="3" t="s">
        <v>13</v>
      </c>
      <c r="O437" s="2">
        <v>50</v>
      </c>
      <c r="P437" s="2" t="b">
        <v>1</v>
      </c>
      <c r="Q437" s="2" t="b">
        <v>1</v>
      </c>
      <c r="R437" s="2" t="b">
        <v>1</v>
      </c>
      <c r="S437" s="44">
        <v>45</v>
      </c>
      <c r="T437" s="44" t="s">
        <v>11</v>
      </c>
      <c r="U437" s="20">
        <v>1.7</v>
      </c>
      <c r="V437" s="11"/>
      <c r="W437" s="2">
        <f t="shared" si="537"/>
        <v>0</v>
      </c>
      <c r="X437">
        <f t="shared" si="538"/>
        <v>10</v>
      </c>
      <c r="Y437">
        <f t="shared" si="539"/>
        <v>0</v>
      </c>
      <c r="Z437">
        <f t="shared" si="540"/>
        <v>5</v>
      </c>
      <c r="AA437" s="2">
        <f t="shared" si="541"/>
        <v>65</v>
      </c>
      <c r="AB437" s="2" t="str">
        <f t="shared" si="542"/>
        <v>Under 1.5</v>
      </c>
      <c r="AC437" s="6"/>
      <c r="AD437" s="6" t="str">
        <f t="shared" si="543"/>
        <v>Over 0.5</v>
      </c>
      <c r="AE437" s="6" t="str">
        <f t="shared" si="544"/>
        <v>?</v>
      </c>
      <c r="AF437" s="6"/>
      <c r="AG437">
        <f t="shared" si="545"/>
        <v>3</v>
      </c>
      <c r="AH437">
        <f t="shared" si="546"/>
        <v>2</v>
      </c>
      <c r="AI437">
        <f t="shared" si="547"/>
        <v>0</v>
      </c>
      <c r="AJ437">
        <f t="shared" si="548"/>
        <v>0</v>
      </c>
      <c r="AK437" s="2" t="str">
        <f t="shared" si="549"/>
        <v>-</v>
      </c>
      <c r="AL437" s="2" t="str">
        <f t="shared" si="550"/>
        <v>-</v>
      </c>
    </row>
    <row r="438" spans="2:38">
      <c r="B438" t="s">
        <v>154</v>
      </c>
      <c r="C438" s="10">
        <v>0</v>
      </c>
      <c r="D438" s="9" t="s">
        <v>1011</v>
      </c>
      <c r="E438" s="2" t="s">
        <v>0</v>
      </c>
      <c r="F438" s="8" t="s">
        <v>112</v>
      </c>
      <c r="G438" s="2">
        <v>10</v>
      </c>
      <c r="H438" s="2">
        <v>62</v>
      </c>
      <c r="I438" s="2">
        <v>28</v>
      </c>
      <c r="J438" s="2" t="s">
        <v>1</v>
      </c>
      <c r="K438" s="2">
        <v>2</v>
      </c>
      <c r="L438" s="2">
        <v>18</v>
      </c>
      <c r="M438" s="3" t="s">
        <v>13</v>
      </c>
      <c r="N438" s="3" t="s">
        <v>13</v>
      </c>
      <c r="O438" s="2" t="b">
        <v>1</v>
      </c>
      <c r="P438" s="2" t="b">
        <v>1</v>
      </c>
      <c r="Q438" s="2" t="s">
        <v>2</v>
      </c>
      <c r="R438" s="2" t="s">
        <v>2</v>
      </c>
      <c r="S438" s="44">
        <v>64</v>
      </c>
      <c r="T438" s="44" t="s">
        <v>10</v>
      </c>
      <c r="U438" s="20">
        <v>1.5</v>
      </c>
      <c r="V438" s="11"/>
      <c r="W438" s="2">
        <f t="shared" si="537"/>
        <v>10</v>
      </c>
      <c r="X438">
        <f t="shared" si="538"/>
        <v>0</v>
      </c>
      <c r="Y438">
        <f t="shared" si="539"/>
        <v>10</v>
      </c>
      <c r="Z438">
        <f t="shared" si="540"/>
        <v>10</v>
      </c>
      <c r="AA438" s="2">
        <f t="shared" si="541"/>
        <v>80</v>
      </c>
      <c r="AB438" s="2" t="str">
        <f t="shared" si="542"/>
        <v>Under 1.5</v>
      </c>
      <c r="AC438" s="6"/>
      <c r="AD438" s="6" t="str">
        <f t="shared" si="543"/>
        <v>Over 0.5</v>
      </c>
      <c r="AE438" s="6" t="str">
        <f t="shared" si="544"/>
        <v>?</v>
      </c>
      <c r="AF438" s="6"/>
      <c r="AG438">
        <f t="shared" si="545"/>
        <v>6</v>
      </c>
      <c r="AH438">
        <f t="shared" si="546"/>
        <v>0</v>
      </c>
      <c r="AI438">
        <f t="shared" si="547"/>
        <v>2</v>
      </c>
      <c r="AJ438">
        <f t="shared" si="548"/>
        <v>0</v>
      </c>
      <c r="AK438" s="2" t="str">
        <f t="shared" si="549"/>
        <v>-</v>
      </c>
      <c r="AL438" s="2" t="str">
        <f t="shared" si="550"/>
        <v>-</v>
      </c>
    </row>
    <row r="439" spans="2:38">
      <c r="B439" t="s">
        <v>157</v>
      </c>
      <c r="C439" s="10">
        <v>8.3333333333333329E-2</v>
      </c>
      <c r="D439" s="9" t="s">
        <v>1012</v>
      </c>
      <c r="E439" s="2" t="s">
        <v>0</v>
      </c>
      <c r="F439" s="8" t="s">
        <v>1013</v>
      </c>
      <c r="G439" s="2">
        <v>32</v>
      </c>
      <c r="H439" s="2">
        <v>49</v>
      </c>
      <c r="I439" s="2">
        <v>19</v>
      </c>
      <c r="J439" s="2" t="s">
        <v>1</v>
      </c>
      <c r="K439" s="2">
        <v>1</v>
      </c>
      <c r="L439" s="2">
        <v>13</v>
      </c>
      <c r="M439" s="3" t="s">
        <v>13</v>
      </c>
      <c r="N439" s="3" t="s">
        <v>13</v>
      </c>
      <c r="O439" s="2">
        <v>49</v>
      </c>
      <c r="P439" s="2" t="b">
        <v>1</v>
      </c>
      <c r="Q439" s="2" t="s">
        <v>2</v>
      </c>
      <c r="R439" s="2" t="s">
        <v>2</v>
      </c>
      <c r="S439" s="44">
        <v>38</v>
      </c>
      <c r="T439" s="44" t="s">
        <v>12</v>
      </c>
      <c r="U439" s="20">
        <v>1.8</v>
      </c>
      <c r="V439" s="11"/>
      <c r="W439" s="2">
        <f t="shared" si="537"/>
        <v>0</v>
      </c>
      <c r="X439">
        <f t="shared" si="538"/>
        <v>5</v>
      </c>
      <c r="Y439">
        <f t="shared" si="539"/>
        <v>0</v>
      </c>
      <c r="Z439">
        <f t="shared" si="540"/>
        <v>0</v>
      </c>
      <c r="AA439" s="2">
        <f t="shared" si="541"/>
        <v>55</v>
      </c>
      <c r="AB439" s="2" t="str">
        <f t="shared" si="542"/>
        <v>Over 0.5</v>
      </c>
      <c r="AC439" s="6"/>
      <c r="AD439" s="6" t="str">
        <f t="shared" si="543"/>
        <v>Over 0.5</v>
      </c>
      <c r="AE439" s="6" t="str">
        <f t="shared" si="544"/>
        <v>?</v>
      </c>
      <c r="AF439" s="6"/>
      <c r="AG439">
        <f t="shared" si="545"/>
        <v>2</v>
      </c>
      <c r="AH439">
        <f t="shared" si="546"/>
        <v>0</v>
      </c>
      <c r="AI439">
        <f t="shared" si="547"/>
        <v>0</v>
      </c>
      <c r="AJ439">
        <f t="shared" si="548"/>
        <v>0</v>
      </c>
      <c r="AK439" s="2" t="str">
        <f t="shared" si="549"/>
        <v>-</v>
      </c>
      <c r="AL439" s="2" t="str">
        <f t="shared" si="550"/>
        <v>-</v>
      </c>
    </row>
    <row r="440" spans="2:38">
      <c r="B440" t="s">
        <v>154</v>
      </c>
      <c r="C440" s="10">
        <v>8.3333333333333329E-2</v>
      </c>
      <c r="D440" s="9" t="s">
        <v>222</v>
      </c>
      <c r="E440" s="2" t="s">
        <v>0</v>
      </c>
      <c r="F440" s="8" t="s">
        <v>1014</v>
      </c>
      <c r="G440" s="2">
        <v>28</v>
      </c>
      <c r="H440" s="2">
        <v>48</v>
      </c>
      <c r="I440" s="2">
        <v>24</v>
      </c>
      <c r="J440" s="2" t="s">
        <v>1</v>
      </c>
      <c r="K440" s="2" t="s">
        <v>1</v>
      </c>
      <c r="L440" s="2">
        <v>4</v>
      </c>
      <c r="M440" s="3" t="s">
        <v>13</v>
      </c>
      <c r="N440" s="3" t="s">
        <v>13</v>
      </c>
      <c r="O440" s="2">
        <v>48</v>
      </c>
      <c r="P440" s="2" t="b">
        <v>1</v>
      </c>
      <c r="Q440" s="2" t="b">
        <v>1</v>
      </c>
      <c r="R440" s="2" t="b">
        <v>1</v>
      </c>
      <c r="S440" s="44">
        <v>64</v>
      </c>
      <c r="T440" s="44" t="s">
        <v>10</v>
      </c>
      <c r="U440" s="20">
        <v>1.5</v>
      </c>
      <c r="V440" s="11"/>
      <c r="W440" s="2">
        <f t="shared" si="537"/>
        <v>0</v>
      </c>
      <c r="X440">
        <f t="shared" si="538"/>
        <v>10</v>
      </c>
      <c r="Y440">
        <f t="shared" si="539"/>
        <v>10</v>
      </c>
      <c r="Z440">
        <f t="shared" si="540"/>
        <v>10</v>
      </c>
      <c r="AA440" s="2">
        <f t="shared" si="541"/>
        <v>80</v>
      </c>
      <c r="AB440" s="2" t="str">
        <f t="shared" si="542"/>
        <v>Under 1.5</v>
      </c>
      <c r="AC440" s="6"/>
      <c r="AD440" s="6" t="str">
        <f t="shared" si="543"/>
        <v>Over 0.5</v>
      </c>
      <c r="AE440" s="6" t="str">
        <f t="shared" si="544"/>
        <v>?</v>
      </c>
      <c r="AF440" s="6"/>
      <c r="AG440">
        <f t="shared" si="545"/>
        <v>1</v>
      </c>
      <c r="AH440">
        <f t="shared" si="546"/>
        <v>2</v>
      </c>
      <c r="AI440">
        <f t="shared" si="547"/>
        <v>2</v>
      </c>
      <c r="AJ440">
        <f t="shared" si="548"/>
        <v>5</v>
      </c>
      <c r="AK440" s="2" t="str">
        <f t="shared" si="549"/>
        <v>-</v>
      </c>
      <c r="AL440" s="2" t="str">
        <f t="shared" si="550"/>
        <v>Pick</v>
      </c>
    </row>
    <row r="441" spans="2:38">
      <c r="B441" t="s">
        <v>155</v>
      </c>
      <c r="C441" s="10">
        <v>0.125</v>
      </c>
      <c r="D441" s="9" t="s">
        <v>173</v>
      </c>
      <c r="E441" s="2" t="s">
        <v>0</v>
      </c>
      <c r="F441" s="8" t="s">
        <v>174</v>
      </c>
      <c r="G441" s="2">
        <v>15</v>
      </c>
      <c r="H441" s="2">
        <v>55</v>
      </c>
      <c r="I441" s="2">
        <v>29</v>
      </c>
      <c r="J441" s="2" t="s">
        <v>1</v>
      </c>
      <c r="K441" s="2" t="s">
        <v>1</v>
      </c>
      <c r="L441" s="2">
        <v>14</v>
      </c>
      <c r="M441" s="3" t="s">
        <v>13</v>
      </c>
      <c r="N441" s="3" t="s">
        <v>13</v>
      </c>
      <c r="O441" s="2" t="b">
        <v>1</v>
      </c>
      <c r="P441" s="2" t="b">
        <v>1</v>
      </c>
      <c r="Q441" s="2" t="b">
        <v>1</v>
      </c>
      <c r="R441" s="2" t="s">
        <v>2</v>
      </c>
      <c r="S441" s="44">
        <v>55</v>
      </c>
      <c r="T441" s="44" t="s">
        <v>10</v>
      </c>
      <c r="U441" s="20">
        <v>1.6</v>
      </c>
      <c r="V441" s="11"/>
      <c r="W441" s="2">
        <f t="shared" si="537"/>
        <v>10</v>
      </c>
      <c r="X441">
        <f t="shared" si="538"/>
        <v>5</v>
      </c>
      <c r="Y441">
        <f t="shared" si="539"/>
        <v>5</v>
      </c>
      <c r="Z441">
        <f t="shared" si="540"/>
        <v>10</v>
      </c>
      <c r="AA441" s="2">
        <f t="shared" si="541"/>
        <v>80</v>
      </c>
      <c r="AB441" s="2" t="str">
        <f t="shared" si="542"/>
        <v>Under 1.5</v>
      </c>
      <c r="AC441" s="6"/>
      <c r="AD441" s="6" t="str">
        <f t="shared" si="543"/>
        <v>Over 0.5</v>
      </c>
      <c r="AE441" s="6" t="str">
        <f t="shared" si="544"/>
        <v>?</v>
      </c>
      <c r="AF441" s="6"/>
      <c r="AG441">
        <f t="shared" si="545"/>
        <v>6</v>
      </c>
      <c r="AH441">
        <f t="shared" si="546"/>
        <v>0</v>
      </c>
      <c r="AI441">
        <f t="shared" si="547"/>
        <v>2</v>
      </c>
      <c r="AJ441">
        <f t="shared" si="548"/>
        <v>0</v>
      </c>
      <c r="AK441" s="2" t="str">
        <f t="shared" si="549"/>
        <v>-</v>
      </c>
      <c r="AL441" s="2" t="str">
        <f t="shared" si="550"/>
        <v>-</v>
      </c>
    </row>
    <row r="442" spans="2:38">
      <c r="B442" t="s">
        <v>211</v>
      </c>
      <c r="C442" s="10">
        <v>0.45833333333333331</v>
      </c>
      <c r="D442" s="9" t="s">
        <v>1015</v>
      </c>
      <c r="E442" s="2" t="s">
        <v>0</v>
      </c>
      <c r="F442" s="8" t="s">
        <v>1016</v>
      </c>
      <c r="G442" s="2">
        <v>25</v>
      </c>
      <c r="H442" s="2">
        <v>65</v>
      </c>
      <c r="I442" s="2">
        <v>10</v>
      </c>
      <c r="J442" s="2" t="s">
        <v>1</v>
      </c>
      <c r="K442" s="2" t="s">
        <v>1</v>
      </c>
      <c r="L442" s="2">
        <v>15</v>
      </c>
      <c r="M442" s="3" t="s">
        <v>13</v>
      </c>
      <c r="N442" s="3" t="s">
        <v>13</v>
      </c>
      <c r="O442" s="2" t="b">
        <v>1</v>
      </c>
      <c r="P442" s="2" t="b">
        <v>1</v>
      </c>
      <c r="Q442" s="2" t="b">
        <v>1</v>
      </c>
      <c r="R442" s="2" t="s">
        <v>2</v>
      </c>
      <c r="S442" s="44">
        <v>51</v>
      </c>
      <c r="T442" s="44" t="s">
        <v>10</v>
      </c>
      <c r="U442" s="20">
        <v>1.75</v>
      </c>
      <c r="V442" s="11"/>
      <c r="W442" s="2">
        <f t="shared" si="537"/>
        <v>10</v>
      </c>
      <c r="X442">
        <f t="shared" si="538"/>
        <v>5</v>
      </c>
      <c r="Y442">
        <f t="shared" si="539"/>
        <v>5</v>
      </c>
      <c r="Z442">
        <f t="shared" si="540"/>
        <v>10</v>
      </c>
      <c r="AA442" s="2">
        <f t="shared" si="541"/>
        <v>80</v>
      </c>
      <c r="AB442" s="2" t="str">
        <f t="shared" si="542"/>
        <v>Under 1.5</v>
      </c>
      <c r="AC442" s="6"/>
      <c r="AD442" s="6" t="str">
        <f t="shared" si="543"/>
        <v>Over 0.5</v>
      </c>
      <c r="AE442" s="6" t="str">
        <f t="shared" si="544"/>
        <v>?</v>
      </c>
      <c r="AF442" s="6"/>
      <c r="AG442">
        <f t="shared" si="545"/>
        <v>6</v>
      </c>
      <c r="AH442">
        <f t="shared" si="546"/>
        <v>0</v>
      </c>
      <c r="AI442">
        <f t="shared" si="547"/>
        <v>2</v>
      </c>
      <c r="AJ442">
        <f t="shared" si="548"/>
        <v>0</v>
      </c>
      <c r="AK442" s="2" t="str">
        <f t="shared" si="549"/>
        <v>-</v>
      </c>
      <c r="AL442" s="2" t="str">
        <f t="shared" si="550"/>
        <v>-</v>
      </c>
    </row>
    <row r="443" spans="2:38">
      <c r="B443" t="s">
        <v>757</v>
      </c>
      <c r="C443" s="10">
        <v>0.45833333333333331</v>
      </c>
      <c r="D443" s="9" t="s">
        <v>730</v>
      </c>
      <c r="E443" s="2" t="s">
        <v>0</v>
      </c>
      <c r="F443" s="8" t="s">
        <v>1017</v>
      </c>
      <c r="G443" s="2">
        <v>35</v>
      </c>
      <c r="H443" s="2">
        <v>50</v>
      </c>
      <c r="I443" s="2">
        <v>14</v>
      </c>
      <c r="J443" s="2" t="s">
        <v>1</v>
      </c>
      <c r="K443" s="2" t="s">
        <v>1</v>
      </c>
      <c r="L443" s="2">
        <v>21</v>
      </c>
      <c r="M443" s="3" t="s">
        <v>13</v>
      </c>
      <c r="N443" s="3" t="s">
        <v>13</v>
      </c>
      <c r="O443" s="2">
        <v>50</v>
      </c>
      <c r="P443" s="2" t="b">
        <v>1</v>
      </c>
      <c r="Q443" s="2" t="b">
        <v>1</v>
      </c>
      <c r="R443" s="2" t="s">
        <v>2</v>
      </c>
      <c r="S443" s="44">
        <v>46</v>
      </c>
      <c r="T443" s="44"/>
      <c r="U443" s="20">
        <v>2.0499999999999998</v>
      </c>
      <c r="V443" s="11"/>
      <c r="W443" s="2">
        <f t="shared" si="537"/>
        <v>0</v>
      </c>
      <c r="X443">
        <f t="shared" si="538"/>
        <v>0</v>
      </c>
      <c r="Y443">
        <f t="shared" si="539"/>
        <v>0</v>
      </c>
      <c r="Z443">
        <f t="shared" si="540"/>
        <v>0</v>
      </c>
      <c r="AA443" s="2">
        <f t="shared" si="541"/>
        <v>50</v>
      </c>
      <c r="AB443" s="2" t="str">
        <f t="shared" si="542"/>
        <v>Over 0.5</v>
      </c>
      <c r="AC443" s="6"/>
      <c r="AD443" s="6" t="str">
        <f t="shared" si="543"/>
        <v>Over 0.5</v>
      </c>
      <c r="AE443" s="6" t="str">
        <f t="shared" si="544"/>
        <v>?</v>
      </c>
      <c r="AF443" s="6"/>
      <c r="AG443">
        <f t="shared" si="545"/>
        <v>3</v>
      </c>
      <c r="AH443">
        <f t="shared" si="546"/>
        <v>0</v>
      </c>
      <c r="AI443">
        <f t="shared" si="547"/>
        <v>0</v>
      </c>
      <c r="AJ443">
        <f t="shared" si="548"/>
        <v>0</v>
      </c>
      <c r="AK443" s="2" t="str">
        <f t="shared" si="549"/>
        <v>-</v>
      </c>
      <c r="AL443" s="2" t="str">
        <f t="shared" si="550"/>
        <v>-</v>
      </c>
    </row>
    <row r="444" spans="2:38">
      <c r="B444" t="s">
        <v>52</v>
      </c>
      <c r="C444" s="10">
        <v>0.45833333333333331</v>
      </c>
      <c r="D444" s="9" t="s">
        <v>115</v>
      </c>
      <c r="E444" s="2" t="s">
        <v>0</v>
      </c>
      <c r="F444" s="8" t="s">
        <v>182</v>
      </c>
      <c r="G444" s="2">
        <v>34</v>
      </c>
      <c r="H444" s="2">
        <v>47</v>
      </c>
      <c r="I444" s="2">
        <v>19</v>
      </c>
      <c r="J444" s="2" t="s">
        <v>1</v>
      </c>
      <c r="K444" s="2">
        <v>1</v>
      </c>
      <c r="L444" s="2">
        <v>15</v>
      </c>
      <c r="M444" s="3" t="s">
        <v>13</v>
      </c>
      <c r="N444" s="3" t="s">
        <v>13</v>
      </c>
      <c r="O444" s="2">
        <v>47</v>
      </c>
      <c r="P444" s="2" t="b">
        <v>1</v>
      </c>
      <c r="Q444" s="2" t="s">
        <v>2</v>
      </c>
      <c r="R444" s="2" t="s">
        <v>2</v>
      </c>
      <c r="S444" s="44">
        <v>46</v>
      </c>
      <c r="T444" s="44" t="s">
        <v>11</v>
      </c>
      <c r="U444" s="20">
        <v>2.2000000000000002</v>
      </c>
      <c r="V444" s="11"/>
      <c r="W444" s="2">
        <f t="shared" si="537"/>
        <v>0</v>
      </c>
      <c r="X444">
        <f t="shared" si="538"/>
        <v>5</v>
      </c>
      <c r="Y444">
        <f t="shared" si="539"/>
        <v>0</v>
      </c>
      <c r="Z444">
        <f t="shared" si="540"/>
        <v>5</v>
      </c>
      <c r="AA444" s="2">
        <f t="shared" si="541"/>
        <v>60</v>
      </c>
      <c r="AB444" s="2" t="str">
        <f t="shared" si="542"/>
        <v>Under 1.5</v>
      </c>
      <c r="AC444" s="6"/>
      <c r="AD444" s="6" t="str">
        <f t="shared" si="543"/>
        <v>Over 0.5</v>
      </c>
      <c r="AE444" s="6" t="str">
        <f t="shared" si="544"/>
        <v>?</v>
      </c>
      <c r="AF444" s="6"/>
      <c r="AG444">
        <f t="shared" si="545"/>
        <v>0</v>
      </c>
      <c r="AH444">
        <f t="shared" si="546"/>
        <v>0</v>
      </c>
      <c r="AI444">
        <f t="shared" si="547"/>
        <v>0</v>
      </c>
      <c r="AJ444">
        <f t="shared" si="548"/>
        <v>0</v>
      </c>
      <c r="AK444" s="2" t="str">
        <f t="shared" si="549"/>
        <v>-</v>
      </c>
      <c r="AL444" s="2" t="str">
        <f t="shared" si="550"/>
        <v>-</v>
      </c>
    </row>
    <row r="445" spans="2:38">
      <c r="B445" t="s">
        <v>452</v>
      </c>
      <c r="C445" s="10">
        <v>0.45833333333333331</v>
      </c>
      <c r="D445" s="9" t="s">
        <v>1018</v>
      </c>
      <c r="E445" s="2" t="s">
        <v>0</v>
      </c>
      <c r="F445" s="8" t="s">
        <v>1019</v>
      </c>
      <c r="G445" s="2">
        <v>22</v>
      </c>
      <c r="H445" s="2">
        <v>63</v>
      </c>
      <c r="I445" s="2">
        <v>16</v>
      </c>
      <c r="J445" s="2" t="s">
        <v>1</v>
      </c>
      <c r="K445" s="2">
        <v>2</v>
      </c>
      <c r="L445" s="2">
        <v>6</v>
      </c>
      <c r="M445" s="3" t="s">
        <v>13</v>
      </c>
      <c r="N445" s="3" t="s">
        <v>13</v>
      </c>
      <c r="O445" s="2" t="b">
        <v>1</v>
      </c>
      <c r="P445" s="2" t="b">
        <v>1</v>
      </c>
      <c r="Q445" s="2" t="s">
        <v>2</v>
      </c>
      <c r="R445" s="2" t="b">
        <v>1</v>
      </c>
      <c r="S445" s="44">
        <v>65</v>
      </c>
      <c r="T445" s="44"/>
      <c r="U445" s="20">
        <v>2.4</v>
      </c>
      <c r="V445" s="11"/>
      <c r="W445" s="2">
        <f t="shared" si="537"/>
        <v>10</v>
      </c>
      <c r="X445">
        <f t="shared" si="538"/>
        <v>10</v>
      </c>
      <c r="Y445">
        <f t="shared" si="539"/>
        <v>10</v>
      </c>
      <c r="Z445">
        <f t="shared" si="540"/>
        <v>0</v>
      </c>
      <c r="AA445" s="2">
        <f t="shared" si="541"/>
        <v>80</v>
      </c>
      <c r="AB445" s="2" t="str">
        <f t="shared" si="542"/>
        <v>Under 1.5</v>
      </c>
      <c r="AC445" s="6"/>
      <c r="AD445" s="6" t="str">
        <f t="shared" si="543"/>
        <v>Over 0.5</v>
      </c>
      <c r="AE445" s="6" t="str">
        <f t="shared" si="544"/>
        <v>?</v>
      </c>
      <c r="AF445" s="6"/>
      <c r="AG445">
        <f t="shared" si="545"/>
        <v>6</v>
      </c>
      <c r="AH445">
        <f t="shared" si="546"/>
        <v>2</v>
      </c>
      <c r="AI445">
        <f t="shared" si="547"/>
        <v>2</v>
      </c>
      <c r="AJ445">
        <f t="shared" si="548"/>
        <v>10</v>
      </c>
      <c r="AK445" s="2" t="str">
        <f t="shared" si="549"/>
        <v>A1</v>
      </c>
      <c r="AL445" s="2" t="str">
        <f t="shared" si="550"/>
        <v>-</v>
      </c>
    </row>
    <row r="446" spans="2:38">
      <c r="B446" t="s">
        <v>452</v>
      </c>
      <c r="C446" s="10">
        <v>0.45833333333333331</v>
      </c>
      <c r="D446" s="9" t="s">
        <v>1020</v>
      </c>
      <c r="E446" s="2" t="s">
        <v>0</v>
      </c>
      <c r="F446" s="8" t="s">
        <v>1021</v>
      </c>
      <c r="G446" s="2">
        <v>33</v>
      </c>
      <c r="H446" s="2">
        <v>45</v>
      </c>
      <c r="I446" s="2">
        <v>23</v>
      </c>
      <c r="J446" s="2" t="s">
        <v>1</v>
      </c>
      <c r="K446" s="2">
        <v>2</v>
      </c>
      <c r="L446" s="2">
        <v>10</v>
      </c>
      <c r="M446" s="3" t="s">
        <v>13</v>
      </c>
      <c r="N446" s="3" t="s">
        <v>13</v>
      </c>
      <c r="O446" s="2">
        <v>45</v>
      </c>
      <c r="P446" s="2" t="b">
        <v>1</v>
      </c>
      <c r="Q446" s="2" t="s">
        <v>2</v>
      </c>
      <c r="R446" s="2" t="s">
        <v>2</v>
      </c>
      <c r="S446" s="44">
        <v>37</v>
      </c>
      <c r="T446" s="44"/>
      <c r="U446" s="20">
        <v>1.4</v>
      </c>
      <c r="V446" s="11"/>
      <c r="W446" s="2">
        <f t="shared" si="537"/>
        <v>0</v>
      </c>
      <c r="X446">
        <f t="shared" si="538"/>
        <v>5</v>
      </c>
      <c r="Y446">
        <f t="shared" si="539"/>
        <v>0</v>
      </c>
      <c r="Z446">
        <f t="shared" si="540"/>
        <v>0</v>
      </c>
      <c r="AA446" s="2">
        <f t="shared" si="541"/>
        <v>55</v>
      </c>
      <c r="AB446" s="2" t="str">
        <f t="shared" si="542"/>
        <v>Over 0.5</v>
      </c>
      <c r="AC446" s="6"/>
      <c r="AD446" s="6" t="str">
        <f t="shared" si="543"/>
        <v>Over 0.5</v>
      </c>
      <c r="AE446" s="6" t="str">
        <f t="shared" si="544"/>
        <v>?</v>
      </c>
      <c r="AF446" s="6"/>
      <c r="AG446">
        <f t="shared" si="545"/>
        <v>0</v>
      </c>
      <c r="AH446">
        <f t="shared" si="546"/>
        <v>0</v>
      </c>
      <c r="AI446">
        <f t="shared" si="547"/>
        <v>0</v>
      </c>
      <c r="AJ446">
        <f t="shared" si="548"/>
        <v>0</v>
      </c>
      <c r="AK446" s="2" t="str">
        <f t="shared" si="549"/>
        <v>-</v>
      </c>
      <c r="AL446" s="2" t="str">
        <f t="shared" si="550"/>
        <v>-</v>
      </c>
    </row>
    <row r="447" spans="2:38">
      <c r="B447" t="s">
        <v>151</v>
      </c>
      <c r="C447" s="10">
        <v>0.47916666666666669</v>
      </c>
      <c r="D447" s="9" t="s">
        <v>1022</v>
      </c>
      <c r="E447" s="2" t="s">
        <v>0</v>
      </c>
      <c r="F447" s="8" t="s">
        <v>1023</v>
      </c>
      <c r="G447" s="2">
        <v>19</v>
      </c>
      <c r="H447" s="2">
        <v>45</v>
      </c>
      <c r="I447" s="2">
        <v>36</v>
      </c>
      <c r="J447" s="2" t="s">
        <v>1</v>
      </c>
      <c r="K447" s="2">
        <v>2</v>
      </c>
      <c r="L447" s="2">
        <v>17</v>
      </c>
      <c r="M447" s="3" t="s">
        <v>13</v>
      </c>
      <c r="N447" s="3" t="s">
        <v>13</v>
      </c>
      <c r="O447" s="2">
        <v>45</v>
      </c>
      <c r="P447" s="2" t="b">
        <v>1</v>
      </c>
      <c r="Q447" s="2" t="s">
        <v>2</v>
      </c>
      <c r="R447" s="2" t="s">
        <v>2</v>
      </c>
      <c r="S447" s="44">
        <v>57</v>
      </c>
      <c r="T447" s="44" t="s">
        <v>11</v>
      </c>
      <c r="U447" s="20">
        <v>1.8</v>
      </c>
      <c r="V447" s="11"/>
      <c r="W447" s="2">
        <f t="shared" si="537"/>
        <v>0</v>
      </c>
      <c r="X447">
        <f t="shared" si="538"/>
        <v>0</v>
      </c>
      <c r="Y447">
        <f t="shared" si="539"/>
        <v>5</v>
      </c>
      <c r="Z447">
        <f t="shared" si="540"/>
        <v>5</v>
      </c>
      <c r="AA447" s="2">
        <f t="shared" si="541"/>
        <v>60</v>
      </c>
      <c r="AB447" s="2" t="str">
        <f t="shared" si="542"/>
        <v>Under 1.5</v>
      </c>
      <c r="AC447" s="6"/>
      <c r="AD447" s="6" t="str">
        <f t="shared" si="543"/>
        <v>Over 0.5</v>
      </c>
      <c r="AE447" s="6" t="str">
        <f t="shared" si="544"/>
        <v>?</v>
      </c>
      <c r="AF447" s="6"/>
      <c r="AG447">
        <f t="shared" si="545"/>
        <v>0</v>
      </c>
      <c r="AH447">
        <f t="shared" si="546"/>
        <v>0</v>
      </c>
      <c r="AI447">
        <f t="shared" si="547"/>
        <v>2</v>
      </c>
      <c r="AJ447">
        <f t="shared" si="548"/>
        <v>0</v>
      </c>
      <c r="AK447" s="2" t="str">
        <f t="shared" si="549"/>
        <v>-</v>
      </c>
      <c r="AL447" s="2" t="str">
        <f t="shared" si="550"/>
        <v>-</v>
      </c>
    </row>
    <row r="448" spans="2:38">
      <c r="B448" t="s">
        <v>72</v>
      </c>
      <c r="C448" s="10">
        <v>0.47916666666666669</v>
      </c>
      <c r="D448" s="9" t="s">
        <v>1024</v>
      </c>
      <c r="E448" s="2" t="s">
        <v>0</v>
      </c>
      <c r="F448" s="8" t="s">
        <v>1025</v>
      </c>
      <c r="G448" s="2">
        <v>26</v>
      </c>
      <c r="H448" s="2">
        <v>50</v>
      </c>
      <c r="I448" s="2">
        <v>24</v>
      </c>
      <c r="J448" s="2" t="s">
        <v>1</v>
      </c>
      <c r="K448" s="2">
        <v>2</v>
      </c>
      <c r="L448" s="2">
        <v>2</v>
      </c>
      <c r="M448" s="3" t="s">
        <v>13</v>
      </c>
      <c r="N448" s="3" t="s">
        <v>13</v>
      </c>
      <c r="O448" s="2">
        <v>50</v>
      </c>
      <c r="P448" s="2" t="b">
        <v>1</v>
      </c>
      <c r="Q448" s="2" t="s">
        <v>2</v>
      </c>
      <c r="R448" s="2" t="b">
        <v>1</v>
      </c>
      <c r="S448" s="44">
        <v>57</v>
      </c>
      <c r="T448" s="44" t="s">
        <v>10</v>
      </c>
      <c r="U448" s="20">
        <v>1.7</v>
      </c>
      <c r="V448" s="11"/>
      <c r="W448" s="2">
        <f t="shared" si="537"/>
        <v>0</v>
      </c>
      <c r="X448">
        <f t="shared" si="538"/>
        <v>10</v>
      </c>
      <c r="Y448">
        <f t="shared" si="539"/>
        <v>5</v>
      </c>
      <c r="Z448">
        <f t="shared" si="540"/>
        <v>10</v>
      </c>
      <c r="AA448" s="2">
        <f t="shared" si="541"/>
        <v>75</v>
      </c>
      <c r="AB448" s="2" t="str">
        <f t="shared" si="542"/>
        <v>Under 1.5</v>
      </c>
      <c r="AC448" s="6"/>
      <c r="AD448" s="6" t="str">
        <f t="shared" si="543"/>
        <v>Over 0.5</v>
      </c>
      <c r="AE448" s="6" t="str">
        <f t="shared" si="544"/>
        <v>?</v>
      </c>
      <c r="AF448" s="6"/>
      <c r="AG448">
        <f t="shared" si="545"/>
        <v>3</v>
      </c>
      <c r="AH448">
        <f t="shared" si="546"/>
        <v>2</v>
      </c>
      <c r="AI448">
        <f t="shared" si="547"/>
        <v>2</v>
      </c>
      <c r="AJ448">
        <f t="shared" si="548"/>
        <v>7</v>
      </c>
      <c r="AK448" s="2" t="str">
        <f t="shared" si="549"/>
        <v>A4</v>
      </c>
      <c r="AL448" s="2" t="str">
        <f t="shared" si="550"/>
        <v>Pick</v>
      </c>
    </row>
    <row r="449" spans="2:38">
      <c r="B449" t="s">
        <v>57</v>
      </c>
      <c r="C449" s="10">
        <v>0.47916666666666669</v>
      </c>
      <c r="D449" s="9" t="s">
        <v>1026</v>
      </c>
      <c r="E449" s="2" t="s">
        <v>0</v>
      </c>
      <c r="F449" s="8" t="s">
        <v>1027</v>
      </c>
      <c r="G449" s="2">
        <v>41</v>
      </c>
      <c r="H449" s="2">
        <v>43</v>
      </c>
      <c r="I449" s="2">
        <v>16</v>
      </c>
      <c r="J449" s="2" t="s">
        <v>1</v>
      </c>
      <c r="K449" s="2">
        <v>1</v>
      </c>
      <c r="L449" s="2">
        <v>25</v>
      </c>
      <c r="M449" s="3" t="s">
        <v>13</v>
      </c>
      <c r="N449" s="3" t="s">
        <v>13</v>
      </c>
      <c r="O449" s="2">
        <v>43</v>
      </c>
      <c r="P449" s="2" t="b">
        <v>1</v>
      </c>
      <c r="Q449" s="2" t="s">
        <v>2</v>
      </c>
      <c r="R449" s="2" t="s">
        <v>2</v>
      </c>
      <c r="S449" s="44">
        <v>34</v>
      </c>
      <c r="T449" s="44" t="s">
        <v>12</v>
      </c>
      <c r="U449" s="20">
        <v>1.6</v>
      </c>
      <c r="V449" s="11" t="s">
        <v>24</v>
      </c>
      <c r="W449" s="2">
        <f t="shared" si="537"/>
        <v>0</v>
      </c>
      <c r="X449">
        <f t="shared" si="538"/>
        <v>0</v>
      </c>
      <c r="Y449">
        <f t="shared" si="539"/>
        <v>0</v>
      </c>
      <c r="Z449">
        <f t="shared" si="540"/>
        <v>0</v>
      </c>
      <c r="AA449" s="2">
        <f t="shared" si="541"/>
        <v>50</v>
      </c>
      <c r="AB449" s="2" t="str">
        <f t="shared" si="542"/>
        <v>Over 0.5</v>
      </c>
      <c r="AC449" s="6"/>
      <c r="AD449" s="6" t="str">
        <f t="shared" si="543"/>
        <v>Over 0.5</v>
      </c>
      <c r="AE449" s="6" t="str">
        <f t="shared" si="544"/>
        <v>?</v>
      </c>
      <c r="AF449" s="6"/>
      <c r="AG449">
        <f t="shared" si="545"/>
        <v>0</v>
      </c>
      <c r="AH449">
        <f t="shared" si="546"/>
        <v>0</v>
      </c>
      <c r="AI449">
        <f t="shared" si="547"/>
        <v>0</v>
      </c>
      <c r="AJ449">
        <f t="shared" si="548"/>
        <v>0</v>
      </c>
      <c r="AK449" s="2" t="str">
        <f t="shared" si="549"/>
        <v>-</v>
      </c>
      <c r="AL449" s="2" t="str">
        <f t="shared" si="550"/>
        <v>-</v>
      </c>
    </row>
    <row r="450" spans="2:38">
      <c r="B450" t="s">
        <v>645</v>
      </c>
      <c r="C450" s="10">
        <v>0.5</v>
      </c>
      <c r="D450" s="9" t="s">
        <v>1028</v>
      </c>
      <c r="E450" s="2" t="s">
        <v>0</v>
      </c>
      <c r="F450" s="8" t="s">
        <v>1029</v>
      </c>
      <c r="G450" s="2">
        <v>7</v>
      </c>
      <c r="H450" s="2">
        <v>57</v>
      </c>
      <c r="I450" s="2">
        <v>36</v>
      </c>
      <c r="J450" s="2" t="s">
        <v>1</v>
      </c>
      <c r="K450" s="2">
        <v>1</v>
      </c>
      <c r="L450" s="2">
        <v>29</v>
      </c>
      <c r="M450" s="3" t="s">
        <v>13</v>
      </c>
      <c r="N450" s="3" t="s">
        <v>13</v>
      </c>
      <c r="O450" s="2" t="b">
        <v>1</v>
      </c>
      <c r="P450" s="2" t="b">
        <v>1</v>
      </c>
      <c r="Q450" s="2" t="s">
        <v>2</v>
      </c>
      <c r="R450" s="2" t="s">
        <v>2</v>
      </c>
      <c r="S450" s="44">
        <v>67</v>
      </c>
      <c r="T450" s="44" t="s">
        <v>12</v>
      </c>
      <c r="U450" s="20">
        <v>1.65</v>
      </c>
      <c r="V450" s="11"/>
      <c r="W450" s="2">
        <f t="shared" si="537"/>
        <v>10</v>
      </c>
      <c r="X450">
        <f t="shared" si="538"/>
        <v>0</v>
      </c>
      <c r="Y450">
        <f t="shared" si="539"/>
        <v>10</v>
      </c>
      <c r="Z450">
        <f t="shared" si="540"/>
        <v>0</v>
      </c>
      <c r="AA450" s="2">
        <f t="shared" si="541"/>
        <v>70</v>
      </c>
      <c r="AB450" s="2" t="str">
        <f t="shared" si="542"/>
        <v>Under 1.5</v>
      </c>
      <c r="AC450" s="6"/>
      <c r="AD450" s="6" t="str">
        <f t="shared" si="543"/>
        <v>Over 0.5</v>
      </c>
      <c r="AE450" s="6" t="str">
        <f t="shared" si="544"/>
        <v>?</v>
      </c>
      <c r="AF450" s="6"/>
      <c r="AG450">
        <f t="shared" si="545"/>
        <v>6</v>
      </c>
      <c r="AH450">
        <f t="shared" si="546"/>
        <v>0</v>
      </c>
      <c r="AI450">
        <f t="shared" si="547"/>
        <v>2</v>
      </c>
      <c r="AJ450">
        <f t="shared" si="548"/>
        <v>0</v>
      </c>
      <c r="AK450" s="2" t="str">
        <f t="shared" si="549"/>
        <v>-</v>
      </c>
      <c r="AL450" s="2" t="str">
        <f t="shared" si="550"/>
        <v>-</v>
      </c>
    </row>
    <row r="451" spans="2:38">
      <c r="B451" t="s">
        <v>313</v>
      </c>
      <c r="C451" s="10">
        <v>0.5</v>
      </c>
      <c r="D451" s="9" t="s">
        <v>1030</v>
      </c>
      <c r="E451" s="2" t="s">
        <v>0</v>
      </c>
      <c r="F451" s="8" t="s">
        <v>1031</v>
      </c>
      <c r="G451" s="2">
        <v>30</v>
      </c>
      <c r="H451" s="2">
        <v>65</v>
      </c>
      <c r="I451" s="2">
        <v>5</v>
      </c>
      <c r="J451" s="2" t="s">
        <v>1</v>
      </c>
      <c r="K451" s="2">
        <v>1</v>
      </c>
      <c r="L451" s="2">
        <v>25</v>
      </c>
      <c r="M451" s="3" t="s">
        <v>13</v>
      </c>
      <c r="N451" s="3" t="s">
        <v>13</v>
      </c>
      <c r="O451" s="2" t="b">
        <v>1</v>
      </c>
      <c r="P451" s="2" t="b">
        <v>1</v>
      </c>
      <c r="Q451" s="2" t="s">
        <v>2</v>
      </c>
      <c r="R451" s="2" t="s">
        <v>2</v>
      </c>
      <c r="S451" s="44">
        <v>73</v>
      </c>
      <c r="T451" s="44" t="s">
        <v>12</v>
      </c>
      <c r="U451" s="20">
        <v>1.8</v>
      </c>
      <c r="V451" s="11"/>
      <c r="W451" s="2">
        <f t="shared" si="537"/>
        <v>10</v>
      </c>
      <c r="X451">
        <f t="shared" si="538"/>
        <v>0</v>
      </c>
      <c r="Y451">
        <f t="shared" si="539"/>
        <v>10</v>
      </c>
      <c r="Z451">
        <f t="shared" si="540"/>
        <v>0</v>
      </c>
      <c r="AA451" s="2">
        <f t="shared" si="541"/>
        <v>70</v>
      </c>
      <c r="AB451" s="2" t="str">
        <f t="shared" si="542"/>
        <v>Under 1.5</v>
      </c>
      <c r="AC451" s="6"/>
      <c r="AD451" s="6" t="str">
        <f t="shared" si="543"/>
        <v>Over 0.5</v>
      </c>
      <c r="AE451" s="6" t="str">
        <f t="shared" si="544"/>
        <v>?</v>
      </c>
      <c r="AF451" s="6"/>
      <c r="AG451">
        <f t="shared" si="545"/>
        <v>6</v>
      </c>
      <c r="AH451">
        <f t="shared" si="546"/>
        <v>0</v>
      </c>
      <c r="AI451">
        <f t="shared" si="547"/>
        <v>2</v>
      </c>
      <c r="AJ451">
        <f t="shared" si="548"/>
        <v>0</v>
      </c>
      <c r="AK451" s="2" t="str">
        <f t="shared" si="549"/>
        <v>-</v>
      </c>
      <c r="AL451" s="2" t="str">
        <f t="shared" si="550"/>
        <v>-</v>
      </c>
    </row>
    <row r="452" spans="2:38">
      <c r="B452" t="s">
        <v>53</v>
      </c>
      <c r="C452" s="10">
        <v>0.52083333333333337</v>
      </c>
      <c r="D452" s="9" t="s">
        <v>1032</v>
      </c>
      <c r="E452" s="2" t="s">
        <v>0</v>
      </c>
      <c r="F452" s="8" t="s">
        <v>216</v>
      </c>
      <c r="G452" s="2">
        <v>32</v>
      </c>
      <c r="H452" s="2">
        <v>44</v>
      </c>
      <c r="I452" s="2">
        <v>24</v>
      </c>
      <c r="J452" s="2" t="s">
        <v>1</v>
      </c>
      <c r="K452" s="2">
        <v>1</v>
      </c>
      <c r="L452" s="2">
        <v>8</v>
      </c>
      <c r="M452" s="3" t="s">
        <v>13</v>
      </c>
      <c r="N452" s="3" t="s">
        <v>13</v>
      </c>
      <c r="O452" s="2">
        <v>44</v>
      </c>
      <c r="P452" s="2" t="b">
        <v>1</v>
      </c>
      <c r="Q452" s="2" t="s">
        <v>2</v>
      </c>
      <c r="R452" s="2" t="s">
        <v>2</v>
      </c>
      <c r="S452" s="44">
        <v>31</v>
      </c>
      <c r="T452" s="44" t="s">
        <v>12</v>
      </c>
      <c r="U452" s="20">
        <v>1.75</v>
      </c>
      <c r="V452" s="11"/>
      <c r="W452" s="2">
        <f t="shared" si="537"/>
        <v>0</v>
      </c>
      <c r="X452">
        <f t="shared" si="538"/>
        <v>5</v>
      </c>
      <c r="Y452">
        <f t="shared" si="539"/>
        <v>0</v>
      </c>
      <c r="Z452">
        <f t="shared" si="540"/>
        <v>0</v>
      </c>
      <c r="AA452" s="2">
        <f t="shared" si="541"/>
        <v>55</v>
      </c>
      <c r="AB452" s="2" t="str">
        <f t="shared" si="542"/>
        <v>Over 0.5</v>
      </c>
      <c r="AC452" s="6"/>
      <c r="AD452" s="6" t="str">
        <f t="shared" si="543"/>
        <v>Over 0.5</v>
      </c>
      <c r="AE452" s="6" t="str">
        <f t="shared" si="544"/>
        <v>?</v>
      </c>
      <c r="AF452" s="6"/>
      <c r="AG452">
        <f t="shared" si="545"/>
        <v>0</v>
      </c>
      <c r="AH452">
        <f t="shared" si="546"/>
        <v>0</v>
      </c>
      <c r="AI452">
        <f t="shared" si="547"/>
        <v>0</v>
      </c>
      <c r="AJ452">
        <f t="shared" si="548"/>
        <v>0</v>
      </c>
      <c r="AK452" s="2" t="str">
        <f t="shared" si="549"/>
        <v>-</v>
      </c>
      <c r="AL452" s="2" t="str">
        <f t="shared" si="550"/>
        <v>-</v>
      </c>
    </row>
    <row r="453" spans="2:38">
      <c r="B453" t="s">
        <v>443</v>
      </c>
      <c r="C453" s="10">
        <v>0.53125</v>
      </c>
      <c r="D453" s="9" t="s">
        <v>1033</v>
      </c>
      <c r="E453" s="2" t="s">
        <v>0</v>
      </c>
      <c r="F453" s="8" t="s">
        <v>794</v>
      </c>
      <c r="G453" s="2">
        <v>13</v>
      </c>
      <c r="H453" s="2">
        <v>54</v>
      </c>
      <c r="I453" s="2">
        <v>34</v>
      </c>
      <c r="J453" s="2" t="s">
        <v>1</v>
      </c>
      <c r="K453" s="2">
        <v>2</v>
      </c>
      <c r="L453" s="2">
        <v>21</v>
      </c>
      <c r="M453" s="3" t="s">
        <v>13</v>
      </c>
      <c r="N453" s="3" t="s">
        <v>13</v>
      </c>
      <c r="O453" s="2" t="b">
        <v>1</v>
      </c>
      <c r="P453" s="2" t="b">
        <v>1</v>
      </c>
      <c r="Q453" s="2" t="s">
        <v>2</v>
      </c>
      <c r="R453" s="2" t="s">
        <v>2</v>
      </c>
      <c r="S453" s="44">
        <v>53</v>
      </c>
      <c r="T453" s="44" t="s">
        <v>12</v>
      </c>
      <c r="U453" s="20">
        <v>1.8</v>
      </c>
      <c r="V453" s="11"/>
      <c r="W453" s="2">
        <f t="shared" si="537"/>
        <v>10</v>
      </c>
      <c r="X453">
        <f t="shared" si="538"/>
        <v>0</v>
      </c>
      <c r="Y453">
        <f t="shared" si="539"/>
        <v>5</v>
      </c>
      <c r="Z453">
        <f t="shared" si="540"/>
        <v>0</v>
      </c>
      <c r="AA453" s="2">
        <f t="shared" si="541"/>
        <v>65</v>
      </c>
      <c r="AB453" s="2" t="str">
        <f t="shared" si="542"/>
        <v>Under 1.5</v>
      </c>
      <c r="AC453" s="6"/>
      <c r="AD453" s="6" t="str">
        <f t="shared" si="543"/>
        <v>Over 0.5</v>
      </c>
      <c r="AE453" s="6" t="str">
        <f t="shared" si="544"/>
        <v>?</v>
      </c>
      <c r="AF453" s="6"/>
      <c r="AG453">
        <f t="shared" si="545"/>
        <v>6</v>
      </c>
      <c r="AH453">
        <f t="shared" si="546"/>
        <v>0</v>
      </c>
      <c r="AI453">
        <f t="shared" si="547"/>
        <v>2</v>
      </c>
      <c r="AJ453">
        <f t="shared" si="548"/>
        <v>0</v>
      </c>
      <c r="AK453" s="2" t="str">
        <f t="shared" si="549"/>
        <v>-</v>
      </c>
      <c r="AL453" s="2" t="str">
        <f t="shared" si="550"/>
        <v>-</v>
      </c>
    </row>
    <row r="454" spans="2:38">
      <c r="B454" t="s">
        <v>443</v>
      </c>
      <c r="C454" s="10">
        <v>0.53125</v>
      </c>
      <c r="D454" s="9" t="s">
        <v>431</v>
      </c>
      <c r="E454" s="2" t="s">
        <v>0</v>
      </c>
      <c r="F454" s="8" t="s">
        <v>430</v>
      </c>
      <c r="G454" s="2">
        <v>8</v>
      </c>
      <c r="H454" s="2">
        <v>46</v>
      </c>
      <c r="I454" s="2">
        <v>46</v>
      </c>
      <c r="J454" s="2">
        <v>2</v>
      </c>
      <c r="K454" s="2">
        <v>2</v>
      </c>
      <c r="L454" s="2">
        <v>38</v>
      </c>
      <c r="M454" s="3" t="s">
        <v>13</v>
      </c>
      <c r="N454" s="3" t="s">
        <v>13</v>
      </c>
      <c r="O454" s="2">
        <v>46</v>
      </c>
      <c r="P454" s="2" t="b">
        <v>0</v>
      </c>
      <c r="Q454" s="2" t="s">
        <v>2</v>
      </c>
      <c r="R454" s="2" t="s">
        <v>2</v>
      </c>
      <c r="S454" s="44">
        <v>1</v>
      </c>
      <c r="T454" s="44"/>
      <c r="U454" s="20">
        <v>1.6</v>
      </c>
      <c r="V454" s="11"/>
      <c r="W454" s="2">
        <f t="shared" si="537"/>
        <v>0</v>
      </c>
      <c r="X454">
        <f t="shared" si="538"/>
        <v>0</v>
      </c>
      <c r="Y454">
        <f t="shared" si="539"/>
        <v>0</v>
      </c>
      <c r="Z454">
        <f t="shared" si="540"/>
        <v>0</v>
      </c>
      <c r="AA454" s="2">
        <f t="shared" si="541"/>
        <v>50</v>
      </c>
      <c r="AB454" s="2" t="str">
        <f t="shared" si="542"/>
        <v>Over 0.5</v>
      </c>
      <c r="AC454" s="6"/>
      <c r="AD454" s="6" t="str">
        <f t="shared" si="543"/>
        <v>Over 0.5</v>
      </c>
      <c r="AE454" s="6" t="str">
        <f t="shared" si="544"/>
        <v>?</v>
      </c>
      <c r="AF454" s="6"/>
      <c r="AG454">
        <f t="shared" si="545"/>
        <v>0</v>
      </c>
      <c r="AH454">
        <f t="shared" si="546"/>
        <v>0</v>
      </c>
      <c r="AI454">
        <f t="shared" si="547"/>
        <v>0</v>
      </c>
      <c r="AJ454">
        <f t="shared" si="548"/>
        <v>0</v>
      </c>
      <c r="AK454" s="2" t="str">
        <f t="shared" si="549"/>
        <v>-</v>
      </c>
      <c r="AL454" s="2" t="str">
        <f t="shared" si="550"/>
        <v>-</v>
      </c>
    </row>
    <row r="455" spans="2:38">
      <c r="B455" t="s">
        <v>443</v>
      </c>
      <c r="C455" s="10">
        <v>0.53125</v>
      </c>
      <c r="D455" s="9" t="s">
        <v>480</v>
      </c>
      <c r="E455" s="2" t="s">
        <v>0</v>
      </c>
      <c r="F455" s="8" t="s">
        <v>481</v>
      </c>
      <c r="G455" s="2">
        <v>19</v>
      </c>
      <c r="H455" s="2">
        <v>62</v>
      </c>
      <c r="I455" s="2">
        <v>20</v>
      </c>
      <c r="J455" s="2" t="s">
        <v>1</v>
      </c>
      <c r="K455" s="2">
        <v>2</v>
      </c>
      <c r="L455" s="2">
        <v>1</v>
      </c>
      <c r="M455" s="3" t="s">
        <v>13</v>
      </c>
      <c r="N455" s="3" t="s">
        <v>13</v>
      </c>
      <c r="O455" s="2" t="b">
        <v>1</v>
      </c>
      <c r="P455" s="2" t="b">
        <v>1</v>
      </c>
      <c r="Q455" s="2" t="s">
        <v>2</v>
      </c>
      <c r="R455" s="2" t="b">
        <v>1</v>
      </c>
      <c r="S455" s="44">
        <v>48</v>
      </c>
      <c r="T455" s="44" t="s">
        <v>11</v>
      </c>
      <c r="U455" s="20">
        <v>1.8</v>
      </c>
      <c r="V455" s="11"/>
      <c r="W455" s="2">
        <f t="shared" si="537"/>
        <v>10</v>
      </c>
      <c r="X455">
        <f t="shared" si="538"/>
        <v>10</v>
      </c>
      <c r="Y455">
        <f t="shared" si="539"/>
        <v>0</v>
      </c>
      <c r="Z455">
        <f t="shared" si="540"/>
        <v>5</v>
      </c>
      <c r="AA455" s="2">
        <f t="shared" si="541"/>
        <v>75</v>
      </c>
      <c r="AB455" s="2" t="str">
        <f t="shared" si="542"/>
        <v>Under 1.5</v>
      </c>
      <c r="AC455" s="6"/>
      <c r="AD455" s="6" t="str">
        <f t="shared" si="543"/>
        <v>Over 0.5</v>
      </c>
      <c r="AE455" s="6" t="str">
        <f t="shared" si="544"/>
        <v>?</v>
      </c>
      <c r="AF455" s="6"/>
      <c r="AG455">
        <f t="shared" si="545"/>
        <v>6</v>
      </c>
      <c r="AH455">
        <f t="shared" si="546"/>
        <v>2</v>
      </c>
      <c r="AI455">
        <f t="shared" si="547"/>
        <v>0</v>
      </c>
      <c r="AJ455">
        <f t="shared" si="548"/>
        <v>0</v>
      </c>
      <c r="AK455" s="2" t="str">
        <f t="shared" si="549"/>
        <v>-</v>
      </c>
      <c r="AL455" s="2" t="str">
        <f t="shared" si="550"/>
        <v>-</v>
      </c>
    </row>
    <row r="456" spans="2:38">
      <c r="B456" t="s">
        <v>313</v>
      </c>
      <c r="C456" s="10">
        <v>0.54166666666666663</v>
      </c>
      <c r="D456" s="9" t="s">
        <v>1034</v>
      </c>
      <c r="E456" s="2" t="s">
        <v>0</v>
      </c>
      <c r="F456" s="8" t="s">
        <v>1035</v>
      </c>
      <c r="G456" s="2">
        <v>23</v>
      </c>
      <c r="H456" s="2">
        <v>50</v>
      </c>
      <c r="I456" s="2">
        <v>28</v>
      </c>
      <c r="J456" s="2" t="s">
        <v>1</v>
      </c>
      <c r="K456" s="2">
        <v>1</v>
      </c>
      <c r="L456" s="2">
        <v>5</v>
      </c>
      <c r="M456" s="3" t="s">
        <v>13</v>
      </c>
      <c r="N456" s="3" t="s">
        <v>13</v>
      </c>
      <c r="O456" s="2">
        <v>50</v>
      </c>
      <c r="P456" s="2" t="b">
        <v>1</v>
      </c>
      <c r="Q456" s="2" t="s">
        <v>2</v>
      </c>
      <c r="R456" s="2" t="b">
        <v>1</v>
      </c>
      <c r="S456" s="44">
        <v>26</v>
      </c>
      <c r="T456" s="44" t="s">
        <v>12</v>
      </c>
      <c r="U456" s="20">
        <v>1.5</v>
      </c>
      <c r="V456" s="11"/>
      <c r="W456" s="2">
        <f t="shared" si="537"/>
        <v>0</v>
      </c>
      <c r="X456">
        <f t="shared" si="538"/>
        <v>10</v>
      </c>
      <c r="Y456">
        <f t="shared" si="539"/>
        <v>0</v>
      </c>
      <c r="Z456">
        <f t="shared" si="540"/>
        <v>0</v>
      </c>
      <c r="AA456" s="2">
        <f t="shared" si="541"/>
        <v>60</v>
      </c>
      <c r="AB456" s="2" t="str">
        <f t="shared" si="542"/>
        <v>Under 1.5</v>
      </c>
      <c r="AC456" s="6"/>
      <c r="AD456" s="6" t="str">
        <f t="shared" si="543"/>
        <v>Over 0.5</v>
      </c>
      <c r="AE456" s="6" t="str">
        <f t="shared" si="544"/>
        <v>?</v>
      </c>
      <c r="AF456" s="6"/>
      <c r="AG456">
        <f t="shared" si="545"/>
        <v>3</v>
      </c>
      <c r="AH456">
        <f t="shared" si="546"/>
        <v>2</v>
      </c>
      <c r="AI456">
        <f t="shared" si="547"/>
        <v>0</v>
      </c>
      <c r="AJ456">
        <f t="shared" si="548"/>
        <v>0</v>
      </c>
      <c r="AK456" s="2" t="str">
        <f t="shared" si="549"/>
        <v>-</v>
      </c>
      <c r="AL456" s="2" t="str">
        <f t="shared" si="550"/>
        <v>-</v>
      </c>
    </row>
    <row r="457" spans="2:38">
      <c r="B457" t="s">
        <v>57</v>
      </c>
      <c r="C457" s="10">
        <v>0.5625</v>
      </c>
      <c r="D457" s="9" t="s">
        <v>136</v>
      </c>
      <c r="E457" s="2" t="s">
        <v>0</v>
      </c>
      <c r="F457" s="8" t="s">
        <v>185</v>
      </c>
      <c r="G457" s="2">
        <v>14</v>
      </c>
      <c r="H457" s="2">
        <v>56</v>
      </c>
      <c r="I457" s="2">
        <v>30</v>
      </c>
      <c r="J457" s="2" t="s">
        <v>1</v>
      </c>
      <c r="K457" s="2">
        <v>2</v>
      </c>
      <c r="L457" s="2">
        <v>16</v>
      </c>
      <c r="M457" s="3" t="s">
        <v>13</v>
      </c>
      <c r="N457" s="3" t="s">
        <v>13</v>
      </c>
      <c r="O457" s="2" t="b">
        <v>1</v>
      </c>
      <c r="P457" s="2" t="b">
        <v>1</v>
      </c>
      <c r="Q457" s="2" t="s">
        <v>2</v>
      </c>
      <c r="R457" s="2" t="s">
        <v>2</v>
      </c>
      <c r="S457" s="44">
        <v>28</v>
      </c>
      <c r="T457" s="44" t="s">
        <v>12</v>
      </c>
      <c r="U457" s="20">
        <v>2.0499999999999998</v>
      </c>
      <c r="V457" s="11"/>
      <c r="W457" s="2">
        <f t="shared" si="537"/>
        <v>10</v>
      </c>
      <c r="X457">
        <f t="shared" si="538"/>
        <v>0</v>
      </c>
      <c r="Y457">
        <f t="shared" si="539"/>
        <v>0</v>
      </c>
      <c r="Z457">
        <f t="shared" si="540"/>
        <v>0</v>
      </c>
      <c r="AA457" s="2">
        <f t="shared" si="541"/>
        <v>60</v>
      </c>
      <c r="AB457" s="2" t="str">
        <f t="shared" si="542"/>
        <v>Under 1.5</v>
      </c>
      <c r="AC457" s="6"/>
      <c r="AD457" s="6" t="str">
        <f t="shared" si="543"/>
        <v>Over 0.5</v>
      </c>
      <c r="AE457" s="6" t="str">
        <f t="shared" si="544"/>
        <v>?</v>
      </c>
      <c r="AF457" s="6"/>
      <c r="AG457">
        <f t="shared" si="545"/>
        <v>6</v>
      </c>
      <c r="AH457">
        <f t="shared" si="546"/>
        <v>0</v>
      </c>
      <c r="AI457">
        <f t="shared" si="547"/>
        <v>0</v>
      </c>
      <c r="AJ457">
        <f t="shared" si="548"/>
        <v>0</v>
      </c>
      <c r="AK457" s="2" t="str">
        <f t="shared" si="549"/>
        <v>-</v>
      </c>
      <c r="AL457" s="2" t="str">
        <f t="shared" si="550"/>
        <v>-</v>
      </c>
    </row>
    <row r="458" spans="2:38">
      <c r="B458" t="s">
        <v>57</v>
      </c>
      <c r="C458" s="10">
        <v>0.5625</v>
      </c>
      <c r="D458" s="9" t="s">
        <v>1036</v>
      </c>
      <c r="E458" s="2" t="s">
        <v>0</v>
      </c>
      <c r="F458" s="8" t="s">
        <v>69</v>
      </c>
      <c r="G458" s="2">
        <v>27</v>
      </c>
      <c r="H458" s="2">
        <v>46</v>
      </c>
      <c r="I458" s="2">
        <v>27</v>
      </c>
      <c r="J458" s="2" t="s">
        <v>1</v>
      </c>
      <c r="K458" s="2">
        <v>1</v>
      </c>
      <c r="L458" s="2">
        <v>0</v>
      </c>
      <c r="M458" s="3" t="s">
        <v>13</v>
      </c>
      <c r="N458" s="3" t="s">
        <v>13</v>
      </c>
      <c r="O458" s="2">
        <v>46</v>
      </c>
      <c r="P458" s="2" t="b">
        <v>1</v>
      </c>
      <c r="Q458" s="2" t="s">
        <v>2</v>
      </c>
      <c r="R458" s="2" t="b">
        <v>1</v>
      </c>
      <c r="S458" s="44">
        <v>39</v>
      </c>
      <c r="T458" s="44" t="s">
        <v>12</v>
      </c>
      <c r="U458" s="20">
        <v>2.25</v>
      </c>
      <c r="V458" s="11"/>
      <c r="W458" s="2">
        <f t="shared" si="537"/>
        <v>0</v>
      </c>
      <c r="X458">
        <f t="shared" si="538"/>
        <v>10</v>
      </c>
      <c r="Y458">
        <f t="shared" si="539"/>
        <v>0</v>
      </c>
      <c r="Z458">
        <f t="shared" si="540"/>
        <v>0</v>
      </c>
      <c r="AA458" s="2">
        <f t="shared" si="541"/>
        <v>60</v>
      </c>
      <c r="AB458" s="2" t="str">
        <f t="shared" si="542"/>
        <v>Under 1.5</v>
      </c>
      <c r="AC458" s="6"/>
      <c r="AD458" s="6" t="str">
        <f t="shared" si="543"/>
        <v>Over 0.5</v>
      </c>
      <c r="AE458" s="6" t="str">
        <f t="shared" si="544"/>
        <v>?</v>
      </c>
      <c r="AF458" s="6"/>
      <c r="AG458">
        <f t="shared" si="545"/>
        <v>0</v>
      </c>
      <c r="AH458">
        <f t="shared" si="546"/>
        <v>2</v>
      </c>
      <c r="AI458">
        <f t="shared" si="547"/>
        <v>0</v>
      </c>
      <c r="AJ458">
        <f t="shared" si="548"/>
        <v>0</v>
      </c>
      <c r="AK458" s="2" t="str">
        <f t="shared" si="549"/>
        <v>-</v>
      </c>
      <c r="AL458" s="2" t="str">
        <f t="shared" si="550"/>
        <v>-</v>
      </c>
    </row>
    <row r="459" spans="2:38">
      <c r="B459" t="s">
        <v>52</v>
      </c>
      <c r="C459" s="10">
        <v>0.5625</v>
      </c>
      <c r="D459" s="9" t="s">
        <v>176</v>
      </c>
      <c r="E459" s="2" t="s">
        <v>0</v>
      </c>
      <c r="F459" s="8" t="s">
        <v>193</v>
      </c>
      <c r="G459" s="2">
        <v>40</v>
      </c>
      <c r="H459" s="2">
        <v>54</v>
      </c>
      <c r="I459" s="2">
        <v>6</v>
      </c>
      <c r="J459" s="2" t="s">
        <v>1</v>
      </c>
      <c r="K459" s="2" t="s">
        <v>1</v>
      </c>
      <c r="L459" s="2">
        <v>34</v>
      </c>
      <c r="M459" s="3" t="s">
        <v>13</v>
      </c>
      <c r="N459" s="3" t="s">
        <v>13</v>
      </c>
      <c r="O459" s="2" t="b">
        <v>1</v>
      </c>
      <c r="P459" s="2" t="b">
        <v>1</v>
      </c>
      <c r="Q459" s="2" t="b">
        <v>1</v>
      </c>
      <c r="R459" s="2" t="s">
        <v>2</v>
      </c>
      <c r="S459" s="44">
        <v>64</v>
      </c>
      <c r="T459" s="44" t="s">
        <v>10</v>
      </c>
      <c r="U459" s="20">
        <v>1.5</v>
      </c>
      <c r="V459" s="11"/>
      <c r="W459" s="2">
        <f t="shared" ref="W459:W476" si="551">IF(H459&gt;52,10,0)</f>
        <v>10</v>
      </c>
      <c r="X459">
        <f t="shared" ref="X459:X476" si="552">IF(L459&gt;15,0,IF(L459&lt;8,10,5))</f>
        <v>0</v>
      </c>
      <c r="Y459">
        <f t="shared" ref="Y459:Y476" si="553">IF(S459&gt;60,10,IF(S459&lt;49,0,5))</f>
        <v>10</v>
      </c>
      <c r="Z459">
        <f t="shared" ref="Z459:Z476" si="554">IF(T459="Y",10,IF(T459="C",5,0))</f>
        <v>10</v>
      </c>
      <c r="AA459" s="2">
        <f t="shared" ref="AA459:AA476" si="555">SUM(W459:Z459)+50</f>
        <v>80</v>
      </c>
      <c r="AB459" s="2" t="str">
        <f t="shared" ref="AB459:AB476" si="556">IF(AA459&lt;56,"Over 0.5","Under 1.5")</f>
        <v>Under 1.5</v>
      </c>
      <c r="AC459" s="6"/>
      <c r="AD459" s="6" t="str">
        <f t="shared" ref="AD459:AD476" si="557">IF(M459="1-0","Under 1.5",IF(M459="0-0","Under 1.5",IF(M459="0-1","Under 1.5","Over 0.5")))</f>
        <v>Over 0.5</v>
      </c>
      <c r="AE459" s="6" t="str">
        <f t="shared" ref="AE459:AE476" si="558">IF(M459="?",M459,IF(AB459=AD459,"WON",IF(M459="0-1","WON",IF(M459="1-0","WON","LOST"))))</f>
        <v>?</v>
      </c>
      <c r="AF459" s="6"/>
      <c r="AG459">
        <f t="shared" ref="AG459:AG476" si="559">IF(H459&gt;52,6,IF(H459=52,5,IF(H459=51,4,IF(H459=50,3,IF(H459=49,2,IF(H459=48,1,0))))))</f>
        <v>6</v>
      </c>
      <c r="AH459">
        <f t="shared" ref="AH459:AH476" si="560">IF(L459&lt;8,2,0)</f>
        <v>0</v>
      </c>
      <c r="AI459">
        <f t="shared" ref="AI459:AI476" si="561">IF(S459&gt;49,2,0)</f>
        <v>2</v>
      </c>
      <c r="AJ459">
        <f t="shared" ref="AJ459:AJ476" si="562">IF(SUM(AH459:AI459)=4,SUM(AG459:AI459),0)</f>
        <v>0</v>
      </c>
      <c r="AK459" s="2" t="str">
        <f t="shared" ref="AK459:AK476" si="563">IF(AJ459=10,"A1",IF(AJ459=9,"A2",IF(AJ459=8,"A3",IF(AJ459=7,"A4",IF(AJ459=6,"A5","-")))))</f>
        <v>-</v>
      </c>
      <c r="AL459" s="2" t="str">
        <f t="shared" ref="AL459:AL476" si="564">IF(AND(L459&lt;11,U459&lt;1.75,AA459&gt;65,OR((AND(S459&gt;49,S459&lt;61,T459="Y")),(AND(S459&lt;48,T459="Y")),(AND(S459&gt;60,T459="N")),(AND(S459&gt;60,T459="Y")),(AND(S459&gt;60,T459="C")))),"Pick","-")</f>
        <v>-</v>
      </c>
    </row>
    <row r="460" spans="2:38">
      <c r="B460" t="s">
        <v>54</v>
      </c>
      <c r="C460" s="10">
        <v>0.5625</v>
      </c>
      <c r="D460" s="9" t="s">
        <v>129</v>
      </c>
      <c r="E460" s="2" t="s">
        <v>0</v>
      </c>
      <c r="F460" s="8" t="s">
        <v>251</v>
      </c>
      <c r="G460" s="2">
        <v>42</v>
      </c>
      <c r="H460" s="2">
        <v>43</v>
      </c>
      <c r="I460" s="2">
        <v>15</v>
      </c>
      <c r="J460" s="2" t="s">
        <v>1</v>
      </c>
      <c r="K460" s="2">
        <v>1</v>
      </c>
      <c r="L460" s="2">
        <v>27</v>
      </c>
      <c r="M460" s="3" t="s">
        <v>13</v>
      </c>
      <c r="N460" s="3" t="s">
        <v>13</v>
      </c>
      <c r="O460" s="2">
        <v>43</v>
      </c>
      <c r="P460" s="2" t="b">
        <v>1</v>
      </c>
      <c r="Q460" s="2" t="s">
        <v>2</v>
      </c>
      <c r="R460" s="2" t="s">
        <v>2</v>
      </c>
      <c r="S460" s="44">
        <v>73</v>
      </c>
      <c r="T460" s="44" t="s">
        <v>11</v>
      </c>
      <c r="U460" s="20">
        <v>1.5</v>
      </c>
      <c r="V460" s="11"/>
      <c r="W460" s="2">
        <f t="shared" si="551"/>
        <v>0</v>
      </c>
      <c r="X460">
        <f t="shared" si="552"/>
        <v>0</v>
      </c>
      <c r="Y460">
        <f t="shared" si="553"/>
        <v>10</v>
      </c>
      <c r="Z460">
        <f t="shared" si="554"/>
        <v>5</v>
      </c>
      <c r="AA460" s="2">
        <f t="shared" si="555"/>
        <v>65</v>
      </c>
      <c r="AB460" s="2" t="str">
        <f t="shared" si="556"/>
        <v>Under 1.5</v>
      </c>
      <c r="AC460" s="6"/>
      <c r="AD460" s="6" t="str">
        <f t="shared" si="557"/>
        <v>Over 0.5</v>
      </c>
      <c r="AE460" s="6" t="str">
        <f t="shared" si="558"/>
        <v>?</v>
      </c>
      <c r="AF460" s="6"/>
      <c r="AG460">
        <f t="shared" si="559"/>
        <v>0</v>
      </c>
      <c r="AH460">
        <f t="shared" si="560"/>
        <v>0</v>
      </c>
      <c r="AI460">
        <f t="shared" si="561"/>
        <v>2</v>
      </c>
      <c r="AJ460">
        <f t="shared" si="562"/>
        <v>0</v>
      </c>
      <c r="AK460" s="2" t="str">
        <f t="shared" si="563"/>
        <v>-</v>
      </c>
      <c r="AL460" s="2" t="str">
        <f t="shared" si="564"/>
        <v>-</v>
      </c>
    </row>
    <row r="461" spans="2:38">
      <c r="B461" t="s">
        <v>54</v>
      </c>
      <c r="C461" s="10">
        <v>0.5625</v>
      </c>
      <c r="D461" s="9" t="s">
        <v>1037</v>
      </c>
      <c r="E461" s="2" t="s">
        <v>0</v>
      </c>
      <c r="F461" s="8" t="s">
        <v>1038</v>
      </c>
      <c r="G461" s="2">
        <v>17</v>
      </c>
      <c r="H461" s="2">
        <v>59</v>
      </c>
      <c r="I461" s="2">
        <v>24</v>
      </c>
      <c r="J461" s="2" t="s">
        <v>1</v>
      </c>
      <c r="K461" s="2">
        <v>2</v>
      </c>
      <c r="L461" s="2">
        <v>7</v>
      </c>
      <c r="M461" s="3" t="s">
        <v>13</v>
      </c>
      <c r="N461" s="3" t="s">
        <v>13</v>
      </c>
      <c r="O461" s="2" t="b">
        <v>1</v>
      </c>
      <c r="P461" s="2" t="b">
        <v>1</v>
      </c>
      <c r="Q461" s="2" t="s">
        <v>2</v>
      </c>
      <c r="R461" s="2" t="s">
        <v>2</v>
      </c>
      <c r="S461" s="44">
        <v>56</v>
      </c>
      <c r="T461" s="44" t="s">
        <v>12</v>
      </c>
      <c r="U461" s="20">
        <v>1.5</v>
      </c>
      <c r="V461" s="11"/>
      <c r="W461" s="2">
        <f t="shared" si="551"/>
        <v>10</v>
      </c>
      <c r="X461">
        <f t="shared" si="552"/>
        <v>10</v>
      </c>
      <c r="Y461">
        <f t="shared" si="553"/>
        <v>5</v>
      </c>
      <c r="Z461">
        <f t="shared" si="554"/>
        <v>0</v>
      </c>
      <c r="AA461" s="2">
        <f t="shared" si="555"/>
        <v>75</v>
      </c>
      <c r="AB461" s="2" t="str">
        <f t="shared" si="556"/>
        <v>Under 1.5</v>
      </c>
      <c r="AC461" s="6"/>
      <c r="AD461" s="6" t="str">
        <f t="shared" si="557"/>
        <v>Over 0.5</v>
      </c>
      <c r="AE461" s="6" t="str">
        <f t="shared" si="558"/>
        <v>?</v>
      </c>
      <c r="AF461" s="6"/>
      <c r="AG461">
        <f t="shared" si="559"/>
        <v>6</v>
      </c>
      <c r="AH461">
        <f t="shared" si="560"/>
        <v>2</v>
      </c>
      <c r="AI461">
        <f t="shared" si="561"/>
        <v>2</v>
      </c>
      <c r="AJ461">
        <f t="shared" si="562"/>
        <v>10</v>
      </c>
      <c r="AK461" s="2" t="str">
        <f t="shared" si="563"/>
        <v>A1</v>
      </c>
      <c r="AL461" s="2" t="str">
        <f t="shared" si="564"/>
        <v>-</v>
      </c>
    </row>
    <row r="462" spans="2:38">
      <c r="B462" t="s">
        <v>54</v>
      </c>
      <c r="C462" s="10">
        <v>0.5625</v>
      </c>
      <c r="D462" s="9" t="s">
        <v>1039</v>
      </c>
      <c r="E462" s="2" t="s">
        <v>0</v>
      </c>
      <c r="F462" s="8" t="s">
        <v>1040</v>
      </c>
      <c r="G462" s="2">
        <v>13</v>
      </c>
      <c r="H462" s="2">
        <v>68</v>
      </c>
      <c r="I462" s="2">
        <v>19</v>
      </c>
      <c r="J462" s="2" t="s">
        <v>1</v>
      </c>
      <c r="K462" s="2" t="s">
        <v>1</v>
      </c>
      <c r="L462" s="2">
        <v>6</v>
      </c>
      <c r="M462" s="3" t="s">
        <v>13</v>
      </c>
      <c r="N462" s="3" t="s">
        <v>13</v>
      </c>
      <c r="O462" s="2" t="b">
        <v>1</v>
      </c>
      <c r="P462" s="2" t="b">
        <v>1</v>
      </c>
      <c r="Q462" s="2" t="b">
        <v>1</v>
      </c>
      <c r="R462" s="2" t="b">
        <v>1</v>
      </c>
      <c r="S462" s="44">
        <v>74</v>
      </c>
      <c r="T462" s="44" t="s">
        <v>10</v>
      </c>
      <c r="U462" s="20">
        <v>1.5</v>
      </c>
      <c r="V462" s="11"/>
      <c r="W462" s="2">
        <f t="shared" si="551"/>
        <v>10</v>
      </c>
      <c r="X462">
        <f t="shared" si="552"/>
        <v>10</v>
      </c>
      <c r="Y462">
        <f t="shared" si="553"/>
        <v>10</v>
      </c>
      <c r="Z462">
        <f t="shared" si="554"/>
        <v>10</v>
      </c>
      <c r="AA462" s="2">
        <f t="shared" si="555"/>
        <v>90</v>
      </c>
      <c r="AB462" s="2" t="str">
        <f t="shared" si="556"/>
        <v>Under 1.5</v>
      </c>
      <c r="AC462" s="6"/>
      <c r="AD462" s="6" t="str">
        <f t="shared" si="557"/>
        <v>Over 0.5</v>
      </c>
      <c r="AE462" s="6" t="str">
        <f t="shared" si="558"/>
        <v>?</v>
      </c>
      <c r="AF462" s="6"/>
      <c r="AG462">
        <f t="shared" si="559"/>
        <v>6</v>
      </c>
      <c r="AH462">
        <f t="shared" si="560"/>
        <v>2</v>
      </c>
      <c r="AI462">
        <f t="shared" si="561"/>
        <v>2</v>
      </c>
      <c r="AJ462">
        <f t="shared" si="562"/>
        <v>10</v>
      </c>
      <c r="AK462" s="2" t="str">
        <f t="shared" si="563"/>
        <v>A1</v>
      </c>
      <c r="AL462" s="2" t="str">
        <f t="shared" si="564"/>
        <v>Pick</v>
      </c>
    </row>
    <row r="463" spans="2:38">
      <c r="B463" t="s">
        <v>54</v>
      </c>
      <c r="C463" s="10">
        <v>0.5625</v>
      </c>
      <c r="D463" s="9" t="s">
        <v>1041</v>
      </c>
      <c r="E463" s="2" t="s">
        <v>0</v>
      </c>
      <c r="F463" s="8" t="s">
        <v>1042</v>
      </c>
      <c r="G463" s="2">
        <v>21</v>
      </c>
      <c r="H463" s="2">
        <v>58</v>
      </c>
      <c r="I463" s="2">
        <v>21</v>
      </c>
      <c r="J463" s="2" t="s">
        <v>1</v>
      </c>
      <c r="K463" s="2" t="s">
        <v>1</v>
      </c>
      <c r="L463" s="2">
        <v>0</v>
      </c>
      <c r="M463" s="3" t="s">
        <v>13</v>
      </c>
      <c r="N463" s="3" t="s">
        <v>13</v>
      </c>
      <c r="O463" s="2" t="b">
        <v>1</v>
      </c>
      <c r="P463" s="2" t="b">
        <v>1</v>
      </c>
      <c r="Q463" s="2" t="b">
        <v>1</v>
      </c>
      <c r="R463" s="2" t="b">
        <v>1</v>
      </c>
      <c r="S463" s="44">
        <v>62</v>
      </c>
      <c r="T463" s="44" t="s">
        <v>10</v>
      </c>
      <c r="U463" s="20">
        <v>1.5</v>
      </c>
      <c r="V463" s="11"/>
      <c r="W463" s="2">
        <f t="shared" si="551"/>
        <v>10</v>
      </c>
      <c r="X463">
        <f t="shared" si="552"/>
        <v>10</v>
      </c>
      <c r="Y463">
        <f t="shared" si="553"/>
        <v>10</v>
      </c>
      <c r="Z463">
        <f t="shared" si="554"/>
        <v>10</v>
      </c>
      <c r="AA463" s="2">
        <f t="shared" si="555"/>
        <v>90</v>
      </c>
      <c r="AB463" s="2" t="str">
        <f t="shared" si="556"/>
        <v>Under 1.5</v>
      </c>
      <c r="AC463" s="6"/>
      <c r="AD463" s="6" t="str">
        <f t="shared" si="557"/>
        <v>Over 0.5</v>
      </c>
      <c r="AE463" s="6" t="str">
        <f t="shared" si="558"/>
        <v>?</v>
      </c>
      <c r="AF463" s="6"/>
      <c r="AG463">
        <f t="shared" si="559"/>
        <v>6</v>
      </c>
      <c r="AH463">
        <f t="shared" si="560"/>
        <v>2</v>
      </c>
      <c r="AI463">
        <f t="shared" si="561"/>
        <v>2</v>
      </c>
      <c r="AJ463">
        <f t="shared" si="562"/>
        <v>10</v>
      </c>
      <c r="AK463" s="2" t="str">
        <f t="shared" si="563"/>
        <v>A1</v>
      </c>
      <c r="AL463" s="2" t="str">
        <f t="shared" si="564"/>
        <v>Pick</v>
      </c>
    </row>
    <row r="464" spans="2:38">
      <c r="B464" t="s">
        <v>54</v>
      </c>
      <c r="C464" s="10">
        <v>0.5625</v>
      </c>
      <c r="D464" s="9" t="s">
        <v>1043</v>
      </c>
      <c r="E464" s="2" t="s">
        <v>0</v>
      </c>
      <c r="F464" s="8" t="s">
        <v>1044</v>
      </c>
      <c r="G464" s="2">
        <v>18</v>
      </c>
      <c r="H464" s="2">
        <v>63</v>
      </c>
      <c r="I464" s="2">
        <v>18</v>
      </c>
      <c r="J464" s="2" t="s">
        <v>1</v>
      </c>
      <c r="K464" s="2">
        <v>2</v>
      </c>
      <c r="L464" s="2">
        <v>0</v>
      </c>
      <c r="M464" s="3" t="s">
        <v>13</v>
      </c>
      <c r="N464" s="3" t="s">
        <v>13</v>
      </c>
      <c r="O464" s="2" t="b">
        <v>1</v>
      </c>
      <c r="P464" s="2" t="b">
        <v>1</v>
      </c>
      <c r="Q464" s="2" t="s">
        <v>2</v>
      </c>
      <c r="R464" s="2" t="b">
        <v>1</v>
      </c>
      <c r="S464" s="44">
        <v>55</v>
      </c>
      <c r="T464" s="44" t="s">
        <v>11</v>
      </c>
      <c r="U464" s="20">
        <v>1.5</v>
      </c>
      <c r="V464" s="11"/>
      <c r="W464" s="2">
        <f t="shared" si="551"/>
        <v>10</v>
      </c>
      <c r="X464">
        <f t="shared" si="552"/>
        <v>10</v>
      </c>
      <c r="Y464">
        <f t="shared" si="553"/>
        <v>5</v>
      </c>
      <c r="Z464">
        <f t="shared" si="554"/>
        <v>5</v>
      </c>
      <c r="AA464" s="2">
        <f t="shared" si="555"/>
        <v>80</v>
      </c>
      <c r="AB464" s="2" t="str">
        <f t="shared" si="556"/>
        <v>Under 1.5</v>
      </c>
      <c r="AC464" s="6"/>
      <c r="AD464" s="6" t="str">
        <f t="shared" si="557"/>
        <v>Over 0.5</v>
      </c>
      <c r="AE464" s="6" t="str">
        <f t="shared" si="558"/>
        <v>?</v>
      </c>
      <c r="AF464" s="6"/>
      <c r="AG464">
        <f t="shared" si="559"/>
        <v>6</v>
      </c>
      <c r="AH464">
        <f t="shared" si="560"/>
        <v>2</v>
      </c>
      <c r="AI464">
        <f t="shared" si="561"/>
        <v>2</v>
      </c>
      <c r="AJ464">
        <f t="shared" si="562"/>
        <v>10</v>
      </c>
      <c r="AK464" s="2" t="str">
        <f t="shared" si="563"/>
        <v>A1</v>
      </c>
      <c r="AL464" s="2" t="str">
        <f t="shared" si="564"/>
        <v>-</v>
      </c>
    </row>
    <row r="465" spans="2:38">
      <c r="B465" t="s">
        <v>54</v>
      </c>
      <c r="C465" s="10">
        <v>0.5625</v>
      </c>
      <c r="D465" s="9" t="s">
        <v>1045</v>
      </c>
      <c r="E465" s="2" t="s">
        <v>0</v>
      </c>
      <c r="F465" s="8" t="s">
        <v>1046</v>
      </c>
      <c r="G465" s="2">
        <v>26</v>
      </c>
      <c r="H465" s="2">
        <v>44</v>
      </c>
      <c r="I465" s="2">
        <v>30</v>
      </c>
      <c r="J465" s="2" t="s">
        <v>1</v>
      </c>
      <c r="K465" s="2" t="s">
        <v>1</v>
      </c>
      <c r="L465" s="2">
        <v>4</v>
      </c>
      <c r="M465" s="3" t="s">
        <v>13</v>
      </c>
      <c r="N465" s="3" t="s">
        <v>13</v>
      </c>
      <c r="O465" s="2">
        <v>44</v>
      </c>
      <c r="P465" s="2" t="b">
        <v>1</v>
      </c>
      <c r="Q465" s="2" t="b">
        <v>1</v>
      </c>
      <c r="R465" s="2" t="b">
        <v>1</v>
      </c>
      <c r="S465" s="44">
        <v>66</v>
      </c>
      <c r="T465" s="44" t="s">
        <v>10</v>
      </c>
      <c r="U465" s="20">
        <v>1.5</v>
      </c>
      <c r="V465" s="11"/>
      <c r="W465" s="2">
        <f t="shared" si="551"/>
        <v>0</v>
      </c>
      <c r="X465">
        <f t="shared" si="552"/>
        <v>10</v>
      </c>
      <c r="Y465">
        <f t="shared" si="553"/>
        <v>10</v>
      </c>
      <c r="Z465">
        <f t="shared" si="554"/>
        <v>10</v>
      </c>
      <c r="AA465" s="2">
        <f t="shared" si="555"/>
        <v>80</v>
      </c>
      <c r="AB465" s="2" t="str">
        <f t="shared" si="556"/>
        <v>Under 1.5</v>
      </c>
      <c r="AC465" s="6"/>
      <c r="AD465" s="6" t="str">
        <f t="shared" si="557"/>
        <v>Over 0.5</v>
      </c>
      <c r="AE465" s="6" t="str">
        <f t="shared" si="558"/>
        <v>?</v>
      </c>
      <c r="AF465" s="6"/>
      <c r="AG465">
        <f t="shared" si="559"/>
        <v>0</v>
      </c>
      <c r="AH465">
        <f t="shared" si="560"/>
        <v>2</v>
      </c>
      <c r="AI465">
        <f t="shared" si="561"/>
        <v>2</v>
      </c>
      <c r="AJ465">
        <f t="shared" si="562"/>
        <v>4</v>
      </c>
      <c r="AK465" s="2" t="str">
        <f t="shared" si="563"/>
        <v>-</v>
      </c>
      <c r="AL465" s="2" t="str">
        <f t="shared" si="564"/>
        <v>Pick</v>
      </c>
    </row>
    <row r="466" spans="2:38">
      <c r="B466" t="s">
        <v>151</v>
      </c>
      <c r="C466" s="10">
        <v>0.58333333333333337</v>
      </c>
      <c r="D466" s="9" t="s">
        <v>1047</v>
      </c>
      <c r="E466" s="2" t="s">
        <v>0</v>
      </c>
      <c r="F466" s="8" t="s">
        <v>721</v>
      </c>
      <c r="G466" s="2">
        <v>26</v>
      </c>
      <c r="H466" s="2">
        <v>45</v>
      </c>
      <c r="I466" s="2">
        <v>29</v>
      </c>
      <c r="J466" s="2" t="s">
        <v>1</v>
      </c>
      <c r="K466" s="2">
        <v>2</v>
      </c>
      <c r="L466" s="2">
        <v>3</v>
      </c>
      <c r="M466" s="3" t="s">
        <v>13</v>
      </c>
      <c r="N466" s="3" t="s">
        <v>13</v>
      </c>
      <c r="O466" s="2">
        <v>45</v>
      </c>
      <c r="P466" s="2" t="b">
        <v>1</v>
      </c>
      <c r="Q466" s="2" t="s">
        <v>2</v>
      </c>
      <c r="R466" s="2" t="b">
        <v>1</v>
      </c>
      <c r="S466" s="44">
        <v>53</v>
      </c>
      <c r="T466" s="44" t="s">
        <v>12</v>
      </c>
      <c r="U466" s="20">
        <v>1.8</v>
      </c>
      <c r="V466" s="11"/>
      <c r="W466" s="2">
        <f t="shared" si="551"/>
        <v>0</v>
      </c>
      <c r="X466">
        <f t="shared" si="552"/>
        <v>10</v>
      </c>
      <c r="Y466">
        <f t="shared" si="553"/>
        <v>5</v>
      </c>
      <c r="Z466">
        <f t="shared" si="554"/>
        <v>0</v>
      </c>
      <c r="AA466" s="2">
        <f t="shared" si="555"/>
        <v>65</v>
      </c>
      <c r="AB466" s="2" t="str">
        <f t="shared" si="556"/>
        <v>Under 1.5</v>
      </c>
      <c r="AC466" s="6"/>
      <c r="AD466" s="6" t="str">
        <f t="shared" si="557"/>
        <v>Over 0.5</v>
      </c>
      <c r="AE466" s="6" t="str">
        <f t="shared" si="558"/>
        <v>?</v>
      </c>
      <c r="AF466" s="6"/>
      <c r="AG466">
        <f t="shared" si="559"/>
        <v>0</v>
      </c>
      <c r="AH466">
        <f t="shared" si="560"/>
        <v>2</v>
      </c>
      <c r="AI466">
        <f t="shared" si="561"/>
        <v>2</v>
      </c>
      <c r="AJ466">
        <f t="shared" si="562"/>
        <v>4</v>
      </c>
      <c r="AK466" s="2" t="str">
        <f t="shared" si="563"/>
        <v>-</v>
      </c>
      <c r="AL466" s="2" t="str">
        <f t="shared" si="564"/>
        <v>-</v>
      </c>
    </row>
    <row r="467" spans="2:38">
      <c r="B467" t="s">
        <v>151</v>
      </c>
      <c r="C467" s="10">
        <v>0.58333333333333337</v>
      </c>
      <c r="D467" s="9" t="s">
        <v>1048</v>
      </c>
      <c r="E467" s="2" t="s">
        <v>0</v>
      </c>
      <c r="F467" s="8" t="s">
        <v>1049</v>
      </c>
      <c r="G467" s="2">
        <v>16</v>
      </c>
      <c r="H467" s="2">
        <v>52</v>
      </c>
      <c r="I467" s="2">
        <v>32</v>
      </c>
      <c r="J467" s="2" t="s">
        <v>1</v>
      </c>
      <c r="K467" s="2">
        <v>2</v>
      </c>
      <c r="L467" s="2">
        <v>16</v>
      </c>
      <c r="M467" s="3" t="s">
        <v>13</v>
      </c>
      <c r="N467" s="3" t="s">
        <v>13</v>
      </c>
      <c r="O467" s="2">
        <v>52</v>
      </c>
      <c r="P467" s="2" t="b">
        <v>1</v>
      </c>
      <c r="Q467" s="2" t="s">
        <v>2</v>
      </c>
      <c r="R467" s="2" t="s">
        <v>2</v>
      </c>
      <c r="S467" s="44">
        <v>49</v>
      </c>
      <c r="T467" s="44" t="s">
        <v>10</v>
      </c>
      <c r="U467" s="20">
        <v>1.55</v>
      </c>
      <c r="V467" s="11"/>
      <c r="W467" s="2">
        <f t="shared" si="551"/>
        <v>0</v>
      </c>
      <c r="X467">
        <f t="shared" si="552"/>
        <v>0</v>
      </c>
      <c r="Y467">
        <f t="shared" si="553"/>
        <v>5</v>
      </c>
      <c r="Z467">
        <f t="shared" si="554"/>
        <v>10</v>
      </c>
      <c r="AA467" s="2">
        <f t="shared" si="555"/>
        <v>65</v>
      </c>
      <c r="AB467" s="2" t="str">
        <f t="shared" si="556"/>
        <v>Under 1.5</v>
      </c>
      <c r="AC467" s="6"/>
      <c r="AD467" s="6" t="str">
        <f t="shared" si="557"/>
        <v>Over 0.5</v>
      </c>
      <c r="AE467" s="6" t="str">
        <f t="shared" si="558"/>
        <v>?</v>
      </c>
      <c r="AF467" s="6"/>
      <c r="AG467">
        <f t="shared" si="559"/>
        <v>5</v>
      </c>
      <c r="AH467">
        <f t="shared" si="560"/>
        <v>0</v>
      </c>
      <c r="AI467">
        <f t="shared" si="561"/>
        <v>0</v>
      </c>
      <c r="AJ467">
        <f t="shared" si="562"/>
        <v>0</v>
      </c>
      <c r="AK467" s="2" t="str">
        <f t="shared" si="563"/>
        <v>-</v>
      </c>
      <c r="AL467" s="2" t="str">
        <f t="shared" si="564"/>
        <v>-</v>
      </c>
    </row>
    <row r="468" spans="2:38">
      <c r="B468" t="s">
        <v>58</v>
      </c>
      <c r="C468" s="10">
        <v>0.58333333333333337</v>
      </c>
      <c r="D468" s="9" t="s">
        <v>308</v>
      </c>
      <c r="E468" s="2" t="s">
        <v>0</v>
      </c>
      <c r="F468" s="8" t="s">
        <v>746</v>
      </c>
      <c r="G468" s="2">
        <v>29</v>
      </c>
      <c r="H468" s="2">
        <v>50</v>
      </c>
      <c r="I468" s="2">
        <v>21</v>
      </c>
      <c r="J468" s="2" t="s">
        <v>1</v>
      </c>
      <c r="K468" s="2" t="s">
        <v>1</v>
      </c>
      <c r="L468" s="2">
        <v>8</v>
      </c>
      <c r="M468" s="3" t="s">
        <v>13</v>
      </c>
      <c r="N468" s="3" t="s">
        <v>13</v>
      </c>
      <c r="O468" s="2">
        <v>50</v>
      </c>
      <c r="P468" s="2" t="b">
        <v>1</v>
      </c>
      <c r="Q468" s="2" t="b">
        <v>1</v>
      </c>
      <c r="R468" s="2" t="s">
        <v>2</v>
      </c>
      <c r="S468" s="44">
        <v>52</v>
      </c>
      <c r="T468" s="44" t="s">
        <v>10</v>
      </c>
      <c r="U468" s="20">
        <v>1.8</v>
      </c>
      <c r="V468" s="11"/>
      <c r="W468" s="2">
        <f t="shared" si="551"/>
        <v>0</v>
      </c>
      <c r="X468">
        <f t="shared" si="552"/>
        <v>5</v>
      </c>
      <c r="Y468">
        <f t="shared" si="553"/>
        <v>5</v>
      </c>
      <c r="Z468">
        <f t="shared" si="554"/>
        <v>10</v>
      </c>
      <c r="AA468" s="2">
        <f t="shared" si="555"/>
        <v>70</v>
      </c>
      <c r="AB468" s="2" t="str">
        <f t="shared" si="556"/>
        <v>Under 1.5</v>
      </c>
      <c r="AC468" s="6"/>
      <c r="AD468" s="6" t="str">
        <f t="shared" si="557"/>
        <v>Over 0.5</v>
      </c>
      <c r="AE468" s="6" t="str">
        <f t="shared" si="558"/>
        <v>?</v>
      </c>
      <c r="AF468" s="6"/>
      <c r="AG468">
        <f t="shared" si="559"/>
        <v>3</v>
      </c>
      <c r="AH468">
        <f t="shared" si="560"/>
        <v>0</v>
      </c>
      <c r="AI468">
        <f t="shared" si="561"/>
        <v>2</v>
      </c>
      <c r="AJ468">
        <f t="shared" si="562"/>
        <v>0</v>
      </c>
      <c r="AK468" s="2" t="str">
        <f t="shared" si="563"/>
        <v>-</v>
      </c>
      <c r="AL468" s="2" t="str">
        <f t="shared" si="564"/>
        <v>-</v>
      </c>
    </row>
    <row r="469" spans="2:38">
      <c r="B469" t="s">
        <v>72</v>
      </c>
      <c r="C469" s="10">
        <v>0.58333333333333337</v>
      </c>
      <c r="D469" s="9" t="s">
        <v>1050</v>
      </c>
      <c r="E469" s="2" t="s">
        <v>0</v>
      </c>
      <c r="F469" s="8" t="s">
        <v>1051</v>
      </c>
      <c r="G469" s="2">
        <v>25</v>
      </c>
      <c r="H469" s="2">
        <v>53</v>
      </c>
      <c r="I469" s="2">
        <v>22</v>
      </c>
      <c r="J469" s="2" t="s">
        <v>1</v>
      </c>
      <c r="K469" s="2">
        <v>1</v>
      </c>
      <c r="L469" s="2">
        <v>3</v>
      </c>
      <c r="M469" s="3" t="s">
        <v>13</v>
      </c>
      <c r="N469" s="3" t="s">
        <v>13</v>
      </c>
      <c r="O469" s="2" t="b">
        <v>1</v>
      </c>
      <c r="P469" s="2" t="b">
        <v>1</v>
      </c>
      <c r="Q469" s="2" t="s">
        <v>2</v>
      </c>
      <c r="R469" s="2" t="b">
        <v>1</v>
      </c>
      <c r="S469" s="44">
        <v>49</v>
      </c>
      <c r="T469" s="44" t="s">
        <v>12</v>
      </c>
      <c r="U469" s="20">
        <v>1.9</v>
      </c>
      <c r="V469" s="11"/>
      <c r="W469" s="2">
        <f t="shared" si="551"/>
        <v>10</v>
      </c>
      <c r="X469">
        <f t="shared" si="552"/>
        <v>10</v>
      </c>
      <c r="Y469">
        <f t="shared" si="553"/>
        <v>5</v>
      </c>
      <c r="Z469">
        <f t="shared" si="554"/>
        <v>0</v>
      </c>
      <c r="AA469" s="2">
        <f t="shared" si="555"/>
        <v>75</v>
      </c>
      <c r="AB469" s="2" t="str">
        <f t="shared" si="556"/>
        <v>Under 1.5</v>
      </c>
      <c r="AC469" s="6"/>
      <c r="AD469" s="6" t="str">
        <f t="shared" si="557"/>
        <v>Over 0.5</v>
      </c>
      <c r="AE469" s="6" t="str">
        <f t="shared" si="558"/>
        <v>?</v>
      </c>
      <c r="AF469" s="6"/>
      <c r="AG469">
        <f t="shared" si="559"/>
        <v>6</v>
      </c>
      <c r="AH469">
        <f t="shared" si="560"/>
        <v>2</v>
      </c>
      <c r="AI469">
        <f t="shared" si="561"/>
        <v>0</v>
      </c>
      <c r="AJ469">
        <f t="shared" si="562"/>
        <v>0</v>
      </c>
      <c r="AK469" s="2" t="str">
        <f t="shared" si="563"/>
        <v>-</v>
      </c>
      <c r="AL469" s="2" t="str">
        <f t="shared" si="564"/>
        <v>-</v>
      </c>
    </row>
    <row r="470" spans="2:38">
      <c r="B470" t="s">
        <v>698</v>
      </c>
      <c r="C470" s="10">
        <v>0.58333333333333337</v>
      </c>
      <c r="D470" s="9" t="s">
        <v>1052</v>
      </c>
      <c r="E470" s="2" t="s">
        <v>0</v>
      </c>
      <c r="F470" s="8" t="s">
        <v>1053</v>
      </c>
      <c r="G470" s="2">
        <v>42</v>
      </c>
      <c r="H470" s="2">
        <v>52</v>
      </c>
      <c r="I470" s="2">
        <v>6</v>
      </c>
      <c r="J470" s="2" t="s">
        <v>1</v>
      </c>
      <c r="K470" s="2">
        <v>1</v>
      </c>
      <c r="L470" s="2">
        <v>36</v>
      </c>
      <c r="M470" s="3" t="s">
        <v>13</v>
      </c>
      <c r="N470" s="3" t="s">
        <v>13</v>
      </c>
      <c r="O470" s="2">
        <v>52</v>
      </c>
      <c r="P470" s="2" t="b">
        <v>1</v>
      </c>
      <c r="Q470" s="2" t="s">
        <v>2</v>
      </c>
      <c r="R470" s="2" t="s">
        <v>2</v>
      </c>
      <c r="S470" s="44">
        <v>40</v>
      </c>
      <c r="T470" s="44" t="s">
        <v>12</v>
      </c>
      <c r="U470" s="20">
        <v>1.6</v>
      </c>
      <c r="V470" s="11"/>
      <c r="W470" s="2">
        <f t="shared" si="551"/>
        <v>0</v>
      </c>
      <c r="X470">
        <f t="shared" si="552"/>
        <v>0</v>
      </c>
      <c r="Y470">
        <f t="shared" si="553"/>
        <v>0</v>
      </c>
      <c r="Z470">
        <f t="shared" si="554"/>
        <v>0</v>
      </c>
      <c r="AA470" s="2">
        <f t="shared" si="555"/>
        <v>50</v>
      </c>
      <c r="AB470" s="2" t="str">
        <f t="shared" si="556"/>
        <v>Over 0.5</v>
      </c>
      <c r="AC470" s="6"/>
      <c r="AD470" s="6" t="str">
        <f t="shared" si="557"/>
        <v>Over 0.5</v>
      </c>
      <c r="AE470" s="6" t="str">
        <f t="shared" si="558"/>
        <v>?</v>
      </c>
      <c r="AF470" s="6"/>
      <c r="AG470">
        <f t="shared" si="559"/>
        <v>5</v>
      </c>
      <c r="AH470">
        <f t="shared" si="560"/>
        <v>0</v>
      </c>
      <c r="AI470">
        <f t="shared" si="561"/>
        <v>0</v>
      </c>
      <c r="AJ470">
        <f t="shared" si="562"/>
        <v>0</v>
      </c>
      <c r="AK470" s="2" t="str">
        <f t="shared" si="563"/>
        <v>-</v>
      </c>
      <c r="AL470" s="2" t="str">
        <f t="shared" si="564"/>
        <v>-</v>
      </c>
    </row>
    <row r="471" spans="2:38">
      <c r="B471" t="s">
        <v>698</v>
      </c>
      <c r="C471" s="10">
        <v>0.58333333333333337</v>
      </c>
      <c r="D471" s="9" t="s">
        <v>1054</v>
      </c>
      <c r="E471" s="2" t="s">
        <v>0</v>
      </c>
      <c r="F471" s="8" t="s">
        <v>691</v>
      </c>
      <c r="G471" s="2">
        <v>41</v>
      </c>
      <c r="H471" s="2">
        <v>50</v>
      </c>
      <c r="I471" s="2">
        <v>9</v>
      </c>
      <c r="J471" s="2" t="s">
        <v>1</v>
      </c>
      <c r="K471" s="2">
        <v>1</v>
      </c>
      <c r="L471" s="2">
        <v>32</v>
      </c>
      <c r="M471" s="3" t="s">
        <v>13</v>
      </c>
      <c r="N471" s="3" t="s">
        <v>13</v>
      </c>
      <c r="O471" s="2">
        <v>50</v>
      </c>
      <c r="P471" s="2" t="b">
        <v>1</v>
      </c>
      <c r="Q471" s="2" t="s">
        <v>2</v>
      </c>
      <c r="R471" s="2" t="s">
        <v>2</v>
      </c>
      <c r="S471" s="44">
        <v>44</v>
      </c>
      <c r="T471" s="44" t="s">
        <v>12</v>
      </c>
      <c r="U471" s="20">
        <v>1.85</v>
      </c>
      <c r="V471" s="11"/>
      <c r="W471" s="2">
        <f t="shared" si="551"/>
        <v>0</v>
      </c>
      <c r="X471">
        <f t="shared" si="552"/>
        <v>0</v>
      </c>
      <c r="Y471">
        <f t="shared" si="553"/>
        <v>0</v>
      </c>
      <c r="Z471">
        <f t="shared" si="554"/>
        <v>0</v>
      </c>
      <c r="AA471" s="2">
        <f t="shared" si="555"/>
        <v>50</v>
      </c>
      <c r="AB471" s="2" t="str">
        <f t="shared" si="556"/>
        <v>Over 0.5</v>
      </c>
      <c r="AC471" s="6"/>
      <c r="AD471" s="6" t="str">
        <f t="shared" si="557"/>
        <v>Over 0.5</v>
      </c>
      <c r="AE471" s="6" t="str">
        <f t="shared" si="558"/>
        <v>?</v>
      </c>
      <c r="AF471" s="6"/>
      <c r="AG471">
        <f t="shared" si="559"/>
        <v>3</v>
      </c>
      <c r="AH471">
        <f t="shared" si="560"/>
        <v>0</v>
      </c>
      <c r="AI471">
        <f t="shared" si="561"/>
        <v>0</v>
      </c>
      <c r="AJ471">
        <f t="shared" si="562"/>
        <v>0</v>
      </c>
      <c r="AK471" s="2" t="str">
        <f t="shared" si="563"/>
        <v>-</v>
      </c>
      <c r="AL471" s="2" t="str">
        <f t="shared" si="564"/>
        <v>-</v>
      </c>
    </row>
    <row r="472" spans="2:38">
      <c r="B472" t="s">
        <v>22</v>
      </c>
      <c r="C472" s="10">
        <v>0.58333333333333337</v>
      </c>
      <c r="D472" s="9" t="s">
        <v>1055</v>
      </c>
      <c r="E472" s="2" t="s">
        <v>0</v>
      </c>
      <c r="F472" s="8" t="s">
        <v>1056</v>
      </c>
      <c r="G472" s="2">
        <v>35</v>
      </c>
      <c r="H472" s="2">
        <v>53</v>
      </c>
      <c r="I472" s="2">
        <v>12</v>
      </c>
      <c r="J472" s="2" t="s">
        <v>1</v>
      </c>
      <c r="K472" s="2">
        <v>1</v>
      </c>
      <c r="L472" s="2">
        <v>23</v>
      </c>
      <c r="M472" s="3" t="s">
        <v>13</v>
      </c>
      <c r="N472" s="3" t="s">
        <v>13</v>
      </c>
      <c r="O472" s="2" t="b">
        <v>1</v>
      </c>
      <c r="P472" s="2" t="b">
        <v>1</v>
      </c>
      <c r="Q472" s="2" t="s">
        <v>2</v>
      </c>
      <c r="R472" s="2" t="s">
        <v>2</v>
      </c>
      <c r="S472" s="44">
        <v>38</v>
      </c>
      <c r="T472" s="44" t="s">
        <v>10</v>
      </c>
      <c r="U472" s="20">
        <v>1.55</v>
      </c>
      <c r="V472" s="11"/>
      <c r="W472" s="2">
        <f t="shared" si="551"/>
        <v>10</v>
      </c>
      <c r="X472">
        <f t="shared" si="552"/>
        <v>0</v>
      </c>
      <c r="Y472">
        <f t="shared" si="553"/>
        <v>0</v>
      </c>
      <c r="Z472">
        <f t="shared" si="554"/>
        <v>10</v>
      </c>
      <c r="AA472" s="2">
        <f t="shared" si="555"/>
        <v>70</v>
      </c>
      <c r="AB472" s="2" t="str">
        <f t="shared" si="556"/>
        <v>Under 1.5</v>
      </c>
      <c r="AC472" s="6"/>
      <c r="AD472" s="6" t="str">
        <f t="shared" si="557"/>
        <v>Over 0.5</v>
      </c>
      <c r="AE472" s="6" t="str">
        <f t="shared" si="558"/>
        <v>?</v>
      </c>
      <c r="AF472" s="6"/>
      <c r="AG472">
        <f t="shared" si="559"/>
        <v>6</v>
      </c>
      <c r="AH472">
        <f t="shared" si="560"/>
        <v>0</v>
      </c>
      <c r="AI472">
        <f t="shared" si="561"/>
        <v>0</v>
      </c>
      <c r="AJ472">
        <f t="shared" si="562"/>
        <v>0</v>
      </c>
      <c r="AK472" s="2" t="str">
        <f t="shared" si="563"/>
        <v>-</v>
      </c>
      <c r="AL472" s="2" t="str">
        <f t="shared" si="564"/>
        <v>-</v>
      </c>
    </row>
    <row r="473" spans="2:38">
      <c r="B473" t="s">
        <v>163</v>
      </c>
      <c r="C473" s="10">
        <v>0.58333333333333337</v>
      </c>
      <c r="D473" s="9" t="s">
        <v>1057</v>
      </c>
      <c r="E473" s="2" t="s">
        <v>0</v>
      </c>
      <c r="F473" s="8" t="s">
        <v>1058</v>
      </c>
      <c r="G473" s="2">
        <v>13</v>
      </c>
      <c r="H473" s="2">
        <v>47</v>
      </c>
      <c r="I473" s="2">
        <v>40</v>
      </c>
      <c r="J473" s="2" t="s">
        <v>1</v>
      </c>
      <c r="K473" s="2">
        <v>2</v>
      </c>
      <c r="L473" s="2">
        <v>27</v>
      </c>
      <c r="M473" s="3" t="s">
        <v>13</v>
      </c>
      <c r="N473" s="3" t="s">
        <v>13</v>
      </c>
      <c r="O473" s="2">
        <v>47</v>
      </c>
      <c r="P473" s="2" t="b">
        <v>1</v>
      </c>
      <c r="Q473" s="2" t="s">
        <v>2</v>
      </c>
      <c r="R473" s="2" t="s">
        <v>2</v>
      </c>
      <c r="S473" s="44">
        <v>44</v>
      </c>
      <c r="T473" s="44" t="s">
        <v>12</v>
      </c>
      <c r="U473" s="20">
        <v>1.9</v>
      </c>
      <c r="V473" s="11"/>
      <c r="W473" s="2">
        <f t="shared" si="551"/>
        <v>0</v>
      </c>
      <c r="X473">
        <f t="shared" si="552"/>
        <v>0</v>
      </c>
      <c r="Y473">
        <f t="shared" si="553"/>
        <v>0</v>
      </c>
      <c r="Z473">
        <f t="shared" si="554"/>
        <v>0</v>
      </c>
      <c r="AA473" s="2">
        <f t="shared" si="555"/>
        <v>50</v>
      </c>
      <c r="AB473" s="2" t="str">
        <f t="shared" si="556"/>
        <v>Over 0.5</v>
      </c>
      <c r="AC473" s="6"/>
      <c r="AD473" s="6" t="str">
        <f t="shared" si="557"/>
        <v>Over 0.5</v>
      </c>
      <c r="AE473" s="6" t="str">
        <f t="shared" si="558"/>
        <v>?</v>
      </c>
      <c r="AF473" s="6"/>
      <c r="AG473">
        <f t="shared" si="559"/>
        <v>0</v>
      </c>
      <c r="AH473">
        <f t="shared" si="560"/>
        <v>0</v>
      </c>
      <c r="AI473">
        <f t="shared" si="561"/>
        <v>0</v>
      </c>
      <c r="AJ473">
        <f t="shared" si="562"/>
        <v>0</v>
      </c>
      <c r="AK473" s="2" t="str">
        <f t="shared" si="563"/>
        <v>-</v>
      </c>
      <c r="AL473" s="2" t="str">
        <f t="shared" si="564"/>
        <v>-</v>
      </c>
    </row>
    <row r="474" spans="2:38">
      <c r="B474" t="s">
        <v>87</v>
      </c>
      <c r="C474" s="10">
        <v>0.58333333333333337</v>
      </c>
      <c r="D474" s="9" t="s">
        <v>748</v>
      </c>
      <c r="E474" s="2" t="s">
        <v>0</v>
      </c>
      <c r="F474" s="8" t="s">
        <v>88</v>
      </c>
      <c r="G474" s="2">
        <v>22</v>
      </c>
      <c r="H474" s="2">
        <v>59</v>
      </c>
      <c r="I474" s="2">
        <v>20</v>
      </c>
      <c r="J474" s="2" t="s">
        <v>1</v>
      </c>
      <c r="K474" s="2" t="s">
        <v>1</v>
      </c>
      <c r="L474" s="2">
        <v>2</v>
      </c>
      <c r="M474" s="3" t="s">
        <v>13</v>
      </c>
      <c r="N474" s="3" t="s">
        <v>13</v>
      </c>
      <c r="O474" s="2" t="b">
        <v>1</v>
      </c>
      <c r="P474" s="2" t="b">
        <v>1</v>
      </c>
      <c r="Q474" s="2" t="b">
        <v>1</v>
      </c>
      <c r="R474" s="2" t="b">
        <v>1</v>
      </c>
      <c r="S474" s="44">
        <v>72</v>
      </c>
      <c r="T474" s="44" t="s">
        <v>10</v>
      </c>
      <c r="U474" s="20">
        <v>1.4</v>
      </c>
      <c r="V474" s="11"/>
      <c r="W474" s="2">
        <f t="shared" si="551"/>
        <v>10</v>
      </c>
      <c r="X474">
        <f t="shared" si="552"/>
        <v>10</v>
      </c>
      <c r="Y474">
        <f t="shared" si="553"/>
        <v>10</v>
      </c>
      <c r="Z474">
        <f t="shared" si="554"/>
        <v>10</v>
      </c>
      <c r="AA474" s="2">
        <f t="shared" si="555"/>
        <v>90</v>
      </c>
      <c r="AB474" s="2" t="str">
        <f t="shared" si="556"/>
        <v>Under 1.5</v>
      </c>
      <c r="AC474" s="6"/>
      <c r="AD474" s="6" t="str">
        <f t="shared" si="557"/>
        <v>Over 0.5</v>
      </c>
      <c r="AE474" s="6" t="str">
        <f t="shared" si="558"/>
        <v>?</v>
      </c>
      <c r="AF474" s="6"/>
      <c r="AG474">
        <f t="shared" si="559"/>
        <v>6</v>
      </c>
      <c r="AH474">
        <f t="shared" si="560"/>
        <v>2</v>
      </c>
      <c r="AI474">
        <f t="shared" si="561"/>
        <v>2</v>
      </c>
      <c r="AJ474">
        <f t="shared" si="562"/>
        <v>10</v>
      </c>
      <c r="AK474" s="2" t="str">
        <f t="shared" si="563"/>
        <v>A1</v>
      </c>
      <c r="AL474" s="2" t="str">
        <f t="shared" si="564"/>
        <v>Pick</v>
      </c>
    </row>
    <row r="475" spans="2:38">
      <c r="B475" t="s">
        <v>676</v>
      </c>
      <c r="C475" s="10">
        <v>0.58333333333333337</v>
      </c>
      <c r="D475" s="9" t="s">
        <v>1059</v>
      </c>
      <c r="E475" s="2" t="s">
        <v>0</v>
      </c>
      <c r="F475" s="8" t="s">
        <v>658</v>
      </c>
      <c r="G475" s="2">
        <v>14</v>
      </c>
      <c r="H475" s="2">
        <v>79</v>
      </c>
      <c r="I475" s="2">
        <v>7</v>
      </c>
      <c r="J475" s="2" t="s">
        <v>1</v>
      </c>
      <c r="K475" s="2" t="s">
        <v>1</v>
      </c>
      <c r="L475" s="2">
        <v>7</v>
      </c>
      <c r="M475" s="3" t="s">
        <v>13</v>
      </c>
      <c r="N475" s="3" t="s">
        <v>13</v>
      </c>
      <c r="O475" s="2" t="b">
        <v>1</v>
      </c>
      <c r="P475" s="2" t="b">
        <v>1</v>
      </c>
      <c r="Q475" s="2" t="b">
        <v>1</v>
      </c>
      <c r="R475" s="2" t="s">
        <v>2</v>
      </c>
      <c r="S475" s="44">
        <v>41</v>
      </c>
      <c r="T475" s="44" t="s">
        <v>12</v>
      </c>
      <c r="U475" s="20">
        <v>1.7</v>
      </c>
      <c r="V475" s="11"/>
      <c r="W475" s="2">
        <f t="shared" si="551"/>
        <v>10</v>
      </c>
      <c r="X475">
        <f t="shared" si="552"/>
        <v>10</v>
      </c>
      <c r="Y475">
        <f t="shared" si="553"/>
        <v>0</v>
      </c>
      <c r="Z475">
        <f t="shared" si="554"/>
        <v>0</v>
      </c>
      <c r="AA475" s="2">
        <f t="shared" si="555"/>
        <v>70</v>
      </c>
      <c r="AB475" s="2" t="str">
        <f t="shared" si="556"/>
        <v>Under 1.5</v>
      </c>
      <c r="AC475" s="6"/>
      <c r="AD475" s="6" t="str">
        <f t="shared" si="557"/>
        <v>Over 0.5</v>
      </c>
      <c r="AE475" s="6" t="str">
        <f t="shared" si="558"/>
        <v>?</v>
      </c>
      <c r="AF475" s="6"/>
      <c r="AG475">
        <f t="shared" si="559"/>
        <v>6</v>
      </c>
      <c r="AH475">
        <f t="shared" si="560"/>
        <v>2</v>
      </c>
      <c r="AI475">
        <f t="shared" si="561"/>
        <v>0</v>
      </c>
      <c r="AJ475">
        <f t="shared" si="562"/>
        <v>0</v>
      </c>
      <c r="AK475" s="2" t="str">
        <f t="shared" si="563"/>
        <v>-</v>
      </c>
      <c r="AL475" s="2" t="str">
        <f t="shared" si="564"/>
        <v>-</v>
      </c>
    </row>
    <row r="476" spans="2:38">
      <c r="B476" t="s">
        <v>645</v>
      </c>
      <c r="C476" s="10">
        <v>0.58333333333333337</v>
      </c>
      <c r="D476" s="9" t="s">
        <v>1060</v>
      </c>
      <c r="E476" s="2" t="s">
        <v>0</v>
      </c>
      <c r="F476" s="8" t="s">
        <v>1061</v>
      </c>
      <c r="G476" s="2">
        <v>45</v>
      </c>
      <c r="H476" s="2">
        <v>45</v>
      </c>
      <c r="I476" s="2">
        <v>10</v>
      </c>
      <c r="J476" s="2">
        <v>1</v>
      </c>
      <c r="K476" s="2">
        <v>1</v>
      </c>
      <c r="L476" s="2">
        <v>35</v>
      </c>
      <c r="M476" s="3" t="s">
        <v>13</v>
      </c>
      <c r="N476" s="3" t="s">
        <v>13</v>
      </c>
      <c r="O476" s="2">
        <v>45</v>
      </c>
      <c r="P476" s="2" t="b">
        <v>0</v>
      </c>
      <c r="Q476" s="2" t="s">
        <v>2</v>
      </c>
      <c r="R476" s="2" t="s">
        <v>2</v>
      </c>
      <c r="S476" s="44">
        <v>81</v>
      </c>
      <c r="T476" s="44" t="s">
        <v>11</v>
      </c>
      <c r="U476" s="20">
        <v>2.5</v>
      </c>
      <c r="V476" s="11"/>
      <c r="W476" s="2">
        <f t="shared" si="551"/>
        <v>0</v>
      </c>
      <c r="X476">
        <f t="shared" si="552"/>
        <v>0</v>
      </c>
      <c r="Y476">
        <f t="shared" si="553"/>
        <v>10</v>
      </c>
      <c r="Z476">
        <f t="shared" si="554"/>
        <v>5</v>
      </c>
      <c r="AA476" s="2">
        <f t="shared" si="555"/>
        <v>65</v>
      </c>
      <c r="AB476" s="2" t="str">
        <f t="shared" si="556"/>
        <v>Under 1.5</v>
      </c>
      <c r="AC476" s="6"/>
      <c r="AD476" s="6" t="str">
        <f t="shared" si="557"/>
        <v>Over 0.5</v>
      </c>
      <c r="AE476" s="6" t="str">
        <f t="shared" si="558"/>
        <v>?</v>
      </c>
      <c r="AF476" s="6"/>
      <c r="AG476">
        <f t="shared" si="559"/>
        <v>0</v>
      </c>
      <c r="AH476">
        <f t="shared" si="560"/>
        <v>0</v>
      </c>
      <c r="AI476">
        <f t="shared" si="561"/>
        <v>2</v>
      </c>
      <c r="AJ476">
        <f t="shared" si="562"/>
        <v>0</v>
      </c>
      <c r="AK476" s="2" t="str">
        <f t="shared" si="563"/>
        <v>-</v>
      </c>
      <c r="AL476" s="2" t="str">
        <f t="shared" si="564"/>
        <v>-</v>
      </c>
    </row>
    <row r="477" spans="2:38">
      <c r="B477" t="s">
        <v>697</v>
      </c>
      <c r="C477" s="10">
        <v>0.58333333333333337</v>
      </c>
      <c r="D477" s="9" t="s">
        <v>1062</v>
      </c>
      <c r="E477" s="2" t="s">
        <v>0</v>
      </c>
      <c r="F477" s="8" t="s">
        <v>1063</v>
      </c>
      <c r="G477" s="2">
        <v>45</v>
      </c>
      <c r="H477" s="2">
        <v>45</v>
      </c>
      <c r="I477" s="2">
        <v>10</v>
      </c>
      <c r="J477" s="2">
        <v>1</v>
      </c>
      <c r="K477" s="2" t="s">
        <v>1</v>
      </c>
      <c r="L477" s="2">
        <v>35</v>
      </c>
      <c r="M477" s="3" t="s">
        <v>13</v>
      </c>
      <c r="N477" s="3" t="s">
        <v>13</v>
      </c>
      <c r="O477" s="2">
        <v>45</v>
      </c>
      <c r="P477" s="2" t="b">
        <v>0</v>
      </c>
      <c r="Q477" s="2" t="b">
        <v>1</v>
      </c>
      <c r="R477" s="2" t="s">
        <v>2</v>
      </c>
      <c r="S477" s="44">
        <v>78</v>
      </c>
      <c r="T477" s="44"/>
      <c r="U477" s="20">
        <v>1.75</v>
      </c>
      <c r="V477" s="11"/>
      <c r="W477" s="2">
        <f t="shared" ref="W477:W491" si="565">IF(H477&gt;52,10,0)</f>
        <v>0</v>
      </c>
      <c r="X477">
        <f t="shared" ref="X477:X491" si="566">IF(L477&gt;15,0,IF(L477&lt;8,10,5))</f>
        <v>0</v>
      </c>
      <c r="Y477">
        <f t="shared" ref="Y477:Y491" si="567">IF(S477&gt;60,10,IF(S477&lt;49,0,5))</f>
        <v>10</v>
      </c>
      <c r="Z477">
        <f t="shared" ref="Z477:Z491" si="568">IF(T477="Y",10,IF(T477="C",5,0))</f>
        <v>0</v>
      </c>
      <c r="AA477" s="2">
        <f t="shared" ref="AA477:AA491" si="569">SUM(W477:Z477)+50</f>
        <v>60</v>
      </c>
      <c r="AB477" s="2" t="str">
        <f t="shared" ref="AB477:AB491" si="570">IF(AA477&lt;56,"Over 0.5","Under 1.5")</f>
        <v>Under 1.5</v>
      </c>
      <c r="AC477" s="6"/>
      <c r="AD477" s="6" t="str">
        <f t="shared" ref="AD477:AD491" si="571">IF(M477="1-0","Under 1.5",IF(M477="0-0","Under 1.5",IF(M477="0-1","Under 1.5","Over 0.5")))</f>
        <v>Over 0.5</v>
      </c>
      <c r="AE477" s="6" t="str">
        <f t="shared" ref="AE477:AE491" si="572">IF(M477="?",M477,IF(AB477=AD477,"WON",IF(M477="0-1","WON",IF(M477="1-0","WON","LOST"))))</f>
        <v>?</v>
      </c>
      <c r="AF477" s="6"/>
      <c r="AG477">
        <f t="shared" ref="AG477:AG491" si="573">IF(H477&gt;52,6,IF(H477=52,5,IF(H477=51,4,IF(H477=50,3,IF(H477=49,2,IF(H477=48,1,0))))))</f>
        <v>0</v>
      </c>
      <c r="AH477">
        <f t="shared" ref="AH477:AH491" si="574">IF(L477&lt;8,2,0)</f>
        <v>0</v>
      </c>
      <c r="AI477">
        <f t="shared" ref="AI477:AI491" si="575">IF(S477&gt;49,2,0)</f>
        <v>2</v>
      </c>
      <c r="AJ477">
        <f t="shared" ref="AJ477:AJ491" si="576">IF(SUM(AH477:AI477)=4,SUM(AG477:AI477),0)</f>
        <v>0</v>
      </c>
      <c r="AK477" s="2" t="str">
        <f t="shared" ref="AK477:AK491" si="577">IF(AJ477=10,"A1",IF(AJ477=9,"A2",IF(AJ477=8,"A3",IF(AJ477=7,"A4",IF(AJ477=6,"A5","-")))))</f>
        <v>-</v>
      </c>
      <c r="AL477" s="2" t="str">
        <f t="shared" ref="AL477:AL491" si="578">IF(AND(L477&lt;11,U477&lt;1.75,AA477&gt;65,OR((AND(S477&gt;49,S477&lt;61,T477="Y")),(AND(S477&lt;48,T477="Y")),(AND(S477&gt;60,T477="N")),(AND(S477&gt;60,T477="Y")),(AND(S477&gt;60,T477="C")))),"Pick","-")</f>
        <v>-</v>
      </c>
    </row>
    <row r="478" spans="2:38">
      <c r="B478" t="s">
        <v>355</v>
      </c>
      <c r="C478" s="10">
        <v>0.59722222222222221</v>
      </c>
      <c r="D478" s="9" t="s">
        <v>1064</v>
      </c>
      <c r="E478" s="2" t="s">
        <v>0</v>
      </c>
      <c r="F478" s="8" t="s">
        <v>344</v>
      </c>
      <c r="G478" s="2">
        <v>32</v>
      </c>
      <c r="H478" s="2">
        <v>46</v>
      </c>
      <c r="I478" s="2">
        <v>22</v>
      </c>
      <c r="J478" s="2" t="s">
        <v>1</v>
      </c>
      <c r="K478" s="2">
        <v>1</v>
      </c>
      <c r="L478" s="2">
        <v>10</v>
      </c>
      <c r="M478" s="3" t="s">
        <v>13</v>
      </c>
      <c r="N478" s="3" t="s">
        <v>13</v>
      </c>
      <c r="O478" s="2">
        <v>46</v>
      </c>
      <c r="P478" s="2" t="b">
        <v>1</v>
      </c>
      <c r="Q478" s="2" t="s">
        <v>2</v>
      </c>
      <c r="R478" s="2" t="s">
        <v>2</v>
      </c>
      <c r="S478" s="44">
        <v>46</v>
      </c>
      <c r="T478" s="44" t="s">
        <v>12</v>
      </c>
      <c r="U478" s="20">
        <v>1.55</v>
      </c>
      <c r="V478" s="11"/>
      <c r="W478" s="2">
        <f t="shared" si="565"/>
        <v>0</v>
      </c>
      <c r="X478">
        <f t="shared" si="566"/>
        <v>5</v>
      </c>
      <c r="Y478">
        <f t="shared" si="567"/>
        <v>0</v>
      </c>
      <c r="Z478">
        <f t="shared" si="568"/>
        <v>0</v>
      </c>
      <c r="AA478" s="2">
        <f t="shared" si="569"/>
        <v>55</v>
      </c>
      <c r="AB478" s="2" t="str">
        <f t="shared" si="570"/>
        <v>Over 0.5</v>
      </c>
      <c r="AC478" s="6"/>
      <c r="AD478" s="6" t="str">
        <f t="shared" si="571"/>
        <v>Over 0.5</v>
      </c>
      <c r="AE478" s="6" t="str">
        <f t="shared" si="572"/>
        <v>?</v>
      </c>
      <c r="AF478" s="6"/>
      <c r="AG478">
        <f t="shared" si="573"/>
        <v>0</v>
      </c>
      <c r="AH478">
        <f t="shared" si="574"/>
        <v>0</v>
      </c>
      <c r="AI478">
        <f t="shared" si="575"/>
        <v>0</v>
      </c>
      <c r="AJ478">
        <f t="shared" si="576"/>
        <v>0</v>
      </c>
      <c r="AK478" s="2" t="str">
        <f t="shared" si="577"/>
        <v>-</v>
      </c>
      <c r="AL478" s="2" t="str">
        <f t="shared" si="578"/>
        <v>-</v>
      </c>
    </row>
    <row r="479" spans="2:38">
      <c r="B479" t="s">
        <v>403</v>
      </c>
      <c r="C479" s="10">
        <v>0.60416666666666663</v>
      </c>
      <c r="D479" s="9" t="s">
        <v>1065</v>
      </c>
      <c r="E479" s="2" t="s">
        <v>0</v>
      </c>
      <c r="F479" s="8" t="s">
        <v>478</v>
      </c>
      <c r="G479" s="2">
        <v>32</v>
      </c>
      <c r="H479" s="2">
        <v>48</v>
      </c>
      <c r="I479" s="2">
        <v>20</v>
      </c>
      <c r="J479" s="2" t="s">
        <v>1</v>
      </c>
      <c r="K479" s="2">
        <v>1</v>
      </c>
      <c r="L479" s="2">
        <v>12</v>
      </c>
      <c r="M479" s="3" t="s">
        <v>13</v>
      </c>
      <c r="N479" s="3" t="s">
        <v>13</v>
      </c>
      <c r="O479" s="2">
        <v>48</v>
      </c>
      <c r="P479" s="2" t="b">
        <v>1</v>
      </c>
      <c r="Q479" s="2" t="s">
        <v>2</v>
      </c>
      <c r="R479" s="2" t="s">
        <v>2</v>
      </c>
      <c r="S479" s="44">
        <v>53</v>
      </c>
      <c r="T479" s="44" t="s">
        <v>10</v>
      </c>
      <c r="U479" s="20">
        <v>1.4</v>
      </c>
      <c r="V479" s="11"/>
      <c r="W479" s="2">
        <f t="shared" si="565"/>
        <v>0</v>
      </c>
      <c r="X479">
        <f t="shared" si="566"/>
        <v>5</v>
      </c>
      <c r="Y479">
        <f t="shared" si="567"/>
        <v>5</v>
      </c>
      <c r="Z479">
        <f t="shared" si="568"/>
        <v>10</v>
      </c>
      <c r="AA479" s="2">
        <f t="shared" si="569"/>
        <v>70</v>
      </c>
      <c r="AB479" s="2" t="str">
        <f t="shared" si="570"/>
        <v>Under 1.5</v>
      </c>
      <c r="AC479" s="6"/>
      <c r="AD479" s="6" t="str">
        <f t="shared" si="571"/>
        <v>Over 0.5</v>
      </c>
      <c r="AE479" s="6" t="str">
        <f t="shared" si="572"/>
        <v>?</v>
      </c>
      <c r="AF479" s="6"/>
      <c r="AG479">
        <f t="shared" si="573"/>
        <v>1</v>
      </c>
      <c r="AH479">
        <f t="shared" si="574"/>
        <v>0</v>
      </c>
      <c r="AI479">
        <f t="shared" si="575"/>
        <v>2</v>
      </c>
      <c r="AJ479">
        <f t="shared" si="576"/>
        <v>0</v>
      </c>
      <c r="AK479" s="2" t="str">
        <f t="shared" si="577"/>
        <v>-</v>
      </c>
      <c r="AL479" s="2" t="str">
        <f t="shared" si="578"/>
        <v>-</v>
      </c>
    </row>
    <row r="480" spans="2:38">
      <c r="B480" t="s">
        <v>206</v>
      </c>
      <c r="C480" s="10">
        <v>0.625</v>
      </c>
      <c r="D480" s="9" t="s">
        <v>1066</v>
      </c>
      <c r="E480" s="2" t="s">
        <v>0</v>
      </c>
      <c r="F480" s="8" t="s">
        <v>1067</v>
      </c>
      <c r="G480" s="2">
        <v>25</v>
      </c>
      <c r="H480" s="2">
        <v>53</v>
      </c>
      <c r="I480" s="2">
        <v>22</v>
      </c>
      <c r="J480" s="2" t="s">
        <v>1</v>
      </c>
      <c r="K480" s="2" t="s">
        <v>1</v>
      </c>
      <c r="L480" s="2">
        <v>3</v>
      </c>
      <c r="M480" s="3" t="s">
        <v>13</v>
      </c>
      <c r="N480" s="3" t="s">
        <v>13</v>
      </c>
      <c r="O480" s="2" t="b">
        <v>1</v>
      </c>
      <c r="P480" s="2" t="b">
        <v>1</v>
      </c>
      <c r="Q480" s="2" t="b">
        <v>1</v>
      </c>
      <c r="R480" s="2" t="b">
        <v>1</v>
      </c>
      <c r="S480" s="44">
        <v>41</v>
      </c>
      <c r="T480" s="44" t="s">
        <v>10</v>
      </c>
      <c r="U480" s="20">
        <v>1.55</v>
      </c>
      <c r="V480" s="11"/>
      <c r="W480" s="2">
        <f t="shared" si="565"/>
        <v>10</v>
      </c>
      <c r="X480">
        <f t="shared" si="566"/>
        <v>10</v>
      </c>
      <c r="Y480">
        <f t="shared" si="567"/>
        <v>0</v>
      </c>
      <c r="Z480">
        <f t="shared" si="568"/>
        <v>10</v>
      </c>
      <c r="AA480" s="2">
        <f t="shared" si="569"/>
        <v>80</v>
      </c>
      <c r="AB480" s="2" t="str">
        <f t="shared" si="570"/>
        <v>Under 1.5</v>
      </c>
      <c r="AC480" s="6"/>
      <c r="AD480" s="6" t="str">
        <f t="shared" si="571"/>
        <v>Over 0.5</v>
      </c>
      <c r="AE480" s="6" t="str">
        <f t="shared" si="572"/>
        <v>?</v>
      </c>
      <c r="AF480" s="6"/>
      <c r="AG480">
        <f t="shared" si="573"/>
        <v>6</v>
      </c>
      <c r="AH480">
        <f t="shared" si="574"/>
        <v>2</v>
      </c>
      <c r="AI480">
        <f t="shared" si="575"/>
        <v>0</v>
      </c>
      <c r="AJ480">
        <f t="shared" si="576"/>
        <v>0</v>
      </c>
      <c r="AK480" s="2" t="str">
        <f t="shared" si="577"/>
        <v>-</v>
      </c>
      <c r="AL480" s="2" t="str">
        <f t="shared" si="578"/>
        <v>Pick</v>
      </c>
    </row>
    <row r="481" spans="2:38">
      <c r="B481" t="s">
        <v>257</v>
      </c>
      <c r="C481" s="10">
        <v>0.625</v>
      </c>
      <c r="D481" s="9" t="s">
        <v>1068</v>
      </c>
      <c r="E481" s="2" t="s">
        <v>0</v>
      </c>
      <c r="F481" s="8" t="s">
        <v>1069</v>
      </c>
      <c r="G481" s="2">
        <v>40</v>
      </c>
      <c r="H481" s="2">
        <v>44</v>
      </c>
      <c r="I481" s="2">
        <v>16</v>
      </c>
      <c r="J481" s="2" t="s">
        <v>1</v>
      </c>
      <c r="K481" s="2">
        <v>1</v>
      </c>
      <c r="L481" s="2">
        <v>24</v>
      </c>
      <c r="M481" s="3" t="s">
        <v>13</v>
      </c>
      <c r="N481" s="3" t="s">
        <v>13</v>
      </c>
      <c r="O481" s="2">
        <v>44</v>
      </c>
      <c r="P481" s="2" t="b">
        <v>1</v>
      </c>
      <c r="Q481" s="2" t="s">
        <v>2</v>
      </c>
      <c r="R481" s="2" t="s">
        <v>2</v>
      </c>
      <c r="S481" s="44">
        <v>48</v>
      </c>
      <c r="T481" s="44" t="s">
        <v>12</v>
      </c>
      <c r="U481" s="20">
        <v>1.55</v>
      </c>
      <c r="V481" s="11"/>
      <c r="W481" s="2">
        <f t="shared" si="565"/>
        <v>0</v>
      </c>
      <c r="X481">
        <f t="shared" si="566"/>
        <v>0</v>
      </c>
      <c r="Y481">
        <f t="shared" si="567"/>
        <v>0</v>
      </c>
      <c r="Z481">
        <f t="shared" si="568"/>
        <v>0</v>
      </c>
      <c r="AA481" s="2">
        <f t="shared" si="569"/>
        <v>50</v>
      </c>
      <c r="AB481" s="2" t="str">
        <f t="shared" si="570"/>
        <v>Over 0.5</v>
      </c>
      <c r="AC481" s="6"/>
      <c r="AD481" s="6" t="str">
        <f t="shared" si="571"/>
        <v>Over 0.5</v>
      </c>
      <c r="AE481" s="6" t="str">
        <f t="shared" si="572"/>
        <v>?</v>
      </c>
      <c r="AF481" s="6"/>
      <c r="AG481">
        <f t="shared" si="573"/>
        <v>0</v>
      </c>
      <c r="AH481">
        <f t="shared" si="574"/>
        <v>0</v>
      </c>
      <c r="AI481">
        <f t="shared" si="575"/>
        <v>0</v>
      </c>
      <c r="AJ481">
        <f t="shared" si="576"/>
        <v>0</v>
      </c>
      <c r="AK481" s="2" t="str">
        <f t="shared" si="577"/>
        <v>-</v>
      </c>
      <c r="AL481" s="2" t="str">
        <f t="shared" si="578"/>
        <v>-</v>
      </c>
    </row>
    <row r="482" spans="2:38">
      <c r="B482" t="s">
        <v>207</v>
      </c>
      <c r="C482" s="10">
        <v>0.625</v>
      </c>
      <c r="D482" s="9" t="s">
        <v>1070</v>
      </c>
      <c r="E482" s="2" t="s">
        <v>0</v>
      </c>
      <c r="F482" s="8" t="s">
        <v>690</v>
      </c>
      <c r="G482" s="2">
        <v>18</v>
      </c>
      <c r="H482" s="2">
        <v>48</v>
      </c>
      <c r="I482" s="2">
        <v>34</v>
      </c>
      <c r="J482" s="2" t="s">
        <v>1</v>
      </c>
      <c r="K482" s="2">
        <v>2</v>
      </c>
      <c r="L482" s="2">
        <v>16</v>
      </c>
      <c r="M482" s="3" t="s">
        <v>13</v>
      </c>
      <c r="N482" s="3" t="s">
        <v>13</v>
      </c>
      <c r="O482" s="2">
        <v>48</v>
      </c>
      <c r="P482" s="2" t="b">
        <v>1</v>
      </c>
      <c r="Q482" s="2" t="s">
        <v>2</v>
      </c>
      <c r="R482" s="2" t="s">
        <v>2</v>
      </c>
      <c r="S482" s="44">
        <v>29</v>
      </c>
      <c r="T482" s="44" t="s">
        <v>12</v>
      </c>
      <c r="U482" s="20">
        <v>1.5</v>
      </c>
      <c r="V482" s="11"/>
      <c r="W482" s="2">
        <f t="shared" si="565"/>
        <v>0</v>
      </c>
      <c r="X482">
        <f t="shared" si="566"/>
        <v>0</v>
      </c>
      <c r="Y482">
        <f t="shared" si="567"/>
        <v>0</v>
      </c>
      <c r="Z482">
        <f t="shared" si="568"/>
        <v>0</v>
      </c>
      <c r="AA482" s="2">
        <f t="shared" si="569"/>
        <v>50</v>
      </c>
      <c r="AB482" s="2" t="str">
        <f t="shared" si="570"/>
        <v>Over 0.5</v>
      </c>
      <c r="AC482" s="6"/>
      <c r="AD482" s="6" t="str">
        <f t="shared" si="571"/>
        <v>Over 0.5</v>
      </c>
      <c r="AE482" s="6" t="str">
        <f t="shared" si="572"/>
        <v>?</v>
      </c>
      <c r="AF482" s="6"/>
      <c r="AG482">
        <f t="shared" si="573"/>
        <v>1</v>
      </c>
      <c r="AH482">
        <f t="shared" si="574"/>
        <v>0</v>
      </c>
      <c r="AI482">
        <f t="shared" si="575"/>
        <v>0</v>
      </c>
      <c r="AJ482">
        <f t="shared" si="576"/>
        <v>0</v>
      </c>
      <c r="AK482" s="2" t="str">
        <f t="shared" si="577"/>
        <v>-</v>
      </c>
      <c r="AL482" s="2" t="str">
        <f t="shared" si="578"/>
        <v>-</v>
      </c>
    </row>
    <row r="483" spans="2:38">
      <c r="B483" t="s">
        <v>207</v>
      </c>
      <c r="C483" s="10">
        <v>0.625</v>
      </c>
      <c r="D483" s="9" t="s">
        <v>1071</v>
      </c>
      <c r="E483" s="2" t="s">
        <v>0</v>
      </c>
      <c r="F483" s="8" t="s">
        <v>1072</v>
      </c>
      <c r="G483" s="2">
        <v>17</v>
      </c>
      <c r="H483" s="2">
        <v>46</v>
      </c>
      <c r="I483" s="2">
        <v>37</v>
      </c>
      <c r="J483" s="2" t="s">
        <v>1</v>
      </c>
      <c r="K483" s="2">
        <v>1</v>
      </c>
      <c r="L483" s="2">
        <v>20</v>
      </c>
      <c r="M483" s="3" t="s">
        <v>13</v>
      </c>
      <c r="N483" s="3" t="s">
        <v>13</v>
      </c>
      <c r="O483" s="2">
        <v>46</v>
      </c>
      <c r="P483" s="2" t="b">
        <v>1</v>
      </c>
      <c r="Q483" s="2" t="s">
        <v>2</v>
      </c>
      <c r="R483" s="2" t="s">
        <v>2</v>
      </c>
      <c r="S483" s="44">
        <v>47</v>
      </c>
      <c r="T483" s="44" t="s">
        <v>12</v>
      </c>
      <c r="U483" s="20">
        <v>1.6</v>
      </c>
      <c r="V483" s="11"/>
      <c r="W483" s="2">
        <f t="shared" si="565"/>
        <v>0</v>
      </c>
      <c r="X483">
        <f t="shared" si="566"/>
        <v>0</v>
      </c>
      <c r="Y483">
        <f t="shared" si="567"/>
        <v>0</v>
      </c>
      <c r="Z483">
        <f t="shared" si="568"/>
        <v>0</v>
      </c>
      <c r="AA483" s="2">
        <f t="shared" si="569"/>
        <v>50</v>
      </c>
      <c r="AB483" s="2" t="str">
        <f t="shared" si="570"/>
        <v>Over 0.5</v>
      </c>
      <c r="AC483" s="6"/>
      <c r="AD483" s="6" t="str">
        <f t="shared" si="571"/>
        <v>Over 0.5</v>
      </c>
      <c r="AE483" s="6" t="str">
        <f t="shared" si="572"/>
        <v>?</v>
      </c>
      <c r="AF483" s="6"/>
      <c r="AG483">
        <f t="shared" si="573"/>
        <v>0</v>
      </c>
      <c r="AH483">
        <f t="shared" si="574"/>
        <v>0</v>
      </c>
      <c r="AI483">
        <f t="shared" si="575"/>
        <v>0</v>
      </c>
      <c r="AJ483">
        <f t="shared" si="576"/>
        <v>0</v>
      </c>
      <c r="AK483" s="2" t="str">
        <f t="shared" si="577"/>
        <v>-</v>
      </c>
      <c r="AL483" s="2" t="str">
        <f t="shared" si="578"/>
        <v>-</v>
      </c>
    </row>
    <row r="484" spans="2:38">
      <c r="B484" t="s">
        <v>1166</v>
      </c>
      <c r="C484" s="10">
        <v>0.625</v>
      </c>
      <c r="D484" s="9" t="s">
        <v>1073</v>
      </c>
      <c r="E484" s="2" t="s">
        <v>0</v>
      </c>
      <c r="F484" s="8" t="s">
        <v>1074</v>
      </c>
      <c r="G484" s="2">
        <v>13</v>
      </c>
      <c r="H484" s="2">
        <v>50</v>
      </c>
      <c r="I484" s="2">
        <v>38</v>
      </c>
      <c r="J484" s="2" t="s">
        <v>1</v>
      </c>
      <c r="K484" s="2">
        <v>1</v>
      </c>
      <c r="L484" s="2">
        <v>25</v>
      </c>
      <c r="M484" s="3" t="s">
        <v>13</v>
      </c>
      <c r="N484" s="3" t="s">
        <v>13</v>
      </c>
      <c r="O484" s="2">
        <v>50</v>
      </c>
      <c r="P484" s="2" t="b">
        <v>1</v>
      </c>
      <c r="Q484" s="2" t="s">
        <v>2</v>
      </c>
      <c r="R484" s="2" t="s">
        <v>2</v>
      </c>
      <c r="S484" s="44">
        <v>41</v>
      </c>
      <c r="T484" s="44" t="s">
        <v>12</v>
      </c>
      <c r="U484" s="20">
        <v>1.95</v>
      </c>
      <c r="V484" s="11"/>
      <c r="W484" s="2">
        <f t="shared" si="565"/>
        <v>0</v>
      </c>
      <c r="X484">
        <f t="shared" si="566"/>
        <v>0</v>
      </c>
      <c r="Y484">
        <f t="shared" si="567"/>
        <v>0</v>
      </c>
      <c r="Z484">
        <f t="shared" si="568"/>
        <v>0</v>
      </c>
      <c r="AA484" s="2">
        <f t="shared" si="569"/>
        <v>50</v>
      </c>
      <c r="AB484" s="2" t="str">
        <f t="shared" si="570"/>
        <v>Over 0.5</v>
      </c>
      <c r="AC484" s="6"/>
      <c r="AD484" s="6" t="str">
        <f t="shared" si="571"/>
        <v>Over 0.5</v>
      </c>
      <c r="AE484" s="6" t="str">
        <f t="shared" si="572"/>
        <v>?</v>
      </c>
      <c r="AF484" s="6"/>
      <c r="AG484">
        <f t="shared" si="573"/>
        <v>3</v>
      </c>
      <c r="AH484">
        <f t="shared" si="574"/>
        <v>0</v>
      </c>
      <c r="AI484">
        <f t="shared" si="575"/>
        <v>0</v>
      </c>
      <c r="AJ484">
        <f t="shared" si="576"/>
        <v>0</v>
      </c>
      <c r="AK484" s="2" t="str">
        <f t="shared" si="577"/>
        <v>-</v>
      </c>
      <c r="AL484" s="2" t="str">
        <f t="shared" si="578"/>
        <v>-</v>
      </c>
    </row>
    <row r="485" spans="2:38">
      <c r="B485" t="s">
        <v>331</v>
      </c>
      <c r="C485" s="10">
        <v>0.625</v>
      </c>
      <c r="D485" s="9" t="s">
        <v>1075</v>
      </c>
      <c r="E485" s="2" t="s">
        <v>0</v>
      </c>
      <c r="F485" s="8" t="s">
        <v>1076</v>
      </c>
      <c r="G485" s="2">
        <v>9</v>
      </c>
      <c r="H485" s="2">
        <v>71</v>
      </c>
      <c r="I485" s="2">
        <v>20</v>
      </c>
      <c r="J485" s="2" t="s">
        <v>1</v>
      </c>
      <c r="K485" s="2">
        <v>2</v>
      </c>
      <c r="L485" s="2">
        <v>11</v>
      </c>
      <c r="M485" s="3" t="s">
        <v>13</v>
      </c>
      <c r="N485" s="3" t="s">
        <v>13</v>
      </c>
      <c r="O485" s="2" t="b">
        <v>1</v>
      </c>
      <c r="P485" s="2" t="b">
        <v>1</v>
      </c>
      <c r="Q485" s="2" t="s">
        <v>2</v>
      </c>
      <c r="R485" s="2" t="s">
        <v>2</v>
      </c>
      <c r="S485" s="44">
        <v>70</v>
      </c>
      <c r="T485" s="44"/>
      <c r="U485" s="20">
        <v>1.35</v>
      </c>
      <c r="V485" s="11"/>
      <c r="W485" s="2">
        <f t="shared" si="565"/>
        <v>10</v>
      </c>
      <c r="X485">
        <f t="shared" si="566"/>
        <v>5</v>
      </c>
      <c r="Y485">
        <f t="shared" si="567"/>
        <v>10</v>
      </c>
      <c r="Z485">
        <f t="shared" si="568"/>
        <v>0</v>
      </c>
      <c r="AA485" s="2">
        <f t="shared" si="569"/>
        <v>75</v>
      </c>
      <c r="AB485" s="2" t="str">
        <f t="shared" si="570"/>
        <v>Under 1.5</v>
      </c>
      <c r="AC485" s="6"/>
      <c r="AD485" s="6" t="str">
        <f t="shared" si="571"/>
        <v>Over 0.5</v>
      </c>
      <c r="AE485" s="6" t="str">
        <f t="shared" si="572"/>
        <v>?</v>
      </c>
      <c r="AF485" s="6"/>
      <c r="AG485">
        <f t="shared" si="573"/>
        <v>6</v>
      </c>
      <c r="AH485">
        <f t="shared" si="574"/>
        <v>0</v>
      </c>
      <c r="AI485">
        <f t="shared" si="575"/>
        <v>2</v>
      </c>
      <c r="AJ485">
        <f t="shared" si="576"/>
        <v>0</v>
      </c>
      <c r="AK485" s="2" t="str">
        <f t="shared" si="577"/>
        <v>-</v>
      </c>
      <c r="AL485" s="2" t="str">
        <f t="shared" si="578"/>
        <v>-</v>
      </c>
    </row>
    <row r="486" spans="2:38">
      <c r="B486" t="s">
        <v>331</v>
      </c>
      <c r="C486" s="10">
        <v>0.625</v>
      </c>
      <c r="D486" s="9" t="s">
        <v>338</v>
      </c>
      <c r="E486" s="2" t="s">
        <v>0</v>
      </c>
      <c r="F486" s="8" t="s">
        <v>1077</v>
      </c>
      <c r="G486" s="2">
        <v>29</v>
      </c>
      <c r="H486" s="2">
        <v>52</v>
      </c>
      <c r="I486" s="2">
        <v>20</v>
      </c>
      <c r="J486" s="2" t="s">
        <v>1</v>
      </c>
      <c r="K486" s="2" t="s">
        <v>1</v>
      </c>
      <c r="L486" s="2">
        <v>9</v>
      </c>
      <c r="M486" s="3" t="s">
        <v>13</v>
      </c>
      <c r="N486" s="3" t="s">
        <v>13</v>
      </c>
      <c r="O486" s="2">
        <v>52</v>
      </c>
      <c r="P486" s="2" t="b">
        <v>1</v>
      </c>
      <c r="Q486" s="2" t="b">
        <v>1</v>
      </c>
      <c r="R486" s="2" t="s">
        <v>2</v>
      </c>
      <c r="S486" s="44">
        <v>76</v>
      </c>
      <c r="T486" s="44"/>
      <c r="U486" s="20">
        <v>1.95</v>
      </c>
      <c r="V486" s="11"/>
      <c r="W486" s="2">
        <f t="shared" si="565"/>
        <v>0</v>
      </c>
      <c r="X486">
        <f t="shared" si="566"/>
        <v>5</v>
      </c>
      <c r="Y486">
        <f t="shared" si="567"/>
        <v>10</v>
      </c>
      <c r="Z486">
        <f t="shared" si="568"/>
        <v>0</v>
      </c>
      <c r="AA486" s="2">
        <f t="shared" si="569"/>
        <v>65</v>
      </c>
      <c r="AB486" s="2" t="str">
        <f t="shared" si="570"/>
        <v>Under 1.5</v>
      </c>
      <c r="AC486" s="6"/>
      <c r="AD486" s="6" t="str">
        <f t="shared" si="571"/>
        <v>Over 0.5</v>
      </c>
      <c r="AE486" s="6" t="str">
        <f t="shared" si="572"/>
        <v>?</v>
      </c>
      <c r="AF486" s="6"/>
      <c r="AG486">
        <f t="shared" si="573"/>
        <v>5</v>
      </c>
      <c r="AH486">
        <f t="shared" si="574"/>
        <v>0</v>
      </c>
      <c r="AI486">
        <f t="shared" si="575"/>
        <v>2</v>
      </c>
      <c r="AJ486">
        <f t="shared" si="576"/>
        <v>0</v>
      </c>
      <c r="AK486" s="2" t="str">
        <f t="shared" si="577"/>
        <v>-</v>
      </c>
      <c r="AL486" s="2" t="str">
        <f t="shared" si="578"/>
        <v>-</v>
      </c>
    </row>
    <row r="487" spans="2:38">
      <c r="B487" t="s">
        <v>331</v>
      </c>
      <c r="C487" s="10">
        <v>0.625</v>
      </c>
      <c r="D487" s="9" t="s">
        <v>1078</v>
      </c>
      <c r="E487" s="2" t="s">
        <v>0</v>
      </c>
      <c r="F487" s="8" t="s">
        <v>483</v>
      </c>
      <c r="G487" s="2">
        <v>19</v>
      </c>
      <c r="H487" s="2">
        <v>56</v>
      </c>
      <c r="I487" s="2">
        <v>25</v>
      </c>
      <c r="J487" s="2" t="s">
        <v>1</v>
      </c>
      <c r="K487" s="2" t="s">
        <v>1</v>
      </c>
      <c r="L487" s="2">
        <v>6</v>
      </c>
      <c r="M487" s="3" t="s">
        <v>13</v>
      </c>
      <c r="N487" s="3" t="s">
        <v>13</v>
      </c>
      <c r="O487" s="2" t="b">
        <v>1</v>
      </c>
      <c r="P487" s="2" t="b">
        <v>1</v>
      </c>
      <c r="Q487" s="2" t="b">
        <v>1</v>
      </c>
      <c r="R487" s="2" t="b">
        <v>1</v>
      </c>
      <c r="S487" s="44">
        <v>70</v>
      </c>
      <c r="T487" s="44"/>
      <c r="U487" s="20">
        <v>1.5</v>
      </c>
      <c r="V487" s="11"/>
      <c r="W487" s="2">
        <f t="shared" si="565"/>
        <v>10</v>
      </c>
      <c r="X487">
        <f t="shared" si="566"/>
        <v>10</v>
      </c>
      <c r="Y487">
        <f t="shared" si="567"/>
        <v>10</v>
      </c>
      <c r="Z487">
        <f t="shared" si="568"/>
        <v>0</v>
      </c>
      <c r="AA487" s="2">
        <f t="shared" si="569"/>
        <v>80</v>
      </c>
      <c r="AB487" s="2" t="str">
        <f t="shared" si="570"/>
        <v>Under 1.5</v>
      </c>
      <c r="AC487" s="6"/>
      <c r="AD487" s="6" t="str">
        <f t="shared" si="571"/>
        <v>Over 0.5</v>
      </c>
      <c r="AE487" s="6" t="str">
        <f t="shared" si="572"/>
        <v>?</v>
      </c>
      <c r="AF487" s="6"/>
      <c r="AG487">
        <f t="shared" si="573"/>
        <v>6</v>
      </c>
      <c r="AH487">
        <f t="shared" si="574"/>
        <v>2</v>
      </c>
      <c r="AI487">
        <f t="shared" si="575"/>
        <v>2</v>
      </c>
      <c r="AJ487">
        <f t="shared" si="576"/>
        <v>10</v>
      </c>
      <c r="AK487" s="2" t="str">
        <f t="shared" si="577"/>
        <v>A1</v>
      </c>
      <c r="AL487" s="2" t="str">
        <f t="shared" si="578"/>
        <v>-</v>
      </c>
    </row>
    <row r="488" spans="2:38">
      <c r="B488" t="s">
        <v>331</v>
      </c>
      <c r="C488" s="10">
        <v>0.625</v>
      </c>
      <c r="D488" s="9" t="s">
        <v>399</v>
      </c>
      <c r="E488" s="2" t="s">
        <v>0</v>
      </c>
      <c r="F488" s="8" t="s">
        <v>1079</v>
      </c>
      <c r="G488" s="2">
        <v>18</v>
      </c>
      <c r="H488" s="2">
        <v>47</v>
      </c>
      <c r="I488" s="2">
        <v>36</v>
      </c>
      <c r="J488" s="2" t="s">
        <v>1</v>
      </c>
      <c r="K488" s="2">
        <v>2</v>
      </c>
      <c r="L488" s="2">
        <v>18</v>
      </c>
      <c r="M488" s="3" t="s">
        <v>13</v>
      </c>
      <c r="N488" s="3" t="s">
        <v>13</v>
      </c>
      <c r="O488" s="2">
        <v>47</v>
      </c>
      <c r="P488" s="2" t="b">
        <v>1</v>
      </c>
      <c r="Q488" s="2" t="s">
        <v>2</v>
      </c>
      <c r="R488" s="2" t="s">
        <v>2</v>
      </c>
      <c r="S488" s="44">
        <v>58</v>
      </c>
      <c r="T488" s="44"/>
      <c r="U488" s="20">
        <v>1.4</v>
      </c>
      <c r="V488" s="11"/>
      <c r="W488" s="2">
        <f t="shared" si="565"/>
        <v>0</v>
      </c>
      <c r="X488">
        <f t="shared" si="566"/>
        <v>0</v>
      </c>
      <c r="Y488">
        <f t="shared" si="567"/>
        <v>5</v>
      </c>
      <c r="Z488">
        <f t="shared" si="568"/>
        <v>0</v>
      </c>
      <c r="AA488" s="2">
        <f t="shared" si="569"/>
        <v>55</v>
      </c>
      <c r="AB488" s="2" t="str">
        <f t="shared" si="570"/>
        <v>Over 0.5</v>
      </c>
      <c r="AC488" s="6"/>
      <c r="AD488" s="6" t="str">
        <f t="shared" si="571"/>
        <v>Over 0.5</v>
      </c>
      <c r="AE488" s="6" t="str">
        <f t="shared" si="572"/>
        <v>?</v>
      </c>
      <c r="AF488" s="6"/>
      <c r="AG488">
        <f t="shared" si="573"/>
        <v>0</v>
      </c>
      <c r="AH488">
        <f t="shared" si="574"/>
        <v>0</v>
      </c>
      <c r="AI488">
        <f t="shared" si="575"/>
        <v>2</v>
      </c>
      <c r="AJ488">
        <f t="shared" si="576"/>
        <v>0</v>
      </c>
      <c r="AK488" s="2" t="str">
        <f t="shared" si="577"/>
        <v>-</v>
      </c>
      <c r="AL488" s="2" t="str">
        <f t="shared" si="578"/>
        <v>-</v>
      </c>
    </row>
    <row r="489" spans="2:38">
      <c r="B489" t="s">
        <v>1004</v>
      </c>
      <c r="C489" s="10">
        <v>0.625</v>
      </c>
      <c r="D489" s="9" t="s">
        <v>1080</v>
      </c>
      <c r="E489" s="2" t="s">
        <v>0</v>
      </c>
      <c r="F489" s="8" t="s">
        <v>1081</v>
      </c>
      <c r="G489" s="2">
        <v>10</v>
      </c>
      <c r="H489" s="2">
        <v>45</v>
      </c>
      <c r="I489" s="2">
        <v>45</v>
      </c>
      <c r="J489" s="2">
        <v>2</v>
      </c>
      <c r="K489" s="2">
        <v>1</v>
      </c>
      <c r="L489" s="2">
        <v>35</v>
      </c>
      <c r="M489" s="3" t="s">
        <v>13</v>
      </c>
      <c r="N489" s="3" t="s">
        <v>13</v>
      </c>
      <c r="O489" s="2">
        <v>45</v>
      </c>
      <c r="P489" s="2" t="b">
        <v>0</v>
      </c>
      <c r="Q489" s="2" t="s">
        <v>2</v>
      </c>
      <c r="R489" s="2" t="s">
        <v>2</v>
      </c>
      <c r="S489" s="44">
        <v>20</v>
      </c>
      <c r="T489" s="44" t="s">
        <v>12</v>
      </c>
      <c r="U489" s="20">
        <v>1.35</v>
      </c>
      <c r="V489" s="11"/>
      <c r="W489" s="2">
        <f t="shared" si="565"/>
        <v>0</v>
      </c>
      <c r="X489">
        <f t="shared" si="566"/>
        <v>0</v>
      </c>
      <c r="Y489">
        <f t="shared" si="567"/>
        <v>0</v>
      </c>
      <c r="Z489">
        <f t="shared" si="568"/>
        <v>0</v>
      </c>
      <c r="AA489" s="2">
        <f t="shared" si="569"/>
        <v>50</v>
      </c>
      <c r="AB489" s="2" t="str">
        <f t="shared" si="570"/>
        <v>Over 0.5</v>
      </c>
      <c r="AC489" s="6"/>
      <c r="AD489" s="6" t="str">
        <f t="shared" si="571"/>
        <v>Over 0.5</v>
      </c>
      <c r="AE489" s="6" t="str">
        <f t="shared" si="572"/>
        <v>?</v>
      </c>
      <c r="AF489" s="6"/>
      <c r="AG489">
        <f t="shared" si="573"/>
        <v>0</v>
      </c>
      <c r="AH489">
        <f t="shared" si="574"/>
        <v>0</v>
      </c>
      <c r="AI489">
        <f t="shared" si="575"/>
        <v>0</v>
      </c>
      <c r="AJ489">
        <f t="shared" si="576"/>
        <v>0</v>
      </c>
      <c r="AK489" s="2" t="str">
        <f t="shared" si="577"/>
        <v>-</v>
      </c>
      <c r="AL489" s="2" t="str">
        <f t="shared" si="578"/>
        <v>-</v>
      </c>
    </row>
    <row r="490" spans="2:38">
      <c r="B490" t="s">
        <v>1004</v>
      </c>
      <c r="C490" s="10">
        <v>0.625</v>
      </c>
      <c r="D490" s="9" t="s">
        <v>1082</v>
      </c>
      <c r="E490" s="2" t="s">
        <v>0</v>
      </c>
      <c r="F490" s="8" t="s">
        <v>1083</v>
      </c>
      <c r="G490" s="2">
        <v>10</v>
      </c>
      <c r="H490" s="2">
        <v>45</v>
      </c>
      <c r="I490" s="2">
        <v>45</v>
      </c>
      <c r="J490" s="2">
        <v>2</v>
      </c>
      <c r="K490" s="2">
        <v>2</v>
      </c>
      <c r="L490" s="2">
        <v>35</v>
      </c>
      <c r="M490" s="3" t="s">
        <v>13</v>
      </c>
      <c r="N490" s="3" t="s">
        <v>13</v>
      </c>
      <c r="O490" s="2">
        <v>45</v>
      </c>
      <c r="P490" s="2" t="b">
        <v>0</v>
      </c>
      <c r="Q490" s="2" t="s">
        <v>2</v>
      </c>
      <c r="R490" s="2" t="s">
        <v>2</v>
      </c>
      <c r="S490" s="44">
        <v>37</v>
      </c>
      <c r="T490" s="44" t="s">
        <v>12</v>
      </c>
      <c r="U490" s="20">
        <v>1.4</v>
      </c>
      <c r="V490" s="11"/>
      <c r="W490" s="2">
        <f t="shared" si="565"/>
        <v>0</v>
      </c>
      <c r="X490">
        <f t="shared" si="566"/>
        <v>0</v>
      </c>
      <c r="Y490">
        <f t="shared" si="567"/>
        <v>0</v>
      </c>
      <c r="Z490">
        <f t="shared" si="568"/>
        <v>0</v>
      </c>
      <c r="AA490" s="2">
        <f t="shared" si="569"/>
        <v>50</v>
      </c>
      <c r="AB490" s="2" t="str">
        <f t="shared" si="570"/>
        <v>Over 0.5</v>
      </c>
      <c r="AC490" s="6"/>
      <c r="AD490" s="6" t="str">
        <f t="shared" si="571"/>
        <v>Over 0.5</v>
      </c>
      <c r="AE490" s="6" t="str">
        <f t="shared" si="572"/>
        <v>?</v>
      </c>
      <c r="AF490" s="6"/>
      <c r="AG490">
        <f t="shared" si="573"/>
        <v>0</v>
      </c>
      <c r="AH490">
        <f t="shared" si="574"/>
        <v>0</v>
      </c>
      <c r="AI490">
        <f t="shared" si="575"/>
        <v>0</v>
      </c>
      <c r="AJ490">
        <f t="shared" si="576"/>
        <v>0</v>
      </c>
      <c r="AK490" s="2" t="str">
        <f t="shared" si="577"/>
        <v>-</v>
      </c>
      <c r="AL490" s="2" t="str">
        <f t="shared" si="578"/>
        <v>-</v>
      </c>
    </row>
    <row r="491" spans="2:38">
      <c r="B491" t="s">
        <v>545</v>
      </c>
      <c r="C491" s="10">
        <v>0.625</v>
      </c>
      <c r="D491" s="9" t="s">
        <v>1084</v>
      </c>
      <c r="E491" s="2" t="s">
        <v>0</v>
      </c>
      <c r="F491" s="8" t="s">
        <v>1085</v>
      </c>
      <c r="G491" s="2">
        <v>4</v>
      </c>
      <c r="H491" s="2">
        <v>88</v>
      </c>
      <c r="I491" s="2">
        <v>8</v>
      </c>
      <c r="J491" s="2" t="s">
        <v>1</v>
      </c>
      <c r="K491" s="2" t="s">
        <v>1</v>
      </c>
      <c r="L491" s="2">
        <v>4</v>
      </c>
      <c r="M491" s="3" t="s">
        <v>13</v>
      </c>
      <c r="N491" s="3" t="s">
        <v>13</v>
      </c>
      <c r="O491" s="2" t="b">
        <v>1</v>
      </c>
      <c r="P491" s="2" t="b">
        <v>1</v>
      </c>
      <c r="Q491" s="2" t="b">
        <v>1</v>
      </c>
      <c r="R491" s="2" t="b">
        <v>1</v>
      </c>
      <c r="S491" s="44">
        <v>62</v>
      </c>
      <c r="T491" s="44"/>
      <c r="U491" s="20"/>
      <c r="V491" s="11"/>
      <c r="W491" s="2">
        <f t="shared" si="565"/>
        <v>10</v>
      </c>
      <c r="X491">
        <f t="shared" si="566"/>
        <v>10</v>
      </c>
      <c r="Y491">
        <f t="shared" si="567"/>
        <v>10</v>
      </c>
      <c r="Z491">
        <f t="shared" si="568"/>
        <v>0</v>
      </c>
      <c r="AA491" s="2">
        <f t="shared" si="569"/>
        <v>80</v>
      </c>
      <c r="AB491" s="2" t="str">
        <f t="shared" si="570"/>
        <v>Under 1.5</v>
      </c>
      <c r="AC491" s="6"/>
      <c r="AD491" s="6" t="str">
        <f t="shared" si="571"/>
        <v>Over 0.5</v>
      </c>
      <c r="AE491" s="6" t="str">
        <f t="shared" si="572"/>
        <v>?</v>
      </c>
      <c r="AF491" s="6"/>
      <c r="AG491">
        <f t="shared" si="573"/>
        <v>6</v>
      </c>
      <c r="AH491">
        <f t="shared" si="574"/>
        <v>2</v>
      </c>
      <c r="AI491">
        <f t="shared" si="575"/>
        <v>2</v>
      </c>
      <c r="AJ491">
        <f t="shared" si="576"/>
        <v>10</v>
      </c>
      <c r="AK491" s="2" t="str">
        <f t="shared" si="577"/>
        <v>A1</v>
      </c>
      <c r="AL491" s="2" t="str">
        <f t="shared" si="578"/>
        <v>-</v>
      </c>
    </row>
    <row r="492" spans="2:38">
      <c r="B492" t="s">
        <v>455</v>
      </c>
      <c r="C492" s="10">
        <v>0.64583333333333337</v>
      </c>
      <c r="D492" s="9" t="s">
        <v>1086</v>
      </c>
      <c r="E492" s="2" t="s">
        <v>0</v>
      </c>
      <c r="F492" s="8" t="s">
        <v>1087</v>
      </c>
      <c r="G492" s="2">
        <v>27</v>
      </c>
      <c r="H492" s="2">
        <v>45</v>
      </c>
      <c r="I492" s="2">
        <v>28</v>
      </c>
      <c r="J492" s="2" t="s">
        <v>1</v>
      </c>
      <c r="K492" s="2">
        <v>2</v>
      </c>
      <c r="L492" s="2">
        <v>1</v>
      </c>
      <c r="M492" s="3" t="s">
        <v>13</v>
      </c>
      <c r="N492" s="3" t="s">
        <v>13</v>
      </c>
      <c r="O492" s="2">
        <v>45</v>
      </c>
      <c r="P492" s="2" t="b">
        <v>1</v>
      </c>
      <c r="Q492" s="2" t="s">
        <v>2</v>
      </c>
      <c r="R492" s="2" t="b">
        <v>1</v>
      </c>
      <c r="S492" s="44">
        <v>52</v>
      </c>
      <c r="T492" s="44" t="s">
        <v>12</v>
      </c>
      <c r="U492" s="20">
        <v>1.85</v>
      </c>
      <c r="V492" s="11"/>
      <c r="W492" s="2">
        <f t="shared" ref="W492:W501" si="579">IF(H492&gt;52,10,0)</f>
        <v>0</v>
      </c>
      <c r="X492">
        <f t="shared" ref="X492:X501" si="580">IF(L492&gt;15,0,IF(L492&lt;8,10,5))</f>
        <v>10</v>
      </c>
      <c r="Y492">
        <f t="shared" ref="Y492:Y501" si="581">IF(S492&gt;60,10,IF(S492&lt;49,0,5))</f>
        <v>5</v>
      </c>
      <c r="Z492">
        <f t="shared" ref="Z492:Z501" si="582">IF(T492="Y",10,IF(T492="C",5,0))</f>
        <v>0</v>
      </c>
      <c r="AA492" s="2">
        <f t="shared" ref="AA492:AA501" si="583">SUM(W492:Z492)+50</f>
        <v>65</v>
      </c>
      <c r="AB492" s="2" t="str">
        <f t="shared" ref="AB492:AB501" si="584">IF(AA492&lt;56,"Over 0.5","Under 1.5")</f>
        <v>Under 1.5</v>
      </c>
      <c r="AC492" s="6"/>
      <c r="AD492" s="6" t="str">
        <f t="shared" ref="AD492:AD501" si="585">IF(M492="1-0","Under 1.5",IF(M492="0-0","Under 1.5",IF(M492="0-1","Under 1.5","Over 0.5")))</f>
        <v>Over 0.5</v>
      </c>
      <c r="AE492" s="6" t="str">
        <f t="shared" ref="AE492:AE501" si="586">IF(M492="?",M492,IF(AB492=AD492,"WON",IF(M492="0-1","WON",IF(M492="1-0","WON","LOST"))))</f>
        <v>?</v>
      </c>
      <c r="AF492" s="6"/>
      <c r="AG492">
        <f t="shared" ref="AG492:AG501" si="587">IF(H492&gt;52,6,IF(H492=52,5,IF(H492=51,4,IF(H492=50,3,IF(H492=49,2,IF(H492=48,1,0))))))</f>
        <v>0</v>
      </c>
      <c r="AH492">
        <f t="shared" ref="AH492:AH501" si="588">IF(L492&lt;8,2,0)</f>
        <v>2</v>
      </c>
      <c r="AI492">
        <f t="shared" ref="AI492:AI501" si="589">IF(S492&gt;49,2,0)</f>
        <v>2</v>
      </c>
      <c r="AJ492">
        <f t="shared" ref="AJ492:AJ501" si="590">IF(SUM(AH492:AI492)=4,SUM(AG492:AI492),0)</f>
        <v>4</v>
      </c>
      <c r="AK492" s="2" t="str">
        <f t="shared" ref="AK492:AK501" si="591">IF(AJ492=10,"A1",IF(AJ492=9,"A2",IF(AJ492=8,"A3",IF(AJ492=7,"A4",IF(AJ492=6,"A5","-")))))</f>
        <v>-</v>
      </c>
      <c r="AL492" s="2" t="str">
        <f t="shared" ref="AL492:AL501" si="592">IF(AND(L492&lt;11,U492&lt;1.75,AA492&gt;65,OR((AND(S492&gt;49,S492&lt;61,T492="Y")),(AND(S492&lt;48,T492="Y")),(AND(S492&gt;60,T492="N")),(AND(S492&gt;60,T492="Y")),(AND(S492&gt;60,T492="C")))),"Pick","-")</f>
        <v>-</v>
      </c>
    </row>
    <row r="493" spans="2:38">
      <c r="B493" t="s">
        <v>455</v>
      </c>
      <c r="C493" s="10">
        <v>0.64583333333333337</v>
      </c>
      <c r="D493" s="9" t="s">
        <v>438</v>
      </c>
      <c r="E493" s="2" t="s">
        <v>0</v>
      </c>
      <c r="F493" s="8" t="s">
        <v>1088</v>
      </c>
      <c r="G493" s="2">
        <v>22</v>
      </c>
      <c r="H493" s="2">
        <v>45</v>
      </c>
      <c r="I493" s="2">
        <v>34</v>
      </c>
      <c r="J493" s="2" t="s">
        <v>1</v>
      </c>
      <c r="K493" s="2" t="s">
        <v>1</v>
      </c>
      <c r="L493" s="2">
        <v>12</v>
      </c>
      <c r="M493" s="3" t="s">
        <v>13</v>
      </c>
      <c r="N493" s="3" t="s">
        <v>13</v>
      </c>
      <c r="O493" s="2">
        <v>45</v>
      </c>
      <c r="P493" s="2" t="b">
        <v>1</v>
      </c>
      <c r="Q493" s="2" t="b">
        <v>1</v>
      </c>
      <c r="R493" s="2" t="s">
        <v>2</v>
      </c>
      <c r="S493" s="44">
        <v>55</v>
      </c>
      <c r="T493" s="44" t="s">
        <v>11</v>
      </c>
      <c r="U493" s="20">
        <v>1.8</v>
      </c>
      <c r="V493" s="11"/>
      <c r="W493" s="2">
        <f t="shared" si="579"/>
        <v>0</v>
      </c>
      <c r="X493">
        <f t="shared" si="580"/>
        <v>5</v>
      </c>
      <c r="Y493">
        <f t="shared" si="581"/>
        <v>5</v>
      </c>
      <c r="Z493">
        <f t="shared" si="582"/>
        <v>5</v>
      </c>
      <c r="AA493" s="2">
        <f t="shared" si="583"/>
        <v>65</v>
      </c>
      <c r="AB493" s="2" t="str">
        <f t="shared" si="584"/>
        <v>Under 1.5</v>
      </c>
      <c r="AC493" s="6"/>
      <c r="AD493" s="6" t="str">
        <f t="shared" si="585"/>
        <v>Over 0.5</v>
      </c>
      <c r="AE493" s="6" t="str">
        <f t="shared" si="586"/>
        <v>?</v>
      </c>
      <c r="AF493" s="6"/>
      <c r="AG493">
        <f t="shared" si="587"/>
        <v>0</v>
      </c>
      <c r="AH493">
        <f t="shared" si="588"/>
        <v>0</v>
      </c>
      <c r="AI493">
        <f t="shared" si="589"/>
        <v>2</v>
      </c>
      <c r="AJ493">
        <f t="shared" si="590"/>
        <v>0</v>
      </c>
      <c r="AK493" s="2" t="str">
        <f t="shared" si="591"/>
        <v>-</v>
      </c>
      <c r="AL493" s="2" t="str">
        <f t="shared" si="592"/>
        <v>-</v>
      </c>
    </row>
    <row r="494" spans="2:38">
      <c r="B494" t="s">
        <v>333</v>
      </c>
      <c r="C494" s="10">
        <v>0.64583333333333337</v>
      </c>
      <c r="D494" s="9" t="s">
        <v>324</v>
      </c>
      <c r="E494" s="2" t="s">
        <v>0</v>
      </c>
      <c r="F494" s="8" t="s">
        <v>323</v>
      </c>
      <c r="G494" s="2">
        <v>11</v>
      </c>
      <c r="H494" s="2">
        <v>58</v>
      </c>
      <c r="I494" s="2">
        <v>31</v>
      </c>
      <c r="J494" s="2" t="s">
        <v>1</v>
      </c>
      <c r="K494" s="2">
        <v>2</v>
      </c>
      <c r="L494" s="2">
        <v>20</v>
      </c>
      <c r="M494" s="3" t="s">
        <v>13</v>
      </c>
      <c r="N494" s="3" t="s">
        <v>13</v>
      </c>
      <c r="O494" s="2" t="b">
        <v>1</v>
      </c>
      <c r="P494" s="2" t="b">
        <v>1</v>
      </c>
      <c r="Q494" s="2" t="s">
        <v>2</v>
      </c>
      <c r="R494" s="2" t="s">
        <v>2</v>
      </c>
      <c r="S494" s="44">
        <v>59</v>
      </c>
      <c r="T494" s="44" t="s">
        <v>12</v>
      </c>
      <c r="U494" s="20">
        <v>1.65</v>
      </c>
      <c r="V494" s="11"/>
      <c r="W494" s="2">
        <f t="shared" si="579"/>
        <v>10</v>
      </c>
      <c r="X494">
        <f t="shared" si="580"/>
        <v>0</v>
      </c>
      <c r="Y494">
        <f t="shared" si="581"/>
        <v>5</v>
      </c>
      <c r="Z494">
        <f t="shared" si="582"/>
        <v>0</v>
      </c>
      <c r="AA494" s="2">
        <f t="shared" si="583"/>
        <v>65</v>
      </c>
      <c r="AB494" s="2" t="str">
        <f t="shared" si="584"/>
        <v>Under 1.5</v>
      </c>
      <c r="AC494" s="6"/>
      <c r="AD494" s="6" t="str">
        <f t="shared" si="585"/>
        <v>Over 0.5</v>
      </c>
      <c r="AE494" s="6" t="str">
        <f t="shared" si="586"/>
        <v>?</v>
      </c>
      <c r="AF494" s="6"/>
      <c r="AG494">
        <f t="shared" si="587"/>
        <v>6</v>
      </c>
      <c r="AH494">
        <f t="shared" si="588"/>
        <v>0</v>
      </c>
      <c r="AI494">
        <f t="shared" si="589"/>
        <v>2</v>
      </c>
      <c r="AJ494">
        <f t="shared" si="590"/>
        <v>0</v>
      </c>
      <c r="AK494" s="2" t="str">
        <f t="shared" si="591"/>
        <v>-</v>
      </c>
      <c r="AL494" s="2" t="str">
        <f t="shared" si="592"/>
        <v>-</v>
      </c>
    </row>
    <row r="495" spans="2:38">
      <c r="B495" t="s">
        <v>54</v>
      </c>
      <c r="C495" s="10">
        <v>0.64583333333333337</v>
      </c>
      <c r="D495" s="9" t="s">
        <v>745</v>
      </c>
      <c r="E495" s="2" t="s">
        <v>0</v>
      </c>
      <c r="F495" s="8" t="s">
        <v>754</v>
      </c>
      <c r="G495" s="2">
        <v>15</v>
      </c>
      <c r="H495" s="2">
        <v>55</v>
      </c>
      <c r="I495" s="2">
        <v>30</v>
      </c>
      <c r="J495" s="2" t="s">
        <v>1</v>
      </c>
      <c r="K495" s="2" t="s">
        <v>1</v>
      </c>
      <c r="L495" s="2">
        <v>15</v>
      </c>
      <c r="M495" s="3" t="s">
        <v>13</v>
      </c>
      <c r="N495" s="3" t="s">
        <v>13</v>
      </c>
      <c r="O495" s="2" t="b">
        <v>1</v>
      </c>
      <c r="P495" s="2" t="b">
        <v>1</v>
      </c>
      <c r="Q495" s="2" t="b">
        <v>1</v>
      </c>
      <c r="R495" s="2" t="s">
        <v>2</v>
      </c>
      <c r="S495" s="44">
        <v>73</v>
      </c>
      <c r="T495" s="44" t="s">
        <v>10</v>
      </c>
      <c r="U495" s="20">
        <v>1.55</v>
      </c>
      <c r="V495" s="11"/>
      <c r="W495" s="2">
        <f t="shared" si="579"/>
        <v>10</v>
      </c>
      <c r="X495">
        <f t="shared" si="580"/>
        <v>5</v>
      </c>
      <c r="Y495">
        <f t="shared" si="581"/>
        <v>10</v>
      </c>
      <c r="Z495">
        <f t="shared" si="582"/>
        <v>10</v>
      </c>
      <c r="AA495" s="2">
        <f t="shared" si="583"/>
        <v>85</v>
      </c>
      <c r="AB495" s="2" t="str">
        <f t="shared" si="584"/>
        <v>Under 1.5</v>
      </c>
      <c r="AC495" s="6"/>
      <c r="AD495" s="6" t="str">
        <f t="shared" si="585"/>
        <v>Over 0.5</v>
      </c>
      <c r="AE495" s="6" t="str">
        <f t="shared" si="586"/>
        <v>?</v>
      </c>
      <c r="AF495" s="6"/>
      <c r="AG495">
        <f t="shared" si="587"/>
        <v>6</v>
      </c>
      <c r="AH495">
        <f t="shared" si="588"/>
        <v>0</v>
      </c>
      <c r="AI495">
        <f t="shared" si="589"/>
        <v>2</v>
      </c>
      <c r="AJ495">
        <f t="shared" si="590"/>
        <v>0</v>
      </c>
      <c r="AK495" s="2" t="str">
        <f t="shared" si="591"/>
        <v>-</v>
      </c>
      <c r="AL495" s="2" t="str">
        <f t="shared" si="592"/>
        <v>-</v>
      </c>
    </row>
    <row r="496" spans="2:38">
      <c r="B496" t="s">
        <v>54</v>
      </c>
      <c r="C496" s="10">
        <v>0.64583333333333337</v>
      </c>
      <c r="D496" s="9" t="s">
        <v>1089</v>
      </c>
      <c r="E496" s="2" t="s">
        <v>0</v>
      </c>
      <c r="F496" s="8" t="s">
        <v>1090</v>
      </c>
      <c r="G496" s="2">
        <v>17</v>
      </c>
      <c r="H496" s="2">
        <v>69</v>
      </c>
      <c r="I496" s="2">
        <v>15</v>
      </c>
      <c r="J496" s="2" t="s">
        <v>1</v>
      </c>
      <c r="K496" s="2" t="s">
        <v>1</v>
      </c>
      <c r="L496" s="2">
        <v>2</v>
      </c>
      <c r="M496" s="3" t="s">
        <v>13</v>
      </c>
      <c r="N496" s="3" t="s">
        <v>13</v>
      </c>
      <c r="O496" s="2" t="b">
        <v>1</v>
      </c>
      <c r="P496" s="2" t="b">
        <v>1</v>
      </c>
      <c r="Q496" s="2" t="b">
        <v>1</v>
      </c>
      <c r="R496" s="2" t="b">
        <v>1</v>
      </c>
      <c r="S496" s="44">
        <v>83</v>
      </c>
      <c r="T496" s="44" t="s">
        <v>10</v>
      </c>
      <c r="U496" s="20">
        <v>1.5</v>
      </c>
      <c r="V496" s="11"/>
      <c r="W496" s="2">
        <f t="shared" si="579"/>
        <v>10</v>
      </c>
      <c r="X496">
        <f t="shared" si="580"/>
        <v>10</v>
      </c>
      <c r="Y496">
        <f t="shared" si="581"/>
        <v>10</v>
      </c>
      <c r="Z496">
        <f t="shared" si="582"/>
        <v>10</v>
      </c>
      <c r="AA496" s="2">
        <f t="shared" si="583"/>
        <v>90</v>
      </c>
      <c r="AB496" s="2" t="str">
        <f t="shared" si="584"/>
        <v>Under 1.5</v>
      </c>
      <c r="AC496" s="6"/>
      <c r="AD496" s="6" t="str">
        <f t="shared" si="585"/>
        <v>Over 0.5</v>
      </c>
      <c r="AE496" s="6" t="str">
        <f t="shared" si="586"/>
        <v>?</v>
      </c>
      <c r="AF496" s="6"/>
      <c r="AG496">
        <f t="shared" si="587"/>
        <v>6</v>
      </c>
      <c r="AH496">
        <f t="shared" si="588"/>
        <v>2</v>
      </c>
      <c r="AI496">
        <f t="shared" si="589"/>
        <v>2</v>
      </c>
      <c r="AJ496">
        <f t="shared" si="590"/>
        <v>10</v>
      </c>
      <c r="AK496" s="2" t="str">
        <f t="shared" si="591"/>
        <v>A1</v>
      </c>
      <c r="AL496" s="2" t="str">
        <f t="shared" si="592"/>
        <v>Pick</v>
      </c>
    </row>
    <row r="497" spans="2:38">
      <c r="B497" t="s">
        <v>54</v>
      </c>
      <c r="C497" s="10">
        <v>0.64583333333333337</v>
      </c>
      <c r="D497" s="9" t="s">
        <v>1091</v>
      </c>
      <c r="E497" s="2" t="s">
        <v>0</v>
      </c>
      <c r="F497" s="8" t="s">
        <v>1092</v>
      </c>
      <c r="G497" s="2">
        <v>46</v>
      </c>
      <c r="H497" s="2">
        <v>44</v>
      </c>
      <c r="I497" s="2">
        <v>10</v>
      </c>
      <c r="J497" s="2">
        <v>1</v>
      </c>
      <c r="K497" s="2">
        <v>1</v>
      </c>
      <c r="L497" s="2">
        <v>36</v>
      </c>
      <c r="M497" s="3" t="s">
        <v>13</v>
      </c>
      <c r="N497" s="3" t="s">
        <v>13</v>
      </c>
      <c r="O497" s="2">
        <v>44</v>
      </c>
      <c r="P497" s="2" t="b">
        <v>0</v>
      </c>
      <c r="Q497" s="2" t="s">
        <v>2</v>
      </c>
      <c r="R497" s="2" t="s">
        <v>2</v>
      </c>
      <c r="S497" s="44">
        <v>52</v>
      </c>
      <c r="T497" s="44" t="s">
        <v>11</v>
      </c>
      <c r="U497" s="20">
        <v>1.6</v>
      </c>
      <c r="V497" s="11"/>
      <c r="W497" s="2">
        <f t="shared" si="579"/>
        <v>0</v>
      </c>
      <c r="X497">
        <f t="shared" si="580"/>
        <v>0</v>
      </c>
      <c r="Y497">
        <f t="shared" si="581"/>
        <v>5</v>
      </c>
      <c r="Z497">
        <f t="shared" si="582"/>
        <v>5</v>
      </c>
      <c r="AA497" s="2">
        <f t="shared" si="583"/>
        <v>60</v>
      </c>
      <c r="AB497" s="2" t="str">
        <f t="shared" si="584"/>
        <v>Under 1.5</v>
      </c>
      <c r="AC497" s="6"/>
      <c r="AD497" s="6" t="str">
        <f t="shared" si="585"/>
        <v>Over 0.5</v>
      </c>
      <c r="AE497" s="6" t="str">
        <f t="shared" si="586"/>
        <v>?</v>
      </c>
      <c r="AF497" s="6"/>
      <c r="AG497">
        <f t="shared" si="587"/>
        <v>0</v>
      </c>
      <c r="AH497">
        <f t="shared" si="588"/>
        <v>0</v>
      </c>
      <c r="AI497">
        <f t="shared" si="589"/>
        <v>2</v>
      </c>
      <c r="AJ497">
        <f t="shared" si="590"/>
        <v>0</v>
      </c>
      <c r="AK497" s="2" t="str">
        <f t="shared" si="591"/>
        <v>-</v>
      </c>
      <c r="AL497" s="2" t="str">
        <f t="shared" si="592"/>
        <v>-</v>
      </c>
    </row>
    <row r="498" spans="2:38">
      <c r="B498" t="s">
        <v>54</v>
      </c>
      <c r="C498" s="10">
        <v>0.64583333333333337</v>
      </c>
      <c r="D498" s="9" t="s">
        <v>1093</v>
      </c>
      <c r="E498" s="2" t="s">
        <v>0</v>
      </c>
      <c r="F498" s="8" t="s">
        <v>128</v>
      </c>
      <c r="G498" s="2">
        <v>23</v>
      </c>
      <c r="H498" s="2">
        <v>62</v>
      </c>
      <c r="I498" s="2">
        <v>15</v>
      </c>
      <c r="J498" s="2" t="s">
        <v>1</v>
      </c>
      <c r="K498" s="2">
        <v>1</v>
      </c>
      <c r="L498" s="2">
        <v>8</v>
      </c>
      <c r="M498" s="3" t="s">
        <v>13</v>
      </c>
      <c r="N498" s="3" t="s">
        <v>13</v>
      </c>
      <c r="O498" s="2" t="b">
        <v>1</v>
      </c>
      <c r="P498" s="2" t="b">
        <v>1</v>
      </c>
      <c r="Q498" s="2" t="s">
        <v>2</v>
      </c>
      <c r="R498" s="2" t="s">
        <v>2</v>
      </c>
      <c r="S498" s="44">
        <v>63</v>
      </c>
      <c r="T498" s="44"/>
      <c r="U498" s="20">
        <v>1.5</v>
      </c>
      <c r="V498" s="11"/>
      <c r="W498" s="2">
        <f t="shared" si="579"/>
        <v>10</v>
      </c>
      <c r="X498">
        <f t="shared" si="580"/>
        <v>5</v>
      </c>
      <c r="Y498">
        <f t="shared" si="581"/>
        <v>10</v>
      </c>
      <c r="Z498">
        <f t="shared" si="582"/>
        <v>0</v>
      </c>
      <c r="AA498" s="2">
        <f t="shared" si="583"/>
        <v>75</v>
      </c>
      <c r="AB498" s="2" t="str">
        <f t="shared" si="584"/>
        <v>Under 1.5</v>
      </c>
      <c r="AC498" s="6"/>
      <c r="AD498" s="6" t="str">
        <f t="shared" si="585"/>
        <v>Over 0.5</v>
      </c>
      <c r="AE498" s="6" t="str">
        <f t="shared" si="586"/>
        <v>?</v>
      </c>
      <c r="AF498" s="6"/>
      <c r="AG498">
        <f t="shared" si="587"/>
        <v>6</v>
      </c>
      <c r="AH498">
        <f t="shared" si="588"/>
        <v>0</v>
      </c>
      <c r="AI498">
        <f t="shared" si="589"/>
        <v>2</v>
      </c>
      <c r="AJ498">
        <f t="shared" si="590"/>
        <v>0</v>
      </c>
      <c r="AK498" s="2" t="str">
        <f t="shared" si="591"/>
        <v>-</v>
      </c>
      <c r="AL498" s="2" t="str">
        <f t="shared" si="592"/>
        <v>-</v>
      </c>
    </row>
    <row r="499" spans="2:38">
      <c r="B499" t="s">
        <v>57</v>
      </c>
      <c r="C499" s="10">
        <v>0.65625</v>
      </c>
      <c r="D499" s="9" t="s">
        <v>196</v>
      </c>
      <c r="E499" s="2" t="s">
        <v>0</v>
      </c>
      <c r="F499" s="8" t="s">
        <v>1094</v>
      </c>
      <c r="G499" s="2">
        <v>32</v>
      </c>
      <c r="H499" s="2">
        <v>50</v>
      </c>
      <c r="I499" s="2">
        <v>17</v>
      </c>
      <c r="J499" s="2" t="s">
        <v>1</v>
      </c>
      <c r="K499" s="2">
        <v>1</v>
      </c>
      <c r="L499" s="2">
        <v>15</v>
      </c>
      <c r="M499" s="3" t="s">
        <v>13</v>
      </c>
      <c r="N499" s="3" t="s">
        <v>13</v>
      </c>
      <c r="O499" s="2">
        <v>50</v>
      </c>
      <c r="P499" s="2" t="b">
        <v>1</v>
      </c>
      <c r="Q499" s="2" t="s">
        <v>2</v>
      </c>
      <c r="R499" s="2" t="s">
        <v>2</v>
      </c>
      <c r="S499" s="44">
        <v>41</v>
      </c>
      <c r="T499" s="44" t="s">
        <v>12</v>
      </c>
      <c r="U499" s="20">
        <v>1.2</v>
      </c>
      <c r="V499" s="11"/>
      <c r="W499" s="2">
        <f t="shared" si="579"/>
        <v>0</v>
      </c>
      <c r="X499">
        <f t="shared" si="580"/>
        <v>5</v>
      </c>
      <c r="Y499">
        <f t="shared" si="581"/>
        <v>0</v>
      </c>
      <c r="Z499">
        <f t="shared" si="582"/>
        <v>0</v>
      </c>
      <c r="AA499" s="2">
        <f t="shared" si="583"/>
        <v>55</v>
      </c>
      <c r="AB499" s="2" t="str">
        <f t="shared" si="584"/>
        <v>Over 0.5</v>
      </c>
      <c r="AC499" s="6"/>
      <c r="AD499" s="6" t="str">
        <f t="shared" si="585"/>
        <v>Over 0.5</v>
      </c>
      <c r="AE499" s="6" t="str">
        <f t="shared" si="586"/>
        <v>?</v>
      </c>
      <c r="AF499" s="6"/>
      <c r="AG499">
        <f t="shared" si="587"/>
        <v>3</v>
      </c>
      <c r="AH499">
        <f t="shared" si="588"/>
        <v>0</v>
      </c>
      <c r="AI499">
        <f t="shared" si="589"/>
        <v>0</v>
      </c>
      <c r="AJ499">
        <f t="shared" si="590"/>
        <v>0</v>
      </c>
      <c r="AK499" s="2" t="str">
        <f t="shared" si="591"/>
        <v>-</v>
      </c>
      <c r="AL499" s="2" t="str">
        <f t="shared" si="592"/>
        <v>-</v>
      </c>
    </row>
    <row r="500" spans="2:38">
      <c r="B500" t="s">
        <v>259</v>
      </c>
      <c r="C500" s="10">
        <v>0.66666666666666663</v>
      </c>
      <c r="D500" s="9" t="s">
        <v>1095</v>
      </c>
      <c r="E500" s="2" t="s">
        <v>0</v>
      </c>
      <c r="F500" s="8" t="s">
        <v>1096</v>
      </c>
      <c r="G500" s="2">
        <v>22</v>
      </c>
      <c r="H500" s="2">
        <v>47</v>
      </c>
      <c r="I500" s="2">
        <v>31</v>
      </c>
      <c r="J500" s="2" t="s">
        <v>1</v>
      </c>
      <c r="K500" s="2">
        <v>2</v>
      </c>
      <c r="L500" s="2">
        <v>9</v>
      </c>
      <c r="M500" s="3" t="s">
        <v>13</v>
      </c>
      <c r="N500" s="3" t="s">
        <v>13</v>
      </c>
      <c r="O500" s="2">
        <v>47</v>
      </c>
      <c r="P500" s="2" t="b">
        <v>1</v>
      </c>
      <c r="Q500" s="2" t="s">
        <v>2</v>
      </c>
      <c r="R500" s="2" t="s">
        <v>2</v>
      </c>
      <c r="S500" s="44">
        <v>53</v>
      </c>
      <c r="T500" s="44" t="s">
        <v>12</v>
      </c>
      <c r="U500" s="20">
        <v>1.6</v>
      </c>
      <c r="V500" s="11"/>
      <c r="W500" s="2">
        <f t="shared" si="579"/>
        <v>0</v>
      </c>
      <c r="X500">
        <f t="shared" si="580"/>
        <v>5</v>
      </c>
      <c r="Y500">
        <f t="shared" si="581"/>
        <v>5</v>
      </c>
      <c r="Z500">
        <f t="shared" si="582"/>
        <v>0</v>
      </c>
      <c r="AA500" s="2">
        <f t="shared" si="583"/>
        <v>60</v>
      </c>
      <c r="AB500" s="2" t="str">
        <f t="shared" si="584"/>
        <v>Under 1.5</v>
      </c>
      <c r="AC500" s="6"/>
      <c r="AD500" s="6" t="str">
        <f t="shared" si="585"/>
        <v>Over 0.5</v>
      </c>
      <c r="AE500" s="6" t="str">
        <f t="shared" si="586"/>
        <v>?</v>
      </c>
      <c r="AF500" s="6"/>
      <c r="AG500">
        <f t="shared" si="587"/>
        <v>0</v>
      </c>
      <c r="AH500">
        <f t="shared" si="588"/>
        <v>0</v>
      </c>
      <c r="AI500">
        <f t="shared" si="589"/>
        <v>2</v>
      </c>
      <c r="AJ500">
        <f t="shared" si="590"/>
        <v>0</v>
      </c>
      <c r="AK500" s="2" t="str">
        <f t="shared" si="591"/>
        <v>-</v>
      </c>
      <c r="AL500" s="2" t="str">
        <f t="shared" si="592"/>
        <v>-</v>
      </c>
    </row>
    <row r="501" spans="2:38">
      <c r="B501" t="s">
        <v>258</v>
      </c>
      <c r="C501" s="10">
        <v>0.66666666666666663</v>
      </c>
      <c r="D501" s="9" t="s">
        <v>290</v>
      </c>
      <c r="E501" s="2" t="s">
        <v>0</v>
      </c>
      <c r="F501" s="8" t="s">
        <v>1097</v>
      </c>
      <c r="G501" s="2">
        <v>30</v>
      </c>
      <c r="H501" s="2">
        <v>56</v>
      </c>
      <c r="I501" s="2">
        <v>14</v>
      </c>
      <c r="J501" s="2" t="s">
        <v>1</v>
      </c>
      <c r="K501" s="2" t="s">
        <v>1</v>
      </c>
      <c r="L501" s="2">
        <v>16</v>
      </c>
      <c r="M501" s="3" t="s">
        <v>13</v>
      </c>
      <c r="N501" s="3" t="s">
        <v>13</v>
      </c>
      <c r="O501" s="2" t="b">
        <v>1</v>
      </c>
      <c r="P501" s="2" t="b">
        <v>1</v>
      </c>
      <c r="Q501" s="2" t="b">
        <v>1</v>
      </c>
      <c r="R501" s="2" t="s">
        <v>2</v>
      </c>
      <c r="S501" s="44">
        <v>74</v>
      </c>
      <c r="T501" s="44"/>
      <c r="U501" s="20">
        <v>1.5</v>
      </c>
      <c r="V501" s="11"/>
      <c r="W501" s="2">
        <f t="shared" si="579"/>
        <v>10</v>
      </c>
      <c r="X501">
        <f t="shared" si="580"/>
        <v>0</v>
      </c>
      <c r="Y501">
        <f t="shared" si="581"/>
        <v>10</v>
      </c>
      <c r="Z501">
        <f t="shared" si="582"/>
        <v>0</v>
      </c>
      <c r="AA501" s="2">
        <f t="shared" si="583"/>
        <v>70</v>
      </c>
      <c r="AB501" s="2" t="str">
        <f t="shared" si="584"/>
        <v>Under 1.5</v>
      </c>
      <c r="AC501" s="6"/>
      <c r="AD501" s="6" t="str">
        <f t="shared" si="585"/>
        <v>Over 0.5</v>
      </c>
      <c r="AE501" s="6" t="str">
        <f t="shared" si="586"/>
        <v>?</v>
      </c>
      <c r="AF501" s="6"/>
      <c r="AG501">
        <f t="shared" si="587"/>
        <v>6</v>
      </c>
      <c r="AH501">
        <f t="shared" si="588"/>
        <v>0</v>
      </c>
      <c r="AI501">
        <f t="shared" si="589"/>
        <v>2</v>
      </c>
      <c r="AJ501">
        <f t="shared" si="590"/>
        <v>0</v>
      </c>
      <c r="AK501" s="2" t="str">
        <f t="shared" si="591"/>
        <v>-</v>
      </c>
      <c r="AL501" s="2" t="str">
        <f t="shared" si="592"/>
        <v>-</v>
      </c>
    </row>
    <row r="502" spans="2:38">
      <c r="B502" t="s">
        <v>258</v>
      </c>
      <c r="C502" s="10">
        <v>0.66666666666666663</v>
      </c>
      <c r="D502" s="9" t="s">
        <v>248</v>
      </c>
      <c r="E502" s="2" t="s">
        <v>0</v>
      </c>
      <c r="F502" s="8" t="s">
        <v>1098</v>
      </c>
      <c r="G502" s="2">
        <v>20</v>
      </c>
      <c r="H502" s="2">
        <v>49</v>
      </c>
      <c r="I502" s="2">
        <v>32</v>
      </c>
      <c r="J502" s="2" t="s">
        <v>1</v>
      </c>
      <c r="K502" s="2" t="s">
        <v>1</v>
      </c>
      <c r="L502" s="2">
        <v>12</v>
      </c>
      <c r="M502" s="3" t="s">
        <v>13</v>
      </c>
      <c r="N502" s="3" t="s">
        <v>13</v>
      </c>
      <c r="O502" s="2">
        <v>49</v>
      </c>
      <c r="P502" s="2" t="b">
        <v>1</v>
      </c>
      <c r="Q502" s="2" t="b">
        <v>1</v>
      </c>
      <c r="R502" s="2" t="s">
        <v>2</v>
      </c>
      <c r="S502" s="44">
        <v>67</v>
      </c>
      <c r="T502" s="44"/>
      <c r="U502" s="20">
        <v>1.35</v>
      </c>
      <c r="V502" s="11"/>
      <c r="W502" s="2">
        <f t="shared" ref="W502:W511" si="593">IF(H502&gt;52,10,0)</f>
        <v>0</v>
      </c>
      <c r="X502">
        <f t="shared" ref="X502:X511" si="594">IF(L502&gt;15,0,IF(L502&lt;8,10,5))</f>
        <v>5</v>
      </c>
      <c r="Y502">
        <f t="shared" ref="Y502:Y511" si="595">IF(S502&gt;60,10,IF(S502&lt;49,0,5))</f>
        <v>10</v>
      </c>
      <c r="Z502">
        <f t="shared" ref="Z502:Z511" si="596">IF(T502="Y",10,IF(T502="C",5,0))</f>
        <v>0</v>
      </c>
      <c r="AA502" s="2">
        <f t="shared" ref="AA502:AA511" si="597">SUM(W502:Z502)+50</f>
        <v>65</v>
      </c>
      <c r="AB502" s="2" t="str">
        <f t="shared" ref="AB502:AB511" si="598">IF(AA502&lt;56,"Over 0.5","Under 1.5")</f>
        <v>Under 1.5</v>
      </c>
      <c r="AC502" s="6"/>
      <c r="AD502" s="6" t="str">
        <f t="shared" ref="AD502:AD511" si="599">IF(M502="1-0","Under 1.5",IF(M502="0-0","Under 1.5",IF(M502="0-1","Under 1.5","Over 0.5")))</f>
        <v>Over 0.5</v>
      </c>
      <c r="AE502" s="6" t="str">
        <f t="shared" ref="AE502:AE511" si="600">IF(M502="?",M502,IF(AB502=AD502,"WON",IF(M502="0-1","WON",IF(M502="1-0","WON","LOST"))))</f>
        <v>?</v>
      </c>
      <c r="AF502" s="6"/>
      <c r="AG502">
        <f t="shared" ref="AG502:AG511" si="601">IF(H502&gt;52,6,IF(H502=52,5,IF(H502=51,4,IF(H502=50,3,IF(H502=49,2,IF(H502=48,1,0))))))</f>
        <v>2</v>
      </c>
      <c r="AH502">
        <f t="shared" ref="AH502:AH511" si="602">IF(L502&lt;8,2,0)</f>
        <v>0</v>
      </c>
      <c r="AI502">
        <f t="shared" ref="AI502:AI511" si="603">IF(S502&gt;49,2,0)</f>
        <v>2</v>
      </c>
      <c r="AJ502">
        <f t="shared" ref="AJ502:AJ511" si="604">IF(SUM(AH502:AI502)=4,SUM(AG502:AI502),0)</f>
        <v>0</v>
      </c>
      <c r="AK502" s="2" t="str">
        <f t="shared" ref="AK502:AK511" si="605">IF(AJ502=10,"A1",IF(AJ502=9,"A2",IF(AJ502=8,"A3",IF(AJ502=7,"A4",IF(AJ502=6,"A5","-")))))</f>
        <v>-</v>
      </c>
      <c r="AL502" s="2" t="str">
        <f t="shared" ref="AL502:AL511" si="606">IF(AND(L502&lt;11,U502&lt;1.75,AA502&gt;65,OR((AND(S502&gt;49,S502&lt;61,T502="Y")),(AND(S502&lt;48,T502="Y")),(AND(S502&gt;60,T502="N")),(AND(S502&gt;60,T502="Y")),(AND(S502&gt;60,T502="C")))),"Pick","-")</f>
        <v>-</v>
      </c>
    </row>
    <row r="503" spans="2:38">
      <c r="B503" t="s">
        <v>27</v>
      </c>
      <c r="C503" s="10">
        <v>0.66666666666666663</v>
      </c>
      <c r="D503" s="9" t="s">
        <v>1099</v>
      </c>
      <c r="E503" s="2" t="s">
        <v>0</v>
      </c>
      <c r="F503" s="8" t="s">
        <v>1100</v>
      </c>
      <c r="G503" s="2">
        <v>23</v>
      </c>
      <c r="H503" s="2">
        <v>61</v>
      </c>
      <c r="I503" s="2">
        <v>17</v>
      </c>
      <c r="J503" s="2" t="s">
        <v>1</v>
      </c>
      <c r="K503" s="2" t="s">
        <v>1</v>
      </c>
      <c r="L503" s="2">
        <v>6</v>
      </c>
      <c r="M503" s="3" t="s">
        <v>13</v>
      </c>
      <c r="N503" s="3" t="s">
        <v>13</v>
      </c>
      <c r="O503" s="2" t="b">
        <v>1</v>
      </c>
      <c r="P503" s="2" t="b">
        <v>1</v>
      </c>
      <c r="Q503" s="2" t="b">
        <v>1</v>
      </c>
      <c r="R503" s="2" t="b">
        <v>1</v>
      </c>
      <c r="S503" s="44">
        <v>66</v>
      </c>
      <c r="T503" s="44" t="s">
        <v>10</v>
      </c>
      <c r="U503" s="20">
        <v>1.4</v>
      </c>
      <c r="V503" s="11"/>
      <c r="W503" s="2">
        <f t="shared" si="593"/>
        <v>10</v>
      </c>
      <c r="X503">
        <f t="shared" si="594"/>
        <v>10</v>
      </c>
      <c r="Y503">
        <f t="shared" si="595"/>
        <v>10</v>
      </c>
      <c r="Z503">
        <f t="shared" si="596"/>
        <v>10</v>
      </c>
      <c r="AA503" s="2">
        <f t="shared" si="597"/>
        <v>90</v>
      </c>
      <c r="AB503" s="2" t="str">
        <f t="shared" si="598"/>
        <v>Under 1.5</v>
      </c>
      <c r="AC503" s="6"/>
      <c r="AD503" s="6" t="str">
        <f t="shared" si="599"/>
        <v>Over 0.5</v>
      </c>
      <c r="AE503" s="6" t="str">
        <f t="shared" si="600"/>
        <v>?</v>
      </c>
      <c r="AF503" s="6"/>
      <c r="AG503">
        <f t="shared" si="601"/>
        <v>6</v>
      </c>
      <c r="AH503">
        <f t="shared" si="602"/>
        <v>2</v>
      </c>
      <c r="AI503">
        <f t="shared" si="603"/>
        <v>2</v>
      </c>
      <c r="AJ503">
        <f t="shared" si="604"/>
        <v>10</v>
      </c>
      <c r="AK503" s="2" t="str">
        <f t="shared" si="605"/>
        <v>A1</v>
      </c>
      <c r="AL503" s="2" t="str">
        <f t="shared" si="606"/>
        <v>Pick</v>
      </c>
    </row>
    <row r="504" spans="2:38">
      <c r="B504" t="s">
        <v>52</v>
      </c>
      <c r="C504" s="10">
        <v>0.66666666666666663</v>
      </c>
      <c r="D504" s="9" t="s">
        <v>1101</v>
      </c>
      <c r="E504" s="2" t="s">
        <v>0</v>
      </c>
      <c r="F504" s="8" t="s">
        <v>1102</v>
      </c>
      <c r="G504" s="2">
        <v>29</v>
      </c>
      <c r="H504" s="2">
        <v>44</v>
      </c>
      <c r="I504" s="2">
        <v>27</v>
      </c>
      <c r="J504" s="2" t="s">
        <v>1</v>
      </c>
      <c r="K504" s="2">
        <v>1</v>
      </c>
      <c r="L504" s="2">
        <v>2</v>
      </c>
      <c r="M504" s="3" t="s">
        <v>13</v>
      </c>
      <c r="N504" s="3" t="s">
        <v>13</v>
      </c>
      <c r="O504" s="2">
        <v>44</v>
      </c>
      <c r="P504" s="2" t="b">
        <v>1</v>
      </c>
      <c r="Q504" s="2" t="s">
        <v>2</v>
      </c>
      <c r="R504" s="2" t="b">
        <v>1</v>
      </c>
      <c r="S504" s="44">
        <v>52</v>
      </c>
      <c r="T504" s="44" t="s">
        <v>10</v>
      </c>
      <c r="U504" s="20">
        <v>1.8</v>
      </c>
      <c r="V504" s="11"/>
      <c r="W504" s="2">
        <f t="shared" si="593"/>
        <v>0</v>
      </c>
      <c r="X504">
        <f t="shared" si="594"/>
        <v>10</v>
      </c>
      <c r="Y504">
        <f t="shared" si="595"/>
        <v>5</v>
      </c>
      <c r="Z504">
        <f t="shared" si="596"/>
        <v>10</v>
      </c>
      <c r="AA504" s="2">
        <f t="shared" si="597"/>
        <v>75</v>
      </c>
      <c r="AB504" s="2" t="str">
        <f t="shared" si="598"/>
        <v>Under 1.5</v>
      </c>
      <c r="AC504" s="6"/>
      <c r="AD504" s="6" t="str">
        <f t="shared" si="599"/>
        <v>Over 0.5</v>
      </c>
      <c r="AE504" s="6" t="str">
        <f t="shared" si="600"/>
        <v>?</v>
      </c>
      <c r="AF504" s="6"/>
      <c r="AG504">
        <f t="shared" si="601"/>
        <v>0</v>
      </c>
      <c r="AH504">
        <f t="shared" si="602"/>
        <v>2</v>
      </c>
      <c r="AI504">
        <f t="shared" si="603"/>
        <v>2</v>
      </c>
      <c r="AJ504">
        <f t="shared" si="604"/>
        <v>4</v>
      </c>
      <c r="AK504" s="2" t="str">
        <f t="shared" si="605"/>
        <v>-</v>
      </c>
      <c r="AL504" s="2" t="str">
        <f t="shared" si="606"/>
        <v>-</v>
      </c>
    </row>
    <row r="505" spans="2:38">
      <c r="B505" t="s">
        <v>54</v>
      </c>
      <c r="C505" s="10">
        <v>0.66666666666666663</v>
      </c>
      <c r="D505" s="9" t="s">
        <v>1103</v>
      </c>
      <c r="E505" s="2" t="s">
        <v>0</v>
      </c>
      <c r="F505" s="8" t="s">
        <v>1104</v>
      </c>
      <c r="G505" s="2">
        <v>16</v>
      </c>
      <c r="H505" s="2">
        <v>70</v>
      </c>
      <c r="I505" s="2">
        <v>14</v>
      </c>
      <c r="J505" s="2" t="s">
        <v>1</v>
      </c>
      <c r="K505" s="2">
        <v>2</v>
      </c>
      <c r="L505" s="2">
        <v>2</v>
      </c>
      <c r="M505" s="3" t="s">
        <v>13</v>
      </c>
      <c r="N505" s="3" t="s">
        <v>13</v>
      </c>
      <c r="O505" s="2" t="b">
        <v>1</v>
      </c>
      <c r="P505" s="2" t="b">
        <v>1</v>
      </c>
      <c r="Q505" s="2" t="s">
        <v>2</v>
      </c>
      <c r="R505" s="2" t="b">
        <v>1</v>
      </c>
      <c r="S505" s="44">
        <v>53</v>
      </c>
      <c r="T505" s="44" t="s">
        <v>11</v>
      </c>
      <c r="U505" s="20">
        <v>1.45</v>
      </c>
      <c r="V505" s="11"/>
      <c r="W505" s="2">
        <f t="shared" si="593"/>
        <v>10</v>
      </c>
      <c r="X505">
        <f t="shared" si="594"/>
        <v>10</v>
      </c>
      <c r="Y505">
        <f t="shared" si="595"/>
        <v>5</v>
      </c>
      <c r="Z505">
        <f t="shared" si="596"/>
        <v>5</v>
      </c>
      <c r="AA505" s="2">
        <f t="shared" si="597"/>
        <v>80</v>
      </c>
      <c r="AB505" s="2" t="str">
        <f t="shared" si="598"/>
        <v>Under 1.5</v>
      </c>
      <c r="AC505" s="6"/>
      <c r="AD505" s="6" t="str">
        <f t="shared" si="599"/>
        <v>Over 0.5</v>
      </c>
      <c r="AE505" s="6" t="str">
        <f t="shared" si="600"/>
        <v>?</v>
      </c>
      <c r="AF505" s="6"/>
      <c r="AG505">
        <f t="shared" si="601"/>
        <v>6</v>
      </c>
      <c r="AH505">
        <f t="shared" si="602"/>
        <v>2</v>
      </c>
      <c r="AI505">
        <f t="shared" si="603"/>
        <v>2</v>
      </c>
      <c r="AJ505">
        <f t="shared" si="604"/>
        <v>10</v>
      </c>
      <c r="AK505" s="2" t="str">
        <f t="shared" si="605"/>
        <v>A1</v>
      </c>
      <c r="AL505" s="2" t="str">
        <f t="shared" si="606"/>
        <v>-</v>
      </c>
    </row>
    <row r="506" spans="2:38">
      <c r="B506" t="s">
        <v>27</v>
      </c>
      <c r="C506" s="10">
        <v>0.66666666666666663</v>
      </c>
      <c r="D506" s="9" t="s">
        <v>1105</v>
      </c>
      <c r="E506" s="2" t="s">
        <v>0</v>
      </c>
      <c r="F506" s="8" t="s">
        <v>1106</v>
      </c>
      <c r="G506" s="2">
        <v>31</v>
      </c>
      <c r="H506" s="2">
        <v>54</v>
      </c>
      <c r="I506" s="2">
        <v>15</v>
      </c>
      <c r="J506" s="2" t="s">
        <v>1</v>
      </c>
      <c r="K506" s="2" t="s">
        <v>1</v>
      </c>
      <c r="L506" s="2">
        <v>16</v>
      </c>
      <c r="M506" s="3" t="s">
        <v>13</v>
      </c>
      <c r="N506" s="3" t="s">
        <v>13</v>
      </c>
      <c r="O506" s="2" t="b">
        <v>1</v>
      </c>
      <c r="P506" s="2" t="b">
        <v>1</v>
      </c>
      <c r="Q506" s="2" t="b">
        <v>1</v>
      </c>
      <c r="R506" s="2" t="s">
        <v>2</v>
      </c>
      <c r="S506" s="44">
        <v>72</v>
      </c>
      <c r="T506" s="44"/>
      <c r="U506" s="20">
        <v>1.55</v>
      </c>
      <c r="V506" s="11"/>
      <c r="W506" s="2">
        <f t="shared" si="593"/>
        <v>10</v>
      </c>
      <c r="X506">
        <f t="shared" si="594"/>
        <v>0</v>
      </c>
      <c r="Y506">
        <f t="shared" si="595"/>
        <v>10</v>
      </c>
      <c r="Z506">
        <f t="shared" si="596"/>
        <v>0</v>
      </c>
      <c r="AA506" s="2">
        <f t="shared" si="597"/>
        <v>70</v>
      </c>
      <c r="AB506" s="2" t="str">
        <f t="shared" si="598"/>
        <v>Under 1.5</v>
      </c>
      <c r="AC506" s="6"/>
      <c r="AD506" s="6" t="str">
        <f t="shared" si="599"/>
        <v>Over 0.5</v>
      </c>
      <c r="AE506" s="6" t="str">
        <f t="shared" si="600"/>
        <v>?</v>
      </c>
      <c r="AF506" s="6"/>
      <c r="AG506">
        <f t="shared" si="601"/>
        <v>6</v>
      </c>
      <c r="AH506">
        <f t="shared" si="602"/>
        <v>0</v>
      </c>
      <c r="AI506">
        <f t="shared" si="603"/>
        <v>2</v>
      </c>
      <c r="AJ506">
        <f t="shared" si="604"/>
        <v>0</v>
      </c>
      <c r="AK506" s="2" t="str">
        <f t="shared" si="605"/>
        <v>-</v>
      </c>
      <c r="AL506" s="2" t="str">
        <f t="shared" si="606"/>
        <v>-</v>
      </c>
    </row>
    <row r="507" spans="2:38">
      <c r="B507" t="s">
        <v>698</v>
      </c>
      <c r="C507" s="10">
        <v>0.6875</v>
      </c>
      <c r="D507" s="9" t="s">
        <v>1107</v>
      </c>
      <c r="E507" s="2" t="s">
        <v>0</v>
      </c>
      <c r="F507" s="8" t="s">
        <v>1108</v>
      </c>
      <c r="G507" s="2">
        <v>5</v>
      </c>
      <c r="H507" s="2">
        <v>45</v>
      </c>
      <c r="I507" s="2">
        <v>50</v>
      </c>
      <c r="J507" s="2">
        <v>2</v>
      </c>
      <c r="K507" s="2">
        <v>2</v>
      </c>
      <c r="L507" s="2">
        <v>45</v>
      </c>
      <c r="M507" s="3" t="s">
        <v>13</v>
      </c>
      <c r="N507" s="3" t="s">
        <v>13</v>
      </c>
      <c r="O507" s="2">
        <v>45</v>
      </c>
      <c r="P507" s="2" t="b">
        <v>0</v>
      </c>
      <c r="Q507" s="2" t="s">
        <v>2</v>
      </c>
      <c r="R507" s="2" t="s">
        <v>2</v>
      </c>
      <c r="S507" s="44">
        <v>54</v>
      </c>
      <c r="T507" s="44" t="s">
        <v>12</v>
      </c>
      <c r="U507" s="20">
        <v>1.55</v>
      </c>
      <c r="V507" s="11"/>
      <c r="W507" s="2">
        <f t="shared" si="593"/>
        <v>0</v>
      </c>
      <c r="X507">
        <f t="shared" si="594"/>
        <v>0</v>
      </c>
      <c r="Y507">
        <f t="shared" si="595"/>
        <v>5</v>
      </c>
      <c r="Z507">
        <f t="shared" si="596"/>
        <v>0</v>
      </c>
      <c r="AA507" s="2">
        <f t="shared" si="597"/>
        <v>55</v>
      </c>
      <c r="AB507" s="2" t="str">
        <f t="shared" si="598"/>
        <v>Over 0.5</v>
      </c>
      <c r="AC507" s="6"/>
      <c r="AD507" s="6" t="str">
        <f t="shared" si="599"/>
        <v>Over 0.5</v>
      </c>
      <c r="AE507" s="6" t="str">
        <f t="shared" si="600"/>
        <v>?</v>
      </c>
      <c r="AF507" s="6"/>
      <c r="AG507">
        <f t="shared" si="601"/>
        <v>0</v>
      </c>
      <c r="AH507">
        <f t="shared" si="602"/>
        <v>0</v>
      </c>
      <c r="AI507">
        <f t="shared" si="603"/>
        <v>2</v>
      </c>
      <c r="AJ507">
        <f t="shared" si="604"/>
        <v>0</v>
      </c>
      <c r="AK507" s="2" t="str">
        <f t="shared" si="605"/>
        <v>-</v>
      </c>
      <c r="AL507" s="2" t="str">
        <f t="shared" si="606"/>
        <v>-</v>
      </c>
    </row>
    <row r="508" spans="2:38">
      <c r="B508" t="s">
        <v>22</v>
      </c>
      <c r="C508" s="10">
        <v>0.6875</v>
      </c>
      <c r="D508" s="9" t="s">
        <v>1109</v>
      </c>
      <c r="E508" s="2" t="s">
        <v>0</v>
      </c>
      <c r="F508" s="8" t="s">
        <v>1110</v>
      </c>
      <c r="G508" s="2">
        <v>25</v>
      </c>
      <c r="H508" s="2">
        <v>43</v>
      </c>
      <c r="I508" s="2">
        <v>32</v>
      </c>
      <c r="J508" s="2" t="s">
        <v>1</v>
      </c>
      <c r="K508" s="2">
        <v>2</v>
      </c>
      <c r="L508" s="2">
        <v>7</v>
      </c>
      <c r="M508" s="3" t="s">
        <v>13</v>
      </c>
      <c r="N508" s="3" t="s">
        <v>13</v>
      </c>
      <c r="O508" s="2">
        <v>43</v>
      </c>
      <c r="P508" s="2" t="b">
        <v>1</v>
      </c>
      <c r="Q508" s="2" t="s">
        <v>2</v>
      </c>
      <c r="R508" s="2" t="s">
        <v>2</v>
      </c>
      <c r="S508" s="44">
        <v>73</v>
      </c>
      <c r="T508" s="44" t="s">
        <v>10</v>
      </c>
      <c r="U508" s="20">
        <v>1.55</v>
      </c>
      <c r="V508" s="11"/>
      <c r="W508" s="2">
        <f t="shared" si="593"/>
        <v>0</v>
      </c>
      <c r="X508">
        <f t="shared" si="594"/>
        <v>10</v>
      </c>
      <c r="Y508">
        <f t="shared" si="595"/>
        <v>10</v>
      </c>
      <c r="Z508">
        <f t="shared" si="596"/>
        <v>10</v>
      </c>
      <c r="AA508" s="2">
        <f t="shared" si="597"/>
        <v>80</v>
      </c>
      <c r="AB508" s="2" t="str">
        <f t="shared" si="598"/>
        <v>Under 1.5</v>
      </c>
      <c r="AC508" s="6"/>
      <c r="AD508" s="6" t="str">
        <f t="shared" si="599"/>
        <v>Over 0.5</v>
      </c>
      <c r="AE508" s="6" t="str">
        <f t="shared" si="600"/>
        <v>?</v>
      </c>
      <c r="AF508" s="6"/>
      <c r="AG508">
        <f t="shared" si="601"/>
        <v>0</v>
      </c>
      <c r="AH508">
        <f t="shared" si="602"/>
        <v>2</v>
      </c>
      <c r="AI508">
        <f t="shared" si="603"/>
        <v>2</v>
      </c>
      <c r="AJ508">
        <f t="shared" si="604"/>
        <v>4</v>
      </c>
      <c r="AK508" s="2" t="str">
        <f t="shared" si="605"/>
        <v>-</v>
      </c>
      <c r="AL508" s="2" t="str">
        <f t="shared" si="606"/>
        <v>Pick</v>
      </c>
    </row>
    <row r="509" spans="2:38">
      <c r="B509" t="s">
        <v>22</v>
      </c>
      <c r="C509" s="10">
        <v>0.6875</v>
      </c>
      <c r="D509" s="9" t="s">
        <v>1111</v>
      </c>
      <c r="E509" s="2" t="s">
        <v>0</v>
      </c>
      <c r="F509" s="8" t="s">
        <v>1112</v>
      </c>
      <c r="G509" s="2">
        <v>42</v>
      </c>
      <c r="H509" s="2">
        <v>46</v>
      </c>
      <c r="I509" s="2">
        <v>12</v>
      </c>
      <c r="J509" s="2" t="s">
        <v>1</v>
      </c>
      <c r="K509" s="2" t="s">
        <v>1</v>
      </c>
      <c r="L509" s="2">
        <v>30</v>
      </c>
      <c r="M509" s="3" t="s">
        <v>13</v>
      </c>
      <c r="N509" s="3" t="s">
        <v>13</v>
      </c>
      <c r="O509" s="2">
        <v>46</v>
      </c>
      <c r="P509" s="2" t="b">
        <v>1</v>
      </c>
      <c r="Q509" s="2" t="b">
        <v>1</v>
      </c>
      <c r="R509" s="2" t="s">
        <v>2</v>
      </c>
      <c r="S509" s="44">
        <v>62</v>
      </c>
      <c r="T509" s="44" t="s">
        <v>10</v>
      </c>
      <c r="U509" s="20">
        <v>1.6</v>
      </c>
      <c r="V509" s="11"/>
      <c r="W509" s="2">
        <f t="shared" si="593"/>
        <v>0</v>
      </c>
      <c r="X509">
        <f t="shared" si="594"/>
        <v>0</v>
      </c>
      <c r="Y509">
        <f t="shared" si="595"/>
        <v>10</v>
      </c>
      <c r="Z509">
        <f t="shared" si="596"/>
        <v>10</v>
      </c>
      <c r="AA509" s="2">
        <f t="shared" si="597"/>
        <v>70</v>
      </c>
      <c r="AB509" s="2" t="str">
        <f t="shared" si="598"/>
        <v>Under 1.5</v>
      </c>
      <c r="AC509" s="6"/>
      <c r="AD509" s="6" t="str">
        <f t="shared" si="599"/>
        <v>Over 0.5</v>
      </c>
      <c r="AE509" s="6" t="str">
        <f t="shared" si="600"/>
        <v>?</v>
      </c>
      <c r="AF509" s="6"/>
      <c r="AG509">
        <f t="shared" si="601"/>
        <v>0</v>
      </c>
      <c r="AH509">
        <f t="shared" si="602"/>
        <v>0</v>
      </c>
      <c r="AI509">
        <f t="shared" si="603"/>
        <v>2</v>
      </c>
      <c r="AJ509">
        <f t="shared" si="604"/>
        <v>0</v>
      </c>
      <c r="AK509" s="2" t="str">
        <f t="shared" si="605"/>
        <v>-</v>
      </c>
      <c r="AL509" s="2" t="str">
        <f t="shared" si="606"/>
        <v>-</v>
      </c>
    </row>
    <row r="510" spans="2:38">
      <c r="B510" t="s">
        <v>404</v>
      </c>
      <c r="C510" s="10">
        <v>0.69791666666666663</v>
      </c>
      <c r="D510" s="9" t="s">
        <v>1113</v>
      </c>
      <c r="E510" s="2" t="s">
        <v>0</v>
      </c>
      <c r="F510" s="8" t="s">
        <v>1114</v>
      </c>
      <c r="G510" s="2">
        <v>25</v>
      </c>
      <c r="H510" s="2">
        <v>59</v>
      </c>
      <c r="I510" s="2">
        <v>16</v>
      </c>
      <c r="J510" s="2" t="s">
        <v>1</v>
      </c>
      <c r="K510" s="2">
        <v>2</v>
      </c>
      <c r="L510" s="2">
        <v>9</v>
      </c>
      <c r="M510" s="3" t="s">
        <v>13</v>
      </c>
      <c r="N510" s="3" t="s">
        <v>13</v>
      </c>
      <c r="O510" s="2" t="b">
        <v>1</v>
      </c>
      <c r="P510" s="2" t="b">
        <v>1</v>
      </c>
      <c r="Q510" s="2" t="s">
        <v>2</v>
      </c>
      <c r="R510" s="2" t="s">
        <v>2</v>
      </c>
      <c r="S510" s="44">
        <v>67</v>
      </c>
      <c r="T510" s="44" t="s">
        <v>12</v>
      </c>
      <c r="U510" s="20">
        <v>1.7</v>
      </c>
      <c r="V510" s="11"/>
      <c r="W510" s="2">
        <f t="shared" si="593"/>
        <v>10</v>
      </c>
      <c r="X510">
        <f t="shared" si="594"/>
        <v>5</v>
      </c>
      <c r="Y510">
        <f t="shared" si="595"/>
        <v>10</v>
      </c>
      <c r="Z510">
        <f t="shared" si="596"/>
        <v>0</v>
      </c>
      <c r="AA510" s="2">
        <f t="shared" si="597"/>
        <v>75</v>
      </c>
      <c r="AB510" s="2" t="str">
        <f t="shared" si="598"/>
        <v>Under 1.5</v>
      </c>
      <c r="AC510" s="6"/>
      <c r="AD510" s="6" t="str">
        <f t="shared" si="599"/>
        <v>Over 0.5</v>
      </c>
      <c r="AE510" s="6" t="str">
        <f t="shared" si="600"/>
        <v>?</v>
      </c>
      <c r="AF510" s="6"/>
      <c r="AG510">
        <f t="shared" si="601"/>
        <v>6</v>
      </c>
      <c r="AH510">
        <f t="shared" si="602"/>
        <v>0</v>
      </c>
      <c r="AI510">
        <f t="shared" si="603"/>
        <v>2</v>
      </c>
      <c r="AJ510">
        <f t="shared" si="604"/>
        <v>0</v>
      </c>
      <c r="AK510" s="2" t="str">
        <f t="shared" si="605"/>
        <v>-</v>
      </c>
      <c r="AL510" s="2" t="str">
        <f t="shared" si="606"/>
        <v>Pick</v>
      </c>
    </row>
    <row r="511" spans="2:38">
      <c r="B511" t="s">
        <v>151</v>
      </c>
      <c r="C511" s="10">
        <v>0.70833333333333337</v>
      </c>
      <c r="D511" s="9" t="s">
        <v>1115</v>
      </c>
      <c r="E511" s="2" t="s">
        <v>0</v>
      </c>
      <c r="F511" s="8" t="s">
        <v>1116</v>
      </c>
      <c r="G511" s="2">
        <v>14</v>
      </c>
      <c r="H511" s="2">
        <v>51</v>
      </c>
      <c r="I511" s="2">
        <v>35</v>
      </c>
      <c r="J511" s="2" t="s">
        <v>1</v>
      </c>
      <c r="K511" s="2">
        <v>2</v>
      </c>
      <c r="L511" s="2">
        <v>21</v>
      </c>
      <c r="M511" s="3" t="s">
        <v>13</v>
      </c>
      <c r="N511" s="3" t="s">
        <v>13</v>
      </c>
      <c r="O511" s="2">
        <v>51</v>
      </c>
      <c r="P511" s="2" t="b">
        <v>1</v>
      </c>
      <c r="Q511" s="2" t="s">
        <v>2</v>
      </c>
      <c r="R511" s="2" t="s">
        <v>2</v>
      </c>
      <c r="S511" s="44">
        <v>46</v>
      </c>
      <c r="T511" s="44" t="s">
        <v>12</v>
      </c>
      <c r="U511" s="20">
        <v>1.7</v>
      </c>
      <c r="V511" s="11"/>
      <c r="W511" s="2">
        <f t="shared" si="593"/>
        <v>0</v>
      </c>
      <c r="X511">
        <f t="shared" si="594"/>
        <v>0</v>
      </c>
      <c r="Y511">
        <f t="shared" si="595"/>
        <v>0</v>
      </c>
      <c r="Z511">
        <f t="shared" si="596"/>
        <v>0</v>
      </c>
      <c r="AA511" s="2">
        <f t="shared" si="597"/>
        <v>50</v>
      </c>
      <c r="AB511" s="2" t="str">
        <f t="shared" si="598"/>
        <v>Over 0.5</v>
      </c>
      <c r="AC511" s="6"/>
      <c r="AD511" s="6" t="str">
        <f t="shared" si="599"/>
        <v>Over 0.5</v>
      </c>
      <c r="AE511" s="6" t="str">
        <f t="shared" si="600"/>
        <v>?</v>
      </c>
      <c r="AF511" s="6"/>
      <c r="AG511">
        <f t="shared" si="601"/>
        <v>4</v>
      </c>
      <c r="AH511">
        <f t="shared" si="602"/>
        <v>0</v>
      </c>
      <c r="AI511">
        <f t="shared" si="603"/>
        <v>0</v>
      </c>
      <c r="AJ511">
        <f t="shared" si="604"/>
        <v>0</v>
      </c>
      <c r="AK511" s="2" t="str">
        <f t="shared" si="605"/>
        <v>-</v>
      </c>
      <c r="AL511" s="2" t="str">
        <f t="shared" si="606"/>
        <v>-</v>
      </c>
    </row>
    <row r="512" spans="2:38">
      <c r="B512" t="s">
        <v>487</v>
      </c>
      <c r="C512" s="10">
        <v>0.70833333333333337</v>
      </c>
      <c r="D512" s="9" t="s">
        <v>601</v>
      </c>
      <c r="E512" s="2" t="s">
        <v>0</v>
      </c>
      <c r="F512" s="8" t="s">
        <v>1582</v>
      </c>
      <c r="G512" s="2">
        <v>30</v>
      </c>
      <c r="H512" s="2">
        <v>62</v>
      </c>
      <c r="I512" s="2">
        <v>8</v>
      </c>
      <c r="J512" s="2" t="s">
        <v>1</v>
      </c>
      <c r="K512" s="2">
        <v>1</v>
      </c>
      <c r="L512" s="2">
        <v>22</v>
      </c>
      <c r="M512" s="3" t="s">
        <v>13</v>
      </c>
      <c r="N512" s="3" t="s">
        <v>13</v>
      </c>
      <c r="O512" s="2" t="b">
        <v>1</v>
      </c>
      <c r="P512" s="2" t="b">
        <v>1</v>
      </c>
      <c r="Q512" s="2" t="s">
        <v>2</v>
      </c>
      <c r="R512" s="2" t="s">
        <v>2</v>
      </c>
      <c r="S512" s="44">
        <v>35</v>
      </c>
      <c r="T512" s="44" t="s">
        <v>12</v>
      </c>
      <c r="U512" s="20">
        <v>1.8</v>
      </c>
      <c r="V512" s="11"/>
      <c r="W512" s="2">
        <f t="shared" ref="W512:W520" si="607">IF(H512&gt;52,10,0)</f>
        <v>10</v>
      </c>
      <c r="X512">
        <f t="shared" ref="X512:X520" si="608">IF(L512&gt;15,0,IF(L512&lt;8,10,5))</f>
        <v>0</v>
      </c>
      <c r="Y512">
        <f t="shared" ref="Y512:Y520" si="609">IF(S512&gt;60,10,IF(S512&lt;49,0,5))</f>
        <v>0</v>
      </c>
      <c r="Z512">
        <f t="shared" ref="Z512:Z520" si="610">IF(T512="Y",10,IF(T512="C",5,0))</f>
        <v>0</v>
      </c>
      <c r="AA512" s="2">
        <f t="shared" ref="AA512:AA520" si="611">SUM(W512:Z512)+50</f>
        <v>60</v>
      </c>
      <c r="AB512" s="2" t="str">
        <f t="shared" ref="AB512:AB520" si="612">IF(AA512&lt;56,"Over 0.5","Under 1.5")</f>
        <v>Under 1.5</v>
      </c>
      <c r="AC512" s="6"/>
      <c r="AD512" s="6" t="str">
        <f t="shared" ref="AD512:AD520" si="613">IF(M512="1-0","Under 1.5",IF(M512="0-0","Under 1.5",IF(M512="0-1","Under 1.5","Over 0.5")))</f>
        <v>Over 0.5</v>
      </c>
      <c r="AE512" s="6" t="str">
        <f t="shared" ref="AE512:AE520" si="614">IF(M512="?",M512,IF(AB512=AD512,"WON",IF(M512="0-1","WON",IF(M512="1-0","WON","LOST"))))</f>
        <v>?</v>
      </c>
      <c r="AF512" s="6"/>
      <c r="AG512">
        <f t="shared" ref="AG512:AG520" si="615">IF(H512&gt;52,6,IF(H512=52,5,IF(H512=51,4,IF(H512=50,3,IF(H512=49,2,IF(H512=48,1,0))))))</f>
        <v>6</v>
      </c>
      <c r="AH512">
        <f t="shared" ref="AH512:AH520" si="616">IF(L512&lt;8,2,0)</f>
        <v>0</v>
      </c>
      <c r="AI512">
        <f t="shared" ref="AI512:AI520" si="617">IF(S512&gt;49,2,0)</f>
        <v>0</v>
      </c>
      <c r="AJ512">
        <f t="shared" ref="AJ512:AJ520" si="618">IF(SUM(AH512:AI512)=4,SUM(AG512:AI512),0)</f>
        <v>0</v>
      </c>
      <c r="AK512" s="2" t="str">
        <f t="shared" ref="AK512:AK520" si="619">IF(AJ512=10,"A1",IF(AJ512=9,"A2",IF(AJ512=8,"A3",IF(AJ512=7,"A4",IF(AJ512=6,"A5","-")))))</f>
        <v>-</v>
      </c>
      <c r="AL512" s="2" t="str">
        <f t="shared" ref="AL512:AL520" si="620">IF(AND(L512&lt;11,U512&lt;1.75,AA512&gt;65,OR((AND(S512&gt;49,S512&lt;61,T512="Y")),(AND(S512&lt;48,T512="Y")),(AND(S512&gt;60,T512="N")),(AND(S512&gt;60,T512="Y")),(AND(S512&gt;60,T512="C")))),"Pick","-")</f>
        <v>-</v>
      </c>
    </row>
    <row r="513" spans="2:38">
      <c r="B513" t="s">
        <v>487</v>
      </c>
      <c r="C513" s="10">
        <v>0.70833333333333337</v>
      </c>
      <c r="D513" s="9" t="s">
        <v>1117</v>
      </c>
      <c r="E513" s="2" t="s">
        <v>0</v>
      </c>
      <c r="F513" s="8" t="s">
        <v>580</v>
      </c>
      <c r="G513" s="2">
        <v>18</v>
      </c>
      <c r="H513" s="2">
        <v>48</v>
      </c>
      <c r="I513" s="2">
        <v>33</v>
      </c>
      <c r="J513" s="2" t="s">
        <v>1</v>
      </c>
      <c r="K513" s="2">
        <v>2</v>
      </c>
      <c r="L513" s="2">
        <v>15</v>
      </c>
      <c r="M513" s="3" t="s">
        <v>13</v>
      </c>
      <c r="N513" s="3" t="s">
        <v>13</v>
      </c>
      <c r="O513" s="2">
        <v>48</v>
      </c>
      <c r="P513" s="2" t="b">
        <v>1</v>
      </c>
      <c r="Q513" s="2" t="s">
        <v>2</v>
      </c>
      <c r="R513" s="2" t="s">
        <v>2</v>
      </c>
      <c r="S513" s="44">
        <v>53</v>
      </c>
      <c r="T513" s="44" t="s">
        <v>12</v>
      </c>
      <c r="U513" s="20">
        <v>1.7</v>
      </c>
      <c r="V513" s="11"/>
      <c r="W513" s="2">
        <f t="shared" si="607"/>
        <v>0</v>
      </c>
      <c r="X513">
        <f t="shared" si="608"/>
        <v>5</v>
      </c>
      <c r="Y513">
        <f t="shared" si="609"/>
        <v>5</v>
      </c>
      <c r="Z513">
        <f t="shared" si="610"/>
        <v>0</v>
      </c>
      <c r="AA513" s="2">
        <f t="shared" si="611"/>
        <v>60</v>
      </c>
      <c r="AB513" s="2" t="str">
        <f t="shared" si="612"/>
        <v>Under 1.5</v>
      </c>
      <c r="AC513" s="6"/>
      <c r="AD513" s="6" t="str">
        <f t="shared" si="613"/>
        <v>Over 0.5</v>
      </c>
      <c r="AE513" s="6" t="str">
        <f t="shared" si="614"/>
        <v>?</v>
      </c>
      <c r="AF513" s="6"/>
      <c r="AG513">
        <f t="shared" si="615"/>
        <v>1</v>
      </c>
      <c r="AH513">
        <f t="shared" si="616"/>
        <v>0</v>
      </c>
      <c r="AI513">
        <f t="shared" si="617"/>
        <v>2</v>
      </c>
      <c r="AJ513">
        <f t="shared" si="618"/>
        <v>0</v>
      </c>
      <c r="AK513" s="2" t="str">
        <f t="shared" si="619"/>
        <v>-</v>
      </c>
      <c r="AL513" s="2" t="str">
        <f t="shared" si="620"/>
        <v>-</v>
      </c>
    </row>
    <row r="514" spans="2:38">
      <c r="B514" t="s">
        <v>206</v>
      </c>
      <c r="C514" s="10">
        <v>0.70833333333333337</v>
      </c>
      <c r="D514" s="9" t="s">
        <v>1118</v>
      </c>
      <c r="E514" s="2" t="s">
        <v>0</v>
      </c>
      <c r="F514" s="8" t="s">
        <v>1119</v>
      </c>
      <c r="G514" s="2">
        <v>45</v>
      </c>
      <c r="H514" s="2">
        <v>45</v>
      </c>
      <c r="I514" s="2">
        <v>10</v>
      </c>
      <c r="J514" s="2">
        <v>1</v>
      </c>
      <c r="K514" s="2">
        <v>1</v>
      </c>
      <c r="L514" s="2">
        <v>35</v>
      </c>
      <c r="M514" s="3" t="s">
        <v>13</v>
      </c>
      <c r="N514" s="3" t="s">
        <v>13</v>
      </c>
      <c r="O514" s="2">
        <v>45</v>
      </c>
      <c r="P514" s="2" t="b">
        <v>0</v>
      </c>
      <c r="Q514" s="2" t="s">
        <v>2</v>
      </c>
      <c r="R514" s="2" t="s">
        <v>2</v>
      </c>
      <c r="S514" s="44">
        <v>62</v>
      </c>
      <c r="T514" s="44" t="s">
        <v>12</v>
      </c>
      <c r="U514" s="20">
        <v>1.7</v>
      </c>
      <c r="V514" s="11"/>
      <c r="W514" s="2">
        <f t="shared" si="607"/>
        <v>0</v>
      </c>
      <c r="X514">
        <f t="shared" si="608"/>
        <v>0</v>
      </c>
      <c r="Y514">
        <f t="shared" si="609"/>
        <v>10</v>
      </c>
      <c r="Z514">
        <f t="shared" si="610"/>
        <v>0</v>
      </c>
      <c r="AA514" s="2">
        <f t="shared" si="611"/>
        <v>60</v>
      </c>
      <c r="AB514" s="2" t="str">
        <f t="shared" si="612"/>
        <v>Under 1.5</v>
      </c>
      <c r="AC514" s="6"/>
      <c r="AD514" s="6" t="str">
        <f t="shared" si="613"/>
        <v>Over 0.5</v>
      </c>
      <c r="AE514" s="6" t="str">
        <f t="shared" si="614"/>
        <v>?</v>
      </c>
      <c r="AF514" s="6"/>
      <c r="AG514">
        <f t="shared" si="615"/>
        <v>0</v>
      </c>
      <c r="AH514">
        <f t="shared" si="616"/>
        <v>0</v>
      </c>
      <c r="AI514">
        <f t="shared" si="617"/>
        <v>2</v>
      </c>
      <c r="AJ514">
        <f t="shared" si="618"/>
        <v>0</v>
      </c>
      <c r="AK514" s="2" t="str">
        <f t="shared" si="619"/>
        <v>-</v>
      </c>
      <c r="AL514" s="2" t="str">
        <f t="shared" si="620"/>
        <v>-</v>
      </c>
    </row>
    <row r="515" spans="2:38">
      <c r="B515" t="s">
        <v>332</v>
      </c>
      <c r="C515" s="10">
        <v>0.70833333333333337</v>
      </c>
      <c r="D515" s="9" t="s">
        <v>1120</v>
      </c>
      <c r="E515" s="2" t="s">
        <v>0</v>
      </c>
      <c r="F515" s="8" t="s">
        <v>1121</v>
      </c>
      <c r="G515" s="2">
        <v>18</v>
      </c>
      <c r="H515" s="2">
        <v>46</v>
      </c>
      <c r="I515" s="2">
        <v>36</v>
      </c>
      <c r="J515" s="2" t="s">
        <v>1</v>
      </c>
      <c r="K515" s="2">
        <v>2</v>
      </c>
      <c r="L515" s="2">
        <v>18</v>
      </c>
      <c r="M515" s="3" t="s">
        <v>13</v>
      </c>
      <c r="N515" s="3" t="s">
        <v>13</v>
      </c>
      <c r="O515" s="2">
        <v>46</v>
      </c>
      <c r="P515" s="2" t="b">
        <v>1</v>
      </c>
      <c r="Q515" s="2" t="s">
        <v>2</v>
      </c>
      <c r="R515" s="2" t="s">
        <v>2</v>
      </c>
      <c r="S515" s="44">
        <v>62</v>
      </c>
      <c r="T515" s="44" t="s">
        <v>11</v>
      </c>
      <c r="U515" s="20">
        <v>1.5</v>
      </c>
      <c r="V515" s="11"/>
      <c r="W515" s="2">
        <f t="shared" si="607"/>
        <v>0</v>
      </c>
      <c r="X515">
        <f t="shared" si="608"/>
        <v>0</v>
      </c>
      <c r="Y515">
        <f t="shared" si="609"/>
        <v>10</v>
      </c>
      <c r="Z515">
        <f t="shared" si="610"/>
        <v>5</v>
      </c>
      <c r="AA515" s="2">
        <f t="shared" si="611"/>
        <v>65</v>
      </c>
      <c r="AB515" s="2" t="str">
        <f t="shared" si="612"/>
        <v>Under 1.5</v>
      </c>
      <c r="AC515" s="6"/>
      <c r="AD515" s="6" t="str">
        <f t="shared" si="613"/>
        <v>Over 0.5</v>
      </c>
      <c r="AE515" s="6" t="str">
        <f t="shared" si="614"/>
        <v>?</v>
      </c>
      <c r="AF515" s="6"/>
      <c r="AG515">
        <f t="shared" si="615"/>
        <v>0</v>
      </c>
      <c r="AH515">
        <f t="shared" si="616"/>
        <v>0</v>
      </c>
      <c r="AI515">
        <f t="shared" si="617"/>
        <v>2</v>
      </c>
      <c r="AJ515">
        <f t="shared" si="618"/>
        <v>0</v>
      </c>
      <c r="AK515" s="2" t="str">
        <f t="shared" si="619"/>
        <v>-</v>
      </c>
      <c r="AL515" s="2" t="str">
        <f t="shared" si="620"/>
        <v>-</v>
      </c>
    </row>
    <row r="516" spans="2:38">
      <c r="B516" t="s">
        <v>331</v>
      </c>
      <c r="C516" s="10">
        <v>0.70833333333333337</v>
      </c>
      <c r="D516" s="9" t="s">
        <v>1122</v>
      </c>
      <c r="E516" s="2" t="s">
        <v>0</v>
      </c>
      <c r="F516" s="8" t="s">
        <v>1123</v>
      </c>
      <c r="G516" s="2">
        <v>45</v>
      </c>
      <c r="H516" s="2">
        <v>48</v>
      </c>
      <c r="I516" s="2">
        <v>7</v>
      </c>
      <c r="J516" s="2" t="s">
        <v>1</v>
      </c>
      <c r="K516" s="2">
        <v>1</v>
      </c>
      <c r="L516" s="2">
        <v>38</v>
      </c>
      <c r="M516" s="3" t="s">
        <v>13</v>
      </c>
      <c r="N516" s="3" t="s">
        <v>13</v>
      </c>
      <c r="O516" s="2">
        <v>48</v>
      </c>
      <c r="P516" s="2" t="b">
        <v>1</v>
      </c>
      <c r="Q516" s="2" t="s">
        <v>2</v>
      </c>
      <c r="R516" s="2" t="s">
        <v>2</v>
      </c>
      <c r="S516" s="44">
        <v>60</v>
      </c>
      <c r="T516" s="44"/>
      <c r="U516" s="20">
        <v>2.1</v>
      </c>
      <c r="V516" s="11"/>
      <c r="W516" s="2">
        <f t="shared" si="607"/>
        <v>0</v>
      </c>
      <c r="X516">
        <f t="shared" si="608"/>
        <v>0</v>
      </c>
      <c r="Y516">
        <f t="shared" si="609"/>
        <v>5</v>
      </c>
      <c r="Z516">
        <f t="shared" si="610"/>
        <v>0</v>
      </c>
      <c r="AA516" s="2">
        <f t="shared" si="611"/>
        <v>55</v>
      </c>
      <c r="AB516" s="2" t="str">
        <f t="shared" si="612"/>
        <v>Over 0.5</v>
      </c>
      <c r="AC516" s="6"/>
      <c r="AD516" s="6" t="str">
        <f t="shared" si="613"/>
        <v>Over 0.5</v>
      </c>
      <c r="AE516" s="6" t="str">
        <f t="shared" si="614"/>
        <v>?</v>
      </c>
      <c r="AF516" s="6"/>
      <c r="AG516">
        <f t="shared" si="615"/>
        <v>1</v>
      </c>
      <c r="AH516">
        <f t="shared" si="616"/>
        <v>0</v>
      </c>
      <c r="AI516">
        <f t="shared" si="617"/>
        <v>2</v>
      </c>
      <c r="AJ516">
        <f t="shared" si="618"/>
        <v>0</v>
      </c>
      <c r="AK516" s="2" t="str">
        <f t="shared" si="619"/>
        <v>-</v>
      </c>
      <c r="AL516" s="2" t="str">
        <f t="shared" si="620"/>
        <v>-</v>
      </c>
    </row>
    <row r="517" spans="2:38">
      <c r="B517" t="s">
        <v>697</v>
      </c>
      <c r="C517" s="10">
        <v>0.70833333333333337</v>
      </c>
      <c r="D517" s="9" t="s">
        <v>1124</v>
      </c>
      <c r="E517" s="2" t="s">
        <v>0</v>
      </c>
      <c r="F517" s="8" t="s">
        <v>1125</v>
      </c>
      <c r="G517" s="2">
        <v>45</v>
      </c>
      <c r="H517" s="2">
        <v>45</v>
      </c>
      <c r="I517" s="2">
        <v>10</v>
      </c>
      <c r="J517" s="2">
        <v>1</v>
      </c>
      <c r="K517" s="2" t="s">
        <v>1</v>
      </c>
      <c r="L517" s="2">
        <v>35</v>
      </c>
      <c r="M517" s="3" t="s">
        <v>13</v>
      </c>
      <c r="N517" s="3" t="s">
        <v>13</v>
      </c>
      <c r="O517" s="2">
        <v>45</v>
      </c>
      <c r="P517" s="2" t="b">
        <v>0</v>
      </c>
      <c r="Q517" s="2" t="b">
        <v>1</v>
      </c>
      <c r="R517" s="2" t="s">
        <v>2</v>
      </c>
      <c r="S517" s="44">
        <v>72</v>
      </c>
      <c r="T517" s="44"/>
      <c r="U517" s="20">
        <v>1.9</v>
      </c>
      <c r="V517" s="11"/>
      <c r="W517" s="2">
        <f t="shared" si="607"/>
        <v>0</v>
      </c>
      <c r="X517">
        <f t="shared" si="608"/>
        <v>0</v>
      </c>
      <c r="Y517">
        <f t="shared" si="609"/>
        <v>10</v>
      </c>
      <c r="Z517">
        <f t="shared" si="610"/>
        <v>0</v>
      </c>
      <c r="AA517" s="2">
        <f t="shared" si="611"/>
        <v>60</v>
      </c>
      <c r="AB517" s="2" t="str">
        <f t="shared" si="612"/>
        <v>Under 1.5</v>
      </c>
      <c r="AC517" s="6"/>
      <c r="AD517" s="6" t="str">
        <f t="shared" si="613"/>
        <v>Over 0.5</v>
      </c>
      <c r="AE517" s="6" t="str">
        <f t="shared" si="614"/>
        <v>?</v>
      </c>
      <c r="AF517" s="6"/>
      <c r="AG517">
        <f t="shared" si="615"/>
        <v>0</v>
      </c>
      <c r="AH517">
        <f t="shared" si="616"/>
        <v>0</v>
      </c>
      <c r="AI517">
        <f t="shared" si="617"/>
        <v>2</v>
      </c>
      <c r="AJ517">
        <f t="shared" si="618"/>
        <v>0</v>
      </c>
      <c r="AK517" s="2" t="str">
        <f t="shared" si="619"/>
        <v>-</v>
      </c>
      <c r="AL517" s="2" t="str">
        <f t="shared" si="620"/>
        <v>-</v>
      </c>
    </row>
    <row r="518" spans="2:38">
      <c r="B518" t="s">
        <v>697</v>
      </c>
      <c r="C518" s="10">
        <v>0.70833333333333337</v>
      </c>
      <c r="D518" s="9" t="s">
        <v>689</v>
      </c>
      <c r="E518" s="2" t="s">
        <v>0</v>
      </c>
      <c r="F518" s="8" t="s">
        <v>1583</v>
      </c>
      <c r="G518" s="2">
        <v>10</v>
      </c>
      <c r="H518" s="2">
        <v>81</v>
      </c>
      <c r="I518" s="2">
        <v>10</v>
      </c>
      <c r="J518" s="2" t="s">
        <v>1</v>
      </c>
      <c r="K518" s="2">
        <v>2</v>
      </c>
      <c r="L518" s="2">
        <v>0</v>
      </c>
      <c r="M518" s="3" t="s">
        <v>13</v>
      </c>
      <c r="N518" s="3" t="s">
        <v>13</v>
      </c>
      <c r="O518" s="2" t="b">
        <v>1</v>
      </c>
      <c r="P518" s="2" t="b">
        <v>1</v>
      </c>
      <c r="Q518" s="2" t="s">
        <v>2</v>
      </c>
      <c r="R518" s="2" t="b">
        <v>1</v>
      </c>
      <c r="S518" s="44">
        <v>18</v>
      </c>
      <c r="T518" s="44"/>
      <c r="U518" s="20">
        <v>2.1</v>
      </c>
      <c r="V518" s="11"/>
      <c r="W518" s="2">
        <f t="shared" si="607"/>
        <v>10</v>
      </c>
      <c r="X518">
        <f t="shared" si="608"/>
        <v>10</v>
      </c>
      <c r="Y518">
        <f t="shared" si="609"/>
        <v>0</v>
      </c>
      <c r="Z518">
        <f t="shared" si="610"/>
        <v>0</v>
      </c>
      <c r="AA518" s="2">
        <f t="shared" si="611"/>
        <v>70</v>
      </c>
      <c r="AB518" s="2" t="str">
        <f t="shared" si="612"/>
        <v>Under 1.5</v>
      </c>
      <c r="AC518" s="6"/>
      <c r="AD518" s="6" t="str">
        <f t="shared" si="613"/>
        <v>Over 0.5</v>
      </c>
      <c r="AE518" s="6" t="str">
        <f t="shared" si="614"/>
        <v>?</v>
      </c>
      <c r="AF518" s="6"/>
      <c r="AG518">
        <f t="shared" si="615"/>
        <v>6</v>
      </c>
      <c r="AH518">
        <f t="shared" si="616"/>
        <v>2</v>
      </c>
      <c r="AI518">
        <f t="shared" si="617"/>
        <v>0</v>
      </c>
      <c r="AJ518">
        <f t="shared" si="618"/>
        <v>0</v>
      </c>
      <c r="AK518" s="2" t="str">
        <f t="shared" si="619"/>
        <v>-</v>
      </c>
      <c r="AL518" s="2" t="str">
        <f t="shared" si="620"/>
        <v>-</v>
      </c>
    </row>
    <row r="519" spans="2:38">
      <c r="B519" t="s">
        <v>96</v>
      </c>
      <c r="C519" s="10">
        <v>0.70833333333333337</v>
      </c>
      <c r="D519" s="9" t="s">
        <v>1126</v>
      </c>
      <c r="E519" s="2" t="s">
        <v>0</v>
      </c>
      <c r="F519" s="8" t="s">
        <v>1127</v>
      </c>
      <c r="G519" s="2">
        <v>29</v>
      </c>
      <c r="H519" s="2">
        <v>49</v>
      </c>
      <c r="I519" s="2">
        <v>22</v>
      </c>
      <c r="J519" s="2" t="s">
        <v>1</v>
      </c>
      <c r="K519" s="2">
        <v>1</v>
      </c>
      <c r="L519" s="2">
        <v>7</v>
      </c>
      <c r="M519" s="3" t="s">
        <v>13</v>
      </c>
      <c r="N519" s="3" t="s">
        <v>13</v>
      </c>
      <c r="O519" s="2">
        <v>49</v>
      </c>
      <c r="P519" s="2" t="b">
        <v>1</v>
      </c>
      <c r="Q519" s="2" t="s">
        <v>2</v>
      </c>
      <c r="R519" s="2" t="s">
        <v>2</v>
      </c>
      <c r="S519" s="44">
        <v>38</v>
      </c>
      <c r="T519" s="44" t="s">
        <v>11</v>
      </c>
      <c r="U519" s="20">
        <v>1.6</v>
      </c>
      <c r="V519" s="11"/>
      <c r="W519" s="2">
        <f t="shared" si="607"/>
        <v>0</v>
      </c>
      <c r="X519">
        <f t="shared" si="608"/>
        <v>10</v>
      </c>
      <c r="Y519">
        <f t="shared" si="609"/>
        <v>0</v>
      </c>
      <c r="Z519">
        <f t="shared" si="610"/>
        <v>5</v>
      </c>
      <c r="AA519" s="2">
        <f t="shared" si="611"/>
        <v>65</v>
      </c>
      <c r="AB519" s="2" t="str">
        <f t="shared" si="612"/>
        <v>Under 1.5</v>
      </c>
      <c r="AC519" s="6"/>
      <c r="AD519" s="6" t="str">
        <f t="shared" si="613"/>
        <v>Over 0.5</v>
      </c>
      <c r="AE519" s="6" t="str">
        <f t="shared" si="614"/>
        <v>?</v>
      </c>
      <c r="AF519" s="6"/>
      <c r="AG519">
        <f t="shared" si="615"/>
        <v>2</v>
      </c>
      <c r="AH519">
        <f t="shared" si="616"/>
        <v>2</v>
      </c>
      <c r="AI519">
        <f t="shared" si="617"/>
        <v>0</v>
      </c>
      <c r="AJ519">
        <f t="shared" si="618"/>
        <v>0</v>
      </c>
      <c r="AK519" s="2" t="str">
        <f t="shared" si="619"/>
        <v>-</v>
      </c>
      <c r="AL519" s="2" t="str">
        <f t="shared" si="620"/>
        <v>-</v>
      </c>
    </row>
    <row r="520" spans="2:38">
      <c r="B520" t="s">
        <v>54</v>
      </c>
      <c r="C520" s="10">
        <v>0.72916666666666663</v>
      </c>
      <c r="D520" s="9" t="s">
        <v>1128</v>
      </c>
      <c r="E520" s="2" t="s">
        <v>0</v>
      </c>
      <c r="F520" s="8" t="s">
        <v>1129</v>
      </c>
      <c r="G520" s="2">
        <v>18</v>
      </c>
      <c r="H520" s="2">
        <v>67</v>
      </c>
      <c r="I520" s="2">
        <v>15</v>
      </c>
      <c r="J520" s="2" t="s">
        <v>1</v>
      </c>
      <c r="K520" s="2" t="s">
        <v>1</v>
      </c>
      <c r="L520" s="2">
        <v>3</v>
      </c>
      <c r="M520" s="3" t="s">
        <v>13</v>
      </c>
      <c r="N520" s="3" t="s">
        <v>13</v>
      </c>
      <c r="O520" s="2" t="b">
        <v>1</v>
      </c>
      <c r="P520" s="2" t="b">
        <v>1</v>
      </c>
      <c r="Q520" s="2" t="b">
        <v>1</v>
      </c>
      <c r="R520" s="2" t="b">
        <v>1</v>
      </c>
      <c r="S520" s="44">
        <v>42</v>
      </c>
      <c r="T520" s="44" t="s">
        <v>11</v>
      </c>
      <c r="U520" s="20">
        <v>1.55</v>
      </c>
      <c r="V520" s="11"/>
      <c r="W520" s="2">
        <f t="shared" si="607"/>
        <v>10</v>
      </c>
      <c r="X520">
        <f t="shared" si="608"/>
        <v>10</v>
      </c>
      <c r="Y520">
        <f t="shared" si="609"/>
        <v>0</v>
      </c>
      <c r="Z520">
        <f t="shared" si="610"/>
        <v>5</v>
      </c>
      <c r="AA520" s="2">
        <f t="shared" si="611"/>
        <v>75</v>
      </c>
      <c r="AB520" s="2" t="str">
        <f t="shared" si="612"/>
        <v>Under 1.5</v>
      </c>
      <c r="AC520" s="6"/>
      <c r="AD520" s="6" t="str">
        <f t="shared" si="613"/>
        <v>Over 0.5</v>
      </c>
      <c r="AE520" s="6" t="str">
        <f t="shared" si="614"/>
        <v>?</v>
      </c>
      <c r="AF520" s="6"/>
      <c r="AG520">
        <f t="shared" si="615"/>
        <v>6</v>
      </c>
      <c r="AH520">
        <f t="shared" si="616"/>
        <v>2</v>
      </c>
      <c r="AI520">
        <f t="shared" si="617"/>
        <v>0</v>
      </c>
      <c r="AJ520">
        <f t="shared" si="618"/>
        <v>0</v>
      </c>
      <c r="AK520" s="2" t="str">
        <f t="shared" si="619"/>
        <v>-</v>
      </c>
      <c r="AL520" s="2" t="str">
        <f t="shared" si="620"/>
        <v>-</v>
      </c>
    </row>
    <row r="521" spans="2:38">
      <c r="B521" t="s">
        <v>259</v>
      </c>
      <c r="C521" s="10">
        <v>0.75</v>
      </c>
      <c r="D521" s="9" t="s">
        <v>1130</v>
      </c>
      <c r="E521" s="2" t="s">
        <v>0</v>
      </c>
      <c r="F521" s="8" t="s">
        <v>1131</v>
      </c>
      <c r="G521" s="2">
        <v>16</v>
      </c>
      <c r="H521" s="2">
        <v>44</v>
      </c>
      <c r="I521" s="2">
        <v>40</v>
      </c>
      <c r="J521" s="2" t="s">
        <v>1</v>
      </c>
      <c r="K521" s="2">
        <v>2</v>
      </c>
      <c r="L521" s="2">
        <v>24</v>
      </c>
      <c r="M521" s="3" t="s">
        <v>13</v>
      </c>
      <c r="N521" s="3" t="s">
        <v>13</v>
      </c>
      <c r="O521" s="2">
        <v>44</v>
      </c>
      <c r="P521" s="2" t="b">
        <v>1</v>
      </c>
      <c r="Q521" s="2" t="s">
        <v>2</v>
      </c>
      <c r="R521" s="2" t="s">
        <v>2</v>
      </c>
      <c r="S521" s="44">
        <v>51</v>
      </c>
      <c r="T521" s="44" t="s">
        <v>12</v>
      </c>
      <c r="U521" s="20">
        <v>1.8</v>
      </c>
      <c r="V521" s="11"/>
      <c r="W521" s="2">
        <f t="shared" ref="W521:W528" si="621">IF(H521&gt;52,10,0)</f>
        <v>0</v>
      </c>
      <c r="X521">
        <f t="shared" ref="X521:X528" si="622">IF(L521&gt;15,0,IF(L521&lt;8,10,5))</f>
        <v>0</v>
      </c>
      <c r="Y521">
        <f t="shared" ref="Y521:Y528" si="623">IF(S521&gt;60,10,IF(S521&lt;49,0,5))</f>
        <v>5</v>
      </c>
      <c r="Z521">
        <f t="shared" ref="Z521:Z528" si="624">IF(T521="Y",10,IF(T521="C",5,0))</f>
        <v>0</v>
      </c>
      <c r="AA521" s="2">
        <f t="shared" ref="AA521:AA528" si="625">SUM(W521:Z521)+50</f>
        <v>55</v>
      </c>
      <c r="AB521" s="2" t="str">
        <f t="shared" ref="AB521:AB528" si="626">IF(AA521&lt;56,"Over 0.5","Under 1.5")</f>
        <v>Over 0.5</v>
      </c>
      <c r="AC521" s="6"/>
      <c r="AD521" s="6" t="str">
        <f t="shared" ref="AD521:AD528" si="627">IF(M521="1-0","Under 1.5",IF(M521="0-0","Under 1.5",IF(M521="0-1","Under 1.5","Over 0.5")))</f>
        <v>Over 0.5</v>
      </c>
      <c r="AE521" s="6" t="str">
        <f t="shared" ref="AE521:AE528" si="628">IF(M521="?",M521,IF(AB521=AD521,"WON",IF(M521="0-1","WON",IF(M521="1-0","WON","LOST"))))</f>
        <v>?</v>
      </c>
      <c r="AF521" s="6"/>
      <c r="AG521">
        <f t="shared" ref="AG521:AG528" si="629">IF(H521&gt;52,6,IF(H521=52,5,IF(H521=51,4,IF(H521=50,3,IF(H521=49,2,IF(H521=48,1,0))))))</f>
        <v>0</v>
      </c>
      <c r="AH521">
        <f t="shared" ref="AH521:AH528" si="630">IF(L521&lt;8,2,0)</f>
        <v>0</v>
      </c>
      <c r="AI521">
        <f t="shared" ref="AI521:AI528" si="631">IF(S521&gt;49,2,0)</f>
        <v>2</v>
      </c>
      <c r="AJ521">
        <f t="shared" ref="AJ521:AJ528" si="632">IF(SUM(AH521:AI521)=4,SUM(AG521:AI521),0)</f>
        <v>0</v>
      </c>
      <c r="AK521" s="2" t="str">
        <f t="shared" ref="AK521:AK528" si="633">IF(AJ521=10,"A1",IF(AJ521=9,"A2",IF(AJ521=8,"A3",IF(AJ521=7,"A4",IF(AJ521=6,"A5","-")))))</f>
        <v>-</v>
      </c>
      <c r="AL521" s="2" t="str">
        <f t="shared" ref="AL521:AL528" si="634">IF(AND(L521&lt;11,U521&lt;1.75,AA521&gt;65,OR((AND(S521&gt;49,S521&lt;61,T521="Y")),(AND(S521&lt;48,T521="Y")),(AND(S521&gt;60,T521="N")),(AND(S521&gt;60,T521="Y")),(AND(S521&gt;60,T521="C")))),"Pick","-")</f>
        <v>-</v>
      </c>
    </row>
    <row r="522" spans="2:38">
      <c r="B522" t="s">
        <v>382</v>
      </c>
      <c r="C522" s="10">
        <v>0.75</v>
      </c>
      <c r="D522" s="9" t="s">
        <v>733</v>
      </c>
      <c r="E522" s="2" t="s">
        <v>0</v>
      </c>
      <c r="F522" s="8" t="s">
        <v>1132</v>
      </c>
      <c r="G522" s="2">
        <v>43</v>
      </c>
      <c r="H522" s="2">
        <v>47</v>
      </c>
      <c r="I522" s="2">
        <v>10</v>
      </c>
      <c r="J522" s="2" t="s">
        <v>1</v>
      </c>
      <c r="K522" s="2">
        <v>1</v>
      </c>
      <c r="L522" s="2">
        <v>33</v>
      </c>
      <c r="M522" s="3" t="s">
        <v>13</v>
      </c>
      <c r="N522" s="3" t="s">
        <v>13</v>
      </c>
      <c r="O522" s="2">
        <v>47</v>
      </c>
      <c r="P522" s="2" t="b">
        <v>1</v>
      </c>
      <c r="Q522" s="2" t="s">
        <v>2</v>
      </c>
      <c r="R522" s="2" t="s">
        <v>2</v>
      </c>
      <c r="S522" s="44">
        <v>20</v>
      </c>
      <c r="T522" s="44"/>
      <c r="U522" s="20">
        <v>1.45</v>
      </c>
      <c r="V522" s="11"/>
      <c r="W522" s="2">
        <f t="shared" si="621"/>
        <v>0</v>
      </c>
      <c r="X522">
        <f t="shared" si="622"/>
        <v>0</v>
      </c>
      <c r="Y522">
        <f t="shared" si="623"/>
        <v>0</v>
      </c>
      <c r="Z522">
        <f t="shared" si="624"/>
        <v>0</v>
      </c>
      <c r="AA522" s="2">
        <f t="shared" si="625"/>
        <v>50</v>
      </c>
      <c r="AB522" s="2" t="str">
        <f t="shared" si="626"/>
        <v>Over 0.5</v>
      </c>
      <c r="AC522" s="6"/>
      <c r="AD522" s="6" t="str">
        <f t="shared" si="627"/>
        <v>Over 0.5</v>
      </c>
      <c r="AE522" s="6" t="str">
        <f t="shared" si="628"/>
        <v>?</v>
      </c>
      <c r="AF522" s="6"/>
      <c r="AG522">
        <f t="shared" si="629"/>
        <v>0</v>
      </c>
      <c r="AH522">
        <f t="shared" si="630"/>
        <v>0</v>
      </c>
      <c r="AI522">
        <f t="shared" si="631"/>
        <v>0</v>
      </c>
      <c r="AJ522">
        <f t="shared" si="632"/>
        <v>0</v>
      </c>
      <c r="AK522" s="2" t="str">
        <f t="shared" si="633"/>
        <v>-</v>
      </c>
      <c r="AL522" s="2" t="str">
        <f t="shared" si="634"/>
        <v>-</v>
      </c>
    </row>
    <row r="523" spans="2:38">
      <c r="B523" t="s">
        <v>155</v>
      </c>
      <c r="C523" s="10">
        <v>0.75</v>
      </c>
      <c r="D523" s="9" t="s">
        <v>1133</v>
      </c>
      <c r="E523" s="2" t="s">
        <v>0</v>
      </c>
      <c r="F523" s="8" t="s">
        <v>1134</v>
      </c>
      <c r="G523" s="2">
        <v>27</v>
      </c>
      <c r="H523" s="2">
        <v>45</v>
      </c>
      <c r="I523" s="2">
        <v>28</v>
      </c>
      <c r="J523" s="2" t="s">
        <v>1</v>
      </c>
      <c r="K523" s="2">
        <v>1</v>
      </c>
      <c r="L523" s="2">
        <v>1</v>
      </c>
      <c r="M523" s="3" t="s">
        <v>13</v>
      </c>
      <c r="N523" s="3" t="s">
        <v>13</v>
      </c>
      <c r="O523" s="2">
        <v>45</v>
      </c>
      <c r="P523" s="2" t="b">
        <v>1</v>
      </c>
      <c r="Q523" s="2" t="s">
        <v>2</v>
      </c>
      <c r="R523" s="2" t="b">
        <v>1</v>
      </c>
      <c r="S523" s="44">
        <v>59</v>
      </c>
      <c r="T523" s="44" t="s">
        <v>11</v>
      </c>
      <c r="U523" s="20">
        <v>1.6</v>
      </c>
      <c r="V523" s="11"/>
      <c r="W523" s="2">
        <f t="shared" si="621"/>
        <v>0</v>
      </c>
      <c r="X523">
        <f t="shared" si="622"/>
        <v>10</v>
      </c>
      <c r="Y523">
        <f t="shared" si="623"/>
        <v>5</v>
      </c>
      <c r="Z523">
        <f t="shared" si="624"/>
        <v>5</v>
      </c>
      <c r="AA523" s="2">
        <f t="shared" si="625"/>
        <v>70</v>
      </c>
      <c r="AB523" s="2" t="str">
        <f t="shared" si="626"/>
        <v>Under 1.5</v>
      </c>
      <c r="AC523" s="6"/>
      <c r="AD523" s="6" t="str">
        <f t="shared" si="627"/>
        <v>Over 0.5</v>
      </c>
      <c r="AE523" s="6" t="str">
        <f t="shared" si="628"/>
        <v>?</v>
      </c>
      <c r="AF523" s="6"/>
      <c r="AG523">
        <f t="shared" si="629"/>
        <v>0</v>
      </c>
      <c r="AH523">
        <f t="shared" si="630"/>
        <v>2</v>
      </c>
      <c r="AI523">
        <f t="shared" si="631"/>
        <v>2</v>
      </c>
      <c r="AJ523">
        <f t="shared" si="632"/>
        <v>4</v>
      </c>
      <c r="AK523" s="2" t="str">
        <f t="shared" si="633"/>
        <v>-</v>
      </c>
      <c r="AL523" s="2" t="str">
        <f t="shared" si="634"/>
        <v>-</v>
      </c>
    </row>
    <row r="524" spans="2:38">
      <c r="B524" t="s">
        <v>60</v>
      </c>
      <c r="C524" s="10">
        <v>0.77083333333333337</v>
      </c>
      <c r="D524" s="9" t="s">
        <v>716</v>
      </c>
      <c r="E524" s="2" t="s">
        <v>0</v>
      </c>
      <c r="F524" s="8" t="s">
        <v>1135</v>
      </c>
      <c r="G524" s="2">
        <v>16</v>
      </c>
      <c r="H524" s="2">
        <v>54</v>
      </c>
      <c r="I524" s="2">
        <v>31</v>
      </c>
      <c r="J524" s="2" t="s">
        <v>1</v>
      </c>
      <c r="K524" s="2">
        <v>2</v>
      </c>
      <c r="L524" s="2">
        <v>15</v>
      </c>
      <c r="M524" s="3" t="s">
        <v>13</v>
      </c>
      <c r="N524" s="3" t="s">
        <v>13</v>
      </c>
      <c r="O524" s="2" t="b">
        <v>1</v>
      </c>
      <c r="P524" s="2" t="b">
        <v>1</v>
      </c>
      <c r="Q524" s="2" t="s">
        <v>2</v>
      </c>
      <c r="R524" s="2" t="s">
        <v>2</v>
      </c>
      <c r="S524" s="44">
        <v>48</v>
      </c>
      <c r="T524" s="44" t="s">
        <v>12</v>
      </c>
      <c r="U524" s="20">
        <v>1.8</v>
      </c>
      <c r="V524" s="11"/>
      <c r="W524" s="2">
        <f t="shared" si="621"/>
        <v>10</v>
      </c>
      <c r="X524">
        <f t="shared" si="622"/>
        <v>5</v>
      </c>
      <c r="Y524">
        <f t="shared" si="623"/>
        <v>0</v>
      </c>
      <c r="Z524">
        <f t="shared" si="624"/>
        <v>0</v>
      </c>
      <c r="AA524" s="2">
        <f t="shared" si="625"/>
        <v>65</v>
      </c>
      <c r="AB524" s="2" t="str">
        <f t="shared" si="626"/>
        <v>Under 1.5</v>
      </c>
      <c r="AC524" s="6"/>
      <c r="AD524" s="6" t="str">
        <f t="shared" si="627"/>
        <v>Over 0.5</v>
      </c>
      <c r="AE524" s="6" t="str">
        <f t="shared" si="628"/>
        <v>?</v>
      </c>
      <c r="AF524" s="6"/>
      <c r="AG524">
        <f t="shared" si="629"/>
        <v>6</v>
      </c>
      <c r="AH524">
        <f t="shared" si="630"/>
        <v>0</v>
      </c>
      <c r="AI524">
        <f t="shared" si="631"/>
        <v>0</v>
      </c>
      <c r="AJ524">
        <f t="shared" si="632"/>
        <v>0</v>
      </c>
      <c r="AK524" s="2" t="str">
        <f t="shared" si="633"/>
        <v>-</v>
      </c>
      <c r="AL524" s="2" t="str">
        <f t="shared" si="634"/>
        <v>-</v>
      </c>
    </row>
    <row r="525" spans="2:38">
      <c r="B525" t="s">
        <v>160</v>
      </c>
      <c r="C525" s="10">
        <v>0.79166666666666663</v>
      </c>
      <c r="D525" s="9" t="s">
        <v>1136</v>
      </c>
      <c r="E525" s="2" t="s">
        <v>0</v>
      </c>
      <c r="F525" s="8" t="s">
        <v>742</v>
      </c>
      <c r="G525" s="2">
        <v>36</v>
      </c>
      <c r="H525" s="2">
        <v>48</v>
      </c>
      <c r="I525" s="2">
        <v>15</v>
      </c>
      <c r="J525" s="2" t="s">
        <v>1</v>
      </c>
      <c r="K525" s="2">
        <v>1</v>
      </c>
      <c r="L525" s="2">
        <v>21</v>
      </c>
      <c r="M525" s="3" t="s">
        <v>13</v>
      </c>
      <c r="N525" s="3" t="s">
        <v>13</v>
      </c>
      <c r="O525" s="2">
        <v>48</v>
      </c>
      <c r="P525" s="2" t="b">
        <v>1</v>
      </c>
      <c r="Q525" s="2" t="s">
        <v>2</v>
      </c>
      <c r="R525" s="2" t="s">
        <v>2</v>
      </c>
      <c r="S525" s="44">
        <v>51</v>
      </c>
      <c r="T525" s="44"/>
      <c r="U525" s="20">
        <v>1.8</v>
      </c>
      <c r="V525" s="11"/>
      <c r="W525" s="2">
        <f t="shared" si="621"/>
        <v>0</v>
      </c>
      <c r="X525">
        <f t="shared" si="622"/>
        <v>0</v>
      </c>
      <c r="Y525">
        <f t="shared" si="623"/>
        <v>5</v>
      </c>
      <c r="Z525">
        <f t="shared" si="624"/>
        <v>0</v>
      </c>
      <c r="AA525" s="2">
        <f t="shared" si="625"/>
        <v>55</v>
      </c>
      <c r="AB525" s="2" t="str">
        <f t="shared" si="626"/>
        <v>Over 0.5</v>
      </c>
      <c r="AC525" s="6"/>
      <c r="AD525" s="6" t="str">
        <f t="shared" si="627"/>
        <v>Over 0.5</v>
      </c>
      <c r="AE525" s="6" t="str">
        <f t="shared" si="628"/>
        <v>?</v>
      </c>
      <c r="AF525" s="6"/>
      <c r="AG525">
        <f t="shared" si="629"/>
        <v>1</v>
      </c>
      <c r="AH525">
        <f t="shared" si="630"/>
        <v>0</v>
      </c>
      <c r="AI525">
        <f t="shared" si="631"/>
        <v>2</v>
      </c>
      <c r="AJ525">
        <f t="shared" si="632"/>
        <v>0</v>
      </c>
      <c r="AK525" s="2" t="str">
        <f t="shared" si="633"/>
        <v>-</v>
      </c>
      <c r="AL525" s="2" t="str">
        <f t="shared" si="634"/>
        <v>-</v>
      </c>
    </row>
    <row r="526" spans="2:38">
      <c r="B526" t="s">
        <v>161</v>
      </c>
      <c r="C526" s="10">
        <v>0.79166666666666663</v>
      </c>
      <c r="D526" s="9" t="s">
        <v>1137</v>
      </c>
      <c r="E526" s="2" t="s">
        <v>0</v>
      </c>
      <c r="F526" s="8" t="s">
        <v>1138</v>
      </c>
      <c r="G526" s="2">
        <v>34</v>
      </c>
      <c r="H526" s="2">
        <v>53</v>
      </c>
      <c r="I526" s="2">
        <v>13</v>
      </c>
      <c r="J526" s="2" t="s">
        <v>1</v>
      </c>
      <c r="K526" s="2" t="s">
        <v>1</v>
      </c>
      <c r="L526" s="2">
        <v>21</v>
      </c>
      <c r="M526" s="3" t="s">
        <v>13</v>
      </c>
      <c r="N526" s="3" t="s">
        <v>13</v>
      </c>
      <c r="O526" s="2" t="b">
        <v>1</v>
      </c>
      <c r="P526" s="2" t="b">
        <v>1</v>
      </c>
      <c r="Q526" s="2" t="b">
        <v>1</v>
      </c>
      <c r="R526" s="2" t="s">
        <v>2</v>
      </c>
      <c r="S526" s="44">
        <v>62</v>
      </c>
      <c r="T526" s="44" t="s">
        <v>10</v>
      </c>
      <c r="U526" s="20">
        <v>1.6</v>
      </c>
      <c r="V526" s="11"/>
      <c r="W526" s="2">
        <f t="shared" si="621"/>
        <v>10</v>
      </c>
      <c r="X526">
        <f t="shared" si="622"/>
        <v>0</v>
      </c>
      <c r="Y526">
        <f t="shared" si="623"/>
        <v>10</v>
      </c>
      <c r="Z526">
        <f t="shared" si="624"/>
        <v>10</v>
      </c>
      <c r="AA526" s="2">
        <f t="shared" si="625"/>
        <v>80</v>
      </c>
      <c r="AB526" s="2" t="str">
        <f t="shared" si="626"/>
        <v>Under 1.5</v>
      </c>
      <c r="AC526" s="6"/>
      <c r="AD526" s="6" t="str">
        <f t="shared" si="627"/>
        <v>Over 0.5</v>
      </c>
      <c r="AE526" s="6" t="str">
        <f t="shared" si="628"/>
        <v>?</v>
      </c>
      <c r="AF526" s="6"/>
      <c r="AG526">
        <f t="shared" si="629"/>
        <v>6</v>
      </c>
      <c r="AH526">
        <f t="shared" si="630"/>
        <v>0</v>
      </c>
      <c r="AI526">
        <f t="shared" si="631"/>
        <v>2</v>
      </c>
      <c r="AJ526">
        <f t="shared" si="632"/>
        <v>0</v>
      </c>
      <c r="AK526" s="2" t="str">
        <f t="shared" si="633"/>
        <v>-</v>
      </c>
      <c r="AL526" s="2" t="str">
        <f t="shared" si="634"/>
        <v>-</v>
      </c>
    </row>
    <row r="527" spans="2:38">
      <c r="B527" t="s">
        <v>27</v>
      </c>
      <c r="C527" s="10">
        <v>0.79513888888888884</v>
      </c>
      <c r="D527" s="9" t="s">
        <v>105</v>
      </c>
      <c r="E527" s="2" t="s">
        <v>0</v>
      </c>
      <c r="F527" s="8" t="s">
        <v>1139</v>
      </c>
      <c r="G527" s="2">
        <v>37</v>
      </c>
      <c r="H527" s="2">
        <v>46</v>
      </c>
      <c r="I527" s="2">
        <v>17</v>
      </c>
      <c r="J527" s="2" t="s">
        <v>1</v>
      </c>
      <c r="K527" s="2">
        <v>2</v>
      </c>
      <c r="L527" s="2">
        <v>20</v>
      </c>
      <c r="M527" s="3" t="s">
        <v>13</v>
      </c>
      <c r="N527" s="3" t="s">
        <v>13</v>
      </c>
      <c r="O527" s="2">
        <v>46</v>
      </c>
      <c r="P527" s="2" t="b">
        <v>1</v>
      </c>
      <c r="Q527" s="2" t="s">
        <v>2</v>
      </c>
      <c r="R527" s="2" t="s">
        <v>2</v>
      </c>
      <c r="S527" s="44">
        <v>64</v>
      </c>
      <c r="T527" s="44"/>
      <c r="U527" s="20">
        <v>1.5</v>
      </c>
      <c r="V527" s="11"/>
      <c r="W527" s="2">
        <f t="shared" si="621"/>
        <v>0</v>
      </c>
      <c r="X527">
        <f t="shared" si="622"/>
        <v>0</v>
      </c>
      <c r="Y527">
        <f t="shared" si="623"/>
        <v>10</v>
      </c>
      <c r="Z527">
        <f t="shared" si="624"/>
        <v>0</v>
      </c>
      <c r="AA527" s="2">
        <f t="shared" si="625"/>
        <v>60</v>
      </c>
      <c r="AB527" s="2" t="str">
        <f t="shared" si="626"/>
        <v>Under 1.5</v>
      </c>
      <c r="AC527" s="6"/>
      <c r="AD527" s="6" t="str">
        <f t="shared" si="627"/>
        <v>Over 0.5</v>
      </c>
      <c r="AE527" s="6" t="str">
        <f t="shared" si="628"/>
        <v>?</v>
      </c>
      <c r="AF527" s="6"/>
      <c r="AG527">
        <f t="shared" si="629"/>
        <v>0</v>
      </c>
      <c r="AH527">
        <f t="shared" si="630"/>
        <v>0</v>
      </c>
      <c r="AI527">
        <f t="shared" si="631"/>
        <v>2</v>
      </c>
      <c r="AJ527">
        <f t="shared" si="632"/>
        <v>0</v>
      </c>
      <c r="AK527" s="2" t="str">
        <f t="shared" si="633"/>
        <v>-</v>
      </c>
      <c r="AL527" s="2" t="str">
        <f t="shared" si="634"/>
        <v>-</v>
      </c>
    </row>
    <row r="528" spans="2:38">
      <c r="B528" t="s">
        <v>27</v>
      </c>
      <c r="C528" s="10">
        <v>0.79513888888888884</v>
      </c>
      <c r="D528" s="9" t="s">
        <v>1140</v>
      </c>
      <c r="E528" s="2" t="s">
        <v>0</v>
      </c>
      <c r="F528" s="8" t="s">
        <v>1141</v>
      </c>
      <c r="G528" s="2">
        <v>14</v>
      </c>
      <c r="H528" s="2">
        <v>69</v>
      </c>
      <c r="I528" s="2">
        <v>16</v>
      </c>
      <c r="J528" s="2" t="s">
        <v>1</v>
      </c>
      <c r="K528" s="2">
        <v>1</v>
      </c>
      <c r="L528" s="2">
        <v>2</v>
      </c>
      <c r="M528" s="3" t="s">
        <v>13</v>
      </c>
      <c r="N528" s="3" t="s">
        <v>13</v>
      </c>
      <c r="O528" s="2" t="b">
        <v>1</v>
      </c>
      <c r="P528" s="2" t="b">
        <v>1</v>
      </c>
      <c r="Q528" s="2" t="s">
        <v>2</v>
      </c>
      <c r="R528" s="2" t="b">
        <v>1</v>
      </c>
      <c r="S528" s="44">
        <v>49</v>
      </c>
      <c r="T528" s="44"/>
      <c r="U528" s="20">
        <v>1.55</v>
      </c>
      <c r="V528" s="11"/>
      <c r="W528" s="2">
        <f t="shared" si="621"/>
        <v>10</v>
      </c>
      <c r="X528">
        <f t="shared" si="622"/>
        <v>10</v>
      </c>
      <c r="Y528">
        <f t="shared" si="623"/>
        <v>5</v>
      </c>
      <c r="Z528">
        <f t="shared" si="624"/>
        <v>0</v>
      </c>
      <c r="AA528" s="2">
        <f t="shared" si="625"/>
        <v>75</v>
      </c>
      <c r="AB528" s="2" t="str">
        <f t="shared" si="626"/>
        <v>Under 1.5</v>
      </c>
      <c r="AC528" s="6"/>
      <c r="AD528" s="6" t="str">
        <f t="shared" si="627"/>
        <v>Over 0.5</v>
      </c>
      <c r="AE528" s="6" t="str">
        <f t="shared" si="628"/>
        <v>?</v>
      </c>
      <c r="AF528" s="6"/>
      <c r="AG528">
        <f t="shared" si="629"/>
        <v>6</v>
      </c>
      <c r="AH528">
        <f t="shared" si="630"/>
        <v>2</v>
      </c>
      <c r="AI528">
        <f t="shared" si="631"/>
        <v>0</v>
      </c>
      <c r="AJ528">
        <f t="shared" si="632"/>
        <v>0</v>
      </c>
      <c r="AK528" s="2" t="str">
        <f t="shared" si="633"/>
        <v>-</v>
      </c>
      <c r="AL528" s="2" t="str">
        <f t="shared" si="634"/>
        <v>-</v>
      </c>
    </row>
    <row r="529" spans="2:38">
      <c r="B529" t="s">
        <v>27</v>
      </c>
      <c r="C529" s="10">
        <v>0.8125</v>
      </c>
      <c r="D529" s="9" t="s">
        <v>1142</v>
      </c>
      <c r="E529" s="2" t="s">
        <v>0</v>
      </c>
      <c r="F529" s="8" t="s">
        <v>602</v>
      </c>
      <c r="G529" s="2">
        <v>35</v>
      </c>
      <c r="H529" s="2">
        <v>51</v>
      </c>
      <c r="I529" s="2">
        <v>15</v>
      </c>
      <c r="J529" s="2" t="s">
        <v>1</v>
      </c>
      <c r="K529" s="2">
        <v>1</v>
      </c>
      <c r="L529" s="2">
        <v>20</v>
      </c>
      <c r="M529" s="3" t="s">
        <v>13</v>
      </c>
      <c r="N529" s="3" t="s">
        <v>13</v>
      </c>
      <c r="O529" s="2">
        <v>51</v>
      </c>
      <c r="P529" s="2" t="b">
        <v>1</v>
      </c>
      <c r="Q529" s="2" t="s">
        <v>2</v>
      </c>
      <c r="R529" s="2" t="s">
        <v>2</v>
      </c>
      <c r="S529" s="44">
        <v>70</v>
      </c>
      <c r="T529" s="44" t="s">
        <v>11</v>
      </c>
      <c r="U529" s="20">
        <v>1.5</v>
      </c>
      <c r="V529" s="11"/>
      <c r="W529" s="2">
        <f t="shared" ref="W529:W541" si="635">IF(H529&gt;52,10,0)</f>
        <v>0</v>
      </c>
      <c r="X529">
        <f t="shared" ref="X529:X541" si="636">IF(L529&gt;15,0,IF(L529&lt;8,10,5))</f>
        <v>0</v>
      </c>
      <c r="Y529">
        <f t="shared" ref="Y529:Y541" si="637">IF(S529&gt;60,10,IF(S529&lt;49,0,5))</f>
        <v>10</v>
      </c>
      <c r="Z529">
        <f t="shared" ref="Z529:Z541" si="638">IF(T529="Y",10,IF(T529="C",5,0))</f>
        <v>5</v>
      </c>
      <c r="AA529" s="2">
        <f t="shared" ref="AA529:AA541" si="639">SUM(W529:Z529)+50</f>
        <v>65</v>
      </c>
      <c r="AB529" s="2" t="str">
        <f t="shared" ref="AB529:AB541" si="640">IF(AA529&lt;56,"Over 0.5","Under 1.5")</f>
        <v>Under 1.5</v>
      </c>
      <c r="AC529" s="6"/>
      <c r="AD529" s="6" t="str">
        <f t="shared" ref="AD529:AD541" si="641">IF(M529="1-0","Under 1.5",IF(M529="0-0","Under 1.5",IF(M529="0-1","Under 1.5","Over 0.5")))</f>
        <v>Over 0.5</v>
      </c>
      <c r="AE529" s="6" t="str">
        <f t="shared" ref="AE529:AE541" si="642">IF(M529="?",M529,IF(AB529=AD529,"WON",IF(M529="0-1","WON",IF(M529="1-0","WON","LOST"))))</f>
        <v>?</v>
      </c>
      <c r="AF529" s="6"/>
      <c r="AG529">
        <f t="shared" ref="AG529:AG541" si="643">IF(H529&gt;52,6,IF(H529=52,5,IF(H529=51,4,IF(H529=50,3,IF(H529=49,2,IF(H529=48,1,0))))))</f>
        <v>4</v>
      </c>
      <c r="AH529">
        <f t="shared" ref="AH529:AH541" si="644">IF(L529&lt;8,2,0)</f>
        <v>0</v>
      </c>
      <c r="AI529">
        <f t="shared" ref="AI529:AI541" si="645">IF(S529&gt;49,2,0)</f>
        <v>2</v>
      </c>
      <c r="AJ529">
        <f t="shared" ref="AJ529:AJ541" si="646">IF(SUM(AH529:AI529)=4,SUM(AG529:AI529),0)</f>
        <v>0</v>
      </c>
      <c r="AK529" s="2" t="str">
        <f t="shared" ref="AK529:AK541" si="647">IF(AJ529=10,"A1",IF(AJ529=9,"A2",IF(AJ529=8,"A3",IF(AJ529=7,"A4",IF(AJ529=6,"A5","-")))))</f>
        <v>-</v>
      </c>
      <c r="AL529" s="2" t="str">
        <f t="shared" ref="AL529:AL541" si="648">IF(AND(L529&lt;11,U529&lt;1.75,AA529&gt;65,OR((AND(S529&gt;49,S529&lt;61,T529="Y")),(AND(S529&lt;48,T529="Y")),(AND(S529&gt;60,T529="N")),(AND(S529&gt;60,T529="Y")),(AND(S529&gt;60,T529="C")))),"Pick","-")</f>
        <v>-</v>
      </c>
    </row>
    <row r="530" spans="2:38">
      <c r="B530" t="s">
        <v>54</v>
      </c>
      <c r="C530" s="10">
        <v>0.8125</v>
      </c>
      <c r="D530" s="9" t="s">
        <v>1143</v>
      </c>
      <c r="E530" s="2" t="s">
        <v>0</v>
      </c>
      <c r="F530" s="8" t="s">
        <v>127</v>
      </c>
      <c r="G530" s="2">
        <v>40</v>
      </c>
      <c r="H530" s="2">
        <v>43</v>
      </c>
      <c r="I530" s="2">
        <v>17</v>
      </c>
      <c r="J530" s="2" t="s">
        <v>1</v>
      </c>
      <c r="K530" s="2" t="s">
        <v>1</v>
      </c>
      <c r="L530" s="2">
        <v>23</v>
      </c>
      <c r="M530" s="3" t="s">
        <v>13</v>
      </c>
      <c r="N530" s="3" t="s">
        <v>13</v>
      </c>
      <c r="O530" s="2">
        <v>43</v>
      </c>
      <c r="P530" s="2" t="b">
        <v>1</v>
      </c>
      <c r="Q530" s="2" t="b">
        <v>1</v>
      </c>
      <c r="R530" s="2" t="s">
        <v>2</v>
      </c>
      <c r="S530" s="44">
        <v>55</v>
      </c>
      <c r="T530" s="44" t="s">
        <v>11</v>
      </c>
      <c r="U530" s="20">
        <v>1.5</v>
      </c>
      <c r="V530" s="11"/>
      <c r="W530" s="2">
        <f t="shared" si="635"/>
        <v>0</v>
      </c>
      <c r="X530">
        <f t="shared" si="636"/>
        <v>0</v>
      </c>
      <c r="Y530">
        <f t="shared" si="637"/>
        <v>5</v>
      </c>
      <c r="Z530">
        <f t="shared" si="638"/>
        <v>5</v>
      </c>
      <c r="AA530" s="2">
        <f t="shared" si="639"/>
        <v>60</v>
      </c>
      <c r="AB530" s="2" t="str">
        <f t="shared" si="640"/>
        <v>Under 1.5</v>
      </c>
      <c r="AC530" s="6"/>
      <c r="AD530" s="6" t="str">
        <f t="shared" si="641"/>
        <v>Over 0.5</v>
      </c>
      <c r="AE530" s="6" t="str">
        <f t="shared" si="642"/>
        <v>?</v>
      </c>
      <c r="AF530" s="6"/>
      <c r="AG530">
        <f t="shared" si="643"/>
        <v>0</v>
      </c>
      <c r="AH530">
        <f t="shared" si="644"/>
        <v>0</v>
      </c>
      <c r="AI530">
        <f t="shared" si="645"/>
        <v>2</v>
      </c>
      <c r="AJ530">
        <f t="shared" si="646"/>
        <v>0</v>
      </c>
      <c r="AK530" s="2" t="str">
        <f t="shared" si="647"/>
        <v>-</v>
      </c>
      <c r="AL530" s="2" t="str">
        <f t="shared" si="648"/>
        <v>-</v>
      </c>
    </row>
    <row r="531" spans="2:38">
      <c r="B531" t="s">
        <v>151</v>
      </c>
      <c r="C531" s="10">
        <v>0.82291666666666663</v>
      </c>
      <c r="D531" s="9" t="s">
        <v>1144</v>
      </c>
      <c r="E531" s="2" t="s">
        <v>0</v>
      </c>
      <c r="F531" s="8" t="s">
        <v>350</v>
      </c>
      <c r="G531" s="2">
        <v>34</v>
      </c>
      <c r="H531" s="2">
        <v>45</v>
      </c>
      <c r="I531" s="2">
        <v>21</v>
      </c>
      <c r="J531" s="2" t="s">
        <v>1</v>
      </c>
      <c r="K531" s="2">
        <v>1</v>
      </c>
      <c r="L531" s="2">
        <v>13</v>
      </c>
      <c r="M531" s="3" t="s">
        <v>13</v>
      </c>
      <c r="N531" s="3" t="s">
        <v>13</v>
      </c>
      <c r="O531" s="2">
        <v>45</v>
      </c>
      <c r="P531" s="2" t="b">
        <v>1</v>
      </c>
      <c r="Q531" s="2" t="s">
        <v>2</v>
      </c>
      <c r="R531" s="2" t="s">
        <v>2</v>
      </c>
      <c r="S531" s="44">
        <v>44</v>
      </c>
      <c r="T531" s="44" t="s">
        <v>12</v>
      </c>
      <c r="U531" s="20">
        <v>1.8</v>
      </c>
      <c r="V531" s="11"/>
      <c r="W531" s="2">
        <f t="shared" si="635"/>
        <v>0</v>
      </c>
      <c r="X531">
        <f t="shared" si="636"/>
        <v>5</v>
      </c>
      <c r="Y531">
        <f t="shared" si="637"/>
        <v>0</v>
      </c>
      <c r="Z531">
        <f t="shared" si="638"/>
        <v>0</v>
      </c>
      <c r="AA531" s="2">
        <f t="shared" si="639"/>
        <v>55</v>
      </c>
      <c r="AB531" s="2" t="str">
        <f t="shared" si="640"/>
        <v>Over 0.5</v>
      </c>
      <c r="AC531" s="6"/>
      <c r="AD531" s="6" t="str">
        <f t="shared" si="641"/>
        <v>Over 0.5</v>
      </c>
      <c r="AE531" s="6" t="str">
        <f t="shared" si="642"/>
        <v>?</v>
      </c>
      <c r="AF531" s="6"/>
      <c r="AG531">
        <f t="shared" si="643"/>
        <v>0</v>
      </c>
      <c r="AH531">
        <f t="shared" si="644"/>
        <v>0</v>
      </c>
      <c r="AI531">
        <f t="shared" si="645"/>
        <v>0</v>
      </c>
      <c r="AJ531">
        <f t="shared" si="646"/>
        <v>0</v>
      </c>
      <c r="AK531" s="2" t="str">
        <f t="shared" si="647"/>
        <v>-</v>
      </c>
      <c r="AL531" s="2" t="str">
        <f t="shared" si="648"/>
        <v>-</v>
      </c>
    </row>
    <row r="532" spans="2:38">
      <c r="B532" t="s">
        <v>258</v>
      </c>
      <c r="C532" s="10">
        <v>0.83333333333333337</v>
      </c>
      <c r="D532" s="9" t="s">
        <v>241</v>
      </c>
      <c r="E532" s="2" t="s">
        <v>0</v>
      </c>
      <c r="F532" s="8" t="s">
        <v>292</v>
      </c>
      <c r="G532" s="2">
        <v>36</v>
      </c>
      <c r="H532" s="2">
        <v>44</v>
      </c>
      <c r="I532" s="2">
        <v>20</v>
      </c>
      <c r="J532" s="2" t="s">
        <v>1</v>
      </c>
      <c r="K532" s="2" t="s">
        <v>1</v>
      </c>
      <c r="L532" s="2">
        <v>16</v>
      </c>
      <c r="M532" s="3" t="s">
        <v>13</v>
      </c>
      <c r="N532" s="3" t="s">
        <v>13</v>
      </c>
      <c r="O532" s="2">
        <v>44</v>
      </c>
      <c r="P532" s="2" t="b">
        <v>1</v>
      </c>
      <c r="Q532" s="2" t="b">
        <v>1</v>
      </c>
      <c r="R532" s="2" t="s">
        <v>2</v>
      </c>
      <c r="S532" s="44">
        <v>74</v>
      </c>
      <c r="T532" s="44" t="s">
        <v>11</v>
      </c>
      <c r="U532" s="20">
        <v>1.55</v>
      </c>
      <c r="V532" s="11"/>
      <c r="W532" s="2">
        <f t="shared" si="635"/>
        <v>0</v>
      </c>
      <c r="X532">
        <f t="shared" si="636"/>
        <v>0</v>
      </c>
      <c r="Y532">
        <f t="shared" si="637"/>
        <v>10</v>
      </c>
      <c r="Z532">
        <f t="shared" si="638"/>
        <v>5</v>
      </c>
      <c r="AA532" s="2">
        <f t="shared" si="639"/>
        <v>65</v>
      </c>
      <c r="AB532" s="2" t="str">
        <f t="shared" si="640"/>
        <v>Under 1.5</v>
      </c>
      <c r="AC532" s="6"/>
      <c r="AD532" s="6" t="str">
        <f t="shared" si="641"/>
        <v>Over 0.5</v>
      </c>
      <c r="AE532" s="6" t="str">
        <f t="shared" si="642"/>
        <v>?</v>
      </c>
      <c r="AF532" s="6"/>
      <c r="AG532">
        <f t="shared" si="643"/>
        <v>0</v>
      </c>
      <c r="AH532">
        <f t="shared" si="644"/>
        <v>0</v>
      </c>
      <c r="AI532">
        <f t="shared" si="645"/>
        <v>2</v>
      </c>
      <c r="AJ532">
        <f t="shared" si="646"/>
        <v>0</v>
      </c>
      <c r="AK532" s="2" t="str">
        <f t="shared" si="647"/>
        <v>-</v>
      </c>
      <c r="AL532" s="2" t="str">
        <f t="shared" si="648"/>
        <v>-</v>
      </c>
    </row>
    <row r="533" spans="2:38">
      <c r="B533" t="s">
        <v>27</v>
      </c>
      <c r="C533" s="10">
        <v>0.83333333333333337</v>
      </c>
      <c r="D533" s="9" t="s">
        <v>169</v>
      </c>
      <c r="E533" s="2" t="s">
        <v>0</v>
      </c>
      <c r="F533" s="8" t="s">
        <v>1145</v>
      </c>
      <c r="G533" s="2">
        <v>26</v>
      </c>
      <c r="H533" s="2">
        <v>65</v>
      </c>
      <c r="I533" s="2">
        <v>9</v>
      </c>
      <c r="J533" s="2" t="s">
        <v>1</v>
      </c>
      <c r="K533" s="2">
        <v>1</v>
      </c>
      <c r="L533" s="2">
        <v>17</v>
      </c>
      <c r="M533" s="3" t="s">
        <v>13</v>
      </c>
      <c r="N533" s="3" t="s">
        <v>13</v>
      </c>
      <c r="O533" s="2" t="b">
        <v>1</v>
      </c>
      <c r="P533" s="2" t="b">
        <v>1</v>
      </c>
      <c r="Q533" s="2" t="s">
        <v>2</v>
      </c>
      <c r="R533" s="2" t="s">
        <v>2</v>
      </c>
      <c r="S533" s="44">
        <v>73</v>
      </c>
      <c r="T533" s="44" t="s">
        <v>10</v>
      </c>
      <c r="U533" s="20">
        <v>1.45</v>
      </c>
      <c r="V533" s="11"/>
      <c r="W533" s="2">
        <f t="shared" si="635"/>
        <v>10</v>
      </c>
      <c r="X533">
        <f t="shared" si="636"/>
        <v>0</v>
      </c>
      <c r="Y533">
        <f t="shared" si="637"/>
        <v>10</v>
      </c>
      <c r="Z533">
        <f t="shared" si="638"/>
        <v>10</v>
      </c>
      <c r="AA533" s="2">
        <f t="shared" si="639"/>
        <v>80</v>
      </c>
      <c r="AB533" s="2" t="str">
        <f t="shared" si="640"/>
        <v>Under 1.5</v>
      </c>
      <c r="AC533" s="6"/>
      <c r="AD533" s="6" t="str">
        <f t="shared" si="641"/>
        <v>Over 0.5</v>
      </c>
      <c r="AE533" s="6" t="str">
        <f t="shared" si="642"/>
        <v>?</v>
      </c>
      <c r="AF533" s="6"/>
      <c r="AG533">
        <f t="shared" si="643"/>
        <v>6</v>
      </c>
      <c r="AH533">
        <f t="shared" si="644"/>
        <v>0</v>
      </c>
      <c r="AI533">
        <f t="shared" si="645"/>
        <v>2</v>
      </c>
      <c r="AJ533">
        <f t="shared" si="646"/>
        <v>0</v>
      </c>
      <c r="AK533" s="2" t="str">
        <f t="shared" si="647"/>
        <v>-</v>
      </c>
      <c r="AL533" s="2" t="str">
        <f t="shared" si="648"/>
        <v>-</v>
      </c>
    </row>
    <row r="534" spans="2:38">
      <c r="B534" t="s">
        <v>152</v>
      </c>
      <c r="C534" s="10">
        <v>0.83333333333333337</v>
      </c>
      <c r="D534" s="9" t="s">
        <v>756</v>
      </c>
      <c r="E534" s="2" t="s">
        <v>0</v>
      </c>
      <c r="F534" s="8" t="s">
        <v>1146</v>
      </c>
      <c r="G534" s="2">
        <v>13</v>
      </c>
      <c r="H534" s="2">
        <v>52</v>
      </c>
      <c r="I534" s="2">
        <v>35</v>
      </c>
      <c r="J534" s="2" t="s">
        <v>1</v>
      </c>
      <c r="K534" s="2" t="s">
        <v>1</v>
      </c>
      <c r="L534" s="2">
        <v>22</v>
      </c>
      <c r="M534" s="3" t="s">
        <v>13</v>
      </c>
      <c r="N534" s="3" t="s">
        <v>13</v>
      </c>
      <c r="O534" s="2">
        <v>52</v>
      </c>
      <c r="P534" s="2" t="b">
        <v>1</v>
      </c>
      <c r="Q534" s="2" t="b">
        <v>1</v>
      </c>
      <c r="R534" s="2" t="s">
        <v>2</v>
      </c>
      <c r="S534" s="44">
        <v>65</v>
      </c>
      <c r="T534" s="44" t="s">
        <v>10</v>
      </c>
      <c r="U534" s="20">
        <v>1.6</v>
      </c>
      <c r="V534" s="11"/>
      <c r="W534" s="2">
        <f t="shared" si="635"/>
        <v>0</v>
      </c>
      <c r="X534">
        <f t="shared" si="636"/>
        <v>0</v>
      </c>
      <c r="Y534">
        <f t="shared" si="637"/>
        <v>10</v>
      </c>
      <c r="Z534">
        <f t="shared" si="638"/>
        <v>10</v>
      </c>
      <c r="AA534" s="2">
        <f t="shared" si="639"/>
        <v>70</v>
      </c>
      <c r="AB534" s="2" t="str">
        <f t="shared" si="640"/>
        <v>Under 1.5</v>
      </c>
      <c r="AC534" s="6"/>
      <c r="AD534" s="6" t="str">
        <f t="shared" si="641"/>
        <v>Over 0.5</v>
      </c>
      <c r="AE534" s="6" t="str">
        <f t="shared" si="642"/>
        <v>?</v>
      </c>
      <c r="AF534" s="6"/>
      <c r="AG534">
        <f t="shared" si="643"/>
        <v>5</v>
      </c>
      <c r="AH534">
        <f t="shared" si="644"/>
        <v>0</v>
      </c>
      <c r="AI534">
        <f t="shared" si="645"/>
        <v>2</v>
      </c>
      <c r="AJ534">
        <f t="shared" si="646"/>
        <v>0</v>
      </c>
      <c r="AK534" s="2" t="str">
        <f t="shared" si="647"/>
        <v>-</v>
      </c>
      <c r="AL534" s="2" t="str">
        <f t="shared" si="648"/>
        <v>-</v>
      </c>
    </row>
    <row r="535" spans="2:38">
      <c r="B535" t="s">
        <v>165</v>
      </c>
      <c r="C535" s="10">
        <v>0.83333333333333337</v>
      </c>
      <c r="D535" s="9" t="s">
        <v>1147</v>
      </c>
      <c r="E535" s="2" t="s">
        <v>0</v>
      </c>
      <c r="F535" s="8" t="s">
        <v>204</v>
      </c>
      <c r="G535" s="2">
        <v>27</v>
      </c>
      <c r="H535" s="2">
        <v>49</v>
      </c>
      <c r="I535" s="2">
        <v>25</v>
      </c>
      <c r="J535" s="2" t="s">
        <v>1</v>
      </c>
      <c r="K535" s="2">
        <v>1</v>
      </c>
      <c r="L535" s="2">
        <v>2</v>
      </c>
      <c r="M535" s="3" t="s">
        <v>13</v>
      </c>
      <c r="N535" s="3" t="s">
        <v>13</v>
      </c>
      <c r="O535" s="2">
        <v>49</v>
      </c>
      <c r="P535" s="2" t="b">
        <v>1</v>
      </c>
      <c r="Q535" s="2" t="s">
        <v>2</v>
      </c>
      <c r="R535" s="2" t="s">
        <v>2</v>
      </c>
      <c r="S535" s="44">
        <v>36</v>
      </c>
      <c r="T535" s="44" t="s">
        <v>12</v>
      </c>
      <c r="U535" s="20">
        <v>1.85</v>
      </c>
      <c r="V535" s="11"/>
      <c r="W535" s="2">
        <f t="shared" si="635"/>
        <v>0</v>
      </c>
      <c r="X535">
        <f t="shared" si="636"/>
        <v>10</v>
      </c>
      <c r="Y535">
        <f t="shared" si="637"/>
        <v>0</v>
      </c>
      <c r="Z535">
        <f t="shared" si="638"/>
        <v>0</v>
      </c>
      <c r="AA535" s="2">
        <f t="shared" si="639"/>
        <v>60</v>
      </c>
      <c r="AB535" s="2" t="str">
        <f t="shared" si="640"/>
        <v>Under 1.5</v>
      </c>
      <c r="AC535" s="6"/>
      <c r="AD535" s="6" t="str">
        <f t="shared" si="641"/>
        <v>Over 0.5</v>
      </c>
      <c r="AE535" s="6" t="str">
        <f t="shared" si="642"/>
        <v>?</v>
      </c>
      <c r="AF535" s="6"/>
      <c r="AG535">
        <f t="shared" si="643"/>
        <v>2</v>
      </c>
      <c r="AH535">
        <f t="shared" si="644"/>
        <v>2</v>
      </c>
      <c r="AI535">
        <f t="shared" si="645"/>
        <v>0</v>
      </c>
      <c r="AJ535">
        <f t="shared" si="646"/>
        <v>0</v>
      </c>
      <c r="AK535" s="2" t="str">
        <f t="shared" si="647"/>
        <v>-</v>
      </c>
      <c r="AL535" s="2" t="str">
        <f t="shared" si="648"/>
        <v>-</v>
      </c>
    </row>
    <row r="536" spans="2:38">
      <c r="B536" t="s">
        <v>165</v>
      </c>
      <c r="C536" s="10">
        <v>0.83333333333333337</v>
      </c>
      <c r="D536" s="9" t="s">
        <v>1148</v>
      </c>
      <c r="E536" s="2" t="s">
        <v>0</v>
      </c>
      <c r="F536" s="8" t="s">
        <v>1149</v>
      </c>
      <c r="G536" s="2">
        <v>21</v>
      </c>
      <c r="H536" s="2">
        <v>49</v>
      </c>
      <c r="I536" s="2">
        <v>30</v>
      </c>
      <c r="J536" s="2" t="s">
        <v>1</v>
      </c>
      <c r="K536" s="2">
        <v>1</v>
      </c>
      <c r="L536" s="2">
        <v>9</v>
      </c>
      <c r="M536" s="3" t="s">
        <v>13</v>
      </c>
      <c r="N536" s="3" t="s">
        <v>13</v>
      </c>
      <c r="O536" s="2">
        <v>49</v>
      </c>
      <c r="P536" s="2" t="b">
        <v>1</v>
      </c>
      <c r="Q536" s="2" t="s">
        <v>2</v>
      </c>
      <c r="R536" s="2" t="s">
        <v>2</v>
      </c>
      <c r="S536" s="44">
        <v>35</v>
      </c>
      <c r="T536" s="44" t="s">
        <v>12</v>
      </c>
      <c r="U536" s="20">
        <v>1.8</v>
      </c>
      <c r="V536" s="11"/>
      <c r="W536" s="2">
        <f t="shared" si="635"/>
        <v>0</v>
      </c>
      <c r="X536">
        <f t="shared" si="636"/>
        <v>5</v>
      </c>
      <c r="Y536">
        <f t="shared" si="637"/>
        <v>0</v>
      </c>
      <c r="Z536">
        <f t="shared" si="638"/>
        <v>0</v>
      </c>
      <c r="AA536" s="2">
        <f t="shared" si="639"/>
        <v>55</v>
      </c>
      <c r="AB536" s="2" t="str">
        <f t="shared" si="640"/>
        <v>Over 0.5</v>
      </c>
      <c r="AC536" s="6"/>
      <c r="AD536" s="6" t="str">
        <f t="shared" si="641"/>
        <v>Over 0.5</v>
      </c>
      <c r="AE536" s="6" t="str">
        <f t="shared" si="642"/>
        <v>?</v>
      </c>
      <c r="AF536" s="6"/>
      <c r="AG536">
        <f t="shared" si="643"/>
        <v>2</v>
      </c>
      <c r="AH536">
        <f t="shared" si="644"/>
        <v>0</v>
      </c>
      <c r="AI536">
        <f t="shared" si="645"/>
        <v>0</v>
      </c>
      <c r="AJ536">
        <f t="shared" si="646"/>
        <v>0</v>
      </c>
      <c r="AK536" s="2" t="str">
        <f t="shared" si="647"/>
        <v>-</v>
      </c>
      <c r="AL536" s="2" t="str">
        <f t="shared" si="648"/>
        <v>-</v>
      </c>
    </row>
    <row r="537" spans="2:38">
      <c r="B537" t="s">
        <v>260</v>
      </c>
      <c r="C537" s="10">
        <v>0.83333333333333337</v>
      </c>
      <c r="D537" s="9" t="s">
        <v>1150</v>
      </c>
      <c r="E537" s="2" t="s">
        <v>0</v>
      </c>
      <c r="F537" s="8" t="s">
        <v>1151</v>
      </c>
      <c r="G537" s="2">
        <v>21</v>
      </c>
      <c r="H537" s="2">
        <v>53</v>
      </c>
      <c r="I537" s="2">
        <v>27</v>
      </c>
      <c r="J537" s="2" t="s">
        <v>1</v>
      </c>
      <c r="K537" s="2" t="s">
        <v>1</v>
      </c>
      <c r="L537" s="2">
        <v>6</v>
      </c>
      <c r="M537" s="3" t="s">
        <v>13</v>
      </c>
      <c r="N537" s="3" t="s">
        <v>13</v>
      </c>
      <c r="O537" s="2" t="b">
        <v>1</v>
      </c>
      <c r="P537" s="2" t="b">
        <v>1</v>
      </c>
      <c r="Q537" s="2" t="b">
        <v>1</v>
      </c>
      <c r="R537" s="2" t="s">
        <v>2</v>
      </c>
      <c r="S537" s="44">
        <v>53</v>
      </c>
      <c r="T537" s="44" t="s">
        <v>12</v>
      </c>
      <c r="U537" s="20">
        <v>1.7</v>
      </c>
      <c r="V537" s="11"/>
      <c r="W537" s="2">
        <f t="shared" si="635"/>
        <v>10</v>
      </c>
      <c r="X537">
        <f t="shared" si="636"/>
        <v>10</v>
      </c>
      <c r="Y537">
        <f t="shared" si="637"/>
        <v>5</v>
      </c>
      <c r="Z537">
        <f t="shared" si="638"/>
        <v>0</v>
      </c>
      <c r="AA537" s="2">
        <f t="shared" si="639"/>
        <v>75</v>
      </c>
      <c r="AB537" s="2" t="str">
        <f t="shared" si="640"/>
        <v>Under 1.5</v>
      </c>
      <c r="AC537" s="6"/>
      <c r="AD537" s="6" t="str">
        <f t="shared" si="641"/>
        <v>Over 0.5</v>
      </c>
      <c r="AE537" s="6" t="str">
        <f t="shared" si="642"/>
        <v>?</v>
      </c>
      <c r="AF537" s="6"/>
      <c r="AG537">
        <f t="shared" si="643"/>
        <v>6</v>
      </c>
      <c r="AH537">
        <f t="shared" si="644"/>
        <v>2</v>
      </c>
      <c r="AI537">
        <f t="shared" si="645"/>
        <v>2</v>
      </c>
      <c r="AJ537">
        <f t="shared" si="646"/>
        <v>10</v>
      </c>
      <c r="AK537" s="2" t="str">
        <f t="shared" si="647"/>
        <v>A1</v>
      </c>
      <c r="AL537" s="2" t="str">
        <f t="shared" si="648"/>
        <v>-</v>
      </c>
    </row>
    <row r="538" spans="2:38">
      <c r="B538" t="s">
        <v>152</v>
      </c>
      <c r="C538" s="10">
        <v>0.85416666666666663</v>
      </c>
      <c r="D538" s="9" t="s">
        <v>1152</v>
      </c>
      <c r="E538" s="2" t="s">
        <v>0</v>
      </c>
      <c r="F538" s="8" t="s">
        <v>1153</v>
      </c>
      <c r="G538" s="2">
        <v>12</v>
      </c>
      <c r="H538" s="2">
        <v>48</v>
      </c>
      <c r="I538" s="2">
        <v>40</v>
      </c>
      <c r="J538" s="2" t="s">
        <v>1</v>
      </c>
      <c r="K538" s="2">
        <v>2</v>
      </c>
      <c r="L538" s="2">
        <v>28</v>
      </c>
      <c r="M538" s="3" t="s">
        <v>13</v>
      </c>
      <c r="N538" s="3" t="s">
        <v>13</v>
      </c>
      <c r="O538" s="2">
        <v>48</v>
      </c>
      <c r="P538" s="2" t="b">
        <v>1</v>
      </c>
      <c r="Q538" s="2" t="s">
        <v>2</v>
      </c>
      <c r="R538" s="2" t="s">
        <v>2</v>
      </c>
      <c r="S538" s="44">
        <v>69</v>
      </c>
      <c r="T538" s="44"/>
      <c r="U538" s="20">
        <v>1.7</v>
      </c>
      <c r="V538" s="11"/>
      <c r="W538" s="2">
        <f t="shared" si="635"/>
        <v>0</v>
      </c>
      <c r="X538">
        <f t="shared" si="636"/>
        <v>0</v>
      </c>
      <c r="Y538">
        <f t="shared" si="637"/>
        <v>10</v>
      </c>
      <c r="Z538">
        <f t="shared" si="638"/>
        <v>0</v>
      </c>
      <c r="AA538" s="2">
        <f t="shared" si="639"/>
        <v>60</v>
      </c>
      <c r="AB538" s="2" t="str">
        <f t="shared" si="640"/>
        <v>Under 1.5</v>
      </c>
      <c r="AC538" s="6"/>
      <c r="AD538" s="6" t="str">
        <f t="shared" si="641"/>
        <v>Over 0.5</v>
      </c>
      <c r="AE538" s="6" t="str">
        <f t="shared" si="642"/>
        <v>?</v>
      </c>
      <c r="AF538" s="6"/>
      <c r="AG538">
        <f t="shared" si="643"/>
        <v>1</v>
      </c>
      <c r="AH538">
        <f t="shared" si="644"/>
        <v>0</v>
      </c>
      <c r="AI538">
        <f t="shared" si="645"/>
        <v>2</v>
      </c>
      <c r="AJ538">
        <f t="shared" si="646"/>
        <v>0</v>
      </c>
      <c r="AK538" s="2" t="str">
        <f t="shared" si="647"/>
        <v>-</v>
      </c>
      <c r="AL538" s="2" t="str">
        <f t="shared" si="648"/>
        <v>-</v>
      </c>
    </row>
    <row r="539" spans="2:38">
      <c r="B539" t="s">
        <v>152</v>
      </c>
      <c r="C539" s="10">
        <v>0.85416666666666663</v>
      </c>
      <c r="D539" s="9" t="s">
        <v>1154</v>
      </c>
      <c r="E539" s="2" t="s">
        <v>0</v>
      </c>
      <c r="F539" s="8" t="s">
        <v>1155</v>
      </c>
      <c r="G539" s="2">
        <v>30</v>
      </c>
      <c r="H539" s="2">
        <v>61</v>
      </c>
      <c r="I539" s="2">
        <v>9</v>
      </c>
      <c r="J539" s="2" t="s">
        <v>1</v>
      </c>
      <c r="K539" s="2">
        <v>1</v>
      </c>
      <c r="L539" s="2">
        <v>21</v>
      </c>
      <c r="M539" s="3" t="s">
        <v>13</v>
      </c>
      <c r="N539" s="3" t="s">
        <v>13</v>
      </c>
      <c r="O539" s="2" t="b">
        <v>1</v>
      </c>
      <c r="P539" s="2" t="b">
        <v>1</v>
      </c>
      <c r="Q539" s="2" t="s">
        <v>2</v>
      </c>
      <c r="R539" s="2" t="s">
        <v>2</v>
      </c>
      <c r="S539" s="44">
        <v>53</v>
      </c>
      <c r="T539" s="44" t="s">
        <v>11</v>
      </c>
      <c r="U539" s="20">
        <v>1.8</v>
      </c>
      <c r="V539" s="11"/>
      <c r="W539" s="2">
        <f t="shared" si="635"/>
        <v>10</v>
      </c>
      <c r="X539">
        <f t="shared" si="636"/>
        <v>0</v>
      </c>
      <c r="Y539">
        <f t="shared" si="637"/>
        <v>5</v>
      </c>
      <c r="Z539">
        <f t="shared" si="638"/>
        <v>5</v>
      </c>
      <c r="AA539" s="2">
        <f t="shared" si="639"/>
        <v>70</v>
      </c>
      <c r="AB539" s="2" t="str">
        <f t="shared" si="640"/>
        <v>Under 1.5</v>
      </c>
      <c r="AC539" s="6"/>
      <c r="AD539" s="6" t="str">
        <f t="shared" si="641"/>
        <v>Over 0.5</v>
      </c>
      <c r="AE539" s="6" t="str">
        <f t="shared" si="642"/>
        <v>?</v>
      </c>
      <c r="AF539" s="6"/>
      <c r="AG539">
        <f t="shared" si="643"/>
        <v>6</v>
      </c>
      <c r="AH539">
        <f t="shared" si="644"/>
        <v>0</v>
      </c>
      <c r="AI539">
        <f t="shared" si="645"/>
        <v>2</v>
      </c>
      <c r="AJ539">
        <f t="shared" si="646"/>
        <v>0</v>
      </c>
      <c r="AK539" s="2" t="str">
        <f t="shared" si="647"/>
        <v>-</v>
      </c>
      <c r="AL539" s="2" t="str">
        <f t="shared" si="648"/>
        <v>-</v>
      </c>
    </row>
    <row r="540" spans="2:38">
      <c r="B540" t="s">
        <v>27</v>
      </c>
      <c r="C540" s="10">
        <v>0.875</v>
      </c>
      <c r="D540" s="9" t="s">
        <v>1156</v>
      </c>
      <c r="E540" s="2" t="s">
        <v>0</v>
      </c>
      <c r="F540" s="8" t="s">
        <v>1157</v>
      </c>
      <c r="G540" s="2">
        <v>21</v>
      </c>
      <c r="H540" s="2">
        <v>65</v>
      </c>
      <c r="I540" s="2">
        <v>14</v>
      </c>
      <c r="J540" s="2" t="s">
        <v>1</v>
      </c>
      <c r="K540" s="2" t="s">
        <v>1</v>
      </c>
      <c r="L540" s="2">
        <v>7</v>
      </c>
      <c r="M540" s="3" t="s">
        <v>13</v>
      </c>
      <c r="N540" s="3" t="s">
        <v>13</v>
      </c>
      <c r="O540" s="2" t="b">
        <v>1</v>
      </c>
      <c r="P540" s="2" t="b">
        <v>1</v>
      </c>
      <c r="Q540" s="2" t="b">
        <v>1</v>
      </c>
      <c r="R540" s="2" t="s">
        <v>2</v>
      </c>
      <c r="S540" s="44">
        <v>69</v>
      </c>
      <c r="T540" s="44" t="s">
        <v>11</v>
      </c>
      <c r="U540" s="20">
        <v>1.35</v>
      </c>
      <c r="V540" s="11"/>
      <c r="W540" s="2">
        <f t="shared" si="635"/>
        <v>10</v>
      </c>
      <c r="X540">
        <f t="shared" si="636"/>
        <v>10</v>
      </c>
      <c r="Y540">
        <f t="shared" si="637"/>
        <v>10</v>
      </c>
      <c r="Z540">
        <f t="shared" si="638"/>
        <v>5</v>
      </c>
      <c r="AA540" s="2">
        <f t="shared" si="639"/>
        <v>85</v>
      </c>
      <c r="AB540" s="2" t="str">
        <f t="shared" si="640"/>
        <v>Under 1.5</v>
      </c>
      <c r="AC540" s="6"/>
      <c r="AD540" s="6" t="str">
        <f t="shared" si="641"/>
        <v>Over 0.5</v>
      </c>
      <c r="AE540" s="6" t="str">
        <f t="shared" si="642"/>
        <v>?</v>
      </c>
      <c r="AF540" s="6"/>
      <c r="AG540">
        <f t="shared" si="643"/>
        <v>6</v>
      </c>
      <c r="AH540">
        <f t="shared" si="644"/>
        <v>2</v>
      </c>
      <c r="AI540">
        <f t="shared" si="645"/>
        <v>2</v>
      </c>
      <c r="AJ540">
        <f t="shared" si="646"/>
        <v>10</v>
      </c>
      <c r="AK540" s="2" t="str">
        <f t="shared" si="647"/>
        <v>A1</v>
      </c>
      <c r="AL540" s="2" t="str">
        <f t="shared" si="648"/>
        <v>Pick</v>
      </c>
    </row>
    <row r="541" spans="2:38">
      <c r="B541" t="s">
        <v>260</v>
      </c>
      <c r="C541" s="10">
        <v>0.875</v>
      </c>
      <c r="D541" s="9" t="s">
        <v>394</v>
      </c>
      <c r="E541" s="2" t="s">
        <v>0</v>
      </c>
      <c r="F541" s="8" t="s">
        <v>328</v>
      </c>
      <c r="G541" s="2">
        <v>34</v>
      </c>
      <c r="H541" s="2">
        <v>56</v>
      </c>
      <c r="I541" s="2">
        <v>10</v>
      </c>
      <c r="J541" s="2" t="s">
        <v>1</v>
      </c>
      <c r="K541" s="2" t="s">
        <v>1</v>
      </c>
      <c r="L541" s="2">
        <v>24</v>
      </c>
      <c r="M541" s="3" t="s">
        <v>13</v>
      </c>
      <c r="N541" s="3" t="s">
        <v>13</v>
      </c>
      <c r="O541" s="2" t="b">
        <v>1</v>
      </c>
      <c r="P541" s="2" t="b">
        <v>1</v>
      </c>
      <c r="Q541" s="2" t="b">
        <v>1</v>
      </c>
      <c r="R541" s="2" t="s">
        <v>2</v>
      </c>
      <c r="S541" s="44">
        <v>54</v>
      </c>
      <c r="T541" s="44" t="s">
        <v>11</v>
      </c>
      <c r="U541" s="20">
        <v>1.65</v>
      </c>
      <c r="V541" s="11"/>
      <c r="W541" s="2">
        <f t="shared" si="635"/>
        <v>10</v>
      </c>
      <c r="X541">
        <f t="shared" si="636"/>
        <v>0</v>
      </c>
      <c r="Y541">
        <f t="shared" si="637"/>
        <v>5</v>
      </c>
      <c r="Z541">
        <f t="shared" si="638"/>
        <v>5</v>
      </c>
      <c r="AA541" s="2">
        <f t="shared" si="639"/>
        <v>70</v>
      </c>
      <c r="AB541" s="2" t="str">
        <f t="shared" si="640"/>
        <v>Under 1.5</v>
      </c>
      <c r="AC541" s="6"/>
      <c r="AD541" s="6" t="str">
        <f t="shared" si="641"/>
        <v>Over 0.5</v>
      </c>
      <c r="AE541" s="6" t="str">
        <f t="shared" si="642"/>
        <v>?</v>
      </c>
      <c r="AF541" s="6"/>
      <c r="AG541">
        <f t="shared" si="643"/>
        <v>6</v>
      </c>
      <c r="AH541">
        <f t="shared" si="644"/>
        <v>0</v>
      </c>
      <c r="AI541">
        <f t="shared" si="645"/>
        <v>2</v>
      </c>
      <c r="AJ541">
        <f t="shared" si="646"/>
        <v>0</v>
      </c>
      <c r="AK541" s="2" t="str">
        <f t="shared" si="647"/>
        <v>-</v>
      </c>
      <c r="AL541" s="2" t="str">
        <f t="shared" si="648"/>
        <v>-</v>
      </c>
    </row>
    <row r="542" spans="2:38">
      <c r="B542" t="s">
        <v>260</v>
      </c>
      <c r="C542" s="10">
        <v>0.88541666666666663</v>
      </c>
      <c r="D542" s="9" t="s">
        <v>1158</v>
      </c>
      <c r="E542" s="2" t="s">
        <v>0</v>
      </c>
      <c r="F542" s="8" t="s">
        <v>255</v>
      </c>
      <c r="G542" s="2">
        <v>22</v>
      </c>
      <c r="H542" s="2">
        <v>55</v>
      </c>
      <c r="I542" s="2">
        <v>23</v>
      </c>
      <c r="J542" s="2" t="s">
        <v>1</v>
      </c>
      <c r="K542" s="2">
        <v>1</v>
      </c>
      <c r="L542" s="2">
        <v>1</v>
      </c>
      <c r="M542" s="3" t="s">
        <v>13</v>
      </c>
      <c r="N542" s="3" t="s">
        <v>13</v>
      </c>
      <c r="O542" s="2" t="b">
        <v>1</v>
      </c>
      <c r="P542" s="2" t="b">
        <v>1</v>
      </c>
      <c r="Q542" s="2" t="s">
        <v>2</v>
      </c>
      <c r="R542" s="2" t="s">
        <v>2</v>
      </c>
      <c r="S542" s="44">
        <v>41</v>
      </c>
      <c r="T542" s="44" t="s">
        <v>12</v>
      </c>
      <c r="U542" s="20">
        <v>1.75</v>
      </c>
      <c r="V542" s="11"/>
      <c r="W542" s="2">
        <f t="shared" ref="W542:W549" si="649">IF(H542&gt;52,10,0)</f>
        <v>10</v>
      </c>
      <c r="X542">
        <f t="shared" ref="X542:X549" si="650">IF(L542&gt;15,0,IF(L542&lt;8,10,5))</f>
        <v>10</v>
      </c>
      <c r="Y542">
        <f t="shared" ref="Y542:Y549" si="651">IF(S542&gt;60,10,IF(S542&lt;49,0,5))</f>
        <v>0</v>
      </c>
      <c r="Z542">
        <f t="shared" ref="Z542:Z549" si="652">IF(T542="Y",10,IF(T542="C",5,0))</f>
        <v>0</v>
      </c>
      <c r="AA542" s="2">
        <f t="shared" ref="AA542:AA549" si="653">SUM(W542:Z542)+50</f>
        <v>70</v>
      </c>
      <c r="AB542" s="2" t="str">
        <f t="shared" ref="AB542:AB549" si="654">IF(AA542&lt;56,"Over 0.5","Under 1.5")</f>
        <v>Under 1.5</v>
      </c>
      <c r="AC542" s="6"/>
      <c r="AD542" s="6" t="str">
        <f t="shared" ref="AD542:AD549" si="655">IF(M542="1-0","Under 1.5",IF(M542="0-0","Under 1.5",IF(M542="0-1","Under 1.5","Over 0.5")))</f>
        <v>Over 0.5</v>
      </c>
      <c r="AE542" s="6" t="str">
        <f t="shared" ref="AE542:AE549" si="656">IF(M542="?",M542,IF(AB542=AD542,"WON",IF(M542="0-1","WON",IF(M542="1-0","WON","LOST"))))</f>
        <v>?</v>
      </c>
      <c r="AF542" s="6"/>
      <c r="AG542">
        <f t="shared" ref="AG542:AG549" si="657">IF(H542&gt;52,6,IF(H542=52,5,IF(H542=51,4,IF(H542=50,3,IF(H542=49,2,IF(H542=48,1,0))))))</f>
        <v>6</v>
      </c>
      <c r="AH542">
        <f t="shared" ref="AH542:AH549" si="658">IF(L542&lt;8,2,0)</f>
        <v>2</v>
      </c>
      <c r="AI542">
        <f t="shared" ref="AI542:AI549" si="659">IF(S542&gt;49,2,0)</f>
        <v>0</v>
      </c>
      <c r="AJ542">
        <f t="shared" ref="AJ542:AJ549" si="660">IF(SUM(AH542:AI542)=4,SUM(AG542:AI542),0)</f>
        <v>0</v>
      </c>
      <c r="AK542" s="2" t="str">
        <f t="shared" ref="AK542:AK549" si="661">IF(AJ542=10,"A1",IF(AJ542=9,"A2",IF(AJ542=8,"A3",IF(AJ542=7,"A4",IF(AJ542=6,"A5","-")))))</f>
        <v>-</v>
      </c>
      <c r="AL542" s="2" t="str">
        <f t="shared" ref="AL542:AL549" si="662">IF(AND(L542&lt;11,U542&lt;1.75,AA542&gt;65,OR((AND(S542&gt;49,S542&lt;61,T542="Y")),(AND(S542&lt;48,T542="Y")),(AND(S542&gt;60,T542="N")),(AND(S542&gt;60,T542="Y")),(AND(S542&gt;60,T542="C")))),"Pick","-")</f>
        <v>-</v>
      </c>
    </row>
    <row r="543" spans="2:38">
      <c r="B543" t="s">
        <v>260</v>
      </c>
      <c r="C543" s="10">
        <v>0.89583333333333337</v>
      </c>
      <c r="D543" s="9" t="s">
        <v>1159</v>
      </c>
      <c r="E543" s="2" t="s">
        <v>0</v>
      </c>
      <c r="F543" s="8" t="s">
        <v>1160</v>
      </c>
      <c r="G543" s="2">
        <v>28</v>
      </c>
      <c r="H543" s="2">
        <v>50</v>
      </c>
      <c r="I543" s="2">
        <v>21</v>
      </c>
      <c r="J543" s="2" t="s">
        <v>1</v>
      </c>
      <c r="K543" s="2">
        <v>1</v>
      </c>
      <c r="L543" s="2">
        <v>7</v>
      </c>
      <c r="M543" s="3" t="s">
        <v>13</v>
      </c>
      <c r="N543" s="3" t="s">
        <v>13</v>
      </c>
      <c r="O543" s="2">
        <v>50</v>
      </c>
      <c r="P543" s="2" t="b">
        <v>1</v>
      </c>
      <c r="Q543" s="2" t="s">
        <v>2</v>
      </c>
      <c r="R543" s="2" t="s">
        <v>2</v>
      </c>
      <c r="S543" s="44">
        <v>58</v>
      </c>
      <c r="T543" s="44" t="s">
        <v>11</v>
      </c>
      <c r="U543" s="20">
        <v>1.6</v>
      </c>
      <c r="V543" s="11"/>
      <c r="W543" s="2">
        <f t="shared" si="649"/>
        <v>0</v>
      </c>
      <c r="X543">
        <f t="shared" si="650"/>
        <v>10</v>
      </c>
      <c r="Y543">
        <f t="shared" si="651"/>
        <v>5</v>
      </c>
      <c r="Z543">
        <f t="shared" si="652"/>
        <v>5</v>
      </c>
      <c r="AA543" s="2">
        <f t="shared" si="653"/>
        <v>70</v>
      </c>
      <c r="AB543" s="2" t="str">
        <f t="shared" si="654"/>
        <v>Under 1.5</v>
      </c>
      <c r="AC543" s="6"/>
      <c r="AD543" s="6" t="str">
        <f t="shared" si="655"/>
        <v>Over 0.5</v>
      </c>
      <c r="AE543" s="6" t="str">
        <f t="shared" si="656"/>
        <v>?</v>
      </c>
      <c r="AF543" s="6"/>
      <c r="AG543">
        <f t="shared" si="657"/>
        <v>3</v>
      </c>
      <c r="AH543">
        <f t="shared" si="658"/>
        <v>2</v>
      </c>
      <c r="AI543">
        <f t="shared" si="659"/>
        <v>2</v>
      </c>
      <c r="AJ543">
        <f t="shared" si="660"/>
        <v>7</v>
      </c>
      <c r="AK543" s="2" t="str">
        <f t="shared" si="661"/>
        <v>A4</v>
      </c>
      <c r="AL543" s="2" t="str">
        <f t="shared" si="662"/>
        <v>-</v>
      </c>
    </row>
    <row r="544" spans="2:38">
      <c r="B544" t="s">
        <v>157</v>
      </c>
      <c r="C544" s="10">
        <v>0.91666666666666663</v>
      </c>
      <c r="D544" s="9" t="s">
        <v>1161</v>
      </c>
      <c r="E544" s="2" t="s">
        <v>0</v>
      </c>
      <c r="F544" s="8" t="s">
        <v>1162</v>
      </c>
      <c r="G544" s="2">
        <v>19</v>
      </c>
      <c r="H544" s="2">
        <v>56</v>
      </c>
      <c r="I544" s="2">
        <v>25</v>
      </c>
      <c r="J544" s="2" t="s">
        <v>1</v>
      </c>
      <c r="K544" s="2">
        <v>1</v>
      </c>
      <c r="L544" s="2">
        <v>6</v>
      </c>
      <c r="M544" s="3" t="s">
        <v>13</v>
      </c>
      <c r="N544" s="3" t="s">
        <v>13</v>
      </c>
      <c r="O544" s="2" t="b">
        <v>1</v>
      </c>
      <c r="P544" s="2" t="b">
        <v>1</v>
      </c>
      <c r="Q544" s="2" t="s">
        <v>2</v>
      </c>
      <c r="R544" s="2" t="s">
        <v>2</v>
      </c>
      <c r="S544" s="44">
        <v>27</v>
      </c>
      <c r="T544" s="44" t="s">
        <v>12</v>
      </c>
      <c r="U544" s="20">
        <v>2.0499999999999998</v>
      </c>
      <c r="V544" s="11"/>
      <c r="W544" s="2">
        <f t="shared" si="649"/>
        <v>10</v>
      </c>
      <c r="X544">
        <f t="shared" si="650"/>
        <v>10</v>
      </c>
      <c r="Y544">
        <f t="shared" si="651"/>
        <v>0</v>
      </c>
      <c r="Z544">
        <f t="shared" si="652"/>
        <v>0</v>
      </c>
      <c r="AA544" s="2">
        <f t="shared" si="653"/>
        <v>70</v>
      </c>
      <c r="AB544" s="2" t="str">
        <f t="shared" si="654"/>
        <v>Under 1.5</v>
      </c>
      <c r="AC544" s="6"/>
      <c r="AD544" s="6" t="str">
        <f t="shared" si="655"/>
        <v>Over 0.5</v>
      </c>
      <c r="AE544" s="6" t="str">
        <f t="shared" si="656"/>
        <v>?</v>
      </c>
      <c r="AF544" s="6"/>
      <c r="AG544">
        <f t="shared" si="657"/>
        <v>6</v>
      </c>
      <c r="AH544">
        <f t="shared" si="658"/>
        <v>2</v>
      </c>
      <c r="AI544">
        <f t="shared" si="659"/>
        <v>0</v>
      </c>
      <c r="AJ544">
        <f t="shared" si="660"/>
        <v>0</v>
      </c>
      <c r="AK544" s="2" t="str">
        <f t="shared" si="661"/>
        <v>-</v>
      </c>
      <c r="AL544" s="2" t="str">
        <f t="shared" si="662"/>
        <v>-</v>
      </c>
    </row>
    <row r="545" spans="2:38">
      <c r="B545" t="s">
        <v>156</v>
      </c>
      <c r="C545" s="10">
        <v>0.91666666666666663</v>
      </c>
      <c r="D545" s="9" t="s">
        <v>674</v>
      </c>
      <c r="E545" s="2" t="s">
        <v>0</v>
      </c>
      <c r="F545" s="8" t="s">
        <v>1163</v>
      </c>
      <c r="G545" s="2">
        <v>13</v>
      </c>
      <c r="H545" s="2">
        <v>52</v>
      </c>
      <c r="I545" s="2">
        <v>35</v>
      </c>
      <c r="J545" s="2" t="s">
        <v>1</v>
      </c>
      <c r="K545" s="2" t="s">
        <v>1</v>
      </c>
      <c r="L545" s="2">
        <v>22</v>
      </c>
      <c r="M545" s="3" t="s">
        <v>13</v>
      </c>
      <c r="N545" s="3" t="s">
        <v>13</v>
      </c>
      <c r="O545" s="2">
        <v>52</v>
      </c>
      <c r="P545" s="2" t="b">
        <v>1</v>
      </c>
      <c r="Q545" s="2" t="b">
        <v>1</v>
      </c>
      <c r="R545" s="2" t="s">
        <v>2</v>
      </c>
      <c r="S545" s="44">
        <v>61</v>
      </c>
      <c r="T545" s="44" t="s">
        <v>12</v>
      </c>
      <c r="U545" s="20">
        <v>1.85</v>
      </c>
      <c r="V545" s="11"/>
      <c r="W545" s="2">
        <f t="shared" si="649"/>
        <v>0</v>
      </c>
      <c r="X545">
        <f t="shared" si="650"/>
        <v>0</v>
      </c>
      <c r="Y545">
        <f t="shared" si="651"/>
        <v>10</v>
      </c>
      <c r="Z545">
        <f t="shared" si="652"/>
        <v>0</v>
      </c>
      <c r="AA545" s="2">
        <f t="shared" si="653"/>
        <v>60</v>
      </c>
      <c r="AB545" s="2" t="str">
        <f t="shared" si="654"/>
        <v>Under 1.5</v>
      </c>
      <c r="AC545" s="6"/>
      <c r="AD545" s="6" t="str">
        <f t="shared" si="655"/>
        <v>Over 0.5</v>
      </c>
      <c r="AE545" s="6" t="str">
        <f t="shared" si="656"/>
        <v>?</v>
      </c>
      <c r="AF545" s="6"/>
      <c r="AG545">
        <f t="shared" si="657"/>
        <v>5</v>
      </c>
      <c r="AH545">
        <f t="shared" si="658"/>
        <v>0</v>
      </c>
      <c r="AI545">
        <f t="shared" si="659"/>
        <v>2</v>
      </c>
      <c r="AJ545">
        <f t="shared" si="660"/>
        <v>0</v>
      </c>
      <c r="AK545" s="2" t="str">
        <f t="shared" si="661"/>
        <v>-</v>
      </c>
      <c r="AL545" s="2" t="str">
        <f t="shared" si="662"/>
        <v>-</v>
      </c>
    </row>
    <row r="546" spans="2:38">
      <c r="B546" t="s">
        <v>166</v>
      </c>
      <c r="C546" s="10">
        <v>0.91666666666666663</v>
      </c>
      <c r="D546" s="9" t="s">
        <v>1164</v>
      </c>
      <c r="E546" s="2" t="s">
        <v>0</v>
      </c>
      <c r="F546" s="8" t="s">
        <v>1165</v>
      </c>
      <c r="G546" s="2">
        <v>36</v>
      </c>
      <c r="H546" s="2">
        <v>52</v>
      </c>
      <c r="I546" s="2">
        <v>13</v>
      </c>
      <c r="J546" s="2" t="s">
        <v>1</v>
      </c>
      <c r="K546" s="2">
        <v>1</v>
      </c>
      <c r="L546" s="2">
        <v>23</v>
      </c>
      <c r="M546" s="3" t="s">
        <v>13</v>
      </c>
      <c r="N546" s="3" t="s">
        <v>13</v>
      </c>
      <c r="O546" s="2">
        <v>52</v>
      </c>
      <c r="P546" s="2" t="b">
        <v>1</v>
      </c>
      <c r="Q546" s="2" t="s">
        <v>2</v>
      </c>
      <c r="R546" s="2" t="s">
        <v>2</v>
      </c>
      <c r="S546" s="44">
        <v>55</v>
      </c>
      <c r="T546" s="44" t="s">
        <v>12</v>
      </c>
      <c r="U546" s="20">
        <v>1.8</v>
      </c>
      <c r="V546" s="11"/>
      <c r="W546" s="2">
        <f t="shared" si="649"/>
        <v>0</v>
      </c>
      <c r="X546">
        <f t="shared" si="650"/>
        <v>0</v>
      </c>
      <c r="Y546">
        <f t="shared" si="651"/>
        <v>5</v>
      </c>
      <c r="Z546">
        <f t="shared" si="652"/>
        <v>0</v>
      </c>
      <c r="AA546" s="2">
        <f t="shared" si="653"/>
        <v>55</v>
      </c>
      <c r="AB546" s="2" t="str">
        <f t="shared" si="654"/>
        <v>Over 0.5</v>
      </c>
      <c r="AC546" s="6"/>
      <c r="AD546" s="6" t="str">
        <f t="shared" si="655"/>
        <v>Over 0.5</v>
      </c>
      <c r="AE546" s="6" t="str">
        <f t="shared" si="656"/>
        <v>?</v>
      </c>
      <c r="AF546" s="6"/>
      <c r="AG546">
        <f t="shared" si="657"/>
        <v>5</v>
      </c>
      <c r="AH546">
        <f t="shared" si="658"/>
        <v>0</v>
      </c>
      <c r="AI546">
        <f t="shared" si="659"/>
        <v>2</v>
      </c>
      <c r="AJ546">
        <f t="shared" si="660"/>
        <v>0</v>
      </c>
      <c r="AK546" s="2" t="str">
        <f t="shared" si="661"/>
        <v>-</v>
      </c>
      <c r="AL546" s="2" t="str">
        <f t="shared" si="662"/>
        <v>-</v>
      </c>
    </row>
    <row r="547" spans="2:38">
      <c r="B547"/>
      <c r="E547" s="2"/>
      <c r="F547" s="8"/>
      <c r="G547" s="2"/>
      <c r="H547" s="2"/>
      <c r="I547" s="2"/>
      <c r="J547" s="2"/>
      <c r="K547" s="2"/>
      <c r="L547" s="2"/>
      <c r="M547" s="3"/>
      <c r="N547" s="3"/>
      <c r="O547" s="2"/>
      <c r="P547" s="2"/>
      <c r="Q547" s="2"/>
      <c r="R547" s="2"/>
      <c r="S547" s="44"/>
      <c r="T547" s="44"/>
      <c r="U547" s="20"/>
      <c r="V547" s="11"/>
      <c r="W547" s="2">
        <f t="shared" si="649"/>
        <v>0</v>
      </c>
      <c r="X547">
        <f t="shared" si="650"/>
        <v>10</v>
      </c>
      <c r="Y547">
        <f t="shared" si="651"/>
        <v>0</v>
      </c>
      <c r="Z547">
        <f t="shared" si="652"/>
        <v>0</v>
      </c>
      <c r="AA547" s="2">
        <f t="shared" si="653"/>
        <v>60</v>
      </c>
      <c r="AB547" s="2" t="str">
        <f t="shared" si="654"/>
        <v>Under 1.5</v>
      </c>
      <c r="AC547" s="6"/>
      <c r="AD547" s="6" t="str">
        <f t="shared" si="655"/>
        <v>Over 0.5</v>
      </c>
      <c r="AE547" s="6" t="str">
        <f t="shared" si="656"/>
        <v>LOST</v>
      </c>
      <c r="AF547" s="6"/>
      <c r="AG547">
        <f t="shared" si="657"/>
        <v>0</v>
      </c>
      <c r="AH547">
        <f t="shared" si="658"/>
        <v>2</v>
      </c>
      <c r="AI547">
        <f t="shared" si="659"/>
        <v>0</v>
      </c>
      <c r="AJ547">
        <f t="shared" si="660"/>
        <v>0</v>
      </c>
      <c r="AK547" s="2" t="str">
        <f t="shared" si="661"/>
        <v>-</v>
      </c>
      <c r="AL547" s="2" t="str">
        <f t="shared" si="662"/>
        <v>-</v>
      </c>
    </row>
    <row r="548" spans="2:38">
      <c r="B548"/>
      <c r="E548" s="2"/>
      <c r="F548" s="8"/>
      <c r="G548" s="2"/>
      <c r="H548" s="2"/>
      <c r="I548" s="2"/>
      <c r="J548" s="2"/>
      <c r="K548" s="2"/>
      <c r="L548" s="2"/>
      <c r="M548" s="3"/>
      <c r="N548" s="3"/>
      <c r="O548" s="2"/>
      <c r="P548" s="2"/>
      <c r="Q548" s="2"/>
      <c r="R548" s="2"/>
      <c r="S548" s="44"/>
      <c r="T548" s="44"/>
      <c r="U548" s="20"/>
      <c r="V548" s="11"/>
      <c r="W548" s="2">
        <f t="shared" si="649"/>
        <v>0</v>
      </c>
      <c r="X548">
        <f t="shared" si="650"/>
        <v>10</v>
      </c>
      <c r="Y548">
        <f t="shared" si="651"/>
        <v>0</v>
      </c>
      <c r="Z548">
        <f t="shared" si="652"/>
        <v>0</v>
      </c>
      <c r="AA548" s="2">
        <f t="shared" si="653"/>
        <v>60</v>
      </c>
      <c r="AB548" s="2" t="str">
        <f t="shared" si="654"/>
        <v>Under 1.5</v>
      </c>
      <c r="AC548" s="6"/>
      <c r="AD548" s="6" t="str">
        <f t="shared" si="655"/>
        <v>Over 0.5</v>
      </c>
      <c r="AE548" s="6" t="str">
        <f t="shared" si="656"/>
        <v>LOST</v>
      </c>
      <c r="AF548" s="6"/>
      <c r="AG548">
        <f t="shared" si="657"/>
        <v>0</v>
      </c>
      <c r="AH548">
        <f t="shared" si="658"/>
        <v>2</v>
      </c>
      <c r="AI548">
        <f t="shared" si="659"/>
        <v>0</v>
      </c>
      <c r="AJ548">
        <f t="shared" si="660"/>
        <v>0</v>
      </c>
      <c r="AK548" s="2" t="str">
        <f t="shared" si="661"/>
        <v>-</v>
      </c>
      <c r="AL548" s="2" t="str">
        <f t="shared" si="662"/>
        <v>-</v>
      </c>
    </row>
    <row r="549" spans="2:38">
      <c r="B549" t="s">
        <v>154</v>
      </c>
      <c r="C549" s="10">
        <v>0.96875</v>
      </c>
      <c r="D549" s="9" t="s">
        <v>1167</v>
      </c>
      <c r="E549" s="2" t="s">
        <v>0</v>
      </c>
      <c r="F549" s="8" t="s">
        <v>1168</v>
      </c>
      <c r="G549" s="2">
        <v>32</v>
      </c>
      <c r="H549" s="2">
        <v>47</v>
      </c>
      <c r="I549" s="2">
        <v>21</v>
      </c>
      <c r="J549" s="2" t="s">
        <v>1</v>
      </c>
      <c r="K549" s="2">
        <v>1</v>
      </c>
      <c r="L549" s="2">
        <v>11</v>
      </c>
      <c r="M549" s="3" t="s">
        <v>13</v>
      </c>
      <c r="N549" s="3" t="s">
        <v>13</v>
      </c>
      <c r="O549" s="2">
        <v>47</v>
      </c>
      <c r="P549" s="2" t="b">
        <v>1</v>
      </c>
      <c r="Q549" s="2" t="s">
        <v>2</v>
      </c>
      <c r="R549" s="2" t="s">
        <v>2</v>
      </c>
      <c r="S549" s="44">
        <v>61</v>
      </c>
      <c r="T549" s="44" t="s">
        <v>10</v>
      </c>
      <c r="U549" s="20">
        <v>1.65</v>
      </c>
      <c r="V549" s="11"/>
      <c r="W549" s="2">
        <f t="shared" si="649"/>
        <v>0</v>
      </c>
      <c r="X549">
        <f t="shared" si="650"/>
        <v>5</v>
      </c>
      <c r="Y549">
        <f t="shared" si="651"/>
        <v>10</v>
      </c>
      <c r="Z549">
        <f t="shared" si="652"/>
        <v>10</v>
      </c>
      <c r="AA549" s="2">
        <f t="shared" si="653"/>
        <v>75</v>
      </c>
      <c r="AB549" s="2" t="str">
        <f t="shared" si="654"/>
        <v>Under 1.5</v>
      </c>
      <c r="AC549" s="6"/>
      <c r="AD549" s="6" t="str">
        <f t="shared" si="655"/>
        <v>Over 0.5</v>
      </c>
      <c r="AE549" s="6" t="str">
        <f t="shared" si="656"/>
        <v>?</v>
      </c>
      <c r="AF549" s="6"/>
      <c r="AG549">
        <f t="shared" si="657"/>
        <v>0</v>
      </c>
      <c r="AH549">
        <f t="shared" si="658"/>
        <v>0</v>
      </c>
      <c r="AI549">
        <f t="shared" si="659"/>
        <v>2</v>
      </c>
      <c r="AJ549">
        <f t="shared" si="660"/>
        <v>0</v>
      </c>
      <c r="AK549" s="2" t="str">
        <f t="shared" si="661"/>
        <v>-</v>
      </c>
      <c r="AL549" s="2" t="str">
        <f t="shared" si="662"/>
        <v>-</v>
      </c>
    </row>
    <row r="550" spans="2:38">
      <c r="B550" t="s">
        <v>154</v>
      </c>
      <c r="C550" s="10">
        <v>0.97916666666666663</v>
      </c>
      <c r="D550" s="9" t="s">
        <v>1169</v>
      </c>
      <c r="E550" s="2" t="s">
        <v>0</v>
      </c>
      <c r="F550" s="8" t="s">
        <v>1170</v>
      </c>
      <c r="G550" s="2">
        <v>34</v>
      </c>
      <c r="H550" s="2">
        <v>54</v>
      </c>
      <c r="I550" s="2">
        <v>12</v>
      </c>
      <c r="J550" s="2" t="s">
        <v>1</v>
      </c>
      <c r="K550" s="2">
        <v>1</v>
      </c>
      <c r="L550" s="2">
        <v>22</v>
      </c>
      <c r="M550" s="3" t="s">
        <v>13</v>
      </c>
      <c r="N550" s="3" t="s">
        <v>13</v>
      </c>
      <c r="O550" s="2" t="b">
        <v>1</v>
      </c>
      <c r="P550" s="2" t="b">
        <v>1</v>
      </c>
      <c r="Q550" s="2" t="s">
        <v>2</v>
      </c>
      <c r="R550" s="2" t="s">
        <v>2</v>
      </c>
      <c r="S550" s="44">
        <v>57</v>
      </c>
      <c r="T550" s="44" t="s">
        <v>12</v>
      </c>
      <c r="U550" s="20">
        <v>1.5</v>
      </c>
      <c r="V550" s="11"/>
      <c r="W550" s="2">
        <f t="shared" ref="W550:W557" si="663">IF(H550&gt;52,10,0)</f>
        <v>10</v>
      </c>
      <c r="X550">
        <f t="shared" ref="X550:X557" si="664">IF(L550&gt;15,0,IF(L550&lt;8,10,5))</f>
        <v>0</v>
      </c>
      <c r="Y550">
        <f t="shared" ref="Y550:Y557" si="665">IF(S550&gt;60,10,IF(S550&lt;49,0,5))</f>
        <v>5</v>
      </c>
      <c r="Z550">
        <f t="shared" ref="Z550:Z557" si="666">IF(T550="Y",10,IF(T550="C",5,0))</f>
        <v>0</v>
      </c>
      <c r="AA550" s="2">
        <f t="shared" ref="AA550:AA557" si="667">SUM(W550:Z550)+50</f>
        <v>65</v>
      </c>
      <c r="AB550" s="2" t="str">
        <f t="shared" ref="AB550:AB557" si="668">IF(AA550&lt;56,"Over 0.5","Under 1.5")</f>
        <v>Under 1.5</v>
      </c>
      <c r="AC550" s="6"/>
      <c r="AD550" s="6" t="str">
        <f t="shared" ref="AD550:AD557" si="669">IF(M550="1-0","Under 1.5",IF(M550="0-0","Under 1.5",IF(M550="0-1","Under 1.5","Over 0.5")))</f>
        <v>Over 0.5</v>
      </c>
      <c r="AE550" s="6" t="str">
        <f t="shared" ref="AE550:AE557" si="670">IF(M550="?",M550,IF(AB550=AD550,"WON",IF(M550="0-1","WON",IF(M550="1-0","WON","LOST"))))</f>
        <v>?</v>
      </c>
      <c r="AF550" s="6"/>
      <c r="AG550">
        <f t="shared" ref="AG550:AG557" si="671">IF(H550&gt;52,6,IF(H550=52,5,IF(H550=51,4,IF(H550=50,3,IF(H550=49,2,IF(H550=48,1,0))))))</f>
        <v>6</v>
      </c>
      <c r="AH550">
        <f t="shared" ref="AH550:AH557" si="672">IF(L550&lt;8,2,0)</f>
        <v>0</v>
      </c>
      <c r="AI550">
        <f t="shared" ref="AI550:AI557" si="673">IF(S550&gt;49,2,0)</f>
        <v>2</v>
      </c>
      <c r="AJ550">
        <f t="shared" ref="AJ550:AJ557" si="674">IF(SUM(AH550:AI550)=4,SUM(AG550:AI550),0)</f>
        <v>0</v>
      </c>
      <c r="AK550" s="2" t="str">
        <f t="shared" ref="AK550:AK557" si="675">IF(AJ550=10,"A1",IF(AJ550=9,"A2",IF(AJ550=8,"A3",IF(AJ550=7,"A4",IF(AJ550=6,"A5","-")))))</f>
        <v>-</v>
      </c>
      <c r="AL550" s="2" t="str">
        <f t="shared" ref="AL550:AL557" si="676">IF(AND(L550&lt;11,U550&lt;1.75,AA550&gt;65,OR((AND(S550&gt;49,S550&lt;61,T550="Y")),(AND(S550&lt;48,T550="Y")),(AND(S550&gt;60,T550="N")),(AND(S550&gt;60,T550="Y")),(AND(S550&gt;60,T550="C")))),"Pick","-")</f>
        <v>-</v>
      </c>
    </row>
    <row r="551" spans="2:38">
      <c r="B551" t="s">
        <v>152</v>
      </c>
      <c r="C551" s="10">
        <v>0</v>
      </c>
      <c r="D551" s="9" t="s">
        <v>1171</v>
      </c>
      <c r="E551" s="2" t="s">
        <v>0</v>
      </c>
      <c r="F551" s="8" t="s">
        <v>441</v>
      </c>
      <c r="G551" s="2">
        <v>22</v>
      </c>
      <c r="H551" s="2">
        <v>60</v>
      </c>
      <c r="I551" s="2">
        <v>18</v>
      </c>
      <c r="J551" s="2" t="s">
        <v>1</v>
      </c>
      <c r="K551" s="2">
        <v>1</v>
      </c>
      <c r="L551" s="2">
        <v>4</v>
      </c>
      <c r="M551" s="3" t="s">
        <v>13</v>
      </c>
      <c r="N551" s="3" t="s">
        <v>13</v>
      </c>
      <c r="O551" s="2" t="b">
        <v>1</v>
      </c>
      <c r="P551" s="2" t="b">
        <v>1</v>
      </c>
      <c r="Q551" s="2" t="s">
        <v>2</v>
      </c>
      <c r="R551" s="2" t="b">
        <v>1</v>
      </c>
      <c r="S551" s="44">
        <v>60</v>
      </c>
      <c r="T551" s="44" t="s">
        <v>10</v>
      </c>
      <c r="U551" s="20">
        <v>1.7</v>
      </c>
      <c r="V551" s="11"/>
      <c r="W551" s="2">
        <f t="shared" si="663"/>
        <v>10</v>
      </c>
      <c r="X551">
        <f t="shared" si="664"/>
        <v>10</v>
      </c>
      <c r="Y551">
        <f t="shared" si="665"/>
        <v>5</v>
      </c>
      <c r="Z551">
        <f t="shared" si="666"/>
        <v>10</v>
      </c>
      <c r="AA551" s="2">
        <f t="shared" si="667"/>
        <v>85</v>
      </c>
      <c r="AB551" s="2" t="str">
        <f t="shared" si="668"/>
        <v>Under 1.5</v>
      </c>
      <c r="AC551" s="6"/>
      <c r="AD551" s="6" t="str">
        <f t="shared" si="669"/>
        <v>Over 0.5</v>
      </c>
      <c r="AE551" s="6" t="str">
        <f t="shared" si="670"/>
        <v>?</v>
      </c>
      <c r="AF551" s="6"/>
      <c r="AG551">
        <f t="shared" si="671"/>
        <v>6</v>
      </c>
      <c r="AH551">
        <f t="shared" si="672"/>
        <v>2</v>
      </c>
      <c r="AI551">
        <f t="shared" si="673"/>
        <v>2</v>
      </c>
      <c r="AJ551">
        <f t="shared" si="674"/>
        <v>10</v>
      </c>
      <c r="AK551" s="2" t="str">
        <f t="shared" si="675"/>
        <v>A1</v>
      </c>
      <c r="AL551" s="2" t="str">
        <f t="shared" si="676"/>
        <v>Pick</v>
      </c>
    </row>
    <row r="552" spans="2:38">
      <c r="B552" t="s">
        <v>103</v>
      </c>
      <c r="C552" s="10">
        <v>0</v>
      </c>
      <c r="D552" s="9" t="s">
        <v>263</v>
      </c>
      <c r="E552" s="2" t="s">
        <v>0</v>
      </c>
      <c r="F552" s="8" t="s">
        <v>1172</v>
      </c>
      <c r="G552" s="2">
        <v>22</v>
      </c>
      <c r="H552" s="2">
        <v>62</v>
      </c>
      <c r="I552" s="2">
        <v>17</v>
      </c>
      <c r="J552" s="2" t="s">
        <v>1</v>
      </c>
      <c r="K552" s="2" t="s">
        <v>1</v>
      </c>
      <c r="L552" s="2">
        <v>5</v>
      </c>
      <c r="M552" s="3" t="s">
        <v>13</v>
      </c>
      <c r="N552" s="3" t="s">
        <v>13</v>
      </c>
      <c r="O552" s="2" t="b">
        <v>1</v>
      </c>
      <c r="P552" s="2" t="b">
        <v>1</v>
      </c>
      <c r="Q552" s="2" t="b">
        <v>1</v>
      </c>
      <c r="R552" s="2" t="b">
        <v>1</v>
      </c>
      <c r="S552" s="44">
        <v>43</v>
      </c>
      <c r="T552" s="44" t="s">
        <v>10</v>
      </c>
      <c r="U552" s="20">
        <v>1.55</v>
      </c>
      <c r="V552" s="11"/>
      <c r="W552" s="2">
        <f t="shared" si="663"/>
        <v>10</v>
      </c>
      <c r="X552">
        <f t="shared" si="664"/>
        <v>10</v>
      </c>
      <c r="Y552">
        <f t="shared" si="665"/>
        <v>0</v>
      </c>
      <c r="Z552">
        <f t="shared" si="666"/>
        <v>10</v>
      </c>
      <c r="AA552" s="2">
        <f t="shared" si="667"/>
        <v>80</v>
      </c>
      <c r="AB552" s="2" t="str">
        <f t="shared" si="668"/>
        <v>Under 1.5</v>
      </c>
      <c r="AC552" s="6"/>
      <c r="AD552" s="6" t="str">
        <f t="shared" si="669"/>
        <v>Over 0.5</v>
      </c>
      <c r="AE552" s="6" t="str">
        <f t="shared" si="670"/>
        <v>?</v>
      </c>
      <c r="AF552" s="6"/>
      <c r="AG552">
        <f t="shared" si="671"/>
        <v>6</v>
      </c>
      <c r="AH552">
        <f t="shared" si="672"/>
        <v>2</v>
      </c>
      <c r="AI552">
        <f t="shared" si="673"/>
        <v>0</v>
      </c>
      <c r="AJ552">
        <f t="shared" si="674"/>
        <v>0</v>
      </c>
      <c r="AK552" s="2" t="str">
        <f t="shared" si="675"/>
        <v>-</v>
      </c>
      <c r="AL552" s="2" t="str">
        <f t="shared" si="676"/>
        <v>Pick</v>
      </c>
    </row>
    <row r="553" spans="2:38">
      <c r="B553" t="s">
        <v>153</v>
      </c>
      <c r="C553" s="10">
        <v>2.0833333333333332E-2</v>
      </c>
      <c r="D553" s="9" t="s">
        <v>1173</v>
      </c>
      <c r="E553" s="2" t="s">
        <v>0</v>
      </c>
      <c r="F553" s="8" t="s">
        <v>1174</v>
      </c>
      <c r="G553" s="2">
        <v>20</v>
      </c>
      <c r="H553" s="2">
        <v>44</v>
      </c>
      <c r="I553" s="2">
        <v>36</v>
      </c>
      <c r="J553" s="2" t="s">
        <v>1</v>
      </c>
      <c r="K553" s="2">
        <v>2</v>
      </c>
      <c r="L553" s="2">
        <v>16</v>
      </c>
      <c r="M553" s="3" t="s">
        <v>13</v>
      </c>
      <c r="N553" s="3" t="s">
        <v>13</v>
      </c>
      <c r="O553" s="2">
        <v>44</v>
      </c>
      <c r="P553" s="2" t="b">
        <v>1</v>
      </c>
      <c r="Q553" s="2" t="s">
        <v>2</v>
      </c>
      <c r="R553" s="2" t="s">
        <v>2</v>
      </c>
      <c r="S553" s="44">
        <v>34</v>
      </c>
      <c r="T553" s="44" t="s">
        <v>12</v>
      </c>
      <c r="U553" s="20">
        <v>1.55</v>
      </c>
      <c r="V553" s="11"/>
      <c r="W553" s="2">
        <f t="shared" si="663"/>
        <v>0</v>
      </c>
      <c r="X553">
        <f t="shared" si="664"/>
        <v>0</v>
      </c>
      <c r="Y553">
        <f t="shared" si="665"/>
        <v>0</v>
      </c>
      <c r="Z553">
        <f t="shared" si="666"/>
        <v>0</v>
      </c>
      <c r="AA553" s="2">
        <f t="shared" si="667"/>
        <v>50</v>
      </c>
      <c r="AB553" s="2" t="str">
        <f t="shared" si="668"/>
        <v>Over 0.5</v>
      </c>
      <c r="AC553" s="6"/>
      <c r="AD553" s="6" t="str">
        <f t="shared" si="669"/>
        <v>Over 0.5</v>
      </c>
      <c r="AE553" s="6" t="str">
        <f t="shared" si="670"/>
        <v>?</v>
      </c>
      <c r="AF553" s="6"/>
      <c r="AG553">
        <f t="shared" si="671"/>
        <v>0</v>
      </c>
      <c r="AH553">
        <f t="shared" si="672"/>
        <v>0</v>
      </c>
      <c r="AI553">
        <f t="shared" si="673"/>
        <v>0</v>
      </c>
      <c r="AJ553">
        <f t="shared" si="674"/>
        <v>0</v>
      </c>
      <c r="AK553" s="2" t="str">
        <f t="shared" si="675"/>
        <v>-</v>
      </c>
      <c r="AL553" s="2" t="str">
        <f t="shared" si="676"/>
        <v>-</v>
      </c>
    </row>
    <row r="554" spans="2:38">
      <c r="B554" t="s">
        <v>154</v>
      </c>
      <c r="C554" s="10">
        <v>6.25E-2</v>
      </c>
      <c r="D554" s="9" t="s">
        <v>1175</v>
      </c>
      <c r="E554" s="2" t="s">
        <v>0</v>
      </c>
      <c r="F554" s="8" t="s">
        <v>1176</v>
      </c>
      <c r="G554" s="2">
        <v>21</v>
      </c>
      <c r="H554" s="2">
        <v>53</v>
      </c>
      <c r="I554" s="2">
        <v>27</v>
      </c>
      <c r="J554" s="2" t="s">
        <v>1</v>
      </c>
      <c r="K554" s="2" t="s">
        <v>1</v>
      </c>
      <c r="L554" s="2">
        <v>6</v>
      </c>
      <c r="M554" s="3" t="s">
        <v>13</v>
      </c>
      <c r="N554" s="3" t="s">
        <v>13</v>
      </c>
      <c r="O554" s="2" t="b">
        <v>1</v>
      </c>
      <c r="P554" s="2" t="b">
        <v>1</v>
      </c>
      <c r="Q554" s="2" t="b">
        <v>1</v>
      </c>
      <c r="R554" s="2" t="b">
        <v>1</v>
      </c>
      <c r="S554" s="44">
        <v>67</v>
      </c>
      <c r="T554" s="44" t="s">
        <v>12</v>
      </c>
      <c r="U554" s="20">
        <v>1.55</v>
      </c>
      <c r="V554" s="11"/>
      <c r="W554" s="2">
        <f t="shared" si="663"/>
        <v>10</v>
      </c>
      <c r="X554">
        <f t="shared" si="664"/>
        <v>10</v>
      </c>
      <c r="Y554">
        <f t="shared" si="665"/>
        <v>10</v>
      </c>
      <c r="Z554">
        <f t="shared" si="666"/>
        <v>0</v>
      </c>
      <c r="AA554" s="2">
        <f t="shared" si="667"/>
        <v>80</v>
      </c>
      <c r="AB554" s="2" t="str">
        <f t="shared" si="668"/>
        <v>Under 1.5</v>
      </c>
      <c r="AC554" s="6"/>
      <c r="AD554" s="6" t="str">
        <f t="shared" si="669"/>
        <v>Over 0.5</v>
      </c>
      <c r="AE554" s="6" t="str">
        <f t="shared" si="670"/>
        <v>?</v>
      </c>
      <c r="AF554" s="6"/>
      <c r="AG554">
        <f t="shared" si="671"/>
        <v>6</v>
      </c>
      <c r="AH554">
        <f t="shared" si="672"/>
        <v>2</v>
      </c>
      <c r="AI554">
        <f t="shared" si="673"/>
        <v>2</v>
      </c>
      <c r="AJ554">
        <f t="shared" si="674"/>
        <v>10</v>
      </c>
      <c r="AK554" s="2" t="str">
        <f t="shared" si="675"/>
        <v>A1</v>
      </c>
      <c r="AL554" s="2" t="str">
        <f t="shared" si="676"/>
        <v>Pick</v>
      </c>
    </row>
    <row r="555" spans="2:38">
      <c r="B555" t="s">
        <v>103</v>
      </c>
      <c r="C555" s="10">
        <v>8.3333333333333329E-2</v>
      </c>
      <c r="D555" s="9" t="s">
        <v>1177</v>
      </c>
      <c r="E555" s="2" t="s">
        <v>0</v>
      </c>
      <c r="F555" s="8" t="s">
        <v>440</v>
      </c>
      <c r="G555" s="2">
        <v>30</v>
      </c>
      <c r="H555" s="2">
        <v>45</v>
      </c>
      <c r="I555" s="2">
        <v>25</v>
      </c>
      <c r="J555" s="2" t="s">
        <v>1</v>
      </c>
      <c r="K555" s="2" t="s">
        <v>1</v>
      </c>
      <c r="L555" s="2">
        <v>5</v>
      </c>
      <c r="M555" s="3" t="s">
        <v>13</v>
      </c>
      <c r="N555" s="3" t="s">
        <v>13</v>
      </c>
      <c r="O555" s="2">
        <v>45</v>
      </c>
      <c r="P555" s="2" t="b">
        <v>1</v>
      </c>
      <c r="Q555" s="2" t="b">
        <v>1</v>
      </c>
      <c r="R555" s="2" t="b">
        <v>1</v>
      </c>
      <c r="S555" s="44">
        <v>66</v>
      </c>
      <c r="T555" s="44" t="s">
        <v>10</v>
      </c>
      <c r="U555" s="20">
        <v>1.55</v>
      </c>
      <c r="V555" s="11" t="s">
        <v>24</v>
      </c>
      <c r="W555" s="2">
        <f t="shared" si="663"/>
        <v>0</v>
      </c>
      <c r="X555">
        <f t="shared" si="664"/>
        <v>10</v>
      </c>
      <c r="Y555">
        <f t="shared" si="665"/>
        <v>10</v>
      </c>
      <c r="Z555">
        <f t="shared" si="666"/>
        <v>10</v>
      </c>
      <c r="AA555" s="2">
        <f t="shared" si="667"/>
        <v>80</v>
      </c>
      <c r="AB555" s="2" t="str">
        <f t="shared" si="668"/>
        <v>Under 1.5</v>
      </c>
      <c r="AC555" s="6"/>
      <c r="AD555" s="6" t="str">
        <f t="shared" si="669"/>
        <v>Over 0.5</v>
      </c>
      <c r="AE555" s="6" t="str">
        <f t="shared" si="670"/>
        <v>?</v>
      </c>
      <c r="AF555" s="6"/>
      <c r="AG555">
        <f t="shared" si="671"/>
        <v>0</v>
      </c>
      <c r="AH555">
        <f t="shared" si="672"/>
        <v>2</v>
      </c>
      <c r="AI555">
        <f t="shared" si="673"/>
        <v>2</v>
      </c>
      <c r="AJ555">
        <f t="shared" si="674"/>
        <v>4</v>
      </c>
      <c r="AK555" s="2" t="str">
        <f t="shared" si="675"/>
        <v>-</v>
      </c>
      <c r="AL555" s="2" t="str">
        <f t="shared" si="676"/>
        <v>Pick</v>
      </c>
    </row>
    <row r="556" spans="2:38">
      <c r="B556" t="s">
        <v>315</v>
      </c>
      <c r="C556" s="10">
        <v>0.5</v>
      </c>
      <c r="D556" s="9" t="s">
        <v>1178</v>
      </c>
      <c r="E556" s="2" t="s">
        <v>0</v>
      </c>
      <c r="F556" s="8" t="s">
        <v>1179</v>
      </c>
      <c r="G556" s="2">
        <v>14</v>
      </c>
      <c r="H556" s="2">
        <v>69</v>
      </c>
      <c r="I556" s="2">
        <v>16</v>
      </c>
      <c r="J556" s="2" t="s">
        <v>1</v>
      </c>
      <c r="K556" s="2" t="s">
        <v>1</v>
      </c>
      <c r="L556" s="2">
        <v>2</v>
      </c>
      <c r="M556" s="3" t="s">
        <v>13</v>
      </c>
      <c r="N556" s="3" t="s">
        <v>13</v>
      </c>
      <c r="O556" s="2" t="b">
        <v>1</v>
      </c>
      <c r="P556" s="2" t="b">
        <v>1</v>
      </c>
      <c r="Q556" s="2" t="b">
        <v>1</v>
      </c>
      <c r="R556" s="2" t="b">
        <v>1</v>
      </c>
      <c r="S556" s="44">
        <v>49</v>
      </c>
      <c r="T556" s="44"/>
      <c r="U556" s="20">
        <v>1.55</v>
      </c>
      <c r="V556" s="11"/>
      <c r="W556" s="2">
        <f t="shared" si="663"/>
        <v>10</v>
      </c>
      <c r="X556">
        <f t="shared" si="664"/>
        <v>10</v>
      </c>
      <c r="Y556">
        <f t="shared" si="665"/>
        <v>5</v>
      </c>
      <c r="Z556">
        <f t="shared" si="666"/>
        <v>0</v>
      </c>
      <c r="AA556" s="2">
        <f t="shared" si="667"/>
        <v>75</v>
      </c>
      <c r="AB556" s="2" t="str">
        <f t="shared" si="668"/>
        <v>Under 1.5</v>
      </c>
      <c r="AC556" s="6"/>
      <c r="AD556" s="6" t="str">
        <f t="shared" si="669"/>
        <v>Over 0.5</v>
      </c>
      <c r="AE556" s="6" t="str">
        <f t="shared" si="670"/>
        <v>?</v>
      </c>
      <c r="AF556" s="6"/>
      <c r="AG556">
        <f t="shared" si="671"/>
        <v>6</v>
      </c>
      <c r="AH556">
        <f t="shared" si="672"/>
        <v>2</v>
      </c>
      <c r="AI556">
        <f t="shared" si="673"/>
        <v>0</v>
      </c>
      <c r="AJ556">
        <f t="shared" si="674"/>
        <v>0</v>
      </c>
      <c r="AK556" s="2" t="str">
        <f t="shared" si="675"/>
        <v>-</v>
      </c>
      <c r="AL556" s="2" t="str">
        <f t="shared" si="676"/>
        <v>-</v>
      </c>
    </row>
    <row r="557" spans="2:38">
      <c r="B557" t="s">
        <v>644</v>
      </c>
      <c r="C557" s="10">
        <v>0.52083333333333337</v>
      </c>
      <c r="D557" s="9" t="s">
        <v>683</v>
      </c>
      <c r="E557" s="2" t="s">
        <v>0</v>
      </c>
      <c r="F557" s="8" t="s">
        <v>1180</v>
      </c>
      <c r="G557" s="2">
        <v>10</v>
      </c>
      <c r="H557" s="2">
        <v>78</v>
      </c>
      <c r="I557" s="2">
        <v>13</v>
      </c>
      <c r="J557" s="2" t="s">
        <v>1</v>
      </c>
      <c r="K557" s="2">
        <v>1</v>
      </c>
      <c r="L557" s="2">
        <v>3</v>
      </c>
      <c r="M557" s="3" t="s">
        <v>13</v>
      </c>
      <c r="N557" s="3" t="s">
        <v>13</v>
      </c>
      <c r="O557" s="2" t="b">
        <v>1</v>
      </c>
      <c r="P557" s="2" t="b">
        <v>1</v>
      </c>
      <c r="Q557" s="2" t="s">
        <v>2</v>
      </c>
      <c r="R557" s="2" t="b">
        <v>1</v>
      </c>
      <c r="S557" s="44">
        <v>44</v>
      </c>
      <c r="T557" s="44"/>
      <c r="U557" s="20">
        <v>2.0499999999999998</v>
      </c>
      <c r="V557" s="11"/>
      <c r="W557" s="2">
        <f t="shared" si="663"/>
        <v>10</v>
      </c>
      <c r="X557">
        <f t="shared" si="664"/>
        <v>10</v>
      </c>
      <c r="Y557">
        <f t="shared" si="665"/>
        <v>0</v>
      </c>
      <c r="Z557">
        <f t="shared" si="666"/>
        <v>0</v>
      </c>
      <c r="AA557" s="2">
        <f t="shared" si="667"/>
        <v>70</v>
      </c>
      <c r="AB557" s="2" t="str">
        <f t="shared" si="668"/>
        <v>Under 1.5</v>
      </c>
      <c r="AC557" s="6"/>
      <c r="AD557" s="6" t="str">
        <f t="shared" si="669"/>
        <v>Over 0.5</v>
      </c>
      <c r="AE557" s="6" t="str">
        <f t="shared" si="670"/>
        <v>?</v>
      </c>
      <c r="AF557" s="6"/>
      <c r="AG557">
        <f t="shared" si="671"/>
        <v>6</v>
      </c>
      <c r="AH557">
        <f t="shared" si="672"/>
        <v>2</v>
      </c>
      <c r="AI557">
        <f t="shared" si="673"/>
        <v>0</v>
      </c>
      <c r="AJ557">
        <f t="shared" si="674"/>
        <v>0</v>
      </c>
      <c r="AK557" s="2" t="str">
        <f t="shared" si="675"/>
        <v>-</v>
      </c>
      <c r="AL557" s="2" t="str">
        <f t="shared" si="676"/>
        <v>-</v>
      </c>
    </row>
    <row r="558" spans="2:38">
      <c r="B558" t="s">
        <v>334</v>
      </c>
      <c r="C558" s="10">
        <v>0.64583333333333337</v>
      </c>
      <c r="D558" s="9" t="s">
        <v>1181</v>
      </c>
      <c r="E558" s="2" t="s">
        <v>0</v>
      </c>
      <c r="F558" s="8" t="s">
        <v>356</v>
      </c>
      <c r="G558" s="2">
        <v>25</v>
      </c>
      <c r="H558" s="2">
        <v>52</v>
      </c>
      <c r="I558" s="2">
        <v>22</v>
      </c>
      <c r="J558" s="2" t="s">
        <v>1</v>
      </c>
      <c r="K558" s="2" t="s">
        <v>1</v>
      </c>
      <c r="L558" s="2">
        <v>3</v>
      </c>
      <c r="M558" s="3" t="s">
        <v>13</v>
      </c>
      <c r="N558" s="3" t="s">
        <v>13</v>
      </c>
      <c r="O558" s="2">
        <v>52</v>
      </c>
      <c r="P558" s="2" t="b">
        <v>1</v>
      </c>
      <c r="Q558" s="2" t="b">
        <v>1</v>
      </c>
      <c r="R558" s="2" t="b">
        <v>1</v>
      </c>
      <c r="S558" s="44">
        <v>55</v>
      </c>
      <c r="T558" s="44" t="s">
        <v>12</v>
      </c>
      <c r="U558" s="20">
        <v>1.7</v>
      </c>
      <c r="V558" s="11"/>
      <c r="W558" s="2">
        <f t="shared" ref="W558:W567" si="677">IF(H558&gt;52,10,0)</f>
        <v>0</v>
      </c>
      <c r="X558">
        <f t="shared" ref="X558:X567" si="678">IF(L558&gt;15,0,IF(L558&lt;8,10,5))</f>
        <v>10</v>
      </c>
      <c r="Y558">
        <f t="shared" ref="Y558:Y567" si="679">IF(S558&gt;60,10,IF(S558&lt;49,0,5))</f>
        <v>5</v>
      </c>
      <c r="Z558">
        <f t="shared" ref="Z558:Z567" si="680">IF(T558="Y",10,IF(T558="C",5,0))</f>
        <v>0</v>
      </c>
      <c r="AA558" s="2">
        <f t="shared" ref="AA558:AA567" si="681">SUM(W558:Z558)+50</f>
        <v>65</v>
      </c>
      <c r="AB558" s="2" t="str">
        <f t="shared" ref="AB558:AB567" si="682">IF(AA558&lt;56,"Over 0.5","Under 1.5")</f>
        <v>Under 1.5</v>
      </c>
      <c r="AC558" s="6"/>
      <c r="AD558" s="6" t="str">
        <f t="shared" ref="AD558:AD567" si="683">IF(M558="1-0","Under 1.5",IF(M558="0-0","Under 1.5",IF(M558="0-1","Under 1.5","Over 0.5")))</f>
        <v>Over 0.5</v>
      </c>
      <c r="AE558" s="6" t="str">
        <f t="shared" ref="AE558:AE567" si="684">IF(M558="?",M558,IF(AB558=AD558,"WON",IF(M558="0-1","WON",IF(M558="1-0","WON","LOST"))))</f>
        <v>?</v>
      </c>
      <c r="AF558" s="6"/>
      <c r="AG558">
        <f t="shared" ref="AG558:AG567" si="685">IF(H558&gt;52,6,IF(H558=52,5,IF(H558=51,4,IF(H558=50,3,IF(H558=49,2,IF(H558=48,1,0))))))</f>
        <v>5</v>
      </c>
      <c r="AH558">
        <f t="shared" ref="AH558:AH567" si="686">IF(L558&lt;8,2,0)</f>
        <v>2</v>
      </c>
      <c r="AI558">
        <f t="shared" ref="AI558:AI567" si="687">IF(S558&gt;49,2,0)</f>
        <v>2</v>
      </c>
      <c r="AJ558">
        <f t="shared" ref="AJ558:AJ567" si="688">IF(SUM(AH558:AI558)=4,SUM(AG558:AI558),0)</f>
        <v>9</v>
      </c>
      <c r="AK558" s="2" t="str">
        <f t="shared" ref="AK558:AK567" si="689">IF(AJ558=10,"A1",IF(AJ558=9,"A2",IF(AJ558=8,"A3",IF(AJ558=7,"A4",IF(AJ558=6,"A5","-")))))</f>
        <v>A2</v>
      </c>
      <c r="AL558" s="2" t="str">
        <f t="shared" ref="AL558:AL567" si="690">IF(AND(L558&lt;11,U558&lt;1.75,AA558&gt;65,OR((AND(S558&gt;49,S558&lt;61,T558="Y")),(AND(S558&lt;48,T558="Y")),(AND(S558&gt;60,T558="N")),(AND(S558&gt;60,T558="Y")),(AND(S558&gt;60,T558="C")))),"Pick","-")</f>
        <v>-</v>
      </c>
    </row>
    <row r="559" spans="2:38">
      <c r="B559" t="s">
        <v>456</v>
      </c>
      <c r="C559" s="10">
        <v>0.66666666666666663</v>
      </c>
      <c r="D559" s="9" t="s">
        <v>1182</v>
      </c>
      <c r="E559" s="2" t="s">
        <v>0</v>
      </c>
      <c r="F559" s="8" t="s">
        <v>85</v>
      </c>
      <c r="G559" s="2">
        <v>28</v>
      </c>
      <c r="H559" s="2">
        <v>57</v>
      </c>
      <c r="I559" s="2">
        <v>15</v>
      </c>
      <c r="J559" s="2" t="s">
        <v>1</v>
      </c>
      <c r="K559" s="2">
        <v>1</v>
      </c>
      <c r="L559" s="2">
        <v>13</v>
      </c>
      <c r="M559" s="3" t="s">
        <v>13</v>
      </c>
      <c r="N559" s="3" t="s">
        <v>13</v>
      </c>
      <c r="O559" s="2" t="b">
        <v>1</v>
      </c>
      <c r="P559" s="2" t="b">
        <v>1</v>
      </c>
      <c r="Q559" s="2" t="s">
        <v>2</v>
      </c>
      <c r="R559" s="2" t="s">
        <v>2</v>
      </c>
      <c r="S559" s="44">
        <v>48</v>
      </c>
      <c r="T559" s="44" t="s">
        <v>10</v>
      </c>
      <c r="U559" s="20">
        <v>1.4</v>
      </c>
      <c r="V559" s="11"/>
      <c r="W559" s="2">
        <f t="shared" si="677"/>
        <v>10</v>
      </c>
      <c r="X559">
        <f t="shared" si="678"/>
        <v>5</v>
      </c>
      <c r="Y559">
        <f t="shared" si="679"/>
        <v>0</v>
      </c>
      <c r="Z559">
        <f t="shared" si="680"/>
        <v>10</v>
      </c>
      <c r="AA559" s="2">
        <f t="shared" si="681"/>
        <v>75</v>
      </c>
      <c r="AB559" s="2" t="str">
        <f t="shared" si="682"/>
        <v>Under 1.5</v>
      </c>
      <c r="AC559" s="6"/>
      <c r="AD559" s="6" t="str">
        <f t="shared" si="683"/>
        <v>Over 0.5</v>
      </c>
      <c r="AE559" s="6" t="str">
        <f t="shared" si="684"/>
        <v>?</v>
      </c>
      <c r="AF559" s="6"/>
      <c r="AG559">
        <f t="shared" si="685"/>
        <v>6</v>
      </c>
      <c r="AH559">
        <f t="shared" si="686"/>
        <v>0</v>
      </c>
      <c r="AI559">
        <f t="shared" si="687"/>
        <v>0</v>
      </c>
      <c r="AJ559">
        <f t="shared" si="688"/>
        <v>0</v>
      </c>
      <c r="AK559" s="2" t="str">
        <f t="shared" si="689"/>
        <v>-</v>
      </c>
      <c r="AL559" s="2" t="str">
        <f t="shared" si="690"/>
        <v>-</v>
      </c>
    </row>
    <row r="560" spans="2:38">
      <c r="B560" t="s">
        <v>52</v>
      </c>
      <c r="C560" s="10">
        <v>0.66666666666666663</v>
      </c>
      <c r="D560" s="9" t="s">
        <v>274</v>
      </c>
      <c r="E560" s="2" t="s">
        <v>0</v>
      </c>
      <c r="F560" s="8" t="s">
        <v>181</v>
      </c>
      <c r="G560" s="2">
        <v>30</v>
      </c>
      <c r="H560" s="2">
        <v>44</v>
      </c>
      <c r="I560" s="2">
        <v>26</v>
      </c>
      <c r="J560" s="2" t="s">
        <v>1</v>
      </c>
      <c r="K560" s="2">
        <v>1</v>
      </c>
      <c r="L560" s="2">
        <v>4</v>
      </c>
      <c r="M560" s="3" t="s">
        <v>13</v>
      </c>
      <c r="N560" s="3" t="s">
        <v>13</v>
      </c>
      <c r="O560" s="2">
        <v>44</v>
      </c>
      <c r="P560" s="2" t="b">
        <v>1</v>
      </c>
      <c r="Q560" s="2" t="s">
        <v>2</v>
      </c>
      <c r="R560" s="2" t="b">
        <v>1</v>
      </c>
      <c r="S560" s="44">
        <v>52</v>
      </c>
      <c r="T560" s="44" t="s">
        <v>10</v>
      </c>
      <c r="U560" s="20">
        <v>1.95</v>
      </c>
      <c r="V560" s="11"/>
      <c r="W560" s="2">
        <f t="shared" si="677"/>
        <v>0</v>
      </c>
      <c r="X560">
        <f t="shared" si="678"/>
        <v>10</v>
      </c>
      <c r="Y560">
        <f t="shared" si="679"/>
        <v>5</v>
      </c>
      <c r="Z560">
        <f t="shared" si="680"/>
        <v>10</v>
      </c>
      <c r="AA560" s="2">
        <f t="shared" si="681"/>
        <v>75</v>
      </c>
      <c r="AB560" s="2" t="str">
        <f t="shared" si="682"/>
        <v>Under 1.5</v>
      </c>
      <c r="AC560" s="6"/>
      <c r="AD560" s="6" t="str">
        <f t="shared" si="683"/>
        <v>Over 0.5</v>
      </c>
      <c r="AE560" s="6" t="str">
        <f t="shared" si="684"/>
        <v>?</v>
      </c>
      <c r="AF560" s="6"/>
      <c r="AG560">
        <f t="shared" si="685"/>
        <v>0</v>
      </c>
      <c r="AH560">
        <f t="shared" si="686"/>
        <v>2</v>
      </c>
      <c r="AI560">
        <f t="shared" si="687"/>
        <v>2</v>
      </c>
      <c r="AJ560">
        <f t="shared" si="688"/>
        <v>4</v>
      </c>
      <c r="AK560" s="2" t="str">
        <f t="shared" si="689"/>
        <v>-</v>
      </c>
      <c r="AL560" s="2" t="str">
        <f t="shared" si="690"/>
        <v>-</v>
      </c>
    </row>
    <row r="561" spans="2:38">
      <c r="B561" t="s">
        <v>452</v>
      </c>
      <c r="C561" s="10">
        <v>0.70833333333333337</v>
      </c>
      <c r="D561" s="9" t="s">
        <v>1183</v>
      </c>
      <c r="E561" s="2" t="s">
        <v>0</v>
      </c>
      <c r="F561" s="8" t="s">
        <v>1184</v>
      </c>
      <c r="G561" s="2">
        <v>13</v>
      </c>
      <c r="H561" s="2">
        <v>72</v>
      </c>
      <c r="I561" s="2">
        <v>16</v>
      </c>
      <c r="J561" s="2" t="s">
        <v>1</v>
      </c>
      <c r="K561" s="2">
        <v>2</v>
      </c>
      <c r="L561" s="2">
        <v>3</v>
      </c>
      <c r="M561" s="3" t="s">
        <v>13</v>
      </c>
      <c r="N561" s="3" t="s">
        <v>13</v>
      </c>
      <c r="O561" s="2" t="b">
        <v>1</v>
      </c>
      <c r="P561" s="2" t="b">
        <v>1</v>
      </c>
      <c r="Q561" s="2" t="s">
        <v>2</v>
      </c>
      <c r="R561" s="2" t="b">
        <v>1</v>
      </c>
      <c r="S561" s="44">
        <v>83</v>
      </c>
      <c r="T561" s="44"/>
      <c r="U561" s="20">
        <v>2.4</v>
      </c>
      <c r="V561" s="11"/>
      <c r="W561" s="2">
        <f t="shared" si="677"/>
        <v>10</v>
      </c>
      <c r="X561">
        <f t="shared" si="678"/>
        <v>10</v>
      </c>
      <c r="Y561">
        <f t="shared" si="679"/>
        <v>10</v>
      </c>
      <c r="Z561">
        <f t="shared" si="680"/>
        <v>0</v>
      </c>
      <c r="AA561" s="2">
        <f t="shared" si="681"/>
        <v>80</v>
      </c>
      <c r="AB561" s="2" t="str">
        <f t="shared" si="682"/>
        <v>Under 1.5</v>
      </c>
      <c r="AC561" s="6"/>
      <c r="AD561" s="6" t="str">
        <f t="shared" si="683"/>
        <v>Over 0.5</v>
      </c>
      <c r="AE561" s="6" t="str">
        <f t="shared" si="684"/>
        <v>?</v>
      </c>
      <c r="AF561" s="6"/>
      <c r="AG561">
        <f t="shared" si="685"/>
        <v>6</v>
      </c>
      <c r="AH561">
        <f t="shared" si="686"/>
        <v>2</v>
      </c>
      <c r="AI561">
        <f t="shared" si="687"/>
        <v>2</v>
      </c>
      <c r="AJ561">
        <f t="shared" si="688"/>
        <v>10</v>
      </c>
      <c r="AK561" s="2" t="str">
        <f t="shared" si="689"/>
        <v>A1</v>
      </c>
      <c r="AL561" s="2" t="str">
        <f t="shared" si="690"/>
        <v>-</v>
      </c>
    </row>
    <row r="562" spans="2:38">
      <c r="B562" t="s">
        <v>452</v>
      </c>
      <c r="C562" s="10">
        <v>0.70833333333333337</v>
      </c>
      <c r="D562" s="9" t="s">
        <v>1185</v>
      </c>
      <c r="E562" s="2" t="s">
        <v>0</v>
      </c>
      <c r="F562" s="8" t="s">
        <v>1186</v>
      </c>
      <c r="G562" s="2">
        <v>20</v>
      </c>
      <c r="H562" s="2">
        <v>68</v>
      </c>
      <c r="I562" s="2">
        <v>13</v>
      </c>
      <c r="J562" s="2" t="s">
        <v>1</v>
      </c>
      <c r="K562" s="2" t="s">
        <v>1</v>
      </c>
      <c r="L562" s="2">
        <v>7</v>
      </c>
      <c r="M562" s="3" t="s">
        <v>13</v>
      </c>
      <c r="N562" s="3" t="s">
        <v>13</v>
      </c>
      <c r="O562" s="2" t="b">
        <v>1</v>
      </c>
      <c r="P562" s="2" t="b">
        <v>1</v>
      </c>
      <c r="Q562" s="2" t="b">
        <v>1</v>
      </c>
      <c r="R562" s="2" t="s">
        <v>2</v>
      </c>
      <c r="S562" s="44">
        <v>47</v>
      </c>
      <c r="T562" s="44"/>
      <c r="U562" s="20">
        <v>2.5</v>
      </c>
      <c r="V562" s="11"/>
      <c r="W562" s="2">
        <f t="shared" si="677"/>
        <v>10</v>
      </c>
      <c r="X562">
        <f t="shared" si="678"/>
        <v>10</v>
      </c>
      <c r="Y562">
        <f t="shared" si="679"/>
        <v>0</v>
      </c>
      <c r="Z562">
        <f t="shared" si="680"/>
        <v>0</v>
      </c>
      <c r="AA562" s="2">
        <f t="shared" si="681"/>
        <v>70</v>
      </c>
      <c r="AB562" s="2" t="str">
        <f t="shared" si="682"/>
        <v>Under 1.5</v>
      </c>
      <c r="AC562" s="6"/>
      <c r="AD562" s="6" t="str">
        <f t="shared" si="683"/>
        <v>Over 0.5</v>
      </c>
      <c r="AE562" s="6" t="str">
        <f t="shared" si="684"/>
        <v>?</v>
      </c>
      <c r="AF562" s="6"/>
      <c r="AG562">
        <f t="shared" si="685"/>
        <v>6</v>
      </c>
      <c r="AH562">
        <f t="shared" si="686"/>
        <v>2</v>
      </c>
      <c r="AI562">
        <f t="shared" si="687"/>
        <v>0</v>
      </c>
      <c r="AJ562">
        <f t="shared" si="688"/>
        <v>0</v>
      </c>
      <c r="AK562" s="2" t="str">
        <f t="shared" si="689"/>
        <v>-</v>
      </c>
      <c r="AL562" s="2" t="str">
        <f t="shared" si="690"/>
        <v>-</v>
      </c>
    </row>
    <row r="563" spans="2:38">
      <c r="B563" t="s">
        <v>72</v>
      </c>
      <c r="C563" s="10">
        <v>0.75</v>
      </c>
      <c r="D563" s="9" t="s">
        <v>1187</v>
      </c>
      <c r="E563" s="2" t="s">
        <v>0</v>
      </c>
      <c r="F563" s="8" t="s">
        <v>672</v>
      </c>
      <c r="G563" s="2">
        <v>24</v>
      </c>
      <c r="H563" s="2">
        <v>43</v>
      </c>
      <c r="I563" s="2">
        <v>33</v>
      </c>
      <c r="J563" s="2" t="s">
        <v>1</v>
      </c>
      <c r="K563" s="2">
        <v>2</v>
      </c>
      <c r="L563" s="2">
        <v>9</v>
      </c>
      <c r="M563" s="3" t="s">
        <v>13</v>
      </c>
      <c r="N563" s="3" t="s">
        <v>13</v>
      </c>
      <c r="O563" s="2">
        <v>43</v>
      </c>
      <c r="P563" s="2" t="b">
        <v>1</v>
      </c>
      <c r="Q563" s="2" t="s">
        <v>2</v>
      </c>
      <c r="R563" s="2" t="s">
        <v>2</v>
      </c>
      <c r="S563" s="44">
        <v>44</v>
      </c>
      <c r="T563" s="44" t="s">
        <v>12</v>
      </c>
      <c r="U563" s="20">
        <v>1.65</v>
      </c>
      <c r="V563" s="11"/>
      <c r="W563" s="2">
        <f t="shared" si="677"/>
        <v>0</v>
      </c>
      <c r="X563">
        <f t="shared" si="678"/>
        <v>5</v>
      </c>
      <c r="Y563">
        <f t="shared" si="679"/>
        <v>0</v>
      </c>
      <c r="Z563">
        <f t="shared" si="680"/>
        <v>0</v>
      </c>
      <c r="AA563" s="2">
        <f t="shared" si="681"/>
        <v>55</v>
      </c>
      <c r="AB563" s="2" t="str">
        <f t="shared" si="682"/>
        <v>Over 0.5</v>
      </c>
      <c r="AC563" s="6"/>
      <c r="AD563" s="6" t="str">
        <f t="shared" si="683"/>
        <v>Over 0.5</v>
      </c>
      <c r="AE563" s="6" t="str">
        <f t="shared" si="684"/>
        <v>?</v>
      </c>
      <c r="AF563" s="6"/>
      <c r="AG563">
        <f t="shared" si="685"/>
        <v>0</v>
      </c>
      <c r="AH563">
        <f t="shared" si="686"/>
        <v>0</v>
      </c>
      <c r="AI563">
        <f t="shared" si="687"/>
        <v>0</v>
      </c>
      <c r="AJ563">
        <f t="shared" si="688"/>
        <v>0</v>
      </c>
      <c r="AK563" s="2" t="str">
        <f t="shared" si="689"/>
        <v>-</v>
      </c>
      <c r="AL563" s="2" t="str">
        <f t="shared" si="690"/>
        <v>-</v>
      </c>
    </row>
    <row r="564" spans="2:38">
      <c r="B564" t="s">
        <v>698</v>
      </c>
      <c r="C564" s="10">
        <v>0.75</v>
      </c>
      <c r="D564" s="9" t="s">
        <v>1188</v>
      </c>
      <c r="E564" s="2" t="s">
        <v>0</v>
      </c>
      <c r="F564" s="8" t="s">
        <v>1189</v>
      </c>
      <c r="G564" s="2">
        <v>3</v>
      </c>
      <c r="H564" s="2">
        <v>56</v>
      </c>
      <c r="I564" s="2">
        <v>41</v>
      </c>
      <c r="J564" s="2" t="s">
        <v>1</v>
      </c>
      <c r="K564" s="2">
        <v>2</v>
      </c>
      <c r="L564" s="2">
        <v>38</v>
      </c>
      <c r="M564" s="3" t="s">
        <v>13</v>
      </c>
      <c r="N564" s="3" t="s">
        <v>13</v>
      </c>
      <c r="O564" s="2" t="b">
        <v>1</v>
      </c>
      <c r="P564" s="2" t="b">
        <v>1</v>
      </c>
      <c r="Q564" s="2" t="s">
        <v>2</v>
      </c>
      <c r="R564" s="2" t="s">
        <v>2</v>
      </c>
      <c r="S564" s="44">
        <v>53</v>
      </c>
      <c r="T564" s="44" t="s">
        <v>12</v>
      </c>
      <c r="U564" s="20">
        <v>1.9</v>
      </c>
      <c r="V564" s="11"/>
      <c r="W564" s="2">
        <f t="shared" si="677"/>
        <v>10</v>
      </c>
      <c r="X564">
        <f t="shared" si="678"/>
        <v>0</v>
      </c>
      <c r="Y564">
        <f t="shared" si="679"/>
        <v>5</v>
      </c>
      <c r="Z564">
        <f t="shared" si="680"/>
        <v>0</v>
      </c>
      <c r="AA564" s="2">
        <f t="shared" si="681"/>
        <v>65</v>
      </c>
      <c r="AB564" s="2" t="str">
        <f t="shared" si="682"/>
        <v>Under 1.5</v>
      </c>
      <c r="AC564" s="6"/>
      <c r="AD564" s="6" t="str">
        <f t="shared" si="683"/>
        <v>Over 0.5</v>
      </c>
      <c r="AE564" s="6" t="str">
        <f t="shared" si="684"/>
        <v>?</v>
      </c>
      <c r="AF564" s="6"/>
      <c r="AG564">
        <f t="shared" si="685"/>
        <v>6</v>
      </c>
      <c r="AH564">
        <f t="shared" si="686"/>
        <v>0</v>
      </c>
      <c r="AI564">
        <f t="shared" si="687"/>
        <v>2</v>
      </c>
      <c r="AJ564">
        <f t="shared" si="688"/>
        <v>0</v>
      </c>
      <c r="AK564" s="2" t="str">
        <f t="shared" si="689"/>
        <v>-</v>
      </c>
      <c r="AL564" s="2" t="str">
        <f t="shared" si="690"/>
        <v>-</v>
      </c>
    </row>
    <row r="565" spans="2:38">
      <c r="B565" t="s">
        <v>487</v>
      </c>
      <c r="C565" s="10">
        <v>0.75</v>
      </c>
      <c r="D565" s="9" t="s">
        <v>579</v>
      </c>
      <c r="E565" s="2" t="s">
        <v>0</v>
      </c>
      <c r="F565" s="8" t="s">
        <v>1190</v>
      </c>
      <c r="G565" s="2">
        <v>13</v>
      </c>
      <c r="H565" s="2">
        <v>56</v>
      </c>
      <c r="I565" s="2">
        <v>31</v>
      </c>
      <c r="J565" s="2" t="s">
        <v>1</v>
      </c>
      <c r="K565" s="2" t="s">
        <v>1</v>
      </c>
      <c r="L565" s="2">
        <v>18</v>
      </c>
      <c r="M565" s="3" t="s">
        <v>13</v>
      </c>
      <c r="N565" s="3" t="s">
        <v>13</v>
      </c>
      <c r="O565" s="2" t="b">
        <v>1</v>
      </c>
      <c r="P565" s="2" t="b">
        <v>1</v>
      </c>
      <c r="Q565" s="2" t="b">
        <v>1</v>
      </c>
      <c r="R565" s="2" t="s">
        <v>2</v>
      </c>
      <c r="S565" s="44">
        <v>30</v>
      </c>
      <c r="T565" s="44" t="s">
        <v>12</v>
      </c>
      <c r="U565" s="20">
        <v>1.8</v>
      </c>
      <c r="V565" s="11"/>
      <c r="W565" s="2">
        <f t="shared" si="677"/>
        <v>10</v>
      </c>
      <c r="X565">
        <f t="shared" si="678"/>
        <v>0</v>
      </c>
      <c r="Y565">
        <f t="shared" si="679"/>
        <v>0</v>
      </c>
      <c r="Z565">
        <f t="shared" si="680"/>
        <v>0</v>
      </c>
      <c r="AA565" s="2">
        <f t="shared" si="681"/>
        <v>60</v>
      </c>
      <c r="AB565" s="2" t="str">
        <f t="shared" si="682"/>
        <v>Under 1.5</v>
      </c>
      <c r="AC565" s="6"/>
      <c r="AD565" s="6" t="str">
        <f t="shared" si="683"/>
        <v>Over 0.5</v>
      </c>
      <c r="AE565" s="6" t="str">
        <f t="shared" si="684"/>
        <v>?</v>
      </c>
      <c r="AF565" s="6"/>
      <c r="AG565">
        <f t="shared" si="685"/>
        <v>6</v>
      </c>
      <c r="AH565">
        <f t="shared" si="686"/>
        <v>0</v>
      </c>
      <c r="AI565">
        <f t="shared" si="687"/>
        <v>0</v>
      </c>
      <c r="AJ565">
        <f t="shared" si="688"/>
        <v>0</v>
      </c>
      <c r="AK565" s="2" t="str">
        <f t="shared" si="689"/>
        <v>-</v>
      </c>
      <c r="AL565" s="2" t="str">
        <f t="shared" si="690"/>
        <v>-</v>
      </c>
    </row>
    <row r="566" spans="2:38">
      <c r="B566" t="s">
        <v>456</v>
      </c>
      <c r="C566" s="10">
        <v>0.78125</v>
      </c>
      <c r="D566" s="9" t="s">
        <v>1191</v>
      </c>
      <c r="E566" s="2" t="s">
        <v>0</v>
      </c>
      <c r="F566" s="8" t="s">
        <v>1192</v>
      </c>
      <c r="G566" s="2">
        <v>26</v>
      </c>
      <c r="H566" s="2">
        <v>44</v>
      </c>
      <c r="I566" s="2">
        <v>30</v>
      </c>
      <c r="J566" s="2" t="s">
        <v>1</v>
      </c>
      <c r="K566" s="2">
        <v>1</v>
      </c>
      <c r="L566" s="2">
        <v>4</v>
      </c>
      <c r="M566" s="3" t="s">
        <v>13</v>
      </c>
      <c r="N566" s="3" t="s">
        <v>13</v>
      </c>
      <c r="O566" s="2">
        <v>44</v>
      </c>
      <c r="P566" s="2" t="b">
        <v>1</v>
      </c>
      <c r="Q566" s="2" t="s">
        <v>2</v>
      </c>
      <c r="R566" s="2" t="b">
        <v>1</v>
      </c>
      <c r="S566" s="44">
        <v>57</v>
      </c>
      <c r="T566" s="44" t="s">
        <v>10</v>
      </c>
      <c r="U566" s="20">
        <v>1.55</v>
      </c>
      <c r="V566" s="11"/>
      <c r="W566" s="2">
        <f t="shared" si="677"/>
        <v>0</v>
      </c>
      <c r="X566">
        <f t="shared" si="678"/>
        <v>10</v>
      </c>
      <c r="Y566">
        <f t="shared" si="679"/>
        <v>5</v>
      </c>
      <c r="Z566">
        <f t="shared" si="680"/>
        <v>10</v>
      </c>
      <c r="AA566" s="2">
        <f t="shared" si="681"/>
        <v>75</v>
      </c>
      <c r="AB566" s="2" t="str">
        <f t="shared" si="682"/>
        <v>Under 1.5</v>
      </c>
      <c r="AC566" s="6"/>
      <c r="AD566" s="6" t="str">
        <f t="shared" si="683"/>
        <v>Over 0.5</v>
      </c>
      <c r="AE566" s="6" t="str">
        <f t="shared" si="684"/>
        <v>?</v>
      </c>
      <c r="AF566" s="6"/>
      <c r="AG566">
        <f t="shared" si="685"/>
        <v>0</v>
      </c>
      <c r="AH566">
        <f t="shared" si="686"/>
        <v>2</v>
      </c>
      <c r="AI566">
        <f t="shared" si="687"/>
        <v>2</v>
      </c>
      <c r="AJ566">
        <f t="shared" si="688"/>
        <v>4</v>
      </c>
      <c r="AK566" s="2" t="str">
        <f t="shared" si="689"/>
        <v>-</v>
      </c>
      <c r="AL566" s="2" t="str">
        <f t="shared" si="690"/>
        <v>Pick</v>
      </c>
    </row>
    <row r="567" spans="2:38">
      <c r="B567" t="s">
        <v>493</v>
      </c>
      <c r="C567" s="10">
        <v>0.79166666666666663</v>
      </c>
      <c r="D567" s="9" t="s">
        <v>832</v>
      </c>
      <c r="E567" s="2" t="s">
        <v>0</v>
      </c>
      <c r="F567" s="8" t="s">
        <v>1193</v>
      </c>
      <c r="G567" s="2">
        <v>20</v>
      </c>
      <c r="H567" s="2">
        <v>56</v>
      </c>
      <c r="I567" s="2">
        <v>24</v>
      </c>
      <c r="J567" s="2" t="s">
        <v>1</v>
      </c>
      <c r="K567" s="2">
        <v>1</v>
      </c>
      <c r="L567" s="2">
        <v>4</v>
      </c>
      <c r="M567" s="3" t="s">
        <v>13</v>
      </c>
      <c r="N567" s="3" t="s">
        <v>13</v>
      </c>
      <c r="O567" s="2" t="b">
        <v>1</v>
      </c>
      <c r="P567" s="2" t="b">
        <v>1</v>
      </c>
      <c r="Q567" s="2" t="s">
        <v>2</v>
      </c>
      <c r="R567" s="2" t="b">
        <v>1</v>
      </c>
      <c r="S567" s="44">
        <v>52</v>
      </c>
      <c r="T567" s="44" t="s">
        <v>12</v>
      </c>
      <c r="U567" s="20">
        <v>2.4500000000000002</v>
      </c>
      <c r="V567" s="11"/>
      <c r="W567" s="2">
        <f t="shared" si="677"/>
        <v>10</v>
      </c>
      <c r="X567">
        <f t="shared" si="678"/>
        <v>10</v>
      </c>
      <c r="Y567">
        <f t="shared" si="679"/>
        <v>5</v>
      </c>
      <c r="Z567">
        <f t="shared" si="680"/>
        <v>0</v>
      </c>
      <c r="AA567" s="2">
        <f t="shared" si="681"/>
        <v>75</v>
      </c>
      <c r="AB567" s="2" t="str">
        <f t="shared" si="682"/>
        <v>Under 1.5</v>
      </c>
      <c r="AC567" s="6"/>
      <c r="AD567" s="6" t="str">
        <f t="shared" si="683"/>
        <v>Over 0.5</v>
      </c>
      <c r="AE567" s="6" t="str">
        <f t="shared" si="684"/>
        <v>?</v>
      </c>
      <c r="AF567" s="6"/>
      <c r="AG567">
        <f t="shared" si="685"/>
        <v>6</v>
      </c>
      <c r="AH567">
        <f t="shared" si="686"/>
        <v>2</v>
      </c>
      <c r="AI567">
        <f t="shared" si="687"/>
        <v>2</v>
      </c>
      <c r="AJ567">
        <f t="shared" si="688"/>
        <v>10</v>
      </c>
      <c r="AK567" s="2" t="str">
        <f t="shared" si="689"/>
        <v>A1</v>
      </c>
      <c r="AL567" s="2" t="str">
        <f t="shared" si="690"/>
        <v>-</v>
      </c>
    </row>
    <row r="568" spans="2:38">
      <c r="B568" t="s">
        <v>164</v>
      </c>
      <c r="C568" s="10">
        <v>0.79166666666666663</v>
      </c>
      <c r="D568" s="9" t="s">
        <v>138</v>
      </c>
      <c r="E568" s="2" t="s">
        <v>0</v>
      </c>
      <c r="F568" s="8" t="s">
        <v>1194</v>
      </c>
      <c r="G568" s="2">
        <v>19</v>
      </c>
      <c r="H568" s="2">
        <v>63</v>
      </c>
      <c r="I568" s="2">
        <v>19</v>
      </c>
      <c r="J568" s="2" t="s">
        <v>1</v>
      </c>
      <c r="K568" s="2">
        <v>2</v>
      </c>
      <c r="L568" s="2">
        <v>0</v>
      </c>
      <c r="M568" s="3" t="s">
        <v>13</v>
      </c>
      <c r="N568" s="3" t="s">
        <v>13</v>
      </c>
      <c r="O568" s="2" t="b">
        <v>1</v>
      </c>
      <c r="P568" s="2" t="b">
        <v>1</v>
      </c>
      <c r="Q568" s="2" t="s">
        <v>2</v>
      </c>
      <c r="R568" s="2" t="b">
        <v>1</v>
      </c>
      <c r="S568" s="44">
        <v>36</v>
      </c>
      <c r="T568" s="44" t="s">
        <v>12</v>
      </c>
      <c r="U568" s="20">
        <v>1.9</v>
      </c>
      <c r="V568" s="11"/>
      <c r="W568" s="2">
        <f t="shared" ref="W568:W575" si="691">IF(H568&gt;52,10,0)</f>
        <v>10</v>
      </c>
      <c r="X568">
        <f t="shared" ref="X568:X575" si="692">IF(L568&gt;15,0,IF(L568&lt;8,10,5))</f>
        <v>10</v>
      </c>
      <c r="Y568">
        <f t="shared" ref="Y568:Y575" si="693">IF(S568&gt;60,10,IF(S568&lt;49,0,5))</f>
        <v>0</v>
      </c>
      <c r="Z568">
        <f t="shared" ref="Z568:Z575" si="694">IF(T568="Y",10,IF(T568="C",5,0))</f>
        <v>0</v>
      </c>
      <c r="AA568" s="2">
        <f t="shared" ref="AA568:AA575" si="695">SUM(W568:Z568)+50</f>
        <v>70</v>
      </c>
      <c r="AB568" s="2" t="str">
        <f t="shared" ref="AB568:AB575" si="696">IF(AA568&lt;56,"Over 0.5","Under 1.5")</f>
        <v>Under 1.5</v>
      </c>
      <c r="AC568" s="6"/>
      <c r="AD568" s="6" t="str">
        <f t="shared" ref="AD568:AD575" si="697">IF(M568="1-0","Under 1.5",IF(M568="0-0","Under 1.5",IF(M568="0-1","Under 1.5","Over 0.5")))</f>
        <v>Over 0.5</v>
      </c>
      <c r="AE568" s="6" t="str">
        <f t="shared" ref="AE568:AE575" si="698">IF(M568="?",M568,IF(AB568=AD568,"WON",IF(M568="0-1","WON",IF(M568="1-0","WON","LOST"))))</f>
        <v>?</v>
      </c>
      <c r="AF568" s="6"/>
      <c r="AG568">
        <f t="shared" ref="AG568:AG575" si="699">IF(H568&gt;52,6,IF(H568=52,5,IF(H568=51,4,IF(H568=50,3,IF(H568=49,2,IF(H568=48,1,0))))))</f>
        <v>6</v>
      </c>
      <c r="AH568">
        <f t="shared" ref="AH568:AH575" si="700">IF(L568&lt;8,2,0)</f>
        <v>2</v>
      </c>
      <c r="AI568">
        <f t="shared" ref="AI568:AI575" si="701">IF(S568&gt;49,2,0)</f>
        <v>0</v>
      </c>
      <c r="AJ568">
        <f t="shared" ref="AJ568:AJ575" si="702">IF(SUM(AH568:AI568)=4,SUM(AG568:AI568),0)</f>
        <v>0</v>
      </c>
      <c r="AK568" s="2" t="str">
        <f t="shared" ref="AK568:AK575" si="703">IF(AJ568=10,"A1",IF(AJ568=9,"A2",IF(AJ568=8,"A3",IF(AJ568=7,"A4",IF(AJ568=6,"A5","-")))))</f>
        <v>-</v>
      </c>
      <c r="AL568" s="2" t="str">
        <f t="shared" ref="AL568:AL575" si="704">IF(AND(L568&lt;11,U568&lt;1.75,AA568&gt;65,OR((AND(S568&gt;49,S568&lt;61,T568="Y")),(AND(S568&lt;48,T568="Y")),(AND(S568&gt;60,T568="N")),(AND(S568&gt;60,T568="Y")),(AND(S568&gt;60,T568="C")))),"Pick","-")</f>
        <v>-</v>
      </c>
    </row>
    <row r="569" spans="2:38">
      <c r="B569" t="s">
        <v>97</v>
      </c>
      <c r="C569" s="10">
        <v>0.82291666666666663</v>
      </c>
      <c r="D569" s="9" t="s">
        <v>1195</v>
      </c>
      <c r="E569" s="2" t="s">
        <v>0</v>
      </c>
      <c r="F569" s="8" t="s">
        <v>1196</v>
      </c>
      <c r="G569" s="2">
        <v>30</v>
      </c>
      <c r="H569" s="2">
        <v>43</v>
      </c>
      <c r="I569" s="2">
        <v>28</v>
      </c>
      <c r="J569" s="2" t="s">
        <v>1</v>
      </c>
      <c r="K569" s="2">
        <v>1</v>
      </c>
      <c r="L569" s="2">
        <v>2</v>
      </c>
      <c r="M569" s="3" t="s">
        <v>13</v>
      </c>
      <c r="N569" s="3" t="s">
        <v>13</v>
      </c>
      <c r="O569" s="2">
        <v>43</v>
      </c>
      <c r="P569" s="2" t="b">
        <v>1</v>
      </c>
      <c r="Q569" s="2" t="s">
        <v>2</v>
      </c>
      <c r="R569" s="2" t="b">
        <v>1</v>
      </c>
      <c r="S569" s="44">
        <v>54</v>
      </c>
      <c r="T569" s="44" t="s">
        <v>10</v>
      </c>
      <c r="U569" s="20">
        <v>1.5</v>
      </c>
      <c r="V569" s="11"/>
      <c r="W569" s="2">
        <f t="shared" si="691"/>
        <v>0</v>
      </c>
      <c r="X569">
        <f t="shared" si="692"/>
        <v>10</v>
      </c>
      <c r="Y569">
        <f t="shared" si="693"/>
        <v>5</v>
      </c>
      <c r="Z569">
        <f t="shared" si="694"/>
        <v>10</v>
      </c>
      <c r="AA569" s="2">
        <f t="shared" si="695"/>
        <v>75</v>
      </c>
      <c r="AB569" s="2" t="str">
        <f t="shared" si="696"/>
        <v>Under 1.5</v>
      </c>
      <c r="AC569" s="6"/>
      <c r="AD569" s="6" t="str">
        <f t="shared" si="697"/>
        <v>Over 0.5</v>
      </c>
      <c r="AE569" s="6" t="str">
        <f t="shared" si="698"/>
        <v>?</v>
      </c>
      <c r="AF569" s="6"/>
      <c r="AG569">
        <f t="shared" si="699"/>
        <v>0</v>
      </c>
      <c r="AH569">
        <f t="shared" si="700"/>
        <v>2</v>
      </c>
      <c r="AI569">
        <f t="shared" si="701"/>
        <v>2</v>
      </c>
      <c r="AJ569">
        <f t="shared" si="702"/>
        <v>4</v>
      </c>
      <c r="AK569" s="2" t="str">
        <f t="shared" si="703"/>
        <v>-</v>
      </c>
      <c r="AL569" s="2" t="str">
        <f t="shared" si="704"/>
        <v>Pick</v>
      </c>
    </row>
    <row r="570" spans="2:38">
      <c r="B570" t="s">
        <v>54</v>
      </c>
      <c r="C570" s="10">
        <v>0.82291666666666663</v>
      </c>
      <c r="D570" s="9" t="s">
        <v>1197</v>
      </c>
      <c r="E570" s="2" t="s">
        <v>0</v>
      </c>
      <c r="F570" s="8" t="s">
        <v>1198</v>
      </c>
      <c r="G570" s="2">
        <v>28</v>
      </c>
      <c r="H570" s="2">
        <v>50</v>
      </c>
      <c r="I570" s="2">
        <v>22</v>
      </c>
      <c r="J570" s="2" t="s">
        <v>1</v>
      </c>
      <c r="K570" s="2" t="s">
        <v>1</v>
      </c>
      <c r="L570" s="2">
        <v>6</v>
      </c>
      <c r="M570" s="3" t="s">
        <v>13</v>
      </c>
      <c r="N570" s="3" t="s">
        <v>13</v>
      </c>
      <c r="O570" s="2">
        <v>50</v>
      </c>
      <c r="P570" s="2" t="b">
        <v>1</v>
      </c>
      <c r="Q570" s="2" t="b">
        <v>1</v>
      </c>
      <c r="R570" s="2" t="b">
        <v>1</v>
      </c>
      <c r="S570" s="44">
        <v>49</v>
      </c>
      <c r="T570" s="44" t="s">
        <v>12</v>
      </c>
      <c r="U570" s="20">
        <v>1.6</v>
      </c>
      <c r="V570" s="11"/>
      <c r="W570" s="2">
        <f t="shared" si="691"/>
        <v>0</v>
      </c>
      <c r="X570">
        <f t="shared" si="692"/>
        <v>10</v>
      </c>
      <c r="Y570">
        <f t="shared" si="693"/>
        <v>5</v>
      </c>
      <c r="Z570">
        <f t="shared" si="694"/>
        <v>0</v>
      </c>
      <c r="AA570" s="2">
        <f t="shared" si="695"/>
        <v>65</v>
      </c>
      <c r="AB570" s="2" t="str">
        <f t="shared" si="696"/>
        <v>Under 1.5</v>
      </c>
      <c r="AC570" s="6"/>
      <c r="AD570" s="6" t="str">
        <f t="shared" si="697"/>
        <v>Over 0.5</v>
      </c>
      <c r="AE570" s="6" t="str">
        <f t="shared" si="698"/>
        <v>?</v>
      </c>
      <c r="AF570" s="6"/>
      <c r="AG570">
        <f t="shared" si="699"/>
        <v>3</v>
      </c>
      <c r="AH570">
        <f t="shared" si="700"/>
        <v>2</v>
      </c>
      <c r="AI570">
        <f t="shared" si="701"/>
        <v>0</v>
      </c>
      <c r="AJ570">
        <f t="shared" si="702"/>
        <v>0</v>
      </c>
      <c r="AK570" s="2" t="str">
        <f t="shared" si="703"/>
        <v>-</v>
      </c>
      <c r="AL570" s="2" t="str">
        <f t="shared" si="704"/>
        <v>-</v>
      </c>
    </row>
    <row r="571" spans="2:38">
      <c r="B571" t="s">
        <v>152</v>
      </c>
      <c r="C571" s="10">
        <v>0.85416666666666663</v>
      </c>
      <c r="D571" s="9" t="s">
        <v>1154</v>
      </c>
      <c r="E571" s="2" t="s">
        <v>0</v>
      </c>
      <c r="F571" s="8" t="s">
        <v>1155</v>
      </c>
      <c r="G571" s="2">
        <v>30</v>
      </c>
      <c r="H571" s="2">
        <v>61</v>
      </c>
      <c r="I571" s="2">
        <v>9</v>
      </c>
      <c r="J571" s="2" t="s">
        <v>1</v>
      </c>
      <c r="K571" s="2">
        <v>1</v>
      </c>
      <c r="L571" s="2">
        <v>21</v>
      </c>
      <c r="M571" s="3" t="s">
        <v>13</v>
      </c>
      <c r="N571" s="3" t="s">
        <v>13</v>
      </c>
      <c r="O571" s="2" t="b">
        <v>1</v>
      </c>
      <c r="P571" s="2" t="b">
        <v>1</v>
      </c>
      <c r="Q571" s="2" t="s">
        <v>2</v>
      </c>
      <c r="R571" s="2" t="s">
        <v>2</v>
      </c>
      <c r="S571" s="44">
        <v>53</v>
      </c>
      <c r="T571" s="44" t="s">
        <v>12</v>
      </c>
      <c r="U571" s="20">
        <v>1.8</v>
      </c>
      <c r="V571" s="11"/>
      <c r="W571" s="2">
        <f t="shared" si="691"/>
        <v>10</v>
      </c>
      <c r="X571">
        <f t="shared" si="692"/>
        <v>0</v>
      </c>
      <c r="Y571">
        <f t="shared" si="693"/>
        <v>5</v>
      </c>
      <c r="Z571">
        <f t="shared" si="694"/>
        <v>0</v>
      </c>
      <c r="AA571" s="2">
        <f t="shared" si="695"/>
        <v>65</v>
      </c>
      <c r="AB571" s="2" t="str">
        <f t="shared" si="696"/>
        <v>Under 1.5</v>
      </c>
      <c r="AC571" s="6"/>
      <c r="AD571" s="6" t="str">
        <f t="shared" si="697"/>
        <v>Over 0.5</v>
      </c>
      <c r="AE571" s="6" t="str">
        <f t="shared" si="698"/>
        <v>?</v>
      </c>
      <c r="AF571" s="6"/>
      <c r="AG571">
        <f t="shared" si="699"/>
        <v>6</v>
      </c>
      <c r="AH571">
        <f t="shared" si="700"/>
        <v>0</v>
      </c>
      <c r="AI571">
        <f t="shared" si="701"/>
        <v>2</v>
      </c>
      <c r="AJ571">
        <f t="shared" si="702"/>
        <v>0</v>
      </c>
      <c r="AK571" s="2" t="str">
        <f t="shared" si="703"/>
        <v>-</v>
      </c>
      <c r="AL571" s="2" t="str">
        <f t="shared" si="704"/>
        <v>-</v>
      </c>
    </row>
    <row r="572" spans="2:38">
      <c r="B572" t="s">
        <v>157</v>
      </c>
      <c r="C572" s="10">
        <v>0.875</v>
      </c>
      <c r="D572" s="9" t="s">
        <v>996</v>
      </c>
      <c r="E572" s="2" t="s">
        <v>0</v>
      </c>
      <c r="F572" s="8" t="s">
        <v>997</v>
      </c>
      <c r="G572" s="2">
        <v>21</v>
      </c>
      <c r="H572" s="2">
        <v>54</v>
      </c>
      <c r="I572" s="2">
        <v>25</v>
      </c>
      <c r="J572" s="2" t="s">
        <v>1</v>
      </c>
      <c r="K572" s="2" t="s">
        <v>1</v>
      </c>
      <c r="L572" s="2">
        <v>4</v>
      </c>
      <c r="M572" s="3" t="s">
        <v>13</v>
      </c>
      <c r="N572" s="3" t="s">
        <v>13</v>
      </c>
      <c r="O572" s="2" t="b">
        <v>1</v>
      </c>
      <c r="P572" s="2" t="b">
        <v>1</v>
      </c>
      <c r="Q572" s="2" t="b">
        <v>1</v>
      </c>
      <c r="R572" s="2" t="b">
        <v>1</v>
      </c>
      <c r="S572" s="44">
        <v>57</v>
      </c>
      <c r="T572" s="44" t="s">
        <v>10</v>
      </c>
      <c r="U572" s="20">
        <v>1.7</v>
      </c>
      <c r="V572" s="11"/>
      <c r="W572" s="2">
        <f t="shared" si="691"/>
        <v>10</v>
      </c>
      <c r="X572">
        <f t="shared" si="692"/>
        <v>10</v>
      </c>
      <c r="Y572">
        <f t="shared" si="693"/>
        <v>5</v>
      </c>
      <c r="Z572">
        <f t="shared" si="694"/>
        <v>10</v>
      </c>
      <c r="AA572" s="2">
        <f t="shared" si="695"/>
        <v>85</v>
      </c>
      <c r="AB572" s="2" t="str">
        <f t="shared" si="696"/>
        <v>Under 1.5</v>
      </c>
      <c r="AC572" s="6"/>
      <c r="AD572" s="6" t="str">
        <f t="shared" si="697"/>
        <v>Over 0.5</v>
      </c>
      <c r="AE572" s="6" t="str">
        <f t="shared" si="698"/>
        <v>?</v>
      </c>
      <c r="AF572" s="6"/>
      <c r="AG572">
        <f t="shared" si="699"/>
        <v>6</v>
      </c>
      <c r="AH572">
        <f t="shared" si="700"/>
        <v>2</v>
      </c>
      <c r="AI572">
        <f t="shared" si="701"/>
        <v>2</v>
      </c>
      <c r="AJ572">
        <f t="shared" si="702"/>
        <v>10</v>
      </c>
      <c r="AK572" s="2" t="str">
        <f t="shared" si="703"/>
        <v>A1</v>
      </c>
      <c r="AL572" s="2" t="str">
        <f t="shared" si="704"/>
        <v>Pick</v>
      </c>
    </row>
    <row r="573" spans="2:38">
      <c r="B573"/>
      <c r="E573" s="2"/>
      <c r="F573" s="8"/>
      <c r="G573" s="2"/>
      <c r="H573" s="2"/>
      <c r="I573" s="2"/>
      <c r="J573" s="2"/>
      <c r="K573" s="2"/>
      <c r="L573" s="2"/>
      <c r="M573" s="3"/>
      <c r="N573" s="3"/>
      <c r="O573" s="2"/>
      <c r="P573" s="2"/>
      <c r="Q573" s="2"/>
      <c r="R573" s="2"/>
      <c r="S573" s="44"/>
      <c r="T573" s="44"/>
      <c r="U573" s="20"/>
      <c r="V573" s="11"/>
      <c r="W573" s="2">
        <f t="shared" si="691"/>
        <v>0</v>
      </c>
      <c r="X573">
        <f t="shared" si="692"/>
        <v>10</v>
      </c>
      <c r="Y573">
        <f t="shared" si="693"/>
        <v>0</v>
      </c>
      <c r="Z573">
        <f t="shared" si="694"/>
        <v>0</v>
      </c>
      <c r="AA573" s="2">
        <f t="shared" si="695"/>
        <v>60</v>
      </c>
      <c r="AB573" s="2" t="str">
        <f t="shared" si="696"/>
        <v>Under 1.5</v>
      </c>
      <c r="AC573" s="6"/>
      <c r="AD573" s="6" t="str">
        <f t="shared" si="697"/>
        <v>Over 0.5</v>
      </c>
      <c r="AE573" s="6" t="str">
        <f t="shared" si="698"/>
        <v>LOST</v>
      </c>
      <c r="AF573" s="6"/>
      <c r="AG573">
        <f t="shared" si="699"/>
        <v>0</v>
      </c>
      <c r="AH573">
        <f t="shared" si="700"/>
        <v>2</v>
      </c>
      <c r="AI573">
        <f t="shared" si="701"/>
        <v>0</v>
      </c>
      <c r="AJ573">
        <f t="shared" si="702"/>
        <v>0</v>
      </c>
      <c r="AK573" s="2" t="str">
        <f t="shared" si="703"/>
        <v>-</v>
      </c>
      <c r="AL573" s="2" t="str">
        <f t="shared" si="704"/>
        <v>-</v>
      </c>
    </row>
    <row r="574" spans="2:38">
      <c r="B574"/>
      <c r="E574" s="2"/>
      <c r="F574" s="8"/>
      <c r="G574" s="2"/>
      <c r="H574" s="2"/>
      <c r="I574" s="2"/>
      <c r="J574" s="2"/>
      <c r="K574" s="2"/>
      <c r="L574" s="2"/>
      <c r="M574" s="3"/>
      <c r="N574" s="3"/>
      <c r="O574" s="2"/>
      <c r="P574" s="2"/>
      <c r="Q574" s="2"/>
      <c r="R574" s="2"/>
      <c r="S574" s="44"/>
      <c r="T574" s="44"/>
      <c r="U574" s="20"/>
      <c r="V574" s="11"/>
      <c r="W574" s="2">
        <f t="shared" si="691"/>
        <v>0</v>
      </c>
      <c r="X574">
        <f t="shared" si="692"/>
        <v>10</v>
      </c>
      <c r="Y574">
        <f t="shared" si="693"/>
        <v>0</v>
      </c>
      <c r="Z574">
        <f t="shared" si="694"/>
        <v>0</v>
      </c>
      <c r="AA574" s="2">
        <f t="shared" si="695"/>
        <v>60</v>
      </c>
      <c r="AB574" s="2" t="str">
        <f t="shared" si="696"/>
        <v>Under 1.5</v>
      </c>
      <c r="AC574" s="6"/>
      <c r="AD574" s="6" t="str">
        <f t="shared" si="697"/>
        <v>Over 0.5</v>
      </c>
      <c r="AE574" s="6" t="str">
        <f t="shared" si="698"/>
        <v>LOST</v>
      </c>
      <c r="AF574" s="6"/>
      <c r="AG574">
        <f t="shared" si="699"/>
        <v>0</v>
      </c>
      <c r="AH574">
        <f t="shared" si="700"/>
        <v>2</v>
      </c>
      <c r="AI574">
        <f t="shared" si="701"/>
        <v>0</v>
      </c>
      <c r="AJ574">
        <f t="shared" si="702"/>
        <v>0</v>
      </c>
      <c r="AK574" s="2" t="str">
        <f t="shared" si="703"/>
        <v>-</v>
      </c>
      <c r="AL574" s="2" t="str">
        <f t="shared" si="704"/>
        <v>-</v>
      </c>
    </row>
    <row r="575" spans="2:38">
      <c r="B575" t="s">
        <v>603</v>
      </c>
      <c r="C575" s="10">
        <v>0.54166666666666663</v>
      </c>
      <c r="D575" s="9" t="s">
        <v>624</v>
      </c>
      <c r="E575" s="2" t="s">
        <v>0</v>
      </c>
      <c r="F575" s="8" t="s">
        <v>1199</v>
      </c>
      <c r="G575" s="2">
        <v>13</v>
      </c>
      <c r="H575" s="2">
        <v>60</v>
      </c>
      <c r="I575" s="2">
        <v>27</v>
      </c>
      <c r="J575" s="2" t="s">
        <v>1</v>
      </c>
      <c r="K575" s="2">
        <v>2</v>
      </c>
      <c r="L575" s="2">
        <v>14</v>
      </c>
      <c r="M575" s="3" t="s">
        <v>13</v>
      </c>
      <c r="N575" s="3" t="s">
        <v>13</v>
      </c>
      <c r="O575" s="2" t="b">
        <v>1</v>
      </c>
      <c r="P575" s="2" t="b">
        <v>1</v>
      </c>
      <c r="Q575" s="2" t="s">
        <v>2</v>
      </c>
      <c r="R575" s="2" t="s">
        <v>2</v>
      </c>
      <c r="S575" s="44">
        <v>60</v>
      </c>
      <c r="T575" s="44" t="s">
        <v>11</v>
      </c>
      <c r="U575" s="20">
        <v>2</v>
      </c>
      <c r="V575" s="11"/>
      <c r="W575" s="2">
        <f t="shared" si="691"/>
        <v>10</v>
      </c>
      <c r="X575">
        <f t="shared" si="692"/>
        <v>5</v>
      </c>
      <c r="Y575">
        <f t="shared" si="693"/>
        <v>5</v>
      </c>
      <c r="Z575">
        <f t="shared" si="694"/>
        <v>5</v>
      </c>
      <c r="AA575" s="2">
        <f t="shared" si="695"/>
        <v>75</v>
      </c>
      <c r="AB575" s="2" t="str">
        <f t="shared" si="696"/>
        <v>Under 1.5</v>
      </c>
      <c r="AC575" s="6"/>
      <c r="AD575" s="6" t="str">
        <f t="shared" si="697"/>
        <v>Over 0.5</v>
      </c>
      <c r="AE575" s="6" t="str">
        <f t="shared" si="698"/>
        <v>?</v>
      </c>
      <c r="AF575" s="6"/>
      <c r="AG575">
        <f t="shared" si="699"/>
        <v>6</v>
      </c>
      <c r="AH575">
        <f t="shared" si="700"/>
        <v>0</v>
      </c>
      <c r="AI575">
        <f t="shared" si="701"/>
        <v>2</v>
      </c>
      <c r="AJ575">
        <f t="shared" si="702"/>
        <v>0</v>
      </c>
      <c r="AK575" s="2" t="str">
        <f t="shared" si="703"/>
        <v>-</v>
      </c>
      <c r="AL575" s="2" t="str">
        <f t="shared" si="704"/>
        <v>-</v>
      </c>
    </row>
    <row r="576" spans="2:38">
      <c r="B576" t="s">
        <v>54</v>
      </c>
      <c r="C576" s="10">
        <v>0.5625</v>
      </c>
      <c r="D576" s="9" t="s">
        <v>1200</v>
      </c>
      <c r="E576" s="2" t="s">
        <v>0</v>
      </c>
      <c r="F576" s="8" t="s">
        <v>70</v>
      </c>
      <c r="G576" s="2">
        <v>36</v>
      </c>
      <c r="H576" s="2">
        <v>51</v>
      </c>
      <c r="I576" s="2">
        <v>14</v>
      </c>
      <c r="J576" s="2" t="s">
        <v>1</v>
      </c>
      <c r="K576" s="2">
        <v>1</v>
      </c>
      <c r="L576" s="2">
        <v>22</v>
      </c>
      <c r="M576" s="3" t="s">
        <v>13</v>
      </c>
      <c r="N576" s="3" t="s">
        <v>13</v>
      </c>
      <c r="O576" s="2">
        <v>51</v>
      </c>
      <c r="P576" s="2" t="b">
        <v>1</v>
      </c>
      <c r="Q576" s="2" t="s">
        <v>2</v>
      </c>
      <c r="R576" s="2" t="s">
        <v>2</v>
      </c>
      <c r="S576" s="44">
        <v>80</v>
      </c>
      <c r="T576" s="44" t="s">
        <v>12</v>
      </c>
      <c r="U576" s="20">
        <v>1.55</v>
      </c>
      <c r="V576" s="11"/>
      <c r="W576" s="2">
        <f t="shared" ref="W576:W582" si="705">IF(H576&gt;52,10,0)</f>
        <v>0</v>
      </c>
      <c r="X576">
        <f t="shared" ref="X576:X582" si="706">IF(L576&gt;15,0,IF(L576&lt;8,10,5))</f>
        <v>0</v>
      </c>
      <c r="Y576">
        <f t="shared" ref="Y576:Y582" si="707">IF(S576&gt;60,10,IF(S576&lt;49,0,5))</f>
        <v>10</v>
      </c>
      <c r="Z576">
        <f t="shared" ref="Z576:Z582" si="708">IF(T576="Y",10,IF(T576="C",5,0))</f>
        <v>0</v>
      </c>
      <c r="AA576" s="2">
        <f t="shared" ref="AA576:AA582" si="709">SUM(W576:Z576)+50</f>
        <v>60</v>
      </c>
      <c r="AB576" s="2" t="str">
        <f t="shared" ref="AB576:AB582" si="710">IF(AA576&lt;56,"Over 0.5","Under 1.5")</f>
        <v>Under 1.5</v>
      </c>
      <c r="AC576" s="6"/>
      <c r="AD576" s="6" t="str">
        <f t="shared" ref="AD576:AD582" si="711">IF(M576="1-0","Under 1.5",IF(M576="0-0","Under 1.5",IF(M576="0-1","Under 1.5","Over 0.5")))</f>
        <v>Over 0.5</v>
      </c>
      <c r="AE576" s="6" t="str">
        <f t="shared" ref="AE576:AE582" si="712">IF(M576="?",M576,IF(AB576=AD576,"WON",IF(M576="0-1","WON",IF(M576="1-0","WON","LOST"))))</f>
        <v>?</v>
      </c>
      <c r="AF576" s="6"/>
      <c r="AG576">
        <f t="shared" ref="AG576:AG582" si="713">IF(H576&gt;52,6,IF(H576=52,5,IF(H576=51,4,IF(H576=50,3,IF(H576=49,2,IF(H576=48,1,0))))))</f>
        <v>4</v>
      </c>
      <c r="AH576">
        <f t="shared" ref="AH576:AH582" si="714">IF(L576&lt;8,2,0)</f>
        <v>0</v>
      </c>
      <c r="AI576">
        <f t="shared" ref="AI576:AI582" si="715">IF(S576&gt;49,2,0)</f>
        <v>2</v>
      </c>
      <c r="AJ576">
        <f t="shared" ref="AJ576:AJ582" si="716">IF(SUM(AH576:AI576)=4,SUM(AG576:AI576),0)</f>
        <v>0</v>
      </c>
      <c r="AK576" s="2" t="str">
        <f t="shared" ref="AK576:AK582" si="717">IF(AJ576=10,"A1",IF(AJ576=9,"A2",IF(AJ576=8,"A3",IF(AJ576=7,"A4",IF(AJ576=6,"A5","-")))))</f>
        <v>-</v>
      </c>
      <c r="AL576" s="2" t="str">
        <f t="shared" ref="AL576:AL582" si="718">IF(AND(L576&lt;11,U576&lt;1.75,AA576&gt;65,OR((AND(S576&gt;49,S576&lt;61,T576="Y")),(AND(S576&lt;48,T576="Y")),(AND(S576&gt;60,T576="N")),(AND(S576&gt;60,T576="Y")),(AND(S576&gt;60,T576="C")))),"Pick","-")</f>
        <v>-</v>
      </c>
    </row>
    <row r="577" spans="2:38">
      <c r="B577" t="s">
        <v>603</v>
      </c>
      <c r="C577" s="10">
        <v>0.625</v>
      </c>
      <c r="D577" s="9" t="s">
        <v>625</v>
      </c>
      <c r="E577" s="2" t="s">
        <v>0</v>
      </c>
      <c r="F577" s="8" t="s">
        <v>665</v>
      </c>
      <c r="G577" s="2">
        <v>21</v>
      </c>
      <c r="H577" s="2">
        <v>46</v>
      </c>
      <c r="I577" s="2">
        <v>33</v>
      </c>
      <c r="J577" s="2" t="s">
        <v>1</v>
      </c>
      <c r="K577" s="2">
        <v>1</v>
      </c>
      <c r="L577" s="2">
        <v>12</v>
      </c>
      <c r="M577" s="3" t="s">
        <v>13</v>
      </c>
      <c r="N577" s="3" t="s">
        <v>13</v>
      </c>
      <c r="O577" s="2">
        <v>46</v>
      </c>
      <c r="P577" s="2" t="b">
        <v>1</v>
      </c>
      <c r="Q577" s="2" t="s">
        <v>2</v>
      </c>
      <c r="R577" s="2" t="s">
        <v>2</v>
      </c>
      <c r="S577" s="44">
        <v>55</v>
      </c>
      <c r="T577" s="44" t="s">
        <v>10</v>
      </c>
      <c r="U577" s="20">
        <v>1.85</v>
      </c>
      <c r="V577" s="11"/>
      <c r="W577" s="2">
        <f t="shared" si="705"/>
        <v>0</v>
      </c>
      <c r="X577">
        <f t="shared" si="706"/>
        <v>5</v>
      </c>
      <c r="Y577">
        <f t="shared" si="707"/>
        <v>5</v>
      </c>
      <c r="Z577">
        <f t="shared" si="708"/>
        <v>10</v>
      </c>
      <c r="AA577" s="2">
        <f t="shared" si="709"/>
        <v>70</v>
      </c>
      <c r="AB577" s="2" t="str">
        <f t="shared" si="710"/>
        <v>Under 1.5</v>
      </c>
      <c r="AC577" s="6"/>
      <c r="AD577" s="6" t="str">
        <f t="shared" si="711"/>
        <v>Over 0.5</v>
      </c>
      <c r="AE577" s="6" t="str">
        <f t="shared" si="712"/>
        <v>?</v>
      </c>
      <c r="AF577" s="6"/>
      <c r="AG577">
        <f t="shared" si="713"/>
        <v>0</v>
      </c>
      <c r="AH577">
        <f t="shared" si="714"/>
        <v>0</v>
      </c>
      <c r="AI577">
        <f t="shared" si="715"/>
        <v>2</v>
      </c>
      <c r="AJ577">
        <f t="shared" si="716"/>
        <v>0</v>
      </c>
      <c r="AK577" s="2" t="str">
        <f t="shared" si="717"/>
        <v>-</v>
      </c>
      <c r="AL577" s="2" t="str">
        <f t="shared" si="718"/>
        <v>-</v>
      </c>
    </row>
    <row r="578" spans="2:38">
      <c r="B578" t="s">
        <v>369</v>
      </c>
      <c r="C578" s="10">
        <v>0.72916666666666663</v>
      </c>
      <c r="D578" s="9" t="s">
        <v>722</v>
      </c>
      <c r="E578" s="2" t="s">
        <v>0</v>
      </c>
      <c r="F578" s="8" t="s">
        <v>724</v>
      </c>
      <c r="G578" s="2">
        <v>20</v>
      </c>
      <c r="H578" s="2">
        <v>53</v>
      </c>
      <c r="I578" s="2">
        <v>27</v>
      </c>
      <c r="J578" s="2" t="s">
        <v>1</v>
      </c>
      <c r="K578" s="2" t="s">
        <v>1</v>
      </c>
      <c r="L578" s="2">
        <v>7</v>
      </c>
      <c r="M578" s="3" t="s">
        <v>13</v>
      </c>
      <c r="N578" s="3" t="s">
        <v>13</v>
      </c>
      <c r="O578" s="2" t="b">
        <v>1</v>
      </c>
      <c r="P578" s="2" t="b">
        <v>1</v>
      </c>
      <c r="Q578" s="2" t="b">
        <v>1</v>
      </c>
      <c r="R578" s="2" t="s">
        <v>2</v>
      </c>
      <c r="S578" s="44">
        <v>50</v>
      </c>
      <c r="T578" s="44" t="s">
        <v>10</v>
      </c>
      <c r="U578" s="20">
        <v>1.8</v>
      </c>
      <c r="V578" s="11"/>
      <c r="W578" s="2">
        <f t="shared" si="705"/>
        <v>10</v>
      </c>
      <c r="X578">
        <f t="shared" si="706"/>
        <v>10</v>
      </c>
      <c r="Y578">
        <f t="shared" si="707"/>
        <v>5</v>
      </c>
      <c r="Z578">
        <f t="shared" si="708"/>
        <v>10</v>
      </c>
      <c r="AA578" s="2">
        <f t="shared" si="709"/>
        <v>85</v>
      </c>
      <c r="AB578" s="2" t="str">
        <f t="shared" si="710"/>
        <v>Under 1.5</v>
      </c>
      <c r="AC578" s="6"/>
      <c r="AD578" s="6" t="str">
        <f t="shared" si="711"/>
        <v>Over 0.5</v>
      </c>
      <c r="AE578" s="6" t="str">
        <f t="shared" si="712"/>
        <v>?</v>
      </c>
      <c r="AF578" s="6"/>
      <c r="AG578">
        <f t="shared" si="713"/>
        <v>6</v>
      </c>
      <c r="AH578">
        <f t="shared" si="714"/>
        <v>2</v>
      </c>
      <c r="AI578">
        <f t="shared" si="715"/>
        <v>2</v>
      </c>
      <c r="AJ578">
        <f t="shared" si="716"/>
        <v>10</v>
      </c>
      <c r="AK578" s="2" t="str">
        <f t="shared" si="717"/>
        <v>A1</v>
      </c>
      <c r="AL578" s="2" t="str">
        <f t="shared" si="718"/>
        <v>-</v>
      </c>
    </row>
    <row r="579" spans="2:38">
      <c r="B579" t="s">
        <v>698</v>
      </c>
      <c r="C579" s="10">
        <v>0.75</v>
      </c>
      <c r="D579" s="9" t="s">
        <v>1201</v>
      </c>
      <c r="E579" s="2" t="s">
        <v>0</v>
      </c>
      <c r="F579" s="8" t="s">
        <v>1202</v>
      </c>
      <c r="G579" s="2">
        <v>10</v>
      </c>
      <c r="H579" s="2">
        <v>48</v>
      </c>
      <c r="I579" s="2">
        <v>43</v>
      </c>
      <c r="J579" s="2" t="s">
        <v>1</v>
      </c>
      <c r="K579" s="2" t="s">
        <v>1</v>
      </c>
      <c r="L579" s="2">
        <v>33</v>
      </c>
      <c r="M579" s="3" t="s">
        <v>13</v>
      </c>
      <c r="N579" s="3" t="s">
        <v>13</v>
      </c>
      <c r="O579" s="2">
        <v>48</v>
      </c>
      <c r="P579" s="2" t="b">
        <v>1</v>
      </c>
      <c r="Q579" s="2" t="b">
        <v>1</v>
      </c>
      <c r="R579" s="2" t="s">
        <v>2</v>
      </c>
      <c r="S579" s="44">
        <v>51</v>
      </c>
      <c r="T579" s="44" t="s">
        <v>12</v>
      </c>
      <c r="U579" s="20">
        <v>1.8</v>
      </c>
      <c r="V579" s="11"/>
      <c r="W579" s="2">
        <f t="shared" si="705"/>
        <v>0</v>
      </c>
      <c r="X579">
        <f t="shared" si="706"/>
        <v>0</v>
      </c>
      <c r="Y579">
        <f t="shared" si="707"/>
        <v>5</v>
      </c>
      <c r="Z579">
        <f t="shared" si="708"/>
        <v>0</v>
      </c>
      <c r="AA579" s="2">
        <f t="shared" si="709"/>
        <v>55</v>
      </c>
      <c r="AB579" s="2" t="str">
        <f t="shared" si="710"/>
        <v>Over 0.5</v>
      </c>
      <c r="AC579" s="6"/>
      <c r="AD579" s="6" t="str">
        <f t="shared" si="711"/>
        <v>Over 0.5</v>
      </c>
      <c r="AE579" s="6" t="str">
        <f t="shared" si="712"/>
        <v>?</v>
      </c>
      <c r="AF579" s="6"/>
      <c r="AG579">
        <f t="shared" si="713"/>
        <v>1</v>
      </c>
      <c r="AH579">
        <f t="shared" si="714"/>
        <v>0</v>
      </c>
      <c r="AI579">
        <f t="shared" si="715"/>
        <v>2</v>
      </c>
      <c r="AJ579">
        <f t="shared" si="716"/>
        <v>0</v>
      </c>
      <c r="AK579" s="2" t="str">
        <f t="shared" si="717"/>
        <v>-</v>
      </c>
      <c r="AL579" s="2" t="str">
        <f t="shared" si="718"/>
        <v>-</v>
      </c>
    </row>
    <row r="580" spans="2:38">
      <c r="B580" t="s">
        <v>697</v>
      </c>
      <c r="C580" s="10">
        <v>0.75</v>
      </c>
      <c r="D580" s="9" t="s">
        <v>1203</v>
      </c>
      <c r="E580" s="2" t="s">
        <v>0</v>
      </c>
      <c r="F580" s="8" t="s">
        <v>1204</v>
      </c>
      <c r="G580" s="2">
        <v>36</v>
      </c>
      <c r="H580" s="2">
        <v>50</v>
      </c>
      <c r="I580" s="2">
        <v>14</v>
      </c>
      <c r="J580" s="2" t="s">
        <v>1</v>
      </c>
      <c r="K580" s="2" t="s">
        <v>1</v>
      </c>
      <c r="L580" s="2">
        <v>22</v>
      </c>
      <c r="M580" s="3" t="s">
        <v>13</v>
      </c>
      <c r="N580" s="3" t="s">
        <v>13</v>
      </c>
      <c r="O580" s="2">
        <v>50</v>
      </c>
      <c r="P580" s="2" t="b">
        <v>1</v>
      </c>
      <c r="Q580" s="2" t="b">
        <v>1</v>
      </c>
      <c r="R580" s="2" t="s">
        <v>2</v>
      </c>
      <c r="S580" s="44">
        <v>50</v>
      </c>
      <c r="T580" s="44" t="s">
        <v>12</v>
      </c>
      <c r="U580" s="20">
        <v>1.75</v>
      </c>
      <c r="V580" s="11"/>
      <c r="W580" s="2">
        <f t="shared" si="705"/>
        <v>0</v>
      </c>
      <c r="X580">
        <f t="shared" si="706"/>
        <v>0</v>
      </c>
      <c r="Y580">
        <f t="shared" si="707"/>
        <v>5</v>
      </c>
      <c r="Z580">
        <f t="shared" si="708"/>
        <v>0</v>
      </c>
      <c r="AA580" s="2">
        <f t="shared" si="709"/>
        <v>55</v>
      </c>
      <c r="AB580" s="2" t="str">
        <f t="shared" si="710"/>
        <v>Over 0.5</v>
      </c>
      <c r="AC580" s="6"/>
      <c r="AD580" s="6" t="str">
        <f t="shared" si="711"/>
        <v>Over 0.5</v>
      </c>
      <c r="AE580" s="6" t="str">
        <f t="shared" si="712"/>
        <v>?</v>
      </c>
      <c r="AF580" s="6"/>
      <c r="AG580">
        <f t="shared" si="713"/>
        <v>3</v>
      </c>
      <c r="AH580">
        <f t="shared" si="714"/>
        <v>0</v>
      </c>
      <c r="AI580">
        <f t="shared" si="715"/>
        <v>2</v>
      </c>
      <c r="AJ580">
        <f t="shared" si="716"/>
        <v>0</v>
      </c>
      <c r="AK580" s="2" t="str">
        <f t="shared" si="717"/>
        <v>-</v>
      </c>
      <c r="AL580" s="2" t="str">
        <f t="shared" si="718"/>
        <v>-</v>
      </c>
    </row>
    <row r="581" spans="2:38">
      <c r="B581" t="s">
        <v>27</v>
      </c>
      <c r="C581" s="10">
        <v>0.8125</v>
      </c>
      <c r="D581" s="9" t="s">
        <v>145</v>
      </c>
      <c r="E581" s="2" t="s">
        <v>0</v>
      </c>
      <c r="F581" s="8" t="s">
        <v>94</v>
      </c>
      <c r="G581" s="2">
        <v>22</v>
      </c>
      <c r="H581" s="2">
        <v>61</v>
      </c>
      <c r="I581" s="2">
        <v>17</v>
      </c>
      <c r="J581" s="2" t="s">
        <v>1</v>
      </c>
      <c r="K581" s="2" t="s">
        <v>1</v>
      </c>
      <c r="L581" s="2">
        <v>5</v>
      </c>
      <c r="M581" s="3" t="s">
        <v>13</v>
      </c>
      <c r="N581" s="3" t="s">
        <v>13</v>
      </c>
      <c r="O581" s="2" t="b">
        <v>1</v>
      </c>
      <c r="P581" s="2" t="b">
        <v>1</v>
      </c>
      <c r="Q581" s="2" t="b">
        <v>1</v>
      </c>
      <c r="R581" s="2" t="b">
        <v>1</v>
      </c>
      <c r="S581" s="44">
        <v>64</v>
      </c>
      <c r="T581" s="44"/>
      <c r="U581" s="20">
        <v>1.55</v>
      </c>
      <c r="V581" s="11"/>
      <c r="W581" s="2">
        <f t="shared" si="705"/>
        <v>10</v>
      </c>
      <c r="X581">
        <f t="shared" si="706"/>
        <v>10</v>
      </c>
      <c r="Y581">
        <f t="shared" si="707"/>
        <v>10</v>
      </c>
      <c r="Z581">
        <f t="shared" si="708"/>
        <v>0</v>
      </c>
      <c r="AA581" s="2">
        <f t="shared" si="709"/>
        <v>80</v>
      </c>
      <c r="AB581" s="2" t="str">
        <f t="shared" si="710"/>
        <v>Under 1.5</v>
      </c>
      <c r="AC581" s="6"/>
      <c r="AD581" s="6" t="str">
        <f t="shared" si="711"/>
        <v>Over 0.5</v>
      </c>
      <c r="AE581" s="6" t="str">
        <f t="shared" si="712"/>
        <v>?</v>
      </c>
      <c r="AF581" s="6"/>
      <c r="AG581">
        <f t="shared" si="713"/>
        <v>6</v>
      </c>
      <c r="AH581">
        <f t="shared" si="714"/>
        <v>2</v>
      </c>
      <c r="AI581">
        <f t="shared" si="715"/>
        <v>2</v>
      </c>
      <c r="AJ581">
        <f t="shared" si="716"/>
        <v>10</v>
      </c>
      <c r="AK581" s="2" t="str">
        <f t="shared" si="717"/>
        <v>A1</v>
      </c>
      <c r="AL581" s="2" t="str">
        <f t="shared" si="718"/>
        <v>-</v>
      </c>
    </row>
    <row r="582" spans="2:38">
      <c r="B582" t="s">
        <v>154</v>
      </c>
      <c r="C582" s="10">
        <v>0.91666666666666663</v>
      </c>
      <c r="D582" s="9" t="s">
        <v>222</v>
      </c>
      <c r="E582" s="2" t="s">
        <v>0</v>
      </c>
      <c r="F582" s="8" t="s">
        <v>306</v>
      </c>
      <c r="G582" s="2">
        <v>19</v>
      </c>
      <c r="H582" s="2">
        <v>71</v>
      </c>
      <c r="I582" s="2">
        <v>10</v>
      </c>
      <c r="J582" s="2" t="s">
        <v>1</v>
      </c>
      <c r="K582" s="2" t="s">
        <v>1</v>
      </c>
      <c r="L582" s="2">
        <v>9</v>
      </c>
      <c r="M582" s="3" t="s">
        <v>13</v>
      </c>
      <c r="N582" s="3" t="s">
        <v>13</v>
      </c>
      <c r="O582" s="2" t="b">
        <v>1</v>
      </c>
      <c r="P582" s="2" t="b">
        <v>1</v>
      </c>
      <c r="Q582" s="2" t="b">
        <v>1</v>
      </c>
      <c r="R582" s="2" t="s">
        <v>2</v>
      </c>
      <c r="S582" s="44">
        <v>90</v>
      </c>
      <c r="T582" s="44" t="s">
        <v>10</v>
      </c>
      <c r="U582" s="20">
        <v>1.45</v>
      </c>
      <c r="V582" s="11"/>
      <c r="W582" s="2">
        <f t="shared" si="705"/>
        <v>10</v>
      </c>
      <c r="X582">
        <f t="shared" si="706"/>
        <v>5</v>
      </c>
      <c r="Y582">
        <f t="shared" si="707"/>
        <v>10</v>
      </c>
      <c r="Z582">
        <f t="shared" si="708"/>
        <v>10</v>
      </c>
      <c r="AA582" s="2">
        <f t="shared" si="709"/>
        <v>85</v>
      </c>
      <c r="AB582" s="2" t="str">
        <f t="shared" si="710"/>
        <v>Under 1.5</v>
      </c>
      <c r="AC582" s="6"/>
      <c r="AD582" s="6" t="str">
        <f t="shared" si="711"/>
        <v>Over 0.5</v>
      </c>
      <c r="AE582" s="6" t="str">
        <f t="shared" si="712"/>
        <v>?</v>
      </c>
      <c r="AF582" s="6"/>
      <c r="AG582">
        <f t="shared" si="713"/>
        <v>6</v>
      </c>
      <c r="AH582">
        <f t="shared" si="714"/>
        <v>0</v>
      </c>
      <c r="AI582">
        <f t="shared" si="715"/>
        <v>2</v>
      </c>
      <c r="AJ582">
        <f t="shared" si="716"/>
        <v>0</v>
      </c>
      <c r="AK582" s="2" t="str">
        <f t="shared" si="717"/>
        <v>-</v>
      </c>
      <c r="AL582" s="2" t="str">
        <f t="shared" si="718"/>
        <v>Pick</v>
      </c>
    </row>
    <row r="583" spans="2:38">
      <c r="B583"/>
      <c r="E583" s="2"/>
      <c r="F583" s="8"/>
      <c r="G583" s="2"/>
      <c r="H583" s="2"/>
      <c r="I583" s="2"/>
      <c r="J583" s="2"/>
      <c r="K583" s="2"/>
      <c r="L583" s="2"/>
      <c r="M583" s="3"/>
      <c r="N583" s="3"/>
      <c r="O583" s="2"/>
      <c r="P583" s="2"/>
      <c r="Q583" s="2"/>
      <c r="R583" s="2"/>
      <c r="S583" s="44"/>
      <c r="T583" s="44"/>
      <c r="U583" s="20"/>
      <c r="V583" s="11"/>
      <c r="W583" s="2">
        <f t="shared" ref="W583:W596" si="719">IF(H583&gt;52,10,0)</f>
        <v>0</v>
      </c>
      <c r="X583">
        <f t="shared" ref="X583:X596" si="720">IF(L583&gt;15,0,IF(L583&lt;8,10,5))</f>
        <v>10</v>
      </c>
      <c r="Y583">
        <f t="shared" ref="Y583:Y596" si="721">IF(S583&gt;60,10,IF(S583&lt;49,0,5))</f>
        <v>0</v>
      </c>
      <c r="Z583">
        <f t="shared" ref="Z583:Z596" si="722">IF(T583="Y",10,IF(T583="C",5,0))</f>
        <v>0</v>
      </c>
      <c r="AA583" s="2">
        <f t="shared" ref="AA583:AA596" si="723">SUM(W583:Z583)+50</f>
        <v>60</v>
      </c>
      <c r="AB583" s="2" t="str">
        <f t="shared" ref="AB583:AB596" si="724">IF(AA583&lt;56,"Over 0.5","Under 1.5")</f>
        <v>Under 1.5</v>
      </c>
      <c r="AC583" s="6"/>
      <c r="AD583" s="6" t="str">
        <f t="shared" ref="AD583:AD596" si="725">IF(M583="1-0","Under 1.5",IF(M583="0-0","Under 1.5",IF(M583="0-1","Under 1.5","Over 0.5")))</f>
        <v>Over 0.5</v>
      </c>
      <c r="AE583" s="6" t="str">
        <f t="shared" ref="AE583:AE596" si="726">IF(M583="?",M583,IF(AB583=AD583,"WON",IF(M583="0-1","WON",IF(M583="1-0","WON","LOST"))))</f>
        <v>LOST</v>
      </c>
      <c r="AF583" s="6"/>
      <c r="AG583">
        <f t="shared" ref="AG583:AG596" si="727">IF(H583&gt;52,6,IF(H583=52,5,IF(H583=51,4,IF(H583=50,3,IF(H583=49,2,IF(H583=48,1,0))))))</f>
        <v>0</v>
      </c>
      <c r="AH583">
        <f t="shared" ref="AH583:AH596" si="728">IF(L583&lt;8,2,0)</f>
        <v>2</v>
      </c>
      <c r="AI583">
        <f t="shared" ref="AI583:AI596" si="729">IF(S583&gt;49,2,0)</f>
        <v>0</v>
      </c>
      <c r="AJ583">
        <f t="shared" ref="AJ583:AJ596" si="730">IF(SUM(AH583:AI583)=4,SUM(AG583:AI583),0)</f>
        <v>0</v>
      </c>
      <c r="AK583" s="2" t="str">
        <f t="shared" ref="AK583:AK596" si="731">IF(AJ583=10,"A1",IF(AJ583=9,"A2",IF(AJ583=8,"A3",IF(AJ583=7,"A4",IF(AJ583=6,"A5","-")))))</f>
        <v>-</v>
      </c>
      <c r="AL583" s="2" t="str">
        <f t="shared" ref="AL583:AL596" si="732">IF(AND(L583&lt;11,U583&lt;1.75,AA583&gt;65,OR((AND(S583&gt;49,S583&lt;61,T583="Y")),(AND(S583&lt;48,T583="Y")),(AND(S583&gt;60,T583="N")),(AND(S583&gt;60,T583="Y")),(AND(S583&gt;60,T583="C")))),"Pick","-")</f>
        <v>-</v>
      </c>
    </row>
    <row r="584" spans="2:38">
      <c r="B584"/>
      <c r="E584" s="2"/>
      <c r="F584" s="8"/>
      <c r="G584" s="2"/>
      <c r="H584" s="2"/>
      <c r="I584" s="2"/>
      <c r="J584" s="2"/>
      <c r="K584" s="2"/>
      <c r="L584" s="2"/>
      <c r="M584" s="3"/>
      <c r="N584" s="3"/>
      <c r="O584" s="2"/>
      <c r="P584" s="2"/>
      <c r="Q584" s="2"/>
      <c r="R584" s="2"/>
      <c r="S584" s="44"/>
      <c r="T584" s="44"/>
      <c r="U584" s="20"/>
      <c r="V584" s="11"/>
      <c r="W584" s="2">
        <f t="shared" si="719"/>
        <v>0</v>
      </c>
      <c r="X584">
        <f t="shared" si="720"/>
        <v>10</v>
      </c>
      <c r="Y584">
        <f t="shared" si="721"/>
        <v>0</v>
      </c>
      <c r="Z584">
        <f t="shared" si="722"/>
        <v>0</v>
      </c>
      <c r="AA584" s="2">
        <f t="shared" si="723"/>
        <v>60</v>
      </c>
      <c r="AB584" s="2" t="str">
        <f t="shared" si="724"/>
        <v>Under 1.5</v>
      </c>
      <c r="AC584" s="6"/>
      <c r="AD584" s="6" t="str">
        <f t="shared" si="725"/>
        <v>Over 0.5</v>
      </c>
      <c r="AE584" s="6" t="str">
        <f t="shared" si="726"/>
        <v>LOST</v>
      </c>
      <c r="AF584" s="6"/>
      <c r="AG584">
        <f t="shared" si="727"/>
        <v>0</v>
      </c>
      <c r="AH584">
        <f t="shared" si="728"/>
        <v>2</v>
      </c>
      <c r="AI584">
        <f t="shared" si="729"/>
        <v>0</v>
      </c>
      <c r="AJ584">
        <f t="shared" si="730"/>
        <v>0</v>
      </c>
      <c r="AK584" s="2" t="str">
        <f t="shared" si="731"/>
        <v>-</v>
      </c>
      <c r="AL584" s="2" t="str">
        <f t="shared" si="732"/>
        <v>-</v>
      </c>
    </row>
    <row r="585" spans="2:38">
      <c r="B585" t="s">
        <v>447</v>
      </c>
      <c r="C585" s="10">
        <v>0.54166666666666663</v>
      </c>
      <c r="D585" s="9" t="s">
        <v>611</v>
      </c>
      <c r="E585" s="2" t="s">
        <v>0</v>
      </c>
      <c r="F585" s="8" t="s">
        <v>613</v>
      </c>
      <c r="G585" s="2">
        <v>25</v>
      </c>
      <c r="H585" s="2">
        <v>43</v>
      </c>
      <c r="I585" s="2">
        <v>32</v>
      </c>
      <c r="J585" s="2" t="s">
        <v>1</v>
      </c>
      <c r="K585" s="2" t="s">
        <v>1</v>
      </c>
      <c r="L585" s="2">
        <v>7</v>
      </c>
      <c r="M585" s="3" t="s">
        <v>13</v>
      </c>
      <c r="N585" s="3" t="s">
        <v>13</v>
      </c>
      <c r="O585" s="2">
        <v>43</v>
      </c>
      <c r="P585" s="2" t="b">
        <v>1</v>
      </c>
      <c r="Q585" s="2" t="b">
        <v>1</v>
      </c>
      <c r="R585" s="2" t="s">
        <v>2</v>
      </c>
      <c r="S585" s="44">
        <v>57</v>
      </c>
      <c r="T585" s="44" t="s">
        <v>12</v>
      </c>
      <c r="U585" s="20">
        <v>1.5</v>
      </c>
      <c r="V585" s="11"/>
      <c r="W585" s="2">
        <f t="shared" si="719"/>
        <v>0</v>
      </c>
      <c r="X585">
        <f t="shared" si="720"/>
        <v>10</v>
      </c>
      <c r="Y585">
        <f t="shared" si="721"/>
        <v>5</v>
      </c>
      <c r="Z585">
        <f t="shared" si="722"/>
        <v>0</v>
      </c>
      <c r="AA585" s="2">
        <f t="shared" si="723"/>
        <v>65</v>
      </c>
      <c r="AB585" s="2" t="str">
        <f t="shared" si="724"/>
        <v>Under 1.5</v>
      </c>
      <c r="AC585" s="6"/>
      <c r="AD585" s="6" t="str">
        <f t="shared" si="725"/>
        <v>Over 0.5</v>
      </c>
      <c r="AE585" s="6" t="str">
        <f t="shared" si="726"/>
        <v>?</v>
      </c>
      <c r="AF585" s="6"/>
      <c r="AG585">
        <f t="shared" si="727"/>
        <v>0</v>
      </c>
      <c r="AH585">
        <f t="shared" si="728"/>
        <v>2</v>
      </c>
      <c r="AI585">
        <f t="shared" si="729"/>
        <v>2</v>
      </c>
      <c r="AJ585">
        <f t="shared" si="730"/>
        <v>4</v>
      </c>
      <c r="AK585" s="2" t="str">
        <f t="shared" si="731"/>
        <v>-</v>
      </c>
      <c r="AL585" s="2" t="str">
        <f t="shared" si="732"/>
        <v>-</v>
      </c>
    </row>
    <row r="586" spans="2:38">
      <c r="B586" t="s">
        <v>447</v>
      </c>
      <c r="C586" s="10">
        <v>0.54166666666666663</v>
      </c>
      <c r="D586" s="9" t="s">
        <v>445</v>
      </c>
      <c r="E586" s="2" t="s">
        <v>0</v>
      </c>
      <c r="F586" s="8" t="s">
        <v>1205</v>
      </c>
      <c r="G586" s="2">
        <v>23</v>
      </c>
      <c r="H586" s="2">
        <v>46</v>
      </c>
      <c r="I586" s="2">
        <v>31</v>
      </c>
      <c r="J586" s="2" t="s">
        <v>1</v>
      </c>
      <c r="K586" s="2" t="s">
        <v>1</v>
      </c>
      <c r="L586" s="2">
        <v>8</v>
      </c>
      <c r="M586" s="3" t="s">
        <v>13</v>
      </c>
      <c r="N586" s="3" t="s">
        <v>13</v>
      </c>
      <c r="O586" s="2">
        <v>46</v>
      </c>
      <c r="P586" s="2" t="b">
        <v>1</v>
      </c>
      <c r="Q586" s="2" t="b">
        <v>1</v>
      </c>
      <c r="R586" s="2" t="s">
        <v>2</v>
      </c>
      <c r="S586" s="44">
        <v>47</v>
      </c>
      <c r="T586" s="44" t="s">
        <v>12</v>
      </c>
      <c r="U586" s="20">
        <v>2</v>
      </c>
      <c r="V586" s="11"/>
      <c r="W586" s="2">
        <f t="shared" si="719"/>
        <v>0</v>
      </c>
      <c r="X586">
        <f t="shared" si="720"/>
        <v>5</v>
      </c>
      <c r="Y586">
        <f t="shared" si="721"/>
        <v>0</v>
      </c>
      <c r="Z586">
        <f t="shared" si="722"/>
        <v>0</v>
      </c>
      <c r="AA586" s="2">
        <f t="shared" si="723"/>
        <v>55</v>
      </c>
      <c r="AB586" s="2" t="str">
        <f t="shared" si="724"/>
        <v>Over 0.5</v>
      </c>
      <c r="AC586" s="6"/>
      <c r="AD586" s="6" t="str">
        <f t="shared" si="725"/>
        <v>Over 0.5</v>
      </c>
      <c r="AE586" s="6" t="str">
        <f t="shared" si="726"/>
        <v>?</v>
      </c>
      <c r="AF586" s="6"/>
      <c r="AG586">
        <f t="shared" si="727"/>
        <v>0</v>
      </c>
      <c r="AH586">
        <f t="shared" si="728"/>
        <v>0</v>
      </c>
      <c r="AI586">
        <f t="shared" si="729"/>
        <v>0</v>
      </c>
      <c r="AJ586">
        <f t="shared" si="730"/>
        <v>0</v>
      </c>
      <c r="AK586" s="2" t="str">
        <f t="shared" si="731"/>
        <v>-</v>
      </c>
      <c r="AL586" s="2" t="str">
        <f t="shared" si="732"/>
        <v>-</v>
      </c>
    </row>
    <row r="587" spans="2:38">
      <c r="B587" t="s">
        <v>313</v>
      </c>
      <c r="C587" s="10">
        <v>0.54166666666666663</v>
      </c>
      <c r="D587" s="9" t="s">
        <v>1206</v>
      </c>
      <c r="E587" s="2" t="s">
        <v>0</v>
      </c>
      <c r="F587" s="8" t="s">
        <v>1034</v>
      </c>
      <c r="G587" s="2">
        <v>35</v>
      </c>
      <c r="H587" s="2">
        <v>55</v>
      </c>
      <c r="I587" s="2">
        <v>9</v>
      </c>
      <c r="J587" s="2" t="s">
        <v>1</v>
      </c>
      <c r="K587" s="2">
        <v>2</v>
      </c>
      <c r="L587" s="2">
        <v>26</v>
      </c>
      <c r="M587" s="3" t="s">
        <v>13</v>
      </c>
      <c r="N587" s="3" t="s">
        <v>13</v>
      </c>
      <c r="O587" s="2" t="b">
        <v>1</v>
      </c>
      <c r="P587" s="2" t="b">
        <v>1</v>
      </c>
      <c r="Q587" s="2" t="s">
        <v>2</v>
      </c>
      <c r="R587" s="2" t="s">
        <v>2</v>
      </c>
      <c r="S587" s="44">
        <v>37</v>
      </c>
      <c r="T587" s="44" t="s">
        <v>12</v>
      </c>
      <c r="U587" s="20">
        <v>1.9</v>
      </c>
      <c r="V587" s="11"/>
      <c r="W587" s="2">
        <f t="shared" si="719"/>
        <v>10</v>
      </c>
      <c r="X587">
        <f t="shared" si="720"/>
        <v>0</v>
      </c>
      <c r="Y587">
        <f t="shared" si="721"/>
        <v>0</v>
      </c>
      <c r="Z587">
        <f t="shared" si="722"/>
        <v>0</v>
      </c>
      <c r="AA587" s="2">
        <f t="shared" si="723"/>
        <v>60</v>
      </c>
      <c r="AB587" s="2" t="str">
        <f t="shared" si="724"/>
        <v>Under 1.5</v>
      </c>
      <c r="AC587" s="6"/>
      <c r="AD587" s="6" t="str">
        <f t="shared" si="725"/>
        <v>Over 0.5</v>
      </c>
      <c r="AE587" s="6" t="str">
        <f t="shared" si="726"/>
        <v>?</v>
      </c>
      <c r="AF587" s="6"/>
      <c r="AG587">
        <f t="shared" si="727"/>
        <v>6</v>
      </c>
      <c r="AH587">
        <f t="shared" si="728"/>
        <v>0</v>
      </c>
      <c r="AI587">
        <f t="shared" si="729"/>
        <v>0</v>
      </c>
      <c r="AJ587">
        <f t="shared" si="730"/>
        <v>0</v>
      </c>
      <c r="AK587" s="2" t="str">
        <f t="shared" si="731"/>
        <v>-</v>
      </c>
      <c r="AL587" s="2" t="str">
        <f t="shared" si="732"/>
        <v>-</v>
      </c>
    </row>
    <row r="588" spans="2:38">
      <c r="B588" t="s">
        <v>313</v>
      </c>
      <c r="C588" s="10">
        <v>0.54166666666666663</v>
      </c>
      <c r="D588" s="9" t="s">
        <v>385</v>
      </c>
      <c r="E588" s="2" t="s">
        <v>0</v>
      </c>
      <c r="F588" s="8" t="s">
        <v>1030</v>
      </c>
      <c r="G588" s="2">
        <v>34</v>
      </c>
      <c r="H588" s="2">
        <v>48</v>
      </c>
      <c r="I588" s="2">
        <v>18</v>
      </c>
      <c r="J588" s="2" t="s">
        <v>1</v>
      </c>
      <c r="K588" s="2">
        <v>1</v>
      </c>
      <c r="L588" s="2">
        <v>16</v>
      </c>
      <c r="M588" s="3" t="s">
        <v>13</v>
      </c>
      <c r="N588" s="3" t="s">
        <v>13</v>
      </c>
      <c r="O588" s="2">
        <v>48</v>
      </c>
      <c r="P588" s="2" t="b">
        <v>1</v>
      </c>
      <c r="Q588" s="2" t="s">
        <v>2</v>
      </c>
      <c r="R588" s="2" t="s">
        <v>2</v>
      </c>
      <c r="S588" s="44">
        <v>55</v>
      </c>
      <c r="T588" s="44" t="s">
        <v>12</v>
      </c>
      <c r="U588" s="20">
        <v>1.4</v>
      </c>
      <c r="V588" s="11"/>
      <c r="W588" s="2">
        <f t="shared" si="719"/>
        <v>0</v>
      </c>
      <c r="X588">
        <f t="shared" si="720"/>
        <v>0</v>
      </c>
      <c r="Y588">
        <f t="shared" si="721"/>
        <v>5</v>
      </c>
      <c r="Z588">
        <f t="shared" si="722"/>
        <v>0</v>
      </c>
      <c r="AA588" s="2">
        <f t="shared" si="723"/>
        <v>55</v>
      </c>
      <c r="AB588" s="2" t="str">
        <f t="shared" si="724"/>
        <v>Over 0.5</v>
      </c>
      <c r="AC588" s="6"/>
      <c r="AD588" s="6" t="str">
        <f t="shared" si="725"/>
        <v>Over 0.5</v>
      </c>
      <c r="AE588" s="6" t="str">
        <f t="shared" si="726"/>
        <v>?</v>
      </c>
      <c r="AF588" s="6"/>
      <c r="AG588">
        <f t="shared" si="727"/>
        <v>1</v>
      </c>
      <c r="AH588">
        <f t="shared" si="728"/>
        <v>0</v>
      </c>
      <c r="AI588">
        <f t="shared" si="729"/>
        <v>2</v>
      </c>
      <c r="AJ588">
        <f t="shared" si="730"/>
        <v>0</v>
      </c>
      <c r="AK588" s="2" t="str">
        <f t="shared" si="731"/>
        <v>-</v>
      </c>
      <c r="AL588" s="2" t="str">
        <f t="shared" si="732"/>
        <v>-</v>
      </c>
    </row>
    <row r="589" spans="2:38">
      <c r="B589" t="s">
        <v>313</v>
      </c>
      <c r="C589" s="10">
        <v>0.54166666666666663</v>
      </c>
      <c r="D589" s="9" t="s">
        <v>408</v>
      </c>
      <c r="E589" s="2" t="s">
        <v>0</v>
      </c>
      <c r="F589" s="8" t="s">
        <v>387</v>
      </c>
      <c r="G589" s="2">
        <v>22</v>
      </c>
      <c r="H589" s="2">
        <v>56</v>
      </c>
      <c r="I589" s="2">
        <v>22</v>
      </c>
      <c r="J589" s="2" t="s">
        <v>1</v>
      </c>
      <c r="K589" s="2">
        <v>1</v>
      </c>
      <c r="L589" s="2">
        <v>0</v>
      </c>
      <c r="M589" s="3" t="s">
        <v>13</v>
      </c>
      <c r="N589" s="3" t="s">
        <v>13</v>
      </c>
      <c r="O589" s="2" t="b">
        <v>1</v>
      </c>
      <c r="P589" s="2" t="b">
        <v>1</v>
      </c>
      <c r="Q589" s="2" t="s">
        <v>2</v>
      </c>
      <c r="R589" s="2" t="b">
        <v>1</v>
      </c>
      <c r="S589" s="44">
        <v>47</v>
      </c>
      <c r="T589" s="44" t="s">
        <v>10</v>
      </c>
      <c r="U589" s="20">
        <v>1.8</v>
      </c>
      <c r="V589" s="11"/>
      <c r="W589" s="2">
        <f t="shared" si="719"/>
        <v>10</v>
      </c>
      <c r="X589">
        <f t="shared" si="720"/>
        <v>10</v>
      </c>
      <c r="Y589">
        <f t="shared" si="721"/>
        <v>0</v>
      </c>
      <c r="Z589">
        <f t="shared" si="722"/>
        <v>10</v>
      </c>
      <c r="AA589" s="2">
        <f t="shared" si="723"/>
        <v>80</v>
      </c>
      <c r="AB589" s="2" t="str">
        <f t="shared" si="724"/>
        <v>Under 1.5</v>
      </c>
      <c r="AC589" s="6"/>
      <c r="AD589" s="6" t="str">
        <f t="shared" si="725"/>
        <v>Over 0.5</v>
      </c>
      <c r="AE589" s="6" t="str">
        <f t="shared" si="726"/>
        <v>?</v>
      </c>
      <c r="AF589" s="6"/>
      <c r="AG589">
        <f t="shared" si="727"/>
        <v>6</v>
      </c>
      <c r="AH589">
        <f t="shared" si="728"/>
        <v>2</v>
      </c>
      <c r="AI589">
        <f t="shared" si="729"/>
        <v>0</v>
      </c>
      <c r="AJ589">
        <f t="shared" si="730"/>
        <v>0</v>
      </c>
      <c r="AK589" s="2" t="str">
        <f t="shared" si="731"/>
        <v>-</v>
      </c>
      <c r="AL589" s="2" t="str">
        <f t="shared" si="732"/>
        <v>-</v>
      </c>
    </row>
    <row r="590" spans="2:38">
      <c r="B590" t="s">
        <v>74</v>
      </c>
      <c r="C590" s="10">
        <v>0.5625</v>
      </c>
      <c r="D590" s="9" t="s">
        <v>806</v>
      </c>
      <c r="E590" s="2" t="s">
        <v>0</v>
      </c>
      <c r="F590" s="8" t="s">
        <v>1207</v>
      </c>
      <c r="G590" s="2">
        <v>17</v>
      </c>
      <c r="H590" s="2">
        <v>45</v>
      </c>
      <c r="I590" s="2">
        <v>38</v>
      </c>
      <c r="J590" s="2" t="s">
        <v>1</v>
      </c>
      <c r="K590" s="2">
        <v>2</v>
      </c>
      <c r="L590" s="2">
        <v>21</v>
      </c>
      <c r="M590" s="3" t="s">
        <v>13</v>
      </c>
      <c r="N590" s="3" t="s">
        <v>13</v>
      </c>
      <c r="O590" s="2">
        <v>45</v>
      </c>
      <c r="P590" s="2" t="b">
        <v>1</v>
      </c>
      <c r="Q590" s="2" t="s">
        <v>2</v>
      </c>
      <c r="R590" s="2" t="s">
        <v>2</v>
      </c>
      <c r="S590" s="44">
        <v>51</v>
      </c>
      <c r="T590" s="44" t="s">
        <v>12</v>
      </c>
      <c r="U590" s="20">
        <v>1.5</v>
      </c>
      <c r="V590" s="11"/>
      <c r="W590" s="2">
        <f t="shared" si="719"/>
        <v>0</v>
      </c>
      <c r="X590">
        <f t="shared" si="720"/>
        <v>0</v>
      </c>
      <c r="Y590">
        <f t="shared" si="721"/>
        <v>5</v>
      </c>
      <c r="Z590">
        <f t="shared" si="722"/>
        <v>0</v>
      </c>
      <c r="AA590" s="2">
        <f t="shared" si="723"/>
        <v>55</v>
      </c>
      <c r="AB590" s="2" t="str">
        <f t="shared" si="724"/>
        <v>Over 0.5</v>
      </c>
      <c r="AC590" s="6"/>
      <c r="AD590" s="6" t="str">
        <f t="shared" si="725"/>
        <v>Over 0.5</v>
      </c>
      <c r="AE590" s="6" t="str">
        <f t="shared" si="726"/>
        <v>?</v>
      </c>
      <c r="AF590" s="6"/>
      <c r="AG590">
        <f t="shared" si="727"/>
        <v>0</v>
      </c>
      <c r="AH590">
        <f t="shared" si="728"/>
        <v>0</v>
      </c>
      <c r="AI590">
        <f t="shared" si="729"/>
        <v>2</v>
      </c>
      <c r="AJ590">
        <f t="shared" si="730"/>
        <v>0</v>
      </c>
      <c r="AK590" s="2" t="str">
        <f t="shared" si="731"/>
        <v>-</v>
      </c>
      <c r="AL590" s="2" t="str">
        <f t="shared" si="732"/>
        <v>-</v>
      </c>
    </row>
    <row r="591" spans="2:38">
      <c r="B591" t="s">
        <v>382</v>
      </c>
      <c r="C591" s="10">
        <v>0.58333333333333337</v>
      </c>
      <c r="D591" s="9" t="s">
        <v>1132</v>
      </c>
      <c r="E591" s="2" t="s">
        <v>0</v>
      </c>
      <c r="F591" s="8" t="s">
        <v>413</v>
      </c>
      <c r="G591" s="2">
        <v>18</v>
      </c>
      <c r="H591" s="2">
        <v>56</v>
      </c>
      <c r="I591" s="2">
        <v>26</v>
      </c>
      <c r="J591" s="2" t="s">
        <v>1</v>
      </c>
      <c r="K591" s="2">
        <v>2</v>
      </c>
      <c r="L591" s="2">
        <v>8</v>
      </c>
      <c r="M591" s="3" t="s">
        <v>13</v>
      </c>
      <c r="N591" s="3" t="s">
        <v>13</v>
      </c>
      <c r="O591" s="2" t="b">
        <v>1</v>
      </c>
      <c r="P591" s="2" t="b">
        <v>1</v>
      </c>
      <c r="Q591" s="2" t="s">
        <v>2</v>
      </c>
      <c r="R591" s="2" t="s">
        <v>2</v>
      </c>
      <c r="S591" s="44">
        <v>45</v>
      </c>
      <c r="T591" s="44" t="s">
        <v>10</v>
      </c>
      <c r="U591" s="20">
        <v>2.2000000000000002</v>
      </c>
      <c r="V591" s="11"/>
      <c r="W591" s="2">
        <f t="shared" si="719"/>
        <v>10</v>
      </c>
      <c r="X591">
        <f t="shared" si="720"/>
        <v>5</v>
      </c>
      <c r="Y591">
        <f t="shared" si="721"/>
        <v>0</v>
      </c>
      <c r="Z591">
        <f t="shared" si="722"/>
        <v>10</v>
      </c>
      <c r="AA591" s="2">
        <f t="shared" si="723"/>
        <v>75</v>
      </c>
      <c r="AB591" s="2" t="str">
        <f t="shared" si="724"/>
        <v>Under 1.5</v>
      </c>
      <c r="AC591" s="6"/>
      <c r="AD591" s="6" t="str">
        <f t="shared" si="725"/>
        <v>Over 0.5</v>
      </c>
      <c r="AE591" s="6" t="str">
        <f t="shared" si="726"/>
        <v>?</v>
      </c>
      <c r="AF591" s="6"/>
      <c r="AG591">
        <f t="shared" si="727"/>
        <v>6</v>
      </c>
      <c r="AH591">
        <f t="shared" si="728"/>
        <v>0</v>
      </c>
      <c r="AI591">
        <f t="shared" si="729"/>
        <v>0</v>
      </c>
      <c r="AJ591">
        <f t="shared" si="730"/>
        <v>0</v>
      </c>
      <c r="AK591" s="2" t="str">
        <f t="shared" si="731"/>
        <v>-</v>
      </c>
      <c r="AL591" s="2" t="str">
        <f t="shared" si="732"/>
        <v>-</v>
      </c>
    </row>
    <row r="592" spans="2:38">
      <c r="B592" t="s">
        <v>447</v>
      </c>
      <c r="C592" s="10">
        <v>0.58333333333333337</v>
      </c>
      <c r="D592" s="9" t="s">
        <v>1208</v>
      </c>
      <c r="E592" s="2" t="s">
        <v>0</v>
      </c>
      <c r="F592" s="8" t="s">
        <v>463</v>
      </c>
      <c r="G592" s="2">
        <v>35</v>
      </c>
      <c r="H592" s="2">
        <v>52</v>
      </c>
      <c r="I592" s="2">
        <v>13</v>
      </c>
      <c r="J592" s="2" t="s">
        <v>1</v>
      </c>
      <c r="K592" s="2">
        <v>1</v>
      </c>
      <c r="L592" s="2">
        <v>22</v>
      </c>
      <c r="M592" s="3" t="s">
        <v>13</v>
      </c>
      <c r="N592" s="3" t="s">
        <v>13</v>
      </c>
      <c r="O592" s="2">
        <v>52</v>
      </c>
      <c r="P592" s="2" t="b">
        <v>1</v>
      </c>
      <c r="Q592" s="2" t="s">
        <v>2</v>
      </c>
      <c r="R592" s="2" t="s">
        <v>2</v>
      </c>
      <c r="S592" s="44">
        <v>45</v>
      </c>
      <c r="T592" s="44" t="s">
        <v>12</v>
      </c>
      <c r="U592" s="20">
        <v>1.85</v>
      </c>
      <c r="V592" s="11"/>
      <c r="W592" s="2">
        <f t="shared" si="719"/>
        <v>0</v>
      </c>
      <c r="X592">
        <f t="shared" si="720"/>
        <v>0</v>
      </c>
      <c r="Y592">
        <f t="shared" si="721"/>
        <v>0</v>
      </c>
      <c r="Z592">
        <f t="shared" si="722"/>
        <v>0</v>
      </c>
      <c r="AA592" s="2">
        <f t="shared" si="723"/>
        <v>50</v>
      </c>
      <c r="AB592" s="2" t="str">
        <f t="shared" si="724"/>
        <v>Over 0.5</v>
      </c>
      <c r="AC592" s="6"/>
      <c r="AD592" s="6" t="str">
        <f t="shared" si="725"/>
        <v>Over 0.5</v>
      </c>
      <c r="AE592" s="6" t="str">
        <f t="shared" si="726"/>
        <v>?</v>
      </c>
      <c r="AF592" s="6"/>
      <c r="AG592">
        <f t="shared" si="727"/>
        <v>5</v>
      </c>
      <c r="AH592">
        <f t="shared" si="728"/>
        <v>0</v>
      </c>
      <c r="AI592">
        <f t="shared" si="729"/>
        <v>0</v>
      </c>
      <c r="AJ592">
        <f t="shared" si="730"/>
        <v>0</v>
      </c>
      <c r="AK592" s="2" t="str">
        <f t="shared" si="731"/>
        <v>-</v>
      </c>
      <c r="AL592" s="2" t="str">
        <f t="shared" si="732"/>
        <v>-</v>
      </c>
    </row>
    <row r="593" spans="2:38">
      <c r="B593" t="s">
        <v>313</v>
      </c>
      <c r="C593" s="10">
        <v>0.58333333333333337</v>
      </c>
      <c r="D593" s="9" t="s">
        <v>567</v>
      </c>
      <c r="E593" s="2" t="s">
        <v>0</v>
      </c>
      <c r="F593" s="8" t="s">
        <v>886</v>
      </c>
      <c r="G593" s="2">
        <v>18</v>
      </c>
      <c r="H593" s="2">
        <v>66</v>
      </c>
      <c r="I593" s="2">
        <v>17</v>
      </c>
      <c r="J593" s="2" t="s">
        <v>1</v>
      </c>
      <c r="K593" s="2" t="s">
        <v>1</v>
      </c>
      <c r="L593" s="2">
        <v>1</v>
      </c>
      <c r="M593" s="3" t="s">
        <v>13</v>
      </c>
      <c r="N593" s="3" t="s">
        <v>13</v>
      </c>
      <c r="O593" s="2" t="b">
        <v>1</v>
      </c>
      <c r="P593" s="2" t="b">
        <v>1</v>
      </c>
      <c r="Q593" s="2" t="b">
        <v>1</v>
      </c>
      <c r="R593" s="2" t="b">
        <v>1</v>
      </c>
      <c r="S593" s="44">
        <v>38</v>
      </c>
      <c r="T593" s="44" t="s">
        <v>12</v>
      </c>
      <c r="U593" s="20">
        <v>1.8</v>
      </c>
      <c r="V593" s="11"/>
      <c r="W593" s="2">
        <f t="shared" si="719"/>
        <v>10</v>
      </c>
      <c r="X593">
        <f t="shared" si="720"/>
        <v>10</v>
      </c>
      <c r="Y593">
        <f t="shared" si="721"/>
        <v>0</v>
      </c>
      <c r="Z593">
        <f t="shared" si="722"/>
        <v>0</v>
      </c>
      <c r="AA593" s="2">
        <f t="shared" si="723"/>
        <v>70</v>
      </c>
      <c r="AB593" s="2" t="str">
        <f t="shared" si="724"/>
        <v>Under 1.5</v>
      </c>
      <c r="AC593" s="6"/>
      <c r="AD593" s="6" t="str">
        <f t="shared" si="725"/>
        <v>Over 0.5</v>
      </c>
      <c r="AE593" s="6" t="str">
        <f t="shared" si="726"/>
        <v>?</v>
      </c>
      <c r="AF593" s="6"/>
      <c r="AG593">
        <f t="shared" si="727"/>
        <v>6</v>
      </c>
      <c r="AH593">
        <f t="shared" si="728"/>
        <v>2</v>
      </c>
      <c r="AI593">
        <f t="shared" si="729"/>
        <v>0</v>
      </c>
      <c r="AJ593">
        <f t="shared" si="730"/>
        <v>0</v>
      </c>
      <c r="AK593" s="2" t="str">
        <f t="shared" si="731"/>
        <v>-</v>
      </c>
      <c r="AL593" s="2" t="str">
        <f t="shared" si="732"/>
        <v>-</v>
      </c>
    </row>
    <row r="594" spans="2:38">
      <c r="B594" t="s">
        <v>313</v>
      </c>
      <c r="C594" s="10">
        <v>0.58333333333333337</v>
      </c>
      <c r="D594" s="9" t="s">
        <v>1031</v>
      </c>
      <c r="E594" s="2" t="s">
        <v>0</v>
      </c>
      <c r="F594" s="8" t="s">
        <v>479</v>
      </c>
      <c r="G594" s="2">
        <v>5</v>
      </c>
      <c r="H594" s="2">
        <v>51</v>
      </c>
      <c r="I594" s="2">
        <v>45</v>
      </c>
      <c r="J594" s="2" t="s">
        <v>1</v>
      </c>
      <c r="K594" s="2">
        <v>2</v>
      </c>
      <c r="L594" s="2">
        <v>40</v>
      </c>
      <c r="M594" s="3" t="s">
        <v>13</v>
      </c>
      <c r="N594" s="3" t="s">
        <v>13</v>
      </c>
      <c r="O594" s="2">
        <v>51</v>
      </c>
      <c r="P594" s="2" t="b">
        <v>1</v>
      </c>
      <c r="Q594" s="2" t="s">
        <v>2</v>
      </c>
      <c r="R594" s="2" t="s">
        <v>2</v>
      </c>
      <c r="S594" s="44">
        <v>57</v>
      </c>
      <c r="T594" s="44" t="s">
        <v>11</v>
      </c>
      <c r="U594" s="20">
        <v>1.85</v>
      </c>
      <c r="V594" s="11"/>
      <c r="W594" s="2">
        <f t="shared" si="719"/>
        <v>0</v>
      </c>
      <c r="X594">
        <f t="shared" si="720"/>
        <v>0</v>
      </c>
      <c r="Y594">
        <f t="shared" si="721"/>
        <v>5</v>
      </c>
      <c r="Z594">
        <f t="shared" si="722"/>
        <v>5</v>
      </c>
      <c r="AA594" s="2">
        <f t="shared" si="723"/>
        <v>60</v>
      </c>
      <c r="AB594" s="2" t="str">
        <f t="shared" si="724"/>
        <v>Under 1.5</v>
      </c>
      <c r="AC594" s="6"/>
      <c r="AD594" s="6" t="str">
        <f t="shared" si="725"/>
        <v>Over 0.5</v>
      </c>
      <c r="AE594" s="6" t="str">
        <f t="shared" si="726"/>
        <v>?</v>
      </c>
      <c r="AF594" s="6"/>
      <c r="AG594">
        <f t="shared" si="727"/>
        <v>4</v>
      </c>
      <c r="AH594">
        <f t="shared" si="728"/>
        <v>0</v>
      </c>
      <c r="AI594">
        <f t="shared" si="729"/>
        <v>2</v>
      </c>
      <c r="AJ594">
        <f t="shared" si="730"/>
        <v>0</v>
      </c>
      <c r="AK594" s="2" t="str">
        <f t="shared" si="731"/>
        <v>-</v>
      </c>
      <c r="AL594" s="2" t="str">
        <f t="shared" si="732"/>
        <v>-</v>
      </c>
    </row>
    <row r="595" spans="2:38">
      <c r="B595" t="s">
        <v>400</v>
      </c>
      <c r="C595" s="10">
        <v>0.58333333333333337</v>
      </c>
      <c r="D595" s="9" t="s">
        <v>1209</v>
      </c>
      <c r="E595" s="2" t="s">
        <v>0</v>
      </c>
      <c r="F595" s="8" t="s">
        <v>1210</v>
      </c>
      <c r="G595" s="2">
        <v>38</v>
      </c>
      <c r="H595" s="2">
        <v>44</v>
      </c>
      <c r="I595" s="2">
        <v>19</v>
      </c>
      <c r="J595" s="2" t="s">
        <v>1</v>
      </c>
      <c r="K595" s="2">
        <v>1</v>
      </c>
      <c r="L595" s="2">
        <v>19</v>
      </c>
      <c r="M595" s="3" t="s">
        <v>13</v>
      </c>
      <c r="N595" s="3" t="s">
        <v>13</v>
      </c>
      <c r="O595" s="2">
        <v>44</v>
      </c>
      <c r="P595" s="2" t="b">
        <v>1</v>
      </c>
      <c r="Q595" s="2" t="s">
        <v>2</v>
      </c>
      <c r="R595" s="2" t="s">
        <v>2</v>
      </c>
      <c r="S595" s="44">
        <v>48</v>
      </c>
      <c r="T595" s="44"/>
      <c r="U595" s="20">
        <v>2.15</v>
      </c>
      <c r="V595" s="11"/>
      <c r="W595" s="2">
        <f t="shared" si="719"/>
        <v>0</v>
      </c>
      <c r="X595">
        <f t="shared" si="720"/>
        <v>0</v>
      </c>
      <c r="Y595">
        <f t="shared" si="721"/>
        <v>0</v>
      </c>
      <c r="Z595">
        <f t="shared" si="722"/>
        <v>0</v>
      </c>
      <c r="AA595" s="2">
        <f t="shared" si="723"/>
        <v>50</v>
      </c>
      <c r="AB595" s="2" t="str">
        <f t="shared" si="724"/>
        <v>Over 0.5</v>
      </c>
      <c r="AC595" s="6"/>
      <c r="AD595" s="6" t="str">
        <f t="shared" si="725"/>
        <v>Over 0.5</v>
      </c>
      <c r="AE595" s="6" t="str">
        <f t="shared" si="726"/>
        <v>?</v>
      </c>
      <c r="AF595" s="6"/>
      <c r="AG595">
        <f t="shared" si="727"/>
        <v>0</v>
      </c>
      <c r="AH595">
        <f t="shared" si="728"/>
        <v>0</v>
      </c>
      <c r="AI595">
        <f t="shared" si="729"/>
        <v>0</v>
      </c>
      <c r="AJ595">
        <f t="shared" si="730"/>
        <v>0</v>
      </c>
      <c r="AK595" s="2" t="str">
        <f t="shared" si="731"/>
        <v>-</v>
      </c>
      <c r="AL595" s="2" t="str">
        <f t="shared" si="732"/>
        <v>-</v>
      </c>
    </row>
    <row r="596" spans="2:38">
      <c r="B596" t="s">
        <v>400</v>
      </c>
      <c r="C596" s="10">
        <v>0.58333333333333337</v>
      </c>
      <c r="D596" s="9" t="s">
        <v>1211</v>
      </c>
      <c r="E596" s="2" t="s">
        <v>0</v>
      </c>
      <c r="F596" s="8" t="s">
        <v>425</v>
      </c>
      <c r="G596" s="2">
        <v>13</v>
      </c>
      <c r="H596" s="2">
        <v>68</v>
      </c>
      <c r="I596" s="2">
        <v>19</v>
      </c>
      <c r="J596" s="2" t="s">
        <v>1</v>
      </c>
      <c r="K596" s="2">
        <v>2</v>
      </c>
      <c r="L596" s="2">
        <v>6</v>
      </c>
      <c r="M596" s="3" t="s">
        <v>13</v>
      </c>
      <c r="N596" s="3" t="s">
        <v>13</v>
      </c>
      <c r="O596" s="2" t="b">
        <v>1</v>
      </c>
      <c r="P596" s="2" t="b">
        <v>1</v>
      </c>
      <c r="Q596" s="2" t="s">
        <v>2</v>
      </c>
      <c r="R596" s="2" t="b">
        <v>1</v>
      </c>
      <c r="S596" s="44">
        <v>51</v>
      </c>
      <c r="T596" s="44"/>
      <c r="U596" s="20">
        <v>1.65</v>
      </c>
      <c r="V596" s="11"/>
      <c r="W596" s="2">
        <f t="shared" si="719"/>
        <v>10</v>
      </c>
      <c r="X596">
        <f t="shared" si="720"/>
        <v>10</v>
      </c>
      <c r="Y596">
        <f t="shared" si="721"/>
        <v>5</v>
      </c>
      <c r="Z596">
        <f t="shared" si="722"/>
        <v>0</v>
      </c>
      <c r="AA596" s="2">
        <f t="shared" si="723"/>
        <v>75</v>
      </c>
      <c r="AB596" s="2" t="str">
        <f t="shared" si="724"/>
        <v>Under 1.5</v>
      </c>
      <c r="AC596" s="6"/>
      <c r="AD596" s="6" t="str">
        <f t="shared" si="725"/>
        <v>Over 0.5</v>
      </c>
      <c r="AE596" s="6" t="str">
        <f t="shared" si="726"/>
        <v>?</v>
      </c>
      <c r="AF596" s="6"/>
      <c r="AG596">
        <f t="shared" si="727"/>
        <v>6</v>
      </c>
      <c r="AH596">
        <f t="shared" si="728"/>
        <v>2</v>
      </c>
      <c r="AI596">
        <f t="shared" si="729"/>
        <v>2</v>
      </c>
      <c r="AJ596">
        <f t="shared" si="730"/>
        <v>10</v>
      </c>
      <c r="AK596" s="2" t="str">
        <f t="shared" si="731"/>
        <v>A1</v>
      </c>
      <c r="AL596" s="2" t="str">
        <f t="shared" si="732"/>
        <v>-</v>
      </c>
    </row>
    <row r="597" spans="2:38">
      <c r="B597" t="s">
        <v>636</v>
      </c>
      <c r="C597" s="10">
        <v>0.60416666666666663</v>
      </c>
      <c r="D597" s="9" t="s">
        <v>669</v>
      </c>
      <c r="E597" s="2" t="s">
        <v>0</v>
      </c>
      <c r="F597" s="8" t="s">
        <v>1212</v>
      </c>
      <c r="G597" s="2">
        <v>21</v>
      </c>
      <c r="H597" s="2">
        <v>48</v>
      </c>
      <c r="I597" s="2">
        <v>31</v>
      </c>
      <c r="J597" s="2" t="s">
        <v>1</v>
      </c>
      <c r="K597" s="2">
        <v>2</v>
      </c>
      <c r="L597" s="2">
        <v>10</v>
      </c>
      <c r="M597" s="3" t="s">
        <v>13</v>
      </c>
      <c r="N597" s="3" t="s">
        <v>13</v>
      </c>
      <c r="O597" s="2">
        <v>48</v>
      </c>
      <c r="P597" s="2" t="b">
        <v>1</v>
      </c>
      <c r="Q597" s="2" t="s">
        <v>2</v>
      </c>
      <c r="R597" s="2" t="s">
        <v>2</v>
      </c>
      <c r="S597" s="44">
        <v>56</v>
      </c>
      <c r="T597" s="44" t="s">
        <v>12</v>
      </c>
      <c r="U597" s="20">
        <v>1.75</v>
      </c>
      <c r="V597" s="11"/>
      <c r="W597" s="2">
        <f t="shared" ref="W597:W614" si="733">IF(H597&gt;52,10,0)</f>
        <v>0</v>
      </c>
      <c r="X597">
        <f t="shared" ref="X597:X614" si="734">IF(L597&gt;15,0,IF(L597&lt;8,10,5))</f>
        <v>5</v>
      </c>
      <c r="Y597">
        <f t="shared" ref="Y597:Y614" si="735">IF(S597&gt;60,10,IF(S597&lt;49,0,5))</f>
        <v>5</v>
      </c>
      <c r="Z597">
        <f t="shared" ref="Z597:Z614" si="736">IF(T597="Y",10,IF(T597="C",5,0))</f>
        <v>0</v>
      </c>
      <c r="AA597" s="2">
        <f t="shared" ref="AA597:AA614" si="737">SUM(W597:Z597)+50</f>
        <v>60</v>
      </c>
      <c r="AB597" s="2" t="str">
        <f t="shared" ref="AB597:AB614" si="738">IF(AA597&lt;56,"Over 0.5","Under 1.5")</f>
        <v>Under 1.5</v>
      </c>
      <c r="AC597" s="6"/>
      <c r="AD597" s="6" t="str">
        <f t="shared" ref="AD597:AD614" si="739">IF(M597="1-0","Under 1.5",IF(M597="0-0","Under 1.5",IF(M597="0-1","Under 1.5","Over 0.5")))</f>
        <v>Over 0.5</v>
      </c>
      <c r="AE597" s="6" t="str">
        <f t="shared" ref="AE597:AE614" si="740">IF(M597="?",M597,IF(AB597=AD597,"WON",IF(M597="0-1","WON",IF(M597="1-0","WON","LOST"))))</f>
        <v>?</v>
      </c>
      <c r="AF597" s="6"/>
      <c r="AG597">
        <f t="shared" ref="AG597:AG614" si="741">IF(H597&gt;52,6,IF(H597=52,5,IF(H597=51,4,IF(H597=50,3,IF(H597=49,2,IF(H597=48,1,0))))))</f>
        <v>1</v>
      </c>
      <c r="AH597">
        <f t="shared" ref="AH597:AH614" si="742">IF(L597&lt;8,2,0)</f>
        <v>0</v>
      </c>
      <c r="AI597">
        <f t="shared" ref="AI597:AI614" si="743">IF(S597&gt;49,2,0)</f>
        <v>2</v>
      </c>
      <c r="AJ597">
        <f t="shared" ref="AJ597:AJ614" si="744">IF(SUM(AH597:AI597)=4,SUM(AG597:AI597),0)</f>
        <v>0</v>
      </c>
      <c r="AK597" s="2" t="str">
        <f t="shared" ref="AK597:AK614" si="745">IF(AJ597=10,"A1",IF(AJ597=9,"A2",IF(AJ597=8,"A3",IF(AJ597=7,"A4",IF(AJ597=6,"A5","-")))))</f>
        <v>-</v>
      </c>
      <c r="AL597" s="2" t="str">
        <f t="shared" ref="AL597:AL614" si="746">IF(AND(L597&lt;11,U597&lt;1.75,AA597&gt;65,OR((AND(S597&gt;49,S597&lt;61,T597="Y")),(AND(S597&lt;48,T597="Y")),(AND(S597&gt;60,T597="N")),(AND(S597&gt;60,T597="Y")),(AND(S597&gt;60,T597="C")))),"Pick","-")</f>
        <v>-</v>
      </c>
    </row>
    <row r="598" spans="2:38">
      <c r="B598" t="s">
        <v>447</v>
      </c>
      <c r="C598" s="10">
        <v>0.625</v>
      </c>
      <c r="D598" s="9" t="s">
        <v>1213</v>
      </c>
      <c r="E598" s="2" t="s">
        <v>0</v>
      </c>
      <c r="F598" s="8" t="s">
        <v>610</v>
      </c>
      <c r="G598" s="2">
        <v>30</v>
      </c>
      <c r="H598" s="2">
        <v>47</v>
      </c>
      <c r="I598" s="2">
        <v>23</v>
      </c>
      <c r="J598" s="2" t="s">
        <v>1</v>
      </c>
      <c r="K598" s="2" t="s">
        <v>1</v>
      </c>
      <c r="L598" s="2">
        <v>7</v>
      </c>
      <c r="M598" s="3" t="s">
        <v>13</v>
      </c>
      <c r="N598" s="3" t="s">
        <v>13</v>
      </c>
      <c r="O598" s="2">
        <v>47</v>
      </c>
      <c r="P598" s="2" t="b">
        <v>1</v>
      </c>
      <c r="Q598" s="2" t="b">
        <v>1</v>
      </c>
      <c r="R598" s="2" t="s">
        <v>2</v>
      </c>
      <c r="S598" s="44">
        <v>59</v>
      </c>
      <c r="T598" s="44" t="s">
        <v>12</v>
      </c>
      <c r="U598" s="20">
        <v>1.55</v>
      </c>
      <c r="V598" s="11"/>
      <c r="W598" s="2">
        <f t="shared" si="733"/>
        <v>0</v>
      </c>
      <c r="X598">
        <f t="shared" si="734"/>
        <v>10</v>
      </c>
      <c r="Y598">
        <f t="shared" si="735"/>
        <v>5</v>
      </c>
      <c r="Z598">
        <f t="shared" si="736"/>
        <v>0</v>
      </c>
      <c r="AA598" s="2">
        <f t="shared" si="737"/>
        <v>65</v>
      </c>
      <c r="AB598" s="2" t="str">
        <f t="shared" si="738"/>
        <v>Under 1.5</v>
      </c>
      <c r="AC598" s="6"/>
      <c r="AD598" s="6" t="str">
        <f t="shared" si="739"/>
        <v>Over 0.5</v>
      </c>
      <c r="AE598" s="6" t="str">
        <f t="shared" si="740"/>
        <v>?</v>
      </c>
      <c r="AF598" s="6"/>
      <c r="AG598">
        <f t="shared" si="741"/>
        <v>0</v>
      </c>
      <c r="AH598">
        <f t="shared" si="742"/>
        <v>2</v>
      </c>
      <c r="AI598">
        <f t="shared" si="743"/>
        <v>2</v>
      </c>
      <c r="AJ598">
        <f t="shared" si="744"/>
        <v>4</v>
      </c>
      <c r="AK598" s="2" t="str">
        <f t="shared" si="745"/>
        <v>-</v>
      </c>
      <c r="AL598" s="2" t="str">
        <f t="shared" si="746"/>
        <v>-</v>
      </c>
    </row>
    <row r="599" spans="2:38">
      <c r="B599" t="s">
        <v>447</v>
      </c>
      <c r="C599" s="10">
        <v>0.625</v>
      </c>
      <c r="D599" s="9" t="s">
        <v>427</v>
      </c>
      <c r="E599" s="2" t="s">
        <v>0</v>
      </c>
      <c r="F599" s="8" t="s">
        <v>1214</v>
      </c>
      <c r="G599" s="2">
        <v>14</v>
      </c>
      <c r="H599" s="2">
        <v>58</v>
      </c>
      <c r="I599" s="2">
        <v>28</v>
      </c>
      <c r="J599" s="2" t="s">
        <v>1</v>
      </c>
      <c r="K599" s="2" t="s">
        <v>1</v>
      </c>
      <c r="L599" s="2">
        <v>14</v>
      </c>
      <c r="M599" s="3" t="s">
        <v>13</v>
      </c>
      <c r="N599" s="3" t="s">
        <v>13</v>
      </c>
      <c r="O599" s="2" t="b">
        <v>1</v>
      </c>
      <c r="P599" s="2" t="b">
        <v>1</v>
      </c>
      <c r="Q599" s="2" t="b">
        <v>1</v>
      </c>
      <c r="R599" s="2" t="s">
        <v>2</v>
      </c>
      <c r="S599" s="44">
        <v>75</v>
      </c>
      <c r="T599" s="44" t="s">
        <v>10</v>
      </c>
      <c r="U599" s="20">
        <v>1.55</v>
      </c>
      <c r="V599" s="11"/>
      <c r="W599" s="2">
        <f t="shared" si="733"/>
        <v>10</v>
      </c>
      <c r="X599">
        <f t="shared" si="734"/>
        <v>5</v>
      </c>
      <c r="Y599">
        <f t="shared" si="735"/>
        <v>10</v>
      </c>
      <c r="Z599">
        <f t="shared" si="736"/>
        <v>10</v>
      </c>
      <c r="AA599" s="2">
        <f t="shared" si="737"/>
        <v>85</v>
      </c>
      <c r="AB599" s="2" t="str">
        <f t="shared" si="738"/>
        <v>Under 1.5</v>
      </c>
      <c r="AC599" s="6"/>
      <c r="AD599" s="6" t="str">
        <f t="shared" si="739"/>
        <v>Over 0.5</v>
      </c>
      <c r="AE599" s="6" t="str">
        <f t="shared" si="740"/>
        <v>?</v>
      </c>
      <c r="AF599" s="6"/>
      <c r="AG599">
        <f t="shared" si="741"/>
        <v>6</v>
      </c>
      <c r="AH599">
        <f t="shared" si="742"/>
        <v>0</v>
      </c>
      <c r="AI599">
        <f t="shared" si="743"/>
        <v>2</v>
      </c>
      <c r="AJ599">
        <f t="shared" si="744"/>
        <v>0</v>
      </c>
      <c r="AK599" s="2" t="str">
        <f t="shared" si="745"/>
        <v>-</v>
      </c>
      <c r="AL599" s="2" t="str">
        <f t="shared" si="746"/>
        <v>-</v>
      </c>
    </row>
    <row r="600" spans="2:38">
      <c r="B600" t="s">
        <v>1240</v>
      </c>
      <c r="C600" s="10">
        <v>0.625</v>
      </c>
      <c r="D600" s="9" t="s">
        <v>1215</v>
      </c>
      <c r="E600" s="2" t="s">
        <v>0</v>
      </c>
      <c r="F600" s="8" t="s">
        <v>1216</v>
      </c>
      <c r="G600" s="2">
        <v>6</v>
      </c>
      <c r="H600" s="2">
        <v>78</v>
      </c>
      <c r="I600" s="2">
        <v>15</v>
      </c>
      <c r="J600" s="2" t="s">
        <v>1</v>
      </c>
      <c r="K600" s="2">
        <v>2</v>
      </c>
      <c r="L600" s="2">
        <v>9</v>
      </c>
      <c r="M600" s="3" t="s">
        <v>13</v>
      </c>
      <c r="N600" s="3" t="s">
        <v>13</v>
      </c>
      <c r="O600" s="2" t="b">
        <v>1</v>
      </c>
      <c r="P600" s="2" t="b">
        <v>1</v>
      </c>
      <c r="Q600" s="2" t="s">
        <v>2</v>
      </c>
      <c r="R600" s="2" t="s">
        <v>2</v>
      </c>
      <c r="S600" s="44">
        <v>65</v>
      </c>
      <c r="T600" s="44"/>
      <c r="U600" s="20">
        <v>2.1</v>
      </c>
      <c r="V600" s="11"/>
      <c r="W600" s="2">
        <f t="shared" si="733"/>
        <v>10</v>
      </c>
      <c r="X600">
        <f t="shared" si="734"/>
        <v>5</v>
      </c>
      <c r="Y600">
        <f t="shared" si="735"/>
        <v>10</v>
      </c>
      <c r="Z600">
        <f t="shared" si="736"/>
        <v>0</v>
      </c>
      <c r="AA600" s="2">
        <f t="shared" si="737"/>
        <v>75</v>
      </c>
      <c r="AB600" s="2" t="str">
        <f t="shared" si="738"/>
        <v>Under 1.5</v>
      </c>
      <c r="AC600" s="6"/>
      <c r="AD600" s="6" t="str">
        <f t="shared" si="739"/>
        <v>Over 0.5</v>
      </c>
      <c r="AE600" s="6" t="str">
        <f t="shared" si="740"/>
        <v>?</v>
      </c>
      <c r="AF600" s="6"/>
      <c r="AG600">
        <f t="shared" si="741"/>
        <v>6</v>
      </c>
      <c r="AH600">
        <f t="shared" si="742"/>
        <v>0</v>
      </c>
      <c r="AI600">
        <f t="shared" si="743"/>
        <v>2</v>
      </c>
      <c r="AJ600">
        <f t="shared" si="744"/>
        <v>0</v>
      </c>
      <c r="AK600" s="2" t="str">
        <f t="shared" si="745"/>
        <v>-</v>
      </c>
      <c r="AL600" s="2" t="str">
        <f t="shared" si="746"/>
        <v>-</v>
      </c>
    </row>
    <row r="601" spans="2:38">
      <c r="B601" t="s">
        <v>1240</v>
      </c>
      <c r="C601" s="10">
        <v>0.625</v>
      </c>
      <c r="D601" s="9" t="s">
        <v>1217</v>
      </c>
      <c r="E601" s="2" t="s">
        <v>0</v>
      </c>
      <c r="F601" s="8" t="s">
        <v>1218</v>
      </c>
      <c r="G601" s="2">
        <v>21</v>
      </c>
      <c r="H601" s="2">
        <v>63</v>
      </c>
      <c r="I601" s="2">
        <v>16</v>
      </c>
      <c r="J601" s="2" t="s">
        <v>1</v>
      </c>
      <c r="K601" s="2">
        <v>1</v>
      </c>
      <c r="L601" s="2">
        <v>5</v>
      </c>
      <c r="M601" s="3" t="s">
        <v>13</v>
      </c>
      <c r="N601" s="3" t="s">
        <v>13</v>
      </c>
      <c r="O601" s="2" t="b">
        <v>1</v>
      </c>
      <c r="P601" s="2" t="b">
        <v>1</v>
      </c>
      <c r="Q601" s="2" t="s">
        <v>2</v>
      </c>
      <c r="R601" s="2" t="b">
        <v>1</v>
      </c>
      <c r="S601" s="44">
        <v>78</v>
      </c>
      <c r="T601" s="44"/>
      <c r="U601" s="20">
        <v>2</v>
      </c>
      <c r="V601" s="11"/>
      <c r="W601" s="2">
        <f t="shared" si="733"/>
        <v>10</v>
      </c>
      <c r="X601">
        <f t="shared" si="734"/>
        <v>10</v>
      </c>
      <c r="Y601">
        <f t="shared" si="735"/>
        <v>10</v>
      </c>
      <c r="Z601">
        <f t="shared" si="736"/>
        <v>0</v>
      </c>
      <c r="AA601" s="2">
        <f t="shared" si="737"/>
        <v>80</v>
      </c>
      <c r="AB601" s="2" t="str">
        <f t="shared" si="738"/>
        <v>Under 1.5</v>
      </c>
      <c r="AC601" s="6"/>
      <c r="AD601" s="6" t="str">
        <f t="shared" si="739"/>
        <v>Over 0.5</v>
      </c>
      <c r="AE601" s="6" t="str">
        <f t="shared" si="740"/>
        <v>?</v>
      </c>
      <c r="AF601" s="6"/>
      <c r="AG601">
        <f t="shared" si="741"/>
        <v>6</v>
      </c>
      <c r="AH601">
        <f t="shared" si="742"/>
        <v>2</v>
      </c>
      <c r="AI601">
        <f t="shared" si="743"/>
        <v>2</v>
      </c>
      <c r="AJ601">
        <f t="shared" si="744"/>
        <v>10</v>
      </c>
      <c r="AK601" s="2" t="str">
        <f t="shared" si="745"/>
        <v>A1</v>
      </c>
      <c r="AL601" s="2" t="str">
        <f t="shared" si="746"/>
        <v>-</v>
      </c>
    </row>
    <row r="602" spans="2:38">
      <c r="B602" t="s">
        <v>1240</v>
      </c>
      <c r="C602" s="10">
        <v>0.625</v>
      </c>
      <c r="D602" s="9" t="s">
        <v>1219</v>
      </c>
      <c r="E602" s="2" t="s">
        <v>0</v>
      </c>
      <c r="F602" s="8" t="s">
        <v>1220</v>
      </c>
      <c r="G602" s="2">
        <v>29</v>
      </c>
      <c r="H602" s="2">
        <v>66</v>
      </c>
      <c r="I602" s="2">
        <v>5</v>
      </c>
      <c r="J602" s="2" t="s">
        <v>1</v>
      </c>
      <c r="K602" s="2">
        <v>1</v>
      </c>
      <c r="L602" s="2">
        <v>24</v>
      </c>
      <c r="M602" s="3" t="s">
        <v>13</v>
      </c>
      <c r="N602" s="3" t="s">
        <v>13</v>
      </c>
      <c r="O602" s="2" t="b">
        <v>1</v>
      </c>
      <c r="P602" s="2" t="b">
        <v>1</v>
      </c>
      <c r="Q602" s="2" t="s">
        <v>2</v>
      </c>
      <c r="R602" s="2" t="s">
        <v>2</v>
      </c>
      <c r="S602" s="44">
        <v>1</v>
      </c>
      <c r="T602" s="44"/>
      <c r="U602" s="20">
        <v>2.4</v>
      </c>
      <c r="V602" s="11"/>
      <c r="W602" s="2">
        <f t="shared" si="733"/>
        <v>10</v>
      </c>
      <c r="X602">
        <f t="shared" si="734"/>
        <v>0</v>
      </c>
      <c r="Y602">
        <f t="shared" si="735"/>
        <v>0</v>
      </c>
      <c r="Z602">
        <f t="shared" si="736"/>
        <v>0</v>
      </c>
      <c r="AA602" s="2">
        <f t="shared" si="737"/>
        <v>60</v>
      </c>
      <c r="AB602" s="2" t="str">
        <f t="shared" si="738"/>
        <v>Under 1.5</v>
      </c>
      <c r="AC602" s="6"/>
      <c r="AD602" s="6" t="str">
        <f t="shared" si="739"/>
        <v>Over 0.5</v>
      </c>
      <c r="AE602" s="6" t="str">
        <f t="shared" si="740"/>
        <v>?</v>
      </c>
      <c r="AF602" s="6"/>
      <c r="AG602">
        <f t="shared" si="741"/>
        <v>6</v>
      </c>
      <c r="AH602">
        <f t="shared" si="742"/>
        <v>0</v>
      </c>
      <c r="AI602">
        <f t="shared" si="743"/>
        <v>0</v>
      </c>
      <c r="AJ602">
        <f t="shared" si="744"/>
        <v>0</v>
      </c>
      <c r="AK602" s="2" t="str">
        <f t="shared" si="745"/>
        <v>-</v>
      </c>
      <c r="AL602" s="2" t="str">
        <f t="shared" si="746"/>
        <v>-</v>
      </c>
    </row>
    <row r="603" spans="2:38">
      <c r="B603" t="s">
        <v>74</v>
      </c>
      <c r="C603" s="10">
        <v>0.64583333333333337</v>
      </c>
      <c r="D603" s="9" t="s">
        <v>893</v>
      </c>
      <c r="E603" s="2" t="s">
        <v>0</v>
      </c>
      <c r="F603" s="8" t="s">
        <v>811</v>
      </c>
      <c r="G603" s="2">
        <v>24</v>
      </c>
      <c r="H603" s="2">
        <v>55</v>
      </c>
      <c r="I603" s="2">
        <v>21</v>
      </c>
      <c r="J603" s="2" t="s">
        <v>1</v>
      </c>
      <c r="K603" s="2">
        <v>1</v>
      </c>
      <c r="L603" s="2">
        <v>3</v>
      </c>
      <c r="M603" s="3" t="s">
        <v>13</v>
      </c>
      <c r="N603" s="3" t="s">
        <v>13</v>
      </c>
      <c r="O603" s="2" t="b">
        <v>1</v>
      </c>
      <c r="P603" s="2" t="b">
        <v>1</v>
      </c>
      <c r="Q603" s="2" t="s">
        <v>2</v>
      </c>
      <c r="R603" s="2" t="b">
        <v>1</v>
      </c>
      <c r="S603" s="44">
        <v>73</v>
      </c>
      <c r="T603" s="44" t="s">
        <v>11</v>
      </c>
      <c r="U603" s="20">
        <v>1.55</v>
      </c>
      <c r="V603" s="11"/>
      <c r="W603" s="2">
        <f t="shared" si="733"/>
        <v>10</v>
      </c>
      <c r="X603">
        <f t="shared" si="734"/>
        <v>10</v>
      </c>
      <c r="Y603">
        <f t="shared" si="735"/>
        <v>10</v>
      </c>
      <c r="Z603">
        <f t="shared" si="736"/>
        <v>5</v>
      </c>
      <c r="AA603" s="2">
        <f t="shared" si="737"/>
        <v>85</v>
      </c>
      <c r="AB603" s="2" t="str">
        <f t="shared" si="738"/>
        <v>Under 1.5</v>
      </c>
      <c r="AC603" s="6"/>
      <c r="AD603" s="6" t="str">
        <f t="shared" si="739"/>
        <v>Over 0.5</v>
      </c>
      <c r="AE603" s="6" t="str">
        <f t="shared" si="740"/>
        <v>?</v>
      </c>
      <c r="AF603" s="6"/>
      <c r="AG603">
        <f t="shared" si="741"/>
        <v>6</v>
      </c>
      <c r="AH603">
        <f t="shared" si="742"/>
        <v>2</v>
      </c>
      <c r="AI603">
        <f t="shared" si="743"/>
        <v>2</v>
      </c>
      <c r="AJ603">
        <f t="shared" si="744"/>
        <v>10</v>
      </c>
      <c r="AK603" s="2" t="str">
        <f t="shared" si="745"/>
        <v>A1</v>
      </c>
      <c r="AL603" s="2" t="str">
        <f t="shared" si="746"/>
        <v>Pick</v>
      </c>
    </row>
    <row r="604" spans="2:38">
      <c r="B604" t="s">
        <v>636</v>
      </c>
      <c r="C604" s="10">
        <v>0.64583333333333337</v>
      </c>
      <c r="D604" s="9" t="s">
        <v>637</v>
      </c>
      <c r="E604" s="2" t="s">
        <v>0</v>
      </c>
      <c r="F604" s="8" t="s">
        <v>635</v>
      </c>
      <c r="G604" s="2">
        <v>36</v>
      </c>
      <c r="H604" s="2">
        <v>51</v>
      </c>
      <c r="I604" s="2">
        <v>13</v>
      </c>
      <c r="J604" s="2" t="s">
        <v>1</v>
      </c>
      <c r="K604" s="2">
        <v>1</v>
      </c>
      <c r="L604" s="2">
        <v>23</v>
      </c>
      <c r="M604" s="3" t="s">
        <v>13</v>
      </c>
      <c r="N604" s="3" t="s">
        <v>13</v>
      </c>
      <c r="O604" s="2">
        <v>51</v>
      </c>
      <c r="P604" s="2" t="b">
        <v>1</v>
      </c>
      <c r="Q604" s="2" t="s">
        <v>2</v>
      </c>
      <c r="R604" s="2" t="s">
        <v>2</v>
      </c>
      <c r="S604" s="44">
        <v>52</v>
      </c>
      <c r="T604" s="44" t="s">
        <v>11</v>
      </c>
      <c r="U604" s="20">
        <v>1.6</v>
      </c>
      <c r="V604" s="11"/>
      <c r="W604" s="2">
        <f t="shared" si="733"/>
        <v>0</v>
      </c>
      <c r="X604">
        <f t="shared" si="734"/>
        <v>0</v>
      </c>
      <c r="Y604">
        <f t="shared" si="735"/>
        <v>5</v>
      </c>
      <c r="Z604">
        <f t="shared" si="736"/>
        <v>5</v>
      </c>
      <c r="AA604" s="2">
        <f t="shared" si="737"/>
        <v>60</v>
      </c>
      <c r="AB604" s="2" t="str">
        <f t="shared" si="738"/>
        <v>Under 1.5</v>
      </c>
      <c r="AC604" s="6"/>
      <c r="AD604" s="6" t="str">
        <f t="shared" si="739"/>
        <v>Over 0.5</v>
      </c>
      <c r="AE604" s="6" t="str">
        <f t="shared" si="740"/>
        <v>?</v>
      </c>
      <c r="AF604" s="6"/>
      <c r="AG604">
        <f t="shared" si="741"/>
        <v>4</v>
      </c>
      <c r="AH604">
        <f t="shared" si="742"/>
        <v>0</v>
      </c>
      <c r="AI604">
        <f t="shared" si="743"/>
        <v>2</v>
      </c>
      <c r="AJ604">
        <f t="shared" si="744"/>
        <v>0</v>
      </c>
      <c r="AK604" s="2" t="str">
        <f t="shared" si="745"/>
        <v>-</v>
      </c>
      <c r="AL604" s="2" t="str">
        <f t="shared" si="746"/>
        <v>-</v>
      </c>
    </row>
    <row r="605" spans="2:38">
      <c r="B605" t="s">
        <v>636</v>
      </c>
      <c r="C605" s="10">
        <v>0.64583333333333337</v>
      </c>
      <c r="D605" s="9" t="s">
        <v>1221</v>
      </c>
      <c r="E605" s="2" t="s">
        <v>0</v>
      </c>
      <c r="F605" s="8" t="s">
        <v>1222</v>
      </c>
      <c r="G605" s="2">
        <v>17</v>
      </c>
      <c r="H605" s="2">
        <v>54</v>
      </c>
      <c r="I605" s="2">
        <v>28</v>
      </c>
      <c r="J605" s="2" t="s">
        <v>1</v>
      </c>
      <c r="K605" s="2">
        <v>2</v>
      </c>
      <c r="L605" s="2">
        <v>11</v>
      </c>
      <c r="M605" s="3" t="s">
        <v>13</v>
      </c>
      <c r="N605" s="3" t="s">
        <v>13</v>
      </c>
      <c r="O605" s="2" t="b">
        <v>1</v>
      </c>
      <c r="P605" s="2" t="b">
        <v>1</v>
      </c>
      <c r="Q605" s="2" t="s">
        <v>2</v>
      </c>
      <c r="R605" s="2" t="s">
        <v>2</v>
      </c>
      <c r="S605" s="44">
        <v>60</v>
      </c>
      <c r="T605" s="44" t="s">
        <v>12</v>
      </c>
      <c r="U605" s="20">
        <v>1.65</v>
      </c>
      <c r="V605" s="11"/>
      <c r="W605" s="2">
        <f t="shared" si="733"/>
        <v>10</v>
      </c>
      <c r="X605">
        <f t="shared" si="734"/>
        <v>5</v>
      </c>
      <c r="Y605">
        <f t="shared" si="735"/>
        <v>5</v>
      </c>
      <c r="Z605">
        <f t="shared" si="736"/>
        <v>0</v>
      </c>
      <c r="AA605" s="2">
        <f t="shared" si="737"/>
        <v>70</v>
      </c>
      <c r="AB605" s="2" t="str">
        <f t="shared" si="738"/>
        <v>Under 1.5</v>
      </c>
      <c r="AC605" s="6"/>
      <c r="AD605" s="6" t="str">
        <f t="shared" si="739"/>
        <v>Over 0.5</v>
      </c>
      <c r="AE605" s="6" t="str">
        <f t="shared" si="740"/>
        <v>?</v>
      </c>
      <c r="AF605" s="6"/>
      <c r="AG605">
        <f t="shared" si="741"/>
        <v>6</v>
      </c>
      <c r="AH605">
        <f t="shared" si="742"/>
        <v>0</v>
      </c>
      <c r="AI605">
        <f t="shared" si="743"/>
        <v>2</v>
      </c>
      <c r="AJ605">
        <f t="shared" si="744"/>
        <v>0</v>
      </c>
      <c r="AK605" s="2" t="str">
        <f t="shared" si="745"/>
        <v>-</v>
      </c>
      <c r="AL605" s="2" t="str">
        <f t="shared" si="746"/>
        <v>-</v>
      </c>
    </row>
    <row r="606" spans="2:38">
      <c r="B606" t="s">
        <v>636</v>
      </c>
      <c r="C606" s="10">
        <v>0.64583333333333337</v>
      </c>
      <c r="D606" s="9" t="s">
        <v>632</v>
      </c>
      <c r="E606" s="2" t="s">
        <v>0</v>
      </c>
      <c r="F606" s="8" t="s">
        <v>1223</v>
      </c>
      <c r="G606" s="2">
        <v>25</v>
      </c>
      <c r="H606" s="2">
        <v>46</v>
      </c>
      <c r="I606" s="2">
        <v>29</v>
      </c>
      <c r="J606" s="2" t="s">
        <v>1</v>
      </c>
      <c r="K606" s="2">
        <v>2</v>
      </c>
      <c r="L606" s="2">
        <v>4</v>
      </c>
      <c r="M606" s="3" t="s">
        <v>13</v>
      </c>
      <c r="N606" s="3" t="s">
        <v>13</v>
      </c>
      <c r="O606" s="2">
        <v>46</v>
      </c>
      <c r="P606" s="2" t="b">
        <v>1</v>
      </c>
      <c r="Q606" s="2" t="s">
        <v>2</v>
      </c>
      <c r="R606" s="2" t="b">
        <v>1</v>
      </c>
      <c r="S606" s="44">
        <v>35</v>
      </c>
      <c r="T606" s="44" t="s">
        <v>11</v>
      </c>
      <c r="U606" s="20">
        <v>1.6</v>
      </c>
      <c r="V606" s="11"/>
      <c r="W606" s="2">
        <f t="shared" si="733"/>
        <v>0</v>
      </c>
      <c r="X606">
        <f t="shared" si="734"/>
        <v>10</v>
      </c>
      <c r="Y606">
        <f t="shared" si="735"/>
        <v>0</v>
      </c>
      <c r="Z606">
        <f t="shared" si="736"/>
        <v>5</v>
      </c>
      <c r="AA606" s="2">
        <f t="shared" si="737"/>
        <v>65</v>
      </c>
      <c r="AB606" s="2" t="str">
        <f t="shared" si="738"/>
        <v>Under 1.5</v>
      </c>
      <c r="AC606" s="6"/>
      <c r="AD606" s="6" t="str">
        <f t="shared" si="739"/>
        <v>Over 0.5</v>
      </c>
      <c r="AE606" s="6" t="str">
        <f t="shared" si="740"/>
        <v>?</v>
      </c>
      <c r="AF606" s="6"/>
      <c r="AG606">
        <f t="shared" si="741"/>
        <v>0</v>
      </c>
      <c r="AH606">
        <f t="shared" si="742"/>
        <v>2</v>
      </c>
      <c r="AI606">
        <f t="shared" si="743"/>
        <v>0</v>
      </c>
      <c r="AJ606">
        <f t="shared" si="744"/>
        <v>0</v>
      </c>
      <c r="AK606" s="2" t="str">
        <f t="shared" si="745"/>
        <v>-</v>
      </c>
      <c r="AL606" s="2" t="str">
        <f t="shared" si="746"/>
        <v>-</v>
      </c>
    </row>
    <row r="607" spans="2:38">
      <c r="B607" t="s">
        <v>636</v>
      </c>
      <c r="C607" s="10">
        <v>0.64583333333333337</v>
      </c>
      <c r="D607" s="9" t="s">
        <v>1224</v>
      </c>
      <c r="E607" s="2" t="s">
        <v>0</v>
      </c>
      <c r="F607" s="8" t="s">
        <v>1225</v>
      </c>
      <c r="G607" s="2">
        <v>41</v>
      </c>
      <c r="H607" s="2">
        <v>43</v>
      </c>
      <c r="I607" s="2">
        <v>16</v>
      </c>
      <c r="J607" s="2" t="s">
        <v>1</v>
      </c>
      <c r="K607" s="2">
        <v>1</v>
      </c>
      <c r="L607" s="2">
        <v>25</v>
      </c>
      <c r="M607" s="3" t="s">
        <v>13</v>
      </c>
      <c r="N607" s="3" t="s">
        <v>13</v>
      </c>
      <c r="O607" s="2">
        <v>43</v>
      </c>
      <c r="P607" s="2" t="b">
        <v>1</v>
      </c>
      <c r="Q607" s="2" t="s">
        <v>2</v>
      </c>
      <c r="R607" s="2" t="s">
        <v>2</v>
      </c>
      <c r="S607" s="44">
        <v>54</v>
      </c>
      <c r="T607" s="44" t="s">
        <v>11</v>
      </c>
      <c r="U607" s="20">
        <v>1.85</v>
      </c>
      <c r="V607" s="11"/>
      <c r="W607" s="2">
        <f t="shared" si="733"/>
        <v>0</v>
      </c>
      <c r="X607">
        <f t="shared" si="734"/>
        <v>0</v>
      </c>
      <c r="Y607">
        <f t="shared" si="735"/>
        <v>5</v>
      </c>
      <c r="Z607">
        <f t="shared" si="736"/>
        <v>5</v>
      </c>
      <c r="AA607" s="2">
        <f t="shared" si="737"/>
        <v>60</v>
      </c>
      <c r="AB607" s="2" t="str">
        <f t="shared" si="738"/>
        <v>Under 1.5</v>
      </c>
      <c r="AC607" s="6"/>
      <c r="AD607" s="6" t="str">
        <f t="shared" si="739"/>
        <v>Over 0.5</v>
      </c>
      <c r="AE607" s="6" t="str">
        <f t="shared" si="740"/>
        <v>?</v>
      </c>
      <c r="AF607" s="6"/>
      <c r="AG607">
        <f t="shared" si="741"/>
        <v>0</v>
      </c>
      <c r="AH607">
        <f t="shared" si="742"/>
        <v>0</v>
      </c>
      <c r="AI607">
        <f t="shared" si="743"/>
        <v>2</v>
      </c>
      <c r="AJ607">
        <f t="shared" si="744"/>
        <v>0</v>
      </c>
      <c r="AK607" s="2" t="str">
        <f t="shared" si="745"/>
        <v>-</v>
      </c>
      <c r="AL607" s="2" t="str">
        <f t="shared" si="746"/>
        <v>-</v>
      </c>
    </row>
    <row r="608" spans="2:38">
      <c r="B608" t="s">
        <v>208</v>
      </c>
      <c r="C608" s="10">
        <v>0.66666666666666663</v>
      </c>
      <c r="D608" s="9" t="s">
        <v>939</v>
      </c>
      <c r="E608" s="2" t="s">
        <v>0</v>
      </c>
      <c r="F608" s="8" t="s">
        <v>619</v>
      </c>
      <c r="G608" s="2">
        <v>27</v>
      </c>
      <c r="H608" s="2">
        <v>58</v>
      </c>
      <c r="I608" s="2">
        <v>15</v>
      </c>
      <c r="J608" s="2" t="s">
        <v>1</v>
      </c>
      <c r="K608" s="2" t="s">
        <v>1</v>
      </c>
      <c r="L608" s="2">
        <v>12</v>
      </c>
      <c r="M608" s="3" t="s">
        <v>13</v>
      </c>
      <c r="N608" s="3" t="s">
        <v>13</v>
      </c>
      <c r="O608" s="2" t="b">
        <v>1</v>
      </c>
      <c r="P608" s="2" t="b">
        <v>1</v>
      </c>
      <c r="Q608" s="2" t="b">
        <v>1</v>
      </c>
      <c r="R608" s="2" t="s">
        <v>2</v>
      </c>
      <c r="S608" s="44">
        <v>49</v>
      </c>
      <c r="T608" s="44" t="s">
        <v>12</v>
      </c>
      <c r="U608" s="20">
        <v>1.55</v>
      </c>
      <c r="V608" s="11"/>
      <c r="W608" s="2">
        <f t="shared" si="733"/>
        <v>10</v>
      </c>
      <c r="X608">
        <f t="shared" si="734"/>
        <v>5</v>
      </c>
      <c r="Y608">
        <f t="shared" si="735"/>
        <v>5</v>
      </c>
      <c r="Z608">
        <f t="shared" si="736"/>
        <v>0</v>
      </c>
      <c r="AA608" s="2">
        <f t="shared" si="737"/>
        <v>70</v>
      </c>
      <c r="AB608" s="2" t="str">
        <f t="shared" si="738"/>
        <v>Under 1.5</v>
      </c>
      <c r="AC608" s="6"/>
      <c r="AD608" s="6" t="str">
        <f t="shared" si="739"/>
        <v>Over 0.5</v>
      </c>
      <c r="AE608" s="6" t="str">
        <f t="shared" si="740"/>
        <v>?</v>
      </c>
      <c r="AF608" s="6"/>
      <c r="AG608">
        <f t="shared" si="741"/>
        <v>6</v>
      </c>
      <c r="AH608">
        <f t="shared" si="742"/>
        <v>0</v>
      </c>
      <c r="AI608">
        <f t="shared" si="743"/>
        <v>0</v>
      </c>
      <c r="AJ608">
        <f t="shared" si="744"/>
        <v>0</v>
      </c>
      <c r="AK608" s="2" t="str">
        <f t="shared" si="745"/>
        <v>-</v>
      </c>
      <c r="AL608" s="2" t="str">
        <f t="shared" si="746"/>
        <v>-</v>
      </c>
    </row>
    <row r="609" spans="2:38">
      <c r="B609" t="s">
        <v>208</v>
      </c>
      <c r="C609" s="10">
        <v>0.66666666666666663</v>
      </c>
      <c r="D609" s="9" t="s">
        <v>237</v>
      </c>
      <c r="E609" s="2" t="s">
        <v>0</v>
      </c>
      <c r="F609" s="8" t="s">
        <v>936</v>
      </c>
      <c r="G609" s="2">
        <v>32</v>
      </c>
      <c r="H609" s="2">
        <v>44</v>
      </c>
      <c r="I609" s="2">
        <v>24</v>
      </c>
      <c r="J609" s="2" t="s">
        <v>1</v>
      </c>
      <c r="K609" s="2" t="s">
        <v>1</v>
      </c>
      <c r="L609" s="2">
        <v>8</v>
      </c>
      <c r="M609" s="3" t="s">
        <v>13</v>
      </c>
      <c r="N609" s="3" t="s">
        <v>13</v>
      </c>
      <c r="O609" s="2">
        <v>44</v>
      </c>
      <c r="P609" s="2" t="b">
        <v>1</v>
      </c>
      <c r="Q609" s="2" t="b">
        <v>1</v>
      </c>
      <c r="R609" s="2" t="s">
        <v>2</v>
      </c>
      <c r="S609" s="44">
        <v>37</v>
      </c>
      <c r="T609" s="44" t="s">
        <v>10</v>
      </c>
      <c r="U609" s="20">
        <v>1.6</v>
      </c>
      <c r="V609" s="11"/>
      <c r="W609" s="2">
        <f t="shared" si="733"/>
        <v>0</v>
      </c>
      <c r="X609">
        <f t="shared" si="734"/>
        <v>5</v>
      </c>
      <c r="Y609">
        <f t="shared" si="735"/>
        <v>0</v>
      </c>
      <c r="Z609">
        <f t="shared" si="736"/>
        <v>10</v>
      </c>
      <c r="AA609" s="2">
        <f t="shared" si="737"/>
        <v>65</v>
      </c>
      <c r="AB609" s="2" t="str">
        <f t="shared" si="738"/>
        <v>Under 1.5</v>
      </c>
      <c r="AC609" s="6"/>
      <c r="AD609" s="6" t="str">
        <f t="shared" si="739"/>
        <v>Over 0.5</v>
      </c>
      <c r="AE609" s="6" t="str">
        <f t="shared" si="740"/>
        <v>?</v>
      </c>
      <c r="AF609" s="6"/>
      <c r="AG609">
        <f t="shared" si="741"/>
        <v>0</v>
      </c>
      <c r="AH609">
        <f t="shared" si="742"/>
        <v>0</v>
      </c>
      <c r="AI609">
        <f t="shared" si="743"/>
        <v>0</v>
      </c>
      <c r="AJ609">
        <f t="shared" si="744"/>
        <v>0</v>
      </c>
      <c r="AK609" s="2" t="str">
        <f t="shared" si="745"/>
        <v>-</v>
      </c>
      <c r="AL609" s="2" t="str">
        <f t="shared" si="746"/>
        <v>-</v>
      </c>
    </row>
    <row r="610" spans="2:38">
      <c r="B610" t="s">
        <v>208</v>
      </c>
      <c r="C610" s="10">
        <v>0.66666666666666663</v>
      </c>
      <c r="D610" s="9" t="s">
        <v>937</v>
      </c>
      <c r="E610" s="2" t="s">
        <v>0</v>
      </c>
      <c r="F610" s="8" t="s">
        <v>942</v>
      </c>
      <c r="G610" s="2">
        <v>19</v>
      </c>
      <c r="H610" s="2">
        <v>62</v>
      </c>
      <c r="I610" s="2">
        <v>20</v>
      </c>
      <c r="J610" s="2" t="s">
        <v>1</v>
      </c>
      <c r="K610" s="2" t="s">
        <v>1</v>
      </c>
      <c r="L610" s="2">
        <v>1</v>
      </c>
      <c r="M610" s="3" t="s">
        <v>13</v>
      </c>
      <c r="N610" s="3" t="s">
        <v>13</v>
      </c>
      <c r="O610" s="2" t="b">
        <v>1</v>
      </c>
      <c r="P610" s="2" t="b">
        <v>1</v>
      </c>
      <c r="Q610" s="2" t="b">
        <v>1</v>
      </c>
      <c r="R610" s="2" t="b">
        <v>1</v>
      </c>
      <c r="S610" s="44">
        <v>75</v>
      </c>
      <c r="T610" s="44" t="s">
        <v>10</v>
      </c>
      <c r="U610" s="20">
        <v>1.6</v>
      </c>
      <c r="V610" s="11"/>
      <c r="W610" s="2">
        <f t="shared" si="733"/>
        <v>10</v>
      </c>
      <c r="X610">
        <f t="shared" si="734"/>
        <v>10</v>
      </c>
      <c r="Y610">
        <f t="shared" si="735"/>
        <v>10</v>
      </c>
      <c r="Z610">
        <f t="shared" si="736"/>
        <v>10</v>
      </c>
      <c r="AA610" s="2">
        <f t="shared" si="737"/>
        <v>90</v>
      </c>
      <c r="AB610" s="2" t="str">
        <f t="shared" si="738"/>
        <v>Under 1.5</v>
      </c>
      <c r="AC610" s="6"/>
      <c r="AD610" s="6" t="str">
        <f t="shared" si="739"/>
        <v>Over 0.5</v>
      </c>
      <c r="AE610" s="6" t="str">
        <f t="shared" si="740"/>
        <v>?</v>
      </c>
      <c r="AF610" s="6"/>
      <c r="AG610">
        <f t="shared" si="741"/>
        <v>6</v>
      </c>
      <c r="AH610">
        <f t="shared" si="742"/>
        <v>2</v>
      </c>
      <c r="AI610">
        <f t="shared" si="743"/>
        <v>2</v>
      </c>
      <c r="AJ610">
        <f t="shared" si="744"/>
        <v>10</v>
      </c>
      <c r="AK610" s="2" t="str">
        <f t="shared" si="745"/>
        <v>A1</v>
      </c>
      <c r="AL610" s="2" t="str">
        <f t="shared" si="746"/>
        <v>Pick</v>
      </c>
    </row>
    <row r="611" spans="2:38">
      <c r="B611" t="s">
        <v>208</v>
      </c>
      <c r="C611" s="10">
        <v>0.66666666666666663</v>
      </c>
      <c r="D611" s="9" t="s">
        <v>1226</v>
      </c>
      <c r="E611" s="2" t="s">
        <v>0</v>
      </c>
      <c r="F611" s="8" t="s">
        <v>938</v>
      </c>
      <c r="G611" s="2">
        <v>26</v>
      </c>
      <c r="H611" s="2">
        <v>44</v>
      </c>
      <c r="I611" s="2">
        <v>29</v>
      </c>
      <c r="J611" s="2" t="s">
        <v>1</v>
      </c>
      <c r="K611" s="2">
        <v>2</v>
      </c>
      <c r="L611" s="2">
        <v>3</v>
      </c>
      <c r="M611" s="3" t="s">
        <v>13</v>
      </c>
      <c r="N611" s="3" t="s">
        <v>13</v>
      </c>
      <c r="O611" s="2">
        <v>44</v>
      </c>
      <c r="P611" s="2" t="b">
        <v>1</v>
      </c>
      <c r="Q611" s="2" t="s">
        <v>2</v>
      </c>
      <c r="R611" s="2" t="b">
        <v>1</v>
      </c>
      <c r="S611" s="44">
        <v>41</v>
      </c>
      <c r="T611" s="44" t="s">
        <v>10</v>
      </c>
      <c r="U611" s="20">
        <v>1.75</v>
      </c>
      <c r="V611" s="11"/>
      <c r="W611" s="2">
        <f t="shared" si="733"/>
        <v>0</v>
      </c>
      <c r="X611">
        <f t="shared" si="734"/>
        <v>10</v>
      </c>
      <c r="Y611">
        <f t="shared" si="735"/>
        <v>0</v>
      </c>
      <c r="Z611">
        <f t="shared" si="736"/>
        <v>10</v>
      </c>
      <c r="AA611" s="2">
        <f t="shared" si="737"/>
        <v>70</v>
      </c>
      <c r="AB611" s="2" t="str">
        <f t="shared" si="738"/>
        <v>Under 1.5</v>
      </c>
      <c r="AC611" s="6"/>
      <c r="AD611" s="6" t="str">
        <f t="shared" si="739"/>
        <v>Over 0.5</v>
      </c>
      <c r="AE611" s="6" t="str">
        <f t="shared" si="740"/>
        <v>?</v>
      </c>
      <c r="AF611" s="6"/>
      <c r="AG611">
        <f t="shared" si="741"/>
        <v>0</v>
      </c>
      <c r="AH611">
        <f t="shared" si="742"/>
        <v>2</v>
      </c>
      <c r="AI611">
        <f t="shared" si="743"/>
        <v>0</v>
      </c>
      <c r="AJ611">
        <f t="shared" si="744"/>
        <v>0</v>
      </c>
      <c r="AK611" s="2" t="str">
        <f t="shared" si="745"/>
        <v>-</v>
      </c>
      <c r="AL611" s="2" t="str">
        <f t="shared" si="746"/>
        <v>-</v>
      </c>
    </row>
    <row r="612" spans="2:38">
      <c r="B612" t="s">
        <v>208</v>
      </c>
      <c r="C612" s="10">
        <v>0.66666666666666663</v>
      </c>
      <c r="D612" s="9" t="s">
        <v>812</v>
      </c>
      <c r="E612" s="2" t="s">
        <v>0</v>
      </c>
      <c r="F612" s="8" t="s">
        <v>1227</v>
      </c>
      <c r="G612" s="2">
        <v>19</v>
      </c>
      <c r="H612" s="2">
        <v>46</v>
      </c>
      <c r="I612" s="2">
        <v>36</v>
      </c>
      <c r="J612" s="2" t="s">
        <v>1</v>
      </c>
      <c r="K612" s="2" t="s">
        <v>1</v>
      </c>
      <c r="L612" s="2">
        <v>17</v>
      </c>
      <c r="M612" s="3" t="s">
        <v>13</v>
      </c>
      <c r="N612" s="3" t="s">
        <v>13</v>
      </c>
      <c r="O612" s="2">
        <v>46</v>
      </c>
      <c r="P612" s="2" t="b">
        <v>1</v>
      </c>
      <c r="Q612" s="2" t="b">
        <v>1</v>
      </c>
      <c r="R612" s="2" t="s">
        <v>2</v>
      </c>
      <c r="S612" s="44">
        <v>65</v>
      </c>
      <c r="T612" s="44" t="s">
        <v>10</v>
      </c>
      <c r="U612" s="20">
        <v>1.6</v>
      </c>
      <c r="V612" s="11"/>
      <c r="W612" s="2">
        <f t="shared" si="733"/>
        <v>0</v>
      </c>
      <c r="X612">
        <f t="shared" si="734"/>
        <v>0</v>
      </c>
      <c r="Y612">
        <f t="shared" si="735"/>
        <v>10</v>
      </c>
      <c r="Z612">
        <f t="shared" si="736"/>
        <v>10</v>
      </c>
      <c r="AA612" s="2">
        <f t="shared" si="737"/>
        <v>70</v>
      </c>
      <c r="AB612" s="2" t="str">
        <f t="shared" si="738"/>
        <v>Under 1.5</v>
      </c>
      <c r="AC612" s="6"/>
      <c r="AD612" s="6" t="str">
        <f t="shared" si="739"/>
        <v>Over 0.5</v>
      </c>
      <c r="AE612" s="6" t="str">
        <f t="shared" si="740"/>
        <v>?</v>
      </c>
      <c r="AF612" s="6"/>
      <c r="AG612">
        <f t="shared" si="741"/>
        <v>0</v>
      </c>
      <c r="AH612">
        <f t="shared" si="742"/>
        <v>0</v>
      </c>
      <c r="AI612">
        <f t="shared" si="743"/>
        <v>2</v>
      </c>
      <c r="AJ612">
        <f t="shared" si="744"/>
        <v>0</v>
      </c>
      <c r="AK612" s="2" t="str">
        <f t="shared" si="745"/>
        <v>-</v>
      </c>
      <c r="AL612" s="2" t="str">
        <f t="shared" si="746"/>
        <v>-</v>
      </c>
    </row>
    <row r="613" spans="2:38">
      <c r="B613" t="s">
        <v>447</v>
      </c>
      <c r="C613" s="10">
        <v>0.66666666666666663</v>
      </c>
      <c r="D613" s="9" t="s">
        <v>880</v>
      </c>
      <c r="E613" s="2" t="s">
        <v>0</v>
      </c>
      <c r="F613" s="8" t="s">
        <v>1228</v>
      </c>
      <c r="G613" s="2">
        <v>15</v>
      </c>
      <c r="H613" s="2">
        <v>63</v>
      </c>
      <c r="I613" s="2">
        <v>22</v>
      </c>
      <c r="J613" s="2" t="s">
        <v>1</v>
      </c>
      <c r="K613" s="2">
        <v>2</v>
      </c>
      <c r="L613" s="2">
        <v>7</v>
      </c>
      <c r="M613" s="3" t="s">
        <v>13</v>
      </c>
      <c r="N613" s="3" t="s">
        <v>13</v>
      </c>
      <c r="O613" s="2" t="b">
        <v>1</v>
      </c>
      <c r="P613" s="2" t="b">
        <v>1</v>
      </c>
      <c r="Q613" s="2" t="s">
        <v>2</v>
      </c>
      <c r="R613" s="2" t="s">
        <v>2</v>
      </c>
      <c r="S613" s="44">
        <v>54</v>
      </c>
      <c r="T613" s="44" t="s">
        <v>10</v>
      </c>
      <c r="U613" s="20">
        <v>1.5</v>
      </c>
      <c r="V613" s="11"/>
      <c r="W613" s="2">
        <f t="shared" si="733"/>
        <v>10</v>
      </c>
      <c r="X613">
        <f t="shared" si="734"/>
        <v>10</v>
      </c>
      <c r="Y613">
        <f t="shared" si="735"/>
        <v>5</v>
      </c>
      <c r="Z613">
        <f t="shared" si="736"/>
        <v>10</v>
      </c>
      <c r="AA613" s="2">
        <f t="shared" si="737"/>
        <v>85</v>
      </c>
      <c r="AB613" s="2" t="str">
        <f t="shared" si="738"/>
        <v>Under 1.5</v>
      </c>
      <c r="AC613" s="6"/>
      <c r="AD613" s="6" t="str">
        <f t="shared" si="739"/>
        <v>Over 0.5</v>
      </c>
      <c r="AE613" s="6" t="str">
        <f t="shared" si="740"/>
        <v>?</v>
      </c>
      <c r="AF613" s="6"/>
      <c r="AG613">
        <f t="shared" si="741"/>
        <v>6</v>
      </c>
      <c r="AH613">
        <f t="shared" si="742"/>
        <v>2</v>
      </c>
      <c r="AI613">
        <f t="shared" si="743"/>
        <v>2</v>
      </c>
      <c r="AJ613">
        <f t="shared" si="744"/>
        <v>10</v>
      </c>
      <c r="AK613" s="2" t="str">
        <f t="shared" si="745"/>
        <v>A1</v>
      </c>
      <c r="AL613" s="2" t="str">
        <f t="shared" si="746"/>
        <v>Pick</v>
      </c>
    </row>
    <row r="614" spans="2:38">
      <c r="B614" t="s">
        <v>404</v>
      </c>
      <c r="C614" s="10">
        <v>0.66666666666666663</v>
      </c>
      <c r="D614" s="9" t="s">
        <v>417</v>
      </c>
      <c r="E614" s="2" t="s">
        <v>0</v>
      </c>
      <c r="F614" s="8" t="s">
        <v>1229</v>
      </c>
      <c r="G614" s="2">
        <v>17</v>
      </c>
      <c r="H614" s="2">
        <v>63</v>
      </c>
      <c r="I614" s="2">
        <v>20</v>
      </c>
      <c r="J614" s="2" t="s">
        <v>1</v>
      </c>
      <c r="K614" s="2">
        <v>2</v>
      </c>
      <c r="L614" s="2">
        <v>3</v>
      </c>
      <c r="M614" s="3" t="s">
        <v>13</v>
      </c>
      <c r="N614" s="3" t="s">
        <v>13</v>
      </c>
      <c r="O614" s="2" t="b">
        <v>1</v>
      </c>
      <c r="P614" s="2" t="b">
        <v>1</v>
      </c>
      <c r="Q614" s="2" t="s">
        <v>2</v>
      </c>
      <c r="R614" s="2" t="b">
        <v>1</v>
      </c>
      <c r="S614" s="44">
        <v>50</v>
      </c>
      <c r="T614" s="44" t="s">
        <v>10</v>
      </c>
      <c r="U614" s="20">
        <v>1.55</v>
      </c>
      <c r="V614" s="11"/>
      <c r="W614" s="2">
        <f t="shared" si="733"/>
        <v>10</v>
      </c>
      <c r="X614">
        <f t="shared" si="734"/>
        <v>10</v>
      </c>
      <c r="Y614">
        <f t="shared" si="735"/>
        <v>5</v>
      </c>
      <c r="Z614">
        <f t="shared" si="736"/>
        <v>10</v>
      </c>
      <c r="AA614" s="2">
        <f t="shared" si="737"/>
        <v>85</v>
      </c>
      <c r="AB614" s="2" t="str">
        <f t="shared" si="738"/>
        <v>Under 1.5</v>
      </c>
      <c r="AC614" s="6"/>
      <c r="AD614" s="6" t="str">
        <f t="shared" si="739"/>
        <v>Over 0.5</v>
      </c>
      <c r="AE614" s="6" t="str">
        <f t="shared" si="740"/>
        <v>?</v>
      </c>
      <c r="AF614" s="6"/>
      <c r="AG614">
        <f t="shared" si="741"/>
        <v>6</v>
      </c>
      <c r="AH614">
        <f t="shared" si="742"/>
        <v>2</v>
      </c>
      <c r="AI614">
        <f t="shared" si="743"/>
        <v>2</v>
      </c>
      <c r="AJ614">
        <f t="shared" si="744"/>
        <v>10</v>
      </c>
      <c r="AK614" s="2" t="str">
        <f t="shared" si="745"/>
        <v>A1</v>
      </c>
      <c r="AL614" s="2" t="str">
        <f t="shared" si="746"/>
        <v>Pick</v>
      </c>
    </row>
    <row r="615" spans="2:38">
      <c r="B615" t="s">
        <v>802</v>
      </c>
      <c r="C615" s="10">
        <v>0.66666666666666663</v>
      </c>
      <c r="D615" s="9" t="s">
        <v>797</v>
      </c>
      <c r="E615" s="2" t="s">
        <v>0</v>
      </c>
      <c r="F615" s="8" t="s">
        <v>1230</v>
      </c>
      <c r="G615" s="2">
        <v>8</v>
      </c>
      <c r="H615" s="2">
        <v>53</v>
      </c>
      <c r="I615" s="2">
        <v>39</v>
      </c>
      <c r="J615" s="2" t="s">
        <v>1</v>
      </c>
      <c r="K615" s="2" t="s">
        <v>1</v>
      </c>
      <c r="L615" s="2">
        <v>31</v>
      </c>
      <c r="M615" s="3" t="s">
        <v>13</v>
      </c>
      <c r="N615" s="3" t="s">
        <v>13</v>
      </c>
      <c r="O615" s="2" t="b">
        <v>1</v>
      </c>
      <c r="P615" s="2" t="b">
        <v>1</v>
      </c>
      <c r="Q615" s="2" t="b">
        <v>1</v>
      </c>
      <c r="R615" s="2" t="s">
        <v>2</v>
      </c>
      <c r="S615" s="44">
        <v>61</v>
      </c>
      <c r="T615" s="44" t="s">
        <v>12</v>
      </c>
      <c r="U615" s="20">
        <v>1.8</v>
      </c>
      <c r="V615" s="11"/>
      <c r="W615" s="2">
        <f t="shared" ref="W615:W625" si="747">IF(H615&gt;52,10,0)</f>
        <v>10</v>
      </c>
      <c r="X615">
        <f t="shared" ref="X615:X625" si="748">IF(L615&gt;15,0,IF(L615&lt;8,10,5))</f>
        <v>0</v>
      </c>
      <c r="Y615">
        <f t="shared" ref="Y615:Y625" si="749">IF(S615&gt;60,10,IF(S615&lt;49,0,5))</f>
        <v>10</v>
      </c>
      <c r="Z615">
        <f t="shared" ref="Z615:Z625" si="750">IF(T615="Y",10,IF(T615="C",5,0))</f>
        <v>0</v>
      </c>
      <c r="AA615" s="2">
        <f t="shared" ref="AA615:AA625" si="751">SUM(W615:Z615)+50</f>
        <v>70</v>
      </c>
      <c r="AB615" s="2" t="str">
        <f t="shared" ref="AB615:AB625" si="752">IF(AA615&lt;56,"Over 0.5","Under 1.5")</f>
        <v>Under 1.5</v>
      </c>
      <c r="AC615" s="6"/>
      <c r="AD615" s="6" t="str">
        <f t="shared" ref="AD615:AD625" si="753">IF(M615="1-0","Under 1.5",IF(M615="0-0","Under 1.5",IF(M615="0-1","Under 1.5","Over 0.5")))</f>
        <v>Over 0.5</v>
      </c>
      <c r="AE615" s="6" t="str">
        <f t="shared" ref="AE615:AE625" si="754">IF(M615="?",M615,IF(AB615=AD615,"WON",IF(M615="0-1","WON",IF(M615="1-0","WON","LOST"))))</f>
        <v>?</v>
      </c>
      <c r="AF615" s="6"/>
      <c r="AG615">
        <f t="shared" ref="AG615:AG625" si="755">IF(H615&gt;52,6,IF(H615=52,5,IF(H615=51,4,IF(H615=50,3,IF(H615=49,2,IF(H615=48,1,0))))))</f>
        <v>6</v>
      </c>
      <c r="AH615">
        <f t="shared" ref="AH615:AH625" si="756">IF(L615&lt;8,2,0)</f>
        <v>0</v>
      </c>
      <c r="AI615">
        <f t="shared" ref="AI615:AI625" si="757">IF(S615&gt;49,2,0)</f>
        <v>2</v>
      </c>
      <c r="AJ615">
        <f t="shared" ref="AJ615:AJ625" si="758">IF(SUM(AH615:AI615)=4,SUM(AG615:AI615),0)</f>
        <v>0</v>
      </c>
      <c r="AK615" s="2" t="str">
        <f t="shared" ref="AK615:AK625" si="759">IF(AJ615=10,"A1",IF(AJ615=9,"A2",IF(AJ615=8,"A3",IF(AJ615=7,"A4",IF(AJ615=6,"A5","-")))))</f>
        <v>-</v>
      </c>
      <c r="AL615" s="2" t="str">
        <f t="shared" ref="AL615:AL625" si="760">IF(AND(L615&lt;11,U615&lt;1.75,AA615&gt;65,OR((AND(S615&gt;49,S615&lt;61,T615="Y")),(AND(S615&lt;48,T615="Y")),(AND(S615&gt;60,T615="N")),(AND(S615&gt;60,T615="Y")),(AND(S615&gt;60,T615="C")))),"Pick","-")</f>
        <v>-</v>
      </c>
    </row>
    <row r="616" spans="2:38">
      <c r="B616" t="s">
        <v>443</v>
      </c>
      <c r="C616" s="10">
        <v>0.6875</v>
      </c>
      <c r="D616" s="9" t="s">
        <v>684</v>
      </c>
      <c r="E616" s="2" t="s">
        <v>0</v>
      </c>
      <c r="F616" s="8" t="s">
        <v>430</v>
      </c>
      <c r="G616" s="2">
        <v>18</v>
      </c>
      <c r="H616" s="2">
        <v>46</v>
      </c>
      <c r="I616" s="2">
        <v>37</v>
      </c>
      <c r="J616" s="2" t="s">
        <v>1</v>
      </c>
      <c r="K616" s="2">
        <v>2</v>
      </c>
      <c r="L616" s="2">
        <v>19</v>
      </c>
      <c r="M616" s="3" t="s">
        <v>13</v>
      </c>
      <c r="N616" s="3" t="s">
        <v>13</v>
      </c>
      <c r="O616" s="2">
        <v>46</v>
      </c>
      <c r="P616" s="2" t="b">
        <v>1</v>
      </c>
      <c r="Q616" s="2" t="s">
        <v>2</v>
      </c>
      <c r="R616" s="2" t="s">
        <v>2</v>
      </c>
      <c r="S616" s="44">
        <v>70</v>
      </c>
      <c r="T616" s="44" t="s">
        <v>12</v>
      </c>
      <c r="U616" s="20">
        <v>1.55</v>
      </c>
      <c r="V616" s="11"/>
      <c r="W616" s="2">
        <f t="shared" si="747"/>
        <v>0</v>
      </c>
      <c r="X616">
        <f t="shared" si="748"/>
        <v>0</v>
      </c>
      <c r="Y616">
        <f t="shared" si="749"/>
        <v>10</v>
      </c>
      <c r="Z616">
        <f t="shared" si="750"/>
        <v>0</v>
      </c>
      <c r="AA616" s="2">
        <f t="shared" si="751"/>
        <v>60</v>
      </c>
      <c r="AB616" s="2" t="str">
        <f t="shared" si="752"/>
        <v>Under 1.5</v>
      </c>
      <c r="AC616" s="6"/>
      <c r="AD616" s="6" t="str">
        <f t="shared" si="753"/>
        <v>Over 0.5</v>
      </c>
      <c r="AE616" s="6" t="str">
        <f t="shared" si="754"/>
        <v>?</v>
      </c>
      <c r="AF616" s="6"/>
      <c r="AG616">
        <f t="shared" si="755"/>
        <v>0</v>
      </c>
      <c r="AH616">
        <f t="shared" si="756"/>
        <v>0</v>
      </c>
      <c r="AI616">
        <f t="shared" si="757"/>
        <v>2</v>
      </c>
      <c r="AJ616">
        <f t="shared" si="758"/>
        <v>0</v>
      </c>
      <c r="AK616" s="2" t="str">
        <f t="shared" si="759"/>
        <v>-</v>
      </c>
      <c r="AL616" s="2" t="str">
        <f t="shared" si="760"/>
        <v>-</v>
      </c>
    </row>
    <row r="617" spans="2:38">
      <c r="B617" t="s">
        <v>447</v>
      </c>
      <c r="C617" s="10">
        <v>0.70833333333333337</v>
      </c>
      <c r="D617" s="9" t="s">
        <v>429</v>
      </c>
      <c r="E617" s="2" t="s">
        <v>0</v>
      </c>
      <c r="F617" s="8" t="s">
        <v>1231</v>
      </c>
      <c r="G617" s="2">
        <v>20</v>
      </c>
      <c r="H617" s="2">
        <v>65</v>
      </c>
      <c r="I617" s="2">
        <v>16</v>
      </c>
      <c r="J617" s="2" t="s">
        <v>1</v>
      </c>
      <c r="K617" s="2" t="s">
        <v>1</v>
      </c>
      <c r="L617" s="2">
        <v>4</v>
      </c>
      <c r="M617" s="3" t="s">
        <v>13</v>
      </c>
      <c r="N617" s="3" t="s">
        <v>13</v>
      </c>
      <c r="O617" s="2" t="b">
        <v>1</v>
      </c>
      <c r="P617" s="2" t="b">
        <v>1</v>
      </c>
      <c r="Q617" s="2" t="b">
        <v>1</v>
      </c>
      <c r="R617" s="2" t="b">
        <v>1</v>
      </c>
      <c r="S617" s="44">
        <v>77</v>
      </c>
      <c r="T617" s="44" t="s">
        <v>10</v>
      </c>
      <c r="U617" s="20">
        <v>1.5</v>
      </c>
      <c r="V617" s="11"/>
      <c r="W617" s="2">
        <f t="shared" si="747"/>
        <v>10</v>
      </c>
      <c r="X617">
        <f t="shared" si="748"/>
        <v>10</v>
      </c>
      <c r="Y617">
        <f t="shared" si="749"/>
        <v>10</v>
      </c>
      <c r="Z617">
        <f t="shared" si="750"/>
        <v>10</v>
      </c>
      <c r="AA617" s="2">
        <f t="shared" si="751"/>
        <v>90</v>
      </c>
      <c r="AB617" s="2" t="str">
        <f t="shared" si="752"/>
        <v>Under 1.5</v>
      </c>
      <c r="AC617" s="6"/>
      <c r="AD617" s="6" t="str">
        <f t="shared" si="753"/>
        <v>Over 0.5</v>
      </c>
      <c r="AE617" s="6" t="str">
        <f t="shared" si="754"/>
        <v>?</v>
      </c>
      <c r="AF617" s="6"/>
      <c r="AG617">
        <f t="shared" si="755"/>
        <v>6</v>
      </c>
      <c r="AH617">
        <f t="shared" si="756"/>
        <v>2</v>
      </c>
      <c r="AI617">
        <f t="shared" si="757"/>
        <v>2</v>
      </c>
      <c r="AJ617">
        <f t="shared" si="758"/>
        <v>10</v>
      </c>
      <c r="AK617" s="2" t="str">
        <f t="shared" si="759"/>
        <v>A1</v>
      </c>
      <c r="AL617" s="2" t="str">
        <f t="shared" si="760"/>
        <v>Pick</v>
      </c>
    </row>
    <row r="618" spans="2:38">
      <c r="B618" t="s">
        <v>404</v>
      </c>
      <c r="C618" s="10">
        <v>0.70833333333333337</v>
      </c>
      <c r="D618" s="9" t="s">
        <v>418</v>
      </c>
      <c r="E618" s="2" t="s">
        <v>0</v>
      </c>
      <c r="F618" s="8" t="s">
        <v>1232</v>
      </c>
      <c r="G618" s="2">
        <v>25</v>
      </c>
      <c r="H618" s="2">
        <v>59</v>
      </c>
      <c r="I618" s="2">
        <v>15</v>
      </c>
      <c r="J618" s="2" t="s">
        <v>1</v>
      </c>
      <c r="K618" s="2" t="s">
        <v>1</v>
      </c>
      <c r="L618" s="2">
        <v>10</v>
      </c>
      <c r="M618" s="3" t="s">
        <v>13</v>
      </c>
      <c r="N618" s="3" t="s">
        <v>13</v>
      </c>
      <c r="O618" s="2" t="b">
        <v>1</v>
      </c>
      <c r="P618" s="2" t="b">
        <v>1</v>
      </c>
      <c r="Q618" s="2" t="b">
        <v>1</v>
      </c>
      <c r="R618" s="2" t="s">
        <v>2</v>
      </c>
      <c r="S618" s="44">
        <v>63</v>
      </c>
      <c r="T618" s="44" t="s">
        <v>10</v>
      </c>
      <c r="U618" s="20">
        <v>1.55</v>
      </c>
      <c r="V618" s="11"/>
      <c r="W618" s="2">
        <f t="shared" si="747"/>
        <v>10</v>
      </c>
      <c r="X618">
        <f t="shared" si="748"/>
        <v>5</v>
      </c>
      <c r="Y618">
        <f t="shared" si="749"/>
        <v>10</v>
      </c>
      <c r="Z618">
        <f t="shared" si="750"/>
        <v>10</v>
      </c>
      <c r="AA618" s="2">
        <f t="shared" si="751"/>
        <v>85</v>
      </c>
      <c r="AB618" s="2" t="str">
        <f t="shared" si="752"/>
        <v>Under 1.5</v>
      </c>
      <c r="AC618" s="6"/>
      <c r="AD618" s="6" t="str">
        <f t="shared" si="753"/>
        <v>Over 0.5</v>
      </c>
      <c r="AE618" s="6" t="str">
        <f t="shared" si="754"/>
        <v>?</v>
      </c>
      <c r="AF618" s="6"/>
      <c r="AG618">
        <f t="shared" si="755"/>
        <v>6</v>
      </c>
      <c r="AH618">
        <f t="shared" si="756"/>
        <v>0</v>
      </c>
      <c r="AI618">
        <f t="shared" si="757"/>
        <v>2</v>
      </c>
      <c r="AJ618">
        <f t="shared" si="758"/>
        <v>0</v>
      </c>
      <c r="AK618" s="2" t="str">
        <f t="shared" si="759"/>
        <v>-</v>
      </c>
      <c r="AL618" s="2" t="str">
        <f t="shared" si="760"/>
        <v>Pick</v>
      </c>
    </row>
    <row r="619" spans="2:38">
      <c r="B619" t="s">
        <v>404</v>
      </c>
      <c r="C619" s="10">
        <v>0.70833333333333337</v>
      </c>
      <c r="D619" s="9" t="s">
        <v>588</v>
      </c>
      <c r="E619" s="2" t="s">
        <v>0</v>
      </c>
      <c r="F619" s="8" t="s">
        <v>1233</v>
      </c>
      <c r="G619" s="2">
        <v>21</v>
      </c>
      <c r="H619" s="2">
        <v>50</v>
      </c>
      <c r="I619" s="2">
        <v>28</v>
      </c>
      <c r="J619" s="2" t="s">
        <v>1</v>
      </c>
      <c r="K619" s="2">
        <v>2</v>
      </c>
      <c r="L619" s="2">
        <v>7</v>
      </c>
      <c r="M619" s="3" t="s">
        <v>13</v>
      </c>
      <c r="N619" s="3" t="s">
        <v>13</v>
      </c>
      <c r="O619" s="2">
        <v>50</v>
      </c>
      <c r="P619" s="2" t="b">
        <v>1</v>
      </c>
      <c r="Q619" s="2" t="s">
        <v>2</v>
      </c>
      <c r="R619" s="2" t="s">
        <v>2</v>
      </c>
      <c r="S619" s="44">
        <v>15</v>
      </c>
      <c r="T619" s="44" t="s">
        <v>12</v>
      </c>
      <c r="U619" s="20">
        <v>1.6</v>
      </c>
      <c r="V619" s="11"/>
      <c r="W619" s="2">
        <f t="shared" si="747"/>
        <v>0</v>
      </c>
      <c r="X619">
        <f t="shared" si="748"/>
        <v>10</v>
      </c>
      <c r="Y619">
        <f t="shared" si="749"/>
        <v>0</v>
      </c>
      <c r="Z619">
        <f t="shared" si="750"/>
        <v>0</v>
      </c>
      <c r="AA619" s="2">
        <f t="shared" si="751"/>
        <v>60</v>
      </c>
      <c r="AB619" s="2" t="str">
        <f t="shared" si="752"/>
        <v>Under 1.5</v>
      </c>
      <c r="AC619" s="6"/>
      <c r="AD619" s="6" t="str">
        <f t="shared" si="753"/>
        <v>Over 0.5</v>
      </c>
      <c r="AE619" s="6" t="str">
        <f t="shared" si="754"/>
        <v>?</v>
      </c>
      <c r="AF619" s="6"/>
      <c r="AG619">
        <f t="shared" si="755"/>
        <v>3</v>
      </c>
      <c r="AH619">
        <f t="shared" si="756"/>
        <v>2</v>
      </c>
      <c r="AI619">
        <f t="shared" si="757"/>
        <v>0</v>
      </c>
      <c r="AJ619">
        <f t="shared" si="758"/>
        <v>0</v>
      </c>
      <c r="AK619" s="2" t="str">
        <f t="shared" si="759"/>
        <v>-</v>
      </c>
      <c r="AL619" s="2" t="str">
        <f t="shared" si="760"/>
        <v>-</v>
      </c>
    </row>
    <row r="620" spans="2:38">
      <c r="B620" t="s">
        <v>404</v>
      </c>
      <c r="C620" s="10">
        <v>0.70833333333333337</v>
      </c>
      <c r="D620" s="9" t="s">
        <v>589</v>
      </c>
      <c r="E620" s="2" t="s">
        <v>0</v>
      </c>
      <c r="F620" s="8" t="s">
        <v>819</v>
      </c>
      <c r="G620" s="2">
        <v>31</v>
      </c>
      <c r="H620" s="2">
        <v>44</v>
      </c>
      <c r="I620" s="2">
        <v>25</v>
      </c>
      <c r="J620" s="2" t="s">
        <v>1</v>
      </c>
      <c r="K620" s="2" t="s">
        <v>1</v>
      </c>
      <c r="L620" s="2">
        <v>6</v>
      </c>
      <c r="M620" s="3" t="s">
        <v>13</v>
      </c>
      <c r="N620" s="3" t="s">
        <v>13</v>
      </c>
      <c r="O620" s="2">
        <v>44</v>
      </c>
      <c r="P620" s="2" t="b">
        <v>1</v>
      </c>
      <c r="Q620" s="2" t="b">
        <v>1</v>
      </c>
      <c r="R620" s="2" t="b">
        <v>1</v>
      </c>
      <c r="S620" s="44">
        <v>72</v>
      </c>
      <c r="T620" s="44" t="s">
        <v>12</v>
      </c>
      <c r="U620" s="20">
        <v>1.6</v>
      </c>
      <c r="V620" s="11"/>
      <c r="W620" s="2">
        <f t="shared" si="747"/>
        <v>0</v>
      </c>
      <c r="X620">
        <f t="shared" si="748"/>
        <v>10</v>
      </c>
      <c r="Y620">
        <f t="shared" si="749"/>
        <v>10</v>
      </c>
      <c r="Z620">
        <f t="shared" si="750"/>
        <v>0</v>
      </c>
      <c r="AA620" s="2">
        <f t="shared" si="751"/>
        <v>70</v>
      </c>
      <c r="AB620" s="2" t="str">
        <f t="shared" si="752"/>
        <v>Under 1.5</v>
      </c>
      <c r="AC620" s="6"/>
      <c r="AD620" s="6" t="str">
        <f t="shared" si="753"/>
        <v>Over 0.5</v>
      </c>
      <c r="AE620" s="6" t="str">
        <f t="shared" si="754"/>
        <v>?</v>
      </c>
      <c r="AF620" s="6"/>
      <c r="AG620">
        <f t="shared" si="755"/>
        <v>0</v>
      </c>
      <c r="AH620">
        <f t="shared" si="756"/>
        <v>2</v>
      </c>
      <c r="AI620">
        <f t="shared" si="757"/>
        <v>2</v>
      </c>
      <c r="AJ620">
        <f t="shared" si="758"/>
        <v>4</v>
      </c>
      <c r="AK620" s="2" t="str">
        <f t="shared" si="759"/>
        <v>-</v>
      </c>
      <c r="AL620" s="2" t="str">
        <f t="shared" si="760"/>
        <v>Pick</v>
      </c>
    </row>
    <row r="621" spans="2:38">
      <c r="B621" t="s">
        <v>404</v>
      </c>
      <c r="C621" s="10">
        <v>0.72916666666666663</v>
      </c>
      <c r="D621" s="9" t="s">
        <v>1234</v>
      </c>
      <c r="E621" s="2" t="s">
        <v>0</v>
      </c>
      <c r="F621" s="8" t="s">
        <v>416</v>
      </c>
      <c r="G621" s="2">
        <v>18</v>
      </c>
      <c r="H621" s="2">
        <v>54</v>
      </c>
      <c r="I621" s="2">
        <v>28</v>
      </c>
      <c r="J621" s="2" t="s">
        <v>1</v>
      </c>
      <c r="K621" s="2">
        <v>1</v>
      </c>
      <c r="L621" s="2">
        <v>10</v>
      </c>
      <c r="M621" s="3" t="s">
        <v>13</v>
      </c>
      <c r="N621" s="3" t="s">
        <v>13</v>
      </c>
      <c r="O621" s="2" t="b">
        <v>1</v>
      </c>
      <c r="P621" s="2" t="b">
        <v>1</v>
      </c>
      <c r="Q621" s="2" t="s">
        <v>2</v>
      </c>
      <c r="R621" s="2" t="s">
        <v>2</v>
      </c>
      <c r="S621" s="44">
        <v>50</v>
      </c>
      <c r="T621" s="44" t="s">
        <v>10</v>
      </c>
      <c r="U621" s="20">
        <v>1.6</v>
      </c>
      <c r="V621" s="11"/>
      <c r="W621" s="2">
        <f t="shared" si="747"/>
        <v>10</v>
      </c>
      <c r="X621">
        <f t="shared" si="748"/>
        <v>5</v>
      </c>
      <c r="Y621">
        <f t="shared" si="749"/>
        <v>5</v>
      </c>
      <c r="Z621">
        <f t="shared" si="750"/>
        <v>10</v>
      </c>
      <c r="AA621" s="2">
        <f t="shared" si="751"/>
        <v>80</v>
      </c>
      <c r="AB621" s="2" t="str">
        <f t="shared" si="752"/>
        <v>Under 1.5</v>
      </c>
      <c r="AC621" s="6"/>
      <c r="AD621" s="6" t="str">
        <f t="shared" si="753"/>
        <v>Over 0.5</v>
      </c>
      <c r="AE621" s="6" t="str">
        <f t="shared" si="754"/>
        <v>?</v>
      </c>
      <c r="AF621" s="6"/>
      <c r="AG621">
        <f t="shared" si="755"/>
        <v>6</v>
      </c>
      <c r="AH621">
        <f t="shared" si="756"/>
        <v>0</v>
      </c>
      <c r="AI621">
        <f t="shared" si="757"/>
        <v>2</v>
      </c>
      <c r="AJ621">
        <f t="shared" si="758"/>
        <v>0</v>
      </c>
      <c r="AK621" s="2" t="str">
        <f t="shared" si="759"/>
        <v>-</v>
      </c>
      <c r="AL621" s="2" t="str">
        <f t="shared" si="760"/>
        <v>Pick</v>
      </c>
    </row>
    <row r="622" spans="2:38">
      <c r="B622" t="s">
        <v>676</v>
      </c>
      <c r="C622" s="10">
        <v>0.75</v>
      </c>
      <c r="D622" s="9" t="s">
        <v>1235</v>
      </c>
      <c r="E622" s="2" t="s">
        <v>0</v>
      </c>
      <c r="F622" s="8" t="s">
        <v>660</v>
      </c>
      <c r="G622" s="2">
        <v>17</v>
      </c>
      <c r="H622" s="2">
        <v>77</v>
      </c>
      <c r="I622" s="2">
        <v>6</v>
      </c>
      <c r="J622" s="2" t="s">
        <v>1</v>
      </c>
      <c r="K622" s="2">
        <v>1</v>
      </c>
      <c r="L622" s="2">
        <v>11</v>
      </c>
      <c r="M622" s="3" t="s">
        <v>13</v>
      </c>
      <c r="N622" s="3" t="s">
        <v>13</v>
      </c>
      <c r="O622" s="2" t="b">
        <v>1</v>
      </c>
      <c r="P622" s="2" t="b">
        <v>1</v>
      </c>
      <c r="Q622" s="2" t="s">
        <v>2</v>
      </c>
      <c r="R622" s="2" t="s">
        <v>2</v>
      </c>
      <c r="S622" s="44">
        <v>45</v>
      </c>
      <c r="T622" s="44" t="s">
        <v>12</v>
      </c>
      <c r="U622" s="20">
        <v>1.8</v>
      </c>
      <c r="V622" s="11"/>
      <c r="W622" s="2">
        <f t="shared" si="747"/>
        <v>10</v>
      </c>
      <c r="X622">
        <f t="shared" si="748"/>
        <v>5</v>
      </c>
      <c r="Y622">
        <f t="shared" si="749"/>
        <v>0</v>
      </c>
      <c r="Z622">
        <f t="shared" si="750"/>
        <v>0</v>
      </c>
      <c r="AA622" s="2">
        <f t="shared" si="751"/>
        <v>65</v>
      </c>
      <c r="AB622" s="2" t="str">
        <f t="shared" si="752"/>
        <v>Under 1.5</v>
      </c>
      <c r="AC622" s="6"/>
      <c r="AD622" s="6" t="str">
        <f t="shared" si="753"/>
        <v>Over 0.5</v>
      </c>
      <c r="AE622" s="6" t="str">
        <f t="shared" si="754"/>
        <v>?</v>
      </c>
      <c r="AF622" s="6"/>
      <c r="AG622">
        <f t="shared" si="755"/>
        <v>6</v>
      </c>
      <c r="AH622">
        <f t="shared" si="756"/>
        <v>0</v>
      </c>
      <c r="AI622">
        <f t="shared" si="757"/>
        <v>0</v>
      </c>
      <c r="AJ622">
        <f t="shared" si="758"/>
        <v>0</v>
      </c>
      <c r="AK622" s="2" t="str">
        <f t="shared" si="759"/>
        <v>-</v>
      </c>
      <c r="AL622" s="2" t="str">
        <f t="shared" si="760"/>
        <v>-</v>
      </c>
    </row>
    <row r="623" spans="2:38">
      <c r="B623" t="s">
        <v>404</v>
      </c>
      <c r="C623" s="10">
        <v>0.75</v>
      </c>
      <c r="D623" s="9" t="s">
        <v>1236</v>
      </c>
      <c r="E623" s="2" t="s">
        <v>0</v>
      </c>
      <c r="F623" s="8" t="s">
        <v>402</v>
      </c>
      <c r="G623" s="2">
        <v>24</v>
      </c>
      <c r="H623" s="2">
        <v>50</v>
      </c>
      <c r="I623" s="2">
        <v>26</v>
      </c>
      <c r="J623" s="2" t="s">
        <v>1</v>
      </c>
      <c r="K623" s="2" t="s">
        <v>1</v>
      </c>
      <c r="L623" s="2">
        <v>2</v>
      </c>
      <c r="M623" s="3" t="s">
        <v>13</v>
      </c>
      <c r="N623" s="3" t="s">
        <v>13</v>
      </c>
      <c r="O623" s="2">
        <v>50</v>
      </c>
      <c r="P623" s="2" t="b">
        <v>1</v>
      </c>
      <c r="Q623" s="2" t="b">
        <v>1</v>
      </c>
      <c r="R623" s="2" t="b">
        <v>1</v>
      </c>
      <c r="S623" s="44">
        <v>62</v>
      </c>
      <c r="T623" s="44" t="s">
        <v>10</v>
      </c>
      <c r="U623" s="20">
        <v>1.55</v>
      </c>
      <c r="V623" s="11"/>
      <c r="W623" s="2">
        <f t="shared" si="747"/>
        <v>0</v>
      </c>
      <c r="X623">
        <f t="shared" si="748"/>
        <v>10</v>
      </c>
      <c r="Y623">
        <f t="shared" si="749"/>
        <v>10</v>
      </c>
      <c r="Z623">
        <f t="shared" si="750"/>
        <v>10</v>
      </c>
      <c r="AA623" s="2">
        <f t="shared" si="751"/>
        <v>80</v>
      </c>
      <c r="AB623" s="2" t="str">
        <f t="shared" si="752"/>
        <v>Under 1.5</v>
      </c>
      <c r="AC623" s="6"/>
      <c r="AD623" s="6" t="str">
        <f t="shared" si="753"/>
        <v>Over 0.5</v>
      </c>
      <c r="AE623" s="6" t="str">
        <f t="shared" si="754"/>
        <v>?</v>
      </c>
      <c r="AF623" s="6"/>
      <c r="AG623">
        <f t="shared" si="755"/>
        <v>3</v>
      </c>
      <c r="AH623">
        <f t="shared" si="756"/>
        <v>2</v>
      </c>
      <c r="AI623">
        <f t="shared" si="757"/>
        <v>2</v>
      </c>
      <c r="AJ623">
        <f t="shared" si="758"/>
        <v>7</v>
      </c>
      <c r="AK623" s="2" t="str">
        <f t="shared" si="759"/>
        <v>A4</v>
      </c>
      <c r="AL623" s="2" t="str">
        <f t="shared" si="760"/>
        <v>Pick</v>
      </c>
    </row>
    <row r="624" spans="2:38">
      <c r="B624" t="s">
        <v>404</v>
      </c>
      <c r="C624" s="10">
        <v>0.75</v>
      </c>
      <c r="D624" s="9" t="s">
        <v>946</v>
      </c>
      <c r="E624" s="2" t="s">
        <v>0</v>
      </c>
      <c r="F624" s="8" t="s">
        <v>415</v>
      </c>
      <c r="G624" s="2">
        <v>16</v>
      </c>
      <c r="H624" s="2">
        <v>47</v>
      </c>
      <c r="I624" s="2">
        <v>38</v>
      </c>
      <c r="J624" s="2" t="s">
        <v>1</v>
      </c>
      <c r="K624" s="2" t="s">
        <v>1</v>
      </c>
      <c r="L624" s="2">
        <v>22</v>
      </c>
      <c r="M624" s="3" t="s">
        <v>13</v>
      </c>
      <c r="N624" s="3" t="s">
        <v>13</v>
      </c>
      <c r="O624" s="2">
        <v>47</v>
      </c>
      <c r="P624" s="2" t="b">
        <v>1</v>
      </c>
      <c r="Q624" s="2" t="b">
        <v>1</v>
      </c>
      <c r="R624" s="2" t="s">
        <v>2</v>
      </c>
      <c r="S624" s="44">
        <v>64</v>
      </c>
      <c r="T624" s="44" t="s">
        <v>10</v>
      </c>
      <c r="U624" s="20">
        <v>1.55</v>
      </c>
      <c r="V624" s="11"/>
      <c r="W624" s="2">
        <f t="shared" si="747"/>
        <v>0</v>
      </c>
      <c r="X624">
        <f t="shared" si="748"/>
        <v>0</v>
      </c>
      <c r="Y624">
        <f t="shared" si="749"/>
        <v>10</v>
      </c>
      <c r="Z624">
        <f t="shared" si="750"/>
        <v>10</v>
      </c>
      <c r="AA624" s="2">
        <f t="shared" si="751"/>
        <v>70</v>
      </c>
      <c r="AB624" s="2" t="str">
        <f t="shared" si="752"/>
        <v>Under 1.5</v>
      </c>
      <c r="AC624" s="6"/>
      <c r="AD624" s="6" t="str">
        <f t="shared" si="753"/>
        <v>Over 0.5</v>
      </c>
      <c r="AE624" s="6" t="str">
        <f t="shared" si="754"/>
        <v>?</v>
      </c>
      <c r="AF624" s="6"/>
      <c r="AG624">
        <f t="shared" si="755"/>
        <v>0</v>
      </c>
      <c r="AH624">
        <f t="shared" si="756"/>
        <v>0</v>
      </c>
      <c r="AI624">
        <f t="shared" si="757"/>
        <v>2</v>
      </c>
      <c r="AJ624">
        <f t="shared" si="758"/>
        <v>0</v>
      </c>
      <c r="AK624" s="2" t="str">
        <f t="shared" si="759"/>
        <v>-</v>
      </c>
      <c r="AL624" s="2" t="str">
        <f t="shared" si="760"/>
        <v>-</v>
      </c>
    </row>
    <row r="625" spans="2:38">
      <c r="B625" t="s">
        <v>443</v>
      </c>
      <c r="C625" s="10">
        <v>0.75</v>
      </c>
      <c r="D625" s="9" t="s">
        <v>431</v>
      </c>
      <c r="E625" s="2" t="s">
        <v>0</v>
      </c>
      <c r="F625" s="8" t="s">
        <v>481</v>
      </c>
      <c r="G625" s="2">
        <v>14</v>
      </c>
      <c r="H625" s="2">
        <v>48</v>
      </c>
      <c r="I625" s="2">
        <v>39</v>
      </c>
      <c r="J625" s="2" t="s">
        <v>1</v>
      </c>
      <c r="K625" s="2">
        <v>2</v>
      </c>
      <c r="L625" s="2">
        <v>25</v>
      </c>
      <c r="M625" s="3" t="s">
        <v>13</v>
      </c>
      <c r="N625" s="3" t="s">
        <v>13</v>
      </c>
      <c r="O625" s="2">
        <v>48</v>
      </c>
      <c r="P625" s="2" t="b">
        <v>1</v>
      </c>
      <c r="Q625" s="2" t="s">
        <v>2</v>
      </c>
      <c r="R625" s="2" t="s">
        <v>2</v>
      </c>
      <c r="S625" s="44">
        <v>18</v>
      </c>
      <c r="T625" s="44" t="s">
        <v>12</v>
      </c>
      <c r="U625" s="20">
        <v>1.6</v>
      </c>
      <c r="V625" s="11"/>
      <c r="W625" s="2">
        <f t="shared" si="747"/>
        <v>0</v>
      </c>
      <c r="X625">
        <f t="shared" si="748"/>
        <v>0</v>
      </c>
      <c r="Y625">
        <f t="shared" si="749"/>
        <v>0</v>
      </c>
      <c r="Z625">
        <f t="shared" si="750"/>
        <v>0</v>
      </c>
      <c r="AA625" s="2">
        <f t="shared" si="751"/>
        <v>50</v>
      </c>
      <c r="AB625" s="2" t="str">
        <f t="shared" si="752"/>
        <v>Over 0.5</v>
      </c>
      <c r="AC625" s="6"/>
      <c r="AD625" s="6" t="str">
        <f t="shared" si="753"/>
        <v>Over 0.5</v>
      </c>
      <c r="AE625" s="6" t="str">
        <f t="shared" si="754"/>
        <v>?</v>
      </c>
      <c r="AF625" s="6"/>
      <c r="AG625">
        <f t="shared" si="755"/>
        <v>1</v>
      </c>
      <c r="AH625">
        <f t="shared" si="756"/>
        <v>0</v>
      </c>
      <c r="AI625">
        <f t="shared" si="757"/>
        <v>0</v>
      </c>
      <c r="AJ625">
        <f t="shared" si="758"/>
        <v>0</v>
      </c>
      <c r="AK625" s="2" t="str">
        <f t="shared" si="759"/>
        <v>-</v>
      </c>
      <c r="AL625" s="2" t="str">
        <f t="shared" si="760"/>
        <v>-</v>
      </c>
    </row>
    <row r="626" spans="2:38">
      <c r="B626" t="s">
        <v>636</v>
      </c>
      <c r="C626" s="10">
        <v>0.75</v>
      </c>
      <c r="D626" s="9" t="s">
        <v>1237</v>
      </c>
      <c r="E626" s="2" t="s">
        <v>0</v>
      </c>
      <c r="F626" s="8" t="s">
        <v>1238</v>
      </c>
      <c r="G626" s="2">
        <v>30</v>
      </c>
      <c r="H626" s="2">
        <v>54</v>
      </c>
      <c r="I626" s="2">
        <v>16</v>
      </c>
      <c r="J626" s="2" t="s">
        <v>1</v>
      </c>
      <c r="K626" s="2">
        <v>1</v>
      </c>
      <c r="L626" s="2">
        <v>14</v>
      </c>
      <c r="M626" s="3" t="s">
        <v>13</v>
      </c>
      <c r="N626" s="3" t="s">
        <v>13</v>
      </c>
      <c r="O626" s="2" t="b">
        <v>1</v>
      </c>
      <c r="P626" s="2" t="b">
        <v>1</v>
      </c>
      <c r="Q626" s="2" t="s">
        <v>2</v>
      </c>
      <c r="R626" s="2" t="s">
        <v>2</v>
      </c>
      <c r="S626" s="44">
        <v>61</v>
      </c>
      <c r="T626" s="44" t="s">
        <v>11</v>
      </c>
      <c r="U626" s="20">
        <v>1.7</v>
      </c>
      <c r="V626" s="11"/>
      <c r="W626" s="2">
        <f>IF(H626&gt;52,10,0)</f>
        <v>10</v>
      </c>
      <c r="X626">
        <f>IF(L626&gt;15,0,IF(L626&lt;8,10,5))</f>
        <v>5</v>
      </c>
      <c r="Y626">
        <f>IF(S626&gt;60,10,IF(S626&lt;49,0,5))</f>
        <v>10</v>
      </c>
      <c r="Z626">
        <f>IF(T626="Y",10,IF(T626="C",5,0))</f>
        <v>5</v>
      </c>
      <c r="AA626" s="2">
        <f>SUM(W626:Z626)+50</f>
        <v>80</v>
      </c>
      <c r="AB626" s="2" t="str">
        <f>IF(AA626&lt;56,"Over 0.5","Under 1.5")</f>
        <v>Under 1.5</v>
      </c>
      <c r="AC626" s="6"/>
      <c r="AD626" s="6" t="str">
        <f>IF(M626="1-0","Under 1.5",IF(M626="0-0","Under 1.5",IF(M626="0-1","Under 1.5","Over 0.5")))</f>
        <v>Over 0.5</v>
      </c>
      <c r="AE626" s="6" t="str">
        <f>IF(M626="?",M626,IF(AB626=AD626,"WON",IF(M626="0-1","WON",IF(M626="1-0","WON","LOST"))))</f>
        <v>?</v>
      </c>
      <c r="AF626" s="6"/>
      <c r="AG626">
        <f>IF(H626&gt;52,6,IF(H626=52,5,IF(H626=51,4,IF(H626=50,3,IF(H626=49,2,IF(H626=48,1,0))))))</f>
        <v>6</v>
      </c>
      <c r="AH626">
        <f>IF(L626&lt;8,2,0)</f>
        <v>0</v>
      </c>
      <c r="AI626">
        <f>IF(S626&gt;49,2,0)</f>
        <v>2</v>
      </c>
      <c r="AJ626">
        <f>IF(SUM(AH626:AI626)=4,SUM(AG626:AI626),0)</f>
        <v>0</v>
      </c>
      <c r="AK626" s="2" t="str">
        <f>IF(AJ626=10,"A1",IF(AJ626=9,"A2",IF(AJ626=8,"A3",IF(AJ626=7,"A4",IF(AJ626=6,"A5","-")))))</f>
        <v>-</v>
      </c>
      <c r="AL626" s="2" t="str">
        <f>IF(AND(L626&lt;11,U626&lt;1.75,AA626&gt;65,OR((AND(S626&gt;49,S626&lt;61,T626="Y")),(AND(S626&lt;48,T626="Y")),(AND(S626&gt;60,T626="N")),(AND(S626&gt;60,T626="Y")),(AND(S626&gt;60,T626="C")))),"Pick","-")</f>
        <v>-</v>
      </c>
    </row>
    <row r="627" spans="2:38">
      <c r="B627" t="s">
        <v>636</v>
      </c>
      <c r="C627" s="10">
        <v>0.75</v>
      </c>
      <c r="D627" s="9" t="s">
        <v>671</v>
      </c>
      <c r="E627" s="2" t="s">
        <v>0</v>
      </c>
      <c r="F627" s="8" t="s">
        <v>633</v>
      </c>
      <c r="G627" s="2">
        <v>16</v>
      </c>
      <c r="H627" s="2">
        <v>65</v>
      </c>
      <c r="I627" s="2">
        <v>19</v>
      </c>
      <c r="J627" s="2" t="s">
        <v>1</v>
      </c>
      <c r="K627" s="2">
        <v>2</v>
      </c>
      <c r="L627" s="2">
        <v>3</v>
      </c>
      <c r="M627" s="3" t="s">
        <v>13</v>
      </c>
      <c r="N627" s="3" t="s">
        <v>13</v>
      </c>
      <c r="O627" s="2" t="b">
        <v>1</v>
      </c>
      <c r="P627" s="2" t="b">
        <v>1</v>
      </c>
      <c r="Q627" s="2" t="s">
        <v>2</v>
      </c>
      <c r="R627" s="2" t="b">
        <v>1</v>
      </c>
      <c r="S627" s="44">
        <v>43</v>
      </c>
      <c r="T627" s="44" t="s">
        <v>12</v>
      </c>
      <c r="U627" s="20">
        <v>1.7</v>
      </c>
      <c r="V627" s="11"/>
      <c r="W627" s="2">
        <f>IF(H627&gt;52,10,0)</f>
        <v>10</v>
      </c>
      <c r="X627">
        <f>IF(L627&gt;15,0,IF(L627&lt;8,10,5))</f>
        <v>10</v>
      </c>
      <c r="Y627">
        <f>IF(S627&gt;60,10,IF(S627&lt;49,0,5))</f>
        <v>0</v>
      </c>
      <c r="Z627">
        <f>IF(T627="Y",10,IF(T627="C",5,0))</f>
        <v>0</v>
      </c>
      <c r="AA627" s="2">
        <f>SUM(W627:Z627)+50</f>
        <v>70</v>
      </c>
      <c r="AB627" s="2" t="str">
        <f>IF(AA627&lt;56,"Over 0.5","Under 1.5")</f>
        <v>Under 1.5</v>
      </c>
      <c r="AC627" s="6"/>
      <c r="AD627" s="6" t="str">
        <f>IF(M627="1-0","Under 1.5",IF(M627="0-0","Under 1.5",IF(M627="0-1","Under 1.5","Over 0.5")))</f>
        <v>Over 0.5</v>
      </c>
      <c r="AE627" s="6" t="str">
        <f>IF(M627="?",M627,IF(AB627=AD627,"WON",IF(M627="0-1","WON",IF(M627="1-0","WON","LOST"))))</f>
        <v>?</v>
      </c>
      <c r="AF627" s="6"/>
      <c r="AG627">
        <f>IF(H627&gt;52,6,IF(H627=52,5,IF(H627=51,4,IF(H627=50,3,IF(H627=49,2,IF(H627=48,1,0))))))</f>
        <v>6</v>
      </c>
      <c r="AH627">
        <f>IF(L627&lt;8,2,0)</f>
        <v>2</v>
      </c>
      <c r="AI627">
        <f>IF(S627&gt;49,2,0)</f>
        <v>0</v>
      </c>
      <c r="AJ627">
        <f>IF(SUM(AH627:AI627)=4,SUM(AG627:AI627),0)</f>
        <v>0</v>
      </c>
      <c r="AK627" s="2" t="str">
        <f>IF(AJ627=10,"A1",IF(AJ627=9,"A2",IF(AJ627=8,"A3",IF(AJ627=7,"A4",IF(AJ627=6,"A5","-")))))</f>
        <v>-</v>
      </c>
      <c r="AL627" s="2" t="str">
        <f>IF(AND(L627&lt;11,U627&lt;1.75,AA627&gt;65,OR((AND(S627&gt;49,S627&lt;61,T627="Y")),(AND(S627&lt;48,T627="Y")),(AND(S627&gt;60,T627="N")),(AND(S627&gt;60,T627="Y")),(AND(S627&gt;60,T627="C")))),"Pick","-")</f>
        <v>-</v>
      </c>
    </row>
    <row r="628" spans="2:38">
      <c r="B628" t="s">
        <v>87</v>
      </c>
      <c r="C628" s="10">
        <v>0.77083333333333337</v>
      </c>
      <c r="D628" s="9" t="s">
        <v>726</v>
      </c>
      <c r="E628" s="2" t="s">
        <v>0</v>
      </c>
      <c r="F628" s="8" t="s">
        <v>725</v>
      </c>
      <c r="G628" s="2">
        <v>22</v>
      </c>
      <c r="H628" s="2">
        <v>45</v>
      </c>
      <c r="I628" s="2">
        <v>34</v>
      </c>
      <c r="J628" s="2" t="s">
        <v>1</v>
      </c>
      <c r="K628" s="2">
        <v>2</v>
      </c>
      <c r="L628" s="2">
        <v>12</v>
      </c>
      <c r="M628" s="3" t="s">
        <v>13</v>
      </c>
      <c r="N628" s="3" t="s">
        <v>13</v>
      </c>
      <c r="O628" s="2">
        <v>45</v>
      </c>
      <c r="P628" s="2" t="b">
        <v>1</v>
      </c>
      <c r="Q628" s="2" t="s">
        <v>2</v>
      </c>
      <c r="R628" s="2" t="s">
        <v>2</v>
      </c>
      <c r="S628" s="44">
        <v>51</v>
      </c>
      <c r="T628" s="44" t="s">
        <v>10</v>
      </c>
      <c r="U628" s="20">
        <v>1.5</v>
      </c>
      <c r="V628" s="11"/>
      <c r="W628" s="2">
        <f>IF(H628&gt;52,10,0)</f>
        <v>0</v>
      </c>
      <c r="X628">
        <f>IF(L628&gt;15,0,IF(L628&lt;8,10,5))</f>
        <v>5</v>
      </c>
      <c r="Y628">
        <f>IF(S628&gt;60,10,IF(S628&lt;49,0,5))</f>
        <v>5</v>
      </c>
      <c r="Z628">
        <f>IF(T628="Y",10,IF(T628="C",5,0))</f>
        <v>10</v>
      </c>
      <c r="AA628" s="2">
        <f>SUM(W628:Z628)+50</f>
        <v>70</v>
      </c>
      <c r="AB628" s="2" t="str">
        <f>IF(AA628&lt;56,"Over 0.5","Under 1.5")</f>
        <v>Under 1.5</v>
      </c>
      <c r="AC628" s="6"/>
      <c r="AD628" s="6" t="str">
        <f>IF(M628="1-0","Under 1.5",IF(M628="0-0","Under 1.5",IF(M628="0-1","Under 1.5","Over 0.5")))</f>
        <v>Over 0.5</v>
      </c>
      <c r="AE628" s="6" t="str">
        <f>IF(M628="?",M628,IF(AB628=AD628,"WON",IF(M628="0-1","WON",IF(M628="1-0","WON","LOST"))))</f>
        <v>?</v>
      </c>
      <c r="AF628" s="6"/>
      <c r="AG628">
        <f>IF(H628&gt;52,6,IF(H628=52,5,IF(H628=51,4,IF(H628=50,3,IF(H628=49,2,IF(H628=48,1,0))))))</f>
        <v>0</v>
      </c>
      <c r="AH628">
        <f>IF(L628&lt;8,2,0)</f>
        <v>0</v>
      </c>
      <c r="AI628">
        <f>IF(S628&gt;49,2,0)</f>
        <v>2</v>
      </c>
      <c r="AJ628">
        <f>IF(SUM(AH628:AI628)=4,SUM(AG628:AI628),0)</f>
        <v>0</v>
      </c>
      <c r="AK628" s="2" t="str">
        <f>IF(AJ628=10,"A1",IF(AJ628=9,"A2",IF(AJ628=8,"A3",IF(AJ628=7,"A4",IF(AJ628=6,"A5","-")))))</f>
        <v>-</v>
      </c>
      <c r="AL628" s="2" t="str">
        <f>IF(AND(L628&lt;11,U628&lt;1.75,AA628&gt;65,OR((AND(S628&gt;49,S628&lt;61,T628="Y")),(AND(S628&lt;48,T628="Y")),(AND(S628&gt;60,T628="N")),(AND(S628&gt;60,T628="Y")),(AND(S628&gt;60,T628="C")))),"Pick","-")</f>
        <v>-</v>
      </c>
    </row>
    <row r="629" spans="2:38">
      <c r="B629" t="s">
        <v>87</v>
      </c>
      <c r="C629" s="10">
        <v>0.77083333333333337</v>
      </c>
      <c r="D629" s="9" t="s">
        <v>753</v>
      </c>
      <c r="E629" s="2" t="s">
        <v>0</v>
      </c>
      <c r="F629" s="8" t="s">
        <v>140</v>
      </c>
      <c r="G629" s="2">
        <v>25</v>
      </c>
      <c r="H629" s="2">
        <v>50</v>
      </c>
      <c r="I629" s="2">
        <v>25</v>
      </c>
      <c r="J629" s="2" t="s">
        <v>1</v>
      </c>
      <c r="K629" s="2">
        <v>2</v>
      </c>
      <c r="L629" s="2">
        <v>0</v>
      </c>
      <c r="M629" s="3" t="s">
        <v>13</v>
      </c>
      <c r="N629" s="3" t="s">
        <v>13</v>
      </c>
      <c r="O629" s="2">
        <v>50</v>
      </c>
      <c r="P629" s="2" t="b">
        <v>1</v>
      </c>
      <c r="Q629" s="2" t="s">
        <v>2</v>
      </c>
      <c r="R629" s="2" t="b">
        <v>1</v>
      </c>
      <c r="S629" s="44">
        <v>47</v>
      </c>
      <c r="T629" s="44" t="s">
        <v>10</v>
      </c>
      <c r="U629" s="20">
        <v>1.55</v>
      </c>
      <c r="V629" s="11"/>
      <c r="W629" s="2">
        <f>IF(H629&gt;52,10,0)</f>
        <v>0</v>
      </c>
      <c r="X629">
        <f>IF(L629&gt;15,0,IF(L629&lt;8,10,5))</f>
        <v>10</v>
      </c>
      <c r="Y629">
        <f>IF(S629&gt;60,10,IF(S629&lt;49,0,5))</f>
        <v>0</v>
      </c>
      <c r="Z629">
        <f>IF(T629="Y",10,IF(T629="C",5,0))</f>
        <v>10</v>
      </c>
      <c r="AA629" s="2">
        <f>SUM(W629:Z629)+50</f>
        <v>70</v>
      </c>
      <c r="AB629" s="2" t="str">
        <f>IF(AA629&lt;56,"Over 0.5","Under 1.5")</f>
        <v>Under 1.5</v>
      </c>
      <c r="AC629" s="6"/>
      <c r="AD629" s="6" t="str">
        <f>IF(M629="1-0","Under 1.5",IF(M629="0-0","Under 1.5",IF(M629="0-1","Under 1.5","Over 0.5")))</f>
        <v>Over 0.5</v>
      </c>
      <c r="AE629" s="6" t="str">
        <f>IF(M629="?",M629,IF(AB629=AD629,"WON",IF(M629="0-1","WON",IF(M629="1-0","WON","LOST"))))</f>
        <v>?</v>
      </c>
      <c r="AF629" s="6"/>
      <c r="AG629">
        <f>IF(H629&gt;52,6,IF(H629=52,5,IF(H629=51,4,IF(H629=50,3,IF(H629=49,2,IF(H629=48,1,0))))))</f>
        <v>3</v>
      </c>
      <c r="AH629">
        <f>IF(L629&lt;8,2,0)</f>
        <v>2</v>
      </c>
      <c r="AI629">
        <f>IF(S629&gt;49,2,0)</f>
        <v>0</v>
      </c>
      <c r="AJ629">
        <f>IF(SUM(AH629:AI629)=4,SUM(AG629:AI629),0)</f>
        <v>0</v>
      </c>
      <c r="AK629" s="2" t="str">
        <f>IF(AJ629=10,"A1",IF(AJ629=9,"A2",IF(AJ629=8,"A3",IF(AJ629=7,"A4",IF(AJ629=6,"A5","-")))))</f>
        <v>-</v>
      </c>
      <c r="AL629" s="2" t="str">
        <f>IF(AND(L629&lt;11,U629&lt;1.75,AA629&gt;65,OR((AND(S629&gt;49,S629&lt;61,T629="Y")),(AND(S629&lt;48,T629="Y")),(AND(S629&gt;60,T629="N")),(AND(S629&gt;60,T629="Y")),(AND(S629&gt;60,T629="C")))),"Pick","-")</f>
        <v>Pick</v>
      </c>
    </row>
    <row r="630" spans="2:38">
      <c r="B630" t="s">
        <v>447</v>
      </c>
      <c r="C630" s="10">
        <v>0.79166666666666663</v>
      </c>
      <c r="D630" s="9" t="s">
        <v>464</v>
      </c>
      <c r="E630" s="2" t="s">
        <v>0</v>
      </c>
      <c r="F630" s="8" t="s">
        <v>1239</v>
      </c>
      <c r="G630" s="2">
        <v>20</v>
      </c>
      <c r="H630" s="2">
        <v>45</v>
      </c>
      <c r="I630" s="2">
        <v>35</v>
      </c>
      <c r="J630" s="2" t="s">
        <v>1</v>
      </c>
      <c r="K630" s="2">
        <v>2</v>
      </c>
      <c r="L630" s="2">
        <v>15</v>
      </c>
      <c r="M630" s="3" t="s">
        <v>13</v>
      </c>
      <c r="N630" s="3" t="s">
        <v>13</v>
      </c>
      <c r="O630" s="2">
        <v>45</v>
      </c>
      <c r="P630" s="2" t="b">
        <v>1</v>
      </c>
      <c r="Q630" s="2" t="s">
        <v>2</v>
      </c>
      <c r="R630" s="2" t="s">
        <v>2</v>
      </c>
      <c r="S630" s="44">
        <v>63</v>
      </c>
      <c r="T630" s="44" t="s">
        <v>12</v>
      </c>
      <c r="U630" s="20">
        <v>1.45</v>
      </c>
      <c r="V630" s="11"/>
      <c r="W630" s="2">
        <f t="shared" ref="W630:W635" si="761">IF(H630&gt;52,10,0)</f>
        <v>0</v>
      </c>
      <c r="X630">
        <f t="shared" ref="X630:X635" si="762">IF(L630&gt;15,0,IF(L630&lt;8,10,5))</f>
        <v>5</v>
      </c>
      <c r="Y630">
        <f t="shared" ref="Y630:Y635" si="763">IF(S630&gt;60,10,IF(S630&lt;49,0,5))</f>
        <v>10</v>
      </c>
      <c r="Z630">
        <f t="shared" ref="Z630:Z635" si="764">IF(T630="Y",10,IF(T630="C",5,0))</f>
        <v>0</v>
      </c>
      <c r="AA630" s="2">
        <f t="shared" ref="AA630:AA635" si="765">SUM(W630:Z630)+50</f>
        <v>65</v>
      </c>
      <c r="AB630" s="2" t="str">
        <f t="shared" ref="AB630:AB635" si="766">IF(AA630&lt;56,"Over 0.5","Under 1.5")</f>
        <v>Under 1.5</v>
      </c>
      <c r="AC630" s="6"/>
      <c r="AD630" s="6" t="str">
        <f t="shared" ref="AD630:AD635" si="767">IF(M630="1-0","Under 1.5",IF(M630="0-0","Under 1.5",IF(M630="0-1","Under 1.5","Over 0.5")))</f>
        <v>Over 0.5</v>
      </c>
      <c r="AE630" s="6" t="str">
        <f t="shared" ref="AE630:AE635" si="768">IF(M630="?",M630,IF(AB630=AD630,"WON",IF(M630="0-1","WON",IF(M630="1-0","WON","LOST"))))</f>
        <v>?</v>
      </c>
      <c r="AF630" s="6"/>
      <c r="AG630">
        <f t="shared" ref="AG630:AG635" si="769">IF(H630&gt;52,6,IF(H630=52,5,IF(H630=51,4,IF(H630=50,3,IF(H630=49,2,IF(H630=48,1,0))))))</f>
        <v>0</v>
      </c>
      <c r="AH630">
        <f t="shared" ref="AH630:AH635" si="770">IF(L630&lt;8,2,0)</f>
        <v>0</v>
      </c>
      <c r="AI630">
        <f t="shared" ref="AI630:AI635" si="771">IF(S630&gt;49,2,0)</f>
        <v>2</v>
      </c>
      <c r="AJ630">
        <f t="shared" ref="AJ630:AJ635" si="772">IF(SUM(AH630:AI630)=4,SUM(AG630:AI630),0)</f>
        <v>0</v>
      </c>
      <c r="AK630" s="2" t="str">
        <f t="shared" ref="AK630:AK635" si="773">IF(AJ630=10,"A1",IF(AJ630=9,"A2",IF(AJ630=8,"A3",IF(AJ630=7,"A4",IF(AJ630=6,"A5","-")))))</f>
        <v>-</v>
      </c>
      <c r="AL630" s="2" t="str">
        <f t="shared" ref="AL630:AL635" si="774">IF(AND(L630&lt;11,U630&lt;1.75,AA630&gt;65,OR((AND(S630&gt;49,S630&lt;61,T630="Y")),(AND(S630&lt;48,T630="Y")),(AND(S630&gt;60,T630="N")),(AND(S630&gt;60,T630="Y")),(AND(S630&gt;60,T630="C")))),"Pick","-")</f>
        <v>-</v>
      </c>
    </row>
    <row r="631" spans="2:38">
      <c r="B631" t="s">
        <v>156</v>
      </c>
      <c r="C631" s="10">
        <v>0.80208333333333337</v>
      </c>
      <c r="D631" s="9" t="s">
        <v>1163</v>
      </c>
      <c r="E631" s="2" t="s">
        <v>0</v>
      </c>
      <c r="F631" s="8" t="s">
        <v>113</v>
      </c>
      <c r="G631" s="2">
        <v>31</v>
      </c>
      <c r="H631" s="2">
        <v>48</v>
      </c>
      <c r="I631" s="2">
        <v>21</v>
      </c>
      <c r="J631" s="2" t="s">
        <v>1</v>
      </c>
      <c r="K631" s="2" t="s">
        <v>1</v>
      </c>
      <c r="L631" s="2">
        <v>10</v>
      </c>
      <c r="M631" s="3" t="s">
        <v>13</v>
      </c>
      <c r="N631" s="3" t="s">
        <v>13</v>
      </c>
      <c r="O631" s="2">
        <v>48</v>
      </c>
      <c r="P631" s="2" t="b">
        <v>1</v>
      </c>
      <c r="Q631" s="2" t="b">
        <v>1</v>
      </c>
      <c r="R631" s="2" t="s">
        <v>2</v>
      </c>
      <c r="S631" s="44">
        <v>39</v>
      </c>
      <c r="T631" s="44" t="s">
        <v>12</v>
      </c>
      <c r="U631" s="20">
        <v>1.8</v>
      </c>
      <c r="V631" s="11"/>
      <c r="W631" s="2">
        <f t="shared" si="761"/>
        <v>0</v>
      </c>
      <c r="X631">
        <f t="shared" si="762"/>
        <v>5</v>
      </c>
      <c r="Y631">
        <f t="shared" si="763"/>
        <v>0</v>
      </c>
      <c r="Z631">
        <f t="shared" si="764"/>
        <v>0</v>
      </c>
      <c r="AA631" s="2">
        <f t="shared" si="765"/>
        <v>55</v>
      </c>
      <c r="AB631" s="2" t="str">
        <f t="shared" si="766"/>
        <v>Over 0.5</v>
      </c>
      <c r="AC631" s="6"/>
      <c r="AD631" s="6" t="str">
        <f t="shared" si="767"/>
        <v>Over 0.5</v>
      </c>
      <c r="AE631" s="6" t="str">
        <f t="shared" si="768"/>
        <v>?</v>
      </c>
      <c r="AF631" s="6"/>
      <c r="AG631">
        <f t="shared" si="769"/>
        <v>1</v>
      </c>
      <c r="AH631">
        <f t="shared" si="770"/>
        <v>0</v>
      </c>
      <c r="AI631">
        <f t="shared" si="771"/>
        <v>0</v>
      </c>
      <c r="AJ631">
        <f t="shared" si="772"/>
        <v>0</v>
      </c>
      <c r="AK631" s="2" t="str">
        <f t="shared" si="773"/>
        <v>-</v>
      </c>
      <c r="AL631" s="2" t="str">
        <f t="shared" si="774"/>
        <v>-</v>
      </c>
    </row>
    <row r="632" spans="2:38">
      <c r="B632" t="s">
        <v>154</v>
      </c>
      <c r="C632" s="10">
        <v>0.91666666666666663</v>
      </c>
      <c r="D632" s="9" t="s">
        <v>859</v>
      </c>
      <c r="E632" s="2" t="s">
        <v>0</v>
      </c>
      <c r="F632" s="8" t="s">
        <v>1002</v>
      </c>
      <c r="G632" s="2">
        <v>30</v>
      </c>
      <c r="H632" s="2">
        <v>56</v>
      </c>
      <c r="I632" s="2">
        <v>14</v>
      </c>
      <c r="J632" s="2" t="s">
        <v>1</v>
      </c>
      <c r="K632" s="2" t="s">
        <v>1</v>
      </c>
      <c r="L632" s="2">
        <v>16</v>
      </c>
      <c r="M632" s="3" t="s">
        <v>13</v>
      </c>
      <c r="N632" s="3" t="s">
        <v>13</v>
      </c>
      <c r="O632" s="2" t="b">
        <v>1</v>
      </c>
      <c r="P632" s="2" t="b">
        <v>1</v>
      </c>
      <c r="Q632" s="2" t="b">
        <v>1</v>
      </c>
      <c r="R632" s="2" t="s">
        <v>2</v>
      </c>
      <c r="S632" s="44">
        <v>53</v>
      </c>
      <c r="T632" s="44" t="s">
        <v>10</v>
      </c>
      <c r="U632" s="20">
        <v>1.55</v>
      </c>
      <c r="V632" s="11"/>
      <c r="W632" s="2">
        <f t="shared" si="761"/>
        <v>10</v>
      </c>
      <c r="X632">
        <f t="shared" si="762"/>
        <v>0</v>
      </c>
      <c r="Y632">
        <f t="shared" si="763"/>
        <v>5</v>
      </c>
      <c r="Z632">
        <f t="shared" si="764"/>
        <v>10</v>
      </c>
      <c r="AA632" s="2">
        <f t="shared" si="765"/>
        <v>75</v>
      </c>
      <c r="AB632" s="2" t="str">
        <f t="shared" si="766"/>
        <v>Under 1.5</v>
      </c>
      <c r="AC632" s="6"/>
      <c r="AD632" s="6" t="str">
        <f t="shared" si="767"/>
        <v>Over 0.5</v>
      </c>
      <c r="AE632" s="6" t="str">
        <f t="shared" si="768"/>
        <v>?</v>
      </c>
      <c r="AF632" s="6"/>
      <c r="AG632">
        <f t="shared" si="769"/>
        <v>6</v>
      </c>
      <c r="AH632">
        <f t="shared" si="770"/>
        <v>0</v>
      </c>
      <c r="AI632">
        <f t="shared" si="771"/>
        <v>2</v>
      </c>
      <c r="AJ632">
        <f t="shared" si="772"/>
        <v>0</v>
      </c>
      <c r="AK632" s="2" t="str">
        <f t="shared" si="773"/>
        <v>-</v>
      </c>
      <c r="AL632" s="2" t="str">
        <f t="shared" si="774"/>
        <v>-</v>
      </c>
    </row>
    <row r="633" spans="2:38">
      <c r="B633"/>
      <c r="E633" s="2"/>
      <c r="F633" s="8"/>
      <c r="G633" s="2"/>
      <c r="H633" s="2"/>
      <c r="I633" s="2"/>
      <c r="J633" s="2"/>
      <c r="K633" s="2"/>
      <c r="L633" s="2"/>
      <c r="M633" s="3"/>
      <c r="N633" s="3"/>
      <c r="O633" s="2"/>
      <c r="P633" s="2"/>
      <c r="Q633" s="2"/>
      <c r="R633" s="2"/>
      <c r="S633" s="44"/>
      <c r="T633" s="44"/>
      <c r="U633" s="20"/>
      <c r="V633" s="11"/>
      <c r="W633" s="2">
        <f t="shared" si="761"/>
        <v>0</v>
      </c>
      <c r="X633">
        <f t="shared" si="762"/>
        <v>10</v>
      </c>
      <c r="Y633">
        <f t="shared" si="763"/>
        <v>0</v>
      </c>
      <c r="Z633">
        <f t="shared" si="764"/>
        <v>0</v>
      </c>
      <c r="AA633" s="2">
        <f t="shared" si="765"/>
        <v>60</v>
      </c>
      <c r="AB633" s="2" t="str">
        <f t="shared" si="766"/>
        <v>Under 1.5</v>
      </c>
      <c r="AC633" s="6"/>
      <c r="AD633" s="6" t="str">
        <f t="shared" si="767"/>
        <v>Over 0.5</v>
      </c>
      <c r="AE633" s="6" t="str">
        <f t="shared" si="768"/>
        <v>LOST</v>
      </c>
      <c r="AF633" s="6"/>
      <c r="AG633">
        <f t="shared" si="769"/>
        <v>0</v>
      </c>
      <c r="AH633">
        <f t="shared" si="770"/>
        <v>2</v>
      </c>
      <c r="AI633">
        <f t="shared" si="771"/>
        <v>0</v>
      </c>
      <c r="AJ633">
        <f t="shared" si="772"/>
        <v>0</v>
      </c>
      <c r="AK633" s="2" t="str">
        <f t="shared" si="773"/>
        <v>-</v>
      </c>
      <c r="AL633" s="2" t="str">
        <f t="shared" si="774"/>
        <v>-</v>
      </c>
    </row>
    <row r="634" spans="2:38">
      <c r="B634"/>
      <c r="E634" s="2"/>
      <c r="F634" s="8"/>
      <c r="G634" s="2"/>
      <c r="H634" s="2"/>
      <c r="I634" s="2"/>
      <c r="J634" s="2"/>
      <c r="K634" s="2"/>
      <c r="L634" s="2"/>
      <c r="M634" s="3"/>
      <c r="N634" s="3"/>
      <c r="O634" s="2"/>
      <c r="P634" s="2"/>
      <c r="Q634" s="2"/>
      <c r="R634" s="2"/>
      <c r="S634" s="44"/>
      <c r="T634" s="44"/>
      <c r="U634" s="20"/>
      <c r="V634" s="11"/>
      <c r="W634" s="2">
        <f t="shared" si="761"/>
        <v>0</v>
      </c>
      <c r="X634">
        <f t="shared" si="762"/>
        <v>10</v>
      </c>
      <c r="Y634">
        <f t="shared" si="763"/>
        <v>0</v>
      </c>
      <c r="Z634">
        <f t="shared" si="764"/>
        <v>0</v>
      </c>
      <c r="AA634" s="2">
        <f t="shared" si="765"/>
        <v>60</v>
      </c>
      <c r="AB634" s="2" t="str">
        <f t="shared" si="766"/>
        <v>Under 1.5</v>
      </c>
      <c r="AC634" s="6"/>
      <c r="AD634" s="6" t="str">
        <f t="shared" si="767"/>
        <v>Over 0.5</v>
      </c>
      <c r="AE634" s="6" t="str">
        <f t="shared" si="768"/>
        <v>LOST</v>
      </c>
      <c r="AF634" s="6"/>
      <c r="AG634">
        <f t="shared" si="769"/>
        <v>0</v>
      </c>
      <c r="AH634">
        <f t="shared" si="770"/>
        <v>2</v>
      </c>
      <c r="AI634">
        <f t="shared" si="771"/>
        <v>0</v>
      </c>
      <c r="AJ634">
        <f t="shared" si="772"/>
        <v>0</v>
      </c>
      <c r="AK634" s="2" t="str">
        <f t="shared" si="773"/>
        <v>-</v>
      </c>
      <c r="AL634" s="2" t="str">
        <f t="shared" si="774"/>
        <v>-</v>
      </c>
    </row>
    <row r="635" spans="2:38">
      <c r="B635" t="s">
        <v>74</v>
      </c>
      <c r="C635" s="10">
        <v>0.5625</v>
      </c>
      <c r="D635" s="9" t="s">
        <v>231</v>
      </c>
      <c r="E635" s="2" t="s">
        <v>0</v>
      </c>
      <c r="F635" s="8" t="s">
        <v>179</v>
      </c>
      <c r="G635" s="2">
        <v>23</v>
      </c>
      <c r="H635" s="2">
        <v>45</v>
      </c>
      <c r="I635" s="2">
        <v>32</v>
      </c>
      <c r="J635" s="2" t="s">
        <v>1</v>
      </c>
      <c r="K635" s="2" t="s">
        <v>1</v>
      </c>
      <c r="L635" s="2">
        <v>9</v>
      </c>
      <c r="M635" s="3" t="s">
        <v>13</v>
      </c>
      <c r="N635" s="3" t="s">
        <v>13</v>
      </c>
      <c r="O635" s="2">
        <v>45</v>
      </c>
      <c r="P635" s="2" t="b">
        <v>1</v>
      </c>
      <c r="Q635" s="2" t="b">
        <v>1</v>
      </c>
      <c r="R635" s="2" t="s">
        <v>2</v>
      </c>
      <c r="S635" s="44">
        <v>61</v>
      </c>
      <c r="T635" s="44" t="s">
        <v>12</v>
      </c>
      <c r="U635" s="20">
        <v>1.5</v>
      </c>
      <c r="V635" s="11"/>
      <c r="W635" s="2">
        <f t="shared" si="761"/>
        <v>0</v>
      </c>
      <c r="X635">
        <f t="shared" si="762"/>
        <v>5</v>
      </c>
      <c r="Y635">
        <f t="shared" si="763"/>
        <v>10</v>
      </c>
      <c r="Z635">
        <f t="shared" si="764"/>
        <v>0</v>
      </c>
      <c r="AA635" s="2">
        <f t="shared" si="765"/>
        <v>65</v>
      </c>
      <c r="AB635" s="2" t="str">
        <f t="shared" si="766"/>
        <v>Under 1.5</v>
      </c>
      <c r="AC635" s="6"/>
      <c r="AD635" s="6" t="str">
        <f t="shared" si="767"/>
        <v>Over 0.5</v>
      </c>
      <c r="AE635" s="6" t="str">
        <f t="shared" si="768"/>
        <v>?</v>
      </c>
      <c r="AF635" s="6"/>
      <c r="AG635">
        <f t="shared" si="769"/>
        <v>0</v>
      </c>
      <c r="AH635">
        <f t="shared" si="770"/>
        <v>0</v>
      </c>
      <c r="AI635">
        <f t="shared" si="771"/>
        <v>2</v>
      </c>
      <c r="AJ635">
        <f t="shared" si="772"/>
        <v>0</v>
      </c>
      <c r="AK635" s="2" t="str">
        <f t="shared" si="773"/>
        <v>-</v>
      </c>
      <c r="AL635" s="2" t="str">
        <f t="shared" si="774"/>
        <v>-</v>
      </c>
    </row>
    <row r="636" spans="2:38">
      <c r="B636" t="s">
        <v>400</v>
      </c>
      <c r="C636" s="10">
        <v>0.58333333333333337</v>
      </c>
      <c r="D636" s="9" t="s">
        <v>774</v>
      </c>
      <c r="E636" s="2" t="s">
        <v>0</v>
      </c>
      <c r="F636" s="8" t="s">
        <v>1241</v>
      </c>
      <c r="G636" s="2">
        <v>34</v>
      </c>
      <c r="H636" s="2">
        <v>60</v>
      </c>
      <c r="I636" s="2">
        <v>6</v>
      </c>
      <c r="J636" s="2" t="s">
        <v>1</v>
      </c>
      <c r="K636" s="2">
        <v>1</v>
      </c>
      <c r="L636" s="2">
        <v>28</v>
      </c>
      <c r="M636" s="3" t="s">
        <v>13</v>
      </c>
      <c r="N636" s="3" t="s">
        <v>13</v>
      </c>
      <c r="O636" s="2" t="b">
        <v>1</v>
      </c>
      <c r="P636" s="2" t="b">
        <v>1</v>
      </c>
      <c r="Q636" s="2" t="s">
        <v>2</v>
      </c>
      <c r="R636" s="2" t="s">
        <v>2</v>
      </c>
      <c r="S636" s="44">
        <v>62</v>
      </c>
      <c r="T636" s="44"/>
      <c r="U636" s="20">
        <v>1.55</v>
      </c>
      <c r="V636" s="11"/>
      <c r="W636" s="2">
        <f t="shared" ref="W636:W653" si="775">IF(H636&gt;52,10,0)</f>
        <v>10</v>
      </c>
      <c r="X636">
        <f t="shared" ref="X636:X653" si="776">IF(L636&gt;15,0,IF(L636&lt;8,10,5))</f>
        <v>0</v>
      </c>
      <c r="Y636">
        <f t="shared" ref="Y636:Y653" si="777">IF(S636&gt;60,10,IF(S636&lt;49,0,5))</f>
        <v>10</v>
      </c>
      <c r="Z636">
        <f t="shared" ref="Z636:Z653" si="778">IF(T636="Y",10,IF(T636="C",5,0))</f>
        <v>0</v>
      </c>
      <c r="AA636" s="2">
        <f t="shared" ref="AA636:AA653" si="779">SUM(W636:Z636)+50</f>
        <v>70</v>
      </c>
      <c r="AB636" s="2" t="str">
        <f t="shared" ref="AB636:AB653" si="780">IF(AA636&lt;56,"Over 0.5","Under 1.5")</f>
        <v>Under 1.5</v>
      </c>
      <c r="AC636" s="6"/>
      <c r="AD636" s="6" t="str">
        <f t="shared" ref="AD636:AD653" si="781">IF(M636="1-0","Under 1.5",IF(M636="0-0","Under 1.5",IF(M636="0-1","Under 1.5","Over 0.5")))</f>
        <v>Over 0.5</v>
      </c>
      <c r="AE636" s="6" t="str">
        <f t="shared" ref="AE636:AE653" si="782">IF(M636="?",M636,IF(AB636=AD636,"WON",IF(M636="0-1","WON",IF(M636="1-0","WON","LOST"))))</f>
        <v>?</v>
      </c>
      <c r="AF636" s="6"/>
      <c r="AG636">
        <f t="shared" ref="AG636:AG653" si="783">IF(H636&gt;52,6,IF(H636=52,5,IF(H636=51,4,IF(H636=50,3,IF(H636=49,2,IF(H636=48,1,0))))))</f>
        <v>6</v>
      </c>
      <c r="AH636">
        <f t="shared" ref="AH636:AH653" si="784">IF(L636&lt;8,2,0)</f>
        <v>0</v>
      </c>
      <c r="AI636">
        <f t="shared" ref="AI636:AI653" si="785">IF(S636&gt;49,2,0)</f>
        <v>2</v>
      </c>
      <c r="AJ636">
        <f t="shared" ref="AJ636:AJ653" si="786">IF(SUM(AH636:AI636)=4,SUM(AG636:AI636),0)</f>
        <v>0</v>
      </c>
      <c r="AK636" s="2" t="str">
        <f t="shared" ref="AK636:AK653" si="787">IF(AJ636=10,"A1",IF(AJ636=9,"A2",IF(AJ636=8,"A3",IF(AJ636=7,"A4",IF(AJ636=6,"A5","-")))))</f>
        <v>-</v>
      </c>
      <c r="AL636" s="2" t="str">
        <f t="shared" ref="AL636:AL653" si="788">IF(AND(L636&lt;11,U636&lt;1.75,AA636&gt;65,OR((AND(S636&gt;49,S636&lt;61,T636="Y")),(AND(S636&lt;48,T636="Y")),(AND(S636&gt;60,T636="N")),(AND(S636&gt;60,T636="Y")),(AND(S636&gt;60,T636="C")))),"Pick","-")</f>
        <v>-</v>
      </c>
    </row>
    <row r="637" spans="2:38">
      <c r="B637" t="s">
        <v>226</v>
      </c>
      <c r="C637" s="10">
        <v>0.66666666666666663</v>
      </c>
      <c r="D637" s="9" t="s">
        <v>1242</v>
      </c>
      <c r="E637" s="2" t="s">
        <v>0</v>
      </c>
      <c r="F637" s="8" t="s">
        <v>1243</v>
      </c>
      <c r="G637" s="2">
        <v>40</v>
      </c>
      <c r="H637" s="2">
        <v>45</v>
      </c>
      <c r="I637" s="2">
        <v>15</v>
      </c>
      <c r="J637" s="2" t="s">
        <v>1</v>
      </c>
      <c r="K637" s="2">
        <v>1</v>
      </c>
      <c r="L637" s="2">
        <v>25</v>
      </c>
      <c r="M637" s="3" t="s">
        <v>13</v>
      </c>
      <c r="N637" s="3" t="s">
        <v>13</v>
      </c>
      <c r="O637" s="2">
        <v>45</v>
      </c>
      <c r="P637" s="2" t="b">
        <v>1</v>
      </c>
      <c r="Q637" s="2" t="s">
        <v>2</v>
      </c>
      <c r="R637" s="2" t="s">
        <v>2</v>
      </c>
      <c r="S637" s="44">
        <v>36</v>
      </c>
      <c r="T637" s="44" t="s">
        <v>11</v>
      </c>
      <c r="U637" s="20">
        <v>2.2999999999999998</v>
      </c>
      <c r="V637" s="11"/>
      <c r="W637" s="2">
        <f t="shared" si="775"/>
        <v>0</v>
      </c>
      <c r="X637">
        <f t="shared" si="776"/>
        <v>0</v>
      </c>
      <c r="Y637">
        <f t="shared" si="777"/>
        <v>0</v>
      </c>
      <c r="Z637">
        <f t="shared" si="778"/>
        <v>5</v>
      </c>
      <c r="AA637" s="2">
        <f t="shared" si="779"/>
        <v>55</v>
      </c>
      <c r="AB637" s="2" t="str">
        <f t="shared" si="780"/>
        <v>Over 0.5</v>
      </c>
      <c r="AC637" s="6"/>
      <c r="AD637" s="6" t="str">
        <f t="shared" si="781"/>
        <v>Over 0.5</v>
      </c>
      <c r="AE637" s="6" t="str">
        <f t="shared" si="782"/>
        <v>?</v>
      </c>
      <c r="AF637" s="6"/>
      <c r="AG637">
        <f t="shared" si="783"/>
        <v>0</v>
      </c>
      <c r="AH637">
        <f t="shared" si="784"/>
        <v>0</v>
      </c>
      <c r="AI637">
        <f t="shared" si="785"/>
        <v>0</v>
      </c>
      <c r="AJ637">
        <f t="shared" si="786"/>
        <v>0</v>
      </c>
      <c r="AK637" s="2" t="str">
        <f t="shared" si="787"/>
        <v>-</v>
      </c>
      <c r="AL637" s="2" t="str">
        <f t="shared" si="788"/>
        <v>-</v>
      </c>
    </row>
    <row r="638" spans="2:38">
      <c r="B638" t="s">
        <v>802</v>
      </c>
      <c r="C638" s="10">
        <v>0.66666666666666663</v>
      </c>
      <c r="D638" s="9" t="s">
        <v>796</v>
      </c>
      <c r="E638" s="2" t="s">
        <v>0</v>
      </c>
      <c r="F638" s="8" t="s">
        <v>1244</v>
      </c>
      <c r="G638" s="2">
        <v>40</v>
      </c>
      <c r="H638" s="2">
        <v>44</v>
      </c>
      <c r="I638" s="2">
        <v>16</v>
      </c>
      <c r="J638" s="2" t="s">
        <v>1</v>
      </c>
      <c r="K638" s="2">
        <v>1</v>
      </c>
      <c r="L638" s="2">
        <v>24</v>
      </c>
      <c r="M638" s="3" t="s">
        <v>13</v>
      </c>
      <c r="N638" s="3" t="s">
        <v>13</v>
      </c>
      <c r="O638" s="2">
        <v>44</v>
      </c>
      <c r="P638" s="2" t="b">
        <v>1</v>
      </c>
      <c r="Q638" s="2" t="s">
        <v>2</v>
      </c>
      <c r="R638" s="2" t="s">
        <v>2</v>
      </c>
      <c r="S638" s="44">
        <v>49</v>
      </c>
      <c r="T638" s="44" t="s">
        <v>12</v>
      </c>
      <c r="U638" s="20">
        <v>1.35</v>
      </c>
      <c r="V638" s="11"/>
      <c r="W638" s="2">
        <f t="shared" si="775"/>
        <v>0</v>
      </c>
      <c r="X638">
        <f t="shared" si="776"/>
        <v>0</v>
      </c>
      <c r="Y638">
        <f t="shared" si="777"/>
        <v>5</v>
      </c>
      <c r="Z638">
        <f t="shared" si="778"/>
        <v>0</v>
      </c>
      <c r="AA638" s="2">
        <f t="shared" si="779"/>
        <v>55</v>
      </c>
      <c r="AB638" s="2" t="str">
        <f t="shared" si="780"/>
        <v>Over 0.5</v>
      </c>
      <c r="AC638" s="6"/>
      <c r="AD638" s="6" t="str">
        <f t="shared" si="781"/>
        <v>Over 0.5</v>
      </c>
      <c r="AE638" s="6" t="str">
        <f t="shared" si="782"/>
        <v>?</v>
      </c>
      <c r="AF638" s="6"/>
      <c r="AG638">
        <f t="shared" si="783"/>
        <v>0</v>
      </c>
      <c r="AH638">
        <f t="shared" si="784"/>
        <v>0</v>
      </c>
      <c r="AI638">
        <f t="shared" si="785"/>
        <v>0</v>
      </c>
      <c r="AJ638">
        <f t="shared" si="786"/>
        <v>0</v>
      </c>
      <c r="AK638" s="2" t="str">
        <f t="shared" si="787"/>
        <v>-</v>
      </c>
      <c r="AL638" s="2" t="str">
        <f t="shared" si="788"/>
        <v>-</v>
      </c>
    </row>
    <row r="639" spans="2:38">
      <c r="B639" t="s">
        <v>400</v>
      </c>
      <c r="C639" s="10">
        <v>0.66666666666666663</v>
      </c>
      <c r="D639" s="9" t="s">
        <v>773</v>
      </c>
      <c r="E639" s="2" t="s">
        <v>0</v>
      </c>
      <c r="F639" s="8" t="s">
        <v>1245</v>
      </c>
      <c r="G639" s="2">
        <v>10</v>
      </c>
      <c r="H639" s="2">
        <v>69</v>
      </c>
      <c r="I639" s="2">
        <v>21</v>
      </c>
      <c r="J639" s="2" t="s">
        <v>1</v>
      </c>
      <c r="K639" s="2">
        <v>2</v>
      </c>
      <c r="L639" s="2">
        <v>11</v>
      </c>
      <c r="M639" s="3" t="s">
        <v>13</v>
      </c>
      <c r="N639" s="3" t="s">
        <v>13</v>
      </c>
      <c r="O639" s="2" t="b">
        <v>1</v>
      </c>
      <c r="P639" s="2" t="b">
        <v>1</v>
      </c>
      <c r="Q639" s="2" t="s">
        <v>2</v>
      </c>
      <c r="R639" s="2" t="s">
        <v>2</v>
      </c>
      <c r="S639" s="44">
        <v>50</v>
      </c>
      <c r="T639" s="44"/>
      <c r="U639" s="20">
        <v>1.7</v>
      </c>
      <c r="V639" s="11"/>
      <c r="W639" s="2">
        <f t="shared" si="775"/>
        <v>10</v>
      </c>
      <c r="X639">
        <f t="shared" si="776"/>
        <v>5</v>
      </c>
      <c r="Y639">
        <f t="shared" si="777"/>
        <v>5</v>
      </c>
      <c r="Z639">
        <f t="shared" si="778"/>
        <v>0</v>
      </c>
      <c r="AA639" s="2">
        <f t="shared" si="779"/>
        <v>70</v>
      </c>
      <c r="AB639" s="2" t="str">
        <f t="shared" si="780"/>
        <v>Under 1.5</v>
      </c>
      <c r="AC639" s="6"/>
      <c r="AD639" s="6" t="str">
        <f t="shared" si="781"/>
        <v>Over 0.5</v>
      </c>
      <c r="AE639" s="6" t="str">
        <f t="shared" si="782"/>
        <v>?</v>
      </c>
      <c r="AF639" s="6"/>
      <c r="AG639">
        <f t="shared" si="783"/>
        <v>6</v>
      </c>
      <c r="AH639">
        <f t="shared" si="784"/>
        <v>0</v>
      </c>
      <c r="AI639">
        <f t="shared" si="785"/>
        <v>2</v>
      </c>
      <c r="AJ639">
        <f t="shared" si="786"/>
        <v>0</v>
      </c>
      <c r="AK639" s="2" t="str">
        <f t="shared" si="787"/>
        <v>-</v>
      </c>
      <c r="AL639" s="2" t="str">
        <f t="shared" si="788"/>
        <v>-</v>
      </c>
    </row>
    <row r="640" spans="2:38">
      <c r="B640" t="s">
        <v>854</v>
      </c>
      <c r="C640" s="10">
        <v>0.69791666666666663</v>
      </c>
      <c r="D640" s="9" t="s">
        <v>831</v>
      </c>
      <c r="E640" s="2" t="s">
        <v>0</v>
      </c>
      <c r="F640" s="8" t="s">
        <v>828</v>
      </c>
      <c r="G640" s="2">
        <v>17</v>
      </c>
      <c r="H640" s="2">
        <v>60</v>
      </c>
      <c r="I640" s="2">
        <v>22</v>
      </c>
      <c r="J640" s="2" t="s">
        <v>1</v>
      </c>
      <c r="K640" s="2">
        <v>1</v>
      </c>
      <c r="L640" s="2">
        <v>5</v>
      </c>
      <c r="M640" s="3" t="s">
        <v>13</v>
      </c>
      <c r="N640" s="3" t="s">
        <v>13</v>
      </c>
      <c r="O640" s="2" t="b">
        <v>1</v>
      </c>
      <c r="P640" s="2" t="b">
        <v>1</v>
      </c>
      <c r="Q640" s="2" t="s">
        <v>2</v>
      </c>
      <c r="R640" s="2" t="b">
        <v>1</v>
      </c>
      <c r="S640" s="44">
        <v>30</v>
      </c>
      <c r="T640" s="44" t="s">
        <v>12</v>
      </c>
      <c r="U640" s="20">
        <v>1.9</v>
      </c>
      <c r="V640" s="11"/>
      <c r="W640" s="2">
        <f t="shared" si="775"/>
        <v>10</v>
      </c>
      <c r="X640">
        <f t="shared" si="776"/>
        <v>10</v>
      </c>
      <c r="Y640">
        <f t="shared" si="777"/>
        <v>0</v>
      </c>
      <c r="Z640">
        <f t="shared" si="778"/>
        <v>0</v>
      </c>
      <c r="AA640" s="2">
        <f t="shared" si="779"/>
        <v>70</v>
      </c>
      <c r="AB640" s="2" t="str">
        <f t="shared" si="780"/>
        <v>Under 1.5</v>
      </c>
      <c r="AC640" s="6"/>
      <c r="AD640" s="6" t="str">
        <f t="shared" si="781"/>
        <v>Over 0.5</v>
      </c>
      <c r="AE640" s="6" t="str">
        <f t="shared" si="782"/>
        <v>?</v>
      </c>
      <c r="AF640" s="6"/>
      <c r="AG640">
        <f t="shared" si="783"/>
        <v>6</v>
      </c>
      <c r="AH640">
        <f t="shared" si="784"/>
        <v>2</v>
      </c>
      <c r="AI640">
        <f t="shared" si="785"/>
        <v>0</v>
      </c>
      <c r="AJ640">
        <f t="shared" si="786"/>
        <v>0</v>
      </c>
      <c r="AK640" s="2" t="str">
        <f t="shared" si="787"/>
        <v>-</v>
      </c>
      <c r="AL640" s="2" t="str">
        <f t="shared" si="788"/>
        <v>-</v>
      </c>
    </row>
    <row r="641" spans="2:38">
      <c r="B641" t="s">
        <v>854</v>
      </c>
      <c r="C641" s="10">
        <v>0.70486111111111116</v>
      </c>
      <c r="D641" s="9" t="s">
        <v>1246</v>
      </c>
      <c r="E641" s="2" t="s">
        <v>0</v>
      </c>
      <c r="F641" s="8" t="s">
        <v>1247</v>
      </c>
      <c r="G641" s="2">
        <v>28</v>
      </c>
      <c r="H641" s="2">
        <v>47</v>
      </c>
      <c r="I641" s="2">
        <v>25</v>
      </c>
      <c r="J641" s="2" t="s">
        <v>1</v>
      </c>
      <c r="K641" s="2">
        <v>1</v>
      </c>
      <c r="L641" s="2">
        <v>3</v>
      </c>
      <c r="M641" s="3" t="s">
        <v>13</v>
      </c>
      <c r="N641" s="3" t="s">
        <v>13</v>
      </c>
      <c r="O641" s="2">
        <v>47</v>
      </c>
      <c r="P641" s="2" t="b">
        <v>1</v>
      </c>
      <c r="Q641" s="2" t="s">
        <v>2</v>
      </c>
      <c r="R641" s="2" t="b">
        <v>1</v>
      </c>
      <c r="S641" s="44">
        <v>24</v>
      </c>
      <c r="T641" s="44" t="s">
        <v>11</v>
      </c>
      <c r="U641" s="20">
        <v>2</v>
      </c>
      <c r="V641" s="11"/>
      <c r="W641" s="2">
        <f t="shared" si="775"/>
        <v>0</v>
      </c>
      <c r="X641">
        <f t="shared" si="776"/>
        <v>10</v>
      </c>
      <c r="Y641">
        <f t="shared" si="777"/>
        <v>0</v>
      </c>
      <c r="Z641">
        <f t="shared" si="778"/>
        <v>5</v>
      </c>
      <c r="AA641" s="2">
        <f t="shared" si="779"/>
        <v>65</v>
      </c>
      <c r="AB641" s="2" t="str">
        <f t="shared" si="780"/>
        <v>Under 1.5</v>
      </c>
      <c r="AC641" s="6"/>
      <c r="AD641" s="6" t="str">
        <f t="shared" si="781"/>
        <v>Over 0.5</v>
      </c>
      <c r="AE641" s="6" t="str">
        <f t="shared" si="782"/>
        <v>?</v>
      </c>
      <c r="AF641" s="6"/>
      <c r="AG641">
        <f t="shared" si="783"/>
        <v>0</v>
      </c>
      <c r="AH641">
        <f t="shared" si="784"/>
        <v>2</v>
      </c>
      <c r="AI641">
        <f t="shared" si="785"/>
        <v>0</v>
      </c>
      <c r="AJ641">
        <f t="shared" si="786"/>
        <v>0</v>
      </c>
      <c r="AK641" s="2" t="str">
        <f t="shared" si="787"/>
        <v>-</v>
      </c>
      <c r="AL641" s="2" t="str">
        <f t="shared" si="788"/>
        <v>-</v>
      </c>
    </row>
    <row r="642" spans="2:38">
      <c r="B642" t="s">
        <v>854</v>
      </c>
      <c r="C642" s="10">
        <v>0.70833333333333337</v>
      </c>
      <c r="D642" s="9" t="s">
        <v>962</v>
      </c>
      <c r="E642" s="2" t="s">
        <v>0</v>
      </c>
      <c r="F642" s="8" t="s">
        <v>826</v>
      </c>
      <c r="G642" s="2">
        <v>17</v>
      </c>
      <c r="H642" s="2">
        <v>45</v>
      </c>
      <c r="I642" s="2">
        <v>38</v>
      </c>
      <c r="J642" s="2" t="s">
        <v>1</v>
      </c>
      <c r="K642" s="2">
        <v>2</v>
      </c>
      <c r="L642" s="2">
        <v>21</v>
      </c>
      <c r="M642" s="3" t="s">
        <v>13</v>
      </c>
      <c r="N642" s="3" t="s">
        <v>13</v>
      </c>
      <c r="O642" s="2">
        <v>45</v>
      </c>
      <c r="P642" s="2" t="b">
        <v>1</v>
      </c>
      <c r="Q642" s="2" t="s">
        <v>2</v>
      </c>
      <c r="R642" s="2" t="s">
        <v>2</v>
      </c>
      <c r="S642" s="44">
        <v>38</v>
      </c>
      <c r="T642" s="44" t="s">
        <v>10</v>
      </c>
      <c r="U642" s="20">
        <v>1.9</v>
      </c>
      <c r="V642" s="11"/>
      <c r="W642" s="2">
        <f t="shared" si="775"/>
        <v>0</v>
      </c>
      <c r="X642">
        <f t="shared" si="776"/>
        <v>0</v>
      </c>
      <c r="Y642">
        <f t="shared" si="777"/>
        <v>0</v>
      </c>
      <c r="Z642">
        <f t="shared" si="778"/>
        <v>10</v>
      </c>
      <c r="AA642" s="2">
        <f t="shared" si="779"/>
        <v>60</v>
      </c>
      <c r="AB642" s="2" t="str">
        <f t="shared" si="780"/>
        <v>Under 1.5</v>
      </c>
      <c r="AC642" s="6"/>
      <c r="AD642" s="6" t="str">
        <f t="shared" si="781"/>
        <v>Over 0.5</v>
      </c>
      <c r="AE642" s="6" t="str">
        <f t="shared" si="782"/>
        <v>?</v>
      </c>
      <c r="AF642" s="6"/>
      <c r="AG642">
        <f t="shared" si="783"/>
        <v>0</v>
      </c>
      <c r="AH642">
        <f t="shared" si="784"/>
        <v>0</v>
      </c>
      <c r="AI642">
        <f t="shared" si="785"/>
        <v>0</v>
      </c>
      <c r="AJ642">
        <f t="shared" si="786"/>
        <v>0</v>
      </c>
      <c r="AK642" s="2" t="str">
        <f t="shared" si="787"/>
        <v>-</v>
      </c>
      <c r="AL642" s="2" t="str">
        <f t="shared" si="788"/>
        <v>-</v>
      </c>
    </row>
    <row r="643" spans="2:38">
      <c r="B643" t="s">
        <v>854</v>
      </c>
      <c r="C643" s="10">
        <v>0.70833333333333337</v>
      </c>
      <c r="D643" s="9" t="s">
        <v>963</v>
      </c>
      <c r="E643" s="2" t="s">
        <v>0</v>
      </c>
      <c r="F643" s="8" t="s">
        <v>829</v>
      </c>
      <c r="G643" s="2">
        <v>23</v>
      </c>
      <c r="H643" s="2">
        <v>52</v>
      </c>
      <c r="I643" s="2">
        <v>25</v>
      </c>
      <c r="J643" s="2" t="s">
        <v>1</v>
      </c>
      <c r="K643" s="2">
        <v>2</v>
      </c>
      <c r="L643" s="2">
        <v>2</v>
      </c>
      <c r="M643" s="3" t="s">
        <v>13</v>
      </c>
      <c r="N643" s="3" t="s">
        <v>13</v>
      </c>
      <c r="O643" s="2">
        <v>52</v>
      </c>
      <c r="P643" s="2" t="b">
        <v>1</v>
      </c>
      <c r="Q643" s="2" t="s">
        <v>2</v>
      </c>
      <c r="R643" s="2" t="b">
        <v>1</v>
      </c>
      <c r="S643" s="44">
        <v>54</v>
      </c>
      <c r="T643" s="44" t="s">
        <v>11</v>
      </c>
      <c r="U643" s="20">
        <v>1.85</v>
      </c>
      <c r="V643" s="11"/>
      <c r="W643" s="2">
        <f t="shared" si="775"/>
        <v>0</v>
      </c>
      <c r="X643">
        <f t="shared" si="776"/>
        <v>10</v>
      </c>
      <c r="Y643">
        <f t="shared" si="777"/>
        <v>5</v>
      </c>
      <c r="Z643">
        <f t="shared" si="778"/>
        <v>5</v>
      </c>
      <c r="AA643" s="2">
        <f t="shared" si="779"/>
        <v>70</v>
      </c>
      <c r="AB643" s="2" t="str">
        <f t="shared" si="780"/>
        <v>Under 1.5</v>
      </c>
      <c r="AC643" s="6"/>
      <c r="AD643" s="6" t="str">
        <f t="shared" si="781"/>
        <v>Over 0.5</v>
      </c>
      <c r="AE643" s="6" t="str">
        <f t="shared" si="782"/>
        <v>?</v>
      </c>
      <c r="AF643" s="6"/>
      <c r="AG643">
        <f t="shared" si="783"/>
        <v>5</v>
      </c>
      <c r="AH643">
        <f t="shared" si="784"/>
        <v>2</v>
      </c>
      <c r="AI643">
        <f t="shared" si="785"/>
        <v>2</v>
      </c>
      <c r="AJ643">
        <f t="shared" si="786"/>
        <v>9</v>
      </c>
      <c r="AK643" s="2" t="str">
        <f t="shared" si="787"/>
        <v>A2</v>
      </c>
      <c r="AL643" s="2" t="str">
        <f t="shared" si="788"/>
        <v>-</v>
      </c>
    </row>
    <row r="644" spans="2:38">
      <c r="B644" t="s">
        <v>452</v>
      </c>
      <c r="C644" s="10">
        <v>0.70833333333333337</v>
      </c>
      <c r="D644" s="9" t="s">
        <v>1185</v>
      </c>
      <c r="E644" s="2" t="s">
        <v>0</v>
      </c>
      <c r="F644" s="8" t="s">
        <v>1018</v>
      </c>
      <c r="G644" s="2">
        <v>32</v>
      </c>
      <c r="H644" s="2">
        <v>45</v>
      </c>
      <c r="I644" s="2">
        <v>23</v>
      </c>
      <c r="J644" s="2" t="s">
        <v>1</v>
      </c>
      <c r="K644" s="2">
        <v>1</v>
      </c>
      <c r="L644" s="2">
        <v>9</v>
      </c>
      <c r="M644" s="3" t="s">
        <v>13</v>
      </c>
      <c r="N644" s="3" t="s">
        <v>13</v>
      </c>
      <c r="O644" s="2">
        <v>45</v>
      </c>
      <c r="P644" s="2" t="b">
        <v>1</v>
      </c>
      <c r="Q644" s="2" t="s">
        <v>2</v>
      </c>
      <c r="R644" s="2" t="s">
        <v>2</v>
      </c>
      <c r="S644" s="44">
        <v>6</v>
      </c>
      <c r="T644" s="44" t="s">
        <v>12</v>
      </c>
      <c r="U644" s="20">
        <v>1.3</v>
      </c>
      <c r="V644" s="11"/>
      <c r="W644" s="2">
        <f t="shared" si="775"/>
        <v>0</v>
      </c>
      <c r="X644">
        <f t="shared" si="776"/>
        <v>5</v>
      </c>
      <c r="Y644">
        <f t="shared" si="777"/>
        <v>0</v>
      </c>
      <c r="Z644">
        <f t="shared" si="778"/>
        <v>0</v>
      </c>
      <c r="AA644" s="2">
        <f t="shared" si="779"/>
        <v>55</v>
      </c>
      <c r="AB644" s="2" t="str">
        <f t="shared" si="780"/>
        <v>Over 0.5</v>
      </c>
      <c r="AC644" s="6"/>
      <c r="AD644" s="6" t="str">
        <f t="shared" si="781"/>
        <v>Over 0.5</v>
      </c>
      <c r="AE644" s="6" t="str">
        <f t="shared" si="782"/>
        <v>?</v>
      </c>
      <c r="AF644" s="6"/>
      <c r="AG644">
        <f t="shared" si="783"/>
        <v>0</v>
      </c>
      <c r="AH644">
        <f t="shared" si="784"/>
        <v>0</v>
      </c>
      <c r="AI644">
        <f t="shared" si="785"/>
        <v>0</v>
      </c>
      <c r="AJ644">
        <f t="shared" si="786"/>
        <v>0</v>
      </c>
      <c r="AK644" s="2" t="str">
        <f t="shared" si="787"/>
        <v>-</v>
      </c>
      <c r="AL644" s="2" t="str">
        <f t="shared" si="788"/>
        <v>-</v>
      </c>
    </row>
    <row r="645" spans="2:38">
      <c r="B645" t="s">
        <v>854</v>
      </c>
      <c r="C645" s="10">
        <v>0.71180555555555547</v>
      </c>
      <c r="D645" s="9" t="s">
        <v>827</v>
      </c>
      <c r="E645" s="2" t="s">
        <v>0</v>
      </c>
      <c r="F645" s="8" t="s">
        <v>830</v>
      </c>
      <c r="G645" s="2">
        <v>23</v>
      </c>
      <c r="H645" s="2">
        <v>47</v>
      </c>
      <c r="I645" s="2">
        <v>30</v>
      </c>
      <c r="J645" s="2" t="s">
        <v>1</v>
      </c>
      <c r="K645" s="2">
        <v>2</v>
      </c>
      <c r="L645" s="2">
        <v>7</v>
      </c>
      <c r="M645" s="3" t="s">
        <v>13</v>
      </c>
      <c r="N645" s="3" t="s">
        <v>13</v>
      </c>
      <c r="O645" s="2">
        <v>47</v>
      </c>
      <c r="P645" s="2" t="b">
        <v>1</v>
      </c>
      <c r="Q645" s="2" t="s">
        <v>2</v>
      </c>
      <c r="R645" s="2" t="s">
        <v>2</v>
      </c>
      <c r="S645" s="44">
        <v>33</v>
      </c>
      <c r="T645" s="44" t="s">
        <v>12</v>
      </c>
      <c r="U645" s="20">
        <v>2.2999999999999998</v>
      </c>
      <c r="V645" s="11"/>
      <c r="W645" s="2">
        <f t="shared" si="775"/>
        <v>0</v>
      </c>
      <c r="X645">
        <f t="shared" si="776"/>
        <v>10</v>
      </c>
      <c r="Y645">
        <f t="shared" si="777"/>
        <v>0</v>
      </c>
      <c r="Z645">
        <f t="shared" si="778"/>
        <v>0</v>
      </c>
      <c r="AA645" s="2">
        <f t="shared" si="779"/>
        <v>60</v>
      </c>
      <c r="AB645" s="2" t="str">
        <f t="shared" si="780"/>
        <v>Under 1.5</v>
      </c>
      <c r="AC645" s="6"/>
      <c r="AD645" s="6" t="str">
        <f t="shared" si="781"/>
        <v>Over 0.5</v>
      </c>
      <c r="AE645" s="6" t="str">
        <f t="shared" si="782"/>
        <v>?</v>
      </c>
      <c r="AF645" s="6"/>
      <c r="AG645">
        <f t="shared" si="783"/>
        <v>0</v>
      </c>
      <c r="AH645">
        <f t="shared" si="784"/>
        <v>2</v>
      </c>
      <c r="AI645">
        <f t="shared" si="785"/>
        <v>0</v>
      </c>
      <c r="AJ645">
        <f t="shared" si="786"/>
        <v>0</v>
      </c>
      <c r="AK645" s="2" t="str">
        <f t="shared" si="787"/>
        <v>-</v>
      </c>
      <c r="AL645" s="2" t="str">
        <f t="shared" si="788"/>
        <v>-</v>
      </c>
    </row>
    <row r="646" spans="2:38">
      <c r="B646" t="s">
        <v>164</v>
      </c>
      <c r="C646" s="10">
        <v>0.75</v>
      </c>
      <c r="D646" s="9" t="s">
        <v>975</v>
      </c>
      <c r="E646" s="2" t="s">
        <v>0</v>
      </c>
      <c r="F646" s="8" t="s">
        <v>138</v>
      </c>
      <c r="G646" s="2">
        <v>25</v>
      </c>
      <c r="H646" s="2">
        <v>61</v>
      </c>
      <c r="I646" s="2">
        <v>14</v>
      </c>
      <c r="J646" s="2" t="s">
        <v>1</v>
      </c>
      <c r="K646" s="2" t="s">
        <v>1</v>
      </c>
      <c r="L646" s="2">
        <v>11</v>
      </c>
      <c r="M646" s="3" t="s">
        <v>13</v>
      </c>
      <c r="N646" s="3" t="s">
        <v>13</v>
      </c>
      <c r="O646" s="2" t="b">
        <v>1</v>
      </c>
      <c r="P646" s="2" t="b">
        <v>1</v>
      </c>
      <c r="Q646" s="2" t="b">
        <v>1</v>
      </c>
      <c r="R646" s="2" t="s">
        <v>2</v>
      </c>
      <c r="S646" s="44">
        <v>67</v>
      </c>
      <c r="T646" s="44" t="s">
        <v>12</v>
      </c>
      <c r="U646" s="20">
        <v>1.7</v>
      </c>
      <c r="V646" s="11"/>
      <c r="W646" s="2">
        <f t="shared" si="775"/>
        <v>10</v>
      </c>
      <c r="X646">
        <f t="shared" si="776"/>
        <v>5</v>
      </c>
      <c r="Y646">
        <f t="shared" si="777"/>
        <v>10</v>
      </c>
      <c r="Z646">
        <f t="shared" si="778"/>
        <v>0</v>
      </c>
      <c r="AA646" s="2">
        <f t="shared" si="779"/>
        <v>75</v>
      </c>
      <c r="AB646" s="2" t="str">
        <f t="shared" si="780"/>
        <v>Under 1.5</v>
      </c>
      <c r="AC646" s="6"/>
      <c r="AD646" s="6" t="str">
        <f t="shared" si="781"/>
        <v>Over 0.5</v>
      </c>
      <c r="AE646" s="6" t="str">
        <f t="shared" si="782"/>
        <v>?</v>
      </c>
      <c r="AF646" s="6"/>
      <c r="AG646">
        <f t="shared" si="783"/>
        <v>6</v>
      </c>
      <c r="AH646">
        <f t="shared" si="784"/>
        <v>0</v>
      </c>
      <c r="AI646">
        <f t="shared" si="785"/>
        <v>2</v>
      </c>
      <c r="AJ646">
        <f t="shared" si="786"/>
        <v>0</v>
      </c>
      <c r="AK646" s="2" t="str">
        <f t="shared" si="787"/>
        <v>-</v>
      </c>
      <c r="AL646" s="2" t="str">
        <f t="shared" si="788"/>
        <v>-</v>
      </c>
    </row>
    <row r="647" spans="2:38">
      <c r="B647" t="s">
        <v>95</v>
      </c>
      <c r="C647" s="10">
        <v>0.75</v>
      </c>
      <c r="D647" s="9" t="s">
        <v>233</v>
      </c>
      <c r="E647" s="2" t="s">
        <v>0</v>
      </c>
      <c r="F647" s="8" t="s">
        <v>102</v>
      </c>
      <c r="G647" s="2">
        <v>14</v>
      </c>
      <c r="H647" s="2">
        <v>54</v>
      </c>
      <c r="I647" s="2">
        <v>31</v>
      </c>
      <c r="J647" s="2" t="s">
        <v>1</v>
      </c>
      <c r="K647" s="2" t="s">
        <v>1</v>
      </c>
      <c r="L647" s="2">
        <v>17</v>
      </c>
      <c r="M647" s="3" t="s">
        <v>13</v>
      </c>
      <c r="N647" s="3" t="s">
        <v>13</v>
      </c>
      <c r="O647" s="2" t="b">
        <v>1</v>
      </c>
      <c r="P647" s="2" t="b">
        <v>1</v>
      </c>
      <c r="Q647" s="2" t="b">
        <v>1</v>
      </c>
      <c r="R647" s="2" t="s">
        <v>2</v>
      </c>
      <c r="S647" s="44">
        <v>54</v>
      </c>
      <c r="T647" s="44" t="s">
        <v>10</v>
      </c>
      <c r="U647" s="20">
        <v>1.65</v>
      </c>
      <c r="V647" s="11"/>
      <c r="W647" s="2">
        <f t="shared" si="775"/>
        <v>10</v>
      </c>
      <c r="X647">
        <f t="shared" si="776"/>
        <v>0</v>
      </c>
      <c r="Y647">
        <f t="shared" si="777"/>
        <v>5</v>
      </c>
      <c r="Z647">
        <f t="shared" si="778"/>
        <v>10</v>
      </c>
      <c r="AA647" s="2">
        <f t="shared" si="779"/>
        <v>75</v>
      </c>
      <c r="AB647" s="2" t="str">
        <f t="shared" si="780"/>
        <v>Under 1.5</v>
      </c>
      <c r="AC647" s="6"/>
      <c r="AD647" s="6" t="str">
        <f t="shared" si="781"/>
        <v>Over 0.5</v>
      </c>
      <c r="AE647" s="6" t="str">
        <f t="shared" si="782"/>
        <v>?</v>
      </c>
      <c r="AF647" s="6"/>
      <c r="AG647">
        <f t="shared" si="783"/>
        <v>6</v>
      </c>
      <c r="AH647">
        <f t="shared" si="784"/>
        <v>0</v>
      </c>
      <c r="AI647">
        <f t="shared" si="785"/>
        <v>2</v>
      </c>
      <c r="AJ647">
        <f t="shared" si="786"/>
        <v>0</v>
      </c>
      <c r="AK647" s="2" t="str">
        <f t="shared" si="787"/>
        <v>-</v>
      </c>
      <c r="AL647" s="2" t="str">
        <f t="shared" si="788"/>
        <v>-</v>
      </c>
    </row>
    <row r="648" spans="2:38">
      <c r="B648" t="s">
        <v>854</v>
      </c>
      <c r="C648" s="10">
        <v>0.78125</v>
      </c>
      <c r="D648" s="9" t="s">
        <v>980</v>
      </c>
      <c r="E648" s="2" t="s">
        <v>0</v>
      </c>
      <c r="F648" s="8" t="s">
        <v>1248</v>
      </c>
      <c r="G648" s="2">
        <v>24</v>
      </c>
      <c r="H648" s="2">
        <v>53</v>
      </c>
      <c r="I648" s="2">
        <v>23</v>
      </c>
      <c r="J648" s="2" t="s">
        <v>1</v>
      </c>
      <c r="K648" s="2">
        <v>1</v>
      </c>
      <c r="L648" s="2">
        <v>1</v>
      </c>
      <c r="M648" s="3" t="s">
        <v>13</v>
      </c>
      <c r="N648" s="3" t="s">
        <v>13</v>
      </c>
      <c r="O648" s="2" t="b">
        <v>1</v>
      </c>
      <c r="P648" s="2" t="b">
        <v>1</v>
      </c>
      <c r="Q648" s="2" t="s">
        <v>2</v>
      </c>
      <c r="R648" s="2" t="b">
        <v>1</v>
      </c>
      <c r="S648" s="44">
        <v>55</v>
      </c>
      <c r="T648" s="44" t="s">
        <v>11</v>
      </c>
      <c r="U648" s="20">
        <v>2.15</v>
      </c>
      <c r="V648" s="11"/>
      <c r="W648" s="2">
        <f t="shared" si="775"/>
        <v>10</v>
      </c>
      <c r="X648">
        <f t="shared" si="776"/>
        <v>10</v>
      </c>
      <c r="Y648">
        <f t="shared" si="777"/>
        <v>5</v>
      </c>
      <c r="Z648">
        <f t="shared" si="778"/>
        <v>5</v>
      </c>
      <c r="AA648" s="2">
        <f t="shared" si="779"/>
        <v>80</v>
      </c>
      <c r="AB648" s="2" t="str">
        <f t="shared" si="780"/>
        <v>Under 1.5</v>
      </c>
      <c r="AC648" s="6"/>
      <c r="AD648" s="6" t="str">
        <f t="shared" si="781"/>
        <v>Over 0.5</v>
      </c>
      <c r="AE648" s="6" t="str">
        <f t="shared" si="782"/>
        <v>?</v>
      </c>
      <c r="AF648" s="6"/>
      <c r="AG648">
        <f t="shared" si="783"/>
        <v>6</v>
      </c>
      <c r="AH648">
        <f t="shared" si="784"/>
        <v>2</v>
      </c>
      <c r="AI648">
        <f t="shared" si="785"/>
        <v>2</v>
      </c>
      <c r="AJ648">
        <f t="shared" si="786"/>
        <v>10</v>
      </c>
      <c r="AK648" s="2" t="str">
        <f t="shared" si="787"/>
        <v>A1</v>
      </c>
      <c r="AL648" s="2" t="str">
        <f t="shared" si="788"/>
        <v>-</v>
      </c>
    </row>
    <row r="649" spans="2:38">
      <c r="B649" t="s">
        <v>206</v>
      </c>
      <c r="C649" s="10">
        <v>0.79166666666666663</v>
      </c>
      <c r="D649" s="9" t="s">
        <v>190</v>
      </c>
      <c r="E649" s="2" t="s">
        <v>0</v>
      </c>
      <c r="F649" s="8" t="s">
        <v>177</v>
      </c>
      <c r="G649" s="2">
        <v>32</v>
      </c>
      <c r="H649" s="2">
        <v>46</v>
      </c>
      <c r="I649" s="2">
        <v>22</v>
      </c>
      <c r="J649" s="2" t="s">
        <v>1</v>
      </c>
      <c r="K649" s="2">
        <v>1</v>
      </c>
      <c r="L649" s="2">
        <v>10</v>
      </c>
      <c r="M649" s="3" t="s">
        <v>13</v>
      </c>
      <c r="N649" s="3" t="s">
        <v>13</v>
      </c>
      <c r="O649" s="2">
        <v>46</v>
      </c>
      <c r="P649" s="2" t="b">
        <v>1</v>
      </c>
      <c r="Q649" s="2" t="s">
        <v>2</v>
      </c>
      <c r="R649" s="2" t="s">
        <v>2</v>
      </c>
      <c r="S649" s="44">
        <v>49</v>
      </c>
      <c r="T649" s="44" t="s">
        <v>11</v>
      </c>
      <c r="U649" s="20">
        <v>1.5</v>
      </c>
      <c r="V649" s="11"/>
      <c r="W649" s="2">
        <f t="shared" si="775"/>
        <v>0</v>
      </c>
      <c r="X649">
        <f t="shared" si="776"/>
        <v>5</v>
      </c>
      <c r="Y649">
        <f t="shared" si="777"/>
        <v>5</v>
      </c>
      <c r="Z649">
        <f t="shared" si="778"/>
        <v>5</v>
      </c>
      <c r="AA649" s="2">
        <f t="shared" si="779"/>
        <v>65</v>
      </c>
      <c r="AB649" s="2" t="str">
        <f t="shared" si="780"/>
        <v>Under 1.5</v>
      </c>
      <c r="AC649" s="6"/>
      <c r="AD649" s="6" t="str">
        <f t="shared" si="781"/>
        <v>Over 0.5</v>
      </c>
      <c r="AE649" s="6" t="str">
        <f t="shared" si="782"/>
        <v>?</v>
      </c>
      <c r="AF649" s="6"/>
      <c r="AG649">
        <f t="shared" si="783"/>
        <v>0</v>
      </c>
      <c r="AH649">
        <f t="shared" si="784"/>
        <v>0</v>
      </c>
      <c r="AI649">
        <f t="shared" si="785"/>
        <v>0</v>
      </c>
      <c r="AJ649">
        <f t="shared" si="786"/>
        <v>0</v>
      </c>
      <c r="AK649" s="2" t="str">
        <f t="shared" si="787"/>
        <v>-</v>
      </c>
      <c r="AL649" s="2" t="str">
        <f t="shared" si="788"/>
        <v>-</v>
      </c>
    </row>
    <row r="650" spans="2:38">
      <c r="B650"/>
      <c r="E650" s="2"/>
      <c r="F650" s="8"/>
      <c r="G650" s="2"/>
      <c r="H650" s="2"/>
      <c r="I650" s="2"/>
      <c r="J650" s="2"/>
      <c r="K650" s="2"/>
      <c r="L650" s="2"/>
      <c r="M650" s="3"/>
      <c r="N650" s="3"/>
      <c r="O650" s="2"/>
      <c r="P650" s="2"/>
      <c r="Q650" s="2"/>
      <c r="R650" s="2"/>
      <c r="S650" s="44"/>
      <c r="T650" s="44"/>
      <c r="U650" s="20"/>
      <c r="V650" s="11"/>
      <c r="W650" s="2">
        <f t="shared" si="775"/>
        <v>0</v>
      </c>
      <c r="X650">
        <f t="shared" si="776"/>
        <v>10</v>
      </c>
      <c r="Y650">
        <f t="shared" si="777"/>
        <v>0</v>
      </c>
      <c r="Z650">
        <f t="shared" si="778"/>
        <v>0</v>
      </c>
      <c r="AA650" s="2">
        <f t="shared" si="779"/>
        <v>60</v>
      </c>
      <c r="AB650" s="2" t="str">
        <f t="shared" si="780"/>
        <v>Under 1.5</v>
      </c>
      <c r="AC650" s="6"/>
      <c r="AD650" s="6" t="str">
        <f t="shared" si="781"/>
        <v>Over 0.5</v>
      </c>
      <c r="AE650" s="6" t="str">
        <f t="shared" si="782"/>
        <v>LOST</v>
      </c>
      <c r="AF650" s="6"/>
      <c r="AG650">
        <f t="shared" si="783"/>
        <v>0</v>
      </c>
      <c r="AH650">
        <f t="shared" si="784"/>
        <v>2</v>
      </c>
      <c r="AI650">
        <f t="shared" si="785"/>
        <v>0</v>
      </c>
      <c r="AJ650">
        <f t="shared" si="786"/>
        <v>0</v>
      </c>
      <c r="AK650" s="2" t="str">
        <f t="shared" si="787"/>
        <v>-</v>
      </c>
      <c r="AL650" s="2" t="str">
        <f t="shared" si="788"/>
        <v>-</v>
      </c>
    </row>
    <row r="651" spans="2:38">
      <c r="B651"/>
      <c r="E651" s="2"/>
      <c r="F651" s="8"/>
      <c r="G651" s="2"/>
      <c r="H651" s="2"/>
      <c r="I651" s="2"/>
      <c r="J651" s="2"/>
      <c r="K651" s="2"/>
      <c r="L651" s="2"/>
      <c r="M651" s="3"/>
      <c r="N651" s="3"/>
      <c r="O651" s="2"/>
      <c r="P651" s="2"/>
      <c r="Q651" s="2"/>
      <c r="R651" s="2"/>
      <c r="S651" s="44"/>
      <c r="T651" s="44"/>
      <c r="U651" s="20"/>
      <c r="V651" s="11"/>
      <c r="W651" s="2">
        <f t="shared" si="775"/>
        <v>0</v>
      </c>
      <c r="X651">
        <f t="shared" si="776"/>
        <v>10</v>
      </c>
      <c r="Y651">
        <f t="shared" si="777"/>
        <v>0</v>
      </c>
      <c r="Z651">
        <f t="shared" si="778"/>
        <v>0</v>
      </c>
      <c r="AA651" s="2">
        <f t="shared" si="779"/>
        <v>60</v>
      </c>
      <c r="AB651" s="2" t="str">
        <f t="shared" si="780"/>
        <v>Under 1.5</v>
      </c>
      <c r="AC651" s="6"/>
      <c r="AD651" s="6" t="str">
        <f t="shared" si="781"/>
        <v>Over 0.5</v>
      </c>
      <c r="AE651" s="6" t="str">
        <f t="shared" si="782"/>
        <v>LOST</v>
      </c>
      <c r="AF651" s="6"/>
      <c r="AG651">
        <f t="shared" si="783"/>
        <v>0</v>
      </c>
      <c r="AH651">
        <f t="shared" si="784"/>
        <v>2</v>
      </c>
      <c r="AI651">
        <f t="shared" si="785"/>
        <v>0</v>
      </c>
      <c r="AJ651">
        <f t="shared" si="786"/>
        <v>0</v>
      </c>
      <c r="AK651" s="2" t="str">
        <f t="shared" si="787"/>
        <v>-</v>
      </c>
      <c r="AL651" s="2" t="str">
        <f t="shared" si="788"/>
        <v>-</v>
      </c>
    </row>
    <row r="652" spans="2:38">
      <c r="B652" t="s">
        <v>644</v>
      </c>
      <c r="C652" s="10">
        <v>0.39583333333333331</v>
      </c>
      <c r="D652" s="9" t="s">
        <v>612</v>
      </c>
      <c r="E652" s="2" t="s">
        <v>0</v>
      </c>
      <c r="F652" s="8" t="s">
        <v>872</v>
      </c>
      <c r="G652" s="2">
        <v>28</v>
      </c>
      <c r="H652" s="2">
        <v>58</v>
      </c>
      <c r="I652" s="2">
        <v>13</v>
      </c>
      <c r="J652" s="2" t="s">
        <v>1</v>
      </c>
      <c r="K652" s="2">
        <v>2</v>
      </c>
      <c r="L652" s="2">
        <v>15</v>
      </c>
      <c r="M652" s="3" t="s">
        <v>13</v>
      </c>
      <c r="N652" s="3" t="s">
        <v>13</v>
      </c>
      <c r="O652" s="2" t="b">
        <v>1</v>
      </c>
      <c r="P652" s="2" t="b">
        <v>1</v>
      </c>
      <c r="Q652" s="2" t="s">
        <v>2</v>
      </c>
      <c r="R652" s="2" t="s">
        <v>2</v>
      </c>
      <c r="S652" s="44">
        <v>52</v>
      </c>
      <c r="T652" s="44" t="s">
        <v>11</v>
      </c>
      <c r="U652" s="20">
        <v>1.9</v>
      </c>
      <c r="V652" s="11"/>
      <c r="W652" s="2">
        <f t="shared" si="775"/>
        <v>10</v>
      </c>
      <c r="X652">
        <f t="shared" si="776"/>
        <v>5</v>
      </c>
      <c r="Y652">
        <f t="shared" si="777"/>
        <v>5</v>
      </c>
      <c r="Z652">
        <f t="shared" si="778"/>
        <v>5</v>
      </c>
      <c r="AA652" s="2">
        <f t="shared" si="779"/>
        <v>75</v>
      </c>
      <c r="AB652" s="2" t="str">
        <f t="shared" si="780"/>
        <v>Under 1.5</v>
      </c>
      <c r="AC652" s="6"/>
      <c r="AD652" s="6" t="str">
        <f t="shared" si="781"/>
        <v>Over 0.5</v>
      </c>
      <c r="AE652" s="6" t="str">
        <f t="shared" si="782"/>
        <v>?</v>
      </c>
      <c r="AF652" s="6"/>
      <c r="AG652">
        <f t="shared" si="783"/>
        <v>6</v>
      </c>
      <c r="AH652">
        <f t="shared" si="784"/>
        <v>0</v>
      </c>
      <c r="AI652">
        <f t="shared" si="785"/>
        <v>2</v>
      </c>
      <c r="AJ652">
        <f t="shared" si="786"/>
        <v>0</v>
      </c>
      <c r="AK652" s="2" t="str">
        <f t="shared" si="787"/>
        <v>-</v>
      </c>
      <c r="AL652" s="2" t="str">
        <f t="shared" si="788"/>
        <v>-</v>
      </c>
    </row>
    <row r="653" spans="2:38">
      <c r="B653" t="s">
        <v>644</v>
      </c>
      <c r="C653" s="10">
        <v>0.39583333333333331</v>
      </c>
      <c r="D653" s="9" t="s">
        <v>1249</v>
      </c>
      <c r="E653" s="2" t="s">
        <v>0</v>
      </c>
      <c r="F653" s="8" t="s">
        <v>1250</v>
      </c>
      <c r="G653" s="2">
        <v>29</v>
      </c>
      <c r="H653" s="2">
        <v>50</v>
      </c>
      <c r="I653" s="2">
        <v>21</v>
      </c>
      <c r="J653" s="2" t="s">
        <v>1</v>
      </c>
      <c r="K653" s="2" t="s">
        <v>1</v>
      </c>
      <c r="L653" s="2">
        <v>8</v>
      </c>
      <c r="M653" s="3" t="s">
        <v>13</v>
      </c>
      <c r="N653" s="3" t="s">
        <v>13</v>
      </c>
      <c r="O653" s="2">
        <v>50</v>
      </c>
      <c r="P653" s="2" t="b">
        <v>1</v>
      </c>
      <c r="Q653" s="2" t="b">
        <v>1</v>
      </c>
      <c r="R653" s="2" t="s">
        <v>2</v>
      </c>
      <c r="S653" s="44">
        <v>85</v>
      </c>
      <c r="T653" s="44"/>
      <c r="U653" s="20">
        <v>1.7</v>
      </c>
      <c r="V653" s="11"/>
      <c r="W653" s="2">
        <f t="shared" si="775"/>
        <v>0</v>
      </c>
      <c r="X653">
        <f t="shared" si="776"/>
        <v>5</v>
      </c>
      <c r="Y653">
        <f t="shared" si="777"/>
        <v>10</v>
      </c>
      <c r="Z653">
        <f t="shared" si="778"/>
        <v>0</v>
      </c>
      <c r="AA653" s="2">
        <f t="shared" si="779"/>
        <v>65</v>
      </c>
      <c r="AB653" s="2" t="str">
        <f t="shared" si="780"/>
        <v>Under 1.5</v>
      </c>
      <c r="AC653" s="6"/>
      <c r="AD653" s="6" t="str">
        <f t="shared" si="781"/>
        <v>Over 0.5</v>
      </c>
      <c r="AE653" s="6" t="str">
        <f t="shared" si="782"/>
        <v>?</v>
      </c>
      <c r="AF653" s="6"/>
      <c r="AG653">
        <f t="shared" si="783"/>
        <v>3</v>
      </c>
      <c r="AH653">
        <f t="shared" si="784"/>
        <v>0</v>
      </c>
      <c r="AI653">
        <f t="shared" si="785"/>
        <v>2</v>
      </c>
      <c r="AJ653">
        <f t="shared" si="786"/>
        <v>0</v>
      </c>
      <c r="AK653" s="2" t="str">
        <f t="shared" si="787"/>
        <v>-</v>
      </c>
      <c r="AL653" s="2" t="str">
        <f t="shared" si="788"/>
        <v>-</v>
      </c>
    </row>
    <row r="654" spans="2:38">
      <c r="B654" t="s">
        <v>74</v>
      </c>
      <c r="C654" s="10">
        <v>0.52083333333333337</v>
      </c>
      <c r="D654" s="9" t="s">
        <v>1251</v>
      </c>
      <c r="E654" s="2" t="s">
        <v>0</v>
      </c>
      <c r="F654" s="8" t="s">
        <v>1252</v>
      </c>
      <c r="G654" s="2">
        <v>20</v>
      </c>
      <c r="H654" s="2">
        <v>52</v>
      </c>
      <c r="I654" s="2">
        <v>27</v>
      </c>
      <c r="J654" s="2" t="s">
        <v>1</v>
      </c>
      <c r="K654" s="2" t="s">
        <v>1</v>
      </c>
      <c r="L654" s="2">
        <v>7</v>
      </c>
      <c r="M654" s="3" t="s">
        <v>13</v>
      </c>
      <c r="N654" s="3" t="s">
        <v>13</v>
      </c>
      <c r="O654" s="2">
        <v>52</v>
      </c>
      <c r="P654" s="2" t="b">
        <v>1</v>
      </c>
      <c r="Q654" s="2" t="b">
        <v>1</v>
      </c>
      <c r="R654" s="2" t="s">
        <v>2</v>
      </c>
      <c r="S654" s="44">
        <v>65</v>
      </c>
      <c r="T654" s="44" t="s">
        <v>11</v>
      </c>
      <c r="U654" s="20">
        <v>1.45</v>
      </c>
      <c r="V654" s="11"/>
      <c r="W654" s="2">
        <f t="shared" ref="W654:W659" si="789">IF(H654&gt;52,10,0)</f>
        <v>0</v>
      </c>
      <c r="X654">
        <f t="shared" ref="X654:X659" si="790">IF(L654&gt;15,0,IF(L654&lt;8,10,5))</f>
        <v>10</v>
      </c>
      <c r="Y654">
        <f t="shared" ref="Y654:Y659" si="791">IF(S654&gt;60,10,IF(S654&lt;49,0,5))</f>
        <v>10</v>
      </c>
      <c r="Z654">
        <f t="shared" ref="Z654:Z659" si="792">IF(T654="Y",10,IF(T654="C",5,0))</f>
        <v>5</v>
      </c>
      <c r="AA654" s="2">
        <f t="shared" ref="AA654:AA659" si="793">SUM(W654:Z654)+50</f>
        <v>75</v>
      </c>
      <c r="AB654" s="2" t="str">
        <f t="shared" ref="AB654:AB659" si="794">IF(AA654&lt;56,"Over 0.5","Under 1.5")</f>
        <v>Under 1.5</v>
      </c>
      <c r="AC654" s="6"/>
      <c r="AD654" s="6" t="str">
        <f t="shared" ref="AD654:AD659" si="795">IF(M654="1-0","Under 1.5",IF(M654="0-0","Under 1.5",IF(M654="0-1","Under 1.5","Over 0.5")))</f>
        <v>Over 0.5</v>
      </c>
      <c r="AE654" s="6" t="str">
        <f t="shared" ref="AE654:AE659" si="796">IF(M654="?",M654,IF(AB654=AD654,"WON",IF(M654="0-1","WON",IF(M654="1-0","WON","LOST"))))</f>
        <v>?</v>
      </c>
      <c r="AF654" s="6"/>
      <c r="AG654">
        <f t="shared" ref="AG654:AG659" si="797">IF(H654&gt;52,6,IF(H654=52,5,IF(H654=51,4,IF(H654=50,3,IF(H654=49,2,IF(H654=48,1,0))))))</f>
        <v>5</v>
      </c>
      <c r="AH654">
        <f t="shared" ref="AH654:AH659" si="798">IF(L654&lt;8,2,0)</f>
        <v>2</v>
      </c>
      <c r="AI654">
        <f t="shared" ref="AI654:AI659" si="799">IF(S654&gt;49,2,0)</f>
        <v>2</v>
      </c>
      <c r="AJ654">
        <f t="shared" ref="AJ654:AJ659" si="800">IF(SUM(AH654:AI654)=4,SUM(AG654:AI654),0)</f>
        <v>9</v>
      </c>
      <c r="AK654" s="2" t="str">
        <f t="shared" ref="AK654:AK659" si="801">IF(AJ654=10,"A1",IF(AJ654=9,"A2",IF(AJ654=8,"A3",IF(AJ654=7,"A4",IF(AJ654=6,"A5","-")))))</f>
        <v>A2</v>
      </c>
      <c r="AL654" s="2" t="str">
        <f t="shared" ref="AL654:AL659" si="802">IF(AND(L654&lt;11,U654&lt;1.75,AA654&gt;65,OR((AND(S654&gt;49,S654&lt;61,T654="Y")),(AND(S654&lt;48,T654="Y")),(AND(S654&gt;60,T654="N")),(AND(S654&gt;60,T654="Y")),(AND(S654&gt;60,T654="C")))),"Pick","-")</f>
        <v>Pick</v>
      </c>
    </row>
    <row r="655" spans="2:38">
      <c r="B655" t="s">
        <v>74</v>
      </c>
      <c r="C655" s="10">
        <v>0.52083333333333337</v>
      </c>
      <c r="D655" s="9" t="s">
        <v>1253</v>
      </c>
      <c r="E655" s="2" t="s">
        <v>0</v>
      </c>
      <c r="F655" s="8" t="s">
        <v>804</v>
      </c>
      <c r="G655" s="2">
        <v>12</v>
      </c>
      <c r="H655" s="2">
        <v>51</v>
      </c>
      <c r="I655" s="2">
        <v>37</v>
      </c>
      <c r="J655" s="2" t="s">
        <v>1</v>
      </c>
      <c r="K655" s="2">
        <v>2</v>
      </c>
      <c r="L655" s="2">
        <v>25</v>
      </c>
      <c r="M655" s="3" t="s">
        <v>13</v>
      </c>
      <c r="N655" s="3" t="s">
        <v>13</v>
      </c>
      <c r="O655" s="2">
        <v>51</v>
      </c>
      <c r="P655" s="2" t="b">
        <v>1</v>
      </c>
      <c r="Q655" s="2" t="s">
        <v>2</v>
      </c>
      <c r="R655" s="2" t="s">
        <v>2</v>
      </c>
      <c r="S655" s="44">
        <v>54</v>
      </c>
      <c r="T655" s="44" t="s">
        <v>11</v>
      </c>
      <c r="U655" s="20">
        <v>1.65</v>
      </c>
      <c r="V655" s="11"/>
      <c r="W655" s="2">
        <f t="shared" si="789"/>
        <v>0</v>
      </c>
      <c r="X655">
        <f t="shared" si="790"/>
        <v>0</v>
      </c>
      <c r="Y655">
        <f t="shared" si="791"/>
        <v>5</v>
      </c>
      <c r="Z655">
        <f t="shared" si="792"/>
        <v>5</v>
      </c>
      <c r="AA655" s="2">
        <f t="shared" si="793"/>
        <v>60</v>
      </c>
      <c r="AB655" s="2" t="str">
        <f t="shared" si="794"/>
        <v>Under 1.5</v>
      </c>
      <c r="AC655" s="6"/>
      <c r="AD655" s="6" t="str">
        <f t="shared" si="795"/>
        <v>Over 0.5</v>
      </c>
      <c r="AE655" s="6" t="str">
        <f t="shared" si="796"/>
        <v>?</v>
      </c>
      <c r="AF655" s="6"/>
      <c r="AG655">
        <f t="shared" si="797"/>
        <v>4</v>
      </c>
      <c r="AH655">
        <f t="shared" si="798"/>
        <v>0</v>
      </c>
      <c r="AI655">
        <f t="shared" si="799"/>
        <v>2</v>
      </c>
      <c r="AJ655">
        <f t="shared" si="800"/>
        <v>0</v>
      </c>
      <c r="AK655" s="2" t="str">
        <f t="shared" si="801"/>
        <v>-</v>
      </c>
      <c r="AL655" s="2" t="str">
        <f t="shared" si="802"/>
        <v>-</v>
      </c>
    </row>
    <row r="656" spans="2:38">
      <c r="B656" t="s">
        <v>74</v>
      </c>
      <c r="C656" s="10">
        <v>0.52083333333333337</v>
      </c>
      <c r="D656" s="9" t="s">
        <v>1254</v>
      </c>
      <c r="E656" s="2" t="s">
        <v>0</v>
      </c>
      <c r="F656" s="8" t="s">
        <v>86</v>
      </c>
      <c r="G656" s="2">
        <v>34</v>
      </c>
      <c r="H656" s="2">
        <v>49</v>
      </c>
      <c r="I656" s="2">
        <v>17</v>
      </c>
      <c r="J656" s="2" t="s">
        <v>1</v>
      </c>
      <c r="K656" s="2">
        <v>1</v>
      </c>
      <c r="L656" s="2">
        <v>17</v>
      </c>
      <c r="M656" s="3" t="s">
        <v>13</v>
      </c>
      <c r="N656" s="3" t="s">
        <v>13</v>
      </c>
      <c r="O656" s="2">
        <v>49</v>
      </c>
      <c r="P656" s="2" t="b">
        <v>1</v>
      </c>
      <c r="Q656" s="2" t="s">
        <v>2</v>
      </c>
      <c r="R656" s="2" t="s">
        <v>2</v>
      </c>
      <c r="S656" s="44">
        <v>56</v>
      </c>
      <c r="T656" s="44" t="s">
        <v>10</v>
      </c>
      <c r="U656" s="20">
        <v>1.5</v>
      </c>
      <c r="V656" s="11"/>
      <c r="W656" s="2">
        <f t="shared" si="789"/>
        <v>0</v>
      </c>
      <c r="X656">
        <f t="shared" si="790"/>
        <v>0</v>
      </c>
      <c r="Y656">
        <f t="shared" si="791"/>
        <v>5</v>
      </c>
      <c r="Z656">
        <f t="shared" si="792"/>
        <v>10</v>
      </c>
      <c r="AA656" s="2">
        <f t="shared" si="793"/>
        <v>65</v>
      </c>
      <c r="AB656" s="2" t="str">
        <f t="shared" si="794"/>
        <v>Under 1.5</v>
      </c>
      <c r="AC656" s="6"/>
      <c r="AD656" s="6" t="str">
        <f t="shared" si="795"/>
        <v>Over 0.5</v>
      </c>
      <c r="AE656" s="6" t="str">
        <f t="shared" si="796"/>
        <v>?</v>
      </c>
      <c r="AF656" s="6"/>
      <c r="AG656">
        <f t="shared" si="797"/>
        <v>2</v>
      </c>
      <c r="AH656">
        <f t="shared" si="798"/>
        <v>0</v>
      </c>
      <c r="AI656">
        <f t="shared" si="799"/>
        <v>2</v>
      </c>
      <c r="AJ656">
        <f t="shared" si="800"/>
        <v>0</v>
      </c>
      <c r="AK656" s="2" t="str">
        <f t="shared" si="801"/>
        <v>-</v>
      </c>
      <c r="AL656" s="2" t="str">
        <f t="shared" si="802"/>
        <v>-</v>
      </c>
    </row>
    <row r="657" spans="2:38">
      <c r="B657" t="s">
        <v>74</v>
      </c>
      <c r="C657" s="10">
        <v>0.52083333333333337</v>
      </c>
      <c r="D657" s="9" t="s">
        <v>805</v>
      </c>
      <c r="E657" s="2" t="s">
        <v>0</v>
      </c>
      <c r="F657" s="8" t="s">
        <v>79</v>
      </c>
      <c r="G657" s="2">
        <v>23</v>
      </c>
      <c r="H657" s="2">
        <v>56</v>
      </c>
      <c r="I657" s="2">
        <v>21</v>
      </c>
      <c r="J657" s="2" t="s">
        <v>1</v>
      </c>
      <c r="K657" s="2">
        <v>1</v>
      </c>
      <c r="L657" s="2">
        <v>2</v>
      </c>
      <c r="M657" s="3" t="s">
        <v>13</v>
      </c>
      <c r="N657" s="3" t="s">
        <v>13</v>
      </c>
      <c r="O657" s="2" t="b">
        <v>1</v>
      </c>
      <c r="P657" s="2" t="b">
        <v>1</v>
      </c>
      <c r="Q657" s="2" t="s">
        <v>2</v>
      </c>
      <c r="R657" s="2" t="b">
        <v>1</v>
      </c>
      <c r="S657" s="44">
        <v>53</v>
      </c>
      <c r="T657" s="44" t="s">
        <v>10</v>
      </c>
      <c r="U657" s="20">
        <v>1.45</v>
      </c>
      <c r="V657" s="11"/>
      <c r="W657" s="2">
        <f t="shared" si="789"/>
        <v>10</v>
      </c>
      <c r="X657">
        <f t="shared" si="790"/>
        <v>10</v>
      </c>
      <c r="Y657">
        <f t="shared" si="791"/>
        <v>5</v>
      </c>
      <c r="Z657">
        <f t="shared" si="792"/>
        <v>10</v>
      </c>
      <c r="AA657" s="2">
        <f t="shared" si="793"/>
        <v>85</v>
      </c>
      <c r="AB657" s="2" t="str">
        <f t="shared" si="794"/>
        <v>Under 1.5</v>
      </c>
      <c r="AC657" s="6"/>
      <c r="AD657" s="6" t="str">
        <f t="shared" si="795"/>
        <v>Over 0.5</v>
      </c>
      <c r="AE657" s="6" t="str">
        <f t="shared" si="796"/>
        <v>?</v>
      </c>
      <c r="AF657" s="6"/>
      <c r="AG657">
        <f t="shared" si="797"/>
        <v>6</v>
      </c>
      <c r="AH657">
        <f t="shared" si="798"/>
        <v>2</v>
      </c>
      <c r="AI657">
        <f t="shared" si="799"/>
        <v>2</v>
      </c>
      <c r="AJ657">
        <f t="shared" si="800"/>
        <v>10</v>
      </c>
      <c r="AK657" s="2" t="str">
        <f t="shared" si="801"/>
        <v>A1</v>
      </c>
      <c r="AL657" s="2" t="str">
        <f t="shared" si="802"/>
        <v>Pick</v>
      </c>
    </row>
    <row r="658" spans="2:38">
      <c r="B658" t="s">
        <v>1288</v>
      </c>
      <c r="C658" s="10">
        <v>0.58333333333333337</v>
      </c>
      <c r="D658" s="9" t="s">
        <v>1255</v>
      </c>
      <c r="E658" s="2" t="s">
        <v>0</v>
      </c>
      <c r="F658" s="8" t="s">
        <v>1256</v>
      </c>
      <c r="G658" s="2">
        <v>25</v>
      </c>
      <c r="H658" s="2">
        <v>50</v>
      </c>
      <c r="I658" s="2">
        <v>25</v>
      </c>
      <c r="J658" s="2" t="s">
        <v>1</v>
      </c>
      <c r="K658" s="2">
        <v>2</v>
      </c>
      <c r="L658" s="2">
        <v>0</v>
      </c>
      <c r="M658" s="3" t="s">
        <v>13</v>
      </c>
      <c r="N658" s="3" t="s">
        <v>13</v>
      </c>
      <c r="O658" s="2">
        <v>50</v>
      </c>
      <c r="P658" s="2" t="b">
        <v>1</v>
      </c>
      <c r="Q658" s="2" t="s">
        <v>2</v>
      </c>
      <c r="R658" s="2" t="b">
        <v>1</v>
      </c>
      <c r="S658" s="44">
        <v>43</v>
      </c>
      <c r="T658" s="44" t="s">
        <v>12</v>
      </c>
      <c r="U658" s="20">
        <v>2.2999999999999998</v>
      </c>
      <c r="V658" s="11"/>
      <c r="W658" s="2">
        <f t="shared" si="789"/>
        <v>0</v>
      </c>
      <c r="X658">
        <f t="shared" si="790"/>
        <v>10</v>
      </c>
      <c r="Y658">
        <f t="shared" si="791"/>
        <v>0</v>
      </c>
      <c r="Z658">
        <f t="shared" si="792"/>
        <v>0</v>
      </c>
      <c r="AA658" s="2">
        <f t="shared" si="793"/>
        <v>60</v>
      </c>
      <c r="AB658" s="2" t="str">
        <f t="shared" si="794"/>
        <v>Under 1.5</v>
      </c>
      <c r="AC658" s="6"/>
      <c r="AD658" s="6" t="str">
        <f t="shared" si="795"/>
        <v>Over 0.5</v>
      </c>
      <c r="AE658" s="6" t="str">
        <f t="shared" si="796"/>
        <v>?</v>
      </c>
      <c r="AF658" s="6"/>
      <c r="AG658">
        <f t="shared" si="797"/>
        <v>3</v>
      </c>
      <c r="AH658">
        <f t="shared" si="798"/>
        <v>2</v>
      </c>
      <c r="AI658">
        <f t="shared" si="799"/>
        <v>0</v>
      </c>
      <c r="AJ658">
        <f t="shared" si="800"/>
        <v>0</v>
      </c>
      <c r="AK658" s="2" t="str">
        <f t="shared" si="801"/>
        <v>-</v>
      </c>
      <c r="AL658" s="2" t="str">
        <f t="shared" si="802"/>
        <v>-</v>
      </c>
    </row>
    <row r="659" spans="2:38">
      <c r="B659" t="s">
        <v>81</v>
      </c>
      <c r="C659" s="10">
        <v>0.58333333333333337</v>
      </c>
      <c r="D659" s="9" t="s">
        <v>763</v>
      </c>
      <c r="E659" s="2" t="s">
        <v>0</v>
      </c>
      <c r="F659" s="8" t="s">
        <v>769</v>
      </c>
      <c r="G659" s="2">
        <v>21</v>
      </c>
      <c r="H659" s="2">
        <v>50</v>
      </c>
      <c r="I659" s="2">
        <v>29</v>
      </c>
      <c r="J659" s="2" t="s">
        <v>1</v>
      </c>
      <c r="K659" s="2">
        <v>1</v>
      </c>
      <c r="L659" s="2">
        <v>8</v>
      </c>
      <c r="M659" s="3" t="s">
        <v>13</v>
      </c>
      <c r="N659" s="3" t="s">
        <v>13</v>
      </c>
      <c r="O659" s="2">
        <v>50</v>
      </c>
      <c r="P659" s="2" t="b">
        <v>1</v>
      </c>
      <c r="Q659" s="2" t="s">
        <v>2</v>
      </c>
      <c r="R659" s="2" t="s">
        <v>2</v>
      </c>
      <c r="S659" s="44">
        <v>60</v>
      </c>
      <c r="T659" s="44"/>
      <c r="U659" s="20">
        <v>1.5</v>
      </c>
      <c r="V659" s="11"/>
      <c r="W659" s="2">
        <f t="shared" si="789"/>
        <v>0</v>
      </c>
      <c r="X659">
        <f t="shared" si="790"/>
        <v>5</v>
      </c>
      <c r="Y659">
        <f t="shared" si="791"/>
        <v>5</v>
      </c>
      <c r="Z659">
        <f t="shared" si="792"/>
        <v>0</v>
      </c>
      <c r="AA659" s="2">
        <f t="shared" si="793"/>
        <v>60</v>
      </c>
      <c r="AB659" s="2" t="str">
        <f t="shared" si="794"/>
        <v>Under 1.5</v>
      </c>
      <c r="AC659" s="6"/>
      <c r="AD659" s="6" t="str">
        <f t="shared" si="795"/>
        <v>Over 0.5</v>
      </c>
      <c r="AE659" s="6" t="str">
        <f t="shared" si="796"/>
        <v>?</v>
      </c>
      <c r="AF659" s="6"/>
      <c r="AG659">
        <f t="shared" si="797"/>
        <v>3</v>
      </c>
      <c r="AH659">
        <f t="shared" si="798"/>
        <v>0</v>
      </c>
      <c r="AI659">
        <f t="shared" si="799"/>
        <v>2</v>
      </c>
      <c r="AJ659">
        <f t="shared" si="800"/>
        <v>0</v>
      </c>
      <c r="AK659" s="2" t="str">
        <f t="shared" si="801"/>
        <v>-</v>
      </c>
      <c r="AL659" s="2" t="str">
        <f t="shared" si="802"/>
        <v>-</v>
      </c>
    </row>
    <row r="660" spans="2:38">
      <c r="B660" t="s">
        <v>81</v>
      </c>
      <c r="C660" s="10">
        <v>0.58333333333333337</v>
      </c>
      <c r="D660" s="9" t="s">
        <v>768</v>
      </c>
      <c r="E660" s="2" t="s">
        <v>0</v>
      </c>
      <c r="F660" s="8" t="s">
        <v>84</v>
      </c>
      <c r="G660" s="2">
        <v>39</v>
      </c>
      <c r="H660" s="2">
        <v>51</v>
      </c>
      <c r="I660" s="2">
        <v>10</v>
      </c>
      <c r="J660" s="2" t="s">
        <v>1</v>
      </c>
      <c r="K660" s="2" t="s">
        <v>1</v>
      </c>
      <c r="L660" s="2">
        <v>29</v>
      </c>
      <c r="M660" s="3" t="s">
        <v>13</v>
      </c>
      <c r="N660" s="3" t="s">
        <v>13</v>
      </c>
      <c r="O660" s="2">
        <v>51</v>
      </c>
      <c r="P660" s="2" t="b">
        <v>1</v>
      </c>
      <c r="Q660" s="2" t="b">
        <v>1</v>
      </c>
      <c r="R660" s="2" t="s">
        <v>2</v>
      </c>
      <c r="S660" s="44">
        <v>47</v>
      </c>
      <c r="T660" s="44" t="s">
        <v>11</v>
      </c>
      <c r="U660" s="20">
        <v>2.2000000000000002</v>
      </c>
      <c r="V660" s="11"/>
      <c r="W660" s="2">
        <f t="shared" ref="W660:W668" si="803">IF(H660&gt;52,10,0)</f>
        <v>0</v>
      </c>
      <c r="X660">
        <f t="shared" ref="X660:X668" si="804">IF(L660&gt;15,0,IF(L660&lt;8,10,5))</f>
        <v>0</v>
      </c>
      <c r="Y660">
        <f t="shared" ref="Y660:Y668" si="805">IF(S660&gt;60,10,IF(S660&lt;49,0,5))</f>
        <v>0</v>
      </c>
      <c r="Z660">
        <f t="shared" ref="Z660:Z668" si="806">IF(T660="Y",10,IF(T660="C",5,0))</f>
        <v>5</v>
      </c>
      <c r="AA660" s="2">
        <f t="shared" ref="AA660:AA668" si="807">SUM(W660:Z660)+50</f>
        <v>55</v>
      </c>
      <c r="AB660" s="2" t="str">
        <f t="shared" ref="AB660:AB668" si="808">IF(AA660&lt;56,"Over 0.5","Under 1.5")</f>
        <v>Over 0.5</v>
      </c>
      <c r="AC660" s="6"/>
      <c r="AD660" s="6" t="str">
        <f t="shared" ref="AD660:AD668" si="809">IF(M660="1-0","Under 1.5",IF(M660="0-0","Under 1.5",IF(M660="0-1","Under 1.5","Over 0.5")))</f>
        <v>Over 0.5</v>
      </c>
      <c r="AE660" s="6" t="str">
        <f t="shared" ref="AE660:AE668" si="810">IF(M660="?",M660,IF(AB660=AD660,"WON",IF(M660="0-1","WON",IF(M660="1-0","WON","LOST"))))</f>
        <v>?</v>
      </c>
      <c r="AF660" s="6"/>
      <c r="AG660">
        <f t="shared" ref="AG660:AG668" si="811">IF(H660&gt;52,6,IF(H660=52,5,IF(H660=51,4,IF(H660=50,3,IF(H660=49,2,IF(H660=48,1,0))))))</f>
        <v>4</v>
      </c>
      <c r="AH660">
        <f t="shared" ref="AH660:AH668" si="812">IF(L660&lt;8,2,0)</f>
        <v>0</v>
      </c>
      <c r="AI660">
        <f t="shared" ref="AI660:AI668" si="813">IF(S660&gt;49,2,0)</f>
        <v>0</v>
      </c>
      <c r="AJ660">
        <f t="shared" ref="AJ660:AJ668" si="814">IF(SUM(AH660:AI660)=4,SUM(AG660:AI660),0)</f>
        <v>0</v>
      </c>
      <c r="AK660" s="2" t="str">
        <f t="shared" ref="AK660:AK668" si="815">IF(AJ660=10,"A1",IF(AJ660=9,"A2",IF(AJ660=8,"A3",IF(AJ660=7,"A4",IF(AJ660=6,"A5","-")))))</f>
        <v>-</v>
      </c>
      <c r="AL660" s="2" t="str">
        <f t="shared" ref="AL660:AL668" si="816">IF(AND(L660&lt;11,U660&lt;1.75,AA660&gt;65,OR((AND(S660&gt;49,S660&lt;61,T660="Y")),(AND(S660&lt;48,T660="Y")),(AND(S660&gt;60,T660="N")),(AND(S660&gt;60,T660="Y")),(AND(S660&gt;60,T660="C")))),"Pick","-")</f>
        <v>-</v>
      </c>
    </row>
    <row r="661" spans="2:38">
      <c r="B661" t="s">
        <v>81</v>
      </c>
      <c r="C661" s="10">
        <v>0.58333333333333337</v>
      </c>
      <c r="D661" s="9" t="s">
        <v>770</v>
      </c>
      <c r="E661" s="2" t="s">
        <v>0</v>
      </c>
      <c r="F661" s="8" t="s">
        <v>761</v>
      </c>
      <c r="G661" s="2">
        <v>22</v>
      </c>
      <c r="H661" s="2">
        <v>57</v>
      </c>
      <c r="I661" s="2">
        <v>21</v>
      </c>
      <c r="J661" s="2" t="s">
        <v>1</v>
      </c>
      <c r="K661" s="2">
        <v>1</v>
      </c>
      <c r="L661" s="2">
        <v>1</v>
      </c>
      <c r="M661" s="3" t="s">
        <v>13</v>
      </c>
      <c r="N661" s="3" t="s">
        <v>13</v>
      </c>
      <c r="O661" s="2" t="b">
        <v>1</v>
      </c>
      <c r="P661" s="2" t="b">
        <v>1</v>
      </c>
      <c r="Q661" s="2" t="s">
        <v>2</v>
      </c>
      <c r="R661" s="2" t="b">
        <v>1</v>
      </c>
      <c r="S661" s="44">
        <v>66</v>
      </c>
      <c r="T661" s="44" t="s">
        <v>11</v>
      </c>
      <c r="U661" s="20">
        <v>1.6</v>
      </c>
      <c r="V661" s="11"/>
      <c r="W661" s="2">
        <f t="shared" si="803"/>
        <v>10</v>
      </c>
      <c r="X661">
        <f t="shared" si="804"/>
        <v>10</v>
      </c>
      <c r="Y661">
        <f t="shared" si="805"/>
        <v>10</v>
      </c>
      <c r="Z661">
        <f t="shared" si="806"/>
        <v>5</v>
      </c>
      <c r="AA661" s="2">
        <f t="shared" si="807"/>
        <v>85</v>
      </c>
      <c r="AB661" s="2" t="str">
        <f t="shared" si="808"/>
        <v>Under 1.5</v>
      </c>
      <c r="AC661" s="6"/>
      <c r="AD661" s="6" t="str">
        <f t="shared" si="809"/>
        <v>Over 0.5</v>
      </c>
      <c r="AE661" s="6" t="str">
        <f t="shared" si="810"/>
        <v>?</v>
      </c>
      <c r="AF661" s="6"/>
      <c r="AG661">
        <f t="shared" si="811"/>
        <v>6</v>
      </c>
      <c r="AH661">
        <f t="shared" si="812"/>
        <v>2</v>
      </c>
      <c r="AI661">
        <f t="shared" si="813"/>
        <v>2</v>
      </c>
      <c r="AJ661">
        <f t="shared" si="814"/>
        <v>10</v>
      </c>
      <c r="AK661" s="2" t="str">
        <f t="shared" si="815"/>
        <v>A1</v>
      </c>
      <c r="AL661" s="2" t="str">
        <f t="shared" si="816"/>
        <v>Pick</v>
      </c>
    </row>
    <row r="662" spans="2:38">
      <c r="B662" t="s">
        <v>259</v>
      </c>
      <c r="C662" s="10">
        <v>0.625</v>
      </c>
      <c r="D662" s="9" t="s">
        <v>246</v>
      </c>
      <c r="E662" s="2" t="s">
        <v>0</v>
      </c>
      <c r="F662" s="8" t="s">
        <v>1130</v>
      </c>
      <c r="G662" s="2">
        <v>32</v>
      </c>
      <c r="H662" s="2">
        <v>54</v>
      </c>
      <c r="I662" s="2">
        <v>14</v>
      </c>
      <c r="J662" s="2" t="s">
        <v>1</v>
      </c>
      <c r="K662" s="2">
        <v>1</v>
      </c>
      <c r="L662" s="2">
        <v>18</v>
      </c>
      <c r="M662" s="3" t="s">
        <v>13</v>
      </c>
      <c r="N662" s="3" t="s">
        <v>13</v>
      </c>
      <c r="O662" s="2" t="b">
        <v>1</v>
      </c>
      <c r="P662" s="2" t="b">
        <v>1</v>
      </c>
      <c r="Q662" s="2" t="s">
        <v>2</v>
      </c>
      <c r="R662" s="2" t="s">
        <v>2</v>
      </c>
      <c r="S662" s="44">
        <v>46</v>
      </c>
      <c r="T662" s="44" t="s">
        <v>12</v>
      </c>
      <c r="U662" s="20">
        <v>1.9</v>
      </c>
      <c r="V662" s="11"/>
      <c r="W662" s="2">
        <f t="shared" si="803"/>
        <v>10</v>
      </c>
      <c r="X662">
        <f t="shared" si="804"/>
        <v>0</v>
      </c>
      <c r="Y662">
        <f t="shared" si="805"/>
        <v>0</v>
      </c>
      <c r="Z662">
        <f t="shared" si="806"/>
        <v>0</v>
      </c>
      <c r="AA662" s="2">
        <f t="shared" si="807"/>
        <v>60</v>
      </c>
      <c r="AB662" s="2" t="str">
        <f t="shared" si="808"/>
        <v>Under 1.5</v>
      </c>
      <c r="AC662" s="6"/>
      <c r="AD662" s="6" t="str">
        <f t="shared" si="809"/>
        <v>Over 0.5</v>
      </c>
      <c r="AE662" s="6" t="str">
        <f t="shared" si="810"/>
        <v>?</v>
      </c>
      <c r="AF662" s="6"/>
      <c r="AG662">
        <f t="shared" si="811"/>
        <v>6</v>
      </c>
      <c r="AH662">
        <f t="shared" si="812"/>
        <v>0</v>
      </c>
      <c r="AI662">
        <f t="shared" si="813"/>
        <v>0</v>
      </c>
      <c r="AJ662">
        <f t="shared" si="814"/>
        <v>0</v>
      </c>
      <c r="AK662" s="2" t="str">
        <f t="shared" si="815"/>
        <v>-</v>
      </c>
      <c r="AL662" s="2" t="str">
        <f t="shared" si="816"/>
        <v>-</v>
      </c>
    </row>
    <row r="663" spans="2:38">
      <c r="B663" t="s">
        <v>334</v>
      </c>
      <c r="C663" s="10">
        <v>0.64583333333333337</v>
      </c>
      <c r="D663" s="9" t="s">
        <v>1257</v>
      </c>
      <c r="E663" s="2" t="s">
        <v>0</v>
      </c>
      <c r="F663" s="8" t="s">
        <v>778</v>
      </c>
      <c r="G663" s="2">
        <v>27</v>
      </c>
      <c r="H663" s="2">
        <v>52</v>
      </c>
      <c r="I663" s="2">
        <v>21</v>
      </c>
      <c r="J663" s="2" t="s">
        <v>1</v>
      </c>
      <c r="K663" s="2">
        <v>1</v>
      </c>
      <c r="L663" s="2">
        <v>6</v>
      </c>
      <c r="M663" s="3" t="s">
        <v>13</v>
      </c>
      <c r="N663" s="3" t="s">
        <v>13</v>
      </c>
      <c r="O663" s="2">
        <v>52</v>
      </c>
      <c r="P663" s="2" t="b">
        <v>1</v>
      </c>
      <c r="Q663" s="2" t="s">
        <v>2</v>
      </c>
      <c r="R663" s="2" t="b">
        <v>1</v>
      </c>
      <c r="S663" s="44">
        <v>70</v>
      </c>
      <c r="T663" s="44" t="s">
        <v>11</v>
      </c>
      <c r="U663" s="20">
        <v>2.15</v>
      </c>
      <c r="V663" s="11"/>
      <c r="W663" s="2">
        <f t="shared" si="803"/>
        <v>0</v>
      </c>
      <c r="X663">
        <f t="shared" si="804"/>
        <v>10</v>
      </c>
      <c r="Y663">
        <f t="shared" si="805"/>
        <v>10</v>
      </c>
      <c r="Z663">
        <f t="shared" si="806"/>
        <v>5</v>
      </c>
      <c r="AA663" s="2">
        <f t="shared" si="807"/>
        <v>75</v>
      </c>
      <c r="AB663" s="2" t="str">
        <f t="shared" si="808"/>
        <v>Under 1.5</v>
      </c>
      <c r="AC663" s="6"/>
      <c r="AD663" s="6" t="str">
        <f t="shared" si="809"/>
        <v>Over 0.5</v>
      </c>
      <c r="AE663" s="6" t="str">
        <f t="shared" si="810"/>
        <v>?</v>
      </c>
      <c r="AF663" s="6"/>
      <c r="AG663">
        <f t="shared" si="811"/>
        <v>5</v>
      </c>
      <c r="AH663">
        <f t="shared" si="812"/>
        <v>2</v>
      </c>
      <c r="AI663">
        <f t="shared" si="813"/>
        <v>2</v>
      </c>
      <c r="AJ663">
        <f t="shared" si="814"/>
        <v>9</v>
      </c>
      <c r="AK663" s="2" t="str">
        <f t="shared" si="815"/>
        <v>A2</v>
      </c>
      <c r="AL663" s="2" t="str">
        <f t="shared" si="816"/>
        <v>-</v>
      </c>
    </row>
    <row r="664" spans="2:38">
      <c r="B664" t="s">
        <v>455</v>
      </c>
      <c r="C664" s="10">
        <v>0.64583333333333337</v>
      </c>
      <c r="D664" s="9" t="s">
        <v>1258</v>
      </c>
      <c r="E664" s="2" t="s">
        <v>0</v>
      </c>
      <c r="F664" s="8" t="s">
        <v>453</v>
      </c>
      <c r="G664" s="2">
        <v>19</v>
      </c>
      <c r="H664" s="2">
        <v>53</v>
      </c>
      <c r="I664" s="2">
        <v>28</v>
      </c>
      <c r="J664" s="2" t="s">
        <v>1</v>
      </c>
      <c r="K664" s="2" t="s">
        <v>1</v>
      </c>
      <c r="L664" s="2">
        <v>9</v>
      </c>
      <c r="M664" s="3" t="s">
        <v>13</v>
      </c>
      <c r="N664" s="3" t="s">
        <v>13</v>
      </c>
      <c r="O664" s="2" t="b">
        <v>1</v>
      </c>
      <c r="P664" s="2" t="b">
        <v>1</v>
      </c>
      <c r="Q664" s="2" t="b">
        <v>1</v>
      </c>
      <c r="R664" s="2" t="s">
        <v>2</v>
      </c>
      <c r="S664" s="44">
        <v>61</v>
      </c>
      <c r="T664" s="44" t="s">
        <v>11</v>
      </c>
      <c r="U664" s="20">
        <v>1.75</v>
      </c>
      <c r="V664" s="11"/>
      <c r="W664" s="2">
        <f t="shared" si="803"/>
        <v>10</v>
      </c>
      <c r="X664">
        <f t="shared" si="804"/>
        <v>5</v>
      </c>
      <c r="Y664">
        <f t="shared" si="805"/>
        <v>10</v>
      </c>
      <c r="Z664">
        <f t="shared" si="806"/>
        <v>5</v>
      </c>
      <c r="AA664" s="2">
        <f t="shared" si="807"/>
        <v>80</v>
      </c>
      <c r="AB664" s="2" t="str">
        <f t="shared" si="808"/>
        <v>Under 1.5</v>
      </c>
      <c r="AC664" s="6"/>
      <c r="AD664" s="6" t="str">
        <f t="shared" si="809"/>
        <v>Over 0.5</v>
      </c>
      <c r="AE664" s="6" t="str">
        <f t="shared" si="810"/>
        <v>?</v>
      </c>
      <c r="AF664" s="6"/>
      <c r="AG664">
        <f t="shared" si="811"/>
        <v>6</v>
      </c>
      <c r="AH664">
        <f t="shared" si="812"/>
        <v>0</v>
      </c>
      <c r="AI664">
        <f t="shared" si="813"/>
        <v>2</v>
      </c>
      <c r="AJ664">
        <f t="shared" si="814"/>
        <v>0</v>
      </c>
      <c r="AK664" s="2" t="str">
        <f t="shared" si="815"/>
        <v>-</v>
      </c>
      <c r="AL664" s="2" t="str">
        <f t="shared" si="816"/>
        <v>-</v>
      </c>
    </row>
    <row r="665" spans="2:38">
      <c r="B665" t="s">
        <v>226</v>
      </c>
      <c r="C665" s="10">
        <v>0.66666666666666663</v>
      </c>
      <c r="D665" s="9" t="s">
        <v>1259</v>
      </c>
      <c r="E665" s="2" t="s">
        <v>0</v>
      </c>
      <c r="F665" s="8" t="s">
        <v>1260</v>
      </c>
      <c r="G665" s="2">
        <v>26</v>
      </c>
      <c r="H665" s="2">
        <v>52</v>
      </c>
      <c r="I665" s="2">
        <v>23</v>
      </c>
      <c r="J665" s="2" t="s">
        <v>1</v>
      </c>
      <c r="K665" s="2">
        <v>1</v>
      </c>
      <c r="L665" s="2">
        <v>3</v>
      </c>
      <c r="M665" s="3" t="s">
        <v>13</v>
      </c>
      <c r="N665" s="3" t="s">
        <v>13</v>
      </c>
      <c r="O665" s="2">
        <v>52</v>
      </c>
      <c r="P665" s="2" t="b">
        <v>1</v>
      </c>
      <c r="Q665" s="2" t="s">
        <v>2</v>
      </c>
      <c r="R665" s="2" t="b">
        <v>1</v>
      </c>
      <c r="S665" s="44">
        <v>54</v>
      </c>
      <c r="T665" s="44" t="s">
        <v>11</v>
      </c>
      <c r="U665" s="20">
        <v>1.6</v>
      </c>
      <c r="V665" s="11"/>
      <c r="W665" s="2">
        <f t="shared" si="803"/>
        <v>0</v>
      </c>
      <c r="X665">
        <f t="shared" si="804"/>
        <v>10</v>
      </c>
      <c r="Y665">
        <f t="shared" si="805"/>
        <v>5</v>
      </c>
      <c r="Z665">
        <f t="shared" si="806"/>
        <v>5</v>
      </c>
      <c r="AA665" s="2">
        <f t="shared" si="807"/>
        <v>70</v>
      </c>
      <c r="AB665" s="2" t="str">
        <f t="shared" si="808"/>
        <v>Under 1.5</v>
      </c>
      <c r="AC665" s="6"/>
      <c r="AD665" s="6" t="str">
        <f t="shared" si="809"/>
        <v>Over 0.5</v>
      </c>
      <c r="AE665" s="6" t="str">
        <f t="shared" si="810"/>
        <v>?</v>
      </c>
      <c r="AF665" s="6"/>
      <c r="AG665">
        <f t="shared" si="811"/>
        <v>5</v>
      </c>
      <c r="AH665">
        <f t="shared" si="812"/>
        <v>2</v>
      </c>
      <c r="AI665">
        <f t="shared" si="813"/>
        <v>2</v>
      </c>
      <c r="AJ665">
        <f t="shared" si="814"/>
        <v>9</v>
      </c>
      <c r="AK665" s="2" t="str">
        <f t="shared" si="815"/>
        <v>A2</v>
      </c>
      <c r="AL665" s="2" t="str">
        <f t="shared" si="816"/>
        <v>-</v>
      </c>
    </row>
    <row r="666" spans="2:38">
      <c r="B666" t="s">
        <v>52</v>
      </c>
      <c r="C666" s="10">
        <v>0.66666666666666663</v>
      </c>
      <c r="D666" s="9" t="s">
        <v>193</v>
      </c>
      <c r="E666" s="2" t="s">
        <v>0</v>
      </c>
      <c r="F666" s="8" t="s">
        <v>73</v>
      </c>
      <c r="G666" s="2">
        <v>27</v>
      </c>
      <c r="H666" s="2">
        <v>61</v>
      </c>
      <c r="I666" s="2">
        <v>13</v>
      </c>
      <c r="J666" s="2" t="s">
        <v>1</v>
      </c>
      <c r="K666" s="2">
        <v>1</v>
      </c>
      <c r="L666" s="2">
        <v>14</v>
      </c>
      <c r="M666" s="3" t="s">
        <v>13</v>
      </c>
      <c r="N666" s="3" t="s">
        <v>13</v>
      </c>
      <c r="O666" s="2" t="b">
        <v>1</v>
      </c>
      <c r="P666" s="2" t="b">
        <v>1</v>
      </c>
      <c r="Q666" s="2" t="s">
        <v>2</v>
      </c>
      <c r="R666" s="2" t="s">
        <v>2</v>
      </c>
      <c r="S666" s="44">
        <v>41</v>
      </c>
      <c r="T666" s="44" t="s">
        <v>12</v>
      </c>
      <c r="U666" s="20">
        <v>2.4</v>
      </c>
      <c r="V666" s="11"/>
      <c r="W666" s="2">
        <f t="shared" si="803"/>
        <v>10</v>
      </c>
      <c r="X666">
        <f t="shared" si="804"/>
        <v>5</v>
      </c>
      <c r="Y666">
        <f t="shared" si="805"/>
        <v>0</v>
      </c>
      <c r="Z666">
        <f t="shared" si="806"/>
        <v>0</v>
      </c>
      <c r="AA666" s="2">
        <f t="shared" si="807"/>
        <v>65</v>
      </c>
      <c r="AB666" s="2" t="str">
        <f t="shared" si="808"/>
        <v>Under 1.5</v>
      </c>
      <c r="AC666" s="6"/>
      <c r="AD666" s="6" t="str">
        <f t="shared" si="809"/>
        <v>Over 0.5</v>
      </c>
      <c r="AE666" s="6" t="str">
        <f t="shared" si="810"/>
        <v>?</v>
      </c>
      <c r="AF666" s="6"/>
      <c r="AG666">
        <f t="shared" si="811"/>
        <v>6</v>
      </c>
      <c r="AH666">
        <f t="shared" si="812"/>
        <v>0</v>
      </c>
      <c r="AI666">
        <f t="shared" si="813"/>
        <v>0</v>
      </c>
      <c r="AJ666">
        <f t="shared" si="814"/>
        <v>0</v>
      </c>
      <c r="AK666" s="2" t="str">
        <f t="shared" si="815"/>
        <v>-</v>
      </c>
      <c r="AL666" s="2" t="str">
        <f t="shared" si="816"/>
        <v>-</v>
      </c>
    </row>
    <row r="667" spans="2:38">
      <c r="B667" t="s">
        <v>256</v>
      </c>
      <c r="C667" s="10">
        <v>0.70833333333333337</v>
      </c>
      <c r="D667" s="9" t="s">
        <v>956</v>
      </c>
      <c r="E667" s="2" t="s">
        <v>0</v>
      </c>
      <c r="F667" s="8" t="s">
        <v>955</v>
      </c>
      <c r="G667" s="2">
        <v>34</v>
      </c>
      <c r="H667" s="2">
        <v>43</v>
      </c>
      <c r="I667" s="2">
        <v>23</v>
      </c>
      <c r="J667" s="2" t="s">
        <v>1</v>
      </c>
      <c r="K667" s="2">
        <v>1</v>
      </c>
      <c r="L667" s="2">
        <v>11</v>
      </c>
      <c r="M667" s="3" t="s">
        <v>13</v>
      </c>
      <c r="N667" s="3" t="s">
        <v>13</v>
      </c>
      <c r="O667" s="2">
        <v>43</v>
      </c>
      <c r="P667" s="2" t="b">
        <v>1</v>
      </c>
      <c r="Q667" s="2" t="s">
        <v>2</v>
      </c>
      <c r="R667" s="2" t="s">
        <v>2</v>
      </c>
      <c r="S667" s="44">
        <v>51</v>
      </c>
      <c r="T667" s="44" t="s">
        <v>10</v>
      </c>
      <c r="U667" s="20">
        <v>1.7</v>
      </c>
      <c r="V667" s="11"/>
      <c r="W667" s="2">
        <f t="shared" si="803"/>
        <v>0</v>
      </c>
      <c r="X667">
        <f t="shared" si="804"/>
        <v>5</v>
      </c>
      <c r="Y667">
        <f t="shared" si="805"/>
        <v>5</v>
      </c>
      <c r="Z667">
        <f t="shared" si="806"/>
        <v>10</v>
      </c>
      <c r="AA667" s="2">
        <f t="shared" si="807"/>
        <v>70</v>
      </c>
      <c r="AB667" s="2" t="str">
        <f t="shared" si="808"/>
        <v>Under 1.5</v>
      </c>
      <c r="AC667" s="6"/>
      <c r="AD667" s="6" t="str">
        <f t="shared" si="809"/>
        <v>Over 0.5</v>
      </c>
      <c r="AE667" s="6" t="str">
        <f t="shared" si="810"/>
        <v>?</v>
      </c>
      <c r="AF667" s="6"/>
      <c r="AG667">
        <f t="shared" si="811"/>
        <v>0</v>
      </c>
      <c r="AH667">
        <f t="shared" si="812"/>
        <v>0</v>
      </c>
      <c r="AI667">
        <f t="shared" si="813"/>
        <v>2</v>
      </c>
      <c r="AJ667">
        <f t="shared" si="814"/>
        <v>0</v>
      </c>
      <c r="AK667" s="2" t="str">
        <f t="shared" si="815"/>
        <v>-</v>
      </c>
      <c r="AL667" s="2" t="str">
        <f t="shared" si="816"/>
        <v>-</v>
      </c>
    </row>
    <row r="668" spans="2:38">
      <c r="B668" t="s">
        <v>332</v>
      </c>
      <c r="C668" s="10">
        <v>0.70833333333333337</v>
      </c>
      <c r="D668" s="9" t="s">
        <v>1261</v>
      </c>
      <c r="E668" s="2" t="s">
        <v>0</v>
      </c>
      <c r="F668" s="8" t="s">
        <v>1262</v>
      </c>
      <c r="G668" s="2">
        <v>32</v>
      </c>
      <c r="H668" s="2">
        <v>53</v>
      </c>
      <c r="I668" s="2">
        <v>15</v>
      </c>
      <c r="J668" s="2" t="s">
        <v>1</v>
      </c>
      <c r="K668" s="2">
        <v>1</v>
      </c>
      <c r="L668" s="2">
        <v>17</v>
      </c>
      <c r="M668" s="3" t="s">
        <v>13</v>
      </c>
      <c r="N668" s="3" t="s">
        <v>13</v>
      </c>
      <c r="O668" s="2" t="b">
        <v>1</v>
      </c>
      <c r="P668" s="2" t="b">
        <v>1</v>
      </c>
      <c r="Q668" s="2" t="s">
        <v>2</v>
      </c>
      <c r="R668" s="2" t="s">
        <v>2</v>
      </c>
      <c r="S668" s="44">
        <v>57</v>
      </c>
      <c r="T668" s="44" t="s">
        <v>12</v>
      </c>
      <c r="U668" s="20">
        <v>2.2000000000000002</v>
      </c>
      <c r="V668" s="11"/>
      <c r="W668" s="2">
        <f t="shared" si="803"/>
        <v>10</v>
      </c>
      <c r="X668">
        <f t="shared" si="804"/>
        <v>0</v>
      </c>
      <c r="Y668">
        <f t="shared" si="805"/>
        <v>5</v>
      </c>
      <c r="Z668">
        <f t="shared" si="806"/>
        <v>0</v>
      </c>
      <c r="AA668" s="2">
        <f t="shared" si="807"/>
        <v>65</v>
      </c>
      <c r="AB668" s="2" t="str">
        <f t="shared" si="808"/>
        <v>Under 1.5</v>
      </c>
      <c r="AC668" s="6"/>
      <c r="AD668" s="6" t="str">
        <f t="shared" si="809"/>
        <v>Over 0.5</v>
      </c>
      <c r="AE668" s="6" t="str">
        <f t="shared" si="810"/>
        <v>?</v>
      </c>
      <c r="AF668" s="6"/>
      <c r="AG668">
        <f t="shared" si="811"/>
        <v>6</v>
      </c>
      <c r="AH668">
        <f t="shared" si="812"/>
        <v>0</v>
      </c>
      <c r="AI668">
        <f t="shared" si="813"/>
        <v>2</v>
      </c>
      <c r="AJ668">
        <f t="shared" si="814"/>
        <v>0</v>
      </c>
      <c r="AK668" s="2" t="str">
        <f t="shared" si="815"/>
        <v>-</v>
      </c>
      <c r="AL668" s="2" t="str">
        <f t="shared" si="816"/>
        <v>-</v>
      </c>
    </row>
    <row r="669" spans="2:38">
      <c r="B669" t="s">
        <v>455</v>
      </c>
      <c r="C669" s="10">
        <v>0.70833333333333337</v>
      </c>
      <c r="D669" s="9" t="s">
        <v>1087</v>
      </c>
      <c r="E669" s="2" t="s">
        <v>0</v>
      </c>
      <c r="F669" s="8" t="s">
        <v>438</v>
      </c>
      <c r="G669" s="2">
        <v>37</v>
      </c>
      <c r="H669" s="2">
        <v>44</v>
      </c>
      <c r="I669" s="2">
        <v>19</v>
      </c>
      <c r="J669" s="2" t="s">
        <v>1</v>
      </c>
      <c r="K669" s="2">
        <v>1</v>
      </c>
      <c r="L669" s="2">
        <v>18</v>
      </c>
      <c r="M669" s="3" t="s">
        <v>13</v>
      </c>
      <c r="N669" s="3" t="s">
        <v>13</v>
      </c>
      <c r="O669" s="2">
        <v>44</v>
      </c>
      <c r="P669" s="2" t="b">
        <v>1</v>
      </c>
      <c r="Q669" s="2" t="s">
        <v>2</v>
      </c>
      <c r="R669" s="2" t="s">
        <v>2</v>
      </c>
      <c r="S669" s="44">
        <v>33</v>
      </c>
      <c r="T669" s="44" t="s">
        <v>12</v>
      </c>
      <c r="U669" s="20">
        <v>1.55</v>
      </c>
      <c r="V669" s="11"/>
      <c r="W669" s="2">
        <f t="shared" ref="W669:W679" si="817">IF(H669&gt;52,10,0)</f>
        <v>0</v>
      </c>
      <c r="X669">
        <f t="shared" ref="X669:X679" si="818">IF(L669&gt;15,0,IF(L669&lt;8,10,5))</f>
        <v>0</v>
      </c>
      <c r="Y669">
        <f t="shared" ref="Y669:Y679" si="819">IF(S669&gt;60,10,IF(S669&lt;49,0,5))</f>
        <v>0</v>
      </c>
      <c r="Z669">
        <f t="shared" ref="Z669:Z679" si="820">IF(T669="Y",10,IF(T669="C",5,0))</f>
        <v>0</v>
      </c>
      <c r="AA669" s="2">
        <f t="shared" ref="AA669:AA679" si="821">SUM(W669:Z669)+50</f>
        <v>50</v>
      </c>
      <c r="AB669" s="2" t="str">
        <f t="shared" ref="AB669:AB679" si="822">IF(AA669&lt;56,"Over 0.5","Under 1.5")</f>
        <v>Over 0.5</v>
      </c>
      <c r="AC669" s="6"/>
      <c r="AD669" s="6" t="str">
        <f t="shared" ref="AD669:AD679" si="823">IF(M669="1-0","Under 1.5",IF(M669="0-0","Under 1.5",IF(M669="0-1","Under 1.5","Over 0.5")))</f>
        <v>Over 0.5</v>
      </c>
      <c r="AE669" s="6" t="str">
        <f t="shared" ref="AE669:AE679" si="824">IF(M669="?",M669,IF(AB669=AD669,"WON",IF(M669="0-1","WON",IF(M669="1-0","WON","LOST"))))</f>
        <v>?</v>
      </c>
      <c r="AF669" s="6"/>
      <c r="AG669">
        <f t="shared" ref="AG669:AG679" si="825">IF(H669&gt;52,6,IF(H669=52,5,IF(H669=51,4,IF(H669=50,3,IF(H669=49,2,IF(H669=48,1,0))))))</f>
        <v>0</v>
      </c>
      <c r="AH669">
        <f t="shared" ref="AH669:AH679" si="826">IF(L669&lt;8,2,0)</f>
        <v>0</v>
      </c>
      <c r="AI669">
        <f t="shared" ref="AI669:AI679" si="827">IF(S669&gt;49,2,0)</f>
        <v>0</v>
      </c>
      <c r="AJ669">
        <f t="shared" ref="AJ669:AJ679" si="828">IF(SUM(AH669:AI669)=4,SUM(AG669:AI669),0)</f>
        <v>0</v>
      </c>
      <c r="AK669" s="2" t="str">
        <f t="shared" ref="AK669:AK679" si="829">IF(AJ669=10,"A1",IF(AJ669=9,"A2",IF(AJ669=8,"A3",IF(AJ669=7,"A4",IF(AJ669=6,"A5","-")))))</f>
        <v>-</v>
      </c>
      <c r="AL669" s="2" t="str">
        <f t="shared" ref="AL669:AL679" si="830">IF(AND(L669&lt;11,U669&lt;1.75,AA669&gt;65,OR((AND(S669&gt;49,S669&lt;61,T669="Y")),(AND(S669&lt;48,T669="Y")),(AND(S669&gt;60,T669="N")),(AND(S669&gt;60,T669="Y")),(AND(S669&gt;60,T669="C")))),"Pick","-")</f>
        <v>-</v>
      </c>
    </row>
    <row r="670" spans="2:38">
      <c r="B670" t="s">
        <v>645</v>
      </c>
      <c r="C670" s="10">
        <v>0.70833333333333337</v>
      </c>
      <c r="D670" s="9" t="s">
        <v>1584</v>
      </c>
      <c r="E670" s="2" t="s">
        <v>0</v>
      </c>
      <c r="F670" s="8" t="s">
        <v>1028</v>
      </c>
      <c r="G670" s="2">
        <v>8</v>
      </c>
      <c r="H670" s="2">
        <v>60</v>
      </c>
      <c r="I670" s="2">
        <v>33</v>
      </c>
      <c r="J670" s="2" t="s">
        <v>1</v>
      </c>
      <c r="K670" s="2">
        <v>2</v>
      </c>
      <c r="L670" s="2">
        <v>25</v>
      </c>
      <c r="M670" s="3" t="s">
        <v>13</v>
      </c>
      <c r="N670" s="3" t="s">
        <v>13</v>
      </c>
      <c r="O670" s="2" t="b">
        <v>1</v>
      </c>
      <c r="P670" s="2" t="b">
        <v>1</v>
      </c>
      <c r="Q670" s="2" t="s">
        <v>2</v>
      </c>
      <c r="R670" s="2" t="s">
        <v>2</v>
      </c>
      <c r="S670" s="44">
        <v>55</v>
      </c>
      <c r="T670" s="44" t="s">
        <v>11</v>
      </c>
      <c r="U670" s="20">
        <v>1.75</v>
      </c>
      <c r="V670" s="11"/>
      <c r="W670" s="2">
        <f t="shared" si="817"/>
        <v>10</v>
      </c>
      <c r="X670">
        <f t="shared" si="818"/>
        <v>0</v>
      </c>
      <c r="Y670">
        <f t="shared" si="819"/>
        <v>5</v>
      </c>
      <c r="Z670">
        <f t="shared" si="820"/>
        <v>5</v>
      </c>
      <c r="AA670" s="2">
        <f t="shared" si="821"/>
        <v>70</v>
      </c>
      <c r="AB670" s="2" t="str">
        <f t="shared" si="822"/>
        <v>Under 1.5</v>
      </c>
      <c r="AC670" s="6"/>
      <c r="AD670" s="6" t="str">
        <f t="shared" si="823"/>
        <v>Over 0.5</v>
      </c>
      <c r="AE670" s="6" t="str">
        <f t="shared" si="824"/>
        <v>?</v>
      </c>
      <c r="AF670" s="6"/>
      <c r="AG670">
        <f t="shared" si="825"/>
        <v>6</v>
      </c>
      <c r="AH670">
        <f t="shared" si="826"/>
        <v>0</v>
      </c>
      <c r="AI670">
        <f t="shared" si="827"/>
        <v>2</v>
      </c>
      <c r="AJ670">
        <f t="shared" si="828"/>
        <v>0</v>
      </c>
      <c r="AK670" s="2" t="str">
        <f t="shared" si="829"/>
        <v>-</v>
      </c>
      <c r="AL670" s="2" t="str">
        <f t="shared" si="830"/>
        <v>-</v>
      </c>
    </row>
    <row r="671" spans="2:38">
      <c r="B671" t="s">
        <v>403</v>
      </c>
      <c r="C671" s="10">
        <v>0.72916666666666663</v>
      </c>
      <c r="D671" s="9" t="s">
        <v>878</v>
      </c>
      <c r="E671" s="2" t="s">
        <v>0</v>
      </c>
      <c r="F671" s="8" t="s">
        <v>1263</v>
      </c>
      <c r="G671" s="2">
        <v>29</v>
      </c>
      <c r="H671" s="2">
        <v>60</v>
      </c>
      <c r="I671" s="2">
        <v>11</v>
      </c>
      <c r="J671" s="2" t="s">
        <v>1</v>
      </c>
      <c r="K671" s="2">
        <v>2</v>
      </c>
      <c r="L671" s="2">
        <v>18</v>
      </c>
      <c r="M671" s="3" t="s">
        <v>13</v>
      </c>
      <c r="N671" s="3" t="s">
        <v>13</v>
      </c>
      <c r="O671" s="2" t="b">
        <v>1</v>
      </c>
      <c r="P671" s="2" t="b">
        <v>1</v>
      </c>
      <c r="Q671" s="2" t="s">
        <v>2</v>
      </c>
      <c r="R671" s="2" t="s">
        <v>2</v>
      </c>
      <c r="S671" s="44">
        <v>70</v>
      </c>
      <c r="T671" s="44" t="s">
        <v>10</v>
      </c>
      <c r="U671" s="20">
        <v>1.6</v>
      </c>
      <c r="V671" s="11"/>
      <c r="W671" s="2">
        <f t="shared" si="817"/>
        <v>10</v>
      </c>
      <c r="X671">
        <f t="shared" si="818"/>
        <v>0</v>
      </c>
      <c r="Y671">
        <f t="shared" si="819"/>
        <v>10</v>
      </c>
      <c r="Z671">
        <f t="shared" si="820"/>
        <v>10</v>
      </c>
      <c r="AA671" s="2">
        <f t="shared" si="821"/>
        <v>80</v>
      </c>
      <c r="AB671" s="2" t="str">
        <f t="shared" si="822"/>
        <v>Under 1.5</v>
      </c>
      <c r="AC671" s="6"/>
      <c r="AD671" s="6" t="str">
        <f t="shared" si="823"/>
        <v>Over 0.5</v>
      </c>
      <c r="AE671" s="6" t="str">
        <f t="shared" si="824"/>
        <v>?</v>
      </c>
      <c r="AF671" s="6"/>
      <c r="AG671">
        <f t="shared" si="825"/>
        <v>6</v>
      </c>
      <c r="AH671">
        <f t="shared" si="826"/>
        <v>0</v>
      </c>
      <c r="AI671">
        <f t="shared" si="827"/>
        <v>2</v>
      </c>
      <c r="AJ671">
        <f t="shared" si="828"/>
        <v>0</v>
      </c>
      <c r="AK671" s="2" t="str">
        <f t="shared" si="829"/>
        <v>-</v>
      </c>
      <c r="AL671" s="2" t="str">
        <f t="shared" si="830"/>
        <v>-</v>
      </c>
    </row>
    <row r="672" spans="2:38">
      <c r="B672" t="s">
        <v>369</v>
      </c>
      <c r="C672" s="10">
        <v>0.72916666666666663</v>
      </c>
      <c r="D672" s="9" t="s">
        <v>1264</v>
      </c>
      <c r="E672" s="2" t="s">
        <v>0</v>
      </c>
      <c r="F672" s="8" t="s">
        <v>818</v>
      </c>
      <c r="G672" s="2">
        <v>38</v>
      </c>
      <c r="H672" s="2">
        <v>47</v>
      </c>
      <c r="I672" s="2">
        <v>15</v>
      </c>
      <c r="J672" s="2" t="s">
        <v>1</v>
      </c>
      <c r="K672" s="2">
        <v>1</v>
      </c>
      <c r="L672" s="2">
        <v>23</v>
      </c>
      <c r="M672" s="3" t="s">
        <v>13</v>
      </c>
      <c r="N672" s="3" t="s">
        <v>13</v>
      </c>
      <c r="O672" s="2">
        <v>47</v>
      </c>
      <c r="P672" s="2" t="b">
        <v>1</v>
      </c>
      <c r="Q672" s="2" t="s">
        <v>2</v>
      </c>
      <c r="R672" s="2" t="s">
        <v>2</v>
      </c>
      <c r="S672" s="44">
        <v>48</v>
      </c>
      <c r="T672" s="44" t="s">
        <v>12</v>
      </c>
      <c r="U672" s="20">
        <v>1.6</v>
      </c>
      <c r="V672" s="11"/>
      <c r="W672" s="2">
        <f t="shared" si="817"/>
        <v>0</v>
      </c>
      <c r="X672">
        <f t="shared" si="818"/>
        <v>0</v>
      </c>
      <c r="Y672">
        <f t="shared" si="819"/>
        <v>0</v>
      </c>
      <c r="Z672">
        <f t="shared" si="820"/>
        <v>0</v>
      </c>
      <c r="AA672" s="2">
        <f t="shared" si="821"/>
        <v>50</v>
      </c>
      <c r="AB672" s="2" t="str">
        <f t="shared" si="822"/>
        <v>Over 0.5</v>
      </c>
      <c r="AC672" s="6"/>
      <c r="AD672" s="6" t="str">
        <f t="shared" si="823"/>
        <v>Over 0.5</v>
      </c>
      <c r="AE672" s="6" t="str">
        <f t="shared" si="824"/>
        <v>?</v>
      </c>
      <c r="AF672" s="6"/>
      <c r="AG672">
        <f t="shared" si="825"/>
        <v>0</v>
      </c>
      <c r="AH672">
        <f t="shared" si="826"/>
        <v>0</v>
      </c>
      <c r="AI672">
        <f t="shared" si="827"/>
        <v>0</v>
      </c>
      <c r="AJ672">
        <f t="shared" si="828"/>
        <v>0</v>
      </c>
      <c r="AK672" s="2" t="str">
        <f t="shared" si="829"/>
        <v>-</v>
      </c>
      <c r="AL672" s="2" t="str">
        <f t="shared" si="830"/>
        <v>-</v>
      </c>
    </row>
    <row r="673" spans="2:38">
      <c r="B673" t="s">
        <v>646</v>
      </c>
      <c r="C673" s="10">
        <v>0.73958333333333337</v>
      </c>
      <c r="D673" s="9" t="s">
        <v>642</v>
      </c>
      <c r="E673" s="2" t="s">
        <v>0</v>
      </c>
      <c r="F673" s="8" t="s">
        <v>792</v>
      </c>
      <c r="G673" s="2">
        <v>14</v>
      </c>
      <c r="H673" s="2">
        <v>76</v>
      </c>
      <c r="I673" s="2">
        <v>10</v>
      </c>
      <c r="J673" s="2" t="s">
        <v>1</v>
      </c>
      <c r="K673" s="2">
        <v>1</v>
      </c>
      <c r="L673" s="2">
        <v>4</v>
      </c>
      <c r="M673" s="3" t="s">
        <v>13</v>
      </c>
      <c r="N673" s="3" t="s">
        <v>13</v>
      </c>
      <c r="O673" s="2" t="b">
        <v>1</v>
      </c>
      <c r="P673" s="2" t="b">
        <v>1</v>
      </c>
      <c r="Q673" s="2" t="s">
        <v>2</v>
      </c>
      <c r="R673" s="2" t="b">
        <v>1</v>
      </c>
      <c r="S673" s="44">
        <v>63</v>
      </c>
      <c r="T673" s="44" t="s">
        <v>12</v>
      </c>
      <c r="U673" s="20">
        <v>1.65</v>
      </c>
      <c r="V673" s="11"/>
      <c r="W673" s="2">
        <f t="shared" si="817"/>
        <v>10</v>
      </c>
      <c r="X673">
        <f t="shared" si="818"/>
        <v>10</v>
      </c>
      <c r="Y673">
        <f t="shared" si="819"/>
        <v>10</v>
      </c>
      <c r="Z673">
        <f t="shared" si="820"/>
        <v>0</v>
      </c>
      <c r="AA673" s="2">
        <f t="shared" si="821"/>
        <v>80</v>
      </c>
      <c r="AB673" s="2" t="str">
        <f t="shared" si="822"/>
        <v>Under 1.5</v>
      </c>
      <c r="AC673" s="6"/>
      <c r="AD673" s="6" t="str">
        <f t="shared" si="823"/>
        <v>Over 0.5</v>
      </c>
      <c r="AE673" s="6" t="str">
        <f t="shared" si="824"/>
        <v>?</v>
      </c>
      <c r="AF673" s="6"/>
      <c r="AG673">
        <f t="shared" si="825"/>
        <v>6</v>
      </c>
      <c r="AH673">
        <f t="shared" si="826"/>
        <v>2</v>
      </c>
      <c r="AI673">
        <f t="shared" si="827"/>
        <v>2</v>
      </c>
      <c r="AJ673">
        <f t="shared" si="828"/>
        <v>10</v>
      </c>
      <c r="AK673" s="2" t="str">
        <f t="shared" si="829"/>
        <v>A1</v>
      </c>
      <c r="AL673" s="2" t="str">
        <f t="shared" si="830"/>
        <v>Pick</v>
      </c>
    </row>
    <row r="674" spans="2:38">
      <c r="B674" t="s">
        <v>698</v>
      </c>
      <c r="C674" s="10">
        <v>0.75</v>
      </c>
      <c r="D674" s="9" t="s">
        <v>1108</v>
      </c>
      <c r="E674" s="2" t="s">
        <v>0</v>
      </c>
      <c r="F674" s="8" t="s">
        <v>692</v>
      </c>
      <c r="G674" s="2">
        <v>2</v>
      </c>
      <c r="H674" s="2">
        <v>58</v>
      </c>
      <c r="I674" s="2">
        <v>40</v>
      </c>
      <c r="J674" s="2" t="s">
        <v>1</v>
      </c>
      <c r="K674" s="2">
        <v>2</v>
      </c>
      <c r="L674" s="2">
        <v>38</v>
      </c>
      <c r="M674" s="3" t="s">
        <v>13</v>
      </c>
      <c r="N674" s="3" t="s">
        <v>13</v>
      </c>
      <c r="O674" s="2" t="b">
        <v>1</v>
      </c>
      <c r="P674" s="2" t="b">
        <v>1</v>
      </c>
      <c r="Q674" s="2" t="s">
        <v>2</v>
      </c>
      <c r="R674" s="2" t="s">
        <v>2</v>
      </c>
      <c r="S674" s="44">
        <v>47</v>
      </c>
      <c r="T674" s="44" t="s">
        <v>12</v>
      </c>
      <c r="U674" s="20">
        <v>1.8</v>
      </c>
      <c r="V674" s="11"/>
      <c r="W674" s="2">
        <f t="shared" si="817"/>
        <v>10</v>
      </c>
      <c r="X674">
        <f t="shared" si="818"/>
        <v>0</v>
      </c>
      <c r="Y674">
        <f t="shared" si="819"/>
        <v>0</v>
      </c>
      <c r="Z674">
        <f t="shared" si="820"/>
        <v>0</v>
      </c>
      <c r="AA674" s="2">
        <f t="shared" si="821"/>
        <v>60</v>
      </c>
      <c r="AB674" s="2" t="str">
        <f t="shared" si="822"/>
        <v>Under 1.5</v>
      </c>
      <c r="AC674" s="6"/>
      <c r="AD674" s="6" t="str">
        <f t="shared" si="823"/>
        <v>Over 0.5</v>
      </c>
      <c r="AE674" s="6" t="str">
        <f t="shared" si="824"/>
        <v>?</v>
      </c>
      <c r="AF674" s="6"/>
      <c r="AG674">
        <f t="shared" si="825"/>
        <v>6</v>
      </c>
      <c r="AH674">
        <f t="shared" si="826"/>
        <v>0</v>
      </c>
      <c r="AI674">
        <f t="shared" si="827"/>
        <v>0</v>
      </c>
      <c r="AJ674">
        <f t="shared" si="828"/>
        <v>0</v>
      </c>
      <c r="AK674" s="2" t="str">
        <f t="shared" si="829"/>
        <v>-</v>
      </c>
      <c r="AL674" s="2" t="str">
        <f t="shared" si="830"/>
        <v>-</v>
      </c>
    </row>
    <row r="675" spans="2:38">
      <c r="B675" t="s">
        <v>698</v>
      </c>
      <c r="C675" s="10">
        <v>0.75</v>
      </c>
      <c r="D675" s="9" t="s">
        <v>1053</v>
      </c>
      <c r="E675" s="2" t="s">
        <v>0</v>
      </c>
      <c r="F675" s="8" t="s">
        <v>912</v>
      </c>
      <c r="G675" s="2">
        <v>2</v>
      </c>
      <c r="H675" s="2">
        <v>78</v>
      </c>
      <c r="I675" s="2">
        <v>21</v>
      </c>
      <c r="J675" s="2" t="s">
        <v>1</v>
      </c>
      <c r="K675" s="2" t="s">
        <v>1</v>
      </c>
      <c r="L675" s="2">
        <v>19</v>
      </c>
      <c r="M675" s="3" t="s">
        <v>13</v>
      </c>
      <c r="N675" s="3" t="s">
        <v>13</v>
      </c>
      <c r="O675" s="2" t="b">
        <v>1</v>
      </c>
      <c r="P675" s="2" t="b">
        <v>1</v>
      </c>
      <c r="Q675" s="2" t="b">
        <v>1</v>
      </c>
      <c r="R675" s="2" t="s">
        <v>2</v>
      </c>
      <c r="S675" s="44">
        <v>47</v>
      </c>
      <c r="T675" s="44" t="s">
        <v>10</v>
      </c>
      <c r="U675" s="20">
        <v>1.7</v>
      </c>
      <c r="V675" s="11"/>
      <c r="W675" s="2">
        <f t="shared" si="817"/>
        <v>10</v>
      </c>
      <c r="X675">
        <f t="shared" si="818"/>
        <v>0</v>
      </c>
      <c r="Y675">
        <f t="shared" si="819"/>
        <v>0</v>
      </c>
      <c r="Z675">
        <f t="shared" si="820"/>
        <v>10</v>
      </c>
      <c r="AA675" s="2">
        <f t="shared" si="821"/>
        <v>70</v>
      </c>
      <c r="AB675" s="2" t="str">
        <f t="shared" si="822"/>
        <v>Under 1.5</v>
      </c>
      <c r="AC675" s="6"/>
      <c r="AD675" s="6" t="str">
        <f t="shared" si="823"/>
        <v>Over 0.5</v>
      </c>
      <c r="AE675" s="6" t="str">
        <f t="shared" si="824"/>
        <v>?</v>
      </c>
      <c r="AF675" s="6"/>
      <c r="AG675">
        <f t="shared" si="825"/>
        <v>6</v>
      </c>
      <c r="AH675">
        <f t="shared" si="826"/>
        <v>0</v>
      </c>
      <c r="AI675">
        <f t="shared" si="827"/>
        <v>0</v>
      </c>
      <c r="AJ675">
        <f t="shared" si="828"/>
        <v>0</v>
      </c>
      <c r="AK675" s="2" t="str">
        <f t="shared" si="829"/>
        <v>-</v>
      </c>
      <c r="AL675" s="2" t="str">
        <f t="shared" si="830"/>
        <v>-</v>
      </c>
    </row>
    <row r="676" spans="2:38">
      <c r="B676" t="s">
        <v>22</v>
      </c>
      <c r="C676" s="10">
        <v>0.75</v>
      </c>
      <c r="D676" s="9" t="s">
        <v>897</v>
      </c>
      <c r="E676" s="2" t="s">
        <v>0</v>
      </c>
      <c r="F676" s="8" t="s">
        <v>376</v>
      </c>
      <c r="G676" s="2">
        <v>26</v>
      </c>
      <c r="H676" s="2">
        <v>46</v>
      </c>
      <c r="I676" s="2">
        <v>29</v>
      </c>
      <c r="J676" s="2" t="s">
        <v>1</v>
      </c>
      <c r="K676" s="2">
        <v>1</v>
      </c>
      <c r="L676" s="2">
        <v>3</v>
      </c>
      <c r="M676" s="3" t="s">
        <v>13</v>
      </c>
      <c r="N676" s="3" t="s">
        <v>13</v>
      </c>
      <c r="O676" s="2">
        <v>46</v>
      </c>
      <c r="P676" s="2" t="b">
        <v>1</v>
      </c>
      <c r="Q676" s="2" t="s">
        <v>2</v>
      </c>
      <c r="R676" s="2" t="b">
        <v>1</v>
      </c>
      <c r="S676" s="44">
        <v>52</v>
      </c>
      <c r="T676" s="44" t="s">
        <v>12</v>
      </c>
      <c r="U676" s="20">
        <v>1.95</v>
      </c>
      <c r="V676" s="11"/>
      <c r="W676" s="2">
        <f t="shared" si="817"/>
        <v>0</v>
      </c>
      <c r="X676">
        <f t="shared" si="818"/>
        <v>10</v>
      </c>
      <c r="Y676">
        <f t="shared" si="819"/>
        <v>5</v>
      </c>
      <c r="Z676">
        <f t="shared" si="820"/>
        <v>0</v>
      </c>
      <c r="AA676" s="2">
        <f t="shared" si="821"/>
        <v>65</v>
      </c>
      <c r="AB676" s="2" t="str">
        <f t="shared" si="822"/>
        <v>Under 1.5</v>
      </c>
      <c r="AC676" s="6"/>
      <c r="AD676" s="6" t="str">
        <f t="shared" si="823"/>
        <v>Over 0.5</v>
      </c>
      <c r="AE676" s="6" t="str">
        <f t="shared" si="824"/>
        <v>?</v>
      </c>
      <c r="AF676" s="6"/>
      <c r="AG676">
        <f t="shared" si="825"/>
        <v>0</v>
      </c>
      <c r="AH676">
        <f t="shared" si="826"/>
        <v>2</v>
      </c>
      <c r="AI676">
        <f t="shared" si="827"/>
        <v>2</v>
      </c>
      <c r="AJ676">
        <f t="shared" si="828"/>
        <v>4</v>
      </c>
      <c r="AK676" s="2" t="str">
        <f t="shared" si="829"/>
        <v>-</v>
      </c>
      <c r="AL676" s="2" t="str">
        <f t="shared" si="830"/>
        <v>-</v>
      </c>
    </row>
    <row r="677" spans="2:38">
      <c r="B677" t="s">
        <v>334</v>
      </c>
      <c r="C677" s="10">
        <v>0.75</v>
      </c>
      <c r="D677" s="9" t="s">
        <v>779</v>
      </c>
      <c r="E677" s="2" t="s">
        <v>0</v>
      </c>
      <c r="F677" s="8" t="s">
        <v>1265</v>
      </c>
      <c r="G677" s="2">
        <v>18</v>
      </c>
      <c r="H677" s="2">
        <v>59</v>
      </c>
      <c r="I677" s="2">
        <v>23</v>
      </c>
      <c r="J677" s="2" t="s">
        <v>1</v>
      </c>
      <c r="K677" s="2">
        <v>2</v>
      </c>
      <c r="L677" s="2">
        <v>5</v>
      </c>
      <c r="M677" s="3" t="s">
        <v>13</v>
      </c>
      <c r="N677" s="3" t="s">
        <v>13</v>
      </c>
      <c r="O677" s="2" t="b">
        <v>1</v>
      </c>
      <c r="P677" s="2" t="b">
        <v>1</v>
      </c>
      <c r="Q677" s="2" t="s">
        <v>2</v>
      </c>
      <c r="R677" s="2" t="b">
        <v>1</v>
      </c>
      <c r="S677" s="44">
        <v>57</v>
      </c>
      <c r="T677" s="44" t="s">
        <v>10</v>
      </c>
      <c r="U677" s="20">
        <v>1.8</v>
      </c>
      <c r="V677" s="11"/>
      <c r="W677" s="2">
        <f t="shared" si="817"/>
        <v>10</v>
      </c>
      <c r="X677">
        <f t="shared" si="818"/>
        <v>10</v>
      </c>
      <c r="Y677">
        <f t="shared" si="819"/>
        <v>5</v>
      </c>
      <c r="Z677">
        <f t="shared" si="820"/>
        <v>10</v>
      </c>
      <c r="AA677" s="2">
        <f t="shared" si="821"/>
        <v>85</v>
      </c>
      <c r="AB677" s="2" t="str">
        <f t="shared" si="822"/>
        <v>Under 1.5</v>
      </c>
      <c r="AC677" s="6"/>
      <c r="AD677" s="6" t="str">
        <f t="shared" si="823"/>
        <v>Over 0.5</v>
      </c>
      <c r="AE677" s="6" t="str">
        <f t="shared" si="824"/>
        <v>?</v>
      </c>
      <c r="AF677" s="6"/>
      <c r="AG677">
        <f t="shared" si="825"/>
        <v>6</v>
      </c>
      <c r="AH677">
        <f t="shared" si="826"/>
        <v>2</v>
      </c>
      <c r="AI677">
        <f t="shared" si="827"/>
        <v>2</v>
      </c>
      <c r="AJ677">
        <f t="shared" si="828"/>
        <v>10</v>
      </c>
      <c r="AK677" s="2" t="str">
        <f t="shared" si="829"/>
        <v>A1</v>
      </c>
      <c r="AL677" s="2" t="str">
        <f t="shared" si="830"/>
        <v>-</v>
      </c>
    </row>
    <row r="678" spans="2:38">
      <c r="B678" t="s">
        <v>56</v>
      </c>
      <c r="C678" s="10">
        <v>0.75</v>
      </c>
      <c r="D678" s="9" t="s">
        <v>1266</v>
      </c>
      <c r="E678" s="2" t="s">
        <v>0</v>
      </c>
      <c r="F678" s="8" t="s">
        <v>890</v>
      </c>
      <c r="G678" s="2">
        <v>27</v>
      </c>
      <c r="H678" s="2">
        <v>48</v>
      </c>
      <c r="I678" s="2">
        <v>25</v>
      </c>
      <c r="J678" s="2" t="s">
        <v>1</v>
      </c>
      <c r="K678" s="2">
        <v>2</v>
      </c>
      <c r="L678" s="2">
        <v>2</v>
      </c>
      <c r="M678" s="3" t="s">
        <v>13</v>
      </c>
      <c r="N678" s="3" t="s">
        <v>13</v>
      </c>
      <c r="O678" s="2">
        <v>48</v>
      </c>
      <c r="P678" s="2" t="b">
        <v>1</v>
      </c>
      <c r="Q678" s="2" t="s">
        <v>2</v>
      </c>
      <c r="R678" s="2" t="b">
        <v>1</v>
      </c>
      <c r="S678" s="44">
        <v>69</v>
      </c>
      <c r="T678" s="44" t="s">
        <v>12</v>
      </c>
      <c r="U678" s="20">
        <v>1.7</v>
      </c>
      <c r="V678" s="11"/>
      <c r="W678" s="2">
        <f t="shared" si="817"/>
        <v>0</v>
      </c>
      <c r="X678">
        <f t="shared" si="818"/>
        <v>10</v>
      </c>
      <c r="Y678">
        <f t="shared" si="819"/>
        <v>10</v>
      </c>
      <c r="Z678">
        <f t="shared" si="820"/>
        <v>0</v>
      </c>
      <c r="AA678" s="2">
        <f t="shared" si="821"/>
        <v>70</v>
      </c>
      <c r="AB678" s="2" t="str">
        <f t="shared" si="822"/>
        <v>Under 1.5</v>
      </c>
      <c r="AC678" s="6"/>
      <c r="AD678" s="6" t="str">
        <f t="shared" si="823"/>
        <v>Over 0.5</v>
      </c>
      <c r="AE678" s="6" t="str">
        <f t="shared" si="824"/>
        <v>?</v>
      </c>
      <c r="AF678" s="6"/>
      <c r="AG678">
        <f t="shared" si="825"/>
        <v>1</v>
      </c>
      <c r="AH678">
        <f t="shared" si="826"/>
        <v>2</v>
      </c>
      <c r="AI678">
        <f t="shared" si="827"/>
        <v>2</v>
      </c>
      <c r="AJ678">
        <f t="shared" si="828"/>
        <v>5</v>
      </c>
      <c r="AK678" s="2" t="str">
        <f t="shared" si="829"/>
        <v>-</v>
      </c>
      <c r="AL678" s="2" t="str">
        <f t="shared" si="830"/>
        <v>Pick</v>
      </c>
    </row>
    <row r="679" spans="2:38">
      <c r="B679" t="s">
        <v>493</v>
      </c>
      <c r="C679" s="10">
        <v>0.79166666666666663</v>
      </c>
      <c r="D679" s="9" t="s">
        <v>833</v>
      </c>
      <c r="E679" s="2" t="s">
        <v>0</v>
      </c>
      <c r="F679" s="8" t="s">
        <v>639</v>
      </c>
      <c r="G679" s="2">
        <v>18</v>
      </c>
      <c r="H679" s="2">
        <v>49</v>
      </c>
      <c r="I679" s="2">
        <v>34</v>
      </c>
      <c r="J679" s="2" t="s">
        <v>1</v>
      </c>
      <c r="K679" s="2">
        <v>2</v>
      </c>
      <c r="L679" s="2">
        <v>16</v>
      </c>
      <c r="M679" s="3" t="s">
        <v>13</v>
      </c>
      <c r="N679" s="3" t="s">
        <v>13</v>
      </c>
      <c r="O679" s="2">
        <v>49</v>
      </c>
      <c r="P679" s="2" t="b">
        <v>1</v>
      </c>
      <c r="Q679" s="2" t="s">
        <v>2</v>
      </c>
      <c r="R679" s="2" t="s">
        <v>2</v>
      </c>
      <c r="S679" s="44">
        <v>27</v>
      </c>
      <c r="T679" s="44" t="s">
        <v>12</v>
      </c>
      <c r="U679" s="20">
        <v>1.35</v>
      </c>
      <c r="V679" s="11"/>
      <c r="W679" s="2">
        <f t="shared" si="817"/>
        <v>0</v>
      </c>
      <c r="X679">
        <f t="shared" si="818"/>
        <v>0</v>
      </c>
      <c r="Y679">
        <f t="shared" si="819"/>
        <v>0</v>
      </c>
      <c r="Z679">
        <f t="shared" si="820"/>
        <v>0</v>
      </c>
      <c r="AA679" s="2">
        <f t="shared" si="821"/>
        <v>50</v>
      </c>
      <c r="AB679" s="2" t="str">
        <f t="shared" si="822"/>
        <v>Over 0.5</v>
      </c>
      <c r="AC679" s="6"/>
      <c r="AD679" s="6" t="str">
        <f t="shared" si="823"/>
        <v>Over 0.5</v>
      </c>
      <c r="AE679" s="6" t="str">
        <f t="shared" si="824"/>
        <v>?</v>
      </c>
      <c r="AF679" s="6"/>
      <c r="AG679">
        <f t="shared" si="825"/>
        <v>2</v>
      </c>
      <c r="AH679">
        <f t="shared" si="826"/>
        <v>0</v>
      </c>
      <c r="AI679">
        <f t="shared" si="827"/>
        <v>0</v>
      </c>
      <c r="AJ679">
        <f t="shared" si="828"/>
        <v>0</v>
      </c>
      <c r="AK679" s="2" t="str">
        <f t="shared" si="829"/>
        <v>-</v>
      </c>
      <c r="AL679" s="2" t="str">
        <f t="shared" si="830"/>
        <v>-</v>
      </c>
    </row>
    <row r="680" spans="2:38">
      <c r="B680" t="s">
        <v>493</v>
      </c>
      <c r="C680" s="10">
        <v>0.79166666666666663</v>
      </c>
      <c r="D680" s="9" t="s">
        <v>1267</v>
      </c>
      <c r="E680" s="2" t="s">
        <v>0</v>
      </c>
      <c r="F680" s="8" t="s">
        <v>491</v>
      </c>
      <c r="G680" s="2">
        <v>35</v>
      </c>
      <c r="H680" s="2">
        <v>43</v>
      </c>
      <c r="I680" s="2">
        <v>22</v>
      </c>
      <c r="J680" s="2" t="s">
        <v>1</v>
      </c>
      <c r="K680" s="2">
        <v>1</v>
      </c>
      <c r="L680" s="2">
        <v>13</v>
      </c>
      <c r="M680" s="3" t="s">
        <v>13</v>
      </c>
      <c r="N680" s="3" t="s">
        <v>13</v>
      </c>
      <c r="O680" s="2">
        <v>43</v>
      </c>
      <c r="P680" s="2" t="b">
        <v>1</v>
      </c>
      <c r="Q680" s="2" t="s">
        <v>2</v>
      </c>
      <c r="R680" s="2" t="s">
        <v>2</v>
      </c>
      <c r="S680" s="44">
        <v>45</v>
      </c>
      <c r="T680" s="44" t="s">
        <v>12</v>
      </c>
      <c r="U680" s="20">
        <v>1.4</v>
      </c>
      <c r="V680" s="11"/>
      <c r="W680" s="2">
        <f t="shared" ref="W680:W696" si="831">IF(H680&gt;52,10,0)</f>
        <v>0</v>
      </c>
      <c r="X680">
        <f t="shared" ref="X680:X696" si="832">IF(L680&gt;15,0,IF(L680&lt;8,10,5))</f>
        <v>5</v>
      </c>
      <c r="Y680">
        <f t="shared" ref="Y680:Y696" si="833">IF(S680&gt;60,10,IF(S680&lt;49,0,5))</f>
        <v>0</v>
      </c>
      <c r="Z680">
        <f t="shared" ref="Z680:Z696" si="834">IF(T680="Y",10,IF(T680="C",5,0))</f>
        <v>0</v>
      </c>
      <c r="AA680" s="2">
        <f t="shared" ref="AA680:AA696" si="835">SUM(W680:Z680)+50</f>
        <v>55</v>
      </c>
      <c r="AB680" s="2" t="str">
        <f t="shared" ref="AB680:AB696" si="836">IF(AA680&lt;56,"Over 0.5","Under 1.5")</f>
        <v>Over 0.5</v>
      </c>
      <c r="AC680" s="6"/>
      <c r="AD680" s="6" t="str">
        <f t="shared" ref="AD680:AD696" si="837">IF(M680="1-0","Under 1.5",IF(M680="0-0","Under 1.5",IF(M680="0-1","Under 1.5","Over 0.5")))</f>
        <v>Over 0.5</v>
      </c>
      <c r="AE680" s="6" t="str">
        <f t="shared" ref="AE680:AE696" si="838">IF(M680="?",M680,IF(AB680=AD680,"WON",IF(M680="0-1","WON",IF(M680="1-0","WON","LOST"))))</f>
        <v>?</v>
      </c>
      <c r="AF680" s="6"/>
      <c r="AG680">
        <f t="shared" ref="AG680:AG696" si="839">IF(H680&gt;52,6,IF(H680=52,5,IF(H680=51,4,IF(H680=50,3,IF(H680=49,2,IF(H680=48,1,0))))))</f>
        <v>0</v>
      </c>
      <c r="AH680">
        <f t="shared" ref="AH680:AH696" si="840">IF(L680&lt;8,2,0)</f>
        <v>0</v>
      </c>
      <c r="AI680">
        <f t="shared" ref="AI680:AI696" si="841">IF(S680&gt;49,2,0)</f>
        <v>0</v>
      </c>
      <c r="AJ680">
        <f t="shared" ref="AJ680:AJ696" si="842">IF(SUM(AH680:AI680)=4,SUM(AG680:AI680),0)</f>
        <v>0</v>
      </c>
      <c r="AK680" s="2" t="str">
        <f t="shared" ref="AK680:AK696" si="843">IF(AJ680=10,"A1",IF(AJ680=9,"A2",IF(AJ680=8,"A3",IF(AJ680=7,"A4",IF(AJ680=6,"A5","-")))))</f>
        <v>-</v>
      </c>
      <c r="AL680" s="2" t="str">
        <f t="shared" ref="AL680:AL696" si="844">IF(AND(L680&lt;11,U680&lt;1.75,AA680&gt;65,OR((AND(S680&gt;49,S680&lt;61,T680="Y")),(AND(S680&lt;48,T680="Y")),(AND(S680&gt;60,T680="N")),(AND(S680&gt;60,T680="Y")),(AND(S680&gt;60,T680="C")))),"Pick","-")</f>
        <v>-</v>
      </c>
    </row>
    <row r="681" spans="2:38">
      <c r="B681" t="s">
        <v>493</v>
      </c>
      <c r="C681" s="10">
        <v>0.79166666666666663</v>
      </c>
      <c r="D681" s="9" t="s">
        <v>1268</v>
      </c>
      <c r="E681" s="2" t="s">
        <v>0</v>
      </c>
      <c r="F681" s="8" t="s">
        <v>640</v>
      </c>
      <c r="G681" s="2">
        <v>37</v>
      </c>
      <c r="H681" s="2">
        <v>46</v>
      </c>
      <c r="I681" s="2">
        <v>17</v>
      </c>
      <c r="J681" s="2" t="s">
        <v>1</v>
      </c>
      <c r="K681" s="2">
        <v>1</v>
      </c>
      <c r="L681" s="2">
        <v>20</v>
      </c>
      <c r="M681" s="3" t="s">
        <v>13</v>
      </c>
      <c r="N681" s="3" t="s">
        <v>13</v>
      </c>
      <c r="O681" s="2">
        <v>46</v>
      </c>
      <c r="P681" s="2" t="b">
        <v>1</v>
      </c>
      <c r="Q681" s="2" t="s">
        <v>2</v>
      </c>
      <c r="R681" s="2" t="s">
        <v>2</v>
      </c>
      <c r="S681" s="44">
        <v>30</v>
      </c>
      <c r="T681" s="44" t="s">
        <v>12</v>
      </c>
      <c r="U681" s="20">
        <v>1.5</v>
      </c>
      <c r="V681" s="11"/>
      <c r="W681" s="2">
        <f t="shared" si="831"/>
        <v>0</v>
      </c>
      <c r="X681">
        <f t="shared" si="832"/>
        <v>0</v>
      </c>
      <c r="Y681">
        <f t="shared" si="833"/>
        <v>0</v>
      </c>
      <c r="Z681">
        <f t="shared" si="834"/>
        <v>0</v>
      </c>
      <c r="AA681" s="2">
        <f t="shared" si="835"/>
        <v>50</v>
      </c>
      <c r="AB681" s="2" t="str">
        <f t="shared" si="836"/>
        <v>Over 0.5</v>
      </c>
      <c r="AC681" s="6"/>
      <c r="AD681" s="6" t="str">
        <f t="shared" si="837"/>
        <v>Over 0.5</v>
      </c>
      <c r="AE681" s="6" t="str">
        <f t="shared" si="838"/>
        <v>?</v>
      </c>
      <c r="AF681" s="6"/>
      <c r="AG681">
        <f t="shared" si="839"/>
        <v>0</v>
      </c>
      <c r="AH681">
        <f t="shared" si="840"/>
        <v>0</v>
      </c>
      <c r="AI681">
        <f t="shared" si="841"/>
        <v>0</v>
      </c>
      <c r="AJ681">
        <f t="shared" si="842"/>
        <v>0</v>
      </c>
      <c r="AK681" s="2" t="str">
        <f t="shared" si="843"/>
        <v>-</v>
      </c>
      <c r="AL681" s="2" t="str">
        <f t="shared" si="844"/>
        <v>-</v>
      </c>
    </row>
    <row r="682" spans="2:38">
      <c r="B682" t="s">
        <v>493</v>
      </c>
      <c r="C682" s="10">
        <v>0.79166666666666663</v>
      </c>
      <c r="D682" s="9" t="s">
        <v>1193</v>
      </c>
      <c r="E682" s="2" t="s">
        <v>0</v>
      </c>
      <c r="F682" s="8" t="s">
        <v>1269</v>
      </c>
      <c r="G682" s="2">
        <v>29</v>
      </c>
      <c r="H682" s="2">
        <v>44</v>
      </c>
      <c r="I682" s="2">
        <v>27</v>
      </c>
      <c r="J682" s="2" t="s">
        <v>1</v>
      </c>
      <c r="K682" s="2">
        <v>2</v>
      </c>
      <c r="L682" s="2">
        <v>2</v>
      </c>
      <c r="M682" s="3" t="s">
        <v>13</v>
      </c>
      <c r="N682" s="3" t="s">
        <v>13</v>
      </c>
      <c r="O682" s="2">
        <v>44</v>
      </c>
      <c r="P682" s="2" t="b">
        <v>1</v>
      </c>
      <c r="Q682" s="2" t="s">
        <v>2</v>
      </c>
      <c r="R682" s="2" t="b">
        <v>1</v>
      </c>
      <c r="S682" s="44">
        <v>30</v>
      </c>
      <c r="T682" s="44" t="s">
        <v>12</v>
      </c>
      <c r="U682" s="20">
        <v>2.4</v>
      </c>
      <c r="V682" s="11"/>
      <c r="W682" s="2">
        <f t="shared" si="831"/>
        <v>0</v>
      </c>
      <c r="X682">
        <f t="shared" si="832"/>
        <v>10</v>
      </c>
      <c r="Y682">
        <f t="shared" si="833"/>
        <v>0</v>
      </c>
      <c r="Z682">
        <f t="shared" si="834"/>
        <v>0</v>
      </c>
      <c r="AA682" s="2">
        <f t="shared" si="835"/>
        <v>60</v>
      </c>
      <c r="AB682" s="2" t="str">
        <f t="shared" si="836"/>
        <v>Under 1.5</v>
      </c>
      <c r="AC682" s="6"/>
      <c r="AD682" s="6" t="str">
        <f t="shared" si="837"/>
        <v>Over 0.5</v>
      </c>
      <c r="AE682" s="6" t="str">
        <f t="shared" si="838"/>
        <v>?</v>
      </c>
      <c r="AF682" s="6"/>
      <c r="AG682">
        <f t="shared" si="839"/>
        <v>0</v>
      </c>
      <c r="AH682">
        <f t="shared" si="840"/>
        <v>2</v>
      </c>
      <c r="AI682">
        <f t="shared" si="841"/>
        <v>0</v>
      </c>
      <c r="AJ682">
        <f t="shared" si="842"/>
        <v>0</v>
      </c>
      <c r="AK682" s="2" t="str">
        <f t="shared" si="843"/>
        <v>-</v>
      </c>
      <c r="AL682" s="2" t="str">
        <f t="shared" si="844"/>
        <v>-</v>
      </c>
    </row>
    <row r="683" spans="2:38">
      <c r="B683" t="s">
        <v>97</v>
      </c>
      <c r="C683" s="10">
        <v>0.79166666666666663</v>
      </c>
      <c r="D683" s="9" t="s">
        <v>836</v>
      </c>
      <c r="E683" s="2" t="s">
        <v>0</v>
      </c>
      <c r="F683" s="8" t="s">
        <v>834</v>
      </c>
      <c r="G683" s="2">
        <v>18</v>
      </c>
      <c r="H683" s="2">
        <v>54</v>
      </c>
      <c r="I683" s="2">
        <v>28</v>
      </c>
      <c r="J683" s="2" t="s">
        <v>1</v>
      </c>
      <c r="K683" s="2" t="s">
        <v>1</v>
      </c>
      <c r="L683" s="2">
        <v>10</v>
      </c>
      <c r="M683" s="3" t="s">
        <v>13</v>
      </c>
      <c r="N683" s="3" t="s">
        <v>13</v>
      </c>
      <c r="O683" s="2" t="b">
        <v>1</v>
      </c>
      <c r="P683" s="2" t="b">
        <v>1</v>
      </c>
      <c r="Q683" s="2" t="b">
        <v>1</v>
      </c>
      <c r="R683" s="2" t="s">
        <v>2</v>
      </c>
      <c r="S683" s="44">
        <v>49</v>
      </c>
      <c r="T683" s="44" t="s">
        <v>12</v>
      </c>
      <c r="U683" s="20">
        <v>1.7</v>
      </c>
      <c r="V683" s="11"/>
      <c r="W683" s="2">
        <f t="shared" si="831"/>
        <v>10</v>
      </c>
      <c r="X683">
        <f t="shared" si="832"/>
        <v>5</v>
      </c>
      <c r="Y683">
        <f t="shared" si="833"/>
        <v>5</v>
      </c>
      <c r="Z683">
        <f t="shared" si="834"/>
        <v>0</v>
      </c>
      <c r="AA683" s="2">
        <f t="shared" si="835"/>
        <v>70</v>
      </c>
      <c r="AB683" s="2" t="str">
        <f t="shared" si="836"/>
        <v>Under 1.5</v>
      </c>
      <c r="AC683" s="6"/>
      <c r="AD683" s="6" t="str">
        <f t="shared" si="837"/>
        <v>Over 0.5</v>
      </c>
      <c r="AE683" s="6" t="str">
        <f t="shared" si="838"/>
        <v>?</v>
      </c>
      <c r="AF683" s="6"/>
      <c r="AG683">
        <f t="shared" si="839"/>
        <v>6</v>
      </c>
      <c r="AH683">
        <f t="shared" si="840"/>
        <v>0</v>
      </c>
      <c r="AI683">
        <f t="shared" si="841"/>
        <v>0</v>
      </c>
      <c r="AJ683">
        <f t="shared" si="842"/>
        <v>0</v>
      </c>
      <c r="AK683" s="2" t="str">
        <f t="shared" si="843"/>
        <v>-</v>
      </c>
      <c r="AL683" s="2" t="str">
        <f t="shared" si="844"/>
        <v>-</v>
      </c>
    </row>
    <row r="684" spans="2:38">
      <c r="B684" t="s">
        <v>97</v>
      </c>
      <c r="C684" s="10">
        <v>0.79166666666666663</v>
      </c>
      <c r="D684" s="9" t="s">
        <v>1270</v>
      </c>
      <c r="E684" s="2" t="s">
        <v>0</v>
      </c>
      <c r="F684" s="8" t="s">
        <v>1196</v>
      </c>
      <c r="G684" s="2">
        <v>35</v>
      </c>
      <c r="H684" s="2">
        <v>45</v>
      </c>
      <c r="I684" s="2">
        <v>20</v>
      </c>
      <c r="J684" s="2" t="s">
        <v>1</v>
      </c>
      <c r="K684" s="2">
        <v>1</v>
      </c>
      <c r="L684" s="2">
        <v>15</v>
      </c>
      <c r="M684" s="3" t="s">
        <v>13</v>
      </c>
      <c r="N684" s="3" t="s">
        <v>13</v>
      </c>
      <c r="O684" s="2">
        <v>45</v>
      </c>
      <c r="P684" s="2" t="b">
        <v>1</v>
      </c>
      <c r="Q684" s="2" t="s">
        <v>2</v>
      </c>
      <c r="R684" s="2" t="s">
        <v>2</v>
      </c>
      <c r="S684" s="44">
        <v>56</v>
      </c>
      <c r="T684" s="44" t="s">
        <v>10</v>
      </c>
      <c r="U684" s="20">
        <v>1.6</v>
      </c>
      <c r="V684" s="11"/>
      <c r="W684" s="2">
        <f t="shared" si="831"/>
        <v>0</v>
      </c>
      <c r="X684">
        <f t="shared" si="832"/>
        <v>5</v>
      </c>
      <c r="Y684">
        <f t="shared" si="833"/>
        <v>5</v>
      </c>
      <c r="Z684">
        <f t="shared" si="834"/>
        <v>10</v>
      </c>
      <c r="AA684" s="2">
        <f t="shared" si="835"/>
        <v>70</v>
      </c>
      <c r="AB684" s="2" t="str">
        <f t="shared" si="836"/>
        <v>Under 1.5</v>
      </c>
      <c r="AC684" s="6"/>
      <c r="AD684" s="6" t="str">
        <f t="shared" si="837"/>
        <v>Over 0.5</v>
      </c>
      <c r="AE684" s="6" t="str">
        <f t="shared" si="838"/>
        <v>?</v>
      </c>
      <c r="AF684" s="6"/>
      <c r="AG684">
        <f t="shared" si="839"/>
        <v>0</v>
      </c>
      <c r="AH684">
        <f t="shared" si="840"/>
        <v>0</v>
      </c>
      <c r="AI684">
        <f t="shared" si="841"/>
        <v>2</v>
      </c>
      <c r="AJ684">
        <f t="shared" si="842"/>
        <v>0</v>
      </c>
      <c r="AK684" s="2" t="str">
        <f t="shared" si="843"/>
        <v>-</v>
      </c>
      <c r="AL684" s="2" t="str">
        <f t="shared" si="844"/>
        <v>-</v>
      </c>
    </row>
    <row r="685" spans="2:38">
      <c r="B685" t="s">
        <v>97</v>
      </c>
      <c r="C685" s="10">
        <v>0.79166666666666663</v>
      </c>
      <c r="D685" s="9" t="s">
        <v>1271</v>
      </c>
      <c r="E685" s="2" t="s">
        <v>0</v>
      </c>
      <c r="F685" s="8" t="s">
        <v>100</v>
      </c>
      <c r="G685" s="2">
        <v>25</v>
      </c>
      <c r="H685" s="2">
        <v>58</v>
      </c>
      <c r="I685" s="2">
        <v>17</v>
      </c>
      <c r="J685" s="2" t="s">
        <v>1</v>
      </c>
      <c r="K685" s="2">
        <v>1</v>
      </c>
      <c r="L685" s="2">
        <v>8</v>
      </c>
      <c r="M685" s="3" t="s">
        <v>13</v>
      </c>
      <c r="N685" s="3" t="s">
        <v>13</v>
      </c>
      <c r="O685" s="2" t="b">
        <v>1</v>
      </c>
      <c r="P685" s="2" t="b">
        <v>1</v>
      </c>
      <c r="Q685" s="2" t="s">
        <v>2</v>
      </c>
      <c r="R685" s="2" t="s">
        <v>2</v>
      </c>
      <c r="S685" s="44">
        <v>36</v>
      </c>
      <c r="T685" s="44" t="s">
        <v>12</v>
      </c>
      <c r="U685" s="20">
        <v>1.8</v>
      </c>
      <c r="V685" s="11"/>
      <c r="W685" s="2">
        <f t="shared" si="831"/>
        <v>10</v>
      </c>
      <c r="X685">
        <f t="shared" si="832"/>
        <v>5</v>
      </c>
      <c r="Y685">
        <f t="shared" si="833"/>
        <v>0</v>
      </c>
      <c r="Z685">
        <f t="shared" si="834"/>
        <v>0</v>
      </c>
      <c r="AA685" s="2">
        <f t="shared" si="835"/>
        <v>65</v>
      </c>
      <c r="AB685" s="2" t="str">
        <f t="shared" si="836"/>
        <v>Under 1.5</v>
      </c>
      <c r="AC685" s="6"/>
      <c r="AD685" s="6" t="str">
        <f t="shared" si="837"/>
        <v>Over 0.5</v>
      </c>
      <c r="AE685" s="6" t="str">
        <f t="shared" si="838"/>
        <v>?</v>
      </c>
      <c r="AF685" s="6"/>
      <c r="AG685">
        <f t="shared" si="839"/>
        <v>6</v>
      </c>
      <c r="AH685">
        <f t="shared" si="840"/>
        <v>0</v>
      </c>
      <c r="AI685">
        <f t="shared" si="841"/>
        <v>0</v>
      </c>
      <c r="AJ685">
        <f t="shared" si="842"/>
        <v>0</v>
      </c>
      <c r="AK685" s="2" t="str">
        <f t="shared" si="843"/>
        <v>-</v>
      </c>
      <c r="AL685" s="2" t="str">
        <f t="shared" si="844"/>
        <v>-</v>
      </c>
    </row>
    <row r="686" spans="2:38">
      <c r="B686" t="s">
        <v>97</v>
      </c>
      <c r="C686" s="10">
        <v>0.79166666666666663</v>
      </c>
      <c r="D686" s="9" t="s">
        <v>1272</v>
      </c>
      <c r="E686" s="2" t="s">
        <v>0</v>
      </c>
      <c r="F686" s="8" t="s">
        <v>1273</v>
      </c>
      <c r="G686" s="2">
        <v>35</v>
      </c>
      <c r="H686" s="2">
        <v>52</v>
      </c>
      <c r="I686" s="2">
        <v>13</v>
      </c>
      <c r="J686" s="2" t="s">
        <v>1</v>
      </c>
      <c r="K686" s="2">
        <v>1</v>
      </c>
      <c r="L686" s="2">
        <v>22</v>
      </c>
      <c r="M686" s="3" t="s">
        <v>13</v>
      </c>
      <c r="N686" s="3" t="s">
        <v>13</v>
      </c>
      <c r="O686" s="2">
        <v>52</v>
      </c>
      <c r="P686" s="2" t="b">
        <v>1</v>
      </c>
      <c r="Q686" s="2" t="s">
        <v>2</v>
      </c>
      <c r="R686" s="2" t="s">
        <v>2</v>
      </c>
      <c r="S686" s="44">
        <v>57</v>
      </c>
      <c r="T686" s="44" t="s">
        <v>12</v>
      </c>
      <c r="U686" s="20">
        <v>1.5</v>
      </c>
      <c r="V686" s="11"/>
      <c r="W686" s="2">
        <f t="shared" si="831"/>
        <v>0</v>
      </c>
      <c r="X686">
        <f t="shared" si="832"/>
        <v>0</v>
      </c>
      <c r="Y686">
        <f t="shared" si="833"/>
        <v>5</v>
      </c>
      <c r="Z686">
        <f t="shared" si="834"/>
        <v>0</v>
      </c>
      <c r="AA686" s="2">
        <f t="shared" si="835"/>
        <v>55</v>
      </c>
      <c r="AB686" s="2" t="str">
        <f t="shared" si="836"/>
        <v>Over 0.5</v>
      </c>
      <c r="AC686" s="6"/>
      <c r="AD686" s="6" t="str">
        <f t="shared" si="837"/>
        <v>Over 0.5</v>
      </c>
      <c r="AE686" s="6" t="str">
        <f t="shared" si="838"/>
        <v>?</v>
      </c>
      <c r="AF686" s="6"/>
      <c r="AG686">
        <f t="shared" si="839"/>
        <v>5</v>
      </c>
      <c r="AH686">
        <f t="shared" si="840"/>
        <v>0</v>
      </c>
      <c r="AI686">
        <f t="shared" si="841"/>
        <v>2</v>
      </c>
      <c r="AJ686">
        <f t="shared" si="842"/>
        <v>0</v>
      </c>
      <c r="AK686" s="2" t="str">
        <f t="shared" si="843"/>
        <v>-</v>
      </c>
      <c r="AL686" s="2" t="str">
        <f t="shared" si="844"/>
        <v>-</v>
      </c>
    </row>
    <row r="687" spans="2:38">
      <c r="B687" t="s">
        <v>164</v>
      </c>
      <c r="C687" s="10">
        <v>0.79166666666666663</v>
      </c>
      <c r="D687" s="9" t="s">
        <v>1194</v>
      </c>
      <c r="E687" s="2" t="s">
        <v>0</v>
      </c>
      <c r="F687" s="8" t="s">
        <v>352</v>
      </c>
      <c r="G687" s="2">
        <v>28</v>
      </c>
      <c r="H687" s="2">
        <v>45</v>
      </c>
      <c r="I687" s="2">
        <v>27</v>
      </c>
      <c r="J687" s="2" t="s">
        <v>1</v>
      </c>
      <c r="K687" s="2">
        <v>1</v>
      </c>
      <c r="L687" s="2">
        <v>1</v>
      </c>
      <c r="M687" s="3" t="s">
        <v>13</v>
      </c>
      <c r="N687" s="3" t="s">
        <v>13</v>
      </c>
      <c r="O687" s="2">
        <v>45</v>
      </c>
      <c r="P687" s="2" t="b">
        <v>1</v>
      </c>
      <c r="Q687" s="2" t="s">
        <v>2</v>
      </c>
      <c r="R687" s="2" t="b">
        <v>1</v>
      </c>
      <c r="S687" s="44">
        <v>37</v>
      </c>
      <c r="T687" s="44" t="s">
        <v>12</v>
      </c>
      <c r="U687" s="20">
        <v>2</v>
      </c>
      <c r="V687" s="11"/>
      <c r="W687" s="2">
        <f t="shared" si="831"/>
        <v>0</v>
      </c>
      <c r="X687">
        <f t="shared" si="832"/>
        <v>10</v>
      </c>
      <c r="Y687">
        <f t="shared" si="833"/>
        <v>0</v>
      </c>
      <c r="Z687">
        <f t="shared" si="834"/>
        <v>0</v>
      </c>
      <c r="AA687" s="2">
        <f t="shared" si="835"/>
        <v>60</v>
      </c>
      <c r="AB687" s="2" t="str">
        <f t="shared" si="836"/>
        <v>Under 1.5</v>
      </c>
      <c r="AC687" s="6"/>
      <c r="AD687" s="6" t="str">
        <f t="shared" si="837"/>
        <v>Over 0.5</v>
      </c>
      <c r="AE687" s="6" t="str">
        <f t="shared" si="838"/>
        <v>?</v>
      </c>
      <c r="AF687" s="6"/>
      <c r="AG687">
        <f t="shared" si="839"/>
        <v>0</v>
      </c>
      <c r="AH687">
        <f t="shared" si="840"/>
        <v>2</v>
      </c>
      <c r="AI687">
        <f t="shared" si="841"/>
        <v>0</v>
      </c>
      <c r="AJ687">
        <f t="shared" si="842"/>
        <v>0</v>
      </c>
      <c r="AK687" s="2" t="str">
        <f t="shared" si="843"/>
        <v>-</v>
      </c>
      <c r="AL687" s="2" t="str">
        <f t="shared" si="844"/>
        <v>-</v>
      </c>
    </row>
    <row r="688" spans="2:38">
      <c r="B688" t="s">
        <v>95</v>
      </c>
      <c r="C688" s="10">
        <v>0.79166666666666663</v>
      </c>
      <c r="D688" s="9" t="s">
        <v>93</v>
      </c>
      <c r="E688" s="2" t="s">
        <v>0</v>
      </c>
      <c r="F688" s="8" t="s">
        <v>92</v>
      </c>
      <c r="G688" s="2">
        <v>23</v>
      </c>
      <c r="H688" s="2">
        <v>66</v>
      </c>
      <c r="I688" s="2">
        <v>11</v>
      </c>
      <c r="J688" s="2" t="s">
        <v>1</v>
      </c>
      <c r="K688" s="2" t="s">
        <v>1</v>
      </c>
      <c r="L688" s="2">
        <v>12</v>
      </c>
      <c r="M688" s="3" t="s">
        <v>13</v>
      </c>
      <c r="N688" s="3" t="s">
        <v>13</v>
      </c>
      <c r="O688" s="2" t="b">
        <v>1</v>
      </c>
      <c r="P688" s="2" t="b">
        <v>1</v>
      </c>
      <c r="Q688" s="2" t="b">
        <v>1</v>
      </c>
      <c r="R688" s="2" t="s">
        <v>2</v>
      </c>
      <c r="S688" s="44">
        <v>67</v>
      </c>
      <c r="T688" s="44" t="s">
        <v>10</v>
      </c>
      <c r="U688" s="20">
        <v>1.55</v>
      </c>
      <c r="V688" s="11"/>
      <c r="W688" s="2">
        <f t="shared" si="831"/>
        <v>10</v>
      </c>
      <c r="X688">
        <f t="shared" si="832"/>
        <v>5</v>
      </c>
      <c r="Y688">
        <f t="shared" si="833"/>
        <v>10</v>
      </c>
      <c r="Z688">
        <f t="shared" si="834"/>
        <v>10</v>
      </c>
      <c r="AA688" s="2">
        <f t="shared" si="835"/>
        <v>85</v>
      </c>
      <c r="AB688" s="2" t="str">
        <f t="shared" si="836"/>
        <v>Under 1.5</v>
      </c>
      <c r="AC688" s="6"/>
      <c r="AD688" s="6" t="str">
        <f t="shared" si="837"/>
        <v>Over 0.5</v>
      </c>
      <c r="AE688" s="6" t="str">
        <f t="shared" si="838"/>
        <v>?</v>
      </c>
      <c r="AF688" s="6"/>
      <c r="AG688">
        <f t="shared" si="839"/>
        <v>6</v>
      </c>
      <c r="AH688">
        <f t="shared" si="840"/>
        <v>0</v>
      </c>
      <c r="AI688">
        <f t="shared" si="841"/>
        <v>2</v>
      </c>
      <c r="AJ688">
        <f t="shared" si="842"/>
        <v>0</v>
      </c>
      <c r="AK688" s="2" t="str">
        <f t="shared" si="843"/>
        <v>-</v>
      </c>
      <c r="AL688" s="2" t="str">
        <f t="shared" si="844"/>
        <v>-</v>
      </c>
    </row>
    <row r="689" spans="2:38">
      <c r="B689" t="s">
        <v>95</v>
      </c>
      <c r="C689" s="10">
        <v>0.79166666666666663</v>
      </c>
      <c r="D689" s="9" t="s">
        <v>311</v>
      </c>
      <c r="E689" s="2" t="s">
        <v>0</v>
      </c>
      <c r="F689" s="8" t="s">
        <v>1274</v>
      </c>
      <c r="G689" s="2">
        <v>18</v>
      </c>
      <c r="H689" s="2">
        <v>52</v>
      </c>
      <c r="I689" s="2">
        <v>29</v>
      </c>
      <c r="J689" s="2" t="s">
        <v>1</v>
      </c>
      <c r="K689" s="2" t="s">
        <v>1</v>
      </c>
      <c r="L689" s="2">
        <v>11</v>
      </c>
      <c r="M689" s="3" t="s">
        <v>13</v>
      </c>
      <c r="N689" s="3" t="s">
        <v>13</v>
      </c>
      <c r="O689" s="2">
        <v>52</v>
      </c>
      <c r="P689" s="2" t="b">
        <v>1</v>
      </c>
      <c r="Q689" s="2" t="b">
        <v>1</v>
      </c>
      <c r="R689" s="2" t="s">
        <v>2</v>
      </c>
      <c r="S689" s="44">
        <v>51</v>
      </c>
      <c r="T689" s="44" t="s">
        <v>10</v>
      </c>
      <c r="U689" s="20">
        <v>1.65</v>
      </c>
      <c r="V689" s="11"/>
      <c r="W689" s="2">
        <f t="shared" si="831"/>
        <v>0</v>
      </c>
      <c r="X689">
        <f t="shared" si="832"/>
        <v>5</v>
      </c>
      <c r="Y689">
        <f t="shared" si="833"/>
        <v>5</v>
      </c>
      <c r="Z689">
        <f t="shared" si="834"/>
        <v>10</v>
      </c>
      <c r="AA689" s="2">
        <f t="shared" si="835"/>
        <v>70</v>
      </c>
      <c r="AB689" s="2" t="str">
        <f t="shared" si="836"/>
        <v>Under 1.5</v>
      </c>
      <c r="AC689" s="6"/>
      <c r="AD689" s="6" t="str">
        <f t="shared" si="837"/>
        <v>Over 0.5</v>
      </c>
      <c r="AE689" s="6" t="str">
        <f t="shared" si="838"/>
        <v>?</v>
      </c>
      <c r="AF689" s="6"/>
      <c r="AG689">
        <f t="shared" si="839"/>
        <v>5</v>
      </c>
      <c r="AH689">
        <f t="shared" si="840"/>
        <v>0</v>
      </c>
      <c r="AI689">
        <f t="shared" si="841"/>
        <v>2</v>
      </c>
      <c r="AJ689">
        <f t="shared" si="842"/>
        <v>0</v>
      </c>
      <c r="AK689" s="2" t="str">
        <f t="shared" si="843"/>
        <v>-</v>
      </c>
      <c r="AL689" s="2" t="str">
        <f t="shared" si="844"/>
        <v>-</v>
      </c>
    </row>
    <row r="690" spans="2:38">
      <c r="B690" t="s">
        <v>95</v>
      </c>
      <c r="C690" s="10">
        <v>0.79166666666666663</v>
      </c>
      <c r="D690" s="9" t="s">
        <v>1275</v>
      </c>
      <c r="E690" s="2" t="s">
        <v>0</v>
      </c>
      <c r="F690" s="8" t="s">
        <v>124</v>
      </c>
      <c r="G690" s="2">
        <v>41</v>
      </c>
      <c r="H690" s="2">
        <v>46</v>
      </c>
      <c r="I690" s="2">
        <v>13</v>
      </c>
      <c r="J690" s="2" t="s">
        <v>1</v>
      </c>
      <c r="K690" s="2" t="s">
        <v>1</v>
      </c>
      <c r="L690" s="2">
        <v>28</v>
      </c>
      <c r="M690" s="3" t="s">
        <v>13</v>
      </c>
      <c r="N690" s="3" t="s">
        <v>13</v>
      </c>
      <c r="O690" s="2">
        <v>46</v>
      </c>
      <c r="P690" s="2" t="b">
        <v>1</v>
      </c>
      <c r="Q690" s="2" t="b">
        <v>1</v>
      </c>
      <c r="R690" s="2" t="s">
        <v>2</v>
      </c>
      <c r="S690" s="44">
        <v>58</v>
      </c>
      <c r="T690" s="44" t="s">
        <v>10</v>
      </c>
      <c r="U690" s="20">
        <v>1.6</v>
      </c>
      <c r="V690" s="11"/>
      <c r="W690" s="2">
        <f t="shared" si="831"/>
        <v>0</v>
      </c>
      <c r="X690">
        <f t="shared" si="832"/>
        <v>0</v>
      </c>
      <c r="Y690">
        <f t="shared" si="833"/>
        <v>5</v>
      </c>
      <c r="Z690">
        <f t="shared" si="834"/>
        <v>10</v>
      </c>
      <c r="AA690" s="2">
        <f t="shared" si="835"/>
        <v>65</v>
      </c>
      <c r="AB690" s="2" t="str">
        <f t="shared" si="836"/>
        <v>Under 1.5</v>
      </c>
      <c r="AC690" s="6"/>
      <c r="AD690" s="6" t="str">
        <f t="shared" si="837"/>
        <v>Over 0.5</v>
      </c>
      <c r="AE690" s="6" t="str">
        <f t="shared" si="838"/>
        <v>?</v>
      </c>
      <c r="AF690" s="6"/>
      <c r="AG690">
        <f t="shared" si="839"/>
        <v>0</v>
      </c>
      <c r="AH690">
        <f t="shared" si="840"/>
        <v>0</v>
      </c>
      <c r="AI690">
        <f t="shared" si="841"/>
        <v>2</v>
      </c>
      <c r="AJ690">
        <f t="shared" si="842"/>
        <v>0</v>
      </c>
      <c r="AK690" s="2" t="str">
        <f t="shared" si="843"/>
        <v>-</v>
      </c>
      <c r="AL690" s="2" t="str">
        <f t="shared" si="844"/>
        <v>-</v>
      </c>
    </row>
    <row r="691" spans="2:38">
      <c r="B691" t="s">
        <v>95</v>
      </c>
      <c r="C691" s="10">
        <v>0.79166666666666663</v>
      </c>
      <c r="D691" s="9" t="s">
        <v>320</v>
      </c>
      <c r="E691" s="2" t="s">
        <v>0</v>
      </c>
      <c r="F691" s="8" t="s">
        <v>101</v>
      </c>
      <c r="G691" s="2">
        <v>32</v>
      </c>
      <c r="H691" s="2">
        <v>49</v>
      </c>
      <c r="I691" s="2">
        <v>19</v>
      </c>
      <c r="J691" s="2" t="s">
        <v>1</v>
      </c>
      <c r="K691" s="2">
        <v>1</v>
      </c>
      <c r="L691" s="2">
        <v>13</v>
      </c>
      <c r="M691" s="3" t="s">
        <v>13</v>
      </c>
      <c r="N691" s="3" t="s">
        <v>13</v>
      </c>
      <c r="O691" s="2">
        <v>49</v>
      </c>
      <c r="P691" s="2" t="b">
        <v>1</v>
      </c>
      <c r="Q691" s="2" t="s">
        <v>2</v>
      </c>
      <c r="R691" s="2" t="s">
        <v>2</v>
      </c>
      <c r="S691" s="44">
        <v>60</v>
      </c>
      <c r="T691" s="44" t="s">
        <v>12</v>
      </c>
      <c r="U691" s="20">
        <v>1.55</v>
      </c>
      <c r="V691" s="11"/>
      <c r="W691" s="2">
        <f t="shared" si="831"/>
        <v>0</v>
      </c>
      <c r="X691">
        <f t="shared" si="832"/>
        <v>5</v>
      </c>
      <c r="Y691">
        <f t="shared" si="833"/>
        <v>5</v>
      </c>
      <c r="Z691">
        <f t="shared" si="834"/>
        <v>0</v>
      </c>
      <c r="AA691" s="2">
        <f t="shared" si="835"/>
        <v>60</v>
      </c>
      <c r="AB691" s="2" t="str">
        <f t="shared" si="836"/>
        <v>Under 1.5</v>
      </c>
      <c r="AC691" s="6"/>
      <c r="AD691" s="6" t="str">
        <f t="shared" si="837"/>
        <v>Over 0.5</v>
      </c>
      <c r="AE691" s="6" t="str">
        <f t="shared" si="838"/>
        <v>?</v>
      </c>
      <c r="AF691" s="6"/>
      <c r="AG691">
        <f t="shared" si="839"/>
        <v>2</v>
      </c>
      <c r="AH691">
        <f t="shared" si="840"/>
        <v>0</v>
      </c>
      <c r="AI691">
        <f t="shared" si="841"/>
        <v>2</v>
      </c>
      <c r="AJ691">
        <f t="shared" si="842"/>
        <v>0</v>
      </c>
      <c r="AK691" s="2" t="str">
        <f t="shared" si="843"/>
        <v>-</v>
      </c>
      <c r="AL691" s="2" t="str">
        <f t="shared" si="844"/>
        <v>-</v>
      </c>
    </row>
    <row r="692" spans="2:38">
      <c r="B692" t="s">
        <v>95</v>
      </c>
      <c r="C692" s="10">
        <v>0.79166666666666663</v>
      </c>
      <c r="D692" s="9" t="s">
        <v>1276</v>
      </c>
      <c r="E692" s="2" t="s">
        <v>0</v>
      </c>
      <c r="F692" s="8" t="s">
        <v>1277</v>
      </c>
      <c r="G692" s="2">
        <v>26</v>
      </c>
      <c r="H692" s="2">
        <v>44</v>
      </c>
      <c r="I692" s="2">
        <v>30</v>
      </c>
      <c r="J692" s="2" t="s">
        <v>1</v>
      </c>
      <c r="K692" s="2" t="s">
        <v>1</v>
      </c>
      <c r="L692" s="2">
        <v>4</v>
      </c>
      <c r="M692" s="3" t="s">
        <v>13</v>
      </c>
      <c r="N692" s="3" t="s">
        <v>13</v>
      </c>
      <c r="O692" s="2">
        <v>44</v>
      </c>
      <c r="P692" s="2" t="b">
        <v>1</v>
      </c>
      <c r="Q692" s="2" t="b">
        <v>1</v>
      </c>
      <c r="R692" s="2" t="b">
        <v>1</v>
      </c>
      <c r="S692" s="44">
        <v>55</v>
      </c>
      <c r="T692" s="44" t="s">
        <v>12</v>
      </c>
      <c r="U692" s="20">
        <v>1.85</v>
      </c>
      <c r="V692" s="11"/>
      <c r="W692" s="2">
        <f t="shared" si="831"/>
        <v>0</v>
      </c>
      <c r="X692">
        <f t="shared" si="832"/>
        <v>10</v>
      </c>
      <c r="Y692">
        <f t="shared" si="833"/>
        <v>5</v>
      </c>
      <c r="Z692">
        <f t="shared" si="834"/>
        <v>0</v>
      </c>
      <c r="AA692" s="2">
        <f t="shared" si="835"/>
        <v>65</v>
      </c>
      <c r="AB692" s="2" t="str">
        <f t="shared" si="836"/>
        <v>Under 1.5</v>
      </c>
      <c r="AC692" s="6"/>
      <c r="AD692" s="6" t="str">
        <f t="shared" si="837"/>
        <v>Over 0.5</v>
      </c>
      <c r="AE692" s="6" t="str">
        <f t="shared" si="838"/>
        <v>?</v>
      </c>
      <c r="AF692" s="6"/>
      <c r="AG692">
        <f t="shared" si="839"/>
        <v>0</v>
      </c>
      <c r="AH692">
        <f t="shared" si="840"/>
        <v>2</v>
      </c>
      <c r="AI692">
        <f t="shared" si="841"/>
        <v>2</v>
      </c>
      <c r="AJ692">
        <f t="shared" si="842"/>
        <v>4</v>
      </c>
      <c r="AK692" s="2" t="str">
        <f t="shared" si="843"/>
        <v>-</v>
      </c>
      <c r="AL692" s="2" t="str">
        <f t="shared" si="844"/>
        <v>-</v>
      </c>
    </row>
    <row r="693" spans="2:38">
      <c r="B693" t="s">
        <v>256</v>
      </c>
      <c r="C693" s="10">
        <v>0.8125</v>
      </c>
      <c r="D693" s="9" t="s">
        <v>278</v>
      </c>
      <c r="E693" s="2" t="s">
        <v>0</v>
      </c>
      <c r="F693" s="8" t="s">
        <v>958</v>
      </c>
      <c r="G693" s="2">
        <v>34</v>
      </c>
      <c r="H693" s="2">
        <v>47</v>
      </c>
      <c r="I693" s="2">
        <v>19</v>
      </c>
      <c r="J693" s="2" t="s">
        <v>1</v>
      </c>
      <c r="K693" s="2">
        <v>1</v>
      </c>
      <c r="L693" s="2">
        <v>15</v>
      </c>
      <c r="M693" s="3" t="s">
        <v>13</v>
      </c>
      <c r="N693" s="3" t="s">
        <v>13</v>
      </c>
      <c r="O693" s="2">
        <v>47</v>
      </c>
      <c r="P693" s="2" t="b">
        <v>1</v>
      </c>
      <c r="Q693" s="2" t="s">
        <v>2</v>
      </c>
      <c r="R693" s="2" t="s">
        <v>2</v>
      </c>
      <c r="S693" s="44">
        <v>45</v>
      </c>
      <c r="T693" s="44" t="s">
        <v>12</v>
      </c>
      <c r="U693" s="20">
        <v>1.75</v>
      </c>
      <c r="V693" s="11"/>
      <c r="W693" s="2">
        <f t="shared" si="831"/>
        <v>0</v>
      </c>
      <c r="X693">
        <f t="shared" si="832"/>
        <v>5</v>
      </c>
      <c r="Y693">
        <f t="shared" si="833"/>
        <v>0</v>
      </c>
      <c r="Z693">
        <f t="shared" si="834"/>
        <v>0</v>
      </c>
      <c r="AA693" s="2">
        <f t="shared" si="835"/>
        <v>55</v>
      </c>
      <c r="AB693" s="2" t="str">
        <f t="shared" si="836"/>
        <v>Over 0.5</v>
      </c>
      <c r="AC693" s="6"/>
      <c r="AD693" s="6" t="str">
        <f t="shared" si="837"/>
        <v>Over 0.5</v>
      </c>
      <c r="AE693" s="6" t="str">
        <f t="shared" si="838"/>
        <v>?</v>
      </c>
      <c r="AF693" s="6"/>
      <c r="AG693">
        <f t="shared" si="839"/>
        <v>0</v>
      </c>
      <c r="AH693">
        <f t="shared" si="840"/>
        <v>0</v>
      </c>
      <c r="AI693">
        <f t="shared" si="841"/>
        <v>0</v>
      </c>
      <c r="AJ693">
        <f t="shared" si="842"/>
        <v>0</v>
      </c>
      <c r="AK693" s="2" t="str">
        <f t="shared" si="843"/>
        <v>-</v>
      </c>
      <c r="AL693" s="2" t="str">
        <f t="shared" si="844"/>
        <v>-</v>
      </c>
    </row>
    <row r="694" spans="2:38">
      <c r="B694" t="s">
        <v>66</v>
      </c>
      <c r="C694" s="10">
        <v>0.8125</v>
      </c>
      <c r="D694" s="9" t="s">
        <v>419</v>
      </c>
      <c r="E694" s="2" t="s">
        <v>0</v>
      </c>
      <c r="F694" s="8" t="s">
        <v>234</v>
      </c>
      <c r="G694" s="2">
        <v>19</v>
      </c>
      <c r="H694" s="2">
        <v>55</v>
      </c>
      <c r="I694" s="2">
        <v>26</v>
      </c>
      <c r="J694" s="2" t="s">
        <v>1</v>
      </c>
      <c r="K694" s="2">
        <v>2</v>
      </c>
      <c r="L694" s="2">
        <v>7</v>
      </c>
      <c r="M694" s="3" t="s">
        <v>13</v>
      </c>
      <c r="N694" s="3" t="s">
        <v>13</v>
      </c>
      <c r="O694" s="2" t="b">
        <v>1</v>
      </c>
      <c r="P694" s="2" t="b">
        <v>1</v>
      </c>
      <c r="Q694" s="2" t="s">
        <v>2</v>
      </c>
      <c r="R694" s="2" t="s">
        <v>2</v>
      </c>
      <c r="S694" s="44">
        <v>61</v>
      </c>
      <c r="T694" s="44" t="s">
        <v>10</v>
      </c>
      <c r="U694" s="20">
        <v>1.6</v>
      </c>
      <c r="V694" s="11"/>
      <c r="W694" s="2">
        <f t="shared" si="831"/>
        <v>10</v>
      </c>
      <c r="X694">
        <f t="shared" si="832"/>
        <v>10</v>
      </c>
      <c r="Y694">
        <f t="shared" si="833"/>
        <v>10</v>
      </c>
      <c r="Z694">
        <f t="shared" si="834"/>
        <v>10</v>
      </c>
      <c r="AA694" s="2">
        <f t="shared" si="835"/>
        <v>90</v>
      </c>
      <c r="AB694" s="2" t="str">
        <f t="shared" si="836"/>
        <v>Under 1.5</v>
      </c>
      <c r="AC694" s="6"/>
      <c r="AD694" s="6" t="str">
        <f t="shared" si="837"/>
        <v>Over 0.5</v>
      </c>
      <c r="AE694" s="6" t="str">
        <f t="shared" si="838"/>
        <v>?</v>
      </c>
      <c r="AF694" s="6"/>
      <c r="AG694">
        <f t="shared" si="839"/>
        <v>6</v>
      </c>
      <c r="AH694">
        <f t="shared" si="840"/>
        <v>2</v>
      </c>
      <c r="AI694">
        <f t="shared" si="841"/>
        <v>2</v>
      </c>
      <c r="AJ694">
        <f t="shared" si="842"/>
        <v>10</v>
      </c>
      <c r="AK694" s="2" t="str">
        <f t="shared" si="843"/>
        <v>A1</v>
      </c>
      <c r="AL694" s="2" t="str">
        <f t="shared" si="844"/>
        <v>Pick</v>
      </c>
    </row>
    <row r="695" spans="2:38">
      <c r="B695" t="s">
        <v>369</v>
      </c>
      <c r="C695" s="10">
        <v>0.8125</v>
      </c>
      <c r="D695" s="9" t="s">
        <v>1278</v>
      </c>
      <c r="E695" s="2" t="s">
        <v>0</v>
      </c>
      <c r="F695" s="8" t="s">
        <v>723</v>
      </c>
      <c r="G695" s="2">
        <v>23</v>
      </c>
      <c r="H695" s="2">
        <v>46</v>
      </c>
      <c r="I695" s="2">
        <v>31</v>
      </c>
      <c r="J695" s="2" t="s">
        <v>1</v>
      </c>
      <c r="K695" s="2" t="s">
        <v>1</v>
      </c>
      <c r="L695" s="2">
        <v>8</v>
      </c>
      <c r="M695" s="3" t="s">
        <v>13</v>
      </c>
      <c r="N695" s="3" t="s">
        <v>13</v>
      </c>
      <c r="O695" s="2">
        <v>46</v>
      </c>
      <c r="P695" s="2" t="b">
        <v>1</v>
      </c>
      <c r="Q695" s="2" t="b">
        <v>1</v>
      </c>
      <c r="R695" s="2" t="s">
        <v>2</v>
      </c>
      <c r="S695" s="44">
        <v>54</v>
      </c>
      <c r="T695" s="44" t="s">
        <v>12</v>
      </c>
      <c r="U695" s="20">
        <v>1.8</v>
      </c>
      <c r="V695" s="11"/>
      <c r="W695" s="2">
        <f t="shared" si="831"/>
        <v>0</v>
      </c>
      <c r="X695">
        <f t="shared" si="832"/>
        <v>5</v>
      </c>
      <c r="Y695">
        <f t="shared" si="833"/>
        <v>5</v>
      </c>
      <c r="Z695">
        <f t="shared" si="834"/>
        <v>0</v>
      </c>
      <c r="AA695" s="2">
        <f t="shared" si="835"/>
        <v>60</v>
      </c>
      <c r="AB695" s="2" t="str">
        <f t="shared" si="836"/>
        <v>Under 1.5</v>
      </c>
      <c r="AC695" s="6"/>
      <c r="AD695" s="6" t="str">
        <f t="shared" si="837"/>
        <v>Over 0.5</v>
      </c>
      <c r="AE695" s="6" t="str">
        <f t="shared" si="838"/>
        <v>?</v>
      </c>
      <c r="AF695" s="6"/>
      <c r="AG695">
        <f t="shared" si="839"/>
        <v>0</v>
      </c>
      <c r="AH695">
        <f t="shared" si="840"/>
        <v>0</v>
      </c>
      <c r="AI695">
        <f t="shared" si="841"/>
        <v>2</v>
      </c>
      <c r="AJ695">
        <f t="shared" si="842"/>
        <v>0</v>
      </c>
      <c r="AK695" s="2" t="str">
        <f t="shared" si="843"/>
        <v>-</v>
      </c>
      <c r="AL695" s="2" t="str">
        <f t="shared" si="844"/>
        <v>-</v>
      </c>
    </row>
    <row r="696" spans="2:38">
      <c r="B696" t="s">
        <v>161</v>
      </c>
      <c r="C696" s="10">
        <v>0.8125</v>
      </c>
      <c r="D696" s="9" t="s">
        <v>133</v>
      </c>
      <c r="E696" s="2" t="s">
        <v>0</v>
      </c>
      <c r="F696" s="8" t="s">
        <v>838</v>
      </c>
      <c r="G696" s="2">
        <v>20</v>
      </c>
      <c r="H696" s="2">
        <v>64</v>
      </c>
      <c r="I696" s="2">
        <v>16</v>
      </c>
      <c r="J696" s="2" t="s">
        <v>1</v>
      </c>
      <c r="K696" s="2" t="s">
        <v>1</v>
      </c>
      <c r="L696" s="2">
        <v>4</v>
      </c>
      <c r="M696" s="3" t="s">
        <v>13</v>
      </c>
      <c r="N696" s="3" t="s">
        <v>13</v>
      </c>
      <c r="O696" s="2" t="b">
        <v>1</v>
      </c>
      <c r="P696" s="2" t="b">
        <v>1</v>
      </c>
      <c r="Q696" s="2" t="b">
        <v>1</v>
      </c>
      <c r="R696" s="2" t="b">
        <v>1</v>
      </c>
      <c r="S696" s="44">
        <v>59</v>
      </c>
      <c r="T696" s="44" t="s">
        <v>10</v>
      </c>
      <c r="U696" s="20">
        <v>1.5</v>
      </c>
      <c r="V696" s="11"/>
      <c r="W696" s="2">
        <f t="shared" si="831"/>
        <v>10</v>
      </c>
      <c r="X696">
        <f t="shared" si="832"/>
        <v>10</v>
      </c>
      <c r="Y696">
        <f t="shared" si="833"/>
        <v>5</v>
      </c>
      <c r="Z696">
        <f t="shared" si="834"/>
        <v>10</v>
      </c>
      <c r="AA696" s="2">
        <f t="shared" si="835"/>
        <v>85</v>
      </c>
      <c r="AB696" s="2" t="str">
        <f t="shared" si="836"/>
        <v>Under 1.5</v>
      </c>
      <c r="AC696" s="6"/>
      <c r="AD696" s="6" t="str">
        <f t="shared" si="837"/>
        <v>Over 0.5</v>
      </c>
      <c r="AE696" s="6" t="str">
        <f t="shared" si="838"/>
        <v>?</v>
      </c>
      <c r="AF696" s="6"/>
      <c r="AG696">
        <f t="shared" si="839"/>
        <v>6</v>
      </c>
      <c r="AH696">
        <f t="shared" si="840"/>
        <v>2</v>
      </c>
      <c r="AI696">
        <f t="shared" si="841"/>
        <v>2</v>
      </c>
      <c r="AJ696">
        <f t="shared" si="842"/>
        <v>10</v>
      </c>
      <c r="AK696" s="2" t="str">
        <f t="shared" si="843"/>
        <v>A1</v>
      </c>
      <c r="AL696" s="2" t="str">
        <f t="shared" si="844"/>
        <v>Pick</v>
      </c>
    </row>
    <row r="697" spans="2:38">
      <c r="B697" t="s">
        <v>27</v>
      </c>
      <c r="C697" s="10">
        <v>0.8125</v>
      </c>
      <c r="D697" s="9" t="s">
        <v>59</v>
      </c>
      <c r="E697" s="2" t="s">
        <v>0</v>
      </c>
      <c r="F697" s="8" t="s">
        <v>254</v>
      </c>
      <c r="G697" s="2">
        <v>33</v>
      </c>
      <c r="H697" s="2">
        <v>58</v>
      </c>
      <c r="I697" s="2">
        <v>10</v>
      </c>
      <c r="J697" s="2" t="s">
        <v>1</v>
      </c>
      <c r="K697" s="2" t="s">
        <v>1</v>
      </c>
      <c r="L697" s="2">
        <v>23</v>
      </c>
      <c r="M697" s="3" t="s">
        <v>13</v>
      </c>
      <c r="N697" s="3" t="s">
        <v>13</v>
      </c>
      <c r="O697" s="2" t="b">
        <v>1</v>
      </c>
      <c r="P697" s="2" t="b">
        <v>1</v>
      </c>
      <c r="Q697" s="2" t="b">
        <v>1</v>
      </c>
      <c r="R697" s="2" t="s">
        <v>2</v>
      </c>
      <c r="S697" s="44">
        <v>67</v>
      </c>
      <c r="T697" s="44" t="s">
        <v>10</v>
      </c>
      <c r="U697" s="20">
        <v>1.45</v>
      </c>
      <c r="V697" s="11"/>
      <c r="W697" s="2">
        <f>IF(H697&gt;52,10,0)</f>
        <v>10</v>
      </c>
      <c r="X697">
        <f>IF(L697&gt;15,0,IF(L697&lt;8,10,5))</f>
        <v>0</v>
      </c>
      <c r="Y697">
        <f>IF(S697&gt;60,10,IF(S697&lt;49,0,5))</f>
        <v>10</v>
      </c>
      <c r="Z697">
        <f>IF(T697="Y",10,IF(T697="C",5,0))</f>
        <v>10</v>
      </c>
      <c r="AA697" s="2">
        <f>SUM(W697:Z697)+50</f>
        <v>80</v>
      </c>
      <c r="AB697" s="2" t="str">
        <f>IF(AA697&lt;56,"Over 0.5","Under 1.5")</f>
        <v>Under 1.5</v>
      </c>
      <c r="AC697" s="6"/>
      <c r="AD697" s="6" t="str">
        <f>IF(M697="1-0","Under 1.5",IF(M697="0-0","Under 1.5",IF(M697="0-1","Under 1.5","Over 0.5")))</f>
        <v>Over 0.5</v>
      </c>
      <c r="AE697" s="6" t="str">
        <f>IF(M697="?",M697,IF(AB697=AD697,"WON",IF(M697="0-1","WON",IF(M697="1-0","WON","LOST"))))</f>
        <v>?</v>
      </c>
      <c r="AF697" s="6"/>
      <c r="AG697">
        <f>IF(H697&gt;52,6,IF(H697=52,5,IF(H697=51,4,IF(H697=50,3,IF(H697=49,2,IF(H697=48,1,0))))))</f>
        <v>6</v>
      </c>
      <c r="AH697">
        <f>IF(L697&lt;8,2,0)</f>
        <v>0</v>
      </c>
      <c r="AI697">
        <f>IF(S697&gt;49,2,0)</f>
        <v>2</v>
      </c>
      <c r="AJ697">
        <f>IF(SUM(AH697:AI697)=4,SUM(AG697:AI697),0)</f>
        <v>0</v>
      </c>
      <c r="AK697" s="2" t="str">
        <f>IF(AJ697=10,"A1",IF(AJ697=9,"A2",IF(AJ697=8,"A3",IF(AJ697=7,"A4",IF(AJ697=6,"A5","-")))))</f>
        <v>-</v>
      </c>
      <c r="AL697" s="2" t="str">
        <f>IF(AND(L697&lt;11,U697&lt;1.75,AA697&gt;65,OR((AND(S697&gt;49,S697&lt;61,T697="Y")),(AND(S697&lt;48,T697="Y")),(AND(S697&gt;60,T697="N")),(AND(S697&gt;60,T697="Y")),(AND(S697&gt;60,T697="C")))),"Pick","-")</f>
        <v>-</v>
      </c>
    </row>
    <row r="698" spans="2:38">
      <c r="B698" t="s">
        <v>27</v>
      </c>
      <c r="C698" s="10">
        <v>0.8125</v>
      </c>
      <c r="D698" s="9" t="s">
        <v>110</v>
      </c>
      <c r="E698" s="2" t="s">
        <v>0</v>
      </c>
      <c r="F698" s="8" t="s">
        <v>1105</v>
      </c>
      <c r="G698" s="2">
        <v>26</v>
      </c>
      <c r="H698" s="2">
        <v>59</v>
      </c>
      <c r="I698" s="2">
        <v>16</v>
      </c>
      <c r="J698" s="2" t="s">
        <v>1</v>
      </c>
      <c r="K698" s="2">
        <v>1</v>
      </c>
      <c r="L698" s="2">
        <v>10</v>
      </c>
      <c r="M698" s="3" t="s">
        <v>13</v>
      </c>
      <c r="N698" s="3" t="s">
        <v>13</v>
      </c>
      <c r="O698" s="2" t="b">
        <v>1</v>
      </c>
      <c r="P698" s="2" t="b">
        <v>1</v>
      </c>
      <c r="Q698" s="2" t="s">
        <v>2</v>
      </c>
      <c r="R698" s="2" t="s">
        <v>2</v>
      </c>
      <c r="S698" s="44">
        <v>62</v>
      </c>
      <c r="T698" s="44" t="s">
        <v>10</v>
      </c>
      <c r="U698" s="20">
        <v>1.5</v>
      </c>
      <c r="V698" s="11"/>
      <c r="W698" s="2">
        <f>IF(H698&gt;52,10,0)</f>
        <v>10</v>
      </c>
      <c r="X698">
        <f>IF(L698&gt;15,0,IF(L698&lt;8,10,5))</f>
        <v>5</v>
      </c>
      <c r="Y698">
        <f>IF(S698&gt;60,10,IF(S698&lt;49,0,5))</f>
        <v>10</v>
      </c>
      <c r="Z698">
        <f>IF(T698="Y",10,IF(T698="C",5,0))</f>
        <v>10</v>
      </c>
      <c r="AA698" s="2">
        <f>SUM(W698:Z698)+50</f>
        <v>85</v>
      </c>
      <c r="AB698" s="2" t="str">
        <f>IF(AA698&lt;56,"Over 0.5","Under 1.5")</f>
        <v>Under 1.5</v>
      </c>
      <c r="AC698" s="6"/>
      <c r="AD698" s="6" t="str">
        <f>IF(M698="1-0","Under 1.5",IF(M698="0-0","Under 1.5",IF(M698="0-1","Under 1.5","Over 0.5")))</f>
        <v>Over 0.5</v>
      </c>
      <c r="AE698" s="6" t="str">
        <f>IF(M698="?",M698,IF(AB698=AD698,"WON",IF(M698="0-1","WON",IF(M698="1-0","WON","LOST"))))</f>
        <v>?</v>
      </c>
      <c r="AF698" s="6"/>
      <c r="AG698">
        <f>IF(H698&gt;52,6,IF(H698=52,5,IF(H698=51,4,IF(H698=50,3,IF(H698=49,2,IF(H698=48,1,0))))))</f>
        <v>6</v>
      </c>
      <c r="AH698">
        <f>IF(L698&lt;8,2,0)</f>
        <v>0</v>
      </c>
      <c r="AI698">
        <f>IF(S698&gt;49,2,0)</f>
        <v>2</v>
      </c>
      <c r="AJ698">
        <f>IF(SUM(AH698:AI698)=4,SUM(AG698:AI698),0)</f>
        <v>0</v>
      </c>
      <c r="AK698" s="2" t="str">
        <f>IF(AJ698=10,"A1",IF(AJ698=9,"A2",IF(AJ698=8,"A3",IF(AJ698=7,"A4",IF(AJ698=6,"A5","-")))))</f>
        <v>-</v>
      </c>
      <c r="AL698" s="2" t="str">
        <f>IF(AND(L698&lt;11,U698&lt;1.75,AA698&gt;65,OR((AND(S698&gt;49,S698&lt;61,T698="Y")),(AND(S698&lt;48,T698="Y")),(AND(S698&gt;60,T698="N")),(AND(S698&gt;60,T698="Y")),(AND(S698&gt;60,T698="C")))),"Pick","-")</f>
        <v>Pick</v>
      </c>
    </row>
    <row r="699" spans="2:38">
      <c r="B699" t="s">
        <v>162</v>
      </c>
      <c r="C699" s="10">
        <v>0.82291666666666663</v>
      </c>
      <c r="D699" s="9" t="s">
        <v>1279</v>
      </c>
      <c r="E699" s="2" t="s">
        <v>0</v>
      </c>
      <c r="F699" s="8" t="s">
        <v>1280</v>
      </c>
      <c r="G699" s="2">
        <v>18</v>
      </c>
      <c r="H699" s="2">
        <v>47</v>
      </c>
      <c r="I699" s="2">
        <v>35</v>
      </c>
      <c r="J699" s="2" t="s">
        <v>1</v>
      </c>
      <c r="K699" s="2">
        <v>2</v>
      </c>
      <c r="L699" s="2">
        <v>17</v>
      </c>
      <c r="M699" s="3" t="s">
        <v>13</v>
      </c>
      <c r="N699" s="3" t="s">
        <v>13</v>
      </c>
      <c r="O699" s="2">
        <v>47</v>
      </c>
      <c r="P699" s="2" t="b">
        <v>1</v>
      </c>
      <c r="Q699" s="2" t="s">
        <v>2</v>
      </c>
      <c r="R699" s="2" t="s">
        <v>2</v>
      </c>
      <c r="S699" s="44">
        <v>59</v>
      </c>
      <c r="T699" s="44"/>
      <c r="U699" s="20">
        <v>1.5</v>
      </c>
      <c r="V699" s="11"/>
      <c r="W699" s="2">
        <f>IF(H699&gt;52,10,0)</f>
        <v>0</v>
      </c>
      <c r="X699">
        <f>IF(L699&gt;15,0,IF(L699&lt;8,10,5))</f>
        <v>0</v>
      </c>
      <c r="Y699">
        <f>IF(S699&gt;60,10,IF(S699&lt;49,0,5))</f>
        <v>5</v>
      </c>
      <c r="Z699">
        <f>IF(T699="Y",10,IF(T699="C",5,0))</f>
        <v>0</v>
      </c>
      <c r="AA699" s="2">
        <f>SUM(W699:Z699)+50</f>
        <v>55</v>
      </c>
      <c r="AB699" s="2" t="str">
        <f>IF(AA699&lt;56,"Over 0.5","Under 1.5")</f>
        <v>Over 0.5</v>
      </c>
      <c r="AC699" s="6"/>
      <c r="AD699" s="6" t="str">
        <f>IF(M699="1-0","Under 1.5",IF(M699="0-0","Under 1.5",IF(M699="0-1","Under 1.5","Over 0.5")))</f>
        <v>Over 0.5</v>
      </c>
      <c r="AE699" s="6" t="str">
        <f>IF(M699="?",M699,IF(AB699=AD699,"WON",IF(M699="0-1","WON",IF(M699="1-0","WON","LOST"))))</f>
        <v>?</v>
      </c>
      <c r="AF699" s="6"/>
      <c r="AG699">
        <f>IF(H699&gt;52,6,IF(H699=52,5,IF(H699=51,4,IF(H699=50,3,IF(H699=49,2,IF(H699=48,1,0))))))</f>
        <v>0</v>
      </c>
      <c r="AH699">
        <f>IF(L699&lt;8,2,0)</f>
        <v>0</v>
      </c>
      <c r="AI699">
        <f>IF(S699&gt;49,2,0)</f>
        <v>2</v>
      </c>
      <c r="AJ699">
        <f>IF(SUM(AH699:AI699)=4,SUM(AG699:AI699),0)</f>
        <v>0</v>
      </c>
      <c r="AK699" s="2" t="str">
        <f>IF(AJ699=10,"A1",IF(AJ699=9,"A2",IF(AJ699=8,"A3",IF(AJ699=7,"A4",IF(AJ699=6,"A5","-")))))</f>
        <v>-</v>
      </c>
      <c r="AL699" s="2" t="str">
        <f>IF(AND(L699&lt;11,U699&lt;1.75,AA699&gt;65,OR((AND(S699&gt;49,S699&lt;61,T699="Y")),(AND(S699&lt;48,T699="Y")),(AND(S699&gt;60,T699="N")),(AND(S699&gt;60,T699="Y")),(AND(S699&gt;60,T699="C")))),"Pick","-")</f>
        <v>-</v>
      </c>
    </row>
    <row r="700" spans="2:38">
      <c r="B700" t="s">
        <v>606</v>
      </c>
      <c r="C700" s="10">
        <v>0.82291666666666663</v>
      </c>
      <c r="D700" s="9" t="s">
        <v>1281</v>
      </c>
      <c r="E700" s="2" t="s">
        <v>0</v>
      </c>
      <c r="F700" s="8" t="s">
        <v>1282</v>
      </c>
      <c r="G700" s="2">
        <v>19</v>
      </c>
      <c r="H700" s="2">
        <v>46</v>
      </c>
      <c r="I700" s="2">
        <v>35</v>
      </c>
      <c r="J700" s="2" t="s">
        <v>1</v>
      </c>
      <c r="K700" s="2">
        <v>2</v>
      </c>
      <c r="L700" s="2">
        <v>16</v>
      </c>
      <c r="M700" s="3" t="s">
        <v>13</v>
      </c>
      <c r="N700" s="3" t="s">
        <v>13</v>
      </c>
      <c r="O700" s="2">
        <v>46</v>
      </c>
      <c r="P700" s="2" t="b">
        <v>1</v>
      </c>
      <c r="Q700" s="2" t="s">
        <v>2</v>
      </c>
      <c r="R700" s="2" t="s">
        <v>2</v>
      </c>
      <c r="S700" s="44">
        <v>50</v>
      </c>
      <c r="T700" s="44" t="s">
        <v>10</v>
      </c>
      <c r="U700" s="20">
        <v>2.2000000000000002</v>
      </c>
      <c r="V700" s="11"/>
      <c r="W700" s="2">
        <f>IF(H700&gt;52,10,0)</f>
        <v>0</v>
      </c>
      <c r="X700">
        <f>IF(L700&gt;15,0,IF(L700&lt;8,10,5))</f>
        <v>0</v>
      </c>
      <c r="Y700">
        <f>IF(S700&gt;60,10,IF(S700&lt;49,0,5))</f>
        <v>5</v>
      </c>
      <c r="Z700">
        <f>IF(T700="Y",10,IF(T700="C",5,0))</f>
        <v>10</v>
      </c>
      <c r="AA700" s="2">
        <f>SUM(W700:Z700)+50</f>
        <v>65</v>
      </c>
      <c r="AB700" s="2" t="str">
        <f>IF(AA700&lt;56,"Over 0.5","Under 1.5")</f>
        <v>Under 1.5</v>
      </c>
      <c r="AC700" s="6"/>
      <c r="AD700" s="6" t="str">
        <f>IF(M700="1-0","Under 1.5",IF(M700="0-0","Under 1.5",IF(M700="0-1","Under 1.5","Over 0.5")))</f>
        <v>Over 0.5</v>
      </c>
      <c r="AE700" s="6" t="str">
        <f>IF(M700="?",M700,IF(AB700=AD700,"WON",IF(M700="0-1","WON",IF(M700="1-0","WON","LOST"))))</f>
        <v>?</v>
      </c>
      <c r="AF700" s="6"/>
      <c r="AG700">
        <f>IF(H700&gt;52,6,IF(H700=52,5,IF(H700=51,4,IF(H700=50,3,IF(H700=49,2,IF(H700=48,1,0))))))</f>
        <v>0</v>
      </c>
      <c r="AH700">
        <f>IF(L700&lt;8,2,0)</f>
        <v>0</v>
      </c>
      <c r="AI700">
        <f>IF(S700&gt;49,2,0)</f>
        <v>2</v>
      </c>
      <c r="AJ700">
        <f>IF(SUM(AH700:AI700)=4,SUM(AG700:AI700),0)</f>
        <v>0</v>
      </c>
      <c r="AK700" s="2" t="str">
        <f>IF(AJ700=10,"A1",IF(AJ700=9,"A2",IF(AJ700=8,"A3",IF(AJ700=7,"A4",IF(AJ700=6,"A5","-")))))</f>
        <v>-</v>
      </c>
      <c r="AL700" s="2" t="str">
        <f>IF(AND(L700&lt;11,U700&lt;1.75,AA700&gt;65,OR((AND(S700&gt;49,S700&lt;61,T700="Y")),(AND(S700&lt;48,T700="Y")),(AND(S700&gt;60,T700="N")),(AND(S700&gt;60,T700="Y")),(AND(S700&gt;60,T700="C")))),"Pick","-")</f>
        <v>-</v>
      </c>
    </row>
    <row r="701" spans="2:38">
      <c r="B701" t="s">
        <v>606</v>
      </c>
      <c r="C701" s="10">
        <v>0.82291666666666663</v>
      </c>
      <c r="D701" s="9" t="s">
        <v>1283</v>
      </c>
      <c r="E701" s="2" t="s">
        <v>0</v>
      </c>
      <c r="F701" s="8" t="s">
        <v>849</v>
      </c>
      <c r="G701" s="2">
        <v>24</v>
      </c>
      <c r="H701" s="2">
        <v>65</v>
      </c>
      <c r="I701" s="2">
        <v>11</v>
      </c>
      <c r="J701" s="2" t="s">
        <v>1</v>
      </c>
      <c r="K701" s="2">
        <v>1</v>
      </c>
      <c r="L701" s="2">
        <v>13</v>
      </c>
      <c r="M701" s="3" t="s">
        <v>13</v>
      </c>
      <c r="N701" s="3" t="s">
        <v>13</v>
      </c>
      <c r="O701" s="2" t="b">
        <v>1</v>
      </c>
      <c r="P701" s="2" t="b">
        <v>1</v>
      </c>
      <c r="Q701" s="2" t="s">
        <v>2</v>
      </c>
      <c r="R701" s="2" t="s">
        <v>2</v>
      </c>
      <c r="S701" s="44">
        <v>49</v>
      </c>
      <c r="T701" s="44" t="s">
        <v>12</v>
      </c>
      <c r="U701" s="20">
        <v>1.7</v>
      </c>
      <c r="V701" s="11"/>
      <c r="W701" s="2">
        <f t="shared" ref="W701:W707" si="845">IF(H701&gt;52,10,0)</f>
        <v>10</v>
      </c>
      <c r="X701">
        <f t="shared" ref="X701:X707" si="846">IF(L701&gt;15,0,IF(L701&lt;8,10,5))</f>
        <v>5</v>
      </c>
      <c r="Y701">
        <f t="shared" ref="Y701:Y707" si="847">IF(S701&gt;60,10,IF(S701&lt;49,0,5))</f>
        <v>5</v>
      </c>
      <c r="Z701">
        <f t="shared" ref="Z701:Z707" si="848">IF(T701="Y",10,IF(T701="C",5,0))</f>
        <v>0</v>
      </c>
      <c r="AA701" s="2">
        <f t="shared" ref="AA701:AA707" si="849">SUM(W701:Z701)+50</f>
        <v>70</v>
      </c>
      <c r="AB701" s="2" t="str">
        <f t="shared" ref="AB701:AB707" si="850">IF(AA701&lt;56,"Over 0.5","Under 1.5")</f>
        <v>Under 1.5</v>
      </c>
      <c r="AC701" s="6"/>
      <c r="AD701" s="6" t="str">
        <f t="shared" ref="AD701:AD707" si="851">IF(M701="1-0","Under 1.5",IF(M701="0-0","Under 1.5",IF(M701="0-1","Under 1.5","Over 0.5")))</f>
        <v>Over 0.5</v>
      </c>
      <c r="AE701" s="6" t="str">
        <f t="shared" ref="AE701:AE707" si="852">IF(M701="?",M701,IF(AB701=AD701,"WON",IF(M701="0-1","WON",IF(M701="1-0","WON","LOST"))))</f>
        <v>?</v>
      </c>
      <c r="AF701" s="6"/>
      <c r="AG701">
        <f t="shared" ref="AG701:AG707" si="853">IF(H701&gt;52,6,IF(H701=52,5,IF(H701=51,4,IF(H701=50,3,IF(H701=49,2,IF(H701=48,1,0))))))</f>
        <v>6</v>
      </c>
      <c r="AH701">
        <f t="shared" ref="AH701:AH707" si="854">IF(L701&lt;8,2,0)</f>
        <v>0</v>
      </c>
      <c r="AI701">
        <f t="shared" ref="AI701:AI707" si="855">IF(S701&gt;49,2,0)</f>
        <v>0</v>
      </c>
      <c r="AJ701">
        <f t="shared" ref="AJ701:AJ707" si="856">IF(SUM(AH701:AI701)=4,SUM(AG701:AI701),0)</f>
        <v>0</v>
      </c>
      <c r="AK701" s="2" t="str">
        <f t="shared" ref="AK701:AK707" si="857">IF(AJ701=10,"A1",IF(AJ701=9,"A2",IF(AJ701=8,"A3",IF(AJ701=7,"A4",IF(AJ701=6,"A5","-")))))</f>
        <v>-</v>
      </c>
      <c r="AL701" s="2" t="str">
        <f t="shared" ref="AL701:AL707" si="858">IF(AND(L701&lt;11,U701&lt;1.75,AA701&gt;65,OR((AND(S701&gt;49,S701&lt;61,T701="Y")),(AND(S701&lt;48,T701="Y")),(AND(S701&gt;60,T701="N")),(AND(S701&gt;60,T701="Y")),(AND(S701&gt;60,T701="C")))),"Pick","-")</f>
        <v>-</v>
      </c>
    </row>
    <row r="702" spans="2:38">
      <c r="B702" t="s">
        <v>316</v>
      </c>
      <c r="C702" s="10">
        <v>0.83333333333333337</v>
      </c>
      <c r="D702" s="9" t="s">
        <v>1284</v>
      </c>
      <c r="E702" s="2" t="s">
        <v>0</v>
      </c>
      <c r="F702" s="8" t="s">
        <v>841</v>
      </c>
      <c r="G702" s="2">
        <v>38</v>
      </c>
      <c r="H702" s="2">
        <v>51</v>
      </c>
      <c r="I702" s="2">
        <v>11</v>
      </c>
      <c r="J702" s="2" t="s">
        <v>1</v>
      </c>
      <c r="K702" s="2">
        <v>1</v>
      </c>
      <c r="L702" s="2">
        <v>27</v>
      </c>
      <c r="M702" s="3" t="s">
        <v>13</v>
      </c>
      <c r="N702" s="3" t="s">
        <v>13</v>
      </c>
      <c r="O702" s="2">
        <v>51</v>
      </c>
      <c r="P702" s="2" t="b">
        <v>1</v>
      </c>
      <c r="Q702" s="2" t="s">
        <v>2</v>
      </c>
      <c r="R702" s="2" t="s">
        <v>2</v>
      </c>
      <c r="S702" s="44">
        <v>63</v>
      </c>
      <c r="T702" s="44" t="s">
        <v>10</v>
      </c>
      <c r="U702" s="20">
        <v>1.7</v>
      </c>
      <c r="V702" s="11"/>
      <c r="W702" s="2">
        <f t="shared" si="845"/>
        <v>0</v>
      </c>
      <c r="X702">
        <f t="shared" si="846"/>
        <v>0</v>
      </c>
      <c r="Y702">
        <f t="shared" si="847"/>
        <v>10</v>
      </c>
      <c r="Z702">
        <f t="shared" si="848"/>
        <v>10</v>
      </c>
      <c r="AA702" s="2">
        <f t="shared" si="849"/>
        <v>70</v>
      </c>
      <c r="AB702" s="2" t="str">
        <f t="shared" si="850"/>
        <v>Under 1.5</v>
      </c>
      <c r="AC702" s="6"/>
      <c r="AD702" s="6" t="str">
        <f t="shared" si="851"/>
        <v>Over 0.5</v>
      </c>
      <c r="AE702" s="6" t="str">
        <f t="shared" si="852"/>
        <v>?</v>
      </c>
      <c r="AF702" s="6"/>
      <c r="AG702">
        <f t="shared" si="853"/>
        <v>4</v>
      </c>
      <c r="AH702">
        <f t="shared" si="854"/>
        <v>0</v>
      </c>
      <c r="AI702">
        <f t="shared" si="855"/>
        <v>2</v>
      </c>
      <c r="AJ702">
        <f t="shared" si="856"/>
        <v>0</v>
      </c>
      <c r="AK702" s="2" t="str">
        <f t="shared" si="857"/>
        <v>-</v>
      </c>
      <c r="AL702" s="2" t="str">
        <f t="shared" si="858"/>
        <v>-</v>
      </c>
    </row>
    <row r="703" spans="2:38">
      <c r="B703" t="s">
        <v>258</v>
      </c>
      <c r="C703" s="10">
        <v>0.83333333333333337</v>
      </c>
      <c r="D703" s="9" t="s">
        <v>1097</v>
      </c>
      <c r="E703" s="2" t="s">
        <v>0</v>
      </c>
      <c r="F703" s="8" t="s">
        <v>270</v>
      </c>
      <c r="G703" s="2">
        <v>18</v>
      </c>
      <c r="H703" s="2">
        <v>69</v>
      </c>
      <c r="I703" s="2">
        <v>13</v>
      </c>
      <c r="J703" s="2" t="s">
        <v>1</v>
      </c>
      <c r="K703" s="2">
        <v>1</v>
      </c>
      <c r="L703" s="2">
        <v>5</v>
      </c>
      <c r="M703" s="3" t="s">
        <v>13</v>
      </c>
      <c r="N703" s="3" t="s">
        <v>13</v>
      </c>
      <c r="O703" s="2" t="b">
        <v>1</v>
      </c>
      <c r="P703" s="2" t="b">
        <v>1</v>
      </c>
      <c r="Q703" s="2" t="s">
        <v>2</v>
      </c>
      <c r="R703" s="2" t="b">
        <v>1</v>
      </c>
      <c r="S703" s="44">
        <v>62</v>
      </c>
      <c r="T703" s="44" t="s">
        <v>10</v>
      </c>
      <c r="U703" s="20">
        <v>1.35</v>
      </c>
      <c r="V703" s="11"/>
      <c r="W703" s="2">
        <f t="shared" si="845"/>
        <v>10</v>
      </c>
      <c r="X703">
        <f t="shared" si="846"/>
        <v>10</v>
      </c>
      <c r="Y703">
        <f t="shared" si="847"/>
        <v>10</v>
      </c>
      <c r="Z703">
        <f t="shared" si="848"/>
        <v>10</v>
      </c>
      <c r="AA703" s="2">
        <f t="shared" si="849"/>
        <v>90</v>
      </c>
      <c r="AB703" s="2" t="str">
        <f t="shared" si="850"/>
        <v>Under 1.5</v>
      </c>
      <c r="AC703" s="6"/>
      <c r="AD703" s="6" t="str">
        <f t="shared" si="851"/>
        <v>Over 0.5</v>
      </c>
      <c r="AE703" s="6" t="str">
        <f t="shared" si="852"/>
        <v>?</v>
      </c>
      <c r="AF703" s="6"/>
      <c r="AG703">
        <f t="shared" si="853"/>
        <v>6</v>
      </c>
      <c r="AH703">
        <f t="shared" si="854"/>
        <v>2</v>
      </c>
      <c r="AI703">
        <f t="shared" si="855"/>
        <v>2</v>
      </c>
      <c r="AJ703">
        <f t="shared" si="856"/>
        <v>10</v>
      </c>
      <c r="AK703" s="2" t="str">
        <f t="shared" si="857"/>
        <v>A1</v>
      </c>
      <c r="AL703" s="2" t="str">
        <f t="shared" si="858"/>
        <v>Pick</v>
      </c>
    </row>
    <row r="704" spans="2:38">
      <c r="B704" t="s">
        <v>166</v>
      </c>
      <c r="C704" s="10">
        <v>0.94791666666666663</v>
      </c>
      <c r="D704" s="9" t="s">
        <v>1285</v>
      </c>
      <c r="E704" s="2" t="s">
        <v>0</v>
      </c>
      <c r="F704" s="8" t="s">
        <v>1286</v>
      </c>
      <c r="G704" s="2">
        <v>33</v>
      </c>
      <c r="H704" s="2">
        <v>48</v>
      </c>
      <c r="I704" s="2">
        <v>20</v>
      </c>
      <c r="J704" s="2" t="s">
        <v>1</v>
      </c>
      <c r="K704" s="2">
        <v>1</v>
      </c>
      <c r="L704" s="2">
        <v>13</v>
      </c>
      <c r="M704" s="3" t="s">
        <v>13</v>
      </c>
      <c r="N704" s="3" t="s">
        <v>13</v>
      </c>
      <c r="O704" s="2">
        <v>48</v>
      </c>
      <c r="P704" s="2" t="b">
        <v>1</v>
      </c>
      <c r="Q704" s="2" t="s">
        <v>2</v>
      </c>
      <c r="R704" s="2" t="s">
        <v>2</v>
      </c>
      <c r="S704" s="44">
        <v>44</v>
      </c>
      <c r="T704" s="44" t="s">
        <v>12</v>
      </c>
      <c r="U704" s="20">
        <v>1.9</v>
      </c>
      <c r="V704" s="11"/>
      <c r="W704" s="2">
        <f t="shared" si="845"/>
        <v>0</v>
      </c>
      <c r="X704">
        <f t="shared" si="846"/>
        <v>5</v>
      </c>
      <c r="Y704">
        <f t="shared" si="847"/>
        <v>0</v>
      </c>
      <c r="Z704">
        <f t="shared" si="848"/>
        <v>0</v>
      </c>
      <c r="AA704" s="2">
        <f t="shared" si="849"/>
        <v>55</v>
      </c>
      <c r="AB704" s="2" t="str">
        <f t="shared" si="850"/>
        <v>Over 0.5</v>
      </c>
      <c r="AC704" s="6"/>
      <c r="AD704" s="6" t="str">
        <f t="shared" si="851"/>
        <v>Over 0.5</v>
      </c>
      <c r="AE704" s="6" t="str">
        <f t="shared" si="852"/>
        <v>?</v>
      </c>
      <c r="AF704" s="6"/>
      <c r="AG704">
        <f t="shared" si="853"/>
        <v>1</v>
      </c>
      <c r="AH704">
        <f t="shared" si="854"/>
        <v>0</v>
      </c>
      <c r="AI704">
        <f t="shared" si="855"/>
        <v>0</v>
      </c>
      <c r="AJ704">
        <f t="shared" si="856"/>
        <v>0</v>
      </c>
      <c r="AK704" s="2" t="str">
        <f t="shared" si="857"/>
        <v>-</v>
      </c>
      <c r="AL704" s="2" t="str">
        <f t="shared" si="858"/>
        <v>-</v>
      </c>
    </row>
    <row r="705" spans="2:38">
      <c r="B705" t="s">
        <v>67</v>
      </c>
      <c r="C705" s="10">
        <v>0.95833333333333337</v>
      </c>
      <c r="D705" s="9" t="s">
        <v>201</v>
      </c>
      <c r="E705" s="2" t="s">
        <v>0</v>
      </c>
      <c r="F705" s="8" t="s">
        <v>1287</v>
      </c>
      <c r="G705" s="2">
        <v>26</v>
      </c>
      <c r="H705" s="2">
        <v>48</v>
      </c>
      <c r="I705" s="2">
        <v>26</v>
      </c>
      <c r="J705" s="2" t="s">
        <v>1</v>
      </c>
      <c r="K705" s="2" t="s">
        <v>1</v>
      </c>
      <c r="L705" s="2">
        <v>0</v>
      </c>
      <c r="M705" s="3" t="s">
        <v>13</v>
      </c>
      <c r="N705" s="3" t="s">
        <v>13</v>
      </c>
      <c r="O705" s="2">
        <v>48</v>
      </c>
      <c r="P705" s="2" t="b">
        <v>1</v>
      </c>
      <c r="Q705" s="2" t="b">
        <v>1</v>
      </c>
      <c r="R705" s="2" t="b">
        <v>1</v>
      </c>
      <c r="S705" s="44">
        <v>46</v>
      </c>
      <c r="T705" s="44" t="s">
        <v>10</v>
      </c>
      <c r="U705" s="20">
        <v>1.55</v>
      </c>
      <c r="V705" s="11"/>
      <c r="W705" s="2">
        <f t="shared" si="845"/>
        <v>0</v>
      </c>
      <c r="X705">
        <f t="shared" si="846"/>
        <v>10</v>
      </c>
      <c r="Y705">
        <f t="shared" si="847"/>
        <v>0</v>
      </c>
      <c r="Z705">
        <f t="shared" si="848"/>
        <v>10</v>
      </c>
      <c r="AA705" s="2">
        <f t="shared" si="849"/>
        <v>70</v>
      </c>
      <c r="AB705" s="2" t="str">
        <f t="shared" si="850"/>
        <v>Under 1.5</v>
      </c>
      <c r="AC705" s="6"/>
      <c r="AD705" s="6" t="str">
        <f t="shared" si="851"/>
        <v>Over 0.5</v>
      </c>
      <c r="AE705" s="6" t="str">
        <f t="shared" si="852"/>
        <v>?</v>
      </c>
      <c r="AF705" s="6"/>
      <c r="AG705">
        <f t="shared" si="853"/>
        <v>1</v>
      </c>
      <c r="AH705">
        <f t="shared" si="854"/>
        <v>2</v>
      </c>
      <c r="AI705">
        <f t="shared" si="855"/>
        <v>0</v>
      </c>
      <c r="AJ705">
        <f t="shared" si="856"/>
        <v>0</v>
      </c>
      <c r="AK705" s="2" t="str">
        <f t="shared" si="857"/>
        <v>-</v>
      </c>
      <c r="AL705" s="2" t="str">
        <f t="shared" si="858"/>
        <v>Pick</v>
      </c>
    </row>
    <row r="706" spans="2:38">
      <c r="B706"/>
      <c r="E706" s="2"/>
      <c r="F706" s="8"/>
      <c r="G706" s="2"/>
      <c r="H706" s="2"/>
      <c r="I706" s="2"/>
      <c r="J706" s="2"/>
      <c r="K706" s="2"/>
      <c r="L706" s="2"/>
      <c r="M706" s="3"/>
      <c r="N706" s="3"/>
      <c r="O706" s="2"/>
      <c r="P706" s="2"/>
      <c r="Q706" s="2"/>
      <c r="R706" s="2"/>
      <c r="S706" s="44"/>
      <c r="T706" s="44"/>
      <c r="U706" s="20"/>
      <c r="V706" s="11"/>
      <c r="W706" s="2">
        <f t="shared" si="845"/>
        <v>0</v>
      </c>
      <c r="X706">
        <f t="shared" si="846"/>
        <v>10</v>
      </c>
      <c r="Y706">
        <f t="shared" si="847"/>
        <v>0</v>
      </c>
      <c r="Z706">
        <f t="shared" si="848"/>
        <v>0</v>
      </c>
      <c r="AA706" s="2">
        <f t="shared" si="849"/>
        <v>60</v>
      </c>
      <c r="AB706" s="2" t="str">
        <f t="shared" si="850"/>
        <v>Under 1.5</v>
      </c>
      <c r="AC706" s="6"/>
      <c r="AD706" s="6" t="str">
        <f t="shared" si="851"/>
        <v>Over 0.5</v>
      </c>
      <c r="AE706" s="6" t="str">
        <f t="shared" si="852"/>
        <v>LOST</v>
      </c>
      <c r="AF706" s="6"/>
      <c r="AG706">
        <f t="shared" si="853"/>
        <v>0</v>
      </c>
      <c r="AH706">
        <f t="shared" si="854"/>
        <v>2</v>
      </c>
      <c r="AI706">
        <f t="shared" si="855"/>
        <v>0</v>
      </c>
      <c r="AJ706">
        <f t="shared" si="856"/>
        <v>0</v>
      </c>
      <c r="AK706" s="2" t="str">
        <f t="shared" si="857"/>
        <v>-</v>
      </c>
      <c r="AL706" s="2" t="str">
        <f t="shared" si="858"/>
        <v>-</v>
      </c>
    </row>
    <row r="707" spans="2:38">
      <c r="B707"/>
      <c r="E707" s="2"/>
      <c r="F707" s="8"/>
      <c r="G707" s="2"/>
      <c r="H707" s="2"/>
      <c r="I707" s="2"/>
      <c r="J707" s="2"/>
      <c r="K707" s="2"/>
      <c r="L707" s="2"/>
      <c r="M707" s="3"/>
      <c r="N707" s="3"/>
      <c r="O707" s="2"/>
      <c r="P707" s="2"/>
      <c r="Q707" s="2"/>
      <c r="R707" s="2"/>
      <c r="S707" s="44"/>
      <c r="T707" s="44"/>
      <c r="U707" s="20"/>
      <c r="V707" s="11"/>
      <c r="W707" s="2">
        <f t="shared" si="845"/>
        <v>0</v>
      </c>
      <c r="X707">
        <f t="shared" si="846"/>
        <v>10</v>
      </c>
      <c r="Y707">
        <f t="shared" si="847"/>
        <v>0</v>
      </c>
      <c r="Z707">
        <f t="shared" si="848"/>
        <v>0</v>
      </c>
      <c r="AA707" s="2">
        <f t="shared" si="849"/>
        <v>60</v>
      </c>
      <c r="AB707" s="2" t="str">
        <f t="shared" si="850"/>
        <v>Under 1.5</v>
      </c>
      <c r="AC707" s="6"/>
      <c r="AD707" s="6" t="str">
        <f t="shared" si="851"/>
        <v>Over 0.5</v>
      </c>
      <c r="AE707" s="6" t="str">
        <f t="shared" si="852"/>
        <v>LOST</v>
      </c>
      <c r="AF707" s="6"/>
      <c r="AG707">
        <f t="shared" si="853"/>
        <v>0</v>
      </c>
      <c r="AH707">
        <f t="shared" si="854"/>
        <v>2</v>
      </c>
      <c r="AI707">
        <f t="shared" si="855"/>
        <v>0</v>
      </c>
      <c r="AJ707">
        <f t="shared" si="856"/>
        <v>0</v>
      </c>
      <c r="AK707" s="2" t="str">
        <f t="shared" si="857"/>
        <v>-</v>
      </c>
      <c r="AL707" s="2" t="str">
        <f t="shared" si="858"/>
        <v>-</v>
      </c>
    </row>
    <row r="708" spans="2:38">
      <c r="B708" t="s">
        <v>403</v>
      </c>
      <c r="C708" s="10">
        <v>0.39583333333333331</v>
      </c>
      <c r="D708" s="9" t="s">
        <v>871</v>
      </c>
      <c r="E708" s="2" t="s">
        <v>0</v>
      </c>
      <c r="F708" s="8" t="s">
        <v>401</v>
      </c>
      <c r="G708" s="2">
        <v>18</v>
      </c>
      <c r="H708" s="2">
        <v>43</v>
      </c>
      <c r="I708" s="2">
        <v>39</v>
      </c>
      <c r="J708" s="2" t="s">
        <v>1</v>
      </c>
      <c r="K708" s="2" t="s">
        <v>1</v>
      </c>
      <c r="L708" s="2">
        <v>21</v>
      </c>
      <c r="M708" s="3" t="s">
        <v>13</v>
      </c>
      <c r="N708" s="3" t="s">
        <v>13</v>
      </c>
      <c r="O708" s="2">
        <v>43</v>
      </c>
      <c r="P708" s="2" t="b">
        <v>1</v>
      </c>
      <c r="Q708" s="2" t="b">
        <v>1</v>
      </c>
      <c r="R708" s="2" t="s">
        <v>2</v>
      </c>
      <c r="S708" s="44">
        <v>59</v>
      </c>
      <c r="T708" s="44" t="s">
        <v>10</v>
      </c>
      <c r="U708" s="20">
        <v>1.35</v>
      </c>
      <c r="V708" s="11"/>
      <c r="W708" s="2">
        <f>IF(H708&gt;52,10,0)</f>
        <v>0</v>
      </c>
      <c r="X708">
        <f>IF(L708&gt;15,0,IF(L708&lt;8,10,5))</f>
        <v>0</v>
      </c>
      <c r="Y708">
        <f>IF(S708&gt;60,10,IF(S708&lt;49,0,5))</f>
        <v>5</v>
      </c>
      <c r="Z708">
        <f>IF(T708="Y",10,IF(T708="C",5,0))</f>
        <v>10</v>
      </c>
      <c r="AA708" s="2">
        <f>SUM(W708:Z708)+50</f>
        <v>65</v>
      </c>
      <c r="AB708" s="2" t="str">
        <f>IF(AA708&lt;56,"Over 0.5","Under 1.5")</f>
        <v>Under 1.5</v>
      </c>
      <c r="AC708" s="6"/>
      <c r="AD708" s="6" t="str">
        <f>IF(M708="1-0","Under 1.5",IF(M708="0-0","Under 1.5",IF(M708="0-1","Under 1.5","Over 0.5")))</f>
        <v>Over 0.5</v>
      </c>
      <c r="AE708" s="6" t="str">
        <f>IF(M708="?",M708,IF(AB708=AD708,"WON",IF(M708="0-1","WON",IF(M708="1-0","WON","LOST"))))</f>
        <v>?</v>
      </c>
      <c r="AF708" s="6"/>
      <c r="AG708">
        <f>IF(H708&gt;52,6,IF(H708=52,5,IF(H708=51,4,IF(H708=50,3,IF(H708=49,2,IF(H708=48,1,0))))))</f>
        <v>0</v>
      </c>
      <c r="AH708">
        <f>IF(L708&lt;8,2,0)</f>
        <v>0</v>
      </c>
      <c r="AI708">
        <f>IF(S708&gt;49,2,0)</f>
        <v>2</v>
      </c>
      <c r="AJ708">
        <f>IF(SUM(AH708:AI708)=4,SUM(AG708:AI708),0)</f>
        <v>0</v>
      </c>
      <c r="AK708" s="2" t="str">
        <f>IF(AJ708=10,"A1",IF(AJ708=9,"A2",IF(AJ708=8,"A3",IF(AJ708=7,"A4",IF(AJ708=6,"A5","-")))))</f>
        <v>-</v>
      </c>
      <c r="AL708" s="2" t="str">
        <f>IF(AND(L708&lt;11,U708&lt;1.75,AA708&gt;65,OR((AND(S708&gt;49,S708&lt;61,T708="Y")),(AND(S708&lt;48,T708="Y")),(AND(S708&gt;60,T708="N")),(AND(S708&gt;60,T708="Y")),(AND(S708&gt;60,T708="C")))),"Pick","-")</f>
        <v>-</v>
      </c>
    </row>
    <row r="709" spans="2:38">
      <c r="B709" t="s">
        <v>644</v>
      </c>
      <c r="C709" s="10">
        <v>0.39583333333333331</v>
      </c>
      <c r="D709" s="9" t="s">
        <v>873</v>
      </c>
      <c r="E709" s="2" t="s">
        <v>0</v>
      </c>
      <c r="F709" s="8" t="s">
        <v>1289</v>
      </c>
      <c r="G709" s="2">
        <v>5</v>
      </c>
      <c r="H709" s="2">
        <v>50</v>
      </c>
      <c r="I709" s="2">
        <v>45</v>
      </c>
      <c r="J709" s="2" t="s">
        <v>1</v>
      </c>
      <c r="K709" s="2">
        <v>2</v>
      </c>
      <c r="L709" s="2">
        <v>40</v>
      </c>
      <c r="M709" s="3" t="s">
        <v>13</v>
      </c>
      <c r="N709" s="3" t="s">
        <v>13</v>
      </c>
      <c r="O709" s="2">
        <v>50</v>
      </c>
      <c r="P709" s="2" t="b">
        <v>1</v>
      </c>
      <c r="Q709" s="2" t="s">
        <v>2</v>
      </c>
      <c r="R709" s="2" t="s">
        <v>2</v>
      </c>
      <c r="S709" s="44">
        <v>32</v>
      </c>
      <c r="T709" s="44" t="s">
        <v>12</v>
      </c>
      <c r="U709" s="20">
        <v>1.55</v>
      </c>
      <c r="V709" s="11"/>
      <c r="W709" s="2">
        <f>IF(H709&gt;52,10,0)</f>
        <v>0</v>
      </c>
      <c r="X709">
        <f>IF(L709&gt;15,0,IF(L709&lt;8,10,5))</f>
        <v>0</v>
      </c>
      <c r="Y709">
        <f>IF(S709&gt;60,10,IF(S709&lt;49,0,5))</f>
        <v>0</v>
      </c>
      <c r="Z709">
        <f>IF(T709="Y",10,IF(T709="C",5,0))</f>
        <v>0</v>
      </c>
      <c r="AA709" s="2">
        <f>SUM(W709:Z709)+50</f>
        <v>50</v>
      </c>
      <c r="AB709" s="2" t="str">
        <f>IF(AA709&lt;56,"Over 0.5","Under 1.5")</f>
        <v>Over 0.5</v>
      </c>
      <c r="AC709" s="6"/>
      <c r="AD709" s="6" t="str">
        <f>IF(M709="1-0","Under 1.5",IF(M709="0-0","Under 1.5",IF(M709="0-1","Under 1.5","Over 0.5")))</f>
        <v>Over 0.5</v>
      </c>
      <c r="AE709" s="6" t="str">
        <f>IF(M709="?",M709,IF(AB709=AD709,"WON",IF(M709="0-1","WON",IF(M709="1-0","WON","LOST"))))</f>
        <v>?</v>
      </c>
      <c r="AF709" s="6"/>
      <c r="AG709">
        <f>IF(H709&gt;52,6,IF(H709=52,5,IF(H709=51,4,IF(H709=50,3,IF(H709=49,2,IF(H709=48,1,0))))))</f>
        <v>3</v>
      </c>
      <c r="AH709">
        <f>IF(L709&lt;8,2,0)</f>
        <v>0</v>
      </c>
      <c r="AI709">
        <f>IF(S709&gt;49,2,0)</f>
        <v>0</v>
      </c>
      <c r="AJ709">
        <f>IF(SUM(AH709:AI709)=4,SUM(AG709:AI709),0)</f>
        <v>0</v>
      </c>
      <c r="AK709" s="2" t="str">
        <f>IF(AJ709=10,"A1",IF(AJ709=9,"A2",IF(AJ709=8,"A3",IF(AJ709=7,"A4",IF(AJ709=6,"A5","-")))))</f>
        <v>-</v>
      </c>
      <c r="AL709" s="2" t="str">
        <f>IF(AND(L709&lt;11,U709&lt;1.75,AA709&gt;65,OR((AND(S709&gt;49,S709&lt;61,T709="Y")),(AND(S709&lt;48,T709="Y")),(AND(S709&gt;60,T709="N")),(AND(S709&gt;60,T709="Y")),(AND(S709&gt;60,T709="C")))),"Pick","-")</f>
        <v>-</v>
      </c>
    </row>
    <row r="710" spans="2:38">
      <c r="B710" t="s">
        <v>757</v>
      </c>
      <c r="C710" s="10">
        <v>0.45833333333333331</v>
      </c>
      <c r="D710" s="9" t="s">
        <v>1290</v>
      </c>
      <c r="E710" s="2" t="s">
        <v>0</v>
      </c>
      <c r="F710" s="8" t="s">
        <v>730</v>
      </c>
      <c r="G710" s="2">
        <v>45</v>
      </c>
      <c r="H710" s="2">
        <v>43</v>
      </c>
      <c r="I710" s="2">
        <v>12</v>
      </c>
      <c r="J710" s="2">
        <v>1</v>
      </c>
      <c r="K710" s="2">
        <v>2</v>
      </c>
      <c r="L710" s="2">
        <v>33</v>
      </c>
      <c r="M710" s="3" t="s">
        <v>13</v>
      </c>
      <c r="N710" s="3" t="s">
        <v>13</v>
      </c>
      <c r="O710" s="2">
        <v>43</v>
      </c>
      <c r="P710" s="2" t="b">
        <v>0</v>
      </c>
      <c r="Q710" s="2" t="s">
        <v>2</v>
      </c>
      <c r="R710" s="2" t="s">
        <v>2</v>
      </c>
      <c r="S710" s="44">
        <v>43</v>
      </c>
      <c r="T710" s="44" t="s">
        <v>11</v>
      </c>
      <c r="U710" s="20">
        <v>2.15</v>
      </c>
      <c r="V710" s="11"/>
      <c r="W710" s="2">
        <f>IF(H710&gt;52,10,0)</f>
        <v>0</v>
      </c>
      <c r="X710">
        <f>IF(L710&gt;15,0,IF(L710&lt;8,10,5))</f>
        <v>0</v>
      </c>
      <c r="Y710">
        <f>IF(S710&gt;60,10,IF(S710&lt;49,0,5))</f>
        <v>0</v>
      </c>
      <c r="Z710">
        <f>IF(T710="Y",10,IF(T710="C",5,0))</f>
        <v>5</v>
      </c>
      <c r="AA710" s="2">
        <f>SUM(W710:Z710)+50</f>
        <v>55</v>
      </c>
      <c r="AB710" s="2" t="str">
        <f>IF(AA710&lt;56,"Over 0.5","Under 1.5")</f>
        <v>Over 0.5</v>
      </c>
      <c r="AC710" s="6"/>
      <c r="AD710" s="6" t="str">
        <f>IF(M710="1-0","Under 1.5",IF(M710="0-0","Under 1.5",IF(M710="0-1","Under 1.5","Over 0.5")))</f>
        <v>Over 0.5</v>
      </c>
      <c r="AE710" s="6" t="str">
        <f>IF(M710="?",M710,IF(AB710=AD710,"WON",IF(M710="0-1","WON",IF(M710="1-0","WON","LOST"))))</f>
        <v>?</v>
      </c>
      <c r="AF710" s="6"/>
      <c r="AG710">
        <f>IF(H710&gt;52,6,IF(H710=52,5,IF(H710=51,4,IF(H710=50,3,IF(H710=49,2,IF(H710=48,1,0))))))</f>
        <v>0</v>
      </c>
      <c r="AH710">
        <f>IF(L710&lt;8,2,0)</f>
        <v>0</v>
      </c>
      <c r="AI710">
        <f>IF(S710&gt;49,2,0)</f>
        <v>0</v>
      </c>
      <c r="AJ710">
        <f>IF(SUM(AH710:AI710)=4,SUM(AG710:AI710),0)</f>
        <v>0</v>
      </c>
      <c r="AK710" s="2" t="str">
        <f>IF(AJ710=10,"A1",IF(AJ710=9,"A2",IF(AJ710=8,"A3",IF(AJ710=7,"A4",IF(AJ710=6,"A5","-")))))</f>
        <v>-</v>
      </c>
      <c r="AL710" s="2" t="str">
        <f>IF(AND(L710&lt;11,U710&lt;1.75,AA710&gt;65,OR((AND(S710&gt;49,S710&lt;61,T710="Y")),(AND(S710&lt;48,T710="Y")),(AND(S710&gt;60,T710="N")),(AND(S710&gt;60,T710="Y")),(AND(S710&gt;60,T710="C")))),"Pick","-")</f>
        <v>-</v>
      </c>
    </row>
    <row r="711" spans="2:38">
      <c r="B711" t="s">
        <v>1003</v>
      </c>
      <c r="C711" s="10">
        <v>0.45833333333333331</v>
      </c>
      <c r="D711" s="9" t="s">
        <v>1291</v>
      </c>
      <c r="E711" s="2" t="s">
        <v>0</v>
      </c>
      <c r="F711" s="8" t="s">
        <v>1292</v>
      </c>
      <c r="G711" s="2">
        <v>6</v>
      </c>
      <c r="H711" s="2">
        <v>64</v>
      </c>
      <c r="I711" s="2">
        <v>30</v>
      </c>
      <c r="J711" s="2" t="s">
        <v>1</v>
      </c>
      <c r="K711" s="2">
        <v>2</v>
      </c>
      <c r="L711" s="2">
        <v>24</v>
      </c>
      <c r="M711" s="3" t="s">
        <v>13</v>
      </c>
      <c r="N711" s="3" t="s">
        <v>13</v>
      </c>
      <c r="O711" s="2" t="b">
        <v>1</v>
      </c>
      <c r="P711" s="2" t="b">
        <v>1</v>
      </c>
      <c r="Q711" s="2" t="s">
        <v>2</v>
      </c>
      <c r="R711" s="2" t="s">
        <v>2</v>
      </c>
      <c r="S711" s="44">
        <v>65</v>
      </c>
      <c r="T711" s="44" t="s">
        <v>11</v>
      </c>
      <c r="U711" s="20">
        <v>1.6</v>
      </c>
      <c r="V711" s="11"/>
      <c r="W711" s="2">
        <f>IF(H711&gt;52,10,0)</f>
        <v>10</v>
      </c>
      <c r="X711">
        <f>IF(L711&gt;15,0,IF(L711&lt;8,10,5))</f>
        <v>0</v>
      </c>
      <c r="Y711">
        <f>IF(S711&gt;60,10,IF(S711&lt;49,0,5))</f>
        <v>10</v>
      </c>
      <c r="Z711">
        <f>IF(T711="Y",10,IF(T711="C",5,0))</f>
        <v>5</v>
      </c>
      <c r="AA711" s="2">
        <f>SUM(W711:Z711)+50</f>
        <v>75</v>
      </c>
      <c r="AB711" s="2" t="str">
        <f>IF(AA711&lt;56,"Over 0.5","Under 1.5")</f>
        <v>Under 1.5</v>
      </c>
      <c r="AC711" s="6"/>
      <c r="AD711" s="6" t="str">
        <f>IF(M711="1-0","Under 1.5",IF(M711="0-0","Under 1.5",IF(M711="0-1","Under 1.5","Over 0.5")))</f>
        <v>Over 0.5</v>
      </c>
      <c r="AE711" s="6" t="str">
        <f>IF(M711="?",M711,IF(AB711=AD711,"WON",IF(M711="0-1","WON",IF(M711="1-0","WON","LOST"))))</f>
        <v>?</v>
      </c>
      <c r="AF711" s="6"/>
      <c r="AG711">
        <f>IF(H711&gt;52,6,IF(H711=52,5,IF(H711=51,4,IF(H711=50,3,IF(H711=49,2,IF(H711=48,1,0))))))</f>
        <v>6</v>
      </c>
      <c r="AH711">
        <f>IF(L711&lt;8,2,0)</f>
        <v>0</v>
      </c>
      <c r="AI711">
        <f>IF(S711&gt;49,2,0)</f>
        <v>2</v>
      </c>
      <c r="AJ711">
        <f>IF(SUM(AH711:AI711)=4,SUM(AG711:AI711),0)</f>
        <v>0</v>
      </c>
      <c r="AK711" s="2" t="str">
        <f>IF(AJ711=10,"A1",IF(AJ711=9,"A2",IF(AJ711=8,"A3",IF(AJ711=7,"A4",IF(AJ711=6,"A5","-")))))</f>
        <v>-</v>
      </c>
      <c r="AL711" s="2" t="str">
        <f>IF(AND(L711&lt;11,U711&lt;1.75,AA711&gt;65,OR((AND(S711&gt;49,S711&lt;61,T711="Y")),(AND(S711&lt;48,T711="Y")),(AND(S711&gt;60,T711="N")),(AND(S711&gt;60,T711="Y")),(AND(S711&gt;60,T711="C")))),"Pick","-")</f>
        <v>-</v>
      </c>
    </row>
    <row r="712" spans="2:38">
      <c r="B712" t="s">
        <v>645</v>
      </c>
      <c r="C712" s="10">
        <v>0.45833333333333331</v>
      </c>
      <c r="D712" s="9" t="s">
        <v>1061</v>
      </c>
      <c r="E712" s="2" t="s">
        <v>0</v>
      </c>
      <c r="F712" s="8" t="s">
        <v>1293</v>
      </c>
      <c r="G712" s="2">
        <v>10</v>
      </c>
      <c r="H712" s="2">
        <v>64</v>
      </c>
      <c r="I712" s="2">
        <v>26</v>
      </c>
      <c r="J712" s="2" t="s">
        <v>1</v>
      </c>
      <c r="K712" s="2">
        <v>2</v>
      </c>
      <c r="L712" s="2">
        <v>16</v>
      </c>
      <c r="M712" s="3" t="s">
        <v>13</v>
      </c>
      <c r="N712" s="3" t="s">
        <v>13</v>
      </c>
      <c r="O712" s="2" t="b">
        <v>1</v>
      </c>
      <c r="P712" s="2" t="b">
        <v>1</v>
      </c>
      <c r="Q712" s="2" t="s">
        <v>2</v>
      </c>
      <c r="R712" s="2" t="s">
        <v>2</v>
      </c>
      <c r="S712" s="44">
        <v>73</v>
      </c>
      <c r="T712" s="44" t="s">
        <v>10</v>
      </c>
      <c r="U712" s="20">
        <v>2.4</v>
      </c>
      <c r="V712" s="11"/>
      <c r="W712" s="2">
        <f>IF(H712&gt;52,10,0)</f>
        <v>10</v>
      </c>
      <c r="X712">
        <f>IF(L712&gt;15,0,IF(L712&lt;8,10,5))</f>
        <v>0</v>
      </c>
      <c r="Y712">
        <f>IF(S712&gt;60,10,IF(S712&lt;49,0,5))</f>
        <v>10</v>
      </c>
      <c r="Z712">
        <f>IF(T712="Y",10,IF(T712="C",5,0))</f>
        <v>10</v>
      </c>
      <c r="AA712" s="2">
        <f>SUM(W712:Z712)+50</f>
        <v>80</v>
      </c>
      <c r="AB712" s="2" t="str">
        <f>IF(AA712&lt;56,"Over 0.5","Under 1.5")</f>
        <v>Under 1.5</v>
      </c>
      <c r="AC712" s="6"/>
      <c r="AD712" s="6" t="str">
        <f>IF(M712="1-0","Under 1.5",IF(M712="0-0","Under 1.5",IF(M712="0-1","Under 1.5","Over 0.5")))</f>
        <v>Over 0.5</v>
      </c>
      <c r="AE712" s="6" t="str">
        <f>IF(M712="?",M712,IF(AB712=AD712,"WON",IF(M712="0-1","WON",IF(M712="1-0","WON","LOST"))))</f>
        <v>?</v>
      </c>
      <c r="AF712" s="6"/>
      <c r="AG712">
        <f>IF(H712&gt;52,6,IF(H712=52,5,IF(H712=51,4,IF(H712=50,3,IF(H712=49,2,IF(H712=48,1,0))))))</f>
        <v>6</v>
      </c>
      <c r="AH712">
        <f>IF(L712&lt;8,2,0)</f>
        <v>0</v>
      </c>
      <c r="AI712">
        <f>IF(S712&gt;49,2,0)</f>
        <v>2</v>
      </c>
      <c r="AJ712">
        <f>IF(SUM(AH712:AI712)=4,SUM(AG712:AI712),0)</f>
        <v>0</v>
      </c>
      <c r="AK712" s="2" t="str">
        <f>IF(AJ712=10,"A1",IF(AJ712=9,"A2",IF(AJ712=8,"A3",IF(AJ712=7,"A4",IF(AJ712=6,"A5","-")))))</f>
        <v>-</v>
      </c>
      <c r="AL712" s="2" t="str">
        <f>IF(AND(L712&lt;11,U712&lt;1.75,AA712&gt;65,OR((AND(S712&gt;49,S712&lt;61,T712="Y")),(AND(S712&lt;48,T712="Y")),(AND(S712&gt;60,T712="N")),(AND(S712&gt;60,T712="Y")),(AND(S712&gt;60,T712="C")))),"Pick","-")</f>
        <v>-</v>
      </c>
    </row>
    <row r="713" spans="2:38">
      <c r="B713" t="s">
        <v>72</v>
      </c>
      <c r="C713" s="10">
        <v>0.47916666666666669</v>
      </c>
      <c r="D713" s="9" t="s">
        <v>1051</v>
      </c>
      <c r="E713" s="2" t="s">
        <v>0</v>
      </c>
      <c r="F713" s="8" t="s">
        <v>876</v>
      </c>
      <c r="G713" s="2">
        <v>39</v>
      </c>
      <c r="H713" s="2">
        <v>45</v>
      </c>
      <c r="I713" s="2">
        <v>17</v>
      </c>
      <c r="J713" s="2" t="s">
        <v>1</v>
      </c>
      <c r="K713" s="2">
        <v>1</v>
      </c>
      <c r="L713" s="2">
        <v>22</v>
      </c>
      <c r="M713" s="3" t="s">
        <v>13</v>
      </c>
      <c r="N713" s="3" t="s">
        <v>13</v>
      </c>
      <c r="O713" s="2">
        <v>45</v>
      </c>
      <c r="P713" s="2" t="b">
        <v>1</v>
      </c>
      <c r="Q713" s="2" t="s">
        <v>2</v>
      </c>
      <c r="R713" s="2" t="s">
        <v>2</v>
      </c>
      <c r="S713" s="44">
        <v>40</v>
      </c>
      <c r="T713" s="44" t="s">
        <v>12</v>
      </c>
      <c r="U713" s="20">
        <v>1.3</v>
      </c>
      <c r="V713" s="11"/>
      <c r="W713" s="2">
        <f t="shared" ref="W713:W721" si="859">IF(H713&gt;52,10,0)</f>
        <v>0</v>
      </c>
      <c r="X713">
        <f t="shared" ref="X713:X721" si="860">IF(L713&gt;15,0,IF(L713&lt;8,10,5))</f>
        <v>0</v>
      </c>
      <c r="Y713">
        <f t="shared" ref="Y713:Y721" si="861">IF(S713&gt;60,10,IF(S713&lt;49,0,5))</f>
        <v>0</v>
      </c>
      <c r="Z713">
        <f t="shared" ref="Z713:Z721" si="862">IF(T713="Y",10,IF(T713="C",5,0))</f>
        <v>0</v>
      </c>
      <c r="AA713" s="2">
        <f t="shared" ref="AA713:AA721" si="863">SUM(W713:Z713)+50</f>
        <v>50</v>
      </c>
      <c r="AB713" s="2" t="str">
        <f t="shared" ref="AB713:AB721" si="864">IF(AA713&lt;56,"Over 0.5","Under 1.5")</f>
        <v>Over 0.5</v>
      </c>
      <c r="AC713" s="6"/>
      <c r="AD713" s="6" t="str">
        <f t="shared" ref="AD713:AD721" si="865">IF(M713="1-0","Under 1.5",IF(M713="0-0","Under 1.5",IF(M713="0-1","Under 1.5","Over 0.5")))</f>
        <v>Over 0.5</v>
      </c>
      <c r="AE713" s="6" t="str">
        <f t="shared" ref="AE713:AE721" si="866">IF(M713="?",M713,IF(AB713=AD713,"WON",IF(M713="0-1","WON",IF(M713="1-0","WON","LOST"))))</f>
        <v>?</v>
      </c>
      <c r="AF713" s="6"/>
      <c r="AG713">
        <f t="shared" ref="AG713:AG721" si="867">IF(H713&gt;52,6,IF(H713=52,5,IF(H713=51,4,IF(H713=50,3,IF(H713=49,2,IF(H713=48,1,0))))))</f>
        <v>0</v>
      </c>
      <c r="AH713">
        <f t="shared" ref="AH713:AH721" si="868">IF(L713&lt;8,2,0)</f>
        <v>0</v>
      </c>
      <c r="AI713">
        <f t="shared" ref="AI713:AI721" si="869">IF(S713&gt;49,2,0)</f>
        <v>0</v>
      </c>
      <c r="AJ713">
        <f t="shared" ref="AJ713:AJ721" si="870">IF(SUM(AH713:AI713)=4,SUM(AG713:AI713),0)</f>
        <v>0</v>
      </c>
      <c r="AK713" s="2" t="str">
        <f t="shared" ref="AK713:AK721" si="871">IF(AJ713=10,"A1",IF(AJ713=9,"A2",IF(AJ713=8,"A3",IF(AJ713=7,"A4",IF(AJ713=6,"A5","-")))))</f>
        <v>-</v>
      </c>
      <c r="AL713" s="2" t="str">
        <f t="shared" ref="AL713:AL721" si="872">IF(AND(L713&lt;11,U713&lt;1.75,AA713&gt;65,OR((AND(S713&gt;49,S713&lt;61,T713="Y")),(AND(S713&lt;48,T713="Y")),(AND(S713&gt;60,T713="N")),(AND(S713&gt;60,T713="Y")),(AND(S713&gt;60,T713="C")))),"Pick","-")</f>
        <v>-</v>
      </c>
    </row>
    <row r="714" spans="2:38">
      <c r="B714" t="s">
        <v>456</v>
      </c>
      <c r="C714" s="10">
        <v>0.47916666666666669</v>
      </c>
      <c r="D714" s="9" t="s">
        <v>85</v>
      </c>
      <c r="E714" s="2" t="s">
        <v>0</v>
      </c>
      <c r="F714" s="8" t="s">
        <v>1294</v>
      </c>
      <c r="G714" s="2">
        <v>24</v>
      </c>
      <c r="H714" s="2">
        <v>45</v>
      </c>
      <c r="I714" s="2">
        <v>31</v>
      </c>
      <c r="J714" s="2" t="s">
        <v>1</v>
      </c>
      <c r="K714" s="2" t="s">
        <v>1</v>
      </c>
      <c r="L714" s="2">
        <v>7</v>
      </c>
      <c r="M714" s="3" t="s">
        <v>13</v>
      </c>
      <c r="N714" s="3" t="s">
        <v>13</v>
      </c>
      <c r="O714" s="2">
        <v>45</v>
      </c>
      <c r="P714" s="2" t="b">
        <v>1</v>
      </c>
      <c r="Q714" s="2" t="b">
        <v>1</v>
      </c>
      <c r="R714" s="2" t="s">
        <v>2</v>
      </c>
      <c r="S714" s="44">
        <v>52</v>
      </c>
      <c r="T714" s="44" t="s">
        <v>10</v>
      </c>
      <c r="U714" s="20">
        <v>1.4</v>
      </c>
      <c r="V714" s="11"/>
      <c r="W714" s="2">
        <f t="shared" si="859"/>
        <v>0</v>
      </c>
      <c r="X714">
        <f t="shared" si="860"/>
        <v>10</v>
      </c>
      <c r="Y714">
        <f t="shared" si="861"/>
        <v>5</v>
      </c>
      <c r="Z714">
        <f t="shared" si="862"/>
        <v>10</v>
      </c>
      <c r="AA714" s="2">
        <f t="shared" si="863"/>
        <v>75</v>
      </c>
      <c r="AB714" s="2" t="str">
        <f t="shared" si="864"/>
        <v>Under 1.5</v>
      </c>
      <c r="AC714" s="6"/>
      <c r="AD714" s="6" t="str">
        <f t="shared" si="865"/>
        <v>Over 0.5</v>
      </c>
      <c r="AE714" s="6" t="str">
        <f t="shared" si="866"/>
        <v>?</v>
      </c>
      <c r="AF714" s="6"/>
      <c r="AG714">
        <f t="shared" si="867"/>
        <v>0</v>
      </c>
      <c r="AH714">
        <f t="shared" si="868"/>
        <v>2</v>
      </c>
      <c r="AI714">
        <f t="shared" si="869"/>
        <v>2</v>
      </c>
      <c r="AJ714">
        <f t="shared" si="870"/>
        <v>4</v>
      </c>
      <c r="AK714" s="2" t="str">
        <f t="shared" si="871"/>
        <v>-</v>
      </c>
      <c r="AL714" s="2" t="str">
        <f t="shared" si="872"/>
        <v>Pick</v>
      </c>
    </row>
    <row r="715" spans="2:38">
      <c r="B715" t="s">
        <v>403</v>
      </c>
      <c r="C715" s="10">
        <v>0.5</v>
      </c>
      <c r="D715" s="9" t="s">
        <v>1295</v>
      </c>
      <c r="E715" s="2" t="s">
        <v>0</v>
      </c>
      <c r="F715" s="8" t="s">
        <v>1065</v>
      </c>
      <c r="G715" s="2">
        <v>24</v>
      </c>
      <c r="H715" s="2">
        <v>48</v>
      </c>
      <c r="I715" s="2">
        <v>27</v>
      </c>
      <c r="J715" s="2" t="s">
        <v>1</v>
      </c>
      <c r="K715" s="2">
        <v>2</v>
      </c>
      <c r="L715" s="2">
        <v>3</v>
      </c>
      <c r="M715" s="3" t="s">
        <v>13</v>
      </c>
      <c r="N715" s="3" t="s">
        <v>13</v>
      </c>
      <c r="O715" s="2">
        <v>48</v>
      </c>
      <c r="P715" s="2" t="b">
        <v>1</v>
      </c>
      <c r="Q715" s="2" t="s">
        <v>2</v>
      </c>
      <c r="R715" s="2" t="b">
        <v>1</v>
      </c>
      <c r="S715" s="44">
        <v>47</v>
      </c>
      <c r="T715" s="44" t="s">
        <v>10</v>
      </c>
      <c r="U715" s="20">
        <v>1.5</v>
      </c>
      <c r="V715" s="11"/>
      <c r="W715" s="2">
        <f t="shared" si="859"/>
        <v>0</v>
      </c>
      <c r="X715">
        <f t="shared" si="860"/>
        <v>10</v>
      </c>
      <c r="Y715">
        <f t="shared" si="861"/>
        <v>0</v>
      </c>
      <c r="Z715">
        <f t="shared" si="862"/>
        <v>10</v>
      </c>
      <c r="AA715" s="2">
        <f t="shared" si="863"/>
        <v>70</v>
      </c>
      <c r="AB715" s="2" t="str">
        <f t="shared" si="864"/>
        <v>Under 1.5</v>
      </c>
      <c r="AC715" s="6"/>
      <c r="AD715" s="6" t="str">
        <f t="shared" si="865"/>
        <v>Over 0.5</v>
      </c>
      <c r="AE715" s="6" t="str">
        <f t="shared" si="866"/>
        <v>?</v>
      </c>
      <c r="AF715" s="6"/>
      <c r="AG715">
        <f t="shared" si="867"/>
        <v>1</v>
      </c>
      <c r="AH715">
        <f t="shared" si="868"/>
        <v>2</v>
      </c>
      <c r="AI715">
        <f t="shared" si="869"/>
        <v>0</v>
      </c>
      <c r="AJ715">
        <f t="shared" si="870"/>
        <v>0</v>
      </c>
      <c r="AK715" s="2" t="str">
        <f t="shared" si="871"/>
        <v>-</v>
      </c>
      <c r="AL715" s="2" t="str">
        <f t="shared" si="872"/>
        <v>Pick</v>
      </c>
    </row>
    <row r="716" spans="2:38">
      <c r="B716" t="s">
        <v>53</v>
      </c>
      <c r="C716" s="10">
        <v>0.5</v>
      </c>
      <c r="D716" s="9" t="s">
        <v>116</v>
      </c>
      <c r="E716" s="2" t="s">
        <v>0</v>
      </c>
      <c r="F716" s="8" t="s">
        <v>1296</v>
      </c>
      <c r="G716" s="2">
        <v>26</v>
      </c>
      <c r="H716" s="2">
        <v>43</v>
      </c>
      <c r="I716" s="2">
        <v>31</v>
      </c>
      <c r="J716" s="2" t="s">
        <v>1</v>
      </c>
      <c r="K716" s="2" t="s">
        <v>1</v>
      </c>
      <c r="L716" s="2">
        <v>5</v>
      </c>
      <c r="M716" s="3" t="s">
        <v>13</v>
      </c>
      <c r="N716" s="3" t="s">
        <v>13</v>
      </c>
      <c r="O716" s="2">
        <v>43</v>
      </c>
      <c r="P716" s="2" t="b">
        <v>1</v>
      </c>
      <c r="Q716" s="2" t="b">
        <v>1</v>
      </c>
      <c r="R716" s="2" t="b">
        <v>1</v>
      </c>
      <c r="S716" s="44">
        <v>51</v>
      </c>
      <c r="T716" s="44" t="s">
        <v>12</v>
      </c>
      <c r="U716" s="20">
        <v>1.75</v>
      </c>
      <c r="V716" s="11"/>
      <c r="W716" s="2">
        <f t="shared" si="859"/>
        <v>0</v>
      </c>
      <c r="X716">
        <f t="shared" si="860"/>
        <v>10</v>
      </c>
      <c r="Y716">
        <f t="shared" si="861"/>
        <v>5</v>
      </c>
      <c r="Z716">
        <f t="shared" si="862"/>
        <v>0</v>
      </c>
      <c r="AA716" s="2">
        <f t="shared" si="863"/>
        <v>65</v>
      </c>
      <c r="AB716" s="2" t="str">
        <f t="shared" si="864"/>
        <v>Under 1.5</v>
      </c>
      <c r="AC716" s="6"/>
      <c r="AD716" s="6" t="str">
        <f t="shared" si="865"/>
        <v>Over 0.5</v>
      </c>
      <c r="AE716" s="6" t="str">
        <f t="shared" si="866"/>
        <v>?</v>
      </c>
      <c r="AF716" s="6"/>
      <c r="AG716">
        <f t="shared" si="867"/>
        <v>0</v>
      </c>
      <c r="AH716">
        <f t="shared" si="868"/>
        <v>2</v>
      </c>
      <c r="AI716">
        <f t="shared" si="869"/>
        <v>2</v>
      </c>
      <c r="AJ716">
        <f t="shared" si="870"/>
        <v>4</v>
      </c>
      <c r="AK716" s="2" t="str">
        <f t="shared" si="871"/>
        <v>-</v>
      </c>
      <c r="AL716" s="2" t="str">
        <f t="shared" si="872"/>
        <v>-</v>
      </c>
    </row>
    <row r="717" spans="2:38">
      <c r="B717" t="s">
        <v>53</v>
      </c>
      <c r="C717" s="10">
        <v>0.5</v>
      </c>
      <c r="D717" s="9" t="s">
        <v>216</v>
      </c>
      <c r="E717" s="2" t="s">
        <v>0</v>
      </c>
      <c r="F717" s="8" t="s">
        <v>90</v>
      </c>
      <c r="G717" s="2">
        <v>25</v>
      </c>
      <c r="H717" s="2">
        <v>43</v>
      </c>
      <c r="I717" s="2">
        <v>32</v>
      </c>
      <c r="J717" s="2" t="s">
        <v>1</v>
      </c>
      <c r="K717" s="2" t="s">
        <v>1</v>
      </c>
      <c r="L717" s="2">
        <v>7</v>
      </c>
      <c r="M717" s="3" t="s">
        <v>13</v>
      </c>
      <c r="N717" s="3" t="s">
        <v>13</v>
      </c>
      <c r="O717" s="2">
        <v>43</v>
      </c>
      <c r="P717" s="2" t="b">
        <v>1</v>
      </c>
      <c r="Q717" s="2" t="b">
        <v>1</v>
      </c>
      <c r="R717" s="2" t="s">
        <v>2</v>
      </c>
      <c r="S717" s="44">
        <v>61</v>
      </c>
      <c r="T717" s="44" t="s">
        <v>12</v>
      </c>
      <c r="U717" s="20">
        <v>1.85</v>
      </c>
      <c r="V717" s="11"/>
      <c r="W717" s="2">
        <f t="shared" si="859"/>
        <v>0</v>
      </c>
      <c r="X717">
        <f t="shared" si="860"/>
        <v>10</v>
      </c>
      <c r="Y717">
        <f t="shared" si="861"/>
        <v>10</v>
      </c>
      <c r="Z717">
        <f t="shared" si="862"/>
        <v>0</v>
      </c>
      <c r="AA717" s="2">
        <f t="shared" si="863"/>
        <v>70</v>
      </c>
      <c r="AB717" s="2" t="str">
        <f t="shared" si="864"/>
        <v>Under 1.5</v>
      </c>
      <c r="AC717" s="6"/>
      <c r="AD717" s="6" t="str">
        <f t="shared" si="865"/>
        <v>Over 0.5</v>
      </c>
      <c r="AE717" s="6" t="str">
        <f t="shared" si="866"/>
        <v>?</v>
      </c>
      <c r="AF717" s="6"/>
      <c r="AG717">
        <f t="shared" si="867"/>
        <v>0</v>
      </c>
      <c r="AH717">
        <f t="shared" si="868"/>
        <v>2</v>
      </c>
      <c r="AI717">
        <f t="shared" si="869"/>
        <v>2</v>
      </c>
      <c r="AJ717">
        <f t="shared" si="870"/>
        <v>4</v>
      </c>
      <c r="AK717" s="2" t="str">
        <f t="shared" si="871"/>
        <v>-</v>
      </c>
      <c r="AL717" s="2" t="str">
        <f t="shared" si="872"/>
        <v>-</v>
      </c>
    </row>
    <row r="718" spans="2:38">
      <c r="B718" t="s">
        <v>315</v>
      </c>
      <c r="C718" s="10">
        <v>0.5</v>
      </c>
      <c r="D718" s="9" t="s">
        <v>969</v>
      </c>
      <c r="E718" s="2" t="s">
        <v>0</v>
      </c>
      <c r="F718" s="8" t="s">
        <v>391</v>
      </c>
      <c r="G718" s="2">
        <v>24</v>
      </c>
      <c r="H718" s="2">
        <v>57</v>
      </c>
      <c r="I718" s="2">
        <v>19</v>
      </c>
      <c r="J718" s="2" t="s">
        <v>1</v>
      </c>
      <c r="K718" s="2" t="s">
        <v>1</v>
      </c>
      <c r="L718" s="2">
        <v>5</v>
      </c>
      <c r="M718" s="3" t="s">
        <v>13</v>
      </c>
      <c r="N718" s="3" t="s">
        <v>13</v>
      </c>
      <c r="O718" s="2" t="b">
        <v>1</v>
      </c>
      <c r="P718" s="2" t="b">
        <v>1</v>
      </c>
      <c r="Q718" s="2" t="b">
        <v>1</v>
      </c>
      <c r="R718" s="2" t="b">
        <v>1</v>
      </c>
      <c r="S718" s="44">
        <v>65</v>
      </c>
      <c r="T718" s="44" t="s">
        <v>10</v>
      </c>
      <c r="U718" s="20">
        <v>1.55</v>
      </c>
      <c r="V718" s="11"/>
      <c r="W718" s="2">
        <f t="shared" si="859"/>
        <v>10</v>
      </c>
      <c r="X718">
        <f t="shared" si="860"/>
        <v>10</v>
      </c>
      <c r="Y718">
        <f t="shared" si="861"/>
        <v>10</v>
      </c>
      <c r="Z718">
        <f t="shared" si="862"/>
        <v>10</v>
      </c>
      <c r="AA718" s="2">
        <f t="shared" si="863"/>
        <v>90</v>
      </c>
      <c r="AB718" s="2" t="str">
        <f t="shared" si="864"/>
        <v>Under 1.5</v>
      </c>
      <c r="AC718" s="6"/>
      <c r="AD718" s="6" t="str">
        <f t="shared" si="865"/>
        <v>Over 0.5</v>
      </c>
      <c r="AE718" s="6" t="str">
        <f t="shared" si="866"/>
        <v>?</v>
      </c>
      <c r="AF718" s="6"/>
      <c r="AG718">
        <f t="shared" si="867"/>
        <v>6</v>
      </c>
      <c r="AH718">
        <f t="shared" si="868"/>
        <v>2</v>
      </c>
      <c r="AI718">
        <f t="shared" si="869"/>
        <v>2</v>
      </c>
      <c r="AJ718">
        <f t="shared" si="870"/>
        <v>10</v>
      </c>
      <c r="AK718" s="2" t="str">
        <f t="shared" si="871"/>
        <v>A1</v>
      </c>
      <c r="AL718" s="2" t="str">
        <f t="shared" si="872"/>
        <v>Pick</v>
      </c>
    </row>
    <row r="719" spans="2:38">
      <c r="B719" t="s">
        <v>1003</v>
      </c>
      <c r="C719" s="10">
        <v>0.5</v>
      </c>
      <c r="D719" s="9" t="s">
        <v>875</v>
      </c>
      <c r="E719" s="2" t="s">
        <v>0</v>
      </c>
      <c r="F719" s="8" t="s">
        <v>1297</v>
      </c>
      <c r="G719" s="2">
        <v>25</v>
      </c>
      <c r="H719" s="2">
        <v>49</v>
      </c>
      <c r="I719" s="2">
        <v>26</v>
      </c>
      <c r="J719" s="2" t="s">
        <v>1</v>
      </c>
      <c r="K719" s="2">
        <v>2</v>
      </c>
      <c r="L719" s="2">
        <v>1</v>
      </c>
      <c r="M719" s="3" t="s">
        <v>13</v>
      </c>
      <c r="N719" s="3" t="s">
        <v>13</v>
      </c>
      <c r="O719" s="2">
        <v>49</v>
      </c>
      <c r="P719" s="2" t="b">
        <v>1</v>
      </c>
      <c r="Q719" s="2" t="s">
        <v>2</v>
      </c>
      <c r="R719" s="2" t="b">
        <v>1</v>
      </c>
      <c r="S719" s="44">
        <v>56</v>
      </c>
      <c r="T719" s="44" t="s">
        <v>12</v>
      </c>
      <c r="U719" s="20">
        <v>1.55</v>
      </c>
      <c r="V719" s="11"/>
      <c r="W719" s="2">
        <f t="shared" si="859"/>
        <v>0</v>
      </c>
      <c r="X719">
        <f t="shared" si="860"/>
        <v>10</v>
      </c>
      <c r="Y719">
        <f t="shared" si="861"/>
        <v>5</v>
      </c>
      <c r="Z719">
        <f t="shared" si="862"/>
        <v>0</v>
      </c>
      <c r="AA719" s="2">
        <f t="shared" si="863"/>
        <v>65</v>
      </c>
      <c r="AB719" s="2" t="str">
        <f t="shared" si="864"/>
        <v>Under 1.5</v>
      </c>
      <c r="AC719" s="6"/>
      <c r="AD719" s="6" t="str">
        <f t="shared" si="865"/>
        <v>Over 0.5</v>
      </c>
      <c r="AE719" s="6" t="str">
        <f t="shared" si="866"/>
        <v>?</v>
      </c>
      <c r="AF719" s="6"/>
      <c r="AG719">
        <f t="shared" si="867"/>
        <v>2</v>
      </c>
      <c r="AH719">
        <f t="shared" si="868"/>
        <v>2</v>
      </c>
      <c r="AI719">
        <f t="shared" si="869"/>
        <v>2</v>
      </c>
      <c r="AJ719">
        <f t="shared" si="870"/>
        <v>6</v>
      </c>
      <c r="AK719" s="2" t="str">
        <f t="shared" si="871"/>
        <v>A5</v>
      </c>
      <c r="AL719" s="2" t="str">
        <f t="shared" si="872"/>
        <v>-</v>
      </c>
    </row>
    <row r="720" spans="2:38">
      <c r="B720" t="s">
        <v>603</v>
      </c>
      <c r="C720" s="10">
        <v>0.5</v>
      </c>
      <c r="D720" s="9" t="s">
        <v>624</v>
      </c>
      <c r="E720" s="2" t="s">
        <v>0</v>
      </c>
      <c r="F720" s="8" t="s">
        <v>598</v>
      </c>
      <c r="G720" s="2">
        <v>13</v>
      </c>
      <c r="H720" s="2">
        <v>59</v>
      </c>
      <c r="I720" s="2">
        <v>27</v>
      </c>
      <c r="J720" s="2" t="s">
        <v>1</v>
      </c>
      <c r="K720" s="2">
        <v>1</v>
      </c>
      <c r="L720" s="2">
        <v>14</v>
      </c>
      <c r="M720" s="3" t="s">
        <v>13</v>
      </c>
      <c r="N720" s="3" t="s">
        <v>13</v>
      </c>
      <c r="O720" s="2" t="b">
        <v>1</v>
      </c>
      <c r="P720" s="2" t="b">
        <v>1</v>
      </c>
      <c r="Q720" s="2" t="s">
        <v>2</v>
      </c>
      <c r="R720" s="2" t="s">
        <v>2</v>
      </c>
      <c r="S720" s="44">
        <v>70</v>
      </c>
      <c r="T720" s="44" t="s">
        <v>11</v>
      </c>
      <c r="U720" s="20">
        <v>1.75</v>
      </c>
      <c r="V720" s="11"/>
      <c r="W720" s="2">
        <f t="shared" si="859"/>
        <v>10</v>
      </c>
      <c r="X720">
        <f t="shared" si="860"/>
        <v>5</v>
      </c>
      <c r="Y720">
        <f t="shared" si="861"/>
        <v>10</v>
      </c>
      <c r="Z720">
        <f t="shared" si="862"/>
        <v>5</v>
      </c>
      <c r="AA720" s="2">
        <f t="shared" si="863"/>
        <v>80</v>
      </c>
      <c r="AB720" s="2" t="str">
        <f t="shared" si="864"/>
        <v>Under 1.5</v>
      </c>
      <c r="AC720" s="6"/>
      <c r="AD720" s="6" t="str">
        <f t="shared" si="865"/>
        <v>Over 0.5</v>
      </c>
      <c r="AE720" s="6" t="str">
        <f t="shared" si="866"/>
        <v>?</v>
      </c>
      <c r="AF720" s="6"/>
      <c r="AG720">
        <f t="shared" si="867"/>
        <v>6</v>
      </c>
      <c r="AH720">
        <f t="shared" si="868"/>
        <v>0</v>
      </c>
      <c r="AI720">
        <f t="shared" si="869"/>
        <v>2</v>
      </c>
      <c r="AJ720">
        <f t="shared" si="870"/>
        <v>0</v>
      </c>
      <c r="AK720" s="2" t="str">
        <f t="shared" si="871"/>
        <v>-</v>
      </c>
      <c r="AL720" s="2" t="str">
        <f t="shared" si="872"/>
        <v>-</v>
      </c>
    </row>
    <row r="721" spans="2:38">
      <c r="B721" t="s">
        <v>644</v>
      </c>
      <c r="C721" s="10">
        <v>0.52083333333333337</v>
      </c>
      <c r="D721" s="9" t="s">
        <v>1298</v>
      </c>
      <c r="E721" s="2" t="s">
        <v>0</v>
      </c>
      <c r="F721" s="8" t="s">
        <v>683</v>
      </c>
      <c r="G721" s="2">
        <v>13</v>
      </c>
      <c r="H721" s="2">
        <v>68</v>
      </c>
      <c r="I721" s="2">
        <v>18</v>
      </c>
      <c r="J721" s="2" t="s">
        <v>1</v>
      </c>
      <c r="K721" s="2">
        <v>1</v>
      </c>
      <c r="L721" s="2">
        <v>5</v>
      </c>
      <c r="M721" s="3" t="s">
        <v>13</v>
      </c>
      <c r="N721" s="3" t="s">
        <v>13</v>
      </c>
      <c r="O721" s="2" t="b">
        <v>1</v>
      </c>
      <c r="P721" s="2" t="b">
        <v>1</v>
      </c>
      <c r="Q721" s="2" t="s">
        <v>2</v>
      </c>
      <c r="R721" s="2" t="b">
        <v>1</v>
      </c>
      <c r="S721" s="44">
        <v>52</v>
      </c>
      <c r="T721" s="44" t="s">
        <v>12</v>
      </c>
      <c r="U721" s="20">
        <v>1.75</v>
      </c>
      <c r="V721" s="11"/>
      <c r="W721" s="2">
        <f t="shared" si="859"/>
        <v>10</v>
      </c>
      <c r="X721">
        <f t="shared" si="860"/>
        <v>10</v>
      </c>
      <c r="Y721">
        <f t="shared" si="861"/>
        <v>5</v>
      </c>
      <c r="Z721">
        <f t="shared" si="862"/>
        <v>0</v>
      </c>
      <c r="AA721" s="2">
        <f t="shared" si="863"/>
        <v>75</v>
      </c>
      <c r="AB721" s="2" t="str">
        <f t="shared" si="864"/>
        <v>Under 1.5</v>
      </c>
      <c r="AC721" s="6"/>
      <c r="AD721" s="6" t="str">
        <f t="shared" si="865"/>
        <v>Over 0.5</v>
      </c>
      <c r="AE721" s="6" t="str">
        <f t="shared" si="866"/>
        <v>?</v>
      </c>
      <c r="AF721" s="6"/>
      <c r="AG721">
        <f t="shared" si="867"/>
        <v>6</v>
      </c>
      <c r="AH721">
        <f t="shared" si="868"/>
        <v>2</v>
      </c>
      <c r="AI721">
        <f t="shared" si="869"/>
        <v>2</v>
      </c>
      <c r="AJ721">
        <f t="shared" si="870"/>
        <v>10</v>
      </c>
      <c r="AK721" s="2" t="str">
        <f t="shared" si="871"/>
        <v>A1</v>
      </c>
      <c r="AL721" s="2" t="str">
        <f t="shared" si="872"/>
        <v>-</v>
      </c>
    </row>
    <row r="722" spans="2:38">
      <c r="B722" t="s">
        <v>334</v>
      </c>
      <c r="C722" s="10">
        <v>0.54166666666666663</v>
      </c>
      <c r="D722" s="9" t="s">
        <v>325</v>
      </c>
      <c r="E722" s="2" t="s">
        <v>0</v>
      </c>
      <c r="F722" s="8" t="s">
        <v>1299</v>
      </c>
      <c r="G722" s="2">
        <v>31</v>
      </c>
      <c r="H722" s="2">
        <v>53</v>
      </c>
      <c r="I722" s="2">
        <v>16</v>
      </c>
      <c r="J722" s="2" t="s">
        <v>1</v>
      </c>
      <c r="K722" s="2">
        <v>1</v>
      </c>
      <c r="L722" s="2">
        <v>15</v>
      </c>
      <c r="M722" s="3" t="s">
        <v>13</v>
      </c>
      <c r="N722" s="3" t="s">
        <v>13</v>
      </c>
      <c r="O722" s="2" t="b">
        <v>1</v>
      </c>
      <c r="P722" s="2" t="b">
        <v>1</v>
      </c>
      <c r="Q722" s="2" t="s">
        <v>2</v>
      </c>
      <c r="R722" s="2" t="s">
        <v>2</v>
      </c>
      <c r="S722" s="44">
        <v>39</v>
      </c>
      <c r="T722" s="44"/>
      <c r="U722" s="20">
        <v>1.6</v>
      </c>
      <c r="V722" s="11"/>
      <c r="W722" s="2">
        <f>IF(H722&gt;52,10,0)</f>
        <v>10</v>
      </c>
      <c r="X722">
        <f>IF(L722&gt;15,0,IF(L722&lt;8,10,5))</f>
        <v>5</v>
      </c>
      <c r="Y722">
        <f>IF(S722&gt;60,10,IF(S722&lt;49,0,5))</f>
        <v>0</v>
      </c>
      <c r="Z722">
        <f>IF(T722="Y",10,IF(T722="C",5,0))</f>
        <v>0</v>
      </c>
      <c r="AA722" s="2">
        <f>SUM(W722:Z722)+50</f>
        <v>65</v>
      </c>
      <c r="AB722" s="2" t="str">
        <f>IF(AA722&lt;56,"Over 0.5","Under 1.5")</f>
        <v>Under 1.5</v>
      </c>
      <c r="AC722" s="6"/>
      <c r="AD722" s="6" t="str">
        <f>IF(M722="1-0","Under 1.5",IF(M722="0-0","Under 1.5",IF(M722="0-1","Under 1.5","Over 0.5")))</f>
        <v>Over 0.5</v>
      </c>
      <c r="AE722" s="6" t="str">
        <f>IF(M722="?",M722,IF(AB722=AD722,"WON",IF(M722="0-1","WON",IF(M722="1-0","WON","LOST"))))</f>
        <v>?</v>
      </c>
      <c r="AF722" s="6"/>
      <c r="AG722">
        <f>IF(H722&gt;52,6,IF(H722=52,5,IF(H722=51,4,IF(H722=50,3,IF(H722=49,2,IF(H722=48,1,0))))))</f>
        <v>6</v>
      </c>
      <c r="AH722">
        <f>IF(L722&lt;8,2,0)</f>
        <v>0</v>
      </c>
      <c r="AI722">
        <f>IF(S722&gt;49,2,0)</f>
        <v>0</v>
      </c>
      <c r="AJ722">
        <f>IF(SUM(AH722:AI722)=4,SUM(AG722:AI722),0)</f>
        <v>0</v>
      </c>
      <c r="AK722" s="2" t="str">
        <f>IF(AJ722=10,"A1",IF(AJ722=9,"A2",IF(AJ722=8,"A3",IF(AJ722=7,"A4",IF(AJ722=6,"A5","-")))))</f>
        <v>-</v>
      </c>
      <c r="AL722" s="2" t="str">
        <f>IF(AND(L722&lt;11,U722&lt;1.75,AA722&gt;65,OR((AND(S722&gt;49,S722&lt;61,T722="Y")),(AND(S722&lt;48,T722="Y")),(AND(S722&gt;60,T722="N")),(AND(S722&gt;60,T722="Y")),(AND(S722&gt;60,T722="C")))),"Pick","-")</f>
        <v>-</v>
      </c>
    </row>
    <row r="723" spans="2:38">
      <c r="B723" t="s">
        <v>158</v>
      </c>
      <c r="C723" s="10">
        <v>0.54166666666666663</v>
      </c>
      <c r="D723" s="9" t="s">
        <v>194</v>
      </c>
      <c r="E723" s="2" t="s">
        <v>0</v>
      </c>
      <c r="F723" s="8" t="s">
        <v>265</v>
      </c>
      <c r="G723" s="2">
        <v>15</v>
      </c>
      <c r="H723" s="2">
        <v>66</v>
      </c>
      <c r="I723" s="2">
        <v>19</v>
      </c>
      <c r="J723" s="2" t="s">
        <v>1</v>
      </c>
      <c r="K723" s="2" t="s">
        <v>1</v>
      </c>
      <c r="L723" s="2">
        <v>4</v>
      </c>
      <c r="M723" s="3" t="s">
        <v>13</v>
      </c>
      <c r="N723" s="3" t="s">
        <v>13</v>
      </c>
      <c r="O723" s="2" t="b">
        <v>1</v>
      </c>
      <c r="P723" s="2" t="b">
        <v>1</v>
      </c>
      <c r="Q723" s="2" t="b">
        <v>1</v>
      </c>
      <c r="R723" s="2" t="b">
        <v>1</v>
      </c>
      <c r="S723" s="44">
        <v>79</v>
      </c>
      <c r="T723" s="44" t="s">
        <v>10</v>
      </c>
      <c r="U723" s="20">
        <v>1.3</v>
      </c>
      <c r="V723" s="11"/>
      <c r="W723" s="2">
        <f>IF(H723&gt;52,10,0)</f>
        <v>10</v>
      </c>
      <c r="X723">
        <f>IF(L723&gt;15,0,IF(L723&lt;8,10,5))</f>
        <v>10</v>
      </c>
      <c r="Y723">
        <f>IF(S723&gt;60,10,IF(S723&lt;49,0,5))</f>
        <v>10</v>
      </c>
      <c r="Z723">
        <f>IF(T723="Y",10,IF(T723="C",5,0))</f>
        <v>10</v>
      </c>
      <c r="AA723" s="2">
        <f>SUM(W723:Z723)+50</f>
        <v>90</v>
      </c>
      <c r="AB723" s="2" t="str">
        <f>IF(AA723&lt;56,"Over 0.5","Under 1.5")</f>
        <v>Under 1.5</v>
      </c>
      <c r="AC723" s="6"/>
      <c r="AD723" s="6" t="str">
        <f>IF(M723="1-0","Under 1.5",IF(M723="0-0","Under 1.5",IF(M723="0-1","Under 1.5","Over 0.5")))</f>
        <v>Over 0.5</v>
      </c>
      <c r="AE723" s="6" t="str">
        <f>IF(M723="?",M723,IF(AB723=AD723,"WON",IF(M723="0-1","WON",IF(M723="1-0","WON","LOST"))))</f>
        <v>?</v>
      </c>
      <c r="AF723" s="6"/>
      <c r="AG723">
        <f>IF(H723&gt;52,6,IF(H723=52,5,IF(H723=51,4,IF(H723=50,3,IF(H723=49,2,IF(H723=48,1,0))))))</f>
        <v>6</v>
      </c>
      <c r="AH723">
        <f>IF(L723&lt;8,2,0)</f>
        <v>2</v>
      </c>
      <c r="AI723">
        <f>IF(S723&gt;49,2,0)</f>
        <v>2</v>
      </c>
      <c r="AJ723">
        <f>IF(SUM(AH723:AI723)=4,SUM(AG723:AI723),0)</f>
        <v>10</v>
      </c>
      <c r="AK723" s="2" t="str">
        <f>IF(AJ723=10,"A1",IF(AJ723=9,"A2",IF(AJ723=8,"A3",IF(AJ723=7,"A4",IF(AJ723=6,"A5","-")))))</f>
        <v>A1</v>
      </c>
      <c r="AL723" s="2" t="str">
        <f>IF(AND(L723&lt;11,U723&lt;1.75,AA723&gt;65,OR((AND(S723&gt;49,S723&lt;61,T723="Y")),(AND(S723&lt;48,T723="Y")),(AND(S723&gt;60,T723="N")),(AND(S723&gt;60,T723="Y")),(AND(S723&gt;60,T723="C")))),"Pick","-")</f>
        <v>Pick</v>
      </c>
    </row>
    <row r="724" spans="2:38">
      <c r="B724" t="s">
        <v>757</v>
      </c>
      <c r="C724" s="10">
        <v>0.54166666666666663</v>
      </c>
      <c r="D724" s="9" t="s">
        <v>1017</v>
      </c>
      <c r="E724" s="2" t="s">
        <v>0</v>
      </c>
      <c r="F724" s="8" t="s">
        <v>731</v>
      </c>
      <c r="G724" s="2">
        <v>18</v>
      </c>
      <c r="H724" s="2">
        <v>43</v>
      </c>
      <c r="I724" s="2">
        <v>39</v>
      </c>
      <c r="J724" s="2" t="s">
        <v>1</v>
      </c>
      <c r="K724" s="2">
        <v>2</v>
      </c>
      <c r="L724" s="2">
        <v>21</v>
      </c>
      <c r="M724" s="3" t="s">
        <v>13</v>
      </c>
      <c r="N724" s="3" t="s">
        <v>13</v>
      </c>
      <c r="O724" s="2">
        <v>43</v>
      </c>
      <c r="P724" s="2" t="b">
        <v>1</v>
      </c>
      <c r="Q724" s="2" t="s">
        <v>2</v>
      </c>
      <c r="R724" s="2" t="s">
        <v>2</v>
      </c>
      <c r="S724" s="44">
        <v>46</v>
      </c>
      <c r="T724" s="44" t="s">
        <v>11</v>
      </c>
      <c r="U724" s="20">
        <v>2</v>
      </c>
      <c r="V724" s="11"/>
      <c r="W724" s="2">
        <f>IF(H724&gt;52,10,0)</f>
        <v>0</v>
      </c>
      <c r="X724">
        <f>IF(L724&gt;15,0,IF(L724&lt;8,10,5))</f>
        <v>0</v>
      </c>
      <c r="Y724">
        <f>IF(S724&gt;60,10,IF(S724&lt;49,0,5))</f>
        <v>0</v>
      </c>
      <c r="Z724">
        <f>IF(T724="Y",10,IF(T724="C",5,0))</f>
        <v>5</v>
      </c>
      <c r="AA724" s="2">
        <f>SUM(W724:Z724)+50</f>
        <v>55</v>
      </c>
      <c r="AB724" s="2" t="str">
        <f>IF(AA724&lt;56,"Over 0.5","Under 1.5")</f>
        <v>Over 0.5</v>
      </c>
      <c r="AC724" s="6"/>
      <c r="AD724" s="6" t="str">
        <f>IF(M724="1-0","Under 1.5",IF(M724="0-0","Under 1.5",IF(M724="0-1","Under 1.5","Over 0.5")))</f>
        <v>Over 0.5</v>
      </c>
      <c r="AE724" s="6" t="str">
        <f>IF(M724="?",M724,IF(AB724=AD724,"WON",IF(M724="0-1","WON",IF(M724="1-0","WON","LOST"))))</f>
        <v>?</v>
      </c>
      <c r="AF724" s="6"/>
      <c r="AG724">
        <f>IF(H724&gt;52,6,IF(H724=52,5,IF(H724=51,4,IF(H724=50,3,IF(H724=49,2,IF(H724=48,1,0))))))</f>
        <v>0</v>
      </c>
      <c r="AH724">
        <f>IF(L724&lt;8,2,0)</f>
        <v>0</v>
      </c>
      <c r="AI724">
        <f>IF(S724&gt;49,2,0)</f>
        <v>0</v>
      </c>
      <c r="AJ724">
        <f>IF(SUM(AH724:AI724)=4,SUM(AG724:AI724),0)</f>
        <v>0</v>
      </c>
      <c r="AK724" s="2" t="str">
        <f>IF(AJ724=10,"A1",IF(AJ724=9,"A2",IF(AJ724=8,"A3",IF(AJ724=7,"A4",IF(AJ724=6,"A5","-")))))</f>
        <v>-</v>
      </c>
      <c r="AL724" s="2" t="str">
        <f>IF(AND(L724&lt;11,U724&lt;1.75,AA724&gt;65,OR((AND(S724&gt;49,S724&lt;61,T724="Y")),(AND(S724&lt;48,T724="Y")),(AND(S724&gt;60,T724="N")),(AND(S724&gt;60,T724="Y")),(AND(S724&gt;60,T724="C")))),"Pick","-")</f>
        <v>-</v>
      </c>
    </row>
    <row r="725" spans="2:38">
      <c r="B725" t="s">
        <v>56</v>
      </c>
      <c r="C725" s="10">
        <v>0.54166666666666663</v>
      </c>
      <c r="D725" s="9" t="s">
        <v>1300</v>
      </c>
      <c r="E725" s="2" t="s">
        <v>0</v>
      </c>
      <c r="F725" s="8" t="s">
        <v>820</v>
      </c>
      <c r="G725" s="2">
        <v>26</v>
      </c>
      <c r="H725" s="2">
        <v>52</v>
      </c>
      <c r="I725" s="2">
        <v>22</v>
      </c>
      <c r="J725" s="2" t="s">
        <v>1</v>
      </c>
      <c r="K725" s="2">
        <v>1</v>
      </c>
      <c r="L725" s="2">
        <v>4</v>
      </c>
      <c r="M725" s="3" t="s">
        <v>13</v>
      </c>
      <c r="N725" s="3" t="s">
        <v>13</v>
      </c>
      <c r="O725" s="2">
        <v>52</v>
      </c>
      <c r="P725" s="2" t="b">
        <v>1</v>
      </c>
      <c r="Q725" s="2" t="s">
        <v>2</v>
      </c>
      <c r="R725" s="2" t="b">
        <v>1</v>
      </c>
      <c r="S725" s="44">
        <v>45</v>
      </c>
      <c r="T725" s="44" t="s">
        <v>12</v>
      </c>
      <c r="U725" s="20">
        <v>1.8</v>
      </c>
      <c r="V725" s="11"/>
      <c r="W725" s="2">
        <f t="shared" ref="W725:W731" si="873">IF(H725&gt;52,10,0)</f>
        <v>0</v>
      </c>
      <c r="X725">
        <f t="shared" ref="X725:X731" si="874">IF(L725&gt;15,0,IF(L725&lt;8,10,5))</f>
        <v>10</v>
      </c>
      <c r="Y725">
        <f t="shared" ref="Y725:Y731" si="875">IF(S725&gt;60,10,IF(S725&lt;49,0,5))</f>
        <v>0</v>
      </c>
      <c r="Z725">
        <f t="shared" ref="Z725:Z731" si="876">IF(T725="Y",10,IF(T725="C",5,0))</f>
        <v>0</v>
      </c>
      <c r="AA725" s="2">
        <f t="shared" ref="AA725:AA731" si="877">SUM(W725:Z725)+50</f>
        <v>60</v>
      </c>
      <c r="AB725" s="2" t="str">
        <f t="shared" ref="AB725:AB731" si="878">IF(AA725&lt;56,"Over 0.5","Under 1.5")</f>
        <v>Under 1.5</v>
      </c>
      <c r="AC725" s="6"/>
      <c r="AD725" s="6" t="str">
        <f t="shared" ref="AD725:AD731" si="879">IF(M725="1-0","Under 1.5",IF(M725="0-0","Under 1.5",IF(M725="0-1","Under 1.5","Over 0.5")))</f>
        <v>Over 0.5</v>
      </c>
      <c r="AE725" s="6" t="str">
        <f t="shared" ref="AE725:AE731" si="880">IF(M725="?",M725,IF(AB725=AD725,"WON",IF(M725="0-1","WON",IF(M725="1-0","WON","LOST"))))</f>
        <v>?</v>
      </c>
      <c r="AF725" s="6"/>
      <c r="AG725">
        <f t="shared" ref="AG725:AG731" si="881">IF(H725&gt;52,6,IF(H725=52,5,IF(H725=51,4,IF(H725=50,3,IF(H725=49,2,IF(H725=48,1,0))))))</f>
        <v>5</v>
      </c>
      <c r="AH725">
        <f t="shared" ref="AH725:AH731" si="882">IF(L725&lt;8,2,0)</f>
        <v>2</v>
      </c>
      <c r="AI725">
        <f t="shared" ref="AI725:AI731" si="883">IF(S725&gt;49,2,0)</f>
        <v>0</v>
      </c>
      <c r="AJ725">
        <f t="shared" ref="AJ725:AJ731" si="884">IF(SUM(AH725:AI725)=4,SUM(AG725:AI725),0)</f>
        <v>0</v>
      </c>
      <c r="AK725" s="2" t="str">
        <f t="shared" ref="AK725:AK731" si="885">IF(AJ725=10,"A1",IF(AJ725=9,"A2",IF(AJ725=8,"A3",IF(AJ725=7,"A4",IF(AJ725=6,"A5","-")))))</f>
        <v>-</v>
      </c>
      <c r="AL725" s="2" t="str">
        <f t="shared" ref="AL725:AL731" si="886">IF(AND(L725&lt;11,U725&lt;1.75,AA725&gt;65,OR((AND(S725&gt;49,S725&lt;61,T725="Y")),(AND(S725&lt;48,T725="Y")),(AND(S725&gt;60,T725="N")),(AND(S725&gt;60,T725="Y")),(AND(S725&gt;60,T725="C")))),"Pick","-")</f>
        <v>-</v>
      </c>
    </row>
    <row r="726" spans="2:38">
      <c r="B726" t="s">
        <v>603</v>
      </c>
      <c r="C726" s="10">
        <v>0.54166666666666663</v>
      </c>
      <c r="D726" s="9" t="s">
        <v>803</v>
      </c>
      <c r="E726" s="2" t="s">
        <v>0</v>
      </c>
      <c r="F726" s="8" t="s">
        <v>625</v>
      </c>
      <c r="G726" s="2">
        <v>30</v>
      </c>
      <c r="H726" s="2">
        <v>55</v>
      </c>
      <c r="I726" s="2">
        <v>15</v>
      </c>
      <c r="J726" s="2" t="s">
        <v>1</v>
      </c>
      <c r="K726" s="2">
        <v>2</v>
      </c>
      <c r="L726" s="2">
        <v>15</v>
      </c>
      <c r="M726" s="3" t="s">
        <v>13</v>
      </c>
      <c r="N726" s="3" t="s">
        <v>13</v>
      </c>
      <c r="O726" s="2" t="b">
        <v>1</v>
      </c>
      <c r="P726" s="2" t="b">
        <v>1</v>
      </c>
      <c r="Q726" s="2" t="s">
        <v>2</v>
      </c>
      <c r="R726" s="2" t="s">
        <v>2</v>
      </c>
      <c r="S726" s="44">
        <v>2</v>
      </c>
      <c r="T726" s="44" t="s">
        <v>11</v>
      </c>
      <c r="U726" s="20">
        <v>1.75</v>
      </c>
      <c r="V726" s="11"/>
      <c r="W726" s="2">
        <f t="shared" si="873"/>
        <v>10</v>
      </c>
      <c r="X726">
        <f t="shared" si="874"/>
        <v>5</v>
      </c>
      <c r="Y726">
        <f t="shared" si="875"/>
        <v>0</v>
      </c>
      <c r="Z726">
        <f t="shared" si="876"/>
        <v>5</v>
      </c>
      <c r="AA726" s="2">
        <f t="shared" si="877"/>
        <v>70</v>
      </c>
      <c r="AB726" s="2" t="str">
        <f t="shared" si="878"/>
        <v>Under 1.5</v>
      </c>
      <c r="AC726" s="6"/>
      <c r="AD726" s="6" t="str">
        <f t="shared" si="879"/>
        <v>Over 0.5</v>
      </c>
      <c r="AE726" s="6" t="str">
        <f t="shared" si="880"/>
        <v>?</v>
      </c>
      <c r="AF726" s="6"/>
      <c r="AG726">
        <f t="shared" si="881"/>
        <v>6</v>
      </c>
      <c r="AH726">
        <f t="shared" si="882"/>
        <v>0</v>
      </c>
      <c r="AI726">
        <f t="shared" si="883"/>
        <v>0</v>
      </c>
      <c r="AJ726">
        <f t="shared" si="884"/>
        <v>0</v>
      </c>
      <c r="AK726" s="2" t="str">
        <f t="shared" si="885"/>
        <v>-</v>
      </c>
      <c r="AL726" s="2" t="str">
        <f t="shared" si="886"/>
        <v>-</v>
      </c>
    </row>
    <row r="727" spans="2:38">
      <c r="B727" t="s">
        <v>603</v>
      </c>
      <c r="C727" s="10">
        <v>0.54166666666666663</v>
      </c>
      <c r="D727" s="9" t="s">
        <v>604</v>
      </c>
      <c r="E727" s="2" t="s">
        <v>0</v>
      </c>
      <c r="F727" s="8" t="s">
        <v>617</v>
      </c>
      <c r="G727" s="2">
        <v>16</v>
      </c>
      <c r="H727" s="2">
        <v>73</v>
      </c>
      <c r="I727" s="2">
        <v>11</v>
      </c>
      <c r="J727" s="2" t="s">
        <v>1</v>
      </c>
      <c r="K727" s="2">
        <v>1</v>
      </c>
      <c r="L727" s="2">
        <v>5</v>
      </c>
      <c r="M727" s="3" t="s">
        <v>13</v>
      </c>
      <c r="N727" s="3" t="s">
        <v>13</v>
      </c>
      <c r="O727" s="2" t="b">
        <v>1</v>
      </c>
      <c r="P727" s="2" t="b">
        <v>1</v>
      </c>
      <c r="Q727" s="2" t="s">
        <v>2</v>
      </c>
      <c r="R727" s="2" t="b">
        <v>1</v>
      </c>
      <c r="S727" s="44">
        <v>30</v>
      </c>
      <c r="T727" s="44" t="s">
        <v>12</v>
      </c>
      <c r="U727" s="20">
        <v>1.85</v>
      </c>
      <c r="V727" s="11"/>
      <c r="W727" s="2">
        <f t="shared" si="873"/>
        <v>10</v>
      </c>
      <c r="X727">
        <f t="shared" si="874"/>
        <v>10</v>
      </c>
      <c r="Y727">
        <f t="shared" si="875"/>
        <v>0</v>
      </c>
      <c r="Z727">
        <f t="shared" si="876"/>
        <v>0</v>
      </c>
      <c r="AA727" s="2">
        <f t="shared" si="877"/>
        <v>70</v>
      </c>
      <c r="AB727" s="2" t="str">
        <f t="shared" si="878"/>
        <v>Under 1.5</v>
      </c>
      <c r="AC727" s="6"/>
      <c r="AD727" s="6" t="str">
        <f t="shared" si="879"/>
        <v>Over 0.5</v>
      </c>
      <c r="AE727" s="6" t="str">
        <f t="shared" si="880"/>
        <v>?</v>
      </c>
      <c r="AF727" s="6"/>
      <c r="AG727">
        <f t="shared" si="881"/>
        <v>6</v>
      </c>
      <c r="AH727">
        <f t="shared" si="882"/>
        <v>2</v>
      </c>
      <c r="AI727">
        <f t="shared" si="883"/>
        <v>0</v>
      </c>
      <c r="AJ727">
        <f t="shared" si="884"/>
        <v>0</v>
      </c>
      <c r="AK727" s="2" t="str">
        <f t="shared" si="885"/>
        <v>-</v>
      </c>
      <c r="AL727" s="2" t="str">
        <f t="shared" si="886"/>
        <v>-</v>
      </c>
    </row>
    <row r="728" spans="2:38">
      <c r="B728" t="s">
        <v>603</v>
      </c>
      <c r="C728" s="10">
        <v>0.54166666666666663</v>
      </c>
      <c r="D728" s="9" t="s">
        <v>657</v>
      </c>
      <c r="E728" s="2" t="s">
        <v>0</v>
      </c>
      <c r="F728" s="8" t="s">
        <v>665</v>
      </c>
      <c r="G728" s="2">
        <v>28</v>
      </c>
      <c r="H728" s="2">
        <v>44</v>
      </c>
      <c r="I728" s="2">
        <v>28</v>
      </c>
      <c r="J728" s="2" t="s">
        <v>1</v>
      </c>
      <c r="K728" s="2">
        <v>2</v>
      </c>
      <c r="L728" s="2">
        <v>0</v>
      </c>
      <c r="M728" s="3" t="s">
        <v>13</v>
      </c>
      <c r="N728" s="3" t="s">
        <v>13</v>
      </c>
      <c r="O728" s="2">
        <v>44</v>
      </c>
      <c r="P728" s="2" t="b">
        <v>1</v>
      </c>
      <c r="Q728" s="2" t="s">
        <v>2</v>
      </c>
      <c r="R728" s="2" t="b">
        <v>1</v>
      </c>
      <c r="S728" s="44">
        <v>60</v>
      </c>
      <c r="T728" s="44" t="s">
        <v>11</v>
      </c>
      <c r="U728" s="20">
        <v>1.65</v>
      </c>
      <c r="V728" s="11"/>
      <c r="W728" s="2">
        <f t="shared" si="873"/>
        <v>0</v>
      </c>
      <c r="X728">
        <f t="shared" si="874"/>
        <v>10</v>
      </c>
      <c r="Y728">
        <f t="shared" si="875"/>
        <v>5</v>
      </c>
      <c r="Z728">
        <f t="shared" si="876"/>
        <v>5</v>
      </c>
      <c r="AA728" s="2">
        <f t="shared" si="877"/>
        <v>70</v>
      </c>
      <c r="AB728" s="2" t="str">
        <f t="shared" si="878"/>
        <v>Under 1.5</v>
      </c>
      <c r="AC728" s="6"/>
      <c r="AD728" s="6" t="str">
        <f t="shared" si="879"/>
        <v>Over 0.5</v>
      </c>
      <c r="AE728" s="6" t="str">
        <f t="shared" si="880"/>
        <v>?</v>
      </c>
      <c r="AF728" s="6"/>
      <c r="AG728">
        <f t="shared" si="881"/>
        <v>0</v>
      </c>
      <c r="AH728">
        <f t="shared" si="882"/>
        <v>2</v>
      </c>
      <c r="AI728">
        <f t="shared" si="883"/>
        <v>2</v>
      </c>
      <c r="AJ728">
        <f t="shared" si="884"/>
        <v>4</v>
      </c>
      <c r="AK728" s="2" t="str">
        <f t="shared" si="885"/>
        <v>-</v>
      </c>
      <c r="AL728" s="2" t="str">
        <f t="shared" si="886"/>
        <v>-</v>
      </c>
    </row>
    <row r="729" spans="2:38">
      <c r="B729" t="s">
        <v>603</v>
      </c>
      <c r="C729" s="10">
        <v>0.54166666666666663</v>
      </c>
      <c r="D729" s="9" t="s">
        <v>616</v>
      </c>
      <c r="E729" s="2" t="s">
        <v>0</v>
      </c>
      <c r="F729" s="8" t="s">
        <v>605</v>
      </c>
      <c r="G729" s="2">
        <v>19</v>
      </c>
      <c r="H729" s="2">
        <v>61</v>
      </c>
      <c r="I729" s="2">
        <v>21</v>
      </c>
      <c r="J729" s="2" t="s">
        <v>1</v>
      </c>
      <c r="K729" s="2">
        <v>2</v>
      </c>
      <c r="L729" s="2">
        <v>2</v>
      </c>
      <c r="M729" s="3" t="s">
        <v>13</v>
      </c>
      <c r="N729" s="3" t="s">
        <v>13</v>
      </c>
      <c r="O729" s="2" t="b">
        <v>1</v>
      </c>
      <c r="P729" s="2" t="b">
        <v>1</v>
      </c>
      <c r="Q729" s="2" t="s">
        <v>2</v>
      </c>
      <c r="R729" s="2" t="b">
        <v>1</v>
      </c>
      <c r="S729" s="44">
        <v>45</v>
      </c>
      <c r="T729" s="44" t="s">
        <v>11</v>
      </c>
      <c r="U729" s="20">
        <v>1.8</v>
      </c>
      <c r="V729" s="11"/>
      <c r="W729" s="2">
        <f t="shared" si="873"/>
        <v>10</v>
      </c>
      <c r="X729">
        <f t="shared" si="874"/>
        <v>10</v>
      </c>
      <c r="Y729">
        <f t="shared" si="875"/>
        <v>0</v>
      </c>
      <c r="Z729">
        <f t="shared" si="876"/>
        <v>5</v>
      </c>
      <c r="AA729" s="2">
        <f t="shared" si="877"/>
        <v>75</v>
      </c>
      <c r="AB729" s="2" t="str">
        <f t="shared" si="878"/>
        <v>Under 1.5</v>
      </c>
      <c r="AC729" s="6"/>
      <c r="AD729" s="6" t="str">
        <f t="shared" si="879"/>
        <v>Over 0.5</v>
      </c>
      <c r="AE729" s="6" t="str">
        <f t="shared" si="880"/>
        <v>?</v>
      </c>
      <c r="AF729" s="6"/>
      <c r="AG729">
        <f t="shared" si="881"/>
        <v>6</v>
      </c>
      <c r="AH729">
        <f t="shared" si="882"/>
        <v>2</v>
      </c>
      <c r="AI729">
        <f t="shared" si="883"/>
        <v>0</v>
      </c>
      <c r="AJ729">
        <f t="shared" si="884"/>
        <v>0</v>
      </c>
      <c r="AK729" s="2" t="str">
        <f t="shared" si="885"/>
        <v>-</v>
      </c>
      <c r="AL729" s="2" t="str">
        <f t="shared" si="886"/>
        <v>-</v>
      </c>
    </row>
    <row r="730" spans="2:38">
      <c r="B730" t="s">
        <v>54</v>
      </c>
      <c r="C730" s="10">
        <v>0.5625</v>
      </c>
      <c r="D730" s="9" t="s">
        <v>1200</v>
      </c>
      <c r="E730" s="2" t="s">
        <v>0</v>
      </c>
      <c r="F730" s="8" t="s">
        <v>279</v>
      </c>
      <c r="G730" s="2">
        <v>20</v>
      </c>
      <c r="H730" s="2">
        <v>47</v>
      </c>
      <c r="I730" s="2">
        <v>33</v>
      </c>
      <c r="J730" s="2" t="s">
        <v>1</v>
      </c>
      <c r="K730" s="2">
        <v>1</v>
      </c>
      <c r="L730" s="2">
        <v>13</v>
      </c>
      <c r="M730" s="3" t="s">
        <v>13</v>
      </c>
      <c r="N730" s="3" t="s">
        <v>13</v>
      </c>
      <c r="O730" s="2">
        <v>47</v>
      </c>
      <c r="P730" s="2" t="b">
        <v>1</v>
      </c>
      <c r="Q730" s="2" t="s">
        <v>2</v>
      </c>
      <c r="R730" s="2" t="s">
        <v>2</v>
      </c>
      <c r="S730" s="44">
        <v>44</v>
      </c>
      <c r="T730" s="44" t="s">
        <v>12</v>
      </c>
      <c r="U730" s="20">
        <v>2</v>
      </c>
      <c r="V730" s="11"/>
      <c r="W730" s="2">
        <f t="shared" si="873"/>
        <v>0</v>
      </c>
      <c r="X730">
        <f t="shared" si="874"/>
        <v>5</v>
      </c>
      <c r="Y730">
        <f t="shared" si="875"/>
        <v>0</v>
      </c>
      <c r="Z730">
        <f t="shared" si="876"/>
        <v>0</v>
      </c>
      <c r="AA730" s="2">
        <f t="shared" si="877"/>
        <v>55</v>
      </c>
      <c r="AB730" s="2" t="str">
        <f t="shared" si="878"/>
        <v>Over 0.5</v>
      </c>
      <c r="AC730" s="6"/>
      <c r="AD730" s="6" t="str">
        <f t="shared" si="879"/>
        <v>Over 0.5</v>
      </c>
      <c r="AE730" s="6" t="str">
        <f t="shared" si="880"/>
        <v>?</v>
      </c>
      <c r="AF730" s="6"/>
      <c r="AG730">
        <f t="shared" si="881"/>
        <v>0</v>
      </c>
      <c r="AH730">
        <f t="shared" si="882"/>
        <v>0</v>
      </c>
      <c r="AI730">
        <f t="shared" si="883"/>
        <v>0</v>
      </c>
      <c r="AJ730">
        <f t="shared" si="884"/>
        <v>0</v>
      </c>
      <c r="AK730" s="2" t="str">
        <f t="shared" si="885"/>
        <v>-</v>
      </c>
      <c r="AL730" s="2" t="str">
        <f t="shared" si="886"/>
        <v>-</v>
      </c>
    </row>
    <row r="731" spans="2:38">
      <c r="B731" t="s">
        <v>54</v>
      </c>
      <c r="C731" s="10">
        <v>0.5625</v>
      </c>
      <c r="D731" s="9" t="s">
        <v>1301</v>
      </c>
      <c r="E731" s="2" t="s">
        <v>0</v>
      </c>
      <c r="F731" s="8" t="s">
        <v>187</v>
      </c>
      <c r="G731" s="2">
        <v>28</v>
      </c>
      <c r="H731" s="2">
        <v>49</v>
      </c>
      <c r="I731" s="2">
        <v>23</v>
      </c>
      <c r="J731" s="2" t="s">
        <v>1</v>
      </c>
      <c r="K731" s="2" t="s">
        <v>1</v>
      </c>
      <c r="L731" s="2">
        <v>5</v>
      </c>
      <c r="M731" s="3" t="s">
        <v>13</v>
      </c>
      <c r="N731" s="3" t="s">
        <v>13</v>
      </c>
      <c r="O731" s="2">
        <v>49</v>
      </c>
      <c r="P731" s="2" t="b">
        <v>1</v>
      </c>
      <c r="Q731" s="2" t="b">
        <v>1</v>
      </c>
      <c r="R731" s="2" t="b">
        <v>1</v>
      </c>
      <c r="S731" s="44">
        <v>63</v>
      </c>
      <c r="T731" s="44" t="s">
        <v>11</v>
      </c>
      <c r="U731" s="20">
        <v>1.7</v>
      </c>
      <c r="V731" s="11"/>
      <c r="W731" s="2">
        <f t="shared" si="873"/>
        <v>0</v>
      </c>
      <c r="X731">
        <f t="shared" si="874"/>
        <v>10</v>
      </c>
      <c r="Y731">
        <f t="shared" si="875"/>
        <v>10</v>
      </c>
      <c r="Z731">
        <f t="shared" si="876"/>
        <v>5</v>
      </c>
      <c r="AA731" s="2">
        <f t="shared" si="877"/>
        <v>75</v>
      </c>
      <c r="AB731" s="2" t="str">
        <f t="shared" si="878"/>
        <v>Under 1.5</v>
      </c>
      <c r="AC731" s="6"/>
      <c r="AD731" s="6" t="str">
        <f t="shared" si="879"/>
        <v>Over 0.5</v>
      </c>
      <c r="AE731" s="6" t="str">
        <f t="shared" si="880"/>
        <v>?</v>
      </c>
      <c r="AF731" s="6"/>
      <c r="AG731">
        <f t="shared" si="881"/>
        <v>2</v>
      </c>
      <c r="AH731">
        <f t="shared" si="882"/>
        <v>2</v>
      </c>
      <c r="AI731">
        <f t="shared" si="883"/>
        <v>2</v>
      </c>
      <c r="AJ731">
        <f t="shared" si="884"/>
        <v>6</v>
      </c>
      <c r="AK731" s="2" t="str">
        <f t="shared" si="885"/>
        <v>A5</v>
      </c>
      <c r="AL731" s="2" t="str">
        <f t="shared" si="886"/>
        <v>Pick</v>
      </c>
    </row>
    <row r="732" spans="2:38">
      <c r="B732" t="s">
        <v>97</v>
      </c>
      <c r="C732" s="10">
        <v>0.58333333333333337</v>
      </c>
      <c r="D732" s="9" t="s">
        <v>1302</v>
      </c>
      <c r="E732" s="2" t="s">
        <v>0</v>
      </c>
      <c r="F732" s="8" t="s">
        <v>1303</v>
      </c>
      <c r="G732" s="2">
        <v>10</v>
      </c>
      <c r="H732" s="2">
        <v>70</v>
      </c>
      <c r="I732" s="2">
        <v>20</v>
      </c>
      <c r="J732" s="2" t="s">
        <v>1</v>
      </c>
      <c r="K732" s="2">
        <v>2</v>
      </c>
      <c r="L732" s="2">
        <v>10</v>
      </c>
      <c r="M732" s="3" t="s">
        <v>13</v>
      </c>
      <c r="N732" s="3" t="s">
        <v>13</v>
      </c>
      <c r="O732" s="2" t="b">
        <v>1</v>
      </c>
      <c r="P732" s="2" t="b">
        <v>1</v>
      </c>
      <c r="Q732" s="2" t="s">
        <v>2</v>
      </c>
      <c r="R732" s="2" t="s">
        <v>2</v>
      </c>
      <c r="S732" s="44">
        <v>60</v>
      </c>
      <c r="T732" s="44" t="s">
        <v>10</v>
      </c>
      <c r="U732" s="20">
        <v>1.5</v>
      </c>
      <c r="V732" s="11"/>
      <c r="W732" s="2">
        <f t="shared" ref="W732:W741" si="887">IF(H732&gt;52,10,0)</f>
        <v>10</v>
      </c>
      <c r="X732">
        <f t="shared" ref="X732:X741" si="888">IF(L732&gt;15,0,IF(L732&lt;8,10,5))</f>
        <v>5</v>
      </c>
      <c r="Y732">
        <f t="shared" ref="Y732:Y741" si="889">IF(S732&gt;60,10,IF(S732&lt;49,0,5))</f>
        <v>5</v>
      </c>
      <c r="Z732">
        <f t="shared" ref="Z732:Z741" si="890">IF(T732="Y",10,IF(T732="C",5,0))</f>
        <v>10</v>
      </c>
      <c r="AA732" s="2">
        <f t="shared" ref="AA732:AA741" si="891">SUM(W732:Z732)+50</f>
        <v>80</v>
      </c>
      <c r="AB732" s="2" t="str">
        <f t="shared" ref="AB732:AB741" si="892">IF(AA732&lt;56,"Over 0.5","Under 1.5")</f>
        <v>Under 1.5</v>
      </c>
      <c r="AC732" s="6"/>
      <c r="AD732" s="6" t="str">
        <f t="shared" ref="AD732:AD741" si="893">IF(M732="1-0","Under 1.5",IF(M732="0-0","Under 1.5",IF(M732="0-1","Under 1.5","Over 0.5")))</f>
        <v>Over 0.5</v>
      </c>
      <c r="AE732" s="6" t="str">
        <f t="shared" ref="AE732:AE741" si="894">IF(M732="?",M732,IF(AB732=AD732,"WON",IF(M732="0-1","WON",IF(M732="1-0","WON","LOST"))))</f>
        <v>?</v>
      </c>
      <c r="AF732" s="6"/>
      <c r="AG732">
        <f t="shared" ref="AG732:AG741" si="895">IF(H732&gt;52,6,IF(H732=52,5,IF(H732=51,4,IF(H732=50,3,IF(H732=49,2,IF(H732=48,1,0))))))</f>
        <v>6</v>
      </c>
      <c r="AH732">
        <f t="shared" ref="AH732:AH741" si="896">IF(L732&lt;8,2,0)</f>
        <v>0</v>
      </c>
      <c r="AI732">
        <f t="shared" ref="AI732:AI741" si="897">IF(S732&gt;49,2,0)</f>
        <v>2</v>
      </c>
      <c r="AJ732">
        <f t="shared" ref="AJ732:AJ741" si="898">IF(SUM(AH732:AI732)=4,SUM(AG732:AI732),0)</f>
        <v>0</v>
      </c>
      <c r="AK732" s="2" t="str">
        <f t="shared" ref="AK732:AK741" si="899">IF(AJ732=10,"A1",IF(AJ732=9,"A2",IF(AJ732=8,"A3",IF(AJ732=7,"A4",IF(AJ732=6,"A5","-")))))</f>
        <v>-</v>
      </c>
      <c r="AL732" s="2" t="str">
        <f t="shared" ref="AL732:AL741" si="900">IF(AND(L732&lt;11,U732&lt;1.75,AA732&gt;65,OR((AND(S732&gt;49,S732&lt;61,T732="Y")),(AND(S732&lt;48,T732="Y")),(AND(S732&gt;60,T732="N")),(AND(S732&gt;60,T732="Y")),(AND(S732&gt;60,T732="C")))),"Pick","-")</f>
        <v>Pick</v>
      </c>
    </row>
    <row r="733" spans="2:38">
      <c r="B733" t="s">
        <v>22</v>
      </c>
      <c r="C733" s="10">
        <v>0.58333333333333337</v>
      </c>
      <c r="D733" s="9" t="s">
        <v>1056</v>
      </c>
      <c r="E733" s="2" t="s">
        <v>0</v>
      </c>
      <c r="F733" s="8" t="s">
        <v>898</v>
      </c>
      <c r="G733" s="2">
        <v>30</v>
      </c>
      <c r="H733" s="2">
        <v>44</v>
      </c>
      <c r="I733" s="2">
        <v>26</v>
      </c>
      <c r="J733" s="2" t="s">
        <v>1</v>
      </c>
      <c r="K733" s="2" t="s">
        <v>1</v>
      </c>
      <c r="L733" s="2">
        <v>4</v>
      </c>
      <c r="M733" s="3" t="s">
        <v>13</v>
      </c>
      <c r="N733" s="3" t="s">
        <v>13</v>
      </c>
      <c r="O733" s="2">
        <v>44</v>
      </c>
      <c r="P733" s="2" t="b">
        <v>1</v>
      </c>
      <c r="Q733" s="2" t="b">
        <v>1</v>
      </c>
      <c r="R733" s="2" t="b">
        <v>1</v>
      </c>
      <c r="S733" s="44">
        <v>49</v>
      </c>
      <c r="T733" s="44" t="s">
        <v>10</v>
      </c>
      <c r="U733" s="20">
        <v>1.5</v>
      </c>
      <c r="V733" s="11"/>
      <c r="W733" s="2">
        <f t="shared" si="887"/>
        <v>0</v>
      </c>
      <c r="X733">
        <f t="shared" si="888"/>
        <v>10</v>
      </c>
      <c r="Y733">
        <f t="shared" si="889"/>
        <v>5</v>
      </c>
      <c r="Z733">
        <f t="shared" si="890"/>
        <v>10</v>
      </c>
      <c r="AA733" s="2">
        <f t="shared" si="891"/>
        <v>75</v>
      </c>
      <c r="AB733" s="2" t="str">
        <f t="shared" si="892"/>
        <v>Under 1.5</v>
      </c>
      <c r="AC733" s="6"/>
      <c r="AD733" s="6" t="str">
        <f t="shared" si="893"/>
        <v>Over 0.5</v>
      </c>
      <c r="AE733" s="6" t="str">
        <f t="shared" si="894"/>
        <v>?</v>
      </c>
      <c r="AF733" s="6"/>
      <c r="AG733">
        <f t="shared" si="895"/>
        <v>0</v>
      </c>
      <c r="AH733">
        <f t="shared" si="896"/>
        <v>2</v>
      </c>
      <c r="AI733">
        <f t="shared" si="897"/>
        <v>0</v>
      </c>
      <c r="AJ733">
        <f t="shared" si="898"/>
        <v>0</v>
      </c>
      <c r="AK733" s="2" t="str">
        <f t="shared" si="899"/>
        <v>-</v>
      </c>
      <c r="AL733" s="2" t="str">
        <f t="shared" si="900"/>
        <v>-</v>
      </c>
    </row>
    <row r="734" spans="2:38">
      <c r="B734" t="s">
        <v>22</v>
      </c>
      <c r="C734" s="10">
        <v>0.58333333333333337</v>
      </c>
      <c r="D734" s="9" t="s">
        <v>367</v>
      </c>
      <c r="E734" s="2" t="s">
        <v>0</v>
      </c>
      <c r="F734" s="8" t="s">
        <v>1111</v>
      </c>
      <c r="G734" s="2">
        <v>23</v>
      </c>
      <c r="H734" s="2">
        <v>50</v>
      </c>
      <c r="I734" s="2">
        <v>26</v>
      </c>
      <c r="J734" s="2" t="s">
        <v>1</v>
      </c>
      <c r="K734" s="2" t="s">
        <v>1</v>
      </c>
      <c r="L734" s="2">
        <v>3</v>
      </c>
      <c r="M734" s="3" t="s">
        <v>13</v>
      </c>
      <c r="N734" s="3" t="s">
        <v>13</v>
      </c>
      <c r="O734" s="2">
        <v>50</v>
      </c>
      <c r="P734" s="2" t="b">
        <v>1</v>
      </c>
      <c r="Q734" s="2" t="b">
        <v>1</v>
      </c>
      <c r="R734" s="2" t="b">
        <v>1</v>
      </c>
      <c r="S734" s="44">
        <v>54</v>
      </c>
      <c r="T734" s="44" t="s">
        <v>12</v>
      </c>
      <c r="U734" s="20">
        <v>1.65</v>
      </c>
      <c r="V734" s="11"/>
      <c r="W734" s="2">
        <f t="shared" si="887"/>
        <v>0</v>
      </c>
      <c r="X734">
        <f t="shared" si="888"/>
        <v>10</v>
      </c>
      <c r="Y734">
        <f t="shared" si="889"/>
        <v>5</v>
      </c>
      <c r="Z734">
        <f t="shared" si="890"/>
        <v>0</v>
      </c>
      <c r="AA734" s="2">
        <f t="shared" si="891"/>
        <v>65</v>
      </c>
      <c r="AB734" s="2" t="str">
        <f t="shared" si="892"/>
        <v>Under 1.5</v>
      </c>
      <c r="AC734" s="6"/>
      <c r="AD734" s="6" t="str">
        <f t="shared" si="893"/>
        <v>Over 0.5</v>
      </c>
      <c r="AE734" s="6" t="str">
        <f t="shared" si="894"/>
        <v>?</v>
      </c>
      <c r="AF734" s="6"/>
      <c r="AG734">
        <f t="shared" si="895"/>
        <v>3</v>
      </c>
      <c r="AH734">
        <f t="shared" si="896"/>
        <v>2</v>
      </c>
      <c r="AI734">
        <f t="shared" si="897"/>
        <v>2</v>
      </c>
      <c r="AJ734">
        <f t="shared" si="898"/>
        <v>7</v>
      </c>
      <c r="AK734" s="2" t="str">
        <f t="shared" si="899"/>
        <v>A4</v>
      </c>
      <c r="AL734" s="2" t="str">
        <f t="shared" si="900"/>
        <v>-</v>
      </c>
    </row>
    <row r="735" spans="2:38">
      <c r="B735" t="s">
        <v>22</v>
      </c>
      <c r="C735" s="10">
        <v>0.58333333333333337</v>
      </c>
      <c r="D735" s="9" t="s">
        <v>1304</v>
      </c>
      <c r="E735" s="2" t="s">
        <v>0</v>
      </c>
      <c r="F735" s="8" t="s">
        <v>239</v>
      </c>
      <c r="G735" s="2">
        <v>28</v>
      </c>
      <c r="H735" s="2">
        <v>52</v>
      </c>
      <c r="I735" s="2">
        <v>21</v>
      </c>
      <c r="J735" s="2" t="s">
        <v>1</v>
      </c>
      <c r="K735" s="2">
        <v>1</v>
      </c>
      <c r="L735" s="2">
        <v>7</v>
      </c>
      <c r="M735" s="3" t="s">
        <v>13</v>
      </c>
      <c r="N735" s="3" t="s">
        <v>13</v>
      </c>
      <c r="O735" s="2">
        <v>52</v>
      </c>
      <c r="P735" s="2" t="b">
        <v>1</v>
      </c>
      <c r="Q735" s="2" t="s">
        <v>2</v>
      </c>
      <c r="R735" s="2" t="s">
        <v>2</v>
      </c>
      <c r="S735" s="44">
        <v>44</v>
      </c>
      <c r="T735" s="44" t="s">
        <v>12</v>
      </c>
      <c r="U735" s="20">
        <v>1.7</v>
      </c>
      <c r="V735" s="11"/>
      <c r="W735" s="2">
        <f t="shared" si="887"/>
        <v>0</v>
      </c>
      <c r="X735">
        <f t="shared" si="888"/>
        <v>10</v>
      </c>
      <c r="Y735">
        <f t="shared" si="889"/>
        <v>0</v>
      </c>
      <c r="Z735">
        <f t="shared" si="890"/>
        <v>0</v>
      </c>
      <c r="AA735" s="2">
        <f t="shared" si="891"/>
        <v>60</v>
      </c>
      <c r="AB735" s="2" t="str">
        <f t="shared" si="892"/>
        <v>Under 1.5</v>
      </c>
      <c r="AC735" s="6"/>
      <c r="AD735" s="6" t="str">
        <f t="shared" si="893"/>
        <v>Over 0.5</v>
      </c>
      <c r="AE735" s="6" t="str">
        <f t="shared" si="894"/>
        <v>?</v>
      </c>
      <c r="AF735" s="6"/>
      <c r="AG735">
        <f t="shared" si="895"/>
        <v>5</v>
      </c>
      <c r="AH735">
        <f t="shared" si="896"/>
        <v>2</v>
      </c>
      <c r="AI735">
        <f t="shared" si="897"/>
        <v>0</v>
      </c>
      <c r="AJ735">
        <f t="shared" si="898"/>
        <v>0</v>
      </c>
      <c r="AK735" s="2" t="str">
        <f t="shared" si="899"/>
        <v>-</v>
      </c>
      <c r="AL735" s="2" t="str">
        <f t="shared" si="900"/>
        <v>-</v>
      </c>
    </row>
    <row r="736" spans="2:38">
      <c r="B736" t="s">
        <v>22</v>
      </c>
      <c r="C736" s="10">
        <v>0.58333333333333337</v>
      </c>
      <c r="D736" s="9" t="s">
        <v>1110</v>
      </c>
      <c r="E736" s="2" t="s">
        <v>0</v>
      </c>
      <c r="F736" s="8" t="s">
        <v>1305</v>
      </c>
      <c r="G736" s="2">
        <v>19</v>
      </c>
      <c r="H736" s="2">
        <v>48</v>
      </c>
      <c r="I736" s="2">
        <v>33</v>
      </c>
      <c r="J736" s="2" t="s">
        <v>1</v>
      </c>
      <c r="K736" s="2" t="s">
        <v>1</v>
      </c>
      <c r="L736" s="2">
        <v>14</v>
      </c>
      <c r="M736" s="3" t="s">
        <v>13</v>
      </c>
      <c r="N736" s="3" t="s">
        <v>13</v>
      </c>
      <c r="O736" s="2">
        <v>48</v>
      </c>
      <c r="P736" s="2" t="b">
        <v>1</v>
      </c>
      <c r="Q736" s="2" t="b">
        <v>1</v>
      </c>
      <c r="R736" s="2" t="s">
        <v>2</v>
      </c>
      <c r="S736" s="44">
        <v>42</v>
      </c>
      <c r="T736" s="44" t="s">
        <v>12</v>
      </c>
      <c r="U736" s="20">
        <v>2.2000000000000002</v>
      </c>
      <c r="V736" s="11"/>
      <c r="W736" s="2">
        <f t="shared" si="887"/>
        <v>0</v>
      </c>
      <c r="X736">
        <f t="shared" si="888"/>
        <v>5</v>
      </c>
      <c r="Y736">
        <f t="shared" si="889"/>
        <v>0</v>
      </c>
      <c r="Z736">
        <f t="shared" si="890"/>
        <v>0</v>
      </c>
      <c r="AA736" s="2">
        <f t="shared" si="891"/>
        <v>55</v>
      </c>
      <c r="AB736" s="2" t="str">
        <f t="shared" si="892"/>
        <v>Over 0.5</v>
      </c>
      <c r="AC736" s="6"/>
      <c r="AD736" s="6" t="str">
        <f t="shared" si="893"/>
        <v>Over 0.5</v>
      </c>
      <c r="AE736" s="6" t="str">
        <f t="shared" si="894"/>
        <v>?</v>
      </c>
      <c r="AF736" s="6"/>
      <c r="AG736">
        <f t="shared" si="895"/>
        <v>1</v>
      </c>
      <c r="AH736">
        <f t="shared" si="896"/>
        <v>0</v>
      </c>
      <c r="AI736">
        <f t="shared" si="897"/>
        <v>0</v>
      </c>
      <c r="AJ736">
        <f t="shared" si="898"/>
        <v>0</v>
      </c>
      <c r="AK736" s="2" t="str">
        <f t="shared" si="899"/>
        <v>-</v>
      </c>
      <c r="AL736" s="2" t="str">
        <f t="shared" si="900"/>
        <v>-</v>
      </c>
    </row>
    <row r="737" spans="2:38">
      <c r="B737" t="s">
        <v>22</v>
      </c>
      <c r="C737" s="10">
        <v>0.58333333333333337</v>
      </c>
      <c r="D737" s="9" t="s">
        <v>1306</v>
      </c>
      <c r="E737" s="2" t="s">
        <v>0</v>
      </c>
      <c r="F737" s="8" t="s">
        <v>1307</v>
      </c>
      <c r="G737" s="2">
        <v>25</v>
      </c>
      <c r="H737" s="2">
        <v>54</v>
      </c>
      <c r="I737" s="2">
        <v>21</v>
      </c>
      <c r="J737" s="2" t="s">
        <v>1</v>
      </c>
      <c r="K737" s="2" t="s">
        <v>1</v>
      </c>
      <c r="L737" s="2">
        <v>4</v>
      </c>
      <c r="M737" s="3" t="s">
        <v>13</v>
      </c>
      <c r="N737" s="3" t="s">
        <v>13</v>
      </c>
      <c r="O737" s="2" t="b">
        <v>1</v>
      </c>
      <c r="P737" s="2" t="b">
        <v>1</v>
      </c>
      <c r="Q737" s="2" t="b">
        <v>1</v>
      </c>
      <c r="R737" s="2" t="b">
        <v>1</v>
      </c>
      <c r="S737" s="44">
        <v>52</v>
      </c>
      <c r="T737" s="44" t="s">
        <v>12</v>
      </c>
      <c r="U737" s="20">
        <v>1.6</v>
      </c>
      <c r="V737" s="11"/>
      <c r="W737" s="2">
        <f t="shared" si="887"/>
        <v>10</v>
      </c>
      <c r="X737">
        <f t="shared" si="888"/>
        <v>10</v>
      </c>
      <c r="Y737">
        <f t="shared" si="889"/>
        <v>5</v>
      </c>
      <c r="Z737">
        <f t="shared" si="890"/>
        <v>0</v>
      </c>
      <c r="AA737" s="2">
        <f t="shared" si="891"/>
        <v>75</v>
      </c>
      <c r="AB737" s="2" t="str">
        <f t="shared" si="892"/>
        <v>Under 1.5</v>
      </c>
      <c r="AC737" s="6"/>
      <c r="AD737" s="6" t="str">
        <f t="shared" si="893"/>
        <v>Over 0.5</v>
      </c>
      <c r="AE737" s="6" t="str">
        <f t="shared" si="894"/>
        <v>?</v>
      </c>
      <c r="AF737" s="6"/>
      <c r="AG737">
        <f t="shared" si="895"/>
        <v>6</v>
      </c>
      <c r="AH737">
        <f t="shared" si="896"/>
        <v>2</v>
      </c>
      <c r="AI737">
        <f t="shared" si="897"/>
        <v>2</v>
      </c>
      <c r="AJ737">
        <f t="shared" si="898"/>
        <v>10</v>
      </c>
      <c r="AK737" s="2" t="str">
        <f t="shared" si="899"/>
        <v>A1</v>
      </c>
      <c r="AL737" s="2" t="str">
        <f t="shared" si="900"/>
        <v>-</v>
      </c>
    </row>
    <row r="738" spans="2:38">
      <c r="B738" t="s">
        <v>314</v>
      </c>
      <c r="C738" s="10">
        <v>0.58333333333333337</v>
      </c>
      <c r="D738" s="9" t="s">
        <v>1308</v>
      </c>
      <c r="E738" s="2" t="s">
        <v>0</v>
      </c>
      <c r="F738" s="8" t="s">
        <v>337</v>
      </c>
      <c r="G738" s="2">
        <v>26</v>
      </c>
      <c r="H738" s="2">
        <v>46</v>
      </c>
      <c r="I738" s="2">
        <v>28</v>
      </c>
      <c r="J738" s="2" t="s">
        <v>1</v>
      </c>
      <c r="K738" s="2">
        <v>1</v>
      </c>
      <c r="L738" s="2">
        <v>2</v>
      </c>
      <c r="M738" s="3" t="s">
        <v>13</v>
      </c>
      <c r="N738" s="3" t="s">
        <v>13</v>
      </c>
      <c r="O738" s="2">
        <v>46</v>
      </c>
      <c r="P738" s="2" t="b">
        <v>1</v>
      </c>
      <c r="Q738" s="2" t="s">
        <v>2</v>
      </c>
      <c r="R738" s="2" t="b">
        <v>1</v>
      </c>
      <c r="S738" s="44">
        <v>43</v>
      </c>
      <c r="T738" s="44" t="s">
        <v>12</v>
      </c>
      <c r="U738" s="20">
        <v>1.65</v>
      </c>
      <c r="V738" s="11"/>
      <c r="W738" s="2">
        <f t="shared" si="887"/>
        <v>0</v>
      </c>
      <c r="X738">
        <f t="shared" si="888"/>
        <v>10</v>
      </c>
      <c r="Y738">
        <f t="shared" si="889"/>
        <v>0</v>
      </c>
      <c r="Z738">
        <f t="shared" si="890"/>
        <v>0</v>
      </c>
      <c r="AA738" s="2">
        <f t="shared" si="891"/>
        <v>60</v>
      </c>
      <c r="AB738" s="2" t="str">
        <f t="shared" si="892"/>
        <v>Under 1.5</v>
      </c>
      <c r="AC738" s="6"/>
      <c r="AD738" s="6" t="str">
        <f t="shared" si="893"/>
        <v>Over 0.5</v>
      </c>
      <c r="AE738" s="6" t="str">
        <f t="shared" si="894"/>
        <v>?</v>
      </c>
      <c r="AF738" s="6"/>
      <c r="AG738">
        <f t="shared" si="895"/>
        <v>0</v>
      </c>
      <c r="AH738">
        <f t="shared" si="896"/>
        <v>2</v>
      </c>
      <c r="AI738">
        <f t="shared" si="897"/>
        <v>0</v>
      </c>
      <c r="AJ738">
        <f t="shared" si="898"/>
        <v>0</v>
      </c>
      <c r="AK738" s="2" t="str">
        <f t="shared" si="899"/>
        <v>-</v>
      </c>
      <c r="AL738" s="2" t="str">
        <f t="shared" si="900"/>
        <v>-</v>
      </c>
    </row>
    <row r="739" spans="2:38">
      <c r="B739" t="s">
        <v>382</v>
      </c>
      <c r="C739" s="10">
        <v>0.58333333333333337</v>
      </c>
      <c r="D739" s="9" t="s">
        <v>392</v>
      </c>
      <c r="E739" s="2" t="s">
        <v>0</v>
      </c>
      <c r="F739" s="8" t="s">
        <v>1309</v>
      </c>
      <c r="G739" s="2">
        <v>25</v>
      </c>
      <c r="H739" s="2">
        <v>45</v>
      </c>
      <c r="I739" s="2">
        <v>29</v>
      </c>
      <c r="J739" s="2" t="s">
        <v>1</v>
      </c>
      <c r="K739" s="2">
        <v>1</v>
      </c>
      <c r="L739" s="2">
        <v>4</v>
      </c>
      <c r="M739" s="3" t="s">
        <v>13</v>
      </c>
      <c r="N739" s="3" t="s">
        <v>13</v>
      </c>
      <c r="O739" s="2">
        <v>45</v>
      </c>
      <c r="P739" s="2" t="b">
        <v>1</v>
      </c>
      <c r="Q739" s="2" t="s">
        <v>2</v>
      </c>
      <c r="R739" s="2" t="b">
        <v>1</v>
      </c>
      <c r="S739" s="44">
        <v>25</v>
      </c>
      <c r="T739" s="44" t="s">
        <v>10</v>
      </c>
      <c r="U739" s="20">
        <v>1.8</v>
      </c>
      <c r="V739" s="11"/>
      <c r="W739" s="2">
        <f t="shared" si="887"/>
        <v>0</v>
      </c>
      <c r="X739">
        <f t="shared" si="888"/>
        <v>10</v>
      </c>
      <c r="Y739">
        <f t="shared" si="889"/>
        <v>0</v>
      </c>
      <c r="Z739">
        <f t="shared" si="890"/>
        <v>10</v>
      </c>
      <c r="AA739" s="2">
        <f t="shared" si="891"/>
        <v>70</v>
      </c>
      <c r="AB739" s="2" t="str">
        <f t="shared" si="892"/>
        <v>Under 1.5</v>
      </c>
      <c r="AC739" s="6"/>
      <c r="AD739" s="6" t="str">
        <f t="shared" si="893"/>
        <v>Over 0.5</v>
      </c>
      <c r="AE739" s="6" t="str">
        <f t="shared" si="894"/>
        <v>?</v>
      </c>
      <c r="AF739" s="6"/>
      <c r="AG739">
        <f t="shared" si="895"/>
        <v>0</v>
      </c>
      <c r="AH739">
        <f t="shared" si="896"/>
        <v>2</v>
      </c>
      <c r="AI739">
        <f t="shared" si="897"/>
        <v>0</v>
      </c>
      <c r="AJ739">
        <f t="shared" si="898"/>
        <v>0</v>
      </c>
      <c r="AK739" s="2" t="str">
        <f t="shared" si="899"/>
        <v>-</v>
      </c>
      <c r="AL739" s="2" t="str">
        <f t="shared" si="900"/>
        <v>-</v>
      </c>
    </row>
    <row r="740" spans="2:38">
      <c r="B740" t="s">
        <v>1166</v>
      </c>
      <c r="C740" s="10">
        <v>0.58333333333333337</v>
      </c>
      <c r="D740" s="9" t="s">
        <v>1310</v>
      </c>
      <c r="E740" s="2" t="s">
        <v>0</v>
      </c>
      <c r="F740" s="8" t="s">
        <v>1311</v>
      </c>
      <c r="G740" s="2">
        <v>37</v>
      </c>
      <c r="H740" s="2">
        <v>51</v>
      </c>
      <c r="I740" s="2">
        <v>13</v>
      </c>
      <c r="J740" s="2" t="s">
        <v>1</v>
      </c>
      <c r="K740" s="2">
        <v>2</v>
      </c>
      <c r="L740" s="2">
        <v>24</v>
      </c>
      <c r="M740" s="3" t="s">
        <v>13</v>
      </c>
      <c r="N740" s="3" t="s">
        <v>13</v>
      </c>
      <c r="O740" s="2">
        <v>51</v>
      </c>
      <c r="P740" s="2" t="b">
        <v>1</v>
      </c>
      <c r="Q740" s="2" t="s">
        <v>2</v>
      </c>
      <c r="R740" s="2" t="s">
        <v>2</v>
      </c>
      <c r="S740" s="44">
        <v>45</v>
      </c>
      <c r="T740" s="44" t="s">
        <v>12</v>
      </c>
      <c r="U740" s="20">
        <v>2</v>
      </c>
      <c r="V740" s="11"/>
      <c r="W740" s="2">
        <f t="shared" si="887"/>
        <v>0</v>
      </c>
      <c r="X740">
        <f t="shared" si="888"/>
        <v>0</v>
      </c>
      <c r="Y740">
        <f t="shared" si="889"/>
        <v>0</v>
      </c>
      <c r="Z740">
        <f t="shared" si="890"/>
        <v>0</v>
      </c>
      <c r="AA740" s="2">
        <f t="shared" si="891"/>
        <v>50</v>
      </c>
      <c r="AB740" s="2" t="str">
        <f t="shared" si="892"/>
        <v>Over 0.5</v>
      </c>
      <c r="AC740" s="6"/>
      <c r="AD740" s="6" t="str">
        <f t="shared" si="893"/>
        <v>Over 0.5</v>
      </c>
      <c r="AE740" s="6" t="str">
        <f t="shared" si="894"/>
        <v>?</v>
      </c>
      <c r="AF740" s="6"/>
      <c r="AG740">
        <f t="shared" si="895"/>
        <v>4</v>
      </c>
      <c r="AH740">
        <f t="shared" si="896"/>
        <v>0</v>
      </c>
      <c r="AI740">
        <f t="shared" si="897"/>
        <v>0</v>
      </c>
      <c r="AJ740">
        <f t="shared" si="898"/>
        <v>0</v>
      </c>
      <c r="AK740" s="2" t="str">
        <f t="shared" si="899"/>
        <v>-</v>
      </c>
      <c r="AL740" s="2" t="str">
        <f t="shared" si="900"/>
        <v>-</v>
      </c>
    </row>
    <row r="741" spans="2:38">
      <c r="B741" t="s">
        <v>95</v>
      </c>
      <c r="C741" s="10">
        <v>0.58333333333333337</v>
      </c>
      <c r="D741" s="9" t="s">
        <v>268</v>
      </c>
      <c r="E741" s="2" t="s">
        <v>0</v>
      </c>
      <c r="F741" s="8" t="s">
        <v>1312</v>
      </c>
      <c r="G741" s="2">
        <v>8</v>
      </c>
      <c r="H741" s="2">
        <v>63</v>
      </c>
      <c r="I741" s="2">
        <v>29</v>
      </c>
      <c r="J741" s="2" t="s">
        <v>1</v>
      </c>
      <c r="K741" s="2" t="s">
        <v>1</v>
      </c>
      <c r="L741" s="2">
        <v>21</v>
      </c>
      <c r="M741" s="3" t="s">
        <v>13</v>
      </c>
      <c r="N741" s="3" t="s">
        <v>13</v>
      </c>
      <c r="O741" s="2" t="b">
        <v>1</v>
      </c>
      <c r="P741" s="2" t="b">
        <v>1</v>
      </c>
      <c r="Q741" s="2" t="b">
        <v>1</v>
      </c>
      <c r="R741" s="2" t="s">
        <v>2</v>
      </c>
      <c r="S741" s="44">
        <v>80</v>
      </c>
      <c r="T741" s="44" t="s">
        <v>10</v>
      </c>
      <c r="U741" s="20">
        <v>1.5</v>
      </c>
      <c r="V741" s="11"/>
      <c r="W741" s="2">
        <f t="shared" si="887"/>
        <v>10</v>
      </c>
      <c r="X741">
        <f t="shared" si="888"/>
        <v>0</v>
      </c>
      <c r="Y741">
        <f t="shared" si="889"/>
        <v>10</v>
      </c>
      <c r="Z741">
        <f t="shared" si="890"/>
        <v>10</v>
      </c>
      <c r="AA741" s="2">
        <f t="shared" si="891"/>
        <v>80</v>
      </c>
      <c r="AB741" s="2" t="str">
        <f t="shared" si="892"/>
        <v>Under 1.5</v>
      </c>
      <c r="AC741" s="6"/>
      <c r="AD741" s="6" t="str">
        <f t="shared" si="893"/>
        <v>Over 0.5</v>
      </c>
      <c r="AE741" s="6" t="str">
        <f t="shared" si="894"/>
        <v>?</v>
      </c>
      <c r="AF741" s="6"/>
      <c r="AG741">
        <f t="shared" si="895"/>
        <v>6</v>
      </c>
      <c r="AH741">
        <f t="shared" si="896"/>
        <v>0</v>
      </c>
      <c r="AI741">
        <f t="shared" si="897"/>
        <v>2</v>
      </c>
      <c r="AJ741">
        <f t="shared" si="898"/>
        <v>0</v>
      </c>
      <c r="AK741" s="2" t="str">
        <f t="shared" si="899"/>
        <v>-</v>
      </c>
      <c r="AL741" s="2" t="str">
        <f t="shared" si="900"/>
        <v>-</v>
      </c>
    </row>
    <row r="742" spans="2:38">
      <c r="B742" t="s">
        <v>1288</v>
      </c>
      <c r="C742" s="10">
        <v>0.58333333333333337</v>
      </c>
      <c r="D742" s="9" t="s">
        <v>1313</v>
      </c>
      <c r="E742" s="2" t="s">
        <v>0</v>
      </c>
      <c r="F742" s="8" t="s">
        <v>1314</v>
      </c>
      <c r="G742" s="2">
        <v>27</v>
      </c>
      <c r="H742" s="2">
        <v>52</v>
      </c>
      <c r="I742" s="2">
        <v>21</v>
      </c>
      <c r="J742" s="2" t="s">
        <v>1</v>
      </c>
      <c r="K742" s="2">
        <v>1</v>
      </c>
      <c r="L742" s="2">
        <v>6</v>
      </c>
      <c r="M742" s="3" t="s">
        <v>13</v>
      </c>
      <c r="N742" s="3" t="s">
        <v>13</v>
      </c>
      <c r="O742" s="2">
        <v>52</v>
      </c>
      <c r="P742" s="2" t="b">
        <v>1</v>
      </c>
      <c r="Q742" s="2" t="s">
        <v>2</v>
      </c>
      <c r="R742" s="2" t="b">
        <v>1</v>
      </c>
      <c r="S742" s="44">
        <v>50</v>
      </c>
      <c r="T742" s="44" t="s">
        <v>12</v>
      </c>
      <c r="U742" s="20">
        <v>2.0499999999999998</v>
      </c>
      <c r="V742" s="11"/>
      <c r="W742" s="2">
        <f t="shared" ref="W742:W754" si="901">IF(H742&gt;52,10,0)</f>
        <v>0</v>
      </c>
      <c r="X742">
        <f t="shared" ref="X742:X754" si="902">IF(L742&gt;15,0,IF(L742&lt;8,10,5))</f>
        <v>10</v>
      </c>
      <c r="Y742">
        <f t="shared" ref="Y742:Y754" si="903">IF(S742&gt;60,10,IF(S742&lt;49,0,5))</f>
        <v>5</v>
      </c>
      <c r="Z742">
        <f t="shared" ref="Z742:Z754" si="904">IF(T742="Y",10,IF(T742="C",5,0))</f>
        <v>0</v>
      </c>
      <c r="AA742" s="2">
        <f t="shared" ref="AA742:AA754" si="905">SUM(W742:Z742)+50</f>
        <v>65</v>
      </c>
      <c r="AB742" s="2" t="str">
        <f t="shared" ref="AB742:AB754" si="906">IF(AA742&lt;56,"Over 0.5","Under 1.5")</f>
        <v>Under 1.5</v>
      </c>
      <c r="AC742" s="6"/>
      <c r="AD742" s="6" t="str">
        <f t="shared" ref="AD742:AD754" si="907">IF(M742="1-0","Under 1.5",IF(M742="0-0","Under 1.5",IF(M742="0-1","Under 1.5","Over 0.5")))</f>
        <v>Over 0.5</v>
      </c>
      <c r="AE742" s="6" t="str">
        <f t="shared" ref="AE742:AE754" si="908">IF(M742="?",M742,IF(AB742=AD742,"WON",IF(M742="0-1","WON",IF(M742="1-0","WON","LOST"))))</f>
        <v>?</v>
      </c>
      <c r="AF742" s="6"/>
      <c r="AG742">
        <f t="shared" ref="AG742:AG754" si="909">IF(H742&gt;52,6,IF(H742=52,5,IF(H742=51,4,IF(H742=50,3,IF(H742=49,2,IF(H742=48,1,0))))))</f>
        <v>5</v>
      </c>
      <c r="AH742">
        <f t="shared" ref="AH742:AH754" si="910">IF(L742&lt;8,2,0)</f>
        <v>2</v>
      </c>
      <c r="AI742">
        <f t="shared" ref="AI742:AI754" si="911">IF(S742&gt;49,2,0)</f>
        <v>2</v>
      </c>
      <c r="AJ742">
        <f t="shared" ref="AJ742:AJ754" si="912">IF(SUM(AH742:AI742)=4,SUM(AG742:AI742),0)</f>
        <v>9</v>
      </c>
      <c r="AK742" s="2" t="str">
        <f t="shared" ref="AK742:AK754" si="913">IF(AJ742=10,"A1",IF(AJ742=9,"A2",IF(AJ742=8,"A3",IF(AJ742=7,"A4",IF(AJ742=6,"A5","-")))))</f>
        <v>A2</v>
      </c>
      <c r="AL742" s="2" t="str">
        <f t="shared" ref="AL742:AL754" si="914">IF(AND(L742&lt;11,U742&lt;1.75,AA742&gt;65,OR((AND(S742&gt;49,S742&lt;61,T742="Y")),(AND(S742&lt;48,T742="Y")),(AND(S742&gt;60,T742="N")),(AND(S742&gt;60,T742="Y")),(AND(S742&gt;60,T742="C")))),"Pick","-")</f>
        <v>-</v>
      </c>
    </row>
    <row r="743" spans="2:38">
      <c r="B743" t="s">
        <v>159</v>
      </c>
      <c r="C743" s="10">
        <v>0.60416666666666663</v>
      </c>
      <c r="D743" s="9" t="s">
        <v>1315</v>
      </c>
      <c r="E743" s="2" t="s">
        <v>0</v>
      </c>
      <c r="F743" s="8" t="s">
        <v>967</v>
      </c>
      <c r="G743" s="2">
        <v>38</v>
      </c>
      <c r="H743" s="2">
        <v>47</v>
      </c>
      <c r="I743" s="2">
        <v>15</v>
      </c>
      <c r="J743" s="2" t="s">
        <v>1</v>
      </c>
      <c r="K743" s="2">
        <v>1</v>
      </c>
      <c r="L743" s="2">
        <v>23</v>
      </c>
      <c r="M743" s="3" t="s">
        <v>13</v>
      </c>
      <c r="N743" s="3" t="s">
        <v>13</v>
      </c>
      <c r="O743" s="2">
        <v>47</v>
      </c>
      <c r="P743" s="2" t="b">
        <v>1</v>
      </c>
      <c r="Q743" s="2" t="s">
        <v>2</v>
      </c>
      <c r="R743" s="2" t="s">
        <v>2</v>
      </c>
      <c r="S743" s="44">
        <v>29</v>
      </c>
      <c r="T743" s="44" t="s">
        <v>12</v>
      </c>
      <c r="U743" s="20">
        <v>1.55</v>
      </c>
      <c r="V743" s="11"/>
      <c r="W743" s="2">
        <f t="shared" si="901"/>
        <v>0</v>
      </c>
      <c r="X743">
        <f t="shared" si="902"/>
        <v>0</v>
      </c>
      <c r="Y743">
        <f t="shared" si="903"/>
        <v>0</v>
      </c>
      <c r="Z743">
        <f t="shared" si="904"/>
        <v>0</v>
      </c>
      <c r="AA743" s="2">
        <f t="shared" si="905"/>
        <v>50</v>
      </c>
      <c r="AB743" s="2" t="str">
        <f t="shared" si="906"/>
        <v>Over 0.5</v>
      </c>
      <c r="AC743" s="6"/>
      <c r="AD743" s="6" t="str">
        <f t="shared" si="907"/>
        <v>Over 0.5</v>
      </c>
      <c r="AE743" s="6" t="str">
        <f t="shared" si="908"/>
        <v>?</v>
      </c>
      <c r="AF743" s="6"/>
      <c r="AG743">
        <f t="shared" si="909"/>
        <v>0</v>
      </c>
      <c r="AH743">
        <f t="shared" si="910"/>
        <v>0</v>
      </c>
      <c r="AI743">
        <f t="shared" si="911"/>
        <v>0</v>
      </c>
      <c r="AJ743">
        <f t="shared" si="912"/>
        <v>0</v>
      </c>
      <c r="AK743" s="2" t="str">
        <f t="shared" si="913"/>
        <v>-</v>
      </c>
      <c r="AL743" s="2" t="str">
        <f t="shared" si="914"/>
        <v>-</v>
      </c>
    </row>
    <row r="744" spans="2:38">
      <c r="B744" t="s">
        <v>256</v>
      </c>
      <c r="C744" s="10">
        <v>0.60416666666666663</v>
      </c>
      <c r="D744" s="9" t="s">
        <v>959</v>
      </c>
      <c r="E744" s="2" t="s">
        <v>0</v>
      </c>
      <c r="F744" s="8" t="s">
        <v>295</v>
      </c>
      <c r="G744" s="2">
        <v>25</v>
      </c>
      <c r="H744" s="2">
        <v>58</v>
      </c>
      <c r="I744" s="2">
        <v>17</v>
      </c>
      <c r="J744" s="2" t="s">
        <v>1</v>
      </c>
      <c r="K744" s="2" t="s">
        <v>1</v>
      </c>
      <c r="L744" s="2">
        <v>8</v>
      </c>
      <c r="M744" s="3" t="s">
        <v>13</v>
      </c>
      <c r="N744" s="3" t="s">
        <v>13</v>
      </c>
      <c r="O744" s="2" t="b">
        <v>1</v>
      </c>
      <c r="P744" s="2" t="b">
        <v>1</v>
      </c>
      <c r="Q744" s="2" t="b">
        <v>1</v>
      </c>
      <c r="R744" s="2" t="s">
        <v>2</v>
      </c>
      <c r="S744" s="44">
        <v>40</v>
      </c>
      <c r="T744" s="44" t="s">
        <v>12</v>
      </c>
      <c r="U744" s="20">
        <v>1.65</v>
      </c>
      <c r="V744" s="11"/>
      <c r="W744" s="2">
        <f t="shared" si="901"/>
        <v>10</v>
      </c>
      <c r="X744">
        <f t="shared" si="902"/>
        <v>5</v>
      </c>
      <c r="Y744">
        <f t="shared" si="903"/>
        <v>0</v>
      </c>
      <c r="Z744">
        <f t="shared" si="904"/>
        <v>0</v>
      </c>
      <c r="AA744" s="2">
        <f t="shared" si="905"/>
        <v>65</v>
      </c>
      <c r="AB744" s="2" t="str">
        <f t="shared" si="906"/>
        <v>Under 1.5</v>
      </c>
      <c r="AC744" s="6"/>
      <c r="AD744" s="6" t="str">
        <f t="shared" si="907"/>
        <v>Over 0.5</v>
      </c>
      <c r="AE744" s="6" t="str">
        <f t="shared" si="908"/>
        <v>?</v>
      </c>
      <c r="AF744" s="6"/>
      <c r="AG744">
        <f t="shared" si="909"/>
        <v>6</v>
      </c>
      <c r="AH744">
        <f t="shared" si="910"/>
        <v>0</v>
      </c>
      <c r="AI744">
        <f t="shared" si="911"/>
        <v>0</v>
      </c>
      <c r="AJ744">
        <f t="shared" si="912"/>
        <v>0</v>
      </c>
      <c r="AK744" s="2" t="str">
        <f t="shared" si="913"/>
        <v>-</v>
      </c>
      <c r="AL744" s="2" t="str">
        <f t="shared" si="914"/>
        <v>-</v>
      </c>
    </row>
    <row r="745" spans="2:38">
      <c r="B745" t="s">
        <v>697</v>
      </c>
      <c r="C745" s="10">
        <v>0.60416666666666663</v>
      </c>
      <c r="D745" s="9" t="s">
        <v>1204</v>
      </c>
      <c r="E745" s="2" t="s">
        <v>0</v>
      </c>
      <c r="F745" s="8" t="s">
        <v>1316</v>
      </c>
      <c r="G745" s="2">
        <v>26</v>
      </c>
      <c r="H745" s="2">
        <v>64</v>
      </c>
      <c r="I745" s="2">
        <v>10</v>
      </c>
      <c r="J745" s="2" t="s">
        <v>1</v>
      </c>
      <c r="K745" s="2" t="s">
        <v>1</v>
      </c>
      <c r="L745" s="2">
        <v>16</v>
      </c>
      <c r="M745" s="3" t="s">
        <v>13</v>
      </c>
      <c r="N745" s="3" t="s">
        <v>13</v>
      </c>
      <c r="O745" s="2" t="b">
        <v>1</v>
      </c>
      <c r="P745" s="2" t="b">
        <v>1</v>
      </c>
      <c r="Q745" s="2" t="b">
        <v>1</v>
      </c>
      <c r="R745" s="2" t="s">
        <v>2</v>
      </c>
      <c r="S745" s="44">
        <v>53</v>
      </c>
      <c r="T745" s="44" t="s">
        <v>12</v>
      </c>
      <c r="U745" s="20">
        <v>1.85</v>
      </c>
      <c r="V745" s="11"/>
      <c r="W745" s="2">
        <f t="shared" si="901"/>
        <v>10</v>
      </c>
      <c r="X745">
        <f t="shared" si="902"/>
        <v>0</v>
      </c>
      <c r="Y745">
        <f t="shared" si="903"/>
        <v>5</v>
      </c>
      <c r="Z745">
        <f t="shared" si="904"/>
        <v>0</v>
      </c>
      <c r="AA745" s="2">
        <f t="shared" si="905"/>
        <v>65</v>
      </c>
      <c r="AB745" s="2" t="str">
        <f t="shared" si="906"/>
        <v>Under 1.5</v>
      </c>
      <c r="AC745" s="6"/>
      <c r="AD745" s="6" t="str">
        <f t="shared" si="907"/>
        <v>Over 0.5</v>
      </c>
      <c r="AE745" s="6" t="str">
        <f t="shared" si="908"/>
        <v>?</v>
      </c>
      <c r="AF745" s="6"/>
      <c r="AG745">
        <f t="shared" si="909"/>
        <v>6</v>
      </c>
      <c r="AH745">
        <f t="shared" si="910"/>
        <v>0</v>
      </c>
      <c r="AI745">
        <f t="shared" si="911"/>
        <v>2</v>
      </c>
      <c r="AJ745">
        <f t="shared" si="912"/>
        <v>0</v>
      </c>
      <c r="AK745" s="2" t="str">
        <f t="shared" si="913"/>
        <v>-</v>
      </c>
      <c r="AL745" s="2" t="str">
        <f t="shared" si="914"/>
        <v>-</v>
      </c>
    </row>
    <row r="746" spans="2:38">
      <c r="B746" t="s">
        <v>206</v>
      </c>
      <c r="C746" s="10">
        <v>0.625</v>
      </c>
      <c r="D746" s="9" t="s">
        <v>1119</v>
      </c>
      <c r="E746" s="2" t="s">
        <v>0</v>
      </c>
      <c r="F746" s="8" t="s">
        <v>847</v>
      </c>
      <c r="G746" s="2">
        <v>17</v>
      </c>
      <c r="H746" s="2">
        <v>49</v>
      </c>
      <c r="I746" s="2">
        <v>33</v>
      </c>
      <c r="J746" s="2" t="s">
        <v>1</v>
      </c>
      <c r="K746" s="2" t="s">
        <v>1</v>
      </c>
      <c r="L746" s="2">
        <v>16</v>
      </c>
      <c r="M746" s="3" t="s">
        <v>13</v>
      </c>
      <c r="N746" s="3" t="s">
        <v>13</v>
      </c>
      <c r="O746" s="2">
        <v>49</v>
      </c>
      <c r="P746" s="2" t="b">
        <v>1</v>
      </c>
      <c r="Q746" s="2" t="b">
        <v>1</v>
      </c>
      <c r="R746" s="2" t="s">
        <v>2</v>
      </c>
      <c r="S746" s="44">
        <v>80</v>
      </c>
      <c r="T746" s="44" t="s">
        <v>10</v>
      </c>
      <c r="U746" s="20">
        <v>1.3</v>
      </c>
      <c r="V746" s="11"/>
      <c r="W746" s="2">
        <f t="shared" si="901"/>
        <v>0</v>
      </c>
      <c r="X746">
        <f t="shared" si="902"/>
        <v>0</v>
      </c>
      <c r="Y746">
        <f t="shared" si="903"/>
        <v>10</v>
      </c>
      <c r="Z746">
        <f t="shared" si="904"/>
        <v>10</v>
      </c>
      <c r="AA746" s="2">
        <f t="shared" si="905"/>
        <v>70</v>
      </c>
      <c r="AB746" s="2" t="str">
        <f t="shared" si="906"/>
        <v>Under 1.5</v>
      </c>
      <c r="AC746" s="6"/>
      <c r="AD746" s="6" t="str">
        <f t="shared" si="907"/>
        <v>Over 0.5</v>
      </c>
      <c r="AE746" s="6" t="str">
        <f t="shared" si="908"/>
        <v>?</v>
      </c>
      <c r="AF746" s="6"/>
      <c r="AG746">
        <f t="shared" si="909"/>
        <v>2</v>
      </c>
      <c r="AH746">
        <f t="shared" si="910"/>
        <v>0</v>
      </c>
      <c r="AI746">
        <f t="shared" si="911"/>
        <v>2</v>
      </c>
      <c r="AJ746">
        <f t="shared" si="912"/>
        <v>0</v>
      </c>
      <c r="AK746" s="2" t="str">
        <f t="shared" si="913"/>
        <v>-</v>
      </c>
      <c r="AL746" s="2" t="str">
        <f t="shared" si="914"/>
        <v>-</v>
      </c>
    </row>
    <row r="747" spans="2:38">
      <c r="B747" t="s">
        <v>332</v>
      </c>
      <c r="C747" s="10">
        <v>0.625</v>
      </c>
      <c r="D747" s="9" t="s">
        <v>1317</v>
      </c>
      <c r="E747" s="2" t="s">
        <v>0</v>
      </c>
      <c r="F747" s="8" t="s">
        <v>1318</v>
      </c>
      <c r="G747" s="2">
        <v>29</v>
      </c>
      <c r="H747" s="2">
        <v>47</v>
      </c>
      <c r="I747" s="2">
        <v>23</v>
      </c>
      <c r="J747" s="2" t="s">
        <v>1</v>
      </c>
      <c r="K747" s="2">
        <v>1</v>
      </c>
      <c r="L747" s="2">
        <v>6</v>
      </c>
      <c r="M747" s="3" t="s">
        <v>13</v>
      </c>
      <c r="N747" s="3" t="s">
        <v>13</v>
      </c>
      <c r="O747" s="2">
        <v>47</v>
      </c>
      <c r="P747" s="2" t="b">
        <v>1</v>
      </c>
      <c r="Q747" s="2" t="s">
        <v>2</v>
      </c>
      <c r="R747" s="2" t="b">
        <v>1</v>
      </c>
      <c r="S747" s="44">
        <v>45</v>
      </c>
      <c r="T747" s="44" t="s">
        <v>12</v>
      </c>
      <c r="U747" s="20">
        <v>1.75</v>
      </c>
      <c r="V747" s="11"/>
      <c r="W747" s="2">
        <f t="shared" si="901"/>
        <v>0</v>
      </c>
      <c r="X747">
        <f t="shared" si="902"/>
        <v>10</v>
      </c>
      <c r="Y747">
        <f t="shared" si="903"/>
        <v>0</v>
      </c>
      <c r="Z747">
        <f t="shared" si="904"/>
        <v>0</v>
      </c>
      <c r="AA747" s="2">
        <f t="shared" si="905"/>
        <v>60</v>
      </c>
      <c r="AB747" s="2" t="str">
        <f t="shared" si="906"/>
        <v>Under 1.5</v>
      </c>
      <c r="AC747" s="6"/>
      <c r="AD747" s="6" t="str">
        <f t="shared" si="907"/>
        <v>Over 0.5</v>
      </c>
      <c r="AE747" s="6" t="str">
        <f t="shared" si="908"/>
        <v>?</v>
      </c>
      <c r="AF747" s="6"/>
      <c r="AG747">
        <f t="shared" si="909"/>
        <v>0</v>
      </c>
      <c r="AH747">
        <f t="shared" si="910"/>
        <v>2</v>
      </c>
      <c r="AI747">
        <f t="shared" si="911"/>
        <v>0</v>
      </c>
      <c r="AJ747">
        <f t="shared" si="912"/>
        <v>0</v>
      </c>
      <c r="AK747" s="2" t="str">
        <f t="shared" si="913"/>
        <v>-</v>
      </c>
      <c r="AL747" s="2" t="str">
        <f t="shared" si="914"/>
        <v>-</v>
      </c>
    </row>
    <row r="748" spans="2:38">
      <c r="B748" t="s">
        <v>676</v>
      </c>
      <c r="C748" s="10">
        <v>0.625</v>
      </c>
      <c r="D748" s="9" t="s">
        <v>1319</v>
      </c>
      <c r="E748" s="2" t="s">
        <v>0</v>
      </c>
      <c r="F748" s="8" t="s">
        <v>659</v>
      </c>
      <c r="G748" s="2">
        <v>13</v>
      </c>
      <c r="H748" s="2">
        <v>65</v>
      </c>
      <c r="I748" s="2">
        <v>23</v>
      </c>
      <c r="J748" s="2" t="s">
        <v>1</v>
      </c>
      <c r="K748" s="2" t="s">
        <v>1</v>
      </c>
      <c r="L748" s="2">
        <v>10</v>
      </c>
      <c r="M748" s="3" t="s">
        <v>13</v>
      </c>
      <c r="N748" s="3" t="s">
        <v>13</v>
      </c>
      <c r="O748" s="2" t="b">
        <v>1</v>
      </c>
      <c r="P748" s="2" t="b">
        <v>1</v>
      </c>
      <c r="Q748" s="2" t="b">
        <v>1</v>
      </c>
      <c r="R748" s="2" t="s">
        <v>2</v>
      </c>
      <c r="S748" s="44">
        <v>52</v>
      </c>
      <c r="T748" s="44" t="s">
        <v>12</v>
      </c>
      <c r="U748" s="20">
        <v>1.9</v>
      </c>
      <c r="V748" s="11"/>
      <c r="W748" s="2">
        <f t="shared" si="901"/>
        <v>10</v>
      </c>
      <c r="X748">
        <f t="shared" si="902"/>
        <v>5</v>
      </c>
      <c r="Y748">
        <f t="shared" si="903"/>
        <v>5</v>
      </c>
      <c r="Z748">
        <f t="shared" si="904"/>
        <v>0</v>
      </c>
      <c r="AA748" s="2">
        <f t="shared" si="905"/>
        <v>70</v>
      </c>
      <c r="AB748" s="2" t="str">
        <f t="shared" si="906"/>
        <v>Under 1.5</v>
      </c>
      <c r="AC748" s="6"/>
      <c r="AD748" s="6" t="str">
        <f t="shared" si="907"/>
        <v>Over 0.5</v>
      </c>
      <c r="AE748" s="6" t="str">
        <f t="shared" si="908"/>
        <v>?</v>
      </c>
      <c r="AF748" s="6"/>
      <c r="AG748">
        <f t="shared" si="909"/>
        <v>6</v>
      </c>
      <c r="AH748">
        <f t="shared" si="910"/>
        <v>0</v>
      </c>
      <c r="AI748">
        <f t="shared" si="911"/>
        <v>2</v>
      </c>
      <c r="AJ748">
        <f t="shared" si="912"/>
        <v>0</v>
      </c>
      <c r="AK748" s="2" t="str">
        <f t="shared" si="913"/>
        <v>-</v>
      </c>
      <c r="AL748" s="2" t="str">
        <f t="shared" si="914"/>
        <v>-</v>
      </c>
    </row>
    <row r="749" spans="2:38">
      <c r="B749" t="s">
        <v>383</v>
      </c>
      <c r="C749" s="10">
        <v>0.625</v>
      </c>
      <c r="D749" s="9" t="s">
        <v>740</v>
      </c>
      <c r="E749" s="2" t="s">
        <v>0</v>
      </c>
      <c r="F749" s="8" t="s">
        <v>364</v>
      </c>
      <c r="G749" s="2">
        <v>41</v>
      </c>
      <c r="H749" s="2">
        <v>55</v>
      </c>
      <c r="I749" s="2">
        <v>5</v>
      </c>
      <c r="J749" s="2" t="s">
        <v>1</v>
      </c>
      <c r="K749" s="2">
        <v>1</v>
      </c>
      <c r="L749" s="2">
        <v>36</v>
      </c>
      <c r="M749" s="3" t="s">
        <v>13</v>
      </c>
      <c r="N749" s="3" t="s">
        <v>13</v>
      </c>
      <c r="O749" s="2" t="b">
        <v>1</v>
      </c>
      <c r="P749" s="2" t="b">
        <v>1</v>
      </c>
      <c r="Q749" s="2" t="s">
        <v>2</v>
      </c>
      <c r="R749" s="2" t="s">
        <v>2</v>
      </c>
      <c r="S749" s="44">
        <v>62</v>
      </c>
      <c r="T749" s="44" t="s">
        <v>11</v>
      </c>
      <c r="U749" s="20">
        <v>1.5</v>
      </c>
      <c r="V749" s="11"/>
      <c r="W749" s="2">
        <f t="shared" si="901"/>
        <v>10</v>
      </c>
      <c r="X749">
        <f t="shared" si="902"/>
        <v>0</v>
      </c>
      <c r="Y749">
        <f t="shared" si="903"/>
        <v>10</v>
      </c>
      <c r="Z749">
        <f t="shared" si="904"/>
        <v>5</v>
      </c>
      <c r="AA749" s="2">
        <f t="shared" si="905"/>
        <v>75</v>
      </c>
      <c r="AB749" s="2" t="str">
        <f t="shared" si="906"/>
        <v>Under 1.5</v>
      </c>
      <c r="AC749" s="6"/>
      <c r="AD749" s="6" t="str">
        <f t="shared" si="907"/>
        <v>Over 0.5</v>
      </c>
      <c r="AE749" s="6" t="str">
        <f t="shared" si="908"/>
        <v>?</v>
      </c>
      <c r="AF749" s="6"/>
      <c r="AG749">
        <f t="shared" si="909"/>
        <v>6</v>
      </c>
      <c r="AH749">
        <f t="shared" si="910"/>
        <v>0</v>
      </c>
      <c r="AI749">
        <f t="shared" si="911"/>
        <v>2</v>
      </c>
      <c r="AJ749">
        <f t="shared" si="912"/>
        <v>0</v>
      </c>
      <c r="AK749" s="2" t="str">
        <f t="shared" si="913"/>
        <v>-</v>
      </c>
      <c r="AL749" s="2" t="str">
        <f t="shared" si="914"/>
        <v>-</v>
      </c>
    </row>
    <row r="750" spans="2:38">
      <c r="B750" t="s">
        <v>383</v>
      </c>
      <c r="C750" s="10">
        <v>0.625</v>
      </c>
      <c r="D750" s="9" t="s">
        <v>398</v>
      </c>
      <c r="E750" s="2" t="s">
        <v>0</v>
      </c>
      <c r="F750" s="8" t="s">
        <v>735</v>
      </c>
      <c r="G750" s="2">
        <v>10</v>
      </c>
      <c r="H750" s="2">
        <v>60</v>
      </c>
      <c r="I750" s="2">
        <v>30</v>
      </c>
      <c r="J750" s="2" t="s">
        <v>1</v>
      </c>
      <c r="K750" s="2">
        <v>2</v>
      </c>
      <c r="L750" s="2">
        <v>20</v>
      </c>
      <c r="M750" s="3" t="s">
        <v>13</v>
      </c>
      <c r="N750" s="3" t="s">
        <v>13</v>
      </c>
      <c r="O750" s="2" t="b">
        <v>1</v>
      </c>
      <c r="P750" s="2" t="b">
        <v>1</v>
      </c>
      <c r="Q750" s="2" t="s">
        <v>2</v>
      </c>
      <c r="R750" s="2" t="s">
        <v>2</v>
      </c>
      <c r="S750" s="44">
        <v>82</v>
      </c>
      <c r="T750" s="44" t="s">
        <v>11</v>
      </c>
      <c r="U750" s="20">
        <v>1.4</v>
      </c>
      <c r="V750" s="11"/>
      <c r="W750" s="2">
        <f t="shared" si="901"/>
        <v>10</v>
      </c>
      <c r="X750">
        <f t="shared" si="902"/>
        <v>0</v>
      </c>
      <c r="Y750">
        <f t="shared" si="903"/>
        <v>10</v>
      </c>
      <c r="Z750">
        <f t="shared" si="904"/>
        <v>5</v>
      </c>
      <c r="AA750" s="2">
        <f t="shared" si="905"/>
        <v>75</v>
      </c>
      <c r="AB750" s="2" t="str">
        <f t="shared" si="906"/>
        <v>Under 1.5</v>
      </c>
      <c r="AC750" s="6"/>
      <c r="AD750" s="6" t="str">
        <f t="shared" si="907"/>
        <v>Over 0.5</v>
      </c>
      <c r="AE750" s="6" t="str">
        <f t="shared" si="908"/>
        <v>?</v>
      </c>
      <c r="AF750" s="6"/>
      <c r="AG750">
        <f t="shared" si="909"/>
        <v>6</v>
      </c>
      <c r="AH750">
        <f t="shared" si="910"/>
        <v>0</v>
      </c>
      <c r="AI750">
        <f t="shared" si="911"/>
        <v>2</v>
      </c>
      <c r="AJ750">
        <f t="shared" si="912"/>
        <v>0</v>
      </c>
      <c r="AK750" s="2" t="str">
        <f t="shared" si="913"/>
        <v>-</v>
      </c>
      <c r="AL750" s="2" t="str">
        <f t="shared" si="914"/>
        <v>-</v>
      </c>
    </row>
    <row r="751" spans="2:38">
      <c r="B751" t="s">
        <v>383</v>
      </c>
      <c r="C751" s="10">
        <v>0.625</v>
      </c>
      <c r="D751" s="9" t="s">
        <v>362</v>
      </c>
      <c r="E751" s="2" t="s">
        <v>0</v>
      </c>
      <c r="F751" s="8" t="s">
        <v>361</v>
      </c>
      <c r="G751" s="2">
        <v>20</v>
      </c>
      <c r="H751" s="2">
        <v>49</v>
      </c>
      <c r="I751" s="2">
        <v>31</v>
      </c>
      <c r="J751" s="2" t="s">
        <v>1</v>
      </c>
      <c r="K751" s="2" t="s">
        <v>1</v>
      </c>
      <c r="L751" s="2">
        <v>11</v>
      </c>
      <c r="M751" s="3" t="s">
        <v>13</v>
      </c>
      <c r="N751" s="3" t="s">
        <v>13</v>
      </c>
      <c r="O751" s="2">
        <v>49</v>
      </c>
      <c r="P751" s="2" t="b">
        <v>1</v>
      </c>
      <c r="Q751" s="2" t="b">
        <v>1</v>
      </c>
      <c r="R751" s="2" t="s">
        <v>2</v>
      </c>
      <c r="S751" s="44">
        <v>62</v>
      </c>
      <c r="T751" s="44" t="s">
        <v>11</v>
      </c>
      <c r="U751" s="20">
        <v>1.35</v>
      </c>
      <c r="V751" s="11"/>
      <c r="W751" s="2">
        <f t="shared" si="901"/>
        <v>0</v>
      </c>
      <c r="X751">
        <f t="shared" si="902"/>
        <v>5</v>
      </c>
      <c r="Y751">
        <f t="shared" si="903"/>
        <v>10</v>
      </c>
      <c r="Z751">
        <f t="shared" si="904"/>
        <v>5</v>
      </c>
      <c r="AA751" s="2">
        <f t="shared" si="905"/>
        <v>70</v>
      </c>
      <c r="AB751" s="2" t="str">
        <f t="shared" si="906"/>
        <v>Under 1.5</v>
      </c>
      <c r="AC751" s="6"/>
      <c r="AD751" s="6" t="str">
        <f t="shared" si="907"/>
        <v>Over 0.5</v>
      </c>
      <c r="AE751" s="6" t="str">
        <f t="shared" si="908"/>
        <v>?</v>
      </c>
      <c r="AF751" s="6"/>
      <c r="AG751">
        <f t="shared" si="909"/>
        <v>2</v>
      </c>
      <c r="AH751">
        <f t="shared" si="910"/>
        <v>0</v>
      </c>
      <c r="AI751">
        <f t="shared" si="911"/>
        <v>2</v>
      </c>
      <c r="AJ751">
        <f t="shared" si="912"/>
        <v>0</v>
      </c>
      <c r="AK751" s="2" t="str">
        <f t="shared" si="913"/>
        <v>-</v>
      </c>
      <c r="AL751" s="2" t="str">
        <f t="shared" si="914"/>
        <v>-</v>
      </c>
    </row>
    <row r="752" spans="2:38">
      <c r="B752" t="s">
        <v>383</v>
      </c>
      <c r="C752" s="10">
        <v>0.625</v>
      </c>
      <c r="D752" s="9" t="s">
        <v>360</v>
      </c>
      <c r="E752" s="2" t="s">
        <v>0</v>
      </c>
      <c r="F752" s="8" t="s">
        <v>359</v>
      </c>
      <c r="G752" s="2">
        <v>32</v>
      </c>
      <c r="H752" s="2">
        <v>46</v>
      </c>
      <c r="I752" s="2">
        <v>22</v>
      </c>
      <c r="J752" s="2" t="s">
        <v>1</v>
      </c>
      <c r="K752" s="2">
        <v>1</v>
      </c>
      <c r="L752" s="2">
        <v>10</v>
      </c>
      <c r="M752" s="3" t="s">
        <v>13</v>
      </c>
      <c r="N752" s="3" t="s">
        <v>13</v>
      </c>
      <c r="O752" s="2">
        <v>46</v>
      </c>
      <c r="P752" s="2" t="b">
        <v>1</v>
      </c>
      <c r="Q752" s="2" t="s">
        <v>2</v>
      </c>
      <c r="R752" s="2" t="s">
        <v>2</v>
      </c>
      <c r="S752" s="44">
        <v>57</v>
      </c>
      <c r="T752" s="44" t="s">
        <v>11</v>
      </c>
      <c r="U752" s="20">
        <v>1.42</v>
      </c>
      <c r="V752" s="11"/>
      <c r="W752" s="2">
        <f t="shared" si="901"/>
        <v>0</v>
      </c>
      <c r="X752">
        <f t="shared" si="902"/>
        <v>5</v>
      </c>
      <c r="Y752">
        <f t="shared" si="903"/>
        <v>5</v>
      </c>
      <c r="Z752">
        <f t="shared" si="904"/>
        <v>5</v>
      </c>
      <c r="AA752" s="2">
        <f t="shared" si="905"/>
        <v>65</v>
      </c>
      <c r="AB752" s="2" t="str">
        <f t="shared" si="906"/>
        <v>Under 1.5</v>
      </c>
      <c r="AC752" s="6"/>
      <c r="AD752" s="6" t="str">
        <f t="shared" si="907"/>
        <v>Over 0.5</v>
      </c>
      <c r="AE752" s="6" t="str">
        <f t="shared" si="908"/>
        <v>?</v>
      </c>
      <c r="AF752" s="6"/>
      <c r="AG752">
        <f t="shared" si="909"/>
        <v>0</v>
      </c>
      <c r="AH752">
        <f t="shared" si="910"/>
        <v>0</v>
      </c>
      <c r="AI752">
        <f t="shared" si="911"/>
        <v>2</v>
      </c>
      <c r="AJ752">
        <f t="shared" si="912"/>
        <v>0</v>
      </c>
      <c r="AK752" s="2" t="str">
        <f t="shared" si="913"/>
        <v>-</v>
      </c>
      <c r="AL752" s="2" t="str">
        <f t="shared" si="914"/>
        <v>-</v>
      </c>
    </row>
    <row r="753" spans="2:38">
      <c r="B753" t="s">
        <v>96</v>
      </c>
      <c r="C753" s="10">
        <v>0.625</v>
      </c>
      <c r="D753" s="9" t="s">
        <v>1320</v>
      </c>
      <c r="E753" s="2" t="s">
        <v>0</v>
      </c>
      <c r="F753" s="8" t="s">
        <v>1126</v>
      </c>
      <c r="G753" s="2">
        <v>31</v>
      </c>
      <c r="H753" s="2">
        <v>47</v>
      </c>
      <c r="I753" s="2">
        <v>22</v>
      </c>
      <c r="J753" s="2" t="s">
        <v>1</v>
      </c>
      <c r="K753" s="2">
        <v>2</v>
      </c>
      <c r="L753" s="2">
        <v>9</v>
      </c>
      <c r="M753" s="3" t="s">
        <v>13</v>
      </c>
      <c r="N753" s="3" t="s">
        <v>13</v>
      </c>
      <c r="O753" s="2">
        <v>47</v>
      </c>
      <c r="P753" s="2" t="b">
        <v>1</v>
      </c>
      <c r="Q753" s="2" t="s">
        <v>2</v>
      </c>
      <c r="R753" s="2" t="s">
        <v>2</v>
      </c>
      <c r="S753" s="44">
        <v>51</v>
      </c>
      <c r="T753" s="44" t="s">
        <v>11</v>
      </c>
      <c r="U753" s="20">
        <v>1.55</v>
      </c>
      <c r="V753" s="11"/>
      <c r="W753" s="2">
        <f t="shared" si="901"/>
        <v>0</v>
      </c>
      <c r="X753">
        <f t="shared" si="902"/>
        <v>5</v>
      </c>
      <c r="Y753">
        <f t="shared" si="903"/>
        <v>5</v>
      </c>
      <c r="Z753">
        <f t="shared" si="904"/>
        <v>5</v>
      </c>
      <c r="AA753" s="2">
        <f t="shared" si="905"/>
        <v>65</v>
      </c>
      <c r="AB753" s="2" t="str">
        <f t="shared" si="906"/>
        <v>Under 1.5</v>
      </c>
      <c r="AC753" s="6"/>
      <c r="AD753" s="6" t="str">
        <f t="shared" si="907"/>
        <v>Over 0.5</v>
      </c>
      <c r="AE753" s="6" t="str">
        <f t="shared" si="908"/>
        <v>?</v>
      </c>
      <c r="AF753" s="6"/>
      <c r="AG753">
        <f t="shared" si="909"/>
        <v>0</v>
      </c>
      <c r="AH753">
        <f t="shared" si="910"/>
        <v>0</v>
      </c>
      <c r="AI753">
        <f t="shared" si="911"/>
        <v>2</v>
      </c>
      <c r="AJ753">
        <f t="shared" si="912"/>
        <v>0</v>
      </c>
      <c r="AK753" s="2" t="str">
        <f t="shared" si="913"/>
        <v>-</v>
      </c>
      <c r="AL753" s="2" t="str">
        <f t="shared" si="914"/>
        <v>-</v>
      </c>
    </row>
    <row r="754" spans="2:38">
      <c r="B754" t="s">
        <v>96</v>
      </c>
      <c r="C754" s="10">
        <v>0.625</v>
      </c>
      <c r="D754" s="9" t="s">
        <v>1321</v>
      </c>
      <c r="E754" s="2" t="s">
        <v>0</v>
      </c>
      <c r="F754" s="8" t="s">
        <v>964</v>
      </c>
      <c r="G754" s="2">
        <v>16</v>
      </c>
      <c r="H754" s="2">
        <v>47</v>
      </c>
      <c r="I754" s="2">
        <v>37</v>
      </c>
      <c r="J754" s="2" t="s">
        <v>1</v>
      </c>
      <c r="K754" s="2">
        <v>2</v>
      </c>
      <c r="L754" s="2">
        <v>21</v>
      </c>
      <c r="M754" s="3" t="s">
        <v>13</v>
      </c>
      <c r="N754" s="3" t="s">
        <v>13</v>
      </c>
      <c r="O754" s="2">
        <v>47</v>
      </c>
      <c r="P754" s="2" t="b">
        <v>1</v>
      </c>
      <c r="Q754" s="2" t="s">
        <v>2</v>
      </c>
      <c r="R754" s="2" t="s">
        <v>2</v>
      </c>
      <c r="S754" s="44">
        <v>49</v>
      </c>
      <c r="T754" s="44" t="s">
        <v>11</v>
      </c>
      <c r="U754" s="20">
        <v>2</v>
      </c>
      <c r="V754" s="11"/>
      <c r="W754" s="2">
        <f t="shared" si="901"/>
        <v>0</v>
      </c>
      <c r="X754">
        <f t="shared" si="902"/>
        <v>0</v>
      </c>
      <c r="Y754">
        <f t="shared" si="903"/>
        <v>5</v>
      </c>
      <c r="Z754">
        <f t="shared" si="904"/>
        <v>5</v>
      </c>
      <c r="AA754" s="2">
        <f t="shared" si="905"/>
        <v>60</v>
      </c>
      <c r="AB754" s="2" t="str">
        <f t="shared" si="906"/>
        <v>Under 1.5</v>
      </c>
      <c r="AC754" s="6"/>
      <c r="AD754" s="6" t="str">
        <f t="shared" si="907"/>
        <v>Over 0.5</v>
      </c>
      <c r="AE754" s="6" t="str">
        <f t="shared" si="908"/>
        <v>?</v>
      </c>
      <c r="AF754" s="6"/>
      <c r="AG754">
        <f t="shared" si="909"/>
        <v>0</v>
      </c>
      <c r="AH754">
        <f t="shared" si="910"/>
        <v>0</v>
      </c>
      <c r="AI754">
        <f t="shared" si="911"/>
        <v>0</v>
      </c>
      <c r="AJ754">
        <f t="shared" si="912"/>
        <v>0</v>
      </c>
      <c r="AK754" s="2" t="str">
        <f t="shared" si="913"/>
        <v>-</v>
      </c>
      <c r="AL754" s="2" t="str">
        <f t="shared" si="914"/>
        <v>-</v>
      </c>
    </row>
    <row r="755" spans="2:38">
      <c r="B755" t="s">
        <v>158</v>
      </c>
      <c r="C755" s="10">
        <v>0.63541666666666663</v>
      </c>
      <c r="D755" s="9" t="s">
        <v>1322</v>
      </c>
      <c r="E755" s="2" t="s">
        <v>0</v>
      </c>
      <c r="F755" s="8" t="s">
        <v>118</v>
      </c>
      <c r="G755" s="2">
        <v>12</v>
      </c>
      <c r="H755" s="2">
        <v>69</v>
      </c>
      <c r="I755" s="2">
        <v>18</v>
      </c>
      <c r="J755" s="2" t="s">
        <v>1</v>
      </c>
      <c r="K755" s="2" t="s">
        <v>1</v>
      </c>
      <c r="L755" s="2">
        <v>6</v>
      </c>
      <c r="M755" s="3" t="s">
        <v>13</v>
      </c>
      <c r="N755" s="3" t="s">
        <v>13</v>
      </c>
      <c r="O755" s="2" t="b">
        <v>1</v>
      </c>
      <c r="P755" s="2" t="b">
        <v>1</v>
      </c>
      <c r="Q755" s="2" t="b">
        <v>1</v>
      </c>
      <c r="R755" s="2" t="s">
        <v>2</v>
      </c>
      <c r="S755" s="44">
        <v>68</v>
      </c>
      <c r="T755" s="44" t="s">
        <v>10</v>
      </c>
      <c r="U755" s="20">
        <v>1.55</v>
      </c>
      <c r="V755" s="11"/>
      <c r="W755" s="2">
        <f t="shared" ref="W755:W763" si="915">IF(H755&gt;52,10,0)</f>
        <v>10</v>
      </c>
      <c r="X755">
        <f t="shared" ref="X755:X763" si="916">IF(L755&gt;15,0,IF(L755&lt;8,10,5))</f>
        <v>10</v>
      </c>
      <c r="Y755">
        <f t="shared" ref="Y755:Y763" si="917">IF(S755&gt;60,10,IF(S755&lt;49,0,5))</f>
        <v>10</v>
      </c>
      <c r="Z755">
        <f t="shared" ref="Z755:Z763" si="918">IF(T755="Y",10,IF(T755="C",5,0))</f>
        <v>10</v>
      </c>
      <c r="AA755" s="2">
        <f t="shared" ref="AA755:AA763" si="919">SUM(W755:Z755)+50</f>
        <v>90</v>
      </c>
      <c r="AB755" s="2" t="str">
        <f t="shared" ref="AB755:AB763" si="920">IF(AA755&lt;56,"Over 0.5","Under 1.5")</f>
        <v>Under 1.5</v>
      </c>
      <c r="AC755" s="6"/>
      <c r="AD755" s="6" t="str">
        <f t="shared" ref="AD755:AD763" si="921">IF(M755="1-0","Under 1.5",IF(M755="0-0","Under 1.5",IF(M755="0-1","Under 1.5","Over 0.5")))</f>
        <v>Over 0.5</v>
      </c>
      <c r="AE755" s="6" t="str">
        <f t="shared" ref="AE755:AE763" si="922">IF(M755="?",M755,IF(AB755=AD755,"WON",IF(M755="0-1","WON",IF(M755="1-0","WON","LOST"))))</f>
        <v>?</v>
      </c>
      <c r="AF755" s="6"/>
      <c r="AG755">
        <f t="shared" ref="AG755:AG763" si="923">IF(H755&gt;52,6,IF(H755=52,5,IF(H755=51,4,IF(H755=50,3,IF(H755=49,2,IF(H755=48,1,0))))))</f>
        <v>6</v>
      </c>
      <c r="AH755">
        <f t="shared" ref="AH755:AH763" si="924">IF(L755&lt;8,2,0)</f>
        <v>2</v>
      </c>
      <c r="AI755">
        <f t="shared" ref="AI755:AI763" si="925">IF(S755&gt;49,2,0)</f>
        <v>2</v>
      </c>
      <c r="AJ755">
        <f t="shared" ref="AJ755:AJ763" si="926">IF(SUM(AH755:AI755)=4,SUM(AG755:AI755),0)</f>
        <v>10</v>
      </c>
      <c r="AK755" s="2" t="str">
        <f t="shared" ref="AK755:AK763" si="927">IF(AJ755=10,"A1",IF(AJ755=9,"A2",IF(AJ755=8,"A3",IF(AJ755=7,"A4",IF(AJ755=6,"A5","-")))))</f>
        <v>A1</v>
      </c>
      <c r="AL755" s="2" t="str">
        <f t="shared" ref="AL755:AL763" si="928">IF(AND(L755&lt;11,U755&lt;1.75,AA755&gt;65,OR((AND(S755&gt;49,S755&lt;61,T755="Y")),(AND(S755&lt;48,T755="Y")),(AND(S755&gt;60,T755="N")),(AND(S755&gt;60,T755="Y")),(AND(S755&gt;60,T755="C")))),"Pick","-")</f>
        <v>Pick</v>
      </c>
    </row>
    <row r="756" spans="2:38">
      <c r="B756" t="s">
        <v>332</v>
      </c>
      <c r="C756" s="10">
        <v>0.64583333333333337</v>
      </c>
      <c r="D756" s="9" t="s">
        <v>1323</v>
      </c>
      <c r="E756" s="2" t="s">
        <v>0</v>
      </c>
      <c r="F756" s="8" t="s">
        <v>1120</v>
      </c>
      <c r="G756" s="2">
        <v>21</v>
      </c>
      <c r="H756" s="2">
        <v>49</v>
      </c>
      <c r="I756" s="2">
        <v>30</v>
      </c>
      <c r="J756" s="2" t="s">
        <v>1</v>
      </c>
      <c r="K756" s="2">
        <v>2</v>
      </c>
      <c r="L756" s="2">
        <v>9</v>
      </c>
      <c r="M756" s="3" t="s">
        <v>13</v>
      </c>
      <c r="N756" s="3" t="s">
        <v>13</v>
      </c>
      <c r="O756" s="2">
        <v>49</v>
      </c>
      <c r="P756" s="2" t="b">
        <v>1</v>
      </c>
      <c r="Q756" s="2" t="s">
        <v>2</v>
      </c>
      <c r="R756" s="2" t="s">
        <v>2</v>
      </c>
      <c r="S756" s="44">
        <v>52</v>
      </c>
      <c r="T756" s="44" t="s">
        <v>12</v>
      </c>
      <c r="U756" s="20">
        <v>1.6</v>
      </c>
      <c r="V756" s="11"/>
      <c r="W756" s="2">
        <f t="shared" si="915"/>
        <v>0</v>
      </c>
      <c r="X756">
        <f t="shared" si="916"/>
        <v>5</v>
      </c>
      <c r="Y756">
        <f t="shared" si="917"/>
        <v>5</v>
      </c>
      <c r="Z756">
        <f t="shared" si="918"/>
        <v>0</v>
      </c>
      <c r="AA756" s="2">
        <f t="shared" si="919"/>
        <v>60</v>
      </c>
      <c r="AB756" s="2" t="str">
        <f t="shared" si="920"/>
        <v>Under 1.5</v>
      </c>
      <c r="AC756" s="6"/>
      <c r="AD756" s="6" t="str">
        <f t="shared" si="921"/>
        <v>Over 0.5</v>
      </c>
      <c r="AE756" s="6" t="str">
        <f t="shared" si="922"/>
        <v>?</v>
      </c>
      <c r="AF756" s="6"/>
      <c r="AG756">
        <f t="shared" si="923"/>
        <v>2</v>
      </c>
      <c r="AH756">
        <f t="shared" si="924"/>
        <v>0</v>
      </c>
      <c r="AI756">
        <f t="shared" si="925"/>
        <v>2</v>
      </c>
      <c r="AJ756">
        <f t="shared" si="926"/>
        <v>0</v>
      </c>
      <c r="AK756" s="2" t="str">
        <f t="shared" si="927"/>
        <v>-</v>
      </c>
      <c r="AL756" s="2" t="str">
        <f t="shared" si="928"/>
        <v>-</v>
      </c>
    </row>
    <row r="757" spans="2:38">
      <c r="B757" t="s">
        <v>592</v>
      </c>
      <c r="C757" s="10">
        <v>0.64583333333333337</v>
      </c>
      <c r="D757" s="9" t="s">
        <v>927</v>
      </c>
      <c r="E757" s="2" t="s">
        <v>0</v>
      </c>
      <c r="F757" s="8" t="s">
        <v>970</v>
      </c>
      <c r="G757" s="2">
        <v>18</v>
      </c>
      <c r="H757" s="2">
        <v>51</v>
      </c>
      <c r="I757" s="2">
        <v>32</v>
      </c>
      <c r="J757" s="2" t="s">
        <v>1</v>
      </c>
      <c r="K757" s="2">
        <v>2</v>
      </c>
      <c r="L757" s="2">
        <v>14</v>
      </c>
      <c r="M757" s="3" t="s">
        <v>13</v>
      </c>
      <c r="N757" s="3" t="s">
        <v>13</v>
      </c>
      <c r="O757" s="2">
        <v>51</v>
      </c>
      <c r="P757" s="2" t="b">
        <v>1</v>
      </c>
      <c r="Q757" s="2" t="s">
        <v>2</v>
      </c>
      <c r="R757" s="2" t="s">
        <v>2</v>
      </c>
      <c r="S757" s="44">
        <v>80</v>
      </c>
      <c r="T757" s="44" t="s">
        <v>12</v>
      </c>
      <c r="U757" s="20">
        <v>1.7</v>
      </c>
      <c r="V757" s="11"/>
      <c r="W757" s="2">
        <f t="shared" si="915"/>
        <v>0</v>
      </c>
      <c r="X757">
        <f t="shared" si="916"/>
        <v>5</v>
      </c>
      <c r="Y757">
        <f t="shared" si="917"/>
        <v>10</v>
      </c>
      <c r="Z757">
        <f t="shared" si="918"/>
        <v>0</v>
      </c>
      <c r="AA757" s="2">
        <f t="shared" si="919"/>
        <v>65</v>
      </c>
      <c r="AB757" s="2" t="str">
        <f t="shared" si="920"/>
        <v>Under 1.5</v>
      </c>
      <c r="AC757" s="6"/>
      <c r="AD757" s="6" t="str">
        <f t="shared" si="921"/>
        <v>Over 0.5</v>
      </c>
      <c r="AE757" s="6" t="str">
        <f t="shared" si="922"/>
        <v>?</v>
      </c>
      <c r="AF757" s="6"/>
      <c r="AG757">
        <f t="shared" si="923"/>
        <v>4</v>
      </c>
      <c r="AH757">
        <f t="shared" si="924"/>
        <v>0</v>
      </c>
      <c r="AI757">
        <f t="shared" si="925"/>
        <v>2</v>
      </c>
      <c r="AJ757">
        <f t="shared" si="926"/>
        <v>0</v>
      </c>
      <c r="AK757" s="2" t="str">
        <f t="shared" si="927"/>
        <v>-</v>
      </c>
      <c r="AL757" s="2" t="str">
        <f t="shared" si="928"/>
        <v>-</v>
      </c>
    </row>
    <row r="758" spans="2:38">
      <c r="B758" t="s">
        <v>592</v>
      </c>
      <c r="C758" s="10">
        <v>0.64583333333333337</v>
      </c>
      <c r="D758" s="9" t="s">
        <v>925</v>
      </c>
      <c r="E758" s="2" t="s">
        <v>0</v>
      </c>
      <c r="F758" s="8" t="s">
        <v>960</v>
      </c>
      <c r="G758" s="2">
        <v>27</v>
      </c>
      <c r="H758" s="2">
        <v>52</v>
      </c>
      <c r="I758" s="2">
        <v>22</v>
      </c>
      <c r="J758" s="2" t="s">
        <v>1</v>
      </c>
      <c r="K758" s="2" t="s">
        <v>1</v>
      </c>
      <c r="L758" s="2">
        <v>5</v>
      </c>
      <c r="M758" s="3" t="s">
        <v>13</v>
      </c>
      <c r="N758" s="3" t="s">
        <v>13</v>
      </c>
      <c r="O758" s="2">
        <v>52</v>
      </c>
      <c r="P758" s="2" t="b">
        <v>1</v>
      </c>
      <c r="Q758" s="2" t="b">
        <v>1</v>
      </c>
      <c r="R758" s="2" t="s">
        <v>2</v>
      </c>
      <c r="S758" s="44">
        <v>67</v>
      </c>
      <c r="T758" s="44" t="s">
        <v>10</v>
      </c>
      <c r="U758" s="20">
        <v>1.65</v>
      </c>
      <c r="V758" s="11"/>
      <c r="W758" s="2">
        <f t="shared" si="915"/>
        <v>0</v>
      </c>
      <c r="X758">
        <f t="shared" si="916"/>
        <v>10</v>
      </c>
      <c r="Y758">
        <f t="shared" si="917"/>
        <v>10</v>
      </c>
      <c r="Z758">
        <f t="shared" si="918"/>
        <v>10</v>
      </c>
      <c r="AA758" s="2">
        <f t="shared" si="919"/>
        <v>80</v>
      </c>
      <c r="AB758" s="2" t="str">
        <f t="shared" si="920"/>
        <v>Under 1.5</v>
      </c>
      <c r="AC758" s="6"/>
      <c r="AD758" s="6" t="str">
        <f t="shared" si="921"/>
        <v>Over 0.5</v>
      </c>
      <c r="AE758" s="6" t="str">
        <f t="shared" si="922"/>
        <v>?</v>
      </c>
      <c r="AF758" s="6"/>
      <c r="AG758">
        <f t="shared" si="923"/>
        <v>5</v>
      </c>
      <c r="AH758">
        <f t="shared" si="924"/>
        <v>2</v>
      </c>
      <c r="AI758">
        <f t="shared" si="925"/>
        <v>2</v>
      </c>
      <c r="AJ758">
        <f t="shared" si="926"/>
        <v>9</v>
      </c>
      <c r="AK758" s="2" t="str">
        <f t="shared" si="927"/>
        <v>A2</v>
      </c>
      <c r="AL758" s="2" t="str">
        <f t="shared" si="928"/>
        <v>Pick</v>
      </c>
    </row>
    <row r="759" spans="2:38">
      <c r="B759" t="s">
        <v>455</v>
      </c>
      <c r="C759" s="10">
        <v>0.64583333333333337</v>
      </c>
      <c r="D759" s="9" t="s">
        <v>701</v>
      </c>
      <c r="E759" s="2" t="s">
        <v>0</v>
      </c>
      <c r="F759" s="8" t="s">
        <v>741</v>
      </c>
      <c r="G759" s="2">
        <v>22</v>
      </c>
      <c r="H759" s="2">
        <v>44</v>
      </c>
      <c r="I759" s="2">
        <v>33</v>
      </c>
      <c r="J759" s="2" t="s">
        <v>1</v>
      </c>
      <c r="K759" s="2">
        <v>2</v>
      </c>
      <c r="L759" s="2">
        <v>11</v>
      </c>
      <c r="M759" s="3" t="s">
        <v>13</v>
      </c>
      <c r="N759" s="3" t="s">
        <v>13</v>
      </c>
      <c r="O759" s="2">
        <v>44</v>
      </c>
      <c r="P759" s="2" t="b">
        <v>1</v>
      </c>
      <c r="Q759" s="2" t="s">
        <v>2</v>
      </c>
      <c r="R759" s="2" t="s">
        <v>2</v>
      </c>
      <c r="S759" s="44">
        <v>61</v>
      </c>
      <c r="T759" s="44" t="s">
        <v>10</v>
      </c>
      <c r="U759" s="20">
        <v>1.6</v>
      </c>
      <c r="V759" s="11"/>
      <c r="W759" s="2">
        <f t="shared" si="915"/>
        <v>0</v>
      </c>
      <c r="X759">
        <f t="shared" si="916"/>
        <v>5</v>
      </c>
      <c r="Y759">
        <f t="shared" si="917"/>
        <v>10</v>
      </c>
      <c r="Z759">
        <f t="shared" si="918"/>
        <v>10</v>
      </c>
      <c r="AA759" s="2">
        <f t="shared" si="919"/>
        <v>75</v>
      </c>
      <c r="AB759" s="2" t="str">
        <f t="shared" si="920"/>
        <v>Under 1.5</v>
      </c>
      <c r="AC759" s="6"/>
      <c r="AD759" s="6" t="str">
        <f t="shared" si="921"/>
        <v>Over 0.5</v>
      </c>
      <c r="AE759" s="6" t="str">
        <f t="shared" si="922"/>
        <v>?</v>
      </c>
      <c r="AF759" s="6"/>
      <c r="AG759">
        <f t="shared" si="923"/>
        <v>0</v>
      </c>
      <c r="AH759">
        <f t="shared" si="924"/>
        <v>0</v>
      </c>
      <c r="AI759">
        <f t="shared" si="925"/>
        <v>2</v>
      </c>
      <c r="AJ759">
        <f t="shared" si="926"/>
        <v>0</v>
      </c>
      <c r="AK759" s="2" t="str">
        <f t="shared" si="927"/>
        <v>-</v>
      </c>
      <c r="AL759" s="2" t="str">
        <f t="shared" si="928"/>
        <v>-</v>
      </c>
    </row>
    <row r="760" spans="2:38">
      <c r="B760" t="s">
        <v>54</v>
      </c>
      <c r="C760" s="10">
        <v>0.64583333333333337</v>
      </c>
      <c r="D760" s="9" t="s">
        <v>266</v>
      </c>
      <c r="E760" s="2" t="s">
        <v>0</v>
      </c>
      <c r="F760" s="8" t="s">
        <v>1324</v>
      </c>
      <c r="G760" s="2">
        <v>23</v>
      </c>
      <c r="H760" s="2">
        <v>62</v>
      </c>
      <c r="I760" s="2">
        <v>15</v>
      </c>
      <c r="J760" s="2" t="s">
        <v>1</v>
      </c>
      <c r="K760" s="2">
        <v>1</v>
      </c>
      <c r="L760" s="2">
        <v>8</v>
      </c>
      <c r="M760" s="3" t="s">
        <v>13</v>
      </c>
      <c r="N760" s="3" t="s">
        <v>13</v>
      </c>
      <c r="O760" s="2" t="b">
        <v>1</v>
      </c>
      <c r="P760" s="2" t="b">
        <v>1</v>
      </c>
      <c r="Q760" s="2" t="s">
        <v>2</v>
      </c>
      <c r="R760" s="2" t="s">
        <v>2</v>
      </c>
      <c r="S760" s="44">
        <v>73</v>
      </c>
      <c r="T760" s="44" t="s">
        <v>10</v>
      </c>
      <c r="U760" s="20">
        <v>1.6</v>
      </c>
      <c r="V760" s="11"/>
      <c r="W760" s="2">
        <f t="shared" si="915"/>
        <v>10</v>
      </c>
      <c r="X760">
        <f t="shared" si="916"/>
        <v>5</v>
      </c>
      <c r="Y760">
        <f t="shared" si="917"/>
        <v>10</v>
      </c>
      <c r="Z760">
        <f t="shared" si="918"/>
        <v>10</v>
      </c>
      <c r="AA760" s="2">
        <f t="shared" si="919"/>
        <v>85</v>
      </c>
      <c r="AB760" s="2" t="str">
        <f t="shared" si="920"/>
        <v>Under 1.5</v>
      </c>
      <c r="AC760" s="6"/>
      <c r="AD760" s="6" t="str">
        <f t="shared" si="921"/>
        <v>Over 0.5</v>
      </c>
      <c r="AE760" s="6" t="str">
        <f t="shared" si="922"/>
        <v>?</v>
      </c>
      <c r="AF760" s="6"/>
      <c r="AG760">
        <f t="shared" si="923"/>
        <v>6</v>
      </c>
      <c r="AH760">
        <f t="shared" si="924"/>
        <v>0</v>
      </c>
      <c r="AI760">
        <f t="shared" si="925"/>
        <v>2</v>
      </c>
      <c r="AJ760">
        <f t="shared" si="926"/>
        <v>0</v>
      </c>
      <c r="AK760" s="2" t="str">
        <f t="shared" si="927"/>
        <v>-</v>
      </c>
      <c r="AL760" s="2" t="str">
        <f t="shared" si="928"/>
        <v>Pick</v>
      </c>
    </row>
    <row r="761" spans="2:38">
      <c r="B761" t="s">
        <v>210</v>
      </c>
      <c r="C761" s="10">
        <v>0.66666666666666663</v>
      </c>
      <c r="D761" s="9" t="s">
        <v>1325</v>
      </c>
      <c r="E761" s="2" t="s">
        <v>0</v>
      </c>
      <c r="F761" s="8" t="s">
        <v>1326</v>
      </c>
      <c r="G761" s="2">
        <v>24</v>
      </c>
      <c r="H761" s="2">
        <v>49</v>
      </c>
      <c r="I761" s="2">
        <v>27</v>
      </c>
      <c r="J761" s="2" t="s">
        <v>1</v>
      </c>
      <c r="K761" s="2">
        <v>1</v>
      </c>
      <c r="L761" s="2">
        <v>3</v>
      </c>
      <c r="M761" s="3" t="s">
        <v>13</v>
      </c>
      <c r="N761" s="3" t="s">
        <v>13</v>
      </c>
      <c r="O761" s="2">
        <v>49</v>
      </c>
      <c r="P761" s="2" t="b">
        <v>1</v>
      </c>
      <c r="Q761" s="2" t="s">
        <v>2</v>
      </c>
      <c r="R761" s="2" t="s">
        <v>2</v>
      </c>
      <c r="S761" s="44">
        <v>34</v>
      </c>
      <c r="T761" s="44" t="s">
        <v>10</v>
      </c>
      <c r="U761" s="20">
        <v>1.7</v>
      </c>
      <c r="V761" s="11"/>
      <c r="W761" s="2">
        <f t="shared" si="915"/>
        <v>0</v>
      </c>
      <c r="X761">
        <f t="shared" si="916"/>
        <v>10</v>
      </c>
      <c r="Y761">
        <f t="shared" si="917"/>
        <v>0</v>
      </c>
      <c r="Z761">
        <f t="shared" si="918"/>
        <v>10</v>
      </c>
      <c r="AA761" s="2">
        <f t="shared" si="919"/>
        <v>70</v>
      </c>
      <c r="AB761" s="2" t="str">
        <f t="shared" si="920"/>
        <v>Under 1.5</v>
      </c>
      <c r="AC761" s="6"/>
      <c r="AD761" s="6" t="str">
        <f t="shared" si="921"/>
        <v>Over 0.5</v>
      </c>
      <c r="AE761" s="6" t="str">
        <f t="shared" si="922"/>
        <v>?</v>
      </c>
      <c r="AF761" s="6"/>
      <c r="AG761">
        <f t="shared" si="923"/>
        <v>2</v>
      </c>
      <c r="AH761">
        <f t="shared" si="924"/>
        <v>2</v>
      </c>
      <c r="AI761">
        <f t="shared" si="925"/>
        <v>0</v>
      </c>
      <c r="AJ761">
        <f t="shared" si="926"/>
        <v>0</v>
      </c>
      <c r="AK761" s="2" t="str">
        <f t="shared" si="927"/>
        <v>-</v>
      </c>
      <c r="AL761" s="2" t="str">
        <f t="shared" si="928"/>
        <v>Pick</v>
      </c>
    </row>
    <row r="762" spans="2:38">
      <c r="B762" t="s">
        <v>421</v>
      </c>
      <c r="C762" s="10">
        <v>0.66666666666666663</v>
      </c>
      <c r="D762" s="9" t="s">
        <v>978</v>
      </c>
      <c r="E762" s="2" t="s">
        <v>0</v>
      </c>
      <c r="F762" s="8" t="s">
        <v>933</v>
      </c>
      <c r="G762" s="2">
        <v>28</v>
      </c>
      <c r="H762" s="2">
        <v>50</v>
      </c>
      <c r="I762" s="2">
        <v>22</v>
      </c>
      <c r="J762" s="2" t="s">
        <v>1</v>
      </c>
      <c r="K762" s="2">
        <v>1</v>
      </c>
      <c r="L762" s="2">
        <v>6</v>
      </c>
      <c r="M762" s="3" t="s">
        <v>13</v>
      </c>
      <c r="N762" s="3" t="s">
        <v>13</v>
      </c>
      <c r="O762" s="2">
        <v>50</v>
      </c>
      <c r="P762" s="2" t="b">
        <v>1</v>
      </c>
      <c r="Q762" s="2" t="s">
        <v>2</v>
      </c>
      <c r="R762" s="2" t="s">
        <v>2</v>
      </c>
      <c r="S762" s="44">
        <v>59</v>
      </c>
      <c r="T762" s="44" t="s">
        <v>12</v>
      </c>
      <c r="U762" s="20">
        <v>1.75</v>
      </c>
      <c r="V762" s="11"/>
      <c r="W762" s="2">
        <f t="shared" si="915"/>
        <v>0</v>
      </c>
      <c r="X762">
        <f t="shared" si="916"/>
        <v>10</v>
      </c>
      <c r="Y762">
        <f t="shared" si="917"/>
        <v>5</v>
      </c>
      <c r="Z762">
        <f t="shared" si="918"/>
        <v>0</v>
      </c>
      <c r="AA762" s="2">
        <f t="shared" si="919"/>
        <v>65</v>
      </c>
      <c r="AB762" s="2" t="str">
        <f t="shared" si="920"/>
        <v>Under 1.5</v>
      </c>
      <c r="AC762" s="6"/>
      <c r="AD762" s="6" t="str">
        <f t="shared" si="921"/>
        <v>Over 0.5</v>
      </c>
      <c r="AE762" s="6" t="str">
        <f t="shared" si="922"/>
        <v>?</v>
      </c>
      <c r="AF762" s="6"/>
      <c r="AG762">
        <f t="shared" si="923"/>
        <v>3</v>
      </c>
      <c r="AH762">
        <f t="shared" si="924"/>
        <v>2</v>
      </c>
      <c r="AI762">
        <f t="shared" si="925"/>
        <v>2</v>
      </c>
      <c r="AJ762">
        <f t="shared" si="926"/>
        <v>7</v>
      </c>
      <c r="AK762" s="2" t="str">
        <f t="shared" si="927"/>
        <v>A4</v>
      </c>
      <c r="AL762" s="2" t="str">
        <f t="shared" si="928"/>
        <v>-</v>
      </c>
    </row>
    <row r="763" spans="2:38">
      <c r="B763" t="s">
        <v>421</v>
      </c>
      <c r="C763" s="10">
        <v>0.66666666666666663</v>
      </c>
      <c r="D763" s="9" t="s">
        <v>1327</v>
      </c>
      <c r="E763" s="2" t="s">
        <v>0</v>
      </c>
      <c r="F763" s="8" t="s">
        <v>931</v>
      </c>
      <c r="G763" s="2">
        <v>35</v>
      </c>
      <c r="H763" s="2">
        <v>46</v>
      </c>
      <c r="I763" s="2">
        <v>18</v>
      </c>
      <c r="J763" s="2" t="s">
        <v>1</v>
      </c>
      <c r="K763" s="2">
        <v>1</v>
      </c>
      <c r="L763" s="2">
        <v>17</v>
      </c>
      <c r="M763" s="3" t="s">
        <v>13</v>
      </c>
      <c r="N763" s="3" t="s">
        <v>13</v>
      </c>
      <c r="O763" s="2">
        <v>46</v>
      </c>
      <c r="P763" s="2" t="b">
        <v>1</v>
      </c>
      <c r="Q763" s="2" t="s">
        <v>2</v>
      </c>
      <c r="R763" s="2" t="s">
        <v>2</v>
      </c>
      <c r="S763" s="44">
        <v>35</v>
      </c>
      <c r="T763" s="44" t="s">
        <v>10</v>
      </c>
      <c r="U763" s="20">
        <v>1.7</v>
      </c>
      <c r="V763" s="11"/>
      <c r="W763" s="2">
        <f t="shared" si="915"/>
        <v>0</v>
      </c>
      <c r="X763">
        <f t="shared" si="916"/>
        <v>0</v>
      </c>
      <c r="Y763">
        <f t="shared" si="917"/>
        <v>0</v>
      </c>
      <c r="Z763">
        <f t="shared" si="918"/>
        <v>10</v>
      </c>
      <c r="AA763" s="2">
        <f t="shared" si="919"/>
        <v>60</v>
      </c>
      <c r="AB763" s="2" t="str">
        <f t="shared" si="920"/>
        <v>Under 1.5</v>
      </c>
      <c r="AC763" s="6"/>
      <c r="AD763" s="6" t="str">
        <f t="shared" si="921"/>
        <v>Over 0.5</v>
      </c>
      <c r="AE763" s="6" t="str">
        <f t="shared" si="922"/>
        <v>?</v>
      </c>
      <c r="AF763" s="6"/>
      <c r="AG763">
        <f t="shared" si="923"/>
        <v>0</v>
      </c>
      <c r="AH763">
        <f t="shared" si="924"/>
        <v>0</v>
      </c>
      <c r="AI763">
        <f t="shared" si="925"/>
        <v>0</v>
      </c>
      <c r="AJ763">
        <f t="shared" si="926"/>
        <v>0</v>
      </c>
      <c r="AK763" s="2" t="str">
        <f t="shared" si="927"/>
        <v>-</v>
      </c>
      <c r="AL763" s="2" t="str">
        <f t="shared" si="928"/>
        <v>-</v>
      </c>
    </row>
    <row r="764" spans="2:38">
      <c r="B764" t="s">
        <v>421</v>
      </c>
      <c r="C764" s="10">
        <v>0.66666666666666663</v>
      </c>
      <c r="D764" s="9" t="s">
        <v>414</v>
      </c>
      <c r="E764" s="2" t="s">
        <v>0</v>
      </c>
      <c r="F764" s="8" t="s">
        <v>977</v>
      </c>
      <c r="G764" s="2">
        <v>11</v>
      </c>
      <c r="H764" s="2">
        <v>44</v>
      </c>
      <c r="I764" s="2">
        <v>44</v>
      </c>
      <c r="J764" s="2">
        <v>2</v>
      </c>
      <c r="K764" s="2">
        <v>2</v>
      </c>
      <c r="L764" s="2">
        <v>33</v>
      </c>
      <c r="M764" s="3" t="s">
        <v>13</v>
      </c>
      <c r="N764" s="3" t="s">
        <v>13</v>
      </c>
      <c r="O764" s="2">
        <v>44</v>
      </c>
      <c r="P764" s="2" t="b">
        <v>0</v>
      </c>
      <c r="Q764" s="2" t="s">
        <v>2</v>
      </c>
      <c r="R764" s="2" t="s">
        <v>2</v>
      </c>
      <c r="S764" s="44">
        <v>47</v>
      </c>
      <c r="T764" s="44" t="s">
        <v>12</v>
      </c>
      <c r="U764" s="20">
        <v>1.7</v>
      </c>
      <c r="V764" s="11"/>
      <c r="W764" s="2">
        <f t="shared" ref="W764:W775" si="929">IF(H764&gt;52,10,0)</f>
        <v>0</v>
      </c>
      <c r="X764">
        <f t="shared" ref="X764:X775" si="930">IF(L764&gt;15,0,IF(L764&lt;8,10,5))</f>
        <v>0</v>
      </c>
      <c r="Y764">
        <f t="shared" ref="Y764:Y775" si="931">IF(S764&gt;60,10,IF(S764&lt;49,0,5))</f>
        <v>0</v>
      </c>
      <c r="Z764">
        <f t="shared" ref="Z764:Z775" si="932">IF(T764="Y",10,IF(T764="C",5,0))</f>
        <v>0</v>
      </c>
      <c r="AA764" s="2">
        <f t="shared" ref="AA764:AA775" si="933">SUM(W764:Z764)+50</f>
        <v>50</v>
      </c>
      <c r="AB764" s="2" t="str">
        <f t="shared" ref="AB764:AB775" si="934">IF(AA764&lt;56,"Over 0.5","Under 1.5")</f>
        <v>Over 0.5</v>
      </c>
      <c r="AC764" s="6"/>
      <c r="AD764" s="6" t="str">
        <f t="shared" ref="AD764:AD775" si="935">IF(M764="1-0","Under 1.5",IF(M764="0-0","Under 1.5",IF(M764="0-1","Under 1.5","Over 0.5")))</f>
        <v>Over 0.5</v>
      </c>
      <c r="AE764" s="6" t="str">
        <f t="shared" ref="AE764:AE775" si="936">IF(M764="?",M764,IF(AB764=AD764,"WON",IF(M764="0-1","WON",IF(M764="1-0","WON","LOST"))))</f>
        <v>?</v>
      </c>
      <c r="AF764" s="6"/>
      <c r="AG764">
        <f t="shared" ref="AG764:AG775" si="937">IF(H764&gt;52,6,IF(H764=52,5,IF(H764=51,4,IF(H764=50,3,IF(H764=49,2,IF(H764=48,1,0))))))</f>
        <v>0</v>
      </c>
      <c r="AH764">
        <f t="shared" ref="AH764:AH775" si="938">IF(L764&lt;8,2,0)</f>
        <v>0</v>
      </c>
      <c r="AI764">
        <f t="shared" ref="AI764:AI775" si="939">IF(S764&gt;49,2,0)</f>
        <v>0</v>
      </c>
      <c r="AJ764">
        <f t="shared" ref="AJ764:AJ775" si="940">IF(SUM(AH764:AI764)=4,SUM(AG764:AI764),0)</f>
        <v>0</v>
      </c>
      <c r="AK764" s="2" t="str">
        <f t="shared" ref="AK764:AK775" si="941">IF(AJ764=10,"A1",IF(AJ764=9,"A2",IF(AJ764=8,"A3",IF(AJ764=7,"A4",IF(AJ764=6,"A5","-")))))</f>
        <v>-</v>
      </c>
      <c r="AL764" s="2" t="str">
        <f t="shared" ref="AL764:AL775" si="942">IF(AND(L764&lt;11,U764&lt;1.75,AA764&gt;65,OR((AND(S764&gt;49,S764&lt;61,T764="Y")),(AND(S764&lt;48,T764="Y")),(AND(S764&gt;60,T764="N")),(AND(S764&gt;60,T764="Y")),(AND(S764&gt;60,T764="C")))),"Pick","-")</f>
        <v>-</v>
      </c>
    </row>
    <row r="765" spans="2:38">
      <c r="B765" t="s">
        <v>160</v>
      </c>
      <c r="C765" s="10">
        <v>0.66666666666666663</v>
      </c>
      <c r="D765" s="9" t="s">
        <v>134</v>
      </c>
      <c r="E765" s="2" t="s">
        <v>0</v>
      </c>
      <c r="F765" s="8" t="s">
        <v>1328</v>
      </c>
      <c r="G765" s="2">
        <v>21</v>
      </c>
      <c r="H765" s="2">
        <v>58</v>
      </c>
      <c r="I765" s="2">
        <v>22</v>
      </c>
      <c r="J765" s="2" t="s">
        <v>1</v>
      </c>
      <c r="K765" s="2">
        <v>2</v>
      </c>
      <c r="L765" s="2">
        <v>1</v>
      </c>
      <c r="M765" s="3" t="s">
        <v>13</v>
      </c>
      <c r="N765" s="3" t="s">
        <v>13</v>
      </c>
      <c r="O765" s="2" t="b">
        <v>1</v>
      </c>
      <c r="P765" s="2" t="b">
        <v>1</v>
      </c>
      <c r="Q765" s="2" t="s">
        <v>2</v>
      </c>
      <c r="R765" s="2" t="s">
        <v>2</v>
      </c>
      <c r="S765" s="44">
        <v>44</v>
      </c>
      <c r="T765" s="44" t="s">
        <v>10</v>
      </c>
      <c r="U765" s="20">
        <v>1.6</v>
      </c>
      <c r="V765" s="11"/>
      <c r="W765" s="2">
        <f t="shared" si="929"/>
        <v>10</v>
      </c>
      <c r="X765">
        <f t="shared" si="930"/>
        <v>10</v>
      </c>
      <c r="Y765">
        <f t="shared" si="931"/>
        <v>0</v>
      </c>
      <c r="Z765">
        <f t="shared" si="932"/>
        <v>10</v>
      </c>
      <c r="AA765" s="2">
        <f t="shared" si="933"/>
        <v>80</v>
      </c>
      <c r="AB765" s="2" t="str">
        <f t="shared" si="934"/>
        <v>Under 1.5</v>
      </c>
      <c r="AC765" s="6"/>
      <c r="AD765" s="6" t="str">
        <f t="shared" si="935"/>
        <v>Over 0.5</v>
      </c>
      <c r="AE765" s="6" t="str">
        <f t="shared" si="936"/>
        <v>?</v>
      </c>
      <c r="AF765" s="6"/>
      <c r="AG765">
        <f t="shared" si="937"/>
        <v>6</v>
      </c>
      <c r="AH765">
        <f t="shared" si="938"/>
        <v>2</v>
      </c>
      <c r="AI765">
        <f t="shared" si="939"/>
        <v>0</v>
      </c>
      <c r="AJ765">
        <f t="shared" si="940"/>
        <v>0</v>
      </c>
      <c r="AK765" s="2" t="str">
        <f t="shared" si="941"/>
        <v>-</v>
      </c>
      <c r="AL765" s="2" t="str">
        <f t="shared" si="942"/>
        <v>Pick</v>
      </c>
    </row>
    <row r="766" spans="2:38">
      <c r="B766" t="s">
        <v>332</v>
      </c>
      <c r="C766" s="10">
        <v>0.66666666666666663</v>
      </c>
      <c r="D766" s="9" t="s">
        <v>1329</v>
      </c>
      <c r="E766" s="2" t="s">
        <v>0</v>
      </c>
      <c r="F766" s="8" t="s">
        <v>1330</v>
      </c>
      <c r="G766" s="2">
        <v>23</v>
      </c>
      <c r="H766" s="2">
        <v>51</v>
      </c>
      <c r="I766" s="2">
        <v>26</v>
      </c>
      <c r="J766" s="2" t="s">
        <v>1</v>
      </c>
      <c r="K766" s="2" t="s">
        <v>1</v>
      </c>
      <c r="L766" s="2">
        <v>3</v>
      </c>
      <c r="M766" s="3" t="s">
        <v>13</v>
      </c>
      <c r="N766" s="3" t="s">
        <v>13</v>
      </c>
      <c r="O766" s="2">
        <v>51</v>
      </c>
      <c r="P766" s="2" t="b">
        <v>1</v>
      </c>
      <c r="Q766" s="2" t="b">
        <v>1</v>
      </c>
      <c r="R766" s="2" t="s">
        <v>2</v>
      </c>
      <c r="S766" s="44">
        <v>64</v>
      </c>
      <c r="T766" s="44" t="s">
        <v>10</v>
      </c>
      <c r="U766" s="20">
        <v>1.55</v>
      </c>
      <c r="V766" s="11"/>
      <c r="W766" s="2">
        <f t="shared" si="929"/>
        <v>0</v>
      </c>
      <c r="X766">
        <f t="shared" si="930"/>
        <v>10</v>
      </c>
      <c r="Y766">
        <f t="shared" si="931"/>
        <v>10</v>
      </c>
      <c r="Z766">
        <f t="shared" si="932"/>
        <v>10</v>
      </c>
      <c r="AA766" s="2">
        <f t="shared" si="933"/>
        <v>80</v>
      </c>
      <c r="AB766" s="2" t="str">
        <f t="shared" si="934"/>
        <v>Under 1.5</v>
      </c>
      <c r="AC766" s="6"/>
      <c r="AD766" s="6" t="str">
        <f t="shared" si="935"/>
        <v>Over 0.5</v>
      </c>
      <c r="AE766" s="6" t="str">
        <f t="shared" si="936"/>
        <v>?</v>
      </c>
      <c r="AF766" s="6"/>
      <c r="AG766">
        <f t="shared" si="937"/>
        <v>4</v>
      </c>
      <c r="AH766">
        <f t="shared" si="938"/>
        <v>2</v>
      </c>
      <c r="AI766">
        <f t="shared" si="939"/>
        <v>2</v>
      </c>
      <c r="AJ766">
        <f t="shared" si="940"/>
        <v>8</v>
      </c>
      <c r="AK766" s="2" t="str">
        <f t="shared" si="941"/>
        <v>A3</v>
      </c>
      <c r="AL766" s="2" t="str">
        <f t="shared" si="942"/>
        <v>Pick</v>
      </c>
    </row>
    <row r="767" spans="2:38">
      <c r="B767" t="s">
        <v>355</v>
      </c>
      <c r="C767" s="10">
        <v>0.66666666666666663</v>
      </c>
      <c r="D767" s="9" t="s">
        <v>344</v>
      </c>
      <c r="E767" s="2" t="s">
        <v>0</v>
      </c>
      <c r="F767" s="8" t="s">
        <v>944</v>
      </c>
      <c r="G767" s="2">
        <v>33</v>
      </c>
      <c r="H767" s="2">
        <v>45</v>
      </c>
      <c r="I767" s="2">
        <v>22</v>
      </c>
      <c r="J767" s="2" t="s">
        <v>1</v>
      </c>
      <c r="K767" s="2">
        <v>1</v>
      </c>
      <c r="L767" s="2">
        <v>11</v>
      </c>
      <c r="M767" s="3" t="s">
        <v>13</v>
      </c>
      <c r="N767" s="3" t="s">
        <v>13</v>
      </c>
      <c r="O767" s="2">
        <v>45</v>
      </c>
      <c r="P767" s="2" t="b">
        <v>1</v>
      </c>
      <c r="Q767" s="2" t="s">
        <v>2</v>
      </c>
      <c r="R767" s="2" t="s">
        <v>2</v>
      </c>
      <c r="S767" s="44">
        <v>57</v>
      </c>
      <c r="T767" s="44" t="s">
        <v>12</v>
      </c>
      <c r="U767" s="20">
        <v>1.95</v>
      </c>
      <c r="V767" s="11"/>
      <c r="W767" s="2">
        <f t="shared" si="929"/>
        <v>0</v>
      </c>
      <c r="X767">
        <f t="shared" si="930"/>
        <v>5</v>
      </c>
      <c r="Y767">
        <f t="shared" si="931"/>
        <v>5</v>
      </c>
      <c r="Z767">
        <f t="shared" si="932"/>
        <v>0</v>
      </c>
      <c r="AA767" s="2">
        <f t="shared" si="933"/>
        <v>60</v>
      </c>
      <c r="AB767" s="2" t="str">
        <f t="shared" si="934"/>
        <v>Under 1.5</v>
      </c>
      <c r="AC767" s="6"/>
      <c r="AD767" s="6" t="str">
        <f t="shared" si="935"/>
        <v>Over 0.5</v>
      </c>
      <c r="AE767" s="6" t="str">
        <f t="shared" si="936"/>
        <v>?</v>
      </c>
      <c r="AF767" s="6"/>
      <c r="AG767">
        <f t="shared" si="937"/>
        <v>0</v>
      </c>
      <c r="AH767">
        <f t="shared" si="938"/>
        <v>0</v>
      </c>
      <c r="AI767">
        <f t="shared" si="939"/>
        <v>2</v>
      </c>
      <c r="AJ767">
        <f t="shared" si="940"/>
        <v>0</v>
      </c>
      <c r="AK767" s="2" t="str">
        <f t="shared" si="941"/>
        <v>-</v>
      </c>
      <c r="AL767" s="2" t="str">
        <f t="shared" si="942"/>
        <v>-</v>
      </c>
    </row>
    <row r="768" spans="2:38">
      <c r="B768" t="s">
        <v>355</v>
      </c>
      <c r="C768" s="10">
        <v>0.66666666666666663</v>
      </c>
      <c r="D768" s="9" t="s">
        <v>342</v>
      </c>
      <c r="E768" s="2" t="s">
        <v>0</v>
      </c>
      <c r="F768" s="8" t="s">
        <v>409</v>
      </c>
      <c r="G768" s="2">
        <v>14</v>
      </c>
      <c r="H768" s="2">
        <v>76</v>
      </c>
      <c r="I768" s="2">
        <v>10</v>
      </c>
      <c r="J768" s="2" t="s">
        <v>1</v>
      </c>
      <c r="K768" s="2">
        <v>1</v>
      </c>
      <c r="L768" s="2">
        <v>4</v>
      </c>
      <c r="M768" s="3" t="s">
        <v>13</v>
      </c>
      <c r="N768" s="3" t="s">
        <v>13</v>
      </c>
      <c r="O768" s="2" t="b">
        <v>1</v>
      </c>
      <c r="P768" s="2" t="b">
        <v>1</v>
      </c>
      <c r="Q768" s="2" t="s">
        <v>2</v>
      </c>
      <c r="R768" s="2" t="s">
        <v>2</v>
      </c>
      <c r="S768" s="44">
        <v>67</v>
      </c>
      <c r="T768" s="44" t="s">
        <v>10</v>
      </c>
      <c r="U768" s="20">
        <v>1.5</v>
      </c>
      <c r="V768" s="11"/>
      <c r="W768" s="2">
        <f t="shared" si="929"/>
        <v>10</v>
      </c>
      <c r="X768">
        <f t="shared" si="930"/>
        <v>10</v>
      </c>
      <c r="Y768">
        <f t="shared" si="931"/>
        <v>10</v>
      </c>
      <c r="Z768">
        <f t="shared" si="932"/>
        <v>10</v>
      </c>
      <c r="AA768" s="2">
        <f t="shared" si="933"/>
        <v>90</v>
      </c>
      <c r="AB768" s="2" t="str">
        <f t="shared" si="934"/>
        <v>Under 1.5</v>
      </c>
      <c r="AC768" s="6"/>
      <c r="AD768" s="6" t="str">
        <f t="shared" si="935"/>
        <v>Over 0.5</v>
      </c>
      <c r="AE768" s="6" t="str">
        <f t="shared" si="936"/>
        <v>?</v>
      </c>
      <c r="AF768" s="6"/>
      <c r="AG768">
        <f t="shared" si="937"/>
        <v>6</v>
      </c>
      <c r="AH768">
        <f t="shared" si="938"/>
        <v>2</v>
      </c>
      <c r="AI768">
        <f t="shared" si="939"/>
        <v>2</v>
      </c>
      <c r="AJ768">
        <f t="shared" si="940"/>
        <v>10</v>
      </c>
      <c r="AK768" s="2" t="str">
        <f t="shared" si="941"/>
        <v>A1</v>
      </c>
      <c r="AL768" s="2" t="str">
        <f t="shared" si="942"/>
        <v>Pick</v>
      </c>
    </row>
    <row r="769" spans="2:38">
      <c r="B769" t="s">
        <v>355</v>
      </c>
      <c r="C769" s="10">
        <v>0.66666666666666663</v>
      </c>
      <c r="D769" s="9" t="s">
        <v>374</v>
      </c>
      <c r="E769" s="2" t="s">
        <v>0</v>
      </c>
      <c r="F769" s="8" t="s">
        <v>585</v>
      </c>
      <c r="G769" s="2">
        <v>41</v>
      </c>
      <c r="H769" s="2">
        <v>44</v>
      </c>
      <c r="I769" s="2">
        <v>15</v>
      </c>
      <c r="J769" s="2" t="s">
        <v>1</v>
      </c>
      <c r="K769" s="2">
        <v>1</v>
      </c>
      <c r="L769" s="2">
        <v>26</v>
      </c>
      <c r="M769" s="3" t="s">
        <v>13</v>
      </c>
      <c r="N769" s="3" t="s">
        <v>13</v>
      </c>
      <c r="O769" s="2">
        <v>44</v>
      </c>
      <c r="P769" s="2" t="b">
        <v>1</v>
      </c>
      <c r="Q769" s="2" t="s">
        <v>2</v>
      </c>
      <c r="R769" s="2" t="s">
        <v>2</v>
      </c>
      <c r="S769" s="44">
        <v>61</v>
      </c>
      <c r="T769" s="44" t="s">
        <v>10</v>
      </c>
      <c r="U769" s="20">
        <v>1.65</v>
      </c>
      <c r="V769" s="11"/>
      <c r="W769" s="2">
        <f t="shared" si="929"/>
        <v>0</v>
      </c>
      <c r="X769">
        <f t="shared" si="930"/>
        <v>0</v>
      </c>
      <c r="Y769">
        <f t="shared" si="931"/>
        <v>10</v>
      </c>
      <c r="Z769">
        <f t="shared" si="932"/>
        <v>10</v>
      </c>
      <c r="AA769" s="2">
        <f t="shared" si="933"/>
        <v>70</v>
      </c>
      <c r="AB769" s="2" t="str">
        <f t="shared" si="934"/>
        <v>Under 1.5</v>
      </c>
      <c r="AC769" s="6"/>
      <c r="AD769" s="6" t="str">
        <f t="shared" si="935"/>
        <v>Over 0.5</v>
      </c>
      <c r="AE769" s="6" t="str">
        <f t="shared" si="936"/>
        <v>?</v>
      </c>
      <c r="AF769" s="6"/>
      <c r="AG769">
        <f t="shared" si="937"/>
        <v>0</v>
      </c>
      <c r="AH769">
        <f t="shared" si="938"/>
        <v>0</v>
      </c>
      <c r="AI769">
        <f t="shared" si="939"/>
        <v>2</v>
      </c>
      <c r="AJ769">
        <f t="shared" si="940"/>
        <v>0</v>
      </c>
      <c r="AK769" s="2" t="str">
        <f t="shared" si="941"/>
        <v>-</v>
      </c>
      <c r="AL769" s="2" t="str">
        <f t="shared" si="942"/>
        <v>-</v>
      </c>
    </row>
    <row r="770" spans="2:38">
      <c r="B770" t="s">
        <v>404</v>
      </c>
      <c r="C770" s="10">
        <v>0.66666666666666663</v>
      </c>
      <c r="D770" s="9" t="s">
        <v>1233</v>
      </c>
      <c r="E770" s="2" t="s">
        <v>0</v>
      </c>
      <c r="F770" s="8" t="s">
        <v>1113</v>
      </c>
      <c r="G770" s="2">
        <v>21</v>
      </c>
      <c r="H770" s="2">
        <v>47</v>
      </c>
      <c r="I770" s="2">
        <v>32</v>
      </c>
      <c r="J770" s="2" t="s">
        <v>1</v>
      </c>
      <c r="K770" s="2" t="s">
        <v>1</v>
      </c>
      <c r="L770" s="2">
        <v>11</v>
      </c>
      <c r="M770" s="3" t="s">
        <v>13</v>
      </c>
      <c r="N770" s="3" t="s">
        <v>13</v>
      </c>
      <c r="O770" s="2">
        <v>47</v>
      </c>
      <c r="P770" s="2" t="b">
        <v>1</v>
      </c>
      <c r="Q770" s="2" t="b">
        <v>1</v>
      </c>
      <c r="R770" s="2" t="s">
        <v>2</v>
      </c>
      <c r="S770" s="44">
        <v>55</v>
      </c>
      <c r="T770" s="44" t="s">
        <v>10</v>
      </c>
      <c r="U770" s="20">
        <v>1.6</v>
      </c>
      <c r="V770" s="11"/>
      <c r="W770" s="2">
        <f t="shared" si="929"/>
        <v>0</v>
      </c>
      <c r="X770">
        <f t="shared" si="930"/>
        <v>5</v>
      </c>
      <c r="Y770">
        <f t="shared" si="931"/>
        <v>5</v>
      </c>
      <c r="Z770">
        <f t="shared" si="932"/>
        <v>10</v>
      </c>
      <c r="AA770" s="2">
        <f t="shared" si="933"/>
        <v>70</v>
      </c>
      <c r="AB770" s="2" t="str">
        <f t="shared" si="934"/>
        <v>Under 1.5</v>
      </c>
      <c r="AC770" s="6"/>
      <c r="AD770" s="6" t="str">
        <f t="shared" si="935"/>
        <v>Over 0.5</v>
      </c>
      <c r="AE770" s="6" t="str">
        <f t="shared" si="936"/>
        <v>?</v>
      </c>
      <c r="AF770" s="6"/>
      <c r="AG770">
        <f t="shared" si="937"/>
        <v>0</v>
      </c>
      <c r="AH770">
        <f t="shared" si="938"/>
        <v>0</v>
      </c>
      <c r="AI770">
        <f t="shared" si="939"/>
        <v>2</v>
      </c>
      <c r="AJ770">
        <f t="shared" si="940"/>
        <v>0</v>
      </c>
      <c r="AK770" s="2" t="str">
        <f t="shared" si="941"/>
        <v>-</v>
      </c>
      <c r="AL770" s="2" t="str">
        <f t="shared" si="942"/>
        <v>-</v>
      </c>
    </row>
    <row r="771" spans="2:38">
      <c r="B771" t="s">
        <v>258</v>
      </c>
      <c r="C771" s="10">
        <v>0.66666666666666663</v>
      </c>
      <c r="D771" s="9" t="s">
        <v>242</v>
      </c>
      <c r="E771" s="2" t="s">
        <v>0</v>
      </c>
      <c r="F771" s="8" t="s">
        <v>241</v>
      </c>
      <c r="G771" s="2">
        <v>11</v>
      </c>
      <c r="H771" s="2">
        <v>60</v>
      </c>
      <c r="I771" s="2">
        <v>28</v>
      </c>
      <c r="J771" s="2" t="s">
        <v>1</v>
      </c>
      <c r="K771" s="2" t="s">
        <v>1</v>
      </c>
      <c r="L771" s="2">
        <v>17</v>
      </c>
      <c r="M771" s="3" t="s">
        <v>13</v>
      </c>
      <c r="N771" s="3" t="s">
        <v>13</v>
      </c>
      <c r="O771" s="2" t="b">
        <v>1</v>
      </c>
      <c r="P771" s="2" t="b">
        <v>1</v>
      </c>
      <c r="Q771" s="2" t="b">
        <v>1</v>
      </c>
      <c r="R771" s="2" t="s">
        <v>2</v>
      </c>
      <c r="S771" s="44">
        <v>73</v>
      </c>
      <c r="T771" s="44" t="s">
        <v>10</v>
      </c>
      <c r="U771" s="20">
        <v>1.5</v>
      </c>
      <c r="V771" s="11"/>
      <c r="W771" s="2">
        <f t="shared" si="929"/>
        <v>10</v>
      </c>
      <c r="X771">
        <f t="shared" si="930"/>
        <v>0</v>
      </c>
      <c r="Y771">
        <f t="shared" si="931"/>
        <v>10</v>
      </c>
      <c r="Z771">
        <f t="shared" si="932"/>
        <v>10</v>
      </c>
      <c r="AA771" s="2">
        <f t="shared" si="933"/>
        <v>80</v>
      </c>
      <c r="AB771" s="2" t="str">
        <f t="shared" si="934"/>
        <v>Under 1.5</v>
      </c>
      <c r="AC771" s="6"/>
      <c r="AD771" s="6" t="str">
        <f t="shared" si="935"/>
        <v>Over 0.5</v>
      </c>
      <c r="AE771" s="6" t="str">
        <f t="shared" si="936"/>
        <v>?</v>
      </c>
      <c r="AF771" s="6"/>
      <c r="AG771">
        <f t="shared" si="937"/>
        <v>6</v>
      </c>
      <c r="AH771">
        <f t="shared" si="938"/>
        <v>0</v>
      </c>
      <c r="AI771">
        <f t="shared" si="939"/>
        <v>2</v>
      </c>
      <c r="AJ771">
        <f t="shared" si="940"/>
        <v>0</v>
      </c>
      <c r="AK771" s="2" t="str">
        <f t="shared" si="941"/>
        <v>-</v>
      </c>
      <c r="AL771" s="2" t="str">
        <f t="shared" si="942"/>
        <v>-</v>
      </c>
    </row>
    <row r="772" spans="2:38">
      <c r="B772" t="s">
        <v>646</v>
      </c>
      <c r="C772" s="10">
        <v>0.66666666666666663</v>
      </c>
      <c r="D772" s="9" t="s">
        <v>810</v>
      </c>
      <c r="E772" s="2" t="s">
        <v>0</v>
      </c>
      <c r="F772" s="8" t="s">
        <v>643</v>
      </c>
      <c r="G772" s="2">
        <v>40</v>
      </c>
      <c r="H772" s="2">
        <v>48</v>
      </c>
      <c r="I772" s="2">
        <v>13</v>
      </c>
      <c r="J772" s="2" t="s">
        <v>1</v>
      </c>
      <c r="K772" s="2">
        <v>1</v>
      </c>
      <c r="L772" s="2">
        <v>27</v>
      </c>
      <c r="M772" s="3" t="s">
        <v>13</v>
      </c>
      <c r="N772" s="3" t="s">
        <v>13</v>
      </c>
      <c r="O772" s="2">
        <v>48</v>
      </c>
      <c r="P772" s="2" t="b">
        <v>1</v>
      </c>
      <c r="Q772" s="2" t="s">
        <v>2</v>
      </c>
      <c r="R772" s="2" t="s">
        <v>2</v>
      </c>
      <c r="S772" s="44">
        <v>52</v>
      </c>
      <c r="T772" s="44" t="s">
        <v>12</v>
      </c>
      <c r="U772" s="20">
        <v>1.8</v>
      </c>
      <c r="V772" s="11"/>
      <c r="W772" s="2">
        <f t="shared" si="929"/>
        <v>0</v>
      </c>
      <c r="X772">
        <f t="shared" si="930"/>
        <v>0</v>
      </c>
      <c r="Y772">
        <f t="shared" si="931"/>
        <v>5</v>
      </c>
      <c r="Z772">
        <f t="shared" si="932"/>
        <v>0</v>
      </c>
      <c r="AA772" s="2">
        <f t="shared" si="933"/>
        <v>55</v>
      </c>
      <c r="AB772" s="2" t="str">
        <f t="shared" si="934"/>
        <v>Over 0.5</v>
      </c>
      <c r="AC772" s="6"/>
      <c r="AD772" s="6" t="str">
        <f t="shared" si="935"/>
        <v>Over 0.5</v>
      </c>
      <c r="AE772" s="6" t="str">
        <f t="shared" si="936"/>
        <v>?</v>
      </c>
      <c r="AF772" s="6"/>
      <c r="AG772">
        <f t="shared" si="937"/>
        <v>1</v>
      </c>
      <c r="AH772">
        <f t="shared" si="938"/>
        <v>0</v>
      </c>
      <c r="AI772">
        <f t="shared" si="939"/>
        <v>2</v>
      </c>
      <c r="AJ772">
        <f t="shared" si="940"/>
        <v>0</v>
      </c>
      <c r="AK772" s="2" t="str">
        <f t="shared" si="941"/>
        <v>-</v>
      </c>
      <c r="AL772" s="2" t="str">
        <f t="shared" si="942"/>
        <v>-</v>
      </c>
    </row>
    <row r="773" spans="2:38">
      <c r="B773" t="s">
        <v>160</v>
      </c>
      <c r="C773" s="10">
        <v>0.69791666666666663</v>
      </c>
      <c r="D773" s="9" t="s">
        <v>742</v>
      </c>
      <c r="E773" s="2" t="s">
        <v>0</v>
      </c>
      <c r="F773" s="8" t="s">
        <v>1331</v>
      </c>
      <c r="G773" s="2">
        <v>28</v>
      </c>
      <c r="H773" s="2">
        <v>43</v>
      </c>
      <c r="I773" s="2">
        <v>30</v>
      </c>
      <c r="J773" s="2" t="s">
        <v>1</v>
      </c>
      <c r="K773" s="2">
        <v>1</v>
      </c>
      <c r="L773" s="2">
        <v>2</v>
      </c>
      <c r="M773" s="3" t="s">
        <v>13</v>
      </c>
      <c r="N773" s="3" t="s">
        <v>13</v>
      </c>
      <c r="O773" s="2">
        <v>43</v>
      </c>
      <c r="P773" s="2" t="b">
        <v>1</v>
      </c>
      <c r="Q773" s="2" t="s">
        <v>2</v>
      </c>
      <c r="R773" s="2" t="s">
        <v>2</v>
      </c>
      <c r="S773" s="44">
        <v>56</v>
      </c>
      <c r="T773" s="44" t="s">
        <v>10</v>
      </c>
      <c r="U773" s="20">
        <v>1.7</v>
      </c>
      <c r="V773" s="11"/>
      <c r="W773" s="2">
        <f t="shared" si="929"/>
        <v>0</v>
      </c>
      <c r="X773">
        <f t="shared" si="930"/>
        <v>10</v>
      </c>
      <c r="Y773">
        <f t="shared" si="931"/>
        <v>5</v>
      </c>
      <c r="Z773">
        <f t="shared" si="932"/>
        <v>10</v>
      </c>
      <c r="AA773" s="2">
        <f t="shared" si="933"/>
        <v>75</v>
      </c>
      <c r="AB773" s="2" t="str">
        <f t="shared" si="934"/>
        <v>Under 1.5</v>
      </c>
      <c r="AC773" s="6"/>
      <c r="AD773" s="6" t="str">
        <f t="shared" si="935"/>
        <v>Over 0.5</v>
      </c>
      <c r="AE773" s="6" t="str">
        <f t="shared" si="936"/>
        <v>?</v>
      </c>
      <c r="AF773" s="6"/>
      <c r="AG773">
        <f t="shared" si="937"/>
        <v>0</v>
      </c>
      <c r="AH773">
        <f t="shared" si="938"/>
        <v>2</v>
      </c>
      <c r="AI773">
        <f t="shared" si="939"/>
        <v>2</v>
      </c>
      <c r="AJ773">
        <f t="shared" si="940"/>
        <v>4</v>
      </c>
      <c r="AK773" s="2" t="str">
        <f t="shared" si="941"/>
        <v>-</v>
      </c>
      <c r="AL773" s="2" t="str">
        <f t="shared" si="942"/>
        <v>Pick</v>
      </c>
    </row>
    <row r="774" spans="2:38">
      <c r="B774" t="s">
        <v>151</v>
      </c>
      <c r="C774" s="10">
        <v>0.70833333333333337</v>
      </c>
      <c r="D774" s="9" t="s">
        <v>744</v>
      </c>
      <c r="E774" s="2" t="s">
        <v>0</v>
      </c>
      <c r="F774" s="8" t="s">
        <v>1022</v>
      </c>
      <c r="G774" s="2">
        <v>14</v>
      </c>
      <c r="H774" s="2">
        <v>60</v>
      </c>
      <c r="I774" s="2">
        <v>26</v>
      </c>
      <c r="J774" s="2" t="s">
        <v>1</v>
      </c>
      <c r="K774" s="2">
        <v>2</v>
      </c>
      <c r="L774" s="2">
        <v>12</v>
      </c>
      <c r="M774" s="3" t="s">
        <v>13</v>
      </c>
      <c r="N774" s="3" t="s">
        <v>13</v>
      </c>
      <c r="O774" s="2" t="b">
        <v>1</v>
      </c>
      <c r="P774" s="2" t="b">
        <v>1</v>
      </c>
      <c r="Q774" s="2" t="s">
        <v>2</v>
      </c>
      <c r="R774" s="2" t="s">
        <v>2</v>
      </c>
      <c r="S774" s="44">
        <v>45</v>
      </c>
      <c r="T774" s="44" t="s">
        <v>12</v>
      </c>
      <c r="U774" s="20">
        <v>1.7</v>
      </c>
      <c r="V774" s="11"/>
      <c r="W774" s="2">
        <f t="shared" si="929"/>
        <v>10</v>
      </c>
      <c r="X774">
        <f t="shared" si="930"/>
        <v>5</v>
      </c>
      <c r="Y774">
        <f t="shared" si="931"/>
        <v>0</v>
      </c>
      <c r="Z774">
        <f t="shared" si="932"/>
        <v>0</v>
      </c>
      <c r="AA774" s="2">
        <f t="shared" si="933"/>
        <v>65</v>
      </c>
      <c r="AB774" s="2" t="str">
        <f t="shared" si="934"/>
        <v>Under 1.5</v>
      </c>
      <c r="AC774" s="6"/>
      <c r="AD774" s="6" t="str">
        <f t="shared" si="935"/>
        <v>Over 0.5</v>
      </c>
      <c r="AE774" s="6" t="str">
        <f t="shared" si="936"/>
        <v>?</v>
      </c>
      <c r="AF774" s="6"/>
      <c r="AG774">
        <f t="shared" si="937"/>
        <v>6</v>
      </c>
      <c r="AH774">
        <f t="shared" si="938"/>
        <v>0</v>
      </c>
      <c r="AI774">
        <f t="shared" si="939"/>
        <v>0</v>
      </c>
      <c r="AJ774">
        <f t="shared" si="940"/>
        <v>0</v>
      </c>
      <c r="AK774" s="2" t="str">
        <f t="shared" si="941"/>
        <v>-</v>
      </c>
      <c r="AL774" s="2" t="str">
        <f t="shared" si="942"/>
        <v>-</v>
      </c>
    </row>
    <row r="775" spans="2:38">
      <c r="B775" t="s">
        <v>72</v>
      </c>
      <c r="C775" s="10">
        <v>0.70833333333333337</v>
      </c>
      <c r="D775" s="9" t="s">
        <v>1025</v>
      </c>
      <c r="E775" s="2" t="s">
        <v>0</v>
      </c>
      <c r="F775" s="8" t="s">
        <v>130</v>
      </c>
      <c r="G775" s="2">
        <v>19</v>
      </c>
      <c r="H775" s="2">
        <v>43</v>
      </c>
      <c r="I775" s="2">
        <v>38</v>
      </c>
      <c r="J775" s="2" t="s">
        <v>1</v>
      </c>
      <c r="K775" s="2">
        <v>2</v>
      </c>
      <c r="L775" s="2">
        <v>19</v>
      </c>
      <c r="M775" s="3" t="s">
        <v>13</v>
      </c>
      <c r="N775" s="3" t="s">
        <v>13</v>
      </c>
      <c r="O775" s="2">
        <v>43</v>
      </c>
      <c r="P775" s="2" t="b">
        <v>1</v>
      </c>
      <c r="Q775" s="2" t="s">
        <v>2</v>
      </c>
      <c r="R775" s="2" t="s">
        <v>2</v>
      </c>
      <c r="S775" s="44">
        <v>32</v>
      </c>
      <c r="T775" s="44" t="s">
        <v>12</v>
      </c>
      <c r="U775" s="20">
        <v>1.7</v>
      </c>
      <c r="V775" s="11"/>
      <c r="W775" s="2">
        <f t="shared" si="929"/>
        <v>0</v>
      </c>
      <c r="X775">
        <f t="shared" si="930"/>
        <v>0</v>
      </c>
      <c r="Y775">
        <f t="shared" si="931"/>
        <v>0</v>
      </c>
      <c r="Z775">
        <f t="shared" si="932"/>
        <v>0</v>
      </c>
      <c r="AA775" s="2">
        <f t="shared" si="933"/>
        <v>50</v>
      </c>
      <c r="AB775" s="2" t="str">
        <f t="shared" si="934"/>
        <v>Over 0.5</v>
      </c>
      <c r="AC775" s="6"/>
      <c r="AD775" s="6" t="str">
        <f t="shared" si="935"/>
        <v>Over 0.5</v>
      </c>
      <c r="AE775" s="6" t="str">
        <f t="shared" si="936"/>
        <v>?</v>
      </c>
      <c r="AF775" s="6"/>
      <c r="AG775">
        <f t="shared" si="937"/>
        <v>0</v>
      </c>
      <c r="AH775">
        <f t="shared" si="938"/>
        <v>0</v>
      </c>
      <c r="AI775">
        <f t="shared" si="939"/>
        <v>0</v>
      </c>
      <c r="AJ775">
        <f t="shared" si="940"/>
        <v>0</v>
      </c>
      <c r="AK775" s="2" t="str">
        <f t="shared" si="941"/>
        <v>-</v>
      </c>
      <c r="AL775" s="2" t="str">
        <f t="shared" si="942"/>
        <v>-</v>
      </c>
    </row>
    <row r="776" spans="2:38">
      <c r="B776" t="s">
        <v>403</v>
      </c>
      <c r="C776" s="10">
        <v>0.70833333333333337</v>
      </c>
      <c r="D776" s="9" t="s">
        <v>909</v>
      </c>
      <c r="E776" s="2" t="s">
        <v>0</v>
      </c>
      <c r="F776" s="8" t="s">
        <v>951</v>
      </c>
      <c r="G776" s="2">
        <v>30</v>
      </c>
      <c r="H776" s="2">
        <v>46</v>
      </c>
      <c r="I776" s="2">
        <v>24</v>
      </c>
      <c r="J776" s="2" t="s">
        <v>1</v>
      </c>
      <c r="K776" s="2">
        <v>1</v>
      </c>
      <c r="L776" s="2">
        <v>6</v>
      </c>
      <c r="M776" s="3" t="s">
        <v>13</v>
      </c>
      <c r="N776" s="3" t="s">
        <v>13</v>
      </c>
      <c r="O776" s="2">
        <v>46</v>
      </c>
      <c r="P776" s="2" t="b">
        <v>1</v>
      </c>
      <c r="Q776" s="2" t="s">
        <v>2</v>
      </c>
      <c r="R776" s="2" t="s">
        <v>2</v>
      </c>
      <c r="S776" s="44">
        <v>62</v>
      </c>
      <c r="T776" s="44" t="s">
        <v>12</v>
      </c>
      <c r="U776" s="20">
        <v>1.7</v>
      </c>
      <c r="V776" s="11"/>
      <c r="W776" s="2">
        <f t="shared" ref="W776:W783" si="943">IF(H776&gt;52,10,0)</f>
        <v>0</v>
      </c>
      <c r="X776">
        <f t="shared" ref="X776:X783" si="944">IF(L776&gt;15,0,IF(L776&lt;8,10,5))</f>
        <v>10</v>
      </c>
      <c r="Y776">
        <f t="shared" ref="Y776:Y783" si="945">IF(S776&gt;60,10,IF(S776&lt;49,0,5))</f>
        <v>10</v>
      </c>
      <c r="Z776">
        <f t="shared" ref="Z776:Z783" si="946">IF(T776="Y",10,IF(T776="C",5,0))</f>
        <v>0</v>
      </c>
      <c r="AA776" s="2">
        <f t="shared" ref="AA776:AA783" si="947">SUM(W776:Z776)+50</f>
        <v>70</v>
      </c>
      <c r="AB776" s="2" t="str">
        <f t="shared" ref="AB776:AB783" si="948">IF(AA776&lt;56,"Over 0.5","Under 1.5")</f>
        <v>Under 1.5</v>
      </c>
      <c r="AC776" s="6"/>
      <c r="AD776" s="6" t="str">
        <f t="shared" ref="AD776:AD783" si="949">IF(M776="1-0","Under 1.5",IF(M776="0-0","Under 1.5",IF(M776="0-1","Under 1.5","Over 0.5")))</f>
        <v>Over 0.5</v>
      </c>
      <c r="AE776" s="6" t="str">
        <f t="shared" ref="AE776:AE783" si="950">IF(M776="?",M776,IF(AB776=AD776,"WON",IF(M776="0-1","WON",IF(M776="1-0","WON","LOST"))))</f>
        <v>?</v>
      </c>
      <c r="AF776" s="6"/>
      <c r="AG776">
        <f t="shared" ref="AG776:AG783" si="951">IF(H776&gt;52,6,IF(H776=52,5,IF(H776=51,4,IF(H776=50,3,IF(H776=49,2,IF(H776=48,1,0))))))</f>
        <v>0</v>
      </c>
      <c r="AH776">
        <f t="shared" ref="AH776:AH783" si="952">IF(L776&lt;8,2,0)</f>
        <v>2</v>
      </c>
      <c r="AI776">
        <f t="shared" ref="AI776:AI783" si="953">IF(S776&gt;49,2,0)</f>
        <v>2</v>
      </c>
      <c r="AJ776">
        <f t="shared" ref="AJ776:AJ783" si="954">IF(SUM(AH776:AI776)=4,SUM(AG776:AI776),0)</f>
        <v>4</v>
      </c>
      <c r="AK776" s="2" t="str">
        <f t="shared" ref="AK776:AK783" si="955">IF(AJ776=10,"A1",IF(AJ776=9,"A2",IF(AJ776=8,"A3",IF(AJ776=7,"A4",IF(AJ776=6,"A5","-")))))</f>
        <v>-</v>
      </c>
      <c r="AL776" s="2" t="str">
        <f t="shared" ref="AL776:AL783" si="956">IF(AND(L776&lt;11,U776&lt;1.75,AA776&gt;65,OR((AND(S776&gt;49,S776&lt;61,T776="Y")),(AND(S776&lt;48,T776="Y")),(AND(S776&gt;60,T776="N")),(AND(S776&gt;60,T776="Y")),(AND(S776&gt;60,T776="C")))),"Pick","-")</f>
        <v>Pick</v>
      </c>
    </row>
    <row r="777" spans="2:38">
      <c r="B777" t="s">
        <v>487</v>
      </c>
      <c r="C777" s="10">
        <v>0.70833333333333337</v>
      </c>
      <c r="D777" s="9" t="s">
        <v>1190</v>
      </c>
      <c r="E777" s="2" t="s">
        <v>0</v>
      </c>
      <c r="F777" s="8" t="s">
        <v>490</v>
      </c>
      <c r="G777" s="2">
        <v>34</v>
      </c>
      <c r="H777" s="2">
        <v>49</v>
      </c>
      <c r="I777" s="2">
        <v>17</v>
      </c>
      <c r="J777" s="2" t="s">
        <v>1</v>
      </c>
      <c r="K777" s="2">
        <v>2</v>
      </c>
      <c r="L777" s="2">
        <v>17</v>
      </c>
      <c r="M777" s="3" t="s">
        <v>13</v>
      </c>
      <c r="N777" s="3" t="s">
        <v>13</v>
      </c>
      <c r="O777" s="2">
        <v>49</v>
      </c>
      <c r="P777" s="2" t="b">
        <v>1</v>
      </c>
      <c r="Q777" s="2" t="s">
        <v>2</v>
      </c>
      <c r="R777" s="2" t="s">
        <v>2</v>
      </c>
      <c r="S777" s="44">
        <v>29</v>
      </c>
      <c r="T777" s="44" t="s">
        <v>12</v>
      </c>
      <c r="U777" s="20">
        <v>1.7</v>
      </c>
      <c r="V777" s="11"/>
      <c r="W777" s="2">
        <f t="shared" si="943"/>
        <v>0</v>
      </c>
      <c r="X777">
        <f t="shared" si="944"/>
        <v>0</v>
      </c>
      <c r="Y777">
        <f t="shared" si="945"/>
        <v>0</v>
      </c>
      <c r="Z777">
        <f t="shared" si="946"/>
        <v>0</v>
      </c>
      <c r="AA777" s="2">
        <f t="shared" si="947"/>
        <v>50</v>
      </c>
      <c r="AB777" s="2" t="str">
        <f t="shared" si="948"/>
        <v>Over 0.5</v>
      </c>
      <c r="AC777" s="6"/>
      <c r="AD777" s="6" t="str">
        <f t="shared" si="949"/>
        <v>Over 0.5</v>
      </c>
      <c r="AE777" s="6" t="str">
        <f t="shared" si="950"/>
        <v>?</v>
      </c>
      <c r="AF777" s="6"/>
      <c r="AG777">
        <f t="shared" si="951"/>
        <v>2</v>
      </c>
      <c r="AH777">
        <f t="shared" si="952"/>
        <v>0</v>
      </c>
      <c r="AI777">
        <f t="shared" si="953"/>
        <v>0</v>
      </c>
      <c r="AJ777">
        <f t="shared" si="954"/>
        <v>0</v>
      </c>
      <c r="AK777" s="2" t="str">
        <f t="shared" si="955"/>
        <v>-</v>
      </c>
      <c r="AL777" s="2" t="str">
        <f t="shared" si="956"/>
        <v>-</v>
      </c>
    </row>
    <row r="778" spans="2:38">
      <c r="B778" t="s">
        <v>206</v>
      </c>
      <c r="C778" s="10">
        <v>0.70833333333333337</v>
      </c>
      <c r="D778" s="9" t="s">
        <v>953</v>
      </c>
      <c r="E778" s="2" t="s">
        <v>0</v>
      </c>
      <c r="F778" s="8" t="s">
        <v>1066</v>
      </c>
      <c r="G778" s="2">
        <v>27</v>
      </c>
      <c r="H778" s="2">
        <v>63</v>
      </c>
      <c r="I778" s="2">
        <v>10</v>
      </c>
      <c r="J778" s="2" t="s">
        <v>1</v>
      </c>
      <c r="K778" s="2">
        <v>1</v>
      </c>
      <c r="L778" s="2">
        <v>17</v>
      </c>
      <c r="M778" s="3" t="s">
        <v>13</v>
      </c>
      <c r="N778" s="3" t="s">
        <v>13</v>
      </c>
      <c r="O778" s="2" t="b">
        <v>1</v>
      </c>
      <c r="P778" s="2" t="b">
        <v>1</v>
      </c>
      <c r="Q778" s="2" t="s">
        <v>2</v>
      </c>
      <c r="R778" s="2" t="s">
        <v>2</v>
      </c>
      <c r="S778" s="44">
        <v>46</v>
      </c>
      <c r="T778" s="44" t="s">
        <v>10</v>
      </c>
      <c r="U778" s="20">
        <v>1.6</v>
      </c>
      <c r="V778" s="11"/>
      <c r="W778" s="2">
        <f t="shared" si="943"/>
        <v>10</v>
      </c>
      <c r="X778">
        <f t="shared" si="944"/>
        <v>0</v>
      </c>
      <c r="Y778">
        <f t="shared" si="945"/>
        <v>0</v>
      </c>
      <c r="Z778">
        <f t="shared" si="946"/>
        <v>10</v>
      </c>
      <c r="AA778" s="2">
        <f t="shared" si="947"/>
        <v>70</v>
      </c>
      <c r="AB778" s="2" t="str">
        <f t="shared" si="948"/>
        <v>Under 1.5</v>
      </c>
      <c r="AC778" s="6"/>
      <c r="AD778" s="6" t="str">
        <f t="shared" si="949"/>
        <v>Over 0.5</v>
      </c>
      <c r="AE778" s="6" t="str">
        <f t="shared" si="950"/>
        <v>?</v>
      </c>
      <c r="AF778" s="6"/>
      <c r="AG778">
        <f t="shared" si="951"/>
        <v>6</v>
      </c>
      <c r="AH778">
        <f t="shared" si="952"/>
        <v>0</v>
      </c>
      <c r="AI778">
        <f t="shared" si="953"/>
        <v>0</v>
      </c>
      <c r="AJ778">
        <f t="shared" si="954"/>
        <v>0</v>
      </c>
      <c r="AK778" s="2" t="str">
        <f t="shared" si="955"/>
        <v>-</v>
      </c>
      <c r="AL778" s="2" t="str">
        <f t="shared" si="956"/>
        <v>-</v>
      </c>
    </row>
    <row r="779" spans="2:38">
      <c r="B779" t="s">
        <v>87</v>
      </c>
      <c r="C779" s="10">
        <v>0.70833333333333337</v>
      </c>
      <c r="D779" s="9" t="s">
        <v>122</v>
      </c>
      <c r="E779" s="2" t="s">
        <v>0</v>
      </c>
      <c r="F779" s="8" t="s">
        <v>748</v>
      </c>
      <c r="G779" s="2">
        <v>27</v>
      </c>
      <c r="H779" s="2">
        <v>57</v>
      </c>
      <c r="I779" s="2">
        <v>16</v>
      </c>
      <c r="J779" s="2" t="s">
        <v>1</v>
      </c>
      <c r="K779" s="2" t="s">
        <v>1</v>
      </c>
      <c r="L779" s="2">
        <v>11</v>
      </c>
      <c r="M779" s="3" t="s">
        <v>13</v>
      </c>
      <c r="N779" s="3" t="s">
        <v>13</v>
      </c>
      <c r="O779" s="2" t="b">
        <v>1</v>
      </c>
      <c r="P779" s="2" t="b">
        <v>1</v>
      </c>
      <c r="Q779" s="2" t="b">
        <v>1</v>
      </c>
      <c r="R779" s="2" t="s">
        <v>2</v>
      </c>
      <c r="S779" s="44">
        <v>58</v>
      </c>
      <c r="T779" s="44" t="s">
        <v>10</v>
      </c>
      <c r="U779" s="20">
        <v>1.4</v>
      </c>
      <c r="V779" s="11"/>
      <c r="W779" s="2">
        <f t="shared" si="943"/>
        <v>10</v>
      </c>
      <c r="X779">
        <f t="shared" si="944"/>
        <v>5</v>
      </c>
      <c r="Y779">
        <f t="shared" si="945"/>
        <v>5</v>
      </c>
      <c r="Z779">
        <f t="shared" si="946"/>
        <v>10</v>
      </c>
      <c r="AA779" s="2">
        <f t="shared" si="947"/>
        <v>80</v>
      </c>
      <c r="AB779" s="2" t="str">
        <f t="shared" si="948"/>
        <v>Under 1.5</v>
      </c>
      <c r="AC779" s="6"/>
      <c r="AD779" s="6" t="str">
        <f t="shared" si="949"/>
        <v>Over 0.5</v>
      </c>
      <c r="AE779" s="6" t="str">
        <f t="shared" si="950"/>
        <v>?</v>
      </c>
      <c r="AF779" s="6"/>
      <c r="AG779">
        <f t="shared" si="951"/>
        <v>6</v>
      </c>
      <c r="AH779">
        <f t="shared" si="952"/>
        <v>0</v>
      </c>
      <c r="AI779">
        <f t="shared" si="953"/>
        <v>2</v>
      </c>
      <c r="AJ779">
        <f t="shared" si="954"/>
        <v>0</v>
      </c>
      <c r="AK779" s="2" t="str">
        <f t="shared" si="955"/>
        <v>-</v>
      </c>
      <c r="AL779" s="2" t="str">
        <f t="shared" si="956"/>
        <v>-</v>
      </c>
    </row>
    <row r="780" spans="2:38">
      <c r="B780" t="s">
        <v>227</v>
      </c>
      <c r="C780" s="10">
        <v>0.70833333333333337</v>
      </c>
      <c r="D780" s="9" t="s">
        <v>738</v>
      </c>
      <c r="E780" s="2" t="s">
        <v>0</v>
      </c>
      <c r="F780" s="8" t="s">
        <v>715</v>
      </c>
      <c r="G780" s="2">
        <v>20</v>
      </c>
      <c r="H780" s="2">
        <v>54</v>
      </c>
      <c r="I780" s="2">
        <v>26</v>
      </c>
      <c r="J780" s="2" t="s">
        <v>1</v>
      </c>
      <c r="K780" s="2">
        <v>1</v>
      </c>
      <c r="L780" s="2">
        <v>6</v>
      </c>
      <c r="M780" s="3" t="s">
        <v>13</v>
      </c>
      <c r="N780" s="3" t="s">
        <v>13</v>
      </c>
      <c r="O780" s="2" t="b">
        <v>1</v>
      </c>
      <c r="P780" s="2" t="b">
        <v>1</v>
      </c>
      <c r="Q780" s="2" t="s">
        <v>2</v>
      </c>
      <c r="R780" s="2" t="s">
        <v>2</v>
      </c>
      <c r="S780" s="44">
        <v>48</v>
      </c>
      <c r="T780" s="44" t="s">
        <v>12</v>
      </c>
      <c r="U780" s="20">
        <v>1.55</v>
      </c>
      <c r="V780" s="11"/>
      <c r="W780" s="2">
        <f t="shared" si="943"/>
        <v>10</v>
      </c>
      <c r="X780">
        <f t="shared" si="944"/>
        <v>10</v>
      </c>
      <c r="Y780">
        <f t="shared" si="945"/>
        <v>0</v>
      </c>
      <c r="Z780">
        <f t="shared" si="946"/>
        <v>0</v>
      </c>
      <c r="AA780" s="2">
        <f t="shared" si="947"/>
        <v>70</v>
      </c>
      <c r="AB780" s="2" t="str">
        <f t="shared" si="948"/>
        <v>Under 1.5</v>
      </c>
      <c r="AC780" s="6"/>
      <c r="AD780" s="6" t="str">
        <f t="shared" si="949"/>
        <v>Over 0.5</v>
      </c>
      <c r="AE780" s="6" t="str">
        <f t="shared" si="950"/>
        <v>?</v>
      </c>
      <c r="AF780" s="6"/>
      <c r="AG780">
        <f t="shared" si="951"/>
        <v>6</v>
      </c>
      <c r="AH780">
        <f t="shared" si="952"/>
        <v>2</v>
      </c>
      <c r="AI780">
        <f t="shared" si="953"/>
        <v>0</v>
      </c>
      <c r="AJ780">
        <f t="shared" si="954"/>
        <v>0</v>
      </c>
      <c r="AK780" s="2" t="str">
        <f t="shared" si="955"/>
        <v>-</v>
      </c>
      <c r="AL780" s="2" t="str">
        <f t="shared" si="956"/>
        <v>-</v>
      </c>
    </row>
    <row r="781" spans="2:38">
      <c r="B781" t="s">
        <v>314</v>
      </c>
      <c r="C781" s="10">
        <v>0.70833333333333337</v>
      </c>
      <c r="D781" s="9" t="s">
        <v>1332</v>
      </c>
      <c r="E781" s="2" t="s">
        <v>0</v>
      </c>
      <c r="F781" s="8" t="s">
        <v>787</v>
      </c>
      <c r="G781" s="2">
        <v>38</v>
      </c>
      <c r="H781" s="2">
        <v>50</v>
      </c>
      <c r="I781" s="2">
        <v>12</v>
      </c>
      <c r="J781" s="2" t="s">
        <v>1</v>
      </c>
      <c r="K781" s="2">
        <v>1</v>
      </c>
      <c r="L781" s="2">
        <v>26</v>
      </c>
      <c r="M781" s="3" t="s">
        <v>13</v>
      </c>
      <c r="N781" s="3" t="s">
        <v>13</v>
      </c>
      <c r="O781" s="2">
        <v>50</v>
      </c>
      <c r="P781" s="2" t="b">
        <v>1</v>
      </c>
      <c r="Q781" s="2" t="s">
        <v>2</v>
      </c>
      <c r="R781" s="2" t="s">
        <v>2</v>
      </c>
      <c r="S781" s="44">
        <v>57</v>
      </c>
      <c r="T781" s="44" t="s">
        <v>10</v>
      </c>
      <c r="U781" s="20">
        <v>1.6</v>
      </c>
      <c r="V781" s="11"/>
      <c r="W781" s="2">
        <f t="shared" si="943"/>
        <v>0</v>
      </c>
      <c r="X781">
        <f t="shared" si="944"/>
        <v>0</v>
      </c>
      <c r="Y781">
        <f t="shared" si="945"/>
        <v>5</v>
      </c>
      <c r="Z781">
        <f t="shared" si="946"/>
        <v>10</v>
      </c>
      <c r="AA781" s="2">
        <f t="shared" si="947"/>
        <v>65</v>
      </c>
      <c r="AB781" s="2" t="str">
        <f t="shared" si="948"/>
        <v>Under 1.5</v>
      </c>
      <c r="AC781" s="6"/>
      <c r="AD781" s="6" t="str">
        <f t="shared" si="949"/>
        <v>Over 0.5</v>
      </c>
      <c r="AE781" s="6" t="str">
        <f t="shared" si="950"/>
        <v>?</v>
      </c>
      <c r="AF781" s="6"/>
      <c r="AG781">
        <f t="shared" si="951"/>
        <v>3</v>
      </c>
      <c r="AH781">
        <f t="shared" si="952"/>
        <v>0</v>
      </c>
      <c r="AI781">
        <f t="shared" si="953"/>
        <v>2</v>
      </c>
      <c r="AJ781">
        <f t="shared" si="954"/>
        <v>0</v>
      </c>
      <c r="AK781" s="2" t="str">
        <f t="shared" si="955"/>
        <v>-</v>
      </c>
      <c r="AL781" s="2" t="str">
        <f t="shared" si="956"/>
        <v>-</v>
      </c>
    </row>
    <row r="782" spans="2:38">
      <c r="B782" t="s">
        <v>592</v>
      </c>
      <c r="C782" s="10">
        <v>0.70833333333333337</v>
      </c>
      <c r="D782" s="9" t="s">
        <v>1333</v>
      </c>
      <c r="E782" s="2" t="s">
        <v>0</v>
      </c>
      <c r="F782" s="8" t="s">
        <v>924</v>
      </c>
      <c r="G782" s="2">
        <v>25</v>
      </c>
      <c r="H782" s="2">
        <v>46</v>
      </c>
      <c r="I782" s="2">
        <v>29</v>
      </c>
      <c r="J782" s="2" t="s">
        <v>1</v>
      </c>
      <c r="K782" s="2" t="s">
        <v>1</v>
      </c>
      <c r="L782" s="2">
        <v>4</v>
      </c>
      <c r="M782" s="3" t="s">
        <v>13</v>
      </c>
      <c r="N782" s="3" t="s">
        <v>13</v>
      </c>
      <c r="O782" s="2">
        <v>46</v>
      </c>
      <c r="P782" s="2" t="b">
        <v>1</v>
      </c>
      <c r="Q782" s="2" t="b">
        <v>1</v>
      </c>
      <c r="R782" s="2" t="s">
        <v>2</v>
      </c>
      <c r="S782" s="44">
        <v>59</v>
      </c>
      <c r="T782" s="44"/>
      <c r="U782" s="20">
        <v>1.65</v>
      </c>
      <c r="V782" s="11"/>
      <c r="W782" s="2">
        <f t="shared" si="943"/>
        <v>0</v>
      </c>
      <c r="X782">
        <f t="shared" si="944"/>
        <v>10</v>
      </c>
      <c r="Y782">
        <f t="shared" si="945"/>
        <v>5</v>
      </c>
      <c r="Z782">
        <f t="shared" si="946"/>
        <v>0</v>
      </c>
      <c r="AA782" s="2">
        <f t="shared" si="947"/>
        <v>65</v>
      </c>
      <c r="AB782" s="2" t="str">
        <f t="shared" si="948"/>
        <v>Under 1.5</v>
      </c>
      <c r="AC782" s="6"/>
      <c r="AD782" s="6" t="str">
        <f t="shared" si="949"/>
        <v>Over 0.5</v>
      </c>
      <c r="AE782" s="6" t="str">
        <f t="shared" si="950"/>
        <v>?</v>
      </c>
      <c r="AF782" s="6"/>
      <c r="AG782">
        <f t="shared" si="951"/>
        <v>0</v>
      </c>
      <c r="AH782">
        <f t="shared" si="952"/>
        <v>2</v>
      </c>
      <c r="AI782">
        <f t="shared" si="953"/>
        <v>2</v>
      </c>
      <c r="AJ782">
        <f t="shared" si="954"/>
        <v>4</v>
      </c>
      <c r="AK782" s="2" t="str">
        <f t="shared" si="955"/>
        <v>-</v>
      </c>
      <c r="AL782" s="2" t="str">
        <f t="shared" si="956"/>
        <v>-</v>
      </c>
    </row>
    <row r="783" spans="2:38">
      <c r="B783" t="s">
        <v>452</v>
      </c>
      <c r="C783" s="10">
        <v>0.70833333333333337</v>
      </c>
      <c r="D783" s="9" t="s">
        <v>1184</v>
      </c>
      <c r="E783" s="2" t="s">
        <v>0</v>
      </c>
      <c r="F783" s="8" t="s">
        <v>1334</v>
      </c>
      <c r="G783" s="2">
        <v>23</v>
      </c>
      <c r="H783" s="2">
        <v>60</v>
      </c>
      <c r="I783" s="2">
        <v>17</v>
      </c>
      <c r="J783" s="2" t="s">
        <v>1</v>
      </c>
      <c r="K783" s="2" t="s">
        <v>1</v>
      </c>
      <c r="L783" s="2">
        <v>6</v>
      </c>
      <c r="M783" s="3" t="s">
        <v>13</v>
      </c>
      <c r="N783" s="3" t="s">
        <v>13</v>
      </c>
      <c r="O783" s="2" t="b">
        <v>1</v>
      </c>
      <c r="P783" s="2" t="b">
        <v>1</v>
      </c>
      <c r="Q783" s="2" t="b">
        <v>1</v>
      </c>
      <c r="R783" s="2" t="s">
        <v>2</v>
      </c>
      <c r="S783" s="44">
        <v>75</v>
      </c>
      <c r="T783" s="44" t="s">
        <v>12</v>
      </c>
      <c r="U783" s="20">
        <v>1.9</v>
      </c>
      <c r="V783" s="11"/>
      <c r="W783" s="2">
        <f t="shared" si="943"/>
        <v>10</v>
      </c>
      <c r="X783">
        <f t="shared" si="944"/>
        <v>10</v>
      </c>
      <c r="Y783">
        <f t="shared" si="945"/>
        <v>10</v>
      </c>
      <c r="Z783">
        <f t="shared" si="946"/>
        <v>0</v>
      </c>
      <c r="AA783" s="2">
        <f t="shared" si="947"/>
        <v>80</v>
      </c>
      <c r="AB783" s="2" t="str">
        <f t="shared" si="948"/>
        <v>Under 1.5</v>
      </c>
      <c r="AC783" s="6"/>
      <c r="AD783" s="6" t="str">
        <f t="shared" si="949"/>
        <v>Over 0.5</v>
      </c>
      <c r="AE783" s="6" t="str">
        <f t="shared" si="950"/>
        <v>?</v>
      </c>
      <c r="AF783" s="6"/>
      <c r="AG783">
        <f t="shared" si="951"/>
        <v>6</v>
      </c>
      <c r="AH783">
        <f t="shared" si="952"/>
        <v>2</v>
      </c>
      <c r="AI783">
        <f t="shared" si="953"/>
        <v>2</v>
      </c>
      <c r="AJ783">
        <f t="shared" si="954"/>
        <v>10</v>
      </c>
      <c r="AK783" s="2" t="str">
        <f t="shared" si="955"/>
        <v>A1</v>
      </c>
      <c r="AL783" s="2" t="str">
        <f t="shared" si="956"/>
        <v>-</v>
      </c>
    </row>
    <row r="784" spans="2:38">
      <c r="B784" t="s">
        <v>96</v>
      </c>
      <c r="C784" s="10">
        <v>0.70833333333333337</v>
      </c>
      <c r="D784" s="9" t="s">
        <v>921</v>
      </c>
      <c r="E784" s="2" t="s">
        <v>0</v>
      </c>
      <c r="F784" s="8" t="s">
        <v>1335</v>
      </c>
      <c r="G784" s="2">
        <v>34</v>
      </c>
      <c r="H784" s="2">
        <v>53</v>
      </c>
      <c r="I784" s="2">
        <v>13</v>
      </c>
      <c r="J784" s="2" t="s">
        <v>1</v>
      </c>
      <c r="K784" s="2">
        <v>1</v>
      </c>
      <c r="L784" s="2">
        <v>21</v>
      </c>
      <c r="M784" s="3" t="s">
        <v>13</v>
      </c>
      <c r="N784" s="3" t="s">
        <v>13</v>
      </c>
      <c r="O784" s="2" t="b">
        <v>1</v>
      </c>
      <c r="P784" s="2" t="b">
        <v>1</v>
      </c>
      <c r="Q784" s="2" t="s">
        <v>2</v>
      </c>
      <c r="R784" s="2" t="s">
        <v>2</v>
      </c>
      <c r="S784" s="44">
        <v>48</v>
      </c>
      <c r="T784" s="44" t="s">
        <v>12</v>
      </c>
      <c r="U784" s="20">
        <v>1.9</v>
      </c>
      <c r="V784" s="11"/>
      <c r="W784" s="2">
        <f>IF(H784&gt;52,10,0)</f>
        <v>10</v>
      </c>
      <c r="X784">
        <f>IF(L784&gt;15,0,IF(L784&lt;8,10,5))</f>
        <v>0</v>
      </c>
      <c r="Y784">
        <f>IF(S784&gt;60,10,IF(S784&lt;49,0,5))</f>
        <v>0</v>
      </c>
      <c r="Z784">
        <f>IF(T784="Y",10,IF(T784="C",5,0))</f>
        <v>0</v>
      </c>
      <c r="AA784" s="2">
        <f>SUM(W784:Z784)+50</f>
        <v>60</v>
      </c>
      <c r="AB784" s="2" t="str">
        <f>IF(AA784&lt;56,"Over 0.5","Under 1.5")</f>
        <v>Under 1.5</v>
      </c>
      <c r="AC784" s="6"/>
      <c r="AD784" s="6" t="str">
        <f>IF(M784="1-0","Under 1.5",IF(M784="0-0","Under 1.5",IF(M784="0-1","Under 1.5","Over 0.5")))</f>
        <v>Over 0.5</v>
      </c>
      <c r="AE784" s="6" t="str">
        <f>IF(M784="?",M784,IF(AB784=AD784,"WON",IF(M784="0-1","WON",IF(M784="1-0","WON","LOST"))))</f>
        <v>?</v>
      </c>
      <c r="AF784" s="6"/>
      <c r="AG784">
        <f>IF(H784&gt;52,6,IF(H784=52,5,IF(H784=51,4,IF(H784=50,3,IF(H784=49,2,IF(H784=48,1,0))))))</f>
        <v>6</v>
      </c>
      <c r="AH784">
        <f>IF(L784&lt;8,2,0)</f>
        <v>0</v>
      </c>
      <c r="AI784">
        <f>IF(S784&gt;49,2,0)</f>
        <v>0</v>
      </c>
      <c r="AJ784">
        <f>IF(SUM(AH784:AI784)=4,SUM(AG784:AI784),0)</f>
        <v>0</v>
      </c>
      <c r="AK784" s="2" t="str">
        <f>IF(AJ784=10,"A1",IF(AJ784=9,"A2",IF(AJ784=8,"A3",IF(AJ784=7,"A4",IF(AJ784=6,"A5","-")))))</f>
        <v>-</v>
      </c>
      <c r="AL784" s="2" t="str">
        <f>IF(AND(L784&lt;11,U784&lt;1.75,AA784&gt;65,OR((AND(S784&gt;49,S784&lt;61,T784="Y")),(AND(S784&lt;48,T784="Y")),(AND(S784&gt;60,T784="N")),(AND(S784&gt;60,T784="Y")),(AND(S784&gt;60,T784="C")))),"Pick","-")</f>
        <v>-</v>
      </c>
    </row>
    <row r="785" spans="2:38">
      <c r="B785" t="s">
        <v>27</v>
      </c>
      <c r="C785" s="10">
        <v>0.71180555555555547</v>
      </c>
      <c r="D785" s="9" t="s">
        <v>602</v>
      </c>
      <c r="E785" s="2" t="s">
        <v>0</v>
      </c>
      <c r="F785" s="8" t="s">
        <v>1156</v>
      </c>
      <c r="G785" s="2">
        <v>12</v>
      </c>
      <c r="H785" s="2">
        <v>61</v>
      </c>
      <c r="I785" s="2">
        <v>27</v>
      </c>
      <c r="J785" s="2" t="s">
        <v>1</v>
      </c>
      <c r="K785" s="2" t="s">
        <v>1</v>
      </c>
      <c r="L785" s="2">
        <v>15</v>
      </c>
      <c r="M785" s="3" t="s">
        <v>13</v>
      </c>
      <c r="N785" s="3" t="s">
        <v>13</v>
      </c>
      <c r="O785" s="2" t="b">
        <v>1</v>
      </c>
      <c r="P785" s="2" t="b">
        <v>1</v>
      </c>
      <c r="Q785" s="2" t="b">
        <v>1</v>
      </c>
      <c r="R785" s="2" t="s">
        <v>2</v>
      </c>
      <c r="S785" s="44">
        <v>70</v>
      </c>
      <c r="T785" s="44" t="s">
        <v>11</v>
      </c>
      <c r="U785" s="20">
        <v>1.35</v>
      </c>
      <c r="V785" s="11"/>
      <c r="W785" s="2">
        <f>IF(H785&gt;52,10,0)</f>
        <v>10</v>
      </c>
      <c r="X785">
        <f>IF(L785&gt;15,0,IF(L785&lt;8,10,5))</f>
        <v>5</v>
      </c>
      <c r="Y785">
        <f>IF(S785&gt;60,10,IF(S785&lt;49,0,5))</f>
        <v>10</v>
      </c>
      <c r="Z785">
        <f>IF(T785="Y",10,IF(T785="C",5,0))</f>
        <v>5</v>
      </c>
      <c r="AA785" s="2">
        <f>SUM(W785:Z785)+50</f>
        <v>80</v>
      </c>
      <c r="AB785" s="2" t="str">
        <f>IF(AA785&lt;56,"Over 0.5","Under 1.5")</f>
        <v>Under 1.5</v>
      </c>
      <c r="AC785" s="6"/>
      <c r="AD785" s="6" t="str">
        <f>IF(M785="1-0","Under 1.5",IF(M785="0-0","Under 1.5",IF(M785="0-1","Under 1.5","Over 0.5")))</f>
        <v>Over 0.5</v>
      </c>
      <c r="AE785" s="6" t="str">
        <f>IF(M785="?",M785,IF(AB785=AD785,"WON",IF(M785="0-1","WON",IF(M785="1-0","WON","LOST"))))</f>
        <v>?</v>
      </c>
      <c r="AF785" s="6"/>
      <c r="AG785">
        <f>IF(H785&gt;52,6,IF(H785=52,5,IF(H785=51,4,IF(H785=50,3,IF(H785=49,2,IF(H785=48,1,0))))))</f>
        <v>6</v>
      </c>
      <c r="AH785">
        <f>IF(L785&lt;8,2,0)</f>
        <v>0</v>
      </c>
      <c r="AI785">
        <f>IF(S785&gt;49,2,0)</f>
        <v>2</v>
      </c>
      <c r="AJ785">
        <f>IF(SUM(AH785:AI785)=4,SUM(AG785:AI785),0)</f>
        <v>0</v>
      </c>
      <c r="AK785" s="2" t="str">
        <f>IF(AJ785=10,"A1",IF(AJ785=9,"A2",IF(AJ785=8,"A3",IF(AJ785=7,"A4",IF(AJ785=6,"A5","-")))))</f>
        <v>-</v>
      </c>
      <c r="AL785" s="2" t="str">
        <f>IF(AND(L785&lt;11,U785&lt;1.75,AA785&gt;65,OR((AND(S785&gt;49,S785&lt;61,T785="Y")),(AND(S785&lt;48,T785="Y")),(AND(S785&gt;60,T785="N")),(AND(S785&gt;60,T785="Y")),(AND(S785&gt;60,T785="C")))),"Pick","-")</f>
        <v>-</v>
      </c>
    </row>
    <row r="786" spans="2:38">
      <c r="B786" t="s">
        <v>67</v>
      </c>
      <c r="C786" s="10">
        <v>0.71875</v>
      </c>
      <c r="D786" s="9" t="s">
        <v>1336</v>
      </c>
      <c r="E786" s="2" t="s">
        <v>0</v>
      </c>
      <c r="F786" s="8" t="s">
        <v>329</v>
      </c>
      <c r="G786" s="2">
        <v>48</v>
      </c>
      <c r="H786" s="2">
        <v>46</v>
      </c>
      <c r="I786" s="2">
        <v>7</v>
      </c>
      <c r="J786" s="2">
        <v>1</v>
      </c>
      <c r="K786" s="2">
        <v>1</v>
      </c>
      <c r="L786" s="2">
        <v>41</v>
      </c>
      <c r="M786" s="3" t="s">
        <v>13</v>
      </c>
      <c r="N786" s="3" t="s">
        <v>13</v>
      </c>
      <c r="O786" s="2">
        <v>46</v>
      </c>
      <c r="P786" s="2" t="b">
        <v>0</v>
      </c>
      <c r="Q786" s="2" t="s">
        <v>2</v>
      </c>
      <c r="R786" s="2" t="s">
        <v>2</v>
      </c>
      <c r="S786" s="44">
        <v>57</v>
      </c>
      <c r="T786" s="44" t="s">
        <v>12</v>
      </c>
      <c r="U786" s="20">
        <v>1.9</v>
      </c>
      <c r="V786" s="11"/>
      <c r="W786" s="2">
        <f>IF(H786&gt;52,10,0)</f>
        <v>0</v>
      </c>
      <c r="X786">
        <f>IF(L786&gt;15,0,IF(L786&lt;8,10,5))</f>
        <v>0</v>
      </c>
      <c r="Y786">
        <f>IF(S786&gt;60,10,IF(S786&lt;49,0,5))</f>
        <v>5</v>
      </c>
      <c r="Z786">
        <f>IF(T786="Y",10,IF(T786="C",5,0))</f>
        <v>0</v>
      </c>
      <c r="AA786" s="2">
        <f>SUM(W786:Z786)+50</f>
        <v>55</v>
      </c>
      <c r="AB786" s="2" t="str">
        <f>IF(AA786&lt;56,"Over 0.5","Under 1.5")</f>
        <v>Over 0.5</v>
      </c>
      <c r="AC786" s="6"/>
      <c r="AD786" s="6" t="str">
        <f>IF(M786="1-0","Under 1.5",IF(M786="0-0","Under 1.5",IF(M786="0-1","Under 1.5","Over 0.5")))</f>
        <v>Over 0.5</v>
      </c>
      <c r="AE786" s="6" t="str">
        <f>IF(M786="?",M786,IF(AB786=AD786,"WON",IF(M786="0-1","WON",IF(M786="1-0","WON","LOST"))))</f>
        <v>?</v>
      </c>
      <c r="AF786" s="6"/>
      <c r="AG786">
        <f>IF(H786&gt;52,6,IF(H786=52,5,IF(H786=51,4,IF(H786=50,3,IF(H786=49,2,IF(H786=48,1,0))))))</f>
        <v>0</v>
      </c>
      <c r="AH786">
        <f>IF(L786&lt;8,2,0)</f>
        <v>0</v>
      </c>
      <c r="AI786">
        <f>IF(S786&gt;49,2,0)</f>
        <v>2</v>
      </c>
      <c r="AJ786">
        <f>IF(SUM(AH786:AI786)=4,SUM(AG786:AI786),0)</f>
        <v>0</v>
      </c>
      <c r="AK786" s="2" t="str">
        <f>IF(AJ786=10,"A1",IF(AJ786=9,"A2",IF(AJ786=8,"A3",IF(AJ786=7,"A4",IF(AJ786=6,"A5","-")))))</f>
        <v>-</v>
      </c>
      <c r="AL786" s="2" t="str">
        <f>IF(AND(L786&lt;11,U786&lt;1.75,AA786&gt;65,OR((AND(S786&gt;49,S786&lt;61,T786="Y")),(AND(S786&lt;48,T786="Y")),(AND(S786&gt;60,T786="N")),(AND(S786&gt;60,T786="Y")),(AND(S786&gt;60,T786="C")))),"Pick","-")</f>
        <v>-</v>
      </c>
    </row>
    <row r="787" spans="2:38">
      <c r="B787" t="s">
        <v>211</v>
      </c>
      <c r="C787" s="10">
        <v>0.72916666666666663</v>
      </c>
      <c r="D787" s="9" t="s">
        <v>1016</v>
      </c>
      <c r="E787" s="2" t="s">
        <v>0</v>
      </c>
      <c r="F787" s="8" t="s">
        <v>1337</v>
      </c>
      <c r="G787" s="2">
        <v>14</v>
      </c>
      <c r="H787" s="2">
        <v>48</v>
      </c>
      <c r="I787" s="2">
        <v>38</v>
      </c>
      <c r="J787" s="2" t="s">
        <v>1</v>
      </c>
      <c r="K787" s="2">
        <v>2</v>
      </c>
      <c r="L787" s="2">
        <v>24</v>
      </c>
      <c r="M787" s="3" t="s">
        <v>13</v>
      </c>
      <c r="N787" s="3" t="s">
        <v>13</v>
      </c>
      <c r="O787" s="2">
        <v>48</v>
      </c>
      <c r="P787" s="2" t="b">
        <v>1</v>
      </c>
      <c r="Q787" s="2" t="s">
        <v>2</v>
      </c>
      <c r="R787" s="2" t="s">
        <v>2</v>
      </c>
      <c r="S787" s="44">
        <v>56</v>
      </c>
      <c r="T787" s="44" t="s">
        <v>12</v>
      </c>
      <c r="U787" s="20">
        <v>1.65</v>
      </c>
      <c r="V787" s="11"/>
      <c r="W787" s="2">
        <f t="shared" ref="W787:W797" si="957">IF(H787&gt;52,10,0)</f>
        <v>0</v>
      </c>
      <c r="X787">
        <f t="shared" ref="X787:X797" si="958">IF(L787&gt;15,0,IF(L787&lt;8,10,5))</f>
        <v>0</v>
      </c>
      <c r="Y787">
        <f t="shared" ref="Y787:Y797" si="959">IF(S787&gt;60,10,IF(S787&lt;49,0,5))</f>
        <v>5</v>
      </c>
      <c r="Z787">
        <f t="shared" ref="Z787:Z797" si="960">IF(T787="Y",10,IF(T787="C",5,0))</f>
        <v>0</v>
      </c>
      <c r="AA787" s="2">
        <f t="shared" ref="AA787:AA797" si="961">SUM(W787:Z787)+50</f>
        <v>55</v>
      </c>
      <c r="AB787" s="2" t="str">
        <f t="shared" ref="AB787:AB797" si="962">IF(AA787&lt;56,"Over 0.5","Under 1.5")</f>
        <v>Over 0.5</v>
      </c>
      <c r="AC787" s="6"/>
      <c r="AD787" s="6" t="str">
        <f t="shared" ref="AD787:AD797" si="963">IF(M787="1-0","Under 1.5",IF(M787="0-0","Under 1.5",IF(M787="0-1","Under 1.5","Over 0.5")))</f>
        <v>Over 0.5</v>
      </c>
      <c r="AE787" s="6" t="str">
        <f t="shared" ref="AE787:AE797" si="964">IF(M787="?",M787,IF(AB787=AD787,"WON",IF(M787="0-1","WON",IF(M787="1-0","WON","LOST"))))</f>
        <v>?</v>
      </c>
      <c r="AF787" s="6"/>
      <c r="AG787">
        <f t="shared" ref="AG787:AG797" si="965">IF(H787&gt;52,6,IF(H787=52,5,IF(H787=51,4,IF(H787=50,3,IF(H787=49,2,IF(H787=48,1,0))))))</f>
        <v>1</v>
      </c>
      <c r="AH787">
        <f t="shared" ref="AH787:AH797" si="966">IF(L787&lt;8,2,0)</f>
        <v>0</v>
      </c>
      <c r="AI787">
        <f t="shared" ref="AI787:AI797" si="967">IF(S787&gt;49,2,0)</f>
        <v>2</v>
      </c>
      <c r="AJ787">
        <f t="shared" ref="AJ787:AJ797" si="968">IF(SUM(AH787:AI787)=4,SUM(AG787:AI787),0)</f>
        <v>0</v>
      </c>
      <c r="AK787" s="2" t="str">
        <f t="shared" ref="AK787:AK797" si="969">IF(AJ787=10,"A1",IF(AJ787=9,"A2",IF(AJ787=8,"A3",IF(AJ787=7,"A4",IF(AJ787=6,"A5","-")))))</f>
        <v>-</v>
      </c>
      <c r="AL787" s="2" t="str">
        <f t="shared" ref="AL787:AL797" si="970">IF(AND(L787&lt;11,U787&lt;1.75,AA787&gt;65,OR((AND(S787&gt;49,S787&lt;61,T787="Y")),(AND(S787&lt;48,T787="Y")),(AND(S787&gt;60,T787="N")),(AND(S787&gt;60,T787="Y")),(AND(S787&gt;60,T787="C")))),"Pick","-")</f>
        <v>-</v>
      </c>
    </row>
    <row r="788" spans="2:38">
      <c r="B788" t="s">
        <v>57</v>
      </c>
      <c r="C788" s="10">
        <v>0.72916666666666663</v>
      </c>
      <c r="D788" s="9" t="s">
        <v>1027</v>
      </c>
      <c r="E788" s="2" t="s">
        <v>0</v>
      </c>
      <c r="F788" s="8" t="s">
        <v>136</v>
      </c>
      <c r="G788" s="2">
        <v>17</v>
      </c>
      <c r="H788" s="2">
        <v>57</v>
      </c>
      <c r="I788" s="2">
        <v>27</v>
      </c>
      <c r="J788" s="2" t="s">
        <v>1</v>
      </c>
      <c r="K788" s="2">
        <v>1</v>
      </c>
      <c r="L788" s="2">
        <v>10</v>
      </c>
      <c r="M788" s="3" t="s">
        <v>13</v>
      </c>
      <c r="N788" s="3" t="s">
        <v>13</v>
      </c>
      <c r="O788" s="2" t="b">
        <v>1</v>
      </c>
      <c r="P788" s="2" t="b">
        <v>1</v>
      </c>
      <c r="Q788" s="2" t="s">
        <v>2</v>
      </c>
      <c r="R788" s="2" t="s">
        <v>2</v>
      </c>
      <c r="S788" s="44">
        <v>48</v>
      </c>
      <c r="T788" s="44" t="s">
        <v>12</v>
      </c>
      <c r="U788" s="20">
        <v>2</v>
      </c>
      <c r="V788" s="11"/>
      <c r="W788" s="2">
        <f t="shared" si="957"/>
        <v>10</v>
      </c>
      <c r="X788">
        <f t="shared" si="958"/>
        <v>5</v>
      </c>
      <c r="Y788">
        <f t="shared" si="959"/>
        <v>0</v>
      </c>
      <c r="Z788">
        <f t="shared" si="960"/>
        <v>0</v>
      </c>
      <c r="AA788" s="2">
        <f t="shared" si="961"/>
        <v>65</v>
      </c>
      <c r="AB788" s="2" t="str">
        <f t="shared" si="962"/>
        <v>Under 1.5</v>
      </c>
      <c r="AC788" s="6"/>
      <c r="AD788" s="6" t="str">
        <f t="shared" si="963"/>
        <v>Over 0.5</v>
      </c>
      <c r="AE788" s="6" t="str">
        <f t="shared" si="964"/>
        <v>?</v>
      </c>
      <c r="AF788" s="6"/>
      <c r="AG788">
        <f t="shared" si="965"/>
        <v>6</v>
      </c>
      <c r="AH788">
        <f t="shared" si="966"/>
        <v>0</v>
      </c>
      <c r="AI788">
        <f t="shared" si="967"/>
        <v>0</v>
      </c>
      <c r="AJ788">
        <f t="shared" si="968"/>
        <v>0</v>
      </c>
      <c r="AK788" s="2" t="str">
        <f t="shared" si="969"/>
        <v>-</v>
      </c>
      <c r="AL788" s="2" t="str">
        <f t="shared" si="970"/>
        <v>-</v>
      </c>
    </row>
    <row r="789" spans="2:38">
      <c r="B789" t="s">
        <v>163</v>
      </c>
      <c r="C789" s="10">
        <v>0.72916666666666663</v>
      </c>
      <c r="D789" s="9" t="s">
        <v>1338</v>
      </c>
      <c r="E789" s="2" t="s">
        <v>0</v>
      </c>
      <c r="F789" s="8" t="s">
        <v>1057</v>
      </c>
      <c r="G789" s="2">
        <v>18</v>
      </c>
      <c r="H789" s="2">
        <v>45</v>
      </c>
      <c r="I789" s="2">
        <v>37</v>
      </c>
      <c r="J789" s="2" t="s">
        <v>1</v>
      </c>
      <c r="K789" s="2">
        <v>2</v>
      </c>
      <c r="L789" s="2">
        <v>19</v>
      </c>
      <c r="M789" s="3" t="s">
        <v>13</v>
      </c>
      <c r="N789" s="3" t="s">
        <v>13</v>
      </c>
      <c r="O789" s="2">
        <v>45</v>
      </c>
      <c r="P789" s="2" t="b">
        <v>1</v>
      </c>
      <c r="Q789" s="2" t="s">
        <v>2</v>
      </c>
      <c r="R789" s="2" t="s">
        <v>2</v>
      </c>
      <c r="S789" s="44">
        <v>47</v>
      </c>
      <c r="T789" s="44" t="s">
        <v>12</v>
      </c>
      <c r="U789" s="20">
        <v>1.85</v>
      </c>
      <c r="V789" s="11"/>
      <c r="W789" s="2">
        <f t="shared" si="957"/>
        <v>0</v>
      </c>
      <c r="X789">
        <f t="shared" si="958"/>
        <v>0</v>
      </c>
      <c r="Y789">
        <f t="shared" si="959"/>
        <v>0</v>
      </c>
      <c r="Z789">
        <f t="shared" si="960"/>
        <v>0</v>
      </c>
      <c r="AA789" s="2">
        <f t="shared" si="961"/>
        <v>50</v>
      </c>
      <c r="AB789" s="2" t="str">
        <f t="shared" si="962"/>
        <v>Over 0.5</v>
      </c>
      <c r="AC789" s="6"/>
      <c r="AD789" s="6" t="str">
        <f t="shared" si="963"/>
        <v>Over 0.5</v>
      </c>
      <c r="AE789" s="6" t="str">
        <f t="shared" si="964"/>
        <v>?</v>
      </c>
      <c r="AF789" s="6"/>
      <c r="AG789">
        <f t="shared" si="965"/>
        <v>0</v>
      </c>
      <c r="AH789">
        <f t="shared" si="966"/>
        <v>0</v>
      </c>
      <c r="AI789">
        <f t="shared" si="967"/>
        <v>0</v>
      </c>
      <c r="AJ789">
        <f t="shared" si="968"/>
        <v>0</v>
      </c>
      <c r="AK789" s="2" t="str">
        <f t="shared" si="969"/>
        <v>-</v>
      </c>
      <c r="AL789" s="2" t="str">
        <f t="shared" si="970"/>
        <v>-</v>
      </c>
    </row>
    <row r="790" spans="2:38">
      <c r="B790" t="s">
        <v>163</v>
      </c>
      <c r="C790" s="10">
        <v>0.72916666666666663</v>
      </c>
      <c r="D790" s="9" t="s">
        <v>1339</v>
      </c>
      <c r="E790" s="2" t="s">
        <v>0</v>
      </c>
      <c r="F790" s="8" t="s">
        <v>1340</v>
      </c>
      <c r="G790" s="2">
        <v>39</v>
      </c>
      <c r="H790" s="2">
        <v>47</v>
      </c>
      <c r="I790" s="2">
        <v>13</v>
      </c>
      <c r="J790" s="2" t="s">
        <v>1</v>
      </c>
      <c r="K790" s="2">
        <v>1</v>
      </c>
      <c r="L790" s="2">
        <v>26</v>
      </c>
      <c r="M790" s="3" t="s">
        <v>13</v>
      </c>
      <c r="N790" s="3" t="s">
        <v>13</v>
      </c>
      <c r="O790" s="2">
        <v>47</v>
      </c>
      <c r="P790" s="2" t="b">
        <v>1</v>
      </c>
      <c r="Q790" s="2" t="s">
        <v>2</v>
      </c>
      <c r="R790" s="2" t="s">
        <v>2</v>
      </c>
      <c r="S790" s="44">
        <v>54</v>
      </c>
      <c r="T790" s="44"/>
      <c r="U790" s="20">
        <v>2</v>
      </c>
      <c r="V790" s="11"/>
      <c r="W790" s="2">
        <f t="shared" si="957"/>
        <v>0</v>
      </c>
      <c r="X790">
        <f t="shared" si="958"/>
        <v>0</v>
      </c>
      <c r="Y790">
        <f t="shared" si="959"/>
        <v>5</v>
      </c>
      <c r="Z790">
        <f t="shared" si="960"/>
        <v>0</v>
      </c>
      <c r="AA790" s="2">
        <f t="shared" si="961"/>
        <v>55</v>
      </c>
      <c r="AB790" s="2" t="str">
        <f t="shared" si="962"/>
        <v>Over 0.5</v>
      </c>
      <c r="AC790" s="6"/>
      <c r="AD790" s="6" t="str">
        <f t="shared" si="963"/>
        <v>Over 0.5</v>
      </c>
      <c r="AE790" s="6" t="str">
        <f t="shared" si="964"/>
        <v>?</v>
      </c>
      <c r="AF790" s="6"/>
      <c r="AG790">
        <f t="shared" si="965"/>
        <v>0</v>
      </c>
      <c r="AH790">
        <f t="shared" si="966"/>
        <v>0</v>
      </c>
      <c r="AI790">
        <f t="shared" si="967"/>
        <v>2</v>
      </c>
      <c r="AJ790">
        <f t="shared" si="968"/>
        <v>0</v>
      </c>
      <c r="AK790" s="2" t="str">
        <f t="shared" si="969"/>
        <v>-</v>
      </c>
      <c r="AL790" s="2" t="str">
        <f t="shared" si="970"/>
        <v>-</v>
      </c>
    </row>
    <row r="791" spans="2:38">
      <c r="B791" t="s">
        <v>158</v>
      </c>
      <c r="C791" s="10">
        <v>0.72916666666666663</v>
      </c>
      <c r="D791" s="9" t="s">
        <v>1341</v>
      </c>
      <c r="E791" s="2" t="s">
        <v>0</v>
      </c>
      <c r="F791" s="8" t="s">
        <v>126</v>
      </c>
      <c r="G791" s="2">
        <v>35</v>
      </c>
      <c r="H791" s="2">
        <v>60</v>
      </c>
      <c r="I791" s="2">
        <v>4</v>
      </c>
      <c r="J791" s="2" t="s">
        <v>1</v>
      </c>
      <c r="K791" s="2">
        <v>1</v>
      </c>
      <c r="L791" s="2">
        <v>31</v>
      </c>
      <c r="M791" s="3" t="s">
        <v>13</v>
      </c>
      <c r="N791" s="3" t="s">
        <v>13</v>
      </c>
      <c r="O791" s="2" t="b">
        <v>1</v>
      </c>
      <c r="P791" s="2" t="b">
        <v>1</v>
      </c>
      <c r="Q791" s="2" t="s">
        <v>2</v>
      </c>
      <c r="R791" s="2" t="s">
        <v>2</v>
      </c>
      <c r="S791" s="44">
        <v>70</v>
      </c>
      <c r="T791" s="44" t="s">
        <v>12</v>
      </c>
      <c r="U791" s="20">
        <v>2.0499999999999998</v>
      </c>
      <c r="V791" s="11"/>
      <c r="W791" s="2">
        <f t="shared" si="957"/>
        <v>10</v>
      </c>
      <c r="X791">
        <f t="shared" si="958"/>
        <v>0</v>
      </c>
      <c r="Y791">
        <f t="shared" si="959"/>
        <v>10</v>
      </c>
      <c r="Z791">
        <f t="shared" si="960"/>
        <v>0</v>
      </c>
      <c r="AA791" s="2">
        <f t="shared" si="961"/>
        <v>70</v>
      </c>
      <c r="AB791" s="2" t="str">
        <f t="shared" si="962"/>
        <v>Under 1.5</v>
      </c>
      <c r="AC791" s="6"/>
      <c r="AD791" s="6" t="str">
        <f t="shared" si="963"/>
        <v>Over 0.5</v>
      </c>
      <c r="AE791" s="6" t="str">
        <f t="shared" si="964"/>
        <v>?</v>
      </c>
      <c r="AF791" s="6"/>
      <c r="AG791">
        <f t="shared" si="965"/>
        <v>6</v>
      </c>
      <c r="AH791">
        <f t="shared" si="966"/>
        <v>0</v>
      </c>
      <c r="AI791">
        <f t="shared" si="967"/>
        <v>2</v>
      </c>
      <c r="AJ791">
        <f t="shared" si="968"/>
        <v>0</v>
      </c>
      <c r="AK791" s="2" t="str">
        <f t="shared" si="969"/>
        <v>-</v>
      </c>
      <c r="AL791" s="2" t="str">
        <f t="shared" si="970"/>
        <v>-</v>
      </c>
    </row>
    <row r="792" spans="2:38">
      <c r="B792" t="s">
        <v>54</v>
      </c>
      <c r="C792" s="10">
        <v>0.72916666666666663</v>
      </c>
      <c r="D792" s="9" t="s">
        <v>70</v>
      </c>
      <c r="E792" s="2" t="s">
        <v>0</v>
      </c>
      <c r="F792" s="8" t="s">
        <v>699</v>
      </c>
      <c r="G792" s="2">
        <v>16</v>
      </c>
      <c r="H792" s="2">
        <v>61</v>
      </c>
      <c r="I792" s="2">
        <v>22</v>
      </c>
      <c r="J792" s="2" t="s">
        <v>1</v>
      </c>
      <c r="K792" s="2">
        <v>2</v>
      </c>
      <c r="L792" s="2">
        <v>6</v>
      </c>
      <c r="M792" s="3" t="s">
        <v>13</v>
      </c>
      <c r="N792" s="3" t="s">
        <v>13</v>
      </c>
      <c r="O792" s="2" t="b">
        <v>1</v>
      </c>
      <c r="P792" s="2" t="b">
        <v>1</v>
      </c>
      <c r="Q792" s="2" t="s">
        <v>2</v>
      </c>
      <c r="R792" s="2" t="s">
        <v>2</v>
      </c>
      <c r="S792" s="44">
        <v>77</v>
      </c>
      <c r="T792" s="44" t="s">
        <v>11</v>
      </c>
      <c r="U792" s="20">
        <v>1.55</v>
      </c>
      <c r="V792" s="11"/>
      <c r="W792" s="2">
        <f t="shared" si="957"/>
        <v>10</v>
      </c>
      <c r="X792">
        <f t="shared" si="958"/>
        <v>10</v>
      </c>
      <c r="Y792">
        <f t="shared" si="959"/>
        <v>10</v>
      </c>
      <c r="Z792">
        <f t="shared" si="960"/>
        <v>5</v>
      </c>
      <c r="AA792" s="2">
        <f t="shared" si="961"/>
        <v>85</v>
      </c>
      <c r="AB792" s="2" t="str">
        <f t="shared" si="962"/>
        <v>Under 1.5</v>
      </c>
      <c r="AC792" s="6"/>
      <c r="AD792" s="6" t="str">
        <f t="shared" si="963"/>
        <v>Over 0.5</v>
      </c>
      <c r="AE792" s="6" t="str">
        <f t="shared" si="964"/>
        <v>?</v>
      </c>
      <c r="AF792" s="6"/>
      <c r="AG792">
        <f t="shared" si="965"/>
        <v>6</v>
      </c>
      <c r="AH792">
        <f t="shared" si="966"/>
        <v>2</v>
      </c>
      <c r="AI792">
        <f t="shared" si="967"/>
        <v>2</v>
      </c>
      <c r="AJ792">
        <f t="shared" si="968"/>
        <v>10</v>
      </c>
      <c r="AK792" s="2" t="str">
        <f t="shared" si="969"/>
        <v>A1</v>
      </c>
      <c r="AL792" s="2" t="str">
        <f t="shared" si="970"/>
        <v>Pick</v>
      </c>
    </row>
    <row r="793" spans="2:38">
      <c r="B793" t="s">
        <v>334</v>
      </c>
      <c r="C793" s="10">
        <v>0.75</v>
      </c>
      <c r="D793" s="9" t="s">
        <v>667</v>
      </c>
      <c r="E793" s="2" t="s">
        <v>0</v>
      </c>
      <c r="F793" s="8" t="s">
        <v>1342</v>
      </c>
      <c r="G793" s="2">
        <v>22</v>
      </c>
      <c r="H793" s="2">
        <v>44</v>
      </c>
      <c r="I793" s="2">
        <v>33</v>
      </c>
      <c r="J793" s="2" t="s">
        <v>1</v>
      </c>
      <c r="K793" s="2">
        <v>2</v>
      </c>
      <c r="L793" s="2">
        <v>11</v>
      </c>
      <c r="M793" s="3" t="s">
        <v>13</v>
      </c>
      <c r="N793" s="3" t="s">
        <v>13</v>
      </c>
      <c r="O793" s="2">
        <v>44</v>
      </c>
      <c r="P793" s="2" t="b">
        <v>1</v>
      </c>
      <c r="Q793" s="2" t="s">
        <v>2</v>
      </c>
      <c r="R793" s="2" t="s">
        <v>2</v>
      </c>
      <c r="S793" s="44">
        <v>43</v>
      </c>
      <c r="T793" s="44" t="s">
        <v>11</v>
      </c>
      <c r="U793" s="20">
        <v>1.7</v>
      </c>
      <c r="V793" s="11"/>
      <c r="W793" s="2">
        <f t="shared" si="957"/>
        <v>0</v>
      </c>
      <c r="X793">
        <f t="shared" si="958"/>
        <v>5</v>
      </c>
      <c r="Y793">
        <f t="shared" si="959"/>
        <v>0</v>
      </c>
      <c r="Z793">
        <f t="shared" si="960"/>
        <v>5</v>
      </c>
      <c r="AA793" s="2">
        <f t="shared" si="961"/>
        <v>60</v>
      </c>
      <c r="AB793" s="2" t="str">
        <f t="shared" si="962"/>
        <v>Under 1.5</v>
      </c>
      <c r="AC793" s="6"/>
      <c r="AD793" s="6" t="str">
        <f t="shared" si="963"/>
        <v>Over 0.5</v>
      </c>
      <c r="AE793" s="6" t="str">
        <f t="shared" si="964"/>
        <v>?</v>
      </c>
      <c r="AF793" s="6"/>
      <c r="AG793">
        <f t="shared" si="965"/>
        <v>0</v>
      </c>
      <c r="AH793">
        <f t="shared" si="966"/>
        <v>0</v>
      </c>
      <c r="AI793">
        <f t="shared" si="967"/>
        <v>0</v>
      </c>
      <c r="AJ793">
        <f t="shared" si="968"/>
        <v>0</v>
      </c>
      <c r="AK793" s="2" t="str">
        <f t="shared" si="969"/>
        <v>-</v>
      </c>
      <c r="AL793" s="2" t="str">
        <f t="shared" si="970"/>
        <v>-</v>
      </c>
    </row>
    <row r="794" spans="2:38">
      <c r="B794" t="s">
        <v>207</v>
      </c>
      <c r="C794" s="10">
        <v>0.75</v>
      </c>
      <c r="D794" s="9" t="s">
        <v>1343</v>
      </c>
      <c r="E794" s="2" t="s">
        <v>0</v>
      </c>
      <c r="F794" s="8" t="s">
        <v>1070</v>
      </c>
      <c r="G794" s="2">
        <v>24</v>
      </c>
      <c r="H794" s="2">
        <v>51</v>
      </c>
      <c r="I794" s="2">
        <v>25</v>
      </c>
      <c r="J794" s="2" t="s">
        <v>1</v>
      </c>
      <c r="K794" s="2">
        <v>2</v>
      </c>
      <c r="L794" s="2">
        <v>1</v>
      </c>
      <c r="M794" s="3" t="s">
        <v>13</v>
      </c>
      <c r="N794" s="3" t="s">
        <v>13</v>
      </c>
      <c r="O794" s="2">
        <v>51</v>
      </c>
      <c r="P794" s="2" t="b">
        <v>1</v>
      </c>
      <c r="Q794" s="2" t="s">
        <v>2</v>
      </c>
      <c r="R794" s="2" t="s">
        <v>2</v>
      </c>
      <c r="S794" s="44">
        <v>33</v>
      </c>
      <c r="T794" s="44" t="s">
        <v>12</v>
      </c>
      <c r="U794" s="20">
        <v>1.8</v>
      </c>
      <c r="V794" s="11"/>
      <c r="W794" s="2">
        <f t="shared" si="957"/>
        <v>0</v>
      </c>
      <c r="X794">
        <f t="shared" si="958"/>
        <v>10</v>
      </c>
      <c r="Y794">
        <f t="shared" si="959"/>
        <v>0</v>
      </c>
      <c r="Z794">
        <f t="shared" si="960"/>
        <v>0</v>
      </c>
      <c r="AA794" s="2">
        <f t="shared" si="961"/>
        <v>60</v>
      </c>
      <c r="AB794" s="2" t="str">
        <f t="shared" si="962"/>
        <v>Under 1.5</v>
      </c>
      <c r="AC794" s="6"/>
      <c r="AD794" s="6" t="str">
        <f t="shared" si="963"/>
        <v>Over 0.5</v>
      </c>
      <c r="AE794" s="6" t="str">
        <f t="shared" si="964"/>
        <v>?</v>
      </c>
      <c r="AF794" s="6"/>
      <c r="AG794">
        <f t="shared" si="965"/>
        <v>4</v>
      </c>
      <c r="AH794">
        <f t="shared" si="966"/>
        <v>2</v>
      </c>
      <c r="AI794">
        <f t="shared" si="967"/>
        <v>0</v>
      </c>
      <c r="AJ794">
        <f t="shared" si="968"/>
        <v>0</v>
      </c>
      <c r="AK794" s="2" t="str">
        <f t="shared" si="969"/>
        <v>-</v>
      </c>
      <c r="AL794" s="2" t="str">
        <f t="shared" si="970"/>
        <v>-</v>
      </c>
    </row>
    <row r="795" spans="2:38">
      <c r="B795" t="s">
        <v>259</v>
      </c>
      <c r="C795" s="10">
        <v>0.75</v>
      </c>
      <c r="D795" s="9" t="s">
        <v>484</v>
      </c>
      <c r="E795" s="2" t="s">
        <v>0</v>
      </c>
      <c r="F795" s="8" t="s">
        <v>974</v>
      </c>
      <c r="G795" s="2">
        <v>11</v>
      </c>
      <c r="H795" s="2">
        <v>49</v>
      </c>
      <c r="I795" s="2">
        <v>40</v>
      </c>
      <c r="J795" s="2" t="s">
        <v>1</v>
      </c>
      <c r="K795" s="2">
        <v>2</v>
      </c>
      <c r="L795" s="2">
        <v>29</v>
      </c>
      <c r="M795" s="3" t="s">
        <v>13</v>
      </c>
      <c r="N795" s="3" t="s">
        <v>13</v>
      </c>
      <c r="O795" s="2">
        <v>49</v>
      </c>
      <c r="P795" s="2" t="b">
        <v>1</v>
      </c>
      <c r="Q795" s="2" t="s">
        <v>2</v>
      </c>
      <c r="R795" s="2" t="s">
        <v>2</v>
      </c>
      <c r="S795" s="44">
        <v>41</v>
      </c>
      <c r="T795" s="44" t="s">
        <v>12</v>
      </c>
      <c r="U795" s="20">
        <v>1.8</v>
      </c>
      <c r="V795" s="11"/>
      <c r="W795" s="2">
        <f t="shared" si="957"/>
        <v>0</v>
      </c>
      <c r="X795">
        <f t="shared" si="958"/>
        <v>0</v>
      </c>
      <c r="Y795">
        <f t="shared" si="959"/>
        <v>0</v>
      </c>
      <c r="Z795">
        <f t="shared" si="960"/>
        <v>0</v>
      </c>
      <c r="AA795" s="2">
        <f t="shared" si="961"/>
        <v>50</v>
      </c>
      <c r="AB795" s="2" t="str">
        <f t="shared" si="962"/>
        <v>Over 0.5</v>
      </c>
      <c r="AC795" s="6"/>
      <c r="AD795" s="6" t="str">
        <f t="shared" si="963"/>
        <v>Over 0.5</v>
      </c>
      <c r="AE795" s="6" t="str">
        <f t="shared" si="964"/>
        <v>?</v>
      </c>
      <c r="AF795" s="6"/>
      <c r="AG795">
        <f t="shared" si="965"/>
        <v>2</v>
      </c>
      <c r="AH795">
        <f t="shared" si="966"/>
        <v>0</v>
      </c>
      <c r="AI795">
        <f t="shared" si="967"/>
        <v>0</v>
      </c>
      <c r="AJ795">
        <f t="shared" si="968"/>
        <v>0</v>
      </c>
      <c r="AK795" s="2" t="str">
        <f t="shared" si="969"/>
        <v>-</v>
      </c>
      <c r="AL795" s="2" t="str">
        <f t="shared" si="970"/>
        <v>-</v>
      </c>
    </row>
    <row r="796" spans="2:38">
      <c r="B796" t="s">
        <v>404</v>
      </c>
      <c r="C796" s="10">
        <v>0.75</v>
      </c>
      <c r="D796" s="9" t="s">
        <v>415</v>
      </c>
      <c r="E796" s="2" t="s">
        <v>0</v>
      </c>
      <c r="F796" s="8" t="s">
        <v>1232</v>
      </c>
      <c r="G796" s="2">
        <v>30</v>
      </c>
      <c r="H796" s="2">
        <v>46</v>
      </c>
      <c r="I796" s="2">
        <v>23</v>
      </c>
      <c r="J796" s="2" t="s">
        <v>1</v>
      </c>
      <c r="K796" s="2" t="s">
        <v>1</v>
      </c>
      <c r="L796" s="2">
        <v>7</v>
      </c>
      <c r="M796" s="3" t="s">
        <v>13</v>
      </c>
      <c r="N796" s="3" t="s">
        <v>13</v>
      </c>
      <c r="O796" s="2">
        <v>46</v>
      </c>
      <c r="P796" s="2" t="b">
        <v>1</v>
      </c>
      <c r="Q796" s="2" t="b">
        <v>1</v>
      </c>
      <c r="R796" s="2" t="s">
        <v>2</v>
      </c>
      <c r="S796" s="44">
        <v>61</v>
      </c>
      <c r="T796" s="44" t="s">
        <v>10</v>
      </c>
      <c r="U796" s="20">
        <v>1.5</v>
      </c>
      <c r="V796" s="11"/>
      <c r="W796" s="2">
        <f t="shared" si="957"/>
        <v>0</v>
      </c>
      <c r="X796">
        <f t="shared" si="958"/>
        <v>10</v>
      </c>
      <c r="Y796">
        <f t="shared" si="959"/>
        <v>10</v>
      </c>
      <c r="Z796">
        <f t="shared" si="960"/>
        <v>10</v>
      </c>
      <c r="AA796" s="2">
        <f t="shared" si="961"/>
        <v>80</v>
      </c>
      <c r="AB796" s="2" t="str">
        <f t="shared" si="962"/>
        <v>Under 1.5</v>
      </c>
      <c r="AC796" s="6"/>
      <c r="AD796" s="6" t="str">
        <f t="shared" si="963"/>
        <v>Over 0.5</v>
      </c>
      <c r="AE796" s="6" t="str">
        <f t="shared" si="964"/>
        <v>?</v>
      </c>
      <c r="AF796" s="6"/>
      <c r="AG796">
        <f t="shared" si="965"/>
        <v>0</v>
      </c>
      <c r="AH796">
        <f t="shared" si="966"/>
        <v>2</v>
      </c>
      <c r="AI796">
        <f t="shared" si="967"/>
        <v>2</v>
      </c>
      <c r="AJ796">
        <f t="shared" si="968"/>
        <v>4</v>
      </c>
      <c r="AK796" s="2" t="str">
        <f t="shared" si="969"/>
        <v>-</v>
      </c>
      <c r="AL796" s="2" t="str">
        <f t="shared" si="970"/>
        <v>Pick</v>
      </c>
    </row>
    <row r="797" spans="2:38">
      <c r="B797" t="s">
        <v>210</v>
      </c>
      <c r="C797" s="10">
        <v>0.76041666666666663</v>
      </c>
      <c r="D797" s="9" t="s">
        <v>1344</v>
      </c>
      <c r="E797" s="2" t="s">
        <v>0</v>
      </c>
      <c r="F797" s="8" t="s">
        <v>1345</v>
      </c>
      <c r="G797" s="2">
        <v>32</v>
      </c>
      <c r="H797" s="2">
        <v>48</v>
      </c>
      <c r="I797" s="2">
        <v>21</v>
      </c>
      <c r="J797" s="2" t="s">
        <v>1</v>
      </c>
      <c r="K797" s="2" t="s">
        <v>1</v>
      </c>
      <c r="L797" s="2">
        <v>11</v>
      </c>
      <c r="M797" s="3" t="s">
        <v>13</v>
      </c>
      <c r="N797" s="3" t="s">
        <v>13</v>
      </c>
      <c r="O797" s="2">
        <v>48</v>
      </c>
      <c r="P797" s="2" t="b">
        <v>1</v>
      </c>
      <c r="Q797" s="2" t="b">
        <v>1</v>
      </c>
      <c r="R797" s="2" t="s">
        <v>2</v>
      </c>
      <c r="S797" s="44">
        <v>70</v>
      </c>
      <c r="T797" s="44" t="s">
        <v>10</v>
      </c>
      <c r="U797" s="20">
        <v>1.6</v>
      </c>
      <c r="V797" s="11"/>
      <c r="W797" s="2">
        <f t="shared" si="957"/>
        <v>0</v>
      </c>
      <c r="X797">
        <f t="shared" si="958"/>
        <v>5</v>
      </c>
      <c r="Y797">
        <f t="shared" si="959"/>
        <v>10</v>
      </c>
      <c r="Z797">
        <f t="shared" si="960"/>
        <v>10</v>
      </c>
      <c r="AA797" s="2">
        <f t="shared" si="961"/>
        <v>75</v>
      </c>
      <c r="AB797" s="2" t="str">
        <f t="shared" si="962"/>
        <v>Under 1.5</v>
      </c>
      <c r="AC797" s="6"/>
      <c r="AD797" s="6" t="str">
        <f t="shared" si="963"/>
        <v>Over 0.5</v>
      </c>
      <c r="AE797" s="6" t="str">
        <f t="shared" si="964"/>
        <v>?</v>
      </c>
      <c r="AF797" s="6"/>
      <c r="AG797">
        <f t="shared" si="965"/>
        <v>1</v>
      </c>
      <c r="AH797">
        <f t="shared" si="966"/>
        <v>0</v>
      </c>
      <c r="AI797">
        <f t="shared" si="967"/>
        <v>2</v>
      </c>
      <c r="AJ797">
        <f t="shared" si="968"/>
        <v>0</v>
      </c>
      <c r="AK797" s="2" t="str">
        <f t="shared" si="969"/>
        <v>-</v>
      </c>
      <c r="AL797" s="2" t="str">
        <f t="shared" si="970"/>
        <v>-</v>
      </c>
    </row>
    <row r="798" spans="2:38">
      <c r="B798" t="s">
        <v>316</v>
      </c>
      <c r="C798" s="10">
        <v>0.77083333333333337</v>
      </c>
      <c r="D798" s="9" t="s">
        <v>842</v>
      </c>
      <c r="E798" s="2" t="s">
        <v>0</v>
      </c>
      <c r="F798" s="8" t="s">
        <v>1346</v>
      </c>
      <c r="G798" s="2">
        <v>27</v>
      </c>
      <c r="H798" s="2">
        <v>57</v>
      </c>
      <c r="I798" s="2">
        <v>17</v>
      </c>
      <c r="J798" s="2" t="s">
        <v>1</v>
      </c>
      <c r="K798" s="2" t="s">
        <v>1</v>
      </c>
      <c r="L798" s="2">
        <v>10</v>
      </c>
      <c r="M798" s="3" t="s">
        <v>13</v>
      </c>
      <c r="N798" s="3" t="s">
        <v>13</v>
      </c>
      <c r="O798" s="2" t="b">
        <v>1</v>
      </c>
      <c r="P798" s="2" t="b">
        <v>1</v>
      </c>
      <c r="Q798" s="2" t="b">
        <v>1</v>
      </c>
      <c r="R798" s="2" t="s">
        <v>2</v>
      </c>
      <c r="S798" s="44">
        <v>52</v>
      </c>
      <c r="T798" s="44" t="s">
        <v>10</v>
      </c>
      <c r="U798" s="20">
        <v>1.5</v>
      </c>
      <c r="V798" s="11"/>
      <c r="W798" s="2">
        <f t="shared" ref="W798:W806" si="971">IF(H798&gt;52,10,0)</f>
        <v>10</v>
      </c>
      <c r="X798">
        <f t="shared" ref="X798:X806" si="972">IF(L798&gt;15,0,IF(L798&lt;8,10,5))</f>
        <v>5</v>
      </c>
      <c r="Y798">
        <f t="shared" ref="Y798:Y806" si="973">IF(S798&gt;60,10,IF(S798&lt;49,0,5))</f>
        <v>5</v>
      </c>
      <c r="Z798">
        <f t="shared" ref="Z798:Z806" si="974">IF(T798="Y",10,IF(T798="C",5,0))</f>
        <v>10</v>
      </c>
      <c r="AA798" s="2">
        <f t="shared" ref="AA798:AA806" si="975">SUM(W798:Z798)+50</f>
        <v>80</v>
      </c>
      <c r="AB798" s="2" t="str">
        <f t="shared" ref="AB798:AB806" si="976">IF(AA798&lt;56,"Over 0.5","Under 1.5")</f>
        <v>Under 1.5</v>
      </c>
      <c r="AC798" s="6"/>
      <c r="AD798" s="6" t="str">
        <f t="shared" ref="AD798:AD806" si="977">IF(M798="1-0","Under 1.5",IF(M798="0-0","Under 1.5",IF(M798="0-1","Under 1.5","Over 0.5")))</f>
        <v>Over 0.5</v>
      </c>
      <c r="AE798" s="6" t="str">
        <f t="shared" ref="AE798:AE806" si="978">IF(M798="?",M798,IF(AB798=AD798,"WON",IF(M798="0-1","WON",IF(M798="1-0","WON","LOST"))))</f>
        <v>?</v>
      </c>
      <c r="AF798" s="6"/>
      <c r="AG798">
        <f t="shared" ref="AG798:AG806" si="979">IF(H798&gt;52,6,IF(H798=52,5,IF(H798=51,4,IF(H798=50,3,IF(H798=49,2,IF(H798=48,1,0))))))</f>
        <v>6</v>
      </c>
      <c r="AH798">
        <f t="shared" ref="AH798:AH806" si="980">IF(L798&lt;8,2,0)</f>
        <v>0</v>
      </c>
      <c r="AI798">
        <f t="shared" ref="AI798:AI806" si="981">IF(S798&gt;49,2,0)</f>
        <v>2</v>
      </c>
      <c r="AJ798">
        <f t="shared" ref="AJ798:AJ806" si="982">IF(SUM(AH798:AI798)=4,SUM(AG798:AI798),0)</f>
        <v>0</v>
      </c>
      <c r="AK798" s="2" t="str">
        <f t="shared" ref="AK798:AK806" si="983">IF(AJ798=10,"A1",IF(AJ798=9,"A2",IF(AJ798=8,"A3",IF(AJ798=7,"A4",IF(AJ798=6,"A5","-")))))</f>
        <v>-</v>
      </c>
      <c r="AL798" s="2" t="str">
        <f t="shared" ref="AL798:AL806" si="984">IF(AND(L798&lt;11,U798&lt;1.75,AA798&gt;65,OR((AND(S798&gt;49,S798&lt;61,T798="Y")),(AND(S798&lt;48,T798="Y")),(AND(S798&gt;60,T798="N")),(AND(S798&gt;60,T798="Y")),(AND(S798&gt;60,T798="C")))),"Pick","-")</f>
        <v>Pick</v>
      </c>
    </row>
    <row r="799" spans="2:38">
      <c r="B799" t="s">
        <v>421</v>
      </c>
      <c r="C799" s="10">
        <v>0.77083333333333337</v>
      </c>
      <c r="D799" s="9" t="s">
        <v>930</v>
      </c>
      <c r="E799" s="2" t="s">
        <v>0</v>
      </c>
      <c r="F799" s="8" t="s">
        <v>590</v>
      </c>
      <c r="G799" s="2">
        <v>20</v>
      </c>
      <c r="H799" s="2">
        <v>45</v>
      </c>
      <c r="I799" s="2">
        <v>35</v>
      </c>
      <c r="J799" s="2" t="s">
        <v>1</v>
      </c>
      <c r="K799" s="2" t="s">
        <v>1</v>
      </c>
      <c r="L799" s="2">
        <v>15</v>
      </c>
      <c r="M799" s="3" t="s">
        <v>13</v>
      </c>
      <c r="N799" s="3" t="s">
        <v>13</v>
      </c>
      <c r="O799" s="2">
        <v>45</v>
      </c>
      <c r="P799" s="2" t="b">
        <v>1</v>
      </c>
      <c r="Q799" s="2" t="b">
        <v>1</v>
      </c>
      <c r="R799" s="2" t="s">
        <v>2</v>
      </c>
      <c r="S799" s="44">
        <v>51</v>
      </c>
      <c r="T799" s="44" t="s">
        <v>12</v>
      </c>
      <c r="U799" s="20">
        <v>1.9</v>
      </c>
      <c r="V799" s="11"/>
      <c r="W799" s="2">
        <f t="shared" si="971"/>
        <v>0</v>
      </c>
      <c r="X799">
        <f t="shared" si="972"/>
        <v>5</v>
      </c>
      <c r="Y799">
        <f t="shared" si="973"/>
        <v>5</v>
      </c>
      <c r="Z799">
        <f t="shared" si="974"/>
        <v>0</v>
      </c>
      <c r="AA799" s="2">
        <f t="shared" si="975"/>
        <v>60</v>
      </c>
      <c r="AB799" s="2" t="str">
        <f t="shared" si="976"/>
        <v>Under 1.5</v>
      </c>
      <c r="AC799" s="6"/>
      <c r="AD799" s="6" t="str">
        <f t="shared" si="977"/>
        <v>Over 0.5</v>
      </c>
      <c r="AE799" s="6" t="str">
        <f t="shared" si="978"/>
        <v>?</v>
      </c>
      <c r="AF799" s="6"/>
      <c r="AG799">
        <f t="shared" si="979"/>
        <v>0</v>
      </c>
      <c r="AH799">
        <f t="shared" si="980"/>
        <v>0</v>
      </c>
      <c r="AI799">
        <f t="shared" si="981"/>
        <v>2</v>
      </c>
      <c r="AJ799">
        <f t="shared" si="982"/>
        <v>0</v>
      </c>
      <c r="AK799" s="2" t="str">
        <f t="shared" si="983"/>
        <v>-</v>
      </c>
      <c r="AL799" s="2" t="str">
        <f t="shared" si="984"/>
        <v>-</v>
      </c>
    </row>
    <row r="800" spans="2:38">
      <c r="B800" t="s">
        <v>160</v>
      </c>
      <c r="C800" s="10">
        <v>0.77083333333333337</v>
      </c>
      <c r="D800" s="9" t="s">
        <v>1347</v>
      </c>
      <c r="E800" s="2" t="s">
        <v>0</v>
      </c>
      <c r="F800" s="8" t="s">
        <v>215</v>
      </c>
      <c r="G800" s="2">
        <v>31</v>
      </c>
      <c r="H800" s="2">
        <v>44</v>
      </c>
      <c r="I800" s="2">
        <v>25</v>
      </c>
      <c r="J800" s="2" t="s">
        <v>1</v>
      </c>
      <c r="K800" s="2">
        <v>1</v>
      </c>
      <c r="L800" s="2">
        <v>6</v>
      </c>
      <c r="M800" s="3" t="s">
        <v>13</v>
      </c>
      <c r="N800" s="3" t="s">
        <v>13</v>
      </c>
      <c r="O800" s="2">
        <v>44</v>
      </c>
      <c r="P800" s="2" t="b">
        <v>1</v>
      </c>
      <c r="Q800" s="2" t="s">
        <v>2</v>
      </c>
      <c r="R800" s="2" t="s">
        <v>2</v>
      </c>
      <c r="S800" s="44">
        <v>47</v>
      </c>
      <c r="T800" s="44" t="s">
        <v>12</v>
      </c>
      <c r="U800" s="20">
        <v>1.6</v>
      </c>
      <c r="V800" s="11"/>
      <c r="W800" s="2">
        <f t="shared" si="971"/>
        <v>0</v>
      </c>
      <c r="X800">
        <f t="shared" si="972"/>
        <v>10</v>
      </c>
      <c r="Y800">
        <f t="shared" si="973"/>
        <v>0</v>
      </c>
      <c r="Z800">
        <f t="shared" si="974"/>
        <v>0</v>
      </c>
      <c r="AA800" s="2">
        <f t="shared" si="975"/>
        <v>60</v>
      </c>
      <c r="AB800" s="2" t="str">
        <f t="shared" si="976"/>
        <v>Under 1.5</v>
      </c>
      <c r="AC800" s="6"/>
      <c r="AD800" s="6" t="str">
        <f t="shared" si="977"/>
        <v>Over 0.5</v>
      </c>
      <c r="AE800" s="6" t="str">
        <f t="shared" si="978"/>
        <v>?</v>
      </c>
      <c r="AF800" s="6"/>
      <c r="AG800">
        <f t="shared" si="979"/>
        <v>0</v>
      </c>
      <c r="AH800">
        <f t="shared" si="980"/>
        <v>2</v>
      </c>
      <c r="AI800">
        <f t="shared" si="981"/>
        <v>0</v>
      </c>
      <c r="AJ800">
        <f t="shared" si="982"/>
        <v>0</v>
      </c>
      <c r="AK800" s="2" t="str">
        <f t="shared" si="983"/>
        <v>-</v>
      </c>
      <c r="AL800" s="2" t="str">
        <f t="shared" si="984"/>
        <v>-</v>
      </c>
    </row>
    <row r="801" spans="2:38">
      <c r="B801" t="s">
        <v>258</v>
      </c>
      <c r="C801" s="10">
        <v>0.77083333333333337</v>
      </c>
      <c r="D801" s="9" t="s">
        <v>291</v>
      </c>
      <c r="E801" s="2" t="s">
        <v>0</v>
      </c>
      <c r="F801" s="8" t="s">
        <v>248</v>
      </c>
      <c r="G801" s="2">
        <v>31</v>
      </c>
      <c r="H801" s="2">
        <v>56</v>
      </c>
      <c r="I801" s="2">
        <v>13</v>
      </c>
      <c r="J801" s="2" t="s">
        <v>1</v>
      </c>
      <c r="K801" s="2" t="s">
        <v>1</v>
      </c>
      <c r="L801" s="2">
        <v>18</v>
      </c>
      <c r="M801" s="3" t="s">
        <v>13</v>
      </c>
      <c r="N801" s="3" t="s">
        <v>13</v>
      </c>
      <c r="O801" s="2" t="b">
        <v>1</v>
      </c>
      <c r="P801" s="2" t="b">
        <v>1</v>
      </c>
      <c r="Q801" s="2" t="b">
        <v>1</v>
      </c>
      <c r="R801" s="2" t="s">
        <v>2</v>
      </c>
      <c r="S801" s="44">
        <v>68</v>
      </c>
      <c r="T801" s="44" t="s">
        <v>11</v>
      </c>
      <c r="U801" s="20">
        <v>1.4</v>
      </c>
      <c r="V801" s="11"/>
      <c r="W801" s="2">
        <f t="shared" si="971"/>
        <v>10</v>
      </c>
      <c r="X801">
        <f t="shared" si="972"/>
        <v>0</v>
      </c>
      <c r="Y801">
        <f t="shared" si="973"/>
        <v>10</v>
      </c>
      <c r="Z801">
        <f t="shared" si="974"/>
        <v>5</v>
      </c>
      <c r="AA801" s="2">
        <f t="shared" si="975"/>
        <v>75</v>
      </c>
      <c r="AB801" s="2" t="str">
        <f t="shared" si="976"/>
        <v>Under 1.5</v>
      </c>
      <c r="AC801" s="6"/>
      <c r="AD801" s="6" t="str">
        <f t="shared" si="977"/>
        <v>Over 0.5</v>
      </c>
      <c r="AE801" s="6" t="str">
        <f t="shared" si="978"/>
        <v>?</v>
      </c>
      <c r="AF801" s="6"/>
      <c r="AG801">
        <f t="shared" si="979"/>
        <v>6</v>
      </c>
      <c r="AH801">
        <f t="shared" si="980"/>
        <v>0</v>
      </c>
      <c r="AI801">
        <f t="shared" si="981"/>
        <v>2</v>
      </c>
      <c r="AJ801">
        <f t="shared" si="982"/>
        <v>0</v>
      </c>
      <c r="AK801" s="2" t="str">
        <f t="shared" si="983"/>
        <v>-</v>
      </c>
      <c r="AL801" s="2" t="str">
        <f t="shared" si="984"/>
        <v>-</v>
      </c>
    </row>
    <row r="802" spans="2:38">
      <c r="B802" t="s">
        <v>57</v>
      </c>
      <c r="C802" s="10">
        <v>0.78125</v>
      </c>
      <c r="D802" s="9" t="s">
        <v>184</v>
      </c>
      <c r="E802" s="2" t="s">
        <v>0</v>
      </c>
      <c r="F802" s="8" t="s">
        <v>1036</v>
      </c>
      <c r="G802" s="2">
        <v>20</v>
      </c>
      <c r="H802" s="2">
        <v>56</v>
      </c>
      <c r="I802" s="2">
        <v>24</v>
      </c>
      <c r="J802" s="2" t="s">
        <v>1</v>
      </c>
      <c r="K802" s="2" t="s">
        <v>1</v>
      </c>
      <c r="L802" s="2">
        <v>4</v>
      </c>
      <c r="M802" s="3" t="s">
        <v>13</v>
      </c>
      <c r="N802" s="3" t="s">
        <v>13</v>
      </c>
      <c r="O802" s="2" t="b">
        <v>1</v>
      </c>
      <c r="P802" s="2" t="b">
        <v>1</v>
      </c>
      <c r="Q802" s="2" t="b">
        <v>1</v>
      </c>
      <c r="R802" s="2" t="s">
        <v>2</v>
      </c>
      <c r="S802" s="44">
        <v>35</v>
      </c>
      <c r="T802" s="44" t="s">
        <v>12</v>
      </c>
      <c r="U802" s="20">
        <v>1.8</v>
      </c>
      <c r="V802" s="11"/>
      <c r="W802" s="2">
        <f t="shared" si="971"/>
        <v>10</v>
      </c>
      <c r="X802">
        <f t="shared" si="972"/>
        <v>10</v>
      </c>
      <c r="Y802">
        <f t="shared" si="973"/>
        <v>0</v>
      </c>
      <c r="Z802">
        <f t="shared" si="974"/>
        <v>0</v>
      </c>
      <c r="AA802" s="2">
        <f t="shared" si="975"/>
        <v>70</v>
      </c>
      <c r="AB802" s="2" t="str">
        <f t="shared" si="976"/>
        <v>Under 1.5</v>
      </c>
      <c r="AC802" s="6"/>
      <c r="AD802" s="6" t="str">
        <f t="shared" si="977"/>
        <v>Over 0.5</v>
      </c>
      <c r="AE802" s="6" t="str">
        <f t="shared" si="978"/>
        <v>?</v>
      </c>
      <c r="AF802" s="6"/>
      <c r="AG802">
        <f t="shared" si="979"/>
        <v>6</v>
      </c>
      <c r="AH802">
        <f t="shared" si="980"/>
        <v>2</v>
      </c>
      <c r="AI802">
        <f t="shared" si="981"/>
        <v>0</v>
      </c>
      <c r="AJ802">
        <f t="shared" si="982"/>
        <v>0</v>
      </c>
      <c r="AK802" s="2" t="str">
        <f t="shared" si="983"/>
        <v>-</v>
      </c>
      <c r="AL802" s="2" t="str">
        <f t="shared" si="984"/>
        <v>-</v>
      </c>
    </row>
    <row r="803" spans="2:38">
      <c r="B803" t="s">
        <v>57</v>
      </c>
      <c r="C803" s="10">
        <v>0.78125</v>
      </c>
      <c r="D803" s="9" t="s">
        <v>1348</v>
      </c>
      <c r="E803" s="2" t="s">
        <v>0</v>
      </c>
      <c r="F803" s="8" t="s">
        <v>990</v>
      </c>
      <c r="G803" s="2">
        <v>29</v>
      </c>
      <c r="H803" s="2">
        <v>49</v>
      </c>
      <c r="I803" s="2">
        <v>22</v>
      </c>
      <c r="J803" s="2" t="s">
        <v>1</v>
      </c>
      <c r="K803" s="2">
        <v>1</v>
      </c>
      <c r="L803" s="2">
        <v>7</v>
      </c>
      <c r="M803" s="3" t="s">
        <v>13</v>
      </c>
      <c r="N803" s="3" t="s">
        <v>13</v>
      </c>
      <c r="O803" s="2">
        <v>49</v>
      </c>
      <c r="P803" s="2" t="b">
        <v>1</v>
      </c>
      <c r="Q803" s="2" t="s">
        <v>2</v>
      </c>
      <c r="R803" s="2" t="s">
        <v>2</v>
      </c>
      <c r="S803" s="44">
        <v>57</v>
      </c>
      <c r="T803" s="44" t="s">
        <v>12</v>
      </c>
      <c r="U803" s="20">
        <v>2.1</v>
      </c>
      <c r="V803" s="11"/>
      <c r="W803" s="2">
        <f t="shared" si="971"/>
        <v>0</v>
      </c>
      <c r="X803">
        <f t="shared" si="972"/>
        <v>10</v>
      </c>
      <c r="Y803">
        <f t="shared" si="973"/>
        <v>5</v>
      </c>
      <c r="Z803">
        <f t="shared" si="974"/>
        <v>0</v>
      </c>
      <c r="AA803" s="2">
        <f t="shared" si="975"/>
        <v>65</v>
      </c>
      <c r="AB803" s="2" t="str">
        <f t="shared" si="976"/>
        <v>Under 1.5</v>
      </c>
      <c r="AC803" s="6"/>
      <c r="AD803" s="6" t="str">
        <f t="shared" si="977"/>
        <v>Over 0.5</v>
      </c>
      <c r="AE803" s="6" t="str">
        <f t="shared" si="978"/>
        <v>?</v>
      </c>
      <c r="AF803" s="6"/>
      <c r="AG803">
        <f t="shared" si="979"/>
        <v>2</v>
      </c>
      <c r="AH803">
        <f t="shared" si="980"/>
        <v>2</v>
      </c>
      <c r="AI803">
        <f t="shared" si="981"/>
        <v>2</v>
      </c>
      <c r="AJ803">
        <f t="shared" si="982"/>
        <v>6</v>
      </c>
      <c r="AK803" s="2" t="str">
        <f t="shared" si="983"/>
        <v>A5</v>
      </c>
      <c r="AL803" s="2" t="str">
        <f t="shared" si="984"/>
        <v>-</v>
      </c>
    </row>
    <row r="804" spans="2:38">
      <c r="B804" t="s">
        <v>456</v>
      </c>
      <c r="C804" s="10">
        <v>0.78125</v>
      </c>
      <c r="D804" s="9" t="s">
        <v>1192</v>
      </c>
      <c r="E804" s="2" t="s">
        <v>0</v>
      </c>
      <c r="F804" s="8" t="s">
        <v>1349</v>
      </c>
      <c r="G804" s="2">
        <v>30</v>
      </c>
      <c r="H804" s="2">
        <v>48</v>
      </c>
      <c r="I804" s="2">
        <v>22</v>
      </c>
      <c r="J804" s="2" t="s">
        <v>1</v>
      </c>
      <c r="K804" s="2">
        <v>1</v>
      </c>
      <c r="L804" s="2">
        <v>8</v>
      </c>
      <c r="M804" s="3" t="s">
        <v>13</v>
      </c>
      <c r="N804" s="3" t="s">
        <v>13</v>
      </c>
      <c r="O804" s="2">
        <v>48</v>
      </c>
      <c r="P804" s="2" t="b">
        <v>1</v>
      </c>
      <c r="Q804" s="2" t="s">
        <v>2</v>
      </c>
      <c r="R804" s="2" t="s">
        <v>2</v>
      </c>
      <c r="S804" s="44">
        <v>61</v>
      </c>
      <c r="T804" s="44" t="s">
        <v>12</v>
      </c>
      <c r="U804" s="20">
        <v>1.6</v>
      </c>
      <c r="V804" s="11"/>
      <c r="W804" s="2">
        <f t="shared" si="971"/>
        <v>0</v>
      </c>
      <c r="X804">
        <f t="shared" si="972"/>
        <v>5</v>
      </c>
      <c r="Y804">
        <f t="shared" si="973"/>
        <v>10</v>
      </c>
      <c r="Z804">
        <f t="shared" si="974"/>
        <v>0</v>
      </c>
      <c r="AA804" s="2">
        <f t="shared" si="975"/>
        <v>65</v>
      </c>
      <c r="AB804" s="2" t="str">
        <f t="shared" si="976"/>
        <v>Under 1.5</v>
      </c>
      <c r="AC804" s="6"/>
      <c r="AD804" s="6" t="str">
        <f t="shared" si="977"/>
        <v>Over 0.5</v>
      </c>
      <c r="AE804" s="6" t="str">
        <f t="shared" si="978"/>
        <v>?</v>
      </c>
      <c r="AF804" s="6"/>
      <c r="AG804">
        <f t="shared" si="979"/>
        <v>1</v>
      </c>
      <c r="AH804">
        <f t="shared" si="980"/>
        <v>0</v>
      </c>
      <c r="AI804">
        <f t="shared" si="981"/>
        <v>2</v>
      </c>
      <c r="AJ804">
        <f t="shared" si="982"/>
        <v>0</v>
      </c>
      <c r="AK804" s="2" t="str">
        <f t="shared" si="983"/>
        <v>-</v>
      </c>
      <c r="AL804" s="2" t="str">
        <f t="shared" si="984"/>
        <v>-</v>
      </c>
    </row>
    <row r="805" spans="2:38">
      <c r="B805" t="s">
        <v>404</v>
      </c>
      <c r="C805" s="10">
        <v>0.78125</v>
      </c>
      <c r="D805" s="9" t="s">
        <v>1114</v>
      </c>
      <c r="E805" s="2" t="s">
        <v>0</v>
      </c>
      <c r="F805" s="8" t="s">
        <v>417</v>
      </c>
      <c r="G805" s="2">
        <v>14</v>
      </c>
      <c r="H805" s="2">
        <v>65</v>
      </c>
      <c r="I805" s="2">
        <v>21</v>
      </c>
      <c r="J805" s="2" t="s">
        <v>1</v>
      </c>
      <c r="K805" s="2">
        <v>2</v>
      </c>
      <c r="L805" s="2">
        <v>7</v>
      </c>
      <c r="M805" s="3" t="s">
        <v>13</v>
      </c>
      <c r="N805" s="3" t="s">
        <v>13</v>
      </c>
      <c r="O805" s="2" t="b">
        <v>1</v>
      </c>
      <c r="P805" s="2" t="b">
        <v>1</v>
      </c>
      <c r="Q805" s="2" t="s">
        <v>2</v>
      </c>
      <c r="R805" s="2" t="s">
        <v>2</v>
      </c>
      <c r="S805" s="44">
        <v>50</v>
      </c>
      <c r="T805" s="44" t="s">
        <v>10</v>
      </c>
      <c r="U805" s="20">
        <v>1.55</v>
      </c>
      <c r="V805" s="11"/>
      <c r="W805" s="2">
        <f t="shared" si="971"/>
        <v>10</v>
      </c>
      <c r="X805">
        <f t="shared" si="972"/>
        <v>10</v>
      </c>
      <c r="Y805">
        <f t="shared" si="973"/>
        <v>5</v>
      </c>
      <c r="Z805">
        <f t="shared" si="974"/>
        <v>10</v>
      </c>
      <c r="AA805" s="2">
        <f t="shared" si="975"/>
        <v>85</v>
      </c>
      <c r="AB805" s="2" t="str">
        <f t="shared" si="976"/>
        <v>Under 1.5</v>
      </c>
      <c r="AC805" s="6"/>
      <c r="AD805" s="6" t="str">
        <f t="shared" si="977"/>
        <v>Over 0.5</v>
      </c>
      <c r="AE805" s="6" t="str">
        <f t="shared" si="978"/>
        <v>?</v>
      </c>
      <c r="AF805" s="6"/>
      <c r="AG805">
        <f t="shared" si="979"/>
        <v>6</v>
      </c>
      <c r="AH805">
        <f t="shared" si="980"/>
        <v>2</v>
      </c>
      <c r="AI805">
        <f t="shared" si="981"/>
        <v>2</v>
      </c>
      <c r="AJ805">
        <f t="shared" si="982"/>
        <v>10</v>
      </c>
      <c r="AK805" s="2" t="str">
        <f t="shared" si="983"/>
        <v>A1</v>
      </c>
      <c r="AL805" s="2" t="str">
        <f t="shared" si="984"/>
        <v>Pick</v>
      </c>
    </row>
    <row r="806" spans="2:38">
      <c r="B806" t="s">
        <v>58</v>
      </c>
      <c r="C806" s="10">
        <v>0.79166666666666663</v>
      </c>
      <c r="D806" s="9" t="s">
        <v>746</v>
      </c>
      <c r="E806" s="2" t="s">
        <v>0</v>
      </c>
      <c r="F806" s="8" t="s">
        <v>98</v>
      </c>
      <c r="G806" s="2">
        <v>32</v>
      </c>
      <c r="H806" s="2">
        <v>49</v>
      </c>
      <c r="I806" s="2">
        <v>20</v>
      </c>
      <c r="J806" s="2" t="s">
        <v>1</v>
      </c>
      <c r="K806" s="2">
        <v>1</v>
      </c>
      <c r="L806" s="2">
        <v>12</v>
      </c>
      <c r="M806" s="3" t="s">
        <v>13</v>
      </c>
      <c r="N806" s="3" t="s">
        <v>13</v>
      </c>
      <c r="O806" s="2">
        <v>49</v>
      </c>
      <c r="P806" s="2" t="b">
        <v>1</v>
      </c>
      <c r="Q806" s="2" t="s">
        <v>2</v>
      </c>
      <c r="R806" s="2" t="s">
        <v>2</v>
      </c>
      <c r="S806" s="44">
        <v>49</v>
      </c>
      <c r="T806" s="44" t="s">
        <v>12</v>
      </c>
      <c r="U806" s="20">
        <v>2</v>
      </c>
      <c r="V806" s="11"/>
      <c r="W806" s="2">
        <f t="shared" si="971"/>
        <v>0</v>
      </c>
      <c r="X806">
        <f t="shared" si="972"/>
        <v>5</v>
      </c>
      <c r="Y806">
        <f t="shared" si="973"/>
        <v>5</v>
      </c>
      <c r="Z806">
        <f t="shared" si="974"/>
        <v>0</v>
      </c>
      <c r="AA806" s="2">
        <f t="shared" si="975"/>
        <v>60</v>
      </c>
      <c r="AB806" s="2" t="str">
        <f t="shared" si="976"/>
        <v>Under 1.5</v>
      </c>
      <c r="AC806" s="6"/>
      <c r="AD806" s="6" t="str">
        <f t="shared" si="977"/>
        <v>Over 0.5</v>
      </c>
      <c r="AE806" s="6" t="str">
        <f t="shared" si="978"/>
        <v>?</v>
      </c>
      <c r="AF806" s="6"/>
      <c r="AG806">
        <f t="shared" si="979"/>
        <v>2</v>
      </c>
      <c r="AH806">
        <f t="shared" si="980"/>
        <v>0</v>
      </c>
      <c r="AI806">
        <f t="shared" si="981"/>
        <v>0</v>
      </c>
      <c r="AJ806">
        <f t="shared" si="982"/>
        <v>0</v>
      </c>
      <c r="AK806" s="2" t="str">
        <f t="shared" si="983"/>
        <v>-</v>
      </c>
      <c r="AL806" s="2" t="str">
        <f t="shared" si="984"/>
        <v>-</v>
      </c>
    </row>
    <row r="807" spans="2:38">
      <c r="B807" t="s">
        <v>58</v>
      </c>
      <c r="C807" s="10">
        <v>0.79166666666666663</v>
      </c>
      <c r="D807" s="9" t="s">
        <v>197</v>
      </c>
      <c r="E807" s="2" t="s">
        <v>0</v>
      </c>
      <c r="F807" s="8" t="s">
        <v>378</v>
      </c>
      <c r="G807" s="2">
        <v>27</v>
      </c>
      <c r="H807" s="2">
        <v>49</v>
      </c>
      <c r="I807" s="2">
        <v>25</v>
      </c>
      <c r="J807" s="2" t="s">
        <v>1</v>
      </c>
      <c r="K807" s="2">
        <v>1</v>
      </c>
      <c r="L807" s="2">
        <v>2</v>
      </c>
      <c r="M807" s="3" t="s">
        <v>13</v>
      </c>
      <c r="N807" s="3" t="s">
        <v>13</v>
      </c>
      <c r="O807" s="2">
        <v>49</v>
      </c>
      <c r="P807" s="2" t="b">
        <v>1</v>
      </c>
      <c r="Q807" s="2" t="s">
        <v>2</v>
      </c>
      <c r="R807" s="2" t="s">
        <v>2</v>
      </c>
      <c r="S807" s="44">
        <v>49</v>
      </c>
      <c r="T807" s="44" t="s">
        <v>10</v>
      </c>
      <c r="U807" s="20">
        <v>1.55</v>
      </c>
      <c r="V807" s="11"/>
      <c r="W807" s="2">
        <f>IF(H807&gt;52,10,0)</f>
        <v>0</v>
      </c>
      <c r="X807">
        <f>IF(L807&gt;15,0,IF(L807&lt;8,10,5))</f>
        <v>10</v>
      </c>
      <c r="Y807">
        <f>IF(S807&gt;60,10,IF(S807&lt;49,0,5))</f>
        <v>5</v>
      </c>
      <c r="Z807">
        <f>IF(T807="Y",10,IF(T807="C",5,0))</f>
        <v>10</v>
      </c>
      <c r="AA807" s="2">
        <f>SUM(W807:Z807)+50</f>
        <v>75</v>
      </c>
      <c r="AB807" s="2" t="str">
        <f>IF(AA807&lt;56,"Over 0.5","Under 1.5")</f>
        <v>Under 1.5</v>
      </c>
      <c r="AC807" s="6"/>
      <c r="AD807" s="6" t="str">
        <f>IF(M807="1-0","Under 1.5",IF(M807="0-0","Under 1.5",IF(M807="0-1","Under 1.5","Over 0.5")))</f>
        <v>Over 0.5</v>
      </c>
      <c r="AE807" s="6" t="str">
        <f>IF(M807="?",M807,IF(AB807=AD807,"WON",IF(M807="0-1","WON",IF(M807="1-0","WON","LOST"))))</f>
        <v>?</v>
      </c>
      <c r="AF807" s="6"/>
      <c r="AG807">
        <f>IF(H807&gt;52,6,IF(H807=52,5,IF(H807=51,4,IF(H807=50,3,IF(H807=49,2,IF(H807=48,1,0))))))</f>
        <v>2</v>
      </c>
      <c r="AH807">
        <f>IF(L807&lt;8,2,0)</f>
        <v>2</v>
      </c>
      <c r="AI807">
        <f>IF(S807&gt;49,2,0)</f>
        <v>0</v>
      </c>
      <c r="AJ807">
        <f>IF(SUM(AH807:AI807)=4,SUM(AG807:AI807),0)</f>
        <v>0</v>
      </c>
      <c r="AK807" s="2" t="str">
        <f>IF(AJ807=10,"A1",IF(AJ807=9,"A2",IF(AJ807=8,"A3",IF(AJ807=7,"A4",IF(AJ807=6,"A5","-")))))</f>
        <v>-</v>
      </c>
      <c r="AL807" s="2" t="str">
        <f>IF(AND(L807&lt;11,U807&lt;1.75,AA807&gt;65,OR((AND(S807&gt;49,S807&lt;61,T807="Y")),(AND(S807&lt;48,T807="Y")),(AND(S807&gt;60,T807="N")),(AND(S807&gt;60,T807="Y")),(AND(S807&gt;60,T807="C")))),"Pick","-")</f>
        <v>-</v>
      </c>
    </row>
    <row r="808" spans="2:38">
      <c r="B808" t="s">
        <v>58</v>
      </c>
      <c r="C808" s="10">
        <v>0.79166666666666663</v>
      </c>
      <c r="D808" s="9" t="s">
        <v>981</v>
      </c>
      <c r="E808" s="2" t="s">
        <v>0</v>
      </c>
      <c r="F808" s="8" t="s">
        <v>189</v>
      </c>
      <c r="G808" s="2">
        <v>24</v>
      </c>
      <c r="H808" s="2">
        <v>49</v>
      </c>
      <c r="I808" s="2">
        <v>27</v>
      </c>
      <c r="J808" s="2" t="s">
        <v>1</v>
      </c>
      <c r="K808" s="2">
        <v>2</v>
      </c>
      <c r="L808" s="2">
        <v>3</v>
      </c>
      <c r="M808" s="3" t="s">
        <v>13</v>
      </c>
      <c r="N808" s="3" t="s">
        <v>13</v>
      </c>
      <c r="O808" s="2">
        <v>49</v>
      </c>
      <c r="P808" s="2" t="b">
        <v>1</v>
      </c>
      <c r="Q808" s="2" t="s">
        <v>2</v>
      </c>
      <c r="R808" s="2" t="s">
        <v>2</v>
      </c>
      <c r="S808" s="44">
        <v>68</v>
      </c>
      <c r="T808" s="44" t="s">
        <v>10</v>
      </c>
      <c r="U808" s="20">
        <v>1.65</v>
      </c>
      <c r="V808" s="11"/>
      <c r="W808" s="2">
        <f>IF(H808&gt;52,10,0)</f>
        <v>0</v>
      </c>
      <c r="X808">
        <f>IF(L808&gt;15,0,IF(L808&lt;8,10,5))</f>
        <v>10</v>
      </c>
      <c r="Y808">
        <f>IF(S808&gt;60,10,IF(S808&lt;49,0,5))</f>
        <v>10</v>
      </c>
      <c r="Z808">
        <f>IF(T808="Y",10,IF(T808="C",5,0))</f>
        <v>10</v>
      </c>
      <c r="AA808" s="2">
        <f>SUM(W808:Z808)+50</f>
        <v>80</v>
      </c>
      <c r="AB808" s="2" t="str">
        <f>IF(AA808&lt;56,"Over 0.5","Under 1.5")</f>
        <v>Under 1.5</v>
      </c>
      <c r="AC808" s="6"/>
      <c r="AD808" s="6" t="str">
        <f>IF(M808="1-0","Under 1.5",IF(M808="0-0","Under 1.5",IF(M808="0-1","Under 1.5","Over 0.5")))</f>
        <v>Over 0.5</v>
      </c>
      <c r="AE808" s="6" t="str">
        <f>IF(M808="?",M808,IF(AB808=AD808,"WON",IF(M808="0-1","WON",IF(M808="1-0","WON","LOST"))))</f>
        <v>?</v>
      </c>
      <c r="AF808" s="6"/>
      <c r="AG808">
        <f>IF(H808&gt;52,6,IF(H808=52,5,IF(H808=51,4,IF(H808=50,3,IF(H808=49,2,IF(H808=48,1,0))))))</f>
        <v>2</v>
      </c>
      <c r="AH808">
        <f>IF(L808&lt;8,2,0)</f>
        <v>2</v>
      </c>
      <c r="AI808">
        <f>IF(S808&gt;49,2,0)</f>
        <v>2</v>
      </c>
      <c r="AJ808">
        <f>IF(SUM(AH808:AI808)=4,SUM(AG808:AI808),0)</f>
        <v>6</v>
      </c>
      <c r="AK808" s="2" t="str">
        <f>IF(AJ808=10,"A1",IF(AJ808=9,"A2",IF(AJ808=8,"A3",IF(AJ808=7,"A4",IF(AJ808=6,"A5","-")))))</f>
        <v>A5</v>
      </c>
      <c r="AL808" s="2" t="str">
        <f>IF(AND(L808&lt;11,U808&lt;1.75,AA808&gt;65,OR((AND(S808&gt;49,S808&lt;61,T808="Y")),(AND(S808&lt;48,T808="Y")),(AND(S808&gt;60,T808="N")),(AND(S808&gt;60,T808="Y")),(AND(S808&gt;60,T808="C")))),"Pick","-")</f>
        <v>Pick</v>
      </c>
    </row>
    <row r="809" spans="2:38">
      <c r="B809" t="s">
        <v>647</v>
      </c>
      <c r="C809" s="10">
        <v>0.79166666666666663</v>
      </c>
      <c r="D809" s="9" t="s">
        <v>1350</v>
      </c>
      <c r="E809" s="2" t="s">
        <v>0</v>
      </c>
      <c r="F809" s="8" t="s">
        <v>984</v>
      </c>
      <c r="G809" s="2">
        <v>26</v>
      </c>
      <c r="H809" s="2">
        <v>49</v>
      </c>
      <c r="I809" s="2">
        <v>24</v>
      </c>
      <c r="J809" s="2" t="s">
        <v>1</v>
      </c>
      <c r="K809" s="2">
        <v>2</v>
      </c>
      <c r="L809" s="2">
        <v>2</v>
      </c>
      <c r="M809" s="3" t="s">
        <v>13</v>
      </c>
      <c r="N809" s="3" t="s">
        <v>13</v>
      </c>
      <c r="O809" s="2">
        <v>49</v>
      </c>
      <c r="P809" s="2" t="b">
        <v>1</v>
      </c>
      <c r="Q809" s="2" t="s">
        <v>2</v>
      </c>
      <c r="R809" s="2" t="s">
        <v>2</v>
      </c>
      <c r="S809" s="44">
        <v>39</v>
      </c>
      <c r="T809" s="44" t="s">
        <v>12</v>
      </c>
      <c r="U809" s="20">
        <v>2.0499999999999998</v>
      </c>
      <c r="V809" s="11"/>
      <c r="W809" s="2">
        <f>IF(H809&gt;52,10,0)</f>
        <v>0</v>
      </c>
      <c r="X809">
        <f>IF(L809&gt;15,0,IF(L809&lt;8,10,5))</f>
        <v>10</v>
      </c>
      <c r="Y809">
        <f>IF(S809&gt;60,10,IF(S809&lt;49,0,5))</f>
        <v>0</v>
      </c>
      <c r="Z809">
        <f>IF(T809="Y",10,IF(T809="C",5,0))</f>
        <v>0</v>
      </c>
      <c r="AA809" s="2">
        <f>SUM(W809:Z809)+50</f>
        <v>60</v>
      </c>
      <c r="AB809" s="2" t="str">
        <f>IF(AA809&lt;56,"Over 0.5","Under 1.5")</f>
        <v>Under 1.5</v>
      </c>
      <c r="AC809" s="6"/>
      <c r="AD809" s="6" t="str">
        <f>IF(M809="1-0","Under 1.5",IF(M809="0-0","Under 1.5",IF(M809="0-1","Under 1.5","Over 0.5")))</f>
        <v>Over 0.5</v>
      </c>
      <c r="AE809" s="6" t="str">
        <f>IF(M809="?",M809,IF(AB809=AD809,"WON",IF(M809="0-1","WON",IF(M809="1-0","WON","LOST"))))</f>
        <v>?</v>
      </c>
      <c r="AF809" s="6"/>
      <c r="AG809">
        <f>IF(H809&gt;52,6,IF(H809=52,5,IF(H809=51,4,IF(H809=50,3,IF(H809=49,2,IF(H809=48,1,0))))))</f>
        <v>2</v>
      </c>
      <c r="AH809">
        <f>IF(L809&lt;8,2,0)</f>
        <v>2</v>
      </c>
      <c r="AI809">
        <f>IF(S809&gt;49,2,0)</f>
        <v>0</v>
      </c>
      <c r="AJ809">
        <f>IF(SUM(AH809:AI809)=4,SUM(AG809:AI809),0)</f>
        <v>0</v>
      </c>
      <c r="AK809" s="2" t="str">
        <f>IF(AJ809=10,"A1",IF(AJ809=9,"A2",IF(AJ809=8,"A3",IF(AJ809=7,"A4",IF(AJ809=6,"A5","-")))))</f>
        <v>-</v>
      </c>
      <c r="AL809" s="2" t="str">
        <f>IF(AND(L809&lt;11,U809&lt;1.75,AA809&gt;65,OR((AND(S809&gt;49,S809&lt;61,T809="Y")),(AND(S809&lt;48,T809="Y")),(AND(S809&gt;60,T809="N")),(AND(S809&gt;60,T809="Y")),(AND(S809&gt;60,T809="C")))),"Pick","-")</f>
        <v>-</v>
      </c>
    </row>
    <row r="810" spans="2:38">
      <c r="B810" t="s">
        <v>87</v>
      </c>
      <c r="C810" s="10">
        <v>0.80208333333333337</v>
      </c>
      <c r="D810" s="9" t="s">
        <v>752</v>
      </c>
      <c r="E810" s="2" t="s">
        <v>0</v>
      </c>
      <c r="F810" s="8" t="s">
        <v>753</v>
      </c>
      <c r="G810" s="2">
        <v>29</v>
      </c>
      <c r="H810" s="2">
        <v>53</v>
      </c>
      <c r="I810" s="2">
        <v>18</v>
      </c>
      <c r="J810" s="2" t="s">
        <v>1</v>
      </c>
      <c r="K810" s="2" t="s">
        <v>1</v>
      </c>
      <c r="L810" s="2">
        <v>11</v>
      </c>
      <c r="M810" s="3" t="s">
        <v>13</v>
      </c>
      <c r="N810" s="3" t="s">
        <v>13</v>
      </c>
      <c r="O810" s="2" t="b">
        <v>1</v>
      </c>
      <c r="P810" s="2" t="b">
        <v>1</v>
      </c>
      <c r="Q810" s="2" t="b">
        <v>1</v>
      </c>
      <c r="R810" s="2" t="s">
        <v>2</v>
      </c>
      <c r="S810" s="44">
        <v>53</v>
      </c>
      <c r="T810" s="44" t="s">
        <v>10</v>
      </c>
      <c r="U810" s="20">
        <v>1.45</v>
      </c>
      <c r="V810" s="11"/>
      <c r="W810" s="2">
        <f>IF(H810&gt;52,10,0)</f>
        <v>10</v>
      </c>
      <c r="X810">
        <f>IF(L810&gt;15,0,IF(L810&lt;8,10,5))</f>
        <v>5</v>
      </c>
      <c r="Y810">
        <f>IF(S810&gt;60,10,IF(S810&lt;49,0,5))</f>
        <v>5</v>
      </c>
      <c r="Z810">
        <f>IF(T810="Y",10,IF(T810="C",5,0))</f>
        <v>10</v>
      </c>
      <c r="AA810" s="2">
        <f>SUM(W810:Z810)+50</f>
        <v>80</v>
      </c>
      <c r="AB810" s="2" t="str">
        <f>IF(AA810&lt;56,"Over 0.5","Under 1.5")</f>
        <v>Under 1.5</v>
      </c>
      <c r="AC810" s="6"/>
      <c r="AD810" s="6" t="str">
        <f>IF(M810="1-0","Under 1.5",IF(M810="0-0","Under 1.5",IF(M810="0-1","Under 1.5","Over 0.5")))</f>
        <v>Over 0.5</v>
      </c>
      <c r="AE810" s="6" t="str">
        <f>IF(M810="?",M810,IF(AB810=AD810,"WON",IF(M810="0-1","WON",IF(M810="1-0","WON","LOST"))))</f>
        <v>?</v>
      </c>
      <c r="AF810" s="6"/>
      <c r="AG810">
        <f>IF(H810&gt;52,6,IF(H810=52,5,IF(H810=51,4,IF(H810=50,3,IF(H810=49,2,IF(H810=48,1,0))))))</f>
        <v>6</v>
      </c>
      <c r="AH810">
        <f>IF(L810&lt;8,2,0)</f>
        <v>0</v>
      </c>
      <c r="AI810">
        <f>IF(S810&gt;49,2,0)</f>
        <v>2</v>
      </c>
      <c r="AJ810">
        <f>IF(SUM(AH810:AI810)=4,SUM(AG810:AI810),0)</f>
        <v>0</v>
      </c>
      <c r="AK810" s="2" t="str">
        <f>IF(AJ810=10,"A1",IF(AJ810=9,"A2",IF(AJ810=8,"A3",IF(AJ810=7,"A4",IF(AJ810=6,"A5","-")))))</f>
        <v>-</v>
      </c>
      <c r="AL810" s="2" t="str">
        <f>IF(AND(L810&lt;11,U810&lt;1.75,AA810&gt;65,OR((AND(S810&gt;49,S810&lt;61,T810="Y")),(AND(S810&lt;48,T810="Y")),(AND(S810&gt;60,T810="N")),(AND(S810&gt;60,T810="Y")),(AND(S810&gt;60,T810="C")))),"Pick","-")</f>
        <v>-</v>
      </c>
    </row>
    <row r="811" spans="2:38">
      <c r="B811" t="s">
        <v>647</v>
      </c>
      <c r="C811" s="10">
        <v>0.8125</v>
      </c>
      <c r="D811" s="9" t="s">
        <v>135</v>
      </c>
      <c r="E811" s="2" t="s">
        <v>0</v>
      </c>
      <c r="F811" s="8" t="s">
        <v>1351</v>
      </c>
      <c r="G811" s="2">
        <v>26</v>
      </c>
      <c r="H811" s="2">
        <v>45</v>
      </c>
      <c r="I811" s="2">
        <v>30</v>
      </c>
      <c r="J811" s="2" t="s">
        <v>1</v>
      </c>
      <c r="K811" s="2">
        <v>1</v>
      </c>
      <c r="L811" s="2">
        <v>4</v>
      </c>
      <c r="M811" s="3" t="s">
        <v>13</v>
      </c>
      <c r="N811" s="3" t="s">
        <v>13</v>
      </c>
      <c r="O811" s="2">
        <v>45</v>
      </c>
      <c r="P811" s="2" t="b">
        <v>1</v>
      </c>
      <c r="Q811" s="2" t="s">
        <v>2</v>
      </c>
      <c r="R811" s="2" t="s">
        <v>2</v>
      </c>
      <c r="S811" s="44">
        <v>48</v>
      </c>
      <c r="T811" s="44" t="s">
        <v>10</v>
      </c>
      <c r="U811" s="20">
        <v>1.7</v>
      </c>
      <c r="V811" s="11"/>
      <c r="W811" s="2">
        <f t="shared" ref="W811:W824" si="985">IF(H811&gt;52,10,0)</f>
        <v>0</v>
      </c>
      <c r="X811">
        <f t="shared" ref="X811:X824" si="986">IF(L811&gt;15,0,IF(L811&lt;8,10,5))</f>
        <v>10</v>
      </c>
      <c r="Y811">
        <f t="shared" ref="Y811:Y824" si="987">IF(S811&gt;60,10,IF(S811&lt;49,0,5))</f>
        <v>0</v>
      </c>
      <c r="Z811">
        <f t="shared" ref="Z811:Z824" si="988">IF(T811="Y",10,IF(T811="C",5,0))</f>
        <v>10</v>
      </c>
      <c r="AA811" s="2">
        <f t="shared" ref="AA811:AA824" si="989">SUM(W811:Z811)+50</f>
        <v>70</v>
      </c>
      <c r="AB811" s="2" t="str">
        <f t="shared" ref="AB811:AB824" si="990">IF(AA811&lt;56,"Over 0.5","Under 1.5")</f>
        <v>Under 1.5</v>
      </c>
      <c r="AC811" s="6"/>
      <c r="AD811" s="6" t="str">
        <f t="shared" ref="AD811:AD824" si="991">IF(M811="1-0","Under 1.5",IF(M811="0-0","Under 1.5",IF(M811="0-1","Under 1.5","Over 0.5")))</f>
        <v>Over 0.5</v>
      </c>
      <c r="AE811" s="6" t="str">
        <f t="shared" ref="AE811:AE824" si="992">IF(M811="?",M811,IF(AB811=AD811,"WON",IF(M811="0-1","WON",IF(M811="1-0","WON","LOST"))))</f>
        <v>?</v>
      </c>
      <c r="AF811" s="6"/>
      <c r="AG811">
        <f t="shared" ref="AG811:AG824" si="993">IF(H811&gt;52,6,IF(H811=52,5,IF(H811=51,4,IF(H811=50,3,IF(H811=49,2,IF(H811=48,1,0))))))</f>
        <v>0</v>
      </c>
      <c r="AH811">
        <f t="shared" ref="AH811:AH824" si="994">IF(L811&lt;8,2,0)</f>
        <v>2</v>
      </c>
      <c r="AI811">
        <f t="shared" ref="AI811:AI824" si="995">IF(S811&gt;49,2,0)</f>
        <v>0</v>
      </c>
      <c r="AJ811">
        <f t="shared" ref="AJ811:AJ824" si="996">IF(SUM(AH811:AI811)=4,SUM(AG811:AI811),0)</f>
        <v>0</v>
      </c>
      <c r="AK811" s="2" t="str">
        <f t="shared" ref="AK811:AK824" si="997">IF(AJ811=10,"A1",IF(AJ811=9,"A2",IF(AJ811=8,"A3",IF(AJ811=7,"A4",IF(AJ811=6,"A5","-")))))</f>
        <v>-</v>
      </c>
      <c r="AL811" s="2" t="str">
        <f t="shared" ref="AL811:AL824" si="998">IF(AND(L811&lt;11,U811&lt;1.75,AA811&gt;65,OR((AND(S811&gt;49,S811&lt;61,T811="Y")),(AND(S811&lt;48,T811="Y")),(AND(S811&gt;60,T811="N")),(AND(S811&gt;60,T811="Y")),(AND(S811&gt;60,T811="C")))),"Pick","-")</f>
        <v>-</v>
      </c>
    </row>
    <row r="812" spans="2:38">
      <c r="B812" t="s">
        <v>151</v>
      </c>
      <c r="C812" s="10">
        <v>0.82291666666666663</v>
      </c>
      <c r="D812" s="9" t="s">
        <v>719</v>
      </c>
      <c r="E812" s="2" t="s">
        <v>0</v>
      </c>
      <c r="F812" s="8" t="s">
        <v>1023</v>
      </c>
      <c r="G812" s="2">
        <v>21</v>
      </c>
      <c r="H812" s="2">
        <v>44</v>
      </c>
      <c r="I812" s="2">
        <v>34</v>
      </c>
      <c r="J812" s="2" t="s">
        <v>1</v>
      </c>
      <c r="K812" s="2" t="s">
        <v>1</v>
      </c>
      <c r="L812" s="2">
        <v>13</v>
      </c>
      <c r="M812" s="3" t="s">
        <v>13</v>
      </c>
      <c r="N812" s="3" t="s">
        <v>13</v>
      </c>
      <c r="O812" s="2">
        <v>44</v>
      </c>
      <c r="P812" s="2" t="b">
        <v>1</v>
      </c>
      <c r="Q812" s="2" t="b">
        <v>1</v>
      </c>
      <c r="R812" s="2" t="s">
        <v>2</v>
      </c>
      <c r="S812" s="44">
        <v>47</v>
      </c>
      <c r="T812" s="44" t="s">
        <v>10</v>
      </c>
      <c r="U812" s="20">
        <v>1.65</v>
      </c>
      <c r="V812" s="11"/>
      <c r="W812" s="2">
        <f t="shared" si="985"/>
        <v>0</v>
      </c>
      <c r="X812">
        <f t="shared" si="986"/>
        <v>5</v>
      </c>
      <c r="Y812">
        <f t="shared" si="987"/>
        <v>0</v>
      </c>
      <c r="Z812">
        <f t="shared" si="988"/>
        <v>10</v>
      </c>
      <c r="AA812" s="2">
        <f t="shared" si="989"/>
        <v>65</v>
      </c>
      <c r="AB812" s="2" t="str">
        <f t="shared" si="990"/>
        <v>Under 1.5</v>
      </c>
      <c r="AC812" s="6"/>
      <c r="AD812" s="6" t="str">
        <f t="shared" si="991"/>
        <v>Over 0.5</v>
      </c>
      <c r="AE812" s="6" t="str">
        <f t="shared" si="992"/>
        <v>?</v>
      </c>
      <c r="AF812" s="6"/>
      <c r="AG812">
        <f t="shared" si="993"/>
        <v>0</v>
      </c>
      <c r="AH812">
        <f t="shared" si="994"/>
        <v>0</v>
      </c>
      <c r="AI812">
        <f t="shared" si="995"/>
        <v>0</v>
      </c>
      <c r="AJ812">
        <f t="shared" si="996"/>
        <v>0</v>
      </c>
      <c r="AK812" s="2" t="str">
        <f t="shared" si="997"/>
        <v>-</v>
      </c>
      <c r="AL812" s="2" t="str">
        <f t="shared" si="998"/>
        <v>-</v>
      </c>
    </row>
    <row r="813" spans="2:38">
      <c r="B813" t="s">
        <v>165</v>
      </c>
      <c r="C813" s="10">
        <v>0.83333333333333337</v>
      </c>
      <c r="D813" s="9" t="s">
        <v>1147</v>
      </c>
      <c r="E813" s="2" t="s">
        <v>0</v>
      </c>
      <c r="F813" s="8" t="s">
        <v>202</v>
      </c>
      <c r="G813" s="2">
        <v>28</v>
      </c>
      <c r="H813" s="2">
        <v>46</v>
      </c>
      <c r="I813" s="2">
        <v>26</v>
      </c>
      <c r="J813" s="2" t="s">
        <v>1</v>
      </c>
      <c r="K813" s="2">
        <v>1</v>
      </c>
      <c r="L813" s="2">
        <v>2</v>
      </c>
      <c r="M813" s="3" t="s">
        <v>13</v>
      </c>
      <c r="N813" s="3" t="s">
        <v>13</v>
      </c>
      <c r="O813" s="2">
        <v>46</v>
      </c>
      <c r="P813" s="2" t="b">
        <v>1</v>
      </c>
      <c r="Q813" s="2" t="s">
        <v>2</v>
      </c>
      <c r="R813" s="2" t="s">
        <v>2</v>
      </c>
      <c r="S813" s="44">
        <v>33</v>
      </c>
      <c r="T813" s="44" t="s">
        <v>12</v>
      </c>
      <c r="U813" s="20">
        <v>1.85</v>
      </c>
      <c r="V813" s="11"/>
      <c r="W813" s="2">
        <f t="shared" si="985"/>
        <v>0</v>
      </c>
      <c r="X813">
        <f t="shared" si="986"/>
        <v>10</v>
      </c>
      <c r="Y813">
        <f t="shared" si="987"/>
        <v>0</v>
      </c>
      <c r="Z813">
        <f t="shared" si="988"/>
        <v>0</v>
      </c>
      <c r="AA813" s="2">
        <f t="shared" si="989"/>
        <v>60</v>
      </c>
      <c r="AB813" s="2" t="str">
        <f t="shared" si="990"/>
        <v>Under 1.5</v>
      </c>
      <c r="AC813" s="6"/>
      <c r="AD813" s="6" t="str">
        <f t="shared" si="991"/>
        <v>Over 0.5</v>
      </c>
      <c r="AE813" s="6" t="str">
        <f t="shared" si="992"/>
        <v>?</v>
      </c>
      <c r="AF813" s="6"/>
      <c r="AG813">
        <f t="shared" si="993"/>
        <v>0</v>
      </c>
      <c r="AH813">
        <f t="shared" si="994"/>
        <v>2</v>
      </c>
      <c r="AI813">
        <f t="shared" si="995"/>
        <v>0</v>
      </c>
      <c r="AJ813">
        <f t="shared" si="996"/>
        <v>0</v>
      </c>
      <c r="AK813" s="2" t="str">
        <f t="shared" si="997"/>
        <v>-</v>
      </c>
      <c r="AL813" s="2" t="str">
        <f t="shared" si="998"/>
        <v>-</v>
      </c>
    </row>
    <row r="814" spans="2:38">
      <c r="B814" t="s">
        <v>154</v>
      </c>
      <c r="C814" s="10">
        <v>0.83333333333333337</v>
      </c>
      <c r="D814" s="9" t="s">
        <v>1175</v>
      </c>
      <c r="E814" s="2" t="s">
        <v>0</v>
      </c>
      <c r="F814" s="8" t="s">
        <v>222</v>
      </c>
      <c r="G814" s="2">
        <v>34</v>
      </c>
      <c r="H814" s="2">
        <v>44</v>
      </c>
      <c r="I814" s="2">
        <v>22</v>
      </c>
      <c r="J814" s="2" t="s">
        <v>1</v>
      </c>
      <c r="K814" s="2">
        <v>1</v>
      </c>
      <c r="L814" s="2">
        <v>12</v>
      </c>
      <c r="M814" s="3" t="s">
        <v>13</v>
      </c>
      <c r="N814" s="3" t="s">
        <v>13</v>
      </c>
      <c r="O814" s="2">
        <v>44</v>
      </c>
      <c r="P814" s="2" t="b">
        <v>1</v>
      </c>
      <c r="Q814" s="2" t="s">
        <v>2</v>
      </c>
      <c r="R814" s="2" t="s">
        <v>2</v>
      </c>
      <c r="S814" s="44">
        <v>47</v>
      </c>
      <c r="T814" s="44" t="s">
        <v>10</v>
      </c>
      <c r="U814" s="20">
        <v>1.55</v>
      </c>
      <c r="V814" s="11"/>
      <c r="W814" s="2">
        <f t="shared" si="985"/>
        <v>0</v>
      </c>
      <c r="X814">
        <f t="shared" si="986"/>
        <v>5</v>
      </c>
      <c r="Y814">
        <f t="shared" si="987"/>
        <v>0</v>
      </c>
      <c r="Z814">
        <f t="shared" si="988"/>
        <v>10</v>
      </c>
      <c r="AA814" s="2">
        <f t="shared" si="989"/>
        <v>65</v>
      </c>
      <c r="AB814" s="2" t="str">
        <f t="shared" si="990"/>
        <v>Under 1.5</v>
      </c>
      <c r="AC814" s="6"/>
      <c r="AD814" s="6" t="str">
        <f t="shared" si="991"/>
        <v>Over 0.5</v>
      </c>
      <c r="AE814" s="6" t="str">
        <f t="shared" si="992"/>
        <v>?</v>
      </c>
      <c r="AF814" s="6"/>
      <c r="AG814">
        <f t="shared" si="993"/>
        <v>0</v>
      </c>
      <c r="AH814">
        <f t="shared" si="994"/>
        <v>0</v>
      </c>
      <c r="AI814">
        <f t="shared" si="995"/>
        <v>0</v>
      </c>
      <c r="AJ814">
        <f t="shared" si="996"/>
        <v>0</v>
      </c>
      <c r="AK814" s="2" t="str">
        <f t="shared" si="997"/>
        <v>-</v>
      </c>
      <c r="AL814" s="2" t="str">
        <f t="shared" si="998"/>
        <v>-</v>
      </c>
    </row>
    <row r="815" spans="2:38">
      <c r="B815" t="s">
        <v>210</v>
      </c>
      <c r="C815" s="10">
        <v>0.85416666666666663</v>
      </c>
      <c r="D815" s="9" t="s">
        <v>851</v>
      </c>
      <c r="E815" s="2" t="s">
        <v>0</v>
      </c>
      <c r="F815" s="8" t="s">
        <v>1352</v>
      </c>
      <c r="G815" s="2">
        <v>33</v>
      </c>
      <c r="H815" s="2">
        <v>50</v>
      </c>
      <c r="I815" s="2">
        <v>17</v>
      </c>
      <c r="J815" s="2" t="s">
        <v>1</v>
      </c>
      <c r="K815" s="2">
        <v>1</v>
      </c>
      <c r="L815" s="2">
        <v>16</v>
      </c>
      <c r="M815" s="3" t="s">
        <v>13</v>
      </c>
      <c r="N815" s="3" t="s">
        <v>13</v>
      </c>
      <c r="O815" s="2">
        <v>50</v>
      </c>
      <c r="P815" s="2" t="b">
        <v>1</v>
      </c>
      <c r="Q815" s="2" t="s">
        <v>2</v>
      </c>
      <c r="R815" s="2" t="s">
        <v>2</v>
      </c>
      <c r="S815" s="44">
        <v>31</v>
      </c>
      <c r="T815" s="44" t="s">
        <v>12</v>
      </c>
      <c r="U815" s="20">
        <v>1.95</v>
      </c>
      <c r="V815" s="11"/>
      <c r="W815" s="2">
        <f t="shared" si="985"/>
        <v>0</v>
      </c>
      <c r="X815">
        <f t="shared" si="986"/>
        <v>0</v>
      </c>
      <c r="Y815">
        <f t="shared" si="987"/>
        <v>0</v>
      </c>
      <c r="Z815">
        <f t="shared" si="988"/>
        <v>0</v>
      </c>
      <c r="AA815" s="2">
        <f t="shared" si="989"/>
        <v>50</v>
      </c>
      <c r="AB815" s="2" t="str">
        <f t="shared" si="990"/>
        <v>Over 0.5</v>
      </c>
      <c r="AC815" s="6"/>
      <c r="AD815" s="6" t="str">
        <f t="shared" si="991"/>
        <v>Over 0.5</v>
      </c>
      <c r="AE815" s="6" t="str">
        <f t="shared" si="992"/>
        <v>?</v>
      </c>
      <c r="AF815" s="6"/>
      <c r="AG815">
        <f t="shared" si="993"/>
        <v>3</v>
      </c>
      <c r="AH815">
        <f t="shared" si="994"/>
        <v>0</v>
      </c>
      <c r="AI815">
        <f t="shared" si="995"/>
        <v>0</v>
      </c>
      <c r="AJ815">
        <f t="shared" si="996"/>
        <v>0</v>
      </c>
      <c r="AK815" s="2" t="str">
        <f t="shared" si="997"/>
        <v>-</v>
      </c>
      <c r="AL815" s="2" t="str">
        <f t="shared" si="998"/>
        <v>-</v>
      </c>
    </row>
    <row r="816" spans="2:38">
      <c r="B816" t="s">
        <v>258</v>
      </c>
      <c r="C816" s="10">
        <v>0.85416666666666663</v>
      </c>
      <c r="D816" s="9" t="s">
        <v>1098</v>
      </c>
      <c r="E816" s="2" t="s">
        <v>0</v>
      </c>
      <c r="F816" s="8" t="s">
        <v>272</v>
      </c>
      <c r="G816" s="2">
        <v>18</v>
      </c>
      <c r="H816" s="2">
        <v>57</v>
      </c>
      <c r="I816" s="2">
        <v>25</v>
      </c>
      <c r="J816" s="2" t="s">
        <v>1</v>
      </c>
      <c r="K816" s="2" t="s">
        <v>1</v>
      </c>
      <c r="L816" s="2">
        <v>7</v>
      </c>
      <c r="M816" s="3" t="s">
        <v>13</v>
      </c>
      <c r="N816" s="3" t="s">
        <v>13</v>
      </c>
      <c r="O816" s="2" t="b">
        <v>1</v>
      </c>
      <c r="P816" s="2" t="b">
        <v>1</v>
      </c>
      <c r="Q816" s="2" t="b">
        <v>1</v>
      </c>
      <c r="R816" s="2" t="s">
        <v>2</v>
      </c>
      <c r="S816" s="44">
        <v>67</v>
      </c>
      <c r="T816" s="44" t="s">
        <v>11</v>
      </c>
      <c r="U816" s="20">
        <v>1.4</v>
      </c>
      <c r="V816" s="11"/>
      <c r="W816" s="2">
        <f t="shared" si="985"/>
        <v>10</v>
      </c>
      <c r="X816">
        <f t="shared" si="986"/>
        <v>10</v>
      </c>
      <c r="Y816">
        <f t="shared" si="987"/>
        <v>10</v>
      </c>
      <c r="Z816">
        <f t="shared" si="988"/>
        <v>5</v>
      </c>
      <c r="AA816" s="2">
        <f t="shared" si="989"/>
        <v>85</v>
      </c>
      <c r="AB816" s="2" t="str">
        <f t="shared" si="990"/>
        <v>Under 1.5</v>
      </c>
      <c r="AC816" s="6"/>
      <c r="AD816" s="6" t="str">
        <f t="shared" si="991"/>
        <v>Over 0.5</v>
      </c>
      <c r="AE816" s="6" t="str">
        <f t="shared" si="992"/>
        <v>?</v>
      </c>
      <c r="AF816" s="6"/>
      <c r="AG816">
        <f t="shared" si="993"/>
        <v>6</v>
      </c>
      <c r="AH816">
        <f t="shared" si="994"/>
        <v>2</v>
      </c>
      <c r="AI816">
        <f t="shared" si="995"/>
        <v>2</v>
      </c>
      <c r="AJ816">
        <f t="shared" si="996"/>
        <v>10</v>
      </c>
      <c r="AK816" s="2" t="str">
        <f t="shared" si="997"/>
        <v>A1</v>
      </c>
      <c r="AL816" s="2" t="str">
        <f t="shared" si="998"/>
        <v>Pick</v>
      </c>
    </row>
    <row r="817" spans="2:38">
      <c r="B817" t="s">
        <v>27</v>
      </c>
      <c r="C817" s="10">
        <v>0.85416666666666663</v>
      </c>
      <c r="D817" s="9" t="s">
        <v>108</v>
      </c>
      <c r="E817" s="2" t="s">
        <v>0</v>
      </c>
      <c r="F817" s="8" t="s">
        <v>169</v>
      </c>
      <c r="G817" s="2">
        <v>15</v>
      </c>
      <c r="H817" s="2">
        <v>66</v>
      </c>
      <c r="I817" s="2">
        <v>18</v>
      </c>
      <c r="J817" s="2" t="s">
        <v>1</v>
      </c>
      <c r="K817" s="2">
        <v>1</v>
      </c>
      <c r="L817" s="2">
        <v>3</v>
      </c>
      <c r="M817" s="3" t="s">
        <v>13</v>
      </c>
      <c r="N817" s="3" t="s">
        <v>13</v>
      </c>
      <c r="O817" s="2" t="b">
        <v>1</v>
      </c>
      <c r="P817" s="2" t="b">
        <v>1</v>
      </c>
      <c r="Q817" s="2" t="s">
        <v>2</v>
      </c>
      <c r="R817" s="2" t="s">
        <v>2</v>
      </c>
      <c r="S817" s="44">
        <v>58</v>
      </c>
      <c r="T817" s="44" t="s">
        <v>11</v>
      </c>
      <c r="U817" s="20">
        <v>1.45</v>
      </c>
      <c r="V817" s="11"/>
      <c r="W817" s="2">
        <f t="shared" si="985"/>
        <v>10</v>
      </c>
      <c r="X817">
        <f t="shared" si="986"/>
        <v>10</v>
      </c>
      <c r="Y817">
        <f t="shared" si="987"/>
        <v>5</v>
      </c>
      <c r="Z817">
        <f t="shared" si="988"/>
        <v>5</v>
      </c>
      <c r="AA817" s="2">
        <f t="shared" si="989"/>
        <v>80</v>
      </c>
      <c r="AB817" s="2" t="str">
        <f t="shared" si="990"/>
        <v>Under 1.5</v>
      </c>
      <c r="AC817" s="6"/>
      <c r="AD817" s="6" t="str">
        <f t="shared" si="991"/>
        <v>Over 0.5</v>
      </c>
      <c r="AE817" s="6" t="str">
        <f t="shared" si="992"/>
        <v>?</v>
      </c>
      <c r="AF817" s="6"/>
      <c r="AG817">
        <f t="shared" si="993"/>
        <v>6</v>
      </c>
      <c r="AH817">
        <f t="shared" si="994"/>
        <v>2</v>
      </c>
      <c r="AI817">
        <f t="shared" si="995"/>
        <v>2</v>
      </c>
      <c r="AJ817">
        <f t="shared" si="996"/>
        <v>10</v>
      </c>
      <c r="AK817" s="2" t="str">
        <f t="shared" si="997"/>
        <v>A1</v>
      </c>
      <c r="AL817" s="2" t="str">
        <f t="shared" si="998"/>
        <v>-</v>
      </c>
    </row>
    <row r="818" spans="2:38">
      <c r="B818" t="s">
        <v>1359</v>
      </c>
      <c r="C818" s="10">
        <v>0.85416666666666663</v>
      </c>
      <c r="D818" s="9" t="s">
        <v>1585</v>
      </c>
      <c r="E818" s="2" t="s">
        <v>0</v>
      </c>
      <c r="F818" s="8" t="s">
        <v>1586</v>
      </c>
      <c r="G818" s="2">
        <v>10</v>
      </c>
      <c r="H818" s="2">
        <v>45</v>
      </c>
      <c r="I818" s="2">
        <v>45</v>
      </c>
      <c r="J818" s="2">
        <v>2</v>
      </c>
      <c r="K818" s="2">
        <v>2</v>
      </c>
      <c r="L818" s="2">
        <v>35</v>
      </c>
      <c r="M818" s="3" t="s">
        <v>13</v>
      </c>
      <c r="N818" s="3" t="s">
        <v>13</v>
      </c>
      <c r="O818" s="2">
        <v>45</v>
      </c>
      <c r="P818" s="2" t="b">
        <v>0</v>
      </c>
      <c r="Q818" s="2" t="s">
        <v>2</v>
      </c>
      <c r="R818" s="2" t="s">
        <v>2</v>
      </c>
      <c r="S818" s="44">
        <v>50</v>
      </c>
      <c r="T818" s="44" t="s">
        <v>10</v>
      </c>
      <c r="U818" s="20">
        <v>1.5</v>
      </c>
      <c r="V818" s="11"/>
      <c r="W818" s="2">
        <f t="shared" si="985"/>
        <v>0</v>
      </c>
      <c r="X818">
        <f t="shared" si="986"/>
        <v>0</v>
      </c>
      <c r="Y818">
        <f t="shared" si="987"/>
        <v>5</v>
      </c>
      <c r="Z818">
        <f t="shared" si="988"/>
        <v>10</v>
      </c>
      <c r="AA818" s="2">
        <f t="shared" si="989"/>
        <v>65</v>
      </c>
      <c r="AB818" s="2" t="str">
        <f t="shared" si="990"/>
        <v>Under 1.5</v>
      </c>
      <c r="AC818" s="6"/>
      <c r="AD818" s="6" t="str">
        <f t="shared" si="991"/>
        <v>Over 0.5</v>
      </c>
      <c r="AE818" s="6" t="str">
        <f t="shared" si="992"/>
        <v>?</v>
      </c>
      <c r="AF818" s="6"/>
      <c r="AG818">
        <f t="shared" si="993"/>
        <v>0</v>
      </c>
      <c r="AH818">
        <f t="shared" si="994"/>
        <v>0</v>
      </c>
      <c r="AI818">
        <f t="shared" si="995"/>
        <v>2</v>
      </c>
      <c r="AJ818">
        <f t="shared" si="996"/>
        <v>0</v>
      </c>
      <c r="AK818" s="2" t="str">
        <f t="shared" si="997"/>
        <v>-</v>
      </c>
      <c r="AL818" s="2" t="str">
        <f t="shared" si="998"/>
        <v>-</v>
      </c>
    </row>
    <row r="819" spans="2:38">
      <c r="B819" t="s">
        <v>1359</v>
      </c>
      <c r="C819" s="10">
        <v>0.85416666666666663</v>
      </c>
      <c r="D819" s="9" t="s">
        <v>1581</v>
      </c>
      <c r="E819" s="2" t="s">
        <v>0</v>
      </c>
      <c r="F819" s="8" t="s">
        <v>1587</v>
      </c>
      <c r="G819" s="2">
        <v>45</v>
      </c>
      <c r="H819" s="2">
        <v>45</v>
      </c>
      <c r="I819" s="2">
        <v>10</v>
      </c>
      <c r="J819" s="2">
        <v>1</v>
      </c>
      <c r="K819" s="2">
        <v>1</v>
      </c>
      <c r="L819" s="2">
        <v>35</v>
      </c>
      <c r="M819" s="3" t="s">
        <v>13</v>
      </c>
      <c r="N819" s="3" t="s">
        <v>13</v>
      </c>
      <c r="O819" s="2">
        <v>45</v>
      </c>
      <c r="P819" s="2" t="b">
        <v>0</v>
      </c>
      <c r="Q819" s="2" t="s">
        <v>2</v>
      </c>
      <c r="R819" s="2" t="s">
        <v>2</v>
      </c>
      <c r="S819" s="44">
        <v>54</v>
      </c>
      <c r="T819" s="44" t="s">
        <v>10</v>
      </c>
      <c r="U819" s="20">
        <v>1.55</v>
      </c>
      <c r="V819" s="11"/>
      <c r="W819" s="2">
        <f t="shared" si="985"/>
        <v>0</v>
      </c>
      <c r="X819">
        <f t="shared" si="986"/>
        <v>0</v>
      </c>
      <c r="Y819">
        <f t="shared" si="987"/>
        <v>5</v>
      </c>
      <c r="Z819">
        <f t="shared" si="988"/>
        <v>10</v>
      </c>
      <c r="AA819" s="2">
        <f t="shared" si="989"/>
        <v>65</v>
      </c>
      <c r="AB819" s="2" t="str">
        <f t="shared" si="990"/>
        <v>Under 1.5</v>
      </c>
      <c r="AC819" s="6"/>
      <c r="AD819" s="6" t="str">
        <f t="shared" si="991"/>
        <v>Over 0.5</v>
      </c>
      <c r="AE819" s="6" t="str">
        <f t="shared" si="992"/>
        <v>?</v>
      </c>
      <c r="AF819" s="6"/>
      <c r="AG819">
        <f t="shared" si="993"/>
        <v>0</v>
      </c>
      <c r="AH819">
        <f t="shared" si="994"/>
        <v>0</v>
      </c>
      <c r="AI819">
        <f t="shared" si="995"/>
        <v>2</v>
      </c>
      <c r="AJ819">
        <f t="shared" si="996"/>
        <v>0</v>
      </c>
      <c r="AK819" s="2" t="str">
        <f t="shared" si="997"/>
        <v>-</v>
      </c>
      <c r="AL819" s="2" t="str">
        <f t="shared" si="998"/>
        <v>-</v>
      </c>
    </row>
    <row r="820" spans="2:38">
      <c r="B820" t="s">
        <v>152</v>
      </c>
      <c r="C820" s="10">
        <v>0.86458333333333337</v>
      </c>
      <c r="D820" s="9" t="s">
        <v>727</v>
      </c>
      <c r="E820" s="2" t="s">
        <v>0</v>
      </c>
      <c r="F820" s="8" t="s">
        <v>1009</v>
      </c>
      <c r="G820" s="2">
        <v>28</v>
      </c>
      <c r="H820" s="2">
        <v>46</v>
      </c>
      <c r="I820" s="2">
        <v>26</v>
      </c>
      <c r="J820" s="2" t="s">
        <v>1</v>
      </c>
      <c r="K820" s="2">
        <v>1</v>
      </c>
      <c r="L820" s="2">
        <v>2</v>
      </c>
      <c r="M820" s="3" t="s">
        <v>13</v>
      </c>
      <c r="N820" s="3" t="s">
        <v>13</v>
      </c>
      <c r="O820" s="2">
        <v>46</v>
      </c>
      <c r="P820" s="2" t="b">
        <v>1</v>
      </c>
      <c r="Q820" s="2" t="s">
        <v>2</v>
      </c>
      <c r="R820" s="2" t="s">
        <v>2</v>
      </c>
      <c r="S820" s="44">
        <v>55</v>
      </c>
      <c r="T820" s="44" t="s">
        <v>10</v>
      </c>
      <c r="U820" s="20">
        <v>1.75</v>
      </c>
      <c r="V820" s="11"/>
      <c r="W820" s="2">
        <f t="shared" si="985"/>
        <v>0</v>
      </c>
      <c r="X820">
        <f t="shared" si="986"/>
        <v>10</v>
      </c>
      <c r="Y820">
        <f t="shared" si="987"/>
        <v>5</v>
      </c>
      <c r="Z820">
        <f t="shared" si="988"/>
        <v>10</v>
      </c>
      <c r="AA820" s="2">
        <f t="shared" si="989"/>
        <v>75</v>
      </c>
      <c r="AB820" s="2" t="str">
        <f t="shared" si="990"/>
        <v>Under 1.5</v>
      </c>
      <c r="AC820" s="6"/>
      <c r="AD820" s="6" t="str">
        <f t="shared" si="991"/>
        <v>Over 0.5</v>
      </c>
      <c r="AE820" s="6" t="str">
        <f t="shared" si="992"/>
        <v>?</v>
      </c>
      <c r="AF820" s="6"/>
      <c r="AG820">
        <f t="shared" si="993"/>
        <v>0</v>
      </c>
      <c r="AH820">
        <f t="shared" si="994"/>
        <v>2</v>
      </c>
      <c r="AI820">
        <f t="shared" si="995"/>
        <v>2</v>
      </c>
      <c r="AJ820">
        <f t="shared" si="996"/>
        <v>4</v>
      </c>
      <c r="AK820" s="2" t="str">
        <f t="shared" si="997"/>
        <v>-</v>
      </c>
      <c r="AL820" s="2" t="str">
        <f t="shared" si="998"/>
        <v>-</v>
      </c>
    </row>
    <row r="821" spans="2:38">
      <c r="B821" t="s">
        <v>157</v>
      </c>
      <c r="C821" s="10">
        <v>0.875</v>
      </c>
      <c r="D821" s="9" t="s">
        <v>997</v>
      </c>
      <c r="E821" s="2" t="s">
        <v>0</v>
      </c>
      <c r="F821" s="8" t="s">
        <v>1353</v>
      </c>
      <c r="G821" s="2">
        <v>28</v>
      </c>
      <c r="H821" s="2">
        <v>44</v>
      </c>
      <c r="I821" s="2">
        <v>28</v>
      </c>
      <c r="J821" s="2" t="s">
        <v>1</v>
      </c>
      <c r="K821" s="2">
        <v>2</v>
      </c>
      <c r="L821" s="2">
        <v>0</v>
      </c>
      <c r="M821" s="3" t="s">
        <v>13</v>
      </c>
      <c r="N821" s="3" t="s">
        <v>13</v>
      </c>
      <c r="O821" s="2">
        <v>44</v>
      </c>
      <c r="P821" s="2" t="b">
        <v>1</v>
      </c>
      <c r="Q821" s="2" t="s">
        <v>2</v>
      </c>
      <c r="R821" s="2" t="s">
        <v>2</v>
      </c>
      <c r="S821" s="44">
        <v>52</v>
      </c>
      <c r="T821" s="44" t="s">
        <v>12</v>
      </c>
      <c r="U821" s="20">
        <v>2</v>
      </c>
      <c r="V821" s="11"/>
      <c r="W821" s="2">
        <f t="shared" si="985"/>
        <v>0</v>
      </c>
      <c r="X821">
        <f t="shared" si="986"/>
        <v>10</v>
      </c>
      <c r="Y821">
        <f t="shared" si="987"/>
        <v>5</v>
      </c>
      <c r="Z821">
        <f t="shared" si="988"/>
        <v>0</v>
      </c>
      <c r="AA821" s="2">
        <f t="shared" si="989"/>
        <v>65</v>
      </c>
      <c r="AB821" s="2" t="str">
        <f t="shared" si="990"/>
        <v>Under 1.5</v>
      </c>
      <c r="AC821" s="6"/>
      <c r="AD821" s="6" t="str">
        <f t="shared" si="991"/>
        <v>Over 0.5</v>
      </c>
      <c r="AE821" s="6" t="str">
        <f t="shared" si="992"/>
        <v>?</v>
      </c>
      <c r="AF821" s="6"/>
      <c r="AG821">
        <f t="shared" si="993"/>
        <v>0</v>
      </c>
      <c r="AH821">
        <f t="shared" si="994"/>
        <v>2</v>
      </c>
      <c r="AI821">
        <f t="shared" si="995"/>
        <v>2</v>
      </c>
      <c r="AJ821">
        <f t="shared" si="996"/>
        <v>4</v>
      </c>
      <c r="AK821" s="2" t="str">
        <f t="shared" si="997"/>
        <v>-</v>
      </c>
      <c r="AL821" s="2" t="str">
        <f t="shared" si="998"/>
        <v>-</v>
      </c>
    </row>
    <row r="822" spans="2:38">
      <c r="B822" t="s">
        <v>260</v>
      </c>
      <c r="C822" s="10">
        <v>0.875</v>
      </c>
      <c r="D822" s="9" t="s">
        <v>1354</v>
      </c>
      <c r="E822" s="2" t="s">
        <v>0</v>
      </c>
      <c r="F822" s="8" t="s">
        <v>1159</v>
      </c>
      <c r="G822" s="2">
        <v>27</v>
      </c>
      <c r="H822" s="2">
        <v>45</v>
      </c>
      <c r="I822" s="2">
        <v>28</v>
      </c>
      <c r="J822" s="2" t="s">
        <v>1</v>
      </c>
      <c r="K822" s="2">
        <v>2</v>
      </c>
      <c r="L822" s="2">
        <v>1</v>
      </c>
      <c r="M822" s="3" t="s">
        <v>13</v>
      </c>
      <c r="N822" s="3" t="s">
        <v>13</v>
      </c>
      <c r="O822" s="2">
        <v>45</v>
      </c>
      <c r="P822" s="2" t="b">
        <v>1</v>
      </c>
      <c r="Q822" s="2" t="s">
        <v>2</v>
      </c>
      <c r="R822" s="2" t="s">
        <v>2</v>
      </c>
      <c r="S822" s="44">
        <v>39</v>
      </c>
      <c r="T822" s="44" t="s">
        <v>12</v>
      </c>
      <c r="U822" s="20">
        <v>1.75</v>
      </c>
      <c r="V822" s="11"/>
      <c r="W822" s="2">
        <f t="shared" si="985"/>
        <v>0</v>
      </c>
      <c r="X822">
        <f t="shared" si="986"/>
        <v>10</v>
      </c>
      <c r="Y822">
        <f t="shared" si="987"/>
        <v>0</v>
      </c>
      <c r="Z822">
        <f t="shared" si="988"/>
        <v>0</v>
      </c>
      <c r="AA822" s="2">
        <f t="shared" si="989"/>
        <v>60</v>
      </c>
      <c r="AB822" s="2" t="str">
        <f t="shared" si="990"/>
        <v>Under 1.5</v>
      </c>
      <c r="AC822" s="6"/>
      <c r="AD822" s="6" t="str">
        <f t="shared" si="991"/>
        <v>Over 0.5</v>
      </c>
      <c r="AE822" s="6" t="str">
        <f t="shared" si="992"/>
        <v>?</v>
      </c>
      <c r="AF822" s="6"/>
      <c r="AG822">
        <f t="shared" si="993"/>
        <v>0</v>
      </c>
      <c r="AH822">
        <f t="shared" si="994"/>
        <v>2</v>
      </c>
      <c r="AI822">
        <f t="shared" si="995"/>
        <v>0</v>
      </c>
      <c r="AJ822">
        <f t="shared" si="996"/>
        <v>0</v>
      </c>
      <c r="AK822" s="2" t="str">
        <f t="shared" si="997"/>
        <v>-</v>
      </c>
      <c r="AL822" s="2" t="str">
        <f t="shared" si="998"/>
        <v>-</v>
      </c>
    </row>
    <row r="823" spans="2:38">
      <c r="B823" t="s">
        <v>27</v>
      </c>
      <c r="C823" s="10">
        <v>0.87847222222222221</v>
      </c>
      <c r="D823" s="9" t="s">
        <v>1157</v>
      </c>
      <c r="E823" s="2" t="s">
        <v>0</v>
      </c>
      <c r="F823" s="8" t="s">
        <v>1099</v>
      </c>
      <c r="G823" s="2">
        <v>21</v>
      </c>
      <c r="H823" s="2">
        <v>61</v>
      </c>
      <c r="I823" s="2">
        <v>18</v>
      </c>
      <c r="J823" s="2" t="s">
        <v>1</v>
      </c>
      <c r="K823" s="2">
        <v>1</v>
      </c>
      <c r="L823" s="2">
        <v>3</v>
      </c>
      <c r="M823" s="3" t="s">
        <v>13</v>
      </c>
      <c r="N823" s="3" t="s">
        <v>13</v>
      </c>
      <c r="O823" s="2" t="b">
        <v>1</v>
      </c>
      <c r="P823" s="2" t="b">
        <v>1</v>
      </c>
      <c r="Q823" s="2" t="s">
        <v>2</v>
      </c>
      <c r="R823" s="2" t="s">
        <v>2</v>
      </c>
      <c r="S823" s="44">
        <v>60</v>
      </c>
      <c r="T823" s="44" t="s">
        <v>10</v>
      </c>
      <c r="U823" s="20">
        <v>1.45</v>
      </c>
      <c r="V823" s="11"/>
      <c r="W823" s="2">
        <f t="shared" si="985"/>
        <v>10</v>
      </c>
      <c r="X823">
        <f t="shared" si="986"/>
        <v>10</v>
      </c>
      <c r="Y823">
        <f t="shared" si="987"/>
        <v>5</v>
      </c>
      <c r="Z823">
        <f t="shared" si="988"/>
        <v>10</v>
      </c>
      <c r="AA823" s="2">
        <f t="shared" si="989"/>
        <v>85</v>
      </c>
      <c r="AB823" s="2" t="str">
        <f t="shared" si="990"/>
        <v>Under 1.5</v>
      </c>
      <c r="AC823" s="6"/>
      <c r="AD823" s="6" t="str">
        <f t="shared" si="991"/>
        <v>Over 0.5</v>
      </c>
      <c r="AE823" s="6" t="str">
        <f t="shared" si="992"/>
        <v>?</v>
      </c>
      <c r="AF823" s="6"/>
      <c r="AG823">
        <f t="shared" si="993"/>
        <v>6</v>
      </c>
      <c r="AH823">
        <f t="shared" si="994"/>
        <v>2</v>
      </c>
      <c r="AI823">
        <f t="shared" si="995"/>
        <v>2</v>
      </c>
      <c r="AJ823">
        <f t="shared" si="996"/>
        <v>10</v>
      </c>
      <c r="AK823" s="2" t="str">
        <f t="shared" si="997"/>
        <v>A1</v>
      </c>
      <c r="AL823" s="2" t="str">
        <f t="shared" si="998"/>
        <v>Pick</v>
      </c>
    </row>
    <row r="824" spans="2:38">
      <c r="B824" t="s">
        <v>67</v>
      </c>
      <c r="C824" s="10">
        <v>0.90625</v>
      </c>
      <c r="D824" s="9" t="s">
        <v>966</v>
      </c>
      <c r="E824" s="2" t="s">
        <v>0</v>
      </c>
      <c r="F824" s="8" t="s">
        <v>200</v>
      </c>
      <c r="G824" s="2">
        <v>29</v>
      </c>
      <c r="H824" s="2">
        <v>56</v>
      </c>
      <c r="I824" s="2">
        <v>15</v>
      </c>
      <c r="J824" s="2" t="s">
        <v>1</v>
      </c>
      <c r="K824" s="2" t="s">
        <v>1</v>
      </c>
      <c r="L824" s="2">
        <v>14</v>
      </c>
      <c r="M824" s="3" t="s">
        <v>13</v>
      </c>
      <c r="N824" s="3" t="s">
        <v>13</v>
      </c>
      <c r="O824" s="2" t="b">
        <v>1</v>
      </c>
      <c r="P824" s="2" t="b">
        <v>1</v>
      </c>
      <c r="Q824" s="2" t="b">
        <v>1</v>
      </c>
      <c r="R824" s="2" t="s">
        <v>2</v>
      </c>
      <c r="S824" s="44">
        <v>42</v>
      </c>
      <c r="T824" s="44" t="s">
        <v>10</v>
      </c>
      <c r="U824" s="20">
        <v>1.6</v>
      </c>
      <c r="V824" s="11"/>
      <c r="W824" s="2">
        <f t="shared" si="985"/>
        <v>10</v>
      </c>
      <c r="X824">
        <f t="shared" si="986"/>
        <v>5</v>
      </c>
      <c r="Y824">
        <f t="shared" si="987"/>
        <v>0</v>
      </c>
      <c r="Z824">
        <f t="shared" si="988"/>
        <v>10</v>
      </c>
      <c r="AA824" s="2">
        <f t="shared" si="989"/>
        <v>75</v>
      </c>
      <c r="AB824" s="2" t="str">
        <f t="shared" si="990"/>
        <v>Under 1.5</v>
      </c>
      <c r="AC824" s="6"/>
      <c r="AD824" s="6" t="str">
        <f t="shared" si="991"/>
        <v>Over 0.5</v>
      </c>
      <c r="AE824" s="6" t="str">
        <f t="shared" si="992"/>
        <v>?</v>
      </c>
      <c r="AF824" s="6"/>
      <c r="AG824">
        <f t="shared" si="993"/>
        <v>6</v>
      </c>
      <c r="AH824">
        <f t="shared" si="994"/>
        <v>0</v>
      </c>
      <c r="AI824">
        <f t="shared" si="995"/>
        <v>0</v>
      </c>
      <c r="AJ824">
        <f t="shared" si="996"/>
        <v>0</v>
      </c>
      <c r="AK824" s="2" t="str">
        <f t="shared" si="997"/>
        <v>-</v>
      </c>
      <c r="AL824" s="2" t="str">
        <f t="shared" si="998"/>
        <v>-</v>
      </c>
    </row>
    <row r="825" spans="2:38">
      <c r="B825" t="s">
        <v>154</v>
      </c>
      <c r="C825" s="10">
        <v>0.91666666666666663</v>
      </c>
      <c r="D825" s="9" t="s">
        <v>285</v>
      </c>
      <c r="E825" s="2" t="s">
        <v>0</v>
      </c>
      <c r="F825" s="8" t="s">
        <v>1355</v>
      </c>
      <c r="G825" s="2">
        <v>35</v>
      </c>
      <c r="H825" s="2">
        <v>52</v>
      </c>
      <c r="I825" s="2">
        <v>13</v>
      </c>
      <c r="J825" s="2" t="s">
        <v>1</v>
      </c>
      <c r="K825" s="2">
        <v>1</v>
      </c>
      <c r="L825" s="2">
        <v>22</v>
      </c>
      <c r="M825" s="3" t="s">
        <v>13</v>
      </c>
      <c r="N825" s="3" t="s">
        <v>13</v>
      </c>
      <c r="O825" s="2">
        <v>52</v>
      </c>
      <c r="P825" s="2" t="b">
        <v>1</v>
      </c>
      <c r="Q825" s="2" t="s">
        <v>2</v>
      </c>
      <c r="R825" s="2" t="s">
        <v>2</v>
      </c>
      <c r="S825" s="44">
        <v>50</v>
      </c>
      <c r="T825" s="44" t="s">
        <v>10</v>
      </c>
      <c r="U825" s="20">
        <v>1.55</v>
      </c>
      <c r="V825" s="11"/>
      <c r="W825" s="2">
        <f t="shared" ref="W825:W838" si="999">IF(H825&gt;52,10,0)</f>
        <v>0</v>
      </c>
      <c r="X825">
        <f t="shared" ref="X825:X838" si="1000">IF(L825&gt;15,0,IF(L825&lt;8,10,5))</f>
        <v>0</v>
      </c>
      <c r="Y825">
        <f t="shared" ref="Y825:Y838" si="1001">IF(S825&gt;60,10,IF(S825&lt;49,0,5))</f>
        <v>5</v>
      </c>
      <c r="Z825">
        <f t="shared" ref="Z825:Z838" si="1002">IF(T825="Y",10,IF(T825="C",5,0))</f>
        <v>10</v>
      </c>
      <c r="AA825" s="2">
        <f t="shared" ref="AA825:AA838" si="1003">SUM(W825:Z825)+50</f>
        <v>65</v>
      </c>
      <c r="AB825" s="2" t="str">
        <f t="shared" ref="AB825:AB838" si="1004">IF(AA825&lt;56,"Over 0.5","Under 1.5")</f>
        <v>Under 1.5</v>
      </c>
      <c r="AC825" s="6"/>
      <c r="AD825" s="6" t="str">
        <f t="shared" ref="AD825:AD838" si="1005">IF(M825="1-0","Under 1.5",IF(M825="0-0","Under 1.5",IF(M825="0-1","Under 1.5","Over 0.5")))</f>
        <v>Over 0.5</v>
      </c>
      <c r="AE825" s="6" t="str">
        <f t="shared" ref="AE825:AE838" si="1006">IF(M825="?",M825,IF(AB825=AD825,"WON",IF(M825="0-1","WON",IF(M825="1-0","WON","LOST"))))</f>
        <v>?</v>
      </c>
      <c r="AF825" s="6"/>
      <c r="AG825">
        <f t="shared" ref="AG825:AG838" si="1007">IF(H825&gt;52,6,IF(H825=52,5,IF(H825=51,4,IF(H825=50,3,IF(H825=49,2,IF(H825=48,1,0))))))</f>
        <v>5</v>
      </c>
      <c r="AH825">
        <f t="shared" ref="AH825:AH838" si="1008">IF(L825&lt;8,2,0)</f>
        <v>0</v>
      </c>
      <c r="AI825">
        <f t="shared" ref="AI825:AI838" si="1009">IF(S825&gt;49,2,0)</f>
        <v>2</v>
      </c>
      <c r="AJ825">
        <f t="shared" ref="AJ825:AJ838" si="1010">IF(SUM(AH825:AI825)=4,SUM(AG825:AI825),0)</f>
        <v>0</v>
      </c>
      <c r="AK825" s="2" t="str">
        <f t="shared" ref="AK825:AK838" si="1011">IF(AJ825=10,"A1",IF(AJ825=9,"A2",IF(AJ825=8,"A3",IF(AJ825=7,"A4",IF(AJ825=6,"A5","-")))))</f>
        <v>-</v>
      </c>
      <c r="AL825" s="2" t="str">
        <f t="shared" ref="AL825:AL838" si="1012">IF(AND(L825&lt;11,U825&lt;1.75,AA825&gt;65,OR((AND(S825&gt;49,S825&lt;61,T825="Y")),(AND(S825&lt;48,T825="Y")),(AND(S825&gt;60,T825="N")),(AND(S825&gt;60,T825="Y")),(AND(S825&gt;60,T825="C")))),"Pick","-")</f>
        <v>-</v>
      </c>
    </row>
    <row r="826" spans="2:38">
      <c r="B826" t="s">
        <v>330</v>
      </c>
      <c r="C826" s="10">
        <v>0.91666666666666663</v>
      </c>
      <c r="D826" s="9" t="s">
        <v>865</v>
      </c>
      <c r="E826" s="2" t="s">
        <v>0</v>
      </c>
      <c r="F826" s="8" t="s">
        <v>1356</v>
      </c>
      <c r="G826" s="2">
        <v>24</v>
      </c>
      <c r="H826" s="2">
        <v>55</v>
      </c>
      <c r="I826" s="2">
        <v>21</v>
      </c>
      <c r="J826" s="2" t="s">
        <v>1</v>
      </c>
      <c r="K826" s="2" t="s">
        <v>1</v>
      </c>
      <c r="L826" s="2">
        <v>3</v>
      </c>
      <c r="M826" s="3" t="s">
        <v>13</v>
      </c>
      <c r="N826" s="3" t="s">
        <v>13</v>
      </c>
      <c r="O826" s="2" t="b">
        <v>1</v>
      </c>
      <c r="P826" s="2" t="b">
        <v>1</v>
      </c>
      <c r="Q826" s="2" t="b">
        <v>1</v>
      </c>
      <c r="R826" s="2" t="s">
        <v>2</v>
      </c>
      <c r="S826" s="44">
        <v>40</v>
      </c>
      <c r="T826" s="44" t="s">
        <v>10</v>
      </c>
      <c r="U826" s="20">
        <v>1.8</v>
      </c>
      <c r="V826" s="11"/>
      <c r="W826" s="2">
        <f t="shared" si="999"/>
        <v>10</v>
      </c>
      <c r="X826">
        <f t="shared" si="1000"/>
        <v>10</v>
      </c>
      <c r="Y826">
        <f t="shared" si="1001"/>
        <v>0</v>
      </c>
      <c r="Z826">
        <f t="shared" si="1002"/>
        <v>10</v>
      </c>
      <c r="AA826" s="2">
        <f t="shared" si="1003"/>
        <v>80</v>
      </c>
      <c r="AB826" s="2" t="str">
        <f t="shared" si="1004"/>
        <v>Under 1.5</v>
      </c>
      <c r="AC826" s="6"/>
      <c r="AD826" s="6" t="str">
        <f t="shared" si="1005"/>
        <v>Over 0.5</v>
      </c>
      <c r="AE826" s="6" t="str">
        <f t="shared" si="1006"/>
        <v>?</v>
      </c>
      <c r="AF826" s="6"/>
      <c r="AG826">
        <f t="shared" si="1007"/>
        <v>6</v>
      </c>
      <c r="AH826">
        <f t="shared" si="1008"/>
        <v>2</v>
      </c>
      <c r="AI826">
        <f t="shared" si="1009"/>
        <v>0</v>
      </c>
      <c r="AJ826">
        <f t="shared" si="1010"/>
        <v>0</v>
      </c>
      <c r="AK826" s="2" t="str">
        <f t="shared" si="1011"/>
        <v>-</v>
      </c>
      <c r="AL826" s="2" t="str">
        <f t="shared" si="1012"/>
        <v>-</v>
      </c>
    </row>
    <row r="827" spans="2:38">
      <c r="B827" t="s">
        <v>153</v>
      </c>
      <c r="C827" s="10">
        <v>0.92708333333333337</v>
      </c>
      <c r="D827" s="9" t="s">
        <v>620</v>
      </c>
      <c r="E827" s="2" t="s">
        <v>0</v>
      </c>
      <c r="F827" s="8" t="s">
        <v>1173</v>
      </c>
      <c r="G827" s="2">
        <v>26</v>
      </c>
      <c r="H827" s="2">
        <v>44</v>
      </c>
      <c r="I827" s="2">
        <v>30</v>
      </c>
      <c r="J827" s="2" t="s">
        <v>1</v>
      </c>
      <c r="K827" s="2">
        <v>1</v>
      </c>
      <c r="L827" s="2">
        <v>4</v>
      </c>
      <c r="M827" s="3" t="s">
        <v>13</v>
      </c>
      <c r="N827" s="3" t="s">
        <v>13</v>
      </c>
      <c r="O827" s="2">
        <v>44</v>
      </c>
      <c r="P827" s="2" t="b">
        <v>1</v>
      </c>
      <c r="Q827" s="2" t="s">
        <v>2</v>
      </c>
      <c r="R827" s="2" t="s">
        <v>2</v>
      </c>
      <c r="S827" s="44">
        <v>43</v>
      </c>
      <c r="T827" s="44"/>
      <c r="U827" s="20">
        <v>2.0499999999999998</v>
      </c>
      <c r="V827" s="11"/>
      <c r="W827" s="2">
        <f t="shared" si="999"/>
        <v>0</v>
      </c>
      <c r="X827">
        <f t="shared" si="1000"/>
        <v>10</v>
      </c>
      <c r="Y827">
        <f t="shared" si="1001"/>
        <v>0</v>
      </c>
      <c r="Z827">
        <f t="shared" si="1002"/>
        <v>0</v>
      </c>
      <c r="AA827" s="2">
        <f t="shared" si="1003"/>
        <v>60</v>
      </c>
      <c r="AB827" s="2" t="str">
        <f t="shared" si="1004"/>
        <v>Under 1.5</v>
      </c>
      <c r="AC827" s="6"/>
      <c r="AD827" s="6" t="str">
        <f t="shared" si="1005"/>
        <v>Over 0.5</v>
      </c>
      <c r="AE827" s="6" t="str">
        <f t="shared" si="1006"/>
        <v>?</v>
      </c>
      <c r="AF827" s="6"/>
      <c r="AG827">
        <f t="shared" si="1007"/>
        <v>0</v>
      </c>
      <c r="AH827">
        <f t="shared" si="1008"/>
        <v>2</v>
      </c>
      <c r="AI827">
        <f t="shared" si="1009"/>
        <v>0</v>
      </c>
      <c r="AJ827">
        <f t="shared" si="1010"/>
        <v>0</v>
      </c>
      <c r="AK827" s="2" t="str">
        <f t="shared" si="1011"/>
        <v>-</v>
      </c>
      <c r="AL827" s="2" t="str">
        <f t="shared" si="1012"/>
        <v>-</v>
      </c>
    </row>
    <row r="828" spans="2:38">
      <c r="B828" t="s">
        <v>166</v>
      </c>
      <c r="C828" s="10">
        <v>0.92708333333333337</v>
      </c>
      <c r="D828" s="9" t="s">
        <v>358</v>
      </c>
      <c r="E828" s="2" t="s">
        <v>0</v>
      </c>
      <c r="F828" s="8" t="s">
        <v>1165</v>
      </c>
      <c r="G828" s="2">
        <v>7</v>
      </c>
      <c r="H828" s="2">
        <v>71</v>
      </c>
      <c r="I828" s="2">
        <v>21</v>
      </c>
      <c r="J828" s="2" t="s">
        <v>1</v>
      </c>
      <c r="K828" s="2" t="s">
        <v>1</v>
      </c>
      <c r="L828" s="2">
        <v>14</v>
      </c>
      <c r="M828" s="3" t="s">
        <v>13</v>
      </c>
      <c r="N828" s="3" t="s">
        <v>13</v>
      </c>
      <c r="O828" s="2" t="b">
        <v>1</v>
      </c>
      <c r="P828" s="2" t="b">
        <v>1</v>
      </c>
      <c r="Q828" s="2" t="b">
        <v>1</v>
      </c>
      <c r="R828" s="2" t="s">
        <v>2</v>
      </c>
      <c r="S828" s="44">
        <v>72</v>
      </c>
      <c r="T828" s="44" t="s">
        <v>10</v>
      </c>
      <c r="U828" s="20">
        <v>1.6</v>
      </c>
      <c r="V828" s="11"/>
      <c r="W828" s="2">
        <f t="shared" si="999"/>
        <v>10</v>
      </c>
      <c r="X828">
        <f t="shared" si="1000"/>
        <v>5</v>
      </c>
      <c r="Y828">
        <f t="shared" si="1001"/>
        <v>10</v>
      </c>
      <c r="Z828">
        <f t="shared" si="1002"/>
        <v>10</v>
      </c>
      <c r="AA828" s="2">
        <f t="shared" si="1003"/>
        <v>85</v>
      </c>
      <c r="AB828" s="2" t="str">
        <f t="shared" si="1004"/>
        <v>Under 1.5</v>
      </c>
      <c r="AC828" s="6"/>
      <c r="AD828" s="6" t="str">
        <f t="shared" si="1005"/>
        <v>Over 0.5</v>
      </c>
      <c r="AE828" s="6" t="str">
        <f t="shared" si="1006"/>
        <v>?</v>
      </c>
      <c r="AF828" s="6"/>
      <c r="AG828">
        <f t="shared" si="1007"/>
        <v>6</v>
      </c>
      <c r="AH828">
        <f t="shared" si="1008"/>
        <v>0</v>
      </c>
      <c r="AI828">
        <f t="shared" si="1009"/>
        <v>2</v>
      </c>
      <c r="AJ828">
        <f t="shared" si="1010"/>
        <v>0</v>
      </c>
      <c r="AK828" s="2" t="str">
        <f t="shared" si="1011"/>
        <v>-</v>
      </c>
      <c r="AL828" s="2" t="str">
        <f t="shared" si="1012"/>
        <v>-</v>
      </c>
    </row>
    <row r="829" spans="2:38">
      <c r="B829" t="s">
        <v>103</v>
      </c>
      <c r="C829" s="10">
        <v>0.9375</v>
      </c>
      <c r="D829" s="9" t="s">
        <v>1357</v>
      </c>
      <c r="E829" s="2" t="s">
        <v>0</v>
      </c>
      <c r="F829" s="8" t="s">
        <v>1358</v>
      </c>
      <c r="G829" s="2">
        <v>31</v>
      </c>
      <c r="H829" s="2">
        <v>44</v>
      </c>
      <c r="I829" s="2">
        <v>25</v>
      </c>
      <c r="J829" s="2" t="s">
        <v>1</v>
      </c>
      <c r="K829" s="2">
        <v>1</v>
      </c>
      <c r="L829" s="2">
        <v>6</v>
      </c>
      <c r="M829" s="3" t="s">
        <v>13</v>
      </c>
      <c r="N829" s="3" t="s">
        <v>13</v>
      </c>
      <c r="O829" s="2">
        <v>44</v>
      </c>
      <c r="P829" s="2" t="b">
        <v>1</v>
      </c>
      <c r="Q829" s="2" t="s">
        <v>2</v>
      </c>
      <c r="R829" s="2" t="s">
        <v>2</v>
      </c>
      <c r="S829" s="44">
        <v>58</v>
      </c>
      <c r="T829" s="44" t="s">
        <v>12</v>
      </c>
      <c r="U829" s="20">
        <v>1.75</v>
      </c>
      <c r="V829" s="11"/>
      <c r="W829" s="2">
        <f t="shared" si="999"/>
        <v>0</v>
      </c>
      <c r="X829">
        <f t="shared" si="1000"/>
        <v>10</v>
      </c>
      <c r="Y829">
        <f t="shared" si="1001"/>
        <v>5</v>
      </c>
      <c r="Z829">
        <f t="shared" si="1002"/>
        <v>0</v>
      </c>
      <c r="AA829" s="2">
        <f t="shared" si="1003"/>
        <v>65</v>
      </c>
      <c r="AB829" s="2" t="str">
        <f t="shared" si="1004"/>
        <v>Under 1.5</v>
      </c>
      <c r="AC829" s="6"/>
      <c r="AD829" s="6" t="str">
        <f t="shared" si="1005"/>
        <v>Over 0.5</v>
      </c>
      <c r="AE829" s="6" t="str">
        <f t="shared" si="1006"/>
        <v>?</v>
      </c>
      <c r="AF829" s="6"/>
      <c r="AG829">
        <f t="shared" si="1007"/>
        <v>0</v>
      </c>
      <c r="AH829">
        <f t="shared" si="1008"/>
        <v>2</v>
      </c>
      <c r="AI829">
        <f t="shared" si="1009"/>
        <v>2</v>
      </c>
      <c r="AJ829">
        <f t="shared" si="1010"/>
        <v>4</v>
      </c>
      <c r="AK829" s="2" t="str">
        <f t="shared" si="1011"/>
        <v>-</v>
      </c>
      <c r="AL829" s="2" t="str">
        <f t="shared" si="1012"/>
        <v>-</v>
      </c>
    </row>
    <row r="830" spans="2:38">
      <c r="B830"/>
      <c r="E830" s="2"/>
      <c r="F830" s="8"/>
      <c r="G830" s="2"/>
      <c r="H830" s="2"/>
      <c r="I830" s="2"/>
      <c r="J830" s="2"/>
      <c r="K830" s="2"/>
      <c r="L830" s="2"/>
      <c r="M830" s="3"/>
      <c r="N830" s="3"/>
      <c r="O830" s="2"/>
      <c r="P830" s="2"/>
      <c r="Q830" s="2"/>
      <c r="R830" s="2"/>
      <c r="S830" s="44"/>
      <c r="T830" s="44"/>
      <c r="U830" s="20"/>
      <c r="V830" s="11"/>
      <c r="W830" s="2">
        <f t="shared" si="999"/>
        <v>0</v>
      </c>
      <c r="X830">
        <f t="shared" si="1000"/>
        <v>10</v>
      </c>
      <c r="Y830">
        <f t="shared" si="1001"/>
        <v>0</v>
      </c>
      <c r="Z830">
        <f t="shared" si="1002"/>
        <v>0</v>
      </c>
      <c r="AA830" s="2">
        <f t="shared" si="1003"/>
        <v>60</v>
      </c>
      <c r="AB830" s="2" t="str">
        <f t="shared" si="1004"/>
        <v>Under 1.5</v>
      </c>
      <c r="AC830" s="6"/>
      <c r="AD830" s="6" t="str">
        <f t="shared" si="1005"/>
        <v>Over 0.5</v>
      </c>
      <c r="AE830" s="6" t="str">
        <f t="shared" si="1006"/>
        <v>LOST</v>
      </c>
      <c r="AF830" s="6"/>
      <c r="AG830">
        <f t="shared" si="1007"/>
        <v>0</v>
      </c>
      <c r="AH830">
        <f t="shared" si="1008"/>
        <v>2</v>
      </c>
      <c r="AI830">
        <f t="shared" si="1009"/>
        <v>0</v>
      </c>
      <c r="AJ830">
        <f t="shared" si="1010"/>
        <v>0</v>
      </c>
      <c r="AK830" s="2" t="str">
        <f t="shared" si="1011"/>
        <v>-</v>
      </c>
      <c r="AL830" s="2" t="str">
        <f t="shared" si="1012"/>
        <v>-</v>
      </c>
    </row>
    <row r="831" spans="2:38">
      <c r="B831"/>
      <c r="E831" s="2"/>
      <c r="F831" s="8"/>
      <c r="G831" s="2"/>
      <c r="H831" s="2"/>
      <c r="I831" s="2"/>
      <c r="J831" s="2"/>
      <c r="K831" s="2"/>
      <c r="L831" s="2"/>
      <c r="M831" s="3"/>
      <c r="N831" s="3"/>
      <c r="O831" s="2"/>
      <c r="P831" s="2"/>
      <c r="Q831" s="2"/>
      <c r="R831" s="2"/>
      <c r="S831" s="44"/>
      <c r="T831" s="44"/>
      <c r="U831" s="20"/>
      <c r="V831" s="11"/>
      <c r="W831" s="2">
        <f t="shared" si="999"/>
        <v>0</v>
      </c>
      <c r="X831">
        <f t="shared" si="1000"/>
        <v>10</v>
      </c>
      <c r="Y831">
        <f t="shared" si="1001"/>
        <v>0</v>
      </c>
      <c r="Z831">
        <f t="shared" si="1002"/>
        <v>0</v>
      </c>
      <c r="AA831" s="2">
        <f t="shared" si="1003"/>
        <v>60</v>
      </c>
      <c r="AB831" s="2" t="str">
        <f t="shared" si="1004"/>
        <v>Under 1.5</v>
      </c>
      <c r="AC831" s="6"/>
      <c r="AD831" s="6" t="str">
        <f t="shared" si="1005"/>
        <v>Over 0.5</v>
      </c>
      <c r="AE831" s="6" t="str">
        <f t="shared" si="1006"/>
        <v>LOST</v>
      </c>
      <c r="AF831" s="6"/>
      <c r="AG831">
        <f t="shared" si="1007"/>
        <v>0</v>
      </c>
      <c r="AH831">
        <f t="shared" si="1008"/>
        <v>2</v>
      </c>
      <c r="AI831">
        <f t="shared" si="1009"/>
        <v>0</v>
      </c>
      <c r="AJ831">
        <f t="shared" si="1010"/>
        <v>0</v>
      </c>
      <c r="AK831" s="2" t="str">
        <f t="shared" si="1011"/>
        <v>-</v>
      </c>
      <c r="AL831" s="2" t="str">
        <f t="shared" si="1012"/>
        <v>-</v>
      </c>
    </row>
    <row r="832" spans="2:38">
      <c r="B832" t="s">
        <v>1445</v>
      </c>
      <c r="C832" s="10">
        <v>0.95833333333333337</v>
      </c>
      <c r="D832" s="9" t="s">
        <v>1588</v>
      </c>
      <c r="E832" s="2" t="s">
        <v>0</v>
      </c>
      <c r="F832" s="8" t="s">
        <v>1589</v>
      </c>
      <c r="G832" s="2">
        <v>21</v>
      </c>
      <c r="H832" s="2">
        <v>50</v>
      </c>
      <c r="I832" s="2">
        <v>29</v>
      </c>
      <c r="J832" s="2" t="s">
        <v>1</v>
      </c>
      <c r="K832" s="2">
        <v>2</v>
      </c>
      <c r="L832" s="2">
        <v>8</v>
      </c>
      <c r="M832" s="3" t="s">
        <v>13</v>
      </c>
      <c r="N832" s="3" t="s">
        <v>13</v>
      </c>
      <c r="O832" s="2">
        <v>50</v>
      </c>
      <c r="P832" s="2" t="b">
        <v>1</v>
      </c>
      <c r="Q832" s="2" t="s">
        <v>2</v>
      </c>
      <c r="R832" s="2" t="s">
        <v>2</v>
      </c>
      <c r="S832" s="44">
        <v>48</v>
      </c>
      <c r="T832" s="44" t="s">
        <v>12</v>
      </c>
      <c r="U832" s="20">
        <v>1.95</v>
      </c>
      <c r="V832" s="11"/>
      <c r="W832" s="2">
        <f t="shared" si="999"/>
        <v>0</v>
      </c>
      <c r="X832">
        <f t="shared" si="1000"/>
        <v>5</v>
      </c>
      <c r="Y832">
        <f t="shared" si="1001"/>
        <v>0</v>
      </c>
      <c r="Z832">
        <f t="shared" si="1002"/>
        <v>0</v>
      </c>
      <c r="AA832" s="2">
        <f t="shared" si="1003"/>
        <v>55</v>
      </c>
      <c r="AB832" s="2" t="str">
        <f t="shared" si="1004"/>
        <v>Over 0.5</v>
      </c>
      <c r="AC832" s="6"/>
      <c r="AD832" s="6" t="str">
        <f t="shared" si="1005"/>
        <v>Over 0.5</v>
      </c>
      <c r="AE832" s="6" t="str">
        <f t="shared" si="1006"/>
        <v>?</v>
      </c>
      <c r="AF832" s="6"/>
      <c r="AG832">
        <f t="shared" si="1007"/>
        <v>3</v>
      </c>
      <c r="AH832">
        <f t="shared" si="1008"/>
        <v>0</v>
      </c>
      <c r="AI832">
        <f t="shared" si="1009"/>
        <v>0</v>
      </c>
      <c r="AJ832">
        <f t="shared" si="1010"/>
        <v>0</v>
      </c>
      <c r="AK832" s="2" t="str">
        <f t="shared" si="1011"/>
        <v>-</v>
      </c>
      <c r="AL832" s="2" t="str">
        <f t="shared" si="1012"/>
        <v>-</v>
      </c>
    </row>
    <row r="833" spans="2:38">
      <c r="B833" t="s">
        <v>154</v>
      </c>
      <c r="C833" s="10">
        <v>0.97916666666666663</v>
      </c>
      <c r="D833" s="9" t="s">
        <v>1169</v>
      </c>
      <c r="E833" s="2" t="s">
        <v>0</v>
      </c>
      <c r="F833" s="8" t="s">
        <v>287</v>
      </c>
      <c r="G833" s="2">
        <v>27</v>
      </c>
      <c r="H833" s="2">
        <v>57</v>
      </c>
      <c r="I833" s="2">
        <v>16</v>
      </c>
      <c r="J833" s="2" t="s">
        <v>1</v>
      </c>
      <c r="K833" s="2">
        <v>1</v>
      </c>
      <c r="L833" s="2">
        <v>11</v>
      </c>
      <c r="M833" s="3" t="s">
        <v>13</v>
      </c>
      <c r="N833" s="3" t="s">
        <v>13</v>
      </c>
      <c r="O833" s="2" t="b">
        <v>1</v>
      </c>
      <c r="P833" s="2" t="b">
        <v>1</v>
      </c>
      <c r="Q833" s="2" t="s">
        <v>2</v>
      </c>
      <c r="R833" s="2" t="s">
        <v>2</v>
      </c>
      <c r="S833" s="44">
        <v>73</v>
      </c>
      <c r="T833" s="44" t="s">
        <v>10</v>
      </c>
      <c r="U833" s="20">
        <v>1.5</v>
      </c>
      <c r="V833" s="11"/>
      <c r="W833" s="2">
        <f t="shared" si="999"/>
        <v>10</v>
      </c>
      <c r="X833">
        <f t="shared" si="1000"/>
        <v>5</v>
      </c>
      <c r="Y833">
        <f t="shared" si="1001"/>
        <v>10</v>
      </c>
      <c r="Z833">
        <f t="shared" si="1002"/>
        <v>10</v>
      </c>
      <c r="AA833" s="2">
        <f t="shared" si="1003"/>
        <v>85</v>
      </c>
      <c r="AB833" s="2" t="str">
        <f t="shared" si="1004"/>
        <v>Under 1.5</v>
      </c>
      <c r="AC833" s="6"/>
      <c r="AD833" s="6" t="str">
        <f t="shared" si="1005"/>
        <v>Over 0.5</v>
      </c>
      <c r="AE833" s="6" t="str">
        <f t="shared" si="1006"/>
        <v>?</v>
      </c>
      <c r="AF833" s="6"/>
      <c r="AG833">
        <f t="shared" si="1007"/>
        <v>6</v>
      </c>
      <c r="AH833">
        <f t="shared" si="1008"/>
        <v>0</v>
      </c>
      <c r="AI833">
        <f t="shared" si="1009"/>
        <v>2</v>
      </c>
      <c r="AJ833">
        <f t="shared" si="1010"/>
        <v>0</v>
      </c>
      <c r="AK833" s="2" t="str">
        <f t="shared" si="1011"/>
        <v>-</v>
      </c>
      <c r="AL833" s="2" t="str">
        <f t="shared" si="1012"/>
        <v>-</v>
      </c>
    </row>
    <row r="834" spans="2:38">
      <c r="B834" t="s">
        <v>67</v>
      </c>
      <c r="C834" s="10">
        <v>0</v>
      </c>
      <c r="D834" s="9" t="s">
        <v>15</v>
      </c>
      <c r="E834" s="2" t="s">
        <v>0</v>
      </c>
      <c r="F834" s="8" t="s">
        <v>1360</v>
      </c>
      <c r="G834" s="2">
        <v>13</v>
      </c>
      <c r="H834" s="2">
        <v>51</v>
      </c>
      <c r="I834" s="2">
        <v>36</v>
      </c>
      <c r="J834" s="2" t="s">
        <v>1</v>
      </c>
      <c r="K834" s="2" t="s">
        <v>1</v>
      </c>
      <c r="L834" s="2">
        <v>23</v>
      </c>
      <c r="M834" s="3" t="s">
        <v>13</v>
      </c>
      <c r="N834" s="3" t="s">
        <v>13</v>
      </c>
      <c r="O834" s="2">
        <v>51</v>
      </c>
      <c r="P834" s="2" t="b">
        <v>1</v>
      </c>
      <c r="Q834" s="2" t="b">
        <v>1</v>
      </c>
      <c r="R834" s="2" t="s">
        <v>2</v>
      </c>
      <c r="S834" s="44">
        <v>42</v>
      </c>
      <c r="T834" s="44" t="s">
        <v>12</v>
      </c>
      <c r="U834" s="20">
        <v>1.85</v>
      </c>
      <c r="V834" s="11"/>
      <c r="W834" s="2">
        <f t="shared" si="999"/>
        <v>0</v>
      </c>
      <c r="X834">
        <f t="shared" si="1000"/>
        <v>0</v>
      </c>
      <c r="Y834">
        <f t="shared" si="1001"/>
        <v>0</v>
      </c>
      <c r="Z834">
        <f t="shared" si="1002"/>
        <v>0</v>
      </c>
      <c r="AA834" s="2">
        <f t="shared" si="1003"/>
        <v>50</v>
      </c>
      <c r="AB834" s="2" t="str">
        <f t="shared" si="1004"/>
        <v>Over 0.5</v>
      </c>
      <c r="AC834" s="6"/>
      <c r="AD834" s="6" t="str">
        <f t="shared" si="1005"/>
        <v>Over 0.5</v>
      </c>
      <c r="AE834" s="6" t="str">
        <f t="shared" si="1006"/>
        <v>?</v>
      </c>
      <c r="AF834" s="6"/>
      <c r="AG834">
        <f t="shared" si="1007"/>
        <v>4</v>
      </c>
      <c r="AH834">
        <f t="shared" si="1008"/>
        <v>0</v>
      </c>
      <c r="AI834">
        <f t="shared" si="1009"/>
        <v>0</v>
      </c>
      <c r="AJ834">
        <f t="shared" si="1010"/>
        <v>0</v>
      </c>
      <c r="AK834" s="2" t="str">
        <f t="shared" si="1011"/>
        <v>-</v>
      </c>
      <c r="AL834" s="2" t="str">
        <f t="shared" si="1012"/>
        <v>-</v>
      </c>
    </row>
    <row r="835" spans="2:38">
      <c r="B835" t="s">
        <v>152</v>
      </c>
      <c r="C835" s="10">
        <v>0</v>
      </c>
      <c r="D835" s="9" t="s">
        <v>1146</v>
      </c>
      <c r="E835" s="2" t="s">
        <v>0</v>
      </c>
      <c r="F835" s="8" t="s">
        <v>728</v>
      </c>
      <c r="G835" s="2">
        <v>27</v>
      </c>
      <c r="H835" s="2">
        <v>51</v>
      </c>
      <c r="I835" s="2">
        <v>22</v>
      </c>
      <c r="J835" s="2" t="s">
        <v>1</v>
      </c>
      <c r="K835" s="2" t="s">
        <v>1</v>
      </c>
      <c r="L835" s="2">
        <v>5</v>
      </c>
      <c r="M835" s="3" t="s">
        <v>13</v>
      </c>
      <c r="N835" s="3" t="s">
        <v>13</v>
      </c>
      <c r="O835" s="2">
        <v>51</v>
      </c>
      <c r="P835" s="2" t="b">
        <v>1</v>
      </c>
      <c r="Q835" s="2" t="b">
        <v>1</v>
      </c>
      <c r="R835" s="2" t="b">
        <v>1</v>
      </c>
      <c r="S835" s="44">
        <v>54</v>
      </c>
      <c r="T835" s="44" t="s">
        <v>10</v>
      </c>
      <c r="U835" s="20">
        <v>1.6</v>
      </c>
      <c r="V835" s="11"/>
      <c r="W835" s="2">
        <f t="shared" si="999"/>
        <v>0</v>
      </c>
      <c r="X835">
        <f t="shared" si="1000"/>
        <v>10</v>
      </c>
      <c r="Y835">
        <f t="shared" si="1001"/>
        <v>5</v>
      </c>
      <c r="Z835">
        <f t="shared" si="1002"/>
        <v>10</v>
      </c>
      <c r="AA835" s="2">
        <f t="shared" si="1003"/>
        <v>75</v>
      </c>
      <c r="AB835" s="2" t="str">
        <f t="shared" si="1004"/>
        <v>Under 1.5</v>
      </c>
      <c r="AC835" s="6"/>
      <c r="AD835" s="6" t="str">
        <f t="shared" si="1005"/>
        <v>Over 0.5</v>
      </c>
      <c r="AE835" s="6" t="str">
        <f t="shared" si="1006"/>
        <v>?</v>
      </c>
      <c r="AF835" s="6"/>
      <c r="AG835">
        <f t="shared" si="1007"/>
        <v>4</v>
      </c>
      <c r="AH835">
        <f t="shared" si="1008"/>
        <v>2</v>
      </c>
      <c r="AI835">
        <f t="shared" si="1009"/>
        <v>2</v>
      </c>
      <c r="AJ835">
        <f t="shared" si="1010"/>
        <v>8</v>
      </c>
      <c r="AK835" s="2" t="str">
        <f t="shared" si="1011"/>
        <v>A3</v>
      </c>
      <c r="AL835" s="2" t="str">
        <f t="shared" si="1012"/>
        <v>Pick</v>
      </c>
    </row>
    <row r="836" spans="2:38">
      <c r="B836" t="s">
        <v>209</v>
      </c>
      <c r="C836" s="10">
        <v>0</v>
      </c>
      <c r="D836" s="9" t="s">
        <v>999</v>
      </c>
      <c r="E836" s="2" t="s">
        <v>0</v>
      </c>
      <c r="F836" s="8" t="s">
        <v>1361</v>
      </c>
      <c r="G836" s="2">
        <v>28</v>
      </c>
      <c r="H836" s="2">
        <v>44</v>
      </c>
      <c r="I836" s="2">
        <v>29</v>
      </c>
      <c r="J836" s="2" t="s">
        <v>1</v>
      </c>
      <c r="K836" s="2">
        <v>2</v>
      </c>
      <c r="L836" s="2">
        <v>1</v>
      </c>
      <c r="M836" s="3" t="s">
        <v>13</v>
      </c>
      <c r="N836" s="3" t="s">
        <v>13</v>
      </c>
      <c r="O836" s="2">
        <v>44</v>
      </c>
      <c r="P836" s="2" t="b">
        <v>1</v>
      </c>
      <c r="Q836" s="2" t="s">
        <v>2</v>
      </c>
      <c r="R836" s="2" t="b">
        <v>1</v>
      </c>
      <c r="S836" s="44">
        <v>67</v>
      </c>
      <c r="T836" s="44" t="s">
        <v>10</v>
      </c>
      <c r="U836" s="20">
        <v>1.65</v>
      </c>
      <c r="V836" s="11"/>
      <c r="W836" s="2">
        <f t="shared" si="999"/>
        <v>0</v>
      </c>
      <c r="X836">
        <f t="shared" si="1000"/>
        <v>10</v>
      </c>
      <c r="Y836">
        <f t="shared" si="1001"/>
        <v>10</v>
      </c>
      <c r="Z836">
        <f t="shared" si="1002"/>
        <v>10</v>
      </c>
      <c r="AA836" s="2">
        <f t="shared" si="1003"/>
        <v>80</v>
      </c>
      <c r="AB836" s="2" t="str">
        <f t="shared" si="1004"/>
        <v>Under 1.5</v>
      </c>
      <c r="AC836" s="6"/>
      <c r="AD836" s="6" t="str">
        <f t="shared" si="1005"/>
        <v>Over 0.5</v>
      </c>
      <c r="AE836" s="6" t="str">
        <f t="shared" si="1006"/>
        <v>?</v>
      </c>
      <c r="AF836" s="6"/>
      <c r="AG836">
        <f t="shared" si="1007"/>
        <v>0</v>
      </c>
      <c r="AH836">
        <f t="shared" si="1008"/>
        <v>2</v>
      </c>
      <c r="AI836">
        <f t="shared" si="1009"/>
        <v>2</v>
      </c>
      <c r="AJ836">
        <f t="shared" si="1010"/>
        <v>4</v>
      </c>
      <c r="AK836" s="2" t="str">
        <f t="shared" si="1011"/>
        <v>-</v>
      </c>
      <c r="AL836" s="2" t="str">
        <f t="shared" si="1012"/>
        <v>Pick</v>
      </c>
    </row>
    <row r="837" spans="2:38">
      <c r="B837" t="s">
        <v>154</v>
      </c>
      <c r="C837" s="10">
        <v>0</v>
      </c>
      <c r="D837" s="9" t="s">
        <v>1002</v>
      </c>
      <c r="E837" s="2" t="s">
        <v>0</v>
      </c>
      <c r="F837" s="8" t="s">
        <v>112</v>
      </c>
      <c r="G837" s="2">
        <v>13</v>
      </c>
      <c r="H837" s="2">
        <v>64</v>
      </c>
      <c r="I837" s="2">
        <v>23</v>
      </c>
      <c r="J837" s="2" t="s">
        <v>1</v>
      </c>
      <c r="K837" s="2">
        <v>1</v>
      </c>
      <c r="L837" s="2">
        <v>10</v>
      </c>
      <c r="M837" s="3" t="s">
        <v>13</v>
      </c>
      <c r="N837" s="3" t="s">
        <v>13</v>
      </c>
      <c r="O837" s="2" t="b">
        <v>1</v>
      </c>
      <c r="P837" s="2" t="b">
        <v>1</v>
      </c>
      <c r="Q837" s="2" t="s">
        <v>2</v>
      </c>
      <c r="R837" s="2" t="s">
        <v>2</v>
      </c>
      <c r="S837" s="44">
        <v>48</v>
      </c>
      <c r="T837" s="44" t="s">
        <v>12</v>
      </c>
      <c r="U837" s="20">
        <v>1.4</v>
      </c>
      <c r="V837" s="11"/>
      <c r="W837" s="2">
        <f t="shared" si="999"/>
        <v>10</v>
      </c>
      <c r="X837">
        <f t="shared" si="1000"/>
        <v>5</v>
      </c>
      <c r="Y837">
        <f t="shared" si="1001"/>
        <v>0</v>
      </c>
      <c r="Z837">
        <f t="shared" si="1002"/>
        <v>0</v>
      </c>
      <c r="AA837" s="2">
        <f t="shared" si="1003"/>
        <v>65</v>
      </c>
      <c r="AB837" s="2" t="str">
        <f t="shared" si="1004"/>
        <v>Under 1.5</v>
      </c>
      <c r="AC837" s="6"/>
      <c r="AD837" s="6" t="str">
        <f t="shared" si="1005"/>
        <v>Over 0.5</v>
      </c>
      <c r="AE837" s="6" t="str">
        <f t="shared" si="1006"/>
        <v>?</v>
      </c>
      <c r="AF837" s="6"/>
      <c r="AG837">
        <f t="shared" si="1007"/>
        <v>6</v>
      </c>
      <c r="AH837">
        <f t="shared" si="1008"/>
        <v>0</v>
      </c>
      <c r="AI837">
        <f t="shared" si="1009"/>
        <v>0</v>
      </c>
      <c r="AJ837">
        <f t="shared" si="1010"/>
        <v>0</v>
      </c>
      <c r="AK837" s="2" t="str">
        <f t="shared" si="1011"/>
        <v>-</v>
      </c>
      <c r="AL837" s="2" t="str">
        <f t="shared" si="1012"/>
        <v>-</v>
      </c>
    </row>
    <row r="838" spans="2:38">
      <c r="B838" t="s">
        <v>330</v>
      </c>
      <c r="C838" s="10">
        <v>0</v>
      </c>
      <c r="D838" s="9" t="s">
        <v>1362</v>
      </c>
      <c r="E838" s="2" t="s">
        <v>0</v>
      </c>
      <c r="F838" s="8" t="s">
        <v>864</v>
      </c>
      <c r="G838" s="2">
        <v>39</v>
      </c>
      <c r="H838" s="2">
        <v>44</v>
      </c>
      <c r="I838" s="2">
        <v>18</v>
      </c>
      <c r="J838" s="2" t="s">
        <v>1</v>
      </c>
      <c r="K838" s="2">
        <v>1</v>
      </c>
      <c r="L838" s="2">
        <v>21</v>
      </c>
      <c r="M838" s="3" t="s">
        <v>13</v>
      </c>
      <c r="N838" s="3" t="s">
        <v>13</v>
      </c>
      <c r="O838" s="2">
        <v>44</v>
      </c>
      <c r="P838" s="2" t="b">
        <v>1</v>
      </c>
      <c r="Q838" s="2" t="s">
        <v>2</v>
      </c>
      <c r="R838" s="2" t="s">
        <v>2</v>
      </c>
      <c r="S838" s="44">
        <v>41</v>
      </c>
      <c r="T838" s="44" t="s">
        <v>12</v>
      </c>
      <c r="U838" s="20">
        <v>1.6</v>
      </c>
      <c r="V838" s="11"/>
      <c r="W838" s="2">
        <f t="shared" si="999"/>
        <v>0</v>
      </c>
      <c r="X838">
        <f t="shared" si="1000"/>
        <v>0</v>
      </c>
      <c r="Y838">
        <f t="shared" si="1001"/>
        <v>0</v>
      </c>
      <c r="Z838">
        <f t="shared" si="1002"/>
        <v>0</v>
      </c>
      <c r="AA838" s="2">
        <f t="shared" si="1003"/>
        <v>50</v>
      </c>
      <c r="AB838" s="2" t="str">
        <f t="shared" si="1004"/>
        <v>Over 0.5</v>
      </c>
      <c r="AC838" s="6"/>
      <c r="AD838" s="6" t="str">
        <f t="shared" si="1005"/>
        <v>Over 0.5</v>
      </c>
      <c r="AE838" s="6" t="str">
        <f t="shared" si="1006"/>
        <v>?</v>
      </c>
      <c r="AF838" s="6"/>
      <c r="AG838">
        <f t="shared" si="1007"/>
        <v>0</v>
      </c>
      <c r="AH838">
        <f t="shared" si="1008"/>
        <v>0</v>
      </c>
      <c r="AI838">
        <f t="shared" si="1009"/>
        <v>0</v>
      </c>
      <c r="AJ838">
        <f t="shared" si="1010"/>
        <v>0</v>
      </c>
      <c r="AK838" s="2" t="str">
        <f t="shared" si="1011"/>
        <v>-</v>
      </c>
      <c r="AL838" s="2" t="str">
        <f t="shared" si="1012"/>
        <v>-</v>
      </c>
    </row>
    <row r="839" spans="2:38">
      <c r="B839" t="s">
        <v>1445</v>
      </c>
      <c r="C839" s="10">
        <v>4.1666666666666664E-2</v>
      </c>
      <c r="D839" s="9" t="s">
        <v>1590</v>
      </c>
      <c r="E839" s="2" t="s">
        <v>0</v>
      </c>
      <c r="F839" s="8" t="s">
        <v>1591</v>
      </c>
      <c r="G839" s="2">
        <v>25</v>
      </c>
      <c r="H839" s="2">
        <v>50</v>
      </c>
      <c r="I839" s="2">
        <v>25</v>
      </c>
      <c r="J839" s="2" t="s">
        <v>1</v>
      </c>
      <c r="K839" s="2">
        <v>1</v>
      </c>
      <c r="L839" s="2">
        <v>0</v>
      </c>
      <c r="M839" s="3" t="s">
        <v>13</v>
      </c>
      <c r="N839" s="3" t="s">
        <v>13</v>
      </c>
      <c r="O839" s="2">
        <v>50</v>
      </c>
      <c r="P839" s="2" t="b">
        <v>1</v>
      </c>
      <c r="Q839" s="2" t="s">
        <v>2</v>
      </c>
      <c r="R839" s="2" t="b">
        <v>1</v>
      </c>
      <c r="S839" s="44">
        <v>53</v>
      </c>
      <c r="T839" s="44" t="s">
        <v>10</v>
      </c>
      <c r="U839" s="20">
        <v>1.8</v>
      </c>
      <c r="V839" s="11"/>
      <c r="W839" s="2">
        <f>IF(H839&gt;52,10,0)</f>
        <v>0</v>
      </c>
      <c r="X839">
        <f>IF(L839&gt;15,0,IF(L839&lt;8,10,5))</f>
        <v>10</v>
      </c>
      <c r="Y839">
        <f>IF(S839&gt;60,10,IF(S839&lt;49,0,5))</f>
        <v>5</v>
      </c>
      <c r="Z839">
        <f>IF(T839="Y",10,IF(T839="C",5,0))</f>
        <v>10</v>
      </c>
      <c r="AA839" s="2">
        <f>SUM(W839:Z839)+50</f>
        <v>75</v>
      </c>
      <c r="AB839" s="2" t="str">
        <f>IF(AA839&lt;56,"Over 0.5","Under 1.5")</f>
        <v>Under 1.5</v>
      </c>
      <c r="AC839" s="6"/>
      <c r="AD839" s="6" t="str">
        <f>IF(M839="1-0","Under 1.5",IF(M839="0-0","Under 1.5",IF(M839="0-1","Under 1.5","Over 0.5")))</f>
        <v>Over 0.5</v>
      </c>
      <c r="AE839" s="6" t="str">
        <f>IF(M839="?",M839,IF(AB839=AD839,"WON",IF(M839="0-1","WON",IF(M839="1-0","WON","LOST"))))</f>
        <v>?</v>
      </c>
      <c r="AF839" s="6"/>
      <c r="AG839">
        <f>IF(H839&gt;52,6,IF(H839=52,5,IF(H839=51,4,IF(H839=50,3,IF(H839=49,2,IF(H839=48,1,0))))))</f>
        <v>3</v>
      </c>
      <c r="AH839">
        <f>IF(L839&lt;8,2,0)</f>
        <v>2</v>
      </c>
      <c r="AI839">
        <f>IF(S839&gt;49,2,0)</f>
        <v>2</v>
      </c>
      <c r="AJ839">
        <f>IF(SUM(AH839:AI839)=4,SUM(AG839:AI839),0)</f>
        <v>7</v>
      </c>
      <c r="AK839" s="2" t="str">
        <f>IF(AJ839=10,"A1",IF(AJ839=9,"A2",IF(AJ839=8,"A3",IF(AJ839=7,"A4",IF(AJ839=6,"A5","-")))))</f>
        <v>A4</v>
      </c>
      <c r="AL839" s="2" t="str">
        <f>IF(AND(L839&lt;11,U839&lt;1.75,AA839&gt;65,OR((AND(S839&gt;49,S839&lt;61,T839="Y")),(AND(S839&lt;48,T839="Y")),(AND(S839&gt;60,T839="N")),(AND(S839&gt;60,T839="Y")),(AND(S839&gt;60,T839="C")))),"Pick","-")</f>
        <v>-</v>
      </c>
    </row>
    <row r="840" spans="2:38">
      <c r="B840" t="s">
        <v>155</v>
      </c>
      <c r="C840" s="10">
        <v>4.1666666666666664E-2</v>
      </c>
      <c r="D840" s="9" t="s">
        <v>1134</v>
      </c>
      <c r="E840" s="2" t="s">
        <v>0</v>
      </c>
      <c r="F840" s="8" t="s">
        <v>261</v>
      </c>
      <c r="G840" s="2">
        <v>39</v>
      </c>
      <c r="H840" s="2">
        <v>46</v>
      </c>
      <c r="I840" s="2">
        <v>15</v>
      </c>
      <c r="J840" s="2" t="s">
        <v>1</v>
      </c>
      <c r="K840" s="2">
        <v>1</v>
      </c>
      <c r="L840" s="2">
        <v>24</v>
      </c>
      <c r="M840" s="3" t="s">
        <v>13</v>
      </c>
      <c r="N840" s="3" t="s">
        <v>13</v>
      </c>
      <c r="O840" s="2">
        <v>46</v>
      </c>
      <c r="P840" s="2" t="b">
        <v>1</v>
      </c>
      <c r="Q840" s="2" t="s">
        <v>2</v>
      </c>
      <c r="R840" s="2" t="s">
        <v>2</v>
      </c>
      <c r="S840" s="44">
        <v>49</v>
      </c>
      <c r="T840" s="44" t="s">
        <v>12</v>
      </c>
      <c r="U840" s="20">
        <v>2.1</v>
      </c>
      <c r="V840" s="11"/>
      <c r="W840" s="2">
        <f>IF(H840&gt;52,10,0)</f>
        <v>0</v>
      </c>
      <c r="X840">
        <f>IF(L840&gt;15,0,IF(L840&lt;8,10,5))</f>
        <v>0</v>
      </c>
      <c r="Y840">
        <f>IF(S840&gt;60,10,IF(S840&lt;49,0,5))</f>
        <v>5</v>
      </c>
      <c r="Z840">
        <f>IF(T840="Y",10,IF(T840="C",5,0))</f>
        <v>0</v>
      </c>
      <c r="AA840" s="2">
        <f>SUM(W840:Z840)+50</f>
        <v>55</v>
      </c>
      <c r="AB840" s="2" t="str">
        <f>IF(AA840&lt;56,"Over 0.5","Under 1.5")</f>
        <v>Over 0.5</v>
      </c>
      <c r="AC840" s="6"/>
      <c r="AD840" s="6" t="str">
        <f>IF(M840="1-0","Under 1.5",IF(M840="0-0","Under 1.5",IF(M840="0-1","Under 1.5","Over 0.5")))</f>
        <v>Over 0.5</v>
      </c>
      <c r="AE840" s="6" t="str">
        <f>IF(M840="?",M840,IF(AB840=AD840,"WON",IF(M840="0-1","WON",IF(M840="1-0","WON","LOST"))))</f>
        <v>?</v>
      </c>
      <c r="AF840" s="6"/>
      <c r="AG840">
        <f>IF(H840&gt;52,6,IF(H840=52,5,IF(H840=51,4,IF(H840=50,3,IF(H840=49,2,IF(H840=48,1,0))))))</f>
        <v>0</v>
      </c>
      <c r="AH840">
        <f>IF(L840&lt;8,2,0)</f>
        <v>0</v>
      </c>
      <c r="AI840">
        <f>IF(S840&gt;49,2,0)</f>
        <v>0</v>
      </c>
      <c r="AJ840">
        <f>IF(SUM(AH840:AI840)=4,SUM(AG840:AI840),0)</f>
        <v>0</v>
      </c>
      <c r="AK840" s="2" t="str">
        <f>IF(AJ840=10,"A1",IF(AJ840=9,"A2",IF(AJ840=8,"A3",IF(AJ840=7,"A4",IF(AJ840=6,"A5","-")))))</f>
        <v>-</v>
      </c>
      <c r="AL840" s="2" t="str">
        <f>IF(AND(L840&lt;11,U840&lt;1.75,AA840&gt;65,OR((AND(S840&gt;49,S840&lt;61,T840="Y")),(AND(S840&lt;48,T840="Y")),(AND(S840&gt;60,T840="N")),(AND(S840&gt;60,T840="Y")),(AND(S840&gt;60,T840="C")))),"Pick","-")</f>
        <v>-</v>
      </c>
    </row>
    <row r="841" spans="2:38">
      <c r="B841" t="s">
        <v>154</v>
      </c>
      <c r="C841" s="10">
        <v>8.3333333333333329E-2</v>
      </c>
      <c r="D841" s="9" t="s">
        <v>306</v>
      </c>
      <c r="E841" s="2" t="s">
        <v>0</v>
      </c>
      <c r="F841" s="8" t="s">
        <v>1014</v>
      </c>
      <c r="G841" s="2">
        <v>12</v>
      </c>
      <c r="H841" s="2">
        <v>73</v>
      </c>
      <c r="I841" s="2">
        <v>16</v>
      </c>
      <c r="J841" s="2" t="s">
        <v>1</v>
      </c>
      <c r="K841" s="2">
        <v>2</v>
      </c>
      <c r="L841" s="2">
        <v>4</v>
      </c>
      <c r="M841" s="3" t="s">
        <v>13</v>
      </c>
      <c r="N841" s="3" t="s">
        <v>13</v>
      </c>
      <c r="O841" s="2" t="b">
        <v>1</v>
      </c>
      <c r="P841" s="2" t="b">
        <v>1</v>
      </c>
      <c r="Q841" s="2" t="s">
        <v>2</v>
      </c>
      <c r="R841" s="2" t="b">
        <v>1</v>
      </c>
      <c r="S841" s="44">
        <v>90</v>
      </c>
      <c r="T841" s="44" t="s">
        <v>10</v>
      </c>
      <c r="U841" s="20">
        <v>1.45</v>
      </c>
      <c r="V841" s="11"/>
      <c r="W841" s="2">
        <f>IF(H841&gt;52,10,0)</f>
        <v>10</v>
      </c>
      <c r="X841">
        <f>IF(L841&gt;15,0,IF(L841&lt;8,10,5))</f>
        <v>10</v>
      </c>
      <c r="Y841">
        <f>IF(S841&gt;60,10,IF(S841&lt;49,0,5))</f>
        <v>10</v>
      </c>
      <c r="Z841">
        <f>IF(T841="Y",10,IF(T841="C",5,0))</f>
        <v>10</v>
      </c>
      <c r="AA841" s="2">
        <f>SUM(W841:Z841)+50</f>
        <v>90</v>
      </c>
      <c r="AB841" s="2" t="str">
        <f>IF(AA841&lt;56,"Over 0.5","Under 1.5")</f>
        <v>Under 1.5</v>
      </c>
      <c r="AC841" s="6"/>
      <c r="AD841" s="6" t="str">
        <f>IF(M841="1-0","Under 1.5",IF(M841="0-0","Under 1.5",IF(M841="0-1","Under 1.5","Over 0.5")))</f>
        <v>Over 0.5</v>
      </c>
      <c r="AE841" s="6" t="str">
        <f>IF(M841="?",M841,IF(AB841=AD841,"WON",IF(M841="0-1","WON",IF(M841="1-0","WON","LOST"))))</f>
        <v>?</v>
      </c>
      <c r="AF841" s="6"/>
      <c r="AG841">
        <f>IF(H841&gt;52,6,IF(H841=52,5,IF(H841=51,4,IF(H841=50,3,IF(H841=49,2,IF(H841=48,1,0))))))</f>
        <v>6</v>
      </c>
      <c r="AH841">
        <f>IF(L841&lt;8,2,0)</f>
        <v>2</v>
      </c>
      <c r="AI841">
        <f>IF(S841&gt;49,2,0)</f>
        <v>2</v>
      </c>
      <c r="AJ841">
        <f>IF(SUM(AH841:AI841)=4,SUM(AG841:AI841),0)</f>
        <v>10</v>
      </c>
      <c r="AK841" s="2" t="str">
        <f>IF(AJ841=10,"A1",IF(AJ841=9,"A2",IF(AJ841=8,"A3",IF(AJ841=7,"A4",IF(AJ841=6,"A5","-")))))</f>
        <v>A1</v>
      </c>
      <c r="AL841" s="2" t="str">
        <f>IF(AND(L841&lt;11,U841&lt;1.75,AA841&gt;65,OR((AND(S841&gt;49,S841&lt;61,T841="Y")),(AND(S841&lt;48,T841="Y")),(AND(S841&gt;60,T841="N")),(AND(S841&gt;60,T841="Y")),(AND(S841&gt;60,T841="C")))),"Pick","-")</f>
        <v>Pick</v>
      </c>
    </row>
    <row r="842" spans="2:38">
      <c r="B842" t="s">
        <v>155</v>
      </c>
      <c r="C842" s="10">
        <v>0.125</v>
      </c>
      <c r="D842" s="9" t="s">
        <v>174</v>
      </c>
      <c r="E842" s="2" t="s">
        <v>0</v>
      </c>
      <c r="F842" s="8" t="s">
        <v>1363</v>
      </c>
      <c r="G842" s="2">
        <v>37</v>
      </c>
      <c r="H842" s="2">
        <v>44</v>
      </c>
      <c r="I842" s="2">
        <v>19</v>
      </c>
      <c r="J842" s="2" t="s">
        <v>1</v>
      </c>
      <c r="K842" s="2" t="s">
        <v>1</v>
      </c>
      <c r="L842" s="2">
        <v>18</v>
      </c>
      <c r="M842" s="3" t="s">
        <v>13</v>
      </c>
      <c r="N842" s="3" t="s">
        <v>13</v>
      </c>
      <c r="O842" s="2">
        <v>44</v>
      </c>
      <c r="P842" s="2" t="b">
        <v>1</v>
      </c>
      <c r="Q842" s="2" t="b">
        <v>1</v>
      </c>
      <c r="R842" s="2" t="s">
        <v>2</v>
      </c>
      <c r="S842" s="44">
        <v>43</v>
      </c>
      <c r="T842" s="44" t="s">
        <v>12</v>
      </c>
      <c r="U842" s="20">
        <v>1.9</v>
      </c>
      <c r="V842" s="11"/>
      <c r="W842" s="2">
        <f>IF(H842&gt;52,10,0)</f>
        <v>0</v>
      </c>
      <c r="X842">
        <f>IF(L842&gt;15,0,IF(L842&lt;8,10,5))</f>
        <v>0</v>
      </c>
      <c r="Y842">
        <f>IF(S842&gt;60,10,IF(S842&lt;49,0,5))</f>
        <v>0</v>
      </c>
      <c r="Z842">
        <f>IF(T842="Y",10,IF(T842="C",5,0))</f>
        <v>0</v>
      </c>
      <c r="AA842" s="2">
        <f>SUM(W842:Z842)+50</f>
        <v>50</v>
      </c>
      <c r="AB842" s="2" t="str">
        <f>IF(AA842&lt;56,"Over 0.5","Under 1.5")</f>
        <v>Over 0.5</v>
      </c>
      <c r="AC842" s="6"/>
      <c r="AD842" s="6" t="str">
        <f>IF(M842="1-0","Under 1.5",IF(M842="0-0","Under 1.5",IF(M842="0-1","Under 1.5","Over 0.5")))</f>
        <v>Over 0.5</v>
      </c>
      <c r="AE842" s="6" t="str">
        <f>IF(M842="?",M842,IF(AB842=AD842,"WON",IF(M842="0-1","WON",IF(M842="1-0","WON","LOST"))))</f>
        <v>?</v>
      </c>
      <c r="AF842" s="6"/>
      <c r="AG842">
        <f>IF(H842&gt;52,6,IF(H842=52,5,IF(H842=51,4,IF(H842=50,3,IF(H842=49,2,IF(H842=48,1,0))))))</f>
        <v>0</v>
      </c>
      <c r="AH842">
        <f>IF(L842&lt;8,2,0)</f>
        <v>0</v>
      </c>
      <c r="AI842">
        <f>IF(S842&gt;49,2,0)</f>
        <v>0</v>
      </c>
      <c r="AJ842">
        <f>IF(SUM(AH842:AI842)=4,SUM(AG842:AI842),0)</f>
        <v>0</v>
      </c>
      <c r="AK842" s="2" t="str">
        <f>IF(AJ842=10,"A1",IF(AJ842=9,"A2",IF(AJ842=8,"A3",IF(AJ842=7,"A4",IF(AJ842=6,"A5","-")))))</f>
        <v>-</v>
      </c>
      <c r="AL842" s="2" t="str">
        <f>IF(AND(L842&lt;11,U842&lt;1.75,AA842&gt;65,OR((AND(S842&gt;49,S842&lt;61,T842="Y")),(AND(S842&lt;48,T842="Y")),(AND(S842&gt;60,T842="N")),(AND(S842&gt;60,T842="Y")),(AND(S842&gt;60,T842="C")))),"Pick","-")</f>
        <v>-</v>
      </c>
    </row>
    <row r="843" spans="2:38">
      <c r="B843" t="s">
        <v>644</v>
      </c>
      <c r="C843" s="10">
        <v>0.39583333333333331</v>
      </c>
      <c r="D843" s="9" t="s">
        <v>650</v>
      </c>
      <c r="E843" s="2" t="s">
        <v>0</v>
      </c>
      <c r="F843" s="8" t="s">
        <v>1364</v>
      </c>
      <c r="G843" s="2">
        <v>10</v>
      </c>
      <c r="H843" s="2">
        <v>58</v>
      </c>
      <c r="I843" s="2">
        <v>31</v>
      </c>
      <c r="J843" s="2" t="s">
        <v>1</v>
      </c>
      <c r="K843" s="2" t="s">
        <v>1</v>
      </c>
      <c r="L843" s="2">
        <v>21</v>
      </c>
      <c r="M843" s="3" t="s">
        <v>13</v>
      </c>
      <c r="N843" s="3" t="s">
        <v>13</v>
      </c>
      <c r="O843" s="2" t="b">
        <v>1</v>
      </c>
      <c r="P843" s="2" t="b">
        <v>1</v>
      </c>
      <c r="Q843" s="2" t="b">
        <v>1</v>
      </c>
      <c r="R843" s="2" t="s">
        <v>2</v>
      </c>
      <c r="S843" s="44">
        <v>65</v>
      </c>
      <c r="T843" s="44"/>
      <c r="U843" s="20">
        <v>1.6</v>
      </c>
      <c r="V843" s="11"/>
      <c r="W843" s="2">
        <f t="shared" ref="W843:W849" si="1013">IF(H843&gt;52,10,0)</f>
        <v>10</v>
      </c>
      <c r="X843">
        <f t="shared" ref="X843:X849" si="1014">IF(L843&gt;15,0,IF(L843&lt;8,10,5))</f>
        <v>0</v>
      </c>
      <c r="Y843">
        <f t="shared" ref="Y843:Y849" si="1015">IF(S843&gt;60,10,IF(S843&lt;49,0,5))</f>
        <v>10</v>
      </c>
      <c r="Z843">
        <f t="shared" ref="Z843:Z849" si="1016">IF(T843="Y",10,IF(T843="C",5,0))</f>
        <v>0</v>
      </c>
      <c r="AA843" s="2">
        <f t="shared" ref="AA843:AA849" si="1017">SUM(W843:Z843)+50</f>
        <v>70</v>
      </c>
      <c r="AB843" s="2" t="str">
        <f t="shared" ref="AB843:AB849" si="1018">IF(AA843&lt;56,"Over 0.5","Under 1.5")</f>
        <v>Under 1.5</v>
      </c>
      <c r="AC843" s="6"/>
      <c r="AD843" s="6" t="str">
        <f t="shared" ref="AD843:AD849" si="1019">IF(M843="1-0","Under 1.5",IF(M843="0-0","Under 1.5",IF(M843="0-1","Under 1.5","Over 0.5")))</f>
        <v>Over 0.5</v>
      </c>
      <c r="AE843" s="6" t="str">
        <f t="shared" ref="AE843:AE849" si="1020">IF(M843="?",M843,IF(AB843=AD843,"WON",IF(M843="0-1","WON",IF(M843="1-0","WON","LOST"))))</f>
        <v>?</v>
      </c>
      <c r="AF843" s="6"/>
      <c r="AG843">
        <f t="shared" ref="AG843:AG849" si="1021">IF(H843&gt;52,6,IF(H843=52,5,IF(H843=51,4,IF(H843=50,3,IF(H843=49,2,IF(H843=48,1,0))))))</f>
        <v>6</v>
      </c>
      <c r="AH843">
        <f t="shared" ref="AH843:AH849" si="1022">IF(L843&lt;8,2,0)</f>
        <v>0</v>
      </c>
      <c r="AI843">
        <f t="shared" ref="AI843:AI849" si="1023">IF(S843&gt;49,2,0)</f>
        <v>2</v>
      </c>
      <c r="AJ843">
        <f t="shared" ref="AJ843:AJ849" si="1024">IF(SUM(AH843:AI843)=4,SUM(AG843:AI843),0)</f>
        <v>0</v>
      </c>
      <c r="AK843" s="2" t="str">
        <f t="shared" ref="AK843:AK849" si="1025">IF(AJ843=10,"A1",IF(AJ843=9,"A2",IF(AJ843=8,"A3",IF(AJ843=7,"A4",IF(AJ843=6,"A5","-")))))</f>
        <v>-</v>
      </c>
      <c r="AL843" s="2" t="str">
        <f t="shared" ref="AL843:AL849" si="1026">IF(AND(L843&lt;11,U843&lt;1.75,AA843&gt;65,OR((AND(S843&gt;49,S843&lt;61,T843="Y")),(AND(S843&lt;48,T843="Y")),(AND(S843&gt;60,T843="N")),(AND(S843&gt;60,T843="Y")),(AND(S843&gt;60,T843="C")))),"Pick","-")</f>
        <v>-</v>
      </c>
    </row>
    <row r="844" spans="2:38">
      <c r="B844" t="s">
        <v>206</v>
      </c>
      <c r="C844" s="10">
        <v>0.45833333333333331</v>
      </c>
      <c r="D844" s="9" t="s">
        <v>252</v>
      </c>
      <c r="E844" s="2" t="s">
        <v>0</v>
      </c>
      <c r="F844" s="8" t="s">
        <v>1365</v>
      </c>
      <c r="G844" s="2">
        <v>30</v>
      </c>
      <c r="H844" s="2">
        <v>57</v>
      </c>
      <c r="I844" s="2">
        <v>13</v>
      </c>
      <c r="J844" s="2" t="s">
        <v>1</v>
      </c>
      <c r="K844" s="2">
        <v>1</v>
      </c>
      <c r="L844" s="2">
        <v>17</v>
      </c>
      <c r="M844" s="3" t="s">
        <v>13</v>
      </c>
      <c r="N844" s="3" t="s">
        <v>13</v>
      </c>
      <c r="O844" s="2" t="b">
        <v>1</v>
      </c>
      <c r="P844" s="2" t="b">
        <v>1</v>
      </c>
      <c r="Q844" s="2" t="s">
        <v>2</v>
      </c>
      <c r="R844" s="2" t="s">
        <v>2</v>
      </c>
      <c r="S844" s="44">
        <v>71</v>
      </c>
      <c r="T844" s="44" t="s">
        <v>10</v>
      </c>
      <c r="U844" s="20">
        <v>1.65</v>
      </c>
      <c r="V844" s="11"/>
      <c r="W844" s="2">
        <f t="shared" si="1013"/>
        <v>10</v>
      </c>
      <c r="X844">
        <f t="shared" si="1014"/>
        <v>0</v>
      </c>
      <c r="Y844">
        <f t="shared" si="1015"/>
        <v>10</v>
      </c>
      <c r="Z844">
        <f t="shared" si="1016"/>
        <v>10</v>
      </c>
      <c r="AA844" s="2">
        <f t="shared" si="1017"/>
        <v>80</v>
      </c>
      <c r="AB844" s="2" t="str">
        <f t="shared" si="1018"/>
        <v>Under 1.5</v>
      </c>
      <c r="AC844" s="6"/>
      <c r="AD844" s="6" t="str">
        <f t="shared" si="1019"/>
        <v>Over 0.5</v>
      </c>
      <c r="AE844" s="6" t="str">
        <f t="shared" si="1020"/>
        <v>?</v>
      </c>
      <c r="AF844" s="6"/>
      <c r="AG844">
        <f t="shared" si="1021"/>
        <v>6</v>
      </c>
      <c r="AH844">
        <f t="shared" si="1022"/>
        <v>0</v>
      </c>
      <c r="AI844">
        <f t="shared" si="1023"/>
        <v>2</v>
      </c>
      <c r="AJ844">
        <f t="shared" si="1024"/>
        <v>0</v>
      </c>
      <c r="AK844" s="2" t="str">
        <f t="shared" si="1025"/>
        <v>-</v>
      </c>
      <c r="AL844" s="2" t="str">
        <f t="shared" si="1026"/>
        <v>-</v>
      </c>
    </row>
    <row r="845" spans="2:38">
      <c r="B845" t="s">
        <v>456</v>
      </c>
      <c r="C845" s="10">
        <v>0.45833333333333331</v>
      </c>
      <c r="D845" s="9" t="s">
        <v>1366</v>
      </c>
      <c r="E845" s="2" t="s">
        <v>0</v>
      </c>
      <c r="F845" s="8" t="s">
        <v>1182</v>
      </c>
      <c r="G845" s="2">
        <v>32</v>
      </c>
      <c r="H845" s="2">
        <v>47</v>
      </c>
      <c r="I845" s="2">
        <v>21</v>
      </c>
      <c r="J845" s="2" t="s">
        <v>1</v>
      </c>
      <c r="K845" s="2">
        <v>1</v>
      </c>
      <c r="L845" s="2">
        <v>11</v>
      </c>
      <c r="M845" s="3" t="s">
        <v>13</v>
      </c>
      <c r="N845" s="3" t="s">
        <v>13</v>
      </c>
      <c r="O845" s="2">
        <v>47</v>
      </c>
      <c r="P845" s="2" t="b">
        <v>1</v>
      </c>
      <c r="Q845" s="2" t="s">
        <v>2</v>
      </c>
      <c r="R845" s="2" t="s">
        <v>2</v>
      </c>
      <c r="S845" s="44">
        <v>52</v>
      </c>
      <c r="T845" s="44" t="s">
        <v>12</v>
      </c>
      <c r="U845" s="20">
        <v>1.6</v>
      </c>
      <c r="V845" s="11"/>
      <c r="W845" s="2">
        <f t="shared" si="1013"/>
        <v>0</v>
      </c>
      <c r="X845">
        <f t="shared" si="1014"/>
        <v>5</v>
      </c>
      <c r="Y845">
        <f t="shared" si="1015"/>
        <v>5</v>
      </c>
      <c r="Z845">
        <f t="shared" si="1016"/>
        <v>0</v>
      </c>
      <c r="AA845" s="2">
        <f t="shared" si="1017"/>
        <v>60</v>
      </c>
      <c r="AB845" s="2" t="str">
        <f t="shared" si="1018"/>
        <v>Under 1.5</v>
      </c>
      <c r="AC845" s="6"/>
      <c r="AD845" s="6" t="str">
        <f t="shared" si="1019"/>
        <v>Over 0.5</v>
      </c>
      <c r="AE845" s="6" t="str">
        <f t="shared" si="1020"/>
        <v>?</v>
      </c>
      <c r="AF845" s="6"/>
      <c r="AG845">
        <f t="shared" si="1021"/>
        <v>0</v>
      </c>
      <c r="AH845">
        <f t="shared" si="1022"/>
        <v>0</v>
      </c>
      <c r="AI845">
        <f t="shared" si="1023"/>
        <v>2</v>
      </c>
      <c r="AJ845">
        <f t="shared" si="1024"/>
        <v>0</v>
      </c>
      <c r="AK845" s="2" t="str">
        <f t="shared" si="1025"/>
        <v>-</v>
      </c>
      <c r="AL845" s="2" t="str">
        <f t="shared" si="1026"/>
        <v>-</v>
      </c>
    </row>
    <row r="846" spans="2:38">
      <c r="B846" t="s">
        <v>486</v>
      </c>
      <c r="C846" s="10">
        <v>0.45833333333333331</v>
      </c>
      <c r="D846" s="9" t="s">
        <v>564</v>
      </c>
      <c r="E846" s="2" t="s">
        <v>0</v>
      </c>
      <c r="F846" s="8" t="s">
        <v>653</v>
      </c>
      <c r="G846" s="2">
        <v>29</v>
      </c>
      <c r="H846" s="2">
        <v>44</v>
      </c>
      <c r="I846" s="2">
        <v>28</v>
      </c>
      <c r="J846" s="2" t="s">
        <v>1</v>
      </c>
      <c r="K846" s="2">
        <v>2</v>
      </c>
      <c r="L846" s="2">
        <v>1</v>
      </c>
      <c r="M846" s="3" t="s">
        <v>13</v>
      </c>
      <c r="N846" s="3" t="s">
        <v>13</v>
      </c>
      <c r="O846" s="2">
        <v>44</v>
      </c>
      <c r="P846" s="2" t="b">
        <v>1</v>
      </c>
      <c r="Q846" s="2" t="s">
        <v>2</v>
      </c>
      <c r="R846" s="2" t="b">
        <v>1</v>
      </c>
      <c r="S846" s="44">
        <v>44</v>
      </c>
      <c r="T846" s="44" t="s">
        <v>12</v>
      </c>
      <c r="U846" s="20">
        <v>1.9</v>
      </c>
      <c r="V846" s="11"/>
      <c r="W846" s="2">
        <f t="shared" si="1013"/>
        <v>0</v>
      </c>
      <c r="X846">
        <f t="shared" si="1014"/>
        <v>10</v>
      </c>
      <c r="Y846">
        <f t="shared" si="1015"/>
        <v>0</v>
      </c>
      <c r="Z846">
        <f t="shared" si="1016"/>
        <v>0</v>
      </c>
      <c r="AA846" s="2">
        <f t="shared" si="1017"/>
        <v>60</v>
      </c>
      <c r="AB846" s="2" t="str">
        <f t="shared" si="1018"/>
        <v>Under 1.5</v>
      </c>
      <c r="AC846" s="6"/>
      <c r="AD846" s="6" t="str">
        <f t="shared" si="1019"/>
        <v>Over 0.5</v>
      </c>
      <c r="AE846" s="6" t="str">
        <f t="shared" si="1020"/>
        <v>?</v>
      </c>
      <c r="AF846" s="6"/>
      <c r="AG846">
        <f t="shared" si="1021"/>
        <v>0</v>
      </c>
      <c r="AH846">
        <f t="shared" si="1022"/>
        <v>2</v>
      </c>
      <c r="AI846">
        <f t="shared" si="1023"/>
        <v>0</v>
      </c>
      <c r="AJ846">
        <f t="shared" si="1024"/>
        <v>0</v>
      </c>
      <c r="AK846" s="2" t="str">
        <f t="shared" si="1025"/>
        <v>-</v>
      </c>
      <c r="AL846" s="2" t="str">
        <f t="shared" si="1026"/>
        <v>-</v>
      </c>
    </row>
    <row r="847" spans="2:38">
      <c r="B847" t="s">
        <v>52</v>
      </c>
      <c r="C847" s="10">
        <v>0.45833333333333331</v>
      </c>
      <c r="D847" s="9" t="s">
        <v>182</v>
      </c>
      <c r="E847" s="2" t="s">
        <v>0</v>
      </c>
      <c r="F847" s="8" t="s">
        <v>176</v>
      </c>
      <c r="G847" s="2">
        <v>27</v>
      </c>
      <c r="H847" s="2">
        <v>51</v>
      </c>
      <c r="I847" s="2">
        <v>22</v>
      </c>
      <c r="J847" s="2" t="s">
        <v>1</v>
      </c>
      <c r="K847" s="2" t="s">
        <v>1</v>
      </c>
      <c r="L847" s="2">
        <v>5</v>
      </c>
      <c r="M847" s="3" t="s">
        <v>13</v>
      </c>
      <c r="N847" s="3" t="s">
        <v>13</v>
      </c>
      <c r="O847" s="2">
        <v>51</v>
      </c>
      <c r="P847" s="2" t="b">
        <v>1</v>
      </c>
      <c r="Q847" s="2" t="b">
        <v>1</v>
      </c>
      <c r="R847" s="2" t="b">
        <v>1</v>
      </c>
      <c r="S847" s="44">
        <v>32</v>
      </c>
      <c r="T847" s="44" t="s">
        <v>12</v>
      </c>
      <c r="U847" s="20">
        <v>1.9</v>
      </c>
      <c r="V847" s="11"/>
      <c r="W847" s="2">
        <f t="shared" si="1013"/>
        <v>0</v>
      </c>
      <c r="X847">
        <f t="shared" si="1014"/>
        <v>10</v>
      </c>
      <c r="Y847">
        <f t="shared" si="1015"/>
        <v>0</v>
      </c>
      <c r="Z847">
        <f t="shared" si="1016"/>
        <v>0</v>
      </c>
      <c r="AA847" s="2">
        <f t="shared" si="1017"/>
        <v>60</v>
      </c>
      <c r="AB847" s="2" t="str">
        <f t="shared" si="1018"/>
        <v>Under 1.5</v>
      </c>
      <c r="AC847" s="6"/>
      <c r="AD847" s="6" t="str">
        <f t="shared" si="1019"/>
        <v>Over 0.5</v>
      </c>
      <c r="AE847" s="6" t="str">
        <f t="shared" si="1020"/>
        <v>?</v>
      </c>
      <c r="AF847" s="6"/>
      <c r="AG847">
        <f t="shared" si="1021"/>
        <v>4</v>
      </c>
      <c r="AH847">
        <f t="shared" si="1022"/>
        <v>2</v>
      </c>
      <c r="AI847">
        <f t="shared" si="1023"/>
        <v>0</v>
      </c>
      <c r="AJ847">
        <f t="shared" si="1024"/>
        <v>0</v>
      </c>
      <c r="AK847" s="2" t="str">
        <f t="shared" si="1025"/>
        <v>-</v>
      </c>
      <c r="AL847" s="2" t="str">
        <f t="shared" si="1026"/>
        <v>-</v>
      </c>
    </row>
    <row r="848" spans="2:38">
      <c r="B848" t="s">
        <v>452</v>
      </c>
      <c r="C848" s="10">
        <v>0.45833333333333331</v>
      </c>
      <c r="D848" s="9" t="s">
        <v>1186</v>
      </c>
      <c r="E848" s="2" t="s">
        <v>0</v>
      </c>
      <c r="F848" s="8" t="s">
        <v>1020</v>
      </c>
      <c r="G848" s="2">
        <v>31</v>
      </c>
      <c r="H848" s="2">
        <v>59</v>
      </c>
      <c r="I848" s="2">
        <v>10</v>
      </c>
      <c r="J848" s="2" t="s">
        <v>1</v>
      </c>
      <c r="K848" s="2">
        <v>1</v>
      </c>
      <c r="L848" s="2">
        <v>21</v>
      </c>
      <c r="M848" s="3" t="s">
        <v>13</v>
      </c>
      <c r="N848" s="3" t="s">
        <v>13</v>
      </c>
      <c r="O848" s="2" t="b">
        <v>1</v>
      </c>
      <c r="P848" s="2" t="b">
        <v>1</v>
      </c>
      <c r="Q848" s="2" t="s">
        <v>2</v>
      </c>
      <c r="R848" s="2" t="s">
        <v>2</v>
      </c>
      <c r="S848" s="44">
        <v>77</v>
      </c>
      <c r="T848" s="44" t="s">
        <v>12</v>
      </c>
      <c r="U848" s="20">
        <v>2.5</v>
      </c>
      <c r="V848" s="11"/>
      <c r="W848" s="2">
        <f t="shared" si="1013"/>
        <v>10</v>
      </c>
      <c r="X848">
        <f t="shared" si="1014"/>
        <v>0</v>
      </c>
      <c r="Y848">
        <f t="shared" si="1015"/>
        <v>10</v>
      </c>
      <c r="Z848">
        <f t="shared" si="1016"/>
        <v>0</v>
      </c>
      <c r="AA848" s="2">
        <f t="shared" si="1017"/>
        <v>70</v>
      </c>
      <c r="AB848" s="2" t="str">
        <f t="shared" si="1018"/>
        <v>Under 1.5</v>
      </c>
      <c r="AC848" s="6"/>
      <c r="AD848" s="6" t="str">
        <f t="shared" si="1019"/>
        <v>Over 0.5</v>
      </c>
      <c r="AE848" s="6" t="str">
        <f t="shared" si="1020"/>
        <v>?</v>
      </c>
      <c r="AF848" s="6"/>
      <c r="AG848">
        <f t="shared" si="1021"/>
        <v>6</v>
      </c>
      <c r="AH848">
        <f t="shared" si="1022"/>
        <v>0</v>
      </c>
      <c r="AI848">
        <f t="shared" si="1023"/>
        <v>2</v>
      </c>
      <c r="AJ848">
        <f t="shared" si="1024"/>
        <v>0</v>
      </c>
      <c r="AK848" s="2" t="str">
        <f t="shared" si="1025"/>
        <v>-</v>
      </c>
      <c r="AL848" s="2" t="str">
        <f t="shared" si="1026"/>
        <v>-</v>
      </c>
    </row>
    <row r="849" spans="2:38">
      <c r="B849" t="s">
        <v>452</v>
      </c>
      <c r="C849" s="10">
        <v>0.45833333333333331</v>
      </c>
      <c r="D849" s="9" t="s">
        <v>1019</v>
      </c>
      <c r="E849" s="2" t="s">
        <v>0</v>
      </c>
      <c r="F849" s="8" t="s">
        <v>1183</v>
      </c>
      <c r="G849" s="2">
        <v>5</v>
      </c>
      <c r="H849" s="2">
        <v>50</v>
      </c>
      <c r="I849" s="2">
        <v>45</v>
      </c>
      <c r="J849" s="2" t="s">
        <v>1</v>
      </c>
      <c r="K849" s="2" t="s">
        <v>1</v>
      </c>
      <c r="L849" s="2">
        <v>40</v>
      </c>
      <c r="M849" s="3" t="s">
        <v>13</v>
      </c>
      <c r="N849" s="3" t="s">
        <v>13</v>
      </c>
      <c r="O849" s="2">
        <v>50</v>
      </c>
      <c r="P849" s="2" t="b">
        <v>1</v>
      </c>
      <c r="Q849" s="2" t="b">
        <v>1</v>
      </c>
      <c r="R849" s="2" t="s">
        <v>2</v>
      </c>
      <c r="S849" s="44">
        <v>87</v>
      </c>
      <c r="T849" s="44"/>
      <c r="U849" s="20">
        <v>2.1</v>
      </c>
      <c r="V849" s="11"/>
      <c r="W849" s="2">
        <f t="shared" si="1013"/>
        <v>0</v>
      </c>
      <c r="X849">
        <f t="shared" si="1014"/>
        <v>0</v>
      </c>
      <c r="Y849">
        <f t="shared" si="1015"/>
        <v>10</v>
      </c>
      <c r="Z849">
        <f t="shared" si="1016"/>
        <v>0</v>
      </c>
      <c r="AA849" s="2">
        <f t="shared" si="1017"/>
        <v>60</v>
      </c>
      <c r="AB849" s="2" t="str">
        <f t="shared" si="1018"/>
        <v>Under 1.5</v>
      </c>
      <c r="AC849" s="6"/>
      <c r="AD849" s="6" t="str">
        <f t="shared" si="1019"/>
        <v>Over 0.5</v>
      </c>
      <c r="AE849" s="6" t="str">
        <f t="shared" si="1020"/>
        <v>?</v>
      </c>
      <c r="AF849" s="6"/>
      <c r="AG849">
        <f t="shared" si="1021"/>
        <v>3</v>
      </c>
      <c r="AH849">
        <f t="shared" si="1022"/>
        <v>0</v>
      </c>
      <c r="AI849">
        <f t="shared" si="1023"/>
        <v>2</v>
      </c>
      <c r="AJ849">
        <f t="shared" si="1024"/>
        <v>0</v>
      </c>
      <c r="AK849" s="2" t="str">
        <f t="shared" si="1025"/>
        <v>-</v>
      </c>
      <c r="AL849" s="2" t="str">
        <f t="shared" si="1026"/>
        <v>-</v>
      </c>
    </row>
    <row r="850" spans="2:38">
      <c r="B850" t="s">
        <v>72</v>
      </c>
      <c r="C850" s="10">
        <v>0.47916666666666669</v>
      </c>
      <c r="D850" s="9" t="s">
        <v>264</v>
      </c>
      <c r="E850" s="2" t="s">
        <v>0</v>
      </c>
      <c r="F850" s="8" t="s">
        <v>1187</v>
      </c>
      <c r="G850" s="2">
        <v>21</v>
      </c>
      <c r="H850" s="2">
        <v>57</v>
      </c>
      <c r="I850" s="2">
        <v>22</v>
      </c>
      <c r="J850" s="2" t="s">
        <v>1</v>
      </c>
      <c r="K850" s="2">
        <v>1</v>
      </c>
      <c r="L850" s="2">
        <v>1</v>
      </c>
      <c r="M850" s="3" t="s">
        <v>13</v>
      </c>
      <c r="N850" s="3" t="s">
        <v>13</v>
      </c>
      <c r="O850" s="2" t="b">
        <v>1</v>
      </c>
      <c r="P850" s="2" t="b">
        <v>1</v>
      </c>
      <c r="Q850" s="2" t="s">
        <v>2</v>
      </c>
      <c r="R850" s="2" t="b">
        <v>1</v>
      </c>
      <c r="S850" s="44">
        <v>35</v>
      </c>
      <c r="T850" s="44" t="s">
        <v>12</v>
      </c>
      <c r="U850" s="20">
        <v>1.7</v>
      </c>
      <c r="V850" s="11"/>
      <c r="W850" s="2">
        <f t="shared" ref="W850:W857" si="1027">IF(H850&gt;52,10,0)</f>
        <v>10</v>
      </c>
      <c r="X850">
        <f t="shared" ref="X850:X857" si="1028">IF(L850&gt;15,0,IF(L850&lt;8,10,5))</f>
        <v>10</v>
      </c>
      <c r="Y850">
        <f t="shared" ref="Y850:Y857" si="1029">IF(S850&gt;60,10,IF(S850&lt;49,0,5))</f>
        <v>0</v>
      </c>
      <c r="Z850">
        <f t="shared" ref="Z850:Z857" si="1030">IF(T850="Y",10,IF(T850="C",5,0))</f>
        <v>0</v>
      </c>
      <c r="AA850" s="2">
        <f t="shared" ref="AA850:AA857" si="1031">SUM(W850:Z850)+50</f>
        <v>70</v>
      </c>
      <c r="AB850" s="2" t="str">
        <f t="shared" ref="AB850:AB857" si="1032">IF(AA850&lt;56,"Over 0.5","Under 1.5")</f>
        <v>Under 1.5</v>
      </c>
      <c r="AC850" s="6"/>
      <c r="AD850" s="6" t="str">
        <f t="shared" ref="AD850:AD857" si="1033">IF(M850="1-0","Under 1.5",IF(M850="0-0","Under 1.5",IF(M850="0-1","Under 1.5","Over 0.5")))</f>
        <v>Over 0.5</v>
      </c>
      <c r="AE850" s="6" t="str">
        <f t="shared" ref="AE850:AE857" si="1034">IF(M850="?",M850,IF(AB850=AD850,"WON",IF(M850="0-1","WON",IF(M850="1-0","WON","LOST"))))</f>
        <v>?</v>
      </c>
      <c r="AF850" s="6"/>
      <c r="AG850">
        <f t="shared" ref="AG850:AG857" si="1035">IF(H850&gt;52,6,IF(H850=52,5,IF(H850=51,4,IF(H850=50,3,IF(H850=49,2,IF(H850=48,1,0))))))</f>
        <v>6</v>
      </c>
      <c r="AH850">
        <f t="shared" ref="AH850:AH857" si="1036">IF(L850&lt;8,2,0)</f>
        <v>2</v>
      </c>
      <c r="AI850">
        <f t="shared" ref="AI850:AI857" si="1037">IF(S850&gt;49,2,0)</f>
        <v>0</v>
      </c>
      <c r="AJ850">
        <f t="shared" ref="AJ850:AJ857" si="1038">IF(SUM(AH850:AI850)=4,SUM(AG850:AI850),0)</f>
        <v>0</v>
      </c>
      <c r="AK850" s="2" t="str">
        <f t="shared" ref="AK850:AK857" si="1039">IF(AJ850=10,"A1",IF(AJ850=9,"A2",IF(AJ850=8,"A3",IF(AJ850=7,"A4",IF(AJ850=6,"A5","-")))))</f>
        <v>-</v>
      </c>
      <c r="AL850" s="2" t="str">
        <f t="shared" ref="AL850:AL857" si="1040">IF(AND(L850&lt;11,U850&lt;1.75,AA850&gt;65,OR((AND(S850&gt;49,S850&lt;61,T850="Y")),(AND(S850&lt;48,T850="Y")),(AND(S850&gt;60,T850="N")),(AND(S850&gt;60,T850="Y")),(AND(S850&gt;60,T850="C")))),"Pick","-")</f>
        <v>-</v>
      </c>
    </row>
    <row r="851" spans="2:38">
      <c r="B851" t="s">
        <v>57</v>
      </c>
      <c r="C851" s="10">
        <v>0.47916666666666669</v>
      </c>
      <c r="D851" s="9" t="s">
        <v>1367</v>
      </c>
      <c r="E851" s="2" t="s">
        <v>0</v>
      </c>
      <c r="F851" s="8" t="s">
        <v>1368</v>
      </c>
      <c r="G851" s="2">
        <v>31</v>
      </c>
      <c r="H851" s="2">
        <v>43</v>
      </c>
      <c r="I851" s="2">
        <v>26</v>
      </c>
      <c r="J851" s="2" t="s">
        <v>1</v>
      </c>
      <c r="K851" s="2">
        <v>1</v>
      </c>
      <c r="L851" s="2">
        <v>5</v>
      </c>
      <c r="M851" s="3" t="s">
        <v>13</v>
      </c>
      <c r="N851" s="3" t="s">
        <v>13</v>
      </c>
      <c r="O851" s="2">
        <v>43</v>
      </c>
      <c r="P851" s="2" t="b">
        <v>1</v>
      </c>
      <c r="Q851" s="2" t="s">
        <v>2</v>
      </c>
      <c r="R851" s="2" t="b">
        <v>1</v>
      </c>
      <c r="S851" s="44">
        <v>56</v>
      </c>
      <c r="T851" s="44" t="s">
        <v>12</v>
      </c>
      <c r="U851" s="20">
        <v>1.9</v>
      </c>
      <c r="V851" s="11" t="s">
        <v>24</v>
      </c>
      <c r="W851" s="2">
        <f t="shared" si="1027"/>
        <v>0</v>
      </c>
      <c r="X851">
        <f t="shared" si="1028"/>
        <v>10</v>
      </c>
      <c r="Y851">
        <f t="shared" si="1029"/>
        <v>5</v>
      </c>
      <c r="Z851">
        <f t="shared" si="1030"/>
        <v>0</v>
      </c>
      <c r="AA851" s="2">
        <f t="shared" si="1031"/>
        <v>65</v>
      </c>
      <c r="AB851" s="2" t="str">
        <f t="shared" si="1032"/>
        <v>Under 1.5</v>
      </c>
      <c r="AC851" s="6"/>
      <c r="AD851" s="6" t="str">
        <f t="shared" si="1033"/>
        <v>Over 0.5</v>
      </c>
      <c r="AE851" s="6" t="str">
        <f t="shared" si="1034"/>
        <v>?</v>
      </c>
      <c r="AF851" s="6"/>
      <c r="AG851">
        <f t="shared" si="1035"/>
        <v>0</v>
      </c>
      <c r="AH851">
        <f t="shared" si="1036"/>
        <v>2</v>
      </c>
      <c r="AI851">
        <f t="shared" si="1037"/>
        <v>2</v>
      </c>
      <c r="AJ851">
        <f t="shared" si="1038"/>
        <v>4</v>
      </c>
      <c r="AK851" s="2" t="str">
        <f t="shared" si="1039"/>
        <v>-</v>
      </c>
      <c r="AL851" s="2" t="str">
        <f t="shared" si="1040"/>
        <v>-</v>
      </c>
    </row>
    <row r="852" spans="2:38">
      <c r="B852" t="s">
        <v>315</v>
      </c>
      <c r="C852" s="10">
        <v>0.5</v>
      </c>
      <c r="D852" s="9" t="s">
        <v>365</v>
      </c>
      <c r="E852" s="2" t="s">
        <v>0</v>
      </c>
      <c r="F852" s="8" t="s">
        <v>319</v>
      </c>
      <c r="G852" s="2">
        <v>16</v>
      </c>
      <c r="H852" s="2">
        <v>62</v>
      </c>
      <c r="I852" s="2">
        <v>22</v>
      </c>
      <c r="J852" s="2" t="s">
        <v>1</v>
      </c>
      <c r="K852" s="2" t="s">
        <v>1</v>
      </c>
      <c r="L852" s="2">
        <v>6</v>
      </c>
      <c r="M852" s="3" t="s">
        <v>13</v>
      </c>
      <c r="N852" s="3" t="s">
        <v>13</v>
      </c>
      <c r="O852" s="2" t="b">
        <v>1</v>
      </c>
      <c r="P852" s="2" t="b">
        <v>1</v>
      </c>
      <c r="Q852" s="2" t="b">
        <v>1</v>
      </c>
      <c r="R852" s="2" t="b">
        <v>1</v>
      </c>
      <c r="S852" s="44">
        <v>77</v>
      </c>
      <c r="T852" s="44" t="s">
        <v>12</v>
      </c>
      <c r="U852" s="20">
        <v>1.55</v>
      </c>
      <c r="V852" s="11"/>
      <c r="W852" s="2">
        <f t="shared" si="1027"/>
        <v>10</v>
      </c>
      <c r="X852">
        <f t="shared" si="1028"/>
        <v>10</v>
      </c>
      <c r="Y852">
        <f t="shared" si="1029"/>
        <v>10</v>
      </c>
      <c r="Z852">
        <f t="shared" si="1030"/>
        <v>0</v>
      </c>
      <c r="AA852" s="2">
        <f t="shared" si="1031"/>
        <v>80</v>
      </c>
      <c r="AB852" s="2" t="str">
        <f t="shared" si="1032"/>
        <v>Under 1.5</v>
      </c>
      <c r="AC852" s="6"/>
      <c r="AD852" s="6" t="str">
        <f t="shared" si="1033"/>
        <v>Over 0.5</v>
      </c>
      <c r="AE852" s="6" t="str">
        <f t="shared" si="1034"/>
        <v>?</v>
      </c>
      <c r="AF852" s="6"/>
      <c r="AG852">
        <f t="shared" si="1035"/>
        <v>6</v>
      </c>
      <c r="AH852">
        <f t="shared" si="1036"/>
        <v>2</v>
      </c>
      <c r="AI852">
        <f t="shared" si="1037"/>
        <v>2</v>
      </c>
      <c r="AJ852">
        <f t="shared" si="1038"/>
        <v>10</v>
      </c>
      <c r="AK852" s="2" t="str">
        <f t="shared" si="1039"/>
        <v>A1</v>
      </c>
      <c r="AL852" s="2" t="str">
        <f t="shared" si="1040"/>
        <v>Pick</v>
      </c>
    </row>
    <row r="853" spans="2:38">
      <c r="B853" t="s">
        <v>447</v>
      </c>
      <c r="C853" s="10">
        <v>0.5</v>
      </c>
      <c r="D853" s="9" t="s">
        <v>613</v>
      </c>
      <c r="E853" s="2" t="s">
        <v>0</v>
      </c>
      <c r="F853" s="8" t="s">
        <v>1208</v>
      </c>
      <c r="G853" s="2">
        <v>19</v>
      </c>
      <c r="H853" s="2">
        <v>47</v>
      </c>
      <c r="I853" s="2">
        <v>34</v>
      </c>
      <c r="J853" s="2" t="s">
        <v>1</v>
      </c>
      <c r="K853" s="2">
        <v>2</v>
      </c>
      <c r="L853" s="2">
        <v>15</v>
      </c>
      <c r="M853" s="3" t="s">
        <v>13</v>
      </c>
      <c r="N853" s="3" t="s">
        <v>13</v>
      </c>
      <c r="O853" s="2">
        <v>47</v>
      </c>
      <c r="P853" s="2" t="b">
        <v>1</v>
      </c>
      <c r="Q853" s="2" t="s">
        <v>2</v>
      </c>
      <c r="R853" s="2" t="s">
        <v>2</v>
      </c>
      <c r="S853" s="44">
        <v>72</v>
      </c>
      <c r="T853" s="44" t="s">
        <v>10</v>
      </c>
      <c r="U853" s="20">
        <v>1.6</v>
      </c>
      <c r="V853" s="11"/>
      <c r="W853" s="2">
        <f t="shared" si="1027"/>
        <v>0</v>
      </c>
      <c r="X853">
        <f t="shared" si="1028"/>
        <v>5</v>
      </c>
      <c r="Y853">
        <f t="shared" si="1029"/>
        <v>10</v>
      </c>
      <c r="Z853">
        <f t="shared" si="1030"/>
        <v>10</v>
      </c>
      <c r="AA853" s="2">
        <f t="shared" si="1031"/>
        <v>75</v>
      </c>
      <c r="AB853" s="2" t="str">
        <f t="shared" si="1032"/>
        <v>Under 1.5</v>
      </c>
      <c r="AC853" s="6"/>
      <c r="AD853" s="6" t="str">
        <f t="shared" si="1033"/>
        <v>Over 0.5</v>
      </c>
      <c r="AE853" s="6" t="str">
        <f t="shared" si="1034"/>
        <v>?</v>
      </c>
      <c r="AF853" s="6"/>
      <c r="AG853">
        <f t="shared" si="1035"/>
        <v>0</v>
      </c>
      <c r="AH853">
        <f t="shared" si="1036"/>
        <v>0</v>
      </c>
      <c r="AI853">
        <f t="shared" si="1037"/>
        <v>2</v>
      </c>
      <c r="AJ853">
        <f t="shared" si="1038"/>
        <v>0</v>
      </c>
      <c r="AK853" s="2" t="str">
        <f t="shared" si="1039"/>
        <v>-</v>
      </c>
      <c r="AL853" s="2" t="str">
        <f t="shared" si="1040"/>
        <v>-</v>
      </c>
    </row>
    <row r="854" spans="2:38">
      <c r="B854" t="s">
        <v>646</v>
      </c>
      <c r="C854" s="10">
        <v>0.5</v>
      </c>
      <c r="D854" s="9" t="s">
        <v>1369</v>
      </c>
      <c r="E854" s="2" t="s">
        <v>0</v>
      </c>
      <c r="F854" s="8" t="s">
        <v>809</v>
      </c>
      <c r="G854" s="2">
        <v>16</v>
      </c>
      <c r="H854" s="2">
        <v>69</v>
      </c>
      <c r="I854" s="2">
        <v>16</v>
      </c>
      <c r="J854" s="2" t="s">
        <v>1</v>
      </c>
      <c r="K854" s="2" t="s">
        <v>1</v>
      </c>
      <c r="L854" s="2">
        <v>0</v>
      </c>
      <c r="M854" s="3" t="s">
        <v>13</v>
      </c>
      <c r="N854" s="3" t="s">
        <v>13</v>
      </c>
      <c r="O854" s="2" t="b">
        <v>1</v>
      </c>
      <c r="P854" s="2" t="b">
        <v>1</v>
      </c>
      <c r="Q854" s="2" t="b">
        <v>1</v>
      </c>
      <c r="R854" s="2" t="b">
        <v>1</v>
      </c>
      <c r="S854" s="44">
        <v>77</v>
      </c>
      <c r="T854" s="44" t="s">
        <v>10</v>
      </c>
      <c r="U854" s="20">
        <v>1.65</v>
      </c>
      <c r="V854" s="11"/>
      <c r="W854" s="2">
        <f t="shared" si="1027"/>
        <v>10</v>
      </c>
      <c r="X854">
        <f t="shared" si="1028"/>
        <v>10</v>
      </c>
      <c r="Y854">
        <f t="shared" si="1029"/>
        <v>10</v>
      </c>
      <c r="Z854">
        <f t="shared" si="1030"/>
        <v>10</v>
      </c>
      <c r="AA854" s="2">
        <f t="shared" si="1031"/>
        <v>90</v>
      </c>
      <c r="AB854" s="2" t="str">
        <f t="shared" si="1032"/>
        <v>Under 1.5</v>
      </c>
      <c r="AC854" s="6"/>
      <c r="AD854" s="6" t="str">
        <f t="shared" si="1033"/>
        <v>Over 0.5</v>
      </c>
      <c r="AE854" s="6" t="str">
        <f t="shared" si="1034"/>
        <v>?</v>
      </c>
      <c r="AF854" s="6"/>
      <c r="AG854">
        <f t="shared" si="1035"/>
        <v>6</v>
      </c>
      <c r="AH854">
        <f t="shared" si="1036"/>
        <v>2</v>
      </c>
      <c r="AI854">
        <f t="shared" si="1037"/>
        <v>2</v>
      </c>
      <c r="AJ854">
        <f t="shared" si="1038"/>
        <v>10</v>
      </c>
      <c r="AK854" s="2" t="str">
        <f t="shared" si="1039"/>
        <v>A1</v>
      </c>
      <c r="AL854" s="2" t="str">
        <f t="shared" si="1040"/>
        <v>Pick</v>
      </c>
    </row>
    <row r="855" spans="2:38">
      <c r="B855" t="s">
        <v>53</v>
      </c>
      <c r="C855" s="10">
        <v>0.52083333333333337</v>
      </c>
      <c r="D855" s="9" t="s">
        <v>1370</v>
      </c>
      <c r="E855" s="2" t="s">
        <v>0</v>
      </c>
      <c r="F855" s="8" t="s">
        <v>180</v>
      </c>
      <c r="G855" s="2">
        <v>20</v>
      </c>
      <c r="H855" s="2">
        <v>46</v>
      </c>
      <c r="I855" s="2">
        <v>34</v>
      </c>
      <c r="J855" s="2" t="s">
        <v>1</v>
      </c>
      <c r="K855" s="2" t="s">
        <v>1</v>
      </c>
      <c r="L855" s="2">
        <v>14</v>
      </c>
      <c r="M855" s="3" t="s">
        <v>13</v>
      </c>
      <c r="N855" s="3" t="s">
        <v>13</v>
      </c>
      <c r="O855" s="2">
        <v>46</v>
      </c>
      <c r="P855" s="2" t="b">
        <v>1</v>
      </c>
      <c r="Q855" s="2" t="b">
        <v>1</v>
      </c>
      <c r="R855" s="2" t="s">
        <v>2</v>
      </c>
      <c r="S855" s="44">
        <v>64</v>
      </c>
      <c r="T855" s="44" t="s">
        <v>10</v>
      </c>
      <c r="U855" s="20">
        <v>1.65</v>
      </c>
      <c r="V855" s="11"/>
      <c r="W855" s="2">
        <f t="shared" si="1027"/>
        <v>0</v>
      </c>
      <c r="X855">
        <f t="shared" si="1028"/>
        <v>5</v>
      </c>
      <c r="Y855">
        <f t="shared" si="1029"/>
        <v>10</v>
      </c>
      <c r="Z855">
        <f t="shared" si="1030"/>
        <v>10</v>
      </c>
      <c r="AA855" s="2">
        <f t="shared" si="1031"/>
        <v>75</v>
      </c>
      <c r="AB855" s="2" t="str">
        <f t="shared" si="1032"/>
        <v>Under 1.5</v>
      </c>
      <c r="AC855" s="6"/>
      <c r="AD855" s="6" t="str">
        <f t="shared" si="1033"/>
        <v>Over 0.5</v>
      </c>
      <c r="AE855" s="6" t="str">
        <f t="shared" si="1034"/>
        <v>?</v>
      </c>
      <c r="AF855" s="6"/>
      <c r="AG855">
        <f t="shared" si="1035"/>
        <v>0</v>
      </c>
      <c r="AH855">
        <f t="shared" si="1036"/>
        <v>0</v>
      </c>
      <c r="AI855">
        <f t="shared" si="1037"/>
        <v>2</v>
      </c>
      <c r="AJ855">
        <f t="shared" si="1038"/>
        <v>0</v>
      </c>
      <c r="AK855" s="2" t="str">
        <f t="shared" si="1039"/>
        <v>-</v>
      </c>
      <c r="AL855" s="2" t="str">
        <f t="shared" si="1040"/>
        <v>-</v>
      </c>
    </row>
    <row r="856" spans="2:38">
      <c r="B856" t="s">
        <v>53</v>
      </c>
      <c r="C856" s="10">
        <v>0.52083333333333337</v>
      </c>
      <c r="D856" s="9" t="s">
        <v>1032</v>
      </c>
      <c r="E856" s="2" t="s">
        <v>0</v>
      </c>
      <c r="F856" s="8" t="s">
        <v>1371</v>
      </c>
      <c r="G856" s="2">
        <v>21</v>
      </c>
      <c r="H856" s="2">
        <v>48</v>
      </c>
      <c r="I856" s="2">
        <v>31</v>
      </c>
      <c r="J856" s="2" t="s">
        <v>1</v>
      </c>
      <c r="K856" s="2" t="s">
        <v>1</v>
      </c>
      <c r="L856" s="2">
        <v>10</v>
      </c>
      <c r="M856" s="3" t="s">
        <v>13</v>
      </c>
      <c r="N856" s="3" t="s">
        <v>13</v>
      </c>
      <c r="O856" s="2">
        <v>48</v>
      </c>
      <c r="P856" s="2" t="b">
        <v>1</v>
      </c>
      <c r="Q856" s="2" t="b">
        <v>1</v>
      </c>
      <c r="R856" s="2" t="s">
        <v>2</v>
      </c>
      <c r="S856" s="44">
        <v>43</v>
      </c>
      <c r="T856" s="44" t="s">
        <v>11</v>
      </c>
      <c r="U856" s="20">
        <v>1.8</v>
      </c>
      <c r="V856" s="11"/>
      <c r="W856" s="2">
        <f t="shared" si="1027"/>
        <v>0</v>
      </c>
      <c r="X856">
        <f t="shared" si="1028"/>
        <v>5</v>
      </c>
      <c r="Y856">
        <f t="shared" si="1029"/>
        <v>0</v>
      </c>
      <c r="Z856">
        <f t="shared" si="1030"/>
        <v>5</v>
      </c>
      <c r="AA856" s="2">
        <f t="shared" si="1031"/>
        <v>60</v>
      </c>
      <c r="AB856" s="2" t="str">
        <f t="shared" si="1032"/>
        <v>Under 1.5</v>
      </c>
      <c r="AC856" s="6"/>
      <c r="AD856" s="6" t="str">
        <f t="shared" si="1033"/>
        <v>Over 0.5</v>
      </c>
      <c r="AE856" s="6" t="str">
        <f t="shared" si="1034"/>
        <v>?</v>
      </c>
      <c r="AF856" s="6"/>
      <c r="AG856">
        <f t="shared" si="1035"/>
        <v>1</v>
      </c>
      <c r="AH856">
        <f t="shared" si="1036"/>
        <v>0</v>
      </c>
      <c r="AI856">
        <f t="shared" si="1037"/>
        <v>0</v>
      </c>
      <c r="AJ856">
        <f t="shared" si="1038"/>
        <v>0</v>
      </c>
      <c r="AK856" s="2" t="str">
        <f t="shared" si="1039"/>
        <v>-</v>
      </c>
      <c r="AL856" s="2" t="str">
        <f t="shared" si="1040"/>
        <v>-</v>
      </c>
    </row>
    <row r="857" spans="2:38">
      <c r="B857" t="s">
        <v>443</v>
      </c>
      <c r="C857" s="10">
        <v>0.53125</v>
      </c>
      <c r="D857" s="9" t="s">
        <v>481</v>
      </c>
      <c r="E857" s="2" t="s">
        <v>0</v>
      </c>
      <c r="F857" s="8" t="s">
        <v>1372</v>
      </c>
      <c r="G857" s="2">
        <v>14</v>
      </c>
      <c r="H857" s="2">
        <v>53</v>
      </c>
      <c r="I857" s="2">
        <v>33</v>
      </c>
      <c r="J857" s="2" t="s">
        <v>1</v>
      </c>
      <c r="K857" s="2" t="s">
        <v>1</v>
      </c>
      <c r="L857" s="2">
        <v>19</v>
      </c>
      <c r="M857" s="3" t="s">
        <v>13</v>
      </c>
      <c r="N857" s="3" t="s">
        <v>13</v>
      </c>
      <c r="O857" s="2" t="b">
        <v>1</v>
      </c>
      <c r="P857" s="2" t="b">
        <v>1</v>
      </c>
      <c r="Q857" s="2" t="b">
        <v>1</v>
      </c>
      <c r="R857" s="2" t="s">
        <v>2</v>
      </c>
      <c r="S857" s="44">
        <v>50</v>
      </c>
      <c r="T857" s="44" t="s">
        <v>10</v>
      </c>
      <c r="U857" s="20">
        <v>1.6</v>
      </c>
      <c r="V857" s="11"/>
      <c r="W857" s="2">
        <f t="shared" si="1027"/>
        <v>10</v>
      </c>
      <c r="X857">
        <f t="shared" si="1028"/>
        <v>0</v>
      </c>
      <c r="Y857">
        <f t="shared" si="1029"/>
        <v>5</v>
      </c>
      <c r="Z857">
        <f t="shared" si="1030"/>
        <v>10</v>
      </c>
      <c r="AA857" s="2">
        <f t="shared" si="1031"/>
        <v>75</v>
      </c>
      <c r="AB857" s="2" t="str">
        <f t="shared" si="1032"/>
        <v>Under 1.5</v>
      </c>
      <c r="AC857" s="6"/>
      <c r="AD857" s="6" t="str">
        <f t="shared" si="1033"/>
        <v>Over 0.5</v>
      </c>
      <c r="AE857" s="6" t="str">
        <f t="shared" si="1034"/>
        <v>?</v>
      </c>
      <c r="AF857" s="6"/>
      <c r="AG857">
        <f t="shared" si="1035"/>
        <v>6</v>
      </c>
      <c r="AH857">
        <f t="shared" si="1036"/>
        <v>0</v>
      </c>
      <c r="AI857">
        <f t="shared" si="1037"/>
        <v>2</v>
      </c>
      <c r="AJ857">
        <f t="shared" si="1038"/>
        <v>0</v>
      </c>
      <c r="AK857" s="2" t="str">
        <f t="shared" si="1039"/>
        <v>-</v>
      </c>
      <c r="AL857" s="2" t="str">
        <f t="shared" si="1040"/>
        <v>-</v>
      </c>
    </row>
    <row r="858" spans="2:38">
      <c r="B858" t="s">
        <v>443</v>
      </c>
      <c r="C858" s="10">
        <v>0.53125</v>
      </c>
      <c r="D858" s="9" t="s">
        <v>480</v>
      </c>
      <c r="E858" s="2" t="s">
        <v>0</v>
      </c>
      <c r="F858" s="8" t="s">
        <v>1033</v>
      </c>
      <c r="G858" s="2">
        <v>29</v>
      </c>
      <c r="H858" s="2">
        <v>57</v>
      </c>
      <c r="I858" s="2">
        <v>14</v>
      </c>
      <c r="J858" s="2" t="s">
        <v>1</v>
      </c>
      <c r="K858" s="2">
        <v>1</v>
      </c>
      <c r="L858" s="2">
        <v>15</v>
      </c>
      <c r="M858" s="3" t="s">
        <v>13</v>
      </c>
      <c r="N858" s="3" t="s">
        <v>13</v>
      </c>
      <c r="O858" s="2" t="b">
        <v>1</v>
      </c>
      <c r="P858" s="2" t="b">
        <v>1</v>
      </c>
      <c r="Q858" s="2" t="s">
        <v>2</v>
      </c>
      <c r="R858" s="2" t="s">
        <v>2</v>
      </c>
      <c r="S858" s="44">
        <v>51</v>
      </c>
      <c r="T858" s="44" t="s">
        <v>10</v>
      </c>
      <c r="U858" s="20">
        <v>1.7</v>
      </c>
      <c r="V858" s="11"/>
      <c r="W858" s="2">
        <f t="shared" ref="W858:W866" si="1041">IF(H858&gt;52,10,0)</f>
        <v>10</v>
      </c>
      <c r="X858">
        <f t="shared" ref="X858:X866" si="1042">IF(L858&gt;15,0,IF(L858&lt;8,10,5))</f>
        <v>5</v>
      </c>
      <c r="Y858">
        <f t="shared" ref="Y858:Y866" si="1043">IF(S858&gt;60,10,IF(S858&lt;49,0,5))</f>
        <v>5</v>
      </c>
      <c r="Z858">
        <f t="shared" ref="Z858:Z866" si="1044">IF(T858="Y",10,IF(T858="C",5,0))</f>
        <v>10</v>
      </c>
      <c r="AA858" s="2">
        <f t="shared" ref="AA858:AA866" si="1045">SUM(W858:Z858)+50</f>
        <v>80</v>
      </c>
      <c r="AB858" s="2" t="str">
        <f t="shared" ref="AB858:AB866" si="1046">IF(AA858&lt;56,"Over 0.5","Under 1.5")</f>
        <v>Under 1.5</v>
      </c>
      <c r="AC858" s="6"/>
      <c r="AD858" s="6" t="str">
        <f t="shared" ref="AD858:AD866" si="1047">IF(M858="1-0","Under 1.5",IF(M858="0-0","Under 1.5",IF(M858="0-1","Under 1.5","Over 0.5")))</f>
        <v>Over 0.5</v>
      </c>
      <c r="AE858" s="6" t="str">
        <f t="shared" ref="AE858:AE866" si="1048">IF(M858="?",M858,IF(AB858=AD858,"WON",IF(M858="0-1","WON",IF(M858="1-0","WON","LOST"))))</f>
        <v>?</v>
      </c>
      <c r="AF858" s="6"/>
      <c r="AG858">
        <f t="shared" ref="AG858:AG866" si="1049">IF(H858&gt;52,6,IF(H858=52,5,IF(H858=51,4,IF(H858=50,3,IF(H858=49,2,IF(H858=48,1,0))))))</f>
        <v>6</v>
      </c>
      <c r="AH858">
        <f t="shared" ref="AH858:AH866" si="1050">IF(L858&lt;8,2,0)</f>
        <v>0</v>
      </c>
      <c r="AI858">
        <f t="shared" ref="AI858:AI866" si="1051">IF(S858&gt;49,2,0)</f>
        <v>2</v>
      </c>
      <c r="AJ858">
        <f t="shared" ref="AJ858:AJ866" si="1052">IF(SUM(AH858:AI858)=4,SUM(AG858:AI858),0)</f>
        <v>0</v>
      </c>
      <c r="AK858" s="2" t="str">
        <f t="shared" ref="AK858:AK866" si="1053">IF(AJ858=10,"A1",IF(AJ858=9,"A2",IF(AJ858=8,"A3",IF(AJ858=7,"A4",IF(AJ858=6,"A5","-")))))</f>
        <v>-</v>
      </c>
      <c r="AL858" s="2" t="str">
        <f t="shared" ref="AL858:AL866" si="1054">IF(AND(L858&lt;11,U858&lt;1.75,AA858&gt;65,OR((AND(S858&gt;49,S858&lt;61,T858="Y")),(AND(S858&lt;48,T858="Y")),(AND(S858&gt;60,T858="N")),(AND(S858&gt;60,T858="Y")),(AND(S858&gt;60,T858="C")))),"Pick","-")</f>
        <v>-</v>
      </c>
    </row>
    <row r="859" spans="2:38">
      <c r="B859" t="s">
        <v>257</v>
      </c>
      <c r="C859" s="10">
        <v>0.54166666666666663</v>
      </c>
      <c r="D859" s="9" t="s">
        <v>1373</v>
      </c>
      <c r="E859" s="2" t="s">
        <v>0</v>
      </c>
      <c r="F859" s="8" t="s">
        <v>1069</v>
      </c>
      <c r="G859" s="2">
        <v>33</v>
      </c>
      <c r="H859" s="2">
        <v>43</v>
      </c>
      <c r="I859" s="2">
        <v>23</v>
      </c>
      <c r="J859" s="2" t="s">
        <v>1</v>
      </c>
      <c r="K859" s="2" t="s">
        <v>1</v>
      </c>
      <c r="L859" s="2">
        <v>10</v>
      </c>
      <c r="M859" s="3" t="s">
        <v>13</v>
      </c>
      <c r="N859" s="3" t="s">
        <v>13</v>
      </c>
      <c r="O859" s="2">
        <v>43</v>
      </c>
      <c r="P859" s="2" t="b">
        <v>1</v>
      </c>
      <c r="Q859" s="2" t="b">
        <v>1</v>
      </c>
      <c r="R859" s="2" t="s">
        <v>2</v>
      </c>
      <c r="S859" s="44">
        <v>39</v>
      </c>
      <c r="T859" s="44" t="s">
        <v>10</v>
      </c>
      <c r="U859" s="20">
        <v>1.75</v>
      </c>
      <c r="V859" s="11"/>
      <c r="W859" s="2">
        <f t="shared" si="1041"/>
        <v>0</v>
      </c>
      <c r="X859">
        <f t="shared" si="1042"/>
        <v>5</v>
      </c>
      <c r="Y859">
        <f t="shared" si="1043"/>
        <v>0</v>
      </c>
      <c r="Z859">
        <f t="shared" si="1044"/>
        <v>10</v>
      </c>
      <c r="AA859" s="2">
        <f t="shared" si="1045"/>
        <v>65</v>
      </c>
      <c r="AB859" s="2" t="str">
        <f t="shared" si="1046"/>
        <v>Under 1.5</v>
      </c>
      <c r="AC859" s="6"/>
      <c r="AD859" s="6" t="str">
        <f t="shared" si="1047"/>
        <v>Over 0.5</v>
      </c>
      <c r="AE859" s="6" t="str">
        <f t="shared" si="1048"/>
        <v>?</v>
      </c>
      <c r="AF859" s="6"/>
      <c r="AG859">
        <f t="shared" si="1049"/>
        <v>0</v>
      </c>
      <c r="AH859">
        <f t="shared" si="1050"/>
        <v>0</v>
      </c>
      <c r="AI859">
        <f t="shared" si="1051"/>
        <v>0</v>
      </c>
      <c r="AJ859">
        <f t="shared" si="1052"/>
        <v>0</v>
      </c>
      <c r="AK859" s="2" t="str">
        <f t="shared" si="1053"/>
        <v>-</v>
      </c>
      <c r="AL859" s="2" t="str">
        <f t="shared" si="1054"/>
        <v>-</v>
      </c>
    </row>
    <row r="860" spans="2:38">
      <c r="B860" t="s">
        <v>1166</v>
      </c>
      <c r="C860" s="10">
        <v>0.54166666666666663</v>
      </c>
      <c r="D860" s="9" t="s">
        <v>1374</v>
      </c>
      <c r="E860" s="2" t="s">
        <v>0</v>
      </c>
      <c r="F860" s="8" t="s">
        <v>1375</v>
      </c>
      <c r="G860" s="2">
        <v>10</v>
      </c>
      <c r="H860" s="2">
        <v>81</v>
      </c>
      <c r="I860" s="2">
        <v>10</v>
      </c>
      <c r="J860" s="2" t="s">
        <v>1</v>
      </c>
      <c r="K860" s="2" t="s">
        <v>1</v>
      </c>
      <c r="L860" s="2">
        <v>0</v>
      </c>
      <c r="M860" s="3" t="s">
        <v>13</v>
      </c>
      <c r="N860" s="3" t="s">
        <v>13</v>
      </c>
      <c r="O860" s="2" t="b">
        <v>1</v>
      </c>
      <c r="P860" s="2" t="b">
        <v>1</v>
      </c>
      <c r="Q860" s="2" t="b">
        <v>1</v>
      </c>
      <c r="R860" s="2" t="b">
        <v>1</v>
      </c>
      <c r="S860" s="44">
        <v>52</v>
      </c>
      <c r="T860" s="44" t="s">
        <v>12</v>
      </c>
      <c r="U860" s="20">
        <v>1.65</v>
      </c>
      <c r="V860" s="11"/>
      <c r="W860" s="2">
        <f t="shared" si="1041"/>
        <v>10</v>
      </c>
      <c r="X860">
        <f t="shared" si="1042"/>
        <v>10</v>
      </c>
      <c r="Y860">
        <f t="shared" si="1043"/>
        <v>5</v>
      </c>
      <c r="Z860">
        <f t="shared" si="1044"/>
        <v>0</v>
      </c>
      <c r="AA860" s="2">
        <f t="shared" si="1045"/>
        <v>75</v>
      </c>
      <c r="AB860" s="2" t="str">
        <f t="shared" si="1046"/>
        <v>Under 1.5</v>
      </c>
      <c r="AC860" s="6"/>
      <c r="AD860" s="6" t="str">
        <f t="shared" si="1047"/>
        <v>Over 0.5</v>
      </c>
      <c r="AE860" s="6" t="str">
        <f t="shared" si="1048"/>
        <v>?</v>
      </c>
      <c r="AF860" s="6"/>
      <c r="AG860">
        <f t="shared" si="1049"/>
        <v>6</v>
      </c>
      <c r="AH860">
        <f t="shared" si="1050"/>
        <v>2</v>
      </c>
      <c r="AI860">
        <f t="shared" si="1051"/>
        <v>2</v>
      </c>
      <c r="AJ860">
        <f t="shared" si="1052"/>
        <v>10</v>
      </c>
      <c r="AK860" s="2" t="str">
        <f t="shared" si="1053"/>
        <v>A1</v>
      </c>
      <c r="AL860" s="2" t="str">
        <f t="shared" si="1054"/>
        <v>-</v>
      </c>
    </row>
    <row r="861" spans="2:38">
      <c r="B861" t="s">
        <v>1166</v>
      </c>
      <c r="C861" s="10">
        <v>0.54166666666666663</v>
      </c>
      <c r="D861" s="9" t="s">
        <v>1074</v>
      </c>
      <c r="E861" s="2" t="s">
        <v>0</v>
      </c>
      <c r="F861" s="8" t="s">
        <v>1376</v>
      </c>
      <c r="G861" s="2">
        <v>13</v>
      </c>
      <c r="H861" s="2">
        <v>81</v>
      </c>
      <c r="I861" s="2">
        <v>6</v>
      </c>
      <c r="J861" s="2" t="s">
        <v>1</v>
      </c>
      <c r="K861" s="2" t="s">
        <v>1</v>
      </c>
      <c r="L861" s="2">
        <v>7</v>
      </c>
      <c r="M861" s="3" t="s">
        <v>13</v>
      </c>
      <c r="N861" s="3" t="s">
        <v>13</v>
      </c>
      <c r="O861" s="2" t="b">
        <v>1</v>
      </c>
      <c r="P861" s="2" t="b">
        <v>1</v>
      </c>
      <c r="Q861" s="2" t="b">
        <v>1</v>
      </c>
      <c r="R861" s="2" t="s">
        <v>2</v>
      </c>
      <c r="S861" s="44">
        <v>44</v>
      </c>
      <c r="T861" s="44" t="s">
        <v>12</v>
      </c>
      <c r="U861" s="20">
        <v>1.65</v>
      </c>
      <c r="V861" s="11"/>
      <c r="W861" s="2">
        <f t="shared" si="1041"/>
        <v>10</v>
      </c>
      <c r="X861">
        <f t="shared" si="1042"/>
        <v>10</v>
      </c>
      <c r="Y861">
        <f t="shared" si="1043"/>
        <v>0</v>
      </c>
      <c r="Z861">
        <f t="shared" si="1044"/>
        <v>0</v>
      </c>
      <c r="AA861" s="2">
        <f t="shared" si="1045"/>
        <v>70</v>
      </c>
      <c r="AB861" s="2" t="str">
        <f t="shared" si="1046"/>
        <v>Under 1.5</v>
      </c>
      <c r="AC861" s="6"/>
      <c r="AD861" s="6" t="str">
        <f t="shared" si="1047"/>
        <v>Over 0.5</v>
      </c>
      <c r="AE861" s="6" t="str">
        <f t="shared" si="1048"/>
        <v>?</v>
      </c>
      <c r="AF861" s="6"/>
      <c r="AG861">
        <f t="shared" si="1049"/>
        <v>6</v>
      </c>
      <c r="AH861">
        <f t="shared" si="1050"/>
        <v>2</v>
      </c>
      <c r="AI861">
        <f t="shared" si="1051"/>
        <v>0</v>
      </c>
      <c r="AJ861">
        <f t="shared" si="1052"/>
        <v>0</v>
      </c>
      <c r="AK861" s="2" t="str">
        <f t="shared" si="1053"/>
        <v>-</v>
      </c>
      <c r="AL861" s="2" t="str">
        <f t="shared" si="1054"/>
        <v>-</v>
      </c>
    </row>
    <row r="862" spans="2:38">
      <c r="B862" t="s">
        <v>1166</v>
      </c>
      <c r="C862" s="10">
        <v>0.54166666666666663</v>
      </c>
      <c r="D862" s="9" t="s">
        <v>1377</v>
      </c>
      <c r="E862" s="2" t="s">
        <v>0</v>
      </c>
      <c r="F862" s="8" t="s">
        <v>1073</v>
      </c>
      <c r="G862" s="2">
        <v>43</v>
      </c>
      <c r="H862" s="2">
        <v>47</v>
      </c>
      <c r="I862" s="2">
        <v>10</v>
      </c>
      <c r="J862" s="2" t="s">
        <v>1</v>
      </c>
      <c r="K862" s="2">
        <v>1</v>
      </c>
      <c r="L862" s="2">
        <v>33</v>
      </c>
      <c r="M862" s="3" t="s">
        <v>13</v>
      </c>
      <c r="N862" s="3" t="s">
        <v>13</v>
      </c>
      <c r="O862" s="2">
        <v>47</v>
      </c>
      <c r="P862" s="2" t="b">
        <v>1</v>
      </c>
      <c r="Q862" s="2" t="s">
        <v>2</v>
      </c>
      <c r="R862" s="2" t="s">
        <v>2</v>
      </c>
      <c r="S862" s="44">
        <v>58</v>
      </c>
      <c r="T862" s="44" t="s">
        <v>12</v>
      </c>
      <c r="U862" s="20">
        <v>2.1</v>
      </c>
      <c r="V862" s="11"/>
      <c r="W862" s="2">
        <f t="shared" si="1041"/>
        <v>0</v>
      </c>
      <c r="X862">
        <f t="shared" si="1042"/>
        <v>0</v>
      </c>
      <c r="Y862">
        <f t="shared" si="1043"/>
        <v>5</v>
      </c>
      <c r="Z862">
        <f t="shared" si="1044"/>
        <v>0</v>
      </c>
      <c r="AA862" s="2">
        <f t="shared" si="1045"/>
        <v>55</v>
      </c>
      <c r="AB862" s="2" t="str">
        <f t="shared" si="1046"/>
        <v>Over 0.5</v>
      </c>
      <c r="AC862" s="6"/>
      <c r="AD862" s="6" t="str">
        <f t="shared" si="1047"/>
        <v>Over 0.5</v>
      </c>
      <c r="AE862" s="6" t="str">
        <f t="shared" si="1048"/>
        <v>?</v>
      </c>
      <c r="AF862" s="6"/>
      <c r="AG862">
        <f t="shared" si="1049"/>
        <v>0</v>
      </c>
      <c r="AH862">
        <f t="shared" si="1050"/>
        <v>0</v>
      </c>
      <c r="AI862">
        <f t="shared" si="1051"/>
        <v>2</v>
      </c>
      <c r="AJ862">
        <f t="shared" si="1052"/>
        <v>0</v>
      </c>
      <c r="AK862" s="2" t="str">
        <f t="shared" si="1053"/>
        <v>-</v>
      </c>
      <c r="AL862" s="2" t="str">
        <f t="shared" si="1054"/>
        <v>-</v>
      </c>
    </row>
    <row r="863" spans="2:38">
      <c r="B863" t="s">
        <v>447</v>
      </c>
      <c r="C863" s="10">
        <v>0.54166666666666663</v>
      </c>
      <c r="D863" s="9" t="s">
        <v>1214</v>
      </c>
      <c r="E863" s="2" t="s">
        <v>0</v>
      </c>
      <c r="F863" s="8" t="s">
        <v>611</v>
      </c>
      <c r="G863" s="2">
        <v>32</v>
      </c>
      <c r="H863" s="2">
        <v>44</v>
      </c>
      <c r="I863" s="2">
        <v>24</v>
      </c>
      <c r="J863" s="2" t="s">
        <v>1</v>
      </c>
      <c r="K863" s="2" t="s">
        <v>1</v>
      </c>
      <c r="L863" s="2">
        <v>8</v>
      </c>
      <c r="M863" s="3" t="s">
        <v>13</v>
      </c>
      <c r="N863" s="3" t="s">
        <v>13</v>
      </c>
      <c r="O863" s="2">
        <v>44</v>
      </c>
      <c r="P863" s="2" t="b">
        <v>1</v>
      </c>
      <c r="Q863" s="2" t="b">
        <v>1</v>
      </c>
      <c r="R863" s="2" t="s">
        <v>2</v>
      </c>
      <c r="S863" s="44">
        <v>75</v>
      </c>
      <c r="T863" s="44" t="s">
        <v>12</v>
      </c>
      <c r="U863" s="20">
        <v>1.5</v>
      </c>
      <c r="V863" s="11"/>
      <c r="W863" s="2">
        <f t="shared" si="1041"/>
        <v>0</v>
      </c>
      <c r="X863">
        <f t="shared" si="1042"/>
        <v>5</v>
      </c>
      <c r="Y863">
        <f t="shared" si="1043"/>
        <v>10</v>
      </c>
      <c r="Z863">
        <f t="shared" si="1044"/>
        <v>0</v>
      </c>
      <c r="AA863" s="2">
        <f t="shared" si="1045"/>
        <v>65</v>
      </c>
      <c r="AB863" s="2" t="str">
        <f t="shared" si="1046"/>
        <v>Under 1.5</v>
      </c>
      <c r="AC863" s="6"/>
      <c r="AD863" s="6" t="str">
        <f t="shared" si="1047"/>
        <v>Over 0.5</v>
      </c>
      <c r="AE863" s="6" t="str">
        <f t="shared" si="1048"/>
        <v>?</v>
      </c>
      <c r="AF863" s="6"/>
      <c r="AG863">
        <f t="shared" si="1049"/>
        <v>0</v>
      </c>
      <c r="AH863">
        <f t="shared" si="1050"/>
        <v>0</v>
      </c>
      <c r="AI863">
        <f t="shared" si="1051"/>
        <v>2</v>
      </c>
      <c r="AJ863">
        <f t="shared" si="1052"/>
        <v>0</v>
      </c>
      <c r="AK863" s="2" t="str">
        <f t="shared" si="1053"/>
        <v>-</v>
      </c>
      <c r="AL863" s="2" t="str">
        <f t="shared" si="1054"/>
        <v>-</v>
      </c>
    </row>
    <row r="864" spans="2:38">
      <c r="B864" t="s">
        <v>447</v>
      </c>
      <c r="C864" s="10">
        <v>0.54166666666666663</v>
      </c>
      <c r="D864" s="9" t="s">
        <v>428</v>
      </c>
      <c r="E864" s="2" t="s">
        <v>0</v>
      </c>
      <c r="F864" s="8" t="s">
        <v>1213</v>
      </c>
      <c r="G864" s="2">
        <v>28</v>
      </c>
      <c r="H864" s="2">
        <v>46</v>
      </c>
      <c r="I864" s="2">
        <v>26</v>
      </c>
      <c r="J864" s="2" t="s">
        <v>1</v>
      </c>
      <c r="K864" s="2" t="s">
        <v>1</v>
      </c>
      <c r="L864" s="2">
        <v>2</v>
      </c>
      <c r="M864" s="3" t="s">
        <v>13</v>
      </c>
      <c r="N864" s="3" t="s">
        <v>13</v>
      </c>
      <c r="O864" s="2">
        <v>46</v>
      </c>
      <c r="P864" s="2" t="b">
        <v>1</v>
      </c>
      <c r="Q864" s="2" t="b">
        <v>1</v>
      </c>
      <c r="R864" s="2" t="b">
        <v>1</v>
      </c>
      <c r="S864" s="44">
        <v>52</v>
      </c>
      <c r="T864" s="44" t="s">
        <v>10</v>
      </c>
      <c r="U864" s="20">
        <v>1.55</v>
      </c>
      <c r="V864" s="11"/>
      <c r="W864" s="2">
        <f t="shared" si="1041"/>
        <v>0</v>
      </c>
      <c r="X864">
        <f t="shared" si="1042"/>
        <v>10</v>
      </c>
      <c r="Y864">
        <f t="shared" si="1043"/>
        <v>5</v>
      </c>
      <c r="Z864">
        <f t="shared" si="1044"/>
        <v>10</v>
      </c>
      <c r="AA864" s="2">
        <f t="shared" si="1045"/>
        <v>75</v>
      </c>
      <c r="AB864" s="2" t="str">
        <f t="shared" si="1046"/>
        <v>Under 1.5</v>
      </c>
      <c r="AC864" s="6"/>
      <c r="AD864" s="6" t="str">
        <f t="shared" si="1047"/>
        <v>Over 0.5</v>
      </c>
      <c r="AE864" s="6" t="str">
        <f t="shared" si="1048"/>
        <v>?</v>
      </c>
      <c r="AF864" s="6"/>
      <c r="AG864">
        <f t="shared" si="1049"/>
        <v>0</v>
      </c>
      <c r="AH864">
        <f t="shared" si="1050"/>
        <v>2</v>
      </c>
      <c r="AI864">
        <f t="shared" si="1051"/>
        <v>2</v>
      </c>
      <c r="AJ864">
        <f t="shared" si="1052"/>
        <v>4</v>
      </c>
      <c r="AK864" s="2" t="str">
        <f t="shared" si="1053"/>
        <v>-</v>
      </c>
      <c r="AL864" s="2" t="str">
        <f t="shared" si="1054"/>
        <v>Pick</v>
      </c>
    </row>
    <row r="865" spans="2:38">
      <c r="B865" t="s">
        <v>447</v>
      </c>
      <c r="C865" s="10">
        <v>0.54166666666666663</v>
      </c>
      <c r="D865" s="9" t="s">
        <v>880</v>
      </c>
      <c r="E865" s="2" t="s">
        <v>0</v>
      </c>
      <c r="F865" s="8" t="s">
        <v>610</v>
      </c>
      <c r="G865" s="2">
        <v>32</v>
      </c>
      <c r="H865" s="2">
        <v>48</v>
      </c>
      <c r="I865" s="2">
        <v>20</v>
      </c>
      <c r="J865" s="2" t="s">
        <v>1</v>
      </c>
      <c r="K865" s="2">
        <v>2</v>
      </c>
      <c r="L865" s="2">
        <v>12</v>
      </c>
      <c r="M865" s="3" t="s">
        <v>13</v>
      </c>
      <c r="N865" s="3" t="s">
        <v>13</v>
      </c>
      <c r="O865" s="2">
        <v>48</v>
      </c>
      <c r="P865" s="2" t="b">
        <v>1</v>
      </c>
      <c r="Q865" s="2" t="s">
        <v>2</v>
      </c>
      <c r="R865" s="2" t="s">
        <v>2</v>
      </c>
      <c r="S865" s="44">
        <v>60</v>
      </c>
      <c r="T865" s="44" t="s">
        <v>10</v>
      </c>
      <c r="U865" s="20">
        <v>1.35</v>
      </c>
      <c r="V865" s="11"/>
      <c r="W865" s="2">
        <f t="shared" si="1041"/>
        <v>0</v>
      </c>
      <c r="X865">
        <f t="shared" si="1042"/>
        <v>5</v>
      </c>
      <c r="Y865">
        <f t="shared" si="1043"/>
        <v>5</v>
      </c>
      <c r="Z865">
        <f t="shared" si="1044"/>
        <v>10</v>
      </c>
      <c r="AA865" s="2">
        <f t="shared" si="1045"/>
        <v>70</v>
      </c>
      <c r="AB865" s="2" t="str">
        <f t="shared" si="1046"/>
        <v>Under 1.5</v>
      </c>
      <c r="AC865" s="6"/>
      <c r="AD865" s="6" t="str">
        <f t="shared" si="1047"/>
        <v>Over 0.5</v>
      </c>
      <c r="AE865" s="6" t="str">
        <f t="shared" si="1048"/>
        <v>?</v>
      </c>
      <c r="AF865" s="6"/>
      <c r="AG865">
        <f t="shared" si="1049"/>
        <v>1</v>
      </c>
      <c r="AH865">
        <f t="shared" si="1050"/>
        <v>0</v>
      </c>
      <c r="AI865">
        <f t="shared" si="1051"/>
        <v>2</v>
      </c>
      <c r="AJ865">
        <f t="shared" si="1052"/>
        <v>0</v>
      </c>
      <c r="AK865" s="2" t="str">
        <f t="shared" si="1053"/>
        <v>-</v>
      </c>
      <c r="AL865" s="2" t="str">
        <f t="shared" si="1054"/>
        <v>-</v>
      </c>
    </row>
    <row r="866" spans="2:38">
      <c r="B866" t="s">
        <v>486</v>
      </c>
      <c r="C866" s="10">
        <v>0.54166666666666663</v>
      </c>
      <c r="D866" s="9" t="s">
        <v>565</v>
      </c>
      <c r="E866" s="2" t="s">
        <v>0</v>
      </c>
      <c r="F866" s="8" t="s">
        <v>1378</v>
      </c>
      <c r="G866" s="2">
        <v>10</v>
      </c>
      <c r="H866" s="2">
        <v>52</v>
      </c>
      <c r="I866" s="2">
        <v>38</v>
      </c>
      <c r="J866" s="2" t="s">
        <v>1</v>
      </c>
      <c r="K866" s="2">
        <v>1</v>
      </c>
      <c r="L866" s="2">
        <v>28</v>
      </c>
      <c r="M866" s="3" t="s">
        <v>13</v>
      </c>
      <c r="N866" s="3" t="s">
        <v>13</v>
      </c>
      <c r="O866" s="2">
        <v>52</v>
      </c>
      <c r="P866" s="2" t="b">
        <v>1</v>
      </c>
      <c r="Q866" s="2" t="s">
        <v>2</v>
      </c>
      <c r="R866" s="2" t="s">
        <v>2</v>
      </c>
      <c r="S866" s="44">
        <v>54</v>
      </c>
      <c r="T866" s="44" t="s">
        <v>12</v>
      </c>
      <c r="U866" s="20">
        <v>1.75</v>
      </c>
      <c r="V866" s="11"/>
      <c r="W866" s="2">
        <f t="shared" si="1041"/>
        <v>0</v>
      </c>
      <c r="X866">
        <f t="shared" si="1042"/>
        <v>0</v>
      </c>
      <c r="Y866">
        <f t="shared" si="1043"/>
        <v>5</v>
      </c>
      <c r="Z866">
        <f t="shared" si="1044"/>
        <v>0</v>
      </c>
      <c r="AA866" s="2">
        <f t="shared" si="1045"/>
        <v>55</v>
      </c>
      <c r="AB866" s="2" t="str">
        <f t="shared" si="1046"/>
        <v>Over 0.5</v>
      </c>
      <c r="AC866" s="6"/>
      <c r="AD866" s="6" t="str">
        <f t="shared" si="1047"/>
        <v>Over 0.5</v>
      </c>
      <c r="AE866" s="6" t="str">
        <f t="shared" si="1048"/>
        <v>?</v>
      </c>
      <c r="AF866" s="6"/>
      <c r="AG866">
        <f t="shared" si="1049"/>
        <v>5</v>
      </c>
      <c r="AH866">
        <f t="shared" si="1050"/>
        <v>0</v>
      </c>
      <c r="AI866">
        <f t="shared" si="1051"/>
        <v>2</v>
      </c>
      <c r="AJ866">
        <f t="shared" si="1052"/>
        <v>0</v>
      </c>
      <c r="AK866" s="2" t="str">
        <f t="shared" si="1053"/>
        <v>-</v>
      </c>
      <c r="AL866" s="2" t="str">
        <f t="shared" si="1054"/>
        <v>-</v>
      </c>
    </row>
    <row r="867" spans="2:38">
      <c r="B867" t="s">
        <v>57</v>
      </c>
      <c r="C867" s="10">
        <v>0.5625</v>
      </c>
      <c r="D867" s="9" t="s">
        <v>185</v>
      </c>
      <c r="E867" s="2" t="s">
        <v>0</v>
      </c>
      <c r="F867" s="8" t="s">
        <v>1026</v>
      </c>
      <c r="G867" s="2">
        <v>36</v>
      </c>
      <c r="H867" s="2">
        <v>43</v>
      </c>
      <c r="I867" s="2">
        <v>22</v>
      </c>
      <c r="J867" s="2" t="s">
        <v>1</v>
      </c>
      <c r="K867" s="2">
        <v>1</v>
      </c>
      <c r="L867" s="2">
        <v>14</v>
      </c>
      <c r="M867" s="3" t="s">
        <v>13</v>
      </c>
      <c r="N867" s="3" t="s">
        <v>13</v>
      </c>
      <c r="O867" s="2">
        <v>43</v>
      </c>
      <c r="P867" s="2" t="b">
        <v>1</v>
      </c>
      <c r="Q867" s="2" t="s">
        <v>2</v>
      </c>
      <c r="R867" s="2" t="s">
        <v>2</v>
      </c>
      <c r="S867" s="44">
        <v>26</v>
      </c>
      <c r="T867" s="44" t="s">
        <v>12</v>
      </c>
      <c r="U867" s="20">
        <v>1.5</v>
      </c>
      <c r="V867" s="11"/>
      <c r="W867" s="2">
        <f t="shared" ref="W867:W878" si="1055">IF(H867&gt;52,10,0)</f>
        <v>0</v>
      </c>
      <c r="X867">
        <f t="shared" ref="X867:X878" si="1056">IF(L867&gt;15,0,IF(L867&lt;8,10,5))</f>
        <v>5</v>
      </c>
      <c r="Y867">
        <f t="shared" ref="Y867:Y878" si="1057">IF(S867&gt;60,10,IF(S867&lt;49,0,5))</f>
        <v>0</v>
      </c>
      <c r="Z867">
        <f t="shared" ref="Z867:Z878" si="1058">IF(T867="Y",10,IF(T867="C",5,0))</f>
        <v>0</v>
      </c>
      <c r="AA867" s="2">
        <f t="shared" ref="AA867:AA878" si="1059">SUM(W867:Z867)+50</f>
        <v>55</v>
      </c>
      <c r="AB867" s="2" t="str">
        <f t="shared" ref="AB867:AB878" si="1060">IF(AA867&lt;56,"Over 0.5","Under 1.5")</f>
        <v>Over 0.5</v>
      </c>
      <c r="AC867" s="6"/>
      <c r="AD867" s="6" t="str">
        <f t="shared" ref="AD867:AD878" si="1061">IF(M867="1-0","Under 1.5",IF(M867="0-0","Under 1.5",IF(M867="0-1","Under 1.5","Over 0.5")))</f>
        <v>Over 0.5</v>
      </c>
      <c r="AE867" s="6" t="str">
        <f t="shared" ref="AE867:AE878" si="1062">IF(M867="?",M867,IF(AB867=AD867,"WON",IF(M867="0-1","WON",IF(M867="1-0","WON","LOST"))))</f>
        <v>?</v>
      </c>
      <c r="AF867" s="6"/>
      <c r="AG867">
        <f t="shared" ref="AG867:AG878" si="1063">IF(H867&gt;52,6,IF(H867=52,5,IF(H867=51,4,IF(H867=50,3,IF(H867=49,2,IF(H867=48,1,0))))))</f>
        <v>0</v>
      </c>
      <c r="AH867">
        <f t="shared" ref="AH867:AH878" si="1064">IF(L867&lt;8,2,0)</f>
        <v>0</v>
      </c>
      <c r="AI867">
        <f t="shared" ref="AI867:AI878" si="1065">IF(S867&gt;49,2,0)</f>
        <v>0</v>
      </c>
      <c r="AJ867">
        <f t="shared" ref="AJ867:AJ878" si="1066">IF(SUM(AH867:AI867)=4,SUM(AG867:AI867),0)</f>
        <v>0</v>
      </c>
      <c r="AK867" s="2" t="str">
        <f t="shared" ref="AK867:AK878" si="1067">IF(AJ867=10,"A1",IF(AJ867=9,"A2",IF(AJ867=8,"A3",IF(AJ867=7,"A4",IF(AJ867=6,"A5","-")))))</f>
        <v>-</v>
      </c>
      <c r="AL867" s="2" t="str">
        <f t="shared" ref="AL867:AL878" si="1068">IF(AND(L867&lt;11,U867&lt;1.75,AA867&gt;65,OR((AND(S867&gt;49,S867&lt;61,T867="Y")),(AND(S867&lt;48,T867="Y")),(AND(S867&gt;60,T867="N")),(AND(S867&gt;60,T867="Y")),(AND(S867&gt;60,T867="C")))),"Pick","-")</f>
        <v>-</v>
      </c>
    </row>
    <row r="868" spans="2:38">
      <c r="B868" t="s">
        <v>52</v>
      </c>
      <c r="C868" s="10">
        <v>0.5625</v>
      </c>
      <c r="D868" s="9" t="s">
        <v>889</v>
      </c>
      <c r="E868" s="2" t="s">
        <v>0</v>
      </c>
      <c r="F868" s="8" t="s">
        <v>1379</v>
      </c>
      <c r="G868" s="2">
        <v>15</v>
      </c>
      <c r="H868" s="2">
        <v>48</v>
      </c>
      <c r="I868" s="2">
        <v>37</v>
      </c>
      <c r="J868" s="2" t="s">
        <v>1</v>
      </c>
      <c r="K868" s="2">
        <v>2</v>
      </c>
      <c r="L868" s="2">
        <v>22</v>
      </c>
      <c r="M868" s="3" t="s">
        <v>13</v>
      </c>
      <c r="N868" s="3" t="s">
        <v>13</v>
      </c>
      <c r="O868" s="2">
        <v>48</v>
      </c>
      <c r="P868" s="2" t="b">
        <v>1</v>
      </c>
      <c r="Q868" s="2" t="s">
        <v>2</v>
      </c>
      <c r="R868" s="2" t="s">
        <v>2</v>
      </c>
      <c r="S868" s="44">
        <v>40</v>
      </c>
      <c r="T868" s="44" t="s">
        <v>12</v>
      </c>
      <c r="U868" s="20">
        <v>1.6</v>
      </c>
      <c r="V868" s="11"/>
      <c r="W868" s="2">
        <f t="shared" si="1055"/>
        <v>0</v>
      </c>
      <c r="X868">
        <f t="shared" si="1056"/>
        <v>0</v>
      </c>
      <c r="Y868">
        <f t="shared" si="1057"/>
        <v>0</v>
      </c>
      <c r="Z868">
        <f t="shared" si="1058"/>
        <v>0</v>
      </c>
      <c r="AA868" s="2">
        <f t="shared" si="1059"/>
        <v>50</v>
      </c>
      <c r="AB868" s="2" t="str">
        <f t="shared" si="1060"/>
        <v>Over 0.5</v>
      </c>
      <c r="AC868" s="6"/>
      <c r="AD868" s="6" t="str">
        <f t="shared" si="1061"/>
        <v>Over 0.5</v>
      </c>
      <c r="AE868" s="6" t="str">
        <f t="shared" si="1062"/>
        <v>?</v>
      </c>
      <c r="AF868" s="6"/>
      <c r="AG868">
        <f t="shared" si="1063"/>
        <v>1</v>
      </c>
      <c r="AH868">
        <f t="shared" si="1064"/>
        <v>0</v>
      </c>
      <c r="AI868">
        <f t="shared" si="1065"/>
        <v>0</v>
      </c>
      <c r="AJ868">
        <f t="shared" si="1066"/>
        <v>0</v>
      </c>
      <c r="AK868" s="2" t="str">
        <f t="shared" si="1067"/>
        <v>-</v>
      </c>
      <c r="AL868" s="2" t="str">
        <f t="shared" si="1068"/>
        <v>-</v>
      </c>
    </row>
    <row r="869" spans="2:38">
      <c r="B869" t="s">
        <v>54</v>
      </c>
      <c r="C869" s="10">
        <v>0.5625</v>
      </c>
      <c r="D869" s="9" t="s">
        <v>1129</v>
      </c>
      <c r="E869" s="2" t="s">
        <v>0</v>
      </c>
      <c r="F869" s="8" t="s">
        <v>1037</v>
      </c>
      <c r="G869" s="2">
        <v>20</v>
      </c>
      <c r="H869" s="2">
        <v>68</v>
      </c>
      <c r="I869" s="2">
        <v>12</v>
      </c>
      <c r="J869" s="2" t="s">
        <v>1</v>
      </c>
      <c r="K869" s="2" t="s">
        <v>1</v>
      </c>
      <c r="L869" s="2">
        <v>8</v>
      </c>
      <c r="M869" s="3" t="s">
        <v>13</v>
      </c>
      <c r="N869" s="3" t="s">
        <v>13</v>
      </c>
      <c r="O869" s="2" t="b">
        <v>1</v>
      </c>
      <c r="P869" s="2" t="b">
        <v>1</v>
      </c>
      <c r="Q869" s="2" t="b">
        <v>1</v>
      </c>
      <c r="R869" s="2" t="s">
        <v>2</v>
      </c>
      <c r="S869" s="44">
        <v>87</v>
      </c>
      <c r="T869" s="44" t="s">
        <v>10</v>
      </c>
      <c r="U869" s="20">
        <v>1.55</v>
      </c>
      <c r="V869" s="11"/>
      <c r="W869" s="2">
        <f t="shared" si="1055"/>
        <v>10</v>
      </c>
      <c r="X869">
        <f t="shared" si="1056"/>
        <v>5</v>
      </c>
      <c r="Y869">
        <f t="shared" si="1057"/>
        <v>10</v>
      </c>
      <c r="Z869">
        <f t="shared" si="1058"/>
        <v>10</v>
      </c>
      <c r="AA869" s="2">
        <f t="shared" si="1059"/>
        <v>85</v>
      </c>
      <c r="AB869" s="2" t="str">
        <f t="shared" si="1060"/>
        <v>Under 1.5</v>
      </c>
      <c r="AC869" s="6"/>
      <c r="AD869" s="6" t="str">
        <f t="shared" si="1061"/>
        <v>Over 0.5</v>
      </c>
      <c r="AE869" s="6" t="str">
        <f t="shared" si="1062"/>
        <v>?</v>
      </c>
      <c r="AF869" s="6"/>
      <c r="AG869">
        <f t="shared" si="1063"/>
        <v>6</v>
      </c>
      <c r="AH869">
        <f t="shared" si="1064"/>
        <v>0</v>
      </c>
      <c r="AI869">
        <f t="shared" si="1065"/>
        <v>2</v>
      </c>
      <c r="AJ869">
        <f t="shared" si="1066"/>
        <v>0</v>
      </c>
      <c r="AK869" s="2" t="str">
        <f t="shared" si="1067"/>
        <v>-</v>
      </c>
      <c r="AL869" s="2" t="str">
        <f t="shared" si="1068"/>
        <v>Pick</v>
      </c>
    </row>
    <row r="870" spans="2:38">
      <c r="B870" t="s">
        <v>54</v>
      </c>
      <c r="C870" s="10">
        <v>0.5625</v>
      </c>
      <c r="D870" s="9" t="s">
        <v>1044</v>
      </c>
      <c r="E870" s="2" t="s">
        <v>0</v>
      </c>
      <c r="F870" s="8" t="s">
        <v>1091</v>
      </c>
      <c r="G870" s="2">
        <v>24</v>
      </c>
      <c r="H870" s="2">
        <v>65</v>
      </c>
      <c r="I870" s="2">
        <v>11</v>
      </c>
      <c r="J870" s="2" t="s">
        <v>1</v>
      </c>
      <c r="K870" s="2">
        <v>1</v>
      </c>
      <c r="L870" s="2">
        <v>13</v>
      </c>
      <c r="M870" s="3" t="s">
        <v>13</v>
      </c>
      <c r="N870" s="3" t="s">
        <v>13</v>
      </c>
      <c r="O870" s="2" t="b">
        <v>1</v>
      </c>
      <c r="P870" s="2" t="b">
        <v>1</v>
      </c>
      <c r="Q870" s="2" t="s">
        <v>2</v>
      </c>
      <c r="R870" s="2" t="s">
        <v>2</v>
      </c>
      <c r="S870" s="44">
        <v>67</v>
      </c>
      <c r="T870" s="44" t="s">
        <v>12</v>
      </c>
      <c r="U870" s="20">
        <v>1.65</v>
      </c>
      <c r="V870" s="11"/>
      <c r="W870" s="2">
        <f t="shared" si="1055"/>
        <v>10</v>
      </c>
      <c r="X870">
        <f t="shared" si="1056"/>
        <v>5</v>
      </c>
      <c r="Y870">
        <f t="shared" si="1057"/>
        <v>10</v>
      </c>
      <c r="Z870">
        <f t="shared" si="1058"/>
        <v>0</v>
      </c>
      <c r="AA870" s="2">
        <f t="shared" si="1059"/>
        <v>75</v>
      </c>
      <c r="AB870" s="2" t="str">
        <f t="shared" si="1060"/>
        <v>Under 1.5</v>
      </c>
      <c r="AC870" s="6"/>
      <c r="AD870" s="6" t="str">
        <f t="shared" si="1061"/>
        <v>Over 0.5</v>
      </c>
      <c r="AE870" s="6" t="str">
        <f t="shared" si="1062"/>
        <v>?</v>
      </c>
      <c r="AF870" s="6"/>
      <c r="AG870">
        <f t="shared" si="1063"/>
        <v>6</v>
      </c>
      <c r="AH870">
        <f t="shared" si="1064"/>
        <v>0</v>
      </c>
      <c r="AI870">
        <f t="shared" si="1065"/>
        <v>2</v>
      </c>
      <c r="AJ870">
        <f t="shared" si="1066"/>
        <v>0</v>
      </c>
      <c r="AK870" s="2" t="str">
        <f t="shared" si="1067"/>
        <v>-</v>
      </c>
      <c r="AL870" s="2" t="str">
        <f t="shared" si="1068"/>
        <v>-</v>
      </c>
    </row>
    <row r="871" spans="2:38">
      <c r="B871" t="s">
        <v>54</v>
      </c>
      <c r="C871" s="10">
        <v>0.5625</v>
      </c>
      <c r="D871" s="9" t="s">
        <v>1046</v>
      </c>
      <c r="E871" s="2" t="s">
        <v>0</v>
      </c>
      <c r="F871" s="8" t="s">
        <v>1380</v>
      </c>
      <c r="G871" s="2">
        <v>26</v>
      </c>
      <c r="H871" s="2">
        <v>45</v>
      </c>
      <c r="I871" s="2">
        <v>30</v>
      </c>
      <c r="J871" s="2" t="s">
        <v>1</v>
      </c>
      <c r="K871" s="2">
        <v>2</v>
      </c>
      <c r="L871" s="2">
        <v>4</v>
      </c>
      <c r="M871" s="3" t="s">
        <v>13</v>
      </c>
      <c r="N871" s="3" t="s">
        <v>13</v>
      </c>
      <c r="O871" s="2">
        <v>45</v>
      </c>
      <c r="P871" s="2" t="b">
        <v>1</v>
      </c>
      <c r="Q871" s="2" t="s">
        <v>2</v>
      </c>
      <c r="R871" s="2" t="b">
        <v>1</v>
      </c>
      <c r="S871" s="44">
        <v>56</v>
      </c>
      <c r="T871" s="44" t="s">
        <v>11</v>
      </c>
      <c r="U871" s="20">
        <v>1.55</v>
      </c>
      <c r="V871" s="11"/>
      <c r="W871" s="2">
        <f t="shared" si="1055"/>
        <v>0</v>
      </c>
      <c r="X871">
        <f t="shared" si="1056"/>
        <v>10</v>
      </c>
      <c r="Y871">
        <f t="shared" si="1057"/>
        <v>5</v>
      </c>
      <c r="Z871">
        <f t="shared" si="1058"/>
        <v>5</v>
      </c>
      <c r="AA871" s="2">
        <f t="shared" si="1059"/>
        <v>70</v>
      </c>
      <c r="AB871" s="2" t="str">
        <f t="shared" si="1060"/>
        <v>Under 1.5</v>
      </c>
      <c r="AC871" s="6"/>
      <c r="AD871" s="6" t="str">
        <f t="shared" si="1061"/>
        <v>Over 0.5</v>
      </c>
      <c r="AE871" s="6" t="str">
        <f t="shared" si="1062"/>
        <v>?</v>
      </c>
      <c r="AF871" s="6"/>
      <c r="AG871">
        <f t="shared" si="1063"/>
        <v>0</v>
      </c>
      <c r="AH871">
        <f t="shared" si="1064"/>
        <v>2</v>
      </c>
      <c r="AI871">
        <f t="shared" si="1065"/>
        <v>2</v>
      </c>
      <c r="AJ871">
        <f t="shared" si="1066"/>
        <v>4</v>
      </c>
      <c r="AK871" s="2" t="str">
        <f t="shared" si="1067"/>
        <v>-</v>
      </c>
      <c r="AL871" s="2" t="str">
        <f t="shared" si="1068"/>
        <v>-</v>
      </c>
    </row>
    <row r="872" spans="2:38">
      <c r="B872" t="s">
        <v>54</v>
      </c>
      <c r="C872" s="10">
        <v>0.5625</v>
      </c>
      <c r="D872" s="9" t="s">
        <v>1092</v>
      </c>
      <c r="E872" s="2" t="s">
        <v>0</v>
      </c>
      <c r="F872" s="8" t="s">
        <v>1197</v>
      </c>
      <c r="G872" s="2">
        <v>9</v>
      </c>
      <c r="H872" s="2">
        <v>55</v>
      </c>
      <c r="I872" s="2">
        <v>36</v>
      </c>
      <c r="J872" s="2" t="s">
        <v>1</v>
      </c>
      <c r="K872" s="2">
        <v>2</v>
      </c>
      <c r="L872" s="2">
        <v>27</v>
      </c>
      <c r="M872" s="3" t="s">
        <v>13</v>
      </c>
      <c r="N872" s="3" t="s">
        <v>13</v>
      </c>
      <c r="O872" s="2" t="b">
        <v>1</v>
      </c>
      <c r="P872" s="2" t="b">
        <v>1</v>
      </c>
      <c r="Q872" s="2" t="s">
        <v>2</v>
      </c>
      <c r="R872" s="2" t="s">
        <v>2</v>
      </c>
      <c r="S872" s="44">
        <v>54</v>
      </c>
      <c r="T872" s="44" t="s">
        <v>11</v>
      </c>
      <c r="U872" s="20">
        <v>1.6</v>
      </c>
      <c r="V872" s="11"/>
      <c r="W872" s="2">
        <f t="shared" si="1055"/>
        <v>10</v>
      </c>
      <c r="X872">
        <f t="shared" si="1056"/>
        <v>0</v>
      </c>
      <c r="Y872">
        <f t="shared" si="1057"/>
        <v>5</v>
      </c>
      <c r="Z872">
        <f t="shared" si="1058"/>
        <v>5</v>
      </c>
      <c r="AA872" s="2">
        <f t="shared" si="1059"/>
        <v>70</v>
      </c>
      <c r="AB872" s="2" t="str">
        <f t="shared" si="1060"/>
        <v>Under 1.5</v>
      </c>
      <c r="AC872" s="6"/>
      <c r="AD872" s="6" t="str">
        <f t="shared" si="1061"/>
        <v>Over 0.5</v>
      </c>
      <c r="AE872" s="6" t="str">
        <f t="shared" si="1062"/>
        <v>?</v>
      </c>
      <c r="AF872" s="6"/>
      <c r="AG872">
        <f t="shared" si="1063"/>
        <v>6</v>
      </c>
      <c r="AH872">
        <f t="shared" si="1064"/>
        <v>0</v>
      </c>
      <c r="AI872">
        <f t="shared" si="1065"/>
        <v>2</v>
      </c>
      <c r="AJ872">
        <f t="shared" si="1066"/>
        <v>0</v>
      </c>
      <c r="AK872" s="2" t="str">
        <f t="shared" si="1067"/>
        <v>-</v>
      </c>
      <c r="AL872" s="2" t="str">
        <f t="shared" si="1068"/>
        <v>-</v>
      </c>
    </row>
    <row r="873" spans="2:38">
      <c r="B873" t="s">
        <v>54</v>
      </c>
      <c r="C873" s="10">
        <v>0.5625</v>
      </c>
      <c r="D873" s="9" t="s">
        <v>1038</v>
      </c>
      <c r="E873" s="2" t="s">
        <v>0</v>
      </c>
      <c r="F873" s="8" t="s">
        <v>1381</v>
      </c>
      <c r="G873" s="2">
        <v>36</v>
      </c>
      <c r="H873" s="2">
        <v>54</v>
      </c>
      <c r="I873" s="2">
        <v>10</v>
      </c>
      <c r="J873" s="2" t="s">
        <v>1</v>
      </c>
      <c r="K873" s="2">
        <v>1</v>
      </c>
      <c r="L873" s="2">
        <v>26</v>
      </c>
      <c r="M873" s="3" t="s">
        <v>13</v>
      </c>
      <c r="N873" s="3" t="s">
        <v>13</v>
      </c>
      <c r="O873" s="2" t="b">
        <v>1</v>
      </c>
      <c r="P873" s="2" t="b">
        <v>1</v>
      </c>
      <c r="Q873" s="2" t="s">
        <v>2</v>
      </c>
      <c r="R873" s="2" t="s">
        <v>2</v>
      </c>
      <c r="S873" s="44">
        <v>53</v>
      </c>
      <c r="T873" s="44" t="s">
        <v>12</v>
      </c>
      <c r="U873" s="20">
        <v>1.8</v>
      </c>
      <c r="V873" s="11"/>
      <c r="W873" s="2">
        <f t="shared" si="1055"/>
        <v>10</v>
      </c>
      <c r="X873">
        <f t="shared" si="1056"/>
        <v>0</v>
      </c>
      <c r="Y873">
        <f t="shared" si="1057"/>
        <v>5</v>
      </c>
      <c r="Z873">
        <f t="shared" si="1058"/>
        <v>0</v>
      </c>
      <c r="AA873" s="2">
        <f t="shared" si="1059"/>
        <v>65</v>
      </c>
      <c r="AB873" s="2" t="str">
        <f t="shared" si="1060"/>
        <v>Under 1.5</v>
      </c>
      <c r="AC873" s="6"/>
      <c r="AD873" s="6" t="str">
        <f t="shared" si="1061"/>
        <v>Over 0.5</v>
      </c>
      <c r="AE873" s="6" t="str">
        <f t="shared" si="1062"/>
        <v>?</v>
      </c>
      <c r="AF873" s="6"/>
      <c r="AG873">
        <f t="shared" si="1063"/>
        <v>6</v>
      </c>
      <c r="AH873">
        <f t="shared" si="1064"/>
        <v>0</v>
      </c>
      <c r="AI873">
        <f t="shared" si="1065"/>
        <v>2</v>
      </c>
      <c r="AJ873">
        <f t="shared" si="1066"/>
        <v>0</v>
      </c>
      <c r="AK873" s="2" t="str">
        <f t="shared" si="1067"/>
        <v>-</v>
      </c>
      <c r="AL873" s="2" t="str">
        <f t="shared" si="1068"/>
        <v>-</v>
      </c>
    </row>
    <row r="874" spans="2:38">
      <c r="B874" t="s">
        <v>54</v>
      </c>
      <c r="C874" s="10">
        <v>0.5625</v>
      </c>
      <c r="D874" s="9" t="s">
        <v>1090</v>
      </c>
      <c r="E874" s="2" t="s">
        <v>0</v>
      </c>
      <c r="F874" s="8" t="s">
        <v>250</v>
      </c>
      <c r="G874" s="2">
        <v>16</v>
      </c>
      <c r="H874" s="2">
        <v>47</v>
      </c>
      <c r="I874" s="2">
        <v>37</v>
      </c>
      <c r="J874" s="2" t="s">
        <v>1</v>
      </c>
      <c r="K874" s="2">
        <v>2</v>
      </c>
      <c r="L874" s="2">
        <v>21</v>
      </c>
      <c r="M874" s="3" t="s">
        <v>13</v>
      </c>
      <c r="N874" s="3" t="s">
        <v>13</v>
      </c>
      <c r="O874" s="2">
        <v>47</v>
      </c>
      <c r="P874" s="2" t="b">
        <v>1</v>
      </c>
      <c r="Q874" s="2" t="s">
        <v>2</v>
      </c>
      <c r="R874" s="2" t="s">
        <v>2</v>
      </c>
      <c r="S874" s="44">
        <v>67</v>
      </c>
      <c r="T874" s="44" t="s">
        <v>10</v>
      </c>
      <c r="U874" s="20">
        <v>1.5</v>
      </c>
      <c r="V874" s="11"/>
      <c r="W874" s="2">
        <f t="shared" si="1055"/>
        <v>0</v>
      </c>
      <c r="X874">
        <f t="shared" si="1056"/>
        <v>0</v>
      </c>
      <c r="Y874">
        <f t="shared" si="1057"/>
        <v>10</v>
      </c>
      <c r="Z874">
        <f t="shared" si="1058"/>
        <v>10</v>
      </c>
      <c r="AA874" s="2">
        <f t="shared" si="1059"/>
        <v>70</v>
      </c>
      <c r="AB874" s="2" t="str">
        <f t="shared" si="1060"/>
        <v>Under 1.5</v>
      </c>
      <c r="AC874" s="6"/>
      <c r="AD874" s="6" t="str">
        <f t="shared" si="1061"/>
        <v>Over 0.5</v>
      </c>
      <c r="AE874" s="6" t="str">
        <f t="shared" si="1062"/>
        <v>?</v>
      </c>
      <c r="AF874" s="6"/>
      <c r="AG874">
        <f t="shared" si="1063"/>
        <v>0</v>
      </c>
      <c r="AH874">
        <f t="shared" si="1064"/>
        <v>0</v>
      </c>
      <c r="AI874">
        <f t="shared" si="1065"/>
        <v>2</v>
      </c>
      <c r="AJ874">
        <f t="shared" si="1066"/>
        <v>0</v>
      </c>
      <c r="AK874" s="2" t="str">
        <f t="shared" si="1067"/>
        <v>-</v>
      </c>
      <c r="AL874" s="2" t="str">
        <f t="shared" si="1068"/>
        <v>-</v>
      </c>
    </row>
    <row r="875" spans="2:38">
      <c r="B875" t="s">
        <v>355</v>
      </c>
      <c r="C875" s="10">
        <v>0.57291666666666663</v>
      </c>
      <c r="D875" s="9" t="s">
        <v>410</v>
      </c>
      <c r="E875" s="2" t="s">
        <v>0</v>
      </c>
      <c r="F875" s="8" t="s">
        <v>943</v>
      </c>
      <c r="G875" s="2">
        <v>31</v>
      </c>
      <c r="H875" s="2">
        <v>63</v>
      </c>
      <c r="I875" s="2">
        <v>6</v>
      </c>
      <c r="J875" s="2" t="s">
        <v>1</v>
      </c>
      <c r="K875" s="2">
        <v>1</v>
      </c>
      <c r="L875" s="2">
        <v>25</v>
      </c>
      <c r="M875" s="3" t="s">
        <v>13</v>
      </c>
      <c r="N875" s="3" t="s">
        <v>13</v>
      </c>
      <c r="O875" s="2" t="b">
        <v>1</v>
      </c>
      <c r="P875" s="2" t="b">
        <v>1</v>
      </c>
      <c r="Q875" s="2" t="s">
        <v>2</v>
      </c>
      <c r="R875" s="2" t="s">
        <v>2</v>
      </c>
      <c r="S875" s="44">
        <v>64</v>
      </c>
      <c r="T875" s="44" t="s">
        <v>10</v>
      </c>
      <c r="U875" s="20">
        <v>1.7</v>
      </c>
      <c r="V875" s="11"/>
      <c r="W875" s="2">
        <f t="shared" si="1055"/>
        <v>10</v>
      </c>
      <c r="X875">
        <f t="shared" si="1056"/>
        <v>0</v>
      </c>
      <c r="Y875">
        <f t="shared" si="1057"/>
        <v>10</v>
      </c>
      <c r="Z875">
        <f t="shared" si="1058"/>
        <v>10</v>
      </c>
      <c r="AA875" s="2">
        <f t="shared" si="1059"/>
        <v>80</v>
      </c>
      <c r="AB875" s="2" t="str">
        <f t="shared" si="1060"/>
        <v>Under 1.5</v>
      </c>
      <c r="AC875" s="6"/>
      <c r="AD875" s="6" t="str">
        <f t="shared" si="1061"/>
        <v>Over 0.5</v>
      </c>
      <c r="AE875" s="6" t="str">
        <f t="shared" si="1062"/>
        <v>?</v>
      </c>
      <c r="AF875" s="6"/>
      <c r="AG875">
        <f t="shared" si="1063"/>
        <v>6</v>
      </c>
      <c r="AH875">
        <f t="shared" si="1064"/>
        <v>0</v>
      </c>
      <c r="AI875">
        <f t="shared" si="1065"/>
        <v>2</v>
      </c>
      <c r="AJ875">
        <f t="shared" si="1066"/>
        <v>0</v>
      </c>
      <c r="AK875" s="2" t="str">
        <f t="shared" si="1067"/>
        <v>-</v>
      </c>
      <c r="AL875" s="2" t="str">
        <f t="shared" si="1068"/>
        <v>-</v>
      </c>
    </row>
    <row r="876" spans="2:38">
      <c r="B876" t="s">
        <v>151</v>
      </c>
      <c r="C876" s="10">
        <v>0.58333333333333337</v>
      </c>
      <c r="D876" s="9" t="s">
        <v>1144</v>
      </c>
      <c r="E876" s="2" t="s">
        <v>0</v>
      </c>
      <c r="F876" s="8" t="s">
        <v>1382</v>
      </c>
      <c r="G876" s="2">
        <v>20</v>
      </c>
      <c r="H876" s="2">
        <v>49</v>
      </c>
      <c r="I876" s="2">
        <v>31</v>
      </c>
      <c r="J876" s="2" t="s">
        <v>1</v>
      </c>
      <c r="K876" s="2">
        <v>2</v>
      </c>
      <c r="L876" s="2">
        <v>11</v>
      </c>
      <c r="M876" s="3" t="s">
        <v>13</v>
      </c>
      <c r="N876" s="3" t="s">
        <v>13</v>
      </c>
      <c r="O876" s="2">
        <v>49</v>
      </c>
      <c r="P876" s="2" t="b">
        <v>1</v>
      </c>
      <c r="Q876" s="2" t="s">
        <v>2</v>
      </c>
      <c r="R876" s="2" t="s">
        <v>2</v>
      </c>
      <c r="S876" s="44">
        <v>54</v>
      </c>
      <c r="T876" s="44" t="s">
        <v>11</v>
      </c>
      <c r="U876" s="20">
        <v>1.85</v>
      </c>
      <c r="V876" s="11"/>
      <c r="W876" s="2">
        <f t="shared" si="1055"/>
        <v>0</v>
      </c>
      <c r="X876">
        <f t="shared" si="1056"/>
        <v>5</v>
      </c>
      <c r="Y876">
        <f t="shared" si="1057"/>
        <v>5</v>
      </c>
      <c r="Z876">
        <f t="shared" si="1058"/>
        <v>5</v>
      </c>
      <c r="AA876" s="2">
        <f t="shared" si="1059"/>
        <v>65</v>
      </c>
      <c r="AB876" s="2" t="str">
        <f t="shared" si="1060"/>
        <v>Under 1.5</v>
      </c>
      <c r="AC876" s="6"/>
      <c r="AD876" s="6" t="str">
        <f t="shared" si="1061"/>
        <v>Over 0.5</v>
      </c>
      <c r="AE876" s="6" t="str">
        <f t="shared" si="1062"/>
        <v>?</v>
      </c>
      <c r="AF876" s="6"/>
      <c r="AG876">
        <f t="shared" si="1063"/>
        <v>2</v>
      </c>
      <c r="AH876">
        <f t="shared" si="1064"/>
        <v>0</v>
      </c>
      <c r="AI876">
        <f t="shared" si="1065"/>
        <v>2</v>
      </c>
      <c r="AJ876">
        <f t="shared" si="1066"/>
        <v>0</v>
      </c>
      <c r="AK876" s="2" t="str">
        <f t="shared" si="1067"/>
        <v>-</v>
      </c>
      <c r="AL876" s="2" t="str">
        <f t="shared" si="1068"/>
        <v>-</v>
      </c>
    </row>
    <row r="877" spans="2:38">
      <c r="B877" t="s">
        <v>151</v>
      </c>
      <c r="C877" s="10">
        <v>0.58333333333333337</v>
      </c>
      <c r="D877" s="9" t="s">
        <v>350</v>
      </c>
      <c r="E877" s="2" t="s">
        <v>0</v>
      </c>
      <c r="F877" s="8" t="s">
        <v>1383</v>
      </c>
      <c r="G877" s="2">
        <v>22</v>
      </c>
      <c r="H877" s="2">
        <v>60</v>
      </c>
      <c r="I877" s="2">
        <v>18</v>
      </c>
      <c r="J877" s="2" t="s">
        <v>1</v>
      </c>
      <c r="K877" s="2">
        <v>1</v>
      </c>
      <c r="L877" s="2">
        <v>4</v>
      </c>
      <c r="M877" s="3" t="s">
        <v>13</v>
      </c>
      <c r="N877" s="3" t="s">
        <v>13</v>
      </c>
      <c r="O877" s="2" t="b">
        <v>1</v>
      </c>
      <c r="P877" s="2" t="b">
        <v>1</v>
      </c>
      <c r="Q877" s="2" t="s">
        <v>2</v>
      </c>
      <c r="R877" s="2" t="b">
        <v>1</v>
      </c>
      <c r="S877" s="44">
        <v>37</v>
      </c>
      <c r="T877" s="44" t="s">
        <v>12</v>
      </c>
      <c r="U877" s="20">
        <v>1.8</v>
      </c>
      <c r="V877" s="11"/>
      <c r="W877" s="2">
        <f t="shared" si="1055"/>
        <v>10</v>
      </c>
      <c r="X877">
        <f t="shared" si="1056"/>
        <v>10</v>
      </c>
      <c r="Y877">
        <f t="shared" si="1057"/>
        <v>0</v>
      </c>
      <c r="Z877">
        <f t="shared" si="1058"/>
        <v>0</v>
      </c>
      <c r="AA877" s="2">
        <f t="shared" si="1059"/>
        <v>70</v>
      </c>
      <c r="AB877" s="2" t="str">
        <f t="shared" si="1060"/>
        <v>Under 1.5</v>
      </c>
      <c r="AC877" s="6"/>
      <c r="AD877" s="6" t="str">
        <f t="shared" si="1061"/>
        <v>Over 0.5</v>
      </c>
      <c r="AE877" s="6" t="str">
        <f t="shared" si="1062"/>
        <v>?</v>
      </c>
      <c r="AF877" s="6"/>
      <c r="AG877">
        <f t="shared" si="1063"/>
        <v>6</v>
      </c>
      <c r="AH877">
        <f t="shared" si="1064"/>
        <v>2</v>
      </c>
      <c r="AI877">
        <f t="shared" si="1065"/>
        <v>0</v>
      </c>
      <c r="AJ877">
        <f t="shared" si="1066"/>
        <v>0</v>
      </c>
      <c r="AK877" s="2" t="str">
        <f t="shared" si="1067"/>
        <v>-</v>
      </c>
      <c r="AL877" s="2" t="str">
        <f t="shared" si="1068"/>
        <v>-</v>
      </c>
    </row>
    <row r="878" spans="2:38">
      <c r="B878" t="s">
        <v>58</v>
      </c>
      <c r="C878" s="10">
        <v>0.58333333333333337</v>
      </c>
      <c r="D878" s="9" t="s">
        <v>143</v>
      </c>
      <c r="E878" s="2" t="s">
        <v>0</v>
      </c>
      <c r="F878" s="8" t="s">
        <v>469</v>
      </c>
      <c r="G878" s="2">
        <v>18</v>
      </c>
      <c r="H878" s="2">
        <v>53</v>
      </c>
      <c r="I878" s="2">
        <v>29</v>
      </c>
      <c r="J878" s="2" t="s">
        <v>1</v>
      </c>
      <c r="K878" s="2">
        <v>1</v>
      </c>
      <c r="L878" s="2">
        <v>11</v>
      </c>
      <c r="M878" s="3" t="s">
        <v>13</v>
      </c>
      <c r="N878" s="3" t="s">
        <v>13</v>
      </c>
      <c r="O878" s="2" t="b">
        <v>1</v>
      </c>
      <c r="P878" s="2" t="b">
        <v>1</v>
      </c>
      <c r="Q878" s="2" t="s">
        <v>2</v>
      </c>
      <c r="R878" s="2" t="s">
        <v>2</v>
      </c>
      <c r="S878" s="44">
        <v>43</v>
      </c>
      <c r="T878" s="44" t="s">
        <v>10</v>
      </c>
      <c r="U878" s="20">
        <v>1.4</v>
      </c>
      <c r="V878" s="11"/>
      <c r="W878" s="2">
        <f t="shared" si="1055"/>
        <v>10</v>
      </c>
      <c r="X878">
        <f t="shared" si="1056"/>
        <v>5</v>
      </c>
      <c r="Y878">
        <f t="shared" si="1057"/>
        <v>0</v>
      </c>
      <c r="Z878">
        <f t="shared" si="1058"/>
        <v>10</v>
      </c>
      <c r="AA878" s="2">
        <f t="shared" si="1059"/>
        <v>75</v>
      </c>
      <c r="AB878" s="2" t="str">
        <f t="shared" si="1060"/>
        <v>Under 1.5</v>
      </c>
      <c r="AC878" s="6"/>
      <c r="AD878" s="6" t="str">
        <f t="shared" si="1061"/>
        <v>Over 0.5</v>
      </c>
      <c r="AE878" s="6" t="str">
        <f t="shared" si="1062"/>
        <v>?</v>
      </c>
      <c r="AF878" s="6"/>
      <c r="AG878">
        <f t="shared" si="1063"/>
        <v>6</v>
      </c>
      <c r="AH878">
        <f t="shared" si="1064"/>
        <v>0</v>
      </c>
      <c r="AI878">
        <f t="shared" si="1065"/>
        <v>0</v>
      </c>
      <c r="AJ878">
        <f t="shared" si="1066"/>
        <v>0</v>
      </c>
      <c r="AK878" s="2" t="str">
        <f t="shared" si="1067"/>
        <v>-</v>
      </c>
      <c r="AL878" s="2" t="str">
        <f t="shared" si="1068"/>
        <v>-</v>
      </c>
    </row>
    <row r="879" spans="2:38">
      <c r="B879" t="s">
        <v>72</v>
      </c>
      <c r="C879" s="10">
        <v>0.58333333333333337</v>
      </c>
      <c r="D879" s="9" t="s">
        <v>1384</v>
      </c>
      <c r="E879" s="2" t="s">
        <v>0</v>
      </c>
      <c r="F879" s="8" t="s">
        <v>1050</v>
      </c>
      <c r="G879" s="2">
        <v>35</v>
      </c>
      <c r="H879" s="2">
        <v>44</v>
      </c>
      <c r="I879" s="2">
        <v>21</v>
      </c>
      <c r="J879" s="2" t="s">
        <v>1</v>
      </c>
      <c r="K879" s="2" t="s">
        <v>1</v>
      </c>
      <c r="L879" s="2">
        <v>14</v>
      </c>
      <c r="M879" s="3" t="s">
        <v>13</v>
      </c>
      <c r="N879" s="3" t="s">
        <v>13</v>
      </c>
      <c r="O879" s="2">
        <v>44</v>
      </c>
      <c r="P879" s="2" t="b">
        <v>1</v>
      </c>
      <c r="Q879" s="2" t="b">
        <v>1</v>
      </c>
      <c r="R879" s="2" t="s">
        <v>2</v>
      </c>
      <c r="S879" s="44">
        <v>75</v>
      </c>
      <c r="T879" s="44" t="s">
        <v>12</v>
      </c>
      <c r="U879" s="20">
        <v>1.9</v>
      </c>
      <c r="V879" s="11"/>
      <c r="W879" s="2">
        <f t="shared" ref="W879:W886" si="1069">IF(H879&gt;52,10,0)</f>
        <v>0</v>
      </c>
      <c r="X879">
        <f t="shared" ref="X879:X886" si="1070">IF(L879&gt;15,0,IF(L879&lt;8,10,5))</f>
        <v>5</v>
      </c>
      <c r="Y879">
        <f t="shared" ref="Y879:Y886" si="1071">IF(S879&gt;60,10,IF(S879&lt;49,0,5))</f>
        <v>10</v>
      </c>
      <c r="Z879">
        <f t="shared" ref="Z879:Z886" si="1072">IF(T879="Y",10,IF(T879="C",5,0))</f>
        <v>0</v>
      </c>
      <c r="AA879" s="2">
        <f t="shared" ref="AA879:AA886" si="1073">SUM(W879:Z879)+50</f>
        <v>65</v>
      </c>
      <c r="AB879" s="2" t="str">
        <f t="shared" ref="AB879:AB886" si="1074">IF(AA879&lt;56,"Over 0.5","Under 1.5")</f>
        <v>Under 1.5</v>
      </c>
      <c r="AC879" s="6"/>
      <c r="AD879" s="6" t="str">
        <f t="shared" ref="AD879:AD886" si="1075">IF(M879="1-0","Under 1.5",IF(M879="0-0","Under 1.5",IF(M879="0-1","Under 1.5","Over 0.5")))</f>
        <v>Over 0.5</v>
      </c>
      <c r="AE879" s="6" t="str">
        <f t="shared" ref="AE879:AE886" si="1076">IF(M879="?",M879,IF(AB879=AD879,"WON",IF(M879="0-1","WON",IF(M879="1-0","WON","LOST"))))</f>
        <v>?</v>
      </c>
      <c r="AF879" s="6"/>
      <c r="AG879">
        <f t="shared" ref="AG879:AG886" si="1077">IF(H879&gt;52,6,IF(H879=52,5,IF(H879=51,4,IF(H879=50,3,IF(H879=49,2,IF(H879=48,1,0))))))</f>
        <v>0</v>
      </c>
      <c r="AH879">
        <f t="shared" ref="AH879:AH886" si="1078">IF(L879&lt;8,2,0)</f>
        <v>0</v>
      </c>
      <c r="AI879">
        <f t="shared" ref="AI879:AI886" si="1079">IF(S879&gt;49,2,0)</f>
        <v>2</v>
      </c>
      <c r="AJ879">
        <f t="shared" ref="AJ879:AJ886" si="1080">IF(SUM(AH879:AI879)=4,SUM(AG879:AI879),0)</f>
        <v>0</v>
      </c>
      <c r="AK879" s="2" t="str">
        <f t="shared" ref="AK879:AK886" si="1081">IF(AJ879=10,"A1",IF(AJ879=9,"A2",IF(AJ879=8,"A3",IF(AJ879=7,"A4",IF(AJ879=6,"A5","-")))))</f>
        <v>-</v>
      </c>
      <c r="AL879" s="2" t="str">
        <f t="shared" ref="AL879:AL886" si="1082">IF(AND(L879&lt;11,U879&lt;1.75,AA879&gt;65,OR((AND(S879&gt;49,S879&lt;61,T879="Y")),(AND(S879&lt;48,T879="Y")),(AND(S879&gt;60,T879="N")),(AND(S879&gt;60,T879="Y")),(AND(S879&gt;60,T879="C")))),"Pick","-")</f>
        <v>-</v>
      </c>
    </row>
    <row r="880" spans="2:38">
      <c r="B880" t="s">
        <v>698</v>
      </c>
      <c r="C880" s="10">
        <v>0.58333333333333337</v>
      </c>
      <c r="D880" s="9" t="s">
        <v>913</v>
      </c>
      <c r="E880" s="2" t="s">
        <v>0</v>
      </c>
      <c r="F880" s="8" t="s">
        <v>1054</v>
      </c>
      <c r="G880" s="2">
        <v>34</v>
      </c>
      <c r="H880" s="2">
        <v>45</v>
      </c>
      <c r="I880" s="2">
        <v>21</v>
      </c>
      <c r="J880" s="2" t="s">
        <v>1</v>
      </c>
      <c r="K880" s="2">
        <v>1</v>
      </c>
      <c r="L880" s="2">
        <v>13</v>
      </c>
      <c r="M880" s="3" t="s">
        <v>13</v>
      </c>
      <c r="N880" s="3" t="s">
        <v>13</v>
      </c>
      <c r="O880" s="2">
        <v>45</v>
      </c>
      <c r="P880" s="2" t="b">
        <v>1</v>
      </c>
      <c r="Q880" s="2" t="s">
        <v>2</v>
      </c>
      <c r="R880" s="2" t="s">
        <v>2</v>
      </c>
      <c r="S880" s="44">
        <v>43</v>
      </c>
      <c r="T880" s="44" t="s">
        <v>12</v>
      </c>
      <c r="U880" s="20">
        <v>1.75</v>
      </c>
      <c r="V880" s="11"/>
      <c r="W880" s="2">
        <f t="shared" si="1069"/>
        <v>0</v>
      </c>
      <c r="X880">
        <f t="shared" si="1070"/>
        <v>5</v>
      </c>
      <c r="Y880">
        <f t="shared" si="1071"/>
        <v>0</v>
      </c>
      <c r="Z880">
        <f t="shared" si="1072"/>
        <v>0</v>
      </c>
      <c r="AA880" s="2">
        <f t="shared" si="1073"/>
        <v>55</v>
      </c>
      <c r="AB880" s="2" t="str">
        <f t="shared" si="1074"/>
        <v>Over 0.5</v>
      </c>
      <c r="AC880" s="6"/>
      <c r="AD880" s="6" t="str">
        <f t="shared" si="1075"/>
        <v>Over 0.5</v>
      </c>
      <c r="AE880" s="6" t="str">
        <f t="shared" si="1076"/>
        <v>?</v>
      </c>
      <c r="AF880" s="6"/>
      <c r="AG880">
        <f t="shared" si="1077"/>
        <v>0</v>
      </c>
      <c r="AH880">
        <f t="shared" si="1078"/>
        <v>0</v>
      </c>
      <c r="AI880">
        <f t="shared" si="1079"/>
        <v>0</v>
      </c>
      <c r="AJ880">
        <f t="shared" si="1080"/>
        <v>0</v>
      </c>
      <c r="AK880" s="2" t="str">
        <f t="shared" si="1081"/>
        <v>-</v>
      </c>
      <c r="AL880" s="2" t="str">
        <f t="shared" si="1082"/>
        <v>-</v>
      </c>
    </row>
    <row r="881" spans="2:38">
      <c r="B881" t="s">
        <v>87</v>
      </c>
      <c r="C881" s="10">
        <v>0.58333333333333337</v>
      </c>
      <c r="D881" s="9" t="s">
        <v>131</v>
      </c>
      <c r="E881" s="2" t="s">
        <v>0</v>
      </c>
      <c r="F881" s="8" t="s">
        <v>750</v>
      </c>
      <c r="G881" s="2">
        <v>10</v>
      </c>
      <c r="H881" s="2">
        <v>63</v>
      </c>
      <c r="I881" s="2">
        <v>27</v>
      </c>
      <c r="J881" s="2" t="s">
        <v>1</v>
      </c>
      <c r="K881" s="2">
        <v>1</v>
      </c>
      <c r="L881" s="2">
        <v>17</v>
      </c>
      <c r="M881" s="3" t="s">
        <v>13</v>
      </c>
      <c r="N881" s="3" t="s">
        <v>13</v>
      </c>
      <c r="O881" s="2" t="b">
        <v>1</v>
      </c>
      <c r="P881" s="2" t="b">
        <v>1</v>
      </c>
      <c r="Q881" s="2" t="s">
        <v>2</v>
      </c>
      <c r="R881" s="2" t="s">
        <v>2</v>
      </c>
      <c r="S881" s="44">
        <v>66</v>
      </c>
      <c r="T881" s="44" t="s">
        <v>12</v>
      </c>
      <c r="U881" s="20">
        <v>1.4</v>
      </c>
      <c r="V881" s="11"/>
      <c r="W881" s="2">
        <f t="shared" si="1069"/>
        <v>10</v>
      </c>
      <c r="X881">
        <f t="shared" si="1070"/>
        <v>0</v>
      </c>
      <c r="Y881">
        <f t="shared" si="1071"/>
        <v>10</v>
      </c>
      <c r="Z881">
        <f t="shared" si="1072"/>
        <v>0</v>
      </c>
      <c r="AA881" s="2">
        <f t="shared" si="1073"/>
        <v>70</v>
      </c>
      <c r="AB881" s="2" t="str">
        <f t="shared" si="1074"/>
        <v>Under 1.5</v>
      </c>
      <c r="AC881" s="6"/>
      <c r="AD881" s="6" t="str">
        <f t="shared" si="1075"/>
        <v>Over 0.5</v>
      </c>
      <c r="AE881" s="6" t="str">
        <f t="shared" si="1076"/>
        <v>?</v>
      </c>
      <c r="AF881" s="6"/>
      <c r="AG881">
        <f t="shared" si="1077"/>
        <v>6</v>
      </c>
      <c r="AH881">
        <f t="shared" si="1078"/>
        <v>0</v>
      </c>
      <c r="AI881">
        <f t="shared" si="1079"/>
        <v>2</v>
      </c>
      <c r="AJ881">
        <f t="shared" si="1080"/>
        <v>0</v>
      </c>
      <c r="AK881" s="2" t="str">
        <f t="shared" si="1081"/>
        <v>-</v>
      </c>
      <c r="AL881" s="2" t="str">
        <f t="shared" si="1082"/>
        <v>-</v>
      </c>
    </row>
    <row r="882" spans="2:38">
      <c r="B882" t="s">
        <v>87</v>
      </c>
      <c r="C882" s="10">
        <v>0.58333333333333337</v>
      </c>
      <c r="D882" s="9" t="s">
        <v>186</v>
      </c>
      <c r="E882" s="2" t="s">
        <v>0</v>
      </c>
      <c r="F882" s="8" t="s">
        <v>726</v>
      </c>
      <c r="G882" s="2">
        <v>20</v>
      </c>
      <c r="H882" s="2">
        <v>52</v>
      </c>
      <c r="I882" s="2">
        <v>27</v>
      </c>
      <c r="J882" s="2" t="s">
        <v>1</v>
      </c>
      <c r="K882" s="2">
        <v>1</v>
      </c>
      <c r="L882" s="2">
        <v>7</v>
      </c>
      <c r="M882" s="3" t="s">
        <v>13</v>
      </c>
      <c r="N882" s="3" t="s">
        <v>13</v>
      </c>
      <c r="O882" s="2">
        <v>52</v>
      </c>
      <c r="P882" s="2" t="b">
        <v>1</v>
      </c>
      <c r="Q882" s="2" t="s">
        <v>2</v>
      </c>
      <c r="R882" s="2" t="s">
        <v>2</v>
      </c>
      <c r="S882" s="44">
        <v>61</v>
      </c>
      <c r="T882" s="44" t="s">
        <v>10</v>
      </c>
      <c r="U882" s="20">
        <v>1.45</v>
      </c>
      <c r="V882" s="11"/>
      <c r="W882" s="2">
        <f t="shared" si="1069"/>
        <v>0</v>
      </c>
      <c r="X882">
        <f t="shared" si="1070"/>
        <v>10</v>
      </c>
      <c r="Y882">
        <f t="shared" si="1071"/>
        <v>10</v>
      </c>
      <c r="Z882">
        <f t="shared" si="1072"/>
        <v>10</v>
      </c>
      <c r="AA882" s="2">
        <f t="shared" si="1073"/>
        <v>80</v>
      </c>
      <c r="AB882" s="2" t="str">
        <f t="shared" si="1074"/>
        <v>Under 1.5</v>
      </c>
      <c r="AC882" s="6"/>
      <c r="AD882" s="6" t="str">
        <f t="shared" si="1075"/>
        <v>Over 0.5</v>
      </c>
      <c r="AE882" s="6" t="str">
        <f t="shared" si="1076"/>
        <v>?</v>
      </c>
      <c r="AF882" s="6"/>
      <c r="AG882">
        <f t="shared" si="1077"/>
        <v>5</v>
      </c>
      <c r="AH882">
        <f t="shared" si="1078"/>
        <v>2</v>
      </c>
      <c r="AI882">
        <f t="shared" si="1079"/>
        <v>2</v>
      </c>
      <c r="AJ882">
        <f t="shared" si="1080"/>
        <v>9</v>
      </c>
      <c r="AK882" s="2" t="str">
        <f t="shared" si="1081"/>
        <v>A2</v>
      </c>
      <c r="AL882" s="2" t="str">
        <f t="shared" si="1082"/>
        <v>Pick</v>
      </c>
    </row>
    <row r="883" spans="2:38">
      <c r="B883" t="s">
        <v>87</v>
      </c>
      <c r="C883" s="10">
        <v>0.58333333333333337</v>
      </c>
      <c r="D883" s="9" t="s">
        <v>751</v>
      </c>
      <c r="E883" s="2" t="s">
        <v>0</v>
      </c>
      <c r="F883" s="8" t="s">
        <v>141</v>
      </c>
      <c r="G883" s="2">
        <v>24</v>
      </c>
      <c r="H883" s="2">
        <v>46</v>
      </c>
      <c r="I883" s="2">
        <v>29</v>
      </c>
      <c r="J883" s="2" t="s">
        <v>1</v>
      </c>
      <c r="K883" s="2">
        <v>2</v>
      </c>
      <c r="L883" s="2">
        <v>5</v>
      </c>
      <c r="M883" s="3" t="s">
        <v>13</v>
      </c>
      <c r="N883" s="3" t="s">
        <v>13</v>
      </c>
      <c r="O883" s="2">
        <v>46</v>
      </c>
      <c r="P883" s="2" t="b">
        <v>1</v>
      </c>
      <c r="Q883" s="2" t="s">
        <v>2</v>
      </c>
      <c r="R883" s="2" t="b">
        <v>1</v>
      </c>
      <c r="S883" s="44">
        <v>53</v>
      </c>
      <c r="T883" s="44" t="s">
        <v>10</v>
      </c>
      <c r="U883" s="20">
        <v>1.55</v>
      </c>
      <c r="V883" s="11"/>
      <c r="W883" s="2">
        <f t="shared" si="1069"/>
        <v>0</v>
      </c>
      <c r="X883">
        <f t="shared" si="1070"/>
        <v>10</v>
      </c>
      <c r="Y883">
        <f t="shared" si="1071"/>
        <v>5</v>
      </c>
      <c r="Z883">
        <f t="shared" si="1072"/>
        <v>10</v>
      </c>
      <c r="AA883" s="2">
        <f t="shared" si="1073"/>
        <v>75</v>
      </c>
      <c r="AB883" s="2" t="str">
        <f t="shared" si="1074"/>
        <v>Under 1.5</v>
      </c>
      <c r="AC883" s="6"/>
      <c r="AD883" s="6" t="str">
        <f t="shared" si="1075"/>
        <v>Over 0.5</v>
      </c>
      <c r="AE883" s="6" t="str">
        <f t="shared" si="1076"/>
        <v>?</v>
      </c>
      <c r="AF883" s="6"/>
      <c r="AG883">
        <f t="shared" si="1077"/>
        <v>0</v>
      </c>
      <c r="AH883">
        <f t="shared" si="1078"/>
        <v>2</v>
      </c>
      <c r="AI883">
        <f t="shared" si="1079"/>
        <v>2</v>
      </c>
      <c r="AJ883">
        <f t="shared" si="1080"/>
        <v>4</v>
      </c>
      <c r="AK883" s="2" t="str">
        <f t="shared" si="1081"/>
        <v>-</v>
      </c>
      <c r="AL883" s="2" t="str">
        <f t="shared" si="1082"/>
        <v>Pick</v>
      </c>
    </row>
    <row r="884" spans="2:38">
      <c r="B884" t="s">
        <v>87</v>
      </c>
      <c r="C884" s="10">
        <v>0.58333333333333337</v>
      </c>
      <c r="D884" s="9" t="s">
        <v>88</v>
      </c>
      <c r="E884" s="2" t="s">
        <v>0</v>
      </c>
      <c r="F884" s="8" t="s">
        <v>140</v>
      </c>
      <c r="G884" s="2">
        <v>10</v>
      </c>
      <c r="H884" s="2">
        <v>70</v>
      </c>
      <c r="I884" s="2">
        <v>21</v>
      </c>
      <c r="J884" s="2" t="s">
        <v>1</v>
      </c>
      <c r="K884" s="2">
        <v>2</v>
      </c>
      <c r="L884" s="2">
        <v>11</v>
      </c>
      <c r="M884" s="3" t="s">
        <v>13</v>
      </c>
      <c r="N884" s="3" t="s">
        <v>13</v>
      </c>
      <c r="O884" s="2" t="b">
        <v>1</v>
      </c>
      <c r="P884" s="2" t="b">
        <v>1</v>
      </c>
      <c r="Q884" s="2" t="s">
        <v>2</v>
      </c>
      <c r="R884" s="2" t="s">
        <v>2</v>
      </c>
      <c r="S884" s="44">
        <v>57</v>
      </c>
      <c r="T884" s="44" t="s">
        <v>10</v>
      </c>
      <c r="U884" s="20">
        <v>1.5</v>
      </c>
      <c r="V884" s="11"/>
      <c r="W884" s="2">
        <f t="shared" si="1069"/>
        <v>10</v>
      </c>
      <c r="X884">
        <f t="shared" si="1070"/>
        <v>5</v>
      </c>
      <c r="Y884">
        <f t="shared" si="1071"/>
        <v>5</v>
      </c>
      <c r="Z884">
        <f t="shared" si="1072"/>
        <v>10</v>
      </c>
      <c r="AA884" s="2">
        <f t="shared" si="1073"/>
        <v>80</v>
      </c>
      <c r="AB884" s="2" t="str">
        <f t="shared" si="1074"/>
        <v>Under 1.5</v>
      </c>
      <c r="AC884" s="6"/>
      <c r="AD884" s="6" t="str">
        <f t="shared" si="1075"/>
        <v>Over 0.5</v>
      </c>
      <c r="AE884" s="6" t="str">
        <f t="shared" si="1076"/>
        <v>?</v>
      </c>
      <c r="AF884" s="6"/>
      <c r="AG884">
        <f t="shared" si="1077"/>
        <v>6</v>
      </c>
      <c r="AH884">
        <f t="shared" si="1078"/>
        <v>0</v>
      </c>
      <c r="AI884">
        <f t="shared" si="1079"/>
        <v>2</v>
      </c>
      <c r="AJ884">
        <f t="shared" si="1080"/>
        <v>0</v>
      </c>
      <c r="AK884" s="2" t="str">
        <f t="shared" si="1081"/>
        <v>-</v>
      </c>
      <c r="AL884" s="2" t="str">
        <f t="shared" si="1082"/>
        <v>-</v>
      </c>
    </row>
    <row r="885" spans="2:38">
      <c r="B885" t="s">
        <v>447</v>
      </c>
      <c r="C885" s="10">
        <v>0.58333333333333337</v>
      </c>
      <c r="D885" s="9" t="s">
        <v>463</v>
      </c>
      <c r="E885" s="2" t="s">
        <v>0</v>
      </c>
      <c r="F885" s="8" t="s">
        <v>1385</v>
      </c>
      <c r="G885" s="2">
        <v>25</v>
      </c>
      <c r="H885" s="2">
        <v>45</v>
      </c>
      <c r="I885" s="2">
        <v>30</v>
      </c>
      <c r="J885" s="2" t="s">
        <v>1</v>
      </c>
      <c r="K885" s="2">
        <v>2</v>
      </c>
      <c r="L885" s="2">
        <v>5</v>
      </c>
      <c r="M885" s="3" t="s">
        <v>13</v>
      </c>
      <c r="N885" s="3" t="s">
        <v>13</v>
      </c>
      <c r="O885" s="2">
        <v>45</v>
      </c>
      <c r="P885" s="2" t="b">
        <v>1</v>
      </c>
      <c r="Q885" s="2" t="s">
        <v>2</v>
      </c>
      <c r="R885" s="2" t="b">
        <v>1</v>
      </c>
      <c r="S885" s="44">
        <v>62</v>
      </c>
      <c r="T885" s="44" t="s">
        <v>10</v>
      </c>
      <c r="U885" s="20">
        <v>1.55</v>
      </c>
      <c r="V885" s="11"/>
      <c r="W885" s="2">
        <f t="shared" si="1069"/>
        <v>0</v>
      </c>
      <c r="X885">
        <f t="shared" si="1070"/>
        <v>10</v>
      </c>
      <c r="Y885">
        <f t="shared" si="1071"/>
        <v>10</v>
      </c>
      <c r="Z885">
        <f t="shared" si="1072"/>
        <v>10</v>
      </c>
      <c r="AA885" s="2">
        <f t="shared" si="1073"/>
        <v>80</v>
      </c>
      <c r="AB885" s="2" t="str">
        <f t="shared" si="1074"/>
        <v>Under 1.5</v>
      </c>
      <c r="AC885" s="6"/>
      <c r="AD885" s="6" t="str">
        <f t="shared" si="1075"/>
        <v>Over 0.5</v>
      </c>
      <c r="AE885" s="6" t="str">
        <f t="shared" si="1076"/>
        <v>?</v>
      </c>
      <c r="AF885" s="6"/>
      <c r="AG885">
        <f t="shared" si="1077"/>
        <v>0</v>
      </c>
      <c r="AH885">
        <f t="shared" si="1078"/>
        <v>2</v>
      </c>
      <c r="AI885">
        <f t="shared" si="1079"/>
        <v>2</v>
      </c>
      <c r="AJ885">
        <f t="shared" si="1080"/>
        <v>4</v>
      </c>
      <c r="AK885" s="2" t="str">
        <f t="shared" si="1081"/>
        <v>-</v>
      </c>
      <c r="AL885" s="2" t="str">
        <f t="shared" si="1082"/>
        <v>Pick</v>
      </c>
    </row>
    <row r="886" spans="2:38">
      <c r="B886" t="s">
        <v>646</v>
      </c>
      <c r="C886" s="10">
        <v>0.58333333333333337</v>
      </c>
      <c r="D886" s="9" t="s">
        <v>825</v>
      </c>
      <c r="E886" s="2" t="s">
        <v>0</v>
      </c>
      <c r="F886" s="8" t="s">
        <v>1386</v>
      </c>
      <c r="G886" s="2">
        <v>29</v>
      </c>
      <c r="H886" s="2">
        <v>61</v>
      </c>
      <c r="I886" s="2">
        <v>10</v>
      </c>
      <c r="J886" s="2" t="s">
        <v>1</v>
      </c>
      <c r="K886" s="2">
        <v>2</v>
      </c>
      <c r="L886" s="2">
        <v>19</v>
      </c>
      <c r="M886" s="3" t="s">
        <v>13</v>
      </c>
      <c r="N886" s="3" t="s">
        <v>13</v>
      </c>
      <c r="O886" s="2" t="b">
        <v>1</v>
      </c>
      <c r="P886" s="2" t="b">
        <v>1</v>
      </c>
      <c r="Q886" s="2" t="s">
        <v>2</v>
      </c>
      <c r="R886" s="2" t="s">
        <v>2</v>
      </c>
      <c r="S886" s="44">
        <v>63</v>
      </c>
      <c r="T886" s="44" t="s">
        <v>10</v>
      </c>
      <c r="U886" s="20">
        <v>1.75</v>
      </c>
      <c r="V886" s="11"/>
      <c r="W886" s="2">
        <f t="shared" si="1069"/>
        <v>10</v>
      </c>
      <c r="X886">
        <f t="shared" si="1070"/>
        <v>0</v>
      </c>
      <c r="Y886">
        <f t="shared" si="1071"/>
        <v>10</v>
      </c>
      <c r="Z886">
        <f t="shared" si="1072"/>
        <v>10</v>
      </c>
      <c r="AA886" s="2">
        <f t="shared" si="1073"/>
        <v>80</v>
      </c>
      <c r="AB886" s="2" t="str">
        <f t="shared" si="1074"/>
        <v>Under 1.5</v>
      </c>
      <c r="AC886" s="6"/>
      <c r="AD886" s="6" t="str">
        <f t="shared" si="1075"/>
        <v>Over 0.5</v>
      </c>
      <c r="AE886" s="6" t="str">
        <f t="shared" si="1076"/>
        <v>?</v>
      </c>
      <c r="AF886" s="6"/>
      <c r="AG886">
        <f t="shared" si="1077"/>
        <v>6</v>
      </c>
      <c r="AH886">
        <f t="shared" si="1078"/>
        <v>0</v>
      </c>
      <c r="AI886">
        <f t="shared" si="1079"/>
        <v>2</v>
      </c>
      <c r="AJ886">
        <f t="shared" si="1080"/>
        <v>0</v>
      </c>
      <c r="AK886" s="2" t="str">
        <f t="shared" si="1081"/>
        <v>-</v>
      </c>
      <c r="AL886" s="2" t="str">
        <f t="shared" si="1082"/>
        <v>-</v>
      </c>
    </row>
    <row r="887" spans="2:38">
      <c r="B887" t="s">
        <v>1288</v>
      </c>
      <c r="C887" s="10">
        <v>0.58333333333333337</v>
      </c>
      <c r="D887" s="9" t="s">
        <v>1387</v>
      </c>
      <c r="E887" s="2" t="s">
        <v>0</v>
      </c>
      <c r="F887" s="8" t="s">
        <v>1388</v>
      </c>
      <c r="G887" s="2">
        <v>6</v>
      </c>
      <c r="H887" s="2">
        <v>50</v>
      </c>
      <c r="I887" s="2">
        <v>44</v>
      </c>
      <c r="J887" s="2" t="s">
        <v>1</v>
      </c>
      <c r="K887" s="2">
        <v>2</v>
      </c>
      <c r="L887" s="2">
        <v>38</v>
      </c>
      <c r="M887" s="3" t="s">
        <v>13</v>
      </c>
      <c r="N887" s="3" t="s">
        <v>13</v>
      </c>
      <c r="O887" s="2">
        <v>50</v>
      </c>
      <c r="P887" s="2" t="b">
        <v>1</v>
      </c>
      <c r="Q887" s="2" t="s">
        <v>2</v>
      </c>
      <c r="R887" s="2" t="s">
        <v>2</v>
      </c>
      <c r="S887" s="44">
        <v>70</v>
      </c>
      <c r="T887" s="44"/>
      <c r="U887" s="20">
        <v>1.95</v>
      </c>
      <c r="V887" s="11"/>
      <c r="W887" s="2">
        <f>IF(H887&gt;52,10,0)</f>
        <v>0</v>
      </c>
      <c r="X887">
        <f>IF(L887&gt;15,0,IF(L887&lt;8,10,5))</f>
        <v>0</v>
      </c>
      <c r="Y887">
        <f>IF(S887&gt;60,10,IF(S887&lt;49,0,5))</f>
        <v>10</v>
      </c>
      <c r="Z887">
        <f>IF(T887="Y",10,IF(T887="C",5,0))</f>
        <v>0</v>
      </c>
      <c r="AA887" s="2">
        <f>SUM(W887:Z887)+50</f>
        <v>60</v>
      </c>
      <c r="AB887" s="2" t="str">
        <f>IF(AA887&lt;56,"Over 0.5","Under 1.5")</f>
        <v>Under 1.5</v>
      </c>
      <c r="AC887" s="6"/>
      <c r="AD887" s="6" t="str">
        <f>IF(M887="1-0","Under 1.5",IF(M887="0-0","Under 1.5",IF(M887="0-1","Under 1.5","Over 0.5")))</f>
        <v>Over 0.5</v>
      </c>
      <c r="AE887" s="6" t="str">
        <f>IF(M887="?",M887,IF(AB887=AD887,"WON",IF(M887="0-1","WON",IF(M887="1-0","WON","LOST"))))</f>
        <v>?</v>
      </c>
      <c r="AF887" s="6"/>
      <c r="AG887">
        <f>IF(H887&gt;52,6,IF(H887=52,5,IF(H887=51,4,IF(H887=50,3,IF(H887=49,2,IF(H887=48,1,0))))))</f>
        <v>3</v>
      </c>
      <c r="AH887">
        <f>IF(L887&lt;8,2,0)</f>
        <v>0</v>
      </c>
      <c r="AI887">
        <f>IF(S887&gt;49,2,0)</f>
        <v>2</v>
      </c>
      <c r="AJ887">
        <f>IF(SUM(AH887:AI887)=4,SUM(AG887:AI887),0)</f>
        <v>0</v>
      </c>
      <c r="AK887" s="2" t="str">
        <f>IF(AJ887=10,"A1",IF(AJ887=9,"A2",IF(AJ887=8,"A3",IF(AJ887=7,"A4",IF(AJ887=6,"A5","-")))))</f>
        <v>-</v>
      </c>
      <c r="AL887" s="2" t="str">
        <f>IF(AND(L887&lt;11,U887&lt;1.75,AA887&gt;65,OR((AND(S887&gt;49,S887&lt;61,T887="Y")),(AND(S887&lt;48,T887="Y")),(AND(S887&gt;60,T887="N")),(AND(S887&gt;60,T887="Y")),(AND(S887&gt;60,T887="C")))),"Pick","-")</f>
        <v>-</v>
      </c>
    </row>
    <row r="888" spans="2:38">
      <c r="B888" t="s">
        <v>1288</v>
      </c>
      <c r="C888" s="10">
        <v>0.58333333333333337</v>
      </c>
      <c r="D888" s="9" t="s">
        <v>1389</v>
      </c>
      <c r="E888" s="2" t="s">
        <v>0</v>
      </c>
      <c r="F888" s="8" t="s">
        <v>1390</v>
      </c>
      <c r="G888" s="2">
        <v>14</v>
      </c>
      <c r="H888" s="2">
        <v>54</v>
      </c>
      <c r="I888" s="2">
        <v>33</v>
      </c>
      <c r="J888" s="2" t="s">
        <v>1</v>
      </c>
      <c r="K888" s="2">
        <v>2</v>
      </c>
      <c r="L888" s="2">
        <v>19</v>
      </c>
      <c r="M888" s="3" t="s">
        <v>13</v>
      </c>
      <c r="N888" s="3" t="s">
        <v>13</v>
      </c>
      <c r="O888" s="2" t="b">
        <v>1</v>
      </c>
      <c r="P888" s="2" t="b">
        <v>1</v>
      </c>
      <c r="Q888" s="2" t="s">
        <v>2</v>
      </c>
      <c r="R888" s="2" t="s">
        <v>2</v>
      </c>
      <c r="S888" s="44">
        <v>44</v>
      </c>
      <c r="T888" s="44" t="s">
        <v>11</v>
      </c>
      <c r="U888" s="20">
        <v>2</v>
      </c>
      <c r="V888" s="11"/>
      <c r="W888" s="2">
        <f>IF(H888&gt;52,10,0)</f>
        <v>10</v>
      </c>
      <c r="X888">
        <f>IF(L888&gt;15,0,IF(L888&lt;8,10,5))</f>
        <v>0</v>
      </c>
      <c r="Y888">
        <f>IF(S888&gt;60,10,IF(S888&lt;49,0,5))</f>
        <v>0</v>
      </c>
      <c r="Z888">
        <f>IF(T888="Y",10,IF(T888="C",5,0))</f>
        <v>5</v>
      </c>
      <c r="AA888" s="2">
        <f>SUM(W888:Z888)+50</f>
        <v>65</v>
      </c>
      <c r="AB888" s="2" t="str">
        <f>IF(AA888&lt;56,"Over 0.5","Under 1.5")</f>
        <v>Under 1.5</v>
      </c>
      <c r="AC888" s="6"/>
      <c r="AD888" s="6" t="str">
        <f>IF(M888="1-0","Under 1.5",IF(M888="0-0","Under 1.5",IF(M888="0-1","Under 1.5","Over 0.5")))</f>
        <v>Over 0.5</v>
      </c>
      <c r="AE888" s="6" t="str">
        <f>IF(M888="?",M888,IF(AB888=AD888,"WON",IF(M888="0-1","WON",IF(M888="1-0","WON","LOST"))))</f>
        <v>?</v>
      </c>
      <c r="AF888" s="6"/>
      <c r="AG888">
        <f>IF(H888&gt;52,6,IF(H888=52,5,IF(H888=51,4,IF(H888=50,3,IF(H888=49,2,IF(H888=48,1,0))))))</f>
        <v>6</v>
      </c>
      <c r="AH888">
        <f>IF(L888&lt;8,2,0)</f>
        <v>0</v>
      </c>
      <c r="AI888">
        <f>IF(S888&gt;49,2,0)</f>
        <v>0</v>
      </c>
      <c r="AJ888">
        <f>IF(SUM(AH888:AI888)=4,SUM(AG888:AI888),0)</f>
        <v>0</v>
      </c>
      <c r="AK888" s="2" t="str">
        <f>IF(AJ888=10,"A1",IF(AJ888=9,"A2",IF(AJ888=8,"A3",IF(AJ888=7,"A4",IF(AJ888=6,"A5","-")))))</f>
        <v>-</v>
      </c>
      <c r="AL888" s="2" t="str">
        <f>IF(AND(L888&lt;11,U888&lt;1.75,AA888&gt;65,OR((AND(S888&gt;49,S888&lt;61,T888="Y")),(AND(S888&lt;48,T888="Y")),(AND(S888&gt;60,T888="N")),(AND(S888&gt;60,T888="Y")),(AND(S888&gt;60,T888="C")))),"Pick","-")</f>
        <v>-</v>
      </c>
    </row>
    <row r="889" spans="2:38">
      <c r="B889" t="s">
        <v>403</v>
      </c>
      <c r="C889" s="10">
        <v>0.60416666666666663</v>
      </c>
      <c r="D889" s="9" t="s">
        <v>462</v>
      </c>
      <c r="E889" s="2" t="s">
        <v>0</v>
      </c>
      <c r="F889" s="8" t="s">
        <v>482</v>
      </c>
      <c r="G889" s="2">
        <v>11</v>
      </c>
      <c r="H889" s="2">
        <v>51</v>
      </c>
      <c r="I889" s="2">
        <v>38</v>
      </c>
      <c r="J889" s="2" t="s">
        <v>1</v>
      </c>
      <c r="K889" s="2">
        <v>2</v>
      </c>
      <c r="L889" s="2">
        <v>27</v>
      </c>
      <c r="M889" s="3" t="s">
        <v>13</v>
      </c>
      <c r="N889" s="3" t="s">
        <v>13</v>
      </c>
      <c r="O889" s="2">
        <v>51</v>
      </c>
      <c r="P889" s="2" t="b">
        <v>1</v>
      </c>
      <c r="Q889" s="2" t="s">
        <v>2</v>
      </c>
      <c r="R889" s="2" t="s">
        <v>2</v>
      </c>
      <c r="S889" s="44">
        <v>36</v>
      </c>
      <c r="T889" s="44" t="s">
        <v>12</v>
      </c>
      <c r="U889" s="20">
        <v>2.5</v>
      </c>
      <c r="V889" s="11"/>
      <c r="W889" s="2">
        <f>IF(H889&gt;52,10,0)</f>
        <v>0</v>
      </c>
      <c r="X889">
        <f>IF(L889&gt;15,0,IF(L889&lt;8,10,5))</f>
        <v>0</v>
      </c>
      <c r="Y889">
        <f>IF(S889&gt;60,10,IF(S889&lt;49,0,5))</f>
        <v>0</v>
      </c>
      <c r="Z889">
        <f>IF(T889="Y",10,IF(T889="C",5,0))</f>
        <v>0</v>
      </c>
      <c r="AA889" s="2">
        <f>SUM(W889:Z889)+50</f>
        <v>50</v>
      </c>
      <c r="AB889" s="2" t="str">
        <f>IF(AA889&lt;56,"Over 0.5","Under 1.5")</f>
        <v>Over 0.5</v>
      </c>
      <c r="AC889" s="6"/>
      <c r="AD889" s="6" t="str">
        <f>IF(M889="1-0","Under 1.5",IF(M889="0-0","Under 1.5",IF(M889="0-1","Under 1.5","Over 0.5")))</f>
        <v>Over 0.5</v>
      </c>
      <c r="AE889" s="6" t="str">
        <f>IF(M889="?",M889,IF(AB889=AD889,"WON",IF(M889="0-1","WON",IF(M889="1-0","WON","LOST"))))</f>
        <v>?</v>
      </c>
      <c r="AF889" s="6"/>
      <c r="AG889">
        <f>IF(H889&gt;52,6,IF(H889=52,5,IF(H889=51,4,IF(H889=50,3,IF(H889=49,2,IF(H889=48,1,0))))))</f>
        <v>4</v>
      </c>
      <c r="AH889">
        <f>IF(L889&lt;8,2,0)</f>
        <v>0</v>
      </c>
      <c r="AI889">
        <f>IF(S889&gt;49,2,0)</f>
        <v>0</v>
      </c>
      <c r="AJ889">
        <f>IF(SUM(AH889:AI889)=4,SUM(AG889:AI889),0)</f>
        <v>0</v>
      </c>
      <c r="AK889" s="2" t="str">
        <f>IF(AJ889=10,"A1",IF(AJ889=9,"A2",IF(AJ889=8,"A3",IF(AJ889=7,"A4",IF(AJ889=6,"A5","-")))))</f>
        <v>-</v>
      </c>
      <c r="AL889" s="2" t="str">
        <f>IF(AND(L889&lt;11,U889&lt;1.75,AA889&gt;65,OR((AND(S889&gt;49,S889&lt;61,T889="Y")),(AND(S889&lt;48,T889="Y")),(AND(S889&gt;60,T889="N")),(AND(S889&gt;60,T889="Y")),(AND(S889&gt;60,T889="C")))),"Pick","-")</f>
        <v>-</v>
      </c>
    </row>
    <row r="890" spans="2:38">
      <c r="B890" t="s">
        <v>256</v>
      </c>
      <c r="C890" s="10">
        <v>0.60416666666666663</v>
      </c>
      <c r="D890" s="9" t="s">
        <v>240</v>
      </c>
      <c r="E890" s="2" t="s">
        <v>0</v>
      </c>
      <c r="F890" s="8" t="s">
        <v>957</v>
      </c>
      <c r="G890" s="2">
        <v>26</v>
      </c>
      <c r="H890" s="2">
        <v>48</v>
      </c>
      <c r="I890" s="2">
        <v>26</v>
      </c>
      <c r="J890" s="2" t="s">
        <v>1</v>
      </c>
      <c r="K890" s="2">
        <v>1</v>
      </c>
      <c r="L890" s="2">
        <v>0</v>
      </c>
      <c r="M890" s="3" t="s">
        <v>13</v>
      </c>
      <c r="N890" s="3" t="s">
        <v>13</v>
      </c>
      <c r="O890" s="2">
        <v>48</v>
      </c>
      <c r="P890" s="2" t="b">
        <v>1</v>
      </c>
      <c r="Q890" s="2" t="s">
        <v>2</v>
      </c>
      <c r="R890" s="2" t="b">
        <v>1</v>
      </c>
      <c r="S890" s="44">
        <v>31</v>
      </c>
      <c r="T890" s="44" t="s">
        <v>12</v>
      </c>
      <c r="U890" s="20">
        <v>1.75</v>
      </c>
      <c r="V890" s="11"/>
      <c r="W890" s="2">
        <f>IF(H890&gt;52,10,0)</f>
        <v>0</v>
      </c>
      <c r="X890">
        <f>IF(L890&gt;15,0,IF(L890&lt;8,10,5))</f>
        <v>10</v>
      </c>
      <c r="Y890">
        <f>IF(S890&gt;60,10,IF(S890&lt;49,0,5))</f>
        <v>0</v>
      </c>
      <c r="Z890">
        <f>IF(T890="Y",10,IF(T890="C",5,0))</f>
        <v>0</v>
      </c>
      <c r="AA890" s="2">
        <f>SUM(W890:Z890)+50</f>
        <v>60</v>
      </c>
      <c r="AB890" s="2" t="str">
        <f>IF(AA890&lt;56,"Over 0.5","Under 1.5")</f>
        <v>Under 1.5</v>
      </c>
      <c r="AC890" s="6"/>
      <c r="AD890" s="6" t="str">
        <f>IF(M890="1-0","Under 1.5",IF(M890="0-0","Under 1.5",IF(M890="0-1","Under 1.5","Over 0.5")))</f>
        <v>Over 0.5</v>
      </c>
      <c r="AE890" s="6" t="str">
        <f>IF(M890="?",M890,IF(AB890=AD890,"WON",IF(M890="0-1","WON",IF(M890="1-0","WON","LOST"))))</f>
        <v>?</v>
      </c>
      <c r="AF890" s="6"/>
      <c r="AG890">
        <f>IF(H890&gt;52,6,IF(H890=52,5,IF(H890=51,4,IF(H890=50,3,IF(H890=49,2,IF(H890=48,1,0))))))</f>
        <v>1</v>
      </c>
      <c r="AH890">
        <f>IF(L890&lt;8,2,0)</f>
        <v>2</v>
      </c>
      <c r="AI890">
        <f>IF(S890&gt;49,2,0)</f>
        <v>0</v>
      </c>
      <c r="AJ890">
        <f>IF(SUM(AH890:AI890)=4,SUM(AG890:AI890),0)</f>
        <v>0</v>
      </c>
      <c r="AK890" s="2" t="str">
        <f>IF(AJ890=10,"A1",IF(AJ890=9,"A2",IF(AJ890=8,"A3",IF(AJ890=7,"A4",IF(AJ890=6,"A5","-")))))</f>
        <v>-</v>
      </c>
      <c r="AL890" s="2" t="str">
        <f>IF(AND(L890&lt;11,U890&lt;1.75,AA890&gt;65,OR((AND(S890&gt;49,S890&lt;61,T890="Y")),(AND(S890&lt;48,T890="Y")),(AND(S890&gt;60,T890="N")),(AND(S890&gt;60,T890="Y")),(AND(S890&gt;60,T890="C")))),"Pick","-")</f>
        <v>-</v>
      </c>
    </row>
    <row r="891" spans="2:38">
      <c r="B891" t="s">
        <v>67</v>
      </c>
      <c r="C891" s="10">
        <v>0.625</v>
      </c>
      <c r="D891" s="9" t="s">
        <v>863</v>
      </c>
      <c r="E891" s="2" t="s">
        <v>0</v>
      </c>
      <c r="F891" s="8" t="s">
        <v>298</v>
      </c>
      <c r="G891" s="2">
        <v>33</v>
      </c>
      <c r="H891" s="2">
        <v>43</v>
      </c>
      <c r="I891" s="2">
        <v>24</v>
      </c>
      <c r="J891" s="2" t="s">
        <v>1</v>
      </c>
      <c r="K891" s="2">
        <v>1</v>
      </c>
      <c r="L891" s="2">
        <v>9</v>
      </c>
      <c r="M891" s="3" t="s">
        <v>13</v>
      </c>
      <c r="N891" s="3" t="s">
        <v>13</v>
      </c>
      <c r="O891" s="2">
        <v>43</v>
      </c>
      <c r="P891" s="2" t="b">
        <v>1</v>
      </c>
      <c r="Q891" s="2" t="s">
        <v>2</v>
      </c>
      <c r="R891" s="2" t="s">
        <v>2</v>
      </c>
      <c r="S891" s="44">
        <v>49</v>
      </c>
      <c r="T891" s="44" t="s">
        <v>10</v>
      </c>
      <c r="U891" s="20">
        <v>1.45</v>
      </c>
      <c r="V891" s="11"/>
      <c r="W891" s="2">
        <f>IF(H891&gt;52,10,0)</f>
        <v>0</v>
      </c>
      <c r="X891">
        <f>IF(L891&gt;15,0,IF(L891&lt;8,10,5))</f>
        <v>5</v>
      </c>
      <c r="Y891">
        <f>IF(S891&gt;60,10,IF(S891&lt;49,0,5))</f>
        <v>5</v>
      </c>
      <c r="Z891">
        <f>IF(T891="Y",10,IF(T891="C",5,0))</f>
        <v>10</v>
      </c>
      <c r="AA891" s="2">
        <f>SUM(W891:Z891)+50</f>
        <v>70</v>
      </c>
      <c r="AB891" s="2" t="str">
        <f>IF(AA891&lt;56,"Over 0.5","Under 1.5")</f>
        <v>Under 1.5</v>
      </c>
      <c r="AC891" s="6"/>
      <c r="AD891" s="6" t="str">
        <f>IF(M891="1-0","Under 1.5",IF(M891="0-0","Under 1.5",IF(M891="0-1","Under 1.5","Over 0.5")))</f>
        <v>Over 0.5</v>
      </c>
      <c r="AE891" s="6" t="str">
        <f>IF(M891="?",M891,IF(AB891=AD891,"WON",IF(M891="0-1","WON",IF(M891="1-0","WON","LOST"))))</f>
        <v>?</v>
      </c>
      <c r="AF891" s="6"/>
      <c r="AG891">
        <f>IF(H891&gt;52,6,IF(H891=52,5,IF(H891=51,4,IF(H891=50,3,IF(H891=49,2,IF(H891=48,1,0))))))</f>
        <v>0</v>
      </c>
      <c r="AH891">
        <f>IF(L891&lt;8,2,0)</f>
        <v>0</v>
      </c>
      <c r="AI891">
        <f>IF(S891&gt;49,2,0)</f>
        <v>0</v>
      </c>
      <c r="AJ891">
        <f>IF(SUM(AH891:AI891)=4,SUM(AG891:AI891),0)</f>
        <v>0</v>
      </c>
      <c r="AK891" s="2" t="str">
        <f>IF(AJ891=10,"A1",IF(AJ891=9,"A2",IF(AJ891=8,"A3",IF(AJ891=7,"A4",IF(AJ891=6,"A5","-")))))</f>
        <v>-</v>
      </c>
      <c r="AL891" s="2" t="str">
        <f>IF(AND(L891&lt;11,U891&lt;1.75,AA891&gt;65,OR((AND(S891&gt;49,S891&lt;61,T891="Y")),(AND(S891&lt;48,T891="Y")),(AND(S891&gt;60,T891="N")),(AND(S891&gt;60,T891="Y")),(AND(S891&gt;60,T891="C")))),"Pick","-")</f>
        <v>-</v>
      </c>
    </row>
    <row r="892" spans="2:38">
      <c r="B892" t="s">
        <v>206</v>
      </c>
      <c r="C892" s="10">
        <v>0.625</v>
      </c>
      <c r="D892" s="9" t="s">
        <v>848</v>
      </c>
      <c r="E892" s="2" t="s">
        <v>0</v>
      </c>
      <c r="F892" s="8" t="s">
        <v>177</v>
      </c>
      <c r="G892" s="2">
        <v>17</v>
      </c>
      <c r="H892" s="2">
        <v>49</v>
      </c>
      <c r="I892" s="2">
        <v>34</v>
      </c>
      <c r="J892" s="2" t="s">
        <v>1</v>
      </c>
      <c r="K892" s="2" t="s">
        <v>1</v>
      </c>
      <c r="L892" s="2">
        <v>17</v>
      </c>
      <c r="M892" s="3" t="s">
        <v>13</v>
      </c>
      <c r="N892" s="3" t="s">
        <v>13</v>
      </c>
      <c r="O892" s="2">
        <v>49</v>
      </c>
      <c r="P892" s="2" t="b">
        <v>1</v>
      </c>
      <c r="Q892" s="2" t="b">
        <v>1</v>
      </c>
      <c r="R892" s="2" t="s">
        <v>2</v>
      </c>
      <c r="S892" s="44">
        <v>53</v>
      </c>
      <c r="T892" s="44" t="s">
        <v>10</v>
      </c>
      <c r="U892" s="20">
        <v>1.4</v>
      </c>
      <c r="V892" s="11"/>
      <c r="W892" s="2">
        <f t="shared" ref="W892:W914" si="1083">IF(H892&gt;52,10,0)</f>
        <v>0</v>
      </c>
      <c r="X892">
        <f t="shared" ref="X892:X914" si="1084">IF(L892&gt;15,0,IF(L892&lt;8,10,5))</f>
        <v>0</v>
      </c>
      <c r="Y892">
        <f t="shared" ref="Y892:Y914" si="1085">IF(S892&gt;60,10,IF(S892&lt;49,0,5))</f>
        <v>5</v>
      </c>
      <c r="Z892">
        <f t="shared" ref="Z892:Z914" si="1086">IF(T892="Y",10,IF(T892="C",5,0))</f>
        <v>10</v>
      </c>
      <c r="AA892" s="2">
        <f t="shared" ref="AA892:AA914" si="1087">SUM(W892:Z892)+50</f>
        <v>65</v>
      </c>
      <c r="AB892" s="2" t="str">
        <f t="shared" ref="AB892:AB914" si="1088">IF(AA892&lt;56,"Over 0.5","Under 1.5")</f>
        <v>Under 1.5</v>
      </c>
      <c r="AC892" s="6"/>
      <c r="AD892" s="6" t="str">
        <f t="shared" ref="AD892:AD914" si="1089">IF(M892="1-0","Under 1.5",IF(M892="0-0","Under 1.5",IF(M892="0-1","Under 1.5","Over 0.5")))</f>
        <v>Over 0.5</v>
      </c>
      <c r="AE892" s="6" t="str">
        <f t="shared" ref="AE892:AE914" si="1090">IF(M892="?",M892,IF(AB892=AD892,"WON",IF(M892="0-1","WON",IF(M892="1-0","WON","LOST"))))</f>
        <v>?</v>
      </c>
      <c r="AF892" s="6"/>
      <c r="AG892">
        <f t="shared" ref="AG892:AG914" si="1091">IF(H892&gt;52,6,IF(H892=52,5,IF(H892=51,4,IF(H892=50,3,IF(H892=49,2,IF(H892=48,1,0))))))</f>
        <v>2</v>
      </c>
      <c r="AH892">
        <f t="shared" ref="AH892:AH914" si="1092">IF(L892&lt;8,2,0)</f>
        <v>0</v>
      </c>
      <c r="AI892">
        <f t="shared" ref="AI892:AI914" si="1093">IF(S892&gt;49,2,0)</f>
        <v>2</v>
      </c>
      <c r="AJ892">
        <f t="shared" ref="AJ892:AJ914" si="1094">IF(SUM(AH892:AI892)=4,SUM(AG892:AI892),0)</f>
        <v>0</v>
      </c>
      <c r="AK892" s="2" t="str">
        <f t="shared" ref="AK892:AK914" si="1095">IF(AJ892=10,"A1",IF(AJ892=9,"A2",IF(AJ892=8,"A3",IF(AJ892=7,"A4",IF(AJ892=6,"A5","-")))))</f>
        <v>-</v>
      </c>
      <c r="AL892" s="2" t="str">
        <f t="shared" ref="AL892:AL914" si="1096">IF(AND(L892&lt;11,U892&lt;1.75,AA892&gt;65,OR((AND(S892&gt;49,S892&lt;61,T892="Y")),(AND(S892&lt;48,T892="Y")),(AND(S892&gt;60,T892="N")),(AND(S892&gt;60,T892="Y")),(AND(S892&gt;60,T892="C")))),"Pick","-")</f>
        <v>-</v>
      </c>
    </row>
    <row r="893" spans="2:38">
      <c r="B893" t="s">
        <v>315</v>
      </c>
      <c r="C893" s="10">
        <v>0.625</v>
      </c>
      <c r="D893" s="9" t="s">
        <v>1179</v>
      </c>
      <c r="E893" s="2" t="s">
        <v>0</v>
      </c>
      <c r="F893" s="8" t="s">
        <v>310</v>
      </c>
      <c r="G893" s="2">
        <v>19</v>
      </c>
      <c r="H893" s="2">
        <v>45</v>
      </c>
      <c r="I893" s="2">
        <v>36</v>
      </c>
      <c r="J893" s="2" t="s">
        <v>1</v>
      </c>
      <c r="K893" s="2" t="s">
        <v>1</v>
      </c>
      <c r="L893" s="2">
        <v>17</v>
      </c>
      <c r="M893" s="3" t="s">
        <v>13</v>
      </c>
      <c r="N893" s="3" t="s">
        <v>13</v>
      </c>
      <c r="O893" s="2">
        <v>45</v>
      </c>
      <c r="P893" s="2" t="b">
        <v>1</v>
      </c>
      <c r="Q893" s="2" t="b">
        <v>1</v>
      </c>
      <c r="R893" s="2" t="s">
        <v>2</v>
      </c>
      <c r="S893" s="44">
        <v>66</v>
      </c>
      <c r="T893" s="44" t="s">
        <v>10</v>
      </c>
      <c r="U893" s="20">
        <v>1.55</v>
      </c>
      <c r="V893" s="11"/>
      <c r="W893" s="2">
        <f t="shared" si="1083"/>
        <v>0</v>
      </c>
      <c r="X893">
        <f t="shared" si="1084"/>
        <v>0</v>
      </c>
      <c r="Y893">
        <f t="shared" si="1085"/>
        <v>10</v>
      </c>
      <c r="Z893">
        <f t="shared" si="1086"/>
        <v>10</v>
      </c>
      <c r="AA893" s="2">
        <f t="shared" si="1087"/>
        <v>70</v>
      </c>
      <c r="AB893" s="2" t="str">
        <f t="shared" si="1088"/>
        <v>Under 1.5</v>
      </c>
      <c r="AC893" s="6"/>
      <c r="AD893" s="6" t="str">
        <f t="shared" si="1089"/>
        <v>Over 0.5</v>
      </c>
      <c r="AE893" s="6" t="str">
        <f t="shared" si="1090"/>
        <v>?</v>
      </c>
      <c r="AF893" s="6"/>
      <c r="AG893">
        <f t="shared" si="1091"/>
        <v>0</v>
      </c>
      <c r="AH893">
        <f t="shared" si="1092"/>
        <v>0</v>
      </c>
      <c r="AI893">
        <f t="shared" si="1093"/>
        <v>2</v>
      </c>
      <c r="AJ893">
        <f t="shared" si="1094"/>
        <v>0</v>
      </c>
      <c r="AK893" s="2" t="str">
        <f t="shared" si="1095"/>
        <v>-</v>
      </c>
      <c r="AL893" s="2" t="str">
        <f t="shared" si="1096"/>
        <v>-</v>
      </c>
    </row>
    <row r="894" spans="2:38">
      <c r="B894" t="s">
        <v>207</v>
      </c>
      <c r="C894" s="10">
        <v>0.625</v>
      </c>
      <c r="D894" s="9" t="s">
        <v>191</v>
      </c>
      <c r="E894" s="2" t="s">
        <v>0</v>
      </c>
      <c r="F894" s="8" t="s">
        <v>1071</v>
      </c>
      <c r="G894" s="2">
        <v>32</v>
      </c>
      <c r="H894" s="2">
        <v>51</v>
      </c>
      <c r="I894" s="2">
        <v>16</v>
      </c>
      <c r="J894" s="2" t="s">
        <v>1</v>
      </c>
      <c r="K894" s="2">
        <v>1</v>
      </c>
      <c r="L894" s="2">
        <v>16</v>
      </c>
      <c r="M894" s="3" t="s">
        <v>13</v>
      </c>
      <c r="N894" s="3" t="s">
        <v>13</v>
      </c>
      <c r="O894" s="2">
        <v>51</v>
      </c>
      <c r="P894" s="2" t="b">
        <v>1</v>
      </c>
      <c r="Q894" s="2" t="s">
        <v>2</v>
      </c>
      <c r="R894" s="2" t="s">
        <v>2</v>
      </c>
      <c r="S894" s="44">
        <v>60</v>
      </c>
      <c r="T894" s="44" t="s">
        <v>12</v>
      </c>
      <c r="U894" s="20">
        <v>1.4</v>
      </c>
      <c r="V894" s="11"/>
      <c r="W894" s="2">
        <f t="shared" si="1083"/>
        <v>0</v>
      </c>
      <c r="X894">
        <f t="shared" si="1084"/>
        <v>0</v>
      </c>
      <c r="Y894">
        <f t="shared" si="1085"/>
        <v>5</v>
      </c>
      <c r="Z894">
        <f t="shared" si="1086"/>
        <v>0</v>
      </c>
      <c r="AA894" s="2">
        <f t="shared" si="1087"/>
        <v>55</v>
      </c>
      <c r="AB894" s="2" t="str">
        <f t="shared" si="1088"/>
        <v>Over 0.5</v>
      </c>
      <c r="AC894" s="6"/>
      <c r="AD894" s="6" t="str">
        <f t="shared" si="1089"/>
        <v>Over 0.5</v>
      </c>
      <c r="AE894" s="6" t="str">
        <f t="shared" si="1090"/>
        <v>?</v>
      </c>
      <c r="AF894" s="6"/>
      <c r="AG894">
        <f t="shared" si="1091"/>
        <v>4</v>
      </c>
      <c r="AH894">
        <f t="shared" si="1092"/>
        <v>0</v>
      </c>
      <c r="AI894">
        <f t="shared" si="1093"/>
        <v>2</v>
      </c>
      <c r="AJ894">
        <f t="shared" si="1094"/>
        <v>0</v>
      </c>
      <c r="AK894" s="2" t="str">
        <f t="shared" si="1095"/>
        <v>-</v>
      </c>
      <c r="AL894" s="2" t="str">
        <f t="shared" si="1096"/>
        <v>-</v>
      </c>
    </row>
    <row r="895" spans="2:38">
      <c r="B895" t="s">
        <v>207</v>
      </c>
      <c r="C895" s="10">
        <v>0.625</v>
      </c>
      <c r="D895" s="9" t="s">
        <v>1391</v>
      </c>
      <c r="E895" s="2" t="s">
        <v>0</v>
      </c>
      <c r="F895" s="8" t="s">
        <v>1072</v>
      </c>
      <c r="G895" s="2">
        <v>30</v>
      </c>
      <c r="H895" s="2">
        <v>45</v>
      </c>
      <c r="I895" s="2">
        <v>25</v>
      </c>
      <c r="J895" s="2" t="s">
        <v>1</v>
      </c>
      <c r="K895" s="2">
        <v>1</v>
      </c>
      <c r="L895" s="2">
        <v>5</v>
      </c>
      <c r="M895" s="3" t="s">
        <v>13</v>
      </c>
      <c r="N895" s="3" t="s">
        <v>13</v>
      </c>
      <c r="O895" s="2">
        <v>45</v>
      </c>
      <c r="P895" s="2" t="b">
        <v>1</v>
      </c>
      <c r="Q895" s="2" t="s">
        <v>2</v>
      </c>
      <c r="R895" s="2" t="b">
        <v>1</v>
      </c>
      <c r="S895" s="44">
        <v>52</v>
      </c>
      <c r="T895" s="44" t="s">
        <v>12</v>
      </c>
      <c r="U895" s="20">
        <v>2.1</v>
      </c>
      <c r="V895" s="11" t="s">
        <v>24</v>
      </c>
      <c r="W895" s="2">
        <f t="shared" si="1083"/>
        <v>0</v>
      </c>
      <c r="X895">
        <f t="shared" si="1084"/>
        <v>10</v>
      </c>
      <c r="Y895">
        <f t="shared" si="1085"/>
        <v>5</v>
      </c>
      <c r="Z895">
        <f t="shared" si="1086"/>
        <v>0</v>
      </c>
      <c r="AA895" s="2">
        <f t="shared" si="1087"/>
        <v>65</v>
      </c>
      <c r="AB895" s="2" t="str">
        <f t="shared" si="1088"/>
        <v>Under 1.5</v>
      </c>
      <c r="AC895" s="6"/>
      <c r="AD895" s="6" t="str">
        <f t="shared" si="1089"/>
        <v>Over 0.5</v>
      </c>
      <c r="AE895" s="6" t="str">
        <f t="shared" si="1090"/>
        <v>?</v>
      </c>
      <c r="AF895" s="6"/>
      <c r="AG895">
        <f t="shared" si="1091"/>
        <v>0</v>
      </c>
      <c r="AH895">
        <f t="shared" si="1092"/>
        <v>2</v>
      </c>
      <c r="AI895">
        <f t="shared" si="1093"/>
        <v>2</v>
      </c>
      <c r="AJ895">
        <f t="shared" si="1094"/>
        <v>4</v>
      </c>
      <c r="AK895" s="2" t="str">
        <f t="shared" si="1095"/>
        <v>-</v>
      </c>
      <c r="AL895" s="2" t="str">
        <f t="shared" si="1096"/>
        <v>-</v>
      </c>
    </row>
    <row r="896" spans="2:38">
      <c r="B896" t="s">
        <v>207</v>
      </c>
      <c r="C896" s="10">
        <v>0.625</v>
      </c>
      <c r="D896" s="9" t="s">
        <v>690</v>
      </c>
      <c r="E896" s="2" t="s">
        <v>0</v>
      </c>
      <c r="F896" s="8" t="s">
        <v>1392</v>
      </c>
      <c r="G896" s="2">
        <v>33</v>
      </c>
      <c r="H896" s="2">
        <v>50</v>
      </c>
      <c r="I896" s="2">
        <v>17</v>
      </c>
      <c r="J896" s="2" t="s">
        <v>1</v>
      </c>
      <c r="K896" s="2">
        <v>1</v>
      </c>
      <c r="L896" s="2">
        <v>16</v>
      </c>
      <c r="M896" s="3" t="s">
        <v>13</v>
      </c>
      <c r="N896" s="3" t="s">
        <v>13</v>
      </c>
      <c r="O896" s="2">
        <v>50</v>
      </c>
      <c r="P896" s="2" t="b">
        <v>1</v>
      </c>
      <c r="Q896" s="2" t="s">
        <v>2</v>
      </c>
      <c r="R896" s="2" t="s">
        <v>2</v>
      </c>
      <c r="S896" s="44">
        <v>33</v>
      </c>
      <c r="T896" s="44" t="s">
        <v>12</v>
      </c>
      <c r="U896" s="20">
        <v>1.5</v>
      </c>
      <c r="V896" s="11"/>
      <c r="W896" s="2">
        <f t="shared" si="1083"/>
        <v>0</v>
      </c>
      <c r="X896">
        <f t="shared" si="1084"/>
        <v>0</v>
      </c>
      <c r="Y896">
        <f t="shared" si="1085"/>
        <v>0</v>
      </c>
      <c r="Z896">
        <f t="shared" si="1086"/>
        <v>0</v>
      </c>
      <c r="AA896" s="2">
        <f t="shared" si="1087"/>
        <v>50</v>
      </c>
      <c r="AB896" s="2" t="str">
        <f t="shared" si="1088"/>
        <v>Over 0.5</v>
      </c>
      <c r="AC896" s="6"/>
      <c r="AD896" s="6" t="str">
        <f t="shared" si="1089"/>
        <v>Over 0.5</v>
      </c>
      <c r="AE896" s="6" t="str">
        <f t="shared" si="1090"/>
        <v>?</v>
      </c>
      <c r="AF896" s="6"/>
      <c r="AG896">
        <f t="shared" si="1091"/>
        <v>3</v>
      </c>
      <c r="AH896">
        <f t="shared" si="1092"/>
        <v>0</v>
      </c>
      <c r="AI896">
        <f t="shared" si="1093"/>
        <v>0</v>
      </c>
      <c r="AJ896">
        <f t="shared" si="1094"/>
        <v>0</v>
      </c>
      <c r="AK896" s="2" t="str">
        <f t="shared" si="1095"/>
        <v>-</v>
      </c>
      <c r="AL896" s="2" t="str">
        <f t="shared" si="1096"/>
        <v>-</v>
      </c>
    </row>
    <row r="897" spans="2:38">
      <c r="B897" t="s">
        <v>314</v>
      </c>
      <c r="C897" s="10">
        <v>0.625</v>
      </c>
      <c r="D897" s="9" t="s">
        <v>781</v>
      </c>
      <c r="E897" s="2" t="s">
        <v>0</v>
      </c>
      <c r="F897" s="8" t="s">
        <v>327</v>
      </c>
      <c r="G897" s="2">
        <v>30</v>
      </c>
      <c r="H897" s="2">
        <v>44</v>
      </c>
      <c r="I897" s="2">
        <v>26</v>
      </c>
      <c r="J897" s="2" t="s">
        <v>1</v>
      </c>
      <c r="K897" s="2">
        <v>2</v>
      </c>
      <c r="L897" s="2">
        <v>4</v>
      </c>
      <c r="M897" s="3" t="s">
        <v>13</v>
      </c>
      <c r="N897" s="3" t="s">
        <v>13</v>
      </c>
      <c r="O897" s="2">
        <v>44</v>
      </c>
      <c r="P897" s="2" t="b">
        <v>1</v>
      </c>
      <c r="Q897" s="2" t="s">
        <v>2</v>
      </c>
      <c r="R897" s="2" t="b">
        <v>1</v>
      </c>
      <c r="S897" s="44">
        <v>56</v>
      </c>
      <c r="T897" s="44" t="s">
        <v>10</v>
      </c>
      <c r="U897" s="20">
        <v>1.6</v>
      </c>
      <c r="V897" s="11"/>
      <c r="W897" s="2">
        <f t="shared" si="1083"/>
        <v>0</v>
      </c>
      <c r="X897">
        <f t="shared" si="1084"/>
        <v>10</v>
      </c>
      <c r="Y897">
        <f t="shared" si="1085"/>
        <v>5</v>
      </c>
      <c r="Z897">
        <f t="shared" si="1086"/>
        <v>10</v>
      </c>
      <c r="AA897" s="2">
        <f t="shared" si="1087"/>
        <v>75</v>
      </c>
      <c r="AB897" s="2" t="str">
        <f t="shared" si="1088"/>
        <v>Under 1.5</v>
      </c>
      <c r="AC897" s="6"/>
      <c r="AD897" s="6" t="str">
        <f t="shared" si="1089"/>
        <v>Over 0.5</v>
      </c>
      <c r="AE897" s="6" t="str">
        <f t="shared" si="1090"/>
        <v>?</v>
      </c>
      <c r="AF897" s="6"/>
      <c r="AG897">
        <f t="shared" si="1091"/>
        <v>0</v>
      </c>
      <c r="AH897">
        <f t="shared" si="1092"/>
        <v>2</v>
      </c>
      <c r="AI897">
        <f t="shared" si="1093"/>
        <v>2</v>
      </c>
      <c r="AJ897">
        <f t="shared" si="1094"/>
        <v>4</v>
      </c>
      <c r="AK897" s="2" t="str">
        <f t="shared" si="1095"/>
        <v>-</v>
      </c>
      <c r="AL897" s="2" t="str">
        <f t="shared" si="1096"/>
        <v>Pick</v>
      </c>
    </row>
    <row r="898" spans="2:38">
      <c r="B898" t="s">
        <v>208</v>
      </c>
      <c r="C898" s="10">
        <v>0.625</v>
      </c>
      <c r="D898" s="9" t="s">
        <v>1393</v>
      </c>
      <c r="E898" s="2" t="s">
        <v>0</v>
      </c>
      <c r="F898" s="8" t="s">
        <v>1394</v>
      </c>
      <c r="G898" s="2">
        <v>25</v>
      </c>
      <c r="H898" s="2">
        <v>52</v>
      </c>
      <c r="I898" s="2">
        <v>23</v>
      </c>
      <c r="J898" s="2" t="s">
        <v>1</v>
      </c>
      <c r="K898" s="2">
        <v>1</v>
      </c>
      <c r="L898" s="2">
        <v>2</v>
      </c>
      <c r="M898" s="3" t="s">
        <v>13</v>
      </c>
      <c r="N898" s="3" t="s">
        <v>13</v>
      </c>
      <c r="O898" s="2">
        <v>52</v>
      </c>
      <c r="P898" s="2" t="b">
        <v>1</v>
      </c>
      <c r="Q898" s="2" t="s">
        <v>2</v>
      </c>
      <c r="R898" s="2" t="b">
        <v>1</v>
      </c>
      <c r="S898" s="44">
        <v>48</v>
      </c>
      <c r="T898" s="44" t="s">
        <v>12</v>
      </c>
      <c r="U898" s="20">
        <v>1.65</v>
      </c>
      <c r="V898" s="11"/>
      <c r="W898" s="2">
        <f t="shared" si="1083"/>
        <v>0</v>
      </c>
      <c r="X898">
        <f t="shared" si="1084"/>
        <v>10</v>
      </c>
      <c r="Y898">
        <f t="shared" si="1085"/>
        <v>0</v>
      </c>
      <c r="Z898">
        <f t="shared" si="1086"/>
        <v>0</v>
      </c>
      <c r="AA898" s="2">
        <f t="shared" si="1087"/>
        <v>60</v>
      </c>
      <c r="AB898" s="2" t="str">
        <f t="shared" si="1088"/>
        <v>Under 1.5</v>
      </c>
      <c r="AC898" s="6"/>
      <c r="AD898" s="6" t="str">
        <f t="shared" si="1089"/>
        <v>Over 0.5</v>
      </c>
      <c r="AE898" s="6" t="str">
        <f t="shared" si="1090"/>
        <v>?</v>
      </c>
      <c r="AF898" s="6"/>
      <c r="AG898">
        <f t="shared" si="1091"/>
        <v>5</v>
      </c>
      <c r="AH898">
        <f t="shared" si="1092"/>
        <v>2</v>
      </c>
      <c r="AI898">
        <f t="shared" si="1093"/>
        <v>0</v>
      </c>
      <c r="AJ898">
        <f t="shared" si="1094"/>
        <v>0</v>
      </c>
      <c r="AK898" s="2" t="str">
        <f t="shared" si="1095"/>
        <v>-</v>
      </c>
      <c r="AL898" s="2" t="str">
        <f t="shared" si="1096"/>
        <v>-</v>
      </c>
    </row>
    <row r="899" spans="2:38">
      <c r="B899" t="s">
        <v>307</v>
      </c>
      <c r="C899" s="10">
        <v>0.625</v>
      </c>
      <c r="D899" s="9" t="s">
        <v>345</v>
      </c>
      <c r="E899" s="2" t="s">
        <v>0</v>
      </c>
      <c r="F899" s="8" t="s">
        <v>303</v>
      </c>
      <c r="G899" s="2">
        <v>19</v>
      </c>
      <c r="H899" s="2">
        <v>45</v>
      </c>
      <c r="I899" s="2">
        <v>36</v>
      </c>
      <c r="J899" s="2" t="s">
        <v>1</v>
      </c>
      <c r="K899" s="2">
        <v>2</v>
      </c>
      <c r="L899" s="2">
        <v>17</v>
      </c>
      <c r="M899" s="3" t="s">
        <v>13</v>
      </c>
      <c r="N899" s="3" t="s">
        <v>13</v>
      </c>
      <c r="O899" s="2">
        <v>45</v>
      </c>
      <c r="P899" s="2" t="b">
        <v>1</v>
      </c>
      <c r="Q899" s="2" t="s">
        <v>2</v>
      </c>
      <c r="R899" s="2" t="s">
        <v>2</v>
      </c>
      <c r="S899" s="44">
        <v>69</v>
      </c>
      <c r="T899" s="44"/>
      <c r="U899" s="20">
        <v>1.95</v>
      </c>
      <c r="V899" s="11"/>
      <c r="W899" s="2">
        <f t="shared" si="1083"/>
        <v>0</v>
      </c>
      <c r="X899">
        <f t="shared" si="1084"/>
        <v>0</v>
      </c>
      <c r="Y899">
        <f t="shared" si="1085"/>
        <v>10</v>
      </c>
      <c r="Z899">
        <f t="shared" si="1086"/>
        <v>0</v>
      </c>
      <c r="AA899" s="2">
        <f t="shared" si="1087"/>
        <v>60</v>
      </c>
      <c r="AB899" s="2" t="str">
        <f t="shared" si="1088"/>
        <v>Under 1.5</v>
      </c>
      <c r="AC899" s="6"/>
      <c r="AD899" s="6" t="str">
        <f t="shared" si="1089"/>
        <v>Over 0.5</v>
      </c>
      <c r="AE899" s="6" t="str">
        <f t="shared" si="1090"/>
        <v>?</v>
      </c>
      <c r="AF899" s="6"/>
      <c r="AG899">
        <f t="shared" si="1091"/>
        <v>0</v>
      </c>
      <c r="AH899">
        <f t="shared" si="1092"/>
        <v>0</v>
      </c>
      <c r="AI899">
        <f t="shared" si="1093"/>
        <v>2</v>
      </c>
      <c r="AJ899">
        <f t="shared" si="1094"/>
        <v>0</v>
      </c>
      <c r="AK899" s="2" t="str">
        <f t="shared" si="1095"/>
        <v>-</v>
      </c>
      <c r="AL899" s="2" t="str">
        <f t="shared" si="1096"/>
        <v>-</v>
      </c>
    </row>
    <row r="900" spans="2:38">
      <c r="B900" t="s">
        <v>307</v>
      </c>
      <c r="C900" s="10">
        <v>0.625</v>
      </c>
      <c r="D900" s="9" t="s">
        <v>433</v>
      </c>
      <c r="E900" s="2" t="s">
        <v>0</v>
      </c>
      <c r="F900" s="8" t="s">
        <v>301</v>
      </c>
      <c r="G900" s="2">
        <v>21</v>
      </c>
      <c r="H900" s="2">
        <v>64</v>
      </c>
      <c r="I900" s="2">
        <v>15</v>
      </c>
      <c r="J900" s="2" t="s">
        <v>1</v>
      </c>
      <c r="K900" s="2" t="s">
        <v>1</v>
      </c>
      <c r="L900" s="2">
        <v>6</v>
      </c>
      <c r="M900" s="3" t="s">
        <v>13</v>
      </c>
      <c r="N900" s="3" t="s">
        <v>13</v>
      </c>
      <c r="O900" s="2" t="b">
        <v>1</v>
      </c>
      <c r="P900" s="2" t="b">
        <v>1</v>
      </c>
      <c r="Q900" s="2" t="b">
        <v>1</v>
      </c>
      <c r="R900" s="2" t="b">
        <v>1</v>
      </c>
      <c r="S900" s="44">
        <v>77</v>
      </c>
      <c r="T900" s="44" t="s">
        <v>10</v>
      </c>
      <c r="U900" s="20">
        <v>1.5</v>
      </c>
      <c r="V900" s="11"/>
      <c r="W900" s="2">
        <f t="shared" si="1083"/>
        <v>10</v>
      </c>
      <c r="X900">
        <f t="shared" si="1084"/>
        <v>10</v>
      </c>
      <c r="Y900">
        <f t="shared" si="1085"/>
        <v>10</v>
      </c>
      <c r="Z900">
        <f t="shared" si="1086"/>
        <v>10</v>
      </c>
      <c r="AA900" s="2">
        <f t="shared" si="1087"/>
        <v>90</v>
      </c>
      <c r="AB900" s="2" t="str">
        <f t="shared" si="1088"/>
        <v>Under 1.5</v>
      </c>
      <c r="AC900" s="6"/>
      <c r="AD900" s="6" t="str">
        <f t="shared" si="1089"/>
        <v>Over 0.5</v>
      </c>
      <c r="AE900" s="6" t="str">
        <f t="shared" si="1090"/>
        <v>?</v>
      </c>
      <c r="AF900" s="6"/>
      <c r="AG900">
        <f t="shared" si="1091"/>
        <v>6</v>
      </c>
      <c r="AH900">
        <f t="shared" si="1092"/>
        <v>2</v>
      </c>
      <c r="AI900">
        <f t="shared" si="1093"/>
        <v>2</v>
      </c>
      <c r="AJ900">
        <f t="shared" si="1094"/>
        <v>10</v>
      </c>
      <c r="AK900" s="2" t="str">
        <f t="shared" si="1095"/>
        <v>A1</v>
      </c>
      <c r="AL900" s="2" t="str">
        <f t="shared" si="1096"/>
        <v>Pick</v>
      </c>
    </row>
    <row r="901" spans="2:38">
      <c r="B901" t="s">
        <v>307</v>
      </c>
      <c r="C901" s="10">
        <v>0.625</v>
      </c>
      <c r="D901" s="9" t="s">
        <v>302</v>
      </c>
      <c r="E901" s="2" t="s">
        <v>0</v>
      </c>
      <c r="F901" s="8" t="s">
        <v>570</v>
      </c>
      <c r="G901" s="2">
        <v>38</v>
      </c>
      <c r="H901" s="2">
        <v>43</v>
      </c>
      <c r="I901" s="2">
        <v>19</v>
      </c>
      <c r="J901" s="2" t="s">
        <v>1</v>
      </c>
      <c r="K901" s="2">
        <v>1</v>
      </c>
      <c r="L901" s="2">
        <v>19</v>
      </c>
      <c r="M901" s="3" t="s">
        <v>13</v>
      </c>
      <c r="N901" s="3" t="s">
        <v>13</v>
      </c>
      <c r="O901" s="2">
        <v>43</v>
      </c>
      <c r="P901" s="2" t="b">
        <v>1</v>
      </c>
      <c r="Q901" s="2" t="s">
        <v>2</v>
      </c>
      <c r="R901" s="2" t="s">
        <v>2</v>
      </c>
      <c r="S901" s="44">
        <v>55</v>
      </c>
      <c r="T901" s="44"/>
      <c r="U901" s="20">
        <v>1.85</v>
      </c>
      <c r="V901" s="11"/>
      <c r="W901" s="2">
        <f t="shared" si="1083"/>
        <v>0</v>
      </c>
      <c r="X901">
        <f t="shared" si="1084"/>
        <v>0</v>
      </c>
      <c r="Y901">
        <f t="shared" si="1085"/>
        <v>5</v>
      </c>
      <c r="Z901">
        <f t="shared" si="1086"/>
        <v>0</v>
      </c>
      <c r="AA901" s="2">
        <f t="shared" si="1087"/>
        <v>55</v>
      </c>
      <c r="AB901" s="2" t="str">
        <f t="shared" si="1088"/>
        <v>Over 0.5</v>
      </c>
      <c r="AC901" s="6"/>
      <c r="AD901" s="6" t="str">
        <f t="shared" si="1089"/>
        <v>Over 0.5</v>
      </c>
      <c r="AE901" s="6" t="str">
        <f t="shared" si="1090"/>
        <v>?</v>
      </c>
      <c r="AF901" s="6"/>
      <c r="AG901">
        <f t="shared" si="1091"/>
        <v>0</v>
      </c>
      <c r="AH901">
        <f t="shared" si="1092"/>
        <v>0</v>
      </c>
      <c r="AI901">
        <f t="shared" si="1093"/>
        <v>2</v>
      </c>
      <c r="AJ901">
        <f t="shared" si="1094"/>
        <v>0</v>
      </c>
      <c r="AK901" s="2" t="str">
        <f t="shared" si="1095"/>
        <v>-</v>
      </c>
      <c r="AL901" s="2" t="str">
        <f t="shared" si="1096"/>
        <v>-</v>
      </c>
    </row>
    <row r="902" spans="2:38">
      <c r="B902" t="s">
        <v>307</v>
      </c>
      <c r="C902" s="10">
        <v>0.625</v>
      </c>
      <c r="D902" s="9" t="s">
        <v>304</v>
      </c>
      <c r="E902" s="2" t="s">
        <v>0</v>
      </c>
      <c r="F902" s="8" t="s">
        <v>299</v>
      </c>
      <c r="G902" s="2">
        <v>35</v>
      </c>
      <c r="H902" s="2">
        <v>47</v>
      </c>
      <c r="I902" s="2">
        <v>18</v>
      </c>
      <c r="J902" s="2" t="s">
        <v>1</v>
      </c>
      <c r="K902" s="2">
        <v>1</v>
      </c>
      <c r="L902" s="2">
        <v>17</v>
      </c>
      <c r="M902" s="3" t="s">
        <v>13</v>
      </c>
      <c r="N902" s="3" t="s">
        <v>13</v>
      </c>
      <c r="O902" s="2">
        <v>47</v>
      </c>
      <c r="P902" s="2" t="b">
        <v>1</v>
      </c>
      <c r="Q902" s="2" t="s">
        <v>2</v>
      </c>
      <c r="R902" s="2" t="s">
        <v>2</v>
      </c>
      <c r="S902" s="44">
        <v>57</v>
      </c>
      <c r="T902" s="44" t="s">
        <v>12</v>
      </c>
      <c r="U902" s="20">
        <v>1.65</v>
      </c>
      <c r="V902" s="11"/>
      <c r="W902" s="2">
        <f t="shared" si="1083"/>
        <v>0</v>
      </c>
      <c r="X902">
        <f t="shared" si="1084"/>
        <v>0</v>
      </c>
      <c r="Y902">
        <f t="shared" si="1085"/>
        <v>5</v>
      </c>
      <c r="Z902">
        <f t="shared" si="1086"/>
        <v>0</v>
      </c>
      <c r="AA902" s="2">
        <f t="shared" si="1087"/>
        <v>55</v>
      </c>
      <c r="AB902" s="2" t="str">
        <f t="shared" si="1088"/>
        <v>Over 0.5</v>
      </c>
      <c r="AC902" s="6"/>
      <c r="AD902" s="6" t="str">
        <f t="shared" si="1089"/>
        <v>Over 0.5</v>
      </c>
      <c r="AE902" s="6" t="str">
        <f t="shared" si="1090"/>
        <v>?</v>
      </c>
      <c r="AF902" s="6"/>
      <c r="AG902">
        <f t="shared" si="1091"/>
        <v>0</v>
      </c>
      <c r="AH902">
        <f t="shared" si="1092"/>
        <v>0</v>
      </c>
      <c r="AI902">
        <f t="shared" si="1093"/>
        <v>2</v>
      </c>
      <c r="AJ902">
        <f t="shared" si="1094"/>
        <v>0</v>
      </c>
      <c r="AK902" s="2" t="str">
        <f t="shared" si="1095"/>
        <v>-</v>
      </c>
      <c r="AL902" s="2" t="str">
        <f t="shared" si="1096"/>
        <v>-</v>
      </c>
    </row>
    <row r="903" spans="2:38">
      <c r="B903" t="s">
        <v>161</v>
      </c>
      <c r="C903" s="10">
        <v>0.625</v>
      </c>
      <c r="D903" s="9" t="s">
        <v>1138</v>
      </c>
      <c r="E903" s="2" t="s">
        <v>0</v>
      </c>
      <c r="F903" s="8" t="s">
        <v>1137</v>
      </c>
      <c r="G903" s="2">
        <v>14</v>
      </c>
      <c r="H903" s="2">
        <v>55</v>
      </c>
      <c r="I903" s="2">
        <v>31</v>
      </c>
      <c r="J903" s="2" t="s">
        <v>1</v>
      </c>
      <c r="K903" s="2" t="s">
        <v>1</v>
      </c>
      <c r="L903" s="2">
        <v>17</v>
      </c>
      <c r="M903" s="3" t="s">
        <v>13</v>
      </c>
      <c r="N903" s="3" t="s">
        <v>13</v>
      </c>
      <c r="O903" s="2" t="b">
        <v>1</v>
      </c>
      <c r="P903" s="2" t="b">
        <v>1</v>
      </c>
      <c r="Q903" s="2" t="b">
        <v>1</v>
      </c>
      <c r="R903" s="2" t="s">
        <v>2</v>
      </c>
      <c r="S903" s="44">
        <v>61</v>
      </c>
      <c r="T903" s="44" t="s">
        <v>10</v>
      </c>
      <c r="U903" s="20">
        <v>1.65</v>
      </c>
      <c r="V903" s="11"/>
      <c r="W903" s="2">
        <f t="shared" si="1083"/>
        <v>10</v>
      </c>
      <c r="X903">
        <f t="shared" si="1084"/>
        <v>0</v>
      </c>
      <c r="Y903">
        <f t="shared" si="1085"/>
        <v>10</v>
      </c>
      <c r="Z903">
        <f t="shared" si="1086"/>
        <v>10</v>
      </c>
      <c r="AA903" s="2">
        <f t="shared" si="1087"/>
        <v>80</v>
      </c>
      <c r="AB903" s="2" t="str">
        <f t="shared" si="1088"/>
        <v>Under 1.5</v>
      </c>
      <c r="AC903" s="6"/>
      <c r="AD903" s="6" t="str">
        <f t="shared" si="1089"/>
        <v>Over 0.5</v>
      </c>
      <c r="AE903" s="6" t="str">
        <f t="shared" si="1090"/>
        <v>?</v>
      </c>
      <c r="AF903" s="6"/>
      <c r="AG903">
        <f t="shared" si="1091"/>
        <v>6</v>
      </c>
      <c r="AH903">
        <f t="shared" si="1092"/>
        <v>0</v>
      </c>
      <c r="AI903">
        <f t="shared" si="1093"/>
        <v>2</v>
      </c>
      <c r="AJ903">
        <f t="shared" si="1094"/>
        <v>0</v>
      </c>
      <c r="AK903" s="2" t="str">
        <f t="shared" si="1095"/>
        <v>-</v>
      </c>
      <c r="AL903" s="2" t="str">
        <f t="shared" si="1096"/>
        <v>-</v>
      </c>
    </row>
    <row r="904" spans="2:38">
      <c r="B904" t="s">
        <v>164</v>
      </c>
      <c r="C904" s="10">
        <v>0.625</v>
      </c>
      <c r="D904" s="9" t="s">
        <v>1395</v>
      </c>
      <c r="E904" s="2" t="s">
        <v>0</v>
      </c>
      <c r="F904" s="8" t="s">
        <v>138</v>
      </c>
      <c r="G904" s="2">
        <v>24</v>
      </c>
      <c r="H904" s="2">
        <v>60</v>
      </c>
      <c r="I904" s="2">
        <v>16</v>
      </c>
      <c r="J904" s="2" t="s">
        <v>1</v>
      </c>
      <c r="K904" s="2">
        <v>2</v>
      </c>
      <c r="L904" s="2">
        <v>8</v>
      </c>
      <c r="M904" s="3" t="s">
        <v>13</v>
      </c>
      <c r="N904" s="3" t="s">
        <v>13</v>
      </c>
      <c r="O904" s="2" t="b">
        <v>1</v>
      </c>
      <c r="P904" s="2" t="b">
        <v>1</v>
      </c>
      <c r="Q904" s="2" t="s">
        <v>2</v>
      </c>
      <c r="R904" s="2" t="s">
        <v>2</v>
      </c>
      <c r="S904" s="44">
        <v>28</v>
      </c>
      <c r="T904" s="44" t="s">
        <v>12</v>
      </c>
      <c r="U904" s="20">
        <v>2</v>
      </c>
      <c r="V904" s="11"/>
      <c r="W904" s="2">
        <f t="shared" si="1083"/>
        <v>10</v>
      </c>
      <c r="X904">
        <f t="shared" si="1084"/>
        <v>5</v>
      </c>
      <c r="Y904">
        <f t="shared" si="1085"/>
        <v>0</v>
      </c>
      <c r="Z904">
        <f t="shared" si="1086"/>
        <v>0</v>
      </c>
      <c r="AA904" s="2">
        <f t="shared" si="1087"/>
        <v>65</v>
      </c>
      <c r="AB904" s="2" t="str">
        <f t="shared" si="1088"/>
        <v>Under 1.5</v>
      </c>
      <c r="AC904" s="6"/>
      <c r="AD904" s="6" t="str">
        <f t="shared" si="1089"/>
        <v>Over 0.5</v>
      </c>
      <c r="AE904" s="6" t="str">
        <f t="shared" si="1090"/>
        <v>?</v>
      </c>
      <c r="AF904" s="6"/>
      <c r="AG904">
        <f t="shared" si="1091"/>
        <v>6</v>
      </c>
      <c r="AH904">
        <f t="shared" si="1092"/>
        <v>0</v>
      </c>
      <c r="AI904">
        <f t="shared" si="1093"/>
        <v>0</v>
      </c>
      <c r="AJ904">
        <f t="shared" si="1094"/>
        <v>0</v>
      </c>
      <c r="AK904" s="2" t="str">
        <f t="shared" si="1095"/>
        <v>-</v>
      </c>
      <c r="AL904" s="2" t="str">
        <f t="shared" si="1096"/>
        <v>-</v>
      </c>
    </row>
    <row r="905" spans="2:38">
      <c r="B905" t="s">
        <v>164</v>
      </c>
      <c r="C905" s="10">
        <v>0.625</v>
      </c>
      <c r="D905" s="9" t="s">
        <v>271</v>
      </c>
      <c r="E905" s="2" t="s">
        <v>0</v>
      </c>
      <c r="F905" s="8" t="s">
        <v>357</v>
      </c>
      <c r="G905" s="2">
        <v>24</v>
      </c>
      <c r="H905" s="2">
        <v>48</v>
      </c>
      <c r="I905" s="2">
        <v>28</v>
      </c>
      <c r="J905" s="2" t="s">
        <v>1</v>
      </c>
      <c r="K905" s="2">
        <v>2</v>
      </c>
      <c r="L905" s="2">
        <v>4</v>
      </c>
      <c r="M905" s="3" t="s">
        <v>13</v>
      </c>
      <c r="N905" s="3" t="s">
        <v>13</v>
      </c>
      <c r="O905" s="2">
        <v>48</v>
      </c>
      <c r="P905" s="2" t="b">
        <v>1</v>
      </c>
      <c r="Q905" s="2" t="s">
        <v>2</v>
      </c>
      <c r="R905" s="2" t="b">
        <v>1</v>
      </c>
      <c r="S905" s="44">
        <v>41</v>
      </c>
      <c r="T905" s="44" t="s">
        <v>12</v>
      </c>
      <c r="U905" s="20">
        <v>1.8</v>
      </c>
      <c r="V905" s="11"/>
      <c r="W905" s="2">
        <f t="shared" si="1083"/>
        <v>0</v>
      </c>
      <c r="X905">
        <f t="shared" si="1084"/>
        <v>10</v>
      </c>
      <c r="Y905">
        <f t="shared" si="1085"/>
        <v>0</v>
      </c>
      <c r="Z905">
        <f t="shared" si="1086"/>
        <v>0</v>
      </c>
      <c r="AA905" s="2">
        <f t="shared" si="1087"/>
        <v>60</v>
      </c>
      <c r="AB905" s="2" t="str">
        <f t="shared" si="1088"/>
        <v>Under 1.5</v>
      </c>
      <c r="AC905" s="6"/>
      <c r="AD905" s="6" t="str">
        <f t="shared" si="1089"/>
        <v>Over 0.5</v>
      </c>
      <c r="AE905" s="6" t="str">
        <f t="shared" si="1090"/>
        <v>?</v>
      </c>
      <c r="AF905" s="6"/>
      <c r="AG905">
        <f t="shared" si="1091"/>
        <v>1</v>
      </c>
      <c r="AH905">
        <f t="shared" si="1092"/>
        <v>2</v>
      </c>
      <c r="AI905">
        <f t="shared" si="1093"/>
        <v>0</v>
      </c>
      <c r="AJ905">
        <f t="shared" si="1094"/>
        <v>0</v>
      </c>
      <c r="AK905" s="2" t="str">
        <f t="shared" si="1095"/>
        <v>-</v>
      </c>
      <c r="AL905" s="2" t="str">
        <f t="shared" si="1096"/>
        <v>-</v>
      </c>
    </row>
    <row r="906" spans="2:38">
      <c r="B906" t="s">
        <v>404</v>
      </c>
      <c r="C906" s="10">
        <v>0.625</v>
      </c>
      <c r="D906" s="9" t="s">
        <v>416</v>
      </c>
      <c r="E906" s="2" t="s">
        <v>0</v>
      </c>
      <c r="F906" s="8" t="s">
        <v>418</v>
      </c>
      <c r="G906" s="2">
        <v>11</v>
      </c>
      <c r="H906" s="2">
        <v>64</v>
      </c>
      <c r="I906" s="2">
        <v>25</v>
      </c>
      <c r="J906" s="2" t="s">
        <v>1</v>
      </c>
      <c r="K906" s="2" t="s">
        <v>1</v>
      </c>
      <c r="L906" s="2">
        <v>14</v>
      </c>
      <c r="M906" s="3" t="s">
        <v>13</v>
      </c>
      <c r="N906" s="3" t="s">
        <v>13</v>
      </c>
      <c r="O906" s="2" t="b">
        <v>1</v>
      </c>
      <c r="P906" s="2" t="b">
        <v>1</v>
      </c>
      <c r="Q906" s="2" t="b">
        <v>1</v>
      </c>
      <c r="R906" s="2" t="s">
        <v>2</v>
      </c>
      <c r="S906" s="44">
        <v>66</v>
      </c>
      <c r="T906" s="44" t="s">
        <v>11</v>
      </c>
      <c r="U906" s="20">
        <v>1.5</v>
      </c>
      <c r="V906" s="11"/>
      <c r="W906" s="2">
        <f t="shared" si="1083"/>
        <v>10</v>
      </c>
      <c r="X906">
        <f t="shared" si="1084"/>
        <v>5</v>
      </c>
      <c r="Y906">
        <f t="shared" si="1085"/>
        <v>10</v>
      </c>
      <c r="Z906">
        <f t="shared" si="1086"/>
        <v>5</v>
      </c>
      <c r="AA906" s="2">
        <f t="shared" si="1087"/>
        <v>80</v>
      </c>
      <c r="AB906" s="2" t="str">
        <f t="shared" si="1088"/>
        <v>Under 1.5</v>
      </c>
      <c r="AC906" s="6"/>
      <c r="AD906" s="6" t="str">
        <f t="shared" si="1089"/>
        <v>Over 0.5</v>
      </c>
      <c r="AE906" s="6" t="str">
        <f t="shared" si="1090"/>
        <v>?</v>
      </c>
      <c r="AF906" s="6"/>
      <c r="AG906">
        <f t="shared" si="1091"/>
        <v>6</v>
      </c>
      <c r="AH906">
        <f t="shared" si="1092"/>
        <v>0</v>
      </c>
      <c r="AI906">
        <f t="shared" si="1093"/>
        <v>2</v>
      </c>
      <c r="AJ906">
        <f t="shared" si="1094"/>
        <v>0</v>
      </c>
      <c r="AK906" s="2" t="str">
        <f t="shared" si="1095"/>
        <v>-</v>
      </c>
      <c r="AL906" s="2" t="str">
        <f t="shared" si="1096"/>
        <v>-</v>
      </c>
    </row>
    <row r="907" spans="2:38">
      <c r="B907" t="s">
        <v>333</v>
      </c>
      <c r="C907" s="10">
        <v>0.625</v>
      </c>
      <c r="D907" s="9" t="s">
        <v>323</v>
      </c>
      <c r="E907" s="2" t="s">
        <v>0</v>
      </c>
      <c r="F907" s="8" t="s">
        <v>496</v>
      </c>
      <c r="G907" s="2">
        <v>25</v>
      </c>
      <c r="H907" s="2">
        <v>54</v>
      </c>
      <c r="I907" s="2">
        <v>21</v>
      </c>
      <c r="J907" s="2" t="s">
        <v>1</v>
      </c>
      <c r="K907" s="2">
        <v>1</v>
      </c>
      <c r="L907" s="2">
        <v>4</v>
      </c>
      <c r="M907" s="3" t="s">
        <v>13</v>
      </c>
      <c r="N907" s="3" t="s">
        <v>13</v>
      </c>
      <c r="O907" s="2" t="b">
        <v>1</v>
      </c>
      <c r="P907" s="2" t="b">
        <v>1</v>
      </c>
      <c r="Q907" s="2" t="s">
        <v>2</v>
      </c>
      <c r="R907" s="2" t="b">
        <v>1</v>
      </c>
      <c r="S907" s="44">
        <v>53</v>
      </c>
      <c r="T907" s="44" t="s">
        <v>12</v>
      </c>
      <c r="U907" s="20">
        <v>1.6</v>
      </c>
      <c r="V907" s="11"/>
      <c r="W907" s="2">
        <f t="shared" si="1083"/>
        <v>10</v>
      </c>
      <c r="X907">
        <f t="shared" si="1084"/>
        <v>10</v>
      </c>
      <c r="Y907">
        <f t="shared" si="1085"/>
        <v>5</v>
      </c>
      <c r="Z907">
        <f t="shared" si="1086"/>
        <v>0</v>
      </c>
      <c r="AA907" s="2">
        <f t="shared" si="1087"/>
        <v>75</v>
      </c>
      <c r="AB907" s="2" t="str">
        <f t="shared" si="1088"/>
        <v>Under 1.5</v>
      </c>
      <c r="AC907" s="6"/>
      <c r="AD907" s="6" t="str">
        <f t="shared" si="1089"/>
        <v>Over 0.5</v>
      </c>
      <c r="AE907" s="6" t="str">
        <f t="shared" si="1090"/>
        <v>?</v>
      </c>
      <c r="AF907" s="6"/>
      <c r="AG907">
        <f t="shared" si="1091"/>
        <v>6</v>
      </c>
      <c r="AH907">
        <f t="shared" si="1092"/>
        <v>2</v>
      </c>
      <c r="AI907">
        <f t="shared" si="1093"/>
        <v>2</v>
      </c>
      <c r="AJ907">
        <f t="shared" si="1094"/>
        <v>10</v>
      </c>
      <c r="AK907" s="2" t="str">
        <f t="shared" si="1095"/>
        <v>A1</v>
      </c>
      <c r="AL907" s="2" t="str">
        <f t="shared" si="1096"/>
        <v>-</v>
      </c>
    </row>
    <row r="908" spans="2:38">
      <c r="B908" t="s">
        <v>451</v>
      </c>
      <c r="C908" s="10">
        <v>0.625</v>
      </c>
      <c r="D908" s="9" t="s">
        <v>777</v>
      </c>
      <c r="E908" s="2" t="s">
        <v>0</v>
      </c>
      <c r="F908" s="8" t="s">
        <v>732</v>
      </c>
      <c r="G908" s="2">
        <v>18</v>
      </c>
      <c r="H908" s="2">
        <v>54</v>
      </c>
      <c r="I908" s="2">
        <v>28</v>
      </c>
      <c r="J908" s="2" t="s">
        <v>1</v>
      </c>
      <c r="K908" s="2" t="s">
        <v>1</v>
      </c>
      <c r="L908" s="2">
        <v>10</v>
      </c>
      <c r="M908" s="3" t="s">
        <v>13</v>
      </c>
      <c r="N908" s="3" t="s">
        <v>13</v>
      </c>
      <c r="O908" s="2" t="b">
        <v>1</v>
      </c>
      <c r="P908" s="2" t="b">
        <v>1</v>
      </c>
      <c r="Q908" s="2" t="b">
        <v>1</v>
      </c>
      <c r="R908" s="2" t="s">
        <v>2</v>
      </c>
      <c r="S908" s="44">
        <v>80</v>
      </c>
      <c r="T908" s="44"/>
      <c r="U908" s="20">
        <v>1.55</v>
      </c>
      <c r="V908" s="11"/>
      <c r="W908" s="2">
        <f t="shared" si="1083"/>
        <v>10</v>
      </c>
      <c r="X908">
        <f t="shared" si="1084"/>
        <v>5</v>
      </c>
      <c r="Y908">
        <f t="shared" si="1085"/>
        <v>10</v>
      </c>
      <c r="Z908">
        <f t="shared" si="1086"/>
        <v>0</v>
      </c>
      <c r="AA908" s="2">
        <f t="shared" si="1087"/>
        <v>75</v>
      </c>
      <c r="AB908" s="2" t="str">
        <f t="shared" si="1088"/>
        <v>Under 1.5</v>
      </c>
      <c r="AC908" s="6"/>
      <c r="AD908" s="6" t="str">
        <f t="shared" si="1089"/>
        <v>Over 0.5</v>
      </c>
      <c r="AE908" s="6" t="str">
        <f t="shared" si="1090"/>
        <v>?</v>
      </c>
      <c r="AF908" s="6"/>
      <c r="AG908">
        <f t="shared" si="1091"/>
        <v>6</v>
      </c>
      <c r="AH908">
        <f t="shared" si="1092"/>
        <v>0</v>
      </c>
      <c r="AI908">
        <f t="shared" si="1093"/>
        <v>2</v>
      </c>
      <c r="AJ908">
        <f t="shared" si="1094"/>
        <v>0</v>
      </c>
      <c r="AK908" s="2" t="str">
        <f t="shared" si="1095"/>
        <v>-</v>
      </c>
      <c r="AL908" s="2" t="str">
        <f t="shared" si="1096"/>
        <v>-</v>
      </c>
    </row>
    <row r="909" spans="2:38">
      <c r="B909" t="s">
        <v>451</v>
      </c>
      <c r="C909" s="10">
        <v>0.625</v>
      </c>
      <c r="D909" s="9" t="s">
        <v>1396</v>
      </c>
      <c r="E909" s="2" t="s">
        <v>0</v>
      </c>
      <c r="F909" s="8" t="s">
        <v>1397</v>
      </c>
      <c r="G909" s="2">
        <v>33</v>
      </c>
      <c r="H909" s="2">
        <v>46</v>
      </c>
      <c r="I909" s="2">
        <v>21</v>
      </c>
      <c r="J909" s="2" t="s">
        <v>1</v>
      </c>
      <c r="K909" s="2">
        <v>1</v>
      </c>
      <c r="L909" s="2">
        <v>12</v>
      </c>
      <c r="M909" s="3" t="s">
        <v>13</v>
      </c>
      <c r="N909" s="3" t="s">
        <v>13</v>
      </c>
      <c r="O909" s="2">
        <v>46</v>
      </c>
      <c r="P909" s="2" t="b">
        <v>1</v>
      </c>
      <c r="Q909" s="2" t="s">
        <v>2</v>
      </c>
      <c r="R909" s="2" t="s">
        <v>2</v>
      </c>
      <c r="S909" s="44">
        <v>49</v>
      </c>
      <c r="T909" s="44"/>
      <c r="U909" s="20">
        <v>1.45</v>
      </c>
      <c r="V909" s="11"/>
      <c r="W909" s="2">
        <f t="shared" si="1083"/>
        <v>0</v>
      </c>
      <c r="X909">
        <f t="shared" si="1084"/>
        <v>5</v>
      </c>
      <c r="Y909">
        <f t="shared" si="1085"/>
        <v>5</v>
      </c>
      <c r="Z909">
        <f t="shared" si="1086"/>
        <v>0</v>
      </c>
      <c r="AA909" s="2">
        <f t="shared" si="1087"/>
        <v>60</v>
      </c>
      <c r="AB909" s="2" t="str">
        <f t="shared" si="1088"/>
        <v>Under 1.5</v>
      </c>
      <c r="AC909" s="6"/>
      <c r="AD909" s="6" t="str">
        <f t="shared" si="1089"/>
        <v>Over 0.5</v>
      </c>
      <c r="AE909" s="6" t="str">
        <f t="shared" si="1090"/>
        <v>?</v>
      </c>
      <c r="AF909" s="6"/>
      <c r="AG909">
        <f t="shared" si="1091"/>
        <v>0</v>
      </c>
      <c r="AH909">
        <f t="shared" si="1092"/>
        <v>0</v>
      </c>
      <c r="AI909">
        <f t="shared" si="1093"/>
        <v>0</v>
      </c>
      <c r="AJ909">
        <f t="shared" si="1094"/>
        <v>0</v>
      </c>
      <c r="AK909" s="2" t="str">
        <f t="shared" si="1095"/>
        <v>-</v>
      </c>
      <c r="AL909" s="2" t="str">
        <f t="shared" si="1096"/>
        <v>-</v>
      </c>
    </row>
    <row r="910" spans="2:38">
      <c r="B910" t="s">
        <v>451</v>
      </c>
      <c r="C910" s="10">
        <v>0.625</v>
      </c>
      <c r="D910" s="9" t="s">
        <v>1398</v>
      </c>
      <c r="E910" s="2" t="s">
        <v>0</v>
      </c>
      <c r="F910" s="8" t="s">
        <v>450</v>
      </c>
      <c r="G910" s="2">
        <v>32</v>
      </c>
      <c r="H910" s="2">
        <v>56</v>
      </c>
      <c r="I910" s="2">
        <v>12</v>
      </c>
      <c r="J910" s="2" t="s">
        <v>1</v>
      </c>
      <c r="K910" s="2">
        <v>1</v>
      </c>
      <c r="L910" s="2">
        <v>20</v>
      </c>
      <c r="M910" s="3" t="s">
        <v>13</v>
      </c>
      <c r="N910" s="3" t="s">
        <v>13</v>
      </c>
      <c r="O910" s="2" t="b">
        <v>1</v>
      </c>
      <c r="P910" s="2" t="b">
        <v>1</v>
      </c>
      <c r="Q910" s="2" t="s">
        <v>2</v>
      </c>
      <c r="R910" s="2" t="s">
        <v>2</v>
      </c>
      <c r="S910" s="44">
        <v>60</v>
      </c>
      <c r="T910" s="44"/>
      <c r="U910" s="20">
        <v>2</v>
      </c>
      <c r="V910" s="11"/>
      <c r="W910" s="2">
        <f t="shared" si="1083"/>
        <v>10</v>
      </c>
      <c r="X910">
        <f t="shared" si="1084"/>
        <v>0</v>
      </c>
      <c r="Y910">
        <f t="shared" si="1085"/>
        <v>5</v>
      </c>
      <c r="Z910">
        <f t="shared" si="1086"/>
        <v>0</v>
      </c>
      <c r="AA910" s="2">
        <f t="shared" si="1087"/>
        <v>65</v>
      </c>
      <c r="AB910" s="2" t="str">
        <f t="shared" si="1088"/>
        <v>Under 1.5</v>
      </c>
      <c r="AC910" s="6"/>
      <c r="AD910" s="6" t="str">
        <f t="shared" si="1089"/>
        <v>Over 0.5</v>
      </c>
      <c r="AE910" s="6" t="str">
        <f t="shared" si="1090"/>
        <v>?</v>
      </c>
      <c r="AF910" s="6"/>
      <c r="AG910">
        <f t="shared" si="1091"/>
        <v>6</v>
      </c>
      <c r="AH910">
        <f t="shared" si="1092"/>
        <v>0</v>
      </c>
      <c r="AI910">
        <f t="shared" si="1093"/>
        <v>2</v>
      </c>
      <c r="AJ910">
        <f t="shared" si="1094"/>
        <v>0</v>
      </c>
      <c r="AK910" s="2" t="str">
        <f t="shared" si="1095"/>
        <v>-</v>
      </c>
      <c r="AL910" s="2" t="str">
        <f t="shared" si="1096"/>
        <v>-</v>
      </c>
    </row>
    <row r="911" spans="2:38">
      <c r="B911" t="s">
        <v>451</v>
      </c>
      <c r="C911" s="10">
        <v>0.625</v>
      </c>
      <c r="D911" s="9" t="s">
        <v>488</v>
      </c>
      <c r="E911" s="2" t="s">
        <v>0</v>
      </c>
      <c r="F911" s="8" t="s">
        <v>1399</v>
      </c>
      <c r="G911" s="2">
        <v>23</v>
      </c>
      <c r="H911" s="2">
        <v>60</v>
      </c>
      <c r="I911" s="2">
        <v>18</v>
      </c>
      <c r="J911" s="2" t="s">
        <v>1</v>
      </c>
      <c r="K911" s="2">
        <v>2</v>
      </c>
      <c r="L911" s="2">
        <v>5</v>
      </c>
      <c r="M911" s="3" t="s">
        <v>13</v>
      </c>
      <c r="N911" s="3" t="s">
        <v>13</v>
      </c>
      <c r="O911" s="2" t="b">
        <v>1</v>
      </c>
      <c r="P911" s="2" t="b">
        <v>1</v>
      </c>
      <c r="Q911" s="2" t="s">
        <v>2</v>
      </c>
      <c r="R911" s="2" t="b">
        <v>1</v>
      </c>
      <c r="S911" s="44">
        <v>17</v>
      </c>
      <c r="T911" s="44"/>
      <c r="U911" s="20">
        <v>2.0499999999999998</v>
      </c>
      <c r="V911" s="11"/>
      <c r="W911" s="2">
        <f t="shared" si="1083"/>
        <v>10</v>
      </c>
      <c r="X911">
        <f t="shared" si="1084"/>
        <v>10</v>
      </c>
      <c r="Y911">
        <f t="shared" si="1085"/>
        <v>0</v>
      </c>
      <c r="Z911">
        <f t="shared" si="1086"/>
        <v>0</v>
      </c>
      <c r="AA911" s="2">
        <f t="shared" si="1087"/>
        <v>70</v>
      </c>
      <c r="AB911" s="2" t="str">
        <f t="shared" si="1088"/>
        <v>Under 1.5</v>
      </c>
      <c r="AC911" s="6"/>
      <c r="AD911" s="6" t="str">
        <f t="shared" si="1089"/>
        <v>Over 0.5</v>
      </c>
      <c r="AE911" s="6" t="str">
        <f t="shared" si="1090"/>
        <v>?</v>
      </c>
      <c r="AF911" s="6"/>
      <c r="AG911">
        <f t="shared" si="1091"/>
        <v>6</v>
      </c>
      <c r="AH911">
        <f t="shared" si="1092"/>
        <v>2</v>
      </c>
      <c r="AI911">
        <f t="shared" si="1093"/>
        <v>0</v>
      </c>
      <c r="AJ911">
        <f t="shared" si="1094"/>
        <v>0</v>
      </c>
      <c r="AK911" s="2" t="str">
        <f t="shared" si="1095"/>
        <v>-</v>
      </c>
      <c r="AL911" s="2" t="str">
        <f t="shared" si="1096"/>
        <v>-</v>
      </c>
    </row>
    <row r="912" spans="2:38">
      <c r="B912" t="s">
        <v>331</v>
      </c>
      <c r="C912" s="10">
        <v>0.625</v>
      </c>
      <c r="D912" s="9" t="s">
        <v>351</v>
      </c>
      <c r="E912" s="2" t="s">
        <v>0</v>
      </c>
      <c r="F912" s="8" t="s">
        <v>1075</v>
      </c>
      <c r="G912" s="2">
        <v>27</v>
      </c>
      <c r="H912" s="2">
        <v>61</v>
      </c>
      <c r="I912" s="2">
        <v>13</v>
      </c>
      <c r="J912" s="2" t="s">
        <v>1</v>
      </c>
      <c r="K912" s="2">
        <v>1</v>
      </c>
      <c r="L912" s="2">
        <v>14</v>
      </c>
      <c r="M912" s="3" t="s">
        <v>13</v>
      </c>
      <c r="N912" s="3" t="s">
        <v>13</v>
      </c>
      <c r="O912" s="2" t="b">
        <v>1</v>
      </c>
      <c r="P912" s="2" t="b">
        <v>1</v>
      </c>
      <c r="Q912" s="2" t="s">
        <v>2</v>
      </c>
      <c r="R912" s="2" t="s">
        <v>2</v>
      </c>
      <c r="S912" s="44">
        <v>70</v>
      </c>
      <c r="T912" s="44" t="s">
        <v>10</v>
      </c>
      <c r="U912" s="20">
        <v>1.4</v>
      </c>
      <c r="V912" s="11"/>
      <c r="W912" s="2">
        <f t="shared" si="1083"/>
        <v>10</v>
      </c>
      <c r="X912">
        <f t="shared" si="1084"/>
        <v>5</v>
      </c>
      <c r="Y912">
        <f t="shared" si="1085"/>
        <v>10</v>
      </c>
      <c r="Z912">
        <f t="shared" si="1086"/>
        <v>10</v>
      </c>
      <c r="AA912" s="2">
        <f t="shared" si="1087"/>
        <v>85</v>
      </c>
      <c r="AB912" s="2" t="str">
        <f t="shared" si="1088"/>
        <v>Under 1.5</v>
      </c>
      <c r="AC912" s="6"/>
      <c r="AD912" s="6" t="str">
        <f t="shared" si="1089"/>
        <v>Over 0.5</v>
      </c>
      <c r="AE912" s="6" t="str">
        <f t="shared" si="1090"/>
        <v>?</v>
      </c>
      <c r="AF912" s="6"/>
      <c r="AG912">
        <f t="shared" si="1091"/>
        <v>6</v>
      </c>
      <c r="AH912">
        <f t="shared" si="1092"/>
        <v>0</v>
      </c>
      <c r="AI912">
        <f t="shared" si="1093"/>
        <v>2</v>
      </c>
      <c r="AJ912">
        <f t="shared" si="1094"/>
        <v>0</v>
      </c>
      <c r="AK912" s="2" t="str">
        <f t="shared" si="1095"/>
        <v>-</v>
      </c>
      <c r="AL912" s="2" t="str">
        <f t="shared" si="1096"/>
        <v>-</v>
      </c>
    </row>
    <row r="913" spans="2:38">
      <c r="B913" t="s">
        <v>331</v>
      </c>
      <c r="C913" s="10">
        <v>0.625</v>
      </c>
      <c r="D913" s="9" t="s">
        <v>1079</v>
      </c>
      <c r="E913" s="2" t="s">
        <v>0</v>
      </c>
      <c r="F913" s="8" t="s">
        <v>1078</v>
      </c>
      <c r="G913" s="2">
        <v>27</v>
      </c>
      <c r="H913" s="2">
        <v>53</v>
      </c>
      <c r="I913" s="2">
        <v>20</v>
      </c>
      <c r="J913" s="2" t="s">
        <v>1</v>
      </c>
      <c r="K913" s="2">
        <v>1</v>
      </c>
      <c r="L913" s="2">
        <v>7</v>
      </c>
      <c r="M913" s="3" t="s">
        <v>13</v>
      </c>
      <c r="N913" s="3" t="s">
        <v>13</v>
      </c>
      <c r="O913" s="2" t="b">
        <v>1</v>
      </c>
      <c r="P913" s="2" t="b">
        <v>1</v>
      </c>
      <c r="Q913" s="2" t="s">
        <v>2</v>
      </c>
      <c r="R913" s="2" t="s">
        <v>2</v>
      </c>
      <c r="S913" s="44">
        <v>55</v>
      </c>
      <c r="T913" s="44" t="s">
        <v>11</v>
      </c>
      <c r="U913" s="20">
        <v>1.65</v>
      </c>
      <c r="V913" s="11"/>
      <c r="W913" s="2">
        <f t="shared" si="1083"/>
        <v>10</v>
      </c>
      <c r="X913">
        <f t="shared" si="1084"/>
        <v>10</v>
      </c>
      <c r="Y913">
        <f t="shared" si="1085"/>
        <v>5</v>
      </c>
      <c r="Z913">
        <f t="shared" si="1086"/>
        <v>5</v>
      </c>
      <c r="AA913" s="2">
        <f t="shared" si="1087"/>
        <v>80</v>
      </c>
      <c r="AB913" s="2" t="str">
        <f t="shared" si="1088"/>
        <v>Under 1.5</v>
      </c>
      <c r="AC913" s="6"/>
      <c r="AD913" s="6" t="str">
        <f t="shared" si="1089"/>
        <v>Over 0.5</v>
      </c>
      <c r="AE913" s="6" t="str">
        <f t="shared" si="1090"/>
        <v>?</v>
      </c>
      <c r="AF913" s="6"/>
      <c r="AG913">
        <f t="shared" si="1091"/>
        <v>6</v>
      </c>
      <c r="AH913">
        <f t="shared" si="1092"/>
        <v>2</v>
      </c>
      <c r="AI913">
        <f t="shared" si="1093"/>
        <v>2</v>
      </c>
      <c r="AJ913">
        <f t="shared" si="1094"/>
        <v>10</v>
      </c>
      <c r="AK913" s="2" t="str">
        <f t="shared" si="1095"/>
        <v>A1</v>
      </c>
      <c r="AL913" s="2" t="str">
        <f t="shared" si="1096"/>
        <v>-</v>
      </c>
    </row>
    <row r="914" spans="2:38">
      <c r="B914" t="s">
        <v>331</v>
      </c>
      <c r="C914" s="10">
        <v>0.625</v>
      </c>
      <c r="D914" s="9" t="s">
        <v>1400</v>
      </c>
      <c r="E914" s="2" t="s">
        <v>0</v>
      </c>
      <c r="F914" s="8" t="s">
        <v>1122</v>
      </c>
      <c r="G914" s="2">
        <v>14</v>
      </c>
      <c r="H914" s="2">
        <v>48</v>
      </c>
      <c r="I914" s="2">
        <v>38</v>
      </c>
      <c r="J914" s="2" t="s">
        <v>1</v>
      </c>
      <c r="K914" s="2">
        <v>2</v>
      </c>
      <c r="L914" s="2">
        <v>24</v>
      </c>
      <c r="M914" s="3" t="s">
        <v>13</v>
      </c>
      <c r="N914" s="3" t="s">
        <v>13</v>
      </c>
      <c r="O914" s="2">
        <v>48</v>
      </c>
      <c r="P914" s="2" t="b">
        <v>1</v>
      </c>
      <c r="Q914" s="2" t="s">
        <v>2</v>
      </c>
      <c r="R914" s="2" t="s">
        <v>2</v>
      </c>
      <c r="S914" s="44">
        <v>71</v>
      </c>
      <c r="T914" s="44" t="s">
        <v>11</v>
      </c>
      <c r="U914" s="20">
        <v>1.55</v>
      </c>
      <c r="V914" s="11"/>
      <c r="W914" s="2">
        <f t="shared" si="1083"/>
        <v>0</v>
      </c>
      <c r="X914">
        <f t="shared" si="1084"/>
        <v>0</v>
      </c>
      <c r="Y914">
        <f t="shared" si="1085"/>
        <v>10</v>
      </c>
      <c r="Z914">
        <f t="shared" si="1086"/>
        <v>5</v>
      </c>
      <c r="AA914" s="2">
        <f t="shared" si="1087"/>
        <v>65</v>
      </c>
      <c r="AB914" s="2" t="str">
        <f t="shared" si="1088"/>
        <v>Under 1.5</v>
      </c>
      <c r="AC914" s="6"/>
      <c r="AD914" s="6" t="str">
        <f t="shared" si="1089"/>
        <v>Over 0.5</v>
      </c>
      <c r="AE914" s="6" t="str">
        <f t="shared" si="1090"/>
        <v>?</v>
      </c>
      <c r="AF914" s="6"/>
      <c r="AG914">
        <f t="shared" si="1091"/>
        <v>1</v>
      </c>
      <c r="AH914">
        <f t="shared" si="1092"/>
        <v>0</v>
      </c>
      <c r="AI914">
        <f t="shared" si="1093"/>
        <v>2</v>
      </c>
      <c r="AJ914">
        <f t="shared" si="1094"/>
        <v>0</v>
      </c>
      <c r="AK914" s="2" t="str">
        <f t="shared" si="1095"/>
        <v>-</v>
      </c>
      <c r="AL914" s="2" t="str">
        <f t="shared" si="1096"/>
        <v>-</v>
      </c>
    </row>
    <row r="915" spans="2:38">
      <c r="B915" t="s">
        <v>331</v>
      </c>
      <c r="C915" s="10">
        <v>0.625</v>
      </c>
      <c r="D915" s="9" t="s">
        <v>1076</v>
      </c>
      <c r="E915" s="2" t="s">
        <v>0</v>
      </c>
      <c r="F915" s="8" t="s">
        <v>399</v>
      </c>
      <c r="G915" s="2">
        <v>34</v>
      </c>
      <c r="H915" s="2">
        <v>52</v>
      </c>
      <c r="I915" s="2">
        <v>14</v>
      </c>
      <c r="J915" s="2" t="s">
        <v>1</v>
      </c>
      <c r="K915" s="2">
        <v>1</v>
      </c>
      <c r="L915" s="2">
        <v>20</v>
      </c>
      <c r="M915" s="3" t="s">
        <v>13</v>
      </c>
      <c r="N915" s="3" t="s">
        <v>13</v>
      </c>
      <c r="O915" s="2">
        <v>52</v>
      </c>
      <c r="P915" s="2" t="b">
        <v>1</v>
      </c>
      <c r="Q915" s="2" t="s">
        <v>2</v>
      </c>
      <c r="R915" s="2" t="s">
        <v>2</v>
      </c>
      <c r="S915" s="44">
        <v>72</v>
      </c>
      <c r="T915" s="44" t="s">
        <v>11</v>
      </c>
      <c r="U915" s="20">
        <v>1.6</v>
      </c>
      <c r="V915" s="11"/>
      <c r="W915" s="2">
        <f t="shared" ref="W915:W929" si="1097">IF(H915&gt;52,10,0)</f>
        <v>0</v>
      </c>
      <c r="X915">
        <f t="shared" ref="X915:X929" si="1098">IF(L915&gt;15,0,IF(L915&lt;8,10,5))</f>
        <v>0</v>
      </c>
      <c r="Y915">
        <f t="shared" ref="Y915:Y929" si="1099">IF(S915&gt;60,10,IF(S915&lt;49,0,5))</f>
        <v>10</v>
      </c>
      <c r="Z915">
        <f t="shared" ref="Z915:Z929" si="1100">IF(T915="Y",10,IF(T915="C",5,0))</f>
        <v>5</v>
      </c>
      <c r="AA915" s="2">
        <f t="shared" ref="AA915:AA929" si="1101">SUM(W915:Z915)+50</f>
        <v>65</v>
      </c>
      <c r="AB915" s="2" t="str">
        <f t="shared" ref="AB915:AB929" si="1102">IF(AA915&lt;56,"Over 0.5","Under 1.5")</f>
        <v>Under 1.5</v>
      </c>
      <c r="AC915" s="6"/>
      <c r="AD915" s="6" t="str">
        <f t="shared" ref="AD915:AD929" si="1103">IF(M915="1-0","Under 1.5",IF(M915="0-0","Under 1.5",IF(M915="0-1","Under 1.5","Over 0.5")))</f>
        <v>Over 0.5</v>
      </c>
      <c r="AE915" s="6" t="str">
        <f t="shared" ref="AE915:AE929" si="1104">IF(M915="?",M915,IF(AB915=AD915,"WON",IF(M915="0-1","WON",IF(M915="1-0","WON","LOST"))))</f>
        <v>?</v>
      </c>
      <c r="AF915" s="6"/>
      <c r="AG915">
        <f t="shared" ref="AG915:AG929" si="1105">IF(H915&gt;52,6,IF(H915=52,5,IF(H915=51,4,IF(H915=50,3,IF(H915=49,2,IF(H915=48,1,0))))))</f>
        <v>5</v>
      </c>
      <c r="AH915">
        <f t="shared" ref="AH915:AH929" si="1106">IF(L915&lt;8,2,0)</f>
        <v>0</v>
      </c>
      <c r="AI915">
        <f t="shared" ref="AI915:AI929" si="1107">IF(S915&gt;49,2,0)</f>
        <v>2</v>
      </c>
      <c r="AJ915">
        <f t="shared" ref="AJ915:AJ929" si="1108">IF(SUM(AH915:AI915)=4,SUM(AG915:AI915),0)</f>
        <v>0</v>
      </c>
      <c r="AK915" s="2" t="str">
        <f t="shared" ref="AK915:AK929" si="1109">IF(AJ915=10,"A1",IF(AJ915=9,"A2",IF(AJ915=8,"A3",IF(AJ915=7,"A4",IF(AJ915=6,"A5","-")))))</f>
        <v>-</v>
      </c>
      <c r="AL915" s="2" t="str">
        <f t="shared" ref="AL915:AL929" si="1110">IF(AND(L915&lt;11,U915&lt;1.75,AA915&gt;65,OR((AND(S915&gt;49,S915&lt;61,T915="Y")),(AND(S915&lt;48,T915="Y")),(AND(S915&gt;60,T915="N")),(AND(S915&gt;60,T915="Y")),(AND(S915&gt;60,T915="C")))),"Pick","-")</f>
        <v>-</v>
      </c>
    </row>
    <row r="916" spans="2:38">
      <c r="B916" t="s">
        <v>331</v>
      </c>
      <c r="C916" s="10">
        <v>0.625</v>
      </c>
      <c r="D916" s="9" t="s">
        <v>1123</v>
      </c>
      <c r="E916" s="2" t="s">
        <v>0</v>
      </c>
      <c r="F916" s="8" t="s">
        <v>338</v>
      </c>
      <c r="G916" s="2">
        <v>28</v>
      </c>
      <c r="H916" s="2">
        <v>52</v>
      </c>
      <c r="I916" s="2">
        <v>20</v>
      </c>
      <c r="J916" s="2" t="s">
        <v>1</v>
      </c>
      <c r="K916" s="2">
        <v>1</v>
      </c>
      <c r="L916" s="2">
        <v>8</v>
      </c>
      <c r="M916" s="3" t="s">
        <v>13</v>
      </c>
      <c r="N916" s="3" t="s">
        <v>13</v>
      </c>
      <c r="O916" s="2">
        <v>52</v>
      </c>
      <c r="P916" s="2" t="b">
        <v>1</v>
      </c>
      <c r="Q916" s="2" t="s">
        <v>2</v>
      </c>
      <c r="R916" s="2" t="s">
        <v>2</v>
      </c>
      <c r="S916" s="44">
        <v>57</v>
      </c>
      <c r="T916" s="44" t="s">
        <v>11</v>
      </c>
      <c r="U916" s="20">
        <v>1.4</v>
      </c>
      <c r="V916" s="11"/>
      <c r="W916" s="2">
        <f t="shared" si="1097"/>
        <v>0</v>
      </c>
      <c r="X916">
        <f t="shared" si="1098"/>
        <v>5</v>
      </c>
      <c r="Y916">
        <f t="shared" si="1099"/>
        <v>5</v>
      </c>
      <c r="Z916">
        <f t="shared" si="1100"/>
        <v>5</v>
      </c>
      <c r="AA916" s="2">
        <f t="shared" si="1101"/>
        <v>65</v>
      </c>
      <c r="AB916" s="2" t="str">
        <f t="shared" si="1102"/>
        <v>Under 1.5</v>
      </c>
      <c r="AC916" s="6"/>
      <c r="AD916" s="6" t="str">
        <f t="shared" si="1103"/>
        <v>Over 0.5</v>
      </c>
      <c r="AE916" s="6" t="str">
        <f t="shared" si="1104"/>
        <v>?</v>
      </c>
      <c r="AF916" s="6"/>
      <c r="AG916">
        <f t="shared" si="1105"/>
        <v>5</v>
      </c>
      <c r="AH916">
        <f t="shared" si="1106"/>
        <v>0</v>
      </c>
      <c r="AI916">
        <f t="shared" si="1107"/>
        <v>2</v>
      </c>
      <c r="AJ916">
        <f t="shared" si="1108"/>
        <v>0</v>
      </c>
      <c r="AK916" s="2" t="str">
        <f t="shared" si="1109"/>
        <v>-</v>
      </c>
      <c r="AL916" s="2" t="str">
        <f t="shared" si="1110"/>
        <v>-</v>
      </c>
    </row>
    <row r="917" spans="2:38">
      <c r="B917" t="s">
        <v>331</v>
      </c>
      <c r="C917" s="10">
        <v>0.625</v>
      </c>
      <c r="D917" s="9" t="s">
        <v>483</v>
      </c>
      <c r="E917" s="2" t="s">
        <v>0</v>
      </c>
      <c r="F917" s="8" t="s">
        <v>1401</v>
      </c>
      <c r="G917" s="2">
        <v>31</v>
      </c>
      <c r="H917" s="2">
        <v>52</v>
      </c>
      <c r="I917" s="2">
        <v>18</v>
      </c>
      <c r="J917" s="2" t="s">
        <v>1</v>
      </c>
      <c r="K917" s="2">
        <v>1</v>
      </c>
      <c r="L917" s="2">
        <v>13</v>
      </c>
      <c r="M917" s="3" t="s">
        <v>13</v>
      </c>
      <c r="N917" s="3" t="s">
        <v>13</v>
      </c>
      <c r="O917" s="2">
        <v>52</v>
      </c>
      <c r="P917" s="2" t="b">
        <v>1</v>
      </c>
      <c r="Q917" s="2" t="s">
        <v>2</v>
      </c>
      <c r="R917" s="2" t="s">
        <v>2</v>
      </c>
      <c r="S917" s="44">
        <v>69</v>
      </c>
      <c r="T917" s="44" t="s">
        <v>11</v>
      </c>
      <c r="U917" s="20">
        <v>1.4</v>
      </c>
      <c r="V917" s="11"/>
      <c r="W917" s="2">
        <f t="shared" si="1097"/>
        <v>0</v>
      </c>
      <c r="X917">
        <f t="shared" si="1098"/>
        <v>5</v>
      </c>
      <c r="Y917">
        <f t="shared" si="1099"/>
        <v>10</v>
      </c>
      <c r="Z917">
        <f t="shared" si="1100"/>
        <v>5</v>
      </c>
      <c r="AA917" s="2">
        <f t="shared" si="1101"/>
        <v>70</v>
      </c>
      <c r="AB917" s="2" t="str">
        <f t="shared" si="1102"/>
        <v>Under 1.5</v>
      </c>
      <c r="AC917" s="6"/>
      <c r="AD917" s="6" t="str">
        <f t="shared" si="1103"/>
        <v>Over 0.5</v>
      </c>
      <c r="AE917" s="6" t="str">
        <f t="shared" si="1104"/>
        <v>?</v>
      </c>
      <c r="AF917" s="6"/>
      <c r="AG917">
        <f t="shared" si="1105"/>
        <v>5</v>
      </c>
      <c r="AH917">
        <f t="shared" si="1106"/>
        <v>0</v>
      </c>
      <c r="AI917">
        <f t="shared" si="1107"/>
        <v>2</v>
      </c>
      <c r="AJ917">
        <f t="shared" si="1108"/>
        <v>0</v>
      </c>
      <c r="AK917" s="2" t="str">
        <f t="shared" si="1109"/>
        <v>-</v>
      </c>
      <c r="AL917" s="2" t="str">
        <f t="shared" si="1110"/>
        <v>-</v>
      </c>
    </row>
    <row r="918" spans="2:38">
      <c r="B918" t="s">
        <v>96</v>
      </c>
      <c r="C918" s="10">
        <v>0.625</v>
      </c>
      <c r="D918" s="9" t="s">
        <v>823</v>
      </c>
      <c r="E918" s="2" t="s">
        <v>0</v>
      </c>
      <c r="F918" s="8" t="s">
        <v>920</v>
      </c>
      <c r="G918" s="2">
        <v>28</v>
      </c>
      <c r="H918" s="2">
        <v>49</v>
      </c>
      <c r="I918" s="2">
        <v>23</v>
      </c>
      <c r="J918" s="2" t="s">
        <v>1</v>
      </c>
      <c r="K918" s="2">
        <v>1</v>
      </c>
      <c r="L918" s="2">
        <v>5</v>
      </c>
      <c r="M918" s="3" t="s">
        <v>13</v>
      </c>
      <c r="N918" s="3" t="s">
        <v>13</v>
      </c>
      <c r="O918" s="2">
        <v>49</v>
      </c>
      <c r="P918" s="2" t="b">
        <v>1</v>
      </c>
      <c r="Q918" s="2" t="s">
        <v>2</v>
      </c>
      <c r="R918" s="2" t="b">
        <v>1</v>
      </c>
      <c r="S918" s="44">
        <v>38</v>
      </c>
      <c r="T918" s="44" t="s">
        <v>10</v>
      </c>
      <c r="U918" s="20">
        <v>2.0499999999999998</v>
      </c>
      <c r="V918" s="11"/>
      <c r="W918" s="2">
        <f t="shared" si="1097"/>
        <v>0</v>
      </c>
      <c r="X918">
        <f t="shared" si="1098"/>
        <v>10</v>
      </c>
      <c r="Y918">
        <f t="shared" si="1099"/>
        <v>0</v>
      </c>
      <c r="Z918">
        <f t="shared" si="1100"/>
        <v>10</v>
      </c>
      <c r="AA918" s="2">
        <f t="shared" si="1101"/>
        <v>70</v>
      </c>
      <c r="AB918" s="2" t="str">
        <f t="shared" si="1102"/>
        <v>Under 1.5</v>
      </c>
      <c r="AC918" s="6"/>
      <c r="AD918" s="6" t="str">
        <f t="shared" si="1103"/>
        <v>Over 0.5</v>
      </c>
      <c r="AE918" s="6" t="str">
        <f t="shared" si="1104"/>
        <v>?</v>
      </c>
      <c r="AF918" s="6"/>
      <c r="AG918">
        <f t="shared" si="1105"/>
        <v>2</v>
      </c>
      <c r="AH918">
        <f t="shared" si="1106"/>
        <v>2</v>
      </c>
      <c r="AI918">
        <f t="shared" si="1107"/>
        <v>0</v>
      </c>
      <c r="AJ918">
        <f t="shared" si="1108"/>
        <v>0</v>
      </c>
      <c r="AK918" s="2" t="str">
        <f t="shared" si="1109"/>
        <v>-</v>
      </c>
      <c r="AL918" s="2" t="str">
        <f t="shared" si="1110"/>
        <v>-</v>
      </c>
    </row>
    <row r="919" spans="2:38">
      <c r="B919" t="s">
        <v>1004</v>
      </c>
      <c r="C919" s="10">
        <v>0.625</v>
      </c>
      <c r="D919" s="9" t="s">
        <v>1402</v>
      </c>
      <c r="E919" s="2" t="s">
        <v>0</v>
      </c>
      <c r="F919" s="8" t="s">
        <v>891</v>
      </c>
      <c r="G919" s="2">
        <v>10</v>
      </c>
      <c r="H919" s="2">
        <v>81</v>
      </c>
      <c r="I919" s="2">
        <v>9</v>
      </c>
      <c r="J919" s="2" t="s">
        <v>1</v>
      </c>
      <c r="K919" s="2">
        <v>1</v>
      </c>
      <c r="L919" s="2">
        <v>1</v>
      </c>
      <c r="M919" s="3" t="s">
        <v>13</v>
      </c>
      <c r="N919" s="3" t="s">
        <v>13</v>
      </c>
      <c r="O919" s="2" t="b">
        <v>1</v>
      </c>
      <c r="P919" s="2" t="b">
        <v>1</v>
      </c>
      <c r="Q919" s="2" t="s">
        <v>2</v>
      </c>
      <c r="R919" s="2" t="b">
        <v>1</v>
      </c>
      <c r="S919" s="44">
        <v>49</v>
      </c>
      <c r="T919" s="44" t="s">
        <v>12</v>
      </c>
      <c r="U919" s="20">
        <v>2.25</v>
      </c>
      <c r="V919" s="11"/>
      <c r="W919" s="2">
        <f t="shared" si="1097"/>
        <v>10</v>
      </c>
      <c r="X919">
        <f t="shared" si="1098"/>
        <v>10</v>
      </c>
      <c r="Y919">
        <f t="shared" si="1099"/>
        <v>5</v>
      </c>
      <c r="Z919">
        <f t="shared" si="1100"/>
        <v>0</v>
      </c>
      <c r="AA919" s="2">
        <f t="shared" si="1101"/>
        <v>75</v>
      </c>
      <c r="AB919" s="2" t="str">
        <f t="shared" si="1102"/>
        <v>Under 1.5</v>
      </c>
      <c r="AC919" s="6"/>
      <c r="AD919" s="6" t="str">
        <f t="shared" si="1103"/>
        <v>Over 0.5</v>
      </c>
      <c r="AE919" s="6" t="str">
        <f t="shared" si="1104"/>
        <v>?</v>
      </c>
      <c r="AF919" s="6"/>
      <c r="AG919">
        <f t="shared" si="1105"/>
        <v>6</v>
      </c>
      <c r="AH919">
        <f t="shared" si="1106"/>
        <v>2</v>
      </c>
      <c r="AI919">
        <f t="shared" si="1107"/>
        <v>0</v>
      </c>
      <c r="AJ919">
        <f t="shared" si="1108"/>
        <v>0</v>
      </c>
      <c r="AK919" s="2" t="str">
        <f t="shared" si="1109"/>
        <v>-</v>
      </c>
      <c r="AL919" s="2" t="str">
        <f t="shared" si="1110"/>
        <v>-</v>
      </c>
    </row>
    <row r="920" spans="2:38">
      <c r="B920" t="s">
        <v>1004</v>
      </c>
      <c r="C920" s="10">
        <v>0.625</v>
      </c>
      <c r="D920" s="9" t="s">
        <v>1403</v>
      </c>
      <c r="E920" s="2" t="s">
        <v>0</v>
      </c>
      <c r="F920" s="8" t="s">
        <v>1404</v>
      </c>
      <c r="G920" s="2">
        <v>10</v>
      </c>
      <c r="H920" s="2">
        <v>59</v>
      </c>
      <c r="I920" s="2">
        <v>31</v>
      </c>
      <c r="J920" s="2" t="s">
        <v>1</v>
      </c>
      <c r="K920" s="2">
        <v>2</v>
      </c>
      <c r="L920" s="2">
        <v>21</v>
      </c>
      <c r="M920" s="3" t="s">
        <v>13</v>
      </c>
      <c r="N920" s="3" t="s">
        <v>13</v>
      </c>
      <c r="O920" s="2" t="b">
        <v>1</v>
      </c>
      <c r="P920" s="2" t="b">
        <v>1</v>
      </c>
      <c r="Q920" s="2" t="s">
        <v>2</v>
      </c>
      <c r="R920" s="2" t="s">
        <v>2</v>
      </c>
      <c r="S920" s="44">
        <v>26</v>
      </c>
      <c r="T920" s="44" t="s">
        <v>12</v>
      </c>
      <c r="U920" s="20">
        <v>2.5499999999999998</v>
      </c>
      <c r="V920" s="11"/>
      <c r="W920" s="2">
        <f t="shared" si="1097"/>
        <v>10</v>
      </c>
      <c r="X920">
        <f t="shared" si="1098"/>
        <v>0</v>
      </c>
      <c r="Y920">
        <f t="shared" si="1099"/>
        <v>0</v>
      </c>
      <c r="Z920">
        <f t="shared" si="1100"/>
        <v>0</v>
      </c>
      <c r="AA920" s="2">
        <f t="shared" si="1101"/>
        <v>60</v>
      </c>
      <c r="AB920" s="2" t="str">
        <f t="shared" si="1102"/>
        <v>Under 1.5</v>
      </c>
      <c r="AC920" s="6"/>
      <c r="AD920" s="6" t="str">
        <f t="shared" si="1103"/>
        <v>Over 0.5</v>
      </c>
      <c r="AE920" s="6" t="str">
        <f t="shared" si="1104"/>
        <v>?</v>
      </c>
      <c r="AF920" s="6"/>
      <c r="AG920">
        <f t="shared" si="1105"/>
        <v>6</v>
      </c>
      <c r="AH920">
        <f t="shared" si="1106"/>
        <v>0</v>
      </c>
      <c r="AI920">
        <f t="shared" si="1107"/>
        <v>0</v>
      </c>
      <c r="AJ920">
        <f t="shared" si="1108"/>
        <v>0</v>
      </c>
      <c r="AK920" s="2" t="str">
        <f t="shared" si="1109"/>
        <v>-</v>
      </c>
      <c r="AL920" s="2" t="str">
        <f t="shared" si="1110"/>
        <v>-</v>
      </c>
    </row>
    <row r="921" spans="2:38">
      <c r="B921" t="s">
        <v>1004</v>
      </c>
      <c r="C921" s="10">
        <v>0.625</v>
      </c>
      <c r="D921" s="9" t="s">
        <v>1081</v>
      </c>
      <c r="E921" s="2" t="s">
        <v>0</v>
      </c>
      <c r="F921" s="8" t="s">
        <v>1405</v>
      </c>
      <c r="G921" s="2">
        <v>10</v>
      </c>
      <c r="H921" s="2">
        <v>45</v>
      </c>
      <c r="I921" s="2">
        <v>45</v>
      </c>
      <c r="J921" s="2">
        <v>2</v>
      </c>
      <c r="K921" s="2" t="s">
        <v>1</v>
      </c>
      <c r="L921" s="2">
        <v>35</v>
      </c>
      <c r="M921" s="3" t="s">
        <v>13</v>
      </c>
      <c r="N921" s="3" t="s">
        <v>13</v>
      </c>
      <c r="O921" s="2">
        <v>45</v>
      </c>
      <c r="P921" s="2" t="b">
        <v>0</v>
      </c>
      <c r="Q921" s="2" t="b">
        <v>1</v>
      </c>
      <c r="R921" s="2" t="s">
        <v>2</v>
      </c>
      <c r="S921" s="44">
        <v>68</v>
      </c>
      <c r="T921" s="44" t="s">
        <v>12</v>
      </c>
      <c r="U921" s="20">
        <v>2.2000000000000002</v>
      </c>
      <c r="V921" s="11"/>
      <c r="W921" s="2">
        <f t="shared" si="1097"/>
        <v>0</v>
      </c>
      <c r="X921">
        <f t="shared" si="1098"/>
        <v>0</v>
      </c>
      <c r="Y921">
        <f t="shared" si="1099"/>
        <v>10</v>
      </c>
      <c r="Z921">
        <f t="shared" si="1100"/>
        <v>0</v>
      </c>
      <c r="AA921" s="2">
        <f t="shared" si="1101"/>
        <v>60</v>
      </c>
      <c r="AB921" s="2" t="str">
        <f t="shared" si="1102"/>
        <v>Under 1.5</v>
      </c>
      <c r="AC921" s="6"/>
      <c r="AD921" s="6" t="str">
        <f t="shared" si="1103"/>
        <v>Over 0.5</v>
      </c>
      <c r="AE921" s="6" t="str">
        <f t="shared" si="1104"/>
        <v>?</v>
      </c>
      <c r="AF921" s="6"/>
      <c r="AG921">
        <f t="shared" si="1105"/>
        <v>0</v>
      </c>
      <c r="AH921">
        <f t="shared" si="1106"/>
        <v>0</v>
      </c>
      <c r="AI921">
        <f t="shared" si="1107"/>
        <v>2</v>
      </c>
      <c r="AJ921">
        <f t="shared" si="1108"/>
        <v>0</v>
      </c>
      <c r="AK921" s="2" t="str">
        <f t="shared" si="1109"/>
        <v>-</v>
      </c>
      <c r="AL921" s="2" t="str">
        <f t="shared" si="1110"/>
        <v>-</v>
      </c>
    </row>
    <row r="922" spans="2:38">
      <c r="B922" t="s">
        <v>1004</v>
      </c>
      <c r="C922" s="10">
        <v>0.625</v>
      </c>
      <c r="D922" s="9" t="s">
        <v>1406</v>
      </c>
      <c r="E922" s="2" t="s">
        <v>0</v>
      </c>
      <c r="F922" s="8" t="s">
        <v>1407</v>
      </c>
      <c r="G922" s="2">
        <v>10</v>
      </c>
      <c r="H922" s="2">
        <v>45</v>
      </c>
      <c r="I922" s="2">
        <v>45</v>
      </c>
      <c r="J922" s="2">
        <v>2</v>
      </c>
      <c r="K922" s="2" t="s">
        <v>1</v>
      </c>
      <c r="L922" s="2">
        <v>35</v>
      </c>
      <c r="M922" s="3" t="s">
        <v>13</v>
      </c>
      <c r="N922" s="3" t="s">
        <v>13</v>
      </c>
      <c r="O922" s="2">
        <v>45</v>
      </c>
      <c r="P922" s="2" t="b">
        <v>0</v>
      </c>
      <c r="Q922" s="2" t="b">
        <v>1</v>
      </c>
      <c r="R922" s="2" t="s">
        <v>2</v>
      </c>
      <c r="S922" s="44">
        <v>75</v>
      </c>
      <c r="T922" s="44" t="s">
        <v>12</v>
      </c>
      <c r="U922" s="20">
        <v>2.2000000000000002</v>
      </c>
      <c r="V922" s="11"/>
      <c r="W922" s="2">
        <f t="shared" si="1097"/>
        <v>0</v>
      </c>
      <c r="X922">
        <f t="shared" si="1098"/>
        <v>0</v>
      </c>
      <c r="Y922">
        <f t="shared" si="1099"/>
        <v>10</v>
      </c>
      <c r="Z922">
        <f t="shared" si="1100"/>
        <v>0</v>
      </c>
      <c r="AA922" s="2">
        <f t="shared" si="1101"/>
        <v>60</v>
      </c>
      <c r="AB922" s="2" t="str">
        <f t="shared" si="1102"/>
        <v>Under 1.5</v>
      </c>
      <c r="AC922" s="6"/>
      <c r="AD922" s="6" t="str">
        <f t="shared" si="1103"/>
        <v>Over 0.5</v>
      </c>
      <c r="AE922" s="6" t="str">
        <f t="shared" si="1104"/>
        <v>?</v>
      </c>
      <c r="AF922" s="6"/>
      <c r="AG922">
        <f t="shared" si="1105"/>
        <v>0</v>
      </c>
      <c r="AH922">
        <f t="shared" si="1106"/>
        <v>0</v>
      </c>
      <c r="AI922">
        <f t="shared" si="1107"/>
        <v>2</v>
      </c>
      <c r="AJ922">
        <f t="shared" si="1108"/>
        <v>0</v>
      </c>
      <c r="AK922" s="2" t="str">
        <f t="shared" si="1109"/>
        <v>-</v>
      </c>
      <c r="AL922" s="2" t="str">
        <f t="shared" si="1110"/>
        <v>-</v>
      </c>
    </row>
    <row r="923" spans="2:38">
      <c r="B923" t="s">
        <v>211</v>
      </c>
      <c r="C923" s="10">
        <v>0.63541666666666663</v>
      </c>
      <c r="D923" s="9" t="s">
        <v>1408</v>
      </c>
      <c r="E923" s="2" t="s">
        <v>0</v>
      </c>
      <c r="F923" s="8" t="s">
        <v>1015</v>
      </c>
      <c r="G923" s="2">
        <v>34</v>
      </c>
      <c r="H923" s="2">
        <v>50</v>
      </c>
      <c r="I923" s="2">
        <v>16</v>
      </c>
      <c r="J923" s="2" t="s">
        <v>1</v>
      </c>
      <c r="K923" s="2">
        <v>1</v>
      </c>
      <c r="L923" s="2">
        <v>18</v>
      </c>
      <c r="M923" s="3" t="s">
        <v>13</v>
      </c>
      <c r="N923" s="3" t="s">
        <v>13</v>
      </c>
      <c r="O923" s="2">
        <v>50</v>
      </c>
      <c r="P923" s="2" t="b">
        <v>1</v>
      </c>
      <c r="Q923" s="2" t="s">
        <v>2</v>
      </c>
      <c r="R923" s="2" t="s">
        <v>2</v>
      </c>
      <c r="S923" s="44">
        <v>55</v>
      </c>
      <c r="T923" s="44" t="s">
        <v>12</v>
      </c>
      <c r="U923" s="20">
        <v>1.75</v>
      </c>
      <c r="V923" s="11"/>
      <c r="W923" s="2">
        <f t="shared" si="1097"/>
        <v>0</v>
      </c>
      <c r="X923">
        <f t="shared" si="1098"/>
        <v>0</v>
      </c>
      <c r="Y923">
        <f t="shared" si="1099"/>
        <v>5</v>
      </c>
      <c r="Z923">
        <f t="shared" si="1100"/>
        <v>0</v>
      </c>
      <c r="AA923" s="2">
        <f t="shared" si="1101"/>
        <v>55</v>
      </c>
      <c r="AB923" s="2" t="str">
        <f t="shared" si="1102"/>
        <v>Over 0.5</v>
      </c>
      <c r="AC923" s="6"/>
      <c r="AD923" s="6" t="str">
        <f t="shared" si="1103"/>
        <v>Over 0.5</v>
      </c>
      <c r="AE923" s="6" t="str">
        <f t="shared" si="1104"/>
        <v>?</v>
      </c>
      <c r="AF923" s="6"/>
      <c r="AG923">
        <f t="shared" si="1105"/>
        <v>3</v>
      </c>
      <c r="AH923">
        <f t="shared" si="1106"/>
        <v>0</v>
      </c>
      <c r="AI923">
        <f t="shared" si="1107"/>
        <v>2</v>
      </c>
      <c r="AJ923">
        <f t="shared" si="1108"/>
        <v>0</v>
      </c>
      <c r="AK923" s="2" t="str">
        <f t="shared" si="1109"/>
        <v>-</v>
      </c>
      <c r="AL923" s="2" t="str">
        <f t="shared" si="1110"/>
        <v>-</v>
      </c>
    </row>
    <row r="924" spans="2:38">
      <c r="B924" t="s">
        <v>158</v>
      </c>
      <c r="C924" s="10">
        <v>0.63541666666666663</v>
      </c>
      <c r="D924" s="9" t="s">
        <v>137</v>
      </c>
      <c r="E924" s="2" t="s">
        <v>0</v>
      </c>
      <c r="F924" s="8" t="s">
        <v>1409</v>
      </c>
      <c r="G924" s="2">
        <v>21</v>
      </c>
      <c r="H924" s="2">
        <v>63</v>
      </c>
      <c r="I924" s="2">
        <v>16</v>
      </c>
      <c r="J924" s="2" t="s">
        <v>1</v>
      </c>
      <c r="K924" s="2" t="s">
        <v>1</v>
      </c>
      <c r="L924" s="2">
        <v>5</v>
      </c>
      <c r="M924" s="3" t="s">
        <v>13</v>
      </c>
      <c r="N924" s="3" t="s">
        <v>13</v>
      </c>
      <c r="O924" s="2" t="b">
        <v>1</v>
      </c>
      <c r="P924" s="2" t="b">
        <v>1</v>
      </c>
      <c r="Q924" s="2" t="b">
        <v>1</v>
      </c>
      <c r="R924" s="2" t="b">
        <v>1</v>
      </c>
      <c r="S924" s="44">
        <v>51</v>
      </c>
      <c r="T924" s="44" t="s">
        <v>10</v>
      </c>
      <c r="U924" s="20">
        <v>1.45</v>
      </c>
      <c r="V924" s="11"/>
      <c r="W924" s="2">
        <f t="shared" si="1097"/>
        <v>10</v>
      </c>
      <c r="X924">
        <f t="shared" si="1098"/>
        <v>10</v>
      </c>
      <c r="Y924">
        <f t="shared" si="1099"/>
        <v>5</v>
      </c>
      <c r="Z924">
        <f t="shared" si="1100"/>
        <v>10</v>
      </c>
      <c r="AA924" s="2">
        <f t="shared" si="1101"/>
        <v>85</v>
      </c>
      <c r="AB924" s="2" t="str">
        <f t="shared" si="1102"/>
        <v>Under 1.5</v>
      </c>
      <c r="AC924" s="6"/>
      <c r="AD924" s="6" t="str">
        <f t="shared" si="1103"/>
        <v>Over 0.5</v>
      </c>
      <c r="AE924" s="6" t="str">
        <f t="shared" si="1104"/>
        <v>?</v>
      </c>
      <c r="AF924" s="6"/>
      <c r="AG924">
        <f t="shared" si="1105"/>
        <v>6</v>
      </c>
      <c r="AH924">
        <f t="shared" si="1106"/>
        <v>2</v>
      </c>
      <c r="AI924">
        <f t="shared" si="1107"/>
        <v>2</v>
      </c>
      <c r="AJ924">
        <f t="shared" si="1108"/>
        <v>10</v>
      </c>
      <c r="AK924" s="2" t="str">
        <f t="shared" si="1109"/>
        <v>A1</v>
      </c>
      <c r="AL924" s="2" t="str">
        <f t="shared" si="1110"/>
        <v>Pick</v>
      </c>
    </row>
    <row r="925" spans="2:38">
      <c r="B925" t="s">
        <v>158</v>
      </c>
      <c r="C925" s="10">
        <v>0.63541666666666663</v>
      </c>
      <c r="D925" s="9" t="s">
        <v>119</v>
      </c>
      <c r="E925" s="2" t="s">
        <v>0</v>
      </c>
      <c r="F925" s="8" t="s">
        <v>183</v>
      </c>
      <c r="G925" s="2">
        <v>20</v>
      </c>
      <c r="H925" s="2">
        <v>50</v>
      </c>
      <c r="I925" s="2">
        <v>30</v>
      </c>
      <c r="J925" s="2" t="s">
        <v>1</v>
      </c>
      <c r="K925" s="2" t="s">
        <v>1</v>
      </c>
      <c r="L925" s="2">
        <v>10</v>
      </c>
      <c r="M925" s="3" t="s">
        <v>13</v>
      </c>
      <c r="N925" s="3" t="s">
        <v>13</v>
      </c>
      <c r="O925" s="2">
        <v>50</v>
      </c>
      <c r="P925" s="2" t="b">
        <v>1</v>
      </c>
      <c r="Q925" s="2" t="b">
        <v>1</v>
      </c>
      <c r="R925" s="2" t="s">
        <v>2</v>
      </c>
      <c r="S925" s="44">
        <v>66</v>
      </c>
      <c r="T925" s="44" t="s">
        <v>10</v>
      </c>
      <c r="U925" s="20">
        <v>1.5</v>
      </c>
      <c r="V925" s="11"/>
      <c r="W925" s="2">
        <f t="shared" si="1097"/>
        <v>0</v>
      </c>
      <c r="X925">
        <f t="shared" si="1098"/>
        <v>5</v>
      </c>
      <c r="Y925">
        <f t="shared" si="1099"/>
        <v>10</v>
      </c>
      <c r="Z925">
        <f t="shared" si="1100"/>
        <v>10</v>
      </c>
      <c r="AA925" s="2">
        <f t="shared" si="1101"/>
        <v>75</v>
      </c>
      <c r="AB925" s="2" t="str">
        <f t="shared" si="1102"/>
        <v>Under 1.5</v>
      </c>
      <c r="AC925" s="6"/>
      <c r="AD925" s="6" t="str">
        <f t="shared" si="1103"/>
        <v>Over 0.5</v>
      </c>
      <c r="AE925" s="6" t="str">
        <f t="shared" si="1104"/>
        <v>?</v>
      </c>
      <c r="AF925" s="6"/>
      <c r="AG925">
        <f t="shared" si="1105"/>
        <v>3</v>
      </c>
      <c r="AH925">
        <f t="shared" si="1106"/>
        <v>0</v>
      </c>
      <c r="AI925">
        <f t="shared" si="1107"/>
        <v>2</v>
      </c>
      <c r="AJ925">
        <f t="shared" si="1108"/>
        <v>0</v>
      </c>
      <c r="AK925" s="2" t="str">
        <f t="shared" si="1109"/>
        <v>-</v>
      </c>
      <c r="AL925" s="2" t="str">
        <f t="shared" si="1110"/>
        <v>Pick</v>
      </c>
    </row>
    <row r="926" spans="2:38">
      <c r="B926" t="s">
        <v>163</v>
      </c>
      <c r="C926" s="10">
        <v>0.64583333333333337</v>
      </c>
      <c r="D926" s="9" t="s">
        <v>916</v>
      </c>
      <c r="E926" s="2" t="s">
        <v>0</v>
      </c>
      <c r="F926" s="8" t="s">
        <v>195</v>
      </c>
      <c r="G926" s="2">
        <v>26</v>
      </c>
      <c r="H926" s="2">
        <v>44</v>
      </c>
      <c r="I926" s="2">
        <v>31</v>
      </c>
      <c r="J926" s="2" t="s">
        <v>1</v>
      </c>
      <c r="K926" s="2">
        <v>2</v>
      </c>
      <c r="L926" s="2">
        <v>5</v>
      </c>
      <c r="M926" s="3" t="s">
        <v>13</v>
      </c>
      <c r="N926" s="3" t="s">
        <v>13</v>
      </c>
      <c r="O926" s="2">
        <v>44</v>
      </c>
      <c r="P926" s="2" t="b">
        <v>1</v>
      </c>
      <c r="Q926" s="2" t="s">
        <v>2</v>
      </c>
      <c r="R926" s="2" t="b">
        <v>1</v>
      </c>
      <c r="S926" s="44">
        <v>43</v>
      </c>
      <c r="T926" s="44" t="s">
        <v>12</v>
      </c>
      <c r="U926" s="20">
        <v>2</v>
      </c>
      <c r="V926" s="11"/>
      <c r="W926" s="2">
        <f t="shared" si="1097"/>
        <v>0</v>
      </c>
      <c r="X926">
        <f t="shared" si="1098"/>
        <v>10</v>
      </c>
      <c r="Y926">
        <f t="shared" si="1099"/>
        <v>0</v>
      </c>
      <c r="Z926">
        <f t="shared" si="1100"/>
        <v>0</v>
      </c>
      <c r="AA926" s="2">
        <f t="shared" si="1101"/>
        <v>60</v>
      </c>
      <c r="AB926" s="2" t="str">
        <f t="shared" si="1102"/>
        <v>Under 1.5</v>
      </c>
      <c r="AC926" s="6"/>
      <c r="AD926" s="6" t="str">
        <f t="shared" si="1103"/>
        <v>Over 0.5</v>
      </c>
      <c r="AE926" s="6" t="str">
        <f t="shared" si="1104"/>
        <v>?</v>
      </c>
      <c r="AF926" s="6"/>
      <c r="AG926">
        <f t="shared" si="1105"/>
        <v>0</v>
      </c>
      <c r="AH926">
        <f t="shared" si="1106"/>
        <v>2</v>
      </c>
      <c r="AI926">
        <f t="shared" si="1107"/>
        <v>0</v>
      </c>
      <c r="AJ926">
        <f t="shared" si="1108"/>
        <v>0</v>
      </c>
      <c r="AK926" s="2" t="str">
        <f t="shared" si="1109"/>
        <v>-</v>
      </c>
      <c r="AL926" s="2" t="str">
        <f t="shared" si="1110"/>
        <v>-</v>
      </c>
    </row>
    <row r="927" spans="2:38">
      <c r="B927" t="s">
        <v>636</v>
      </c>
      <c r="C927" s="10">
        <v>0.64583333333333337</v>
      </c>
      <c r="D927" s="9" t="s">
        <v>635</v>
      </c>
      <c r="E927" s="2" t="s">
        <v>0</v>
      </c>
      <c r="F927" s="8" t="s">
        <v>1238</v>
      </c>
      <c r="G927" s="2">
        <v>24</v>
      </c>
      <c r="H927" s="2">
        <v>49</v>
      </c>
      <c r="I927" s="2">
        <v>27</v>
      </c>
      <c r="J927" s="2" t="s">
        <v>1</v>
      </c>
      <c r="K927" s="2" t="s">
        <v>1</v>
      </c>
      <c r="L927" s="2">
        <v>3</v>
      </c>
      <c r="M927" s="3" t="s">
        <v>13</v>
      </c>
      <c r="N927" s="3" t="s">
        <v>13</v>
      </c>
      <c r="O927" s="2">
        <v>49</v>
      </c>
      <c r="P927" s="2" t="b">
        <v>1</v>
      </c>
      <c r="Q927" s="2" t="b">
        <v>1</v>
      </c>
      <c r="R927" s="2" t="b">
        <v>1</v>
      </c>
      <c r="S927" s="44">
        <v>69</v>
      </c>
      <c r="T927" s="44" t="s">
        <v>11</v>
      </c>
      <c r="U927" s="20">
        <v>1.55</v>
      </c>
      <c r="V927" s="11"/>
      <c r="W927" s="2">
        <f t="shared" si="1097"/>
        <v>0</v>
      </c>
      <c r="X927">
        <f t="shared" si="1098"/>
        <v>10</v>
      </c>
      <c r="Y927">
        <f t="shared" si="1099"/>
        <v>10</v>
      </c>
      <c r="Z927">
        <f t="shared" si="1100"/>
        <v>5</v>
      </c>
      <c r="AA927" s="2">
        <f t="shared" si="1101"/>
        <v>75</v>
      </c>
      <c r="AB927" s="2" t="str">
        <f t="shared" si="1102"/>
        <v>Under 1.5</v>
      </c>
      <c r="AC927" s="6"/>
      <c r="AD927" s="6" t="str">
        <f t="shared" si="1103"/>
        <v>Over 0.5</v>
      </c>
      <c r="AE927" s="6" t="str">
        <f t="shared" si="1104"/>
        <v>?</v>
      </c>
      <c r="AF927" s="6"/>
      <c r="AG927">
        <f t="shared" si="1105"/>
        <v>2</v>
      </c>
      <c r="AH927">
        <f t="shared" si="1106"/>
        <v>2</v>
      </c>
      <c r="AI927">
        <f t="shared" si="1107"/>
        <v>2</v>
      </c>
      <c r="AJ927">
        <f t="shared" si="1108"/>
        <v>6</v>
      </c>
      <c r="AK927" s="2" t="str">
        <f t="shared" si="1109"/>
        <v>A5</v>
      </c>
      <c r="AL927" s="2" t="str">
        <f t="shared" si="1110"/>
        <v>Pick</v>
      </c>
    </row>
    <row r="928" spans="2:38">
      <c r="B928" t="s">
        <v>636</v>
      </c>
      <c r="C928" s="10">
        <v>0.64583333333333337</v>
      </c>
      <c r="D928" s="9" t="s">
        <v>1212</v>
      </c>
      <c r="E928" s="2" t="s">
        <v>0</v>
      </c>
      <c r="F928" s="8" t="s">
        <v>634</v>
      </c>
      <c r="G928" s="2">
        <v>19</v>
      </c>
      <c r="H928" s="2">
        <v>64</v>
      </c>
      <c r="I928" s="2">
        <v>17</v>
      </c>
      <c r="J928" s="2" t="s">
        <v>1</v>
      </c>
      <c r="K928" s="2">
        <v>1</v>
      </c>
      <c r="L928" s="2">
        <v>2</v>
      </c>
      <c r="M928" s="3" t="s">
        <v>13</v>
      </c>
      <c r="N928" s="3" t="s">
        <v>13</v>
      </c>
      <c r="O928" s="2" t="b">
        <v>1</v>
      </c>
      <c r="P928" s="2" t="b">
        <v>1</v>
      </c>
      <c r="Q928" s="2" t="s">
        <v>2</v>
      </c>
      <c r="R928" s="2" t="b">
        <v>1</v>
      </c>
      <c r="S928" s="44">
        <v>42</v>
      </c>
      <c r="T928" s="44"/>
      <c r="U928" s="20">
        <v>1.8</v>
      </c>
      <c r="V928" s="11"/>
      <c r="W928" s="2">
        <f t="shared" si="1097"/>
        <v>10</v>
      </c>
      <c r="X928">
        <f t="shared" si="1098"/>
        <v>10</v>
      </c>
      <c r="Y928">
        <f t="shared" si="1099"/>
        <v>0</v>
      </c>
      <c r="Z928">
        <f t="shared" si="1100"/>
        <v>0</v>
      </c>
      <c r="AA928" s="2">
        <f t="shared" si="1101"/>
        <v>70</v>
      </c>
      <c r="AB928" s="2" t="str">
        <f t="shared" si="1102"/>
        <v>Under 1.5</v>
      </c>
      <c r="AC928" s="6"/>
      <c r="AD928" s="6" t="str">
        <f t="shared" si="1103"/>
        <v>Over 0.5</v>
      </c>
      <c r="AE928" s="6" t="str">
        <f t="shared" si="1104"/>
        <v>?</v>
      </c>
      <c r="AF928" s="6"/>
      <c r="AG928">
        <f t="shared" si="1105"/>
        <v>6</v>
      </c>
      <c r="AH928">
        <f t="shared" si="1106"/>
        <v>2</v>
      </c>
      <c r="AI928">
        <f t="shared" si="1107"/>
        <v>0</v>
      </c>
      <c r="AJ928">
        <f t="shared" si="1108"/>
        <v>0</v>
      </c>
      <c r="AK928" s="2" t="str">
        <f t="shared" si="1109"/>
        <v>-</v>
      </c>
      <c r="AL928" s="2" t="str">
        <f t="shared" si="1110"/>
        <v>-</v>
      </c>
    </row>
    <row r="929" spans="2:38">
      <c r="B929" t="s">
        <v>636</v>
      </c>
      <c r="C929" s="10">
        <v>0.64583333333333337</v>
      </c>
      <c r="D929" s="9" t="s">
        <v>1223</v>
      </c>
      <c r="E929" s="2" t="s">
        <v>0</v>
      </c>
      <c r="F929" s="8" t="s">
        <v>669</v>
      </c>
      <c r="G929" s="2">
        <v>23</v>
      </c>
      <c r="H929" s="2">
        <v>53</v>
      </c>
      <c r="I929" s="2">
        <v>23</v>
      </c>
      <c r="J929" s="2" t="s">
        <v>1</v>
      </c>
      <c r="K929" s="2">
        <v>2</v>
      </c>
      <c r="L929" s="2">
        <v>0</v>
      </c>
      <c r="M929" s="3" t="s">
        <v>13</v>
      </c>
      <c r="N929" s="3" t="s">
        <v>13</v>
      </c>
      <c r="O929" s="2" t="b">
        <v>1</v>
      </c>
      <c r="P929" s="2" t="b">
        <v>1</v>
      </c>
      <c r="Q929" s="2" t="s">
        <v>2</v>
      </c>
      <c r="R929" s="2" t="b">
        <v>1</v>
      </c>
      <c r="S929" s="44">
        <v>49</v>
      </c>
      <c r="T929" s="44" t="s">
        <v>12</v>
      </c>
      <c r="U929" s="20">
        <v>1.65</v>
      </c>
      <c r="V929" s="11"/>
      <c r="W929" s="2">
        <f t="shared" si="1097"/>
        <v>10</v>
      </c>
      <c r="X929">
        <f t="shared" si="1098"/>
        <v>10</v>
      </c>
      <c r="Y929">
        <f t="shared" si="1099"/>
        <v>5</v>
      </c>
      <c r="Z929">
        <f t="shared" si="1100"/>
        <v>0</v>
      </c>
      <c r="AA929" s="2">
        <f t="shared" si="1101"/>
        <v>75</v>
      </c>
      <c r="AB929" s="2" t="str">
        <f t="shared" si="1102"/>
        <v>Under 1.5</v>
      </c>
      <c r="AC929" s="6"/>
      <c r="AD929" s="6" t="str">
        <f t="shared" si="1103"/>
        <v>Over 0.5</v>
      </c>
      <c r="AE929" s="6" t="str">
        <f t="shared" si="1104"/>
        <v>?</v>
      </c>
      <c r="AF929" s="6"/>
      <c r="AG929">
        <f t="shared" si="1105"/>
        <v>6</v>
      </c>
      <c r="AH929">
        <f t="shared" si="1106"/>
        <v>2</v>
      </c>
      <c r="AI929">
        <f t="shared" si="1107"/>
        <v>0</v>
      </c>
      <c r="AJ929">
        <f t="shared" si="1108"/>
        <v>0</v>
      </c>
      <c r="AK929" s="2" t="str">
        <f t="shared" si="1109"/>
        <v>-</v>
      </c>
      <c r="AL929" s="2" t="str">
        <f t="shared" si="1110"/>
        <v>-</v>
      </c>
    </row>
    <row r="930" spans="2:38">
      <c r="B930" t="s">
        <v>54</v>
      </c>
      <c r="C930" s="10">
        <v>0.64583333333333337</v>
      </c>
      <c r="D930" s="9" t="s">
        <v>128</v>
      </c>
      <c r="E930" s="2" t="s">
        <v>0</v>
      </c>
      <c r="F930" s="8" t="s">
        <v>1410</v>
      </c>
      <c r="G930" s="2">
        <v>14</v>
      </c>
      <c r="H930" s="2">
        <v>46</v>
      </c>
      <c r="I930" s="2">
        <v>40</v>
      </c>
      <c r="J930" s="2" t="s">
        <v>1</v>
      </c>
      <c r="K930" s="2">
        <v>2</v>
      </c>
      <c r="L930" s="2">
        <v>26</v>
      </c>
      <c r="M930" s="3" t="s">
        <v>13</v>
      </c>
      <c r="N930" s="3" t="s">
        <v>13</v>
      </c>
      <c r="O930" s="2">
        <v>46</v>
      </c>
      <c r="P930" s="2" t="b">
        <v>1</v>
      </c>
      <c r="Q930" s="2" t="s">
        <v>2</v>
      </c>
      <c r="R930" s="2" t="s">
        <v>2</v>
      </c>
      <c r="S930" s="44">
        <v>23</v>
      </c>
      <c r="T930" s="44" t="s">
        <v>10</v>
      </c>
      <c r="U930" s="20">
        <v>1.5</v>
      </c>
      <c r="V930" s="11"/>
      <c r="W930" s="2">
        <f>IF(H930&gt;52,10,0)</f>
        <v>0</v>
      </c>
      <c r="X930">
        <f>IF(L930&gt;15,0,IF(L930&lt;8,10,5))</f>
        <v>0</v>
      </c>
      <c r="Y930">
        <f>IF(S930&gt;60,10,IF(S930&lt;49,0,5))</f>
        <v>0</v>
      </c>
      <c r="Z930">
        <f>IF(T930="Y",10,IF(T930="C",5,0))</f>
        <v>10</v>
      </c>
      <c r="AA930" s="2">
        <f>SUM(W930:Z930)+50</f>
        <v>60</v>
      </c>
      <c r="AB930" s="2" t="str">
        <f>IF(AA930&lt;56,"Over 0.5","Under 1.5")</f>
        <v>Under 1.5</v>
      </c>
      <c r="AC930" s="6"/>
      <c r="AD930" s="6" t="str">
        <f>IF(M930="1-0","Under 1.5",IF(M930="0-0","Under 1.5",IF(M930="0-1","Under 1.5","Over 0.5")))</f>
        <v>Over 0.5</v>
      </c>
      <c r="AE930" s="6" t="str">
        <f>IF(M930="?",M930,IF(AB930=AD930,"WON",IF(M930="0-1","WON",IF(M930="1-0","WON","LOST"))))</f>
        <v>?</v>
      </c>
      <c r="AF930" s="6"/>
      <c r="AG930">
        <f>IF(H930&gt;52,6,IF(H930=52,5,IF(H930=51,4,IF(H930=50,3,IF(H930=49,2,IF(H930=48,1,0))))))</f>
        <v>0</v>
      </c>
      <c r="AH930">
        <f>IF(L930&lt;8,2,0)</f>
        <v>0</v>
      </c>
      <c r="AI930">
        <f>IF(S930&gt;49,2,0)</f>
        <v>0</v>
      </c>
      <c r="AJ930">
        <f>IF(SUM(AH930:AI930)=4,SUM(AG930:AI930),0)</f>
        <v>0</v>
      </c>
      <c r="AK930" s="2" t="str">
        <f>IF(AJ930=10,"A1",IF(AJ930=9,"A2",IF(AJ930=8,"A3",IF(AJ930=7,"A4",IF(AJ930=6,"A5","-")))))</f>
        <v>-</v>
      </c>
      <c r="AL930" s="2" t="str">
        <f>IF(AND(L930&lt;11,U930&lt;1.75,AA930&gt;65,OR((AND(S930&gt;49,S930&lt;61,T930="Y")),(AND(S930&lt;48,T930="Y")),(AND(S930&gt;60,T930="N")),(AND(S930&gt;60,T930="Y")),(AND(S930&gt;60,T930="C")))),"Pick","-")</f>
        <v>-</v>
      </c>
    </row>
    <row r="931" spans="2:38">
      <c r="B931" t="s">
        <v>54</v>
      </c>
      <c r="C931" s="10">
        <v>0.64583333333333337</v>
      </c>
      <c r="D931" s="9" t="s">
        <v>1104</v>
      </c>
      <c r="E931" s="2" t="s">
        <v>0</v>
      </c>
      <c r="F931" s="8" t="s">
        <v>1089</v>
      </c>
      <c r="G931" s="2">
        <v>13</v>
      </c>
      <c r="H931" s="2">
        <v>65</v>
      </c>
      <c r="I931" s="2">
        <v>22</v>
      </c>
      <c r="J931" s="2" t="s">
        <v>1</v>
      </c>
      <c r="K931" s="2">
        <v>1</v>
      </c>
      <c r="L931" s="2">
        <v>9</v>
      </c>
      <c r="M931" s="3" t="s">
        <v>13</v>
      </c>
      <c r="N931" s="3" t="s">
        <v>13</v>
      </c>
      <c r="O931" s="2" t="b">
        <v>1</v>
      </c>
      <c r="P931" s="2" t="b">
        <v>1</v>
      </c>
      <c r="Q931" s="2" t="s">
        <v>2</v>
      </c>
      <c r="R931" s="2" t="s">
        <v>2</v>
      </c>
      <c r="S931" s="44">
        <v>54</v>
      </c>
      <c r="T931" s="44" t="s">
        <v>11</v>
      </c>
      <c r="U931" s="20">
        <v>1.6</v>
      </c>
      <c r="V931" s="11"/>
      <c r="W931" s="2">
        <f>IF(H931&gt;52,10,0)</f>
        <v>10</v>
      </c>
      <c r="X931">
        <f>IF(L931&gt;15,0,IF(L931&lt;8,10,5))</f>
        <v>5</v>
      </c>
      <c r="Y931">
        <f>IF(S931&gt;60,10,IF(S931&lt;49,0,5))</f>
        <v>5</v>
      </c>
      <c r="Z931">
        <f>IF(T931="Y",10,IF(T931="C",5,0))</f>
        <v>5</v>
      </c>
      <c r="AA931" s="2">
        <f>SUM(W931:Z931)+50</f>
        <v>75</v>
      </c>
      <c r="AB931" s="2" t="str">
        <f>IF(AA931&lt;56,"Over 0.5","Under 1.5")</f>
        <v>Under 1.5</v>
      </c>
      <c r="AC931" s="6"/>
      <c r="AD931" s="6" t="str">
        <f>IF(M931="1-0","Under 1.5",IF(M931="0-0","Under 1.5",IF(M931="0-1","Under 1.5","Over 0.5")))</f>
        <v>Over 0.5</v>
      </c>
      <c r="AE931" s="6" t="str">
        <f>IF(M931="?",M931,IF(AB931=AD931,"WON",IF(M931="0-1","WON",IF(M931="1-0","WON","LOST"))))</f>
        <v>?</v>
      </c>
      <c r="AF931" s="6"/>
      <c r="AG931">
        <f>IF(H931&gt;52,6,IF(H931=52,5,IF(H931=51,4,IF(H931=50,3,IF(H931=49,2,IF(H931=48,1,0))))))</f>
        <v>6</v>
      </c>
      <c r="AH931">
        <f>IF(L931&lt;8,2,0)</f>
        <v>0</v>
      </c>
      <c r="AI931">
        <f>IF(S931&gt;49,2,0)</f>
        <v>2</v>
      </c>
      <c r="AJ931">
        <f>IF(SUM(AH931:AI931)=4,SUM(AG931:AI931),0)</f>
        <v>0</v>
      </c>
      <c r="AK931" s="2" t="str">
        <f>IF(AJ931=10,"A1",IF(AJ931=9,"A2",IF(AJ931=8,"A3",IF(AJ931=7,"A4",IF(AJ931=6,"A5","-")))))</f>
        <v>-</v>
      </c>
      <c r="AL931" s="2" t="str">
        <f>IF(AND(L931&lt;11,U931&lt;1.75,AA931&gt;65,OR((AND(S931&gt;49,S931&lt;61,T931="Y")),(AND(S931&lt;48,T931="Y")),(AND(S931&gt;60,T931="N")),(AND(S931&gt;60,T931="Y")),(AND(S931&gt;60,T931="C")))),"Pick","-")</f>
        <v>-</v>
      </c>
    </row>
    <row r="932" spans="2:38">
      <c r="B932" t="s">
        <v>54</v>
      </c>
      <c r="C932" s="10">
        <v>0.64583333333333337</v>
      </c>
      <c r="D932" s="9" t="s">
        <v>1411</v>
      </c>
      <c r="E932" s="2" t="s">
        <v>0</v>
      </c>
      <c r="F932" s="8" t="s">
        <v>1041</v>
      </c>
      <c r="G932" s="2">
        <v>20</v>
      </c>
      <c r="H932" s="2">
        <v>50</v>
      </c>
      <c r="I932" s="2">
        <v>30</v>
      </c>
      <c r="J932" s="2" t="s">
        <v>1</v>
      </c>
      <c r="K932" s="2" t="s">
        <v>1</v>
      </c>
      <c r="L932" s="2">
        <v>10</v>
      </c>
      <c r="M932" s="3" t="s">
        <v>13</v>
      </c>
      <c r="N932" s="3" t="s">
        <v>13</v>
      </c>
      <c r="O932" s="2">
        <v>50</v>
      </c>
      <c r="P932" s="2" t="b">
        <v>1</v>
      </c>
      <c r="Q932" s="2" t="b">
        <v>1</v>
      </c>
      <c r="R932" s="2" t="s">
        <v>2</v>
      </c>
      <c r="S932" s="44">
        <v>82</v>
      </c>
      <c r="T932" s="44" t="s">
        <v>11</v>
      </c>
      <c r="U932" s="20">
        <v>1.5</v>
      </c>
      <c r="V932" s="11"/>
      <c r="W932" s="2">
        <f>IF(H932&gt;52,10,0)</f>
        <v>0</v>
      </c>
      <c r="X932">
        <f>IF(L932&gt;15,0,IF(L932&lt;8,10,5))</f>
        <v>5</v>
      </c>
      <c r="Y932">
        <f>IF(S932&gt;60,10,IF(S932&lt;49,0,5))</f>
        <v>10</v>
      </c>
      <c r="Z932">
        <f>IF(T932="Y",10,IF(T932="C",5,0))</f>
        <v>5</v>
      </c>
      <c r="AA932" s="2">
        <f>SUM(W932:Z932)+50</f>
        <v>70</v>
      </c>
      <c r="AB932" s="2" t="str">
        <f>IF(AA932&lt;56,"Over 0.5","Under 1.5")</f>
        <v>Under 1.5</v>
      </c>
      <c r="AC932" s="6"/>
      <c r="AD932" s="6" t="str">
        <f>IF(M932="1-0","Under 1.5",IF(M932="0-0","Under 1.5",IF(M932="0-1","Under 1.5","Over 0.5")))</f>
        <v>Over 0.5</v>
      </c>
      <c r="AE932" s="6" t="str">
        <f>IF(M932="?",M932,IF(AB932=AD932,"WON",IF(M932="0-1","WON",IF(M932="1-0","WON","LOST"))))</f>
        <v>?</v>
      </c>
      <c r="AF932" s="6"/>
      <c r="AG932">
        <f>IF(H932&gt;52,6,IF(H932=52,5,IF(H932=51,4,IF(H932=50,3,IF(H932=49,2,IF(H932=48,1,0))))))</f>
        <v>3</v>
      </c>
      <c r="AH932">
        <f>IF(L932&lt;8,2,0)</f>
        <v>0</v>
      </c>
      <c r="AI932">
        <f>IF(S932&gt;49,2,0)</f>
        <v>2</v>
      </c>
      <c r="AJ932">
        <f>IF(SUM(AH932:AI932)=4,SUM(AG932:AI932),0)</f>
        <v>0</v>
      </c>
      <c r="AK932" s="2" t="str">
        <f>IF(AJ932=10,"A1",IF(AJ932=9,"A2",IF(AJ932=8,"A3",IF(AJ932=7,"A4",IF(AJ932=6,"A5","-")))))</f>
        <v>-</v>
      </c>
      <c r="AL932" s="2" t="str">
        <f>IF(AND(L932&lt;11,U932&lt;1.75,AA932&gt;65,OR((AND(S932&gt;49,S932&lt;61,T932="Y")),(AND(S932&lt;48,T932="Y")),(AND(S932&gt;60,T932="N")),(AND(S932&gt;60,T932="Y")),(AND(S932&gt;60,T932="C")))),"Pick","-")</f>
        <v>Pick</v>
      </c>
    </row>
    <row r="933" spans="2:38">
      <c r="B933" t="s">
        <v>54</v>
      </c>
      <c r="C933" s="10">
        <v>0.64583333333333337</v>
      </c>
      <c r="D933" s="9" t="s">
        <v>251</v>
      </c>
      <c r="E933" s="2" t="s">
        <v>0</v>
      </c>
      <c r="F933" s="8" t="s">
        <v>1093</v>
      </c>
      <c r="G933" s="2">
        <v>18</v>
      </c>
      <c r="H933" s="2">
        <v>58</v>
      </c>
      <c r="I933" s="2">
        <v>24</v>
      </c>
      <c r="J933" s="2" t="s">
        <v>1</v>
      </c>
      <c r="K933" s="2" t="s">
        <v>1</v>
      </c>
      <c r="L933" s="2">
        <v>6</v>
      </c>
      <c r="M933" s="3" t="s">
        <v>13</v>
      </c>
      <c r="N933" s="3" t="s">
        <v>13</v>
      </c>
      <c r="O933" s="2" t="b">
        <v>1</v>
      </c>
      <c r="P933" s="2" t="b">
        <v>1</v>
      </c>
      <c r="Q933" s="2" t="b">
        <v>1</v>
      </c>
      <c r="R933" s="2" t="b">
        <v>1</v>
      </c>
      <c r="S933" s="44">
        <v>65</v>
      </c>
      <c r="T933" s="44" t="s">
        <v>11</v>
      </c>
      <c r="U933" s="20">
        <v>1.5</v>
      </c>
      <c r="V933" s="11"/>
      <c r="W933" s="2">
        <f>IF(H933&gt;52,10,0)</f>
        <v>10</v>
      </c>
      <c r="X933">
        <f>IF(L933&gt;15,0,IF(L933&lt;8,10,5))</f>
        <v>10</v>
      </c>
      <c r="Y933">
        <f>IF(S933&gt;60,10,IF(S933&lt;49,0,5))</f>
        <v>10</v>
      </c>
      <c r="Z933">
        <f>IF(T933="Y",10,IF(T933="C",5,0))</f>
        <v>5</v>
      </c>
      <c r="AA933" s="2">
        <f>SUM(W933:Z933)+50</f>
        <v>85</v>
      </c>
      <c r="AB933" s="2" t="str">
        <f>IF(AA933&lt;56,"Over 0.5","Under 1.5")</f>
        <v>Under 1.5</v>
      </c>
      <c r="AC933" s="6"/>
      <c r="AD933" s="6" t="str">
        <f>IF(M933="1-0","Under 1.5",IF(M933="0-0","Under 1.5",IF(M933="0-1","Under 1.5","Over 0.5")))</f>
        <v>Over 0.5</v>
      </c>
      <c r="AE933" s="6" t="str">
        <f>IF(M933="?",M933,IF(AB933=AD933,"WON",IF(M933="0-1","WON",IF(M933="1-0","WON","LOST"))))</f>
        <v>?</v>
      </c>
      <c r="AF933" s="6"/>
      <c r="AG933">
        <f>IF(H933&gt;52,6,IF(H933=52,5,IF(H933=51,4,IF(H933=50,3,IF(H933=49,2,IF(H933=48,1,0))))))</f>
        <v>6</v>
      </c>
      <c r="AH933">
        <f>IF(L933&lt;8,2,0)</f>
        <v>2</v>
      </c>
      <c r="AI933">
        <f>IF(S933&gt;49,2,0)</f>
        <v>2</v>
      </c>
      <c r="AJ933">
        <f>IF(SUM(AH933:AI933)=4,SUM(AG933:AI933),0)</f>
        <v>10</v>
      </c>
      <c r="AK933" s="2" t="str">
        <f>IF(AJ933=10,"A1",IF(AJ933=9,"A2",IF(AJ933=8,"A3",IF(AJ933=7,"A4",IF(AJ933=6,"A5","-")))))</f>
        <v>A1</v>
      </c>
      <c r="AL933" s="2" t="str">
        <f>IF(AND(L933&lt;11,U933&lt;1.75,AA933&gt;65,OR((AND(S933&gt;49,S933&lt;61,T933="Y")),(AND(S933&lt;48,T933="Y")),(AND(S933&gt;60,T933="N")),(AND(S933&gt;60,T933="Y")),(AND(S933&gt;60,T933="C")))),"Pick","-")</f>
        <v>Pick</v>
      </c>
    </row>
    <row r="934" spans="2:38">
      <c r="B934" t="s">
        <v>54</v>
      </c>
      <c r="C934" s="10">
        <v>0.64583333333333337</v>
      </c>
      <c r="D934" s="9" t="s">
        <v>1043</v>
      </c>
      <c r="E934" s="2" t="s">
        <v>0</v>
      </c>
      <c r="F934" s="8" t="s">
        <v>1412</v>
      </c>
      <c r="G934" s="2">
        <v>43</v>
      </c>
      <c r="H934" s="2">
        <v>47</v>
      </c>
      <c r="I934" s="2">
        <v>10</v>
      </c>
      <c r="J934" s="2" t="s">
        <v>1</v>
      </c>
      <c r="K934" s="2">
        <v>1</v>
      </c>
      <c r="L934" s="2">
        <v>33</v>
      </c>
      <c r="M934" s="3" t="s">
        <v>13</v>
      </c>
      <c r="N934" s="3" t="s">
        <v>13</v>
      </c>
      <c r="O934" s="2">
        <v>47</v>
      </c>
      <c r="P934" s="2" t="b">
        <v>1</v>
      </c>
      <c r="Q934" s="2" t="s">
        <v>2</v>
      </c>
      <c r="R934" s="2" t="s">
        <v>2</v>
      </c>
      <c r="S934" s="44">
        <v>44</v>
      </c>
      <c r="T934" s="44" t="s">
        <v>10</v>
      </c>
      <c r="U934" s="20">
        <v>1.5</v>
      </c>
      <c r="V934" s="11"/>
      <c r="W934" s="2">
        <f>IF(H934&gt;52,10,0)</f>
        <v>0</v>
      </c>
      <c r="X934">
        <f>IF(L934&gt;15,0,IF(L934&lt;8,10,5))</f>
        <v>0</v>
      </c>
      <c r="Y934">
        <f>IF(S934&gt;60,10,IF(S934&lt;49,0,5))</f>
        <v>0</v>
      </c>
      <c r="Z934">
        <f>IF(T934="Y",10,IF(T934="C",5,0))</f>
        <v>10</v>
      </c>
      <c r="AA934" s="2">
        <f>SUM(W934:Z934)+50</f>
        <v>60</v>
      </c>
      <c r="AB934" s="2" t="str">
        <f>IF(AA934&lt;56,"Over 0.5","Under 1.5")</f>
        <v>Under 1.5</v>
      </c>
      <c r="AC934" s="6"/>
      <c r="AD934" s="6" t="str">
        <f>IF(M934="1-0","Under 1.5",IF(M934="0-0","Under 1.5",IF(M934="0-1","Under 1.5","Over 0.5")))</f>
        <v>Over 0.5</v>
      </c>
      <c r="AE934" s="6" t="str">
        <f>IF(M934="?",M934,IF(AB934=AD934,"WON",IF(M934="0-1","WON",IF(M934="1-0","WON","LOST"))))</f>
        <v>?</v>
      </c>
      <c r="AF934" s="6"/>
      <c r="AG934">
        <f>IF(H934&gt;52,6,IF(H934=52,5,IF(H934=51,4,IF(H934=50,3,IF(H934=49,2,IF(H934=48,1,0))))))</f>
        <v>0</v>
      </c>
      <c r="AH934">
        <f>IF(L934&lt;8,2,0)</f>
        <v>0</v>
      </c>
      <c r="AI934">
        <f>IF(S934&gt;49,2,0)</f>
        <v>0</v>
      </c>
      <c r="AJ934">
        <f>IF(SUM(AH934:AI934)=4,SUM(AG934:AI934),0)</f>
        <v>0</v>
      </c>
      <c r="AK934" s="2" t="str">
        <f>IF(AJ934=10,"A1",IF(AJ934=9,"A2",IF(AJ934=8,"A3",IF(AJ934=7,"A4",IF(AJ934=6,"A5","-")))))</f>
        <v>-</v>
      </c>
      <c r="AL934" s="2" t="str">
        <f>IF(AND(L934&lt;11,U934&lt;1.75,AA934&gt;65,OR((AND(S934&gt;49,S934&lt;61,T934="Y")),(AND(S934&lt;48,T934="Y")),(AND(S934&gt;60,T934="N")),(AND(S934&gt;60,T934="Y")),(AND(S934&gt;60,T934="C")))),"Pick","-")</f>
        <v>-</v>
      </c>
    </row>
    <row r="935" spans="2:38">
      <c r="B935" t="s">
        <v>57</v>
      </c>
      <c r="C935" s="10">
        <v>0.65625</v>
      </c>
      <c r="D935" s="9" t="s">
        <v>1413</v>
      </c>
      <c r="E935" s="2" t="s">
        <v>0</v>
      </c>
      <c r="F935" s="8" t="s">
        <v>196</v>
      </c>
      <c r="G935" s="2">
        <v>32</v>
      </c>
      <c r="H935" s="2">
        <v>50</v>
      </c>
      <c r="I935" s="2">
        <v>18</v>
      </c>
      <c r="J935" s="2" t="s">
        <v>1</v>
      </c>
      <c r="K935" s="2">
        <v>1</v>
      </c>
      <c r="L935" s="2">
        <v>14</v>
      </c>
      <c r="M935" s="3" t="s">
        <v>13</v>
      </c>
      <c r="N935" s="3" t="s">
        <v>13</v>
      </c>
      <c r="O935" s="2">
        <v>50</v>
      </c>
      <c r="P935" s="2" t="b">
        <v>1</v>
      </c>
      <c r="Q935" s="2" t="s">
        <v>2</v>
      </c>
      <c r="R935" s="2" t="s">
        <v>2</v>
      </c>
      <c r="S935" s="44">
        <v>23</v>
      </c>
      <c r="T935" s="44" t="s">
        <v>12</v>
      </c>
      <c r="U935" s="20">
        <v>1.55</v>
      </c>
      <c r="V935" s="11"/>
      <c r="W935" s="2">
        <f t="shared" ref="W935:W947" si="1111">IF(H935&gt;52,10,0)</f>
        <v>0</v>
      </c>
      <c r="X935">
        <f t="shared" ref="X935:X947" si="1112">IF(L935&gt;15,0,IF(L935&lt;8,10,5))</f>
        <v>5</v>
      </c>
      <c r="Y935">
        <f t="shared" ref="Y935:Y947" si="1113">IF(S935&gt;60,10,IF(S935&lt;49,0,5))</f>
        <v>0</v>
      </c>
      <c r="Z935">
        <f t="shared" ref="Z935:Z947" si="1114">IF(T935="Y",10,IF(T935="C",5,0))</f>
        <v>0</v>
      </c>
      <c r="AA935" s="2">
        <f t="shared" ref="AA935:AA947" si="1115">SUM(W935:Z935)+50</f>
        <v>55</v>
      </c>
      <c r="AB935" s="2" t="str">
        <f t="shared" ref="AB935:AB947" si="1116">IF(AA935&lt;56,"Over 0.5","Under 1.5")</f>
        <v>Over 0.5</v>
      </c>
      <c r="AC935" s="6"/>
      <c r="AD935" s="6" t="str">
        <f t="shared" ref="AD935:AD947" si="1117">IF(M935="1-0","Under 1.5",IF(M935="0-0","Under 1.5",IF(M935="0-1","Under 1.5","Over 0.5")))</f>
        <v>Over 0.5</v>
      </c>
      <c r="AE935" s="6" t="str">
        <f t="shared" ref="AE935:AE947" si="1118">IF(M935="?",M935,IF(AB935=AD935,"WON",IF(M935="0-1","WON",IF(M935="1-0","WON","LOST"))))</f>
        <v>?</v>
      </c>
      <c r="AF935" s="6"/>
      <c r="AG935">
        <f t="shared" ref="AG935:AG947" si="1119">IF(H935&gt;52,6,IF(H935=52,5,IF(H935=51,4,IF(H935=50,3,IF(H935=49,2,IF(H935=48,1,0))))))</f>
        <v>3</v>
      </c>
      <c r="AH935">
        <f t="shared" ref="AH935:AH947" si="1120">IF(L935&lt;8,2,0)</f>
        <v>0</v>
      </c>
      <c r="AI935">
        <f t="shared" ref="AI935:AI947" si="1121">IF(S935&gt;49,2,0)</f>
        <v>0</v>
      </c>
      <c r="AJ935">
        <f t="shared" ref="AJ935:AJ947" si="1122">IF(SUM(AH935:AI935)=4,SUM(AG935:AI935),0)</f>
        <v>0</v>
      </c>
      <c r="AK935" s="2" t="str">
        <f t="shared" ref="AK935:AK947" si="1123">IF(AJ935=10,"A1",IF(AJ935=9,"A2",IF(AJ935=8,"A3",IF(AJ935=7,"A4",IF(AJ935=6,"A5","-")))))</f>
        <v>-</v>
      </c>
      <c r="AL935" s="2" t="str">
        <f t="shared" ref="AL935:AL947" si="1124">IF(AND(L935&lt;11,U935&lt;1.75,AA935&gt;65,OR((AND(S935&gt;49,S935&lt;61,T935="Y")),(AND(S935&lt;48,T935="Y")),(AND(S935&gt;60,T935="N")),(AND(S935&gt;60,T935="Y")),(AND(S935&gt;60,T935="C")))),"Pick","-")</f>
        <v>-</v>
      </c>
    </row>
    <row r="936" spans="2:38">
      <c r="B936" t="s">
        <v>382</v>
      </c>
      <c r="C936" s="10">
        <v>0.66319444444444442</v>
      </c>
      <c r="D936" s="9" t="s">
        <v>437</v>
      </c>
      <c r="E936" s="2" t="s">
        <v>0</v>
      </c>
      <c r="F936" s="8" t="s">
        <v>413</v>
      </c>
      <c r="G936" s="2">
        <v>14</v>
      </c>
      <c r="H936" s="2">
        <v>54</v>
      </c>
      <c r="I936" s="2">
        <v>32</v>
      </c>
      <c r="J936" s="2" t="s">
        <v>1</v>
      </c>
      <c r="K936" s="2">
        <v>2</v>
      </c>
      <c r="L936" s="2">
        <v>18</v>
      </c>
      <c r="M936" s="3" t="s">
        <v>13</v>
      </c>
      <c r="N936" s="3" t="s">
        <v>13</v>
      </c>
      <c r="O936" s="2" t="b">
        <v>1</v>
      </c>
      <c r="P936" s="2" t="b">
        <v>1</v>
      </c>
      <c r="Q936" s="2" t="s">
        <v>2</v>
      </c>
      <c r="R936" s="2" t="s">
        <v>2</v>
      </c>
      <c r="S936" s="44">
        <v>41</v>
      </c>
      <c r="T936" s="44"/>
      <c r="U936" s="20">
        <v>1.8</v>
      </c>
      <c r="V936" s="11"/>
      <c r="W936" s="2">
        <f t="shared" si="1111"/>
        <v>10</v>
      </c>
      <c r="X936">
        <f t="shared" si="1112"/>
        <v>0</v>
      </c>
      <c r="Y936">
        <f t="shared" si="1113"/>
        <v>0</v>
      </c>
      <c r="Z936">
        <f t="shared" si="1114"/>
        <v>0</v>
      </c>
      <c r="AA936" s="2">
        <f t="shared" si="1115"/>
        <v>60</v>
      </c>
      <c r="AB936" s="2" t="str">
        <f t="shared" si="1116"/>
        <v>Under 1.5</v>
      </c>
      <c r="AC936" s="6"/>
      <c r="AD936" s="6" t="str">
        <f t="shared" si="1117"/>
        <v>Over 0.5</v>
      </c>
      <c r="AE936" s="6" t="str">
        <f t="shared" si="1118"/>
        <v>?</v>
      </c>
      <c r="AF936" s="6"/>
      <c r="AG936">
        <f t="shared" si="1119"/>
        <v>6</v>
      </c>
      <c r="AH936">
        <f t="shared" si="1120"/>
        <v>0</v>
      </c>
      <c r="AI936">
        <f t="shared" si="1121"/>
        <v>0</v>
      </c>
      <c r="AJ936">
        <f t="shared" si="1122"/>
        <v>0</v>
      </c>
      <c r="AK936" s="2" t="str">
        <f t="shared" si="1123"/>
        <v>-</v>
      </c>
      <c r="AL936" s="2" t="str">
        <f t="shared" si="1124"/>
        <v>-</v>
      </c>
    </row>
    <row r="937" spans="2:38">
      <c r="B937" t="s">
        <v>58</v>
      </c>
      <c r="C937" s="10">
        <v>0.66666666666666663</v>
      </c>
      <c r="D937" s="9" t="s">
        <v>142</v>
      </c>
      <c r="E937" s="2" t="s">
        <v>0</v>
      </c>
      <c r="F937" s="8" t="s">
        <v>1414</v>
      </c>
      <c r="G937" s="2">
        <v>20</v>
      </c>
      <c r="H937" s="2">
        <v>49</v>
      </c>
      <c r="I937" s="2">
        <v>31</v>
      </c>
      <c r="J937" s="2" t="s">
        <v>1</v>
      </c>
      <c r="K937" s="2">
        <v>2</v>
      </c>
      <c r="L937" s="2">
        <v>11</v>
      </c>
      <c r="M937" s="3" t="s">
        <v>13</v>
      </c>
      <c r="N937" s="3" t="s">
        <v>13</v>
      </c>
      <c r="O937" s="2">
        <v>49</v>
      </c>
      <c r="P937" s="2" t="b">
        <v>1</v>
      </c>
      <c r="Q937" s="2" t="s">
        <v>2</v>
      </c>
      <c r="R937" s="2" t="s">
        <v>2</v>
      </c>
      <c r="S937" s="44">
        <v>48</v>
      </c>
      <c r="T937" s="44" t="s">
        <v>12</v>
      </c>
      <c r="U937" s="20">
        <v>1.75</v>
      </c>
      <c r="V937" s="11"/>
      <c r="W937" s="2">
        <f t="shared" si="1111"/>
        <v>0</v>
      </c>
      <c r="X937">
        <f t="shared" si="1112"/>
        <v>5</v>
      </c>
      <c r="Y937">
        <f t="shared" si="1113"/>
        <v>0</v>
      </c>
      <c r="Z937">
        <f t="shared" si="1114"/>
        <v>0</v>
      </c>
      <c r="AA937" s="2">
        <f t="shared" si="1115"/>
        <v>55</v>
      </c>
      <c r="AB937" s="2" t="str">
        <f t="shared" si="1116"/>
        <v>Over 0.5</v>
      </c>
      <c r="AC937" s="6"/>
      <c r="AD937" s="6" t="str">
        <f t="shared" si="1117"/>
        <v>Over 0.5</v>
      </c>
      <c r="AE937" s="6" t="str">
        <f t="shared" si="1118"/>
        <v>?</v>
      </c>
      <c r="AF937" s="6"/>
      <c r="AG937">
        <f t="shared" si="1119"/>
        <v>2</v>
      </c>
      <c r="AH937">
        <f t="shared" si="1120"/>
        <v>0</v>
      </c>
      <c r="AI937">
        <f t="shared" si="1121"/>
        <v>0</v>
      </c>
      <c r="AJ937">
        <f t="shared" si="1122"/>
        <v>0</v>
      </c>
      <c r="AK937" s="2" t="str">
        <f t="shared" si="1123"/>
        <v>-</v>
      </c>
      <c r="AL937" s="2" t="str">
        <f t="shared" si="1124"/>
        <v>-</v>
      </c>
    </row>
    <row r="938" spans="2:38">
      <c r="B938" t="s">
        <v>208</v>
      </c>
      <c r="C938" s="10">
        <v>0.66666666666666663</v>
      </c>
      <c r="D938" s="9" t="s">
        <v>938</v>
      </c>
      <c r="E938" s="2" t="s">
        <v>0</v>
      </c>
      <c r="F938" s="8" t="s">
        <v>1415</v>
      </c>
      <c r="G938" s="2">
        <v>20</v>
      </c>
      <c r="H938" s="2">
        <v>45</v>
      </c>
      <c r="I938" s="2">
        <v>35</v>
      </c>
      <c r="J938" s="2" t="s">
        <v>1</v>
      </c>
      <c r="K938" s="2">
        <v>1</v>
      </c>
      <c r="L938" s="2">
        <v>15</v>
      </c>
      <c r="M938" s="3" t="s">
        <v>13</v>
      </c>
      <c r="N938" s="3" t="s">
        <v>13</v>
      </c>
      <c r="O938" s="2">
        <v>45</v>
      </c>
      <c r="P938" s="2" t="b">
        <v>1</v>
      </c>
      <c r="Q938" s="2" t="s">
        <v>2</v>
      </c>
      <c r="R938" s="2" t="s">
        <v>2</v>
      </c>
      <c r="S938" s="44">
        <v>58</v>
      </c>
      <c r="T938" s="44" t="s">
        <v>12</v>
      </c>
      <c r="U938" s="20">
        <v>1.7</v>
      </c>
      <c r="V938" s="11"/>
      <c r="W938" s="2">
        <f t="shared" si="1111"/>
        <v>0</v>
      </c>
      <c r="X938">
        <f t="shared" si="1112"/>
        <v>5</v>
      </c>
      <c r="Y938">
        <f t="shared" si="1113"/>
        <v>5</v>
      </c>
      <c r="Z938">
        <f t="shared" si="1114"/>
        <v>0</v>
      </c>
      <c r="AA938" s="2">
        <f t="shared" si="1115"/>
        <v>60</v>
      </c>
      <c r="AB938" s="2" t="str">
        <f t="shared" si="1116"/>
        <v>Under 1.5</v>
      </c>
      <c r="AC938" s="6"/>
      <c r="AD938" s="6" t="str">
        <f t="shared" si="1117"/>
        <v>Over 0.5</v>
      </c>
      <c r="AE938" s="6" t="str">
        <f t="shared" si="1118"/>
        <v>?</v>
      </c>
      <c r="AF938" s="6"/>
      <c r="AG938">
        <f t="shared" si="1119"/>
        <v>0</v>
      </c>
      <c r="AH938">
        <f t="shared" si="1120"/>
        <v>0</v>
      </c>
      <c r="AI938">
        <f t="shared" si="1121"/>
        <v>2</v>
      </c>
      <c r="AJ938">
        <f t="shared" si="1122"/>
        <v>0</v>
      </c>
      <c r="AK938" s="2" t="str">
        <f t="shared" si="1123"/>
        <v>-</v>
      </c>
      <c r="AL938" s="2" t="str">
        <f t="shared" si="1124"/>
        <v>-</v>
      </c>
    </row>
    <row r="939" spans="2:38">
      <c r="B939" t="s">
        <v>208</v>
      </c>
      <c r="C939" s="10">
        <v>0.66666666666666663</v>
      </c>
      <c r="D939" s="9" t="s">
        <v>619</v>
      </c>
      <c r="E939" s="2" t="s">
        <v>0</v>
      </c>
      <c r="F939" s="8" t="s">
        <v>941</v>
      </c>
      <c r="G939" s="2">
        <v>28</v>
      </c>
      <c r="H939" s="2">
        <v>44</v>
      </c>
      <c r="I939" s="2">
        <v>28</v>
      </c>
      <c r="J939" s="2" t="s">
        <v>1</v>
      </c>
      <c r="K939" s="2" t="s">
        <v>1</v>
      </c>
      <c r="L939" s="2">
        <v>0</v>
      </c>
      <c r="M939" s="3" t="s">
        <v>13</v>
      </c>
      <c r="N939" s="3" t="s">
        <v>13</v>
      </c>
      <c r="O939" s="2">
        <v>44</v>
      </c>
      <c r="P939" s="2" t="b">
        <v>1</v>
      </c>
      <c r="Q939" s="2" t="b">
        <v>1</v>
      </c>
      <c r="R939" s="2" t="b">
        <v>1</v>
      </c>
      <c r="S939" s="44">
        <v>58</v>
      </c>
      <c r="T939" s="44" t="s">
        <v>10</v>
      </c>
      <c r="U939" s="20">
        <v>1.65</v>
      </c>
      <c r="V939" s="11"/>
      <c r="W939" s="2">
        <f t="shared" si="1111"/>
        <v>0</v>
      </c>
      <c r="X939">
        <f t="shared" si="1112"/>
        <v>10</v>
      </c>
      <c r="Y939">
        <f t="shared" si="1113"/>
        <v>5</v>
      </c>
      <c r="Z939">
        <f t="shared" si="1114"/>
        <v>10</v>
      </c>
      <c r="AA939" s="2">
        <f t="shared" si="1115"/>
        <v>75</v>
      </c>
      <c r="AB939" s="2" t="str">
        <f t="shared" si="1116"/>
        <v>Under 1.5</v>
      </c>
      <c r="AC939" s="6"/>
      <c r="AD939" s="6" t="str">
        <f t="shared" si="1117"/>
        <v>Over 0.5</v>
      </c>
      <c r="AE939" s="6" t="str">
        <f t="shared" si="1118"/>
        <v>?</v>
      </c>
      <c r="AF939" s="6"/>
      <c r="AG939">
        <f t="shared" si="1119"/>
        <v>0</v>
      </c>
      <c r="AH939">
        <f t="shared" si="1120"/>
        <v>2</v>
      </c>
      <c r="AI939">
        <f t="shared" si="1121"/>
        <v>2</v>
      </c>
      <c r="AJ939">
        <f t="shared" si="1122"/>
        <v>4</v>
      </c>
      <c r="AK939" s="2" t="str">
        <f t="shared" si="1123"/>
        <v>-</v>
      </c>
      <c r="AL939" s="2" t="str">
        <f t="shared" si="1124"/>
        <v>Pick</v>
      </c>
    </row>
    <row r="940" spans="2:38">
      <c r="B940" t="s">
        <v>208</v>
      </c>
      <c r="C940" s="10">
        <v>0.66666666666666663</v>
      </c>
      <c r="D940" s="9" t="s">
        <v>1227</v>
      </c>
      <c r="E940" s="2" t="s">
        <v>0</v>
      </c>
      <c r="F940" s="8" t="s">
        <v>939</v>
      </c>
      <c r="G940" s="2">
        <v>29</v>
      </c>
      <c r="H940" s="2">
        <v>43</v>
      </c>
      <c r="I940" s="2">
        <v>29</v>
      </c>
      <c r="J940" s="2" t="s">
        <v>1</v>
      </c>
      <c r="K940" s="2">
        <v>1</v>
      </c>
      <c r="L940" s="2">
        <v>0</v>
      </c>
      <c r="M940" s="3" t="s">
        <v>13</v>
      </c>
      <c r="N940" s="3" t="s">
        <v>13</v>
      </c>
      <c r="O940" s="2">
        <v>43</v>
      </c>
      <c r="P940" s="2" t="b">
        <v>1</v>
      </c>
      <c r="Q940" s="2" t="s">
        <v>2</v>
      </c>
      <c r="R940" s="2" t="b">
        <v>1</v>
      </c>
      <c r="S940" s="44">
        <v>38</v>
      </c>
      <c r="T940" s="44" t="s">
        <v>12</v>
      </c>
      <c r="U940" s="20">
        <v>1.65</v>
      </c>
      <c r="V940" s="11"/>
      <c r="W940" s="2">
        <f t="shared" si="1111"/>
        <v>0</v>
      </c>
      <c r="X940">
        <f t="shared" si="1112"/>
        <v>10</v>
      </c>
      <c r="Y940">
        <f t="shared" si="1113"/>
        <v>0</v>
      </c>
      <c r="Z940">
        <f t="shared" si="1114"/>
        <v>0</v>
      </c>
      <c r="AA940" s="2">
        <f t="shared" si="1115"/>
        <v>60</v>
      </c>
      <c r="AB940" s="2" t="str">
        <f t="shared" si="1116"/>
        <v>Under 1.5</v>
      </c>
      <c r="AC940" s="6"/>
      <c r="AD940" s="6" t="str">
        <f t="shared" si="1117"/>
        <v>Over 0.5</v>
      </c>
      <c r="AE940" s="6" t="str">
        <f t="shared" si="1118"/>
        <v>?</v>
      </c>
      <c r="AF940" s="6"/>
      <c r="AG940">
        <f t="shared" si="1119"/>
        <v>0</v>
      </c>
      <c r="AH940">
        <f t="shared" si="1120"/>
        <v>2</v>
      </c>
      <c r="AI940">
        <f t="shared" si="1121"/>
        <v>0</v>
      </c>
      <c r="AJ940">
        <f t="shared" si="1122"/>
        <v>0</v>
      </c>
      <c r="AK940" s="2" t="str">
        <f t="shared" si="1123"/>
        <v>-</v>
      </c>
      <c r="AL940" s="2" t="str">
        <f t="shared" si="1124"/>
        <v>-</v>
      </c>
    </row>
    <row r="941" spans="2:38">
      <c r="B941" t="s">
        <v>208</v>
      </c>
      <c r="C941" s="10">
        <v>0.66666666666666663</v>
      </c>
      <c r="D941" s="9" t="s">
        <v>940</v>
      </c>
      <c r="E941" s="2" t="s">
        <v>0</v>
      </c>
      <c r="F941" s="8" t="s">
        <v>1416</v>
      </c>
      <c r="G941" s="2">
        <v>35</v>
      </c>
      <c r="H941" s="2">
        <v>43</v>
      </c>
      <c r="I941" s="2">
        <v>23</v>
      </c>
      <c r="J941" s="2" t="s">
        <v>1</v>
      </c>
      <c r="K941" s="2">
        <v>1</v>
      </c>
      <c r="L941" s="2">
        <v>12</v>
      </c>
      <c r="M941" s="3" t="s">
        <v>13</v>
      </c>
      <c r="N941" s="3" t="s">
        <v>13</v>
      </c>
      <c r="O941" s="2">
        <v>43</v>
      </c>
      <c r="P941" s="2" t="b">
        <v>1</v>
      </c>
      <c r="Q941" s="2" t="s">
        <v>2</v>
      </c>
      <c r="R941" s="2" t="s">
        <v>2</v>
      </c>
      <c r="S941" s="44">
        <v>54</v>
      </c>
      <c r="T941" s="44" t="s">
        <v>12</v>
      </c>
      <c r="U941" s="20">
        <v>1.95</v>
      </c>
      <c r="V941" s="11"/>
      <c r="W941" s="2">
        <f t="shared" si="1111"/>
        <v>0</v>
      </c>
      <c r="X941">
        <f t="shared" si="1112"/>
        <v>5</v>
      </c>
      <c r="Y941">
        <f t="shared" si="1113"/>
        <v>5</v>
      </c>
      <c r="Z941">
        <f t="shared" si="1114"/>
        <v>0</v>
      </c>
      <c r="AA941" s="2">
        <f t="shared" si="1115"/>
        <v>60</v>
      </c>
      <c r="AB941" s="2" t="str">
        <f t="shared" si="1116"/>
        <v>Under 1.5</v>
      </c>
      <c r="AC941" s="6"/>
      <c r="AD941" s="6" t="str">
        <f t="shared" si="1117"/>
        <v>Over 0.5</v>
      </c>
      <c r="AE941" s="6" t="str">
        <f t="shared" si="1118"/>
        <v>?</v>
      </c>
      <c r="AF941" s="6"/>
      <c r="AG941">
        <f t="shared" si="1119"/>
        <v>0</v>
      </c>
      <c r="AH941">
        <f t="shared" si="1120"/>
        <v>0</v>
      </c>
      <c r="AI941">
        <f t="shared" si="1121"/>
        <v>2</v>
      </c>
      <c r="AJ941">
        <f t="shared" si="1122"/>
        <v>0</v>
      </c>
      <c r="AK941" s="2" t="str">
        <f t="shared" si="1123"/>
        <v>-</v>
      </c>
      <c r="AL941" s="2" t="str">
        <f t="shared" si="1124"/>
        <v>-</v>
      </c>
    </row>
    <row r="942" spans="2:38">
      <c r="B942" t="s">
        <v>208</v>
      </c>
      <c r="C942" s="10">
        <v>0.66666666666666663</v>
      </c>
      <c r="D942" s="9" t="s">
        <v>1417</v>
      </c>
      <c r="E942" s="2" t="s">
        <v>0</v>
      </c>
      <c r="F942" s="8" t="s">
        <v>1418</v>
      </c>
      <c r="G942" s="2">
        <v>38</v>
      </c>
      <c r="H942" s="2">
        <v>45</v>
      </c>
      <c r="I942" s="2">
        <v>17</v>
      </c>
      <c r="J942" s="2" t="s">
        <v>1</v>
      </c>
      <c r="K942" s="2" t="s">
        <v>1</v>
      </c>
      <c r="L942" s="2">
        <v>21</v>
      </c>
      <c r="M942" s="3" t="s">
        <v>13</v>
      </c>
      <c r="N942" s="3" t="s">
        <v>13</v>
      </c>
      <c r="O942" s="2">
        <v>45</v>
      </c>
      <c r="P942" s="2" t="b">
        <v>1</v>
      </c>
      <c r="Q942" s="2" t="b">
        <v>1</v>
      </c>
      <c r="R942" s="2" t="s">
        <v>2</v>
      </c>
      <c r="S942" s="44">
        <v>59</v>
      </c>
      <c r="T942" s="44" t="s">
        <v>11</v>
      </c>
      <c r="U942" s="20">
        <v>1.65</v>
      </c>
      <c r="V942" s="11"/>
      <c r="W942" s="2">
        <f t="shared" si="1111"/>
        <v>0</v>
      </c>
      <c r="X942">
        <f t="shared" si="1112"/>
        <v>0</v>
      </c>
      <c r="Y942">
        <f t="shared" si="1113"/>
        <v>5</v>
      </c>
      <c r="Z942">
        <f t="shared" si="1114"/>
        <v>5</v>
      </c>
      <c r="AA942" s="2">
        <f t="shared" si="1115"/>
        <v>60</v>
      </c>
      <c r="AB942" s="2" t="str">
        <f t="shared" si="1116"/>
        <v>Under 1.5</v>
      </c>
      <c r="AC942" s="6"/>
      <c r="AD942" s="6" t="str">
        <f t="shared" si="1117"/>
        <v>Over 0.5</v>
      </c>
      <c r="AE942" s="6" t="str">
        <f t="shared" si="1118"/>
        <v>?</v>
      </c>
      <c r="AF942" s="6"/>
      <c r="AG942">
        <f t="shared" si="1119"/>
        <v>0</v>
      </c>
      <c r="AH942">
        <f t="shared" si="1120"/>
        <v>0</v>
      </c>
      <c r="AI942">
        <f t="shared" si="1121"/>
        <v>2</v>
      </c>
      <c r="AJ942">
        <f t="shared" si="1122"/>
        <v>0</v>
      </c>
      <c r="AK942" s="2" t="str">
        <f t="shared" si="1123"/>
        <v>-</v>
      </c>
      <c r="AL942" s="2" t="str">
        <f t="shared" si="1124"/>
        <v>-</v>
      </c>
    </row>
    <row r="943" spans="2:38">
      <c r="B943" t="s">
        <v>208</v>
      </c>
      <c r="C943" s="10">
        <v>0.66666666666666663</v>
      </c>
      <c r="D943" s="9" t="s">
        <v>942</v>
      </c>
      <c r="E943" s="2" t="s">
        <v>0</v>
      </c>
      <c r="F943" s="8" t="s">
        <v>812</v>
      </c>
      <c r="G943" s="2">
        <v>24</v>
      </c>
      <c r="H943" s="2">
        <v>57</v>
      </c>
      <c r="I943" s="2">
        <v>19</v>
      </c>
      <c r="J943" s="2" t="s">
        <v>1</v>
      </c>
      <c r="K943" s="2">
        <v>1</v>
      </c>
      <c r="L943" s="2">
        <v>5</v>
      </c>
      <c r="M943" s="3" t="s">
        <v>13</v>
      </c>
      <c r="N943" s="3" t="s">
        <v>13</v>
      </c>
      <c r="O943" s="2" t="b">
        <v>1</v>
      </c>
      <c r="P943" s="2" t="b">
        <v>1</v>
      </c>
      <c r="Q943" s="2" t="s">
        <v>2</v>
      </c>
      <c r="R943" s="2" t="b">
        <v>1</v>
      </c>
      <c r="S943" s="44">
        <v>70</v>
      </c>
      <c r="T943" s="44" t="s">
        <v>10</v>
      </c>
      <c r="U943" s="20">
        <v>1.6</v>
      </c>
      <c r="V943" s="11"/>
      <c r="W943" s="2">
        <f t="shared" si="1111"/>
        <v>10</v>
      </c>
      <c r="X943">
        <f t="shared" si="1112"/>
        <v>10</v>
      </c>
      <c r="Y943">
        <f t="shared" si="1113"/>
        <v>10</v>
      </c>
      <c r="Z943">
        <f t="shared" si="1114"/>
        <v>10</v>
      </c>
      <c r="AA943" s="2">
        <f t="shared" si="1115"/>
        <v>90</v>
      </c>
      <c r="AB943" s="2" t="str">
        <f t="shared" si="1116"/>
        <v>Under 1.5</v>
      </c>
      <c r="AC943" s="6"/>
      <c r="AD943" s="6" t="str">
        <f t="shared" si="1117"/>
        <v>Over 0.5</v>
      </c>
      <c r="AE943" s="6" t="str">
        <f t="shared" si="1118"/>
        <v>?</v>
      </c>
      <c r="AF943" s="6"/>
      <c r="AG943">
        <f t="shared" si="1119"/>
        <v>6</v>
      </c>
      <c r="AH943">
        <f t="shared" si="1120"/>
        <v>2</v>
      </c>
      <c r="AI943">
        <f t="shared" si="1121"/>
        <v>2</v>
      </c>
      <c r="AJ943">
        <f t="shared" si="1122"/>
        <v>10</v>
      </c>
      <c r="AK943" s="2" t="str">
        <f t="shared" si="1123"/>
        <v>A1</v>
      </c>
      <c r="AL943" s="2" t="str">
        <f t="shared" si="1124"/>
        <v>Pick</v>
      </c>
    </row>
    <row r="944" spans="2:38">
      <c r="B944" t="s">
        <v>447</v>
      </c>
      <c r="C944" s="10">
        <v>0.66666666666666663</v>
      </c>
      <c r="D944" s="9" t="s">
        <v>1228</v>
      </c>
      <c r="E944" s="2" t="s">
        <v>0</v>
      </c>
      <c r="F944" s="8" t="s">
        <v>429</v>
      </c>
      <c r="G944" s="2">
        <v>16</v>
      </c>
      <c r="H944" s="2">
        <v>70</v>
      </c>
      <c r="I944" s="2">
        <v>15</v>
      </c>
      <c r="J944" s="2" t="s">
        <v>1</v>
      </c>
      <c r="K944" s="2" t="s">
        <v>1</v>
      </c>
      <c r="L944" s="2">
        <v>1</v>
      </c>
      <c r="M944" s="3" t="s">
        <v>13</v>
      </c>
      <c r="N944" s="3" t="s">
        <v>13</v>
      </c>
      <c r="O944" s="2" t="b">
        <v>1</v>
      </c>
      <c r="P944" s="2" t="b">
        <v>1</v>
      </c>
      <c r="Q944" s="2" t="b">
        <v>1</v>
      </c>
      <c r="R944" s="2" t="b">
        <v>1</v>
      </c>
      <c r="S944" s="44">
        <v>67</v>
      </c>
      <c r="T944" s="44" t="s">
        <v>10</v>
      </c>
      <c r="U944" s="20">
        <v>1.5</v>
      </c>
      <c r="V944" s="11"/>
      <c r="W944" s="2">
        <f t="shared" si="1111"/>
        <v>10</v>
      </c>
      <c r="X944">
        <f t="shared" si="1112"/>
        <v>10</v>
      </c>
      <c r="Y944">
        <f t="shared" si="1113"/>
        <v>10</v>
      </c>
      <c r="Z944">
        <f t="shared" si="1114"/>
        <v>10</v>
      </c>
      <c r="AA944" s="2">
        <f t="shared" si="1115"/>
        <v>90</v>
      </c>
      <c r="AB944" s="2" t="str">
        <f t="shared" si="1116"/>
        <v>Under 1.5</v>
      </c>
      <c r="AC944" s="6"/>
      <c r="AD944" s="6" t="str">
        <f t="shared" si="1117"/>
        <v>Over 0.5</v>
      </c>
      <c r="AE944" s="6" t="str">
        <f t="shared" si="1118"/>
        <v>?</v>
      </c>
      <c r="AF944" s="6"/>
      <c r="AG944">
        <f t="shared" si="1119"/>
        <v>6</v>
      </c>
      <c r="AH944">
        <f t="shared" si="1120"/>
        <v>2</v>
      </c>
      <c r="AI944">
        <f t="shared" si="1121"/>
        <v>2</v>
      </c>
      <c r="AJ944">
        <f t="shared" si="1122"/>
        <v>10</v>
      </c>
      <c r="AK944" s="2" t="str">
        <f t="shared" si="1123"/>
        <v>A1</v>
      </c>
      <c r="AL944" s="2" t="str">
        <f t="shared" si="1124"/>
        <v>Pick</v>
      </c>
    </row>
    <row r="945" spans="2:38">
      <c r="B945" t="s">
        <v>404</v>
      </c>
      <c r="C945" s="10">
        <v>0.66666666666666663</v>
      </c>
      <c r="D945" s="9" t="s">
        <v>1229</v>
      </c>
      <c r="E945" s="2" t="s">
        <v>0</v>
      </c>
      <c r="F945" s="8" t="s">
        <v>589</v>
      </c>
      <c r="G945" s="2">
        <v>27</v>
      </c>
      <c r="H945" s="2">
        <v>60</v>
      </c>
      <c r="I945" s="2">
        <v>14</v>
      </c>
      <c r="J945" s="2" t="s">
        <v>1</v>
      </c>
      <c r="K945" s="2">
        <v>2</v>
      </c>
      <c r="L945" s="2">
        <v>13</v>
      </c>
      <c r="M945" s="3" t="s">
        <v>13</v>
      </c>
      <c r="N945" s="3" t="s">
        <v>13</v>
      </c>
      <c r="O945" s="2" t="b">
        <v>1</v>
      </c>
      <c r="P945" s="2" t="b">
        <v>1</v>
      </c>
      <c r="Q945" s="2" t="s">
        <v>2</v>
      </c>
      <c r="R945" s="2" t="s">
        <v>2</v>
      </c>
      <c r="S945" s="44">
        <v>72</v>
      </c>
      <c r="T945" s="44" t="s">
        <v>12</v>
      </c>
      <c r="U945" s="20">
        <v>1.5</v>
      </c>
      <c r="V945" s="11"/>
      <c r="W945" s="2">
        <f t="shared" si="1111"/>
        <v>10</v>
      </c>
      <c r="X945">
        <f t="shared" si="1112"/>
        <v>5</v>
      </c>
      <c r="Y945">
        <f t="shared" si="1113"/>
        <v>10</v>
      </c>
      <c r="Z945">
        <f t="shared" si="1114"/>
        <v>0</v>
      </c>
      <c r="AA945" s="2">
        <f t="shared" si="1115"/>
        <v>75</v>
      </c>
      <c r="AB945" s="2" t="str">
        <f t="shared" si="1116"/>
        <v>Under 1.5</v>
      </c>
      <c r="AC945" s="6"/>
      <c r="AD945" s="6" t="str">
        <f t="shared" si="1117"/>
        <v>Over 0.5</v>
      </c>
      <c r="AE945" s="6" t="str">
        <f t="shared" si="1118"/>
        <v>?</v>
      </c>
      <c r="AF945" s="6"/>
      <c r="AG945">
        <f t="shared" si="1119"/>
        <v>6</v>
      </c>
      <c r="AH945">
        <f t="shared" si="1120"/>
        <v>0</v>
      </c>
      <c r="AI945">
        <f t="shared" si="1121"/>
        <v>2</v>
      </c>
      <c r="AJ945">
        <f t="shared" si="1122"/>
        <v>0</v>
      </c>
      <c r="AK945" s="2" t="str">
        <f t="shared" si="1123"/>
        <v>-</v>
      </c>
      <c r="AL945" s="2" t="str">
        <f t="shared" si="1124"/>
        <v>-</v>
      </c>
    </row>
    <row r="946" spans="2:38">
      <c r="B946" t="s">
        <v>258</v>
      </c>
      <c r="C946" s="10">
        <v>0.66666666666666663</v>
      </c>
      <c r="D946" s="9" t="s">
        <v>293</v>
      </c>
      <c r="E946" s="2" t="s">
        <v>0</v>
      </c>
      <c r="F946" s="8" t="s">
        <v>273</v>
      </c>
      <c r="G946" s="2">
        <v>12</v>
      </c>
      <c r="H946" s="2">
        <v>52</v>
      </c>
      <c r="I946" s="2">
        <v>36</v>
      </c>
      <c r="J946" s="2" t="s">
        <v>1</v>
      </c>
      <c r="K946" s="2" t="s">
        <v>1</v>
      </c>
      <c r="L946" s="2">
        <v>24</v>
      </c>
      <c r="M946" s="3" t="s">
        <v>13</v>
      </c>
      <c r="N946" s="3" t="s">
        <v>13</v>
      </c>
      <c r="O946" s="2">
        <v>52</v>
      </c>
      <c r="P946" s="2" t="b">
        <v>1</v>
      </c>
      <c r="Q946" s="2" t="b">
        <v>1</v>
      </c>
      <c r="R946" s="2" t="s">
        <v>2</v>
      </c>
      <c r="S946" s="44">
        <v>67</v>
      </c>
      <c r="T946" s="44" t="s">
        <v>10</v>
      </c>
      <c r="U946" s="20">
        <v>1.5</v>
      </c>
      <c r="V946" s="11"/>
      <c r="W946" s="2">
        <f t="shared" si="1111"/>
        <v>0</v>
      </c>
      <c r="X946">
        <f t="shared" si="1112"/>
        <v>0</v>
      </c>
      <c r="Y946">
        <f t="shared" si="1113"/>
        <v>10</v>
      </c>
      <c r="Z946">
        <f t="shared" si="1114"/>
        <v>10</v>
      </c>
      <c r="AA946" s="2">
        <f t="shared" si="1115"/>
        <v>70</v>
      </c>
      <c r="AB946" s="2" t="str">
        <f t="shared" si="1116"/>
        <v>Under 1.5</v>
      </c>
      <c r="AC946" s="6"/>
      <c r="AD946" s="6" t="str">
        <f t="shared" si="1117"/>
        <v>Over 0.5</v>
      </c>
      <c r="AE946" s="6" t="str">
        <f t="shared" si="1118"/>
        <v>?</v>
      </c>
      <c r="AF946" s="6"/>
      <c r="AG946">
        <f t="shared" si="1119"/>
        <v>5</v>
      </c>
      <c r="AH946">
        <f t="shared" si="1120"/>
        <v>0</v>
      </c>
      <c r="AI946">
        <f t="shared" si="1121"/>
        <v>2</v>
      </c>
      <c r="AJ946">
        <f t="shared" si="1122"/>
        <v>0</v>
      </c>
      <c r="AK946" s="2" t="str">
        <f t="shared" si="1123"/>
        <v>-</v>
      </c>
      <c r="AL946" s="2" t="str">
        <f t="shared" si="1124"/>
        <v>-</v>
      </c>
    </row>
    <row r="947" spans="2:38">
      <c r="B947" t="s">
        <v>636</v>
      </c>
      <c r="C947" s="10">
        <v>0.66666666666666663</v>
      </c>
      <c r="D947" s="9" t="s">
        <v>1222</v>
      </c>
      <c r="E947" s="2" t="s">
        <v>0</v>
      </c>
      <c r="F947" s="8" t="s">
        <v>668</v>
      </c>
      <c r="G947" s="2">
        <v>26</v>
      </c>
      <c r="H947" s="2">
        <v>58</v>
      </c>
      <c r="I947" s="2">
        <v>16</v>
      </c>
      <c r="J947" s="2" t="s">
        <v>1</v>
      </c>
      <c r="K947" s="2">
        <v>1</v>
      </c>
      <c r="L947" s="2">
        <v>10</v>
      </c>
      <c r="M947" s="3" t="s">
        <v>13</v>
      </c>
      <c r="N947" s="3" t="s">
        <v>13</v>
      </c>
      <c r="O947" s="2" t="b">
        <v>1</v>
      </c>
      <c r="P947" s="2" t="b">
        <v>1</v>
      </c>
      <c r="Q947" s="2" t="s">
        <v>2</v>
      </c>
      <c r="R947" s="2" t="s">
        <v>2</v>
      </c>
      <c r="S947" s="44">
        <v>67</v>
      </c>
      <c r="T947" s="44" t="s">
        <v>12</v>
      </c>
      <c r="U947" s="20">
        <v>2.1</v>
      </c>
      <c r="V947" s="11"/>
      <c r="W947" s="2">
        <f t="shared" si="1111"/>
        <v>10</v>
      </c>
      <c r="X947">
        <f t="shared" si="1112"/>
        <v>5</v>
      </c>
      <c r="Y947">
        <f t="shared" si="1113"/>
        <v>10</v>
      </c>
      <c r="Z947">
        <f t="shared" si="1114"/>
        <v>0</v>
      </c>
      <c r="AA947" s="2">
        <f t="shared" si="1115"/>
        <v>75</v>
      </c>
      <c r="AB947" s="2" t="str">
        <f t="shared" si="1116"/>
        <v>Under 1.5</v>
      </c>
      <c r="AC947" s="6"/>
      <c r="AD947" s="6" t="str">
        <f t="shared" si="1117"/>
        <v>Over 0.5</v>
      </c>
      <c r="AE947" s="6" t="str">
        <f t="shared" si="1118"/>
        <v>?</v>
      </c>
      <c r="AF947" s="6"/>
      <c r="AG947">
        <f t="shared" si="1119"/>
        <v>6</v>
      </c>
      <c r="AH947">
        <f t="shared" si="1120"/>
        <v>0</v>
      </c>
      <c r="AI947">
        <f t="shared" si="1121"/>
        <v>2</v>
      </c>
      <c r="AJ947">
        <f t="shared" si="1122"/>
        <v>0</v>
      </c>
      <c r="AK947" s="2" t="str">
        <f t="shared" si="1123"/>
        <v>-</v>
      </c>
      <c r="AL947" s="2" t="str">
        <f t="shared" si="1124"/>
        <v>-</v>
      </c>
    </row>
    <row r="948" spans="2:38">
      <c r="B948" t="s">
        <v>333</v>
      </c>
      <c r="C948" s="10">
        <v>0.66666666666666663</v>
      </c>
      <c r="D948" s="9" t="s">
        <v>465</v>
      </c>
      <c r="E948" s="2" t="s">
        <v>0</v>
      </c>
      <c r="F948" s="8" t="s">
        <v>324</v>
      </c>
      <c r="G948" s="2">
        <v>36</v>
      </c>
      <c r="H948" s="2">
        <v>55</v>
      </c>
      <c r="I948" s="2">
        <v>9</v>
      </c>
      <c r="J948" s="2" t="s">
        <v>1</v>
      </c>
      <c r="K948" s="2">
        <v>1</v>
      </c>
      <c r="L948" s="2">
        <v>27</v>
      </c>
      <c r="M948" s="3" t="s">
        <v>13</v>
      </c>
      <c r="N948" s="3" t="s">
        <v>13</v>
      </c>
      <c r="O948" s="2" t="b">
        <v>1</v>
      </c>
      <c r="P948" s="2" t="b">
        <v>1</v>
      </c>
      <c r="Q948" s="2" t="s">
        <v>2</v>
      </c>
      <c r="R948" s="2" t="s">
        <v>2</v>
      </c>
      <c r="S948" s="44">
        <v>50</v>
      </c>
      <c r="T948" s="44" t="s">
        <v>11</v>
      </c>
      <c r="U948" s="20">
        <v>1.55</v>
      </c>
      <c r="V948" s="11"/>
      <c r="W948" s="2">
        <f>IF(H948&gt;52,10,0)</f>
        <v>10</v>
      </c>
      <c r="X948">
        <f>IF(L948&gt;15,0,IF(L948&lt;8,10,5))</f>
        <v>0</v>
      </c>
      <c r="Y948">
        <f>IF(S948&gt;60,10,IF(S948&lt;49,0,5))</f>
        <v>5</v>
      </c>
      <c r="Z948">
        <f>IF(T948="Y",10,IF(T948="C",5,0))</f>
        <v>5</v>
      </c>
      <c r="AA948" s="2">
        <f>SUM(W948:Z948)+50</f>
        <v>70</v>
      </c>
      <c r="AB948" s="2" t="str">
        <f>IF(AA948&lt;56,"Over 0.5","Under 1.5")</f>
        <v>Under 1.5</v>
      </c>
      <c r="AC948" s="6"/>
      <c r="AD948" s="6" t="str">
        <f>IF(M948="1-0","Under 1.5",IF(M948="0-0","Under 1.5",IF(M948="0-1","Under 1.5","Over 0.5")))</f>
        <v>Over 0.5</v>
      </c>
      <c r="AE948" s="6" t="str">
        <f>IF(M948="?",M948,IF(AB948=AD948,"WON",IF(M948="0-1","WON",IF(M948="1-0","WON","LOST"))))</f>
        <v>?</v>
      </c>
      <c r="AF948" s="6"/>
      <c r="AG948">
        <f>IF(H948&gt;52,6,IF(H948=52,5,IF(H948=51,4,IF(H948=50,3,IF(H948=49,2,IF(H948=48,1,0))))))</f>
        <v>6</v>
      </c>
      <c r="AH948">
        <f>IF(L948&lt;8,2,0)</f>
        <v>0</v>
      </c>
      <c r="AI948">
        <f>IF(S948&gt;49,2,0)</f>
        <v>2</v>
      </c>
      <c r="AJ948">
        <f>IF(SUM(AH948:AI948)=4,SUM(AG948:AI948),0)</f>
        <v>0</v>
      </c>
      <c r="AK948" s="2" t="str">
        <f>IF(AJ948=10,"A1",IF(AJ948=9,"A2",IF(AJ948=8,"A3",IF(AJ948=7,"A4",IF(AJ948=6,"A5","-")))))</f>
        <v>-</v>
      </c>
      <c r="AL948" s="2" t="str">
        <f>IF(AND(L948&lt;11,U948&lt;1.75,AA948&gt;65,OR((AND(S948&gt;49,S948&lt;61,T948="Y")),(AND(S948&lt;48,T948="Y")),(AND(S948&gt;60,T948="N")),(AND(S948&gt;60,T948="Y")),(AND(S948&gt;60,T948="C")))),"Pick","-")</f>
        <v>-</v>
      </c>
    </row>
    <row r="949" spans="2:38">
      <c r="B949" t="s">
        <v>209</v>
      </c>
      <c r="C949" s="10">
        <v>0.66666666666666663</v>
      </c>
      <c r="D949" s="9" t="s">
        <v>998</v>
      </c>
      <c r="E949" s="2" t="s">
        <v>0</v>
      </c>
      <c r="F949" s="8" t="s">
        <v>1419</v>
      </c>
      <c r="G949" s="2">
        <v>28</v>
      </c>
      <c r="H949" s="2">
        <v>43</v>
      </c>
      <c r="I949" s="2">
        <v>30</v>
      </c>
      <c r="J949" s="2" t="s">
        <v>1</v>
      </c>
      <c r="K949" s="2">
        <v>1</v>
      </c>
      <c r="L949" s="2">
        <v>2</v>
      </c>
      <c r="M949" s="3" t="s">
        <v>13</v>
      </c>
      <c r="N949" s="3" t="s">
        <v>13</v>
      </c>
      <c r="O949" s="2">
        <v>43</v>
      </c>
      <c r="P949" s="2" t="b">
        <v>1</v>
      </c>
      <c r="Q949" s="2" t="s">
        <v>2</v>
      </c>
      <c r="R949" s="2" t="b">
        <v>1</v>
      </c>
      <c r="S949" s="44">
        <v>52</v>
      </c>
      <c r="T949" s="44" t="s">
        <v>12</v>
      </c>
      <c r="U949" s="20">
        <v>1.85</v>
      </c>
      <c r="V949" s="11"/>
      <c r="W949" s="2">
        <f>IF(H949&gt;52,10,0)</f>
        <v>0</v>
      </c>
      <c r="X949">
        <f>IF(L949&gt;15,0,IF(L949&lt;8,10,5))</f>
        <v>10</v>
      </c>
      <c r="Y949">
        <f>IF(S949&gt;60,10,IF(S949&lt;49,0,5))</f>
        <v>5</v>
      </c>
      <c r="Z949">
        <f>IF(T949="Y",10,IF(T949="C",5,0))</f>
        <v>0</v>
      </c>
      <c r="AA949" s="2">
        <f>SUM(W949:Z949)+50</f>
        <v>65</v>
      </c>
      <c r="AB949" s="2" t="str">
        <f>IF(AA949&lt;56,"Over 0.5","Under 1.5")</f>
        <v>Under 1.5</v>
      </c>
      <c r="AC949" s="6"/>
      <c r="AD949" s="6" t="str">
        <f>IF(M949="1-0","Under 1.5",IF(M949="0-0","Under 1.5",IF(M949="0-1","Under 1.5","Over 0.5")))</f>
        <v>Over 0.5</v>
      </c>
      <c r="AE949" s="6" t="str">
        <f>IF(M949="?",M949,IF(AB949=AD949,"WON",IF(M949="0-1","WON",IF(M949="1-0","WON","LOST"))))</f>
        <v>?</v>
      </c>
      <c r="AF949" s="6"/>
      <c r="AG949">
        <f>IF(H949&gt;52,6,IF(H949=52,5,IF(H949=51,4,IF(H949=50,3,IF(H949=49,2,IF(H949=48,1,0))))))</f>
        <v>0</v>
      </c>
      <c r="AH949">
        <f>IF(L949&lt;8,2,0)</f>
        <v>2</v>
      </c>
      <c r="AI949">
        <f>IF(S949&gt;49,2,0)</f>
        <v>2</v>
      </c>
      <c r="AJ949">
        <f>IF(SUM(AH949:AI949)=4,SUM(AG949:AI949),0)</f>
        <v>4</v>
      </c>
      <c r="AK949" s="2" t="str">
        <f>IF(AJ949=10,"A1",IF(AJ949=9,"A2",IF(AJ949=8,"A3",IF(AJ949=7,"A4",IF(AJ949=6,"A5","-")))))</f>
        <v>-</v>
      </c>
      <c r="AL949" s="2" t="str">
        <f>IF(AND(L949&lt;11,U949&lt;1.75,AA949&gt;65,OR((AND(S949&gt;49,S949&lt;61,T949="Y")),(AND(S949&lt;48,T949="Y")),(AND(S949&gt;60,T949="N")),(AND(S949&gt;60,T949="Y")),(AND(S949&gt;60,T949="C")))),"Pick","-")</f>
        <v>-</v>
      </c>
    </row>
    <row r="950" spans="2:38">
      <c r="B950" t="s">
        <v>52</v>
      </c>
      <c r="C950" s="10">
        <v>0.66666666666666663</v>
      </c>
      <c r="D950" s="9" t="s">
        <v>888</v>
      </c>
      <c r="E950" s="2" t="s">
        <v>0</v>
      </c>
      <c r="F950" s="8" t="s">
        <v>274</v>
      </c>
      <c r="G950" s="2">
        <v>26</v>
      </c>
      <c r="H950" s="2">
        <v>53</v>
      </c>
      <c r="I950" s="2">
        <v>21</v>
      </c>
      <c r="J950" s="2" t="s">
        <v>1</v>
      </c>
      <c r="K950" s="2">
        <v>1</v>
      </c>
      <c r="L950" s="2">
        <v>5</v>
      </c>
      <c r="M950" s="3" t="s">
        <v>13</v>
      </c>
      <c r="N950" s="3" t="s">
        <v>13</v>
      </c>
      <c r="O950" s="2" t="b">
        <v>1</v>
      </c>
      <c r="P950" s="2" t="b">
        <v>1</v>
      </c>
      <c r="Q950" s="2" t="s">
        <v>2</v>
      </c>
      <c r="R950" s="2" t="b">
        <v>1</v>
      </c>
      <c r="S950" s="44">
        <v>68</v>
      </c>
      <c r="T950" s="44" t="s">
        <v>12</v>
      </c>
      <c r="U950" s="20">
        <v>1.95</v>
      </c>
      <c r="V950" s="11"/>
      <c r="W950" s="2">
        <f>IF(H950&gt;52,10,0)</f>
        <v>10</v>
      </c>
      <c r="X950">
        <f>IF(L950&gt;15,0,IF(L950&lt;8,10,5))</f>
        <v>10</v>
      </c>
      <c r="Y950">
        <f>IF(S950&gt;60,10,IF(S950&lt;49,0,5))</f>
        <v>10</v>
      </c>
      <c r="Z950">
        <f>IF(T950="Y",10,IF(T950="C",5,0))</f>
        <v>0</v>
      </c>
      <c r="AA950" s="2">
        <f>SUM(W950:Z950)+50</f>
        <v>80</v>
      </c>
      <c r="AB950" s="2" t="str">
        <f>IF(AA950&lt;56,"Over 0.5","Under 1.5")</f>
        <v>Under 1.5</v>
      </c>
      <c r="AC950" s="6"/>
      <c r="AD950" s="6" t="str">
        <f>IF(M950="1-0","Under 1.5",IF(M950="0-0","Under 1.5",IF(M950="0-1","Under 1.5","Over 0.5")))</f>
        <v>Over 0.5</v>
      </c>
      <c r="AE950" s="6" t="str">
        <f>IF(M950="?",M950,IF(AB950=AD950,"WON",IF(M950="0-1","WON",IF(M950="1-0","WON","LOST"))))</f>
        <v>?</v>
      </c>
      <c r="AF950" s="6"/>
      <c r="AG950">
        <f>IF(H950&gt;52,6,IF(H950=52,5,IF(H950=51,4,IF(H950=50,3,IF(H950=49,2,IF(H950=48,1,0))))))</f>
        <v>6</v>
      </c>
      <c r="AH950">
        <f>IF(L950&lt;8,2,0)</f>
        <v>2</v>
      </c>
      <c r="AI950">
        <f>IF(S950&gt;49,2,0)</f>
        <v>2</v>
      </c>
      <c r="AJ950">
        <f>IF(SUM(AH950:AI950)=4,SUM(AG950:AI950),0)</f>
        <v>10</v>
      </c>
      <c r="AK950" s="2" t="str">
        <f>IF(AJ950=10,"A1",IF(AJ950=9,"A2",IF(AJ950=8,"A3",IF(AJ950=7,"A4",IF(AJ950=6,"A5","-")))))</f>
        <v>A1</v>
      </c>
      <c r="AL950" s="2" t="str">
        <f>IF(AND(L950&lt;11,U950&lt;1.75,AA950&gt;65,OR((AND(S950&gt;49,S950&lt;61,T950="Y")),(AND(S950&lt;48,T950="Y")),(AND(S950&gt;60,T950="N")),(AND(S950&gt;60,T950="Y")),(AND(S950&gt;60,T950="C")))),"Pick","-")</f>
        <v>-</v>
      </c>
    </row>
    <row r="951" spans="2:38">
      <c r="B951" t="s">
        <v>403</v>
      </c>
      <c r="C951" s="10">
        <v>0.70833333333333337</v>
      </c>
      <c r="D951" s="9" t="s">
        <v>478</v>
      </c>
      <c r="E951" s="2" t="s">
        <v>0</v>
      </c>
      <c r="F951" s="8" t="s">
        <v>870</v>
      </c>
      <c r="G951" s="2">
        <v>31</v>
      </c>
      <c r="H951" s="2">
        <v>61</v>
      </c>
      <c r="I951" s="2">
        <v>8</v>
      </c>
      <c r="J951" s="2" t="s">
        <v>1</v>
      </c>
      <c r="K951" s="2">
        <v>1</v>
      </c>
      <c r="L951" s="2">
        <v>23</v>
      </c>
      <c r="M951" s="3" t="s">
        <v>13</v>
      </c>
      <c r="N951" s="3" t="s">
        <v>13</v>
      </c>
      <c r="O951" s="2" t="b">
        <v>1</v>
      </c>
      <c r="P951" s="2" t="b">
        <v>1</v>
      </c>
      <c r="Q951" s="2" t="s">
        <v>2</v>
      </c>
      <c r="R951" s="2" t="s">
        <v>2</v>
      </c>
      <c r="S951" s="44">
        <v>53</v>
      </c>
      <c r="T951" s="44" t="s">
        <v>12</v>
      </c>
      <c r="U951" s="20">
        <v>1.8</v>
      </c>
      <c r="V951" s="11"/>
      <c r="W951" s="2">
        <f t="shared" ref="W951:W966" si="1125">IF(H951&gt;52,10,0)</f>
        <v>10</v>
      </c>
      <c r="X951">
        <f t="shared" ref="X951:X966" si="1126">IF(L951&gt;15,0,IF(L951&lt;8,10,5))</f>
        <v>0</v>
      </c>
      <c r="Y951">
        <f t="shared" ref="Y951:Y966" si="1127">IF(S951&gt;60,10,IF(S951&lt;49,0,5))</f>
        <v>5</v>
      </c>
      <c r="Z951">
        <f t="shared" ref="Z951:Z966" si="1128">IF(T951="Y",10,IF(T951="C",5,0))</f>
        <v>0</v>
      </c>
      <c r="AA951" s="2">
        <f t="shared" ref="AA951:AA966" si="1129">SUM(W951:Z951)+50</f>
        <v>65</v>
      </c>
      <c r="AB951" s="2" t="str">
        <f t="shared" ref="AB951:AB966" si="1130">IF(AA951&lt;56,"Over 0.5","Under 1.5")</f>
        <v>Under 1.5</v>
      </c>
      <c r="AC951" s="6"/>
      <c r="AD951" s="6" t="str">
        <f t="shared" ref="AD951:AD966" si="1131">IF(M951="1-0","Under 1.5",IF(M951="0-0","Under 1.5",IF(M951="0-1","Under 1.5","Over 0.5")))</f>
        <v>Over 0.5</v>
      </c>
      <c r="AE951" s="6" t="str">
        <f t="shared" ref="AE951:AE966" si="1132">IF(M951="?",M951,IF(AB951=AD951,"WON",IF(M951="0-1","WON",IF(M951="1-0","WON","LOST"))))</f>
        <v>?</v>
      </c>
      <c r="AF951" s="6"/>
      <c r="AG951">
        <f t="shared" ref="AG951:AG966" si="1133">IF(H951&gt;52,6,IF(H951=52,5,IF(H951=51,4,IF(H951=50,3,IF(H951=49,2,IF(H951=48,1,0))))))</f>
        <v>6</v>
      </c>
      <c r="AH951">
        <f t="shared" ref="AH951:AH966" si="1134">IF(L951&lt;8,2,0)</f>
        <v>0</v>
      </c>
      <c r="AI951">
        <f t="shared" ref="AI951:AI966" si="1135">IF(S951&gt;49,2,0)</f>
        <v>2</v>
      </c>
      <c r="AJ951">
        <f t="shared" ref="AJ951:AJ966" si="1136">IF(SUM(AH951:AI951)=4,SUM(AG951:AI951),0)</f>
        <v>0</v>
      </c>
      <c r="AK951" s="2" t="str">
        <f t="shared" ref="AK951:AK966" si="1137">IF(AJ951=10,"A1",IF(AJ951=9,"A2",IF(AJ951=8,"A3",IF(AJ951=7,"A4",IF(AJ951=6,"A5","-")))))</f>
        <v>-</v>
      </c>
      <c r="AL951" s="2" t="str">
        <f t="shared" ref="AL951:AL966" si="1138">IF(AND(L951&lt;11,U951&lt;1.75,AA951&gt;65,OR((AND(S951&gt;49,S951&lt;61,T951="Y")),(AND(S951&lt;48,T951="Y")),(AND(S951&gt;60,T951="N")),(AND(S951&gt;60,T951="Y")),(AND(S951&gt;60,T951="C")))),"Pick","-")</f>
        <v>-</v>
      </c>
    </row>
    <row r="952" spans="2:38">
      <c r="B952" t="s">
        <v>487</v>
      </c>
      <c r="C952" s="10">
        <v>0.70833333333333337</v>
      </c>
      <c r="D952" s="9" t="s">
        <v>952</v>
      </c>
      <c r="E952" s="2" t="s">
        <v>0</v>
      </c>
      <c r="F952" s="8" t="s">
        <v>601</v>
      </c>
      <c r="G952" s="2">
        <v>5</v>
      </c>
      <c r="H952" s="2">
        <v>70</v>
      </c>
      <c r="I952" s="2">
        <v>25</v>
      </c>
      <c r="J952" s="2" t="s">
        <v>1</v>
      </c>
      <c r="K952" s="2">
        <v>1</v>
      </c>
      <c r="L952" s="2">
        <v>20</v>
      </c>
      <c r="M952" s="3" t="s">
        <v>13</v>
      </c>
      <c r="N952" s="3" t="s">
        <v>13</v>
      </c>
      <c r="O952" s="2" t="b">
        <v>1</v>
      </c>
      <c r="P952" s="2" t="b">
        <v>1</v>
      </c>
      <c r="Q952" s="2" t="s">
        <v>2</v>
      </c>
      <c r="R952" s="2" t="s">
        <v>2</v>
      </c>
      <c r="S952" s="44">
        <v>49</v>
      </c>
      <c r="T952" s="44" t="s">
        <v>12</v>
      </c>
      <c r="U952" s="20">
        <v>1.8</v>
      </c>
      <c r="V952" s="11"/>
      <c r="W952" s="2">
        <f t="shared" si="1125"/>
        <v>10</v>
      </c>
      <c r="X952">
        <f t="shared" si="1126"/>
        <v>0</v>
      </c>
      <c r="Y952">
        <f t="shared" si="1127"/>
        <v>5</v>
      </c>
      <c r="Z952">
        <f t="shared" si="1128"/>
        <v>0</v>
      </c>
      <c r="AA952" s="2">
        <f t="shared" si="1129"/>
        <v>65</v>
      </c>
      <c r="AB952" s="2" t="str">
        <f t="shared" si="1130"/>
        <v>Under 1.5</v>
      </c>
      <c r="AC952" s="6"/>
      <c r="AD952" s="6" t="str">
        <f t="shared" si="1131"/>
        <v>Over 0.5</v>
      </c>
      <c r="AE952" s="6" t="str">
        <f t="shared" si="1132"/>
        <v>?</v>
      </c>
      <c r="AF952" s="6"/>
      <c r="AG952">
        <f t="shared" si="1133"/>
        <v>6</v>
      </c>
      <c r="AH952">
        <f t="shared" si="1134"/>
        <v>0</v>
      </c>
      <c r="AI952">
        <f t="shared" si="1135"/>
        <v>0</v>
      </c>
      <c r="AJ952">
        <f t="shared" si="1136"/>
        <v>0</v>
      </c>
      <c r="AK952" s="2" t="str">
        <f t="shared" si="1137"/>
        <v>-</v>
      </c>
      <c r="AL952" s="2" t="str">
        <f t="shared" si="1138"/>
        <v>-</v>
      </c>
    </row>
    <row r="953" spans="2:38">
      <c r="B953" t="s">
        <v>487</v>
      </c>
      <c r="C953" s="10">
        <v>0.70833333333333337</v>
      </c>
      <c r="D953" s="9" t="s">
        <v>1420</v>
      </c>
      <c r="E953" s="2" t="s">
        <v>0</v>
      </c>
      <c r="F953" s="8" t="s">
        <v>489</v>
      </c>
      <c r="G953" s="2">
        <v>20</v>
      </c>
      <c r="H953" s="2">
        <v>47</v>
      </c>
      <c r="I953" s="2">
        <v>33</v>
      </c>
      <c r="J953" s="2" t="s">
        <v>1</v>
      </c>
      <c r="K953" s="2">
        <v>2</v>
      </c>
      <c r="L953" s="2">
        <v>13</v>
      </c>
      <c r="M953" s="3" t="s">
        <v>13</v>
      </c>
      <c r="N953" s="3" t="s">
        <v>13</v>
      </c>
      <c r="O953" s="2">
        <v>47</v>
      </c>
      <c r="P953" s="2" t="b">
        <v>1</v>
      </c>
      <c r="Q953" s="2" t="s">
        <v>2</v>
      </c>
      <c r="R953" s="2" t="s">
        <v>2</v>
      </c>
      <c r="S953" s="44">
        <v>52</v>
      </c>
      <c r="T953" s="44" t="s">
        <v>12</v>
      </c>
      <c r="U953" s="20">
        <v>1.7</v>
      </c>
      <c r="V953" s="11"/>
      <c r="W953" s="2">
        <f t="shared" si="1125"/>
        <v>0</v>
      </c>
      <c r="X953">
        <f t="shared" si="1126"/>
        <v>5</v>
      </c>
      <c r="Y953">
        <f t="shared" si="1127"/>
        <v>5</v>
      </c>
      <c r="Z953">
        <f t="shared" si="1128"/>
        <v>0</v>
      </c>
      <c r="AA953" s="2">
        <f t="shared" si="1129"/>
        <v>60</v>
      </c>
      <c r="AB953" s="2" t="str">
        <f t="shared" si="1130"/>
        <v>Under 1.5</v>
      </c>
      <c r="AC953" s="6"/>
      <c r="AD953" s="6" t="str">
        <f t="shared" si="1131"/>
        <v>Over 0.5</v>
      </c>
      <c r="AE953" s="6" t="str">
        <f t="shared" si="1132"/>
        <v>?</v>
      </c>
      <c r="AF953" s="6"/>
      <c r="AG953">
        <f t="shared" si="1133"/>
        <v>0</v>
      </c>
      <c r="AH953">
        <f t="shared" si="1134"/>
        <v>0</v>
      </c>
      <c r="AI953">
        <f t="shared" si="1135"/>
        <v>2</v>
      </c>
      <c r="AJ953">
        <f t="shared" si="1136"/>
        <v>0</v>
      </c>
      <c r="AK953" s="2" t="str">
        <f t="shared" si="1137"/>
        <v>-</v>
      </c>
      <c r="AL953" s="2" t="str">
        <f t="shared" si="1138"/>
        <v>-</v>
      </c>
    </row>
    <row r="954" spans="2:38">
      <c r="B954" t="s">
        <v>206</v>
      </c>
      <c r="C954" s="10">
        <v>0.70833333333333337</v>
      </c>
      <c r="D954" s="9" t="s">
        <v>983</v>
      </c>
      <c r="E954" s="2" t="s">
        <v>0</v>
      </c>
      <c r="F954" s="8" t="s">
        <v>281</v>
      </c>
      <c r="G954" s="2">
        <v>21</v>
      </c>
      <c r="H954" s="2">
        <v>50</v>
      </c>
      <c r="I954" s="2">
        <v>29</v>
      </c>
      <c r="J954" s="2" t="s">
        <v>1</v>
      </c>
      <c r="K954" s="2" t="s">
        <v>1</v>
      </c>
      <c r="L954" s="2">
        <v>8</v>
      </c>
      <c r="M954" s="3" t="s">
        <v>13</v>
      </c>
      <c r="N954" s="3" t="s">
        <v>13</v>
      </c>
      <c r="O954" s="2">
        <v>50</v>
      </c>
      <c r="P954" s="2" t="b">
        <v>1</v>
      </c>
      <c r="Q954" s="2" t="b">
        <v>1</v>
      </c>
      <c r="R954" s="2" t="s">
        <v>2</v>
      </c>
      <c r="S954" s="44">
        <v>40</v>
      </c>
      <c r="T954" s="44" t="s">
        <v>12</v>
      </c>
      <c r="U954" s="20">
        <v>1.8</v>
      </c>
      <c r="V954" s="11"/>
      <c r="W954" s="2">
        <f t="shared" si="1125"/>
        <v>0</v>
      </c>
      <c r="X954">
        <f t="shared" si="1126"/>
        <v>5</v>
      </c>
      <c r="Y954">
        <f t="shared" si="1127"/>
        <v>0</v>
      </c>
      <c r="Z954">
        <f t="shared" si="1128"/>
        <v>0</v>
      </c>
      <c r="AA954" s="2">
        <f t="shared" si="1129"/>
        <v>55</v>
      </c>
      <c r="AB954" s="2" t="str">
        <f t="shared" si="1130"/>
        <v>Over 0.5</v>
      </c>
      <c r="AC954" s="6"/>
      <c r="AD954" s="6" t="str">
        <f t="shared" si="1131"/>
        <v>Over 0.5</v>
      </c>
      <c r="AE954" s="6" t="str">
        <f t="shared" si="1132"/>
        <v>?</v>
      </c>
      <c r="AF954" s="6"/>
      <c r="AG954">
        <f t="shared" si="1133"/>
        <v>3</v>
      </c>
      <c r="AH954">
        <f t="shared" si="1134"/>
        <v>0</v>
      </c>
      <c r="AI954">
        <f t="shared" si="1135"/>
        <v>0</v>
      </c>
      <c r="AJ954">
        <f t="shared" si="1136"/>
        <v>0</v>
      </c>
      <c r="AK954" s="2" t="str">
        <f t="shared" si="1137"/>
        <v>-</v>
      </c>
      <c r="AL954" s="2" t="str">
        <f t="shared" si="1138"/>
        <v>-</v>
      </c>
    </row>
    <row r="955" spans="2:38">
      <c r="B955" t="s">
        <v>256</v>
      </c>
      <c r="C955" s="10">
        <v>0.70833333333333337</v>
      </c>
      <c r="D955" s="9" t="s">
        <v>247</v>
      </c>
      <c r="E955" s="2" t="s">
        <v>0</v>
      </c>
      <c r="F955" s="8" t="s">
        <v>1421</v>
      </c>
      <c r="G955" s="2">
        <v>23</v>
      </c>
      <c r="H955" s="2">
        <v>65</v>
      </c>
      <c r="I955" s="2">
        <v>11</v>
      </c>
      <c r="J955" s="2" t="s">
        <v>1</v>
      </c>
      <c r="K955" s="2" t="s">
        <v>1</v>
      </c>
      <c r="L955" s="2">
        <v>12</v>
      </c>
      <c r="M955" s="3" t="s">
        <v>13</v>
      </c>
      <c r="N955" s="3" t="s">
        <v>13</v>
      </c>
      <c r="O955" s="2" t="b">
        <v>1</v>
      </c>
      <c r="P955" s="2" t="b">
        <v>1</v>
      </c>
      <c r="Q955" s="2" t="b">
        <v>1</v>
      </c>
      <c r="R955" s="2" t="s">
        <v>2</v>
      </c>
      <c r="S955" s="44">
        <v>62</v>
      </c>
      <c r="T955" s="44" t="s">
        <v>12</v>
      </c>
      <c r="U955" s="20">
        <v>1.8</v>
      </c>
      <c r="V955" s="11"/>
      <c r="W955" s="2">
        <f t="shared" si="1125"/>
        <v>10</v>
      </c>
      <c r="X955">
        <f t="shared" si="1126"/>
        <v>5</v>
      </c>
      <c r="Y955">
        <f t="shared" si="1127"/>
        <v>10</v>
      </c>
      <c r="Z955">
        <f t="shared" si="1128"/>
        <v>0</v>
      </c>
      <c r="AA955" s="2">
        <f t="shared" si="1129"/>
        <v>75</v>
      </c>
      <c r="AB955" s="2" t="str">
        <f t="shared" si="1130"/>
        <v>Under 1.5</v>
      </c>
      <c r="AC955" s="6"/>
      <c r="AD955" s="6" t="str">
        <f t="shared" si="1131"/>
        <v>Over 0.5</v>
      </c>
      <c r="AE955" s="6" t="str">
        <f t="shared" si="1132"/>
        <v>?</v>
      </c>
      <c r="AF955" s="6"/>
      <c r="AG955">
        <f t="shared" si="1133"/>
        <v>6</v>
      </c>
      <c r="AH955">
        <f t="shared" si="1134"/>
        <v>0</v>
      </c>
      <c r="AI955">
        <f t="shared" si="1135"/>
        <v>2</v>
      </c>
      <c r="AJ955">
        <f t="shared" si="1136"/>
        <v>0</v>
      </c>
      <c r="AK955" s="2" t="str">
        <f t="shared" si="1137"/>
        <v>-</v>
      </c>
      <c r="AL955" s="2" t="str">
        <f t="shared" si="1138"/>
        <v>-</v>
      </c>
    </row>
    <row r="956" spans="2:38">
      <c r="B956" t="s">
        <v>66</v>
      </c>
      <c r="C956" s="10">
        <v>0.70833333333333337</v>
      </c>
      <c r="D956" s="9" t="s">
        <v>837</v>
      </c>
      <c r="E956" s="2" t="s">
        <v>0</v>
      </c>
      <c r="F956" s="8" t="s">
        <v>393</v>
      </c>
      <c r="G956" s="2">
        <v>35</v>
      </c>
      <c r="H956" s="2">
        <v>44</v>
      </c>
      <c r="I956" s="2">
        <v>21</v>
      </c>
      <c r="J956" s="2" t="s">
        <v>1</v>
      </c>
      <c r="K956" s="2">
        <v>1</v>
      </c>
      <c r="L956" s="2">
        <v>14</v>
      </c>
      <c r="M956" s="3" t="s">
        <v>13</v>
      </c>
      <c r="N956" s="3" t="s">
        <v>13</v>
      </c>
      <c r="O956" s="2">
        <v>44</v>
      </c>
      <c r="P956" s="2" t="b">
        <v>1</v>
      </c>
      <c r="Q956" s="2" t="s">
        <v>2</v>
      </c>
      <c r="R956" s="2" t="s">
        <v>2</v>
      </c>
      <c r="S956" s="44">
        <v>54</v>
      </c>
      <c r="T956" s="44" t="s">
        <v>12</v>
      </c>
      <c r="U956" s="20">
        <v>1.9</v>
      </c>
      <c r="V956" s="11"/>
      <c r="W956" s="2">
        <f t="shared" si="1125"/>
        <v>0</v>
      </c>
      <c r="X956">
        <f t="shared" si="1126"/>
        <v>5</v>
      </c>
      <c r="Y956">
        <f t="shared" si="1127"/>
        <v>5</v>
      </c>
      <c r="Z956">
        <f t="shared" si="1128"/>
        <v>0</v>
      </c>
      <c r="AA956" s="2">
        <f t="shared" si="1129"/>
        <v>60</v>
      </c>
      <c r="AB956" s="2" t="str">
        <f t="shared" si="1130"/>
        <v>Under 1.5</v>
      </c>
      <c r="AC956" s="6"/>
      <c r="AD956" s="6" t="str">
        <f t="shared" si="1131"/>
        <v>Over 0.5</v>
      </c>
      <c r="AE956" s="6" t="str">
        <f t="shared" si="1132"/>
        <v>?</v>
      </c>
      <c r="AF956" s="6"/>
      <c r="AG956">
        <f t="shared" si="1133"/>
        <v>0</v>
      </c>
      <c r="AH956">
        <f t="shared" si="1134"/>
        <v>0</v>
      </c>
      <c r="AI956">
        <f t="shared" si="1135"/>
        <v>2</v>
      </c>
      <c r="AJ956">
        <f t="shared" si="1136"/>
        <v>0</v>
      </c>
      <c r="AK956" s="2" t="str">
        <f t="shared" si="1137"/>
        <v>-</v>
      </c>
      <c r="AL956" s="2" t="str">
        <f t="shared" si="1138"/>
        <v>-</v>
      </c>
    </row>
    <row r="957" spans="2:38">
      <c r="B957" t="s">
        <v>227</v>
      </c>
      <c r="C957" s="10">
        <v>0.70833333333333337</v>
      </c>
      <c r="D957" s="9" t="s">
        <v>739</v>
      </c>
      <c r="E957" s="2" t="s">
        <v>0</v>
      </c>
      <c r="F957" s="8" t="s">
        <v>1422</v>
      </c>
      <c r="G957" s="2">
        <v>36</v>
      </c>
      <c r="H957" s="2">
        <v>49</v>
      </c>
      <c r="I957" s="2">
        <v>14</v>
      </c>
      <c r="J957" s="2" t="s">
        <v>1</v>
      </c>
      <c r="K957" s="2">
        <v>1</v>
      </c>
      <c r="L957" s="2">
        <v>22</v>
      </c>
      <c r="M957" s="3" t="s">
        <v>13</v>
      </c>
      <c r="N957" s="3" t="s">
        <v>13</v>
      </c>
      <c r="O957" s="2">
        <v>49</v>
      </c>
      <c r="P957" s="2" t="b">
        <v>1</v>
      </c>
      <c r="Q957" s="2" t="s">
        <v>2</v>
      </c>
      <c r="R957" s="2" t="s">
        <v>2</v>
      </c>
      <c r="S957" s="44">
        <v>49</v>
      </c>
      <c r="T957" s="44" t="s">
        <v>12</v>
      </c>
      <c r="U957" s="20">
        <v>1.5</v>
      </c>
      <c r="V957" s="11"/>
      <c r="W957" s="2">
        <f t="shared" si="1125"/>
        <v>0</v>
      </c>
      <c r="X957">
        <f t="shared" si="1126"/>
        <v>0</v>
      </c>
      <c r="Y957">
        <f t="shared" si="1127"/>
        <v>5</v>
      </c>
      <c r="Z957">
        <f t="shared" si="1128"/>
        <v>0</v>
      </c>
      <c r="AA957" s="2">
        <f t="shared" si="1129"/>
        <v>55</v>
      </c>
      <c r="AB957" s="2" t="str">
        <f t="shared" si="1130"/>
        <v>Over 0.5</v>
      </c>
      <c r="AC957" s="6"/>
      <c r="AD957" s="6" t="str">
        <f t="shared" si="1131"/>
        <v>Over 0.5</v>
      </c>
      <c r="AE957" s="6" t="str">
        <f t="shared" si="1132"/>
        <v>?</v>
      </c>
      <c r="AF957" s="6"/>
      <c r="AG957">
        <f t="shared" si="1133"/>
        <v>2</v>
      </c>
      <c r="AH957">
        <f t="shared" si="1134"/>
        <v>0</v>
      </c>
      <c r="AI957">
        <f t="shared" si="1135"/>
        <v>0</v>
      </c>
      <c r="AJ957">
        <f t="shared" si="1136"/>
        <v>0</v>
      </c>
      <c r="AK957" s="2" t="str">
        <f t="shared" si="1137"/>
        <v>-</v>
      </c>
      <c r="AL957" s="2" t="str">
        <f t="shared" si="1138"/>
        <v>-</v>
      </c>
    </row>
    <row r="958" spans="2:38">
      <c r="B958" t="s">
        <v>697</v>
      </c>
      <c r="C958" s="10">
        <v>0.70833333333333337</v>
      </c>
      <c r="D958" s="9" t="s">
        <v>1423</v>
      </c>
      <c r="E958" s="2" t="s">
        <v>0</v>
      </c>
      <c r="F958" s="8" t="s">
        <v>1124</v>
      </c>
      <c r="G958" s="2">
        <v>16</v>
      </c>
      <c r="H958" s="2">
        <v>69</v>
      </c>
      <c r="I958" s="2">
        <v>16</v>
      </c>
      <c r="J958" s="2" t="s">
        <v>1</v>
      </c>
      <c r="K958" s="2">
        <v>2</v>
      </c>
      <c r="L958" s="2">
        <v>0</v>
      </c>
      <c r="M958" s="3" t="s">
        <v>13</v>
      </c>
      <c r="N958" s="3" t="s">
        <v>13</v>
      </c>
      <c r="O958" s="2" t="b">
        <v>1</v>
      </c>
      <c r="P958" s="2" t="b">
        <v>1</v>
      </c>
      <c r="Q958" s="2" t="s">
        <v>2</v>
      </c>
      <c r="R958" s="2" t="s">
        <v>2</v>
      </c>
      <c r="S958" s="44">
        <v>33</v>
      </c>
      <c r="T958" s="44" t="s">
        <v>12</v>
      </c>
      <c r="U958" s="20">
        <v>1.8</v>
      </c>
      <c r="V958" s="11"/>
      <c r="W958" s="2">
        <f t="shared" si="1125"/>
        <v>10</v>
      </c>
      <c r="X958">
        <f t="shared" si="1126"/>
        <v>10</v>
      </c>
      <c r="Y958">
        <f t="shared" si="1127"/>
        <v>0</v>
      </c>
      <c r="Z958">
        <f t="shared" si="1128"/>
        <v>0</v>
      </c>
      <c r="AA958" s="2">
        <f t="shared" si="1129"/>
        <v>70</v>
      </c>
      <c r="AB958" s="2" t="str">
        <f t="shared" si="1130"/>
        <v>Under 1.5</v>
      </c>
      <c r="AC958" s="6"/>
      <c r="AD958" s="6" t="str">
        <f t="shared" si="1131"/>
        <v>Over 0.5</v>
      </c>
      <c r="AE958" s="6" t="str">
        <f t="shared" si="1132"/>
        <v>?</v>
      </c>
      <c r="AF958" s="6"/>
      <c r="AG958">
        <f t="shared" si="1133"/>
        <v>6</v>
      </c>
      <c r="AH958">
        <f t="shared" si="1134"/>
        <v>2</v>
      </c>
      <c r="AI958">
        <f t="shared" si="1135"/>
        <v>0</v>
      </c>
      <c r="AJ958">
        <f t="shared" si="1136"/>
        <v>0</v>
      </c>
      <c r="AK958" s="2" t="str">
        <f t="shared" si="1137"/>
        <v>-</v>
      </c>
      <c r="AL958" s="2" t="str">
        <f t="shared" si="1138"/>
        <v>-</v>
      </c>
    </row>
    <row r="959" spans="2:38">
      <c r="B959" t="s">
        <v>697</v>
      </c>
      <c r="C959" s="10">
        <v>0.70833333333333337</v>
      </c>
      <c r="D959" s="9" t="s">
        <v>1424</v>
      </c>
      <c r="E959" s="2" t="s">
        <v>0</v>
      </c>
      <c r="F959" s="8" t="s">
        <v>1062</v>
      </c>
      <c r="G959" s="2">
        <v>10</v>
      </c>
      <c r="H959" s="2">
        <v>58</v>
      </c>
      <c r="I959" s="2">
        <v>33</v>
      </c>
      <c r="J959" s="2" t="s">
        <v>1</v>
      </c>
      <c r="K959" s="2">
        <v>1</v>
      </c>
      <c r="L959" s="2">
        <v>23</v>
      </c>
      <c r="M959" s="3" t="s">
        <v>13</v>
      </c>
      <c r="N959" s="3" t="s">
        <v>13</v>
      </c>
      <c r="O959" s="2" t="b">
        <v>1</v>
      </c>
      <c r="P959" s="2" t="b">
        <v>1</v>
      </c>
      <c r="Q959" s="2" t="s">
        <v>2</v>
      </c>
      <c r="R959" s="2" t="s">
        <v>2</v>
      </c>
      <c r="S959" s="44">
        <v>51</v>
      </c>
      <c r="T959" s="44" t="s">
        <v>12</v>
      </c>
      <c r="U959" s="20">
        <v>2</v>
      </c>
      <c r="V959" s="11"/>
      <c r="W959" s="2">
        <f t="shared" si="1125"/>
        <v>10</v>
      </c>
      <c r="X959">
        <f t="shared" si="1126"/>
        <v>0</v>
      </c>
      <c r="Y959">
        <f t="shared" si="1127"/>
        <v>5</v>
      </c>
      <c r="Z959">
        <f t="shared" si="1128"/>
        <v>0</v>
      </c>
      <c r="AA959" s="2">
        <f t="shared" si="1129"/>
        <v>65</v>
      </c>
      <c r="AB959" s="2" t="str">
        <f t="shared" si="1130"/>
        <v>Under 1.5</v>
      </c>
      <c r="AC959" s="6"/>
      <c r="AD959" s="6" t="str">
        <f t="shared" si="1131"/>
        <v>Over 0.5</v>
      </c>
      <c r="AE959" s="6" t="str">
        <f t="shared" si="1132"/>
        <v>?</v>
      </c>
      <c r="AF959" s="6"/>
      <c r="AG959">
        <f t="shared" si="1133"/>
        <v>6</v>
      </c>
      <c r="AH959">
        <f t="shared" si="1134"/>
        <v>0</v>
      </c>
      <c r="AI959">
        <f t="shared" si="1135"/>
        <v>2</v>
      </c>
      <c r="AJ959">
        <f t="shared" si="1136"/>
        <v>0</v>
      </c>
      <c r="AK959" s="2" t="str">
        <f t="shared" si="1137"/>
        <v>-</v>
      </c>
      <c r="AL959" s="2" t="str">
        <f t="shared" si="1138"/>
        <v>-</v>
      </c>
    </row>
    <row r="960" spans="2:38">
      <c r="B960" t="s">
        <v>697</v>
      </c>
      <c r="C960" s="10">
        <v>0.70833333333333337</v>
      </c>
      <c r="D960" s="9" t="s">
        <v>1583</v>
      </c>
      <c r="E960" s="2" t="s">
        <v>0</v>
      </c>
      <c r="F960" s="8" t="s">
        <v>1425</v>
      </c>
      <c r="G960" s="2">
        <v>10</v>
      </c>
      <c r="H960" s="2">
        <v>65</v>
      </c>
      <c r="I960" s="2">
        <v>25</v>
      </c>
      <c r="J960" s="2" t="s">
        <v>1</v>
      </c>
      <c r="K960" s="2">
        <v>1</v>
      </c>
      <c r="L960" s="2">
        <v>15</v>
      </c>
      <c r="M960" s="3" t="s">
        <v>13</v>
      </c>
      <c r="N960" s="3" t="s">
        <v>13</v>
      </c>
      <c r="O960" s="2" t="b">
        <v>1</v>
      </c>
      <c r="P960" s="2" t="b">
        <v>1</v>
      </c>
      <c r="Q960" s="2" t="s">
        <v>2</v>
      </c>
      <c r="R960" s="2" t="s">
        <v>2</v>
      </c>
      <c r="S960" s="44">
        <v>31</v>
      </c>
      <c r="T960" s="44" t="s">
        <v>12</v>
      </c>
      <c r="U960" s="20">
        <v>2.0499999999999998</v>
      </c>
      <c r="V960" s="11"/>
      <c r="W960" s="2">
        <f t="shared" si="1125"/>
        <v>10</v>
      </c>
      <c r="X960">
        <f t="shared" si="1126"/>
        <v>5</v>
      </c>
      <c r="Y960">
        <f t="shared" si="1127"/>
        <v>0</v>
      </c>
      <c r="Z960">
        <f t="shared" si="1128"/>
        <v>0</v>
      </c>
      <c r="AA960" s="2">
        <f t="shared" si="1129"/>
        <v>65</v>
      </c>
      <c r="AB960" s="2" t="str">
        <f t="shared" si="1130"/>
        <v>Under 1.5</v>
      </c>
      <c r="AC960" s="6"/>
      <c r="AD960" s="6" t="str">
        <f t="shared" si="1131"/>
        <v>Over 0.5</v>
      </c>
      <c r="AE960" s="6" t="str">
        <f t="shared" si="1132"/>
        <v>?</v>
      </c>
      <c r="AF960" s="6"/>
      <c r="AG960">
        <f t="shared" si="1133"/>
        <v>6</v>
      </c>
      <c r="AH960">
        <f t="shared" si="1134"/>
        <v>0</v>
      </c>
      <c r="AI960">
        <f t="shared" si="1135"/>
        <v>0</v>
      </c>
      <c r="AJ960">
        <f t="shared" si="1136"/>
        <v>0</v>
      </c>
      <c r="AK960" s="2" t="str">
        <f t="shared" si="1137"/>
        <v>-</v>
      </c>
      <c r="AL960" s="2" t="str">
        <f t="shared" si="1138"/>
        <v>-</v>
      </c>
    </row>
    <row r="961" spans="2:38">
      <c r="B961" t="s">
        <v>211</v>
      </c>
      <c r="C961" s="10">
        <v>0.72916666666666663</v>
      </c>
      <c r="D961" s="9" t="s">
        <v>276</v>
      </c>
      <c r="E961" s="2" t="s">
        <v>0</v>
      </c>
      <c r="F961" s="8" t="s">
        <v>426</v>
      </c>
      <c r="G961" s="2">
        <v>34</v>
      </c>
      <c r="H961" s="2">
        <v>51</v>
      </c>
      <c r="I961" s="2">
        <v>14</v>
      </c>
      <c r="J961" s="2" t="s">
        <v>1</v>
      </c>
      <c r="K961" s="2">
        <v>1</v>
      </c>
      <c r="L961" s="2">
        <v>20</v>
      </c>
      <c r="M961" s="3" t="s">
        <v>13</v>
      </c>
      <c r="N961" s="3" t="s">
        <v>13</v>
      </c>
      <c r="O961" s="2">
        <v>51</v>
      </c>
      <c r="P961" s="2" t="b">
        <v>1</v>
      </c>
      <c r="Q961" s="2" t="s">
        <v>2</v>
      </c>
      <c r="R961" s="2" t="s">
        <v>2</v>
      </c>
      <c r="S961" s="44">
        <v>62</v>
      </c>
      <c r="T961" s="44" t="s">
        <v>10</v>
      </c>
      <c r="U961" s="20">
        <v>1.45</v>
      </c>
      <c r="V961" s="11"/>
      <c r="W961" s="2">
        <f t="shared" si="1125"/>
        <v>0</v>
      </c>
      <c r="X961">
        <f t="shared" si="1126"/>
        <v>0</v>
      </c>
      <c r="Y961">
        <f t="shared" si="1127"/>
        <v>10</v>
      </c>
      <c r="Z961">
        <f t="shared" si="1128"/>
        <v>10</v>
      </c>
      <c r="AA961" s="2">
        <f t="shared" si="1129"/>
        <v>70</v>
      </c>
      <c r="AB961" s="2" t="str">
        <f t="shared" si="1130"/>
        <v>Under 1.5</v>
      </c>
      <c r="AC961" s="6"/>
      <c r="AD961" s="6" t="str">
        <f t="shared" si="1131"/>
        <v>Over 0.5</v>
      </c>
      <c r="AE961" s="6" t="str">
        <f t="shared" si="1132"/>
        <v>?</v>
      </c>
      <c r="AF961" s="6"/>
      <c r="AG961">
        <f t="shared" si="1133"/>
        <v>4</v>
      </c>
      <c r="AH961">
        <f t="shared" si="1134"/>
        <v>0</v>
      </c>
      <c r="AI961">
        <f t="shared" si="1135"/>
        <v>2</v>
      </c>
      <c r="AJ961">
        <f t="shared" si="1136"/>
        <v>0</v>
      </c>
      <c r="AK961" s="2" t="str">
        <f t="shared" si="1137"/>
        <v>-</v>
      </c>
      <c r="AL961" s="2" t="str">
        <f t="shared" si="1138"/>
        <v>-</v>
      </c>
    </row>
    <row r="962" spans="2:38">
      <c r="B962" t="s">
        <v>158</v>
      </c>
      <c r="C962" s="10">
        <v>0.72916666666666663</v>
      </c>
      <c r="D962" s="9" t="s">
        <v>277</v>
      </c>
      <c r="E962" s="2" t="s">
        <v>0</v>
      </c>
      <c r="F962" s="8" t="s">
        <v>198</v>
      </c>
      <c r="G962" s="2">
        <v>6</v>
      </c>
      <c r="H962" s="2">
        <v>55</v>
      </c>
      <c r="I962" s="2">
        <v>39</v>
      </c>
      <c r="J962" s="2" t="s">
        <v>1</v>
      </c>
      <c r="K962" s="2">
        <v>2</v>
      </c>
      <c r="L962" s="2">
        <v>33</v>
      </c>
      <c r="M962" s="3" t="s">
        <v>13</v>
      </c>
      <c r="N962" s="3" t="s">
        <v>13</v>
      </c>
      <c r="O962" s="2" t="b">
        <v>1</v>
      </c>
      <c r="P962" s="2" t="b">
        <v>1</v>
      </c>
      <c r="Q962" s="2" t="s">
        <v>2</v>
      </c>
      <c r="R962" s="2" t="s">
        <v>2</v>
      </c>
      <c r="S962" s="44">
        <v>49</v>
      </c>
      <c r="T962" s="44" t="s">
        <v>12</v>
      </c>
      <c r="U962" s="20">
        <v>2.2000000000000002</v>
      </c>
      <c r="V962" s="11"/>
      <c r="W962" s="2">
        <f t="shared" si="1125"/>
        <v>10</v>
      </c>
      <c r="X962">
        <f t="shared" si="1126"/>
        <v>0</v>
      </c>
      <c r="Y962">
        <f t="shared" si="1127"/>
        <v>5</v>
      </c>
      <c r="Z962">
        <f t="shared" si="1128"/>
        <v>0</v>
      </c>
      <c r="AA962" s="2">
        <f t="shared" si="1129"/>
        <v>65</v>
      </c>
      <c r="AB962" s="2" t="str">
        <f t="shared" si="1130"/>
        <v>Under 1.5</v>
      </c>
      <c r="AC962" s="6"/>
      <c r="AD962" s="6" t="str">
        <f t="shared" si="1131"/>
        <v>Over 0.5</v>
      </c>
      <c r="AE962" s="6" t="str">
        <f t="shared" si="1132"/>
        <v>?</v>
      </c>
      <c r="AF962" s="6"/>
      <c r="AG962">
        <f t="shared" si="1133"/>
        <v>6</v>
      </c>
      <c r="AH962">
        <f t="shared" si="1134"/>
        <v>0</v>
      </c>
      <c r="AI962">
        <f t="shared" si="1135"/>
        <v>0</v>
      </c>
      <c r="AJ962">
        <f t="shared" si="1136"/>
        <v>0</v>
      </c>
      <c r="AK962" s="2" t="str">
        <f t="shared" si="1137"/>
        <v>-</v>
      </c>
      <c r="AL962" s="2" t="str">
        <f t="shared" si="1138"/>
        <v>-</v>
      </c>
    </row>
    <row r="963" spans="2:38">
      <c r="B963" t="s">
        <v>315</v>
      </c>
      <c r="C963" s="10">
        <v>0.72916666666666663</v>
      </c>
      <c r="D963" s="9" t="s">
        <v>336</v>
      </c>
      <c r="E963" s="2" t="s">
        <v>0</v>
      </c>
      <c r="F963" s="8" t="s">
        <v>386</v>
      </c>
      <c r="G963" s="2">
        <v>28</v>
      </c>
      <c r="H963" s="2">
        <v>48</v>
      </c>
      <c r="I963" s="2">
        <v>23</v>
      </c>
      <c r="J963" s="2" t="s">
        <v>1</v>
      </c>
      <c r="K963" s="2">
        <v>2</v>
      </c>
      <c r="L963" s="2">
        <v>5</v>
      </c>
      <c r="M963" s="3" t="s">
        <v>13</v>
      </c>
      <c r="N963" s="3" t="s">
        <v>13</v>
      </c>
      <c r="O963" s="2">
        <v>48</v>
      </c>
      <c r="P963" s="2" t="b">
        <v>1</v>
      </c>
      <c r="Q963" s="2" t="s">
        <v>2</v>
      </c>
      <c r="R963" s="2" t="s">
        <v>2</v>
      </c>
      <c r="S963" s="44">
        <v>44</v>
      </c>
      <c r="T963" s="44" t="s">
        <v>12</v>
      </c>
      <c r="U963" s="20">
        <v>1.7</v>
      </c>
      <c r="V963" s="11"/>
      <c r="W963" s="2">
        <f t="shared" si="1125"/>
        <v>0</v>
      </c>
      <c r="X963">
        <f t="shared" si="1126"/>
        <v>10</v>
      </c>
      <c r="Y963">
        <f t="shared" si="1127"/>
        <v>0</v>
      </c>
      <c r="Z963">
        <f t="shared" si="1128"/>
        <v>0</v>
      </c>
      <c r="AA963" s="2">
        <f t="shared" si="1129"/>
        <v>60</v>
      </c>
      <c r="AB963" s="2" t="str">
        <f t="shared" si="1130"/>
        <v>Under 1.5</v>
      </c>
      <c r="AC963" s="6"/>
      <c r="AD963" s="6" t="str">
        <f t="shared" si="1131"/>
        <v>Over 0.5</v>
      </c>
      <c r="AE963" s="6" t="str">
        <f t="shared" si="1132"/>
        <v>?</v>
      </c>
      <c r="AF963" s="6"/>
      <c r="AG963">
        <f t="shared" si="1133"/>
        <v>1</v>
      </c>
      <c r="AH963">
        <f t="shared" si="1134"/>
        <v>2</v>
      </c>
      <c r="AI963">
        <f t="shared" si="1135"/>
        <v>0</v>
      </c>
      <c r="AJ963">
        <f t="shared" si="1136"/>
        <v>0</v>
      </c>
      <c r="AK963" s="2" t="str">
        <f t="shared" si="1137"/>
        <v>-</v>
      </c>
      <c r="AL963" s="2" t="str">
        <f t="shared" si="1138"/>
        <v>-</v>
      </c>
    </row>
    <row r="964" spans="2:38">
      <c r="B964" t="s">
        <v>315</v>
      </c>
      <c r="C964" s="10">
        <v>0.72916666666666663</v>
      </c>
      <c r="D964" s="9" t="s">
        <v>318</v>
      </c>
      <c r="E964" s="2" t="s">
        <v>0</v>
      </c>
      <c r="F964" s="8" t="s">
        <v>1178</v>
      </c>
      <c r="G964" s="2">
        <v>24</v>
      </c>
      <c r="H964" s="2">
        <v>53</v>
      </c>
      <c r="I964" s="2">
        <v>24</v>
      </c>
      <c r="J964" s="2" t="s">
        <v>1</v>
      </c>
      <c r="K964" s="2" t="s">
        <v>1</v>
      </c>
      <c r="L964" s="2">
        <v>0</v>
      </c>
      <c r="M964" s="3" t="s">
        <v>13</v>
      </c>
      <c r="N964" s="3" t="s">
        <v>13</v>
      </c>
      <c r="O964" s="2" t="b">
        <v>1</v>
      </c>
      <c r="P964" s="2" t="b">
        <v>1</v>
      </c>
      <c r="Q964" s="2" t="b">
        <v>1</v>
      </c>
      <c r="R964" s="2" t="s">
        <v>2</v>
      </c>
      <c r="S964" s="44">
        <v>70</v>
      </c>
      <c r="T964" s="44" t="s">
        <v>10</v>
      </c>
      <c r="U964" s="20">
        <v>1.5</v>
      </c>
      <c r="V964" s="11"/>
      <c r="W964" s="2">
        <f t="shared" si="1125"/>
        <v>10</v>
      </c>
      <c r="X964">
        <f t="shared" si="1126"/>
        <v>10</v>
      </c>
      <c r="Y964">
        <f t="shared" si="1127"/>
        <v>10</v>
      </c>
      <c r="Z964">
        <f t="shared" si="1128"/>
        <v>10</v>
      </c>
      <c r="AA964" s="2">
        <f t="shared" si="1129"/>
        <v>90</v>
      </c>
      <c r="AB964" s="2" t="str">
        <f t="shared" si="1130"/>
        <v>Under 1.5</v>
      </c>
      <c r="AC964" s="6"/>
      <c r="AD964" s="6" t="str">
        <f t="shared" si="1131"/>
        <v>Over 0.5</v>
      </c>
      <c r="AE964" s="6" t="str">
        <f t="shared" si="1132"/>
        <v>?</v>
      </c>
      <c r="AF964" s="6"/>
      <c r="AG964">
        <f t="shared" si="1133"/>
        <v>6</v>
      </c>
      <c r="AH964">
        <f t="shared" si="1134"/>
        <v>2</v>
      </c>
      <c r="AI964">
        <f t="shared" si="1135"/>
        <v>2</v>
      </c>
      <c r="AJ964">
        <f t="shared" si="1136"/>
        <v>10</v>
      </c>
      <c r="AK964" s="2" t="str">
        <f t="shared" si="1137"/>
        <v>A1</v>
      </c>
      <c r="AL964" s="2" t="str">
        <f t="shared" si="1138"/>
        <v>Pick</v>
      </c>
    </row>
    <row r="965" spans="2:38">
      <c r="B965" t="s">
        <v>260</v>
      </c>
      <c r="C965" s="10">
        <v>0.72916666666666663</v>
      </c>
      <c r="D965" s="9" t="s">
        <v>1426</v>
      </c>
      <c r="E965" s="2" t="s">
        <v>0</v>
      </c>
      <c r="F965" s="8" t="s">
        <v>394</v>
      </c>
      <c r="G965" s="2">
        <v>14</v>
      </c>
      <c r="H965" s="2">
        <v>54</v>
      </c>
      <c r="I965" s="2">
        <v>32</v>
      </c>
      <c r="J965" s="2" t="s">
        <v>1</v>
      </c>
      <c r="K965" s="2" t="s">
        <v>1</v>
      </c>
      <c r="L965" s="2">
        <v>18</v>
      </c>
      <c r="M965" s="3" t="s">
        <v>13</v>
      </c>
      <c r="N965" s="3" t="s">
        <v>13</v>
      </c>
      <c r="O965" s="2" t="b">
        <v>1</v>
      </c>
      <c r="P965" s="2" t="b">
        <v>1</v>
      </c>
      <c r="Q965" s="2" t="b">
        <v>1</v>
      </c>
      <c r="R965" s="2" t="s">
        <v>2</v>
      </c>
      <c r="S965" s="44">
        <v>55</v>
      </c>
      <c r="T965" s="44" t="s">
        <v>12</v>
      </c>
      <c r="U965" s="20">
        <v>1.5</v>
      </c>
      <c r="V965" s="11"/>
      <c r="W965" s="2">
        <f t="shared" si="1125"/>
        <v>10</v>
      </c>
      <c r="X965">
        <f t="shared" si="1126"/>
        <v>0</v>
      </c>
      <c r="Y965">
        <f t="shared" si="1127"/>
        <v>5</v>
      </c>
      <c r="Z965">
        <f t="shared" si="1128"/>
        <v>0</v>
      </c>
      <c r="AA965" s="2">
        <f t="shared" si="1129"/>
        <v>65</v>
      </c>
      <c r="AB965" s="2" t="str">
        <f t="shared" si="1130"/>
        <v>Under 1.5</v>
      </c>
      <c r="AC965" s="6"/>
      <c r="AD965" s="6" t="str">
        <f t="shared" si="1131"/>
        <v>Over 0.5</v>
      </c>
      <c r="AE965" s="6" t="str">
        <f t="shared" si="1132"/>
        <v>?</v>
      </c>
      <c r="AF965" s="6"/>
      <c r="AG965">
        <f t="shared" si="1133"/>
        <v>6</v>
      </c>
      <c r="AH965">
        <f t="shared" si="1134"/>
        <v>0</v>
      </c>
      <c r="AI965">
        <f t="shared" si="1135"/>
        <v>2</v>
      </c>
      <c r="AJ965">
        <f t="shared" si="1136"/>
        <v>0</v>
      </c>
      <c r="AK965" s="2" t="str">
        <f t="shared" si="1137"/>
        <v>-</v>
      </c>
      <c r="AL965" s="2" t="str">
        <f t="shared" si="1138"/>
        <v>-</v>
      </c>
    </row>
    <row r="966" spans="2:38">
      <c r="B966" t="s">
        <v>54</v>
      </c>
      <c r="C966" s="10">
        <v>0.72916666666666663</v>
      </c>
      <c r="D966" s="9" t="s">
        <v>1042</v>
      </c>
      <c r="E966" s="2" t="s">
        <v>0</v>
      </c>
      <c r="F966" s="8" t="s">
        <v>1045</v>
      </c>
      <c r="G966" s="2">
        <v>17</v>
      </c>
      <c r="H966" s="2">
        <v>65</v>
      </c>
      <c r="I966" s="2">
        <v>18</v>
      </c>
      <c r="J966" s="2" t="s">
        <v>1</v>
      </c>
      <c r="K966" s="2" t="s">
        <v>1</v>
      </c>
      <c r="L966" s="2">
        <v>1</v>
      </c>
      <c r="M966" s="3" t="s">
        <v>13</v>
      </c>
      <c r="N966" s="3" t="s">
        <v>13</v>
      </c>
      <c r="O966" s="2" t="b">
        <v>1</v>
      </c>
      <c r="P966" s="2" t="b">
        <v>1</v>
      </c>
      <c r="Q966" s="2" t="b">
        <v>1</v>
      </c>
      <c r="R966" s="2" t="s">
        <v>2</v>
      </c>
      <c r="S966" s="44">
        <v>82</v>
      </c>
      <c r="T966" s="44" t="s">
        <v>11</v>
      </c>
      <c r="U966" s="20">
        <v>1.55</v>
      </c>
      <c r="V966" s="11"/>
      <c r="W966" s="2">
        <f t="shared" si="1125"/>
        <v>10</v>
      </c>
      <c r="X966">
        <f t="shared" si="1126"/>
        <v>10</v>
      </c>
      <c r="Y966">
        <f t="shared" si="1127"/>
        <v>10</v>
      </c>
      <c r="Z966">
        <f t="shared" si="1128"/>
        <v>5</v>
      </c>
      <c r="AA966" s="2">
        <f t="shared" si="1129"/>
        <v>85</v>
      </c>
      <c r="AB966" s="2" t="str">
        <f t="shared" si="1130"/>
        <v>Under 1.5</v>
      </c>
      <c r="AC966" s="6"/>
      <c r="AD966" s="6" t="str">
        <f t="shared" si="1131"/>
        <v>Over 0.5</v>
      </c>
      <c r="AE966" s="6" t="str">
        <f t="shared" si="1132"/>
        <v>?</v>
      </c>
      <c r="AF966" s="6"/>
      <c r="AG966">
        <f t="shared" si="1133"/>
        <v>6</v>
      </c>
      <c r="AH966">
        <f t="shared" si="1134"/>
        <v>2</v>
      </c>
      <c r="AI966">
        <f t="shared" si="1135"/>
        <v>2</v>
      </c>
      <c r="AJ966">
        <f t="shared" si="1136"/>
        <v>10</v>
      </c>
      <c r="AK966" s="2" t="str">
        <f t="shared" si="1137"/>
        <v>A1</v>
      </c>
      <c r="AL966" s="2" t="str">
        <f t="shared" si="1138"/>
        <v>Pick</v>
      </c>
    </row>
    <row r="967" spans="2:38">
      <c r="B967" t="s">
        <v>163</v>
      </c>
      <c r="C967" s="10">
        <v>0.75</v>
      </c>
      <c r="D967" s="9" t="s">
        <v>1427</v>
      </c>
      <c r="E967" s="2" t="s">
        <v>0</v>
      </c>
      <c r="F967" s="8" t="s">
        <v>1058</v>
      </c>
      <c r="G967" s="2">
        <v>9</v>
      </c>
      <c r="H967" s="2">
        <v>58</v>
      </c>
      <c r="I967" s="2">
        <v>32</v>
      </c>
      <c r="J967" s="2" t="s">
        <v>1</v>
      </c>
      <c r="K967" s="2">
        <v>2</v>
      </c>
      <c r="L967" s="2">
        <v>23</v>
      </c>
      <c r="M967" s="3" t="s">
        <v>13</v>
      </c>
      <c r="N967" s="3" t="s">
        <v>13</v>
      </c>
      <c r="O967" s="2" t="b">
        <v>1</v>
      </c>
      <c r="P967" s="2" t="b">
        <v>1</v>
      </c>
      <c r="Q967" s="2" t="s">
        <v>2</v>
      </c>
      <c r="R967" s="2" t="s">
        <v>2</v>
      </c>
      <c r="S967" s="44">
        <v>34</v>
      </c>
      <c r="T967" s="44" t="s">
        <v>12</v>
      </c>
      <c r="U967" s="20">
        <v>2.1</v>
      </c>
      <c r="V967" s="11"/>
      <c r="W967" s="2">
        <f t="shared" ref="W967:W999" si="1139">IF(H967&gt;52,10,0)</f>
        <v>10</v>
      </c>
      <c r="X967">
        <f t="shared" ref="X967:X999" si="1140">IF(L967&gt;15,0,IF(L967&lt;8,10,5))</f>
        <v>0</v>
      </c>
      <c r="Y967">
        <f t="shared" ref="Y967:Y999" si="1141">IF(S967&gt;60,10,IF(S967&lt;49,0,5))</f>
        <v>0</v>
      </c>
      <c r="Z967">
        <f t="shared" ref="Z967:Z999" si="1142">IF(T967="Y",10,IF(T967="C",5,0))</f>
        <v>0</v>
      </c>
      <c r="AA967" s="2">
        <f t="shared" ref="AA967:AA999" si="1143">SUM(W967:Z967)+50</f>
        <v>60</v>
      </c>
      <c r="AB967" s="2" t="str">
        <f t="shared" ref="AB967:AB999" si="1144">IF(AA967&lt;56,"Over 0.5","Under 1.5")</f>
        <v>Under 1.5</v>
      </c>
      <c r="AC967" s="6"/>
      <c r="AD967" s="6" t="str">
        <f t="shared" ref="AD967:AD999" si="1145">IF(M967="1-0","Under 1.5",IF(M967="0-0","Under 1.5",IF(M967="0-1","Under 1.5","Over 0.5")))</f>
        <v>Over 0.5</v>
      </c>
      <c r="AE967" s="6" t="str">
        <f t="shared" ref="AE967:AE999" si="1146">IF(M967="?",M967,IF(AB967=AD967,"WON",IF(M967="0-1","WON",IF(M967="1-0","WON","LOST"))))</f>
        <v>?</v>
      </c>
      <c r="AF967" s="6"/>
      <c r="AG967">
        <f t="shared" ref="AG967:AG999" si="1147">IF(H967&gt;52,6,IF(H967=52,5,IF(H967=51,4,IF(H967=50,3,IF(H967=49,2,IF(H967=48,1,0))))))</f>
        <v>6</v>
      </c>
      <c r="AH967">
        <f t="shared" ref="AH967:AH999" si="1148">IF(L967&lt;8,2,0)</f>
        <v>0</v>
      </c>
      <c r="AI967">
        <f t="shared" ref="AI967:AI999" si="1149">IF(S967&gt;49,2,0)</f>
        <v>0</v>
      </c>
      <c r="AJ967">
        <f t="shared" ref="AJ967:AJ999" si="1150">IF(SUM(AH967:AI967)=4,SUM(AG967:AI967),0)</f>
        <v>0</v>
      </c>
      <c r="AK967" s="2" t="str">
        <f t="shared" ref="AK967:AK999" si="1151">IF(AJ967=10,"A1",IF(AJ967=9,"A2",IF(AJ967=8,"A3",IF(AJ967=7,"A4",IF(AJ967=6,"A5","-")))))</f>
        <v>-</v>
      </c>
      <c r="AL967" s="2" t="str">
        <f t="shared" ref="AL967:AL999" si="1152">IF(AND(L967&lt;11,U967&lt;1.75,AA967&gt;65,OR((AND(S967&gt;49,S967&lt;61,T967="Y")),(AND(S967&lt;48,T967="Y")),(AND(S967&gt;60,T967="N")),(AND(S967&gt;60,T967="Y")),(AND(S967&gt;60,T967="C")))),"Pick","-")</f>
        <v>-</v>
      </c>
    </row>
    <row r="968" spans="2:38">
      <c r="B968" t="s">
        <v>155</v>
      </c>
      <c r="C968" s="10">
        <v>0.75</v>
      </c>
      <c r="D968" s="9" t="s">
        <v>199</v>
      </c>
      <c r="E968" s="2" t="s">
        <v>0</v>
      </c>
      <c r="F968" s="8" t="s">
        <v>1428</v>
      </c>
      <c r="G968" s="2">
        <v>33</v>
      </c>
      <c r="H968" s="2">
        <v>44</v>
      </c>
      <c r="I968" s="2">
        <v>23</v>
      </c>
      <c r="J968" s="2" t="s">
        <v>1</v>
      </c>
      <c r="K968" s="2" t="s">
        <v>1</v>
      </c>
      <c r="L968" s="2">
        <v>10</v>
      </c>
      <c r="M968" s="3" t="s">
        <v>13</v>
      </c>
      <c r="N968" s="3" t="s">
        <v>13</v>
      </c>
      <c r="O968" s="2">
        <v>44</v>
      </c>
      <c r="P968" s="2" t="b">
        <v>1</v>
      </c>
      <c r="Q968" s="2" t="b">
        <v>1</v>
      </c>
      <c r="R968" s="2" t="s">
        <v>2</v>
      </c>
      <c r="S968" s="44">
        <v>55</v>
      </c>
      <c r="T968" s="44" t="s">
        <v>12</v>
      </c>
      <c r="U968" s="20">
        <v>1.7</v>
      </c>
      <c r="V968" s="11"/>
      <c r="W968" s="2">
        <f t="shared" si="1139"/>
        <v>0</v>
      </c>
      <c r="X968">
        <f t="shared" si="1140"/>
        <v>5</v>
      </c>
      <c r="Y968">
        <f t="shared" si="1141"/>
        <v>5</v>
      </c>
      <c r="Z968">
        <f t="shared" si="1142"/>
        <v>0</v>
      </c>
      <c r="AA968" s="2">
        <f t="shared" si="1143"/>
        <v>60</v>
      </c>
      <c r="AB968" s="2" t="str">
        <f t="shared" si="1144"/>
        <v>Under 1.5</v>
      </c>
      <c r="AC968" s="6"/>
      <c r="AD968" s="6" t="str">
        <f t="shared" si="1145"/>
        <v>Over 0.5</v>
      </c>
      <c r="AE968" s="6" t="str">
        <f t="shared" si="1146"/>
        <v>?</v>
      </c>
      <c r="AF968" s="6"/>
      <c r="AG968">
        <f t="shared" si="1147"/>
        <v>0</v>
      </c>
      <c r="AH968">
        <f t="shared" si="1148"/>
        <v>0</v>
      </c>
      <c r="AI968">
        <f t="shared" si="1149"/>
        <v>2</v>
      </c>
      <c r="AJ968">
        <f t="shared" si="1150"/>
        <v>0</v>
      </c>
      <c r="AK968" s="2" t="str">
        <f t="shared" si="1151"/>
        <v>-</v>
      </c>
      <c r="AL968" s="2" t="str">
        <f t="shared" si="1152"/>
        <v>-</v>
      </c>
    </row>
    <row r="969" spans="2:38">
      <c r="B969" t="s">
        <v>404</v>
      </c>
      <c r="C969" s="10">
        <v>0.75</v>
      </c>
      <c r="D969" s="9" t="s">
        <v>819</v>
      </c>
      <c r="E969" s="2" t="s">
        <v>0</v>
      </c>
      <c r="F969" s="8" t="s">
        <v>588</v>
      </c>
      <c r="G969" s="2">
        <v>28</v>
      </c>
      <c r="H969" s="2">
        <v>43</v>
      </c>
      <c r="I969" s="2">
        <v>29</v>
      </c>
      <c r="J969" s="2" t="s">
        <v>1</v>
      </c>
      <c r="K969" s="2" t="s">
        <v>1</v>
      </c>
      <c r="L969" s="2">
        <v>1</v>
      </c>
      <c r="M969" s="3" t="s">
        <v>13</v>
      </c>
      <c r="N969" s="3" t="s">
        <v>13</v>
      </c>
      <c r="O969" s="2">
        <v>43</v>
      </c>
      <c r="P969" s="2" t="b">
        <v>1</v>
      </c>
      <c r="Q969" s="2" t="b">
        <v>1</v>
      </c>
      <c r="R969" s="2" t="s">
        <v>2</v>
      </c>
      <c r="S969" s="44">
        <v>58</v>
      </c>
      <c r="T969" s="44" t="s">
        <v>10</v>
      </c>
      <c r="U969" s="20">
        <v>1.6</v>
      </c>
      <c r="V969" s="11"/>
      <c r="W969" s="2">
        <f t="shared" si="1139"/>
        <v>0</v>
      </c>
      <c r="X969">
        <f t="shared" si="1140"/>
        <v>10</v>
      </c>
      <c r="Y969">
        <f t="shared" si="1141"/>
        <v>5</v>
      </c>
      <c r="Z969">
        <f t="shared" si="1142"/>
        <v>10</v>
      </c>
      <c r="AA969" s="2">
        <f t="shared" si="1143"/>
        <v>75</v>
      </c>
      <c r="AB969" s="2" t="str">
        <f t="shared" si="1144"/>
        <v>Under 1.5</v>
      </c>
      <c r="AC969" s="6"/>
      <c r="AD969" s="6" t="str">
        <f t="shared" si="1145"/>
        <v>Over 0.5</v>
      </c>
      <c r="AE969" s="6" t="str">
        <f t="shared" si="1146"/>
        <v>?</v>
      </c>
      <c r="AF969" s="6"/>
      <c r="AG969">
        <f t="shared" si="1147"/>
        <v>0</v>
      </c>
      <c r="AH969">
        <f t="shared" si="1148"/>
        <v>2</v>
      </c>
      <c r="AI969">
        <f t="shared" si="1149"/>
        <v>2</v>
      </c>
      <c r="AJ969">
        <f t="shared" si="1150"/>
        <v>4</v>
      </c>
      <c r="AK969" s="2" t="str">
        <f t="shared" si="1151"/>
        <v>-</v>
      </c>
      <c r="AL969" s="2" t="str">
        <f t="shared" si="1152"/>
        <v>Pick</v>
      </c>
    </row>
    <row r="970" spans="2:38">
      <c r="B970" t="s">
        <v>258</v>
      </c>
      <c r="C970" s="10">
        <v>0.75</v>
      </c>
      <c r="D970" s="9" t="s">
        <v>292</v>
      </c>
      <c r="E970" s="2" t="s">
        <v>0</v>
      </c>
      <c r="F970" s="8" t="s">
        <v>289</v>
      </c>
      <c r="G970" s="2">
        <v>31</v>
      </c>
      <c r="H970" s="2">
        <v>47</v>
      </c>
      <c r="I970" s="2">
        <v>23</v>
      </c>
      <c r="J970" s="2" t="s">
        <v>1</v>
      </c>
      <c r="K970" s="2" t="s">
        <v>1</v>
      </c>
      <c r="L970" s="2">
        <v>8</v>
      </c>
      <c r="M970" s="3" t="s">
        <v>13</v>
      </c>
      <c r="N970" s="3" t="s">
        <v>13</v>
      </c>
      <c r="O970" s="2">
        <v>47</v>
      </c>
      <c r="P970" s="2" t="b">
        <v>1</v>
      </c>
      <c r="Q970" s="2" t="b">
        <v>1</v>
      </c>
      <c r="R970" s="2" t="s">
        <v>2</v>
      </c>
      <c r="S970" s="44">
        <v>75</v>
      </c>
      <c r="T970" s="44" t="s">
        <v>12</v>
      </c>
      <c r="U970" s="20">
        <v>1.55</v>
      </c>
      <c r="V970" s="11"/>
      <c r="W970" s="2">
        <f t="shared" si="1139"/>
        <v>0</v>
      </c>
      <c r="X970">
        <f t="shared" si="1140"/>
        <v>5</v>
      </c>
      <c r="Y970">
        <f t="shared" si="1141"/>
        <v>10</v>
      </c>
      <c r="Z970">
        <f t="shared" si="1142"/>
        <v>0</v>
      </c>
      <c r="AA970" s="2">
        <f t="shared" si="1143"/>
        <v>65</v>
      </c>
      <c r="AB970" s="2" t="str">
        <f t="shared" si="1144"/>
        <v>Under 1.5</v>
      </c>
      <c r="AC970" s="6"/>
      <c r="AD970" s="6" t="str">
        <f t="shared" si="1145"/>
        <v>Over 0.5</v>
      </c>
      <c r="AE970" s="6" t="str">
        <f t="shared" si="1146"/>
        <v>?</v>
      </c>
      <c r="AF970" s="6"/>
      <c r="AG970">
        <f t="shared" si="1147"/>
        <v>0</v>
      </c>
      <c r="AH970">
        <f t="shared" si="1148"/>
        <v>0</v>
      </c>
      <c r="AI970">
        <f t="shared" si="1149"/>
        <v>2</v>
      </c>
      <c r="AJ970">
        <f t="shared" si="1150"/>
        <v>0</v>
      </c>
      <c r="AK970" s="2" t="str">
        <f t="shared" si="1151"/>
        <v>-</v>
      </c>
      <c r="AL970" s="2" t="str">
        <f t="shared" si="1152"/>
        <v>-</v>
      </c>
    </row>
    <row r="971" spans="2:38">
      <c r="B971" t="s">
        <v>103</v>
      </c>
      <c r="C971" s="10">
        <v>0.75</v>
      </c>
      <c r="D971" s="9" t="s">
        <v>440</v>
      </c>
      <c r="E971" s="2" t="s">
        <v>0</v>
      </c>
      <c r="F971" s="8" t="s">
        <v>1177</v>
      </c>
      <c r="G971" s="2">
        <v>32</v>
      </c>
      <c r="H971" s="2">
        <v>43</v>
      </c>
      <c r="I971" s="2">
        <v>25</v>
      </c>
      <c r="J971" s="2" t="s">
        <v>1</v>
      </c>
      <c r="K971" s="2">
        <v>1</v>
      </c>
      <c r="L971" s="2">
        <v>7</v>
      </c>
      <c r="M971" s="3" t="s">
        <v>13</v>
      </c>
      <c r="N971" s="3" t="s">
        <v>13</v>
      </c>
      <c r="O971" s="2">
        <v>43</v>
      </c>
      <c r="P971" s="2" t="b">
        <v>1</v>
      </c>
      <c r="Q971" s="2" t="s">
        <v>2</v>
      </c>
      <c r="R971" s="2" t="s">
        <v>2</v>
      </c>
      <c r="S971" s="44">
        <v>55</v>
      </c>
      <c r="T971" s="44" t="s">
        <v>12</v>
      </c>
      <c r="U971" s="20">
        <v>1.7</v>
      </c>
      <c r="V971" s="11"/>
      <c r="W971" s="2">
        <f t="shared" si="1139"/>
        <v>0</v>
      </c>
      <c r="X971">
        <f t="shared" si="1140"/>
        <v>10</v>
      </c>
      <c r="Y971">
        <f t="shared" si="1141"/>
        <v>5</v>
      </c>
      <c r="Z971">
        <f t="shared" si="1142"/>
        <v>0</v>
      </c>
      <c r="AA971" s="2">
        <f t="shared" si="1143"/>
        <v>65</v>
      </c>
      <c r="AB971" s="2" t="str">
        <f t="shared" si="1144"/>
        <v>Under 1.5</v>
      </c>
      <c r="AC971" s="6"/>
      <c r="AD971" s="6" t="str">
        <f t="shared" si="1145"/>
        <v>Over 0.5</v>
      </c>
      <c r="AE971" s="6" t="str">
        <f t="shared" si="1146"/>
        <v>?</v>
      </c>
      <c r="AF971" s="6"/>
      <c r="AG971">
        <f t="shared" si="1147"/>
        <v>0</v>
      </c>
      <c r="AH971">
        <f t="shared" si="1148"/>
        <v>2</v>
      </c>
      <c r="AI971">
        <f t="shared" si="1149"/>
        <v>2</v>
      </c>
      <c r="AJ971">
        <f t="shared" si="1150"/>
        <v>4</v>
      </c>
      <c r="AK971" s="2" t="str">
        <f t="shared" si="1151"/>
        <v>-</v>
      </c>
      <c r="AL971" s="2" t="str">
        <f t="shared" si="1152"/>
        <v>-</v>
      </c>
    </row>
    <row r="972" spans="2:38">
      <c r="B972" t="s">
        <v>592</v>
      </c>
      <c r="C972" s="10">
        <v>0.77083333333333337</v>
      </c>
      <c r="D972" s="9" t="s">
        <v>1429</v>
      </c>
      <c r="E972" s="2" t="s">
        <v>0</v>
      </c>
      <c r="F972" s="8" t="s">
        <v>926</v>
      </c>
      <c r="G972" s="2">
        <v>36</v>
      </c>
      <c r="H972" s="2">
        <v>44</v>
      </c>
      <c r="I972" s="2">
        <v>20</v>
      </c>
      <c r="J972" s="2" t="s">
        <v>1</v>
      </c>
      <c r="K972" s="2">
        <v>1</v>
      </c>
      <c r="L972" s="2">
        <v>16</v>
      </c>
      <c r="M972" s="3" t="s">
        <v>13</v>
      </c>
      <c r="N972" s="3" t="s">
        <v>13</v>
      </c>
      <c r="O972" s="2">
        <v>44</v>
      </c>
      <c r="P972" s="2" t="b">
        <v>1</v>
      </c>
      <c r="Q972" s="2" t="s">
        <v>2</v>
      </c>
      <c r="R972" s="2" t="s">
        <v>2</v>
      </c>
      <c r="S972" s="44">
        <v>60</v>
      </c>
      <c r="T972" s="44" t="s">
        <v>10</v>
      </c>
      <c r="U972" s="20">
        <v>1.65</v>
      </c>
      <c r="V972" s="11"/>
      <c r="W972" s="2">
        <f t="shared" si="1139"/>
        <v>0</v>
      </c>
      <c r="X972">
        <f t="shared" si="1140"/>
        <v>0</v>
      </c>
      <c r="Y972">
        <f t="shared" si="1141"/>
        <v>5</v>
      </c>
      <c r="Z972">
        <f t="shared" si="1142"/>
        <v>10</v>
      </c>
      <c r="AA972" s="2">
        <f t="shared" si="1143"/>
        <v>65</v>
      </c>
      <c r="AB972" s="2" t="str">
        <f t="shared" si="1144"/>
        <v>Under 1.5</v>
      </c>
      <c r="AC972" s="6"/>
      <c r="AD972" s="6" t="str">
        <f t="shared" si="1145"/>
        <v>Over 0.5</v>
      </c>
      <c r="AE972" s="6" t="str">
        <f t="shared" si="1146"/>
        <v>?</v>
      </c>
      <c r="AF972" s="6"/>
      <c r="AG972">
        <f t="shared" si="1147"/>
        <v>0</v>
      </c>
      <c r="AH972">
        <f t="shared" si="1148"/>
        <v>0</v>
      </c>
      <c r="AI972">
        <f t="shared" si="1149"/>
        <v>2</v>
      </c>
      <c r="AJ972">
        <f t="shared" si="1150"/>
        <v>0</v>
      </c>
      <c r="AK972" s="2" t="str">
        <f t="shared" si="1151"/>
        <v>-</v>
      </c>
      <c r="AL972" s="2" t="str">
        <f t="shared" si="1152"/>
        <v>-</v>
      </c>
    </row>
    <row r="973" spans="2:38">
      <c r="B973" t="s">
        <v>286</v>
      </c>
      <c r="C973" s="10">
        <v>0.77430555555555547</v>
      </c>
      <c r="D973" s="9" t="s">
        <v>381</v>
      </c>
      <c r="E973" s="2" t="s">
        <v>0</v>
      </c>
      <c r="F973" s="8" t="s">
        <v>1006</v>
      </c>
      <c r="G973" s="2">
        <v>22</v>
      </c>
      <c r="H973" s="2">
        <v>51</v>
      </c>
      <c r="I973" s="2">
        <v>27</v>
      </c>
      <c r="J973" s="2" t="s">
        <v>1</v>
      </c>
      <c r="K973" s="2">
        <v>2</v>
      </c>
      <c r="L973" s="2">
        <v>5</v>
      </c>
      <c r="M973" s="3" t="s">
        <v>13</v>
      </c>
      <c r="N973" s="3" t="s">
        <v>13</v>
      </c>
      <c r="O973" s="2">
        <v>51</v>
      </c>
      <c r="P973" s="2" t="b">
        <v>1</v>
      </c>
      <c r="Q973" s="2" t="s">
        <v>2</v>
      </c>
      <c r="R973" s="2" t="s">
        <v>2</v>
      </c>
      <c r="S973" s="44">
        <v>60</v>
      </c>
      <c r="T973" s="44" t="s">
        <v>11</v>
      </c>
      <c r="U973" s="20">
        <v>1.45</v>
      </c>
      <c r="V973" s="11"/>
      <c r="W973" s="2">
        <f t="shared" si="1139"/>
        <v>0</v>
      </c>
      <c r="X973">
        <f t="shared" si="1140"/>
        <v>10</v>
      </c>
      <c r="Y973">
        <f t="shared" si="1141"/>
        <v>5</v>
      </c>
      <c r="Z973">
        <f t="shared" si="1142"/>
        <v>5</v>
      </c>
      <c r="AA973" s="2">
        <f t="shared" si="1143"/>
        <v>70</v>
      </c>
      <c r="AB973" s="2" t="str">
        <f t="shared" si="1144"/>
        <v>Under 1.5</v>
      </c>
      <c r="AC973" s="6"/>
      <c r="AD973" s="6" t="str">
        <f t="shared" si="1145"/>
        <v>Over 0.5</v>
      </c>
      <c r="AE973" s="6" t="str">
        <f t="shared" si="1146"/>
        <v>?</v>
      </c>
      <c r="AF973" s="6"/>
      <c r="AG973">
        <f t="shared" si="1147"/>
        <v>4</v>
      </c>
      <c r="AH973">
        <f t="shared" si="1148"/>
        <v>2</v>
      </c>
      <c r="AI973">
        <f t="shared" si="1149"/>
        <v>2</v>
      </c>
      <c r="AJ973">
        <f t="shared" si="1150"/>
        <v>8</v>
      </c>
      <c r="AK973" s="2" t="str">
        <f t="shared" si="1151"/>
        <v>A3</v>
      </c>
      <c r="AL973" s="2" t="str">
        <f t="shared" si="1152"/>
        <v>-</v>
      </c>
    </row>
    <row r="974" spans="2:38">
      <c r="B974" t="s">
        <v>487</v>
      </c>
      <c r="C974" s="10">
        <v>0.79166666666666663</v>
      </c>
      <c r="D974" s="9" t="s">
        <v>580</v>
      </c>
      <c r="E974" s="2" t="s">
        <v>0</v>
      </c>
      <c r="F974" s="8" t="s">
        <v>1430</v>
      </c>
      <c r="G974" s="2">
        <v>23</v>
      </c>
      <c r="H974" s="2">
        <v>55</v>
      </c>
      <c r="I974" s="2">
        <v>22</v>
      </c>
      <c r="J974" s="2" t="s">
        <v>1</v>
      </c>
      <c r="K974" s="2">
        <v>1</v>
      </c>
      <c r="L974" s="2">
        <v>1</v>
      </c>
      <c r="M974" s="3" t="s">
        <v>13</v>
      </c>
      <c r="N974" s="3" t="s">
        <v>13</v>
      </c>
      <c r="O974" s="2" t="b">
        <v>1</v>
      </c>
      <c r="P974" s="2" t="b">
        <v>1</v>
      </c>
      <c r="Q974" s="2" t="s">
        <v>2</v>
      </c>
      <c r="R974" s="2" t="s">
        <v>2</v>
      </c>
      <c r="S974" s="44">
        <v>54</v>
      </c>
      <c r="T974" s="44" t="s">
        <v>10</v>
      </c>
      <c r="U974" s="20">
        <v>1.7</v>
      </c>
      <c r="V974" s="11"/>
      <c r="W974" s="2">
        <f t="shared" si="1139"/>
        <v>10</v>
      </c>
      <c r="X974">
        <f t="shared" si="1140"/>
        <v>10</v>
      </c>
      <c r="Y974">
        <f t="shared" si="1141"/>
        <v>5</v>
      </c>
      <c r="Z974">
        <f t="shared" si="1142"/>
        <v>10</v>
      </c>
      <c r="AA974" s="2">
        <f t="shared" si="1143"/>
        <v>85</v>
      </c>
      <c r="AB974" s="2" t="str">
        <f t="shared" si="1144"/>
        <v>Under 1.5</v>
      </c>
      <c r="AC974" s="6"/>
      <c r="AD974" s="6" t="str">
        <f t="shared" si="1145"/>
        <v>Over 0.5</v>
      </c>
      <c r="AE974" s="6" t="str">
        <f t="shared" si="1146"/>
        <v>?</v>
      </c>
      <c r="AF974" s="6"/>
      <c r="AG974">
        <f t="shared" si="1147"/>
        <v>6</v>
      </c>
      <c r="AH974">
        <f t="shared" si="1148"/>
        <v>2</v>
      </c>
      <c r="AI974">
        <f t="shared" si="1149"/>
        <v>2</v>
      </c>
      <c r="AJ974">
        <f t="shared" si="1150"/>
        <v>10</v>
      </c>
      <c r="AK974" s="2" t="str">
        <f t="shared" si="1151"/>
        <v>A1</v>
      </c>
      <c r="AL974" s="2" t="str">
        <f t="shared" si="1152"/>
        <v>Pick</v>
      </c>
    </row>
    <row r="975" spans="2:38">
      <c r="B975" t="s">
        <v>260</v>
      </c>
      <c r="C975" s="10">
        <v>0.79166666666666663</v>
      </c>
      <c r="D975" s="9" t="s">
        <v>996</v>
      </c>
      <c r="E975" s="2" t="s">
        <v>0</v>
      </c>
      <c r="F975" s="8" t="s">
        <v>1012</v>
      </c>
      <c r="G975" s="2">
        <v>18</v>
      </c>
      <c r="H975" s="2">
        <v>48</v>
      </c>
      <c r="I975" s="2">
        <v>34</v>
      </c>
      <c r="J975" s="2" t="s">
        <v>1</v>
      </c>
      <c r="K975" s="2">
        <v>2</v>
      </c>
      <c r="L975" s="2">
        <v>16</v>
      </c>
      <c r="M975" s="3" t="s">
        <v>13</v>
      </c>
      <c r="N975" s="3" t="s">
        <v>13</v>
      </c>
      <c r="O975" s="2">
        <v>48</v>
      </c>
      <c r="P975" s="2" t="b">
        <v>1</v>
      </c>
      <c r="Q975" s="2" t="s">
        <v>2</v>
      </c>
      <c r="R975" s="2" t="s">
        <v>2</v>
      </c>
      <c r="S975" s="44">
        <v>40</v>
      </c>
      <c r="T975" s="44" t="s">
        <v>12</v>
      </c>
      <c r="U975" s="20">
        <v>1.7</v>
      </c>
      <c r="V975" s="11"/>
      <c r="W975" s="2">
        <f t="shared" si="1139"/>
        <v>0</v>
      </c>
      <c r="X975">
        <f t="shared" si="1140"/>
        <v>0</v>
      </c>
      <c r="Y975">
        <f t="shared" si="1141"/>
        <v>0</v>
      </c>
      <c r="Z975">
        <f t="shared" si="1142"/>
        <v>0</v>
      </c>
      <c r="AA975" s="2">
        <f t="shared" si="1143"/>
        <v>50</v>
      </c>
      <c r="AB975" s="2" t="str">
        <f t="shared" si="1144"/>
        <v>Over 0.5</v>
      </c>
      <c r="AC975" s="6"/>
      <c r="AD975" s="6" t="str">
        <f t="shared" si="1145"/>
        <v>Over 0.5</v>
      </c>
      <c r="AE975" s="6" t="str">
        <f t="shared" si="1146"/>
        <v>?</v>
      </c>
      <c r="AF975" s="6"/>
      <c r="AG975">
        <f t="shared" si="1147"/>
        <v>1</v>
      </c>
      <c r="AH975">
        <f t="shared" si="1148"/>
        <v>0</v>
      </c>
      <c r="AI975">
        <f t="shared" si="1149"/>
        <v>0</v>
      </c>
      <c r="AJ975">
        <f t="shared" si="1150"/>
        <v>0</v>
      </c>
      <c r="AK975" s="2" t="str">
        <f t="shared" si="1151"/>
        <v>-</v>
      </c>
      <c r="AL975" s="2" t="str">
        <f t="shared" si="1152"/>
        <v>-</v>
      </c>
    </row>
    <row r="976" spans="2:38">
      <c r="B976" t="s">
        <v>209</v>
      </c>
      <c r="C976" s="10">
        <v>0.79166666666666663</v>
      </c>
      <c r="D976" s="9" t="s">
        <v>858</v>
      </c>
      <c r="E976" s="2" t="s">
        <v>0</v>
      </c>
      <c r="F976" s="8" t="s">
        <v>203</v>
      </c>
      <c r="G976" s="2">
        <v>20</v>
      </c>
      <c r="H976" s="2">
        <v>48</v>
      </c>
      <c r="I976" s="2">
        <v>32</v>
      </c>
      <c r="J976" s="2" t="s">
        <v>1</v>
      </c>
      <c r="K976" s="2">
        <v>2</v>
      </c>
      <c r="L976" s="2">
        <v>12</v>
      </c>
      <c r="M976" s="3" t="s">
        <v>13</v>
      </c>
      <c r="N976" s="3" t="s">
        <v>13</v>
      </c>
      <c r="O976" s="2">
        <v>48</v>
      </c>
      <c r="P976" s="2" t="b">
        <v>1</v>
      </c>
      <c r="Q976" s="2" t="s">
        <v>2</v>
      </c>
      <c r="R976" s="2" t="s">
        <v>2</v>
      </c>
      <c r="S976" s="44">
        <v>36</v>
      </c>
      <c r="T976" s="44" t="s">
        <v>12</v>
      </c>
      <c r="U976" s="20">
        <v>1.75</v>
      </c>
      <c r="V976" s="11"/>
      <c r="W976" s="2">
        <f t="shared" si="1139"/>
        <v>0</v>
      </c>
      <c r="X976">
        <f t="shared" si="1140"/>
        <v>5</v>
      </c>
      <c r="Y976">
        <f t="shared" si="1141"/>
        <v>0</v>
      </c>
      <c r="Z976">
        <f t="shared" si="1142"/>
        <v>0</v>
      </c>
      <c r="AA976" s="2">
        <f t="shared" si="1143"/>
        <v>55</v>
      </c>
      <c r="AB976" s="2" t="str">
        <f t="shared" si="1144"/>
        <v>Over 0.5</v>
      </c>
      <c r="AC976" s="6"/>
      <c r="AD976" s="6" t="str">
        <f t="shared" si="1145"/>
        <v>Over 0.5</v>
      </c>
      <c r="AE976" s="6" t="str">
        <f t="shared" si="1146"/>
        <v>?</v>
      </c>
      <c r="AF976" s="6"/>
      <c r="AG976">
        <f t="shared" si="1147"/>
        <v>1</v>
      </c>
      <c r="AH976">
        <f t="shared" si="1148"/>
        <v>0</v>
      </c>
      <c r="AI976">
        <f t="shared" si="1149"/>
        <v>0</v>
      </c>
      <c r="AJ976">
        <f t="shared" si="1150"/>
        <v>0</v>
      </c>
      <c r="AK976" s="2" t="str">
        <f t="shared" si="1151"/>
        <v>-</v>
      </c>
      <c r="AL976" s="2" t="str">
        <f t="shared" si="1152"/>
        <v>-</v>
      </c>
    </row>
    <row r="977" spans="2:38">
      <c r="B977" t="s">
        <v>286</v>
      </c>
      <c r="C977" s="10">
        <v>0.8125</v>
      </c>
      <c r="D977" s="9" t="s">
        <v>1145</v>
      </c>
      <c r="E977" s="2" t="s">
        <v>0</v>
      </c>
      <c r="F977" s="8" t="s">
        <v>168</v>
      </c>
      <c r="G977" s="2">
        <v>24</v>
      </c>
      <c r="H977" s="2">
        <v>64</v>
      </c>
      <c r="I977" s="2">
        <v>12</v>
      </c>
      <c r="J977" s="2" t="s">
        <v>1</v>
      </c>
      <c r="K977" s="2" t="s">
        <v>1</v>
      </c>
      <c r="L977" s="2">
        <v>12</v>
      </c>
      <c r="M977" s="3" t="s">
        <v>13</v>
      </c>
      <c r="N977" s="3" t="s">
        <v>13</v>
      </c>
      <c r="O977" s="2" t="b">
        <v>1</v>
      </c>
      <c r="P977" s="2" t="b">
        <v>1</v>
      </c>
      <c r="Q977" s="2" t="b">
        <v>1</v>
      </c>
      <c r="R977" s="2" t="s">
        <v>2</v>
      </c>
      <c r="S977" s="44">
        <v>47</v>
      </c>
      <c r="T977" s="44" t="s">
        <v>10</v>
      </c>
      <c r="U977" s="20">
        <v>1.4</v>
      </c>
      <c r="V977" s="11"/>
      <c r="W977" s="2">
        <f t="shared" si="1139"/>
        <v>10</v>
      </c>
      <c r="X977">
        <f t="shared" si="1140"/>
        <v>5</v>
      </c>
      <c r="Y977">
        <f t="shared" si="1141"/>
        <v>0</v>
      </c>
      <c r="Z977">
        <f t="shared" si="1142"/>
        <v>10</v>
      </c>
      <c r="AA977" s="2">
        <f t="shared" si="1143"/>
        <v>75</v>
      </c>
      <c r="AB977" s="2" t="str">
        <f t="shared" si="1144"/>
        <v>Under 1.5</v>
      </c>
      <c r="AC977" s="6"/>
      <c r="AD977" s="6" t="str">
        <f t="shared" si="1145"/>
        <v>Over 0.5</v>
      </c>
      <c r="AE977" s="6" t="str">
        <f t="shared" si="1146"/>
        <v>?</v>
      </c>
      <c r="AF977" s="6"/>
      <c r="AG977">
        <f t="shared" si="1147"/>
        <v>6</v>
      </c>
      <c r="AH977">
        <f t="shared" si="1148"/>
        <v>0</v>
      </c>
      <c r="AI977">
        <f t="shared" si="1149"/>
        <v>0</v>
      </c>
      <c r="AJ977">
        <f t="shared" si="1150"/>
        <v>0</v>
      </c>
      <c r="AK977" s="2" t="str">
        <f t="shared" si="1151"/>
        <v>-</v>
      </c>
      <c r="AL977" s="2" t="str">
        <f t="shared" si="1152"/>
        <v>-</v>
      </c>
    </row>
    <row r="978" spans="2:38">
      <c r="B978" t="s">
        <v>286</v>
      </c>
      <c r="C978" s="10">
        <v>0.8125</v>
      </c>
      <c r="D978" s="9" t="s">
        <v>485</v>
      </c>
      <c r="E978" s="2" t="s">
        <v>0</v>
      </c>
      <c r="F978" s="8" t="s">
        <v>146</v>
      </c>
      <c r="G978" s="2">
        <v>25</v>
      </c>
      <c r="H978" s="2">
        <v>55</v>
      </c>
      <c r="I978" s="2">
        <v>20</v>
      </c>
      <c r="J978" s="2" t="s">
        <v>1</v>
      </c>
      <c r="K978" s="2" t="s">
        <v>1</v>
      </c>
      <c r="L978" s="2">
        <v>5</v>
      </c>
      <c r="M978" s="3" t="s">
        <v>13</v>
      </c>
      <c r="N978" s="3" t="s">
        <v>13</v>
      </c>
      <c r="O978" s="2" t="b">
        <v>1</v>
      </c>
      <c r="P978" s="2" t="b">
        <v>1</v>
      </c>
      <c r="Q978" s="2" t="b">
        <v>1</v>
      </c>
      <c r="R978" s="2" t="s">
        <v>2</v>
      </c>
      <c r="S978" s="44">
        <v>65</v>
      </c>
      <c r="T978" s="44" t="s">
        <v>12</v>
      </c>
      <c r="U978" s="20">
        <v>1.5</v>
      </c>
      <c r="V978" s="11"/>
      <c r="W978" s="2">
        <f t="shared" si="1139"/>
        <v>10</v>
      </c>
      <c r="X978">
        <f t="shared" si="1140"/>
        <v>10</v>
      </c>
      <c r="Y978">
        <f t="shared" si="1141"/>
        <v>10</v>
      </c>
      <c r="Z978">
        <f t="shared" si="1142"/>
        <v>0</v>
      </c>
      <c r="AA978" s="2">
        <f t="shared" si="1143"/>
        <v>80</v>
      </c>
      <c r="AB978" s="2" t="str">
        <f t="shared" si="1144"/>
        <v>Under 1.5</v>
      </c>
      <c r="AC978" s="6"/>
      <c r="AD978" s="6" t="str">
        <f t="shared" si="1145"/>
        <v>Over 0.5</v>
      </c>
      <c r="AE978" s="6" t="str">
        <f t="shared" si="1146"/>
        <v>?</v>
      </c>
      <c r="AF978" s="6"/>
      <c r="AG978">
        <f t="shared" si="1147"/>
        <v>6</v>
      </c>
      <c r="AH978">
        <f t="shared" si="1148"/>
        <v>2</v>
      </c>
      <c r="AI978">
        <f t="shared" si="1149"/>
        <v>2</v>
      </c>
      <c r="AJ978">
        <f t="shared" si="1150"/>
        <v>10</v>
      </c>
      <c r="AK978" s="2" t="str">
        <f t="shared" si="1151"/>
        <v>A1</v>
      </c>
      <c r="AL978" s="2" t="str">
        <f t="shared" si="1152"/>
        <v>Pick</v>
      </c>
    </row>
    <row r="979" spans="2:38">
      <c r="B979" t="s">
        <v>156</v>
      </c>
      <c r="C979" s="10">
        <v>0.8125</v>
      </c>
      <c r="D979" s="9" t="s">
        <v>868</v>
      </c>
      <c r="E979" s="2" t="s">
        <v>0</v>
      </c>
      <c r="F979" s="8" t="s">
        <v>148</v>
      </c>
      <c r="G979" s="2">
        <v>19</v>
      </c>
      <c r="H979" s="2">
        <v>59</v>
      </c>
      <c r="I979" s="2">
        <v>23</v>
      </c>
      <c r="J979" s="2" t="s">
        <v>1</v>
      </c>
      <c r="K979" s="2" t="s">
        <v>1</v>
      </c>
      <c r="L979" s="2">
        <v>4</v>
      </c>
      <c r="M979" s="3" t="s">
        <v>13</v>
      </c>
      <c r="N979" s="3" t="s">
        <v>13</v>
      </c>
      <c r="O979" s="2" t="b">
        <v>1</v>
      </c>
      <c r="P979" s="2" t="b">
        <v>1</v>
      </c>
      <c r="Q979" s="2" t="b">
        <v>1</v>
      </c>
      <c r="R979" s="2" t="s">
        <v>2</v>
      </c>
      <c r="S979" s="44">
        <v>66</v>
      </c>
      <c r="T979" s="44" t="s">
        <v>10</v>
      </c>
      <c r="U979" s="20">
        <v>1.8</v>
      </c>
      <c r="V979" s="11"/>
      <c r="W979" s="2">
        <f t="shared" si="1139"/>
        <v>10</v>
      </c>
      <c r="X979">
        <f t="shared" si="1140"/>
        <v>10</v>
      </c>
      <c r="Y979">
        <f t="shared" si="1141"/>
        <v>10</v>
      </c>
      <c r="Z979">
        <f t="shared" si="1142"/>
        <v>10</v>
      </c>
      <c r="AA979" s="2">
        <f t="shared" si="1143"/>
        <v>90</v>
      </c>
      <c r="AB979" s="2" t="str">
        <f t="shared" si="1144"/>
        <v>Under 1.5</v>
      </c>
      <c r="AC979" s="6"/>
      <c r="AD979" s="6" t="str">
        <f t="shared" si="1145"/>
        <v>Over 0.5</v>
      </c>
      <c r="AE979" s="6" t="str">
        <f t="shared" si="1146"/>
        <v>?</v>
      </c>
      <c r="AF979" s="6"/>
      <c r="AG979">
        <f t="shared" si="1147"/>
        <v>6</v>
      </c>
      <c r="AH979">
        <f t="shared" si="1148"/>
        <v>2</v>
      </c>
      <c r="AI979">
        <f t="shared" si="1149"/>
        <v>2</v>
      </c>
      <c r="AJ979">
        <f t="shared" si="1150"/>
        <v>10</v>
      </c>
      <c r="AK979" s="2" t="str">
        <f t="shared" si="1151"/>
        <v>A1</v>
      </c>
      <c r="AL979" s="2" t="str">
        <f t="shared" si="1152"/>
        <v>-</v>
      </c>
    </row>
    <row r="980" spans="2:38">
      <c r="B980" t="s">
        <v>54</v>
      </c>
      <c r="C980" s="10">
        <v>0.8125</v>
      </c>
      <c r="D980" s="9" t="s">
        <v>1040</v>
      </c>
      <c r="E980" s="2" t="s">
        <v>0</v>
      </c>
      <c r="F980" s="8" t="s">
        <v>1143</v>
      </c>
      <c r="G980" s="2">
        <v>20</v>
      </c>
      <c r="H980" s="2">
        <v>55</v>
      </c>
      <c r="I980" s="2">
        <v>25</v>
      </c>
      <c r="J980" s="2" t="s">
        <v>1</v>
      </c>
      <c r="K980" s="2">
        <v>1</v>
      </c>
      <c r="L980" s="2">
        <v>5</v>
      </c>
      <c r="M980" s="3" t="s">
        <v>13</v>
      </c>
      <c r="N980" s="3" t="s">
        <v>13</v>
      </c>
      <c r="O980" s="2" t="b">
        <v>1</v>
      </c>
      <c r="P980" s="2" t="b">
        <v>1</v>
      </c>
      <c r="Q980" s="2" t="s">
        <v>2</v>
      </c>
      <c r="R980" s="2" t="s">
        <v>2</v>
      </c>
      <c r="S980" s="44">
        <v>47</v>
      </c>
      <c r="T980" s="44" t="s">
        <v>11</v>
      </c>
      <c r="U980" s="20">
        <v>1.55</v>
      </c>
      <c r="V980" s="11"/>
      <c r="W980" s="2">
        <f t="shared" si="1139"/>
        <v>10</v>
      </c>
      <c r="X980">
        <f t="shared" si="1140"/>
        <v>10</v>
      </c>
      <c r="Y980">
        <f t="shared" si="1141"/>
        <v>0</v>
      </c>
      <c r="Z980">
        <f t="shared" si="1142"/>
        <v>5</v>
      </c>
      <c r="AA980" s="2">
        <f t="shared" si="1143"/>
        <v>75</v>
      </c>
      <c r="AB980" s="2" t="str">
        <f t="shared" si="1144"/>
        <v>Under 1.5</v>
      </c>
      <c r="AC980" s="6"/>
      <c r="AD980" s="6" t="str">
        <f t="shared" si="1145"/>
        <v>Over 0.5</v>
      </c>
      <c r="AE980" s="6" t="str">
        <f t="shared" si="1146"/>
        <v>?</v>
      </c>
      <c r="AF980" s="6"/>
      <c r="AG980">
        <f t="shared" si="1147"/>
        <v>6</v>
      </c>
      <c r="AH980">
        <f t="shared" si="1148"/>
        <v>2</v>
      </c>
      <c r="AI980">
        <f t="shared" si="1149"/>
        <v>0</v>
      </c>
      <c r="AJ980">
        <f t="shared" si="1150"/>
        <v>0</v>
      </c>
      <c r="AK980" s="2" t="str">
        <f t="shared" si="1151"/>
        <v>-</v>
      </c>
      <c r="AL980" s="2" t="str">
        <f t="shared" si="1152"/>
        <v>-</v>
      </c>
    </row>
    <row r="981" spans="2:38">
      <c r="B981" t="s">
        <v>151</v>
      </c>
      <c r="C981" s="10">
        <v>0.82291666666666663</v>
      </c>
      <c r="D981" s="9" t="s">
        <v>1116</v>
      </c>
      <c r="E981" s="2" t="s">
        <v>0</v>
      </c>
      <c r="F981" s="8" t="s">
        <v>1431</v>
      </c>
      <c r="G981" s="2">
        <v>30</v>
      </c>
      <c r="H981" s="2">
        <v>49</v>
      </c>
      <c r="I981" s="2">
        <v>21</v>
      </c>
      <c r="J981" s="2" t="s">
        <v>1</v>
      </c>
      <c r="K981" s="2" t="s">
        <v>1</v>
      </c>
      <c r="L981" s="2">
        <v>9</v>
      </c>
      <c r="M981" s="3" t="s">
        <v>13</v>
      </c>
      <c r="N981" s="3" t="s">
        <v>13</v>
      </c>
      <c r="O981" s="2">
        <v>49</v>
      </c>
      <c r="P981" s="2" t="b">
        <v>1</v>
      </c>
      <c r="Q981" s="2" t="b">
        <v>1</v>
      </c>
      <c r="R981" s="2" t="s">
        <v>2</v>
      </c>
      <c r="S981" s="44">
        <v>37</v>
      </c>
      <c r="T981" s="44" t="s">
        <v>12</v>
      </c>
      <c r="U981" s="20">
        <v>1.65</v>
      </c>
      <c r="V981" s="11"/>
      <c r="W981" s="2">
        <f t="shared" si="1139"/>
        <v>0</v>
      </c>
      <c r="X981">
        <f t="shared" si="1140"/>
        <v>5</v>
      </c>
      <c r="Y981">
        <f t="shared" si="1141"/>
        <v>0</v>
      </c>
      <c r="Z981">
        <f t="shared" si="1142"/>
        <v>0</v>
      </c>
      <c r="AA981" s="2">
        <f t="shared" si="1143"/>
        <v>55</v>
      </c>
      <c r="AB981" s="2" t="str">
        <f t="shared" si="1144"/>
        <v>Over 0.5</v>
      </c>
      <c r="AC981" s="6"/>
      <c r="AD981" s="6" t="str">
        <f t="shared" si="1145"/>
        <v>Over 0.5</v>
      </c>
      <c r="AE981" s="6" t="str">
        <f t="shared" si="1146"/>
        <v>?</v>
      </c>
      <c r="AF981" s="6"/>
      <c r="AG981">
        <f t="shared" si="1147"/>
        <v>2</v>
      </c>
      <c r="AH981">
        <f t="shared" si="1148"/>
        <v>0</v>
      </c>
      <c r="AI981">
        <f t="shared" si="1149"/>
        <v>0</v>
      </c>
      <c r="AJ981">
        <f t="shared" si="1150"/>
        <v>0</v>
      </c>
      <c r="AK981" s="2" t="str">
        <f t="shared" si="1151"/>
        <v>-</v>
      </c>
      <c r="AL981" s="2" t="str">
        <f t="shared" si="1152"/>
        <v>-</v>
      </c>
    </row>
    <row r="982" spans="2:38">
      <c r="B982" t="s">
        <v>58</v>
      </c>
      <c r="C982" s="10">
        <v>0.83333333333333337</v>
      </c>
      <c r="D982" s="9" t="s">
        <v>1432</v>
      </c>
      <c r="E982" s="2" t="s">
        <v>0</v>
      </c>
      <c r="F982" s="8" t="s">
        <v>747</v>
      </c>
      <c r="G982" s="2">
        <v>36</v>
      </c>
      <c r="H982" s="2">
        <v>44</v>
      </c>
      <c r="I982" s="2">
        <v>20</v>
      </c>
      <c r="J982" s="2" t="s">
        <v>1</v>
      </c>
      <c r="K982" s="2">
        <v>1</v>
      </c>
      <c r="L982" s="2">
        <v>16</v>
      </c>
      <c r="M982" s="3" t="s">
        <v>13</v>
      </c>
      <c r="N982" s="3" t="s">
        <v>13</v>
      </c>
      <c r="O982" s="2">
        <v>44</v>
      </c>
      <c r="P982" s="2" t="b">
        <v>1</v>
      </c>
      <c r="Q982" s="2" t="s">
        <v>2</v>
      </c>
      <c r="R982" s="2" t="s">
        <v>2</v>
      </c>
      <c r="S982" s="44">
        <v>40</v>
      </c>
      <c r="T982" s="44" t="s">
        <v>12</v>
      </c>
      <c r="U982" s="20">
        <v>1.35</v>
      </c>
      <c r="V982" s="11"/>
      <c r="W982" s="2">
        <f t="shared" si="1139"/>
        <v>0</v>
      </c>
      <c r="X982">
        <f t="shared" si="1140"/>
        <v>0</v>
      </c>
      <c r="Y982">
        <f t="shared" si="1141"/>
        <v>0</v>
      </c>
      <c r="Z982">
        <f t="shared" si="1142"/>
        <v>0</v>
      </c>
      <c r="AA982" s="2">
        <f t="shared" si="1143"/>
        <v>50</v>
      </c>
      <c r="AB982" s="2" t="str">
        <f t="shared" si="1144"/>
        <v>Over 0.5</v>
      </c>
      <c r="AC982" s="6"/>
      <c r="AD982" s="6" t="str">
        <f t="shared" si="1145"/>
        <v>Over 0.5</v>
      </c>
      <c r="AE982" s="6" t="str">
        <f t="shared" si="1146"/>
        <v>?</v>
      </c>
      <c r="AF982" s="6"/>
      <c r="AG982">
        <f t="shared" si="1147"/>
        <v>0</v>
      </c>
      <c r="AH982">
        <f t="shared" si="1148"/>
        <v>0</v>
      </c>
      <c r="AI982">
        <f t="shared" si="1149"/>
        <v>0</v>
      </c>
      <c r="AJ982">
        <f t="shared" si="1150"/>
        <v>0</v>
      </c>
      <c r="AK982" s="2" t="str">
        <f t="shared" si="1151"/>
        <v>-</v>
      </c>
      <c r="AL982" s="2" t="str">
        <f t="shared" si="1152"/>
        <v>-</v>
      </c>
    </row>
    <row r="983" spans="2:38">
      <c r="B983" t="s">
        <v>1445</v>
      </c>
      <c r="C983" s="10">
        <v>0.83333333333333337</v>
      </c>
      <c r="D983" s="9" t="s">
        <v>1592</v>
      </c>
      <c r="E983" s="2" t="s">
        <v>0</v>
      </c>
      <c r="F983" s="8" t="s">
        <v>1593</v>
      </c>
      <c r="G983" s="2">
        <v>30</v>
      </c>
      <c r="H983" s="2">
        <v>50</v>
      </c>
      <c r="I983" s="2">
        <v>20</v>
      </c>
      <c r="J983" s="2" t="s">
        <v>1</v>
      </c>
      <c r="K983" s="2">
        <v>1</v>
      </c>
      <c r="L983" s="2">
        <v>10</v>
      </c>
      <c r="M983" s="3" t="s">
        <v>13</v>
      </c>
      <c r="N983" s="3" t="s">
        <v>13</v>
      </c>
      <c r="O983" s="2">
        <v>50</v>
      </c>
      <c r="P983" s="2" t="b">
        <v>1</v>
      </c>
      <c r="Q983" s="2" t="s">
        <v>2</v>
      </c>
      <c r="R983" s="2" t="s">
        <v>2</v>
      </c>
      <c r="S983" s="44">
        <v>53</v>
      </c>
      <c r="T983" s="44" t="s">
        <v>10</v>
      </c>
      <c r="U983" s="20">
        <v>1.6</v>
      </c>
      <c r="V983" s="11"/>
      <c r="W983" s="2">
        <f t="shared" si="1139"/>
        <v>0</v>
      </c>
      <c r="X983">
        <f t="shared" si="1140"/>
        <v>5</v>
      </c>
      <c r="Y983">
        <f t="shared" si="1141"/>
        <v>5</v>
      </c>
      <c r="Z983">
        <f t="shared" si="1142"/>
        <v>10</v>
      </c>
      <c r="AA983" s="2">
        <f t="shared" si="1143"/>
        <v>70</v>
      </c>
      <c r="AB983" s="2" t="str">
        <f t="shared" si="1144"/>
        <v>Under 1.5</v>
      </c>
      <c r="AC983" s="6"/>
      <c r="AD983" s="6" t="str">
        <f t="shared" si="1145"/>
        <v>Over 0.5</v>
      </c>
      <c r="AE983" s="6" t="str">
        <f t="shared" si="1146"/>
        <v>?</v>
      </c>
      <c r="AF983" s="6"/>
      <c r="AG983">
        <f t="shared" si="1147"/>
        <v>3</v>
      </c>
      <c r="AH983">
        <f t="shared" si="1148"/>
        <v>0</v>
      </c>
      <c r="AI983">
        <f t="shared" si="1149"/>
        <v>2</v>
      </c>
      <c r="AJ983">
        <f t="shared" si="1150"/>
        <v>0</v>
      </c>
      <c r="AK983" s="2" t="str">
        <f t="shared" si="1151"/>
        <v>-</v>
      </c>
      <c r="AL983" s="2" t="str">
        <f t="shared" si="1152"/>
        <v>Pick</v>
      </c>
    </row>
    <row r="984" spans="2:38">
      <c r="B984" t="s">
        <v>258</v>
      </c>
      <c r="C984" s="10">
        <v>0.83333333333333337</v>
      </c>
      <c r="D984" s="9" t="s">
        <v>288</v>
      </c>
      <c r="E984" s="2" t="s">
        <v>0</v>
      </c>
      <c r="F984" s="8" t="s">
        <v>290</v>
      </c>
      <c r="G984" s="2">
        <v>23</v>
      </c>
      <c r="H984" s="2">
        <v>51</v>
      </c>
      <c r="I984" s="2">
        <v>26</v>
      </c>
      <c r="J984" s="2" t="s">
        <v>1</v>
      </c>
      <c r="K984" s="2" t="s">
        <v>1</v>
      </c>
      <c r="L984" s="2">
        <v>3</v>
      </c>
      <c r="M984" s="3" t="s">
        <v>13</v>
      </c>
      <c r="N984" s="3" t="s">
        <v>13</v>
      </c>
      <c r="O984" s="2">
        <v>51</v>
      </c>
      <c r="P984" s="2" t="b">
        <v>1</v>
      </c>
      <c r="Q984" s="2" t="b">
        <v>1</v>
      </c>
      <c r="R984" s="2" t="s">
        <v>2</v>
      </c>
      <c r="S984" s="44">
        <v>60</v>
      </c>
      <c r="T984" s="44" t="s">
        <v>11</v>
      </c>
      <c r="U984" s="20">
        <v>1.35</v>
      </c>
      <c r="V984" s="11"/>
      <c r="W984" s="2">
        <f t="shared" si="1139"/>
        <v>0</v>
      </c>
      <c r="X984">
        <f t="shared" si="1140"/>
        <v>10</v>
      </c>
      <c r="Y984">
        <f t="shared" si="1141"/>
        <v>5</v>
      </c>
      <c r="Z984">
        <f t="shared" si="1142"/>
        <v>5</v>
      </c>
      <c r="AA984" s="2">
        <f t="shared" si="1143"/>
        <v>70</v>
      </c>
      <c r="AB984" s="2" t="str">
        <f t="shared" si="1144"/>
        <v>Under 1.5</v>
      </c>
      <c r="AC984" s="6"/>
      <c r="AD984" s="6" t="str">
        <f t="shared" si="1145"/>
        <v>Over 0.5</v>
      </c>
      <c r="AE984" s="6" t="str">
        <f t="shared" si="1146"/>
        <v>?</v>
      </c>
      <c r="AF984" s="6"/>
      <c r="AG984">
        <f t="shared" si="1147"/>
        <v>4</v>
      </c>
      <c r="AH984">
        <f t="shared" si="1148"/>
        <v>2</v>
      </c>
      <c r="AI984">
        <f t="shared" si="1149"/>
        <v>2</v>
      </c>
      <c r="AJ984">
        <f t="shared" si="1150"/>
        <v>8</v>
      </c>
      <c r="AK984" s="2" t="str">
        <f t="shared" si="1151"/>
        <v>A3</v>
      </c>
      <c r="AL984" s="2" t="str">
        <f t="shared" si="1152"/>
        <v>-</v>
      </c>
    </row>
    <row r="985" spans="2:38">
      <c r="B985" t="s">
        <v>286</v>
      </c>
      <c r="C985" s="10">
        <v>0.83333333333333337</v>
      </c>
      <c r="D985" s="9" t="s">
        <v>1433</v>
      </c>
      <c r="E985" s="2" t="s">
        <v>0</v>
      </c>
      <c r="F985" s="8" t="s">
        <v>1434</v>
      </c>
      <c r="G985" s="2">
        <v>35</v>
      </c>
      <c r="H985" s="2">
        <v>54</v>
      </c>
      <c r="I985" s="2">
        <v>11</v>
      </c>
      <c r="J985" s="2" t="s">
        <v>1</v>
      </c>
      <c r="K985" s="2">
        <v>1</v>
      </c>
      <c r="L985" s="2">
        <v>24</v>
      </c>
      <c r="M985" s="3" t="s">
        <v>13</v>
      </c>
      <c r="N985" s="3" t="s">
        <v>13</v>
      </c>
      <c r="O985" s="2" t="b">
        <v>1</v>
      </c>
      <c r="P985" s="2" t="b">
        <v>1</v>
      </c>
      <c r="Q985" s="2" t="s">
        <v>2</v>
      </c>
      <c r="R985" s="2" t="s">
        <v>2</v>
      </c>
      <c r="S985" s="44">
        <v>55</v>
      </c>
      <c r="T985" s="44" t="s">
        <v>11</v>
      </c>
      <c r="U985" s="20">
        <v>1.5</v>
      </c>
      <c r="V985" s="11"/>
      <c r="W985" s="2">
        <f t="shared" si="1139"/>
        <v>10</v>
      </c>
      <c r="X985">
        <f t="shared" si="1140"/>
        <v>0</v>
      </c>
      <c r="Y985">
        <f t="shared" si="1141"/>
        <v>5</v>
      </c>
      <c r="Z985">
        <f t="shared" si="1142"/>
        <v>5</v>
      </c>
      <c r="AA985" s="2">
        <f t="shared" si="1143"/>
        <v>70</v>
      </c>
      <c r="AB985" s="2" t="str">
        <f t="shared" si="1144"/>
        <v>Under 1.5</v>
      </c>
      <c r="AC985" s="6"/>
      <c r="AD985" s="6" t="str">
        <f t="shared" si="1145"/>
        <v>Over 0.5</v>
      </c>
      <c r="AE985" s="6" t="str">
        <f t="shared" si="1146"/>
        <v>?</v>
      </c>
      <c r="AF985" s="6"/>
      <c r="AG985">
        <f t="shared" si="1147"/>
        <v>6</v>
      </c>
      <c r="AH985">
        <f t="shared" si="1148"/>
        <v>0</v>
      </c>
      <c r="AI985">
        <f t="shared" si="1149"/>
        <v>2</v>
      </c>
      <c r="AJ985">
        <f t="shared" si="1150"/>
        <v>0</v>
      </c>
      <c r="AK985" s="2" t="str">
        <f t="shared" si="1151"/>
        <v>-</v>
      </c>
      <c r="AL985" s="2" t="str">
        <f t="shared" si="1152"/>
        <v>-</v>
      </c>
    </row>
    <row r="986" spans="2:38">
      <c r="B986" t="s">
        <v>153</v>
      </c>
      <c r="C986" s="10">
        <v>0.83333333333333337</v>
      </c>
      <c r="D986" s="9" t="s">
        <v>1174</v>
      </c>
      <c r="E986" s="2" t="s">
        <v>0</v>
      </c>
      <c r="F986" s="8" t="s">
        <v>991</v>
      </c>
      <c r="G986" s="2">
        <v>45</v>
      </c>
      <c r="H986" s="2">
        <v>43</v>
      </c>
      <c r="I986" s="2">
        <v>12</v>
      </c>
      <c r="J986" s="2">
        <v>1</v>
      </c>
      <c r="K986" s="2">
        <v>1</v>
      </c>
      <c r="L986" s="2">
        <v>33</v>
      </c>
      <c r="M986" s="3" t="s">
        <v>13</v>
      </c>
      <c r="N986" s="3" t="s">
        <v>13</v>
      </c>
      <c r="O986" s="2">
        <v>43</v>
      </c>
      <c r="P986" s="2" t="b">
        <v>0</v>
      </c>
      <c r="Q986" s="2" t="s">
        <v>2</v>
      </c>
      <c r="R986" s="2" t="s">
        <v>2</v>
      </c>
      <c r="S986" s="44">
        <v>66</v>
      </c>
      <c r="T986" s="44" t="s">
        <v>12</v>
      </c>
      <c r="U986" s="20">
        <v>2.2000000000000002</v>
      </c>
      <c r="V986" s="11"/>
      <c r="W986" s="2">
        <f t="shared" si="1139"/>
        <v>0</v>
      </c>
      <c r="X986">
        <f t="shared" si="1140"/>
        <v>0</v>
      </c>
      <c r="Y986">
        <f t="shared" si="1141"/>
        <v>10</v>
      </c>
      <c r="Z986">
        <f t="shared" si="1142"/>
        <v>0</v>
      </c>
      <c r="AA986" s="2">
        <f t="shared" si="1143"/>
        <v>60</v>
      </c>
      <c r="AB986" s="2" t="str">
        <f t="shared" si="1144"/>
        <v>Under 1.5</v>
      </c>
      <c r="AC986" s="6"/>
      <c r="AD986" s="6" t="str">
        <f t="shared" si="1145"/>
        <v>Over 0.5</v>
      </c>
      <c r="AE986" s="6" t="str">
        <f t="shared" si="1146"/>
        <v>?</v>
      </c>
      <c r="AF986" s="6"/>
      <c r="AG986">
        <f t="shared" si="1147"/>
        <v>0</v>
      </c>
      <c r="AH986">
        <f t="shared" si="1148"/>
        <v>0</v>
      </c>
      <c r="AI986">
        <f t="shared" si="1149"/>
        <v>2</v>
      </c>
      <c r="AJ986">
        <f t="shared" si="1150"/>
        <v>0</v>
      </c>
      <c r="AK986" s="2" t="str">
        <f t="shared" si="1151"/>
        <v>-</v>
      </c>
      <c r="AL986" s="2" t="str">
        <f t="shared" si="1152"/>
        <v>-</v>
      </c>
    </row>
    <row r="987" spans="2:38">
      <c r="B987" t="s">
        <v>152</v>
      </c>
      <c r="C987" s="10">
        <v>0.83333333333333337</v>
      </c>
      <c r="D987" s="9" t="s">
        <v>856</v>
      </c>
      <c r="E987" s="2" t="s">
        <v>0</v>
      </c>
      <c r="F987" s="8" t="s">
        <v>1171</v>
      </c>
      <c r="G987" s="2">
        <v>18</v>
      </c>
      <c r="H987" s="2">
        <v>49</v>
      </c>
      <c r="I987" s="2">
        <v>34</v>
      </c>
      <c r="J987" s="2" t="s">
        <v>1</v>
      </c>
      <c r="K987" s="2">
        <v>2</v>
      </c>
      <c r="L987" s="2">
        <v>16</v>
      </c>
      <c r="M987" s="3" t="s">
        <v>13</v>
      </c>
      <c r="N987" s="3" t="s">
        <v>13</v>
      </c>
      <c r="O987" s="2">
        <v>49</v>
      </c>
      <c r="P987" s="2" t="b">
        <v>1</v>
      </c>
      <c r="Q987" s="2" t="s">
        <v>2</v>
      </c>
      <c r="R987" s="2" t="s">
        <v>2</v>
      </c>
      <c r="S987" s="44">
        <v>57</v>
      </c>
      <c r="T987" s="44"/>
      <c r="U987" s="20">
        <v>2</v>
      </c>
      <c r="V987" s="11"/>
      <c r="W987" s="2">
        <f t="shared" si="1139"/>
        <v>0</v>
      </c>
      <c r="X987">
        <f t="shared" si="1140"/>
        <v>0</v>
      </c>
      <c r="Y987">
        <f t="shared" si="1141"/>
        <v>5</v>
      </c>
      <c r="Z987">
        <f t="shared" si="1142"/>
        <v>0</v>
      </c>
      <c r="AA987" s="2">
        <f t="shared" si="1143"/>
        <v>55</v>
      </c>
      <c r="AB987" s="2" t="str">
        <f t="shared" si="1144"/>
        <v>Over 0.5</v>
      </c>
      <c r="AC987" s="6"/>
      <c r="AD987" s="6" t="str">
        <f t="shared" si="1145"/>
        <v>Over 0.5</v>
      </c>
      <c r="AE987" s="6" t="str">
        <f t="shared" si="1146"/>
        <v>?</v>
      </c>
      <c r="AF987" s="6"/>
      <c r="AG987">
        <f t="shared" si="1147"/>
        <v>2</v>
      </c>
      <c r="AH987">
        <f t="shared" si="1148"/>
        <v>0</v>
      </c>
      <c r="AI987">
        <f t="shared" si="1149"/>
        <v>2</v>
      </c>
      <c r="AJ987">
        <f t="shared" si="1150"/>
        <v>0</v>
      </c>
      <c r="AK987" s="2" t="str">
        <f t="shared" si="1151"/>
        <v>-</v>
      </c>
      <c r="AL987" s="2" t="str">
        <f t="shared" si="1152"/>
        <v>-</v>
      </c>
    </row>
    <row r="988" spans="2:38">
      <c r="B988" t="s">
        <v>165</v>
      </c>
      <c r="C988" s="10">
        <v>0.83333333333333337</v>
      </c>
      <c r="D988" s="9" t="s">
        <v>1435</v>
      </c>
      <c r="E988" s="2" t="s">
        <v>0</v>
      </c>
      <c r="F988" s="8" t="s">
        <v>354</v>
      </c>
      <c r="G988" s="2">
        <v>18</v>
      </c>
      <c r="H988" s="2">
        <v>45</v>
      </c>
      <c r="I988" s="2">
        <v>36</v>
      </c>
      <c r="J988" s="2" t="s">
        <v>1</v>
      </c>
      <c r="K988" s="2">
        <v>1</v>
      </c>
      <c r="L988" s="2">
        <v>18</v>
      </c>
      <c r="M988" s="3" t="s">
        <v>13</v>
      </c>
      <c r="N988" s="3" t="s">
        <v>13</v>
      </c>
      <c r="O988" s="2">
        <v>45</v>
      </c>
      <c r="P988" s="2" t="b">
        <v>1</v>
      </c>
      <c r="Q988" s="2" t="s">
        <v>2</v>
      </c>
      <c r="R988" s="2" t="s">
        <v>2</v>
      </c>
      <c r="S988" s="44">
        <v>32</v>
      </c>
      <c r="T988" s="44" t="s">
        <v>10</v>
      </c>
      <c r="U988" s="20">
        <v>1.7</v>
      </c>
      <c r="V988" s="11"/>
      <c r="W988" s="2">
        <f t="shared" si="1139"/>
        <v>0</v>
      </c>
      <c r="X988">
        <f t="shared" si="1140"/>
        <v>0</v>
      </c>
      <c r="Y988">
        <f t="shared" si="1141"/>
        <v>0</v>
      </c>
      <c r="Z988">
        <f t="shared" si="1142"/>
        <v>10</v>
      </c>
      <c r="AA988" s="2">
        <f t="shared" si="1143"/>
        <v>60</v>
      </c>
      <c r="AB988" s="2" t="str">
        <f t="shared" si="1144"/>
        <v>Under 1.5</v>
      </c>
      <c r="AC988" s="6"/>
      <c r="AD988" s="6" t="str">
        <f t="shared" si="1145"/>
        <v>Over 0.5</v>
      </c>
      <c r="AE988" s="6" t="str">
        <f t="shared" si="1146"/>
        <v>?</v>
      </c>
      <c r="AF988" s="6"/>
      <c r="AG988">
        <f t="shared" si="1147"/>
        <v>0</v>
      </c>
      <c r="AH988">
        <f t="shared" si="1148"/>
        <v>0</v>
      </c>
      <c r="AI988">
        <f t="shared" si="1149"/>
        <v>0</v>
      </c>
      <c r="AJ988">
        <f t="shared" si="1150"/>
        <v>0</v>
      </c>
      <c r="AK988" s="2" t="str">
        <f t="shared" si="1151"/>
        <v>-</v>
      </c>
      <c r="AL988" s="2" t="str">
        <f t="shared" si="1152"/>
        <v>-</v>
      </c>
    </row>
    <row r="989" spans="2:38">
      <c r="B989" t="s">
        <v>154</v>
      </c>
      <c r="C989" s="10">
        <v>0.83333333333333337</v>
      </c>
      <c r="D989" s="9" t="s">
        <v>149</v>
      </c>
      <c r="E989" s="2" t="s">
        <v>0</v>
      </c>
      <c r="F989" s="8" t="s">
        <v>859</v>
      </c>
      <c r="G989" s="2">
        <v>21</v>
      </c>
      <c r="H989" s="2">
        <v>57</v>
      </c>
      <c r="I989" s="2">
        <v>22</v>
      </c>
      <c r="J989" s="2" t="s">
        <v>1</v>
      </c>
      <c r="K989" s="2" t="s">
        <v>1</v>
      </c>
      <c r="L989" s="2">
        <v>1</v>
      </c>
      <c r="M989" s="3" t="s">
        <v>13</v>
      </c>
      <c r="N989" s="3" t="s">
        <v>13</v>
      </c>
      <c r="O989" s="2" t="b">
        <v>1</v>
      </c>
      <c r="P989" s="2" t="b">
        <v>1</v>
      </c>
      <c r="Q989" s="2" t="b">
        <v>1</v>
      </c>
      <c r="R989" s="2" t="s">
        <v>2</v>
      </c>
      <c r="S989" s="44">
        <v>46</v>
      </c>
      <c r="T989" s="44" t="s">
        <v>10</v>
      </c>
      <c r="U989" s="20">
        <v>1.5</v>
      </c>
      <c r="V989" s="11"/>
      <c r="W989" s="2">
        <f t="shared" si="1139"/>
        <v>10</v>
      </c>
      <c r="X989">
        <f t="shared" si="1140"/>
        <v>10</v>
      </c>
      <c r="Y989">
        <f t="shared" si="1141"/>
        <v>0</v>
      </c>
      <c r="Z989">
        <f t="shared" si="1142"/>
        <v>10</v>
      </c>
      <c r="AA989" s="2">
        <f t="shared" si="1143"/>
        <v>80</v>
      </c>
      <c r="AB989" s="2" t="str">
        <f t="shared" si="1144"/>
        <v>Under 1.5</v>
      </c>
      <c r="AC989" s="6"/>
      <c r="AD989" s="6" t="str">
        <f t="shared" si="1145"/>
        <v>Over 0.5</v>
      </c>
      <c r="AE989" s="6" t="str">
        <f t="shared" si="1146"/>
        <v>?</v>
      </c>
      <c r="AF989" s="6"/>
      <c r="AG989">
        <f t="shared" si="1147"/>
        <v>6</v>
      </c>
      <c r="AH989">
        <f t="shared" si="1148"/>
        <v>2</v>
      </c>
      <c r="AI989">
        <f t="shared" si="1149"/>
        <v>0</v>
      </c>
      <c r="AJ989">
        <f t="shared" si="1150"/>
        <v>0</v>
      </c>
      <c r="AK989" s="2" t="str">
        <f t="shared" si="1151"/>
        <v>-</v>
      </c>
      <c r="AL989" s="2" t="str">
        <f t="shared" si="1152"/>
        <v>Pick</v>
      </c>
    </row>
    <row r="990" spans="2:38">
      <c r="B990" t="s">
        <v>1446</v>
      </c>
      <c r="C990" s="10">
        <v>0.83333333333333337</v>
      </c>
      <c r="D990" s="9" t="s">
        <v>1594</v>
      </c>
      <c r="E990" s="2" t="s">
        <v>0</v>
      </c>
      <c r="F990" s="8" t="s">
        <v>1595</v>
      </c>
      <c r="G990" s="2">
        <v>10</v>
      </c>
      <c r="H990" s="2">
        <v>45</v>
      </c>
      <c r="I990" s="2">
        <v>45</v>
      </c>
      <c r="J990" s="2">
        <v>2</v>
      </c>
      <c r="K990" s="2">
        <v>1</v>
      </c>
      <c r="L990" s="2">
        <v>35</v>
      </c>
      <c r="M990" s="3" t="s">
        <v>13</v>
      </c>
      <c r="N990" s="3" t="s">
        <v>13</v>
      </c>
      <c r="O990" s="2">
        <v>45</v>
      </c>
      <c r="P990" s="2" t="b">
        <v>0</v>
      </c>
      <c r="Q990" s="2" t="s">
        <v>2</v>
      </c>
      <c r="R990" s="2" t="s">
        <v>2</v>
      </c>
      <c r="S990" s="44">
        <v>55</v>
      </c>
      <c r="T990" s="44" t="s">
        <v>10</v>
      </c>
      <c r="U990" s="20">
        <v>1.5</v>
      </c>
      <c r="V990" s="11"/>
      <c r="W990" s="2">
        <f t="shared" si="1139"/>
        <v>0</v>
      </c>
      <c r="X990">
        <f t="shared" si="1140"/>
        <v>0</v>
      </c>
      <c r="Y990">
        <f t="shared" si="1141"/>
        <v>5</v>
      </c>
      <c r="Z990">
        <f t="shared" si="1142"/>
        <v>10</v>
      </c>
      <c r="AA990" s="2">
        <f t="shared" si="1143"/>
        <v>65</v>
      </c>
      <c r="AB990" s="2" t="str">
        <f t="shared" si="1144"/>
        <v>Under 1.5</v>
      </c>
      <c r="AC990" s="6"/>
      <c r="AD990" s="6" t="str">
        <f t="shared" si="1145"/>
        <v>Over 0.5</v>
      </c>
      <c r="AE990" s="6" t="str">
        <f t="shared" si="1146"/>
        <v>?</v>
      </c>
      <c r="AF990" s="6"/>
      <c r="AG990">
        <f t="shared" si="1147"/>
        <v>0</v>
      </c>
      <c r="AH990">
        <f t="shared" si="1148"/>
        <v>0</v>
      </c>
      <c r="AI990">
        <f t="shared" si="1149"/>
        <v>2</v>
      </c>
      <c r="AJ990">
        <f t="shared" si="1150"/>
        <v>0</v>
      </c>
      <c r="AK990" s="2" t="str">
        <f t="shared" si="1151"/>
        <v>-</v>
      </c>
      <c r="AL990" s="2" t="str">
        <f t="shared" si="1152"/>
        <v>-</v>
      </c>
    </row>
    <row r="991" spans="2:38">
      <c r="B991" t="s">
        <v>210</v>
      </c>
      <c r="C991" s="10">
        <v>0.84375</v>
      </c>
      <c r="D991" s="9" t="s">
        <v>1436</v>
      </c>
      <c r="E991" s="2" t="s">
        <v>0</v>
      </c>
      <c r="F991" s="8" t="s">
        <v>1437</v>
      </c>
      <c r="G991" s="2">
        <v>14</v>
      </c>
      <c r="H991" s="2">
        <v>53</v>
      </c>
      <c r="I991" s="2">
        <v>33</v>
      </c>
      <c r="J991" s="2" t="s">
        <v>1</v>
      </c>
      <c r="K991" s="2">
        <v>2</v>
      </c>
      <c r="L991" s="2">
        <v>19</v>
      </c>
      <c r="M991" s="3" t="s">
        <v>13</v>
      </c>
      <c r="N991" s="3" t="s">
        <v>13</v>
      </c>
      <c r="O991" s="2" t="b">
        <v>1</v>
      </c>
      <c r="P991" s="2" t="b">
        <v>1</v>
      </c>
      <c r="Q991" s="2" t="s">
        <v>2</v>
      </c>
      <c r="R991" s="2" t="s">
        <v>2</v>
      </c>
      <c r="S991" s="44">
        <v>62</v>
      </c>
      <c r="T991" s="44" t="s">
        <v>10</v>
      </c>
      <c r="U991" s="20">
        <v>1.75</v>
      </c>
      <c r="V991" s="11"/>
      <c r="W991" s="2">
        <f t="shared" si="1139"/>
        <v>10</v>
      </c>
      <c r="X991">
        <f t="shared" si="1140"/>
        <v>0</v>
      </c>
      <c r="Y991">
        <f t="shared" si="1141"/>
        <v>10</v>
      </c>
      <c r="Z991">
        <f t="shared" si="1142"/>
        <v>10</v>
      </c>
      <c r="AA991" s="2">
        <f t="shared" si="1143"/>
        <v>80</v>
      </c>
      <c r="AB991" s="2" t="str">
        <f t="shared" si="1144"/>
        <v>Under 1.5</v>
      </c>
      <c r="AC991" s="6"/>
      <c r="AD991" s="6" t="str">
        <f t="shared" si="1145"/>
        <v>Over 0.5</v>
      </c>
      <c r="AE991" s="6" t="str">
        <f t="shared" si="1146"/>
        <v>?</v>
      </c>
      <c r="AF991" s="6"/>
      <c r="AG991">
        <f t="shared" si="1147"/>
        <v>6</v>
      </c>
      <c r="AH991">
        <f t="shared" si="1148"/>
        <v>0</v>
      </c>
      <c r="AI991">
        <f t="shared" si="1149"/>
        <v>2</v>
      </c>
      <c r="AJ991">
        <f t="shared" si="1150"/>
        <v>0</v>
      </c>
      <c r="AK991" s="2" t="str">
        <f t="shared" si="1151"/>
        <v>-</v>
      </c>
      <c r="AL991" s="2" t="str">
        <f t="shared" si="1152"/>
        <v>-</v>
      </c>
    </row>
    <row r="992" spans="2:38">
      <c r="B992" t="s">
        <v>152</v>
      </c>
      <c r="C992" s="10">
        <v>0.85416666666666663</v>
      </c>
      <c r="D992" s="9" t="s">
        <v>441</v>
      </c>
      <c r="E992" s="2" t="s">
        <v>0</v>
      </c>
      <c r="F992" s="8" t="s">
        <v>1438</v>
      </c>
      <c r="G992" s="2">
        <v>27</v>
      </c>
      <c r="H992" s="2">
        <v>43</v>
      </c>
      <c r="I992" s="2">
        <v>31</v>
      </c>
      <c r="J992" s="2" t="s">
        <v>1</v>
      </c>
      <c r="K992" s="2" t="s">
        <v>1</v>
      </c>
      <c r="L992" s="2">
        <v>4</v>
      </c>
      <c r="M992" s="3" t="s">
        <v>13</v>
      </c>
      <c r="N992" s="3" t="s">
        <v>13</v>
      </c>
      <c r="O992" s="2">
        <v>43</v>
      </c>
      <c r="P992" s="2" t="b">
        <v>1</v>
      </c>
      <c r="Q992" s="2" t="b">
        <v>1</v>
      </c>
      <c r="R992" s="2" t="s">
        <v>2</v>
      </c>
      <c r="S992" s="44">
        <v>55</v>
      </c>
      <c r="T992" s="44" t="s">
        <v>10</v>
      </c>
      <c r="U992" s="20">
        <v>1.6</v>
      </c>
      <c r="V992" s="11"/>
      <c r="W992" s="2">
        <f t="shared" si="1139"/>
        <v>0</v>
      </c>
      <c r="X992">
        <f t="shared" si="1140"/>
        <v>10</v>
      </c>
      <c r="Y992">
        <f t="shared" si="1141"/>
        <v>5</v>
      </c>
      <c r="Z992">
        <f t="shared" si="1142"/>
        <v>10</v>
      </c>
      <c r="AA992" s="2">
        <f t="shared" si="1143"/>
        <v>75</v>
      </c>
      <c r="AB992" s="2" t="str">
        <f t="shared" si="1144"/>
        <v>Under 1.5</v>
      </c>
      <c r="AC992" s="6"/>
      <c r="AD992" s="6" t="str">
        <f t="shared" si="1145"/>
        <v>Over 0.5</v>
      </c>
      <c r="AE992" s="6" t="str">
        <f t="shared" si="1146"/>
        <v>?</v>
      </c>
      <c r="AF992" s="6"/>
      <c r="AG992">
        <f t="shared" si="1147"/>
        <v>0</v>
      </c>
      <c r="AH992">
        <f t="shared" si="1148"/>
        <v>2</v>
      </c>
      <c r="AI992">
        <f t="shared" si="1149"/>
        <v>2</v>
      </c>
      <c r="AJ992">
        <f t="shared" si="1150"/>
        <v>4</v>
      </c>
      <c r="AK992" s="2" t="str">
        <f t="shared" si="1151"/>
        <v>-</v>
      </c>
      <c r="AL992" s="2" t="str">
        <f t="shared" si="1152"/>
        <v>Pick</v>
      </c>
    </row>
    <row r="993" spans="2:38">
      <c r="B993" t="s">
        <v>260</v>
      </c>
      <c r="C993" s="10">
        <v>0.875</v>
      </c>
      <c r="D993" s="9" t="s">
        <v>1013</v>
      </c>
      <c r="E993" s="2" t="s">
        <v>0</v>
      </c>
      <c r="F993" s="8" t="s">
        <v>1439</v>
      </c>
      <c r="G993" s="2">
        <v>31</v>
      </c>
      <c r="H993" s="2">
        <v>48</v>
      </c>
      <c r="I993" s="2">
        <v>20</v>
      </c>
      <c r="J993" s="2" t="s">
        <v>1</v>
      </c>
      <c r="K993" s="2">
        <v>1</v>
      </c>
      <c r="L993" s="2">
        <v>11</v>
      </c>
      <c r="M993" s="3" t="s">
        <v>13</v>
      </c>
      <c r="N993" s="3" t="s">
        <v>13</v>
      </c>
      <c r="O993" s="2">
        <v>48</v>
      </c>
      <c r="P993" s="2" t="b">
        <v>1</v>
      </c>
      <c r="Q993" s="2" t="s">
        <v>2</v>
      </c>
      <c r="R993" s="2" t="s">
        <v>2</v>
      </c>
      <c r="S993" s="44">
        <v>40</v>
      </c>
      <c r="T993" s="44" t="s">
        <v>10</v>
      </c>
      <c r="U993" s="20">
        <v>1.8</v>
      </c>
      <c r="V993" s="11"/>
      <c r="W993" s="2">
        <f t="shared" si="1139"/>
        <v>0</v>
      </c>
      <c r="X993">
        <f t="shared" si="1140"/>
        <v>5</v>
      </c>
      <c r="Y993">
        <f t="shared" si="1141"/>
        <v>0</v>
      </c>
      <c r="Z993">
        <f t="shared" si="1142"/>
        <v>10</v>
      </c>
      <c r="AA993" s="2">
        <f t="shared" si="1143"/>
        <v>65</v>
      </c>
      <c r="AB993" s="2" t="str">
        <f t="shared" si="1144"/>
        <v>Under 1.5</v>
      </c>
      <c r="AC993" s="6"/>
      <c r="AD993" s="6" t="str">
        <f t="shared" si="1145"/>
        <v>Over 0.5</v>
      </c>
      <c r="AE993" s="6" t="str">
        <f t="shared" si="1146"/>
        <v>?</v>
      </c>
      <c r="AF993" s="6"/>
      <c r="AG993">
        <f t="shared" si="1147"/>
        <v>1</v>
      </c>
      <c r="AH993">
        <f t="shared" si="1148"/>
        <v>0</v>
      </c>
      <c r="AI993">
        <f t="shared" si="1149"/>
        <v>0</v>
      </c>
      <c r="AJ993">
        <f t="shared" si="1150"/>
        <v>0</v>
      </c>
      <c r="AK993" s="2" t="str">
        <f t="shared" si="1151"/>
        <v>-</v>
      </c>
      <c r="AL993" s="2" t="str">
        <f t="shared" si="1152"/>
        <v>-</v>
      </c>
    </row>
    <row r="994" spans="2:38">
      <c r="B994" t="s">
        <v>260</v>
      </c>
      <c r="C994" s="10">
        <v>0.875</v>
      </c>
      <c r="D994" s="9" t="s">
        <v>255</v>
      </c>
      <c r="E994" s="2" t="s">
        <v>0</v>
      </c>
      <c r="F994" s="8" t="s">
        <v>1150</v>
      </c>
      <c r="G994" s="2">
        <v>24</v>
      </c>
      <c r="H994" s="2">
        <v>58</v>
      </c>
      <c r="I994" s="2">
        <v>18</v>
      </c>
      <c r="J994" s="2" t="s">
        <v>1</v>
      </c>
      <c r="K994" s="2" t="s">
        <v>1</v>
      </c>
      <c r="L994" s="2">
        <v>6</v>
      </c>
      <c r="M994" s="3" t="s">
        <v>13</v>
      </c>
      <c r="N994" s="3" t="s">
        <v>13</v>
      </c>
      <c r="O994" s="2" t="b">
        <v>1</v>
      </c>
      <c r="P994" s="2" t="b">
        <v>1</v>
      </c>
      <c r="Q994" s="2" t="b">
        <v>1</v>
      </c>
      <c r="R994" s="2" t="s">
        <v>2</v>
      </c>
      <c r="S994" s="44">
        <v>62</v>
      </c>
      <c r="T994" s="44" t="s">
        <v>11</v>
      </c>
      <c r="U994" s="20">
        <v>1.65</v>
      </c>
      <c r="V994" s="11"/>
      <c r="W994" s="2">
        <f t="shared" si="1139"/>
        <v>10</v>
      </c>
      <c r="X994">
        <f t="shared" si="1140"/>
        <v>10</v>
      </c>
      <c r="Y994">
        <f t="shared" si="1141"/>
        <v>10</v>
      </c>
      <c r="Z994">
        <f t="shared" si="1142"/>
        <v>5</v>
      </c>
      <c r="AA994" s="2">
        <f t="shared" si="1143"/>
        <v>85</v>
      </c>
      <c r="AB994" s="2" t="str">
        <f t="shared" si="1144"/>
        <v>Under 1.5</v>
      </c>
      <c r="AC994" s="6"/>
      <c r="AD994" s="6" t="str">
        <f t="shared" si="1145"/>
        <v>Over 0.5</v>
      </c>
      <c r="AE994" s="6" t="str">
        <f t="shared" si="1146"/>
        <v>?</v>
      </c>
      <c r="AF994" s="6"/>
      <c r="AG994">
        <f t="shared" si="1147"/>
        <v>6</v>
      </c>
      <c r="AH994">
        <f t="shared" si="1148"/>
        <v>2</v>
      </c>
      <c r="AI994">
        <f t="shared" si="1149"/>
        <v>2</v>
      </c>
      <c r="AJ994">
        <f t="shared" si="1150"/>
        <v>10</v>
      </c>
      <c r="AK994" s="2" t="str">
        <f t="shared" si="1151"/>
        <v>A1</v>
      </c>
      <c r="AL994" s="2" t="str">
        <f t="shared" si="1152"/>
        <v>Pick</v>
      </c>
    </row>
    <row r="995" spans="2:38">
      <c r="B995" t="s">
        <v>67</v>
      </c>
      <c r="C995" s="10">
        <v>0.90625</v>
      </c>
      <c r="D995" s="9" t="s">
        <v>171</v>
      </c>
      <c r="E995" s="2" t="s">
        <v>0</v>
      </c>
      <c r="F995" s="8" t="s">
        <v>673</v>
      </c>
      <c r="G995" s="2">
        <v>27</v>
      </c>
      <c r="H995" s="2">
        <v>49</v>
      </c>
      <c r="I995" s="2">
        <v>24</v>
      </c>
      <c r="J995" s="2" t="s">
        <v>1</v>
      </c>
      <c r="K995" s="2">
        <v>1</v>
      </c>
      <c r="L995" s="2">
        <v>3</v>
      </c>
      <c r="M995" s="3" t="s">
        <v>13</v>
      </c>
      <c r="N995" s="3" t="s">
        <v>13</v>
      </c>
      <c r="O995" s="2">
        <v>49</v>
      </c>
      <c r="P995" s="2" t="b">
        <v>1</v>
      </c>
      <c r="Q995" s="2" t="s">
        <v>2</v>
      </c>
      <c r="R995" s="2" t="s">
        <v>2</v>
      </c>
      <c r="S995" s="44">
        <v>35</v>
      </c>
      <c r="T995" s="44" t="s">
        <v>10</v>
      </c>
      <c r="U995" s="20">
        <v>1.7</v>
      </c>
      <c r="V995" s="11"/>
      <c r="W995" s="2">
        <f t="shared" si="1139"/>
        <v>0</v>
      </c>
      <c r="X995">
        <f t="shared" si="1140"/>
        <v>10</v>
      </c>
      <c r="Y995">
        <f t="shared" si="1141"/>
        <v>0</v>
      </c>
      <c r="Z995">
        <f t="shared" si="1142"/>
        <v>10</v>
      </c>
      <c r="AA995" s="2">
        <f t="shared" si="1143"/>
        <v>70</v>
      </c>
      <c r="AB995" s="2" t="str">
        <f t="shared" si="1144"/>
        <v>Under 1.5</v>
      </c>
      <c r="AC995" s="6"/>
      <c r="AD995" s="6" t="str">
        <f t="shared" si="1145"/>
        <v>Over 0.5</v>
      </c>
      <c r="AE995" s="6" t="str">
        <f t="shared" si="1146"/>
        <v>?</v>
      </c>
      <c r="AF995" s="6"/>
      <c r="AG995">
        <f t="shared" si="1147"/>
        <v>2</v>
      </c>
      <c r="AH995">
        <f t="shared" si="1148"/>
        <v>2</v>
      </c>
      <c r="AI995">
        <f t="shared" si="1149"/>
        <v>0</v>
      </c>
      <c r="AJ995">
        <f t="shared" si="1150"/>
        <v>0</v>
      </c>
      <c r="AK995" s="2" t="str">
        <f t="shared" si="1151"/>
        <v>-</v>
      </c>
      <c r="AL995" s="2" t="str">
        <f t="shared" si="1152"/>
        <v>Pick</v>
      </c>
    </row>
    <row r="996" spans="2:38">
      <c r="B996" t="s">
        <v>286</v>
      </c>
      <c r="C996" s="10">
        <v>0.90625</v>
      </c>
      <c r="D996" s="9" t="s">
        <v>1100</v>
      </c>
      <c r="E996" s="2" t="s">
        <v>0</v>
      </c>
      <c r="F996" s="8" t="s">
        <v>147</v>
      </c>
      <c r="G996" s="2">
        <v>24</v>
      </c>
      <c r="H996" s="2">
        <v>66</v>
      </c>
      <c r="I996" s="2">
        <v>10</v>
      </c>
      <c r="J996" s="2" t="s">
        <v>1</v>
      </c>
      <c r="K996" s="2" t="s">
        <v>1</v>
      </c>
      <c r="L996" s="2">
        <v>14</v>
      </c>
      <c r="M996" s="3" t="s">
        <v>13</v>
      </c>
      <c r="N996" s="3" t="s">
        <v>13</v>
      </c>
      <c r="O996" s="2" t="b">
        <v>1</v>
      </c>
      <c r="P996" s="2" t="b">
        <v>1</v>
      </c>
      <c r="Q996" s="2" t="b">
        <v>1</v>
      </c>
      <c r="R996" s="2" t="s">
        <v>2</v>
      </c>
      <c r="S996" s="44">
        <v>80</v>
      </c>
      <c r="T996" s="44" t="s">
        <v>11</v>
      </c>
      <c r="U996" s="20">
        <v>1.5</v>
      </c>
      <c r="V996" s="11"/>
      <c r="W996" s="2">
        <f t="shared" si="1139"/>
        <v>10</v>
      </c>
      <c r="X996">
        <f t="shared" si="1140"/>
        <v>5</v>
      </c>
      <c r="Y996">
        <f t="shared" si="1141"/>
        <v>10</v>
      </c>
      <c r="Z996">
        <f t="shared" si="1142"/>
        <v>5</v>
      </c>
      <c r="AA996" s="2">
        <f t="shared" si="1143"/>
        <v>80</v>
      </c>
      <c r="AB996" s="2" t="str">
        <f t="shared" si="1144"/>
        <v>Under 1.5</v>
      </c>
      <c r="AC996" s="6"/>
      <c r="AD996" s="6" t="str">
        <f t="shared" si="1145"/>
        <v>Over 0.5</v>
      </c>
      <c r="AE996" s="6" t="str">
        <f t="shared" si="1146"/>
        <v>?</v>
      </c>
      <c r="AF996" s="6"/>
      <c r="AG996">
        <f t="shared" si="1147"/>
        <v>6</v>
      </c>
      <c r="AH996">
        <f t="shared" si="1148"/>
        <v>0</v>
      </c>
      <c r="AI996">
        <f t="shared" si="1149"/>
        <v>2</v>
      </c>
      <c r="AJ996">
        <f t="shared" si="1150"/>
        <v>0</v>
      </c>
      <c r="AK996" s="2" t="str">
        <f t="shared" si="1151"/>
        <v>-</v>
      </c>
      <c r="AL996" s="2" t="str">
        <f t="shared" si="1152"/>
        <v>-</v>
      </c>
    </row>
    <row r="997" spans="2:38">
      <c r="B997" t="s">
        <v>165</v>
      </c>
      <c r="C997" s="10">
        <v>0.91666666666666663</v>
      </c>
      <c r="D997" s="9" t="s">
        <v>1440</v>
      </c>
      <c r="E997" s="2" t="s">
        <v>0</v>
      </c>
      <c r="F997" s="8" t="s">
        <v>1441</v>
      </c>
      <c r="G997" s="2">
        <v>44</v>
      </c>
      <c r="H997" s="2">
        <v>48</v>
      </c>
      <c r="I997" s="2">
        <v>7</v>
      </c>
      <c r="J997" s="2" t="s">
        <v>1</v>
      </c>
      <c r="K997" s="2">
        <v>1</v>
      </c>
      <c r="L997" s="2">
        <v>37</v>
      </c>
      <c r="M997" s="3" t="s">
        <v>13</v>
      </c>
      <c r="N997" s="3" t="s">
        <v>13</v>
      </c>
      <c r="O997" s="2">
        <v>48</v>
      </c>
      <c r="P997" s="2" t="b">
        <v>1</v>
      </c>
      <c r="Q997" s="2" t="s">
        <v>2</v>
      </c>
      <c r="R997" s="2" t="s">
        <v>2</v>
      </c>
      <c r="S997" s="44">
        <v>64</v>
      </c>
      <c r="T997" s="44" t="s">
        <v>10</v>
      </c>
      <c r="U997" s="20">
        <v>1.8</v>
      </c>
      <c r="V997" s="11"/>
      <c r="W997" s="2">
        <f t="shared" si="1139"/>
        <v>0</v>
      </c>
      <c r="X997">
        <f t="shared" si="1140"/>
        <v>0</v>
      </c>
      <c r="Y997">
        <f t="shared" si="1141"/>
        <v>10</v>
      </c>
      <c r="Z997">
        <f t="shared" si="1142"/>
        <v>10</v>
      </c>
      <c r="AA997" s="2">
        <f t="shared" si="1143"/>
        <v>70</v>
      </c>
      <c r="AB997" s="2" t="str">
        <f t="shared" si="1144"/>
        <v>Under 1.5</v>
      </c>
      <c r="AC997" s="6"/>
      <c r="AD997" s="6" t="str">
        <f t="shared" si="1145"/>
        <v>Over 0.5</v>
      </c>
      <c r="AE997" s="6" t="str">
        <f t="shared" si="1146"/>
        <v>?</v>
      </c>
      <c r="AF997" s="6"/>
      <c r="AG997">
        <f t="shared" si="1147"/>
        <v>1</v>
      </c>
      <c r="AH997">
        <f t="shared" si="1148"/>
        <v>0</v>
      </c>
      <c r="AI997">
        <f t="shared" si="1149"/>
        <v>2</v>
      </c>
      <c r="AJ997">
        <f t="shared" si="1150"/>
        <v>0</v>
      </c>
      <c r="AK997" s="2" t="str">
        <f t="shared" si="1151"/>
        <v>-</v>
      </c>
      <c r="AL997" s="2" t="str">
        <f t="shared" si="1152"/>
        <v>-</v>
      </c>
    </row>
    <row r="998" spans="2:38">
      <c r="B998" t="s">
        <v>156</v>
      </c>
      <c r="C998" s="10">
        <v>0.91666666666666663</v>
      </c>
      <c r="D998" s="9" t="s">
        <v>674</v>
      </c>
      <c r="E998" s="2" t="s">
        <v>0</v>
      </c>
      <c r="F998" s="8" t="s">
        <v>1442</v>
      </c>
      <c r="G998" s="2">
        <v>20</v>
      </c>
      <c r="H998" s="2">
        <v>61</v>
      </c>
      <c r="I998" s="2">
        <v>19</v>
      </c>
      <c r="J998" s="2" t="s">
        <v>1</v>
      </c>
      <c r="K998" s="2">
        <v>2</v>
      </c>
      <c r="L998" s="2">
        <v>1</v>
      </c>
      <c r="M998" s="3" t="s">
        <v>13</v>
      </c>
      <c r="N998" s="3" t="s">
        <v>13</v>
      </c>
      <c r="O998" s="2" t="b">
        <v>1</v>
      </c>
      <c r="P998" s="2" t="b">
        <v>1</v>
      </c>
      <c r="Q998" s="2" t="s">
        <v>2</v>
      </c>
      <c r="R998" s="2" t="s">
        <v>2</v>
      </c>
      <c r="S998" s="44">
        <v>46</v>
      </c>
      <c r="T998" s="44" t="s">
        <v>12</v>
      </c>
      <c r="U998" s="20">
        <v>1.9</v>
      </c>
      <c r="V998" s="11"/>
      <c r="W998" s="2">
        <f t="shared" si="1139"/>
        <v>10</v>
      </c>
      <c r="X998">
        <f t="shared" si="1140"/>
        <v>10</v>
      </c>
      <c r="Y998">
        <f t="shared" si="1141"/>
        <v>0</v>
      </c>
      <c r="Z998">
        <f t="shared" si="1142"/>
        <v>0</v>
      </c>
      <c r="AA998" s="2">
        <f t="shared" si="1143"/>
        <v>70</v>
      </c>
      <c r="AB998" s="2" t="str">
        <f t="shared" si="1144"/>
        <v>Under 1.5</v>
      </c>
      <c r="AC998" s="6"/>
      <c r="AD998" s="6" t="str">
        <f t="shared" si="1145"/>
        <v>Over 0.5</v>
      </c>
      <c r="AE998" s="6" t="str">
        <f t="shared" si="1146"/>
        <v>?</v>
      </c>
      <c r="AF998" s="6"/>
      <c r="AG998">
        <f t="shared" si="1147"/>
        <v>6</v>
      </c>
      <c r="AH998">
        <f t="shared" si="1148"/>
        <v>2</v>
      </c>
      <c r="AI998">
        <f t="shared" si="1149"/>
        <v>0</v>
      </c>
      <c r="AJ998">
        <f t="shared" si="1150"/>
        <v>0</v>
      </c>
      <c r="AK998" s="2" t="str">
        <f t="shared" si="1151"/>
        <v>-</v>
      </c>
      <c r="AL998" s="2" t="str">
        <f t="shared" si="1152"/>
        <v>-</v>
      </c>
    </row>
    <row r="999" spans="2:38">
      <c r="B999" t="s">
        <v>330</v>
      </c>
      <c r="C999" s="10">
        <v>0.9375</v>
      </c>
      <c r="D999" s="9" t="s">
        <v>1443</v>
      </c>
      <c r="E999" s="2" t="s">
        <v>0</v>
      </c>
      <c r="F999" s="8" t="s">
        <v>1444</v>
      </c>
      <c r="G999" s="2">
        <v>18</v>
      </c>
      <c r="H999" s="2">
        <v>44</v>
      </c>
      <c r="I999" s="2">
        <v>38</v>
      </c>
      <c r="J999" s="2" t="s">
        <v>1</v>
      </c>
      <c r="K999" s="2" t="s">
        <v>1</v>
      </c>
      <c r="L999" s="2">
        <v>20</v>
      </c>
      <c r="M999" s="3" t="s">
        <v>13</v>
      </c>
      <c r="N999" s="3" t="s">
        <v>13</v>
      </c>
      <c r="O999" s="2">
        <v>44</v>
      </c>
      <c r="P999" s="2" t="b">
        <v>1</v>
      </c>
      <c r="Q999" s="2" t="b">
        <v>1</v>
      </c>
      <c r="R999" s="2" t="s">
        <v>2</v>
      </c>
      <c r="S999" s="44">
        <v>51</v>
      </c>
      <c r="T999" s="44" t="s">
        <v>12</v>
      </c>
      <c r="U999" s="20">
        <v>1.7</v>
      </c>
      <c r="V999" s="11"/>
      <c r="W999" s="2">
        <f t="shared" si="1139"/>
        <v>0</v>
      </c>
      <c r="X999">
        <f t="shared" si="1140"/>
        <v>0</v>
      </c>
      <c r="Y999">
        <f t="shared" si="1141"/>
        <v>5</v>
      </c>
      <c r="Z999">
        <f t="shared" si="1142"/>
        <v>0</v>
      </c>
      <c r="AA999" s="2">
        <f t="shared" si="1143"/>
        <v>55</v>
      </c>
      <c r="AB999" s="2" t="str">
        <f t="shared" si="1144"/>
        <v>Over 0.5</v>
      </c>
      <c r="AC999" s="6"/>
      <c r="AD999" s="6" t="str">
        <f t="shared" si="1145"/>
        <v>Over 0.5</v>
      </c>
      <c r="AE999" s="6" t="str">
        <f t="shared" si="1146"/>
        <v>?</v>
      </c>
      <c r="AF999" s="6"/>
      <c r="AG999">
        <f t="shared" si="1147"/>
        <v>0</v>
      </c>
      <c r="AH999">
        <f t="shared" si="1148"/>
        <v>0</v>
      </c>
      <c r="AI999">
        <f t="shared" si="1149"/>
        <v>2</v>
      </c>
      <c r="AJ999">
        <f t="shared" si="1150"/>
        <v>0</v>
      </c>
      <c r="AK999" s="2" t="str">
        <f t="shared" si="1151"/>
        <v>-</v>
      </c>
      <c r="AL999" s="2" t="str">
        <f t="shared" si="1152"/>
        <v>-</v>
      </c>
    </row>
    <row r="1000" spans="2:38">
      <c r="B1000"/>
      <c r="E1000" s="2"/>
      <c r="F1000" s="8"/>
      <c r="G1000" s="2"/>
      <c r="H1000" s="2"/>
      <c r="I1000" s="2"/>
      <c r="J1000" s="2"/>
      <c r="K1000" s="2"/>
      <c r="L1000" s="2"/>
      <c r="M1000" s="3"/>
      <c r="N1000" s="3"/>
      <c r="O1000" s="2"/>
      <c r="P1000" s="2"/>
      <c r="Q1000" s="2"/>
      <c r="R1000" s="2"/>
      <c r="S1000" s="44"/>
      <c r="T1000" s="44"/>
      <c r="U1000" s="20"/>
      <c r="V1000" s="11"/>
      <c r="W1000" s="2">
        <f t="shared" ref="W1000:W1029" si="1153">IF(H1000&gt;52,10,0)</f>
        <v>0</v>
      </c>
      <c r="X1000">
        <f t="shared" ref="X1000:X1029" si="1154">IF(L1000&gt;15,0,IF(L1000&lt;8,10,5))</f>
        <v>10</v>
      </c>
      <c r="Y1000">
        <f t="shared" ref="Y1000:Y1029" si="1155">IF(S1000&gt;60,10,IF(S1000&lt;49,0,5))</f>
        <v>0</v>
      </c>
      <c r="Z1000">
        <f t="shared" ref="Z1000:Z1029" si="1156">IF(T1000="Y",10,IF(T1000="C",5,0))</f>
        <v>0</v>
      </c>
      <c r="AA1000" s="2">
        <f t="shared" ref="AA1000:AA1029" si="1157">SUM(W1000:Z1000)+50</f>
        <v>60</v>
      </c>
      <c r="AB1000" s="2" t="str">
        <f t="shared" ref="AB1000:AB1029" si="1158">IF(AA1000&lt;56,"Over 0.5","Under 1.5")</f>
        <v>Under 1.5</v>
      </c>
      <c r="AC1000" s="6"/>
      <c r="AD1000" s="6" t="str">
        <f t="shared" ref="AD1000:AD1029" si="1159">IF(M1000="1-0","Under 1.5",IF(M1000="0-0","Under 1.5",IF(M1000="0-1","Under 1.5","Over 0.5")))</f>
        <v>Over 0.5</v>
      </c>
      <c r="AE1000" s="6" t="str">
        <f t="shared" ref="AE1000:AE1029" si="1160">IF(M1000="?",M1000,IF(AB1000=AD1000,"WON",IF(M1000="0-1","WON",IF(M1000="1-0","WON","LOST"))))</f>
        <v>LOST</v>
      </c>
      <c r="AF1000" s="6"/>
      <c r="AG1000">
        <f t="shared" ref="AG1000:AG1029" si="1161">IF(H1000&gt;52,6,IF(H1000=52,5,IF(H1000=51,4,IF(H1000=50,3,IF(H1000=49,2,IF(H1000=48,1,0))))))</f>
        <v>0</v>
      </c>
      <c r="AH1000">
        <f t="shared" ref="AH1000:AH1029" si="1162">IF(L1000&lt;8,2,0)</f>
        <v>2</v>
      </c>
      <c r="AI1000">
        <f t="shared" ref="AI1000:AI1029" si="1163">IF(S1000&gt;49,2,0)</f>
        <v>0</v>
      </c>
      <c r="AJ1000">
        <f t="shared" ref="AJ1000:AJ1029" si="1164">IF(SUM(AH1000:AI1000)=4,SUM(AG1000:AI1000),0)</f>
        <v>0</v>
      </c>
      <c r="AK1000" s="2" t="str">
        <f t="shared" ref="AK1000:AK1029" si="1165">IF(AJ1000=10,"A1",IF(AJ1000=9,"A2",IF(AJ1000=8,"A3",IF(AJ1000=7,"A4",IF(AJ1000=6,"A5","-")))))</f>
        <v>-</v>
      </c>
      <c r="AL1000" s="2" t="str">
        <f t="shared" ref="AL1000:AL1029" si="1166">IF(AND(L1000&lt;11,U1000&lt;1.75,AA1000&gt;65,OR((AND(S1000&gt;49,S1000&lt;61,T1000="Y")),(AND(S1000&lt;48,T1000="Y")),(AND(S1000&gt;60,T1000="N")),(AND(S1000&gt;60,T1000="Y")),(AND(S1000&gt;60,T1000="C")))),"Pick","-")</f>
        <v>-</v>
      </c>
    </row>
    <row r="1001" spans="2:38">
      <c r="B1001"/>
      <c r="E1001" s="2"/>
      <c r="F1001" s="8"/>
      <c r="G1001" s="2"/>
      <c r="H1001" s="2"/>
      <c r="I1001" s="2"/>
      <c r="J1001" s="2"/>
      <c r="K1001" s="2"/>
      <c r="L1001" s="2"/>
      <c r="M1001" s="3"/>
      <c r="N1001" s="3"/>
      <c r="O1001" s="2"/>
      <c r="P1001" s="2"/>
      <c r="Q1001" s="2"/>
      <c r="R1001" s="2"/>
      <c r="S1001" s="44"/>
      <c r="T1001" s="44"/>
      <c r="U1001" s="20"/>
      <c r="V1001" s="11"/>
      <c r="W1001" s="2">
        <f t="shared" si="1153"/>
        <v>0</v>
      </c>
      <c r="X1001">
        <f t="shared" si="1154"/>
        <v>10</v>
      </c>
      <c r="Y1001">
        <f t="shared" si="1155"/>
        <v>0</v>
      </c>
      <c r="Z1001">
        <f t="shared" si="1156"/>
        <v>0</v>
      </c>
      <c r="AA1001" s="2">
        <f t="shared" si="1157"/>
        <v>60</v>
      </c>
      <c r="AB1001" s="2" t="str">
        <f t="shared" si="1158"/>
        <v>Under 1.5</v>
      </c>
      <c r="AC1001" s="6"/>
      <c r="AD1001" s="6" t="str">
        <f t="shared" si="1159"/>
        <v>Over 0.5</v>
      </c>
      <c r="AE1001" s="6" t="str">
        <f t="shared" si="1160"/>
        <v>LOST</v>
      </c>
      <c r="AF1001" s="6"/>
      <c r="AG1001">
        <f t="shared" si="1161"/>
        <v>0</v>
      </c>
      <c r="AH1001">
        <f t="shared" si="1162"/>
        <v>2</v>
      </c>
      <c r="AI1001">
        <f t="shared" si="1163"/>
        <v>0</v>
      </c>
      <c r="AJ1001">
        <f t="shared" si="1164"/>
        <v>0</v>
      </c>
      <c r="AK1001" s="2" t="str">
        <f t="shared" si="1165"/>
        <v>-</v>
      </c>
      <c r="AL1001" s="2" t="str">
        <f t="shared" si="1166"/>
        <v>-</v>
      </c>
    </row>
    <row r="1002" spans="2:38">
      <c r="B1002" t="s">
        <v>644</v>
      </c>
      <c r="C1002" s="10">
        <v>0.39583333333333331</v>
      </c>
      <c r="D1002" s="9" t="s">
        <v>1447</v>
      </c>
      <c r="E1002" s="2" t="s">
        <v>0</v>
      </c>
      <c r="F1002" s="8" t="s">
        <v>1448</v>
      </c>
      <c r="G1002" s="2">
        <v>8</v>
      </c>
      <c r="H1002" s="2">
        <v>73</v>
      </c>
      <c r="I1002" s="2">
        <v>18</v>
      </c>
      <c r="J1002" s="2" t="s">
        <v>1</v>
      </c>
      <c r="K1002" s="2">
        <v>2</v>
      </c>
      <c r="L1002" s="2">
        <v>10</v>
      </c>
      <c r="M1002" s="3" t="s">
        <v>13</v>
      </c>
      <c r="N1002" s="3" t="s">
        <v>13</v>
      </c>
      <c r="O1002" s="2" t="b">
        <v>1</v>
      </c>
      <c r="P1002" s="2" t="b">
        <v>1</v>
      </c>
      <c r="Q1002" s="2" t="s">
        <v>2</v>
      </c>
      <c r="R1002" s="2" t="s">
        <v>2</v>
      </c>
      <c r="S1002" s="44">
        <v>50</v>
      </c>
      <c r="T1002" s="44" t="s">
        <v>12</v>
      </c>
      <c r="U1002" s="20">
        <v>1.8</v>
      </c>
      <c r="V1002" s="11"/>
      <c r="W1002" s="2">
        <f t="shared" si="1153"/>
        <v>10</v>
      </c>
      <c r="X1002">
        <f t="shared" si="1154"/>
        <v>5</v>
      </c>
      <c r="Y1002">
        <f t="shared" si="1155"/>
        <v>5</v>
      </c>
      <c r="Z1002">
        <f t="shared" si="1156"/>
        <v>0</v>
      </c>
      <c r="AA1002" s="2">
        <f t="shared" si="1157"/>
        <v>70</v>
      </c>
      <c r="AB1002" s="2" t="str">
        <f t="shared" si="1158"/>
        <v>Under 1.5</v>
      </c>
      <c r="AC1002" s="6"/>
      <c r="AD1002" s="6" t="str">
        <f t="shared" si="1159"/>
        <v>Over 0.5</v>
      </c>
      <c r="AE1002" s="6" t="str">
        <f t="shared" si="1160"/>
        <v>?</v>
      </c>
      <c r="AF1002" s="6"/>
      <c r="AG1002">
        <f t="shared" si="1161"/>
        <v>6</v>
      </c>
      <c r="AH1002">
        <f t="shared" si="1162"/>
        <v>0</v>
      </c>
      <c r="AI1002">
        <f t="shared" si="1163"/>
        <v>2</v>
      </c>
      <c r="AJ1002">
        <f t="shared" si="1164"/>
        <v>0</v>
      </c>
      <c r="AK1002" s="2" t="str">
        <f t="shared" si="1165"/>
        <v>-</v>
      </c>
      <c r="AL1002" s="2" t="str">
        <f t="shared" si="1166"/>
        <v>-</v>
      </c>
    </row>
    <row r="1003" spans="2:38">
      <c r="B1003" t="s">
        <v>644</v>
      </c>
      <c r="C1003" s="10">
        <v>0.52083333333333337</v>
      </c>
      <c r="D1003" s="9" t="s">
        <v>1449</v>
      </c>
      <c r="E1003" s="2" t="s">
        <v>0</v>
      </c>
      <c r="F1003" s="8" t="s">
        <v>651</v>
      </c>
      <c r="G1003" s="2">
        <v>13</v>
      </c>
      <c r="H1003" s="2">
        <v>60</v>
      </c>
      <c r="I1003" s="2">
        <v>27</v>
      </c>
      <c r="J1003" s="2" t="s">
        <v>1</v>
      </c>
      <c r="K1003" s="2">
        <v>2</v>
      </c>
      <c r="L1003" s="2">
        <v>14</v>
      </c>
      <c r="M1003" s="3" t="s">
        <v>13</v>
      </c>
      <c r="N1003" s="3" t="s">
        <v>13</v>
      </c>
      <c r="O1003" s="2" t="b">
        <v>1</v>
      </c>
      <c r="P1003" s="2" t="b">
        <v>1</v>
      </c>
      <c r="Q1003" s="2" t="s">
        <v>2</v>
      </c>
      <c r="R1003" s="2" t="s">
        <v>2</v>
      </c>
      <c r="S1003" s="44">
        <v>55</v>
      </c>
      <c r="T1003" s="44" t="s">
        <v>11</v>
      </c>
      <c r="U1003" s="20">
        <v>2</v>
      </c>
      <c r="V1003" s="11"/>
      <c r="W1003" s="2">
        <f t="shared" si="1153"/>
        <v>10</v>
      </c>
      <c r="X1003">
        <f t="shared" si="1154"/>
        <v>5</v>
      </c>
      <c r="Y1003">
        <f t="shared" si="1155"/>
        <v>5</v>
      </c>
      <c r="Z1003">
        <f t="shared" si="1156"/>
        <v>5</v>
      </c>
      <c r="AA1003" s="2">
        <f t="shared" si="1157"/>
        <v>75</v>
      </c>
      <c r="AB1003" s="2" t="str">
        <f t="shared" si="1158"/>
        <v>Under 1.5</v>
      </c>
      <c r="AC1003" s="6"/>
      <c r="AD1003" s="6" t="str">
        <f t="shared" si="1159"/>
        <v>Over 0.5</v>
      </c>
      <c r="AE1003" s="6" t="str">
        <f t="shared" si="1160"/>
        <v>?</v>
      </c>
      <c r="AF1003" s="6"/>
      <c r="AG1003">
        <f t="shared" si="1161"/>
        <v>6</v>
      </c>
      <c r="AH1003">
        <f t="shared" si="1162"/>
        <v>0</v>
      </c>
      <c r="AI1003">
        <f t="shared" si="1163"/>
        <v>2</v>
      </c>
      <c r="AJ1003">
        <f t="shared" si="1164"/>
        <v>0</v>
      </c>
      <c r="AK1003" s="2" t="str">
        <f t="shared" si="1165"/>
        <v>-</v>
      </c>
      <c r="AL1003" s="2" t="str">
        <f t="shared" si="1166"/>
        <v>-</v>
      </c>
    </row>
    <row r="1004" spans="2:38">
      <c r="B1004" t="s">
        <v>60</v>
      </c>
      <c r="C1004" s="10">
        <v>0.60416666666666663</v>
      </c>
      <c r="D1004" s="9" t="s">
        <v>799</v>
      </c>
      <c r="E1004" s="2" t="s">
        <v>0</v>
      </c>
      <c r="F1004" s="8" t="s">
        <v>790</v>
      </c>
      <c r="G1004" s="2">
        <v>24</v>
      </c>
      <c r="H1004" s="2">
        <v>64</v>
      </c>
      <c r="I1004" s="2">
        <v>11</v>
      </c>
      <c r="J1004" s="2" t="s">
        <v>1</v>
      </c>
      <c r="K1004" s="2" t="s">
        <v>1</v>
      </c>
      <c r="L1004" s="2">
        <v>13</v>
      </c>
      <c r="M1004" s="3" t="s">
        <v>13</v>
      </c>
      <c r="N1004" s="3" t="s">
        <v>13</v>
      </c>
      <c r="O1004" s="2" t="b">
        <v>1</v>
      </c>
      <c r="P1004" s="2" t="b">
        <v>1</v>
      </c>
      <c r="Q1004" s="2" t="b">
        <v>1</v>
      </c>
      <c r="R1004" s="2" t="s">
        <v>2</v>
      </c>
      <c r="S1004" s="44">
        <v>43</v>
      </c>
      <c r="T1004" s="44" t="s">
        <v>10</v>
      </c>
      <c r="U1004" s="20">
        <v>1.5</v>
      </c>
      <c r="V1004" s="11"/>
      <c r="W1004" s="2">
        <f t="shared" si="1153"/>
        <v>10</v>
      </c>
      <c r="X1004">
        <f t="shared" si="1154"/>
        <v>5</v>
      </c>
      <c r="Y1004">
        <f t="shared" si="1155"/>
        <v>0</v>
      </c>
      <c r="Z1004">
        <f t="shared" si="1156"/>
        <v>10</v>
      </c>
      <c r="AA1004" s="2">
        <f t="shared" si="1157"/>
        <v>75</v>
      </c>
      <c r="AB1004" s="2" t="str">
        <f t="shared" si="1158"/>
        <v>Under 1.5</v>
      </c>
      <c r="AC1004" s="6"/>
      <c r="AD1004" s="6" t="str">
        <f t="shared" si="1159"/>
        <v>Over 0.5</v>
      </c>
      <c r="AE1004" s="6" t="str">
        <f t="shared" si="1160"/>
        <v>?</v>
      </c>
      <c r="AF1004" s="6"/>
      <c r="AG1004">
        <f t="shared" si="1161"/>
        <v>6</v>
      </c>
      <c r="AH1004">
        <f t="shared" si="1162"/>
        <v>0</v>
      </c>
      <c r="AI1004">
        <f t="shared" si="1163"/>
        <v>0</v>
      </c>
      <c r="AJ1004">
        <f t="shared" si="1164"/>
        <v>0</v>
      </c>
      <c r="AK1004" s="2" t="str">
        <f t="shared" si="1165"/>
        <v>-</v>
      </c>
      <c r="AL1004" s="2" t="str">
        <f t="shared" si="1166"/>
        <v>-</v>
      </c>
    </row>
    <row r="1005" spans="2:38">
      <c r="B1005" t="s">
        <v>456</v>
      </c>
      <c r="C1005" s="10">
        <v>0.66666666666666663</v>
      </c>
      <c r="D1005" s="9" t="s">
        <v>106</v>
      </c>
      <c r="E1005" s="2" t="s">
        <v>0</v>
      </c>
      <c r="F1005" s="8" t="s">
        <v>294</v>
      </c>
      <c r="G1005" s="2">
        <v>22</v>
      </c>
      <c r="H1005" s="2">
        <v>48</v>
      </c>
      <c r="I1005" s="2">
        <v>30</v>
      </c>
      <c r="J1005" s="2" t="s">
        <v>1</v>
      </c>
      <c r="K1005" s="2" t="s">
        <v>1</v>
      </c>
      <c r="L1005" s="2">
        <v>8</v>
      </c>
      <c r="M1005" s="3" t="s">
        <v>13</v>
      </c>
      <c r="N1005" s="3" t="s">
        <v>13</v>
      </c>
      <c r="O1005" s="2">
        <v>48</v>
      </c>
      <c r="P1005" s="2" t="b">
        <v>1</v>
      </c>
      <c r="Q1005" s="2" t="b">
        <v>1</v>
      </c>
      <c r="R1005" s="2" t="s">
        <v>2</v>
      </c>
      <c r="S1005" s="44">
        <v>53</v>
      </c>
      <c r="T1005" s="44" t="s">
        <v>10</v>
      </c>
      <c r="U1005" s="20">
        <v>1.45</v>
      </c>
      <c r="V1005" s="11"/>
      <c r="W1005" s="2">
        <f t="shared" si="1153"/>
        <v>0</v>
      </c>
      <c r="X1005">
        <f t="shared" si="1154"/>
        <v>5</v>
      </c>
      <c r="Y1005">
        <f t="shared" si="1155"/>
        <v>5</v>
      </c>
      <c r="Z1005">
        <f t="shared" si="1156"/>
        <v>10</v>
      </c>
      <c r="AA1005" s="2">
        <f t="shared" si="1157"/>
        <v>70</v>
      </c>
      <c r="AB1005" s="2" t="str">
        <f t="shared" si="1158"/>
        <v>Under 1.5</v>
      </c>
      <c r="AC1005" s="6"/>
      <c r="AD1005" s="6" t="str">
        <f t="shared" si="1159"/>
        <v>Over 0.5</v>
      </c>
      <c r="AE1005" s="6" t="str">
        <f t="shared" si="1160"/>
        <v>?</v>
      </c>
      <c r="AF1005" s="6"/>
      <c r="AG1005">
        <f t="shared" si="1161"/>
        <v>1</v>
      </c>
      <c r="AH1005">
        <f t="shared" si="1162"/>
        <v>0</v>
      </c>
      <c r="AI1005">
        <f t="shared" si="1163"/>
        <v>2</v>
      </c>
      <c r="AJ1005">
        <f t="shared" si="1164"/>
        <v>0</v>
      </c>
      <c r="AK1005" s="2" t="str">
        <f t="shared" si="1165"/>
        <v>-</v>
      </c>
      <c r="AL1005" s="2" t="str">
        <f t="shared" si="1166"/>
        <v>Pick</v>
      </c>
    </row>
    <row r="1006" spans="2:38">
      <c r="B1006" t="s">
        <v>258</v>
      </c>
      <c r="C1006" s="10">
        <v>0.66666666666666663</v>
      </c>
      <c r="D1006" s="9" t="s">
        <v>976</v>
      </c>
      <c r="E1006" s="2" t="s">
        <v>0</v>
      </c>
      <c r="F1006" s="8" t="s">
        <v>947</v>
      </c>
      <c r="G1006" s="2">
        <v>42</v>
      </c>
      <c r="H1006" s="2">
        <v>44</v>
      </c>
      <c r="I1006" s="2">
        <v>14</v>
      </c>
      <c r="J1006" s="2" t="s">
        <v>1</v>
      </c>
      <c r="K1006" s="2">
        <v>1</v>
      </c>
      <c r="L1006" s="2">
        <v>28</v>
      </c>
      <c r="M1006" s="3" t="s">
        <v>13</v>
      </c>
      <c r="N1006" s="3" t="s">
        <v>13</v>
      </c>
      <c r="O1006" s="2">
        <v>44</v>
      </c>
      <c r="P1006" s="2" t="b">
        <v>1</v>
      </c>
      <c r="Q1006" s="2" t="s">
        <v>2</v>
      </c>
      <c r="R1006" s="2" t="s">
        <v>2</v>
      </c>
      <c r="S1006" s="44">
        <v>47</v>
      </c>
      <c r="T1006" s="44" t="s">
        <v>11</v>
      </c>
      <c r="U1006" s="20">
        <v>2.4</v>
      </c>
      <c r="V1006" s="11"/>
      <c r="W1006" s="2">
        <f t="shared" si="1153"/>
        <v>0</v>
      </c>
      <c r="X1006">
        <f t="shared" si="1154"/>
        <v>0</v>
      </c>
      <c r="Y1006">
        <f t="shared" si="1155"/>
        <v>0</v>
      </c>
      <c r="Z1006">
        <f t="shared" si="1156"/>
        <v>5</v>
      </c>
      <c r="AA1006" s="2">
        <f t="shared" si="1157"/>
        <v>55</v>
      </c>
      <c r="AB1006" s="2" t="str">
        <f t="shared" si="1158"/>
        <v>Over 0.5</v>
      </c>
      <c r="AC1006" s="6"/>
      <c r="AD1006" s="6" t="str">
        <f t="shared" si="1159"/>
        <v>Over 0.5</v>
      </c>
      <c r="AE1006" s="6" t="str">
        <f t="shared" si="1160"/>
        <v>?</v>
      </c>
      <c r="AF1006" s="6"/>
      <c r="AG1006">
        <f t="shared" si="1161"/>
        <v>0</v>
      </c>
      <c r="AH1006">
        <f t="shared" si="1162"/>
        <v>0</v>
      </c>
      <c r="AI1006">
        <f t="shared" si="1163"/>
        <v>0</v>
      </c>
      <c r="AJ1006">
        <f t="shared" si="1164"/>
        <v>0</v>
      </c>
      <c r="AK1006" s="2" t="str">
        <f t="shared" si="1165"/>
        <v>-</v>
      </c>
      <c r="AL1006" s="2" t="str">
        <f t="shared" si="1166"/>
        <v>-</v>
      </c>
    </row>
    <row r="1007" spans="2:38">
      <c r="B1007" t="s">
        <v>52</v>
      </c>
      <c r="C1007" s="10">
        <v>0.66666666666666663</v>
      </c>
      <c r="D1007" s="9" t="s">
        <v>114</v>
      </c>
      <c r="E1007" s="2" t="s">
        <v>0</v>
      </c>
      <c r="F1007" s="8" t="s">
        <v>1450</v>
      </c>
      <c r="G1007" s="2">
        <v>17</v>
      </c>
      <c r="H1007" s="2">
        <v>58</v>
      </c>
      <c r="I1007" s="2">
        <v>25</v>
      </c>
      <c r="J1007" s="2" t="s">
        <v>1</v>
      </c>
      <c r="K1007" s="2">
        <v>2</v>
      </c>
      <c r="L1007" s="2">
        <v>8</v>
      </c>
      <c r="M1007" s="3" t="s">
        <v>13</v>
      </c>
      <c r="N1007" s="3" t="s">
        <v>13</v>
      </c>
      <c r="O1007" s="2" t="b">
        <v>1</v>
      </c>
      <c r="P1007" s="2" t="b">
        <v>1</v>
      </c>
      <c r="Q1007" s="2" t="s">
        <v>2</v>
      </c>
      <c r="R1007" s="2" t="s">
        <v>2</v>
      </c>
      <c r="S1007" s="44">
        <v>64</v>
      </c>
      <c r="T1007" s="44" t="s">
        <v>10</v>
      </c>
      <c r="U1007" s="20">
        <v>1.75</v>
      </c>
      <c r="V1007" s="11"/>
      <c r="W1007" s="2">
        <f t="shared" si="1153"/>
        <v>10</v>
      </c>
      <c r="X1007">
        <f t="shared" si="1154"/>
        <v>5</v>
      </c>
      <c r="Y1007">
        <f t="shared" si="1155"/>
        <v>10</v>
      </c>
      <c r="Z1007">
        <f t="shared" si="1156"/>
        <v>10</v>
      </c>
      <c r="AA1007" s="2">
        <f t="shared" si="1157"/>
        <v>85</v>
      </c>
      <c r="AB1007" s="2" t="str">
        <f t="shared" si="1158"/>
        <v>Under 1.5</v>
      </c>
      <c r="AC1007" s="6"/>
      <c r="AD1007" s="6" t="str">
        <f t="shared" si="1159"/>
        <v>Over 0.5</v>
      </c>
      <c r="AE1007" s="6" t="str">
        <f t="shared" si="1160"/>
        <v>?</v>
      </c>
      <c r="AF1007" s="6"/>
      <c r="AG1007">
        <f t="shared" si="1161"/>
        <v>6</v>
      </c>
      <c r="AH1007">
        <f t="shared" si="1162"/>
        <v>0</v>
      </c>
      <c r="AI1007">
        <f t="shared" si="1163"/>
        <v>2</v>
      </c>
      <c r="AJ1007">
        <f t="shared" si="1164"/>
        <v>0</v>
      </c>
      <c r="AK1007" s="2" t="str">
        <f t="shared" si="1165"/>
        <v>-</v>
      </c>
      <c r="AL1007" s="2" t="str">
        <f t="shared" si="1166"/>
        <v>-</v>
      </c>
    </row>
    <row r="1008" spans="2:38">
      <c r="B1008" t="s">
        <v>256</v>
      </c>
      <c r="C1008" s="10">
        <v>0.70833333333333337</v>
      </c>
      <c r="D1008" s="9" t="s">
        <v>321</v>
      </c>
      <c r="E1008" s="2" t="s">
        <v>0</v>
      </c>
      <c r="F1008" s="8" t="s">
        <v>390</v>
      </c>
      <c r="G1008" s="2">
        <v>22</v>
      </c>
      <c r="H1008" s="2">
        <v>53</v>
      </c>
      <c r="I1008" s="2">
        <v>25</v>
      </c>
      <c r="J1008" s="2" t="s">
        <v>1</v>
      </c>
      <c r="K1008" s="2">
        <v>1</v>
      </c>
      <c r="L1008" s="2">
        <v>3</v>
      </c>
      <c r="M1008" s="3" t="s">
        <v>13</v>
      </c>
      <c r="N1008" s="3" t="s">
        <v>13</v>
      </c>
      <c r="O1008" s="2" t="b">
        <v>1</v>
      </c>
      <c r="P1008" s="2" t="b">
        <v>1</v>
      </c>
      <c r="Q1008" s="2" t="s">
        <v>2</v>
      </c>
      <c r="R1008" s="2" t="b">
        <v>1</v>
      </c>
      <c r="S1008" s="44">
        <v>53</v>
      </c>
      <c r="T1008" s="44" t="s">
        <v>10</v>
      </c>
      <c r="U1008" s="20">
        <v>1.8</v>
      </c>
      <c r="V1008" s="11"/>
      <c r="W1008" s="2">
        <f t="shared" si="1153"/>
        <v>10</v>
      </c>
      <c r="X1008">
        <f t="shared" si="1154"/>
        <v>10</v>
      </c>
      <c r="Y1008">
        <f t="shared" si="1155"/>
        <v>5</v>
      </c>
      <c r="Z1008">
        <f t="shared" si="1156"/>
        <v>10</v>
      </c>
      <c r="AA1008" s="2">
        <f t="shared" si="1157"/>
        <v>85</v>
      </c>
      <c r="AB1008" s="2" t="str">
        <f t="shared" si="1158"/>
        <v>Under 1.5</v>
      </c>
      <c r="AC1008" s="6"/>
      <c r="AD1008" s="6" t="str">
        <f t="shared" si="1159"/>
        <v>Over 0.5</v>
      </c>
      <c r="AE1008" s="6" t="str">
        <f t="shared" si="1160"/>
        <v>?</v>
      </c>
      <c r="AF1008" s="6"/>
      <c r="AG1008">
        <f t="shared" si="1161"/>
        <v>6</v>
      </c>
      <c r="AH1008">
        <f t="shared" si="1162"/>
        <v>2</v>
      </c>
      <c r="AI1008">
        <f t="shared" si="1163"/>
        <v>2</v>
      </c>
      <c r="AJ1008">
        <f t="shared" si="1164"/>
        <v>10</v>
      </c>
      <c r="AK1008" s="2" t="str">
        <f t="shared" si="1165"/>
        <v>A1</v>
      </c>
      <c r="AL1008" s="2" t="str">
        <f t="shared" si="1166"/>
        <v>-</v>
      </c>
    </row>
    <row r="1009" spans="2:38">
      <c r="B1009" t="s">
        <v>227</v>
      </c>
      <c r="C1009" s="10">
        <v>0.70833333333333337</v>
      </c>
      <c r="D1009" s="9" t="s">
        <v>702</v>
      </c>
      <c r="E1009" s="2" t="s">
        <v>0</v>
      </c>
      <c r="F1009" s="8" t="s">
        <v>776</v>
      </c>
      <c r="G1009" s="2">
        <v>23</v>
      </c>
      <c r="H1009" s="2">
        <v>54</v>
      </c>
      <c r="I1009" s="2">
        <v>24</v>
      </c>
      <c r="J1009" s="2" t="s">
        <v>1</v>
      </c>
      <c r="K1009" s="2">
        <v>1</v>
      </c>
      <c r="L1009" s="2">
        <v>1</v>
      </c>
      <c r="M1009" s="3" t="s">
        <v>13</v>
      </c>
      <c r="N1009" s="3" t="s">
        <v>13</v>
      </c>
      <c r="O1009" s="2" t="b">
        <v>1</v>
      </c>
      <c r="P1009" s="2" t="b">
        <v>1</v>
      </c>
      <c r="Q1009" s="2" t="s">
        <v>2</v>
      </c>
      <c r="R1009" s="2" t="b">
        <v>1</v>
      </c>
      <c r="S1009" s="44">
        <v>35</v>
      </c>
      <c r="T1009" s="44" t="s">
        <v>12</v>
      </c>
      <c r="U1009" s="20">
        <v>2</v>
      </c>
      <c r="V1009" s="11"/>
      <c r="W1009" s="2">
        <f t="shared" si="1153"/>
        <v>10</v>
      </c>
      <c r="X1009">
        <f t="shared" si="1154"/>
        <v>10</v>
      </c>
      <c r="Y1009">
        <f t="shared" si="1155"/>
        <v>0</v>
      </c>
      <c r="Z1009">
        <f t="shared" si="1156"/>
        <v>0</v>
      </c>
      <c r="AA1009" s="2">
        <f t="shared" si="1157"/>
        <v>70</v>
      </c>
      <c r="AB1009" s="2" t="str">
        <f t="shared" si="1158"/>
        <v>Under 1.5</v>
      </c>
      <c r="AC1009" s="6"/>
      <c r="AD1009" s="6" t="str">
        <f t="shared" si="1159"/>
        <v>Over 0.5</v>
      </c>
      <c r="AE1009" s="6" t="str">
        <f t="shared" si="1160"/>
        <v>?</v>
      </c>
      <c r="AF1009" s="6"/>
      <c r="AG1009">
        <f t="shared" si="1161"/>
        <v>6</v>
      </c>
      <c r="AH1009">
        <f t="shared" si="1162"/>
        <v>2</v>
      </c>
      <c r="AI1009">
        <f t="shared" si="1163"/>
        <v>0</v>
      </c>
      <c r="AJ1009">
        <f t="shared" si="1164"/>
        <v>0</v>
      </c>
      <c r="AK1009" s="2" t="str">
        <f t="shared" si="1165"/>
        <v>-</v>
      </c>
      <c r="AL1009" s="2" t="str">
        <f t="shared" si="1166"/>
        <v>-</v>
      </c>
    </row>
    <row r="1010" spans="2:38">
      <c r="B1010" t="s">
        <v>60</v>
      </c>
      <c r="C1010" s="10">
        <v>0.70833333333333337</v>
      </c>
      <c r="D1010" s="9" t="s">
        <v>1451</v>
      </c>
      <c r="E1010" s="2" t="s">
        <v>0</v>
      </c>
      <c r="F1010" s="8" t="s">
        <v>949</v>
      </c>
      <c r="G1010" s="2">
        <v>25</v>
      </c>
      <c r="H1010" s="2">
        <v>59</v>
      </c>
      <c r="I1010" s="2">
        <v>16</v>
      </c>
      <c r="J1010" s="2" t="s">
        <v>1</v>
      </c>
      <c r="K1010" s="2">
        <v>1</v>
      </c>
      <c r="L1010" s="2">
        <v>9</v>
      </c>
      <c r="M1010" s="3" t="s">
        <v>13</v>
      </c>
      <c r="N1010" s="3" t="s">
        <v>13</v>
      </c>
      <c r="O1010" s="2" t="b">
        <v>1</v>
      </c>
      <c r="P1010" s="2" t="b">
        <v>1</v>
      </c>
      <c r="Q1010" s="2" t="s">
        <v>2</v>
      </c>
      <c r="R1010" s="2" t="s">
        <v>2</v>
      </c>
      <c r="S1010" s="44">
        <v>57</v>
      </c>
      <c r="T1010" s="44" t="s">
        <v>12</v>
      </c>
      <c r="U1010" s="20">
        <v>1.55</v>
      </c>
      <c r="V1010" s="11"/>
      <c r="W1010" s="2">
        <f t="shared" si="1153"/>
        <v>10</v>
      </c>
      <c r="X1010">
        <f t="shared" si="1154"/>
        <v>5</v>
      </c>
      <c r="Y1010">
        <f t="shared" si="1155"/>
        <v>5</v>
      </c>
      <c r="Z1010">
        <f t="shared" si="1156"/>
        <v>0</v>
      </c>
      <c r="AA1010" s="2">
        <f t="shared" si="1157"/>
        <v>70</v>
      </c>
      <c r="AB1010" s="2" t="str">
        <f t="shared" si="1158"/>
        <v>Under 1.5</v>
      </c>
      <c r="AC1010" s="6"/>
      <c r="AD1010" s="6" t="str">
        <f t="shared" si="1159"/>
        <v>Over 0.5</v>
      </c>
      <c r="AE1010" s="6" t="str">
        <f t="shared" si="1160"/>
        <v>?</v>
      </c>
      <c r="AF1010" s="6"/>
      <c r="AG1010">
        <f t="shared" si="1161"/>
        <v>6</v>
      </c>
      <c r="AH1010">
        <f t="shared" si="1162"/>
        <v>0</v>
      </c>
      <c r="AI1010">
        <f t="shared" si="1163"/>
        <v>2</v>
      </c>
      <c r="AJ1010">
        <f t="shared" si="1164"/>
        <v>0</v>
      </c>
      <c r="AK1010" s="2" t="str">
        <f t="shared" si="1165"/>
        <v>-</v>
      </c>
      <c r="AL1010" s="2" t="str">
        <f t="shared" si="1166"/>
        <v>-</v>
      </c>
    </row>
    <row r="1011" spans="2:38">
      <c r="B1011" t="s">
        <v>81</v>
      </c>
      <c r="C1011" s="10">
        <v>0.70833333333333337</v>
      </c>
      <c r="D1011" s="9" t="s">
        <v>771</v>
      </c>
      <c r="E1011" s="2" t="s">
        <v>0</v>
      </c>
      <c r="F1011" s="8" t="s">
        <v>760</v>
      </c>
      <c r="G1011" s="2">
        <v>15</v>
      </c>
      <c r="H1011" s="2">
        <v>60</v>
      </c>
      <c r="I1011" s="2">
        <v>26</v>
      </c>
      <c r="J1011" s="2" t="s">
        <v>1</v>
      </c>
      <c r="K1011" s="2" t="s">
        <v>1</v>
      </c>
      <c r="L1011" s="2">
        <v>11</v>
      </c>
      <c r="M1011" s="3" t="s">
        <v>13</v>
      </c>
      <c r="N1011" s="3" t="s">
        <v>13</v>
      </c>
      <c r="O1011" s="2" t="b">
        <v>1</v>
      </c>
      <c r="P1011" s="2" t="b">
        <v>1</v>
      </c>
      <c r="Q1011" s="2" t="b">
        <v>1</v>
      </c>
      <c r="R1011" s="2" t="s">
        <v>2</v>
      </c>
      <c r="S1011" s="44">
        <v>47</v>
      </c>
      <c r="T1011" s="44" t="s">
        <v>11</v>
      </c>
      <c r="U1011" s="20">
        <v>1.55</v>
      </c>
      <c r="V1011" s="11"/>
      <c r="W1011" s="2">
        <f t="shared" si="1153"/>
        <v>10</v>
      </c>
      <c r="X1011">
        <f t="shared" si="1154"/>
        <v>5</v>
      </c>
      <c r="Y1011">
        <f t="shared" si="1155"/>
        <v>0</v>
      </c>
      <c r="Z1011">
        <f t="shared" si="1156"/>
        <v>5</v>
      </c>
      <c r="AA1011" s="2">
        <f t="shared" si="1157"/>
        <v>70</v>
      </c>
      <c r="AB1011" s="2" t="str">
        <f t="shared" si="1158"/>
        <v>Under 1.5</v>
      </c>
      <c r="AC1011" s="6"/>
      <c r="AD1011" s="6" t="str">
        <f t="shared" si="1159"/>
        <v>Over 0.5</v>
      </c>
      <c r="AE1011" s="6" t="str">
        <f t="shared" si="1160"/>
        <v>?</v>
      </c>
      <c r="AF1011" s="6"/>
      <c r="AG1011">
        <f t="shared" si="1161"/>
        <v>6</v>
      </c>
      <c r="AH1011">
        <f t="shared" si="1162"/>
        <v>0</v>
      </c>
      <c r="AI1011">
        <f t="shared" si="1163"/>
        <v>0</v>
      </c>
      <c r="AJ1011">
        <f t="shared" si="1164"/>
        <v>0</v>
      </c>
      <c r="AK1011" s="2" t="str">
        <f t="shared" si="1165"/>
        <v>-</v>
      </c>
      <c r="AL1011" s="2" t="str">
        <f t="shared" si="1166"/>
        <v>-</v>
      </c>
    </row>
    <row r="1012" spans="2:38">
      <c r="B1012" t="s">
        <v>158</v>
      </c>
      <c r="C1012" s="10">
        <v>0.72916666666666663</v>
      </c>
      <c r="D1012" s="9" t="s">
        <v>1452</v>
      </c>
      <c r="E1012" s="2" t="s">
        <v>0</v>
      </c>
      <c r="F1012" s="8" t="s">
        <v>238</v>
      </c>
      <c r="G1012" s="2">
        <v>34</v>
      </c>
      <c r="H1012" s="2">
        <v>57</v>
      </c>
      <c r="I1012" s="2">
        <v>9</v>
      </c>
      <c r="J1012" s="2" t="s">
        <v>1</v>
      </c>
      <c r="K1012" s="2">
        <v>1</v>
      </c>
      <c r="L1012" s="2">
        <v>25</v>
      </c>
      <c r="M1012" s="3" t="s">
        <v>13</v>
      </c>
      <c r="N1012" s="3" t="s">
        <v>13</v>
      </c>
      <c r="O1012" s="2" t="b">
        <v>1</v>
      </c>
      <c r="P1012" s="2" t="b">
        <v>1</v>
      </c>
      <c r="Q1012" s="2" t="s">
        <v>2</v>
      </c>
      <c r="R1012" s="2" t="s">
        <v>2</v>
      </c>
      <c r="S1012" s="44">
        <v>65</v>
      </c>
      <c r="T1012" s="44" t="s">
        <v>12</v>
      </c>
      <c r="U1012" s="20">
        <v>1.9</v>
      </c>
      <c r="V1012" s="11"/>
      <c r="W1012" s="2">
        <f t="shared" si="1153"/>
        <v>10</v>
      </c>
      <c r="X1012">
        <f t="shared" si="1154"/>
        <v>0</v>
      </c>
      <c r="Y1012">
        <f t="shared" si="1155"/>
        <v>10</v>
      </c>
      <c r="Z1012">
        <f t="shared" si="1156"/>
        <v>0</v>
      </c>
      <c r="AA1012" s="2">
        <f t="shared" si="1157"/>
        <v>70</v>
      </c>
      <c r="AB1012" s="2" t="str">
        <f t="shared" si="1158"/>
        <v>Under 1.5</v>
      </c>
      <c r="AC1012" s="6"/>
      <c r="AD1012" s="6" t="str">
        <f t="shared" si="1159"/>
        <v>Over 0.5</v>
      </c>
      <c r="AE1012" s="6" t="str">
        <f t="shared" si="1160"/>
        <v>?</v>
      </c>
      <c r="AF1012" s="6"/>
      <c r="AG1012">
        <f t="shared" si="1161"/>
        <v>6</v>
      </c>
      <c r="AH1012">
        <f t="shared" si="1162"/>
        <v>0</v>
      </c>
      <c r="AI1012">
        <f t="shared" si="1163"/>
        <v>2</v>
      </c>
      <c r="AJ1012">
        <f t="shared" si="1164"/>
        <v>0</v>
      </c>
      <c r="AK1012" s="2" t="str">
        <f t="shared" si="1165"/>
        <v>-</v>
      </c>
      <c r="AL1012" s="2" t="str">
        <f t="shared" si="1166"/>
        <v>-</v>
      </c>
    </row>
    <row r="1013" spans="2:38">
      <c r="B1013" t="s">
        <v>72</v>
      </c>
      <c r="C1013" s="10">
        <v>0.75</v>
      </c>
      <c r="D1013" s="9" t="s">
        <v>1453</v>
      </c>
      <c r="E1013" s="2" t="s">
        <v>0</v>
      </c>
      <c r="F1013" s="8" t="s">
        <v>213</v>
      </c>
      <c r="G1013" s="2">
        <v>33</v>
      </c>
      <c r="H1013" s="2">
        <v>47</v>
      </c>
      <c r="I1013" s="2">
        <v>20</v>
      </c>
      <c r="J1013" s="2" t="s">
        <v>1</v>
      </c>
      <c r="K1013" s="2">
        <v>2</v>
      </c>
      <c r="L1013" s="2">
        <v>13</v>
      </c>
      <c r="M1013" s="3" t="s">
        <v>13</v>
      </c>
      <c r="N1013" s="3" t="s">
        <v>13</v>
      </c>
      <c r="O1013" s="2">
        <v>47</v>
      </c>
      <c r="P1013" s="2" t="b">
        <v>1</v>
      </c>
      <c r="Q1013" s="2" t="s">
        <v>2</v>
      </c>
      <c r="R1013" s="2" t="s">
        <v>2</v>
      </c>
      <c r="S1013" s="44">
        <v>41</v>
      </c>
      <c r="T1013" s="44" t="s">
        <v>12</v>
      </c>
      <c r="U1013" s="20">
        <v>1.75</v>
      </c>
      <c r="V1013" s="11"/>
      <c r="W1013" s="2">
        <f t="shared" si="1153"/>
        <v>0</v>
      </c>
      <c r="X1013">
        <f t="shared" si="1154"/>
        <v>5</v>
      </c>
      <c r="Y1013">
        <f t="shared" si="1155"/>
        <v>0</v>
      </c>
      <c r="Z1013">
        <f t="shared" si="1156"/>
        <v>0</v>
      </c>
      <c r="AA1013" s="2">
        <f t="shared" si="1157"/>
        <v>55</v>
      </c>
      <c r="AB1013" s="2" t="str">
        <f t="shared" si="1158"/>
        <v>Over 0.5</v>
      </c>
      <c r="AC1013" s="6"/>
      <c r="AD1013" s="6" t="str">
        <f t="shared" si="1159"/>
        <v>Over 0.5</v>
      </c>
      <c r="AE1013" s="6" t="str">
        <f t="shared" si="1160"/>
        <v>?</v>
      </c>
      <c r="AF1013" s="6"/>
      <c r="AG1013">
        <f t="shared" si="1161"/>
        <v>0</v>
      </c>
      <c r="AH1013">
        <f t="shared" si="1162"/>
        <v>0</v>
      </c>
      <c r="AI1013">
        <f t="shared" si="1163"/>
        <v>0</v>
      </c>
      <c r="AJ1013">
        <f t="shared" si="1164"/>
        <v>0</v>
      </c>
      <c r="AK1013" s="2" t="str">
        <f t="shared" si="1165"/>
        <v>-</v>
      </c>
      <c r="AL1013" s="2" t="str">
        <f t="shared" si="1166"/>
        <v>-</v>
      </c>
    </row>
    <row r="1014" spans="2:38">
      <c r="B1014" t="s">
        <v>487</v>
      </c>
      <c r="C1014" s="10">
        <v>0.75</v>
      </c>
      <c r="D1014" s="9" t="s">
        <v>1582</v>
      </c>
      <c r="E1014" s="2" t="s">
        <v>0</v>
      </c>
      <c r="F1014" s="8" t="s">
        <v>587</v>
      </c>
      <c r="G1014" s="2">
        <v>22</v>
      </c>
      <c r="H1014" s="2">
        <v>50</v>
      </c>
      <c r="I1014" s="2">
        <v>28</v>
      </c>
      <c r="J1014" s="2" t="s">
        <v>1</v>
      </c>
      <c r="K1014" s="2">
        <v>2</v>
      </c>
      <c r="L1014" s="2">
        <v>6</v>
      </c>
      <c r="M1014" s="3" t="s">
        <v>13</v>
      </c>
      <c r="N1014" s="3" t="s">
        <v>13</v>
      </c>
      <c r="O1014" s="2">
        <v>50</v>
      </c>
      <c r="P1014" s="2" t="b">
        <v>1</v>
      </c>
      <c r="Q1014" s="2" t="s">
        <v>2</v>
      </c>
      <c r="R1014" s="2" t="b">
        <v>1</v>
      </c>
      <c r="S1014" s="44">
        <v>40</v>
      </c>
      <c r="T1014" s="44" t="s">
        <v>12</v>
      </c>
      <c r="U1014" s="20">
        <v>2</v>
      </c>
      <c r="V1014" s="11"/>
      <c r="W1014" s="2">
        <f t="shared" si="1153"/>
        <v>0</v>
      </c>
      <c r="X1014">
        <f t="shared" si="1154"/>
        <v>10</v>
      </c>
      <c r="Y1014">
        <f t="shared" si="1155"/>
        <v>0</v>
      </c>
      <c r="Z1014">
        <f t="shared" si="1156"/>
        <v>0</v>
      </c>
      <c r="AA1014" s="2">
        <f t="shared" si="1157"/>
        <v>60</v>
      </c>
      <c r="AB1014" s="2" t="str">
        <f t="shared" si="1158"/>
        <v>Under 1.5</v>
      </c>
      <c r="AC1014" s="6"/>
      <c r="AD1014" s="6" t="str">
        <f t="shared" si="1159"/>
        <v>Over 0.5</v>
      </c>
      <c r="AE1014" s="6" t="str">
        <f t="shared" si="1160"/>
        <v>?</v>
      </c>
      <c r="AF1014" s="6"/>
      <c r="AG1014">
        <f t="shared" si="1161"/>
        <v>3</v>
      </c>
      <c r="AH1014">
        <f t="shared" si="1162"/>
        <v>2</v>
      </c>
      <c r="AI1014">
        <f t="shared" si="1163"/>
        <v>0</v>
      </c>
      <c r="AJ1014">
        <f t="shared" si="1164"/>
        <v>0</v>
      </c>
      <c r="AK1014" s="2" t="str">
        <f t="shared" si="1165"/>
        <v>-</v>
      </c>
      <c r="AL1014" s="2" t="str">
        <f t="shared" si="1166"/>
        <v>-</v>
      </c>
    </row>
    <row r="1015" spans="2:38">
      <c r="B1015" t="s">
        <v>676</v>
      </c>
      <c r="C1015" s="10">
        <v>0.75</v>
      </c>
      <c r="D1015" s="9" t="s">
        <v>1454</v>
      </c>
      <c r="E1015" s="2" t="s">
        <v>0</v>
      </c>
      <c r="F1015" s="8" t="s">
        <v>661</v>
      </c>
      <c r="G1015" s="2">
        <v>10</v>
      </c>
      <c r="H1015" s="2">
        <v>50</v>
      </c>
      <c r="I1015" s="2">
        <v>40</v>
      </c>
      <c r="J1015" s="2" t="s">
        <v>1</v>
      </c>
      <c r="K1015" s="2" t="s">
        <v>1</v>
      </c>
      <c r="L1015" s="2">
        <v>30</v>
      </c>
      <c r="M1015" s="3" t="s">
        <v>13</v>
      </c>
      <c r="N1015" s="3" t="s">
        <v>13</v>
      </c>
      <c r="O1015" s="2">
        <v>50</v>
      </c>
      <c r="P1015" s="2" t="b">
        <v>1</v>
      </c>
      <c r="Q1015" s="2" t="b">
        <v>1</v>
      </c>
      <c r="R1015" s="2" t="s">
        <v>2</v>
      </c>
      <c r="S1015" s="44">
        <v>39</v>
      </c>
      <c r="T1015" s="44" t="s">
        <v>10</v>
      </c>
      <c r="U1015" s="20">
        <v>1.6</v>
      </c>
      <c r="V1015" s="11"/>
      <c r="W1015" s="2">
        <f t="shared" si="1153"/>
        <v>0</v>
      </c>
      <c r="X1015">
        <f t="shared" si="1154"/>
        <v>0</v>
      </c>
      <c r="Y1015">
        <f t="shared" si="1155"/>
        <v>0</v>
      </c>
      <c r="Z1015">
        <f t="shared" si="1156"/>
        <v>10</v>
      </c>
      <c r="AA1015" s="2">
        <f t="shared" si="1157"/>
        <v>60</v>
      </c>
      <c r="AB1015" s="2" t="str">
        <f t="shared" si="1158"/>
        <v>Under 1.5</v>
      </c>
      <c r="AC1015" s="6"/>
      <c r="AD1015" s="6" t="str">
        <f t="shared" si="1159"/>
        <v>Over 0.5</v>
      </c>
      <c r="AE1015" s="6" t="str">
        <f t="shared" si="1160"/>
        <v>?</v>
      </c>
      <c r="AF1015" s="6"/>
      <c r="AG1015">
        <f t="shared" si="1161"/>
        <v>3</v>
      </c>
      <c r="AH1015">
        <f t="shared" si="1162"/>
        <v>0</v>
      </c>
      <c r="AI1015">
        <f t="shared" si="1163"/>
        <v>0</v>
      </c>
      <c r="AJ1015">
        <f t="shared" si="1164"/>
        <v>0</v>
      </c>
      <c r="AK1015" s="2" t="str">
        <f t="shared" si="1165"/>
        <v>-</v>
      </c>
      <c r="AL1015" s="2" t="str">
        <f t="shared" si="1166"/>
        <v>-</v>
      </c>
    </row>
    <row r="1016" spans="2:38">
      <c r="B1016" t="s">
        <v>159</v>
      </c>
      <c r="C1016" s="10">
        <v>0.8125</v>
      </c>
      <c r="D1016" s="9" t="s">
        <v>908</v>
      </c>
      <c r="E1016" s="2" t="s">
        <v>0</v>
      </c>
      <c r="F1016" s="8" t="s">
        <v>905</v>
      </c>
      <c r="G1016" s="2">
        <v>28</v>
      </c>
      <c r="H1016" s="2">
        <v>56</v>
      </c>
      <c r="I1016" s="2">
        <v>16</v>
      </c>
      <c r="J1016" s="2" t="s">
        <v>1</v>
      </c>
      <c r="K1016" s="2" t="s">
        <v>1</v>
      </c>
      <c r="L1016" s="2">
        <v>12</v>
      </c>
      <c r="M1016" s="3" t="s">
        <v>13</v>
      </c>
      <c r="N1016" s="3" t="s">
        <v>13</v>
      </c>
      <c r="O1016" s="2" t="b">
        <v>1</v>
      </c>
      <c r="P1016" s="2" t="b">
        <v>1</v>
      </c>
      <c r="Q1016" s="2" t="b">
        <v>1</v>
      </c>
      <c r="R1016" s="2" t="s">
        <v>2</v>
      </c>
      <c r="S1016" s="44">
        <v>66</v>
      </c>
      <c r="T1016" s="44" t="s">
        <v>10</v>
      </c>
      <c r="U1016" s="20">
        <v>1.55</v>
      </c>
      <c r="V1016" s="11"/>
      <c r="W1016" s="2">
        <f t="shared" si="1153"/>
        <v>10</v>
      </c>
      <c r="X1016">
        <f t="shared" si="1154"/>
        <v>5</v>
      </c>
      <c r="Y1016">
        <f t="shared" si="1155"/>
        <v>10</v>
      </c>
      <c r="Z1016">
        <f t="shared" si="1156"/>
        <v>10</v>
      </c>
      <c r="AA1016" s="2">
        <f t="shared" si="1157"/>
        <v>85</v>
      </c>
      <c r="AB1016" s="2" t="str">
        <f t="shared" si="1158"/>
        <v>Under 1.5</v>
      </c>
      <c r="AC1016" s="6"/>
      <c r="AD1016" s="6" t="str">
        <f t="shared" si="1159"/>
        <v>Over 0.5</v>
      </c>
      <c r="AE1016" s="6" t="str">
        <f t="shared" si="1160"/>
        <v>?</v>
      </c>
      <c r="AF1016" s="6"/>
      <c r="AG1016">
        <f t="shared" si="1161"/>
        <v>6</v>
      </c>
      <c r="AH1016">
        <f t="shared" si="1162"/>
        <v>0</v>
      </c>
      <c r="AI1016">
        <f t="shared" si="1163"/>
        <v>2</v>
      </c>
      <c r="AJ1016">
        <f t="shared" si="1164"/>
        <v>0</v>
      </c>
      <c r="AK1016" s="2" t="str">
        <f t="shared" si="1165"/>
        <v>-</v>
      </c>
      <c r="AL1016" s="2" t="str">
        <f t="shared" si="1166"/>
        <v>-</v>
      </c>
    </row>
    <row r="1017" spans="2:38">
      <c r="B1017" t="s">
        <v>97</v>
      </c>
      <c r="C1017" s="10">
        <v>0.82291666666666663</v>
      </c>
      <c r="D1017" s="9" t="s">
        <v>1455</v>
      </c>
      <c r="E1017" s="2" t="s">
        <v>0</v>
      </c>
      <c r="F1017" s="8" t="s">
        <v>1456</v>
      </c>
      <c r="G1017" s="2">
        <v>24</v>
      </c>
      <c r="H1017" s="2">
        <v>43</v>
      </c>
      <c r="I1017" s="2">
        <v>33</v>
      </c>
      <c r="J1017" s="2" t="s">
        <v>1</v>
      </c>
      <c r="K1017" s="2">
        <v>2</v>
      </c>
      <c r="L1017" s="2">
        <v>9</v>
      </c>
      <c r="M1017" s="3" t="s">
        <v>13</v>
      </c>
      <c r="N1017" s="3" t="s">
        <v>13</v>
      </c>
      <c r="O1017" s="2">
        <v>43</v>
      </c>
      <c r="P1017" s="2" t="b">
        <v>1</v>
      </c>
      <c r="Q1017" s="2" t="s">
        <v>2</v>
      </c>
      <c r="R1017" s="2" t="s">
        <v>2</v>
      </c>
      <c r="S1017" s="44">
        <v>41</v>
      </c>
      <c r="T1017" s="44" t="s">
        <v>10</v>
      </c>
      <c r="U1017" s="20">
        <v>1.75</v>
      </c>
      <c r="V1017" s="11"/>
      <c r="W1017" s="2">
        <f t="shared" si="1153"/>
        <v>0</v>
      </c>
      <c r="X1017">
        <f t="shared" si="1154"/>
        <v>5</v>
      </c>
      <c r="Y1017">
        <f t="shared" si="1155"/>
        <v>0</v>
      </c>
      <c r="Z1017">
        <f t="shared" si="1156"/>
        <v>10</v>
      </c>
      <c r="AA1017" s="2">
        <f t="shared" si="1157"/>
        <v>65</v>
      </c>
      <c r="AB1017" s="2" t="str">
        <f t="shared" si="1158"/>
        <v>Under 1.5</v>
      </c>
      <c r="AC1017" s="6"/>
      <c r="AD1017" s="6" t="str">
        <f t="shared" si="1159"/>
        <v>Over 0.5</v>
      </c>
      <c r="AE1017" s="6" t="str">
        <f t="shared" si="1160"/>
        <v>?</v>
      </c>
      <c r="AF1017" s="6"/>
      <c r="AG1017">
        <f t="shared" si="1161"/>
        <v>0</v>
      </c>
      <c r="AH1017">
        <f t="shared" si="1162"/>
        <v>0</v>
      </c>
      <c r="AI1017">
        <f t="shared" si="1163"/>
        <v>0</v>
      </c>
      <c r="AJ1017">
        <f t="shared" si="1164"/>
        <v>0</v>
      </c>
      <c r="AK1017" s="2" t="str">
        <f t="shared" si="1165"/>
        <v>-</v>
      </c>
      <c r="AL1017" s="2" t="str">
        <f t="shared" si="1166"/>
        <v>-</v>
      </c>
    </row>
    <row r="1018" spans="2:38">
      <c r="B1018" t="s">
        <v>316</v>
      </c>
      <c r="C1018" s="10">
        <v>0.82291666666666663</v>
      </c>
      <c r="D1018" s="9" t="s">
        <v>839</v>
      </c>
      <c r="E1018" s="2" t="s">
        <v>0</v>
      </c>
      <c r="F1018" s="8" t="s">
        <v>843</v>
      </c>
      <c r="G1018" s="2">
        <v>12</v>
      </c>
      <c r="H1018" s="2">
        <v>43</v>
      </c>
      <c r="I1018" s="2">
        <v>45</v>
      </c>
      <c r="J1018" s="2">
        <v>2</v>
      </c>
      <c r="K1018" s="2">
        <v>1</v>
      </c>
      <c r="L1018" s="2">
        <v>33</v>
      </c>
      <c r="M1018" s="3" t="s">
        <v>13</v>
      </c>
      <c r="N1018" s="3" t="s">
        <v>13</v>
      </c>
      <c r="O1018" s="2">
        <v>43</v>
      </c>
      <c r="P1018" s="2" t="b">
        <v>0</v>
      </c>
      <c r="Q1018" s="2" t="s">
        <v>2</v>
      </c>
      <c r="R1018" s="2" t="s">
        <v>2</v>
      </c>
      <c r="S1018" s="44">
        <v>53</v>
      </c>
      <c r="T1018" s="44" t="s">
        <v>10</v>
      </c>
      <c r="U1018" s="20">
        <v>1.65</v>
      </c>
      <c r="V1018" s="11"/>
      <c r="W1018" s="2">
        <f t="shared" si="1153"/>
        <v>0</v>
      </c>
      <c r="X1018">
        <f t="shared" si="1154"/>
        <v>0</v>
      </c>
      <c r="Y1018">
        <f t="shared" si="1155"/>
        <v>5</v>
      </c>
      <c r="Z1018">
        <f t="shared" si="1156"/>
        <v>10</v>
      </c>
      <c r="AA1018" s="2">
        <f t="shared" si="1157"/>
        <v>65</v>
      </c>
      <c r="AB1018" s="2" t="str">
        <f t="shared" si="1158"/>
        <v>Under 1.5</v>
      </c>
      <c r="AC1018" s="6"/>
      <c r="AD1018" s="6" t="str">
        <f t="shared" si="1159"/>
        <v>Over 0.5</v>
      </c>
      <c r="AE1018" s="6" t="str">
        <f t="shared" si="1160"/>
        <v>?</v>
      </c>
      <c r="AF1018" s="6"/>
      <c r="AG1018">
        <f t="shared" si="1161"/>
        <v>0</v>
      </c>
      <c r="AH1018">
        <f t="shared" si="1162"/>
        <v>0</v>
      </c>
      <c r="AI1018">
        <f t="shared" si="1163"/>
        <v>2</v>
      </c>
      <c r="AJ1018">
        <f t="shared" si="1164"/>
        <v>0</v>
      </c>
      <c r="AK1018" s="2" t="str">
        <f t="shared" si="1165"/>
        <v>-</v>
      </c>
      <c r="AL1018" s="2" t="str">
        <f t="shared" si="1166"/>
        <v>-</v>
      </c>
    </row>
    <row r="1019" spans="2:38">
      <c r="B1019" t="s">
        <v>206</v>
      </c>
      <c r="C1019" s="10">
        <v>0.83333333333333337</v>
      </c>
      <c r="D1019" s="9" t="s">
        <v>190</v>
      </c>
      <c r="E1019" s="2" t="s">
        <v>0</v>
      </c>
      <c r="F1019" s="8" t="s">
        <v>1457</v>
      </c>
      <c r="G1019" s="2">
        <v>36</v>
      </c>
      <c r="H1019" s="2">
        <v>46</v>
      </c>
      <c r="I1019" s="2">
        <v>18</v>
      </c>
      <c r="J1019" s="2" t="s">
        <v>1</v>
      </c>
      <c r="K1019" s="2">
        <v>1</v>
      </c>
      <c r="L1019" s="2">
        <v>18</v>
      </c>
      <c r="M1019" s="3" t="s">
        <v>13</v>
      </c>
      <c r="N1019" s="3" t="s">
        <v>13</v>
      </c>
      <c r="O1019" s="2">
        <v>46</v>
      </c>
      <c r="P1019" s="2" t="b">
        <v>1</v>
      </c>
      <c r="Q1019" s="2" t="s">
        <v>2</v>
      </c>
      <c r="R1019" s="2" t="s">
        <v>2</v>
      </c>
      <c r="S1019" s="44">
        <v>55</v>
      </c>
      <c r="T1019" s="44" t="s">
        <v>12</v>
      </c>
      <c r="U1019" s="20">
        <v>1.95</v>
      </c>
      <c r="V1019" s="11"/>
      <c r="W1019" s="2">
        <f t="shared" si="1153"/>
        <v>0</v>
      </c>
      <c r="X1019">
        <f t="shared" si="1154"/>
        <v>0</v>
      </c>
      <c r="Y1019">
        <f t="shared" si="1155"/>
        <v>5</v>
      </c>
      <c r="Z1019">
        <f t="shared" si="1156"/>
        <v>0</v>
      </c>
      <c r="AA1019" s="2">
        <f t="shared" si="1157"/>
        <v>55</v>
      </c>
      <c r="AB1019" s="2" t="str">
        <f t="shared" si="1158"/>
        <v>Over 0.5</v>
      </c>
      <c r="AC1019" s="6"/>
      <c r="AD1019" s="6" t="str">
        <f t="shared" si="1159"/>
        <v>Over 0.5</v>
      </c>
      <c r="AE1019" s="6" t="str">
        <f t="shared" si="1160"/>
        <v>?</v>
      </c>
      <c r="AF1019" s="6"/>
      <c r="AG1019">
        <f t="shared" si="1161"/>
        <v>0</v>
      </c>
      <c r="AH1019">
        <f t="shared" si="1162"/>
        <v>0</v>
      </c>
      <c r="AI1019">
        <f t="shared" si="1163"/>
        <v>2</v>
      </c>
      <c r="AJ1019">
        <f t="shared" si="1164"/>
        <v>0</v>
      </c>
      <c r="AK1019" s="2" t="str">
        <f t="shared" si="1165"/>
        <v>-</v>
      </c>
      <c r="AL1019" s="2" t="str">
        <f t="shared" si="1166"/>
        <v>-</v>
      </c>
    </row>
    <row r="1020" spans="2:38">
      <c r="B1020" t="s">
        <v>153</v>
      </c>
      <c r="C1020" s="10">
        <v>0.83333333333333337</v>
      </c>
      <c r="D1020" s="9" t="s">
        <v>1458</v>
      </c>
      <c r="E1020" s="2" t="s">
        <v>0</v>
      </c>
      <c r="F1020" s="8" t="s">
        <v>861</v>
      </c>
      <c r="G1020" s="2">
        <v>14</v>
      </c>
      <c r="H1020" s="2">
        <v>45</v>
      </c>
      <c r="I1020" s="2">
        <v>41</v>
      </c>
      <c r="J1020" s="2" t="s">
        <v>1</v>
      </c>
      <c r="K1020" s="2" t="s">
        <v>1</v>
      </c>
      <c r="L1020" s="2">
        <v>27</v>
      </c>
      <c r="M1020" s="3" t="s">
        <v>13</v>
      </c>
      <c r="N1020" s="3" t="s">
        <v>13</v>
      </c>
      <c r="O1020" s="2">
        <v>45</v>
      </c>
      <c r="P1020" s="2" t="b">
        <v>1</v>
      </c>
      <c r="Q1020" s="2" t="b">
        <v>1</v>
      </c>
      <c r="R1020" s="2" t="s">
        <v>2</v>
      </c>
      <c r="S1020" s="44">
        <v>46</v>
      </c>
      <c r="T1020" s="44" t="s">
        <v>12</v>
      </c>
      <c r="U1020" s="20">
        <v>1.55</v>
      </c>
      <c r="V1020" s="11"/>
      <c r="W1020" s="2">
        <f t="shared" si="1153"/>
        <v>0</v>
      </c>
      <c r="X1020">
        <f t="shared" si="1154"/>
        <v>0</v>
      </c>
      <c r="Y1020">
        <f t="shared" si="1155"/>
        <v>0</v>
      </c>
      <c r="Z1020">
        <f t="shared" si="1156"/>
        <v>0</v>
      </c>
      <c r="AA1020" s="2">
        <f t="shared" si="1157"/>
        <v>50</v>
      </c>
      <c r="AB1020" s="2" t="str">
        <f t="shared" si="1158"/>
        <v>Over 0.5</v>
      </c>
      <c r="AC1020" s="6"/>
      <c r="AD1020" s="6" t="str">
        <f t="shared" si="1159"/>
        <v>Over 0.5</v>
      </c>
      <c r="AE1020" s="6" t="str">
        <f t="shared" si="1160"/>
        <v>?</v>
      </c>
      <c r="AF1020" s="6"/>
      <c r="AG1020">
        <f t="shared" si="1161"/>
        <v>0</v>
      </c>
      <c r="AH1020">
        <f t="shared" si="1162"/>
        <v>0</v>
      </c>
      <c r="AI1020">
        <f t="shared" si="1163"/>
        <v>0</v>
      </c>
      <c r="AJ1020">
        <f t="shared" si="1164"/>
        <v>0</v>
      </c>
      <c r="AK1020" s="2" t="str">
        <f t="shared" si="1165"/>
        <v>-</v>
      </c>
      <c r="AL1020" s="2" t="str">
        <f t="shared" si="1166"/>
        <v>-</v>
      </c>
    </row>
    <row r="1021" spans="2:38">
      <c r="B1021" t="s">
        <v>260</v>
      </c>
      <c r="C1021" s="10">
        <v>0.875</v>
      </c>
      <c r="D1021" s="9" t="s">
        <v>328</v>
      </c>
      <c r="E1021" s="2" t="s">
        <v>0</v>
      </c>
      <c r="F1021" s="8" t="s">
        <v>1158</v>
      </c>
      <c r="G1021" s="2">
        <v>10</v>
      </c>
      <c r="H1021" s="2">
        <v>56</v>
      </c>
      <c r="I1021" s="2">
        <v>34</v>
      </c>
      <c r="J1021" s="2" t="s">
        <v>1</v>
      </c>
      <c r="K1021" s="2">
        <v>2</v>
      </c>
      <c r="L1021" s="2">
        <v>24</v>
      </c>
      <c r="M1021" s="3" t="s">
        <v>13</v>
      </c>
      <c r="N1021" s="3" t="s">
        <v>13</v>
      </c>
      <c r="O1021" s="2" t="b">
        <v>1</v>
      </c>
      <c r="P1021" s="2" t="b">
        <v>1</v>
      </c>
      <c r="Q1021" s="2" t="s">
        <v>2</v>
      </c>
      <c r="R1021" s="2" t="s">
        <v>2</v>
      </c>
      <c r="S1021" s="44">
        <v>38</v>
      </c>
      <c r="T1021" s="44"/>
      <c r="U1021" s="20">
        <v>1.6</v>
      </c>
      <c r="V1021" s="11"/>
      <c r="W1021" s="2">
        <f t="shared" si="1153"/>
        <v>10</v>
      </c>
      <c r="X1021">
        <f t="shared" si="1154"/>
        <v>0</v>
      </c>
      <c r="Y1021">
        <f t="shared" si="1155"/>
        <v>0</v>
      </c>
      <c r="Z1021">
        <f t="shared" si="1156"/>
        <v>0</v>
      </c>
      <c r="AA1021" s="2">
        <f t="shared" si="1157"/>
        <v>60</v>
      </c>
      <c r="AB1021" s="2" t="str">
        <f t="shared" si="1158"/>
        <v>Under 1.5</v>
      </c>
      <c r="AC1021" s="6"/>
      <c r="AD1021" s="6" t="str">
        <f t="shared" si="1159"/>
        <v>Over 0.5</v>
      </c>
      <c r="AE1021" s="6" t="str">
        <f t="shared" si="1160"/>
        <v>?</v>
      </c>
      <c r="AF1021" s="6"/>
      <c r="AG1021">
        <f t="shared" si="1161"/>
        <v>6</v>
      </c>
      <c r="AH1021">
        <f t="shared" si="1162"/>
        <v>0</v>
      </c>
      <c r="AI1021">
        <f t="shared" si="1163"/>
        <v>0</v>
      </c>
      <c r="AJ1021">
        <f t="shared" si="1164"/>
        <v>0</v>
      </c>
      <c r="AK1021" s="2" t="str">
        <f t="shared" si="1165"/>
        <v>-</v>
      </c>
      <c r="AL1021" s="2" t="str">
        <f t="shared" si="1166"/>
        <v>-</v>
      </c>
    </row>
    <row r="1022" spans="2:38">
      <c r="B1022" t="s">
        <v>156</v>
      </c>
      <c r="C1022" s="10">
        <v>0.89583333333333337</v>
      </c>
      <c r="D1022" s="9" t="s">
        <v>113</v>
      </c>
      <c r="E1022" s="2" t="s">
        <v>0</v>
      </c>
      <c r="F1022" s="8" t="s">
        <v>1459</v>
      </c>
      <c r="G1022" s="2">
        <v>20</v>
      </c>
      <c r="H1022" s="2">
        <v>60</v>
      </c>
      <c r="I1022" s="2">
        <v>20</v>
      </c>
      <c r="J1022" s="2" t="s">
        <v>1</v>
      </c>
      <c r="K1022" s="2">
        <v>2</v>
      </c>
      <c r="L1022" s="2">
        <v>0</v>
      </c>
      <c r="M1022" s="3" t="s">
        <v>13</v>
      </c>
      <c r="N1022" s="3" t="s">
        <v>13</v>
      </c>
      <c r="O1022" s="2" t="b">
        <v>1</v>
      </c>
      <c r="P1022" s="2" t="b">
        <v>1</v>
      </c>
      <c r="Q1022" s="2" t="s">
        <v>2</v>
      </c>
      <c r="R1022" s="2" t="b">
        <v>1</v>
      </c>
      <c r="S1022" s="44">
        <v>62</v>
      </c>
      <c r="T1022" s="44" t="s">
        <v>10</v>
      </c>
      <c r="U1022" s="20">
        <v>1.8</v>
      </c>
      <c r="V1022" s="11"/>
      <c r="W1022" s="2">
        <f t="shared" si="1153"/>
        <v>10</v>
      </c>
      <c r="X1022">
        <f t="shared" si="1154"/>
        <v>10</v>
      </c>
      <c r="Y1022">
        <f t="shared" si="1155"/>
        <v>10</v>
      </c>
      <c r="Z1022">
        <f t="shared" si="1156"/>
        <v>10</v>
      </c>
      <c r="AA1022" s="2">
        <f t="shared" si="1157"/>
        <v>90</v>
      </c>
      <c r="AB1022" s="2" t="str">
        <f t="shared" si="1158"/>
        <v>Under 1.5</v>
      </c>
      <c r="AC1022" s="6"/>
      <c r="AD1022" s="6" t="str">
        <f t="shared" si="1159"/>
        <v>Over 0.5</v>
      </c>
      <c r="AE1022" s="6" t="str">
        <f t="shared" si="1160"/>
        <v>?</v>
      </c>
      <c r="AF1022" s="6"/>
      <c r="AG1022">
        <f t="shared" si="1161"/>
        <v>6</v>
      </c>
      <c r="AH1022">
        <f t="shared" si="1162"/>
        <v>2</v>
      </c>
      <c r="AI1022">
        <f t="shared" si="1163"/>
        <v>2</v>
      </c>
      <c r="AJ1022">
        <f t="shared" si="1164"/>
        <v>10</v>
      </c>
      <c r="AK1022" s="2" t="str">
        <f t="shared" si="1165"/>
        <v>A1</v>
      </c>
      <c r="AL1022" s="2" t="str">
        <f t="shared" si="1166"/>
        <v>-</v>
      </c>
    </row>
    <row r="1023" spans="2:38">
      <c r="B1023"/>
      <c r="E1023" s="2"/>
      <c r="F1023" s="8"/>
      <c r="G1023" s="2"/>
      <c r="H1023" s="2"/>
      <c r="I1023" s="2"/>
      <c r="J1023" s="2"/>
      <c r="K1023" s="2"/>
      <c r="L1023" s="2"/>
      <c r="M1023" s="3"/>
      <c r="N1023" s="3"/>
      <c r="O1023" s="2"/>
      <c r="P1023" s="2"/>
      <c r="Q1023" s="2"/>
      <c r="R1023" s="2"/>
      <c r="S1023" s="44"/>
      <c r="T1023" s="44"/>
      <c r="U1023" s="20"/>
      <c r="V1023" s="11"/>
      <c r="W1023" s="2">
        <f t="shared" si="1153"/>
        <v>0</v>
      </c>
      <c r="X1023">
        <f t="shared" si="1154"/>
        <v>10</v>
      </c>
      <c r="Y1023">
        <f t="shared" si="1155"/>
        <v>0</v>
      </c>
      <c r="Z1023">
        <f t="shared" si="1156"/>
        <v>0</v>
      </c>
      <c r="AA1023" s="2">
        <f t="shared" si="1157"/>
        <v>60</v>
      </c>
      <c r="AB1023" s="2" t="str">
        <f t="shared" si="1158"/>
        <v>Under 1.5</v>
      </c>
      <c r="AC1023" s="6"/>
      <c r="AD1023" s="6" t="str">
        <f t="shared" si="1159"/>
        <v>Over 0.5</v>
      </c>
      <c r="AE1023" s="6" t="str">
        <f t="shared" si="1160"/>
        <v>LOST</v>
      </c>
      <c r="AF1023" s="6"/>
      <c r="AG1023">
        <f t="shared" si="1161"/>
        <v>0</v>
      </c>
      <c r="AH1023">
        <f t="shared" si="1162"/>
        <v>2</v>
      </c>
      <c r="AI1023">
        <f t="shared" si="1163"/>
        <v>0</v>
      </c>
      <c r="AJ1023">
        <f t="shared" si="1164"/>
        <v>0</v>
      </c>
      <c r="AK1023" s="2" t="str">
        <f t="shared" si="1165"/>
        <v>-</v>
      </c>
      <c r="AL1023" s="2" t="str">
        <f t="shared" si="1166"/>
        <v>-</v>
      </c>
    </row>
    <row r="1024" spans="2:38">
      <c r="B1024"/>
      <c r="E1024" s="2"/>
      <c r="F1024" s="8"/>
      <c r="G1024" s="2"/>
      <c r="H1024" s="2"/>
      <c r="I1024" s="2"/>
      <c r="J1024" s="2"/>
      <c r="K1024" s="2"/>
      <c r="L1024" s="2"/>
      <c r="M1024" s="3"/>
      <c r="N1024" s="3"/>
      <c r="O1024" s="2"/>
      <c r="P1024" s="2"/>
      <c r="Q1024" s="2"/>
      <c r="R1024" s="2"/>
      <c r="S1024" s="44"/>
      <c r="T1024" s="44"/>
      <c r="U1024" s="20"/>
      <c r="V1024" s="11"/>
      <c r="W1024" s="2">
        <f t="shared" si="1153"/>
        <v>0</v>
      </c>
      <c r="X1024">
        <f t="shared" si="1154"/>
        <v>10</v>
      </c>
      <c r="Y1024">
        <f t="shared" si="1155"/>
        <v>0</v>
      </c>
      <c r="Z1024">
        <f t="shared" si="1156"/>
        <v>0</v>
      </c>
      <c r="AA1024" s="2">
        <f t="shared" si="1157"/>
        <v>60</v>
      </c>
      <c r="AB1024" s="2" t="str">
        <f t="shared" si="1158"/>
        <v>Under 1.5</v>
      </c>
      <c r="AC1024" s="6"/>
      <c r="AD1024" s="6" t="str">
        <f t="shared" si="1159"/>
        <v>Over 0.5</v>
      </c>
      <c r="AE1024" s="6" t="str">
        <f t="shared" si="1160"/>
        <v>LOST</v>
      </c>
      <c r="AF1024" s="6"/>
      <c r="AG1024">
        <f t="shared" si="1161"/>
        <v>0</v>
      </c>
      <c r="AH1024">
        <f t="shared" si="1162"/>
        <v>2</v>
      </c>
      <c r="AI1024">
        <f t="shared" si="1163"/>
        <v>0</v>
      </c>
      <c r="AJ1024">
        <f t="shared" si="1164"/>
        <v>0</v>
      </c>
      <c r="AK1024" s="2" t="str">
        <f t="shared" si="1165"/>
        <v>-</v>
      </c>
      <c r="AL1024" s="2" t="str">
        <f t="shared" si="1166"/>
        <v>-</v>
      </c>
    </row>
    <row r="1025" spans="2:38">
      <c r="B1025" t="s">
        <v>54</v>
      </c>
      <c r="C1025" s="10">
        <v>0.64583333333333337</v>
      </c>
      <c r="D1025" s="9" t="s">
        <v>70</v>
      </c>
      <c r="E1025" s="2" t="s">
        <v>0</v>
      </c>
      <c r="F1025" s="8" t="s">
        <v>895</v>
      </c>
      <c r="G1025" s="2">
        <v>22</v>
      </c>
      <c r="H1025" s="2">
        <v>57</v>
      </c>
      <c r="I1025" s="2">
        <v>21</v>
      </c>
      <c r="J1025" s="2" t="s">
        <v>1</v>
      </c>
      <c r="K1025" s="2" t="s">
        <v>1</v>
      </c>
      <c r="L1025" s="2">
        <v>1</v>
      </c>
      <c r="M1025" s="3" t="s">
        <v>13</v>
      </c>
      <c r="N1025" s="3" t="s">
        <v>13</v>
      </c>
      <c r="O1025" s="2" t="b">
        <v>1</v>
      </c>
      <c r="P1025" s="2" t="b">
        <v>1</v>
      </c>
      <c r="Q1025" s="2" t="b">
        <v>1</v>
      </c>
      <c r="R1025" s="2" t="b">
        <v>1</v>
      </c>
      <c r="S1025" s="44">
        <v>67</v>
      </c>
      <c r="T1025" s="44" t="s">
        <v>11</v>
      </c>
      <c r="U1025" s="20">
        <v>1.45</v>
      </c>
      <c r="V1025" s="11"/>
      <c r="W1025" s="2">
        <f t="shared" si="1153"/>
        <v>10</v>
      </c>
      <c r="X1025">
        <f t="shared" si="1154"/>
        <v>10</v>
      </c>
      <c r="Y1025">
        <f t="shared" si="1155"/>
        <v>10</v>
      </c>
      <c r="Z1025">
        <f t="shared" si="1156"/>
        <v>5</v>
      </c>
      <c r="AA1025" s="2">
        <f t="shared" si="1157"/>
        <v>85</v>
      </c>
      <c r="AB1025" s="2" t="str">
        <f t="shared" si="1158"/>
        <v>Under 1.5</v>
      </c>
      <c r="AC1025" s="6"/>
      <c r="AD1025" s="6" t="str">
        <f t="shared" si="1159"/>
        <v>Over 0.5</v>
      </c>
      <c r="AE1025" s="6" t="str">
        <f t="shared" si="1160"/>
        <v>?</v>
      </c>
      <c r="AF1025" s="6"/>
      <c r="AG1025">
        <f t="shared" si="1161"/>
        <v>6</v>
      </c>
      <c r="AH1025">
        <f t="shared" si="1162"/>
        <v>2</v>
      </c>
      <c r="AI1025">
        <f t="shared" si="1163"/>
        <v>2</v>
      </c>
      <c r="AJ1025">
        <f t="shared" si="1164"/>
        <v>10</v>
      </c>
      <c r="AK1025" s="2" t="str">
        <f t="shared" si="1165"/>
        <v>A1</v>
      </c>
      <c r="AL1025" s="2" t="str">
        <f t="shared" si="1166"/>
        <v>Pick</v>
      </c>
    </row>
    <row r="1026" spans="2:38">
      <c r="B1026" t="s">
        <v>60</v>
      </c>
      <c r="C1026" s="10">
        <v>0.6875</v>
      </c>
      <c r="D1026" s="9" t="s">
        <v>901</v>
      </c>
      <c r="E1026" s="2" t="s">
        <v>0</v>
      </c>
      <c r="F1026" s="8" t="s">
        <v>716</v>
      </c>
      <c r="G1026" s="2">
        <v>18</v>
      </c>
      <c r="H1026" s="2">
        <v>54</v>
      </c>
      <c r="I1026" s="2">
        <v>27</v>
      </c>
      <c r="J1026" s="2" t="s">
        <v>1</v>
      </c>
      <c r="K1026" s="2" t="s">
        <v>1</v>
      </c>
      <c r="L1026" s="2">
        <v>9</v>
      </c>
      <c r="M1026" s="3" t="s">
        <v>13</v>
      </c>
      <c r="N1026" s="3" t="s">
        <v>13</v>
      </c>
      <c r="O1026" s="2" t="b">
        <v>1</v>
      </c>
      <c r="P1026" s="2" t="b">
        <v>1</v>
      </c>
      <c r="Q1026" s="2" t="b">
        <v>1</v>
      </c>
      <c r="R1026" s="2" t="s">
        <v>2</v>
      </c>
      <c r="S1026" s="44">
        <v>60</v>
      </c>
      <c r="T1026" s="44" t="s">
        <v>11</v>
      </c>
      <c r="U1026" s="20">
        <v>1.5</v>
      </c>
      <c r="V1026" s="11"/>
      <c r="W1026" s="2">
        <f t="shared" si="1153"/>
        <v>10</v>
      </c>
      <c r="X1026">
        <f t="shared" si="1154"/>
        <v>5</v>
      </c>
      <c r="Y1026">
        <f t="shared" si="1155"/>
        <v>5</v>
      </c>
      <c r="Z1026">
        <f t="shared" si="1156"/>
        <v>5</v>
      </c>
      <c r="AA1026" s="2">
        <f t="shared" si="1157"/>
        <v>75</v>
      </c>
      <c r="AB1026" s="2" t="str">
        <f t="shared" si="1158"/>
        <v>Under 1.5</v>
      </c>
      <c r="AC1026" s="6"/>
      <c r="AD1026" s="6" t="str">
        <f t="shared" si="1159"/>
        <v>Over 0.5</v>
      </c>
      <c r="AE1026" s="6" t="str">
        <f t="shared" si="1160"/>
        <v>?</v>
      </c>
      <c r="AF1026" s="6"/>
      <c r="AG1026">
        <f t="shared" si="1161"/>
        <v>6</v>
      </c>
      <c r="AH1026">
        <f t="shared" si="1162"/>
        <v>0</v>
      </c>
      <c r="AI1026">
        <f t="shared" si="1163"/>
        <v>2</v>
      </c>
      <c r="AJ1026">
        <f t="shared" si="1164"/>
        <v>0</v>
      </c>
      <c r="AK1026" s="2" t="str">
        <f t="shared" si="1165"/>
        <v>-</v>
      </c>
      <c r="AL1026" s="2" t="str">
        <f t="shared" si="1166"/>
        <v>-</v>
      </c>
    </row>
    <row r="1027" spans="2:38">
      <c r="B1027" t="s">
        <v>60</v>
      </c>
      <c r="C1027" s="10">
        <v>0.6875</v>
      </c>
      <c r="D1027" s="9" t="s">
        <v>1135</v>
      </c>
      <c r="E1027" s="2" t="s">
        <v>0</v>
      </c>
      <c r="F1027" s="8" t="s">
        <v>798</v>
      </c>
      <c r="G1027" s="2">
        <v>46</v>
      </c>
      <c r="H1027" s="2">
        <v>47</v>
      </c>
      <c r="I1027" s="2">
        <v>7</v>
      </c>
      <c r="J1027" s="2" t="s">
        <v>1</v>
      </c>
      <c r="K1027" s="2">
        <v>1</v>
      </c>
      <c r="L1027" s="2">
        <v>39</v>
      </c>
      <c r="M1027" s="3" t="s">
        <v>13</v>
      </c>
      <c r="N1027" s="3" t="s">
        <v>13</v>
      </c>
      <c r="O1027" s="2">
        <v>47</v>
      </c>
      <c r="P1027" s="2" t="b">
        <v>1</v>
      </c>
      <c r="Q1027" s="2" t="s">
        <v>2</v>
      </c>
      <c r="R1027" s="2" t="s">
        <v>2</v>
      </c>
      <c r="S1027" s="44">
        <v>65</v>
      </c>
      <c r="T1027" s="44" t="s">
        <v>12</v>
      </c>
      <c r="U1027" s="20">
        <v>1.7</v>
      </c>
      <c r="V1027" s="11"/>
      <c r="W1027" s="2">
        <f t="shared" si="1153"/>
        <v>0</v>
      </c>
      <c r="X1027">
        <f t="shared" si="1154"/>
        <v>0</v>
      </c>
      <c r="Y1027">
        <f t="shared" si="1155"/>
        <v>10</v>
      </c>
      <c r="Z1027">
        <f t="shared" si="1156"/>
        <v>0</v>
      </c>
      <c r="AA1027" s="2">
        <f t="shared" si="1157"/>
        <v>60</v>
      </c>
      <c r="AB1027" s="2" t="str">
        <f t="shared" si="1158"/>
        <v>Under 1.5</v>
      </c>
      <c r="AC1027" s="6"/>
      <c r="AD1027" s="6" t="str">
        <f t="shared" si="1159"/>
        <v>Over 0.5</v>
      </c>
      <c r="AE1027" s="6" t="str">
        <f t="shared" si="1160"/>
        <v>?</v>
      </c>
      <c r="AF1027" s="6"/>
      <c r="AG1027">
        <f t="shared" si="1161"/>
        <v>0</v>
      </c>
      <c r="AH1027">
        <f t="shared" si="1162"/>
        <v>0</v>
      </c>
      <c r="AI1027">
        <f t="shared" si="1163"/>
        <v>2</v>
      </c>
      <c r="AJ1027">
        <f t="shared" si="1164"/>
        <v>0</v>
      </c>
      <c r="AK1027" s="2" t="str">
        <f t="shared" si="1165"/>
        <v>-</v>
      </c>
      <c r="AL1027" s="2" t="str">
        <f t="shared" si="1166"/>
        <v>-</v>
      </c>
    </row>
    <row r="1028" spans="2:38">
      <c r="B1028" t="s">
        <v>57</v>
      </c>
      <c r="C1028" s="10">
        <v>0.72916666666666663</v>
      </c>
      <c r="D1028" s="9" t="s">
        <v>136</v>
      </c>
      <c r="E1028" s="2" t="s">
        <v>0</v>
      </c>
      <c r="F1028" s="8" t="s">
        <v>1460</v>
      </c>
      <c r="G1028" s="2">
        <v>27</v>
      </c>
      <c r="H1028" s="2">
        <v>50</v>
      </c>
      <c r="I1028" s="2">
        <v>23</v>
      </c>
      <c r="J1028" s="2" t="s">
        <v>1</v>
      </c>
      <c r="K1028" s="2">
        <v>2</v>
      </c>
      <c r="L1028" s="2">
        <v>4</v>
      </c>
      <c r="M1028" s="3" t="s">
        <v>13</v>
      </c>
      <c r="N1028" s="3" t="s">
        <v>13</v>
      </c>
      <c r="O1028" s="2">
        <v>50</v>
      </c>
      <c r="P1028" s="2" t="b">
        <v>1</v>
      </c>
      <c r="Q1028" s="2" t="s">
        <v>2</v>
      </c>
      <c r="R1028" s="2" t="b">
        <v>1</v>
      </c>
      <c r="S1028" s="44">
        <v>33</v>
      </c>
      <c r="T1028" s="44" t="s">
        <v>12</v>
      </c>
      <c r="U1028" s="20">
        <v>2.0499999999999998</v>
      </c>
      <c r="V1028" s="11"/>
      <c r="W1028" s="2">
        <f t="shared" si="1153"/>
        <v>0</v>
      </c>
      <c r="X1028">
        <f t="shared" si="1154"/>
        <v>10</v>
      </c>
      <c r="Y1028">
        <f t="shared" si="1155"/>
        <v>0</v>
      </c>
      <c r="Z1028">
        <f t="shared" si="1156"/>
        <v>0</v>
      </c>
      <c r="AA1028" s="2">
        <f t="shared" si="1157"/>
        <v>60</v>
      </c>
      <c r="AB1028" s="2" t="str">
        <f t="shared" si="1158"/>
        <v>Under 1.5</v>
      </c>
      <c r="AC1028" s="6"/>
      <c r="AD1028" s="6" t="str">
        <f t="shared" si="1159"/>
        <v>Over 0.5</v>
      </c>
      <c r="AE1028" s="6" t="str">
        <f t="shared" si="1160"/>
        <v>?</v>
      </c>
      <c r="AF1028" s="6"/>
      <c r="AG1028">
        <f t="shared" si="1161"/>
        <v>3</v>
      </c>
      <c r="AH1028">
        <f t="shared" si="1162"/>
        <v>2</v>
      </c>
      <c r="AI1028">
        <f t="shared" si="1163"/>
        <v>0</v>
      </c>
      <c r="AJ1028">
        <f t="shared" si="1164"/>
        <v>0</v>
      </c>
      <c r="AK1028" s="2" t="str">
        <f t="shared" si="1165"/>
        <v>-</v>
      </c>
      <c r="AL1028" s="2" t="str">
        <f t="shared" si="1166"/>
        <v>-</v>
      </c>
    </row>
    <row r="1029" spans="2:38">
      <c r="B1029" t="s">
        <v>698</v>
      </c>
      <c r="C1029" s="10">
        <v>0.75</v>
      </c>
      <c r="D1029" s="9" t="s">
        <v>1108</v>
      </c>
      <c r="E1029" s="2" t="s">
        <v>0</v>
      </c>
      <c r="F1029" s="8" t="s">
        <v>1053</v>
      </c>
      <c r="G1029" s="2">
        <v>30</v>
      </c>
      <c r="H1029" s="2">
        <v>60</v>
      </c>
      <c r="I1029" s="2">
        <v>10</v>
      </c>
      <c r="J1029" s="2" t="s">
        <v>1</v>
      </c>
      <c r="K1029" s="2" t="s">
        <v>1</v>
      </c>
      <c r="L1029" s="2">
        <v>20</v>
      </c>
      <c r="M1029" s="3" t="s">
        <v>13</v>
      </c>
      <c r="N1029" s="3" t="s">
        <v>13</v>
      </c>
      <c r="O1029" s="2" t="b">
        <v>1</v>
      </c>
      <c r="P1029" s="2" t="b">
        <v>1</v>
      </c>
      <c r="Q1029" s="2" t="b">
        <v>1</v>
      </c>
      <c r="R1029" s="2" t="s">
        <v>2</v>
      </c>
      <c r="S1029" s="44">
        <v>55</v>
      </c>
      <c r="T1029" s="44" t="s">
        <v>12</v>
      </c>
      <c r="U1029" s="20">
        <v>1.8</v>
      </c>
      <c r="V1029" s="11"/>
      <c r="W1029" s="2">
        <f t="shared" si="1153"/>
        <v>10</v>
      </c>
      <c r="X1029">
        <f t="shared" si="1154"/>
        <v>0</v>
      </c>
      <c r="Y1029">
        <f t="shared" si="1155"/>
        <v>5</v>
      </c>
      <c r="Z1029">
        <f t="shared" si="1156"/>
        <v>0</v>
      </c>
      <c r="AA1029" s="2">
        <f t="shared" si="1157"/>
        <v>65</v>
      </c>
      <c r="AB1029" s="2" t="str">
        <f t="shared" si="1158"/>
        <v>Under 1.5</v>
      </c>
      <c r="AC1029" s="6"/>
      <c r="AD1029" s="6" t="str">
        <f t="shared" si="1159"/>
        <v>Over 0.5</v>
      </c>
      <c r="AE1029" s="6" t="str">
        <f t="shared" si="1160"/>
        <v>?</v>
      </c>
      <c r="AF1029" s="6"/>
      <c r="AG1029">
        <f t="shared" si="1161"/>
        <v>6</v>
      </c>
      <c r="AH1029">
        <f t="shared" si="1162"/>
        <v>0</v>
      </c>
      <c r="AI1029">
        <f t="shared" si="1163"/>
        <v>2</v>
      </c>
      <c r="AJ1029">
        <f t="shared" si="1164"/>
        <v>0</v>
      </c>
      <c r="AK1029" s="2" t="str">
        <f t="shared" si="1165"/>
        <v>-</v>
      </c>
      <c r="AL1029" s="2" t="str">
        <f t="shared" si="1166"/>
        <v>-</v>
      </c>
    </row>
    <row r="1030" spans="2:38">
      <c r="B1030" t="s">
        <v>334</v>
      </c>
      <c r="C1030" s="10">
        <v>0.75</v>
      </c>
      <c r="D1030" s="9" t="s">
        <v>778</v>
      </c>
      <c r="E1030" s="2" t="s">
        <v>0</v>
      </c>
      <c r="F1030" s="8" t="s">
        <v>1265</v>
      </c>
      <c r="G1030" s="2">
        <v>11</v>
      </c>
      <c r="H1030" s="2">
        <v>56</v>
      </c>
      <c r="I1030" s="2">
        <v>32</v>
      </c>
      <c r="J1030" s="2" t="s">
        <v>1</v>
      </c>
      <c r="K1030" s="2" t="s">
        <v>1</v>
      </c>
      <c r="L1030" s="2">
        <v>21</v>
      </c>
      <c r="M1030" s="3" t="s">
        <v>13</v>
      </c>
      <c r="N1030" s="3" t="s">
        <v>13</v>
      </c>
      <c r="O1030" s="2" t="b">
        <v>1</v>
      </c>
      <c r="P1030" s="2" t="b">
        <v>1</v>
      </c>
      <c r="Q1030" s="2" t="b">
        <v>1</v>
      </c>
      <c r="R1030" s="2" t="s">
        <v>2</v>
      </c>
      <c r="S1030" s="44">
        <v>25</v>
      </c>
      <c r="T1030" s="44" t="s">
        <v>12</v>
      </c>
      <c r="U1030" s="20">
        <v>1.8</v>
      </c>
      <c r="V1030" s="11"/>
      <c r="W1030" s="2">
        <f t="shared" ref="W1030:W1047" si="1167">IF(H1030&gt;52,10,0)</f>
        <v>10</v>
      </c>
      <c r="X1030">
        <f t="shared" ref="X1030:X1047" si="1168">IF(L1030&gt;15,0,IF(L1030&lt;8,10,5))</f>
        <v>0</v>
      </c>
      <c r="Y1030">
        <f t="shared" ref="Y1030:Y1047" si="1169">IF(S1030&gt;60,10,IF(S1030&lt;49,0,5))</f>
        <v>0</v>
      </c>
      <c r="Z1030">
        <f t="shared" ref="Z1030:Z1047" si="1170">IF(T1030="Y",10,IF(T1030="C",5,0))</f>
        <v>0</v>
      </c>
      <c r="AA1030" s="2">
        <f t="shared" ref="AA1030:AA1047" si="1171">SUM(W1030:Z1030)+50</f>
        <v>60</v>
      </c>
      <c r="AB1030" s="2" t="str">
        <f t="shared" ref="AB1030:AB1047" si="1172">IF(AA1030&lt;56,"Over 0.5","Under 1.5")</f>
        <v>Under 1.5</v>
      </c>
      <c r="AC1030" s="6"/>
      <c r="AD1030" s="6" t="str">
        <f t="shared" ref="AD1030:AD1047" si="1173">IF(M1030="1-0","Under 1.5",IF(M1030="0-0","Under 1.5",IF(M1030="0-1","Under 1.5","Over 0.5")))</f>
        <v>Over 0.5</v>
      </c>
      <c r="AE1030" s="6" t="str">
        <f t="shared" ref="AE1030:AE1047" si="1174">IF(M1030="?",M1030,IF(AB1030=AD1030,"WON",IF(M1030="0-1","WON",IF(M1030="1-0","WON","LOST"))))</f>
        <v>?</v>
      </c>
      <c r="AF1030" s="6"/>
      <c r="AG1030">
        <f t="shared" ref="AG1030:AG1047" si="1175">IF(H1030&gt;52,6,IF(H1030=52,5,IF(H1030=51,4,IF(H1030=50,3,IF(H1030=49,2,IF(H1030=48,1,0))))))</f>
        <v>6</v>
      </c>
      <c r="AH1030">
        <f t="shared" ref="AH1030:AH1047" si="1176">IF(L1030&lt;8,2,0)</f>
        <v>0</v>
      </c>
      <c r="AI1030">
        <f t="shared" ref="AI1030:AI1047" si="1177">IF(S1030&gt;49,2,0)</f>
        <v>0</v>
      </c>
      <c r="AJ1030">
        <f t="shared" ref="AJ1030:AJ1047" si="1178">IF(SUM(AH1030:AI1030)=4,SUM(AG1030:AI1030),0)</f>
        <v>0</v>
      </c>
      <c r="AK1030" s="2" t="str">
        <f t="shared" ref="AK1030:AK1047" si="1179">IF(AJ1030=10,"A1",IF(AJ1030=9,"A2",IF(AJ1030=8,"A3",IF(AJ1030=7,"A4",IF(AJ1030=6,"A5","-")))))</f>
        <v>-</v>
      </c>
      <c r="AL1030" s="2" t="str">
        <f t="shared" ref="AL1030:AL1047" si="1180">IF(AND(L1030&lt;11,U1030&lt;1.75,AA1030&gt;65,OR((AND(S1030&gt;49,S1030&lt;61,T1030="Y")),(AND(S1030&lt;48,T1030="Y")),(AND(S1030&gt;60,T1030="N")),(AND(S1030&gt;60,T1030="Y")),(AND(S1030&gt;60,T1030="C")))),"Pick","-")</f>
        <v>-</v>
      </c>
    </row>
    <row r="1031" spans="2:38">
      <c r="B1031" t="s">
        <v>802</v>
      </c>
      <c r="C1031" s="10">
        <v>0.75</v>
      </c>
      <c r="D1031" s="9" t="s">
        <v>1461</v>
      </c>
      <c r="E1031" s="2" t="s">
        <v>0</v>
      </c>
      <c r="F1031" s="8" t="s">
        <v>796</v>
      </c>
      <c r="G1031" s="2">
        <v>12</v>
      </c>
      <c r="H1031" s="2">
        <v>55</v>
      </c>
      <c r="I1031" s="2">
        <v>33</v>
      </c>
      <c r="J1031" s="2" t="s">
        <v>1</v>
      </c>
      <c r="K1031" s="2">
        <v>2</v>
      </c>
      <c r="L1031" s="2">
        <v>21</v>
      </c>
      <c r="M1031" s="3" t="s">
        <v>13</v>
      </c>
      <c r="N1031" s="3" t="s">
        <v>13</v>
      </c>
      <c r="O1031" s="2" t="b">
        <v>1</v>
      </c>
      <c r="P1031" s="2" t="b">
        <v>1</v>
      </c>
      <c r="Q1031" s="2" t="s">
        <v>2</v>
      </c>
      <c r="R1031" s="2" t="s">
        <v>2</v>
      </c>
      <c r="S1031" s="44">
        <v>36</v>
      </c>
      <c r="T1031" s="44" t="s">
        <v>12</v>
      </c>
      <c r="U1031" s="20">
        <v>2.2000000000000002</v>
      </c>
      <c r="V1031" s="11"/>
      <c r="W1031" s="2">
        <f t="shared" si="1167"/>
        <v>10</v>
      </c>
      <c r="X1031">
        <f t="shared" si="1168"/>
        <v>0</v>
      </c>
      <c r="Y1031">
        <f t="shared" si="1169"/>
        <v>0</v>
      </c>
      <c r="Z1031">
        <f t="shared" si="1170"/>
        <v>0</v>
      </c>
      <c r="AA1031" s="2">
        <f t="shared" si="1171"/>
        <v>60</v>
      </c>
      <c r="AB1031" s="2" t="str">
        <f t="shared" si="1172"/>
        <v>Under 1.5</v>
      </c>
      <c r="AC1031" s="6"/>
      <c r="AD1031" s="6" t="str">
        <f t="shared" si="1173"/>
        <v>Over 0.5</v>
      </c>
      <c r="AE1031" s="6" t="str">
        <f t="shared" si="1174"/>
        <v>?</v>
      </c>
      <c r="AF1031" s="6"/>
      <c r="AG1031">
        <f t="shared" si="1175"/>
        <v>6</v>
      </c>
      <c r="AH1031">
        <f t="shared" si="1176"/>
        <v>0</v>
      </c>
      <c r="AI1031">
        <f t="shared" si="1177"/>
        <v>0</v>
      </c>
      <c r="AJ1031">
        <f t="shared" si="1178"/>
        <v>0</v>
      </c>
      <c r="AK1031" s="2" t="str">
        <f t="shared" si="1179"/>
        <v>-</v>
      </c>
      <c r="AL1031" s="2" t="str">
        <f t="shared" si="1180"/>
        <v>-</v>
      </c>
    </row>
    <row r="1032" spans="2:38">
      <c r="B1032" t="s">
        <v>56</v>
      </c>
      <c r="C1032" s="10">
        <v>0.75</v>
      </c>
      <c r="D1032" s="9" t="s">
        <v>120</v>
      </c>
      <c r="E1032" s="2" t="s">
        <v>0</v>
      </c>
      <c r="F1032" s="8" t="s">
        <v>890</v>
      </c>
      <c r="G1032" s="2">
        <v>20</v>
      </c>
      <c r="H1032" s="2">
        <v>45</v>
      </c>
      <c r="I1032" s="2">
        <v>35</v>
      </c>
      <c r="J1032" s="2" t="s">
        <v>1</v>
      </c>
      <c r="K1032" s="2">
        <v>2</v>
      </c>
      <c r="L1032" s="2">
        <v>15</v>
      </c>
      <c r="M1032" s="3" t="s">
        <v>13</v>
      </c>
      <c r="N1032" s="3" t="s">
        <v>13</v>
      </c>
      <c r="O1032" s="2">
        <v>45</v>
      </c>
      <c r="P1032" s="2" t="b">
        <v>1</v>
      </c>
      <c r="Q1032" s="2" t="s">
        <v>2</v>
      </c>
      <c r="R1032" s="2" t="s">
        <v>2</v>
      </c>
      <c r="S1032" s="44">
        <v>70</v>
      </c>
      <c r="T1032" s="44" t="s">
        <v>12</v>
      </c>
      <c r="U1032" s="20">
        <v>1.8</v>
      </c>
      <c r="V1032" s="11"/>
      <c r="W1032" s="2">
        <f t="shared" si="1167"/>
        <v>0</v>
      </c>
      <c r="X1032">
        <f t="shared" si="1168"/>
        <v>5</v>
      </c>
      <c r="Y1032">
        <f t="shared" si="1169"/>
        <v>10</v>
      </c>
      <c r="Z1032">
        <f t="shared" si="1170"/>
        <v>0</v>
      </c>
      <c r="AA1032" s="2">
        <f t="shared" si="1171"/>
        <v>65</v>
      </c>
      <c r="AB1032" s="2" t="str">
        <f t="shared" si="1172"/>
        <v>Under 1.5</v>
      </c>
      <c r="AC1032" s="6"/>
      <c r="AD1032" s="6" t="str">
        <f t="shared" si="1173"/>
        <v>Over 0.5</v>
      </c>
      <c r="AE1032" s="6" t="str">
        <f t="shared" si="1174"/>
        <v>?</v>
      </c>
      <c r="AF1032" s="6"/>
      <c r="AG1032">
        <f t="shared" si="1175"/>
        <v>0</v>
      </c>
      <c r="AH1032">
        <f t="shared" si="1176"/>
        <v>0</v>
      </c>
      <c r="AI1032">
        <f t="shared" si="1177"/>
        <v>2</v>
      </c>
      <c r="AJ1032">
        <f t="shared" si="1178"/>
        <v>0</v>
      </c>
      <c r="AK1032" s="2" t="str">
        <f t="shared" si="1179"/>
        <v>-</v>
      </c>
      <c r="AL1032" s="2" t="str">
        <f t="shared" si="1180"/>
        <v>-</v>
      </c>
    </row>
    <row r="1033" spans="2:38">
      <c r="B1033" t="s">
        <v>87</v>
      </c>
      <c r="C1033" s="10">
        <v>0.77083333333333337</v>
      </c>
      <c r="D1033" s="9" t="s">
        <v>749</v>
      </c>
      <c r="E1033" s="2" t="s">
        <v>0</v>
      </c>
      <c r="F1033" s="8" t="s">
        <v>139</v>
      </c>
      <c r="G1033" s="2">
        <v>33</v>
      </c>
      <c r="H1033" s="2">
        <v>50</v>
      </c>
      <c r="I1033" s="2">
        <v>18</v>
      </c>
      <c r="J1033" s="2" t="s">
        <v>1</v>
      </c>
      <c r="K1033" s="2">
        <v>1</v>
      </c>
      <c r="L1033" s="2">
        <v>15</v>
      </c>
      <c r="M1033" s="3" t="s">
        <v>13</v>
      </c>
      <c r="N1033" s="3" t="s">
        <v>13</v>
      </c>
      <c r="O1033" s="2">
        <v>50</v>
      </c>
      <c r="P1033" s="2" t="b">
        <v>1</v>
      </c>
      <c r="Q1033" s="2" t="s">
        <v>2</v>
      </c>
      <c r="R1033" s="2" t="s">
        <v>2</v>
      </c>
      <c r="S1033" s="44">
        <v>54</v>
      </c>
      <c r="T1033" s="44" t="s">
        <v>12</v>
      </c>
      <c r="U1033" s="20">
        <v>1.7</v>
      </c>
      <c r="V1033" s="11"/>
      <c r="W1033" s="2">
        <f t="shared" si="1167"/>
        <v>0</v>
      </c>
      <c r="X1033">
        <f t="shared" si="1168"/>
        <v>5</v>
      </c>
      <c r="Y1033">
        <f t="shared" si="1169"/>
        <v>5</v>
      </c>
      <c r="Z1033">
        <f t="shared" si="1170"/>
        <v>0</v>
      </c>
      <c r="AA1033" s="2">
        <f t="shared" si="1171"/>
        <v>60</v>
      </c>
      <c r="AB1033" s="2" t="str">
        <f t="shared" si="1172"/>
        <v>Under 1.5</v>
      </c>
      <c r="AC1033" s="6"/>
      <c r="AD1033" s="6" t="str">
        <f t="shared" si="1173"/>
        <v>Over 0.5</v>
      </c>
      <c r="AE1033" s="6" t="str">
        <f t="shared" si="1174"/>
        <v>?</v>
      </c>
      <c r="AF1033" s="6"/>
      <c r="AG1033">
        <f t="shared" si="1175"/>
        <v>3</v>
      </c>
      <c r="AH1033">
        <f t="shared" si="1176"/>
        <v>0</v>
      </c>
      <c r="AI1033">
        <f t="shared" si="1177"/>
        <v>2</v>
      </c>
      <c r="AJ1033">
        <f t="shared" si="1178"/>
        <v>0</v>
      </c>
      <c r="AK1033" s="2" t="str">
        <f t="shared" si="1179"/>
        <v>-</v>
      </c>
      <c r="AL1033" s="2" t="str">
        <f t="shared" si="1180"/>
        <v>-</v>
      </c>
    </row>
    <row r="1034" spans="2:38">
      <c r="B1034" t="s">
        <v>259</v>
      </c>
      <c r="C1034" s="10">
        <v>0.79166666666666663</v>
      </c>
      <c r="D1034" s="9" t="s">
        <v>1130</v>
      </c>
      <c r="E1034" s="2" t="s">
        <v>0</v>
      </c>
      <c r="F1034" s="8" t="s">
        <v>1096</v>
      </c>
      <c r="G1034" s="2">
        <v>17</v>
      </c>
      <c r="H1034" s="2">
        <v>43</v>
      </c>
      <c r="I1034" s="2">
        <v>41</v>
      </c>
      <c r="J1034" s="2" t="s">
        <v>1</v>
      </c>
      <c r="K1034" s="2">
        <v>2</v>
      </c>
      <c r="L1034" s="2">
        <v>24</v>
      </c>
      <c r="M1034" s="3" t="s">
        <v>13</v>
      </c>
      <c r="N1034" s="3" t="s">
        <v>13</v>
      </c>
      <c r="O1034" s="2">
        <v>43</v>
      </c>
      <c r="P1034" s="2" t="b">
        <v>1</v>
      </c>
      <c r="Q1034" s="2" t="s">
        <v>2</v>
      </c>
      <c r="R1034" s="2" t="s">
        <v>2</v>
      </c>
      <c r="S1034" s="44">
        <v>42</v>
      </c>
      <c r="T1034" s="44" t="s">
        <v>12</v>
      </c>
      <c r="U1034" s="20">
        <v>1.8</v>
      </c>
      <c r="V1034" s="11"/>
      <c r="W1034" s="2">
        <f t="shared" si="1167"/>
        <v>0</v>
      </c>
      <c r="X1034">
        <f t="shared" si="1168"/>
        <v>0</v>
      </c>
      <c r="Y1034">
        <f t="shared" si="1169"/>
        <v>0</v>
      </c>
      <c r="Z1034">
        <f t="shared" si="1170"/>
        <v>0</v>
      </c>
      <c r="AA1034" s="2">
        <f t="shared" si="1171"/>
        <v>50</v>
      </c>
      <c r="AB1034" s="2" t="str">
        <f t="shared" si="1172"/>
        <v>Over 0.5</v>
      </c>
      <c r="AC1034" s="6"/>
      <c r="AD1034" s="6" t="str">
        <f t="shared" si="1173"/>
        <v>Over 0.5</v>
      </c>
      <c r="AE1034" s="6" t="str">
        <f t="shared" si="1174"/>
        <v>?</v>
      </c>
      <c r="AF1034" s="6"/>
      <c r="AG1034">
        <f t="shared" si="1175"/>
        <v>0</v>
      </c>
      <c r="AH1034">
        <f t="shared" si="1176"/>
        <v>0</v>
      </c>
      <c r="AI1034">
        <f t="shared" si="1177"/>
        <v>0</v>
      </c>
      <c r="AJ1034">
        <f t="shared" si="1178"/>
        <v>0</v>
      </c>
      <c r="AK1034" s="2" t="str">
        <f t="shared" si="1179"/>
        <v>-</v>
      </c>
      <c r="AL1034" s="2" t="str">
        <f t="shared" si="1180"/>
        <v>-</v>
      </c>
    </row>
    <row r="1035" spans="2:38">
      <c r="B1035" t="s">
        <v>22</v>
      </c>
      <c r="C1035" s="10">
        <v>0.8125</v>
      </c>
      <c r="D1035" s="9" t="s">
        <v>1055</v>
      </c>
      <c r="E1035" s="2" t="s">
        <v>0</v>
      </c>
      <c r="F1035" s="8" t="s">
        <v>1112</v>
      </c>
      <c r="G1035" s="2">
        <v>30</v>
      </c>
      <c r="H1035" s="2">
        <v>54</v>
      </c>
      <c r="I1035" s="2">
        <v>16</v>
      </c>
      <c r="J1035" s="2" t="s">
        <v>1</v>
      </c>
      <c r="K1035" s="2" t="s">
        <v>1</v>
      </c>
      <c r="L1035" s="2">
        <v>14</v>
      </c>
      <c r="M1035" s="3" t="s">
        <v>13</v>
      </c>
      <c r="N1035" s="3" t="s">
        <v>13</v>
      </c>
      <c r="O1035" s="2" t="b">
        <v>1</v>
      </c>
      <c r="P1035" s="2" t="b">
        <v>1</v>
      </c>
      <c r="Q1035" s="2" t="b">
        <v>1</v>
      </c>
      <c r="R1035" s="2" t="s">
        <v>2</v>
      </c>
      <c r="S1035" s="44">
        <v>80</v>
      </c>
      <c r="T1035" s="44" t="s">
        <v>10</v>
      </c>
      <c r="U1035" s="20">
        <v>1.65</v>
      </c>
      <c r="V1035" s="11"/>
      <c r="W1035" s="2">
        <f t="shared" si="1167"/>
        <v>10</v>
      </c>
      <c r="X1035">
        <f t="shared" si="1168"/>
        <v>5</v>
      </c>
      <c r="Y1035">
        <f t="shared" si="1169"/>
        <v>10</v>
      </c>
      <c r="Z1035">
        <f t="shared" si="1170"/>
        <v>10</v>
      </c>
      <c r="AA1035" s="2">
        <f t="shared" si="1171"/>
        <v>85</v>
      </c>
      <c r="AB1035" s="2" t="str">
        <f t="shared" si="1172"/>
        <v>Under 1.5</v>
      </c>
      <c r="AC1035" s="6"/>
      <c r="AD1035" s="6" t="str">
        <f t="shared" si="1173"/>
        <v>Over 0.5</v>
      </c>
      <c r="AE1035" s="6" t="str">
        <f t="shared" si="1174"/>
        <v>?</v>
      </c>
      <c r="AF1035" s="6"/>
      <c r="AG1035">
        <f t="shared" si="1175"/>
        <v>6</v>
      </c>
      <c r="AH1035">
        <f t="shared" si="1176"/>
        <v>0</v>
      </c>
      <c r="AI1035">
        <f t="shared" si="1177"/>
        <v>2</v>
      </c>
      <c r="AJ1035">
        <f t="shared" si="1178"/>
        <v>0</v>
      </c>
      <c r="AK1035" s="2" t="str">
        <f t="shared" si="1179"/>
        <v>-</v>
      </c>
      <c r="AL1035" s="2" t="str">
        <f t="shared" si="1180"/>
        <v>-</v>
      </c>
    </row>
    <row r="1036" spans="2:38">
      <c r="B1036" t="s">
        <v>22</v>
      </c>
      <c r="C1036" s="10">
        <v>0.8125</v>
      </c>
      <c r="D1036" s="9" t="s">
        <v>898</v>
      </c>
      <c r="E1036" s="2" t="s">
        <v>0</v>
      </c>
      <c r="F1036" s="8" t="s">
        <v>1462</v>
      </c>
      <c r="G1036" s="2">
        <v>27</v>
      </c>
      <c r="H1036" s="2">
        <v>47</v>
      </c>
      <c r="I1036" s="2">
        <v>25</v>
      </c>
      <c r="J1036" s="2" t="s">
        <v>1</v>
      </c>
      <c r="K1036" s="2" t="s">
        <v>1</v>
      </c>
      <c r="L1036" s="2">
        <v>2</v>
      </c>
      <c r="M1036" s="3" t="s">
        <v>13</v>
      </c>
      <c r="N1036" s="3" t="s">
        <v>13</v>
      </c>
      <c r="O1036" s="2">
        <v>47</v>
      </c>
      <c r="P1036" s="2" t="b">
        <v>1</v>
      </c>
      <c r="Q1036" s="2" t="b">
        <v>1</v>
      </c>
      <c r="R1036" s="2" t="b">
        <v>1</v>
      </c>
      <c r="S1036" s="44">
        <v>55</v>
      </c>
      <c r="T1036" s="44" t="s">
        <v>10</v>
      </c>
      <c r="U1036" s="20">
        <v>1.55</v>
      </c>
      <c r="V1036" s="11"/>
      <c r="W1036" s="2">
        <f t="shared" si="1167"/>
        <v>0</v>
      </c>
      <c r="X1036">
        <f t="shared" si="1168"/>
        <v>10</v>
      </c>
      <c r="Y1036">
        <f t="shared" si="1169"/>
        <v>5</v>
      </c>
      <c r="Z1036">
        <f t="shared" si="1170"/>
        <v>10</v>
      </c>
      <c r="AA1036" s="2">
        <f t="shared" si="1171"/>
        <v>75</v>
      </c>
      <c r="AB1036" s="2" t="str">
        <f t="shared" si="1172"/>
        <v>Under 1.5</v>
      </c>
      <c r="AC1036" s="6"/>
      <c r="AD1036" s="6" t="str">
        <f t="shared" si="1173"/>
        <v>Over 0.5</v>
      </c>
      <c r="AE1036" s="6" t="str">
        <f t="shared" si="1174"/>
        <v>?</v>
      </c>
      <c r="AF1036" s="6"/>
      <c r="AG1036">
        <f t="shared" si="1175"/>
        <v>0</v>
      </c>
      <c r="AH1036">
        <f t="shared" si="1176"/>
        <v>2</v>
      </c>
      <c r="AI1036">
        <f t="shared" si="1177"/>
        <v>2</v>
      </c>
      <c r="AJ1036">
        <f t="shared" si="1178"/>
        <v>4</v>
      </c>
      <c r="AK1036" s="2" t="str">
        <f t="shared" si="1179"/>
        <v>-</v>
      </c>
      <c r="AL1036" s="2" t="str">
        <f t="shared" si="1180"/>
        <v>Pick</v>
      </c>
    </row>
    <row r="1037" spans="2:38">
      <c r="B1037" t="s">
        <v>22</v>
      </c>
      <c r="C1037" s="10">
        <v>0.8125</v>
      </c>
      <c r="D1037" s="9" t="s">
        <v>1463</v>
      </c>
      <c r="E1037" s="2" t="s">
        <v>0</v>
      </c>
      <c r="F1037" s="8" t="s">
        <v>1304</v>
      </c>
      <c r="G1037" s="2">
        <v>24</v>
      </c>
      <c r="H1037" s="2">
        <v>43</v>
      </c>
      <c r="I1037" s="2">
        <v>33</v>
      </c>
      <c r="J1037" s="2" t="s">
        <v>1</v>
      </c>
      <c r="K1037" s="2">
        <v>2</v>
      </c>
      <c r="L1037" s="2">
        <v>9</v>
      </c>
      <c r="M1037" s="3" t="s">
        <v>13</v>
      </c>
      <c r="N1037" s="3" t="s">
        <v>13</v>
      </c>
      <c r="O1037" s="2">
        <v>43</v>
      </c>
      <c r="P1037" s="2" t="b">
        <v>1</v>
      </c>
      <c r="Q1037" s="2" t="s">
        <v>2</v>
      </c>
      <c r="R1037" s="2" t="s">
        <v>2</v>
      </c>
      <c r="S1037" s="44">
        <v>29</v>
      </c>
      <c r="T1037" s="44" t="s">
        <v>12</v>
      </c>
      <c r="U1037" s="20">
        <v>2.1</v>
      </c>
      <c r="V1037" s="11"/>
      <c r="W1037" s="2">
        <f t="shared" si="1167"/>
        <v>0</v>
      </c>
      <c r="X1037">
        <f t="shared" si="1168"/>
        <v>5</v>
      </c>
      <c r="Y1037">
        <f t="shared" si="1169"/>
        <v>0</v>
      </c>
      <c r="Z1037">
        <f t="shared" si="1170"/>
        <v>0</v>
      </c>
      <c r="AA1037" s="2">
        <f t="shared" si="1171"/>
        <v>55</v>
      </c>
      <c r="AB1037" s="2" t="str">
        <f t="shared" si="1172"/>
        <v>Over 0.5</v>
      </c>
      <c r="AC1037" s="6"/>
      <c r="AD1037" s="6" t="str">
        <f t="shared" si="1173"/>
        <v>Over 0.5</v>
      </c>
      <c r="AE1037" s="6" t="str">
        <f t="shared" si="1174"/>
        <v>?</v>
      </c>
      <c r="AF1037" s="6"/>
      <c r="AG1037">
        <f t="shared" si="1175"/>
        <v>0</v>
      </c>
      <c r="AH1037">
        <f t="shared" si="1176"/>
        <v>0</v>
      </c>
      <c r="AI1037">
        <f t="shared" si="1177"/>
        <v>0</v>
      </c>
      <c r="AJ1037">
        <f t="shared" si="1178"/>
        <v>0</v>
      </c>
      <c r="AK1037" s="2" t="str">
        <f t="shared" si="1179"/>
        <v>-</v>
      </c>
      <c r="AL1037" s="2" t="str">
        <f t="shared" si="1180"/>
        <v>-</v>
      </c>
    </row>
    <row r="1038" spans="2:38">
      <c r="B1038" t="s">
        <v>22</v>
      </c>
      <c r="C1038" s="10">
        <v>0.8125</v>
      </c>
      <c r="D1038" s="9" t="s">
        <v>123</v>
      </c>
      <c r="E1038" s="2" t="s">
        <v>0</v>
      </c>
      <c r="F1038" s="8" t="s">
        <v>1110</v>
      </c>
      <c r="G1038" s="2">
        <v>26</v>
      </c>
      <c r="H1038" s="2">
        <v>47</v>
      </c>
      <c r="I1038" s="2">
        <v>27</v>
      </c>
      <c r="J1038" s="2" t="s">
        <v>1</v>
      </c>
      <c r="K1038" s="2">
        <v>1</v>
      </c>
      <c r="L1038" s="2">
        <v>1</v>
      </c>
      <c r="M1038" s="3" t="s">
        <v>13</v>
      </c>
      <c r="N1038" s="3" t="s">
        <v>13</v>
      </c>
      <c r="O1038" s="2">
        <v>47</v>
      </c>
      <c r="P1038" s="2" t="b">
        <v>1</v>
      </c>
      <c r="Q1038" s="2" t="s">
        <v>2</v>
      </c>
      <c r="R1038" s="2" t="b">
        <v>1</v>
      </c>
      <c r="S1038" s="44">
        <v>63</v>
      </c>
      <c r="T1038" s="44" t="s">
        <v>10</v>
      </c>
      <c r="U1038" s="20">
        <v>1.6</v>
      </c>
      <c r="V1038" s="11"/>
      <c r="W1038" s="2">
        <f t="shared" si="1167"/>
        <v>0</v>
      </c>
      <c r="X1038">
        <f t="shared" si="1168"/>
        <v>10</v>
      </c>
      <c r="Y1038">
        <f t="shared" si="1169"/>
        <v>10</v>
      </c>
      <c r="Z1038">
        <f t="shared" si="1170"/>
        <v>10</v>
      </c>
      <c r="AA1038" s="2">
        <f t="shared" si="1171"/>
        <v>80</v>
      </c>
      <c r="AB1038" s="2" t="str">
        <f t="shared" si="1172"/>
        <v>Under 1.5</v>
      </c>
      <c r="AC1038" s="6"/>
      <c r="AD1038" s="6" t="str">
        <f t="shared" si="1173"/>
        <v>Over 0.5</v>
      </c>
      <c r="AE1038" s="6" t="str">
        <f t="shared" si="1174"/>
        <v>?</v>
      </c>
      <c r="AF1038" s="6"/>
      <c r="AG1038">
        <f t="shared" si="1175"/>
        <v>0</v>
      </c>
      <c r="AH1038">
        <f t="shared" si="1176"/>
        <v>2</v>
      </c>
      <c r="AI1038">
        <f t="shared" si="1177"/>
        <v>2</v>
      </c>
      <c r="AJ1038">
        <f t="shared" si="1178"/>
        <v>4</v>
      </c>
      <c r="AK1038" s="2" t="str">
        <f t="shared" si="1179"/>
        <v>-</v>
      </c>
      <c r="AL1038" s="2" t="str">
        <f t="shared" si="1180"/>
        <v>Pick</v>
      </c>
    </row>
    <row r="1039" spans="2:38">
      <c r="B1039" t="s">
        <v>22</v>
      </c>
      <c r="C1039" s="10">
        <v>0.8125</v>
      </c>
      <c r="D1039" s="9" t="s">
        <v>1307</v>
      </c>
      <c r="E1039" s="2" t="s">
        <v>0</v>
      </c>
      <c r="F1039" s="8" t="s">
        <v>1056</v>
      </c>
      <c r="G1039" s="2">
        <v>41</v>
      </c>
      <c r="H1039" s="2">
        <v>43</v>
      </c>
      <c r="I1039" s="2">
        <v>16</v>
      </c>
      <c r="J1039" s="2" t="s">
        <v>1</v>
      </c>
      <c r="K1039" s="2" t="s">
        <v>1</v>
      </c>
      <c r="L1039" s="2">
        <v>25</v>
      </c>
      <c r="M1039" s="3" t="s">
        <v>13</v>
      </c>
      <c r="N1039" s="3" t="s">
        <v>13</v>
      </c>
      <c r="O1039" s="2">
        <v>43</v>
      </c>
      <c r="P1039" s="2" t="b">
        <v>1</v>
      </c>
      <c r="Q1039" s="2" t="b">
        <v>1</v>
      </c>
      <c r="R1039" s="2" t="s">
        <v>2</v>
      </c>
      <c r="S1039" s="44">
        <v>52</v>
      </c>
      <c r="T1039" s="44" t="s">
        <v>10</v>
      </c>
      <c r="U1039" s="20">
        <v>1.5</v>
      </c>
      <c r="V1039" s="11"/>
      <c r="W1039" s="2">
        <f t="shared" si="1167"/>
        <v>0</v>
      </c>
      <c r="X1039">
        <f t="shared" si="1168"/>
        <v>0</v>
      </c>
      <c r="Y1039">
        <f t="shared" si="1169"/>
        <v>5</v>
      </c>
      <c r="Z1039">
        <f t="shared" si="1170"/>
        <v>10</v>
      </c>
      <c r="AA1039" s="2">
        <f t="shared" si="1171"/>
        <v>65</v>
      </c>
      <c r="AB1039" s="2" t="str">
        <f t="shared" si="1172"/>
        <v>Under 1.5</v>
      </c>
      <c r="AC1039" s="6"/>
      <c r="AD1039" s="6" t="str">
        <f t="shared" si="1173"/>
        <v>Over 0.5</v>
      </c>
      <c r="AE1039" s="6" t="str">
        <f t="shared" si="1174"/>
        <v>?</v>
      </c>
      <c r="AF1039" s="6"/>
      <c r="AG1039">
        <f t="shared" si="1175"/>
        <v>0</v>
      </c>
      <c r="AH1039">
        <f t="shared" si="1176"/>
        <v>0</v>
      </c>
      <c r="AI1039">
        <f t="shared" si="1177"/>
        <v>2</v>
      </c>
      <c r="AJ1039">
        <f t="shared" si="1178"/>
        <v>0</v>
      </c>
      <c r="AK1039" s="2" t="str">
        <f t="shared" si="1179"/>
        <v>-</v>
      </c>
      <c r="AL1039" s="2" t="str">
        <f t="shared" si="1180"/>
        <v>-</v>
      </c>
    </row>
    <row r="1040" spans="2:38">
      <c r="B1040" t="s">
        <v>647</v>
      </c>
      <c r="C1040" s="10">
        <v>0.8125</v>
      </c>
      <c r="D1040" s="9" t="s">
        <v>1464</v>
      </c>
      <c r="E1040" s="2" t="s">
        <v>0</v>
      </c>
      <c r="F1040" s="8" t="s">
        <v>1350</v>
      </c>
      <c r="G1040" s="2">
        <v>32</v>
      </c>
      <c r="H1040" s="2">
        <v>46</v>
      </c>
      <c r="I1040" s="2">
        <v>22</v>
      </c>
      <c r="J1040" s="2" t="s">
        <v>1</v>
      </c>
      <c r="K1040" s="2">
        <v>1</v>
      </c>
      <c r="L1040" s="2">
        <v>10</v>
      </c>
      <c r="M1040" s="3" t="s">
        <v>13</v>
      </c>
      <c r="N1040" s="3" t="s">
        <v>13</v>
      </c>
      <c r="O1040" s="2">
        <v>46</v>
      </c>
      <c r="P1040" s="2" t="b">
        <v>1</v>
      </c>
      <c r="Q1040" s="2" t="s">
        <v>2</v>
      </c>
      <c r="R1040" s="2" t="s">
        <v>2</v>
      </c>
      <c r="S1040" s="44">
        <v>42</v>
      </c>
      <c r="T1040" s="44" t="s">
        <v>12</v>
      </c>
      <c r="U1040" s="20">
        <v>1.55</v>
      </c>
      <c r="V1040" s="11"/>
      <c r="W1040" s="2">
        <f t="shared" si="1167"/>
        <v>0</v>
      </c>
      <c r="X1040">
        <f t="shared" si="1168"/>
        <v>5</v>
      </c>
      <c r="Y1040">
        <f t="shared" si="1169"/>
        <v>0</v>
      </c>
      <c r="Z1040">
        <f t="shared" si="1170"/>
        <v>0</v>
      </c>
      <c r="AA1040" s="2">
        <f t="shared" si="1171"/>
        <v>55</v>
      </c>
      <c r="AB1040" s="2" t="str">
        <f t="shared" si="1172"/>
        <v>Over 0.5</v>
      </c>
      <c r="AC1040" s="6"/>
      <c r="AD1040" s="6" t="str">
        <f t="shared" si="1173"/>
        <v>Over 0.5</v>
      </c>
      <c r="AE1040" s="6" t="str">
        <f t="shared" si="1174"/>
        <v>?</v>
      </c>
      <c r="AF1040" s="6"/>
      <c r="AG1040">
        <f t="shared" si="1175"/>
        <v>0</v>
      </c>
      <c r="AH1040">
        <f t="shared" si="1176"/>
        <v>0</v>
      </c>
      <c r="AI1040">
        <f t="shared" si="1177"/>
        <v>0</v>
      </c>
      <c r="AJ1040">
        <f t="shared" si="1178"/>
        <v>0</v>
      </c>
      <c r="AK1040" s="2" t="str">
        <f t="shared" si="1179"/>
        <v>-</v>
      </c>
      <c r="AL1040" s="2" t="str">
        <f t="shared" si="1180"/>
        <v>-</v>
      </c>
    </row>
    <row r="1041" spans="2:38">
      <c r="B1041" t="s">
        <v>647</v>
      </c>
      <c r="C1041" s="10">
        <v>0.8125</v>
      </c>
      <c r="D1041" s="9" t="s">
        <v>1465</v>
      </c>
      <c r="E1041" s="2" t="s">
        <v>0</v>
      </c>
      <c r="F1041" s="8" t="s">
        <v>984</v>
      </c>
      <c r="G1041" s="2">
        <v>42</v>
      </c>
      <c r="H1041" s="2">
        <v>45</v>
      </c>
      <c r="I1041" s="2">
        <v>13</v>
      </c>
      <c r="J1041" s="2" t="s">
        <v>1</v>
      </c>
      <c r="K1041" s="2">
        <v>1</v>
      </c>
      <c r="L1041" s="2">
        <v>29</v>
      </c>
      <c r="M1041" s="3" t="s">
        <v>13</v>
      </c>
      <c r="N1041" s="3" t="s">
        <v>13</v>
      </c>
      <c r="O1041" s="2">
        <v>45</v>
      </c>
      <c r="P1041" s="2" t="b">
        <v>1</v>
      </c>
      <c r="Q1041" s="2" t="s">
        <v>2</v>
      </c>
      <c r="R1041" s="2" t="s">
        <v>2</v>
      </c>
      <c r="S1041" s="44">
        <v>50</v>
      </c>
      <c r="T1041" s="44" t="s">
        <v>12</v>
      </c>
      <c r="U1041" s="20">
        <v>1.5</v>
      </c>
      <c r="V1041" s="11"/>
      <c r="W1041" s="2">
        <f t="shared" si="1167"/>
        <v>0</v>
      </c>
      <c r="X1041">
        <f t="shared" si="1168"/>
        <v>0</v>
      </c>
      <c r="Y1041">
        <f t="shared" si="1169"/>
        <v>5</v>
      </c>
      <c r="Z1041">
        <f t="shared" si="1170"/>
        <v>0</v>
      </c>
      <c r="AA1041" s="2">
        <f t="shared" si="1171"/>
        <v>55</v>
      </c>
      <c r="AB1041" s="2" t="str">
        <f t="shared" si="1172"/>
        <v>Over 0.5</v>
      </c>
      <c r="AC1041" s="6"/>
      <c r="AD1041" s="6" t="str">
        <f t="shared" si="1173"/>
        <v>Over 0.5</v>
      </c>
      <c r="AE1041" s="6" t="str">
        <f t="shared" si="1174"/>
        <v>?</v>
      </c>
      <c r="AF1041" s="6"/>
      <c r="AG1041">
        <f t="shared" si="1175"/>
        <v>0</v>
      </c>
      <c r="AH1041">
        <f t="shared" si="1176"/>
        <v>0</v>
      </c>
      <c r="AI1041">
        <f t="shared" si="1177"/>
        <v>2</v>
      </c>
      <c r="AJ1041">
        <f t="shared" si="1178"/>
        <v>0</v>
      </c>
      <c r="AK1041" s="2" t="str">
        <f t="shared" si="1179"/>
        <v>-</v>
      </c>
      <c r="AL1041" s="2" t="str">
        <f t="shared" si="1180"/>
        <v>-</v>
      </c>
    </row>
    <row r="1042" spans="2:38">
      <c r="B1042" t="s">
        <v>27</v>
      </c>
      <c r="C1042" s="10">
        <v>0.8125</v>
      </c>
      <c r="D1042" s="9" t="s">
        <v>99</v>
      </c>
      <c r="E1042" s="2" t="s">
        <v>0</v>
      </c>
      <c r="F1042" s="8" t="s">
        <v>229</v>
      </c>
      <c r="G1042" s="2">
        <v>11</v>
      </c>
      <c r="H1042" s="2">
        <v>45</v>
      </c>
      <c r="I1042" s="2">
        <v>43</v>
      </c>
      <c r="J1042" s="2" t="s">
        <v>1</v>
      </c>
      <c r="K1042" s="2">
        <v>2</v>
      </c>
      <c r="L1042" s="2">
        <v>32</v>
      </c>
      <c r="M1042" s="3" t="s">
        <v>13</v>
      </c>
      <c r="N1042" s="3" t="s">
        <v>13</v>
      </c>
      <c r="O1042" s="2">
        <v>45</v>
      </c>
      <c r="P1042" s="2" t="b">
        <v>1</v>
      </c>
      <c r="Q1042" s="2" t="s">
        <v>2</v>
      </c>
      <c r="R1042" s="2" t="s">
        <v>2</v>
      </c>
      <c r="S1042" s="44">
        <v>76</v>
      </c>
      <c r="T1042" s="44" t="s">
        <v>10</v>
      </c>
      <c r="U1042" s="20">
        <v>1.5</v>
      </c>
      <c r="V1042" s="11"/>
      <c r="W1042" s="2">
        <f t="shared" si="1167"/>
        <v>0</v>
      </c>
      <c r="X1042">
        <f t="shared" si="1168"/>
        <v>0</v>
      </c>
      <c r="Y1042">
        <f t="shared" si="1169"/>
        <v>10</v>
      </c>
      <c r="Z1042">
        <f t="shared" si="1170"/>
        <v>10</v>
      </c>
      <c r="AA1042" s="2">
        <f t="shared" si="1171"/>
        <v>70</v>
      </c>
      <c r="AB1042" s="2" t="str">
        <f t="shared" si="1172"/>
        <v>Under 1.5</v>
      </c>
      <c r="AC1042" s="6"/>
      <c r="AD1042" s="6" t="str">
        <f t="shared" si="1173"/>
        <v>Over 0.5</v>
      </c>
      <c r="AE1042" s="6" t="str">
        <f t="shared" si="1174"/>
        <v>?</v>
      </c>
      <c r="AF1042" s="6"/>
      <c r="AG1042">
        <f t="shared" si="1175"/>
        <v>0</v>
      </c>
      <c r="AH1042">
        <f t="shared" si="1176"/>
        <v>0</v>
      </c>
      <c r="AI1042">
        <f t="shared" si="1177"/>
        <v>2</v>
      </c>
      <c r="AJ1042">
        <f t="shared" si="1178"/>
        <v>0</v>
      </c>
      <c r="AK1042" s="2" t="str">
        <f t="shared" si="1179"/>
        <v>-</v>
      </c>
      <c r="AL1042" s="2" t="str">
        <f t="shared" si="1180"/>
        <v>-</v>
      </c>
    </row>
    <row r="1043" spans="2:38">
      <c r="B1043" t="s">
        <v>27</v>
      </c>
      <c r="C1043" s="10">
        <v>0.8125</v>
      </c>
      <c r="D1043" s="9" t="s">
        <v>228</v>
      </c>
      <c r="E1043" s="2" t="s">
        <v>0</v>
      </c>
      <c r="F1043" s="8" t="s">
        <v>1141</v>
      </c>
      <c r="G1043" s="2">
        <v>16</v>
      </c>
      <c r="H1043" s="2">
        <v>64</v>
      </c>
      <c r="I1043" s="2">
        <v>20</v>
      </c>
      <c r="J1043" s="2" t="s">
        <v>1</v>
      </c>
      <c r="K1043" s="2" t="s">
        <v>1</v>
      </c>
      <c r="L1043" s="2">
        <v>4</v>
      </c>
      <c r="M1043" s="3" t="s">
        <v>13</v>
      </c>
      <c r="N1043" s="3" t="s">
        <v>13</v>
      </c>
      <c r="O1043" s="2" t="b">
        <v>1</v>
      </c>
      <c r="P1043" s="2" t="b">
        <v>1</v>
      </c>
      <c r="Q1043" s="2" t="b">
        <v>1</v>
      </c>
      <c r="R1043" s="2" t="b">
        <v>1</v>
      </c>
      <c r="S1043" s="44">
        <v>58</v>
      </c>
      <c r="T1043" s="44" t="s">
        <v>12</v>
      </c>
      <c r="U1043" s="20">
        <v>1.5</v>
      </c>
      <c r="V1043" s="11"/>
      <c r="W1043" s="2">
        <f t="shared" si="1167"/>
        <v>10</v>
      </c>
      <c r="X1043">
        <f t="shared" si="1168"/>
        <v>10</v>
      </c>
      <c r="Y1043">
        <f t="shared" si="1169"/>
        <v>5</v>
      </c>
      <c r="Z1043">
        <f t="shared" si="1170"/>
        <v>0</v>
      </c>
      <c r="AA1043" s="2">
        <f t="shared" si="1171"/>
        <v>75</v>
      </c>
      <c r="AB1043" s="2" t="str">
        <f t="shared" si="1172"/>
        <v>Under 1.5</v>
      </c>
      <c r="AC1043" s="6"/>
      <c r="AD1043" s="6" t="str">
        <f t="shared" si="1173"/>
        <v>Over 0.5</v>
      </c>
      <c r="AE1043" s="6" t="str">
        <f t="shared" si="1174"/>
        <v>?</v>
      </c>
      <c r="AF1043" s="6"/>
      <c r="AG1043">
        <f t="shared" si="1175"/>
        <v>6</v>
      </c>
      <c r="AH1043">
        <f t="shared" si="1176"/>
        <v>2</v>
      </c>
      <c r="AI1043">
        <f t="shared" si="1177"/>
        <v>2</v>
      </c>
      <c r="AJ1043">
        <f t="shared" si="1178"/>
        <v>10</v>
      </c>
      <c r="AK1043" s="2" t="str">
        <f t="shared" si="1179"/>
        <v>A1</v>
      </c>
      <c r="AL1043" s="2" t="str">
        <f t="shared" si="1180"/>
        <v>-</v>
      </c>
    </row>
    <row r="1044" spans="2:38">
      <c r="B1044" t="s">
        <v>151</v>
      </c>
      <c r="C1044" s="10">
        <v>0.82291666666666663</v>
      </c>
      <c r="D1044" s="9" t="s">
        <v>1023</v>
      </c>
      <c r="E1044" s="2" t="s">
        <v>0</v>
      </c>
      <c r="F1044" s="8" t="s">
        <v>721</v>
      </c>
      <c r="G1044" s="2">
        <v>32</v>
      </c>
      <c r="H1044" s="2">
        <v>55</v>
      </c>
      <c r="I1044" s="2">
        <v>13</v>
      </c>
      <c r="J1044" s="2" t="s">
        <v>1</v>
      </c>
      <c r="K1044" s="2">
        <v>1</v>
      </c>
      <c r="L1044" s="2">
        <v>19</v>
      </c>
      <c r="M1044" s="3" t="s">
        <v>13</v>
      </c>
      <c r="N1044" s="3" t="s">
        <v>13</v>
      </c>
      <c r="O1044" s="2" t="b">
        <v>1</v>
      </c>
      <c r="P1044" s="2" t="b">
        <v>1</v>
      </c>
      <c r="Q1044" s="2" t="s">
        <v>2</v>
      </c>
      <c r="R1044" s="2" t="s">
        <v>2</v>
      </c>
      <c r="S1044" s="44">
        <v>45</v>
      </c>
      <c r="T1044" s="44" t="s">
        <v>12</v>
      </c>
      <c r="U1044" s="20">
        <v>2.0499999999999998</v>
      </c>
      <c r="V1044" s="11"/>
      <c r="W1044" s="2">
        <f t="shared" si="1167"/>
        <v>10</v>
      </c>
      <c r="X1044">
        <f t="shared" si="1168"/>
        <v>0</v>
      </c>
      <c r="Y1044">
        <f t="shared" si="1169"/>
        <v>0</v>
      </c>
      <c r="Z1044">
        <f t="shared" si="1170"/>
        <v>0</v>
      </c>
      <c r="AA1044" s="2">
        <f t="shared" si="1171"/>
        <v>60</v>
      </c>
      <c r="AB1044" s="2" t="str">
        <f t="shared" si="1172"/>
        <v>Under 1.5</v>
      </c>
      <c r="AC1044" s="6"/>
      <c r="AD1044" s="6" t="str">
        <f t="shared" si="1173"/>
        <v>Over 0.5</v>
      </c>
      <c r="AE1044" s="6" t="str">
        <f t="shared" si="1174"/>
        <v>?</v>
      </c>
      <c r="AF1044" s="6"/>
      <c r="AG1044">
        <f t="shared" si="1175"/>
        <v>6</v>
      </c>
      <c r="AH1044">
        <f t="shared" si="1176"/>
        <v>0</v>
      </c>
      <c r="AI1044">
        <f t="shared" si="1177"/>
        <v>0</v>
      </c>
      <c r="AJ1044">
        <f t="shared" si="1178"/>
        <v>0</v>
      </c>
      <c r="AK1044" s="2" t="str">
        <f t="shared" si="1179"/>
        <v>-</v>
      </c>
      <c r="AL1044" s="2" t="str">
        <f t="shared" si="1180"/>
        <v>-</v>
      </c>
    </row>
    <row r="1045" spans="2:38">
      <c r="B1045" t="s">
        <v>57</v>
      </c>
      <c r="C1045" s="10">
        <v>0.82291666666666663</v>
      </c>
      <c r="D1045" s="9" t="s">
        <v>1036</v>
      </c>
      <c r="E1045" s="2" t="s">
        <v>0</v>
      </c>
      <c r="F1045" s="8" t="s">
        <v>1027</v>
      </c>
      <c r="G1045" s="2">
        <v>36</v>
      </c>
      <c r="H1045" s="2">
        <v>43</v>
      </c>
      <c r="I1045" s="2">
        <v>21</v>
      </c>
      <c r="J1045" s="2" t="s">
        <v>1</v>
      </c>
      <c r="K1045" s="2">
        <v>1</v>
      </c>
      <c r="L1045" s="2">
        <v>15</v>
      </c>
      <c r="M1045" s="3" t="s">
        <v>13</v>
      </c>
      <c r="N1045" s="3" t="s">
        <v>13</v>
      </c>
      <c r="O1045" s="2">
        <v>43</v>
      </c>
      <c r="P1045" s="2" t="b">
        <v>1</v>
      </c>
      <c r="Q1045" s="2" t="s">
        <v>2</v>
      </c>
      <c r="R1045" s="2" t="s">
        <v>2</v>
      </c>
      <c r="S1045" s="44">
        <v>39</v>
      </c>
      <c r="T1045" s="44" t="s">
        <v>12</v>
      </c>
      <c r="U1045" s="20">
        <v>1.6</v>
      </c>
      <c r="V1045" s="11"/>
      <c r="W1045" s="2">
        <f t="shared" si="1167"/>
        <v>0</v>
      </c>
      <c r="X1045">
        <f t="shared" si="1168"/>
        <v>5</v>
      </c>
      <c r="Y1045">
        <f t="shared" si="1169"/>
        <v>0</v>
      </c>
      <c r="Z1045">
        <f t="shared" si="1170"/>
        <v>0</v>
      </c>
      <c r="AA1045" s="2">
        <f t="shared" si="1171"/>
        <v>55</v>
      </c>
      <c r="AB1045" s="2" t="str">
        <f t="shared" si="1172"/>
        <v>Over 0.5</v>
      </c>
      <c r="AC1045" s="6"/>
      <c r="AD1045" s="6" t="str">
        <f t="shared" si="1173"/>
        <v>Over 0.5</v>
      </c>
      <c r="AE1045" s="6" t="str">
        <f t="shared" si="1174"/>
        <v>?</v>
      </c>
      <c r="AF1045" s="6"/>
      <c r="AG1045">
        <f t="shared" si="1175"/>
        <v>0</v>
      </c>
      <c r="AH1045">
        <f t="shared" si="1176"/>
        <v>0</v>
      </c>
      <c r="AI1045">
        <f t="shared" si="1177"/>
        <v>0</v>
      </c>
      <c r="AJ1045">
        <f t="shared" si="1178"/>
        <v>0</v>
      </c>
      <c r="AK1045" s="2" t="str">
        <f t="shared" si="1179"/>
        <v>-</v>
      </c>
      <c r="AL1045" s="2" t="str">
        <f t="shared" si="1180"/>
        <v>-</v>
      </c>
    </row>
    <row r="1046" spans="2:38">
      <c r="B1046" t="s">
        <v>316</v>
      </c>
      <c r="C1046" s="10">
        <v>0.82291666666666663</v>
      </c>
      <c r="D1046" s="9" t="s">
        <v>844</v>
      </c>
      <c r="E1046" s="2" t="s">
        <v>0</v>
      </c>
      <c r="F1046" s="8" t="s">
        <v>1346</v>
      </c>
      <c r="G1046" s="2">
        <v>43</v>
      </c>
      <c r="H1046" s="2">
        <v>52</v>
      </c>
      <c r="I1046" s="2">
        <v>5</v>
      </c>
      <c r="J1046" s="2" t="s">
        <v>1</v>
      </c>
      <c r="K1046" s="2">
        <v>1</v>
      </c>
      <c r="L1046" s="2">
        <v>38</v>
      </c>
      <c r="M1046" s="3" t="s">
        <v>13</v>
      </c>
      <c r="N1046" s="3" t="s">
        <v>13</v>
      </c>
      <c r="O1046" s="2">
        <v>52</v>
      </c>
      <c r="P1046" s="2" t="b">
        <v>1</v>
      </c>
      <c r="Q1046" s="2" t="s">
        <v>2</v>
      </c>
      <c r="R1046" s="2" t="s">
        <v>2</v>
      </c>
      <c r="S1046" s="44">
        <v>63</v>
      </c>
      <c r="T1046" s="44" t="s">
        <v>12</v>
      </c>
      <c r="U1046" s="20">
        <v>1.9</v>
      </c>
      <c r="V1046" s="11"/>
      <c r="W1046" s="2">
        <f t="shared" si="1167"/>
        <v>0</v>
      </c>
      <c r="X1046">
        <f t="shared" si="1168"/>
        <v>0</v>
      </c>
      <c r="Y1046">
        <f t="shared" si="1169"/>
        <v>10</v>
      </c>
      <c r="Z1046">
        <f t="shared" si="1170"/>
        <v>0</v>
      </c>
      <c r="AA1046" s="2">
        <f t="shared" si="1171"/>
        <v>60</v>
      </c>
      <c r="AB1046" s="2" t="str">
        <f t="shared" si="1172"/>
        <v>Under 1.5</v>
      </c>
      <c r="AC1046" s="6"/>
      <c r="AD1046" s="6" t="str">
        <f t="shared" si="1173"/>
        <v>Over 0.5</v>
      </c>
      <c r="AE1046" s="6" t="str">
        <f t="shared" si="1174"/>
        <v>?</v>
      </c>
      <c r="AF1046" s="6"/>
      <c r="AG1046">
        <f t="shared" si="1175"/>
        <v>5</v>
      </c>
      <c r="AH1046">
        <f t="shared" si="1176"/>
        <v>0</v>
      </c>
      <c r="AI1046">
        <f t="shared" si="1177"/>
        <v>2</v>
      </c>
      <c r="AJ1046">
        <f t="shared" si="1178"/>
        <v>0</v>
      </c>
      <c r="AK1046" s="2" t="str">
        <f t="shared" si="1179"/>
        <v>-</v>
      </c>
      <c r="AL1046" s="2" t="str">
        <f t="shared" si="1180"/>
        <v>-</v>
      </c>
    </row>
    <row r="1047" spans="2:38">
      <c r="B1047" t="s">
        <v>316</v>
      </c>
      <c r="C1047" s="10">
        <v>0.82291666666666663</v>
      </c>
      <c r="D1047" s="9" t="s">
        <v>842</v>
      </c>
      <c r="E1047" s="2" t="s">
        <v>0</v>
      </c>
      <c r="F1047" s="8" t="s">
        <v>1466</v>
      </c>
      <c r="G1047" s="2">
        <v>3</v>
      </c>
      <c r="H1047" s="2">
        <v>51</v>
      </c>
      <c r="I1047" s="2">
        <v>46</v>
      </c>
      <c r="J1047" s="2" t="s">
        <v>1</v>
      </c>
      <c r="K1047" s="2">
        <v>2</v>
      </c>
      <c r="L1047" s="2">
        <v>43</v>
      </c>
      <c r="M1047" s="3" t="s">
        <v>13</v>
      </c>
      <c r="N1047" s="3" t="s">
        <v>13</v>
      </c>
      <c r="O1047" s="2">
        <v>51</v>
      </c>
      <c r="P1047" s="2" t="b">
        <v>1</v>
      </c>
      <c r="Q1047" s="2" t="s">
        <v>2</v>
      </c>
      <c r="R1047" s="2" t="s">
        <v>2</v>
      </c>
      <c r="S1047" s="44">
        <v>41</v>
      </c>
      <c r="T1047" s="44" t="s">
        <v>12</v>
      </c>
      <c r="U1047" s="20">
        <v>1.8</v>
      </c>
      <c r="V1047" s="11"/>
      <c r="W1047" s="2">
        <f t="shared" si="1167"/>
        <v>0</v>
      </c>
      <c r="X1047">
        <f t="shared" si="1168"/>
        <v>0</v>
      </c>
      <c r="Y1047">
        <f t="shared" si="1169"/>
        <v>0</v>
      </c>
      <c r="Z1047">
        <f t="shared" si="1170"/>
        <v>0</v>
      </c>
      <c r="AA1047" s="2">
        <f t="shared" si="1171"/>
        <v>50</v>
      </c>
      <c r="AB1047" s="2" t="str">
        <f t="shared" si="1172"/>
        <v>Over 0.5</v>
      </c>
      <c r="AC1047" s="6"/>
      <c r="AD1047" s="6" t="str">
        <f t="shared" si="1173"/>
        <v>Over 0.5</v>
      </c>
      <c r="AE1047" s="6" t="str">
        <f t="shared" si="1174"/>
        <v>?</v>
      </c>
      <c r="AF1047" s="6"/>
      <c r="AG1047">
        <f t="shared" si="1175"/>
        <v>4</v>
      </c>
      <c r="AH1047">
        <f t="shared" si="1176"/>
        <v>0</v>
      </c>
      <c r="AI1047">
        <f t="shared" si="1177"/>
        <v>0</v>
      </c>
      <c r="AJ1047">
        <f t="shared" si="1178"/>
        <v>0</v>
      </c>
      <c r="AK1047" s="2" t="str">
        <f t="shared" si="1179"/>
        <v>-</v>
      </c>
      <c r="AL1047" s="2" t="str">
        <f t="shared" si="1180"/>
        <v>-</v>
      </c>
    </row>
    <row r="1048" spans="2:38">
      <c r="B1048" t="s">
        <v>211</v>
      </c>
      <c r="C1048" s="10">
        <v>0.85416666666666663</v>
      </c>
      <c r="D1048" s="9" t="s">
        <v>1467</v>
      </c>
      <c r="E1048" s="2" t="s">
        <v>0</v>
      </c>
      <c r="F1048" s="8" t="s">
        <v>1468</v>
      </c>
      <c r="G1048" s="2">
        <v>30</v>
      </c>
      <c r="H1048" s="2">
        <v>45</v>
      </c>
      <c r="I1048" s="2">
        <v>25</v>
      </c>
      <c r="J1048" s="2" t="s">
        <v>1</v>
      </c>
      <c r="K1048" s="2">
        <v>1</v>
      </c>
      <c r="L1048" s="2">
        <v>5</v>
      </c>
      <c r="M1048" s="3" t="s">
        <v>13</v>
      </c>
      <c r="N1048" s="3" t="s">
        <v>13</v>
      </c>
      <c r="O1048" s="2">
        <v>45</v>
      </c>
      <c r="P1048" s="2" t="b">
        <v>1</v>
      </c>
      <c r="Q1048" s="2" t="s">
        <v>2</v>
      </c>
      <c r="R1048" s="2" t="b">
        <v>1</v>
      </c>
      <c r="S1048" s="44">
        <v>41</v>
      </c>
      <c r="T1048" s="44" t="s">
        <v>12</v>
      </c>
      <c r="U1048" s="20">
        <v>1.6</v>
      </c>
      <c r="V1048" s="11"/>
      <c r="W1048" s="2">
        <f t="shared" ref="W1048:W1069" si="1181">IF(H1048&gt;52,10,0)</f>
        <v>0</v>
      </c>
      <c r="X1048">
        <f t="shared" ref="X1048:X1069" si="1182">IF(L1048&gt;15,0,IF(L1048&lt;8,10,5))</f>
        <v>10</v>
      </c>
      <c r="Y1048">
        <f t="shared" ref="Y1048:Y1069" si="1183">IF(S1048&gt;60,10,IF(S1048&lt;49,0,5))</f>
        <v>0</v>
      </c>
      <c r="Z1048">
        <f t="shared" ref="Z1048:Z1069" si="1184">IF(T1048="Y",10,IF(T1048="C",5,0))</f>
        <v>0</v>
      </c>
      <c r="AA1048" s="2">
        <f t="shared" ref="AA1048:AA1069" si="1185">SUM(W1048:Z1048)+50</f>
        <v>60</v>
      </c>
      <c r="AB1048" s="2" t="str">
        <f t="shared" ref="AB1048:AB1069" si="1186">IF(AA1048&lt;56,"Over 0.5","Under 1.5")</f>
        <v>Under 1.5</v>
      </c>
      <c r="AC1048" s="6"/>
      <c r="AD1048" s="6" t="str">
        <f t="shared" ref="AD1048:AD1069" si="1187">IF(M1048="1-0","Under 1.5",IF(M1048="0-0","Under 1.5",IF(M1048="0-1","Under 1.5","Over 0.5")))</f>
        <v>Over 0.5</v>
      </c>
      <c r="AE1048" s="6" t="str">
        <f t="shared" ref="AE1048:AE1069" si="1188">IF(M1048="?",M1048,IF(AB1048=AD1048,"WON",IF(M1048="0-1","WON",IF(M1048="1-0","WON","LOST"))))</f>
        <v>?</v>
      </c>
      <c r="AF1048" s="6"/>
      <c r="AG1048">
        <f t="shared" ref="AG1048:AG1069" si="1189">IF(H1048&gt;52,6,IF(H1048=52,5,IF(H1048=51,4,IF(H1048=50,3,IF(H1048=49,2,IF(H1048=48,1,0))))))</f>
        <v>0</v>
      </c>
      <c r="AH1048">
        <f t="shared" ref="AH1048:AH1069" si="1190">IF(L1048&lt;8,2,0)</f>
        <v>2</v>
      </c>
      <c r="AI1048">
        <f t="shared" ref="AI1048:AI1069" si="1191">IF(S1048&gt;49,2,0)</f>
        <v>0</v>
      </c>
      <c r="AJ1048">
        <f t="shared" ref="AJ1048:AJ1069" si="1192">IF(SUM(AH1048:AI1048)=4,SUM(AG1048:AI1048),0)</f>
        <v>0</v>
      </c>
      <c r="AK1048" s="2" t="str">
        <f t="shared" ref="AK1048:AK1069" si="1193">IF(AJ1048=10,"A1",IF(AJ1048=9,"A2",IF(AJ1048=8,"A3",IF(AJ1048=7,"A4",IF(AJ1048=6,"A5","-")))))</f>
        <v>-</v>
      </c>
      <c r="AL1048" s="2" t="str">
        <f t="shared" ref="AL1048:AL1069" si="1194">IF(AND(L1048&lt;11,U1048&lt;1.75,AA1048&gt;65,OR((AND(S1048&gt;49,S1048&lt;61,T1048="Y")),(AND(S1048&lt;48,T1048="Y")),(AND(S1048&gt;60,T1048="N")),(AND(S1048&gt;60,T1048="Y")),(AND(S1048&gt;60,T1048="C")))),"Pick","-")</f>
        <v>-</v>
      </c>
    </row>
    <row r="1049" spans="2:38">
      <c r="B1049"/>
      <c r="E1049" s="2"/>
      <c r="F1049" s="8"/>
      <c r="G1049" s="2"/>
      <c r="H1049" s="2"/>
      <c r="I1049" s="2"/>
      <c r="J1049" s="2"/>
      <c r="K1049" s="2"/>
      <c r="L1049" s="2"/>
      <c r="M1049" s="3"/>
      <c r="N1049" s="3"/>
      <c r="O1049" s="2"/>
      <c r="P1049" s="2"/>
      <c r="Q1049" s="2"/>
      <c r="R1049" s="2"/>
      <c r="S1049" s="44"/>
      <c r="T1049" s="44"/>
      <c r="U1049" s="20"/>
      <c r="V1049" s="11"/>
      <c r="W1049" s="2">
        <f t="shared" si="1181"/>
        <v>0</v>
      </c>
      <c r="X1049">
        <f t="shared" si="1182"/>
        <v>10</v>
      </c>
      <c r="Y1049">
        <f t="shared" si="1183"/>
        <v>0</v>
      </c>
      <c r="Z1049">
        <f t="shared" si="1184"/>
        <v>0</v>
      </c>
      <c r="AA1049" s="2">
        <f t="shared" si="1185"/>
        <v>60</v>
      </c>
      <c r="AB1049" s="2" t="str">
        <f t="shared" si="1186"/>
        <v>Under 1.5</v>
      </c>
      <c r="AC1049" s="6"/>
      <c r="AD1049" s="6" t="str">
        <f t="shared" si="1187"/>
        <v>Over 0.5</v>
      </c>
      <c r="AE1049" s="6" t="str">
        <f t="shared" si="1188"/>
        <v>LOST</v>
      </c>
      <c r="AF1049" s="6"/>
      <c r="AG1049">
        <f t="shared" si="1189"/>
        <v>0</v>
      </c>
      <c r="AH1049">
        <f t="shared" si="1190"/>
        <v>2</v>
      </c>
      <c r="AI1049">
        <f t="shared" si="1191"/>
        <v>0</v>
      </c>
      <c r="AJ1049">
        <f t="shared" si="1192"/>
        <v>0</v>
      </c>
      <c r="AK1049" s="2" t="str">
        <f t="shared" si="1193"/>
        <v>-</v>
      </c>
      <c r="AL1049" s="2" t="str">
        <f t="shared" si="1194"/>
        <v>-</v>
      </c>
    </row>
    <row r="1050" spans="2:38">
      <c r="B1050"/>
      <c r="E1050" s="2"/>
      <c r="F1050" s="8"/>
      <c r="G1050" s="2"/>
      <c r="H1050" s="2"/>
      <c r="I1050" s="2"/>
      <c r="J1050" s="2"/>
      <c r="K1050" s="2"/>
      <c r="L1050" s="2"/>
      <c r="M1050" s="3"/>
      <c r="N1050" s="3"/>
      <c r="O1050" s="2"/>
      <c r="P1050" s="2"/>
      <c r="Q1050" s="2"/>
      <c r="R1050" s="2"/>
      <c r="S1050" s="44"/>
      <c r="T1050" s="44"/>
      <c r="U1050" s="20"/>
      <c r="V1050" s="11"/>
      <c r="W1050" s="2">
        <f t="shared" si="1181"/>
        <v>0</v>
      </c>
      <c r="X1050">
        <f t="shared" si="1182"/>
        <v>10</v>
      </c>
      <c r="Y1050">
        <f t="shared" si="1183"/>
        <v>0</v>
      </c>
      <c r="Z1050">
        <f t="shared" si="1184"/>
        <v>0</v>
      </c>
      <c r="AA1050" s="2">
        <f t="shared" si="1185"/>
        <v>60</v>
      </c>
      <c r="AB1050" s="2" t="str">
        <f t="shared" si="1186"/>
        <v>Under 1.5</v>
      </c>
      <c r="AC1050" s="6"/>
      <c r="AD1050" s="6" t="str">
        <f t="shared" si="1187"/>
        <v>Over 0.5</v>
      </c>
      <c r="AE1050" s="6" t="str">
        <f t="shared" si="1188"/>
        <v>LOST</v>
      </c>
      <c r="AF1050" s="6"/>
      <c r="AG1050">
        <f t="shared" si="1189"/>
        <v>0</v>
      </c>
      <c r="AH1050">
        <f t="shared" si="1190"/>
        <v>2</v>
      </c>
      <c r="AI1050">
        <f t="shared" si="1191"/>
        <v>0</v>
      </c>
      <c r="AJ1050">
        <f t="shared" si="1192"/>
        <v>0</v>
      </c>
      <c r="AK1050" s="2" t="str">
        <f t="shared" si="1193"/>
        <v>-</v>
      </c>
      <c r="AL1050" s="2" t="str">
        <f t="shared" si="1194"/>
        <v>-</v>
      </c>
    </row>
    <row r="1051" spans="2:38">
      <c r="B1051" t="s">
        <v>154</v>
      </c>
      <c r="C1051" s="10">
        <v>0</v>
      </c>
      <c r="D1051" s="9" t="s">
        <v>306</v>
      </c>
      <c r="E1051" s="2" t="s">
        <v>0</v>
      </c>
      <c r="F1051" s="8" t="s">
        <v>1175</v>
      </c>
      <c r="G1051" s="2">
        <v>9</v>
      </c>
      <c r="H1051" s="2">
        <v>76</v>
      </c>
      <c r="I1051" s="2">
        <v>15</v>
      </c>
      <c r="J1051" s="2" t="s">
        <v>1</v>
      </c>
      <c r="K1051" s="2">
        <v>2</v>
      </c>
      <c r="L1051" s="2">
        <v>6</v>
      </c>
      <c r="M1051" s="3" t="s">
        <v>13</v>
      </c>
      <c r="N1051" s="3" t="s">
        <v>13</v>
      </c>
      <c r="O1051" s="2" t="b">
        <v>1</v>
      </c>
      <c r="P1051" s="2" t="b">
        <v>1</v>
      </c>
      <c r="Q1051" s="2" t="s">
        <v>2</v>
      </c>
      <c r="R1051" s="2" t="b">
        <v>1</v>
      </c>
      <c r="S1051" s="44">
        <v>82</v>
      </c>
      <c r="T1051" s="44" t="s">
        <v>10</v>
      </c>
      <c r="U1051" s="20"/>
      <c r="V1051" s="11"/>
      <c r="W1051" s="2">
        <f t="shared" si="1181"/>
        <v>10</v>
      </c>
      <c r="X1051">
        <f t="shared" si="1182"/>
        <v>10</v>
      </c>
      <c r="Y1051">
        <f t="shared" si="1183"/>
        <v>10</v>
      </c>
      <c r="Z1051">
        <f t="shared" si="1184"/>
        <v>10</v>
      </c>
      <c r="AA1051" s="2">
        <f t="shared" si="1185"/>
        <v>90</v>
      </c>
      <c r="AB1051" s="2" t="str">
        <f t="shared" si="1186"/>
        <v>Under 1.5</v>
      </c>
      <c r="AC1051" s="6"/>
      <c r="AD1051" s="6" t="str">
        <f t="shared" si="1187"/>
        <v>Over 0.5</v>
      </c>
      <c r="AE1051" s="6" t="str">
        <f t="shared" si="1188"/>
        <v>?</v>
      </c>
      <c r="AF1051" s="6"/>
      <c r="AG1051">
        <f t="shared" si="1189"/>
        <v>6</v>
      </c>
      <c r="AH1051">
        <f t="shared" si="1190"/>
        <v>2</v>
      </c>
      <c r="AI1051">
        <f t="shared" si="1191"/>
        <v>2</v>
      </c>
      <c r="AJ1051">
        <f t="shared" si="1192"/>
        <v>10</v>
      </c>
      <c r="AK1051" s="2" t="str">
        <f t="shared" si="1193"/>
        <v>A1</v>
      </c>
      <c r="AL1051" s="2" t="str">
        <f t="shared" si="1194"/>
        <v>Pick</v>
      </c>
    </row>
    <row r="1052" spans="2:38">
      <c r="B1052" t="s">
        <v>1359</v>
      </c>
      <c r="C1052" s="10">
        <v>6.25E-2</v>
      </c>
      <c r="D1052" s="9" t="s">
        <v>1596</v>
      </c>
      <c r="E1052" s="2" t="s">
        <v>0</v>
      </c>
      <c r="F1052" s="8" t="s">
        <v>1597</v>
      </c>
      <c r="G1052" s="2">
        <v>10</v>
      </c>
      <c r="H1052" s="2">
        <v>50</v>
      </c>
      <c r="I1052" s="2">
        <v>40</v>
      </c>
      <c r="J1052" s="2" t="s">
        <v>1</v>
      </c>
      <c r="K1052" s="2">
        <v>2</v>
      </c>
      <c r="L1052" s="2">
        <v>30</v>
      </c>
      <c r="M1052" s="3" t="s">
        <v>13</v>
      </c>
      <c r="N1052" s="3" t="s">
        <v>13</v>
      </c>
      <c r="O1052" s="2">
        <v>50</v>
      </c>
      <c r="P1052" s="2" t="b">
        <v>1</v>
      </c>
      <c r="Q1052" s="2" t="s">
        <v>2</v>
      </c>
      <c r="R1052" s="2" t="s">
        <v>2</v>
      </c>
      <c r="S1052" s="44">
        <v>72</v>
      </c>
      <c r="T1052" s="44" t="s">
        <v>10</v>
      </c>
      <c r="U1052" s="20"/>
      <c r="V1052" s="11"/>
      <c r="W1052" s="2">
        <f t="shared" si="1181"/>
        <v>0</v>
      </c>
      <c r="X1052">
        <f t="shared" si="1182"/>
        <v>0</v>
      </c>
      <c r="Y1052">
        <f t="shared" si="1183"/>
        <v>10</v>
      </c>
      <c r="Z1052">
        <f t="shared" si="1184"/>
        <v>10</v>
      </c>
      <c r="AA1052" s="2">
        <f t="shared" si="1185"/>
        <v>70</v>
      </c>
      <c r="AB1052" s="2" t="str">
        <f t="shared" si="1186"/>
        <v>Under 1.5</v>
      </c>
      <c r="AC1052" s="6"/>
      <c r="AD1052" s="6" t="str">
        <f t="shared" si="1187"/>
        <v>Over 0.5</v>
      </c>
      <c r="AE1052" s="6" t="str">
        <f t="shared" si="1188"/>
        <v>?</v>
      </c>
      <c r="AF1052" s="6"/>
      <c r="AG1052">
        <f t="shared" si="1189"/>
        <v>3</v>
      </c>
      <c r="AH1052">
        <f t="shared" si="1190"/>
        <v>0</v>
      </c>
      <c r="AI1052">
        <f t="shared" si="1191"/>
        <v>2</v>
      </c>
      <c r="AJ1052">
        <f t="shared" si="1192"/>
        <v>0</v>
      </c>
      <c r="AK1052" s="2" t="str">
        <f t="shared" si="1193"/>
        <v>-</v>
      </c>
      <c r="AL1052" s="2" t="str">
        <f t="shared" si="1194"/>
        <v>-</v>
      </c>
    </row>
    <row r="1053" spans="2:38">
      <c r="B1053" t="s">
        <v>60</v>
      </c>
      <c r="C1053" s="10">
        <v>0.45833333333333331</v>
      </c>
      <c r="D1053" s="9" t="s">
        <v>1469</v>
      </c>
      <c r="E1053" s="2" t="s">
        <v>0</v>
      </c>
      <c r="F1053" s="8" t="s">
        <v>192</v>
      </c>
      <c r="G1053" s="2">
        <v>32</v>
      </c>
      <c r="H1053" s="2">
        <v>44</v>
      </c>
      <c r="I1053" s="2">
        <v>25</v>
      </c>
      <c r="J1053" s="2" t="s">
        <v>1</v>
      </c>
      <c r="K1053" s="2" t="s">
        <v>1</v>
      </c>
      <c r="L1053" s="2">
        <v>7</v>
      </c>
      <c r="M1053" s="3" t="s">
        <v>13</v>
      </c>
      <c r="N1053" s="3" t="s">
        <v>13</v>
      </c>
      <c r="O1053" s="2">
        <v>44</v>
      </c>
      <c r="P1053" s="2" t="b">
        <v>1</v>
      </c>
      <c r="Q1053" s="2" t="b">
        <v>1</v>
      </c>
      <c r="R1053" s="2" t="s">
        <v>2</v>
      </c>
      <c r="S1053" s="44">
        <v>66</v>
      </c>
      <c r="T1053" s="44"/>
      <c r="U1053" s="20"/>
      <c r="V1053" s="11"/>
      <c r="W1053" s="2">
        <f t="shared" si="1181"/>
        <v>0</v>
      </c>
      <c r="X1053">
        <f t="shared" si="1182"/>
        <v>10</v>
      </c>
      <c r="Y1053">
        <f t="shared" si="1183"/>
        <v>10</v>
      </c>
      <c r="Z1053">
        <f t="shared" si="1184"/>
        <v>0</v>
      </c>
      <c r="AA1053" s="2">
        <f t="shared" si="1185"/>
        <v>70</v>
      </c>
      <c r="AB1053" s="2" t="str">
        <f t="shared" si="1186"/>
        <v>Under 1.5</v>
      </c>
      <c r="AC1053" s="6"/>
      <c r="AD1053" s="6" t="str">
        <f t="shared" si="1187"/>
        <v>Over 0.5</v>
      </c>
      <c r="AE1053" s="6" t="str">
        <f t="shared" si="1188"/>
        <v>?</v>
      </c>
      <c r="AF1053" s="6"/>
      <c r="AG1053">
        <f t="shared" si="1189"/>
        <v>0</v>
      </c>
      <c r="AH1053">
        <f t="shared" si="1190"/>
        <v>2</v>
      </c>
      <c r="AI1053">
        <f t="shared" si="1191"/>
        <v>2</v>
      </c>
      <c r="AJ1053">
        <f t="shared" si="1192"/>
        <v>4</v>
      </c>
      <c r="AK1053" s="2" t="str">
        <f t="shared" si="1193"/>
        <v>-</v>
      </c>
      <c r="AL1053" s="2" t="str">
        <f t="shared" si="1194"/>
        <v>-</v>
      </c>
    </row>
    <row r="1054" spans="2:38">
      <c r="B1054" t="s">
        <v>603</v>
      </c>
      <c r="C1054" s="10">
        <v>0.5</v>
      </c>
      <c r="D1054" s="9" t="s">
        <v>655</v>
      </c>
      <c r="E1054" s="2" t="s">
        <v>0</v>
      </c>
      <c r="F1054" s="8" t="s">
        <v>615</v>
      </c>
      <c r="G1054" s="2">
        <v>32</v>
      </c>
      <c r="H1054" s="2">
        <v>50</v>
      </c>
      <c r="I1054" s="2">
        <v>18</v>
      </c>
      <c r="J1054" s="2" t="s">
        <v>1</v>
      </c>
      <c r="K1054" s="2">
        <v>1</v>
      </c>
      <c r="L1054" s="2">
        <v>14</v>
      </c>
      <c r="M1054" s="3" t="s">
        <v>13</v>
      </c>
      <c r="N1054" s="3" t="s">
        <v>13</v>
      </c>
      <c r="O1054" s="2">
        <v>50</v>
      </c>
      <c r="P1054" s="2" t="b">
        <v>1</v>
      </c>
      <c r="Q1054" s="2" t="s">
        <v>2</v>
      </c>
      <c r="R1054" s="2" t="s">
        <v>2</v>
      </c>
      <c r="S1054" s="44">
        <v>62</v>
      </c>
      <c r="T1054" s="44" t="s">
        <v>11</v>
      </c>
      <c r="U1054" s="20">
        <v>1.6</v>
      </c>
      <c r="V1054" s="11"/>
      <c r="W1054" s="2">
        <f t="shared" si="1181"/>
        <v>0</v>
      </c>
      <c r="X1054">
        <f t="shared" si="1182"/>
        <v>5</v>
      </c>
      <c r="Y1054">
        <f t="shared" si="1183"/>
        <v>10</v>
      </c>
      <c r="Z1054">
        <f t="shared" si="1184"/>
        <v>5</v>
      </c>
      <c r="AA1054" s="2">
        <f t="shared" si="1185"/>
        <v>70</v>
      </c>
      <c r="AB1054" s="2" t="str">
        <f t="shared" si="1186"/>
        <v>Under 1.5</v>
      </c>
      <c r="AC1054" s="6"/>
      <c r="AD1054" s="6" t="str">
        <f t="shared" si="1187"/>
        <v>Over 0.5</v>
      </c>
      <c r="AE1054" s="6" t="str">
        <f t="shared" si="1188"/>
        <v>?</v>
      </c>
      <c r="AF1054" s="6"/>
      <c r="AG1054">
        <f t="shared" si="1189"/>
        <v>3</v>
      </c>
      <c r="AH1054">
        <f t="shared" si="1190"/>
        <v>0</v>
      </c>
      <c r="AI1054">
        <f t="shared" si="1191"/>
        <v>2</v>
      </c>
      <c r="AJ1054">
        <f t="shared" si="1192"/>
        <v>0</v>
      </c>
      <c r="AK1054" s="2" t="str">
        <f t="shared" si="1193"/>
        <v>-</v>
      </c>
      <c r="AL1054" s="2" t="str">
        <f t="shared" si="1194"/>
        <v>-</v>
      </c>
    </row>
    <row r="1055" spans="2:38">
      <c r="B1055" t="s">
        <v>603</v>
      </c>
      <c r="C1055" s="10">
        <v>0.5</v>
      </c>
      <c r="D1055" s="9" t="s">
        <v>598</v>
      </c>
      <c r="E1055" s="2" t="s">
        <v>0</v>
      </c>
      <c r="F1055" s="8" t="s">
        <v>616</v>
      </c>
      <c r="G1055" s="2">
        <v>29</v>
      </c>
      <c r="H1055" s="2">
        <v>56</v>
      </c>
      <c r="I1055" s="2">
        <v>14</v>
      </c>
      <c r="J1055" s="2" t="s">
        <v>1</v>
      </c>
      <c r="K1055" s="2">
        <v>1</v>
      </c>
      <c r="L1055" s="2">
        <v>15</v>
      </c>
      <c r="M1055" s="3" t="s">
        <v>13</v>
      </c>
      <c r="N1055" s="3" t="s">
        <v>13</v>
      </c>
      <c r="O1055" s="2" t="b">
        <v>1</v>
      </c>
      <c r="P1055" s="2" t="b">
        <v>1</v>
      </c>
      <c r="Q1055" s="2" t="s">
        <v>2</v>
      </c>
      <c r="R1055" s="2" t="s">
        <v>2</v>
      </c>
      <c r="S1055" s="44">
        <v>60</v>
      </c>
      <c r="T1055" s="44" t="s">
        <v>11</v>
      </c>
      <c r="U1055" s="20">
        <v>1.6</v>
      </c>
      <c r="V1055" s="11"/>
      <c r="W1055" s="2">
        <f t="shared" si="1181"/>
        <v>10</v>
      </c>
      <c r="X1055">
        <f t="shared" si="1182"/>
        <v>5</v>
      </c>
      <c r="Y1055">
        <f t="shared" si="1183"/>
        <v>5</v>
      </c>
      <c r="Z1055">
        <f t="shared" si="1184"/>
        <v>5</v>
      </c>
      <c r="AA1055" s="2">
        <f t="shared" si="1185"/>
        <v>75</v>
      </c>
      <c r="AB1055" s="2" t="str">
        <f t="shared" si="1186"/>
        <v>Under 1.5</v>
      </c>
      <c r="AC1055" s="6"/>
      <c r="AD1055" s="6" t="str">
        <f t="shared" si="1187"/>
        <v>Over 0.5</v>
      </c>
      <c r="AE1055" s="6" t="str">
        <f t="shared" si="1188"/>
        <v>?</v>
      </c>
      <c r="AF1055" s="6"/>
      <c r="AG1055">
        <f t="shared" si="1189"/>
        <v>6</v>
      </c>
      <c r="AH1055">
        <f t="shared" si="1190"/>
        <v>0</v>
      </c>
      <c r="AI1055">
        <f t="shared" si="1191"/>
        <v>2</v>
      </c>
      <c r="AJ1055">
        <f t="shared" si="1192"/>
        <v>0</v>
      </c>
      <c r="AK1055" s="2" t="str">
        <f t="shared" si="1193"/>
        <v>-</v>
      </c>
      <c r="AL1055" s="2" t="str">
        <f t="shared" si="1194"/>
        <v>-</v>
      </c>
    </row>
    <row r="1056" spans="2:38">
      <c r="B1056" t="s">
        <v>603</v>
      </c>
      <c r="C1056" s="10">
        <v>0.58333333333333337</v>
      </c>
      <c r="D1056" s="9" t="s">
        <v>605</v>
      </c>
      <c r="E1056" s="2" t="s">
        <v>0</v>
      </c>
      <c r="F1056" s="8" t="s">
        <v>599</v>
      </c>
      <c r="G1056" s="2">
        <v>35</v>
      </c>
      <c r="H1056" s="2">
        <v>52</v>
      </c>
      <c r="I1056" s="2">
        <v>13</v>
      </c>
      <c r="J1056" s="2" t="s">
        <v>1</v>
      </c>
      <c r="K1056" s="2">
        <v>1</v>
      </c>
      <c r="L1056" s="2">
        <v>22</v>
      </c>
      <c r="M1056" s="3" t="s">
        <v>13</v>
      </c>
      <c r="N1056" s="3" t="s">
        <v>13</v>
      </c>
      <c r="O1056" s="2">
        <v>52</v>
      </c>
      <c r="P1056" s="2" t="b">
        <v>1</v>
      </c>
      <c r="Q1056" s="2" t="s">
        <v>2</v>
      </c>
      <c r="R1056" s="2" t="s">
        <v>2</v>
      </c>
      <c r="S1056" s="44">
        <v>58</v>
      </c>
      <c r="T1056" s="44" t="s">
        <v>11</v>
      </c>
      <c r="U1056" s="20">
        <v>1.7</v>
      </c>
      <c r="V1056" s="11"/>
      <c r="W1056" s="2">
        <f t="shared" si="1181"/>
        <v>0</v>
      </c>
      <c r="X1056">
        <f t="shared" si="1182"/>
        <v>0</v>
      </c>
      <c r="Y1056">
        <f t="shared" si="1183"/>
        <v>5</v>
      </c>
      <c r="Z1056">
        <f t="shared" si="1184"/>
        <v>5</v>
      </c>
      <c r="AA1056" s="2">
        <f t="shared" si="1185"/>
        <v>60</v>
      </c>
      <c r="AB1056" s="2" t="str">
        <f t="shared" si="1186"/>
        <v>Under 1.5</v>
      </c>
      <c r="AC1056" s="6"/>
      <c r="AD1056" s="6" t="str">
        <f t="shared" si="1187"/>
        <v>Over 0.5</v>
      </c>
      <c r="AE1056" s="6" t="str">
        <f t="shared" si="1188"/>
        <v>?</v>
      </c>
      <c r="AF1056" s="6"/>
      <c r="AG1056">
        <f t="shared" si="1189"/>
        <v>5</v>
      </c>
      <c r="AH1056">
        <f t="shared" si="1190"/>
        <v>0</v>
      </c>
      <c r="AI1056">
        <f t="shared" si="1191"/>
        <v>2</v>
      </c>
      <c r="AJ1056">
        <f t="shared" si="1192"/>
        <v>0</v>
      </c>
      <c r="AK1056" s="2" t="str">
        <f t="shared" si="1193"/>
        <v>-</v>
      </c>
      <c r="AL1056" s="2" t="str">
        <f t="shared" si="1194"/>
        <v>-</v>
      </c>
    </row>
    <row r="1057" spans="2:38">
      <c r="B1057" t="s">
        <v>603</v>
      </c>
      <c r="C1057" s="10">
        <v>0.58333333333333337</v>
      </c>
      <c r="D1057" s="9" t="s">
        <v>617</v>
      </c>
      <c r="E1057" s="2" t="s">
        <v>0</v>
      </c>
      <c r="F1057" s="8" t="s">
        <v>618</v>
      </c>
      <c r="G1057" s="2">
        <v>29</v>
      </c>
      <c r="H1057" s="2">
        <v>60</v>
      </c>
      <c r="I1057" s="2">
        <v>10</v>
      </c>
      <c r="J1057" s="2" t="s">
        <v>1</v>
      </c>
      <c r="K1057" s="2" t="s">
        <v>1</v>
      </c>
      <c r="L1057" s="2">
        <v>19</v>
      </c>
      <c r="M1057" s="3" t="s">
        <v>13</v>
      </c>
      <c r="N1057" s="3" t="s">
        <v>13</v>
      </c>
      <c r="O1057" s="2" t="b">
        <v>1</v>
      </c>
      <c r="P1057" s="2" t="b">
        <v>1</v>
      </c>
      <c r="Q1057" s="2" t="b">
        <v>1</v>
      </c>
      <c r="R1057" s="2" t="s">
        <v>2</v>
      </c>
      <c r="S1057" s="44">
        <v>80</v>
      </c>
      <c r="T1057" s="44" t="s">
        <v>11</v>
      </c>
      <c r="U1057" s="20">
        <v>1.65</v>
      </c>
      <c r="V1057" s="11"/>
      <c r="W1057" s="2">
        <f t="shared" si="1181"/>
        <v>10</v>
      </c>
      <c r="X1057">
        <f t="shared" si="1182"/>
        <v>0</v>
      </c>
      <c r="Y1057">
        <f t="shared" si="1183"/>
        <v>10</v>
      </c>
      <c r="Z1057">
        <f t="shared" si="1184"/>
        <v>5</v>
      </c>
      <c r="AA1057" s="2">
        <f t="shared" si="1185"/>
        <v>75</v>
      </c>
      <c r="AB1057" s="2" t="str">
        <f t="shared" si="1186"/>
        <v>Under 1.5</v>
      </c>
      <c r="AC1057" s="6"/>
      <c r="AD1057" s="6" t="str">
        <f t="shared" si="1187"/>
        <v>Over 0.5</v>
      </c>
      <c r="AE1057" s="6" t="str">
        <f t="shared" si="1188"/>
        <v>?</v>
      </c>
      <c r="AF1057" s="6"/>
      <c r="AG1057">
        <f t="shared" si="1189"/>
        <v>6</v>
      </c>
      <c r="AH1057">
        <f t="shared" si="1190"/>
        <v>0</v>
      </c>
      <c r="AI1057">
        <f t="shared" si="1191"/>
        <v>2</v>
      </c>
      <c r="AJ1057">
        <f t="shared" si="1192"/>
        <v>0</v>
      </c>
      <c r="AK1057" s="2" t="str">
        <f t="shared" si="1193"/>
        <v>-</v>
      </c>
      <c r="AL1057" s="2" t="str">
        <f t="shared" si="1194"/>
        <v>-</v>
      </c>
    </row>
    <row r="1058" spans="2:38">
      <c r="B1058" t="s">
        <v>382</v>
      </c>
      <c r="C1058" s="10">
        <v>0.625</v>
      </c>
      <c r="D1058" s="9" t="s">
        <v>733</v>
      </c>
      <c r="E1058" s="2" t="s">
        <v>0</v>
      </c>
      <c r="F1058" s="8" t="s">
        <v>392</v>
      </c>
      <c r="G1058" s="2">
        <v>38</v>
      </c>
      <c r="H1058" s="2">
        <v>47</v>
      </c>
      <c r="I1058" s="2">
        <v>15</v>
      </c>
      <c r="J1058" s="2" t="s">
        <v>1</v>
      </c>
      <c r="K1058" s="2">
        <v>1</v>
      </c>
      <c r="L1058" s="2">
        <v>23</v>
      </c>
      <c r="M1058" s="3" t="s">
        <v>13</v>
      </c>
      <c r="N1058" s="3" t="s">
        <v>13</v>
      </c>
      <c r="O1058" s="2">
        <v>47</v>
      </c>
      <c r="P1058" s="2" t="b">
        <v>1</v>
      </c>
      <c r="Q1058" s="2" t="s">
        <v>2</v>
      </c>
      <c r="R1058" s="2" t="s">
        <v>2</v>
      </c>
      <c r="S1058" s="44">
        <v>33</v>
      </c>
      <c r="T1058" s="44" t="s">
        <v>12</v>
      </c>
      <c r="U1058" s="20">
        <v>1.65</v>
      </c>
      <c r="V1058" s="11"/>
      <c r="W1058" s="2">
        <f t="shared" si="1181"/>
        <v>0</v>
      </c>
      <c r="X1058">
        <f t="shared" si="1182"/>
        <v>0</v>
      </c>
      <c r="Y1058">
        <f t="shared" si="1183"/>
        <v>0</v>
      </c>
      <c r="Z1058">
        <f t="shared" si="1184"/>
        <v>0</v>
      </c>
      <c r="AA1058" s="2">
        <f t="shared" si="1185"/>
        <v>50</v>
      </c>
      <c r="AB1058" s="2" t="str">
        <f t="shared" si="1186"/>
        <v>Over 0.5</v>
      </c>
      <c r="AC1058" s="6"/>
      <c r="AD1058" s="6" t="str">
        <f t="shared" si="1187"/>
        <v>Over 0.5</v>
      </c>
      <c r="AE1058" s="6" t="str">
        <f t="shared" si="1188"/>
        <v>?</v>
      </c>
      <c r="AF1058" s="6"/>
      <c r="AG1058">
        <f t="shared" si="1189"/>
        <v>0</v>
      </c>
      <c r="AH1058">
        <f t="shared" si="1190"/>
        <v>0</v>
      </c>
      <c r="AI1058">
        <f t="shared" si="1191"/>
        <v>0</v>
      </c>
      <c r="AJ1058">
        <f t="shared" si="1192"/>
        <v>0</v>
      </c>
      <c r="AK1058" s="2" t="str">
        <f t="shared" si="1193"/>
        <v>-</v>
      </c>
      <c r="AL1058" s="2" t="str">
        <f t="shared" si="1194"/>
        <v>-</v>
      </c>
    </row>
    <row r="1059" spans="2:38">
      <c r="B1059" t="s">
        <v>307</v>
      </c>
      <c r="C1059" s="10">
        <v>0.625</v>
      </c>
      <c r="D1059" s="9" t="s">
        <v>345</v>
      </c>
      <c r="E1059" s="2" t="s">
        <v>0</v>
      </c>
      <c r="F1059" s="8" t="s">
        <v>570</v>
      </c>
      <c r="G1059" s="2">
        <v>35</v>
      </c>
      <c r="H1059" s="2">
        <v>51</v>
      </c>
      <c r="I1059" s="2">
        <v>14</v>
      </c>
      <c r="J1059" s="2" t="s">
        <v>1</v>
      </c>
      <c r="K1059" s="2" t="s">
        <v>1</v>
      </c>
      <c r="L1059" s="2">
        <v>21</v>
      </c>
      <c r="M1059" s="3" t="s">
        <v>13</v>
      </c>
      <c r="N1059" s="3" t="s">
        <v>13</v>
      </c>
      <c r="O1059" s="2">
        <v>51</v>
      </c>
      <c r="P1059" s="2" t="b">
        <v>1</v>
      </c>
      <c r="Q1059" s="2" t="b">
        <v>1</v>
      </c>
      <c r="R1059" s="2" t="s">
        <v>2</v>
      </c>
      <c r="S1059" s="44">
        <v>53</v>
      </c>
      <c r="T1059" s="44" t="s">
        <v>12</v>
      </c>
      <c r="U1059" s="20">
        <v>2</v>
      </c>
      <c r="V1059" s="11"/>
      <c r="W1059" s="2">
        <f t="shared" si="1181"/>
        <v>0</v>
      </c>
      <c r="X1059">
        <f t="shared" si="1182"/>
        <v>0</v>
      </c>
      <c r="Y1059">
        <f t="shared" si="1183"/>
        <v>5</v>
      </c>
      <c r="Z1059">
        <f t="shared" si="1184"/>
        <v>0</v>
      </c>
      <c r="AA1059" s="2">
        <f t="shared" si="1185"/>
        <v>55</v>
      </c>
      <c r="AB1059" s="2" t="str">
        <f t="shared" si="1186"/>
        <v>Over 0.5</v>
      </c>
      <c r="AC1059" s="6"/>
      <c r="AD1059" s="6" t="str">
        <f t="shared" si="1187"/>
        <v>Over 0.5</v>
      </c>
      <c r="AE1059" s="6" t="str">
        <f t="shared" si="1188"/>
        <v>?</v>
      </c>
      <c r="AF1059" s="6"/>
      <c r="AG1059">
        <f t="shared" si="1189"/>
        <v>4</v>
      </c>
      <c r="AH1059">
        <f t="shared" si="1190"/>
        <v>0</v>
      </c>
      <c r="AI1059">
        <f t="shared" si="1191"/>
        <v>2</v>
      </c>
      <c r="AJ1059">
        <f t="shared" si="1192"/>
        <v>0</v>
      </c>
      <c r="AK1059" s="2" t="str">
        <f t="shared" si="1193"/>
        <v>-</v>
      </c>
      <c r="AL1059" s="2" t="str">
        <f t="shared" si="1194"/>
        <v>-</v>
      </c>
    </row>
    <row r="1060" spans="2:38">
      <c r="B1060" t="s">
        <v>307</v>
      </c>
      <c r="C1060" s="10">
        <v>0.625</v>
      </c>
      <c r="D1060" s="9" t="s">
        <v>302</v>
      </c>
      <c r="E1060" s="2" t="s">
        <v>0</v>
      </c>
      <c r="F1060" s="8" t="s">
        <v>301</v>
      </c>
      <c r="G1060" s="2">
        <v>24</v>
      </c>
      <c r="H1060" s="2">
        <v>56</v>
      </c>
      <c r="I1060" s="2">
        <v>20</v>
      </c>
      <c r="J1060" s="2" t="s">
        <v>1</v>
      </c>
      <c r="K1060" s="2">
        <v>1</v>
      </c>
      <c r="L1060" s="2">
        <v>4</v>
      </c>
      <c r="M1060" s="3" t="s">
        <v>13</v>
      </c>
      <c r="N1060" s="3" t="s">
        <v>13</v>
      </c>
      <c r="O1060" s="2" t="b">
        <v>1</v>
      </c>
      <c r="P1060" s="2" t="b">
        <v>1</v>
      </c>
      <c r="Q1060" s="2" t="s">
        <v>2</v>
      </c>
      <c r="R1060" s="2" t="b">
        <v>1</v>
      </c>
      <c r="S1060" s="44">
        <v>50</v>
      </c>
      <c r="T1060" s="44" t="s">
        <v>11</v>
      </c>
      <c r="U1060" s="20">
        <v>1.6</v>
      </c>
      <c r="V1060" s="11"/>
      <c r="W1060" s="2">
        <f t="shared" si="1181"/>
        <v>10</v>
      </c>
      <c r="X1060">
        <f t="shared" si="1182"/>
        <v>10</v>
      </c>
      <c r="Y1060">
        <f t="shared" si="1183"/>
        <v>5</v>
      </c>
      <c r="Z1060">
        <f t="shared" si="1184"/>
        <v>5</v>
      </c>
      <c r="AA1060" s="2">
        <f t="shared" si="1185"/>
        <v>80</v>
      </c>
      <c r="AB1060" s="2" t="str">
        <f t="shared" si="1186"/>
        <v>Under 1.5</v>
      </c>
      <c r="AC1060" s="6"/>
      <c r="AD1060" s="6" t="str">
        <f t="shared" si="1187"/>
        <v>Over 0.5</v>
      </c>
      <c r="AE1060" s="6" t="str">
        <f t="shared" si="1188"/>
        <v>?</v>
      </c>
      <c r="AF1060" s="6"/>
      <c r="AG1060">
        <f t="shared" si="1189"/>
        <v>6</v>
      </c>
      <c r="AH1060">
        <f t="shared" si="1190"/>
        <v>2</v>
      </c>
      <c r="AI1060">
        <f t="shared" si="1191"/>
        <v>2</v>
      </c>
      <c r="AJ1060">
        <f t="shared" si="1192"/>
        <v>10</v>
      </c>
      <c r="AK1060" s="2" t="str">
        <f t="shared" si="1193"/>
        <v>A1</v>
      </c>
      <c r="AL1060" s="2" t="str">
        <f t="shared" si="1194"/>
        <v>-</v>
      </c>
    </row>
    <row r="1061" spans="2:38">
      <c r="B1061" t="s">
        <v>307</v>
      </c>
      <c r="C1061" s="10">
        <v>0.625</v>
      </c>
      <c r="D1061" s="9" t="s">
        <v>300</v>
      </c>
      <c r="E1061" s="2" t="s">
        <v>0</v>
      </c>
      <c r="F1061" s="8" t="s">
        <v>299</v>
      </c>
      <c r="G1061" s="2">
        <v>20</v>
      </c>
      <c r="H1061" s="2">
        <v>60</v>
      </c>
      <c r="I1061" s="2">
        <v>20</v>
      </c>
      <c r="J1061" s="2" t="s">
        <v>1</v>
      </c>
      <c r="K1061" s="2" t="s">
        <v>1</v>
      </c>
      <c r="L1061" s="2">
        <v>0</v>
      </c>
      <c r="M1061" s="3" t="s">
        <v>13</v>
      </c>
      <c r="N1061" s="3" t="s">
        <v>13</v>
      </c>
      <c r="O1061" s="2" t="b">
        <v>1</v>
      </c>
      <c r="P1061" s="2" t="b">
        <v>1</v>
      </c>
      <c r="Q1061" s="2" t="b">
        <v>1</v>
      </c>
      <c r="R1061" s="2" t="b">
        <v>1</v>
      </c>
      <c r="S1061" s="44">
        <v>39</v>
      </c>
      <c r="T1061" s="44" t="s">
        <v>11</v>
      </c>
      <c r="U1061" s="20">
        <v>1.55</v>
      </c>
      <c r="V1061" s="11"/>
      <c r="W1061" s="2">
        <f t="shared" si="1181"/>
        <v>10</v>
      </c>
      <c r="X1061">
        <f t="shared" si="1182"/>
        <v>10</v>
      </c>
      <c r="Y1061">
        <f t="shared" si="1183"/>
        <v>0</v>
      </c>
      <c r="Z1061">
        <f t="shared" si="1184"/>
        <v>5</v>
      </c>
      <c r="AA1061" s="2">
        <f t="shared" si="1185"/>
        <v>75</v>
      </c>
      <c r="AB1061" s="2" t="str">
        <f t="shared" si="1186"/>
        <v>Under 1.5</v>
      </c>
      <c r="AC1061" s="6"/>
      <c r="AD1061" s="6" t="str">
        <f t="shared" si="1187"/>
        <v>Over 0.5</v>
      </c>
      <c r="AE1061" s="6" t="str">
        <f t="shared" si="1188"/>
        <v>?</v>
      </c>
      <c r="AF1061" s="6"/>
      <c r="AG1061">
        <f t="shared" si="1189"/>
        <v>6</v>
      </c>
      <c r="AH1061">
        <f t="shared" si="1190"/>
        <v>2</v>
      </c>
      <c r="AI1061">
        <f t="shared" si="1191"/>
        <v>0</v>
      </c>
      <c r="AJ1061">
        <f t="shared" si="1192"/>
        <v>0</v>
      </c>
      <c r="AK1061" s="2" t="str">
        <f t="shared" si="1193"/>
        <v>-</v>
      </c>
      <c r="AL1061" s="2" t="str">
        <f t="shared" si="1194"/>
        <v>-</v>
      </c>
    </row>
    <row r="1062" spans="2:38">
      <c r="B1062" t="s">
        <v>603</v>
      </c>
      <c r="C1062" s="10">
        <v>0.625</v>
      </c>
      <c r="D1062" s="9" t="s">
        <v>625</v>
      </c>
      <c r="E1062" s="2" t="s">
        <v>0</v>
      </c>
      <c r="F1062" s="8" t="s">
        <v>604</v>
      </c>
      <c r="G1062" s="2">
        <v>15</v>
      </c>
      <c r="H1062" s="2">
        <v>61</v>
      </c>
      <c r="I1062" s="2">
        <v>25</v>
      </c>
      <c r="J1062" s="2" t="s">
        <v>1</v>
      </c>
      <c r="K1062" s="2">
        <v>2</v>
      </c>
      <c r="L1062" s="2">
        <v>10</v>
      </c>
      <c r="M1062" s="3" t="s">
        <v>13</v>
      </c>
      <c r="N1062" s="3" t="s">
        <v>13</v>
      </c>
      <c r="O1062" s="2" t="b">
        <v>1</v>
      </c>
      <c r="P1062" s="2" t="b">
        <v>1</v>
      </c>
      <c r="Q1062" s="2" t="s">
        <v>2</v>
      </c>
      <c r="R1062" s="2" t="s">
        <v>2</v>
      </c>
      <c r="S1062" s="44">
        <v>44</v>
      </c>
      <c r="T1062" s="44" t="s">
        <v>12</v>
      </c>
      <c r="U1062" s="20">
        <v>1.6</v>
      </c>
      <c r="V1062" s="11"/>
      <c r="W1062" s="2">
        <f t="shared" si="1181"/>
        <v>10</v>
      </c>
      <c r="X1062">
        <f t="shared" si="1182"/>
        <v>5</v>
      </c>
      <c r="Y1062">
        <f t="shared" si="1183"/>
        <v>0</v>
      </c>
      <c r="Z1062">
        <f t="shared" si="1184"/>
        <v>0</v>
      </c>
      <c r="AA1062" s="2">
        <f t="shared" si="1185"/>
        <v>65</v>
      </c>
      <c r="AB1062" s="2" t="str">
        <f t="shared" si="1186"/>
        <v>Under 1.5</v>
      </c>
      <c r="AC1062" s="6"/>
      <c r="AD1062" s="6" t="str">
        <f t="shared" si="1187"/>
        <v>Over 0.5</v>
      </c>
      <c r="AE1062" s="6" t="str">
        <f t="shared" si="1188"/>
        <v>?</v>
      </c>
      <c r="AF1062" s="6"/>
      <c r="AG1062">
        <f t="shared" si="1189"/>
        <v>6</v>
      </c>
      <c r="AH1062">
        <f t="shared" si="1190"/>
        <v>0</v>
      </c>
      <c r="AI1062">
        <f t="shared" si="1191"/>
        <v>0</v>
      </c>
      <c r="AJ1062">
        <f t="shared" si="1192"/>
        <v>0</v>
      </c>
      <c r="AK1062" s="2" t="str">
        <f t="shared" si="1193"/>
        <v>-</v>
      </c>
      <c r="AL1062" s="2" t="str">
        <f t="shared" si="1194"/>
        <v>-</v>
      </c>
    </row>
    <row r="1063" spans="2:38">
      <c r="B1063" t="s">
        <v>334</v>
      </c>
      <c r="C1063" s="10">
        <v>0.66666666666666663</v>
      </c>
      <c r="D1063" s="9" t="s">
        <v>1470</v>
      </c>
      <c r="E1063" s="2" t="s">
        <v>0</v>
      </c>
      <c r="F1063" s="8" t="s">
        <v>667</v>
      </c>
      <c r="G1063" s="2">
        <v>36</v>
      </c>
      <c r="H1063" s="2">
        <v>43</v>
      </c>
      <c r="I1063" s="2">
        <v>21</v>
      </c>
      <c r="J1063" s="2" t="s">
        <v>1</v>
      </c>
      <c r="K1063" s="2">
        <v>1</v>
      </c>
      <c r="L1063" s="2">
        <v>15</v>
      </c>
      <c r="M1063" s="3" t="s">
        <v>13</v>
      </c>
      <c r="N1063" s="3" t="s">
        <v>13</v>
      </c>
      <c r="O1063" s="2">
        <v>43</v>
      </c>
      <c r="P1063" s="2" t="b">
        <v>1</v>
      </c>
      <c r="Q1063" s="2" t="s">
        <v>2</v>
      </c>
      <c r="R1063" s="2" t="s">
        <v>2</v>
      </c>
      <c r="S1063" s="44">
        <v>46</v>
      </c>
      <c r="T1063" s="44" t="s">
        <v>11</v>
      </c>
      <c r="U1063" s="20">
        <v>1.55</v>
      </c>
      <c r="V1063" s="11"/>
      <c r="W1063" s="2">
        <f t="shared" si="1181"/>
        <v>0</v>
      </c>
      <c r="X1063">
        <f t="shared" si="1182"/>
        <v>5</v>
      </c>
      <c r="Y1063">
        <f t="shared" si="1183"/>
        <v>0</v>
      </c>
      <c r="Z1063">
        <f t="shared" si="1184"/>
        <v>5</v>
      </c>
      <c r="AA1063" s="2">
        <f t="shared" si="1185"/>
        <v>60</v>
      </c>
      <c r="AB1063" s="2" t="str">
        <f t="shared" si="1186"/>
        <v>Under 1.5</v>
      </c>
      <c r="AC1063" s="6"/>
      <c r="AD1063" s="6" t="str">
        <f t="shared" si="1187"/>
        <v>Over 0.5</v>
      </c>
      <c r="AE1063" s="6" t="str">
        <f t="shared" si="1188"/>
        <v>?</v>
      </c>
      <c r="AF1063" s="6"/>
      <c r="AG1063">
        <f t="shared" si="1189"/>
        <v>0</v>
      </c>
      <c r="AH1063">
        <f t="shared" si="1190"/>
        <v>0</v>
      </c>
      <c r="AI1063">
        <f t="shared" si="1191"/>
        <v>0</v>
      </c>
      <c r="AJ1063">
        <f t="shared" si="1192"/>
        <v>0</v>
      </c>
      <c r="AK1063" s="2" t="str">
        <f t="shared" si="1193"/>
        <v>-</v>
      </c>
      <c r="AL1063" s="2" t="str">
        <f t="shared" si="1194"/>
        <v>-</v>
      </c>
    </row>
    <row r="1064" spans="2:38">
      <c r="B1064" t="s">
        <v>383</v>
      </c>
      <c r="C1064" s="10">
        <v>0.66666666666666663</v>
      </c>
      <c r="D1064" s="9" t="s">
        <v>740</v>
      </c>
      <c r="E1064" s="2" t="s">
        <v>0</v>
      </c>
      <c r="F1064" s="8" t="s">
        <v>362</v>
      </c>
      <c r="G1064" s="2">
        <v>38</v>
      </c>
      <c r="H1064" s="2">
        <v>54</v>
      </c>
      <c r="I1064" s="2">
        <v>9</v>
      </c>
      <c r="J1064" s="2" t="s">
        <v>1</v>
      </c>
      <c r="K1064" s="2">
        <v>1</v>
      </c>
      <c r="L1064" s="2">
        <v>29</v>
      </c>
      <c r="M1064" s="3" t="s">
        <v>13</v>
      </c>
      <c r="N1064" s="3" t="s">
        <v>13</v>
      </c>
      <c r="O1064" s="2" t="b">
        <v>1</v>
      </c>
      <c r="P1064" s="2" t="b">
        <v>1</v>
      </c>
      <c r="Q1064" s="2" t="s">
        <v>2</v>
      </c>
      <c r="R1064" s="2" t="s">
        <v>2</v>
      </c>
      <c r="S1064" s="44">
        <v>66</v>
      </c>
      <c r="T1064" s="44" t="s">
        <v>11</v>
      </c>
      <c r="U1064" s="20">
        <v>1.4</v>
      </c>
      <c r="V1064" s="11"/>
      <c r="W1064" s="2">
        <f t="shared" si="1181"/>
        <v>10</v>
      </c>
      <c r="X1064">
        <f t="shared" si="1182"/>
        <v>0</v>
      </c>
      <c r="Y1064">
        <f t="shared" si="1183"/>
        <v>10</v>
      </c>
      <c r="Z1064">
        <f t="shared" si="1184"/>
        <v>5</v>
      </c>
      <c r="AA1064" s="2">
        <f t="shared" si="1185"/>
        <v>75</v>
      </c>
      <c r="AB1064" s="2" t="str">
        <f t="shared" si="1186"/>
        <v>Under 1.5</v>
      </c>
      <c r="AC1064" s="6"/>
      <c r="AD1064" s="6" t="str">
        <f t="shared" si="1187"/>
        <v>Over 0.5</v>
      </c>
      <c r="AE1064" s="6" t="str">
        <f t="shared" si="1188"/>
        <v>?</v>
      </c>
      <c r="AF1064" s="6"/>
      <c r="AG1064">
        <f t="shared" si="1189"/>
        <v>6</v>
      </c>
      <c r="AH1064">
        <f t="shared" si="1190"/>
        <v>0</v>
      </c>
      <c r="AI1064">
        <f t="shared" si="1191"/>
        <v>2</v>
      </c>
      <c r="AJ1064">
        <f t="shared" si="1192"/>
        <v>0</v>
      </c>
      <c r="AK1064" s="2" t="str">
        <f t="shared" si="1193"/>
        <v>-</v>
      </c>
      <c r="AL1064" s="2" t="str">
        <f t="shared" si="1194"/>
        <v>-</v>
      </c>
    </row>
    <row r="1065" spans="2:38">
      <c r="B1065" t="s">
        <v>1166</v>
      </c>
      <c r="C1065" s="10">
        <v>0.6875</v>
      </c>
      <c r="D1065" s="9" t="s">
        <v>1375</v>
      </c>
      <c r="E1065" s="2" t="s">
        <v>0</v>
      </c>
      <c r="F1065" s="8" t="s">
        <v>1311</v>
      </c>
      <c r="G1065" s="2">
        <v>19</v>
      </c>
      <c r="H1065" s="2">
        <v>73</v>
      </c>
      <c r="I1065" s="2">
        <v>8</v>
      </c>
      <c r="J1065" s="2" t="s">
        <v>1</v>
      </c>
      <c r="K1065" s="2">
        <v>2</v>
      </c>
      <c r="L1065" s="2">
        <v>11</v>
      </c>
      <c r="M1065" s="3" t="s">
        <v>13</v>
      </c>
      <c r="N1065" s="3" t="s">
        <v>13</v>
      </c>
      <c r="O1065" s="2" t="b">
        <v>1</v>
      </c>
      <c r="P1065" s="2" t="b">
        <v>1</v>
      </c>
      <c r="Q1065" s="2" t="s">
        <v>2</v>
      </c>
      <c r="R1065" s="2" t="s">
        <v>2</v>
      </c>
      <c r="S1065" s="44">
        <v>42</v>
      </c>
      <c r="T1065" s="44" t="s">
        <v>12</v>
      </c>
      <c r="U1065" s="20">
        <v>1.7</v>
      </c>
      <c r="V1065" s="11"/>
      <c r="W1065" s="2">
        <f t="shared" si="1181"/>
        <v>10</v>
      </c>
      <c r="X1065">
        <f t="shared" si="1182"/>
        <v>5</v>
      </c>
      <c r="Y1065">
        <f t="shared" si="1183"/>
        <v>0</v>
      </c>
      <c r="Z1065">
        <f t="shared" si="1184"/>
        <v>0</v>
      </c>
      <c r="AA1065" s="2">
        <f t="shared" si="1185"/>
        <v>65</v>
      </c>
      <c r="AB1065" s="2" t="str">
        <f t="shared" si="1186"/>
        <v>Under 1.5</v>
      </c>
      <c r="AC1065" s="6"/>
      <c r="AD1065" s="6" t="str">
        <f t="shared" si="1187"/>
        <v>Over 0.5</v>
      </c>
      <c r="AE1065" s="6" t="str">
        <f t="shared" si="1188"/>
        <v>?</v>
      </c>
      <c r="AF1065" s="6"/>
      <c r="AG1065">
        <f t="shared" si="1189"/>
        <v>6</v>
      </c>
      <c r="AH1065">
        <f t="shared" si="1190"/>
        <v>0</v>
      </c>
      <c r="AI1065">
        <f t="shared" si="1191"/>
        <v>0</v>
      </c>
      <c r="AJ1065">
        <f t="shared" si="1192"/>
        <v>0</v>
      </c>
      <c r="AK1065" s="2" t="str">
        <f t="shared" si="1193"/>
        <v>-</v>
      </c>
      <c r="AL1065" s="2" t="str">
        <f t="shared" si="1194"/>
        <v>-</v>
      </c>
    </row>
    <row r="1066" spans="2:38">
      <c r="B1066" t="s">
        <v>1166</v>
      </c>
      <c r="C1066" s="10">
        <v>0.6875</v>
      </c>
      <c r="D1066" s="9" t="s">
        <v>1073</v>
      </c>
      <c r="E1066" s="2" t="s">
        <v>0</v>
      </c>
      <c r="F1066" s="8" t="s">
        <v>1471</v>
      </c>
      <c r="G1066" s="2">
        <v>4</v>
      </c>
      <c r="H1066" s="2">
        <v>62</v>
      </c>
      <c r="I1066" s="2">
        <v>35</v>
      </c>
      <c r="J1066" s="2" t="s">
        <v>1</v>
      </c>
      <c r="K1066" s="2">
        <v>2</v>
      </c>
      <c r="L1066" s="2">
        <v>31</v>
      </c>
      <c r="M1066" s="3" t="s">
        <v>13</v>
      </c>
      <c r="N1066" s="3" t="s">
        <v>13</v>
      </c>
      <c r="O1066" s="2" t="b">
        <v>1</v>
      </c>
      <c r="P1066" s="2" t="b">
        <v>1</v>
      </c>
      <c r="Q1066" s="2" t="s">
        <v>2</v>
      </c>
      <c r="R1066" s="2" t="s">
        <v>2</v>
      </c>
      <c r="S1066" s="44">
        <v>53</v>
      </c>
      <c r="T1066" s="44" t="s">
        <v>10</v>
      </c>
      <c r="U1066" s="20">
        <v>1.75</v>
      </c>
      <c r="V1066" s="11"/>
      <c r="W1066" s="2">
        <f t="shared" si="1181"/>
        <v>10</v>
      </c>
      <c r="X1066">
        <f t="shared" si="1182"/>
        <v>0</v>
      </c>
      <c r="Y1066">
        <f t="shared" si="1183"/>
        <v>5</v>
      </c>
      <c r="Z1066">
        <f t="shared" si="1184"/>
        <v>10</v>
      </c>
      <c r="AA1066" s="2">
        <f t="shared" si="1185"/>
        <v>75</v>
      </c>
      <c r="AB1066" s="2" t="str">
        <f t="shared" si="1186"/>
        <v>Under 1.5</v>
      </c>
      <c r="AC1066" s="6"/>
      <c r="AD1066" s="6" t="str">
        <f t="shared" si="1187"/>
        <v>Over 0.5</v>
      </c>
      <c r="AE1066" s="6" t="str">
        <f t="shared" si="1188"/>
        <v>?</v>
      </c>
      <c r="AF1066" s="6"/>
      <c r="AG1066">
        <f t="shared" si="1189"/>
        <v>6</v>
      </c>
      <c r="AH1066">
        <f t="shared" si="1190"/>
        <v>0</v>
      </c>
      <c r="AI1066">
        <f t="shared" si="1191"/>
        <v>2</v>
      </c>
      <c r="AJ1066">
        <f t="shared" si="1192"/>
        <v>0</v>
      </c>
      <c r="AK1066" s="2" t="str">
        <f t="shared" si="1193"/>
        <v>-</v>
      </c>
      <c r="AL1066" s="2" t="str">
        <f t="shared" si="1194"/>
        <v>-</v>
      </c>
    </row>
    <row r="1067" spans="2:38">
      <c r="B1067" t="s">
        <v>60</v>
      </c>
      <c r="C1067" s="10">
        <v>0.6875</v>
      </c>
      <c r="D1067" s="9" t="s">
        <v>950</v>
      </c>
      <c r="E1067" s="2" t="s">
        <v>0</v>
      </c>
      <c r="F1067" s="8" t="s">
        <v>212</v>
      </c>
      <c r="G1067" s="2">
        <v>31</v>
      </c>
      <c r="H1067" s="2">
        <v>48</v>
      </c>
      <c r="I1067" s="2">
        <v>20</v>
      </c>
      <c r="J1067" s="2" t="s">
        <v>1</v>
      </c>
      <c r="K1067" s="2">
        <v>1</v>
      </c>
      <c r="L1067" s="2">
        <v>11</v>
      </c>
      <c r="M1067" s="3" t="s">
        <v>13</v>
      </c>
      <c r="N1067" s="3" t="s">
        <v>13</v>
      </c>
      <c r="O1067" s="2">
        <v>48</v>
      </c>
      <c r="P1067" s="2" t="b">
        <v>1</v>
      </c>
      <c r="Q1067" s="2" t="s">
        <v>2</v>
      </c>
      <c r="R1067" s="2" t="s">
        <v>2</v>
      </c>
      <c r="S1067" s="44">
        <v>49</v>
      </c>
      <c r="T1067" s="44" t="s">
        <v>11</v>
      </c>
      <c r="U1067" s="20">
        <v>1.6</v>
      </c>
      <c r="V1067" s="11"/>
      <c r="W1067" s="2">
        <f t="shared" si="1181"/>
        <v>0</v>
      </c>
      <c r="X1067">
        <f t="shared" si="1182"/>
        <v>5</v>
      </c>
      <c r="Y1067">
        <f t="shared" si="1183"/>
        <v>5</v>
      </c>
      <c r="Z1067">
        <f t="shared" si="1184"/>
        <v>5</v>
      </c>
      <c r="AA1067" s="2">
        <f t="shared" si="1185"/>
        <v>65</v>
      </c>
      <c r="AB1067" s="2" t="str">
        <f t="shared" si="1186"/>
        <v>Under 1.5</v>
      </c>
      <c r="AC1067" s="6"/>
      <c r="AD1067" s="6" t="str">
        <f t="shared" si="1187"/>
        <v>Over 0.5</v>
      </c>
      <c r="AE1067" s="6" t="str">
        <f t="shared" si="1188"/>
        <v>?</v>
      </c>
      <c r="AF1067" s="6"/>
      <c r="AG1067">
        <f t="shared" si="1189"/>
        <v>1</v>
      </c>
      <c r="AH1067">
        <f t="shared" si="1190"/>
        <v>0</v>
      </c>
      <c r="AI1067">
        <f t="shared" si="1191"/>
        <v>0</v>
      </c>
      <c r="AJ1067">
        <f t="shared" si="1192"/>
        <v>0</v>
      </c>
      <c r="AK1067" s="2" t="str">
        <f t="shared" si="1193"/>
        <v>-</v>
      </c>
      <c r="AL1067" s="2" t="str">
        <f t="shared" si="1194"/>
        <v>-</v>
      </c>
    </row>
    <row r="1068" spans="2:38">
      <c r="B1068" t="s">
        <v>151</v>
      </c>
      <c r="C1068" s="10">
        <v>0.70833333333333337</v>
      </c>
      <c r="D1068" s="9" t="s">
        <v>1383</v>
      </c>
      <c r="E1068" s="2" t="s">
        <v>0</v>
      </c>
      <c r="F1068" s="8" t="s">
        <v>719</v>
      </c>
      <c r="G1068" s="2">
        <v>15</v>
      </c>
      <c r="H1068" s="2">
        <v>57</v>
      </c>
      <c r="I1068" s="2">
        <v>28</v>
      </c>
      <c r="J1068" s="2" t="s">
        <v>1</v>
      </c>
      <c r="K1068" s="2">
        <v>2</v>
      </c>
      <c r="L1068" s="2">
        <v>13</v>
      </c>
      <c r="M1068" s="3" t="s">
        <v>13</v>
      </c>
      <c r="N1068" s="3" t="s">
        <v>13</v>
      </c>
      <c r="O1068" s="2" t="b">
        <v>1</v>
      </c>
      <c r="P1068" s="2" t="b">
        <v>1</v>
      </c>
      <c r="Q1068" s="2" t="s">
        <v>2</v>
      </c>
      <c r="R1068" s="2" t="s">
        <v>2</v>
      </c>
      <c r="S1068" s="44">
        <v>52</v>
      </c>
      <c r="T1068" s="44" t="s">
        <v>12</v>
      </c>
      <c r="U1068" s="20">
        <v>2.15</v>
      </c>
      <c r="V1068" s="11"/>
      <c r="W1068" s="2">
        <f t="shared" si="1181"/>
        <v>10</v>
      </c>
      <c r="X1068">
        <f t="shared" si="1182"/>
        <v>5</v>
      </c>
      <c r="Y1068">
        <f t="shared" si="1183"/>
        <v>5</v>
      </c>
      <c r="Z1068">
        <f t="shared" si="1184"/>
        <v>0</v>
      </c>
      <c r="AA1068" s="2">
        <f t="shared" si="1185"/>
        <v>70</v>
      </c>
      <c r="AB1068" s="2" t="str">
        <f t="shared" si="1186"/>
        <v>Under 1.5</v>
      </c>
      <c r="AC1068" s="6"/>
      <c r="AD1068" s="6" t="str">
        <f t="shared" si="1187"/>
        <v>Over 0.5</v>
      </c>
      <c r="AE1068" s="6" t="str">
        <f t="shared" si="1188"/>
        <v>?</v>
      </c>
      <c r="AF1068" s="6"/>
      <c r="AG1068">
        <f t="shared" si="1189"/>
        <v>6</v>
      </c>
      <c r="AH1068">
        <f t="shared" si="1190"/>
        <v>0</v>
      </c>
      <c r="AI1068">
        <f t="shared" si="1191"/>
        <v>2</v>
      </c>
      <c r="AJ1068">
        <f t="shared" si="1192"/>
        <v>0</v>
      </c>
      <c r="AK1068" s="2" t="str">
        <f t="shared" si="1193"/>
        <v>-</v>
      </c>
      <c r="AL1068" s="2" t="str">
        <f t="shared" si="1194"/>
        <v>-</v>
      </c>
    </row>
    <row r="1069" spans="2:38">
      <c r="B1069" t="s">
        <v>259</v>
      </c>
      <c r="C1069" s="10">
        <v>0.70833333333333337</v>
      </c>
      <c r="D1069" s="9" t="s">
        <v>1131</v>
      </c>
      <c r="E1069" s="2" t="s">
        <v>0</v>
      </c>
      <c r="F1069" s="8" t="s">
        <v>246</v>
      </c>
      <c r="G1069" s="2">
        <v>37</v>
      </c>
      <c r="H1069" s="2">
        <v>48</v>
      </c>
      <c r="I1069" s="2">
        <v>14</v>
      </c>
      <c r="J1069" s="2" t="s">
        <v>1</v>
      </c>
      <c r="K1069" s="2">
        <v>1</v>
      </c>
      <c r="L1069" s="2">
        <v>23</v>
      </c>
      <c r="M1069" s="3" t="s">
        <v>13</v>
      </c>
      <c r="N1069" s="3" t="s">
        <v>13</v>
      </c>
      <c r="O1069" s="2">
        <v>48</v>
      </c>
      <c r="P1069" s="2" t="b">
        <v>1</v>
      </c>
      <c r="Q1069" s="2" t="s">
        <v>2</v>
      </c>
      <c r="R1069" s="2" t="s">
        <v>2</v>
      </c>
      <c r="S1069" s="44">
        <v>56</v>
      </c>
      <c r="T1069" s="44" t="s">
        <v>12</v>
      </c>
      <c r="U1069" s="20">
        <v>1.85</v>
      </c>
      <c r="V1069" s="11"/>
      <c r="W1069" s="2">
        <f t="shared" si="1181"/>
        <v>0</v>
      </c>
      <c r="X1069">
        <f t="shared" si="1182"/>
        <v>0</v>
      </c>
      <c r="Y1069">
        <f t="shared" si="1183"/>
        <v>5</v>
      </c>
      <c r="Z1069">
        <f t="shared" si="1184"/>
        <v>0</v>
      </c>
      <c r="AA1069" s="2">
        <f t="shared" si="1185"/>
        <v>55</v>
      </c>
      <c r="AB1069" s="2" t="str">
        <f t="shared" si="1186"/>
        <v>Over 0.5</v>
      </c>
      <c r="AC1069" s="6"/>
      <c r="AD1069" s="6" t="str">
        <f t="shared" si="1187"/>
        <v>Over 0.5</v>
      </c>
      <c r="AE1069" s="6" t="str">
        <f t="shared" si="1188"/>
        <v>?</v>
      </c>
      <c r="AF1069" s="6"/>
      <c r="AG1069">
        <f t="shared" si="1189"/>
        <v>1</v>
      </c>
      <c r="AH1069">
        <f t="shared" si="1190"/>
        <v>0</v>
      </c>
      <c r="AI1069">
        <f t="shared" si="1191"/>
        <v>2</v>
      </c>
      <c r="AJ1069">
        <f t="shared" si="1192"/>
        <v>0</v>
      </c>
      <c r="AK1069" s="2" t="str">
        <f t="shared" si="1193"/>
        <v>-</v>
      </c>
      <c r="AL1069" s="2" t="str">
        <f t="shared" si="1194"/>
        <v>-</v>
      </c>
    </row>
    <row r="1070" spans="2:38">
      <c r="B1070" t="s">
        <v>382</v>
      </c>
      <c r="C1070" s="10">
        <v>0.70833333333333337</v>
      </c>
      <c r="D1070" s="9" t="s">
        <v>1309</v>
      </c>
      <c r="E1070" s="2" t="s">
        <v>0</v>
      </c>
      <c r="F1070" s="8" t="s">
        <v>437</v>
      </c>
      <c r="G1070" s="2">
        <v>32</v>
      </c>
      <c r="H1070" s="2">
        <v>49</v>
      </c>
      <c r="I1070" s="2">
        <v>20</v>
      </c>
      <c r="J1070" s="2" t="s">
        <v>1</v>
      </c>
      <c r="K1070" s="2">
        <v>2</v>
      </c>
      <c r="L1070" s="2">
        <v>12</v>
      </c>
      <c r="M1070" s="3" t="s">
        <v>13</v>
      </c>
      <c r="N1070" s="3" t="s">
        <v>13</v>
      </c>
      <c r="O1070" s="2">
        <v>49</v>
      </c>
      <c r="P1070" s="2" t="b">
        <v>1</v>
      </c>
      <c r="Q1070" s="2" t="s">
        <v>2</v>
      </c>
      <c r="R1070" s="2" t="s">
        <v>2</v>
      </c>
      <c r="S1070" s="44">
        <v>60</v>
      </c>
      <c r="T1070" s="44" t="s">
        <v>10</v>
      </c>
      <c r="U1070" s="20">
        <v>1.8</v>
      </c>
      <c r="V1070" s="11"/>
      <c r="W1070" s="2">
        <f t="shared" ref="W1070:W1101" si="1195">IF(H1070&gt;52,10,0)</f>
        <v>0</v>
      </c>
      <c r="X1070">
        <f t="shared" ref="X1070:X1101" si="1196">IF(L1070&gt;15,0,IF(L1070&lt;8,10,5))</f>
        <v>5</v>
      </c>
      <c r="Y1070">
        <f t="shared" ref="Y1070:Y1101" si="1197">IF(S1070&gt;60,10,IF(S1070&lt;49,0,5))</f>
        <v>5</v>
      </c>
      <c r="Z1070">
        <f t="shared" ref="Z1070:Z1101" si="1198">IF(T1070="Y",10,IF(T1070="C",5,0))</f>
        <v>10</v>
      </c>
      <c r="AA1070" s="2">
        <f t="shared" ref="AA1070:AA1101" si="1199">SUM(W1070:Z1070)+50</f>
        <v>70</v>
      </c>
      <c r="AB1070" s="2" t="str">
        <f t="shared" ref="AB1070:AB1101" si="1200">IF(AA1070&lt;56,"Over 0.5","Under 1.5")</f>
        <v>Under 1.5</v>
      </c>
      <c r="AC1070" s="6"/>
      <c r="AD1070" s="6" t="str">
        <f t="shared" ref="AD1070:AD1101" si="1201">IF(M1070="1-0","Under 1.5",IF(M1070="0-0","Under 1.5",IF(M1070="0-1","Under 1.5","Over 0.5")))</f>
        <v>Over 0.5</v>
      </c>
      <c r="AE1070" s="6" t="str">
        <f t="shared" ref="AE1070:AE1101" si="1202">IF(M1070="?",M1070,IF(AB1070=AD1070,"WON",IF(M1070="0-1","WON",IF(M1070="1-0","WON","LOST"))))</f>
        <v>?</v>
      </c>
      <c r="AF1070" s="6"/>
      <c r="AG1070">
        <f t="shared" ref="AG1070:AG1101" si="1203">IF(H1070&gt;52,6,IF(H1070=52,5,IF(H1070=51,4,IF(H1070=50,3,IF(H1070=49,2,IF(H1070=48,1,0))))))</f>
        <v>2</v>
      </c>
      <c r="AH1070">
        <f t="shared" ref="AH1070:AH1101" si="1204">IF(L1070&lt;8,2,0)</f>
        <v>0</v>
      </c>
      <c r="AI1070">
        <f t="shared" ref="AI1070:AI1101" si="1205">IF(S1070&gt;49,2,0)</f>
        <v>2</v>
      </c>
      <c r="AJ1070">
        <f t="shared" ref="AJ1070:AJ1101" si="1206">IF(SUM(AH1070:AI1070)=4,SUM(AG1070:AI1070),0)</f>
        <v>0</v>
      </c>
      <c r="AK1070" s="2" t="str">
        <f t="shared" ref="AK1070:AK1101" si="1207">IF(AJ1070=10,"A1",IF(AJ1070=9,"A2",IF(AJ1070=8,"A3",IF(AJ1070=7,"A4",IF(AJ1070=6,"A5","-")))))</f>
        <v>-</v>
      </c>
      <c r="AL1070" s="2" t="str">
        <f t="shared" ref="AL1070:AL1101" si="1208">IF(AND(L1070&lt;11,U1070&lt;1.75,AA1070&gt;65,OR((AND(S1070&gt;49,S1070&lt;61,T1070="Y")),(AND(S1070&lt;48,T1070="Y")),(AND(S1070&gt;60,T1070="N")),(AND(S1070&gt;60,T1070="Y")),(AND(S1070&gt;60,T1070="C")))),"Pick","-")</f>
        <v>-</v>
      </c>
    </row>
    <row r="1071" spans="2:38">
      <c r="B1071" t="s">
        <v>258</v>
      </c>
      <c r="C1071" s="10">
        <v>0.70833333333333337</v>
      </c>
      <c r="D1071" s="9" t="s">
        <v>1097</v>
      </c>
      <c r="E1071" s="2" t="s">
        <v>0</v>
      </c>
      <c r="F1071" s="8" t="s">
        <v>270</v>
      </c>
      <c r="G1071" s="2">
        <v>18</v>
      </c>
      <c r="H1071" s="2">
        <v>69</v>
      </c>
      <c r="I1071" s="2">
        <v>13</v>
      </c>
      <c r="J1071" s="2" t="s">
        <v>1</v>
      </c>
      <c r="K1071" s="2">
        <v>1</v>
      </c>
      <c r="L1071" s="2">
        <v>5</v>
      </c>
      <c r="M1071" s="3" t="s">
        <v>13</v>
      </c>
      <c r="N1071" s="3" t="s">
        <v>13</v>
      </c>
      <c r="O1071" s="2" t="b">
        <v>1</v>
      </c>
      <c r="P1071" s="2" t="b">
        <v>1</v>
      </c>
      <c r="Q1071" s="2" t="s">
        <v>2</v>
      </c>
      <c r="R1071" s="2" t="b">
        <v>1</v>
      </c>
      <c r="S1071" s="44">
        <v>62</v>
      </c>
      <c r="T1071" s="44" t="s">
        <v>10</v>
      </c>
      <c r="U1071" s="20">
        <v>1.4</v>
      </c>
      <c r="V1071" s="11"/>
      <c r="W1071" s="2">
        <f t="shared" si="1195"/>
        <v>10</v>
      </c>
      <c r="X1071">
        <f t="shared" si="1196"/>
        <v>10</v>
      </c>
      <c r="Y1071">
        <f t="shared" si="1197"/>
        <v>10</v>
      </c>
      <c r="Z1071">
        <f t="shared" si="1198"/>
        <v>10</v>
      </c>
      <c r="AA1071" s="2">
        <f t="shared" si="1199"/>
        <v>90</v>
      </c>
      <c r="AB1071" s="2" t="str">
        <f t="shared" si="1200"/>
        <v>Under 1.5</v>
      </c>
      <c r="AC1071" s="6"/>
      <c r="AD1071" s="6" t="str">
        <f t="shared" si="1201"/>
        <v>Over 0.5</v>
      </c>
      <c r="AE1071" s="6" t="str">
        <f t="shared" si="1202"/>
        <v>?</v>
      </c>
      <c r="AF1071" s="6"/>
      <c r="AG1071">
        <f t="shared" si="1203"/>
        <v>6</v>
      </c>
      <c r="AH1071">
        <f t="shared" si="1204"/>
        <v>2</v>
      </c>
      <c r="AI1071">
        <f t="shared" si="1205"/>
        <v>2</v>
      </c>
      <c r="AJ1071">
        <f t="shared" si="1206"/>
        <v>10</v>
      </c>
      <c r="AK1071" s="2" t="str">
        <f t="shared" si="1207"/>
        <v>A1</v>
      </c>
      <c r="AL1071" s="2" t="str">
        <f t="shared" si="1208"/>
        <v>Pick</v>
      </c>
    </row>
    <row r="1072" spans="2:38">
      <c r="B1072" t="s">
        <v>403</v>
      </c>
      <c r="C1072" s="10">
        <v>0.72916666666666663</v>
      </c>
      <c r="D1072" s="9" t="s">
        <v>1065</v>
      </c>
      <c r="E1072" s="2" t="s">
        <v>0</v>
      </c>
      <c r="F1072" s="8" t="s">
        <v>878</v>
      </c>
      <c r="G1072" s="2">
        <v>28</v>
      </c>
      <c r="H1072" s="2">
        <v>54</v>
      </c>
      <c r="I1072" s="2">
        <v>18</v>
      </c>
      <c r="J1072" s="2" t="s">
        <v>1</v>
      </c>
      <c r="K1072" s="2">
        <v>1</v>
      </c>
      <c r="L1072" s="2">
        <v>10</v>
      </c>
      <c r="M1072" s="3" t="s">
        <v>13</v>
      </c>
      <c r="N1072" s="3" t="s">
        <v>13</v>
      </c>
      <c r="O1072" s="2" t="b">
        <v>1</v>
      </c>
      <c r="P1072" s="2" t="b">
        <v>1</v>
      </c>
      <c r="Q1072" s="2" t="s">
        <v>2</v>
      </c>
      <c r="R1072" s="2" t="s">
        <v>2</v>
      </c>
      <c r="S1072" s="44">
        <v>46</v>
      </c>
      <c r="T1072" s="44" t="s">
        <v>10</v>
      </c>
      <c r="U1072" s="20">
        <v>1.5</v>
      </c>
      <c r="V1072" s="11"/>
      <c r="W1072" s="2">
        <f t="shared" si="1195"/>
        <v>10</v>
      </c>
      <c r="X1072">
        <f t="shared" si="1196"/>
        <v>5</v>
      </c>
      <c r="Y1072">
        <f t="shared" si="1197"/>
        <v>0</v>
      </c>
      <c r="Z1072">
        <f t="shared" si="1198"/>
        <v>10</v>
      </c>
      <c r="AA1072" s="2">
        <f t="shared" si="1199"/>
        <v>75</v>
      </c>
      <c r="AB1072" s="2" t="str">
        <f t="shared" si="1200"/>
        <v>Under 1.5</v>
      </c>
      <c r="AC1072" s="6"/>
      <c r="AD1072" s="6" t="str">
        <f t="shared" si="1201"/>
        <v>Over 0.5</v>
      </c>
      <c r="AE1072" s="6" t="str">
        <f t="shared" si="1202"/>
        <v>?</v>
      </c>
      <c r="AF1072" s="6"/>
      <c r="AG1072">
        <f t="shared" si="1203"/>
        <v>6</v>
      </c>
      <c r="AH1072">
        <f t="shared" si="1204"/>
        <v>0</v>
      </c>
      <c r="AI1072">
        <f t="shared" si="1205"/>
        <v>0</v>
      </c>
      <c r="AJ1072">
        <f t="shared" si="1206"/>
        <v>0</v>
      </c>
      <c r="AK1072" s="2" t="str">
        <f t="shared" si="1207"/>
        <v>-</v>
      </c>
      <c r="AL1072" s="2" t="str">
        <f t="shared" si="1208"/>
        <v>Pick</v>
      </c>
    </row>
    <row r="1073" spans="2:38">
      <c r="B1073" t="s">
        <v>403</v>
      </c>
      <c r="C1073" s="10">
        <v>0.72916666666666663</v>
      </c>
      <c r="D1073" s="9" t="s">
        <v>412</v>
      </c>
      <c r="E1073" s="2" t="s">
        <v>0</v>
      </c>
      <c r="F1073" s="8" t="s">
        <v>1295</v>
      </c>
      <c r="G1073" s="2">
        <v>28</v>
      </c>
      <c r="H1073" s="2">
        <v>51</v>
      </c>
      <c r="I1073" s="2">
        <v>21</v>
      </c>
      <c r="J1073" s="2" t="s">
        <v>1</v>
      </c>
      <c r="K1073" s="2" t="s">
        <v>1</v>
      </c>
      <c r="L1073" s="2">
        <v>7</v>
      </c>
      <c r="M1073" s="3" t="s">
        <v>13</v>
      </c>
      <c r="N1073" s="3" t="s">
        <v>13</v>
      </c>
      <c r="O1073" s="2">
        <v>51</v>
      </c>
      <c r="P1073" s="2" t="b">
        <v>1</v>
      </c>
      <c r="Q1073" s="2" t="b">
        <v>1</v>
      </c>
      <c r="R1073" s="2" t="s">
        <v>2</v>
      </c>
      <c r="S1073" s="44">
        <v>45</v>
      </c>
      <c r="T1073" s="44" t="s">
        <v>12</v>
      </c>
      <c r="U1073" s="20">
        <v>1.85</v>
      </c>
      <c r="V1073" s="11"/>
      <c r="W1073" s="2">
        <f t="shared" si="1195"/>
        <v>0</v>
      </c>
      <c r="X1073">
        <f t="shared" si="1196"/>
        <v>10</v>
      </c>
      <c r="Y1073">
        <f t="shared" si="1197"/>
        <v>0</v>
      </c>
      <c r="Z1073">
        <f t="shared" si="1198"/>
        <v>0</v>
      </c>
      <c r="AA1073" s="2">
        <f t="shared" si="1199"/>
        <v>60</v>
      </c>
      <c r="AB1073" s="2" t="str">
        <f t="shared" si="1200"/>
        <v>Under 1.5</v>
      </c>
      <c r="AC1073" s="6"/>
      <c r="AD1073" s="6" t="str">
        <f t="shared" si="1201"/>
        <v>Over 0.5</v>
      </c>
      <c r="AE1073" s="6" t="str">
        <f t="shared" si="1202"/>
        <v>?</v>
      </c>
      <c r="AF1073" s="6"/>
      <c r="AG1073">
        <f t="shared" si="1203"/>
        <v>4</v>
      </c>
      <c r="AH1073">
        <f t="shared" si="1204"/>
        <v>2</v>
      </c>
      <c r="AI1073">
        <f t="shared" si="1205"/>
        <v>0</v>
      </c>
      <c r="AJ1073">
        <f t="shared" si="1206"/>
        <v>0</v>
      </c>
      <c r="AK1073" s="2" t="str">
        <f t="shared" si="1207"/>
        <v>-</v>
      </c>
      <c r="AL1073" s="2" t="str">
        <f t="shared" si="1208"/>
        <v>-</v>
      </c>
    </row>
    <row r="1074" spans="2:38">
      <c r="B1074" t="s">
        <v>698</v>
      </c>
      <c r="C1074" s="10">
        <v>0.75</v>
      </c>
      <c r="D1074" s="9" t="s">
        <v>912</v>
      </c>
      <c r="E1074" s="2" t="s">
        <v>0</v>
      </c>
      <c r="F1074" s="8" t="s">
        <v>1472</v>
      </c>
      <c r="G1074" s="2">
        <v>4</v>
      </c>
      <c r="H1074" s="2">
        <v>70</v>
      </c>
      <c r="I1074" s="2">
        <v>26</v>
      </c>
      <c r="J1074" s="2" t="s">
        <v>1</v>
      </c>
      <c r="K1074" s="2">
        <v>2</v>
      </c>
      <c r="L1074" s="2">
        <v>22</v>
      </c>
      <c r="M1074" s="3" t="s">
        <v>13</v>
      </c>
      <c r="N1074" s="3" t="s">
        <v>13</v>
      </c>
      <c r="O1074" s="2" t="b">
        <v>1</v>
      </c>
      <c r="P1074" s="2" t="b">
        <v>1</v>
      </c>
      <c r="Q1074" s="2" t="s">
        <v>2</v>
      </c>
      <c r="R1074" s="2" t="s">
        <v>2</v>
      </c>
      <c r="S1074" s="44">
        <v>56</v>
      </c>
      <c r="T1074" s="44" t="s">
        <v>11</v>
      </c>
      <c r="U1074" s="20">
        <v>1.65</v>
      </c>
      <c r="V1074" s="11"/>
      <c r="W1074" s="2">
        <f t="shared" si="1195"/>
        <v>10</v>
      </c>
      <c r="X1074">
        <f t="shared" si="1196"/>
        <v>0</v>
      </c>
      <c r="Y1074">
        <f t="shared" si="1197"/>
        <v>5</v>
      </c>
      <c r="Z1074">
        <f t="shared" si="1198"/>
        <v>5</v>
      </c>
      <c r="AA1074" s="2">
        <f t="shared" si="1199"/>
        <v>70</v>
      </c>
      <c r="AB1074" s="2" t="str">
        <f t="shared" si="1200"/>
        <v>Under 1.5</v>
      </c>
      <c r="AC1074" s="6"/>
      <c r="AD1074" s="6" t="str">
        <f t="shared" si="1201"/>
        <v>Over 0.5</v>
      </c>
      <c r="AE1074" s="6" t="str">
        <f t="shared" si="1202"/>
        <v>?</v>
      </c>
      <c r="AF1074" s="6"/>
      <c r="AG1074">
        <f t="shared" si="1203"/>
        <v>6</v>
      </c>
      <c r="AH1074">
        <f t="shared" si="1204"/>
        <v>0</v>
      </c>
      <c r="AI1074">
        <f t="shared" si="1205"/>
        <v>2</v>
      </c>
      <c r="AJ1074">
        <f t="shared" si="1206"/>
        <v>0</v>
      </c>
      <c r="AK1074" s="2" t="str">
        <f t="shared" si="1207"/>
        <v>-</v>
      </c>
      <c r="AL1074" s="2" t="str">
        <f t="shared" si="1208"/>
        <v>-</v>
      </c>
    </row>
    <row r="1075" spans="2:38">
      <c r="B1075" t="s">
        <v>802</v>
      </c>
      <c r="C1075" s="10">
        <v>0.75</v>
      </c>
      <c r="D1075" s="9" t="s">
        <v>1244</v>
      </c>
      <c r="E1075" s="2" t="s">
        <v>0</v>
      </c>
      <c r="F1075" s="8" t="s">
        <v>1230</v>
      </c>
      <c r="G1075" s="2">
        <v>14</v>
      </c>
      <c r="H1075" s="2">
        <v>53</v>
      </c>
      <c r="I1075" s="2">
        <v>33</v>
      </c>
      <c r="J1075" s="2" t="s">
        <v>1</v>
      </c>
      <c r="K1075" s="2">
        <v>2</v>
      </c>
      <c r="L1075" s="2">
        <v>19</v>
      </c>
      <c r="M1075" s="3" t="s">
        <v>13</v>
      </c>
      <c r="N1075" s="3" t="s">
        <v>13</v>
      </c>
      <c r="O1075" s="2" t="b">
        <v>1</v>
      </c>
      <c r="P1075" s="2" t="b">
        <v>1</v>
      </c>
      <c r="Q1075" s="2" t="s">
        <v>2</v>
      </c>
      <c r="R1075" s="2" t="s">
        <v>2</v>
      </c>
      <c r="S1075" s="44">
        <v>49</v>
      </c>
      <c r="T1075" s="44" t="s">
        <v>12</v>
      </c>
      <c r="U1075" s="20">
        <v>2.0499999999999998</v>
      </c>
      <c r="V1075" s="11"/>
      <c r="W1075" s="2">
        <f t="shared" si="1195"/>
        <v>10</v>
      </c>
      <c r="X1075">
        <f t="shared" si="1196"/>
        <v>0</v>
      </c>
      <c r="Y1075">
        <f t="shared" si="1197"/>
        <v>5</v>
      </c>
      <c r="Z1075">
        <f t="shared" si="1198"/>
        <v>0</v>
      </c>
      <c r="AA1075" s="2">
        <f t="shared" si="1199"/>
        <v>65</v>
      </c>
      <c r="AB1075" s="2" t="str">
        <f t="shared" si="1200"/>
        <v>Under 1.5</v>
      </c>
      <c r="AC1075" s="6"/>
      <c r="AD1075" s="6" t="str">
        <f t="shared" si="1201"/>
        <v>Over 0.5</v>
      </c>
      <c r="AE1075" s="6" t="str">
        <f t="shared" si="1202"/>
        <v>?</v>
      </c>
      <c r="AF1075" s="6"/>
      <c r="AG1075">
        <f t="shared" si="1203"/>
        <v>6</v>
      </c>
      <c r="AH1075">
        <f t="shared" si="1204"/>
        <v>0</v>
      </c>
      <c r="AI1075">
        <f t="shared" si="1205"/>
        <v>0</v>
      </c>
      <c r="AJ1075">
        <f t="shared" si="1206"/>
        <v>0</v>
      </c>
      <c r="AK1075" s="2" t="str">
        <f t="shared" si="1207"/>
        <v>-</v>
      </c>
      <c r="AL1075" s="2" t="str">
        <f t="shared" si="1208"/>
        <v>-</v>
      </c>
    </row>
    <row r="1076" spans="2:38">
      <c r="B1076" t="s">
        <v>211</v>
      </c>
      <c r="C1076" s="10">
        <v>0.77083333333333337</v>
      </c>
      <c r="D1076" s="9" t="s">
        <v>1473</v>
      </c>
      <c r="E1076" s="2" t="s">
        <v>0</v>
      </c>
      <c r="F1076" s="8" t="s">
        <v>276</v>
      </c>
      <c r="G1076" s="2">
        <v>43</v>
      </c>
      <c r="H1076" s="2">
        <v>43</v>
      </c>
      <c r="I1076" s="2">
        <v>14</v>
      </c>
      <c r="J1076" s="2">
        <v>1</v>
      </c>
      <c r="K1076" s="2">
        <v>1</v>
      </c>
      <c r="L1076" s="2">
        <v>29</v>
      </c>
      <c r="M1076" s="3" t="s">
        <v>13</v>
      </c>
      <c r="N1076" s="3" t="s">
        <v>13</v>
      </c>
      <c r="O1076" s="2">
        <v>43</v>
      </c>
      <c r="P1076" s="2" t="b">
        <v>0</v>
      </c>
      <c r="Q1076" s="2" t="s">
        <v>2</v>
      </c>
      <c r="R1076" s="2" t="s">
        <v>2</v>
      </c>
      <c r="S1076" s="44">
        <v>44</v>
      </c>
      <c r="T1076" s="44" t="s">
        <v>12</v>
      </c>
      <c r="U1076" s="20">
        <v>1.8</v>
      </c>
      <c r="V1076" s="11"/>
      <c r="W1076" s="2">
        <f t="shared" si="1195"/>
        <v>0</v>
      </c>
      <c r="X1076">
        <f t="shared" si="1196"/>
        <v>0</v>
      </c>
      <c r="Y1076">
        <f t="shared" si="1197"/>
        <v>0</v>
      </c>
      <c r="Z1076">
        <f t="shared" si="1198"/>
        <v>0</v>
      </c>
      <c r="AA1076" s="2">
        <f t="shared" si="1199"/>
        <v>50</v>
      </c>
      <c r="AB1076" s="2" t="str">
        <f t="shared" si="1200"/>
        <v>Over 0.5</v>
      </c>
      <c r="AC1076" s="6"/>
      <c r="AD1076" s="6" t="str">
        <f t="shared" si="1201"/>
        <v>Over 0.5</v>
      </c>
      <c r="AE1076" s="6" t="str">
        <f t="shared" si="1202"/>
        <v>?</v>
      </c>
      <c r="AF1076" s="6"/>
      <c r="AG1076">
        <f t="shared" si="1203"/>
        <v>0</v>
      </c>
      <c r="AH1076">
        <f t="shared" si="1204"/>
        <v>0</v>
      </c>
      <c r="AI1076">
        <f t="shared" si="1205"/>
        <v>0</v>
      </c>
      <c r="AJ1076">
        <f t="shared" si="1206"/>
        <v>0</v>
      </c>
      <c r="AK1076" s="2" t="str">
        <f t="shared" si="1207"/>
        <v>-</v>
      </c>
      <c r="AL1076" s="2" t="str">
        <f t="shared" si="1208"/>
        <v>-</v>
      </c>
    </row>
    <row r="1077" spans="2:38">
      <c r="B1077" t="s">
        <v>403</v>
      </c>
      <c r="C1077" s="10">
        <v>0.77083333333333337</v>
      </c>
      <c r="D1077" s="9" t="s">
        <v>482</v>
      </c>
      <c r="E1077" s="2" t="s">
        <v>0</v>
      </c>
      <c r="F1077" s="8" t="s">
        <v>871</v>
      </c>
      <c r="G1077" s="2">
        <v>32</v>
      </c>
      <c r="H1077" s="2">
        <v>45</v>
      </c>
      <c r="I1077" s="2">
        <v>24</v>
      </c>
      <c r="J1077" s="2" t="s">
        <v>1</v>
      </c>
      <c r="K1077" s="2">
        <v>1</v>
      </c>
      <c r="L1077" s="2">
        <v>8</v>
      </c>
      <c r="M1077" s="3" t="s">
        <v>13</v>
      </c>
      <c r="N1077" s="3" t="s">
        <v>13</v>
      </c>
      <c r="O1077" s="2">
        <v>45</v>
      </c>
      <c r="P1077" s="2" t="b">
        <v>1</v>
      </c>
      <c r="Q1077" s="2" t="s">
        <v>2</v>
      </c>
      <c r="R1077" s="2" t="s">
        <v>2</v>
      </c>
      <c r="S1077" s="44">
        <v>53</v>
      </c>
      <c r="T1077" s="44" t="s">
        <v>12</v>
      </c>
      <c r="U1077" s="20">
        <v>1.7</v>
      </c>
      <c r="V1077" s="11"/>
      <c r="W1077" s="2">
        <f t="shared" si="1195"/>
        <v>0</v>
      </c>
      <c r="X1077">
        <f t="shared" si="1196"/>
        <v>5</v>
      </c>
      <c r="Y1077">
        <f t="shared" si="1197"/>
        <v>5</v>
      </c>
      <c r="Z1077">
        <f t="shared" si="1198"/>
        <v>0</v>
      </c>
      <c r="AA1077" s="2">
        <f t="shared" si="1199"/>
        <v>60</v>
      </c>
      <c r="AB1077" s="2" t="str">
        <f t="shared" si="1200"/>
        <v>Under 1.5</v>
      </c>
      <c r="AC1077" s="6"/>
      <c r="AD1077" s="6" t="str">
        <f t="shared" si="1201"/>
        <v>Over 0.5</v>
      </c>
      <c r="AE1077" s="6" t="str">
        <f t="shared" si="1202"/>
        <v>?</v>
      </c>
      <c r="AF1077" s="6"/>
      <c r="AG1077">
        <f t="shared" si="1203"/>
        <v>0</v>
      </c>
      <c r="AH1077">
        <f t="shared" si="1204"/>
        <v>0</v>
      </c>
      <c r="AI1077">
        <f t="shared" si="1205"/>
        <v>2</v>
      </c>
      <c r="AJ1077">
        <f t="shared" si="1206"/>
        <v>0</v>
      </c>
      <c r="AK1077" s="2" t="str">
        <f t="shared" si="1207"/>
        <v>-</v>
      </c>
      <c r="AL1077" s="2" t="str">
        <f t="shared" si="1208"/>
        <v>-</v>
      </c>
    </row>
    <row r="1078" spans="2:38">
      <c r="B1078" t="s">
        <v>207</v>
      </c>
      <c r="C1078" s="10">
        <v>0.79166666666666663</v>
      </c>
      <c r="D1078" s="9" t="s">
        <v>1474</v>
      </c>
      <c r="E1078" s="2" t="s">
        <v>0</v>
      </c>
      <c r="F1078" s="8" t="s">
        <v>690</v>
      </c>
      <c r="G1078" s="2">
        <v>11</v>
      </c>
      <c r="H1078" s="2">
        <v>54</v>
      </c>
      <c r="I1078" s="2">
        <v>35</v>
      </c>
      <c r="J1078" s="2" t="s">
        <v>1</v>
      </c>
      <c r="K1078" s="2">
        <v>2</v>
      </c>
      <c r="L1078" s="2">
        <v>24</v>
      </c>
      <c r="M1078" s="3" t="s">
        <v>13</v>
      </c>
      <c r="N1078" s="3" t="s">
        <v>13</v>
      </c>
      <c r="O1078" s="2" t="b">
        <v>1</v>
      </c>
      <c r="P1078" s="2" t="b">
        <v>1</v>
      </c>
      <c r="Q1078" s="2" t="s">
        <v>2</v>
      </c>
      <c r="R1078" s="2" t="s">
        <v>2</v>
      </c>
      <c r="S1078" s="44">
        <v>44</v>
      </c>
      <c r="T1078" s="44" t="s">
        <v>12</v>
      </c>
      <c r="U1078" s="20">
        <v>2.2000000000000002</v>
      </c>
      <c r="V1078" s="11"/>
      <c r="W1078" s="2">
        <f t="shared" si="1195"/>
        <v>10</v>
      </c>
      <c r="X1078">
        <f t="shared" si="1196"/>
        <v>0</v>
      </c>
      <c r="Y1078">
        <f t="shared" si="1197"/>
        <v>0</v>
      </c>
      <c r="Z1078">
        <f t="shared" si="1198"/>
        <v>0</v>
      </c>
      <c r="AA1078" s="2">
        <f t="shared" si="1199"/>
        <v>60</v>
      </c>
      <c r="AB1078" s="2" t="str">
        <f t="shared" si="1200"/>
        <v>Under 1.5</v>
      </c>
      <c r="AC1078" s="6"/>
      <c r="AD1078" s="6" t="str">
        <f t="shared" si="1201"/>
        <v>Over 0.5</v>
      </c>
      <c r="AE1078" s="6" t="str">
        <f t="shared" si="1202"/>
        <v>?</v>
      </c>
      <c r="AF1078" s="6"/>
      <c r="AG1078">
        <f t="shared" si="1203"/>
        <v>6</v>
      </c>
      <c r="AH1078">
        <f t="shared" si="1204"/>
        <v>0</v>
      </c>
      <c r="AI1078">
        <f t="shared" si="1205"/>
        <v>0</v>
      </c>
      <c r="AJ1078">
        <f t="shared" si="1206"/>
        <v>0</v>
      </c>
      <c r="AK1078" s="2" t="str">
        <f t="shared" si="1207"/>
        <v>-</v>
      </c>
      <c r="AL1078" s="2" t="str">
        <f t="shared" si="1208"/>
        <v>-</v>
      </c>
    </row>
    <row r="1079" spans="2:38">
      <c r="B1079" t="s">
        <v>207</v>
      </c>
      <c r="C1079" s="10">
        <v>0.79166666666666663</v>
      </c>
      <c r="D1079" s="9" t="s">
        <v>1072</v>
      </c>
      <c r="E1079" s="2" t="s">
        <v>0</v>
      </c>
      <c r="F1079" s="8" t="s">
        <v>1475</v>
      </c>
      <c r="G1079" s="2">
        <v>31</v>
      </c>
      <c r="H1079" s="2">
        <v>45</v>
      </c>
      <c r="I1079" s="2">
        <v>24</v>
      </c>
      <c r="J1079" s="2" t="s">
        <v>1</v>
      </c>
      <c r="K1079" s="2">
        <v>1</v>
      </c>
      <c r="L1079" s="2">
        <v>7</v>
      </c>
      <c r="M1079" s="3" t="s">
        <v>13</v>
      </c>
      <c r="N1079" s="3" t="s">
        <v>13</v>
      </c>
      <c r="O1079" s="2">
        <v>45</v>
      </c>
      <c r="P1079" s="2" t="b">
        <v>1</v>
      </c>
      <c r="Q1079" s="2" t="s">
        <v>2</v>
      </c>
      <c r="R1079" s="2" t="s">
        <v>2</v>
      </c>
      <c r="S1079" s="44">
        <v>43</v>
      </c>
      <c r="T1079" s="44" t="s">
        <v>12</v>
      </c>
      <c r="U1079" s="20">
        <v>1.8</v>
      </c>
      <c r="V1079" s="11"/>
      <c r="W1079" s="2">
        <f t="shared" si="1195"/>
        <v>0</v>
      </c>
      <c r="X1079">
        <f t="shared" si="1196"/>
        <v>10</v>
      </c>
      <c r="Y1079">
        <f t="shared" si="1197"/>
        <v>0</v>
      </c>
      <c r="Z1079">
        <f t="shared" si="1198"/>
        <v>0</v>
      </c>
      <c r="AA1079" s="2">
        <f t="shared" si="1199"/>
        <v>60</v>
      </c>
      <c r="AB1079" s="2" t="str">
        <f t="shared" si="1200"/>
        <v>Under 1.5</v>
      </c>
      <c r="AC1079" s="6"/>
      <c r="AD1079" s="6" t="str">
        <f t="shared" si="1201"/>
        <v>Over 0.5</v>
      </c>
      <c r="AE1079" s="6" t="str">
        <f t="shared" si="1202"/>
        <v>?</v>
      </c>
      <c r="AF1079" s="6"/>
      <c r="AG1079">
        <f t="shared" si="1203"/>
        <v>0</v>
      </c>
      <c r="AH1079">
        <f t="shared" si="1204"/>
        <v>2</v>
      </c>
      <c r="AI1079">
        <f t="shared" si="1205"/>
        <v>0</v>
      </c>
      <c r="AJ1079">
        <f t="shared" si="1206"/>
        <v>0</v>
      </c>
      <c r="AK1079" s="2" t="str">
        <f t="shared" si="1207"/>
        <v>-</v>
      </c>
      <c r="AL1079" s="2" t="str">
        <f t="shared" si="1208"/>
        <v>-</v>
      </c>
    </row>
    <row r="1080" spans="2:38">
      <c r="B1080" t="s">
        <v>259</v>
      </c>
      <c r="C1080" s="10">
        <v>0.79166666666666663</v>
      </c>
      <c r="D1080" s="9" t="s">
        <v>974</v>
      </c>
      <c r="E1080" s="2" t="s">
        <v>0</v>
      </c>
      <c r="F1080" s="8" t="s">
        <v>813</v>
      </c>
      <c r="G1080" s="2">
        <v>29</v>
      </c>
      <c r="H1080" s="2">
        <v>54</v>
      </c>
      <c r="I1080" s="2">
        <v>17</v>
      </c>
      <c r="J1080" s="2" t="s">
        <v>1</v>
      </c>
      <c r="K1080" s="2">
        <v>1</v>
      </c>
      <c r="L1080" s="2">
        <v>12</v>
      </c>
      <c r="M1080" s="3" t="s">
        <v>13</v>
      </c>
      <c r="N1080" s="3" t="s">
        <v>13</v>
      </c>
      <c r="O1080" s="2" t="b">
        <v>1</v>
      </c>
      <c r="P1080" s="2" t="b">
        <v>1</v>
      </c>
      <c r="Q1080" s="2" t="s">
        <v>2</v>
      </c>
      <c r="R1080" s="2" t="s">
        <v>2</v>
      </c>
      <c r="S1080" s="44">
        <v>45</v>
      </c>
      <c r="T1080" s="44" t="s">
        <v>12</v>
      </c>
      <c r="U1080" s="20">
        <v>2.2000000000000002</v>
      </c>
      <c r="V1080" s="11"/>
      <c r="W1080" s="2">
        <f t="shared" si="1195"/>
        <v>10</v>
      </c>
      <c r="X1080">
        <f t="shared" si="1196"/>
        <v>5</v>
      </c>
      <c r="Y1080">
        <f t="shared" si="1197"/>
        <v>0</v>
      </c>
      <c r="Z1080">
        <f t="shared" si="1198"/>
        <v>0</v>
      </c>
      <c r="AA1080" s="2">
        <f t="shared" si="1199"/>
        <v>65</v>
      </c>
      <c r="AB1080" s="2" t="str">
        <f t="shared" si="1200"/>
        <v>Under 1.5</v>
      </c>
      <c r="AC1080" s="6"/>
      <c r="AD1080" s="6" t="str">
        <f t="shared" si="1201"/>
        <v>Over 0.5</v>
      </c>
      <c r="AE1080" s="6" t="str">
        <f t="shared" si="1202"/>
        <v>?</v>
      </c>
      <c r="AF1080" s="6"/>
      <c r="AG1080">
        <f t="shared" si="1203"/>
        <v>6</v>
      </c>
      <c r="AH1080">
        <f t="shared" si="1204"/>
        <v>0</v>
      </c>
      <c r="AI1080">
        <f t="shared" si="1205"/>
        <v>0</v>
      </c>
      <c r="AJ1080">
        <f t="shared" si="1206"/>
        <v>0</v>
      </c>
      <c r="AK1080" s="2" t="str">
        <f t="shared" si="1207"/>
        <v>-</v>
      </c>
      <c r="AL1080" s="2" t="str">
        <f t="shared" si="1208"/>
        <v>-</v>
      </c>
    </row>
    <row r="1081" spans="2:38">
      <c r="B1081" t="s">
        <v>164</v>
      </c>
      <c r="C1081" s="10">
        <v>0.79166666666666663</v>
      </c>
      <c r="D1081" s="9" t="s">
        <v>1476</v>
      </c>
      <c r="E1081" s="2" t="s">
        <v>0</v>
      </c>
      <c r="F1081" s="8" t="s">
        <v>1194</v>
      </c>
      <c r="G1081" s="2">
        <v>23</v>
      </c>
      <c r="H1081" s="2">
        <v>46</v>
      </c>
      <c r="I1081" s="2">
        <v>31</v>
      </c>
      <c r="J1081" s="2" t="s">
        <v>1</v>
      </c>
      <c r="K1081" s="2">
        <v>2</v>
      </c>
      <c r="L1081" s="2">
        <v>8</v>
      </c>
      <c r="M1081" s="3" t="s">
        <v>13</v>
      </c>
      <c r="N1081" s="3" t="s">
        <v>13</v>
      </c>
      <c r="O1081" s="2">
        <v>46</v>
      </c>
      <c r="P1081" s="2" t="b">
        <v>1</v>
      </c>
      <c r="Q1081" s="2" t="s">
        <v>2</v>
      </c>
      <c r="R1081" s="2" t="s">
        <v>2</v>
      </c>
      <c r="S1081" s="44">
        <v>35</v>
      </c>
      <c r="T1081" s="44" t="s">
        <v>12</v>
      </c>
      <c r="U1081" s="20">
        <v>1.5</v>
      </c>
      <c r="V1081" s="11"/>
      <c r="W1081" s="2">
        <f t="shared" si="1195"/>
        <v>0</v>
      </c>
      <c r="X1081">
        <f t="shared" si="1196"/>
        <v>5</v>
      </c>
      <c r="Y1081">
        <f t="shared" si="1197"/>
        <v>0</v>
      </c>
      <c r="Z1081">
        <f t="shared" si="1198"/>
        <v>0</v>
      </c>
      <c r="AA1081" s="2">
        <f t="shared" si="1199"/>
        <v>55</v>
      </c>
      <c r="AB1081" s="2" t="str">
        <f t="shared" si="1200"/>
        <v>Over 0.5</v>
      </c>
      <c r="AC1081" s="6"/>
      <c r="AD1081" s="6" t="str">
        <f t="shared" si="1201"/>
        <v>Over 0.5</v>
      </c>
      <c r="AE1081" s="6" t="str">
        <f t="shared" si="1202"/>
        <v>?</v>
      </c>
      <c r="AF1081" s="6"/>
      <c r="AG1081">
        <f t="shared" si="1203"/>
        <v>0</v>
      </c>
      <c r="AH1081">
        <f t="shared" si="1204"/>
        <v>0</v>
      </c>
      <c r="AI1081">
        <f t="shared" si="1205"/>
        <v>0</v>
      </c>
      <c r="AJ1081">
        <f t="shared" si="1206"/>
        <v>0</v>
      </c>
      <c r="AK1081" s="2" t="str">
        <f t="shared" si="1207"/>
        <v>-</v>
      </c>
      <c r="AL1081" s="2" t="str">
        <f t="shared" si="1208"/>
        <v>-</v>
      </c>
    </row>
    <row r="1082" spans="2:38">
      <c r="B1082" t="s">
        <v>66</v>
      </c>
      <c r="C1082" s="10">
        <v>0.8125</v>
      </c>
      <c r="D1082" s="9" t="s">
        <v>135</v>
      </c>
      <c r="E1082" s="2" t="s">
        <v>0</v>
      </c>
      <c r="F1082" s="8" t="s">
        <v>837</v>
      </c>
      <c r="G1082" s="2">
        <v>21</v>
      </c>
      <c r="H1082" s="2">
        <v>52</v>
      </c>
      <c r="I1082" s="2">
        <v>27</v>
      </c>
      <c r="J1082" s="2" t="s">
        <v>1</v>
      </c>
      <c r="K1082" s="2">
        <v>1</v>
      </c>
      <c r="L1082" s="2">
        <v>6</v>
      </c>
      <c r="M1082" s="3" t="s">
        <v>13</v>
      </c>
      <c r="N1082" s="3" t="s">
        <v>13</v>
      </c>
      <c r="O1082" s="2">
        <v>52</v>
      </c>
      <c r="P1082" s="2" t="b">
        <v>1</v>
      </c>
      <c r="Q1082" s="2" t="s">
        <v>2</v>
      </c>
      <c r="R1082" s="2" t="b">
        <v>1</v>
      </c>
      <c r="S1082" s="44">
        <v>59</v>
      </c>
      <c r="T1082" s="44" t="s">
        <v>10</v>
      </c>
      <c r="U1082" s="20">
        <v>1.7</v>
      </c>
      <c r="V1082" s="11"/>
      <c r="W1082" s="2">
        <f t="shared" si="1195"/>
        <v>0</v>
      </c>
      <c r="X1082">
        <f t="shared" si="1196"/>
        <v>10</v>
      </c>
      <c r="Y1082">
        <f t="shared" si="1197"/>
        <v>5</v>
      </c>
      <c r="Z1082">
        <f t="shared" si="1198"/>
        <v>10</v>
      </c>
      <c r="AA1082" s="2">
        <f t="shared" si="1199"/>
        <v>75</v>
      </c>
      <c r="AB1082" s="2" t="str">
        <f t="shared" si="1200"/>
        <v>Under 1.5</v>
      </c>
      <c r="AC1082" s="6"/>
      <c r="AD1082" s="6" t="str">
        <f t="shared" si="1201"/>
        <v>Over 0.5</v>
      </c>
      <c r="AE1082" s="6" t="str">
        <f t="shared" si="1202"/>
        <v>?</v>
      </c>
      <c r="AF1082" s="6"/>
      <c r="AG1082">
        <f t="shared" si="1203"/>
        <v>5</v>
      </c>
      <c r="AH1082">
        <f t="shared" si="1204"/>
        <v>2</v>
      </c>
      <c r="AI1082">
        <f t="shared" si="1205"/>
        <v>2</v>
      </c>
      <c r="AJ1082">
        <f t="shared" si="1206"/>
        <v>9</v>
      </c>
      <c r="AK1082" s="2" t="str">
        <f t="shared" si="1207"/>
        <v>A2</v>
      </c>
      <c r="AL1082" s="2" t="str">
        <f t="shared" si="1208"/>
        <v>Pick</v>
      </c>
    </row>
    <row r="1083" spans="2:38">
      <c r="B1083" t="s">
        <v>27</v>
      </c>
      <c r="C1083" s="10">
        <v>0.8125</v>
      </c>
      <c r="D1083" s="9" t="s">
        <v>989</v>
      </c>
      <c r="E1083" s="2" t="s">
        <v>0</v>
      </c>
      <c r="F1083" s="8" t="s">
        <v>59</v>
      </c>
      <c r="G1083" s="2">
        <v>17</v>
      </c>
      <c r="H1083" s="2">
        <v>61</v>
      </c>
      <c r="I1083" s="2">
        <v>22</v>
      </c>
      <c r="J1083" s="2" t="s">
        <v>1</v>
      </c>
      <c r="K1083" s="2">
        <v>2</v>
      </c>
      <c r="L1083" s="2">
        <v>5</v>
      </c>
      <c r="M1083" s="3" t="s">
        <v>13</v>
      </c>
      <c r="N1083" s="3" t="s">
        <v>13</v>
      </c>
      <c r="O1083" s="2" t="b">
        <v>1</v>
      </c>
      <c r="P1083" s="2" t="b">
        <v>1</v>
      </c>
      <c r="Q1083" s="2" t="s">
        <v>2</v>
      </c>
      <c r="R1083" s="2" t="b">
        <v>1</v>
      </c>
      <c r="S1083" s="44">
        <v>60</v>
      </c>
      <c r="T1083" s="44" t="s">
        <v>10</v>
      </c>
      <c r="U1083" s="20">
        <v>1.5</v>
      </c>
      <c r="V1083" s="11"/>
      <c r="W1083" s="2">
        <f t="shared" si="1195"/>
        <v>10</v>
      </c>
      <c r="X1083">
        <f t="shared" si="1196"/>
        <v>10</v>
      </c>
      <c r="Y1083">
        <f t="shared" si="1197"/>
        <v>5</v>
      </c>
      <c r="Z1083">
        <f t="shared" si="1198"/>
        <v>10</v>
      </c>
      <c r="AA1083" s="2">
        <f t="shared" si="1199"/>
        <v>85</v>
      </c>
      <c r="AB1083" s="2" t="str">
        <f t="shared" si="1200"/>
        <v>Under 1.5</v>
      </c>
      <c r="AC1083" s="6"/>
      <c r="AD1083" s="6" t="str">
        <f t="shared" si="1201"/>
        <v>Over 0.5</v>
      </c>
      <c r="AE1083" s="6" t="str">
        <f t="shared" si="1202"/>
        <v>?</v>
      </c>
      <c r="AF1083" s="6"/>
      <c r="AG1083">
        <f t="shared" si="1203"/>
        <v>6</v>
      </c>
      <c r="AH1083">
        <f t="shared" si="1204"/>
        <v>2</v>
      </c>
      <c r="AI1083">
        <f t="shared" si="1205"/>
        <v>2</v>
      </c>
      <c r="AJ1083">
        <f t="shared" si="1206"/>
        <v>10</v>
      </c>
      <c r="AK1083" s="2" t="str">
        <f t="shared" si="1207"/>
        <v>A1</v>
      </c>
      <c r="AL1083" s="2" t="str">
        <f t="shared" si="1208"/>
        <v>Pick</v>
      </c>
    </row>
    <row r="1084" spans="2:38">
      <c r="B1084" t="s">
        <v>27</v>
      </c>
      <c r="C1084" s="10">
        <v>0.81597222222222221</v>
      </c>
      <c r="D1084" s="9" t="s">
        <v>145</v>
      </c>
      <c r="E1084" s="2" t="s">
        <v>0</v>
      </c>
      <c r="F1084" s="8" t="s">
        <v>1139</v>
      </c>
      <c r="G1084" s="2">
        <v>16</v>
      </c>
      <c r="H1084" s="2">
        <v>51</v>
      </c>
      <c r="I1084" s="2">
        <v>33</v>
      </c>
      <c r="J1084" s="2" t="s">
        <v>1</v>
      </c>
      <c r="K1084" s="2">
        <v>2</v>
      </c>
      <c r="L1084" s="2">
        <v>17</v>
      </c>
      <c r="M1084" s="3" t="s">
        <v>13</v>
      </c>
      <c r="N1084" s="3" t="s">
        <v>13</v>
      </c>
      <c r="O1084" s="2">
        <v>51</v>
      </c>
      <c r="P1084" s="2" t="b">
        <v>1</v>
      </c>
      <c r="Q1084" s="2" t="s">
        <v>2</v>
      </c>
      <c r="R1084" s="2" t="s">
        <v>2</v>
      </c>
      <c r="S1084" s="44">
        <v>44</v>
      </c>
      <c r="T1084" s="44" t="s">
        <v>10</v>
      </c>
      <c r="U1084" s="20">
        <v>1.45</v>
      </c>
      <c r="V1084" s="11"/>
      <c r="W1084" s="2">
        <f t="shared" si="1195"/>
        <v>0</v>
      </c>
      <c r="X1084">
        <f t="shared" si="1196"/>
        <v>0</v>
      </c>
      <c r="Y1084">
        <f t="shared" si="1197"/>
        <v>0</v>
      </c>
      <c r="Z1084">
        <f t="shared" si="1198"/>
        <v>10</v>
      </c>
      <c r="AA1084" s="2">
        <f t="shared" si="1199"/>
        <v>60</v>
      </c>
      <c r="AB1084" s="2" t="str">
        <f t="shared" si="1200"/>
        <v>Under 1.5</v>
      </c>
      <c r="AC1084" s="6"/>
      <c r="AD1084" s="6" t="str">
        <f t="shared" si="1201"/>
        <v>Over 0.5</v>
      </c>
      <c r="AE1084" s="6" t="str">
        <f t="shared" si="1202"/>
        <v>?</v>
      </c>
      <c r="AF1084" s="6"/>
      <c r="AG1084">
        <f t="shared" si="1203"/>
        <v>4</v>
      </c>
      <c r="AH1084">
        <f t="shared" si="1204"/>
        <v>0</v>
      </c>
      <c r="AI1084">
        <f t="shared" si="1205"/>
        <v>0</v>
      </c>
      <c r="AJ1084">
        <f t="shared" si="1206"/>
        <v>0</v>
      </c>
      <c r="AK1084" s="2" t="str">
        <f t="shared" si="1207"/>
        <v>-</v>
      </c>
      <c r="AL1084" s="2" t="str">
        <f t="shared" si="1208"/>
        <v>-</v>
      </c>
    </row>
    <row r="1085" spans="2:38">
      <c r="B1085" t="s">
        <v>151</v>
      </c>
      <c r="C1085" s="10">
        <v>0.82291666666666663</v>
      </c>
      <c r="D1085" s="9" t="s">
        <v>1022</v>
      </c>
      <c r="E1085" s="2" t="s">
        <v>0</v>
      </c>
      <c r="F1085" s="8" t="s">
        <v>1144</v>
      </c>
      <c r="G1085" s="2">
        <v>27</v>
      </c>
      <c r="H1085" s="2">
        <v>51</v>
      </c>
      <c r="I1085" s="2">
        <v>22</v>
      </c>
      <c r="J1085" s="2" t="s">
        <v>1</v>
      </c>
      <c r="K1085" s="2" t="s">
        <v>1</v>
      </c>
      <c r="L1085" s="2">
        <v>5</v>
      </c>
      <c r="M1085" s="3" t="s">
        <v>13</v>
      </c>
      <c r="N1085" s="3" t="s">
        <v>13</v>
      </c>
      <c r="O1085" s="2">
        <v>51</v>
      </c>
      <c r="P1085" s="2" t="b">
        <v>1</v>
      </c>
      <c r="Q1085" s="2" t="b">
        <v>1</v>
      </c>
      <c r="R1085" s="2" t="b">
        <v>1</v>
      </c>
      <c r="S1085" s="44">
        <v>41</v>
      </c>
      <c r="T1085" s="44" t="s">
        <v>12</v>
      </c>
      <c r="U1085" s="20">
        <v>1.75</v>
      </c>
      <c r="V1085" s="11"/>
      <c r="W1085" s="2">
        <f t="shared" si="1195"/>
        <v>0</v>
      </c>
      <c r="X1085">
        <f t="shared" si="1196"/>
        <v>10</v>
      </c>
      <c r="Y1085">
        <f t="shared" si="1197"/>
        <v>0</v>
      </c>
      <c r="Z1085">
        <f t="shared" si="1198"/>
        <v>0</v>
      </c>
      <c r="AA1085" s="2">
        <f t="shared" si="1199"/>
        <v>60</v>
      </c>
      <c r="AB1085" s="2" t="str">
        <f t="shared" si="1200"/>
        <v>Under 1.5</v>
      </c>
      <c r="AC1085" s="6"/>
      <c r="AD1085" s="6" t="str">
        <f t="shared" si="1201"/>
        <v>Over 0.5</v>
      </c>
      <c r="AE1085" s="6" t="str">
        <f t="shared" si="1202"/>
        <v>?</v>
      </c>
      <c r="AF1085" s="6"/>
      <c r="AG1085">
        <f t="shared" si="1203"/>
        <v>4</v>
      </c>
      <c r="AH1085">
        <f t="shared" si="1204"/>
        <v>2</v>
      </c>
      <c r="AI1085">
        <f t="shared" si="1205"/>
        <v>0</v>
      </c>
      <c r="AJ1085">
        <f t="shared" si="1206"/>
        <v>0</v>
      </c>
      <c r="AK1085" s="2" t="str">
        <f t="shared" si="1207"/>
        <v>-</v>
      </c>
      <c r="AL1085" s="2" t="str">
        <f t="shared" si="1208"/>
        <v>-</v>
      </c>
    </row>
    <row r="1086" spans="2:38">
      <c r="B1086" t="s">
        <v>151</v>
      </c>
      <c r="C1086" s="10">
        <v>0.82291666666666663</v>
      </c>
      <c r="D1086" s="9" t="s">
        <v>1047</v>
      </c>
      <c r="E1086" s="2" t="s">
        <v>0</v>
      </c>
      <c r="F1086" s="8" t="s">
        <v>350</v>
      </c>
      <c r="G1086" s="2">
        <v>24</v>
      </c>
      <c r="H1086" s="2">
        <v>45</v>
      </c>
      <c r="I1086" s="2">
        <v>31</v>
      </c>
      <c r="J1086" s="2" t="s">
        <v>1</v>
      </c>
      <c r="K1086" s="2">
        <v>2</v>
      </c>
      <c r="L1086" s="2">
        <v>7</v>
      </c>
      <c r="M1086" s="3" t="s">
        <v>13</v>
      </c>
      <c r="N1086" s="3" t="s">
        <v>13</v>
      </c>
      <c r="O1086" s="2">
        <v>45</v>
      </c>
      <c r="P1086" s="2" t="b">
        <v>1</v>
      </c>
      <c r="Q1086" s="2" t="s">
        <v>2</v>
      </c>
      <c r="R1086" s="2" t="s">
        <v>2</v>
      </c>
      <c r="S1086" s="44">
        <v>49</v>
      </c>
      <c r="T1086" s="44" t="s">
        <v>12</v>
      </c>
      <c r="U1086" s="20">
        <v>1.7</v>
      </c>
      <c r="V1086" s="11"/>
      <c r="W1086" s="2">
        <f t="shared" si="1195"/>
        <v>0</v>
      </c>
      <c r="X1086">
        <f t="shared" si="1196"/>
        <v>10</v>
      </c>
      <c r="Y1086">
        <f t="shared" si="1197"/>
        <v>5</v>
      </c>
      <c r="Z1086">
        <f t="shared" si="1198"/>
        <v>0</v>
      </c>
      <c r="AA1086" s="2">
        <f t="shared" si="1199"/>
        <v>65</v>
      </c>
      <c r="AB1086" s="2" t="str">
        <f t="shared" si="1200"/>
        <v>Under 1.5</v>
      </c>
      <c r="AC1086" s="6"/>
      <c r="AD1086" s="6" t="str">
        <f t="shared" si="1201"/>
        <v>Over 0.5</v>
      </c>
      <c r="AE1086" s="6" t="str">
        <f t="shared" si="1202"/>
        <v>?</v>
      </c>
      <c r="AF1086" s="6"/>
      <c r="AG1086">
        <f t="shared" si="1203"/>
        <v>0</v>
      </c>
      <c r="AH1086">
        <f t="shared" si="1204"/>
        <v>2</v>
      </c>
      <c r="AI1086">
        <f t="shared" si="1205"/>
        <v>0</v>
      </c>
      <c r="AJ1086">
        <f t="shared" si="1206"/>
        <v>0</v>
      </c>
      <c r="AK1086" s="2" t="str">
        <f t="shared" si="1207"/>
        <v>-</v>
      </c>
      <c r="AL1086" s="2" t="str">
        <f t="shared" si="1208"/>
        <v>-</v>
      </c>
    </row>
    <row r="1087" spans="2:38">
      <c r="B1087" t="s">
        <v>151</v>
      </c>
      <c r="C1087" s="10">
        <v>0.82291666666666663</v>
      </c>
      <c r="D1087" s="9" t="s">
        <v>1477</v>
      </c>
      <c r="E1087" s="2" t="s">
        <v>0</v>
      </c>
      <c r="F1087" s="8" t="s">
        <v>1116</v>
      </c>
      <c r="G1087" s="2">
        <v>26</v>
      </c>
      <c r="H1087" s="2">
        <v>49</v>
      </c>
      <c r="I1087" s="2">
        <v>25</v>
      </c>
      <c r="J1087" s="2" t="s">
        <v>1</v>
      </c>
      <c r="K1087" s="2">
        <v>2</v>
      </c>
      <c r="L1087" s="2">
        <v>1</v>
      </c>
      <c r="M1087" s="3" t="s">
        <v>13</v>
      </c>
      <c r="N1087" s="3" t="s">
        <v>13</v>
      </c>
      <c r="O1087" s="2">
        <v>49</v>
      </c>
      <c r="P1087" s="2" t="b">
        <v>1</v>
      </c>
      <c r="Q1087" s="2" t="s">
        <v>2</v>
      </c>
      <c r="R1087" s="2" t="b">
        <v>1</v>
      </c>
      <c r="S1087" s="44">
        <v>59</v>
      </c>
      <c r="T1087" s="44" t="s">
        <v>12</v>
      </c>
      <c r="U1087" s="20">
        <v>1.9</v>
      </c>
      <c r="V1087" s="11"/>
      <c r="W1087" s="2">
        <f t="shared" si="1195"/>
        <v>0</v>
      </c>
      <c r="X1087">
        <f t="shared" si="1196"/>
        <v>10</v>
      </c>
      <c r="Y1087">
        <f t="shared" si="1197"/>
        <v>5</v>
      </c>
      <c r="Z1087">
        <f t="shared" si="1198"/>
        <v>0</v>
      </c>
      <c r="AA1087" s="2">
        <f t="shared" si="1199"/>
        <v>65</v>
      </c>
      <c r="AB1087" s="2" t="str">
        <f t="shared" si="1200"/>
        <v>Under 1.5</v>
      </c>
      <c r="AC1087" s="6"/>
      <c r="AD1087" s="6" t="str">
        <f t="shared" si="1201"/>
        <v>Over 0.5</v>
      </c>
      <c r="AE1087" s="6" t="str">
        <f t="shared" si="1202"/>
        <v>?</v>
      </c>
      <c r="AF1087" s="6"/>
      <c r="AG1087">
        <f t="shared" si="1203"/>
        <v>2</v>
      </c>
      <c r="AH1087">
        <f t="shared" si="1204"/>
        <v>2</v>
      </c>
      <c r="AI1087">
        <f t="shared" si="1205"/>
        <v>2</v>
      </c>
      <c r="AJ1087">
        <f t="shared" si="1206"/>
        <v>6</v>
      </c>
      <c r="AK1087" s="2" t="str">
        <f t="shared" si="1207"/>
        <v>A5</v>
      </c>
      <c r="AL1087" s="2" t="str">
        <f t="shared" si="1208"/>
        <v>-</v>
      </c>
    </row>
    <row r="1088" spans="2:38">
      <c r="B1088" t="s">
        <v>151</v>
      </c>
      <c r="C1088" s="10">
        <v>0.82291666666666663</v>
      </c>
      <c r="D1088" s="9" t="s">
        <v>1382</v>
      </c>
      <c r="E1088" s="2" t="s">
        <v>0</v>
      </c>
      <c r="F1088" s="8" t="s">
        <v>1115</v>
      </c>
      <c r="G1088" s="2">
        <v>37</v>
      </c>
      <c r="H1088" s="2">
        <v>47</v>
      </c>
      <c r="I1088" s="2">
        <v>16</v>
      </c>
      <c r="J1088" s="2" t="s">
        <v>1</v>
      </c>
      <c r="K1088" s="2">
        <v>1</v>
      </c>
      <c r="L1088" s="2">
        <v>21</v>
      </c>
      <c r="M1088" s="3" t="s">
        <v>13</v>
      </c>
      <c r="N1088" s="3" t="s">
        <v>13</v>
      </c>
      <c r="O1088" s="2">
        <v>47</v>
      </c>
      <c r="P1088" s="2" t="b">
        <v>1</v>
      </c>
      <c r="Q1088" s="2" t="s">
        <v>2</v>
      </c>
      <c r="R1088" s="2" t="s">
        <v>2</v>
      </c>
      <c r="S1088" s="44">
        <v>52</v>
      </c>
      <c r="T1088" s="44" t="s">
        <v>12</v>
      </c>
      <c r="U1088" s="20">
        <v>1.95</v>
      </c>
      <c r="V1088" s="11"/>
      <c r="W1088" s="2">
        <f t="shared" si="1195"/>
        <v>0</v>
      </c>
      <c r="X1088">
        <f t="shared" si="1196"/>
        <v>0</v>
      </c>
      <c r="Y1088">
        <f t="shared" si="1197"/>
        <v>5</v>
      </c>
      <c r="Z1088">
        <f t="shared" si="1198"/>
        <v>0</v>
      </c>
      <c r="AA1088" s="2">
        <f t="shared" si="1199"/>
        <v>55</v>
      </c>
      <c r="AB1088" s="2" t="str">
        <f t="shared" si="1200"/>
        <v>Over 0.5</v>
      </c>
      <c r="AC1088" s="6"/>
      <c r="AD1088" s="6" t="str">
        <f t="shared" si="1201"/>
        <v>Over 0.5</v>
      </c>
      <c r="AE1088" s="6" t="str">
        <f t="shared" si="1202"/>
        <v>?</v>
      </c>
      <c r="AF1088" s="6"/>
      <c r="AG1088">
        <f t="shared" si="1203"/>
        <v>0</v>
      </c>
      <c r="AH1088">
        <f t="shared" si="1204"/>
        <v>0</v>
      </c>
      <c r="AI1088">
        <f t="shared" si="1205"/>
        <v>2</v>
      </c>
      <c r="AJ1088">
        <f t="shared" si="1206"/>
        <v>0</v>
      </c>
      <c r="AK1088" s="2" t="str">
        <f t="shared" si="1207"/>
        <v>-</v>
      </c>
      <c r="AL1088" s="2" t="str">
        <f t="shared" si="1208"/>
        <v>-</v>
      </c>
    </row>
    <row r="1089" spans="2:38">
      <c r="B1089" t="s">
        <v>151</v>
      </c>
      <c r="C1089" s="10">
        <v>0.82291666666666663</v>
      </c>
      <c r="D1089" s="9" t="s">
        <v>1478</v>
      </c>
      <c r="E1089" s="2" t="s">
        <v>0</v>
      </c>
      <c r="F1089" s="8" t="s">
        <v>744</v>
      </c>
      <c r="G1089" s="2">
        <v>39</v>
      </c>
      <c r="H1089" s="2">
        <v>45</v>
      </c>
      <c r="I1089" s="2">
        <v>16</v>
      </c>
      <c r="J1089" s="2" t="s">
        <v>1</v>
      </c>
      <c r="K1089" s="2" t="s">
        <v>1</v>
      </c>
      <c r="L1089" s="2">
        <v>23</v>
      </c>
      <c r="M1089" s="3" t="s">
        <v>13</v>
      </c>
      <c r="N1089" s="3" t="s">
        <v>13</v>
      </c>
      <c r="O1089" s="2">
        <v>45</v>
      </c>
      <c r="P1089" s="2" t="b">
        <v>1</v>
      </c>
      <c r="Q1089" s="2" t="b">
        <v>1</v>
      </c>
      <c r="R1089" s="2" t="s">
        <v>2</v>
      </c>
      <c r="S1089" s="44">
        <v>45</v>
      </c>
      <c r="T1089" s="44" t="s">
        <v>10</v>
      </c>
      <c r="U1089" s="20">
        <v>1.55</v>
      </c>
      <c r="V1089" s="11"/>
      <c r="W1089" s="2">
        <f t="shared" si="1195"/>
        <v>0</v>
      </c>
      <c r="X1089">
        <f t="shared" si="1196"/>
        <v>0</v>
      </c>
      <c r="Y1089">
        <f t="shared" si="1197"/>
        <v>0</v>
      </c>
      <c r="Z1089">
        <f t="shared" si="1198"/>
        <v>10</v>
      </c>
      <c r="AA1089" s="2">
        <f t="shared" si="1199"/>
        <v>60</v>
      </c>
      <c r="AB1089" s="2" t="str">
        <f t="shared" si="1200"/>
        <v>Under 1.5</v>
      </c>
      <c r="AC1089" s="6"/>
      <c r="AD1089" s="6" t="str">
        <f t="shared" si="1201"/>
        <v>Over 0.5</v>
      </c>
      <c r="AE1089" s="6" t="str">
        <f t="shared" si="1202"/>
        <v>?</v>
      </c>
      <c r="AF1089" s="6"/>
      <c r="AG1089">
        <f t="shared" si="1203"/>
        <v>0</v>
      </c>
      <c r="AH1089">
        <f t="shared" si="1204"/>
        <v>0</v>
      </c>
      <c r="AI1089">
        <f t="shared" si="1205"/>
        <v>0</v>
      </c>
      <c r="AJ1089">
        <f t="shared" si="1206"/>
        <v>0</v>
      </c>
      <c r="AK1089" s="2" t="str">
        <f t="shared" si="1207"/>
        <v>-</v>
      </c>
      <c r="AL1089" s="2" t="str">
        <f t="shared" si="1208"/>
        <v>-</v>
      </c>
    </row>
    <row r="1090" spans="2:38">
      <c r="B1090" t="s">
        <v>151</v>
      </c>
      <c r="C1090" s="10">
        <v>0.82291666666666663</v>
      </c>
      <c r="D1090" s="9" t="s">
        <v>720</v>
      </c>
      <c r="E1090" s="2" t="s">
        <v>0</v>
      </c>
      <c r="F1090" s="8" t="s">
        <v>1049</v>
      </c>
      <c r="G1090" s="2">
        <v>27</v>
      </c>
      <c r="H1090" s="2">
        <v>45</v>
      </c>
      <c r="I1090" s="2">
        <v>27</v>
      </c>
      <c r="J1090" s="2" t="s">
        <v>1</v>
      </c>
      <c r="K1090" s="2">
        <v>1</v>
      </c>
      <c r="L1090" s="2">
        <v>0</v>
      </c>
      <c r="M1090" s="3" t="s">
        <v>13</v>
      </c>
      <c r="N1090" s="3" t="s">
        <v>13</v>
      </c>
      <c r="O1090" s="2">
        <v>45</v>
      </c>
      <c r="P1090" s="2" t="b">
        <v>1</v>
      </c>
      <c r="Q1090" s="2" t="s">
        <v>2</v>
      </c>
      <c r="R1090" s="2" t="b">
        <v>1</v>
      </c>
      <c r="S1090" s="44">
        <v>53</v>
      </c>
      <c r="T1090" s="44" t="s">
        <v>12</v>
      </c>
      <c r="U1090" s="20">
        <v>1.9</v>
      </c>
      <c r="V1090" s="11"/>
      <c r="W1090" s="2">
        <f t="shared" si="1195"/>
        <v>0</v>
      </c>
      <c r="X1090">
        <f t="shared" si="1196"/>
        <v>10</v>
      </c>
      <c r="Y1090">
        <f t="shared" si="1197"/>
        <v>5</v>
      </c>
      <c r="Z1090">
        <f t="shared" si="1198"/>
        <v>0</v>
      </c>
      <c r="AA1090" s="2">
        <f t="shared" si="1199"/>
        <v>65</v>
      </c>
      <c r="AB1090" s="2" t="str">
        <f t="shared" si="1200"/>
        <v>Under 1.5</v>
      </c>
      <c r="AC1090" s="6"/>
      <c r="AD1090" s="6" t="str">
        <f t="shared" si="1201"/>
        <v>Over 0.5</v>
      </c>
      <c r="AE1090" s="6" t="str">
        <f t="shared" si="1202"/>
        <v>?</v>
      </c>
      <c r="AF1090" s="6"/>
      <c r="AG1090">
        <f t="shared" si="1203"/>
        <v>0</v>
      </c>
      <c r="AH1090">
        <f t="shared" si="1204"/>
        <v>2</v>
      </c>
      <c r="AI1090">
        <f t="shared" si="1205"/>
        <v>2</v>
      </c>
      <c r="AJ1090">
        <f t="shared" si="1206"/>
        <v>4</v>
      </c>
      <c r="AK1090" s="2" t="str">
        <f t="shared" si="1207"/>
        <v>-</v>
      </c>
      <c r="AL1090" s="2" t="str">
        <f t="shared" si="1208"/>
        <v>-</v>
      </c>
    </row>
    <row r="1091" spans="2:38">
      <c r="B1091" t="s">
        <v>151</v>
      </c>
      <c r="C1091" s="10">
        <v>0.82291666666666663</v>
      </c>
      <c r="D1091" s="9" t="s">
        <v>1431</v>
      </c>
      <c r="E1091" s="2" t="s">
        <v>0</v>
      </c>
      <c r="F1091" s="8" t="s">
        <v>217</v>
      </c>
      <c r="G1091" s="2">
        <v>30</v>
      </c>
      <c r="H1091" s="2">
        <v>50</v>
      </c>
      <c r="I1091" s="2">
        <v>20</v>
      </c>
      <c r="J1091" s="2" t="s">
        <v>1</v>
      </c>
      <c r="K1091" s="2">
        <v>1</v>
      </c>
      <c r="L1091" s="2">
        <v>10</v>
      </c>
      <c r="M1091" s="3" t="s">
        <v>13</v>
      </c>
      <c r="N1091" s="3" t="s">
        <v>13</v>
      </c>
      <c r="O1091" s="2">
        <v>50</v>
      </c>
      <c r="P1091" s="2" t="b">
        <v>1</v>
      </c>
      <c r="Q1091" s="2" t="s">
        <v>2</v>
      </c>
      <c r="R1091" s="2" t="s">
        <v>2</v>
      </c>
      <c r="S1091" s="44">
        <v>58</v>
      </c>
      <c r="T1091" s="44" t="s">
        <v>12</v>
      </c>
      <c r="U1091" s="20">
        <v>1.9</v>
      </c>
      <c r="V1091" s="11"/>
      <c r="W1091" s="2">
        <f t="shared" si="1195"/>
        <v>0</v>
      </c>
      <c r="X1091">
        <f t="shared" si="1196"/>
        <v>5</v>
      </c>
      <c r="Y1091">
        <f t="shared" si="1197"/>
        <v>5</v>
      </c>
      <c r="Z1091">
        <f t="shared" si="1198"/>
        <v>0</v>
      </c>
      <c r="AA1091" s="2">
        <f t="shared" si="1199"/>
        <v>60</v>
      </c>
      <c r="AB1091" s="2" t="str">
        <f t="shared" si="1200"/>
        <v>Under 1.5</v>
      </c>
      <c r="AC1091" s="6"/>
      <c r="AD1091" s="6" t="str">
        <f t="shared" si="1201"/>
        <v>Over 0.5</v>
      </c>
      <c r="AE1091" s="6" t="str">
        <f t="shared" si="1202"/>
        <v>?</v>
      </c>
      <c r="AF1091" s="6"/>
      <c r="AG1091">
        <f t="shared" si="1203"/>
        <v>3</v>
      </c>
      <c r="AH1091">
        <f t="shared" si="1204"/>
        <v>0</v>
      </c>
      <c r="AI1091">
        <f t="shared" si="1205"/>
        <v>2</v>
      </c>
      <c r="AJ1091">
        <f t="shared" si="1206"/>
        <v>0</v>
      </c>
      <c r="AK1091" s="2" t="str">
        <f t="shared" si="1207"/>
        <v>-</v>
      </c>
      <c r="AL1091" s="2" t="str">
        <f t="shared" si="1208"/>
        <v>-</v>
      </c>
    </row>
    <row r="1092" spans="2:38">
      <c r="B1092" t="s">
        <v>260</v>
      </c>
      <c r="C1092" s="10">
        <v>0.85416666666666663</v>
      </c>
      <c r="D1092" s="9" t="s">
        <v>420</v>
      </c>
      <c r="E1092" s="2" t="s">
        <v>0</v>
      </c>
      <c r="F1092" s="8" t="s">
        <v>1160</v>
      </c>
      <c r="G1092" s="2">
        <v>17</v>
      </c>
      <c r="H1092" s="2">
        <v>44</v>
      </c>
      <c r="I1092" s="2">
        <v>39</v>
      </c>
      <c r="J1092" s="2" t="s">
        <v>1</v>
      </c>
      <c r="K1092" s="2" t="s">
        <v>1</v>
      </c>
      <c r="L1092" s="2">
        <v>22</v>
      </c>
      <c r="M1092" s="3" t="s">
        <v>13</v>
      </c>
      <c r="N1092" s="3" t="s">
        <v>13</v>
      </c>
      <c r="O1092" s="2">
        <v>44</v>
      </c>
      <c r="P1092" s="2" t="b">
        <v>1</v>
      </c>
      <c r="Q1092" s="2" t="b">
        <v>1</v>
      </c>
      <c r="R1092" s="2" t="s">
        <v>2</v>
      </c>
      <c r="S1092" s="44">
        <v>72</v>
      </c>
      <c r="T1092" s="44" t="s">
        <v>10</v>
      </c>
      <c r="U1092" s="20">
        <v>1.55</v>
      </c>
      <c r="V1092" s="11"/>
      <c r="W1092" s="2">
        <f t="shared" si="1195"/>
        <v>0</v>
      </c>
      <c r="X1092">
        <f t="shared" si="1196"/>
        <v>0</v>
      </c>
      <c r="Y1092">
        <f t="shared" si="1197"/>
        <v>10</v>
      </c>
      <c r="Z1092">
        <f t="shared" si="1198"/>
        <v>10</v>
      </c>
      <c r="AA1092" s="2">
        <f t="shared" si="1199"/>
        <v>70</v>
      </c>
      <c r="AB1092" s="2" t="str">
        <f t="shared" si="1200"/>
        <v>Under 1.5</v>
      </c>
      <c r="AC1092" s="6"/>
      <c r="AD1092" s="6" t="str">
        <f t="shared" si="1201"/>
        <v>Over 0.5</v>
      </c>
      <c r="AE1092" s="6" t="str">
        <f t="shared" si="1202"/>
        <v>?</v>
      </c>
      <c r="AF1092" s="6"/>
      <c r="AG1092">
        <f t="shared" si="1203"/>
        <v>0</v>
      </c>
      <c r="AH1092">
        <f t="shared" si="1204"/>
        <v>0</v>
      </c>
      <c r="AI1092">
        <f t="shared" si="1205"/>
        <v>2</v>
      </c>
      <c r="AJ1092">
        <f t="shared" si="1206"/>
        <v>0</v>
      </c>
      <c r="AK1092" s="2" t="str">
        <f t="shared" si="1207"/>
        <v>-</v>
      </c>
      <c r="AL1092" s="2" t="str">
        <f t="shared" si="1208"/>
        <v>-</v>
      </c>
    </row>
    <row r="1093" spans="2:38">
      <c r="B1093" t="s">
        <v>260</v>
      </c>
      <c r="C1093" s="10">
        <v>0.875</v>
      </c>
      <c r="D1093" s="9" t="s">
        <v>994</v>
      </c>
      <c r="E1093" s="2" t="s">
        <v>0</v>
      </c>
      <c r="F1093" s="8" t="s">
        <v>1354</v>
      </c>
      <c r="G1093" s="2">
        <v>30</v>
      </c>
      <c r="H1093" s="2">
        <v>46</v>
      </c>
      <c r="I1093" s="2">
        <v>24</v>
      </c>
      <c r="J1093" s="2" t="s">
        <v>1</v>
      </c>
      <c r="K1093" s="2" t="s">
        <v>1</v>
      </c>
      <c r="L1093" s="2">
        <v>6</v>
      </c>
      <c r="M1093" s="3" t="s">
        <v>13</v>
      </c>
      <c r="N1093" s="3" t="s">
        <v>13</v>
      </c>
      <c r="O1093" s="2">
        <v>46</v>
      </c>
      <c r="P1093" s="2" t="b">
        <v>1</v>
      </c>
      <c r="Q1093" s="2" t="b">
        <v>1</v>
      </c>
      <c r="R1093" s="2" t="b">
        <v>1</v>
      </c>
      <c r="S1093" s="44">
        <v>52</v>
      </c>
      <c r="T1093" s="44" t="s">
        <v>11</v>
      </c>
      <c r="U1093" s="20">
        <v>1.55</v>
      </c>
      <c r="V1093" s="11"/>
      <c r="W1093" s="2">
        <f t="shared" si="1195"/>
        <v>0</v>
      </c>
      <c r="X1093">
        <f t="shared" si="1196"/>
        <v>10</v>
      </c>
      <c r="Y1093">
        <f t="shared" si="1197"/>
        <v>5</v>
      </c>
      <c r="Z1093">
        <f t="shared" si="1198"/>
        <v>5</v>
      </c>
      <c r="AA1093" s="2">
        <f t="shared" si="1199"/>
        <v>70</v>
      </c>
      <c r="AB1093" s="2" t="str">
        <f t="shared" si="1200"/>
        <v>Under 1.5</v>
      </c>
      <c r="AC1093" s="6"/>
      <c r="AD1093" s="6" t="str">
        <f t="shared" si="1201"/>
        <v>Over 0.5</v>
      </c>
      <c r="AE1093" s="6" t="str">
        <f t="shared" si="1202"/>
        <v>?</v>
      </c>
      <c r="AF1093" s="6"/>
      <c r="AG1093">
        <f t="shared" si="1203"/>
        <v>0</v>
      </c>
      <c r="AH1093">
        <f t="shared" si="1204"/>
        <v>2</v>
      </c>
      <c r="AI1093">
        <f t="shared" si="1205"/>
        <v>2</v>
      </c>
      <c r="AJ1093">
        <f t="shared" si="1206"/>
        <v>4</v>
      </c>
      <c r="AK1093" s="2" t="str">
        <f t="shared" si="1207"/>
        <v>-</v>
      </c>
      <c r="AL1093" s="2" t="str">
        <f t="shared" si="1208"/>
        <v>-</v>
      </c>
    </row>
    <row r="1094" spans="2:38">
      <c r="B1094" t="s">
        <v>260</v>
      </c>
      <c r="C1094" s="10">
        <v>0.875</v>
      </c>
      <c r="D1094" s="9" t="s">
        <v>394</v>
      </c>
      <c r="E1094" s="2" t="s">
        <v>0</v>
      </c>
      <c r="F1094" s="8" t="s">
        <v>995</v>
      </c>
      <c r="G1094" s="2">
        <v>18</v>
      </c>
      <c r="H1094" s="2">
        <v>51</v>
      </c>
      <c r="I1094" s="2">
        <v>30</v>
      </c>
      <c r="J1094" s="2" t="s">
        <v>1</v>
      </c>
      <c r="K1094" s="2" t="s">
        <v>1</v>
      </c>
      <c r="L1094" s="2">
        <v>12</v>
      </c>
      <c r="M1094" s="3" t="s">
        <v>13</v>
      </c>
      <c r="N1094" s="3" t="s">
        <v>13</v>
      </c>
      <c r="O1094" s="2">
        <v>51</v>
      </c>
      <c r="P1094" s="2" t="b">
        <v>1</v>
      </c>
      <c r="Q1094" s="2" t="b">
        <v>1</v>
      </c>
      <c r="R1094" s="2" t="s">
        <v>2</v>
      </c>
      <c r="S1094" s="44">
        <v>50</v>
      </c>
      <c r="T1094" s="44" t="s">
        <v>11</v>
      </c>
      <c r="U1094" s="20">
        <v>1.6</v>
      </c>
      <c r="V1094" s="11"/>
      <c r="W1094" s="2">
        <f t="shared" si="1195"/>
        <v>0</v>
      </c>
      <c r="X1094">
        <f t="shared" si="1196"/>
        <v>5</v>
      </c>
      <c r="Y1094">
        <f t="shared" si="1197"/>
        <v>5</v>
      </c>
      <c r="Z1094">
        <f t="shared" si="1198"/>
        <v>5</v>
      </c>
      <c r="AA1094" s="2">
        <f t="shared" si="1199"/>
        <v>65</v>
      </c>
      <c r="AB1094" s="2" t="str">
        <f t="shared" si="1200"/>
        <v>Under 1.5</v>
      </c>
      <c r="AC1094" s="6"/>
      <c r="AD1094" s="6" t="str">
        <f t="shared" si="1201"/>
        <v>Over 0.5</v>
      </c>
      <c r="AE1094" s="6" t="str">
        <f t="shared" si="1202"/>
        <v>?</v>
      </c>
      <c r="AF1094" s="6"/>
      <c r="AG1094">
        <f t="shared" si="1203"/>
        <v>4</v>
      </c>
      <c r="AH1094">
        <f t="shared" si="1204"/>
        <v>0</v>
      </c>
      <c r="AI1094">
        <f t="shared" si="1205"/>
        <v>2</v>
      </c>
      <c r="AJ1094">
        <f t="shared" si="1206"/>
        <v>0</v>
      </c>
      <c r="AK1094" s="2" t="str">
        <f t="shared" si="1207"/>
        <v>-</v>
      </c>
      <c r="AL1094" s="2" t="str">
        <f t="shared" si="1208"/>
        <v>-</v>
      </c>
    </row>
    <row r="1095" spans="2:38">
      <c r="B1095" t="s">
        <v>157</v>
      </c>
      <c r="C1095" s="10">
        <v>0.91666666666666663</v>
      </c>
      <c r="D1095" s="9" t="s">
        <v>1353</v>
      </c>
      <c r="E1095" s="2" t="s">
        <v>0</v>
      </c>
      <c r="F1095" s="8" t="s">
        <v>996</v>
      </c>
      <c r="G1095" s="2">
        <v>14</v>
      </c>
      <c r="H1095" s="2">
        <v>64</v>
      </c>
      <c r="I1095" s="2">
        <v>22</v>
      </c>
      <c r="J1095" s="2" t="s">
        <v>1</v>
      </c>
      <c r="K1095" s="2">
        <v>1</v>
      </c>
      <c r="L1095" s="2">
        <v>8</v>
      </c>
      <c r="M1095" s="3" t="s">
        <v>13</v>
      </c>
      <c r="N1095" s="3" t="s">
        <v>13</v>
      </c>
      <c r="O1095" s="2" t="b">
        <v>1</v>
      </c>
      <c r="P1095" s="2" t="b">
        <v>1</v>
      </c>
      <c r="Q1095" s="2" t="s">
        <v>2</v>
      </c>
      <c r="R1095" s="2" t="s">
        <v>2</v>
      </c>
      <c r="S1095" s="44">
        <v>37</v>
      </c>
      <c r="T1095" s="44" t="s">
        <v>10</v>
      </c>
      <c r="U1095" s="20">
        <v>2</v>
      </c>
      <c r="V1095" s="11"/>
      <c r="W1095" s="2">
        <f t="shared" si="1195"/>
        <v>10</v>
      </c>
      <c r="X1095">
        <f t="shared" si="1196"/>
        <v>5</v>
      </c>
      <c r="Y1095">
        <f t="shared" si="1197"/>
        <v>0</v>
      </c>
      <c r="Z1095">
        <f t="shared" si="1198"/>
        <v>10</v>
      </c>
      <c r="AA1095" s="2">
        <f t="shared" si="1199"/>
        <v>75</v>
      </c>
      <c r="AB1095" s="2" t="str">
        <f t="shared" si="1200"/>
        <v>Under 1.5</v>
      </c>
      <c r="AC1095" s="6"/>
      <c r="AD1095" s="6" t="str">
        <f t="shared" si="1201"/>
        <v>Over 0.5</v>
      </c>
      <c r="AE1095" s="6" t="str">
        <f t="shared" si="1202"/>
        <v>?</v>
      </c>
      <c r="AF1095" s="6"/>
      <c r="AG1095">
        <f t="shared" si="1203"/>
        <v>6</v>
      </c>
      <c r="AH1095">
        <f t="shared" si="1204"/>
        <v>0</v>
      </c>
      <c r="AI1095">
        <f t="shared" si="1205"/>
        <v>0</v>
      </c>
      <c r="AJ1095">
        <f t="shared" si="1206"/>
        <v>0</v>
      </c>
      <c r="AK1095" s="2" t="str">
        <f t="shared" si="1207"/>
        <v>-</v>
      </c>
      <c r="AL1095" s="2" t="str">
        <f t="shared" si="1208"/>
        <v>-</v>
      </c>
    </row>
    <row r="1096" spans="2:38">
      <c r="B1096" t="s">
        <v>154</v>
      </c>
      <c r="C1096" s="10">
        <v>0.91666666666666663</v>
      </c>
      <c r="D1096" s="9" t="s">
        <v>112</v>
      </c>
      <c r="E1096" s="2" t="s">
        <v>0</v>
      </c>
      <c r="F1096" s="8" t="s">
        <v>149</v>
      </c>
      <c r="G1096" s="2">
        <v>32</v>
      </c>
      <c r="H1096" s="2">
        <v>47</v>
      </c>
      <c r="I1096" s="2">
        <v>20</v>
      </c>
      <c r="J1096" s="2" t="s">
        <v>1</v>
      </c>
      <c r="K1096" s="2">
        <v>1</v>
      </c>
      <c r="L1096" s="2">
        <v>12</v>
      </c>
      <c r="M1096" s="3" t="s">
        <v>13</v>
      </c>
      <c r="N1096" s="3" t="s">
        <v>13</v>
      </c>
      <c r="O1096" s="2">
        <v>47</v>
      </c>
      <c r="P1096" s="2" t="b">
        <v>1</v>
      </c>
      <c r="Q1096" s="2" t="s">
        <v>2</v>
      </c>
      <c r="R1096" s="2" t="s">
        <v>2</v>
      </c>
      <c r="S1096" s="44">
        <v>47</v>
      </c>
      <c r="T1096" s="44" t="s">
        <v>10</v>
      </c>
      <c r="U1096" s="20">
        <v>1.5</v>
      </c>
      <c r="V1096" s="11"/>
      <c r="W1096" s="2">
        <f t="shared" si="1195"/>
        <v>0</v>
      </c>
      <c r="X1096">
        <f t="shared" si="1196"/>
        <v>5</v>
      </c>
      <c r="Y1096">
        <f t="shared" si="1197"/>
        <v>0</v>
      </c>
      <c r="Z1096">
        <f t="shared" si="1198"/>
        <v>10</v>
      </c>
      <c r="AA1096" s="2">
        <f t="shared" si="1199"/>
        <v>65</v>
      </c>
      <c r="AB1096" s="2" t="str">
        <f t="shared" si="1200"/>
        <v>Under 1.5</v>
      </c>
      <c r="AC1096" s="6"/>
      <c r="AD1096" s="6" t="str">
        <f t="shared" si="1201"/>
        <v>Over 0.5</v>
      </c>
      <c r="AE1096" s="6" t="str">
        <f t="shared" si="1202"/>
        <v>?</v>
      </c>
      <c r="AF1096" s="6"/>
      <c r="AG1096">
        <f t="shared" si="1203"/>
        <v>0</v>
      </c>
      <c r="AH1096">
        <f t="shared" si="1204"/>
        <v>0</v>
      </c>
      <c r="AI1096">
        <f t="shared" si="1205"/>
        <v>0</v>
      </c>
      <c r="AJ1096">
        <f t="shared" si="1206"/>
        <v>0</v>
      </c>
      <c r="AK1096" s="2" t="str">
        <f t="shared" si="1207"/>
        <v>-</v>
      </c>
      <c r="AL1096" s="2" t="str">
        <f t="shared" si="1208"/>
        <v>-</v>
      </c>
    </row>
    <row r="1097" spans="2:38">
      <c r="B1097"/>
      <c r="E1097" s="2"/>
      <c r="F1097" s="8"/>
      <c r="G1097" s="2"/>
      <c r="H1097" s="2"/>
      <c r="I1097" s="2"/>
      <c r="J1097" s="2"/>
      <c r="K1097" s="2"/>
      <c r="L1097" s="2"/>
      <c r="M1097" s="3"/>
      <c r="N1097" s="3"/>
      <c r="O1097" s="2"/>
      <c r="P1097" s="2"/>
      <c r="Q1097" s="2"/>
      <c r="R1097" s="2"/>
      <c r="S1097" s="44"/>
      <c r="T1097" s="44"/>
      <c r="U1097" s="20"/>
      <c r="V1097" s="11"/>
      <c r="W1097" s="2">
        <f t="shared" si="1195"/>
        <v>0</v>
      </c>
      <c r="X1097">
        <f t="shared" si="1196"/>
        <v>10</v>
      </c>
      <c r="Y1097">
        <f t="shared" si="1197"/>
        <v>0</v>
      </c>
      <c r="Z1097">
        <f t="shared" si="1198"/>
        <v>0</v>
      </c>
      <c r="AA1097" s="2">
        <f t="shared" si="1199"/>
        <v>60</v>
      </c>
      <c r="AB1097" s="2" t="str">
        <f t="shared" si="1200"/>
        <v>Under 1.5</v>
      </c>
      <c r="AC1097" s="6"/>
      <c r="AD1097" s="6" t="str">
        <f t="shared" si="1201"/>
        <v>Over 0.5</v>
      </c>
      <c r="AE1097" s="6" t="str">
        <f t="shared" si="1202"/>
        <v>LOST</v>
      </c>
      <c r="AF1097" s="6"/>
      <c r="AG1097">
        <f t="shared" si="1203"/>
        <v>0</v>
      </c>
      <c r="AH1097">
        <f t="shared" si="1204"/>
        <v>2</v>
      </c>
      <c r="AI1097">
        <f t="shared" si="1205"/>
        <v>0</v>
      </c>
      <c r="AJ1097">
        <f t="shared" si="1206"/>
        <v>0</v>
      </c>
      <c r="AK1097" s="2" t="str">
        <f t="shared" si="1207"/>
        <v>-</v>
      </c>
      <c r="AL1097" s="2" t="str">
        <f t="shared" si="1208"/>
        <v>-</v>
      </c>
    </row>
    <row r="1098" spans="2:38">
      <c r="B1098"/>
      <c r="E1098" s="2"/>
      <c r="F1098" s="8"/>
      <c r="G1098" s="2"/>
      <c r="H1098" s="2"/>
      <c r="I1098" s="2"/>
      <c r="J1098" s="2"/>
      <c r="K1098" s="2"/>
      <c r="L1098" s="2"/>
      <c r="M1098" s="3"/>
      <c r="N1098" s="3"/>
      <c r="O1098" s="2"/>
      <c r="P1098" s="2"/>
      <c r="Q1098" s="2"/>
      <c r="R1098" s="2"/>
      <c r="S1098" s="44"/>
      <c r="T1098" s="44"/>
      <c r="U1098" s="20"/>
      <c r="V1098" s="11"/>
      <c r="W1098" s="2">
        <f t="shared" si="1195"/>
        <v>0</v>
      </c>
      <c r="X1098">
        <f t="shared" si="1196"/>
        <v>10</v>
      </c>
      <c r="Y1098">
        <f t="shared" si="1197"/>
        <v>0</v>
      </c>
      <c r="Z1098">
        <f t="shared" si="1198"/>
        <v>0</v>
      </c>
      <c r="AA1098" s="2">
        <f t="shared" si="1199"/>
        <v>60</v>
      </c>
      <c r="AB1098" s="2" t="str">
        <f t="shared" si="1200"/>
        <v>Under 1.5</v>
      </c>
      <c r="AC1098" s="6"/>
      <c r="AD1098" s="6" t="str">
        <f t="shared" si="1201"/>
        <v>Over 0.5</v>
      </c>
      <c r="AE1098" s="6" t="str">
        <f t="shared" si="1202"/>
        <v>LOST</v>
      </c>
      <c r="AF1098" s="6"/>
      <c r="AG1098">
        <f t="shared" si="1203"/>
        <v>0</v>
      </c>
      <c r="AH1098">
        <f t="shared" si="1204"/>
        <v>2</v>
      </c>
      <c r="AI1098">
        <f t="shared" si="1205"/>
        <v>0</v>
      </c>
      <c r="AJ1098">
        <f t="shared" si="1206"/>
        <v>0</v>
      </c>
      <c r="AK1098" s="2" t="str">
        <f t="shared" si="1207"/>
        <v>-</v>
      </c>
      <c r="AL1098" s="2" t="str">
        <f t="shared" si="1208"/>
        <v>-</v>
      </c>
    </row>
    <row r="1099" spans="2:38">
      <c r="B1099" t="s">
        <v>492</v>
      </c>
      <c r="C1099" s="10">
        <v>0.625</v>
      </c>
      <c r="D1099" s="9" t="s">
        <v>1479</v>
      </c>
      <c r="E1099" s="2" t="s">
        <v>0</v>
      </c>
      <c r="F1099" s="8" t="s">
        <v>1480</v>
      </c>
      <c r="G1099" s="2">
        <v>23</v>
      </c>
      <c r="H1099" s="2">
        <v>51</v>
      </c>
      <c r="I1099" s="2">
        <v>26</v>
      </c>
      <c r="J1099" s="2" t="s">
        <v>1</v>
      </c>
      <c r="K1099" s="2" t="s">
        <v>1</v>
      </c>
      <c r="L1099" s="2">
        <v>3</v>
      </c>
      <c r="M1099" s="3" t="s">
        <v>13</v>
      </c>
      <c r="N1099" s="3" t="s">
        <v>13</v>
      </c>
      <c r="O1099" s="2">
        <v>51</v>
      </c>
      <c r="P1099" s="2" t="b">
        <v>1</v>
      </c>
      <c r="Q1099" s="2" t="b">
        <v>1</v>
      </c>
      <c r="R1099" s="2" t="b">
        <v>1</v>
      </c>
      <c r="S1099" s="44">
        <v>49</v>
      </c>
      <c r="T1099" s="44" t="s">
        <v>11</v>
      </c>
      <c r="U1099" s="20">
        <v>1.85</v>
      </c>
      <c r="V1099" s="11"/>
      <c r="W1099" s="2">
        <f t="shared" si="1195"/>
        <v>0</v>
      </c>
      <c r="X1099">
        <f t="shared" si="1196"/>
        <v>10</v>
      </c>
      <c r="Y1099">
        <f t="shared" si="1197"/>
        <v>5</v>
      </c>
      <c r="Z1099">
        <f t="shared" si="1198"/>
        <v>5</v>
      </c>
      <c r="AA1099" s="2">
        <f t="shared" si="1199"/>
        <v>70</v>
      </c>
      <c r="AB1099" s="2" t="str">
        <f t="shared" si="1200"/>
        <v>Under 1.5</v>
      </c>
      <c r="AC1099" s="6"/>
      <c r="AD1099" s="6" t="str">
        <f t="shared" si="1201"/>
        <v>Over 0.5</v>
      </c>
      <c r="AE1099" s="6" t="str">
        <f t="shared" si="1202"/>
        <v>?</v>
      </c>
      <c r="AF1099" s="6"/>
      <c r="AG1099">
        <f t="shared" si="1203"/>
        <v>4</v>
      </c>
      <c r="AH1099">
        <f t="shared" si="1204"/>
        <v>2</v>
      </c>
      <c r="AI1099">
        <f t="shared" si="1205"/>
        <v>0</v>
      </c>
      <c r="AJ1099">
        <f t="shared" si="1206"/>
        <v>0</v>
      </c>
      <c r="AK1099" s="2" t="str">
        <f t="shared" si="1207"/>
        <v>-</v>
      </c>
      <c r="AL1099" s="2" t="str">
        <f t="shared" si="1208"/>
        <v>-</v>
      </c>
    </row>
    <row r="1100" spans="2:38">
      <c r="B1100" t="s">
        <v>492</v>
      </c>
      <c r="C1100" s="10">
        <v>0.625</v>
      </c>
      <c r="D1100" s="9" t="s">
        <v>1481</v>
      </c>
      <c r="E1100" s="2" t="s">
        <v>0</v>
      </c>
      <c r="F1100" s="8" t="s">
        <v>1482</v>
      </c>
      <c r="G1100" s="2">
        <v>30</v>
      </c>
      <c r="H1100" s="2">
        <v>55</v>
      </c>
      <c r="I1100" s="2">
        <v>15</v>
      </c>
      <c r="J1100" s="2" t="s">
        <v>1</v>
      </c>
      <c r="K1100" s="2">
        <v>1</v>
      </c>
      <c r="L1100" s="2">
        <v>15</v>
      </c>
      <c r="M1100" s="3" t="s">
        <v>13</v>
      </c>
      <c r="N1100" s="3" t="s">
        <v>13</v>
      </c>
      <c r="O1100" s="2" t="b">
        <v>1</v>
      </c>
      <c r="P1100" s="2" t="b">
        <v>1</v>
      </c>
      <c r="Q1100" s="2" t="s">
        <v>2</v>
      </c>
      <c r="R1100" s="2" t="s">
        <v>2</v>
      </c>
      <c r="S1100" s="44">
        <v>74</v>
      </c>
      <c r="T1100" s="44" t="s">
        <v>11</v>
      </c>
      <c r="U1100" s="20">
        <v>1.7</v>
      </c>
      <c r="V1100" s="11"/>
      <c r="W1100" s="2">
        <f t="shared" si="1195"/>
        <v>10</v>
      </c>
      <c r="X1100">
        <f t="shared" si="1196"/>
        <v>5</v>
      </c>
      <c r="Y1100">
        <f t="shared" si="1197"/>
        <v>10</v>
      </c>
      <c r="Z1100">
        <f t="shared" si="1198"/>
        <v>5</v>
      </c>
      <c r="AA1100" s="2">
        <f t="shared" si="1199"/>
        <v>80</v>
      </c>
      <c r="AB1100" s="2" t="str">
        <f t="shared" si="1200"/>
        <v>Under 1.5</v>
      </c>
      <c r="AC1100" s="6"/>
      <c r="AD1100" s="6" t="str">
        <f t="shared" si="1201"/>
        <v>Over 0.5</v>
      </c>
      <c r="AE1100" s="6" t="str">
        <f t="shared" si="1202"/>
        <v>?</v>
      </c>
      <c r="AF1100" s="6"/>
      <c r="AG1100">
        <f t="shared" si="1203"/>
        <v>6</v>
      </c>
      <c r="AH1100">
        <f t="shared" si="1204"/>
        <v>0</v>
      </c>
      <c r="AI1100">
        <f t="shared" si="1205"/>
        <v>2</v>
      </c>
      <c r="AJ1100">
        <f t="shared" si="1206"/>
        <v>0</v>
      </c>
      <c r="AK1100" s="2" t="str">
        <f t="shared" si="1207"/>
        <v>-</v>
      </c>
      <c r="AL1100" s="2" t="str">
        <f t="shared" si="1208"/>
        <v>-</v>
      </c>
    </row>
    <row r="1101" spans="2:38">
      <c r="B1101" t="s">
        <v>492</v>
      </c>
      <c r="C1101" s="10">
        <v>0.625</v>
      </c>
      <c r="D1101" s="9" t="s">
        <v>1483</v>
      </c>
      <c r="E1101" s="2" t="s">
        <v>0</v>
      </c>
      <c r="F1101" s="8" t="s">
        <v>1484</v>
      </c>
      <c r="G1101" s="2">
        <v>15</v>
      </c>
      <c r="H1101" s="2">
        <v>46</v>
      </c>
      <c r="I1101" s="2">
        <v>39</v>
      </c>
      <c r="J1101" s="2" t="s">
        <v>1</v>
      </c>
      <c r="K1101" s="2">
        <v>2</v>
      </c>
      <c r="L1101" s="2">
        <v>24</v>
      </c>
      <c r="M1101" s="3" t="s">
        <v>13</v>
      </c>
      <c r="N1101" s="3" t="s">
        <v>13</v>
      </c>
      <c r="O1101" s="2">
        <v>46</v>
      </c>
      <c r="P1101" s="2" t="b">
        <v>1</v>
      </c>
      <c r="Q1101" s="2" t="s">
        <v>2</v>
      </c>
      <c r="R1101" s="2" t="s">
        <v>2</v>
      </c>
      <c r="S1101" s="44">
        <v>49</v>
      </c>
      <c r="T1101" s="44" t="s">
        <v>11</v>
      </c>
      <c r="U1101" s="20">
        <v>1.7</v>
      </c>
      <c r="V1101" s="11"/>
      <c r="W1101" s="2">
        <f t="shared" si="1195"/>
        <v>0</v>
      </c>
      <c r="X1101">
        <f t="shared" si="1196"/>
        <v>0</v>
      </c>
      <c r="Y1101">
        <f t="shared" si="1197"/>
        <v>5</v>
      </c>
      <c r="Z1101">
        <f t="shared" si="1198"/>
        <v>5</v>
      </c>
      <c r="AA1101" s="2">
        <f t="shared" si="1199"/>
        <v>60</v>
      </c>
      <c r="AB1101" s="2" t="str">
        <f t="shared" si="1200"/>
        <v>Under 1.5</v>
      </c>
      <c r="AC1101" s="6"/>
      <c r="AD1101" s="6" t="str">
        <f t="shared" si="1201"/>
        <v>Over 0.5</v>
      </c>
      <c r="AE1101" s="6" t="str">
        <f t="shared" si="1202"/>
        <v>?</v>
      </c>
      <c r="AF1101" s="6"/>
      <c r="AG1101">
        <f t="shared" si="1203"/>
        <v>0</v>
      </c>
      <c r="AH1101">
        <f t="shared" si="1204"/>
        <v>0</v>
      </c>
      <c r="AI1101">
        <f t="shared" si="1205"/>
        <v>0</v>
      </c>
      <c r="AJ1101">
        <f t="shared" si="1206"/>
        <v>0</v>
      </c>
      <c r="AK1101" s="2" t="str">
        <f t="shared" si="1207"/>
        <v>-</v>
      </c>
      <c r="AL1101" s="2" t="str">
        <f t="shared" si="1208"/>
        <v>-</v>
      </c>
    </row>
    <row r="1102" spans="2:38">
      <c r="B1102" t="s">
        <v>492</v>
      </c>
      <c r="C1102" s="10">
        <v>0.625</v>
      </c>
      <c r="D1102" s="9" t="s">
        <v>1485</v>
      </c>
      <c r="E1102" s="2" t="s">
        <v>0</v>
      </c>
      <c r="F1102" s="8" t="s">
        <v>1486</v>
      </c>
      <c r="G1102" s="2">
        <v>18</v>
      </c>
      <c r="H1102" s="2">
        <v>48</v>
      </c>
      <c r="I1102" s="2">
        <v>34</v>
      </c>
      <c r="J1102" s="2" t="s">
        <v>1</v>
      </c>
      <c r="K1102" s="2" t="s">
        <v>1</v>
      </c>
      <c r="L1102" s="2">
        <v>16</v>
      </c>
      <c r="M1102" s="3" t="s">
        <v>13</v>
      </c>
      <c r="N1102" s="3" t="s">
        <v>13</v>
      </c>
      <c r="O1102" s="2">
        <v>48</v>
      </c>
      <c r="P1102" s="2" t="b">
        <v>1</v>
      </c>
      <c r="Q1102" s="2" t="b">
        <v>1</v>
      </c>
      <c r="R1102" s="2" t="s">
        <v>2</v>
      </c>
      <c r="S1102" s="44">
        <v>68</v>
      </c>
      <c r="T1102" s="44" t="s">
        <v>10</v>
      </c>
      <c r="U1102" s="20">
        <v>1.6</v>
      </c>
      <c r="V1102" s="11"/>
      <c r="W1102" s="2">
        <f t="shared" ref="W1102:W1122" si="1209">IF(H1102&gt;52,10,0)</f>
        <v>0</v>
      </c>
      <c r="X1102">
        <f t="shared" ref="X1102:X1122" si="1210">IF(L1102&gt;15,0,IF(L1102&lt;8,10,5))</f>
        <v>0</v>
      </c>
      <c r="Y1102">
        <f t="shared" ref="Y1102:Y1122" si="1211">IF(S1102&gt;60,10,IF(S1102&lt;49,0,5))</f>
        <v>10</v>
      </c>
      <c r="Z1102">
        <f t="shared" ref="Z1102:Z1122" si="1212">IF(T1102="Y",10,IF(T1102="C",5,0))</f>
        <v>10</v>
      </c>
      <c r="AA1102" s="2">
        <f t="shared" ref="AA1102:AA1122" si="1213">SUM(W1102:Z1102)+50</f>
        <v>70</v>
      </c>
      <c r="AB1102" s="2" t="str">
        <f t="shared" ref="AB1102:AB1122" si="1214">IF(AA1102&lt;56,"Over 0.5","Under 1.5")</f>
        <v>Under 1.5</v>
      </c>
      <c r="AC1102" s="6"/>
      <c r="AD1102" s="6" t="str">
        <f t="shared" ref="AD1102:AD1122" si="1215">IF(M1102="1-0","Under 1.5",IF(M1102="0-0","Under 1.5",IF(M1102="0-1","Under 1.5","Over 0.5")))</f>
        <v>Over 0.5</v>
      </c>
      <c r="AE1102" s="6" t="str">
        <f t="shared" ref="AE1102:AE1122" si="1216">IF(M1102="?",M1102,IF(AB1102=AD1102,"WON",IF(M1102="0-1","WON",IF(M1102="1-0","WON","LOST"))))</f>
        <v>?</v>
      </c>
      <c r="AF1102" s="6"/>
      <c r="AG1102">
        <f t="shared" ref="AG1102:AG1122" si="1217">IF(H1102&gt;52,6,IF(H1102=52,5,IF(H1102=51,4,IF(H1102=50,3,IF(H1102=49,2,IF(H1102=48,1,0))))))</f>
        <v>1</v>
      </c>
      <c r="AH1102">
        <f t="shared" ref="AH1102:AH1122" si="1218">IF(L1102&lt;8,2,0)</f>
        <v>0</v>
      </c>
      <c r="AI1102">
        <f t="shared" ref="AI1102:AI1122" si="1219">IF(S1102&gt;49,2,0)</f>
        <v>2</v>
      </c>
      <c r="AJ1102">
        <f t="shared" ref="AJ1102:AJ1122" si="1220">IF(SUM(AH1102:AI1102)=4,SUM(AG1102:AI1102),0)</f>
        <v>0</v>
      </c>
      <c r="AK1102" s="2" t="str">
        <f t="shared" ref="AK1102:AK1122" si="1221">IF(AJ1102=10,"A1",IF(AJ1102=9,"A2",IF(AJ1102=8,"A3",IF(AJ1102=7,"A4",IF(AJ1102=6,"A5","-")))))</f>
        <v>-</v>
      </c>
      <c r="AL1102" s="2" t="str">
        <f t="shared" ref="AL1102:AL1122" si="1222">IF(AND(L1102&lt;11,U1102&lt;1.75,AA1102&gt;65,OR((AND(S1102&gt;49,S1102&lt;61,T1102="Y")),(AND(S1102&lt;48,T1102="Y")),(AND(S1102&gt;60,T1102="N")),(AND(S1102&gt;60,T1102="Y")),(AND(S1102&gt;60,T1102="C")))),"Pick","-")</f>
        <v>-</v>
      </c>
    </row>
    <row r="1103" spans="2:38">
      <c r="B1103" t="s">
        <v>334</v>
      </c>
      <c r="C1103" s="10">
        <v>0.63541666666666663</v>
      </c>
      <c r="D1103" s="9" t="s">
        <v>1181</v>
      </c>
      <c r="E1103" s="2" t="s">
        <v>0</v>
      </c>
      <c r="F1103" s="8" t="s">
        <v>1487</v>
      </c>
      <c r="G1103" s="2">
        <v>18</v>
      </c>
      <c r="H1103" s="2">
        <v>46</v>
      </c>
      <c r="I1103" s="2">
        <v>35</v>
      </c>
      <c r="J1103" s="2" t="s">
        <v>1</v>
      </c>
      <c r="K1103" s="2">
        <v>2</v>
      </c>
      <c r="L1103" s="2">
        <v>17</v>
      </c>
      <c r="M1103" s="3" t="s">
        <v>13</v>
      </c>
      <c r="N1103" s="3" t="s">
        <v>13</v>
      </c>
      <c r="O1103" s="2">
        <v>46</v>
      </c>
      <c r="P1103" s="2" t="b">
        <v>1</v>
      </c>
      <c r="Q1103" s="2" t="s">
        <v>2</v>
      </c>
      <c r="R1103" s="2" t="s">
        <v>2</v>
      </c>
      <c r="S1103" s="44">
        <v>33</v>
      </c>
      <c r="T1103" s="44" t="s">
        <v>12</v>
      </c>
      <c r="U1103" s="20">
        <v>1.85</v>
      </c>
      <c r="V1103" s="11"/>
      <c r="W1103" s="2">
        <f t="shared" si="1209"/>
        <v>0</v>
      </c>
      <c r="X1103">
        <f t="shared" si="1210"/>
        <v>0</v>
      </c>
      <c r="Y1103">
        <f t="shared" si="1211"/>
        <v>0</v>
      </c>
      <c r="Z1103">
        <f t="shared" si="1212"/>
        <v>0</v>
      </c>
      <c r="AA1103" s="2">
        <f t="shared" si="1213"/>
        <v>50</v>
      </c>
      <c r="AB1103" s="2" t="str">
        <f t="shared" si="1214"/>
        <v>Over 0.5</v>
      </c>
      <c r="AC1103" s="6"/>
      <c r="AD1103" s="6" t="str">
        <f t="shared" si="1215"/>
        <v>Over 0.5</v>
      </c>
      <c r="AE1103" s="6" t="str">
        <f t="shared" si="1216"/>
        <v>?</v>
      </c>
      <c r="AF1103" s="6"/>
      <c r="AG1103">
        <f t="shared" si="1217"/>
        <v>0</v>
      </c>
      <c r="AH1103">
        <f t="shared" si="1218"/>
        <v>0</v>
      </c>
      <c r="AI1103">
        <f t="shared" si="1219"/>
        <v>0</v>
      </c>
      <c r="AJ1103">
        <f t="shared" si="1220"/>
        <v>0</v>
      </c>
      <c r="AK1103" s="2" t="str">
        <f t="shared" si="1221"/>
        <v>-</v>
      </c>
      <c r="AL1103" s="2" t="str">
        <f t="shared" si="1222"/>
        <v>-</v>
      </c>
    </row>
    <row r="1104" spans="2:38">
      <c r="B1104" t="s">
        <v>259</v>
      </c>
      <c r="C1104" s="10">
        <v>0.70833333333333337</v>
      </c>
      <c r="D1104" s="9" t="s">
        <v>1095</v>
      </c>
      <c r="E1104" s="2" t="s">
        <v>0</v>
      </c>
      <c r="F1104" s="8" t="s">
        <v>484</v>
      </c>
      <c r="G1104" s="2">
        <v>32</v>
      </c>
      <c r="H1104" s="2">
        <v>50</v>
      </c>
      <c r="I1104" s="2">
        <v>18</v>
      </c>
      <c r="J1104" s="2" t="s">
        <v>1</v>
      </c>
      <c r="K1104" s="2">
        <v>1</v>
      </c>
      <c r="L1104" s="2">
        <v>14</v>
      </c>
      <c r="M1104" s="3" t="s">
        <v>13</v>
      </c>
      <c r="N1104" s="3" t="s">
        <v>13</v>
      </c>
      <c r="O1104" s="2">
        <v>50</v>
      </c>
      <c r="P1104" s="2" t="b">
        <v>1</v>
      </c>
      <c r="Q1104" s="2" t="s">
        <v>2</v>
      </c>
      <c r="R1104" s="2" t="s">
        <v>2</v>
      </c>
      <c r="S1104" s="44">
        <v>41</v>
      </c>
      <c r="T1104" s="44" t="s">
        <v>10</v>
      </c>
      <c r="U1104" s="20">
        <v>1.55</v>
      </c>
      <c r="V1104" s="11"/>
      <c r="W1104" s="2">
        <f t="shared" si="1209"/>
        <v>0</v>
      </c>
      <c r="X1104">
        <f t="shared" si="1210"/>
        <v>5</v>
      </c>
      <c r="Y1104">
        <f t="shared" si="1211"/>
        <v>0</v>
      </c>
      <c r="Z1104">
        <f t="shared" si="1212"/>
        <v>10</v>
      </c>
      <c r="AA1104" s="2">
        <f t="shared" si="1213"/>
        <v>65</v>
      </c>
      <c r="AB1104" s="2" t="str">
        <f t="shared" si="1214"/>
        <v>Under 1.5</v>
      </c>
      <c r="AC1104" s="6"/>
      <c r="AD1104" s="6" t="str">
        <f t="shared" si="1215"/>
        <v>Over 0.5</v>
      </c>
      <c r="AE1104" s="6" t="str">
        <f t="shared" si="1216"/>
        <v>?</v>
      </c>
      <c r="AF1104" s="6"/>
      <c r="AG1104">
        <f t="shared" si="1217"/>
        <v>3</v>
      </c>
      <c r="AH1104">
        <f t="shared" si="1218"/>
        <v>0</v>
      </c>
      <c r="AI1104">
        <f t="shared" si="1219"/>
        <v>0</v>
      </c>
      <c r="AJ1104">
        <f t="shared" si="1220"/>
        <v>0</v>
      </c>
      <c r="AK1104" s="2" t="str">
        <f t="shared" si="1221"/>
        <v>-</v>
      </c>
      <c r="AL1104" s="2" t="str">
        <f t="shared" si="1222"/>
        <v>-</v>
      </c>
    </row>
    <row r="1105" spans="2:38">
      <c r="B1105" t="s">
        <v>452</v>
      </c>
      <c r="C1105" s="10">
        <v>0.70833333333333337</v>
      </c>
      <c r="D1105" s="9" t="s">
        <v>1334</v>
      </c>
      <c r="E1105" s="2" t="s">
        <v>0</v>
      </c>
      <c r="F1105" s="8" t="s">
        <v>1019</v>
      </c>
      <c r="G1105" s="2">
        <v>48</v>
      </c>
      <c r="H1105" s="2">
        <v>45</v>
      </c>
      <c r="I1105" s="2">
        <v>7</v>
      </c>
      <c r="J1105" s="2">
        <v>1</v>
      </c>
      <c r="K1105" s="2">
        <v>1</v>
      </c>
      <c r="L1105" s="2">
        <v>41</v>
      </c>
      <c r="M1105" s="3" t="s">
        <v>13</v>
      </c>
      <c r="N1105" s="3" t="s">
        <v>13</v>
      </c>
      <c r="O1105" s="2">
        <v>45</v>
      </c>
      <c r="P1105" s="2" t="b">
        <v>0</v>
      </c>
      <c r="Q1105" s="2" t="s">
        <v>2</v>
      </c>
      <c r="R1105" s="2" t="s">
        <v>2</v>
      </c>
      <c r="S1105" s="44">
        <v>70</v>
      </c>
      <c r="T1105" s="44" t="s">
        <v>12</v>
      </c>
      <c r="U1105" s="20">
        <v>5</v>
      </c>
      <c r="V1105" s="11"/>
      <c r="W1105" s="2">
        <f t="shared" si="1209"/>
        <v>0</v>
      </c>
      <c r="X1105">
        <f t="shared" si="1210"/>
        <v>0</v>
      </c>
      <c r="Y1105">
        <f t="shared" si="1211"/>
        <v>10</v>
      </c>
      <c r="Z1105">
        <f t="shared" si="1212"/>
        <v>0</v>
      </c>
      <c r="AA1105" s="2">
        <f t="shared" si="1213"/>
        <v>60</v>
      </c>
      <c r="AB1105" s="2" t="str">
        <f t="shared" si="1214"/>
        <v>Under 1.5</v>
      </c>
      <c r="AC1105" s="6"/>
      <c r="AD1105" s="6" t="str">
        <f t="shared" si="1215"/>
        <v>Over 0.5</v>
      </c>
      <c r="AE1105" s="6" t="str">
        <f t="shared" si="1216"/>
        <v>?</v>
      </c>
      <c r="AF1105" s="6"/>
      <c r="AG1105">
        <f t="shared" si="1217"/>
        <v>0</v>
      </c>
      <c r="AH1105">
        <f t="shared" si="1218"/>
        <v>0</v>
      </c>
      <c r="AI1105">
        <f t="shared" si="1219"/>
        <v>2</v>
      </c>
      <c r="AJ1105">
        <f t="shared" si="1220"/>
        <v>0</v>
      </c>
      <c r="AK1105" s="2" t="str">
        <f t="shared" si="1221"/>
        <v>-</v>
      </c>
      <c r="AL1105" s="2" t="str">
        <f t="shared" si="1222"/>
        <v>-</v>
      </c>
    </row>
    <row r="1106" spans="2:38">
      <c r="B1106" t="s">
        <v>57</v>
      </c>
      <c r="C1106" s="10">
        <v>0.72916666666666663</v>
      </c>
      <c r="D1106" s="9" t="s">
        <v>1026</v>
      </c>
      <c r="E1106" s="2" t="s">
        <v>0</v>
      </c>
      <c r="F1106" s="8" t="s">
        <v>69</v>
      </c>
      <c r="G1106" s="2">
        <v>31</v>
      </c>
      <c r="H1106" s="2">
        <v>44</v>
      </c>
      <c r="I1106" s="2">
        <v>24</v>
      </c>
      <c r="J1106" s="2" t="s">
        <v>1</v>
      </c>
      <c r="K1106" s="2">
        <v>1</v>
      </c>
      <c r="L1106" s="2">
        <v>7</v>
      </c>
      <c r="M1106" s="3" t="s">
        <v>13</v>
      </c>
      <c r="N1106" s="3" t="s">
        <v>13</v>
      </c>
      <c r="O1106" s="2">
        <v>44</v>
      </c>
      <c r="P1106" s="2" t="b">
        <v>1</v>
      </c>
      <c r="Q1106" s="2" t="s">
        <v>2</v>
      </c>
      <c r="R1106" s="2" t="s">
        <v>2</v>
      </c>
      <c r="S1106" s="44">
        <v>28</v>
      </c>
      <c r="T1106" s="44" t="s">
        <v>12</v>
      </c>
      <c r="U1106" s="20">
        <v>2.6</v>
      </c>
      <c r="V1106" s="11"/>
      <c r="W1106" s="2">
        <f t="shared" si="1209"/>
        <v>0</v>
      </c>
      <c r="X1106">
        <f t="shared" si="1210"/>
        <v>10</v>
      </c>
      <c r="Y1106">
        <f t="shared" si="1211"/>
        <v>0</v>
      </c>
      <c r="Z1106">
        <f t="shared" si="1212"/>
        <v>0</v>
      </c>
      <c r="AA1106" s="2">
        <f t="shared" si="1213"/>
        <v>60</v>
      </c>
      <c r="AB1106" s="2" t="str">
        <f t="shared" si="1214"/>
        <v>Under 1.5</v>
      </c>
      <c r="AC1106" s="6"/>
      <c r="AD1106" s="6" t="str">
        <f t="shared" si="1215"/>
        <v>Over 0.5</v>
      </c>
      <c r="AE1106" s="6" t="str">
        <f t="shared" si="1216"/>
        <v>?</v>
      </c>
      <c r="AF1106" s="6"/>
      <c r="AG1106">
        <f t="shared" si="1217"/>
        <v>0</v>
      </c>
      <c r="AH1106">
        <f t="shared" si="1218"/>
        <v>2</v>
      </c>
      <c r="AI1106">
        <f t="shared" si="1219"/>
        <v>0</v>
      </c>
      <c r="AJ1106">
        <f t="shared" si="1220"/>
        <v>0</v>
      </c>
      <c r="AK1106" s="2" t="str">
        <f t="shared" si="1221"/>
        <v>-</v>
      </c>
      <c r="AL1106" s="2" t="str">
        <f t="shared" si="1222"/>
        <v>-</v>
      </c>
    </row>
    <row r="1107" spans="2:38">
      <c r="B1107" t="s">
        <v>334</v>
      </c>
      <c r="C1107" s="10">
        <v>0.72916666666666663</v>
      </c>
      <c r="D1107" s="9" t="s">
        <v>356</v>
      </c>
      <c r="E1107" s="2" t="s">
        <v>0</v>
      </c>
      <c r="F1107" s="8" t="s">
        <v>449</v>
      </c>
      <c r="G1107" s="2">
        <v>18</v>
      </c>
      <c r="H1107" s="2">
        <v>45</v>
      </c>
      <c r="I1107" s="2">
        <v>37</v>
      </c>
      <c r="J1107" s="2" t="s">
        <v>1</v>
      </c>
      <c r="K1107" s="2">
        <v>2</v>
      </c>
      <c r="L1107" s="2">
        <v>19</v>
      </c>
      <c r="M1107" s="3" t="s">
        <v>13</v>
      </c>
      <c r="N1107" s="3" t="s">
        <v>13</v>
      </c>
      <c r="O1107" s="2">
        <v>45</v>
      </c>
      <c r="P1107" s="2" t="b">
        <v>1</v>
      </c>
      <c r="Q1107" s="2" t="s">
        <v>2</v>
      </c>
      <c r="R1107" s="2" t="s">
        <v>2</v>
      </c>
      <c r="S1107" s="44">
        <v>54</v>
      </c>
      <c r="T1107" s="44" t="s">
        <v>10</v>
      </c>
      <c r="U1107" s="20">
        <v>1.8</v>
      </c>
      <c r="V1107" s="11"/>
      <c r="W1107" s="2">
        <f t="shared" si="1209"/>
        <v>0</v>
      </c>
      <c r="X1107">
        <f t="shared" si="1210"/>
        <v>0</v>
      </c>
      <c r="Y1107">
        <f t="shared" si="1211"/>
        <v>5</v>
      </c>
      <c r="Z1107">
        <f t="shared" si="1212"/>
        <v>10</v>
      </c>
      <c r="AA1107" s="2">
        <f t="shared" si="1213"/>
        <v>65</v>
      </c>
      <c r="AB1107" s="2" t="str">
        <f t="shared" si="1214"/>
        <v>Under 1.5</v>
      </c>
      <c r="AC1107" s="6"/>
      <c r="AD1107" s="6" t="str">
        <f t="shared" si="1215"/>
        <v>Over 0.5</v>
      </c>
      <c r="AE1107" s="6" t="str">
        <f t="shared" si="1216"/>
        <v>?</v>
      </c>
      <c r="AF1107" s="6"/>
      <c r="AG1107">
        <f t="shared" si="1217"/>
        <v>0</v>
      </c>
      <c r="AH1107">
        <f t="shared" si="1218"/>
        <v>0</v>
      </c>
      <c r="AI1107">
        <f t="shared" si="1219"/>
        <v>2</v>
      </c>
      <c r="AJ1107">
        <f t="shared" si="1220"/>
        <v>0</v>
      </c>
      <c r="AK1107" s="2" t="str">
        <f t="shared" si="1221"/>
        <v>-</v>
      </c>
      <c r="AL1107" s="2" t="str">
        <f t="shared" si="1222"/>
        <v>-</v>
      </c>
    </row>
    <row r="1108" spans="2:38">
      <c r="B1108" t="s">
        <v>698</v>
      </c>
      <c r="C1108" s="10">
        <v>0.75</v>
      </c>
      <c r="D1108" s="9" t="s">
        <v>1201</v>
      </c>
      <c r="E1108" s="2" t="s">
        <v>0</v>
      </c>
      <c r="F1108" s="8" t="s">
        <v>1488</v>
      </c>
      <c r="G1108" s="2">
        <v>46</v>
      </c>
      <c r="H1108" s="2">
        <v>44</v>
      </c>
      <c r="I1108" s="2">
        <v>10</v>
      </c>
      <c r="J1108" s="2">
        <v>1</v>
      </c>
      <c r="K1108" s="2" t="s">
        <v>1</v>
      </c>
      <c r="L1108" s="2">
        <v>36</v>
      </c>
      <c r="M1108" s="3" t="s">
        <v>13</v>
      </c>
      <c r="N1108" s="3" t="s">
        <v>13</v>
      </c>
      <c r="O1108" s="2">
        <v>44</v>
      </c>
      <c r="P1108" s="2" t="b">
        <v>0</v>
      </c>
      <c r="Q1108" s="2" t="b">
        <v>1</v>
      </c>
      <c r="R1108" s="2" t="s">
        <v>2</v>
      </c>
      <c r="S1108" s="44">
        <v>73</v>
      </c>
      <c r="T1108" s="44" t="s">
        <v>12</v>
      </c>
      <c r="U1108" s="20">
        <v>1.7</v>
      </c>
      <c r="V1108" s="11"/>
      <c r="W1108" s="2">
        <f t="shared" si="1209"/>
        <v>0</v>
      </c>
      <c r="X1108">
        <f t="shared" si="1210"/>
        <v>0</v>
      </c>
      <c r="Y1108">
        <f t="shared" si="1211"/>
        <v>10</v>
      </c>
      <c r="Z1108">
        <f t="shared" si="1212"/>
        <v>0</v>
      </c>
      <c r="AA1108" s="2">
        <f t="shared" si="1213"/>
        <v>60</v>
      </c>
      <c r="AB1108" s="2" t="str">
        <f t="shared" si="1214"/>
        <v>Under 1.5</v>
      </c>
      <c r="AC1108" s="6"/>
      <c r="AD1108" s="6" t="str">
        <f t="shared" si="1215"/>
        <v>Over 0.5</v>
      </c>
      <c r="AE1108" s="6" t="str">
        <f t="shared" si="1216"/>
        <v>?</v>
      </c>
      <c r="AF1108" s="6"/>
      <c r="AG1108">
        <f t="shared" si="1217"/>
        <v>0</v>
      </c>
      <c r="AH1108">
        <f t="shared" si="1218"/>
        <v>0</v>
      </c>
      <c r="AI1108">
        <f t="shared" si="1219"/>
        <v>2</v>
      </c>
      <c r="AJ1108">
        <f t="shared" si="1220"/>
        <v>0</v>
      </c>
      <c r="AK1108" s="2" t="str">
        <f t="shared" si="1221"/>
        <v>-</v>
      </c>
      <c r="AL1108" s="2" t="str">
        <f t="shared" si="1222"/>
        <v>-</v>
      </c>
    </row>
    <row r="1109" spans="2:38">
      <c r="B1109" t="s">
        <v>207</v>
      </c>
      <c r="C1109" s="10">
        <v>0.79166666666666663</v>
      </c>
      <c r="D1109" s="9" t="s">
        <v>1071</v>
      </c>
      <c r="E1109" s="2" t="s">
        <v>0</v>
      </c>
      <c r="F1109" s="8" t="s">
        <v>1391</v>
      </c>
      <c r="G1109" s="2">
        <v>22</v>
      </c>
      <c r="H1109" s="2">
        <v>46</v>
      </c>
      <c r="I1109" s="2">
        <v>32</v>
      </c>
      <c r="J1109" s="2" t="s">
        <v>1</v>
      </c>
      <c r="K1109" s="2">
        <v>2</v>
      </c>
      <c r="L1109" s="2">
        <v>10</v>
      </c>
      <c r="M1109" s="3" t="s">
        <v>13</v>
      </c>
      <c r="N1109" s="3" t="s">
        <v>13</v>
      </c>
      <c r="O1109" s="2">
        <v>46</v>
      </c>
      <c r="P1109" s="2" t="b">
        <v>1</v>
      </c>
      <c r="Q1109" s="2" t="s">
        <v>2</v>
      </c>
      <c r="R1109" s="2" t="s">
        <v>2</v>
      </c>
      <c r="S1109" s="44">
        <v>47</v>
      </c>
      <c r="T1109" s="44" t="s">
        <v>12</v>
      </c>
      <c r="U1109" s="20">
        <v>1.6</v>
      </c>
      <c r="V1109" s="11"/>
      <c r="W1109" s="2">
        <f t="shared" si="1209"/>
        <v>0</v>
      </c>
      <c r="X1109">
        <f t="shared" si="1210"/>
        <v>5</v>
      </c>
      <c r="Y1109">
        <f t="shared" si="1211"/>
        <v>0</v>
      </c>
      <c r="Z1109">
        <f t="shared" si="1212"/>
        <v>0</v>
      </c>
      <c r="AA1109" s="2">
        <f t="shared" si="1213"/>
        <v>55</v>
      </c>
      <c r="AB1109" s="2" t="str">
        <f t="shared" si="1214"/>
        <v>Over 0.5</v>
      </c>
      <c r="AC1109" s="6"/>
      <c r="AD1109" s="6" t="str">
        <f t="shared" si="1215"/>
        <v>Over 0.5</v>
      </c>
      <c r="AE1109" s="6" t="str">
        <f t="shared" si="1216"/>
        <v>?</v>
      </c>
      <c r="AF1109" s="6"/>
      <c r="AG1109">
        <f t="shared" si="1217"/>
        <v>0</v>
      </c>
      <c r="AH1109">
        <f t="shared" si="1218"/>
        <v>0</v>
      </c>
      <c r="AI1109">
        <f t="shared" si="1219"/>
        <v>0</v>
      </c>
      <c r="AJ1109">
        <f t="shared" si="1220"/>
        <v>0</v>
      </c>
      <c r="AK1109" s="2" t="str">
        <f t="shared" si="1221"/>
        <v>-</v>
      </c>
      <c r="AL1109" s="2" t="str">
        <f t="shared" si="1222"/>
        <v>-</v>
      </c>
    </row>
    <row r="1110" spans="2:38">
      <c r="B1110" t="s">
        <v>164</v>
      </c>
      <c r="C1110" s="10">
        <v>0.79166666666666663</v>
      </c>
      <c r="D1110" s="9" t="s">
        <v>138</v>
      </c>
      <c r="E1110" s="2" t="s">
        <v>0</v>
      </c>
      <c r="F1110" s="8" t="s">
        <v>271</v>
      </c>
      <c r="G1110" s="2">
        <v>16</v>
      </c>
      <c r="H1110" s="2">
        <v>69</v>
      </c>
      <c r="I1110" s="2">
        <v>14</v>
      </c>
      <c r="J1110" s="2" t="s">
        <v>1</v>
      </c>
      <c r="K1110" s="2" t="s">
        <v>1</v>
      </c>
      <c r="L1110" s="2">
        <v>2</v>
      </c>
      <c r="M1110" s="3" t="s">
        <v>13</v>
      </c>
      <c r="N1110" s="3" t="s">
        <v>13</v>
      </c>
      <c r="O1110" s="2" t="b">
        <v>1</v>
      </c>
      <c r="P1110" s="2" t="b">
        <v>1</v>
      </c>
      <c r="Q1110" s="2" t="b">
        <v>1</v>
      </c>
      <c r="R1110" s="2" t="b">
        <v>1</v>
      </c>
      <c r="S1110" s="44">
        <v>26</v>
      </c>
      <c r="T1110" s="44" t="s">
        <v>12</v>
      </c>
      <c r="U1110" s="20">
        <v>1.8</v>
      </c>
      <c r="V1110" s="11"/>
      <c r="W1110" s="2">
        <f t="shared" si="1209"/>
        <v>10</v>
      </c>
      <c r="X1110">
        <f t="shared" si="1210"/>
        <v>10</v>
      </c>
      <c r="Y1110">
        <f t="shared" si="1211"/>
        <v>0</v>
      </c>
      <c r="Z1110">
        <f t="shared" si="1212"/>
        <v>0</v>
      </c>
      <c r="AA1110" s="2">
        <f t="shared" si="1213"/>
        <v>70</v>
      </c>
      <c r="AB1110" s="2" t="str">
        <f t="shared" si="1214"/>
        <v>Under 1.5</v>
      </c>
      <c r="AC1110" s="6"/>
      <c r="AD1110" s="6" t="str">
        <f t="shared" si="1215"/>
        <v>Over 0.5</v>
      </c>
      <c r="AE1110" s="6" t="str">
        <f t="shared" si="1216"/>
        <v>?</v>
      </c>
      <c r="AF1110" s="6"/>
      <c r="AG1110">
        <f t="shared" si="1217"/>
        <v>6</v>
      </c>
      <c r="AH1110">
        <f t="shared" si="1218"/>
        <v>2</v>
      </c>
      <c r="AI1110">
        <f t="shared" si="1219"/>
        <v>0</v>
      </c>
      <c r="AJ1110">
        <f t="shared" si="1220"/>
        <v>0</v>
      </c>
      <c r="AK1110" s="2" t="str">
        <f t="shared" si="1221"/>
        <v>-</v>
      </c>
      <c r="AL1110" s="2" t="str">
        <f t="shared" si="1222"/>
        <v>-</v>
      </c>
    </row>
    <row r="1111" spans="2:38">
      <c r="B1111" t="s">
        <v>164</v>
      </c>
      <c r="C1111" s="10">
        <v>0.79166666666666663</v>
      </c>
      <c r="D1111" s="9" t="s">
        <v>1489</v>
      </c>
      <c r="E1111" s="2" t="s">
        <v>0</v>
      </c>
      <c r="F1111" s="8" t="s">
        <v>1395</v>
      </c>
      <c r="G1111" s="2">
        <v>25</v>
      </c>
      <c r="H1111" s="2">
        <v>47</v>
      </c>
      <c r="I1111" s="2">
        <v>28</v>
      </c>
      <c r="J1111" s="2" t="s">
        <v>1</v>
      </c>
      <c r="K1111" s="2">
        <v>1</v>
      </c>
      <c r="L1111" s="2">
        <v>3</v>
      </c>
      <c r="M1111" s="3" t="s">
        <v>13</v>
      </c>
      <c r="N1111" s="3" t="s">
        <v>13</v>
      </c>
      <c r="O1111" s="2">
        <v>47</v>
      </c>
      <c r="P1111" s="2" t="b">
        <v>1</v>
      </c>
      <c r="Q1111" s="2" t="s">
        <v>2</v>
      </c>
      <c r="R1111" s="2" t="b">
        <v>1</v>
      </c>
      <c r="S1111" s="44">
        <v>40</v>
      </c>
      <c r="T1111" s="44" t="s">
        <v>10</v>
      </c>
      <c r="U1111" s="20">
        <v>2.6</v>
      </c>
      <c r="V1111" s="11"/>
      <c r="W1111" s="2">
        <f t="shared" si="1209"/>
        <v>0</v>
      </c>
      <c r="X1111">
        <f t="shared" si="1210"/>
        <v>10</v>
      </c>
      <c r="Y1111">
        <f t="shared" si="1211"/>
        <v>0</v>
      </c>
      <c r="Z1111">
        <f t="shared" si="1212"/>
        <v>10</v>
      </c>
      <c r="AA1111" s="2">
        <f t="shared" si="1213"/>
        <v>70</v>
      </c>
      <c r="AB1111" s="2" t="str">
        <f t="shared" si="1214"/>
        <v>Under 1.5</v>
      </c>
      <c r="AC1111" s="6"/>
      <c r="AD1111" s="6" t="str">
        <f t="shared" si="1215"/>
        <v>Over 0.5</v>
      </c>
      <c r="AE1111" s="6" t="str">
        <f t="shared" si="1216"/>
        <v>?</v>
      </c>
      <c r="AF1111" s="6"/>
      <c r="AG1111">
        <f t="shared" si="1217"/>
        <v>0</v>
      </c>
      <c r="AH1111">
        <f t="shared" si="1218"/>
        <v>2</v>
      </c>
      <c r="AI1111">
        <f t="shared" si="1219"/>
        <v>0</v>
      </c>
      <c r="AJ1111">
        <f t="shared" si="1220"/>
        <v>0</v>
      </c>
      <c r="AK1111" s="2" t="str">
        <f t="shared" si="1221"/>
        <v>-</v>
      </c>
      <c r="AL1111" s="2" t="str">
        <f t="shared" si="1222"/>
        <v>-</v>
      </c>
    </row>
    <row r="1112" spans="2:38">
      <c r="B1112" t="s">
        <v>66</v>
      </c>
      <c r="C1112" s="10">
        <v>0.8125</v>
      </c>
      <c r="D1112" s="9" t="s">
        <v>393</v>
      </c>
      <c r="E1112" s="2" t="s">
        <v>0</v>
      </c>
      <c r="F1112" s="8" t="s">
        <v>419</v>
      </c>
      <c r="G1112" s="2">
        <v>31</v>
      </c>
      <c r="H1112" s="2">
        <v>47</v>
      </c>
      <c r="I1112" s="2">
        <v>22</v>
      </c>
      <c r="J1112" s="2" t="s">
        <v>1</v>
      </c>
      <c r="K1112" s="2">
        <v>1</v>
      </c>
      <c r="L1112" s="2">
        <v>9</v>
      </c>
      <c r="M1112" s="3" t="s">
        <v>13</v>
      </c>
      <c r="N1112" s="3" t="s">
        <v>13</v>
      </c>
      <c r="O1112" s="2">
        <v>47</v>
      </c>
      <c r="P1112" s="2" t="b">
        <v>1</v>
      </c>
      <c r="Q1112" s="2" t="s">
        <v>2</v>
      </c>
      <c r="R1112" s="2" t="s">
        <v>2</v>
      </c>
      <c r="S1112" s="44">
        <v>60</v>
      </c>
      <c r="T1112" s="44" t="s">
        <v>12</v>
      </c>
      <c r="U1112" s="20">
        <v>2.0499999999999998</v>
      </c>
      <c r="V1112" s="11"/>
      <c r="W1112" s="2">
        <f t="shared" si="1209"/>
        <v>0</v>
      </c>
      <c r="X1112">
        <f t="shared" si="1210"/>
        <v>5</v>
      </c>
      <c r="Y1112">
        <f t="shared" si="1211"/>
        <v>5</v>
      </c>
      <c r="Z1112">
        <f t="shared" si="1212"/>
        <v>0</v>
      </c>
      <c r="AA1112" s="2">
        <f t="shared" si="1213"/>
        <v>60</v>
      </c>
      <c r="AB1112" s="2" t="str">
        <f t="shared" si="1214"/>
        <v>Under 1.5</v>
      </c>
      <c r="AC1112" s="6"/>
      <c r="AD1112" s="6" t="str">
        <f t="shared" si="1215"/>
        <v>Over 0.5</v>
      </c>
      <c r="AE1112" s="6" t="str">
        <f t="shared" si="1216"/>
        <v>?</v>
      </c>
      <c r="AF1112" s="6"/>
      <c r="AG1112">
        <f t="shared" si="1217"/>
        <v>0</v>
      </c>
      <c r="AH1112">
        <f t="shared" si="1218"/>
        <v>0</v>
      </c>
      <c r="AI1112">
        <f t="shared" si="1219"/>
        <v>2</v>
      </c>
      <c r="AJ1112">
        <f t="shared" si="1220"/>
        <v>0</v>
      </c>
      <c r="AK1112" s="2" t="str">
        <f t="shared" si="1221"/>
        <v>-</v>
      </c>
      <c r="AL1112" s="2" t="str">
        <f t="shared" si="1222"/>
        <v>-</v>
      </c>
    </row>
    <row r="1113" spans="2:38">
      <c r="B1113" t="s">
        <v>57</v>
      </c>
      <c r="C1113" s="10">
        <v>0.82291666666666663</v>
      </c>
      <c r="D1113" s="9" t="s">
        <v>196</v>
      </c>
      <c r="E1113" s="2" t="s">
        <v>0</v>
      </c>
      <c r="F1113" s="8" t="s">
        <v>184</v>
      </c>
      <c r="G1113" s="2">
        <v>27</v>
      </c>
      <c r="H1113" s="2">
        <v>60</v>
      </c>
      <c r="I1113" s="2">
        <v>13</v>
      </c>
      <c r="J1113" s="2" t="s">
        <v>1</v>
      </c>
      <c r="K1113" s="2">
        <v>1</v>
      </c>
      <c r="L1113" s="2">
        <v>14</v>
      </c>
      <c r="M1113" s="3" t="s">
        <v>13</v>
      </c>
      <c r="N1113" s="3" t="s">
        <v>13</v>
      </c>
      <c r="O1113" s="2" t="b">
        <v>1</v>
      </c>
      <c r="P1113" s="2" t="b">
        <v>1</v>
      </c>
      <c r="Q1113" s="2" t="s">
        <v>2</v>
      </c>
      <c r="R1113" s="2" t="s">
        <v>2</v>
      </c>
      <c r="S1113" s="44">
        <v>35</v>
      </c>
      <c r="T1113" s="44" t="s">
        <v>12</v>
      </c>
      <c r="U1113" s="20">
        <v>3</v>
      </c>
      <c r="V1113" s="11"/>
      <c r="W1113" s="2">
        <f t="shared" si="1209"/>
        <v>10</v>
      </c>
      <c r="X1113">
        <f t="shared" si="1210"/>
        <v>5</v>
      </c>
      <c r="Y1113">
        <f t="shared" si="1211"/>
        <v>0</v>
      </c>
      <c r="Z1113">
        <f t="shared" si="1212"/>
        <v>0</v>
      </c>
      <c r="AA1113" s="2">
        <f t="shared" si="1213"/>
        <v>65</v>
      </c>
      <c r="AB1113" s="2" t="str">
        <f t="shared" si="1214"/>
        <v>Under 1.5</v>
      </c>
      <c r="AC1113" s="6"/>
      <c r="AD1113" s="6" t="str">
        <f t="shared" si="1215"/>
        <v>Over 0.5</v>
      </c>
      <c r="AE1113" s="6" t="str">
        <f t="shared" si="1216"/>
        <v>?</v>
      </c>
      <c r="AF1113" s="6"/>
      <c r="AG1113">
        <f t="shared" si="1217"/>
        <v>6</v>
      </c>
      <c r="AH1113">
        <f t="shared" si="1218"/>
        <v>0</v>
      </c>
      <c r="AI1113">
        <f t="shared" si="1219"/>
        <v>0</v>
      </c>
      <c r="AJ1113">
        <f t="shared" si="1220"/>
        <v>0</v>
      </c>
      <c r="AK1113" s="2" t="str">
        <f t="shared" si="1221"/>
        <v>-</v>
      </c>
      <c r="AL1113" s="2" t="str">
        <f t="shared" si="1222"/>
        <v>-</v>
      </c>
    </row>
    <row r="1114" spans="2:38">
      <c r="B1114" t="s">
        <v>211</v>
      </c>
      <c r="C1114" s="10">
        <v>0.85416666666666663</v>
      </c>
      <c r="D1114" s="9" t="s">
        <v>1015</v>
      </c>
      <c r="E1114" s="2" t="s">
        <v>0</v>
      </c>
      <c r="F1114" s="8" t="s">
        <v>846</v>
      </c>
      <c r="G1114" s="2">
        <v>28</v>
      </c>
      <c r="H1114" s="2">
        <v>53</v>
      </c>
      <c r="I1114" s="2">
        <v>19</v>
      </c>
      <c r="J1114" s="2" t="s">
        <v>1</v>
      </c>
      <c r="K1114" s="2">
        <v>1</v>
      </c>
      <c r="L1114" s="2">
        <v>9</v>
      </c>
      <c r="M1114" s="3" t="s">
        <v>13</v>
      </c>
      <c r="N1114" s="3" t="s">
        <v>13</v>
      </c>
      <c r="O1114" s="2" t="b">
        <v>1</v>
      </c>
      <c r="P1114" s="2" t="b">
        <v>1</v>
      </c>
      <c r="Q1114" s="2" t="s">
        <v>2</v>
      </c>
      <c r="R1114" s="2" t="s">
        <v>2</v>
      </c>
      <c r="S1114" s="44">
        <v>51</v>
      </c>
      <c r="T1114" s="44" t="s">
        <v>10</v>
      </c>
      <c r="U1114" s="20">
        <v>1.6</v>
      </c>
      <c r="V1114" s="11"/>
      <c r="W1114" s="2">
        <f t="shared" si="1209"/>
        <v>10</v>
      </c>
      <c r="X1114">
        <f t="shared" si="1210"/>
        <v>5</v>
      </c>
      <c r="Y1114">
        <f t="shared" si="1211"/>
        <v>5</v>
      </c>
      <c r="Z1114">
        <f t="shared" si="1212"/>
        <v>10</v>
      </c>
      <c r="AA1114" s="2">
        <f t="shared" si="1213"/>
        <v>80</v>
      </c>
      <c r="AB1114" s="2" t="str">
        <f t="shared" si="1214"/>
        <v>Under 1.5</v>
      </c>
      <c r="AC1114" s="6"/>
      <c r="AD1114" s="6" t="str">
        <f t="shared" si="1215"/>
        <v>Over 0.5</v>
      </c>
      <c r="AE1114" s="6" t="str">
        <f t="shared" si="1216"/>
        <v>?</v>
      </c>
      <c r="AF1114" s="6"/>
      <c r="AG1114">
        <f t="shared" si="1217"/>
        <v>6</v>
      </c>
      <c r="AH1114">
        <f t="shared" si="1218"/>
        <v>0</v>
      </c>
      <c r="AI1114">
        <f t="shared" si="1219"/>
        <v>2</v>
      </c>
      <c r="AJ1114">
        <f t="shared" si="1220"/>
        <v>0</v>
      </c>
      <c r="AK1114" s="2" t="str">
        <f t="shared" si="1221"/>
        <v>-</v>
      </c>
      <c r="AL1114" s="2" t="str">
        <f t="shared" si="1222"/>
        <v>Pick</v>
      </c>
    </row>
    <row r="1115" spans="2:38">
      <c r="B1115" t="s">
        <v>211</v>
      </c>
      <c r="C1115" s="10">
        <v>0.85416666666666663</v>
      </c>
      <c r="D1115" s="9" t="s">
        <v>397</v>
      </c>
      <c r="E1115" s="2" t="s">
        <v>0</v>
      </c>
      <c r="F1115" s="8" t="s">
        <v>1016</v>
      </c>
      <c r="G1115" s="2">
        <v>39</v>
      </c>
      <c r="H1115" s="2">
        <v>43</v>
      </c>
      <c r="I1115" s="2">
        <v>18</v>
      </c>
      <c r="J1115" s="2" t="s">
        <v>1</v>
      </c>
      <c r="K1115" s="2">
        <v>1</v>
      </c>
      <c r="L1115" s="2">
        <v>21</v>
      </c>
      <c r="M1115" s="3" t="s">
        <v>13</v>
      </c>
      <c r="N1115" s="3" t="s">
        <v>13</v>
      </c>
      <c r="O1115" s="2">
        <v>43</v>
      </c>
      <c r="P1115" s="2" t="b">
        <v>1</v>
      </c>
      <c r="Q1115" s="2" t="s">
        <v>2</v>
      </c>
      <c r="R1115" s="2" t="s">
        <v>2</v>
      </c>
      <c r="S1115" s="44">
        <v>56</v>
      </c>
      <c r="T1115" s="44" t="s">
        <v>12</v>
      </c>
      <c r="U1115" s="20">
        <v>1.5</v>
      </c>
      <c r="V1115" s="11"/>
      <c r="W1115" s="2">
        <f t="shared" si="1209"/>
        <v>0</v>
      </c>
      <c r="X1115">
        <f t="shared" si="1210"/>
        <v>0</v>
      </c>
      <c r="Y1115">
        <f t="shared" si="1211"/>
        <v>5</v>
      </c>
      <c r="Z1115">
        <f t="shared" si="1212"/>
        <v>0</v>
      </c>
      <c r="AA1115" s="2">
        <f t="shared" si="1213"/>
        <v>55</v>
      </c>
      <c r="AB1115" s="2" t="str">
        <f t="shared" si="1214"/>
        <v>Over 0.5</v>
      </c>
      <c r="AC1115" s="6"/>
      <c r="AD1115" s="6" t="str">
        <f t="shared" si="1215"/>
        <v>Over 0.5</v>
      </c>
      <c r="AE1115" s="6" t="str">
        <f t="shared" si="1216"/>
        <v>?</v>
      </c>
      <c r="AF1115" s="6"/>
      <c r="AG1115">
        <f t="shared" si="1217"/>
        <v>0</v>
      </c>
      <c r="AH1115">
        <f t="shared" si="1218"/>
        <v>0</v>
      </c>
      <c r="AI1115">
        <f t="shared" si="1219"/>
        <v>2</v>
      </c>
      <c r="AJ1115">
        <f t="shared" si="1220"/>
        <v>0</v>
      </c>
      <c r="AK1115" s="2" t="str">
        <f t="shared" si="1221"/>
        <v>-</v>
      </c>
      <c r="AL1115" s="2" t="str">
        <f t="shared" si="1222"/>
        <v>-</v>
      </c>
    </row>
    <row r="1116" spans="2:38">
      <c r="B1116" t="s">
        <v>260</v>
      </c>
      <c r="C1116" s="10">
        <v>0.91666666666666663</v>
      </c>
      <c r="D1116" s="9" t="s">
        <v>1151</v>
      </c>
      <c r="E1116" s="2" t="s">
        <v>0</v>
      </c>
      <c r="F1116" s="8" t="s">
        <v>255</v>
      </c>
      <c r="G1116" s="2">
        <v>23</v>
      </c>
      <c r="H1116" s="2">
        <v>53</v>
      </c>
      <c r="I1116" s="2">
        <v>24</v>
      </c>
      <c r="J1116" s="2" t="s">
        <v>1</v>
      </c>
      <c r="K1116" s="2">
        <v>2</v>
      </c>
      <c r="L1116" s="2">
        <v>1</v>
      </c>
      <c r="M1116" s="3" t="s">
        <v>13</v>
      </c>
      <c r="N1116" s="3" t="s">
        <v>13</v>
      </c>
      <c r="O1116" s="2" t="b">
        <v>1</v>
      </c>
      <c r="P1116" s="2" t="b">
        <v>1</v>
      </c>
      <c r="Q1116" s="2" t="s">
        <v>2</v>
      </c>
      <c r="R1116" s="2" t="b">
        <v>1</v>
      </c>
      <c r="S1116" s="44">
        <v>40</v>
      </c>
      <c r="T1116" s="44" t="s">
        <v>12</v>
      </c>
      <c r="U1116" s="20">
        <v>1.6</v>
      </c>
      <c r="V1116" s="11"/>
      <c r="W1116" s="2">
        <f t="shared" si="1209"/>
        <v>10</v>
      </c>
      <c r="X1116">
        <f t="shared" si="1210"/>
        <v>10</v>
      </c>
      <c r="Y1116">
        <f t="shared" si="1211"/>
        <v>0</v>
      </c>
      <c r="Z1116">
        <f t="shared" si="1212"/>
        <v>0</v>
      </c>
      <c r="AA1116" s="2">
        <f t="shared" si="1213"/>
        <v>70</v>
      </c>
      <c r="AB1116" s="2" t="str">
        <f t="shared" si="1214"/>
        <v>Under 1.5</v>
      </c>
      <c r="AC1116" s="6"/>
      <c r="AD1116" s="6" t="str">
        <f t="shared" si="1215"/>
        <v>Over 0.5</v>
      </c>
      <c r="AE1116" s="6" t="str">
        <f t="shared" si="1216"/>
        <v>?</v>
      </c>
      <c r="AF1116" s="6"/>
      <c r="AG1116">
        <f t="shared" si="1217"/>
        <v>6</v>
      </c>
      <c r="AH1116">
        <f t="shared" si="1218"/>
        <v>2</v>
      </c>
      <c r="AI1116">
        <f t="shared" si="1219"/>
        <v>0</v>
      </c>
      <c r="AJ1116">
        <f t="shared" si="1220"/>
        <v>0</v>
      </c>
      <c r="AK1116" s="2" t="str">
        <f t="shared" si="1221"/>
        <v>-</v>
      </c>
      <c r="AL1116" s="2" t="str">
        <f t="shared" si="1222"/>
        <v>-</v>
      </c>
    </row>
    <row r="1117" spans="2:38">
      <c r="B1117"/>
      <c r="E1117" s="2"/>
      <c r="F1117" s="8"/>
      <c r="G1117" s="2"/>
      <c r="H1117" s="2"/>
      <c r="I1117" s="2"/>
      <c r="J1117" s="2"/>
      <c r="K1117" s="2"/>
      <c r="L1117" s="2"/>
      <c r="M1117" s="3"/>
      <c r="N1117" s="3"/>
      <c r="O1117" s="2"/>
      <c r="P1117" s="2"/>
      <c r="Q1117" s="2"/>
      <c r="R1117" s="2"/>
      <c r="S1117" s="44"/>
      <c r="T1117" s="44"/>
      <c r="U1117" s="20"/>
      <c r="V1117" s="11"/>
      <c r="W1117" s="2">
        <f t="shared" si="1209"/>
        <v>0</v>
      </c>
      <c r="X1117">
        <f t="shared" si="1210"/>
        <v>10</v>
      </c>
      <c r="Y1117">
        <f t="shared" si="1211"/>
        <v>0</v>
      </c>
      <c r="Z1117">
        <f t="shared" si="1212"/>
        <v>0</v>
      </c>
      <c r="AA1117" s="2">
        <f t="shared" si="1213"/>
        <v>60</v>
      </c>
      <c r="AB1117" s="2" t="str">
        <f t="shared" si="1214"/>
        <v>Under 1.5</v>
      </c>
      <c r="AC1117" s="6"/>
      <c r="AD1117" s="6" t="str">
        <f t="shared" si="1215"/>
        <v>Over 0.5</v>
      </c>
      <c r="AE1117" s="6" t="str">
        <f t="shared" si="1216"/>
        <v>LOST</v>
      </c>
      <c r="AF1117" s="6"/>
      <c r="AG1117">
        <f t="shared" si="1217"/>
        <v>0</v>
      </c>
      <c r="AH1117">
        <f t="shared" si="1218"/>
        <v>2</v>
      </c>
      <c r="AI1117">
        <f t="shared" si="1219"/>
        <v>0</v>
      </c>
      <c r="AJ1117">
        <f t="shared" si="1220"/>
        <v>0</v>
      </c>
      <c r="AK1117" s="2" t="str">
        <f t="shared" si="1221"/>
        <v>-</v>
      </c>
      <c r="AL1117" s="2" t="str">
        <f t="shared" si="1222"/>
        <v>-</v>
      </c>
    </row>
    <row r="1118" spans="2:38">
      <c r="B1118"/>
      <c r="E1118" s="2"/>
      <c r="F1118" s="8"/>
      <c r="G1118" s="2"/>
      <c r="H1118" s="2"/>
      <c r="I1118" s="2"/>
      <c r="J1118" s="2"/>
      <c r="K1118" s="2"/>
      <c r="L1118" s="2"/>
      <c r="M1118" s="3"/>
      <c r="N1118" s="3"/>
      <c r="O1118" s="2"/>
      <c r="P1118" s="2"/>
      <c r="Q1118" s="2"/>
      <c r="R1118" s="2"/>
      <c r="S1118" s="44"/>
      <c r="T1118" s="44"/>
      <c r="U1118" s="20"/>
      <c r="V1118" s="11"/>
      <c r="W1118" s="2">
        <f t="shared" si="1209"/>
        <v>0</v>
      </c>
      <c r="X1118">
        <f t="shared" si="1210"/>
        <v>10</v>
      </c>
      <c r="Y1118">
        <f t="shared" si="1211"/>
        <v>0</v>
      </c>
      <c r="Z1118">
        <f t="shared" si="1212"/>
        <v>0</v>
      </c>
      <c r="AA1118" s="2">
        <f t="shared" si="1213"/>
        <v>60</v>
      </c>
      <c r="AB1118" s="2" t="str">
        <f t="shared" si="1214"/>
        <v>Under 1.5</v>
      </c>
      <c r="AC1118" s="6"/>
      <c r="AD1118" s="6" t="str">
        <f t="shared" si="1215"/>
        <v>Over 0.5</v>
      </c>
      <c r="AE1118" s="6" t="str">
        <f t="shared" si="1216"/>
        <v>LOST</v>
      </c>
      <c r="AF1118" s="6"/>
      <c r="AG1118">
        <f t="shared" si="1217"/>
        <v>0</v>
      </c>
      <c r="AH1118">
        <f t="shared" si="1218"/>
        <v>2</v>
      </c>
      <c r="AI1118">
        <f t="shared" si="1219"/>
        <v>0</v>
      </c>
      <c r="AJ1118">
        <f t="shared" si="1220"/>
        <v>0</v>
      </c>
      <c r="AK1118" s="2" t="str">
        <f t="shared" si="1221"/>
        <v>-</v>
      </c>
      <c r="AL1118" s="2" t="str">
        <f t="shared" si="1222"/>
        <v>-</v>
      </c>
    </row>
    <row r="1119" spans="2:38">
      <c r="B1119" t="s">
        <v>154</v>
      </c>
      <c r="C1119" s="10">
        <v>8.3333333333333329E-2</v>
      </c>
      <c r="D1119" s="9" t="s">
        <v>1170</v>
      </c>
      <c r="E1119" s="2" t="s">
        <v>0</v>
      </c>
      <c r="F1119" s="8" t="s">
        <v>262</v>
      </c>
      <c r="G1119" s="2">
        <v>23</v>
      </c>
      <c r="H1119" s="2">
        <v>47</v>
      </c>
      <c r="I1119" s="2">
        <v>30</v>
      </c>
      <c r="J1119" s="2" t="s">
        <v>1</v>
      </c>
      <c r="K1119" s="2">
        <v>1</v>
      </c>
      <c r="L1119" s="2">
        <v>7</v>
      </c>
      <c r="M1119" s="3" t="s">
        <v>13</v>
      </c>
      <c r="N1119" s="3" t="s">
        <v>13</v>
      </c>
      <c r="O1119" s="2">
        <v>47</v>
      </c>
      <c r="P1119" s="2" t="b">
        <v>1</v>
      </c>
      <c r="Q1119" s="2" t="s">
        <v>2</v>
      </c>
      <c r="R1119" s="2" t="s">
        <v>2</v>
      </c>
      <c r="S1119" s="44">
        <v>65</v>
      </c>
      <c r="T1119" s="44" t="s">
        <v>10</v>
      </c>
      <c r="U1119" s="20">
        <v>1.5</v>
      </c>
      <c r="V1119" s="11"/>
      <c r="W1119" s="2">
        <f t="shared" si="1209"/>
        <v>0</v>
      </c>
      <c r="X1119">
        <f t="shared" si="1210"/>
        <v>10</v>
      </c>
      <c r="Y1119">
        <f t="shared" si="1211"/>
        <v>10</v>
      </c>
      <c r="Z1119">
        <f t="shared" si="1212"/>
        <v>10</v>
      </c>
      <c r="AA1119" s="2">
        <f t="shared" si="1213"/>
        <v>80</v>
      </c>
      <c r="AB1119" s="2" t="str">
        <f t="shared" si="1214"/>
        <v>Under 1.5</v>
      </c>
      <c r="AC1119" s="6"/>
      <c r="AD1119" s="6" t="str">
        <f t="shared" si="1215"/>
        <v>Over 0.5</v>
      </c>
      <c r="AE1119" s="6" t="str">
        <f t="shared" si="1216"/>
        <v>?</v>
      </c>
      <c r="AF1119" s="6"/>
      <c r="AG1119">
        <f t="shared" si="1217"/>
        <v>0</v>
      </c>
      <c r="AH1119">
        <f t="shared" si="1218"/>
        <v>2</v>
      </c>
      <c r="AI1119">
        <f t="shared" si="1219"/>
        <v>2</v>
      </c>
      <c r="AJ1119">
        <f t="shared" si="1220"/>
        <v>4</v>
      </c>
      <c r="AK1119" s="2" t="str">
        <f t="shared" si="1221"/>
        <v>-</v>
      </c>
      <c r="AL1119" s="2" t="str">
        <f t="shared" si="1222"/>
        <v>Pick</v>
      </c>
    </row>
    <row r="1120" spans="2:38">
      <c r="B1120" t="s">
        <v>260</v>
      </c>
      <c r="C1120" s="10">
        <v>8.3333333333333329E-2</v>
      </c>
      <c r="D1120" s="9" t="s">
        <v>1158</v>
      </c>
      <c r="E1120" s="2" t="s">
        <v>0</v>
      </c>
      <c r="F1120" s="8" t="s">
        <v>1426</v>
      </c>
      <c r="G1120" s="2">
        <v>43</v>
      </c>
      <c r="H1120" s="2">
        <v>51</v>
      </c>
      <c r="I1120" s="2">
        <v>6</v>
      </c>
      <c r="J1120" s="2" t="s">
        <v>1</v>
      </c>
      <c r="K1120" s="2">
        <v>1</v>
      </c>
      <c r="L1120" s="2">
        <v>37</v>
      </c>
      <c r="M1120" s="3" t="s">
        <v>13</v>
      </c>
      <c r="N1120" s="3" t="s">
        <v>13</v>
      </c>
      <c r="O1120" s="2">
        <v>51</v>
      </c>
      <c r="P1120" s="2" t="b">
        <v>1</v>
      </c>
      <c r="Q1120" s="2" t="s">
        <v>2</v>
      </c>
      <c r="R1120" s="2" t="s">
        <v>2</v>
      </c>
      <c r="S1120" s="44">
        <v>61</v>
      </c>
      <c r="T1120" s="44" t="s">
        <v>12</v>
      </c>
      <c r="U1120" s="20">
        <v>1.75</v>
      </c>
      <c r="V1120" s="11"/>
      <c r="W1120" s="2">
        <f t="shared" si="1209"/>
        <v>0</v>
      </c>
      <c r="X1120">
        <f t="shared" si="1210"/>
        <v>0</v>
      </c>
      <c r="Y1120">
        <f t="shared" si="1211"/>
        <v>10</v>
      </c>
      <c r="Z1120">
        <f t="shared" si="1212"/>
        <v>0</v>
      </c>
      <c r="AA1120" s="2">
        <f t="shared" si="1213"/>
        <v>60</v>
      </c>
      <c r="AB1120" s="2" t="str">
        <f t="shared" si="1214"/>
        <v>Under 1.5</v>
      </c>
      <c r="AC1120" s="6"/>
      <c r="AD1120" s="6" t="str">
        <f t="shared" si="1215"/>
        <v>Over 0.5</v>
      </c>
      <c r="AE1120" s="6" t="str">
        <f t="shared" si="1216"/>
        <v>?</v>
      </c>
      <c r="AF1120" s="6"/>
      <c r="AG1120">
        <f t="shared" si="1217"/>
        <v>4</v>
      </c>
      <c r="AH1120">
        <f t="shared" si="1218"/>
        <v>0</v>
      </c>
      <c r="AI1120">
        <f t="shared" si="1219"/>
        <v>2</v>
      </c>
      <c r="AJ1120">
        <f t="shared" si="1220"/>
        <v>0</v>
      </c>
      <c r="AK1120" s="2" t="str">
        <f t="shared" si="1221"/>
        <v>-</v>
      </c>
      <c r="AL1120" s="2" t="str">
        <f t="shared" si="1222"/>
        <v>-</v>
      </c>
    </row>
    <row r="1121" spans="2:38">
      <c r="B1121" t="s">
        <v>486</v>
      </c>
      <c r="C1121" s="10">
        <v>0.45833333333333331</v>
      </c>
      <c r="D1121" s="9" t="s">
        <v>607</v>
      </c>
      <c r="E1121" s="2" t="s">
        <v>0</v>
      </c>
      <c r="F1121" s="8" t="s">
        <v>564</v>
      </c>
      <c r="G1121" s="2">
        <v>17</v>
      </c>
      <c r="H1121" s="2">
        <v>57</v>
      </c>
      <c r="I1121" s="2">
        <v>27</v>
      </c>
      <c r="J1121" s="2" t="s">
        <v>1</v>
      </c>
      <c r="K1121" s="2" t="s">
        <v>1</v>
      </c>
      <c r="L1121" s="2">
        <v>10</v>
      </c>
      <c r="M1121" s="3" t="s">
        <v>13</v>
      </c>
      <c r="N1121" s="3" t="s">
        <v>13</v>
      </c>
      <c r="O1121" s="2" t="b">
        <v>1</v>
      </c>
      <c r="P1121" s="2" t="b">
        <v>1</v>
      </c>
      <c r="Q1121" s="2" t="b">
        <v>1</v>
      </c>
      <c r="R1121" s="2" t="s">
        <v>2</v>
      </c>
      <c r="S1121" s="44">
        <v>53</v>
      </c>
      <c r="T1121" s="44" t="s">
        <v>11</v>
      </c>
      <c r="U1121" s="20">
        <v>2.1</v>
      </c>
      <c r="V1121" s="11"/>
      <c r="W1121" s="2">
        <f t="shared" si="1209"/>
        <v>10</v>
      </c>
      <c r="X1121">
        <f t="shared" si="1210"/>
        <v>5</v>
      </c>
      <c r="Y1121">
        <f t="shared" si="1211"/>
        <v>5</v>
      </c>
      <c r="Z1121">
        <f t="shared" si="1212"/>
        <v>5</v>
      </c>
      <c r="AA1121" s="2">
        <f t="shared" si="1213"/>
        <v>75</v>
      </c>
      <c r="AB1121" s="2" t="str">
        <f t="shared" si="1214"/>
        <v>Under 1.5</v>
      </c>
      <c r="AC1121" s="6"/>
      <c r="AD1121" s="6" t="str">
        <f t="shared" si="1215"/>
        <v>Over 0.5</v>
      </c>
      <c r="AE1121" s="6" t="str">
        <f t="shared" si="1216"/>
        <v>?</v>
      </c>
      <c r="AF1121" s="6"/>
      <c r="AG1121">
        <f t="shared" si="1217"/>
        <v>6</v>
      </c>
      <c r="AH1121">
        <f t="shared" si="1218"/>
        <v>0</v>
      </c>
      <c r="AI1121">
        <f t="shared" si="1219"/>
        <v>2</v>
      </c>
      <c r="AJ1121">
        <f t="shared" si="1220"/>
        <v>0</v>
      </c>
      <c r="AK1121" s="2" t="str">
        <f t="shared" si="1221"/>
        <v>-</v>
      </c>
      <c r="AL1121" s="2" t="str">
        <f t="shared" si="1222"/>
        <v>-</v>
      </c>
    </row>
    <row r="1122" spans="2:38">
      <c r="B1122" t="s">
        <v>486</v>
      </c>
      <c r="C1122" s="10">
        <v>0.45833333333333331</v>
      </c>
      <c r="D1122" s="9" t="s">
        <v>653</v>
      </c>
      <c r="E1122" s="2" t="s">
        <v>0</v>
      </c>
      <c r="F1122" s="8" t="s">
        <v>1490</v>
      </c>
      <c r="G1122" s="2">
        <v>18</v>
      </c>
      <c r="H1122" s="2">
        <v>52</v>
      </c>
      <c r="I1122" s="2">
        <v>30</v>
      </c>
      <c r="J1122" s="2" t="s">
        <v>1</v>
      </c>
      <c r="K1122" s="2" t="s">
        <v>1</v>
      </c>
      <c r="L1122" s="2">
        <v>12</v>
      </c>
      <c r="M1122" s="3" t="s">
        <v>13</v>
      </c>
      <c r="N1122" s="3" t="s">
        <v>13</v>
      </c>
      <c r="O1122" s="2">
        <v>52</v>
      </c>
      <c r="P1122" s="2" t="b">
        <v>1</v>
      </c>
      <c r="Q1122" s="2" t="b">
        <v>1</v>
      </c>
      <c r="R1122" s="2" t="s">
        <v>2</v>
      </c>
      <c r="S1122" s="44">
        <v>52</v>
      </c>
      <c r="T1122" s="44" t="s">
        <v>12</v>
      </c>
      <c r="U1122" s="20">
        <v>2.0499999999999998</v>
      </c>
      <c r="V1122" s="11"/>
      <c r="W1122" s="2">
        <f t="shared" si="1209"/>
        <v>0</v>
      </c>
      <c r="X1122">
        <f t="shared" si="1210"/>
        <v>5</v>
      </c>
      <c r="Y1122">
        <f t="shared" si="1211"/>
        <v>5</v>
      </c>
      <c r="Z1122">
        <f t="shared" si="1212"/>
        <v>0</v>
      </c>
      <c r="AA1122" s="2">
        <f t="shared" si="1213"/>
        <v>60</v>
      </c>
      <c r="AB1122" s="2" t="str">
        <f t="shared" si="1214"/>
        <v>Under 1.5</v>
      </c>
      <c r="AC1122" s="6"/>
      <c r="AD1122" s="6" t="str">
        <f t="shared" si="1215"/>
        <v>Over 0.5</v>
      </c>
      <c r="AE1122" s="6" t="str">
        <f t="shared" si="1216"/>
        <v>?</v>
      </c>
      <c r="AF1122" s="6"/>
      <c r="AG1122">
        <f t="shared" si="1217"/>
        <v>5</v>
      </c>
      <c r="AH1122">
        <f t="shared" si="1218"/>
        <v>0</v>
      </c>
      <c r="AI1122">
        <f t="shared" si="1219"/>
        <v>2</v>
      </c>
      <c r="AJ1122">
        <f t="shared" si="1220"/>
        <v>0</v>
      </c>
      <c r="AK1122" s="2" t="str">
        <f t="shared" si="1221"/>
        <v>-</v>
      </c>
      <c r="AL1122" s="2" t="str">
        <f t="shared" si="1222"/>
        <v>-</v>
      </c>
    </row>
    <row r="1123" spans="2:38">
      <c r="B1123" t="s">
        <v>400</v>
      </c>
      <c r="C1123" s="10">
        <v>0.58333333333333337</v>
      </c>
      <c r="D1123" s="9" t="s">
        <v>425</v>
      </c>
      <c r="E1123" s="2" t="s">
        <v>0</v>
      </c>
      <c r="F1123" s="8" t="s">
        <v>1209</v>
      </c>
      <c r="G1123" s="2">
        <v>22</v>
      </c>
      <c r="H1123" s="2">
        <v>68</v>
      </c>
      <c r="I1123" s="2">
        <v>10</v>
      </c>
      <c r="J1123" s="2" t="s">
        <v>1</v>
      </c>
      <c r="K1123" s="2">
        <v>2</v>
      </c>
      <c r="L1123" s="2">
        <v>12</v>
      </c>
      <c r="M1123" s="3" t="s">
        <v>13</v>
      </c>
      <c r="N1123" s="3" t="s">
        <v>13</v>
      </c>
      <c r="O1123" s="2" t="b">
        <v>1</v>
      </c>
      <c r="P1123" s="2" t="b">
        <v>1</v>
      </c>
      <c r="Q1123" s="2" t="s">
        <v>2</v>
      </c>
      <c r="R1123" s="2" t="s">
        <v>2</v>
      </c>
      <c r="S1123" s="44">
        <v>63</v>
      </c>
      <c r="T1123" s="44" t="s">
        <v>11</v>
      </c>
      <c r="U1123" s="20">
        <v>1.6</v>
      </c>
      <c r="V1123" s="11"/>
      <c r="W1123" s="2">
        <f t="shared" ref="W1123:W1152" si="1223">IF(H1123&gt;52,10,0)</f>
        <v>10</v>
      </c>
      <c r="X1123">
        <f t="shared" ref="X1123:X1152" si="1224">IF(L1123&gt;15,0,IF(L1123&lt;8,10,5))</f>
        <v>5</v>
      </c>
      <c r="Y1123">
        <f t="shared" ref="Y1123:Y1152" si="1225">IF(S1123&gt;60,10,IF(S1123&lt;49,0,5))</f>
        <v>10</v>
      </c>
      <c r="Z1123">
        <f t="shared" ref="Z1123:Z1152" si="1226">IF(T1123="Y",10,IF(T1123="C",5,0))</f>
        <v>5</v>
      </c>
      <c r="AA1123" s="2">
        <f t="shared" ref="AA1123:AA1152" si="1227">SUM(W1123:Z1123)+50</f>
        <v>80</v>
      </c>
      <c r="AB1123" s="2" t="str">
        <f t="shared" ref="AB1123:AB1152" si="1228">IF(AA1123&lt;56,"Over 0.5","Under 1.5")</f>
        <v>Under 1.5</v>
      </c>
      <c r="AC1123" s="6"/>
      <c r="AD1123" s="6" t="str">
        <f t="shared" ref="AD1123:AD1152" si="1229">IF(M1123="1-0","Under 1.5",IF(M1123="0-0","Under 1.5",IF(M1123="0-1","Under 1.5","Over 0.5")))</f>
        <v>Over 0.5</v>
      </c>
      <c r="AE1123" s="6" t="str">
        <f t="shared" ref="AE1123:AE1152" si="1230">IF(M1123="?",M1123,IF(AB1123=AD1123,"WON",IF(M1123="0-1","WON",IF(M1123="1-0","WON","LOST"))))</f>
        <v>?</v>
      </c>
      <c r="AF1123" s="6"/>
      <c r="AG1123">
        <f t="shared" ref="AG1123:AG1152" si="1231">IF(H1123&gt;52,6,IF(H1123=52,5,IF(H1123=51,4,IF(H1123=50,3,IF(H1123=49,2,IF(H1123=48,1,0))))))</f>
        <v>6</v>
      </c>
      <c r="AH1123">
        <f t="shared" ref="AH1123:AH1152" si="1232">IF(L1123&lt;8,2,0)</f>
        <v>0</v>
      </c>
      <c r="AI1123">
        <f t="shared" ref="AI1123:AI1152" si="1233">IF(S1123&gt;49,2,0)</f>
        <v>2</v>
      </c>
      <c r="AJ1123">
        <f t="shared" ref="AJ1123:AJ1152" si="1234">IF(SUM(AH1123:AI1123)=4,SUM(AG1123:AI1123),0)</f>
        <v>0</v>
      </c>
      <c r="AK1123" s="2" t="str">
        <f t="shared" ref="AK1123:AK1152" si="1235">IF(AJ1123=10,"A1",IF(AJ1123=9,"A2",IF(AJ1123=8,"A3",IF(AJ1123=7,"A4",IF(AJ1123=6,"A5","-")))))</f>
        <v>-</v>
      </c>
      <c r="AL1123" s="2" t="str">
        <f t="shared" ref="AL1123:AL1152" si="1236">IF(AND(L1123&lt;11,U1123&lt;1.75,AA1123&gt;65,OR((AND(S1123&gt;49,S1123&lt;61,T1123="Y")),(AND(S1123&lt;48,T1123="Y")),(AND(S1123&gt;60,T1123="N")),(AND(S1123&gt;60,T1123="Y")),(AND(S1123&gt;60,T1123="C")))),"Pick","-")</f>
        <v>-</v>
      </c>
    </row>
    <row r="1124" spans="2:38">
      <c r="B1124" t="s">
        <v>81</v>
      </c>
      <c r="C1124" s="10">
        <v>0.58333333333333337</v>
      </c>
      <c r="D1124" s="9" t="s">
        <v>769</v>
      </c>
      <c r="E1124" s="2" t="s">
        <v>0</v>
      </c>
      <c r="F1124" s="8" t="s">
        <v>764</v>
      </c>
      <c r="G1124" s="2">
        <v>37</v>
      </c>
      <c r="H1124" s="2">
        <v>47</v>
      </c>
      <c r="I1124" s="2">
        <v>15</v>
      </c>
      <c r="J1124" s="2" t="s">
        <v>1</v>
      </c>
      <c r="K1124" s="2">
        <v>1</v>
      </c>
      <c r="L1124" s="2">
        <v>22</v>
      </c>
      <c r="M1124" s="3" t="s">
        <v>13</v>
      </c>
      <c r="N1124" s="3" t="s">
        <v>13</v>
      </c>
      <c r="O1124" s="2">
        <v>47</v>
      </c>
      <c r="P1124" s="2" t="b">
        <v>1</v>
      </c>
      <c r="Q1124" s="2" t="s">
        <v>2</v>
      </c>
      <c r="R1124" s="2" t="s">
        <v>2</v>
      </c>
      <c r="S1124" s="44">
        <v>52</v>
      </c>
      <c r="T1124" s="44" t="s">
        <v>10</v>
      </c>
      <c r="U1124" s="20">
        <v>1.6</v>
      </c>
      <c r="V1124" s="11"/>
      <c r="W1124" s="2">
        <f t="shared" si="1223"/>
        <v>0</v>
      </c>
      <c r="X1124">
        <f t="shared" si="1224"/>
        <v>0</v>
      </c>
      <c r="Y1124">
        <f t="shared" si="1225"/>
        <v>5</v>
      </c>
      <c r="Z1124">
        <f t="shared" si="1226"/>
        <v>10</v>
      </c>
      <c r="AA1124" s="2">
        <f t="shared" si="1227"/>
        <v>65</v>
      </c>
      <c r="AB1124" s="2" t="str">
        <f t="shared" si="1228"/>
        <v>Under 1.5</v>
      </c>
      <c r="AC1124" s="6"/>
      <c r="AD1124" s="6" t="str">
        <f t="shared" si="1229"/>
        <v>Over 0.5</v>
      </c>
      <c r="AE1124" s="6" t="str">
        <f t="shared" si="1230"/>
        <v>?</v>
      </c>
      <c r="AF1124" s="6"/>
      <c r="AG1124">
        <f t="shared" si="1231"/>
        <v>0</v>
      </c>
      <c r="AH1124">
        <f t="shared" si="1232"/>
        <v>0</v>
      </c>
      <c r="AI1124">
        <f t="shared" si="1233"/>
        <v>2</v>
      </c>
      <c r="AJ1124">
        <f t="shared" si="1234"/>
        <v>0</v>
      </c>
      <c r="AK1124" s="2" t="str">
        <f t="shared" si="1235"/>
        <v>-</v>
      </c>
      <c r="AL1124" s="2" t="str">
        <f t="shared" si="1236"/>
        <v>-</v>
      </c>
    </row>
    <row r="1125" spans="2:38">
      <c r="B1125" t="s">
        <v>81</v>
      </c>
      <c r="C1125" s="10">
        <v>0.58333333333333337</v>
      </c>
      <c r="D1125" s="9" t="s">
        <v>214</v>
      </c>
      <c r="E1125" s="2" t="s">
        <v>0</v>
      </c>
      <c r="F1125" s="8" t="s">
        <v>760</v>
      </c>
      <c r="G1125" s="2">
        <v>20</v>
      </c>
      <c r="H1125" s="2">
        <v>59</v>
      </c>
      <c r="I1125" s="2">
        <v>21</v>
      </c>
      <c r="J1125" s="2" t="s">
        <v>1</v>
      </c>
      <c r="K1125" s="2" t="s">
        <v>1</v>
      </c>
      <c r="L1125" s="2">
        <v>1</v>
      </c>
      <c r="M1125" s="3" t="s">
        <v>13</v>
      </c>
      <c r="N1125" s="3" t="s">
        <v>13</v>
      </c>
      <c r="O1125" s="2" t="b">
        <v>1</v>
      </c>
      <c r="P1125" s="2" t="b">
        <v>1</v>
      </c>
      <c r="Q1125" s="2" t="b">
        <v>1</v>
      </c>
      <c r="R1125" s="2" t="b">
        <v>1</v>
      </c>
      <c r="S1125" s="44">
        <v>57</v>
      </c>
      <c r="T1125" s="44" t="s">
        <v>10</v>
      </c>
      <c r="U1125" s="20">
        <v>1.5</v>
      </c>
      <c r="V1125" s="11"/>
      <c r="W1125" s="2">
        <f t="shared" si="1223"/>
        <v>10</v>
      </c>
      <c r="X1125">
        <f t="shared" si="1224"/>
        <v>10</v>
      </c>
      <c r="Y1125">
        <f t="shared" si="1225"/>
        <v>5</v>
      </c>
      <c r="Z1125">
        <f t="shared" si="1226"/>
        <v>10</v>
      </c>
      <c r="AA1125" s="2">
        <f t="shared" si="1227"/>
        <v>85</v>
      </c>
      <c r="AB1125" s="2" t="str">
        <f t="shared" si="1228"/>
        <v>Under 1.5</v>
      </c>
      <c r="AC1125" s="6"/>
      <c r="AD1125" s="6" t="str">
        <f t="shared" si="1229"/>
        <v>Over 0.5</v>
      </c>
      <c r="AE1125" s="6" t="str">
        <f t="shared" si="1230"/>
        <v>?</v>
      </c>
      <c r="AF1125" s="6"/>
      <c r="AG1125">
        <f t="shared" si="1231"/>
        <v>6</v>
      </c>
      <c r="AH1125">
        <f t="shared" si="1232"/>
        <v>2</v>
      </c>
      <c r="AI1125">
        <f t="shared" si="1233"/>
        <v>2</v>
      </c>
      <c r="AJ1125">
        <f t="shared" si="1234"/>
        <v>10</v>
      </c>
      <c r="AK1125" s="2" t="str">
        <f t="shared" si="1235"/>
        <v>A1</v>
      </c>
      <c r="AL1125" s="2" t="str">
        <f t="shared" si="1236"/>
        <v>Pick</v>
      </c>
    </row>
    <row r="1126" spans="2:38">
      <c r="B1126" t="s">
        <v>81</v>
      </c>
      <c r="C1126" s="10">
        <v>0.58333333333333337</v>
      </c>
      <c r="D1126" s="9" t="s">
        <v>767</v>
      </c>
      <c r="E1126" s="2" t="s">
        <v>0</v>
      </c>
      <c r="F1126" s="8" t="s">
        <v>763</v>
      </c>
      <c r="G1126" s="2">
        <v>25</v>
      </c>
      <c r="H1126" s="2">
        <v>51</v>
      </c>
      <c r="I1126" s="2">
        <v>24</v>
      </c>
      <c r="J1126" s="2" t="s">
        <v>1</v>
      </c>
      <c r="K1126" s="2">
        <v>2</v>
      </c>
      <c r="L1126" s="2">
        <v>1</v>
      </c>
      <c r="M1126" s="3" t="s">
        <v>13</v>
      </c>
      <c r="N1126" s="3" t="s">
        <v>13</v>
      </c>
      <c r="O1126" s="2">
        <v>51</v>
      </c>
      <c r="P1126" s="2" t="b">
        <v>1</v>
      </c>
      <c r="Q1126" s="2" t="s">
        <v>2</v>
      </c>
      <c r="R1126" s="2" t="b">
        <v>1</v>
      </c>
      <c r="S1126" s="44">
        <v>60</v>
      </c>
      <c r="T1126" s="44" t="s">
        <v>10</v>
      </c>
      <c r="U1126" s="20">
        <v>1.55</v>
      </c>
      <c r="V1126" s="11"/>
      <c r="W1126" s="2">
        <f t="shared" si="1223"/>
        <v>0</v>
      </c>
      <c r="X1126">
        <f t="shared" si="1224"/>
        <v>10</v>
      </c>
      <c r="Y1126">
        <f t="shared" si="1225"/>
        <v>5</v>
      </c>
      <c r="Z1126">
        <f t="shared" si="1226"/>
        <v>10</v>
      </c>
      <c r="AA1126" s="2">
        <f t="shared" si="1227"/>
        <v>75</v>
      </c>
      <c r="AB1126" s="2" t="str">
        <f t="shared" si="1228"/>
        <v>Under 1.5</v>
      </c>
      <c r="AC1126" s="6"/>
      <c r="AD1126" s="6" t="str">
        <f t="shared" si="1229"/>
        <v>Over 0.5</v>
      </c>
      <c r="AE1126" s="6" t="str">
        <f t="shared" si="1230"/>
        <v>?</v>
      </c>
      <c r="AF1126" s="6"/>
      <c r="AG1126">
        <f t="shared" si="1231"/>
        <v>4</v>
      </c>
      <c r="AH1126">
        <f t="shared" si="1232"/>
        <v>2</v>
      </c>
      <c r="AI1126">
        <f t="shared" si="1233"/>
        <v>2</v>
      </c>
      <c r="AJ1126">
        <f t="shared" si="1234"/>
        <v>8</v>
      </c>
      <c r="AK1126" s="2" t="str">
        <f t="shared" si="1235"/>
        <v>A3</v>
      </c>
      <c r="AL1126" s="2" t="str">
        <f t="shared" si="1236"/>
        <v>Pick</v>
      </c>
    </row>
    <row r="1127" spans="2:38">
      <c r="B1127" t="s">
        <v>855</v>
      </c>
      <c r="C1127" s="10">
        <v>0.625</v>
      </c>
      <c r="D1127" s="9" t="s">
        <v>1491</v>
      </c>
      <c r="E1127" s="2" t="s">
        <v>0</v>
      </c>
      <c r="F1127" s="8" t="s">
        <v>1492</v>
      </c>
      <c r="G1127" s="2">
        <v>15</v>
      </c>
      <c r="H1127" s="2">
        <v>65</v>
      </c>
      <c r="I1127" s="2">
        <v>21</v>
      </c>
      <c r="J1127" s="2" t="s">
        <v>1</v>
      </c>
      <c r="K1127" s="2" t="s">
        <v>1</v>
      </c>
      <c r="L1127" s="2">
        <v>6</v>
      </c>
      <c r="M1127" s="3" t="s">
        <v>13</v>
      </c>
      <c r="N1127" s="3" t="s">
        <v>13</v>
      </c>
      <c r="O1127" s="2" t="b">
        <v>1</v>
      </c>
      <c r="P1127" s="2" t="b">
        <v>1</v>
      </c>
      <c r="Q1127" s="2" t="b">
        <v>1</v>
      </c>
      <c r="R1127" s="2" t="b">
        <v>1</v>
      </c>
      <c r="S1127" s="44">
        <v>51</v>
      </c>
      <c r="T1127" s="44" t="s">
        <v>10</v>
      </c>
      <c r="U1127" s="20">
        <v>1.75</v>
      </c>
      <c r="V1127" s="11"/>
      <c r="W1127" s="2">
        <f t="shared" si="1223"/>
        <v>10</v>
      </c>
      <c r="X1127">
        <f t="shared" si="1224"/>
        <v>10</v>
      </c>
      <c r="Y1127">
        <f t="shared" si="1225"/>
        <v>5</v>
      </c>
      <c r="Z1127">
        <f t="shared" si="1226"/>
        <v>10</v>
      </c>
      <c r="AA1127" s="2">
        <f t="shared" si="1227"/>
        <v>85</v>
      </c>
      <c r="AB1127" s="2" t="str">
        <f t="shared" si="1228"/>
        <v>Under 1.5</v>
      </c>
      <c r="AC1127" s="6"/>
      <c r="AD1127" s="6" t="str">
        <f t="shared" si="1229"/>
        <v>Over 0.5</v>
      </c>
      <c r="AE1127" s="6" t="str">
        <f t="shared" si="1230"/>
        <v>?</v>
      </c>
      <c r="AF1127" s="6"/>
      <c r="AG1127">
        <f t="shared" si="1231"/>
        <v>6</v>
      </c>
      <c r="AH1127">
        <f t="shared" si="1232"/>
        <v>2</v>
      </c>
      <c r="AI1127">
        <f t="shared" si="1233"/>
        <v>2</v>
      </c>
      <c r="AJ1127">
        <f t="shared" si="1234"/>
        <v>10</v>
      </c>
      <c r="AK1127" s="2" t="str">
        <f t="shared" si="1235"/>
        <v>A1</v>
      </c>
      <c r="AL1127" s="2" t="str">
        <f t="shared" si="1236"/>
        <v>-</v>
      </c>
    </row>
    <row r="1128" spans="2:38">
      <c r="B1128" t="s">
        <v>855</v>
      </c>
      <c r="C1128" s="10">
        <v>0.625</v>
      </c>
      <c r="D1128" s="9" t="s">
        <v>1493</v>
      </c>
      <c r="E1128" s="2" t="s">
        <v>0</v>
      </c>
      <c r="F1128" s="8" t="s">
        <v>1494</v>
      </c>
      <c r="G1128" s="2">
        <v>25</v>
      </c>
      <c r="H1128" s="2">
        <v>52</v>
      </c>
      <c r="I1128" s="2">
        <v>24</v>
      </c>
      <c r="J1128" s="2" t="s">
        <v>1</v>
      </c>
      <c r="K1128" s="2">
        <v>1</v>
      </c>
      <c r="L1128" s="2">
        <v>1</v>
      </c>
      <c r="M1128" s="3" t="s">
        <v>13</v>
      </c>
      <c r="N1128" s="3" t="s">
        <v>13</v>
      </c>
      <c r="O1128" s="2">
        <v>52</v>
      </c>
      <c r="P1128" s="2" t="b">
        <v>1</v>
      </c>
      <c r="Q1128" s="2" t="s">
        <v>2</v>
      </c>
      <c r="R1128" s="2" t="b">
        <v>1</v>
      </c>
      <c r="S1128" s="44">
        <v>48</v>
      </c>
      <c r="T1128" s="44" t="s">
        <v>12</v>
      </c>
      <c r="U1128" s="20">
        <v>2.5</v>
      </c>
      <c r="V1128" s="11"/>
      <c r="W1128" s="2">
        <f t="shared" si="1223"/>
        <v>0</v>
      </c>
      <c r="X1128">
        <f t="shared" si="1224"/>
        <v>10</v>
      </c>
      <c r="Y1128">
        <f t="shared" si="1225"/>
        <v>0</v>
      </c>
      <c r="Z1128">
        <f t="shared" si="1226"/>
        <v>0</v>
      </c>
      <c r="AA1128" s="2">
        <f t="shared" si="1227"/>
        <v>60</v>
      </c>
      <c r="AB1128" s="2" t="str">
        <f t="shared" si="1228"/>
        <v>Under 1.5</v>
      </c>
      <c r="AC1128" s="6"/>
      <c r="AD1128" s="6" t="str">
        <f t="shared" si="1229"/>
        <v>Over 0.5</v>
      </c>
      <c r="AE1128" s="6" t="str">
        <f t="shared" si="1230"/>
        <v>?</v>
      </c>
      <c r="AF1128" s="6"/>
      <c r="AG1128">
        <f t="shared" si="1231"/>
        <v>5</v>
      </c>
      <c r="AH1128">
        <f t="shared" si="1232"/>
        <v>2</v>
      </c>
      <c r="AI1128">
        <f t="shared" si="1233"/>
        <v>0</v>
      </c>
      <c r="AJ1128">
        <f t="shared" si="1234"/>
        <v>0</v>
      </c>
      <c r="AK1128" s="2" t="str">
        <f t="shared" si="1235"/>
        <v>-</v>
      </c>
      <c r="AL1128" s="2" t="str">
        <f t="shared" si="1236"/>
        <v>-</v>
      </c>
    </row>
    <row r="1129" spans="2:38">
      <c r="B1129" t="s">
        <v>855</v>
      </c>
      <c r="C1129" s="10">
        <v>0.625</v>
      </c>
      <c r="D1129" s="9" t="s">
        <v>808</v>
      </c>
      <c r="E1129" s="2" t="s">
        <v>0</v>
      </c>
      <c r="F1129" s="8" t="s">
        <v>910</v>
      </c>
      <c r="G1129" s="2">
        <v>23</v>
      </c>
      <c r="H1129" s="2">
        <v>48</v>
      </c>
      <c r="I1129" s="2">
        <v>30</v>
      </c>
      <c r="J1129" s="2" t="s">
        <v>1</v>
      </c>
      <c r="K1129" s="2">
        <v>1</v>
      </c>
      <c r="L1129" s="2">
        <v>7</v>
      </c>
      <c r="M1129" s="3" t="s">
        <v>13</v>
      </c>
      <c r="N1129" s="3" t="s">
        <v>13</v>
      </c>
      <c r="O1129" s="2">
        <v>48</v>
      </c>
      <c r="P1129" s="2" t="b">
        <v>1</v>
      </c>
      <c r="Q1129" s="2" t="s">
        <v>2</v>
      </c>
      <c r="R1129" s="2" t="s">
        <v>2</v>
      </c>
      <c r="S1129" s="44">
        <v>60</v>
      </c>
      <c r="T1129" s="44" t="s">
        <v>12</v>
      </c>
      <c r="U1129" s="20">
        <v>2.1</v>
      </c>
      <c r="V1129" s="11"/>
      <c r="W1129" s="2">
        <f t="shared" si="1223"/>
        <v>0</v>
      </c>
      <c r="X1129">
        <f t="shared" si="1224"/>
        <v>10</v>
      </c>
      <c r="Y1129">
        <f t="shared" si="1225"/>
        <v>5</v>
      </c>
      <c r="Z1129">
        <f t="shared" si="1226"/>
        <v>0</v>
      </c>
      <c r="AA1129" s="2">
        <f t="shared" si="1227"/>
        <v>65</v>
      </c>
      <c r="AB1129" s="2" t="str">
        <f t="shared" si="1228"/>
        <v>Under 1.5</v>
      </c>
      <c r="AC1129" s="6"/>
      <c r="AD1129" s="6" t="str">
        <f t="shared" si="1229"/>
        <v>Over 0.5</v>
      </c>
      <c r="AE1129" s="6" t="str">
        <f t="shared" si="1230"/>
        <v>?</v>
      </c>
      <c r="AF1129" s="6"/>
      <c r="AG1129">
        <f t="shared" si="1231"/>
        <v>1</v>
      </c>
      <c r="AH1129">
        <f t="shared" si="1232"/>
        <v>2</v>
      </c>
      <c r="AI1129">
        <f t="shared" si="1233"/>
        <v>2</v>
      </c>
      <c r="AJ1129">
        <f t="shared" si="1234"/>
        <v>5</v>
      </c>
      <c r="AK1129" s="2" t="str">
        <f t="shared" si="1235"/>
        <v>-</v>
      </c>
      <c r="AL1129" s="2" t="str">
        <f t="shared" si="1236"/>
        <v>-</v>
      </c>
    </row>
    <row r="1130" spans="2:38">
      <c r="B1130" t="s">
        <v>355</v>
      </c>
      <c r="C1130" s="10">
        <v>0.66666666666666663</v>
      </c>
      <c r="D1130" s="9" t="s">
        <v>409</v>
      </c>
      <c r="E1130" s="2" t="s">
        <v>0</v>
      </c>
      <c r="F1130" s="8" t="s">
        <v>342</v>
      </c>
      <c r="G1130" s="2">
        <v>28</v>
      </c>
      <c r="H1130" s="2">
        <v>60</v>
      </c>
      <c r="I1130" s="2">
        <v>13</v>
      </c>
      <c r="J1130" s="2" t="s">
        <v>1</v>
      </c>
      <c r="K1130" s="2">
        <v>2</v>
      </c>
      <c r="L1130" s="2">
        <v>15</v>
      </c>
      <c r="M1130" s="3" t="s">
        <v>13</v>
      </c>
      <c r="N1130" s="3" t="s">
        <v>13</v>
      </c>
      <c r="O1130" s="2" t="b">
        <v>1</v>
      </c>
      <c r="P1130" s="2" t="b">
        <v>1</v>
      </c>
      <c r="Q1130" s="2" t="s">
        <v>2</v>
      </c>
      <c r="R1130" s="2" t="s">
        <v>2</v>
      </c>
      <c r="S1130" s="44">
        <v>49</v>
      </c>
      <c r="T1130" s="44" t="s">
        <v>10</v>
      </c>
      <c r="U1130" s="20">
        <v>1.8</v>
      </c>
      <c r="V1130" s="11"/>
      <c r="W1130" s="2">
        <f t="shared" si="1223"/>
        <v>10</v>
      </c>
      <c r="X1130">
        <f t="shared" si="1224"/>
        <v>5</v>
      </c>
      <c r="Y1130">
        <f t="shared" si="1225"/>
        <v>5</v>
      </c>
      <c r="Z1130">
        <f t="shared" si="1226"/>
        <v>10</v>
      </c>
      <c r="AA1130" s="2">
        <f t="shared" si="1227"/>
        <v>80</v>
      </c>
      <c r="AB1130" s="2" t="str">
        <f t="shared" si="1228"/>
        <v>Under 1.5</v>
      </c>
      <c r="AC1130" s="6"/>
      <c r="AD1130" s="6" t="str">
        <f t="shared" si="1229"/>
        <v>Over 0.5</v>
      </c>
      <c r="AE1130" s="6" t="str">
        <f t="shared" si="1230"/>
        <v>?</v>
      </c>
      <c r="AF1130" s="6"/>
      <c r="AG1130">
        <f t="shared" si="1231"/>
        <v>6</v>
      </c>
      <c r="AH1130">
        <f t="shared" si="1232"/>
        <v>0</v>
      </c>
      <c r="AI1130">
        <f t="shared" si="1233"/>
        <v>0</v>
      </c>
      <c r="AJ1130">
        <f t="shared" si="1234"/>
        <v>0</v>
      </c>
      <c r="AK1130" s="2" t="str">
        <f t="shared" si="1235"/>
        <v>-</v>
      </c>
      <c r="AL1130" s="2" t="str">
        <f t="shared" si="1236"/>
        <v>-</v>
      </c>
    </row>
    <row r="1131" spans="2:38">
      <c r="B1131" t="s">
        <v>455</v>
      </c>
      <c r="C1131" s="10">
        <v>0.66666666666666663</v>
      </c>
      <c r="D1131" s="9" t="s">
        <v>700</v>
      </c>
      <c r="E1131" s="2" t="s">
        <v>0</v>
      </c>
      <c r="F1131" s="8" t="s">
        <v>663</v>
      </c>
      <c r="G1131" s="2">
        <v>39</v>
      </c>
      <c r="H1131" s="2">
        <v>49</v>
      </c>
      <c r="I1131" s="2">
        <v>12</v>
      </c>
      <c r="J1131" s="2" t="s">
        <v>1</v>
      </c>
      <c r="K1131" s="2">
        <v>1</v>
      </c>
      <c r="L1131" s="2">
        <v>27</v>
      </c>
      <c r="M1131" s="3" t="s">
        <v>13</v>
      </c>
      <c r="N1131" s="3" t="s">
        <v>13</v>
      </c>
      <c r="O1131" s="2">
        <v>49</v>
      </c>
      <c r="P1131" s="2" t="b">
        <v>1</v>
      </c>
      <c r="Q1131" s="2" t="s">
        <v>2</v>
      </c>
      <c r="R1131" s="2" t="s">
        <v>2</v>
      </c>
      <c r="S1131" s="44">
        <v>50</v>
      </c>
      <c r="T1131" s="44" t="s">
        <v>11</v>
      </c>
      <c r="U1131" s="20">
        <v>1.9</v>
      </c>
      <c r="V1131" s="11"/>
      <c r="W1131" s="2">
        <f t="shared" si="1223"/>
        <v>0</v>
      </c>
      <c r="X1131">
        <f t="shared" si="1224"/>
        <v>0</v>
      </c>
      <c r="Y1131">
        <f t="shared" si="1225"/>
        <v>5</v>
      </c>
      <c r="Z1131">
        <f t="shared" si="1226"/>
        <v>5</v>
      </c>
      <c r="AA1131" s="2">
        <f t="shared" si="1227"/>
        <v>60</v>
      </c>
      <c r="AB1131" s="2" t="str">
        <f t="shared" si="1228"/>
        <v>Under 1.5</v>
      </c>
      <c r="AC1131" s="6"/>
      <c r="AD1131" s="6" t="str">
        <f t="shared" si="1229"/>
        <v>Over 0.5</v>
      </c>
      <c r="AE1131" s="6" t="str">
        <f t="shared" si="1230"/>
        <v>?</v>
      </c>
      <c r="AF1131" s="6"/>
      <c r="AG1131">
        <f t="shared" si="1231"/>
        <v>2</v>
      </c>
      <c r="AH1131">
        <f t="shared" si="1232"/>
        <v>0</v>
      </c>
      <c r="AI1131">
        <f t="shared" si="1233"/>
        <v>2</v>
      </c>
      <c r="AJ1131">
        <f t="shared" si="1234"/>
        <v>0</v>
      </c>
      <c r="AK1131" s="2" t="str">
        <f t="shared" si="1235"/>
        <v>-</v>
      </c>
      <c r="AL1131" s="2" t="str">
        <f t="shared" si="1236"/>
        <v>-</v>
      </c>
    </row>
    <row r="1132" spans="2:38">
      <c r="B1132" t="s">
        <v>226</v>
      </c>
      <c r="C1132" s="10">
        <v>0.66666666666666663</v>
      </c>
      <c r="D1132" s="9" t="s">
        <v>225</v>
      </c>
      <c r="E1132" s="2" t="s">
        <v>0</v>
      </c>
      <c r="F1132" s="8" t="s">
        <v>1495</v>
      </c>
      <c r="G1132" s="2">
        <v>28</v>
      </c>
      <c r="H1132" s="2">
        <v>56</v>
      </c>
      <c r="I1132" s="2">
        <v>16</v>
      </c>
      <c r="J1132" s="2" t="s">
        <v>1</v>
      </c>
      <c r="K1132" s="2">
        <v>1</v>
      </c>
      <c r="L1132" s="2">
        <v>12</v>
      </c>
      <c r="M1132" s="3" t="s">
        <v>13</v>
      </c>
      <c r="N1132" s="3" t="s">
        <v>13</v>
      </c>
      <c r="O1132" s="2" t="b">
        <v>1</v>
      </c>
      <c r="P1132" s="2" t="b">
        <v>1</v>
      </c>
      <c r="Q1132" s="2" t="s">
        <v>2</v>
      </c>
      <c r="R1132" s="2" t="s">
        <v>2</v>
      </c>
      <c r="S1132" s="44">
        <v>46</v>
      </c>
      <c r="T1132" s="44" t="s">
        <v>12</v>
      </c>
      <c r="U1132" s="20">
        <v>1.55</v>
      </c>
      <c r="V1132" s="11"/>
      <c r="W1132" s="2">
        <f t="shared" si="1223"/>
        <v>10</v>
      </c>
      <c r="X1132">
        <f t="shared" si="1224"/>
        <v>5</v>
      </c>
      <c r="Y1132">
        <f t="shared" si="1225"/>
        <v>0</v>
      </c>
      <c r="Z1132">
        <f t="shared" si="1226"/>
        <v>0</v>
      </c>
      <c r="AA1132" s="2">
        <f t="shared" si="1227"/>
        <v>65</v>
      </c>
      <c r="AB1132" s="2" t="str">
        <f t="shared" si="1228"/>
        <v>Under 1.5</v>
      </c>
      <c r="AC1132" s="6"/>
      <c r="AD1132" s="6" t="str">
        <f t="shared" si="1229"/>
        <v>Over 0.5</v>
      </c>
      <c r="AE1132" s="6" t="str">
        <f t="shared" si="1230"/>
        <v>?</v>
      </c>
      <c r="AF1132" s="6"/>
      <c r="AG1132">
        <f t="shared" si="1231"/>
        <v>6</v>
      </c>
      <c r="AH1132">
        <f t="shared" si="1232"/>
        <v>0</v>
      </c>
      <c r="AI1132">
        <f t="shared" si="1233"/>
        <v>0</v>
      </c>
      <c r="AJ1132">
        <f t="shared" si="1234"/>
        <v>0</v>
      </c>
      <c r="AK1132" s="2" t="str">
        <f t="shared" si="1235"/>
        <v>-</v>
      </c>
      <c r="AL1132" s="2" t="str">
        <f t="shared" si="1236"/>
        <v>-</v>
      </c>
    </row>
    <row r="1133" spans="2:38">
      <c r="B1133" t="s">
        <v>226</v>
      </c>
      <c r="C1133" s="10">
        <v>0.66666666666666663</v>
      </c>
      <c r="D1133" s="9" t="s">
        <v>232</v>
      </c>
      <c r="E1133" s="2" t="s">
        <v>0</v>
      </c>
      <c r="F1133" s="8" t="s">
        <v>243</v>
      </c>
      <c r="G1133" s="2">
        <v>27</v>
      </c>
      <c r="H1133" s="2">
        <v>49</v>
      </c>
      <c r="I1133" s="2">
        <v>24</v>
      </c>
      <c r="J1133" s="2" t="s">
        <v>1</v>
      </c>
      <c r="K1133" s="2" t="s">
        <v>1</v>
      </c>
      <c r="L1133" s="2">
        <v>3</v>
      </c>
      <c r="M1133" s="3" t="s">
        <v>13</v>
      </c>
      <c r="N1133" s="3" t="s">
        <v>13</v>
      </c>
      <c r="O1133" s="2">
        <v>49</v>
      </c>
      <c r="P1133" s="2" t="b">
        <v>1</v>
      </c>
      <c r="Q1133" s="2" t="b">
        <v>1</v>
      </c>
      <c r="R1133" s="2" t="b">
        <v>1</v>
      </c>
      <c r="S1133" s="44">
        <v>61</v>
      </c>
      <c r="T1133" s="44" t="s">
        <v>10</v>
      </c>
      <c r="U1133" s="20">
        <v>1.45</v>
      </c>
      <c r="V1133" s="11"/>
      <c r="W1133" s="2">
        <f t="shared" si="1223"/>
        <v>0</v>
      </c>
      <c r="X1133">
        <f t="shared" si="1224"/>
        <v>10</v>
      </c>
      <c r="Y1133">
        <f t="shared" si="1225"/>
        <v>10</v>
      </c>
      <c r="Z1133">
        <f t="shared" si="1226"/>
        <v>10</v>
      </c>
      <c r="AA1133" s="2">
        <f t="shared" si="1227"/>
        <v>80</v>
      </c>
      <c r="AB1133" s="2" t="str">
        <f t="shared" si="1228"/>
        <v>Under 1.5</v>
      </c>
      <c r="AC1133" s="6"/>
      <c r="AD1133" s="6" t="str">
        <f t="shared" si="1229"/>
        <v>Over 0.5</v>
      </c>
      <c r="AE1133" s="6" t="str">
        <f t="shared" si="1230"/>
        <v>?</v>
      </c>
      <c r="AF1133" s="6"/>
      <c r="AG1133">
        <f t="shared" si="1231"/>
        <v>2</v>
      </c>
      <c r="AH1133">
        <f t="shared" si="1232"/>
        <v>2</v>
      </c>
      <c r="AI1133">
        <f t="shared" si="1233"/>
        <v>2</v>
      </c>
      <c r="AJ1133">
        <f t="shared" si="1234"/>
        <v>6</v>
      </c>
      <c r="AK1133" s="2" t="str">
        <f t="shared" si="1235"/>
        <v>A5</v>
      </c>
      <c r="AL1133" s="2" t="str">
        <f t="shared" si="1236"/>
        <v>Pick</v>
      </c>
    </row>
    <row r="1134" spans="2:38">
      <c r="B1134" t="s">
        <v>226</v>
      </c>
      <c r="C1134" s="10">
        <v>0.66666666666666663</v>
      </c>
      <c r="D1134" s="9" t="s">
        <v>1496</v>
      </c>
      <c r="E1134" s="2" t="s">
        <v>0</v>
      </c>
      <c r="F1134" s="8" t="s">
        <v>245</v>
      </c>
      <c r="G1134" s="2">
        <v>27</v>
      </c>
      <c r="H1134" s="2">
        <v>51</v>
      </c>
      <c r="I1134" s="2">
        <v>22</v>
      </c>
      <c r="J1134" s="2" t="s">
        <v>1</v>
      </c>
      <c r="K1134" s="2" t="s">
        <v>1</v>
      </c>
      <c r="L1134" s="2">
        <v>5</v>
      </c>
      <c r="M1134" s="3" t="s">
        <v>13</v>
      </c>
      <c r="N1134" s="3" t="s">
        <v>13</v>
      </c>
      <c r="O1134" s="2">
        <v>51</v>
      </c>
      <c r="P1134" s="2" t="b">
        <v>1</v>
      </c>
      <c r="Q1134" s="2" t="b">
        <v>1</v>
      </c>
      <c r="R1134" s="2" t="b">
        <v>1</v>
      </c>
      <c r="S1134" s="44">
        <v>45</v>
      </c>
      <c r="T1134" s="44" t="s">
        <v>11</v>
      </c>
      <c r="U1134" s="20">
        <v>1.55</v>
      </c>
      <c r="V1134" s="11"/>
      <c r="W1134" s="2">
        <f t="shared" si="1223"/>
        <v>0</v>
      </c>
      <c r="X1134">
        <f t="shared" si="1224"/>
        <v>10</v>
      </c>
      <c r="Y1134">
        <f t="shared" si="1225"/>
        <v>0</v>
      </c>
      <c r="Z1134">
        <f t="shared" si="1226"/>
        <v>5</v>
      </c>
      <c r="AA1134" s="2">
        <f t="shared" si="1227"/>
        <v>65</v>
      </c>
      <c r="AB1134" s="2" t="str">
        <f t="shared" si="1228"/>
        <v>Under 1.5</v>
      </c>
      <c r="AC1134" s="6"/>
      <c r="AD1134" s="6" t="str">
        <f t="shared" si="1229"/>
        <v>Over 0.5</v>
      </c>
      <c r="AE1134" s="6" t="str">
        <f t="shared" si="1230"/>
        <v>?</v>
      </c>
      <c r="AF1134" s="6"/>
      <c r="AG1134">
        <f t="shared" si="1231"/>
        <v>4</v>
      </c>
      <c r="AH1134">
        <f t="shared" si="1232"/>
        <v>2</v>
      </c>
      <c r="AI1134">
        <f t="shared" si="1233"/>
        <v>0</v>
      </c>
      <c r="AJ1134">
        <f t="shared" si="1234"/>
        <v>0</v>
      </c>
      <c r="AK1134" s="2" t="str">
        <f t="shared" si="1235"/>
        <v>-</v>
      </c>
      <c r="AL1134" s="2" t="str">
        <f t="shared" si="1236"/>
        <v>-</v>
      </c>
    </row>
    <row r="1135" spans="2:38">
      <c r="B1135" t="s">
        <v>226</v>
      </c>
      <c r="C1135" s="10">
        <v>0.66666666666666663</v>
      </c>
      <c r="D1135" s="9" t="s">
        <v>1497</v>
      </c>
      <c r="E1135" s="2" t="s">
        <v>0</v>
      </c>
      <c r="F1135" s="8" t="s">
        <v>1498</v>
      </c>
      <c r="G1135" s="2">
        <v>20</v>
      </c>
      <c r="H1135" s="2">
        <v>57</v>
      </c>
      <c r="I1135" s="2">
        <v>23</v>
      </c>
      <c r="J1135" s="2" t="s">
        <v>1</v>
      </c>
      <c r="K1135" s="2">
        <v>2</v>
      </c>
      <c r="L1135" s="2">
        <v>3</v>
      </c>
      <c r="M1135" s="3" t="s">
        <v>13</v>
      </c>
      <c r="N1135" s="3" t="s">
        <v>13</v>
      </c>
      <c r="O1135" s="2" t="b">
        <v>1</v>
      </c>
      <c r="P1135" s="2" t="b">
        <v>1</v>
      </c>
      <c r="Q1135" s="2" t="s">
        <v>2</v>
      </c>
      <c r="R1135" s="2" t="b">
        <v>1</v>
      </c>
      <c r="S1135" s="44">
        <v>64</v>
      </c>
      <c r="T1135" s="44" t="s">
        <v>11</v>
      </c>
      <c r="U1135" s="20">
        <v>1.35</v>
      </c>
      <c r="V1135" s="11"/>
      <c r="W1135" s="2">
        <f t="shared" si="1223"/>
        <v>10</v>
      </c>
      <c r="X1135">
        <f t="shared" si="1224"/>
        <v>10</v>
      </c>
      <c r="Y1135">
        <f t="shared" si="1225"/>
        <v>10</v>
      </c>
      <c r="Z1135">
        <f t="shared" si="1226"/>
        <v>5</v>
      </c>
      <c r="AA1135" s="2">
        <f t="shared" si="1227"/>
        <v>85</v>
      </c>
      <c r="AB1135" s="2" t="str">
        <f t="shared" si="1228"/>
        <v>Under 1.5</v>
      </c>
      <c r="AC1135" s="6"/>
      <c r="AD1135" s="6" t="str">
        <f t="shared" si="1229"/>
        <v>Over 0.5</v>
      </c>
      <c r="AE1135" s="6" t="str">
        <f t="shared" si="1230"/>
        <v>?</v>
      </c>
      <c r="AF1135" s="6"/>
      <c r="AG1135">
        <f t="shared" si="1231"/>
        <v>6</v>
      </c>
      <c r="AH1135">
        <f t="shared" si="1232"/>
        <v>2</v>
      </c>
      <c r="AI1135">
        <f t="shared" si="1233"/>
        <v>2</v>
      </c>
      <c r="AJ1135">
        <f t="shared" si="1234"/>
        <v>10</v>
      </c>
      <c r="AK1135" s="2" t="str">
        <f t="shared" si="1235"/>
        <v>A1</v>
      </c>
      <c r="AL1135" s="2" t="str">
        <f t="shared" si="1236"/>
        <v>Pick</v>
      </c>
    </row>
    <row r="1136" spans="2:38">
      <c r="B1136" t="s">
        <v>226</v>
      </c>
      <c r="C1136" s="10">
        <v>0.66666666666666663</v>
      </c>
      <c r="D1136" s="9" t="s">
        <v>1243</v>
      </c>
      <c r="E1136" s="2" t="s">
        <v>0</v>
      </c>
      <c r="F1136" s="8" t="s">
        <v>1259</v>
      </c>
      <c r="G1136" s="2">
        <v>20</v>
      </c>
      <c r="H1136" s="2">
        <v>51</v>
      </c>
      <c r="I1136" s="2">
        <v>29</v>
      </c>
      <c r="J1136" s="2" t="s">
        <v>1</v>
      </c>
      <c r="K1136" s="2">
        <v>2</v>
      </c>
      <c r="L1136" s="2">
        <v>9</v>
      </c>
      <c r="M1136" s="3" t="s">
        <v>13</v>
      </c>
      <c r="N1136" s="3" t="s">
        <v>13</v>
      </c>
      <c r="O1136" s="2">
        <v>51</v>
      </c>
      <c r="P1136" s="2" t="b">
        <v>1</v>
      </c>
      <c r="Q1136" s="2" t="s">
        <v>2</v>
      </c>
      <c r="R1136" s="2" t="s">
        <v>2</v>
      </c>
      <c r="S1136" s="44">
        <v>50</v>
      </c>
      <c r="T1136" s="44" t="s">
        <v>11</v>
      </c>
      <c r="U1136" s="20">
        <v>1.4</v>
      </c>
      <c r="V1136" s="11"/>
      <c r="W1136" s="2">
        <f t="shared" si="1223"/>
        <v>0</v>
      </c>
      <c r="X1136">
        <f t="shared" si="1224"/>
        <v>5</v>
      </c>
      <c r="Y1136">
        <f t="shared" si="1225"/>
        <v>5</v>
      </c>
      <c r="Z1136">
        <f t="shared" si="1226"/>
        <v>5</v>
      </c>
      <c r="AA1136" s="2">
        <f t="shared" si="1227"/>
        <v>65</v>
      </c>
      <c r="AB1136" s="2" t="str">
        <f t="shared" si="1228"/>
        <v>Under 1.5</v>
      </c>
      <c r="AC1136" s="6"/>
      <c r="AD1136" s="6" t="str">
        <f t="shared" si="1229"/>
        <v>Over 0.5</v>
      </c>
      <c r="AE1136" s="6" t="str">
        <f t="shared" si="1230"/>
        <v>?</v>
      </c>
      <c r="AF1136" s="6"/>
      <c r="AG1136">
        <f t="shared" si="1231"/>
        <v>4</v>
      </c>
      <c r="AH1136">
        <f t="shared" si="1232"/>
        <v>0</v>
      </c>
      <c r="AI1136">
        <f t="shared" si="1233"/>
        <v>2</v>
      </c>
      <c r="AJ1136">
        <f t="shared" si="1234"/>
        <v>0</v>
      </c>
      <c r="AK1136" s="2" t="str">
        <f t="shared" si="1235"/>
        <v>-</v>
      </c>
      <c r="AL1136" s="2" t="str">
        <f t="shared" si="1236"/>
        <v>-</v>
      </c>
    </row>
    <row r="1137" spans="2:38">
      <c r="B1137" t="s">
        <v>226</v>
      </c>
      <c r="C1137" s="10">
        <v>0.66666666666666663</v>
      </c>
      <c r="D1137" s="9" t="s">
        <v>1499</v>
      </c>
      <c r="E1137" s="2" t="s">
        <v>0</v>
      </c>
      <c r="F1137" s="8" t="s">
        <v>1242</v>
      </c>
      <c r="G1137" s="2">
        <v>24</v>
      </c>
      <c r="H1137" s="2">
        <v>48</v>
      </c>
      <c r="I1137" s="2">
        <v>28</v>
      </c>
      <c r="J1137" s="2" t="s">
        <v>1</v>
      </c>
      <c r="K1137" s="2" t="s">
        <v>1</v>
      </c>
      <c r="L1137" s="2">
        <v>4</v>
      </c>
      <c r="M1137" s="3" t="s">
        <v>13</v>
      </c>
      <c r="N1137" s="3" t="s">
        <v>13</v>
      </c>
      <c r="O1137" s="2">
        <v>48</v>
      </c>
      <c r="P1137" s="2" t="b">
        <v>1</v>
      </c>
      <c r="Q1137" s="2" t="b">
        <v>1</v>
      </c>
      <c r="R1137" s="2" t="b">
        <v>1</v>
      </c>
      <c r="S1137" s="44">
        <v>65</v>
      </c>
      <c r="T1137" s="44" t="s">
        <v>11</v>
      </c>
      <c r="U1137" s="20">
        <v>1.55</v>
      </c>
      <c r="V1137" s="11"/>
      <c r="W1137" s="2">
        <f t="shared" si="1223"/>
        <v>0</v>
      </c>
      <c r="X1137">
        <f t="shared" si="1224"/>
        <v>10</v>
      </c>
      <c r="Y1137">
        <f t="shared" si="1225"/>
        <v>10</v>
      </c>
      <c r="Z1137">
        <f t="shared" si="1226"/>
        <v>5</v>
      </c>
      <c r="AA1137" s="2">
        <f t="shared" si="1227"/>
        <v>75</v>
      </c>
      <c r="AB1137" s="2" t="str">
        <f t="shared" si="1228"/>
        <v>Under 1.5</v>
      </c>
      <c r="AC1137" s="6"/>
      <c r="AD1137" s="6" t="str">
        <f t="shared" si="1229"/>
        <v>Over 0.5</v>
      </c>
      <c r="AE1137" s="6" t="str">
        <f t="shared" si="1230"/>
        <v>?</v>
      </c>
      <c r="AF1137" s="6"/>
      <c r="AG1137">
        <f t="shared" si="1231"/>
        <v>1</v>
      </c>
      <c r="AH1137">
        <f t="shared" si="1232"/>
        <v>2</v>
      </c>
      <c r="AI1137">
        <f t="shared" si="1233"/>
        <v>2</v>
      </c>
      <c r="AJ1137">
        <f t="shared" si="1234"/>
        <v>5</v>
      </c>
      <c r="AK1137" s="2" t="str">
        <f t="shared" si="1235"/>
        <v>-</v>
      </c>
      <c r="AL1137" s="2" t="str">
        <f t="shared" si="1236"/>
        <v>Pick</v>
      </c>
    </row>
    <row r="1138" spans="2:38">
      <c r="B1138" t="s">
        <v>226</v>
      </c>
      <c r="C1138" s="10">
        <v>0.66666666666666663</v>
      </c>
      <c r="D1138" s="9" t="s">
        <v>1260</v>
      </c>
      <c r="E1138" s="2" t="s">
        <v>0</v>
      </c>
      <c r="F1138" s="8" t="s">
        <v>244</v>
      </c>
      <c r="G1138" s="2">
        <v>30</v>
      </c>
      <c r="H1138" s="2">
        <v>48</v>
      </c>
      <c r="I1138" s="2">
        <v>22</v>
      </c>
      <c r="J1138" s="2" t="s">
        <v>1</v>
      </c>
      <c r="K1138" s="2" t="s">
        <v>1</v>
      </c>
      <c r="L1138" s="2">
        <v>8</v>
      </c>
      <c r="M1138" s="3" t="s">
        <v>13</v>
      </c>
      <c r="N1138" s="3" t="s">
        <v>13</v>
      </c>
      <c r="O1138" s="2">
        <v>48</v>
      </c>
      <c r="P1138" s="2" t="b">
        <v>1</v>
      </c>
      <c r="Q1138" s="2" t="b">
        <v>1</v>
      </c>
      <c r="R1138" s="2" t="s">
        <v>2</v>
      </c>
      <c r="S1138" s="44">
        <v>66</v>
      </c>
      <c r="T1138" s="44" t="s">
        <v>10</v>
      </c>
      <c r="U1138" s="20">
        <v>1.3</v>
      </c>
      <c r="V1138" s="11"/>
      <c r="W1138" s="2">
        <f t="shared" si="1223"/>
        <v>0</v>
      </c>
      <c r="X1138">
        <f t="shared" si="1224"/>
        <v>5</v>
      </c>
      <c r="Y1138">
        <f t="shared" si="1225"/>
        <v>10</v>
      </c>
      <c r="Z1138">
        <f t="shared" si="1226"/>
        <v>10</v>
      </c>
      <c r="AA1138" s="2">
        <f t="shared" si="1227"/>
        <v>75</v>
      </c>
      <c r="AB1138" s="2" t="str">
        <f t="shared" si="1228"/>
        <v>Under 1.5</v>
      </c>
      <c r="AC1138" s="6"/>
      <c r="AD1138" s="6" t="str">
        <f t="shared" si="1229"/>
        <v>Over 0.5</v>
      </c>
      <c r="AE1138" s="6" t="str">
        <f t="shared" si="1230"/>
        <v>?</v>
      </c>
      <c r="AF1138" s="6"/>
      <c r="AG1138">
        <f t="shared" si="1231"/>
        <v>1</v>
      </c>
      <c r="AH1138">
        <f t="shared" si="1232"/>
        <v>0</v>
      </c>
      <c r="AI1138">
        <f t="shared" si="1233"/>
        <v>2</v>
      </c>
      <c r="AJ1138">
        <f t="shared" si="1234"/>
        <v>0</v>
      </c>
      <c r="AK1138" s="2" t="str">
        <f t="shared" si="1235"/>
        <v>-</v>
      </c>
      <c r="AL1138" s="2" t="str">
        <f t="shared" si="1236"/>
        <v>Pick</v>
      </c>
    </row>
    <row r="1139" spans="2:38">
      <c r="B1139" t="s">
        <v>400</v>
      </c>
      <c r="C1139" s="10">
        <v>0.66666666666666663</v>
      </c>
      <c r="D1139" s="9" t="s">
        <v>1500</v>
      </c>
      <c r="E1139" s="2" t="s">
        <v>0</v>
      </c>
      <c r="F1139" s="8" t="s">
        <v>773</v>
      </c>
      <c r="G1139" s="2">
        <v>10</v>
      </c>
      <c r="H1139" s="2">
        <v>52</v>
      </c>
      <c r="I1139" s="2">
        <v>38</v>
      </c>
      <c r="J1139" s="2" t="s">
        <v>1</v>
      </c>
      <c r="K1139" s="2">
        <v>1</v>
      </c>
      <c r="L1139" s="2">
        <v>28</v>
      </c>
      <c r="M1139" s="3" t="s">
        <v>13</v>
      </c>
      <c r="N1139" s="3" t="s">
        <v>13</v>
      </c>
      <c r="O1139" s="2">
        <v>52</v>
      </c>
      <c r="P1139" s="2" t="b">
        <v>1</v>
      </c>
      <c r="Q1139" s="2" t="s">
        <v>2</v>
      </c>
      <c r="R1139" s="2" t="s">
        <v>2</v>
      </c>
      <c r="S1139" s="44">
        <v>52</v>
      </c>
      <c r="T1139" s="44" t="s">
        <v>12</v>
      </c>
      <c r="U1139" s="20">
        <v>2.0499999999999998</v>
      </c>
      <c r="V1139" s="11"/>
      <c r="W1139" s="2">
        <f t="shared" si="1223"/>
        <v>0</v>
      </c>
      <c r="X1139">
        <f t="shared" si="1224"/>
        <v>0</v>
      </c>
      <c r="Y1139">
        <f t="shared" si="1225"/>
        <v>5</v>
      </c>
      <c r="Z1139">
        <f t="shared" si="1226"/>
        <v>0</v>
      </c>
      <c r="AA1139" s="2">
        <f t="shared" si="1227"/>
        <v>55</v>
      </c>
      <c r="AB1139" s="2" t="str">
        <f t="shared" si="1228"/>
        <v>Over 0.5</v>
      </c>
      <c r="AC1139" s="6"/>
      <c r="AD1139" s="6" t="str">
        <f t="shared" si="1229"/>
        <v>Over 0.5</v>
      </c>
      <c r="AE1139" s="6" t="str">
        <f t="shared" si="1230"/>
        <v>?</v>
      </c>
      <c r="AF1139" s="6"/>
      <c r="AG1139">
        <f t="shared" si="1231"/>
        <v>5</v>
      </c>
      <c r="AH1139">
        <f t="shared" si="1232"/>
        <v>0</v>
      </c>
      <c r="AI1139">
        <f t="shared" si="1233"/>
        <v>2</v>
      </c>
      <c r="AJ1139">
        <f t="shared" si="1234"/>
        <v>0</v>
      </c>
      <c r="AK1139" s="2" t="str">
        <f t="shared" si="1235"/>
        <v>-</v>
      </c>
      <c r="AL1139" s="2" t="str">
        <f t="shared" si="1236"/>
        <v>-</v>
      </c>
    </row>
    <row r="1140" spans="2:38">
      <c r="B1140" t="s">
        <v>256</v>
      </c>
      <c r="C1140" s="10">
        <v>0.70833333333333337</v>
      </c>
      <c r="D1140" s="9" t="s">
        <v>957</v>
      </c>
      <c r="E1140" s="2" t="s">
        <v>0</v>
      </c>
      <c r="F1140" s="8" t="s">
        <v>247</v>
      </c>
      <c r="G1140" s="2">
        <v>24</v>
      </c>
      <c r="H1140" s="2">
        <v>49</v>
      </c>
      <c r="I1140" s="2">
        <v>28</v>
      </c>
      <c r="J1140" s="2" t="s">
        <v>1</v>
      </c>
      <c r="K1140" s="2" t="s">
        <v>1</v>
      </c>
      <c r="L1140" s="2">
        <v>4</v>
      </c>
      <c r="M1140" s="3" t="s">
        <v>13</v>
      </c>
      <c r="N1140" s="3" t="s">
        <v>13</v>
      </c>
      <c r="O1140" s="2">
        <v>49</v>
      </c>
      <c r="P1140" s="2" t="b">
        <v>1</v>
      </c>
      <c r="Q1140" s="2" t="b">
        <v>1</v>
      </c>
      <c r="R1140" s="2" t="b">
        <v>1</v>
      </c>
      <c r="S1140" s="44">
        <v>31</v>
      </c>
      <c r="T1140" s="44" t="s">
        <v>12</v>
      </c>
      <c r="U1140" s="20">
        <v>1.7</v>
      </c>
      <c r="V1140" s="11"/>
      <c r="W1140" s="2">
        <f t="shared" si="1223"/>
        <v>0</v>
      </c>
      <c r="X1140">
        <f t="shared" si="1224"/>
        <v>10</v>
      </c>
      <c r="Y1140">
        <f t="shared" si="1225"/>
        <v>0</v>
      </c>
      <c r="Z1140">
        <f t="shared" si="1226"/>
        <v>0</v>
      </c>
      <c r="AA1140" s="2">
        <f t="shared" si="1227"/>
        <v>60</v>
      </c>
      <c r="AB1140" s="2" t="str">
        <f t="shared" si="1228"/>
        <v>Under 1.5</v>
      </c>
      <c r="AC1140" s="6"/>
      <c r="AD1140" s="6" t="str">
        <f t="shared" si="1229"/>
        <v>Over 0.5</v>
      </c>
      <c r="AE1140" s="6" t="str">
        <f t="shared" si="1230"/>
        <v>?</v>
      </c>
      <c r="AF1140" s="6"/>
      <c r="AG1140">
        <f t="shared" si="1231"/>
        <v>2</v>
      </c>
      <c r="AH1140">
        <f t="shared" si="1232"/>
        <v>2</v>
      </c>
      <c r="AI1140">
        <f t="shared" si="1233"/>
        <v>0</v>
      </c>
      <c r="AJ1140">
        <f t="shared" si="1234"/>
        <v>0</v>
      </c>
      <c r="AK1140" s="2" t="str">
        <f t="shared" si="1235"/>
        <v>-</v>
      </c>
      <c r="AL1140" s="2" t="str">
        <f t="shared" si="1236"/>
        <v>-</v>
      </c>
    </row>
    <row r="1141" spans="2:38">
      <c r="B1141" t="s">
        <v>314</v>
      </c>
      <c r="C1141" s="10">
        <v>0.70833333333333337</v>
      </c>
      <c r="D1141" s="9" t="s">
        <v>1501</v>
      </c>
      <c r="E1141" s="2" t="s">
        <v>0</v>
      </c>
      <c r="F1141" s="8" t="s">
        <v>781</v>
      </c>
      <c r="G1141" s="2">
        <v>28</v>
      </c>
      <c r="H1141" s="2">
        <v>47</v>
      </c>
      <c r="I1141" s="2">
        <v>25</v>
      </c>
      <c r="J1141" s="2" t="s">
        <v>1</v>
      </c>
      <c r="K1141" s="2">
        <v>1</v>
      </c>
      <c r="L1141" s="2">
        <v>3</v>
      </c>
      <c r="M1141" s="3" t="s">
        <v>13</v>
      </c>
      <c r="N1141" s="3" t="s">
        <v>13</v>
      </c>
      <c r="O1141" s="2">
        <v>47</v>
      </c>
      <c r="P1141" s="2" t="b">
        <v>1</v>
      </c>
      <c r="Q1141" s="2" t="s">
        <v>2</v>
      </c>
      <c r="R1141" s="2" t="b">
        <v>1</v>
      </c>
      <c r="S1141" s="44">
        <v>59</v>
      </c>
      <c r="T1141" s="44" t="s">
        <v>12</v>
      </c>
      <c r="U1141" s="20">
        <v>1.65</v>
      </c>
      <c r="V1141" s="11"/>
      <c r="W1141" s="2">
        <f t="shared" si="1223"/>
        <v>0</v>
      </c>
      <c r="X1141">
        <f t="shared" si="1224"/>
        <v>10</v>
      </c>
      <c r="Y1141">
        <f t="shared" si="1225"/>
        <v>5</v>
      </c>
      <c r="Z1141">
        <f t="shared" si="1226"/>
        <v>0</v>
      </c>
      <c r="AA1141" s="2">
        <f t="shared" si="1227"/>
        <v>65</v>
      </c>
      <c r="AB1141" s="2" t="str">
        <f t="shared" si="1228"/>
        <v>Under 1.5</v>
      </c>
      <c r="AC1141" s="6"/>
      <c r="AD1141" s="6" t="str">
        <f t="shared" si="1229"/>
        <v>Over 0.5</v>
      </c>
      <c r="AE1141" s="6" t="str">
        <f t="shared" si="1230"/>
        <v>?</v>
      </c>
      <c r="AF1141" s="6"/>
      <c r="AG1141">
        <f t="shared" si="1231"/>
        <v>0</v>
      </c>
      <c r="AH1141">
        <f t="shared" si="1232"/>
        <v>2</v>
      </c>
      <c r="AI1141">
        <f t="shared" si="1233"/>
        <v>2</v>
      </c>
      <c r="AJ1141">
        <f t="shared" si="1234"/>
        <v>4</v>
      </c>
      <c r="AK1141" s="2" t="str">
        <f t="shared" si="1235"/>
        <v>-</v>
      </c>
      <c r="AL1141" s="2" t="str">
        <f t="shared" si="1236"/>
        <v>-</v>
      </c>
    </row>
    <row r="1142" spans="2:38">
      <c r="B1142" t="s">
        <v>404</v>
      </c>
      <c r="C1142" s="10">
        <v>0.70833333333333337</v>
      </c>
      <c r="D1142" s="9" t="s">
        <v>588</v>
      </c>
      <c r="E1142" s="2" t="s">
        <v>0</v>
      </c>
      <c r="F1142" s="8" t="s">
        <v>416</v>
      </c>
      <c r="G1142" s="2">
        <v>18</v>
      </c>
      <c r="H1142" s="2">
        <v>61</v>
      </c>
      <c r="I1142" s="2">
        <v>21</v>
      </c>
      <c r="J1142" s="2" t="s">
        <v>1</v>
      </c>
      <c r="K1142" s="2">
        <v>1</v>
      </c>
      <c r="L1142" s="2">
        <v>3</v>
      </c>
      <c r="M1142" s="3" t="s">
        <v>13</v>
      </c>
      <c r="N1142" s="3" t="s">
        <v>13</v>
      </c>
      <c r="O1142" s="2" t="b">
        <v>1</v>
      </c>
      <c r="P1142" s="2" t="b">
        <v>1</v>
      </c>
      <c r="Q1142" s="2" t="s">
        <v>2</v>
      </c>
      <c r="R1142" s="2" t="b">
        <v>1</v>
      </c>
      <c r="S1142" s="44">
        <v>40</v>
      </c>
      <c r="T1142" s="44" t="s">
        <v>10</v>
      </c>
      <c r="U1142" s="20">
        <v>1.55</v>
      </c>
      <c r="V1142" s="11"/>
      <c r="W1142" s="2">
        <f t="shared" si="1223"/>
        <v>10</v>
      </c>
      <c r="X1142">
        <f t="shared" si="1224"/>
        <v>10</v>
      </c>
      <c r="Y1142">
        <f t="shared" si="1225"/>
        <v>0</v>
      </c>
      <c r="Z1142">
        <f t="shared" si="1226"/>
        <v>10</v>
      </c>
      <c r="AA1142" s="2">
        <f t="shared" si="1227"/>
        <v>80</v>
      </c>
      <c r="AB1142" s="2" t="str">
        <f t="shared" si="1228"/>
        <v>Under 1.5</v>
      </c>
      <c r="AC1142" s="6"/>
      <c r="AD1142" s="6" t="str">
        <f t="shared" si="1229"/>
        <v>Over 0.5</v>
      </c>
      <c r="AE1142" s="6" t="str">
        <f t="shared" si="1230"/>
        <v>?</v>
      </c>
      <c r="AF1142" s="6"/>
      <c r="AG1142">
        <f t="shared" si="1231"/>
        <v>6</v>
      </c>
      <c r="AH1142">
        <f t="shared" si="1232"/>
        <v>2</v>
      </c>
      <c r="AI1142">
        <f t="shared" si="1233"/>
        <v>0</v>
      </c>
      <c r="AJ1142">
        <f t="shared" si="1234"/>
        <v>0</v>
      </c>
      <c r="AK1142" s="2" t="str">
        <f t="shared" si="1235"/>
        <v>-</v>
      </c>
      <c r="AL1142" s="2" t="str">
        <f t="shared" si="1236"/>
        <v>Pick</v>
      </c>
    </row>
    <row r="1143" spans="2:38">
      <c r="B1143" t="s">
        <v>443</v>
      </c>
      <c r="C1143" s="10">
        <v>0.70833333333333337</v>
      </c>
      <c r="D1143" s="9" t="s">
        <v>1033</v>
      </c>
      <c r="E1143" s="2" t="s">
        <v>0</v>
      </c>
      <c r="F1143" s="8" t="s">
        <v>481</v>
      </c>
      <c r="G1143" s="2">
        <v>29</v>
      </c>
      <c r="H1143" s="2">
        <v>45</v>
      </c>
      <c r="I1143" s="2">
        <v>26</v>
      </c>
      <c r="J1143" s="2" t="s">
        <v>1</v>
      </c>
      <c r="K1143" s="2">
        <v>2</v>
      </c>
      <c r="L1143" s="2">
        <v>3</v>
      </c>
      <c r="M1143" s="3" t="s">
        <v>13</v>
      </c>
      <c r="N1143" s="3" t="s">
        <v>13</v>
      </c>
      <c r="O1143" s="2">
        <v>45</v>
      </c>
      <c r="P1143" s="2" t="b">
        <v>1</v>
      </c>
      <c r="Q1143" s="2" t="s">
        <v>2</v>
      </c>
      <c r="R1143" s="2" t="b">
        <v>1</v>
      </c>
      <c r="S1143" s="44">
        <v>50</v>
      </c>
      <c r="T1143" s="44" t="s">
        <v>12</v>
      </c>
      <c r="U1143" s="20">
        <v>1.85</v>
      </c>
      <c r="V1143" s="11"/>
      <c r="W1143" s="2">
        <f t="shared" si="1223"/>
        <v>0</v>
      </c>
      <c r="X1143">
        <f t="shared" si="1224"/>
        <v>10</v>
      </c>
      <c r="Y1143">
        <f t="shared" si="1225"/>
        <v>5</v>
      </c>
      <c r="Z1143">
        <f t="shared" si="1226"/>
        <v>0</v>
      </c>
      <c r="AA1143" s="2">
        <f t="shared" si="1227"/>
        <v>65</v>
      </c>
      <c r="AB1143" s="2" t="str">
        <f t="shared" si="1228"/>
        <v>Under 1.5</v>
      </c>
      <c r="AC1143" s="6"/>
      <c r="AD1143" s="6" t="str">
        <f t="shared" si="1229"/>
        <v>Over 0.5</v>
      </c>
      <c r="AE1143" s="6" t="str">
        <f t="shared" si="1230"/>
        <v>?</v>
      </c>
      <c r="AF1143" s="6"/>
      <c r="AG1143">
        <f t="shared" si="1231"/>
        <v>0</v>
      </c>
      <c r="AH1143">
        <f t="shared" si="1232"/>
        <v>2</v>
      </c>
      <c r="AI1143">
        <f t="shared" si="1233"/>
        <v>2</v>
      </c>
      <c r="AJ1143">
        <f t="shared" si="1234"/>
        <v>4</v>
      </c>
      <c r="AK1143" s="2" t="str">
        <f t="shared" si="1235"/>
        <v>-</v>
      </c>
      <c r="AL1143" s="2" t="str">
        <f t="shared" si="1236"/>
        <v>-</v>
      </c>
    </row>
    <row r="1144" spans="2:38">
      <c r="B1144" t="s">
        <v>53</v>
      </c>
      <c r="C1144" s="10">
        <v>0.72916666666666663</v>
      </c>
      <c r="D1144" s="9" t="s">
        <v>180</v>
      </c>
      <c r="E1144" s="2" t="s">
        <v>0</v>
      </c>
      <c r="F1144" s="8" t="s">
        <v>216</v>
      </c>
      <c r="G1144" s="2">
        <v>30</v>
      </c>
      <c r="H1144" s="2">
        <v>46</v>
      </c>
      <c r="I1144" s="2">
        <v>24</v>
      </c>
      <c r="J1144" s="2" t="s">
        <v>1</v>
      </c>
      <c r="K1144" s="2" t="s">
        <v>1</v>
      </c>
      <c r="L1144" s="2">
        <v>6</v>
      </c>
      <c r="M1144" s="3" t="s">
        <v>13</v>
      </c>
      <c r="N1144" s="3" t="s">
        <v>13</v>
      </c>
      <c r="O1144" s="2">
        <v>46</v>
      </c>
      <c r="P1144" s="2" t="b">
        <v>1</v>
      </c>
      <c r="Q1144" s="2" t="b">
        <v>1</v>
      </c>
      <c r="R1144" s="2" t="b">
        <v>1</v>
      </c>
      <c r="S1144" s="44">
        <v>22</v>
      </c>
      <c r="T1144" s="44" t="s">
        <v>12</v>
      </c>
      <c r="U1144" s="20">
        <v>1.75</v>
      </c>
      <c r="V1144" s="11"/>
      <c r="W1144" s="2">
        <f t="shared" si="1223"/>
        <v>0</v>
      </c>
      <c r="X1144">
        <f t="shared" si="1224"/>
        <v>10</v>
      </c>
      <c r="Y1144">
        <f t="shared" si="1225"/>
        <v>0</v>
      </c>
      <c r="Z1144">
        <f t="shared" si="1226"/>
        <v>0</v>
      </c>
      <c r="AA1144" s="2">
        <f t="shared" si="1227"/>
        <v>60</v>
      </c>
      <c r="AB1144" s="2" t="str">
        <f t="shared" si="1228"/>
        <v>Under 1.5</v>
      </c>
      <c r="AC1144" s="6"/>
      <c r="AD1144" s="6" t="str">
        <f t="shared" si="1229"/>
        <v>Over 0.5</v>
      </c>
      <c r="AE1144" s="6" t="str">
        <f t="shared" si="1230"/>
        <v>?</v>
      </c>
      <c r="AF1144" s="6"/>
      <c r="AG1144">
        <f t="shared" si="1231"/>
        <v>0</v>
      </c>
      <c r="AH1144">
        <f t="shared" si="1232"/>
        <v>2</v>
      </c>
      <c r="AI1144">
        <f t="shared" si="1233"/>
        <v>0</v>
      </c>
      <c r="AJ1144">
        <f t="shared" si="1234"/>
        <v>0</v>
      </c>
      <c r="AK1144" s="2" t="str">
        <f t="shared" si="1235"/>
        <v>-</v>
      </c>
      <c r="AL1144" s="2" t="str">
        <f t="shared" si="1236"/>
        <v>-</v>
      </c>
    </row>
    <row r="1145" spans="2:38">
      <c r="B1145" t="s">
        <v>369</v>
      </c>
      <c r="C1145" s="10">
        <v>0.72916666666666663</v>
      </c>
      <c r="D1145" s="9" t="s">
        <v>454</v>
      </c>
      <c r="E1145" s="2" t="s">
        <v>0</v>
      </c>
      <c r="F1145" s="8" t="s">
        <v>1278</v>
      </c>
      <c r="G1145" s="2">
        <v>18</v>
      </c>
      <c r="H1145" s="2">
        <v>52</v>
      </c>
      <c r="I1145" s="2">
        <v>30</v>
      </c>
      <c r="J1145" s="2" t="s">
        <v>1</v>
      </c>
      <c r="K1145" s="2">
        <v>2</v>
      </c>
      <c r="L1145" s="2">
        <v>12</v>
      </c>
      <c r="M1145" s="3" t="s">
        <v>13</v>
      </c>
      <c r="N1145" s="3" t="s">
        <v>13</v>
      </c>
      <c r="O1145" s="2">
        <v>52</v>
      </c>
      <c r="P1145" s="2" t="b">
        <v>1</v>
      </c>
      <c r="Q1145" s="2" t="s">
        <v>2</v>
      </c>
      <c r="R1145" s="2" t="s">
        <v>2</v>
      </c>
      <c r="S1145" s="44">
        <v>51</v>
      </c>
      <c r="T1145" s="44" t="s">
        <v>12</v>
      </c>
      <c r="U1145" s="20">
        <v>1.7</v>
      </c>
      <c r="V1145" s="11"/>
      <c r="W1145" s="2">
        <f t="shared" si="1223"/>
        <v>0</v>
      </c>
      <c r="X1145">
        <f t="shared" si="1224"/>
        <v>5</v>
      </c>
      <c r="Y1145">
        <f t="shared" si="1225"/>
        <v>5</v>
      </c>
      <c r="Z1145">
        <f t="shared" si="1226"/>
        <v>0</v>
      </c>
      <c r="AA1145" s="2">
        <f t="shared" si="1227"/>
        <v>60</v>
      </c>
      <c r="AB1145" s="2" t="str">
        <f t="shared" si="1228"/>
        <v>Under 1.5</v>
      </c>
      <c r="AC1145" s="6"/>
      <c r="AD1145" s="6" t="str">
        <f t="shared" si="1229"/>
        <v>Over 0.5</v>
      </c>
      <c r="AE1145" s="6" t="str">
        <f t="shared" si="1230"/>
        <v>?</v>
      </c>
      <c r="AF1145" s="6"/>
      <c r="AG1145">
        <f t="shared" si="1231"/>
        <v>5</v>
      </c>
      <c r="AH1145">
        <f t="shared" si="1232"/>
        <v>0</v>
      </c>
      <c r="AI1145">
        <f t="shared" si="1233"/>
        <v>2</v>
      </c>
      <c r="AJ1145">
        <f t="shared" si="1234"/>
        <v>0</v>
      </c>
      <c r="AK1145" s="2" t="str">
        <f t="shared" si="1235"/>
        <v>-</v>
      </c>
      <c r="AL1145" s="2" t="str">
        <f t="shared" si="1236"/>
        <v>-</v>
      </c>
    </row>
    <row r="1146" spans="2:38">
      <c r="B1146" t="s">
        <v>369</v>
      </c>
      <c r="C1146" s="10">
        <v>0.72916666666666663</v>
      </c>
      <c r="D1146" s="9" t="s">
        <v>723</v>
      </c>
      <c r="E1146" s="2" t="s">
        <v>0</v>
      </c>
      <c r="F1146" s="8" t="s">
        <v>1502</v>
      </c>
      <c r="G1146" s="2">
        <v>35</v>
      </c>
      <c r="H1146" s="2">
        <v>46</v>
      </c>
      <c r="I1146" s="2">
        <v>19</v>
      </c>
      <c r="J1146" s="2" t="s">
        <v>1</v>
      </c>
      <c r="K1146" s="2">
        <v>1</v>
      </c>
      <c r="L1146" s="2">
        <v>16</v>
      </c>
      <c r="M1146" s="3" t="s">
        <v>13</v>
      </c>
      <c r="N1146" s="3" t="s">
        <v>13</v>
      </c>
      <c r="O1146" s="2">
        <v>46</v>
      </c>
      <c r="P1146" s="2" t="b">
        <v>1</v>
      </c>
      <c r="Q1146" s="2" t="s">
        <v>2</v>
      </c>
      <c r="R1146" s="2" t="s">
        <v>2</v>
      </c>
      <c r="S1146" s="44">
        <v>55</v>
      </c>
      <c r="T1146" s="44" t="s">
        <v>12</v>
      </c>
      <c r="U1146" s="20">
        <v>1.65</v>
      </c>
      <c r="V1146" s="11"/>
      <c r="W1146" s="2">
        <f t="shared" si="1223"/>
        <v>0</v>
      </c>
      <c r="X1146">
        <f t="shared" si="1224"/>
        <v>0</v>
      </c>
      <c r="Y1146">
        <f t="shared" si="1225"/>
        <v>5</v>
      </c>
      <c r="Z1146">
        <f t="shared" si="1226"/>
        <v>0</v>
      </c>
      <c r="AA1146" s="2">
        <f t="shared" si="1227"/>
        <v>55</v>
      </c>
      <c r="AB1146" s="2" t="str">
        <f t="shared" si="1228"/>
        <v>Over 0.5</v>
      </c>
      <c r="AC1146" s="6"/>
      <c r="AD1146" s="6" t="str">
        <f t="shared" si="1229"/>
        <v>Over 0.5</v>
      </c>
      <c r="AE1146" s="6" t="str">
        <f t="shared" si="1230"/>
        <v>?</v>
      </c>
      <c r="AF1146" s="6"/>
      <c r="AG1146">
        <f t="shared" si="1231"/>
        <v>0</v>
      </c>
      <c r="AH1146">
        <f t="shared" si="1232"/>
        <v>0</v>
      </c>
      <c r="AI1146">
        <f t="shared" si="1233"/>
        <v>2</v>
      </c>
      <c r="AJ1146">
        <f t="shared" si="1234"/>
        <v>0</v>
      </c>
      <c r="AK1146" s="2" t="str">
        <f t="shared" si="1235"/>
        <v>-</v>
      </c>
      <c r="AL1146" s="2" t="str">
        <f t="shared" si="1236"/>
        <v>-</v>
      </c>
    </row>
    <row r="1147" spans="2:38">
      <c r="B1147" t="s">
        <v>369</v>
      </c>
      <c r="C1147" s="10">
        <v>0.72916666666666663</v>
      </c>
      <c r="D1147" s="9" t="s">
        <v>722</v>
      </c>
      <c r="E1147" s="2" t="s">
        <v>0</v>
      </c>
      <c r="F1147" s="8" t="s">
        <v>1503</v>
      </c>
      <c r="G1147" s="2">
        <v>11</v>
      </c>
      <c r="H1147" s="2">
        <v>46</v>
      </c>
      <c r="I1147" s="2">
        <v>42</v>
      </c>
      <c r="J1147" s="2" t="s">
        <v>1</v>
      </c>
      <c r="K1147" s="2">
        <v>2</v>
      </c>
      <c r="L1147" s="2">
        <v>31</v>
      </c>
      <c r="M1147" s="3" t="s">
        <v>13</v>
      </c>
      <c r="N1147" s="3" t="s">
        <v>13</v>
      </c>
      <c r="O1147" s="2">
        <v>46</v>
      </c>
      <c r="P1147" s="2" t="b">
        <v>1</v>
      </c>
      <c r="Q1147" s="2" t="s">
        <v>2</v>
      </c>
      <c r="R1147" s="2" t="s">
        <v>2</v>
      </c>
      <c r="S1147" s="44">
        <v>44</v>
      </c>
      <c r="T1147" s="44" t="s">
        <v>12</v>
      </c>
      <c r="U1147" s="20">
        <v>1.65</v>
      </c>
      <c r="V1147" s="11"/>
      <c r="W1147" s="2">
        <f t="shared" si="1223"/>
        <v>0</v>
      </c>
      <c r="X1147">
        <f t="shared" si="1224"/>
        <v>0</v>
      </c>
      <c r="Y1147">
        <f t="shared" si="1225"/>
        <v>0</v>
      </c>
      <c r="Z1147">
        <f t="shared" si="1226"/>
        <v>0</v>
      </c>
      <c r="AA1147" s="2">
        <f t="shared" si="1227"/>
        <v>50</v>
      </c>
      <c r="AB1147" s="2" t="str">
        <f t="shared" si="1228"/>
        <v>Over 0.5</v>
      </c>
      <c r="AC1147" s="6"/>
      <c r="AD1147" s="6" t="str">
        <f t="shared" si="1229"/>
        <v>Over 0.5</v>
      </c>
      <c r="AE1147" s="6" t="str">
        <f t="shared" si="1230"/>
        <v>?</v>
      </c>
      <c r="AF1147" s="6"/>
      <c r="AG1147">
        <f t="shared" si="1231"/>
        <v>0</v>
      </c>
      <c r="AH1147">
        <f t="shared" si="1232"/>
        <v>0</v>
      </c>
      <c r="AI1147">
        <f t="shared" si="1233"/>
        <v>0</v>
      </c>
      <c r="AJ1147">
        <f t="shared" si="1234"/>
        <v>0</v>
      </c>
      <c r="AK1147" s="2" t="str">
        <f t="shared" si="1235"/>
        <v>-</v>
      </c>
      <c r="AL1147" s="2" t="str">
        <f t="shared" si="1236"/>
        <v>-</v>
      </c>
    </row>
    <row r="1148" spans="2:38">
      <c r="B1148" t="s">
        <v>676</v>
      </c>
      <c r="C1148" s="10">
        <v>0.75</v>
      </c>
      <c r="D1148" s="9" t="s">
        <v>1504</v>
      </c>
      <c r="E1148" s="2" t="s">
        <v>0</v>
      </c>
      <c r="F1148" s="8" t="s">
        <v>660</v>
      </c>
      <c r="G1148" s="2">
        <v>32</v>
      </c>
      <c r="H1148" s="2">
        <v>50</v>
      </c>
      <c r="I1148" s="2">
        <v>18</v>
      </c>
      <c r="J1148" s="2" t="s">
        <v>1</v>
      </c>
      <c r="K1148" s="2">
        <v>1</v>
      </c>
      <c r="L1148" s="2">
        <v>14</v>
      </c>
      <c r="M1148" s="3" t="s">
        <v>13</v>
      </c>
      <c r="N1148" s="3" t="s">
        <v>13</v>
      </c>
      <c r="O1148" s="2">
        <v>50</v>
      </c>
      <c r="P1148" s="2" t="b">
        <v>1</v>
      </c>
      <c r="Q1148" s="2" t="s">
        <v>2</v>
      </c>
      <c r="R1148" s="2" t="s">
        <v>2</v>
      </c>
      <c r="S1148" s="44">
        <v>37</v>
      </c>
      <c r="T1148" s="44" t="s">
        <v>12</v>
      </c>
      <c r="U1148" s="20">
        <v>1.7</v>
      </c>
      <c r="V1148" s="11"/>
      <c r="W1148" s="2">
        <f t="shared" si="1223"/>
        <v>0</v>
      </c>
      <c r="X1148">
        <f t="shared" si="1224"/>
        <v>5</v>
      </c>
      <c r="Y1148">
        <f t="shared" si="1225"/>
        <v>0</v>
      </c>
      <c r="Z1148">
        <f t="shared" si="1226"/>
        <v>0</v>
      </c>
      <c r="AA1148" s="2">
        <f t="shared" si="1227"/>
        <v>55</v>
      </c>
      <c r="AB1148" s="2" t="str">
        <f t="shared" si="1228"/>
        <v>Over 0.5</v>
      </c>
      <c r="AC1148" s="6"/>
      <c r="AD1148" s="6" t="str">
        <f t="shared" si="1229"/>
        <v>Over 0.5</v>
      </c>
      <c r="AE1148" s="6" t="str">
        <f t="shared" si="1230"/>
        <v>?</v>
      </c>
      <c r="AF1148" s="6"/>
      <c r="AG1148">
        <f t="shared" si="1231"/>
        <v>3</v>
      </c>
      <c r="AH1148">
        <f t="shared" si="1232"/>
        <v>0</v>
      </c>
      <c r="AI1148">
        <f t="shared" si="1233"/>
        <v>0</v>
      </c>
      <c r="AJ1148">
        <f t="shared" si="1234"/>
        <v>0</v>
      </c>
      <c r="AK1148" s="2" t="str">
        <f t="shared" si="1235"/>
        <v>-</v>
      </c>
      <c r="AL1148" s="2" t="str">
        <f t="shared" si="1236"/>
        <v>-</v>
      </c>
    </row>
    <row r="1149" spans="2:38">
      <c r="B1149" t="s">
        <v>404</v>
      </c>
      <c r="C1149" s="10">
        <v>0.75</v>
      </c>
      <c r="D1149" s="9" t="s">
        <v>1232</v>
      </c>
      <c r="E1149" s="2" t="s">
        <v>0</v>
      </c>
      <c r="F1149" s="8" t="s">
        <v>819</v>
      </c>
      <c r="G1149" s="2">
        <v>25</v>
      </c>
      <c r="H1149" s="2">
        <v>64</v>
      </c>
      <c r="I1149" s="2">
        <v>11</v>
      </c>
      <c r="J1149" s="2" t="s">
        <v>1</v>
      </c>
      <c r="K1149" s="2">
        <v>1</v>
      </c>
      <c r="L1149" s="2">
        <v>14</v>
      </c>
      <c r="M1149" s="3" t="s">
        <v>13</v>
      </c>
      <c r="N1149" s="3" t="s">
        <v>13</v>
      </c>
      <c r="O1149" s="2" t="b">
        <v>1</v>
      </c>
      <c r="P1149" s="2" t="b">
        <v>1</v>
      </c>
      <c r="Q1149" s="2" t="s">
        <v>2</v>
      </c>
      <c r="R1149" s="2" t="s">
        <v>2</v>
      </c>
      <c r="S1149" s="44">
        <v>67</v>
      </c>
      <c r="T1149" s="44" t="s">
        <v>12</v>
      </c>
      <c r="U1149" s="20">
        <v>1.55</v>
      </c>
      <c r="V1149" s="11"/>
      <c r="W1149" s="2">
        <f t="shared" si="1223"/>
        <v>10</v>
      </c>
      <c r="X1149">
        <f t="shared" si="1224"/>
        <v>5</v>
      </c>
      <c r="Y1149">
        <f t="shared" si="1225"/>
        <v>10</v>
      </c>
      <c r="Z1149">
        <f t="shared" si="1226"/>
        <v>0</v>
      </c>
      <c r="AA1149" s="2">
        <f t="shared" si="1227"/>
        <v>75</v>
      </c>
      <c r="AB1149" s="2" t="str">
        <f t="shared" si="1228"/>
        <v>Under 1.5</v>
      </c>
      <c r="AC1149" s="6"/>
      <c r="AD1149" s="6" t="str">
        <f t="shared" si="1229"/>
        <v>Over 0.5</v>
      </c>
      <c r="AE1149" s="6" t="str">
        <f t="shared" si="1230"/>
        <v>?</v>
      </c>
      <c r="AF1149" s="6"/>
      <c r="AG1149">
        <f t="shared" si="1231"/>
        <v>6</v>
      </c>
      <c r="AH1149">
        <f t="shared" si="1232"/>
        <v>0</v>
      </c>
      <c r="AI1149">
        <f t="shared" si="1233"/>
        <v>2</v>
      </c>
      <c r="AJ1149">
        <f t="shared" si="1234"/>
        <v>0</v>
      </c>
      <c r="AK1149" s="2" t="str">
        <f t="shared" si="1235"/>
        <v>-</v>
      </c>
      <c r="AL1149" s="2" t="str">
        <f t="shared" si="1236"/>
        <v>-</v>
      </c>
    </row>
    <row r="1150" spans="2:38">
      <c r="B1150" t="s">
        <v>1511</v>
      </c>
      <c r="C1150" s="10">
        <v>0.75</v>
      </c>
      <c r="D1150" s="9" t="s">
        <v>1335</v>
      </c>
      <c r="E1150" s="2" t="s">
        <v>0</v>
      </c>
      <c r="F1150" s="8" t="s">
        <v>823</v>
      </c>
      <c r="G1150" s="2">
        <v>39</v>
      </c>
      <c r="H1150" s="2">
        <v>44</v>
      </c>
      <c r="I1150" s="2">
        <v>17</v>
      </c>
      <c r="J1150" s="2" t="s">
        <v>1</v>
      </c>
      <c r="K1150" s="2">
        <v>1</v>
      </c>
      <c r="L1150" s="2">
        <v>22</v>
      </c>
      <c r="M1150" s="3" t="s">
        <v>13</v>
      </c>
      <c r="N1150" s="3" t="s">
        <v>13</v>
      </c>
      <c r="O1150" s="2">
        <v>44</v>
      </c>
      <c r="P1150" s="2" t="b">
        <v>1</v>
      </c>
      <c r="Q1150" s="2" t="s">
        <v>2</v>
      </c>
      <c r="R1150" s="2" t="s">
        <v>2</v>
      </c>
      <c r="S1150" s="44">
        <v>37</v>
      </c>
      <c r="T1150" s="44" t="s">
        <v>10</v>
      </c>
      <c r="U1150" s="20"/>
      <c r="V1150" s="11"/>
      <c r="W1150" s="2">
        <f t="shared" si="1223"/>
        <v>0</v>
      </c>
      <c r="X1150">
        <f t="shared" si="1224"/>
        <v>0</v>
      </c>
      <c r="Y1150">
        <f t="shared" si="1225"/>
        <v>0</v>
      </c>
      <c r="Z1150">
        <f t="shared" si="1226"/>
        <v>10</v>
      </c>
      <c r="AA1150" s="2">
        <f t="shared" si="1227"/>
        <v>60</v>
      </c>
      <c r="AB1150" s="2" t="str">
        <f t="shared" si="1228"/>
        <v>Under 1.5</v>
      </c>
      <c r="AC1150" s="6"/>
      <c r="AD1150" s="6" t="str">
        <f t="shared" si="1229"/>
        <v>Over 0.5</v>
      </c>
      <c r="AE1150" s="6" t="str">
        <f t="shared" si="1230"/>
        <v>?</v>
      </c>
      <c r="AF1150" s="6"/>
      <c r="AG1150">
        <f t="shared" si="1231"/>
        <v>0</v>
      </c>
      <c r="AH1150">
        <f t="shared" si="1232"/>
        <v>0</v>
      </c>
      <c r="AI1150">
        <f t="shared" si="1233"/>
        <v>0</v>
      </c>
      <c r="AJ1150">
        <f t="shared" si="1234"/>
        <v>0</v>
      </c>
      <c r="AK1150" s="2" t="str">
        <f t="shared" si="1235"/>
        <v>-</v>
      </c>
      <c r="AL1150" s="2" t="str">
        <f t="shared" si="1236"/>
        <v>-</v>
      </c>
    </row>
    <row r="1151" spans="2:38">
      <c r="B1151" t="s">
        <v>58</v>
      </c>
      <c r="C1151" s="10">
        <v>0.77083333333333337</v>
      </c>
      <c r="D1151" s="9" t="s">
        <v>928</v>
      </c>
      <c r="E1151" s="2" t="s">
        <v>0</v>
      </c>
      <c r="F1151" s="8" t="s">
        <v>746</v>
      </c>
      <c r="G1151" s="2">
        <v>29</v>
      </c>
      <c r="H1151" s="2">
        <v>44</v>
      </c>
      <c r="I1151" s="2">
        <v>27</v>
      </c>
      <c r="J1151" s="2" t="s">
        <v>1</v>
      </c>
      <c r="K1151" s="2" t="s">
        <v>1</v>
      </c>
      <c r="L1151" s="2">
        <v>2</v>
      </c>
      <c r="M1151" s="3" t="s">
        <v>13</v>
      </c>
      <c r="N1151" s="3" t="s">
        <v>13</v>
      </c>
      <c r="O1151" s="2">
        <v>44</v>
      </c>
      <c r="P1151" s="2" t="b">
        <v>1</v>
      </c>
      <c r="Q1151" s="2" t="b">
        <v>1</v>
      </c>
      <c r="R1151" s="2" t="b">
        <v>1</v>
      </c>
      <c r="S1151" s="44">
        <v>56</v>
      </c>
      <c r="T1151" s="44" t="s">
        <v>10</v>
      </c>
      <c r="U1151" s="20">
        <v>1.6</v>
      </c>
      <c r="V1151" s="11"/>
      <c r="W1151" s="2">
        <f t="shared" si="1223"/>
        <v>0</v>
      </c>
      <c r="X1151">
        <f t="shared" si="1224"/>
        <v>10</v>
      </c>
      <c r="Y1151">
        <f t="shared" si="1225"/>
        <v>5</v>
      </c>
      <c r="Z1151">
        <f t="shared" si="1226"/>
        <v>10</v>
      </c>
      <c r="AA1151" s="2">
        <f t="shared" si="1227"/>
        <v>75</v>
      </c>
      <c r="AB1151" s="2" t="str">
        <f t="shared" si="1228"/>
        <v>Under 1.5</v>
      </c>
      <c r="AC1151" s="6"/>
      <c r="AD1151" s="6" t="str">
        <f t="shared" si="1229"/>
        <v>Over 0.5</v>
      </c>
      <c r="AE1151" s="6" t="str">
        <f t="shared" si="1230"/>
        <v>?</v>
      </c>
      <c r="AF1151" s="6"/>
      <c r="AG1151">
        <f t="shared" si="1231"/>
        <v>0</v>
      </c>
      <c r="AH1151">
        <f t="shared" si="1232"/>
        <v>2</v>
      </c>
      <c r="AI1151">
        <f t="shared" si="1233"/>
        <v>2</v>
      </c>
      <c r="AJ1151">
        <f t="shared" si="1234"/>
        <v>4</v>
      </c>
      <c r="AK1151" s="2" t="str">
        <f t="shared" si="1235"/>
        <v>-</v>
      </c>
      <c r="AL1151" s="2" t="str">
        <f t="shared" si="1236"/>
        <v>Pick</v>
      </c>
    </row>
    <row r="1152" spans="2:38">
      <c r="B1152" t="s">
        <v>456</v>
      </c>
      <c r="C1152" s="10">
        <v>0.78125</v>
      </c>
      <c r="D1152" s="9" t="s">
        <v>297</v>
      </c>
      <c r="E1152" s="2" t="s">
        <v>0</v>
      </c>
      <c r="F1152" s="8" t="s">
        <v>106</v>
      </c>
      <c r="G1152" s="2">
        <v>38</v>
      </c>
      <c r="H1152" s="2">
        <v>44</v>
      </c>
      <c r="I1152" s="2">
        <v>18</v>
      </c>
      <c r="J1152" s="2" t="s">
        <v>1</v>
      </c>
      <c r="K1152" s="2">
        <v>1</v>
      </c>
      <c r="L1152" s="2">
        <v>20</v>
      </c>
      <c r="M1152" s="3" t="s">
        <v>13</v>
      </c>
      <c r="N1152" s="3" t="s">
        <v>13</v>
      </c>
      <c r="O1152" s="2">
        <v>44</v>
      </c>
      <c r="P1152" s="2" t="b">
        <v>1</v>
      </c>
      <c r="Q1152" s="2" t="s">
        <v>2</v>
      </c>
      <c r="R1152" s="2" t="s">
        <v>2</v>
      </c>
      <c r="S1152" s="44">
        <v>52</v>
      </c>
      <c r="T1152" s="44"/>
      <c r="U1152" s="20">
        <v>1.75</v>
      </c>
      <c r="V1152" s="11"/>
      <c r="W1152" s="2">
        <f t="shared" si="1223"/>
        <v>0</v>
      </c>
      <c r="X1152">
        <f t="shared" si="1224"/>
        <v>0</v>
      </c>
      <c r="Y1152">
        <f t="shared" si="1225"/>
        <v>5</v>
      </c>
      <c r="Z1152">
        <f t="shared" si="1226"/>
        <v>0</v>
      </c>
      <c r="AA1152" s="2">
        <f t="shared" si="1227"/>
        <v>55</v>
      </c>
      <c r="AB1152" s="2" t="str">
        <f t="shared" si="1228"/>
        <v>Over 0.5</v>
      </c>
      <c r="AC1152" s="6"/>
      <c r="AD1152" s="6" t="str">
        <f t="shared" si="1229"/>
        <v>Over 0.5</v>
      </c>
      <c r="AE1152" s="6" t="str">
        <f t="shared" si="1230"/>
        <v>?</v>
      </c>
      <c r="AF1152" s="6"/>
      <c r="AG1152">
        <f t="shared" si="1231"/>
        <v>0</v>
      </c>
      <c r="AH1152">
        <f t="shared" si="1232"/>
        <v>0</v>
      </c>
      <c r="AI1152">
        <f t="shared" si="1233"/>
        <v>2</v>
      </c>
      <c r="AJ1152">
        <f t="shared" si="1234"/>
        <v>0</v>
      </c>
      <c r="AK1152" s="2" t="str">
        <f t="shared" si="1235"/>
        <v>-</v>
      </c>
      <c r="AL1152" s="2" t="str">
        <f t="shared" si="1236"/>
        <v>-</v>
      </c>
    </row>
    <row r="1153" spans="2:38">
      <c r="B1153" t="s">
        <v>97</v>
      </c>
      <c r="C1153" s="10">
        <v>0.79166666666666663</v>
      </c>
      <c r="D1153" s="9" t="s">
        <v>1505</v>
      </c>
      <c r="E1153" s="2" t="s">
        <v>0</v>
      </c>
      <c r="F1153" s="8" t="s">
        <v>1302</v>
      </c>
      <c r="G1153" s="2">
        <v>20</v>
      </c>
      <c r="H1153" s="2">
        <v>45</v>
      </c>
      <c r="I1153" s="2">
        <v>35</v>
      </c>
      <c r="J1153" s="2" t="s">
        <v>1</v>
      </c>
      <c r="K1153" s="2">
        <v>2</v>
      </c>
      <c r="L1153" s="2">
        <v>15</v>
      </c>
      <c r="M1153" s="3" t="s">
        <v>13</v>
      </c>
      <c r="N1153" s="3" t="s">
        <v>13</v>
      </c>
      <c r="O1153" s="2">
        <v>45</v>
      </c>
      <c r="P1153" s="2" t="b">
        <v>1</v>
      </c>
      <c r="Q1153" s="2" t="s">
        <v>2</v>
      </c>
      <c r="R1153" s="2" t="s">
        <v>2</v>
      </c>
      <c r="S1153" s="44">
        <v>29</v>
      </c>
      <c r="T1153" s="44" t="s">
        <v>12</v>
      </c>
      <c r="U1153" s="20">
        <v>1.95</v>
      </c>
      <c r="V1153" s="11"/>
      <c r="W1153" s="2">
        <f t="shared" ref="W1153:W1174" si="1237">IF(H1153&gt;52,10,0)</f>
        <v>0</v>
      </c>
      <c r="X1153">
        <f t="shared" ref="X1153:X1174" si="1238">IF(L1153&gt;15,0,IF(L1153&lt;8,10,5))</f>
        <v>5</v>
      </c>
      <c r="Y1153">
        <f t="shared" ref="Y1153:Y1174" si="1239">IF(S1153&gt;60,10,IF(S1153&lt;49,0,5))</f>
        <v>0</v>
      </c>
      <c r="Z1153">
        <f t="shared" ref="Z1153:Z1174" si="1240">IF(T1153="Y",10,IF(T1153="C",5,0))</f>
        <v>0</v>
      </c>
      <c r="AA1153" s="2">
        <f t="shared" ref="AA1153:AA1174" si="1241">SUM(W1153:Z1153)+50</f>
        <v>55</v>
      </c>
      <c r="AB1153" s="2" t="str">
        <f t="shared" ref="AB1153:AB1174" si="1242">IF(AA1153&lt;56,"Over 0.5","Under 1.5")</f>
        <v>Over 0.5</v>
      </c>
      <c r="AC1153" s="6"/>
      <c r="AD1153" s="6" t="str">
        <f t="shared" ref="AD1153:AD1174" si="1243">IF(M1153="1-0","Under 1.5",IF(M1153="0-0","Under 1.5",IF(M1153="0-1","Under 1.5","Over 0.5")))</f>
        <v>Over 0.5</v>
      </c>
      <c r="AE1153" s="6" t="str">
        <f t="shared" ref="AE1153:AE1174" si="1244">IF(M1153="?",M1153,IF(AB1153=AD1153,"WON",IF(M1153="0-1","WON",IF(M1153="1-0","WON","LOST"))))</f>
        <v>?</v>
      </c>
      <c r="AF1153" s="6"/>
      <c r="AG1153">
        <f t="shared" ref="AG1153:AG1174" si="1245">IF(H1153&gt;52,6,IF(H1153=52,5,IF(H1153=51,4,IF(H1153=50,3,IF(H1153=49,2,IF(H1153=48,1,0))))))</f>
        <v>0</v>
      </c>
      <c r="AH1153">
        <f t="shared" ref="AH1153:AH1174" si="1246">IF(L1153&lt;8,2,0)</f>
        <v>0</v>
      </c>
      <c r="AI1153">
        <f t="shared" ref="AI1153:AI1174" si="1247">IF(S1153&gt;49,2,0)</f>
        <v>0</v>
      </c>
      <c r="AJ1153">
        <f t="shared" ref="AJ1153:AJ1174" si="1248">IF(SUM(AH1153:AI1153)=4,SUM(AG1153:AI1153),0)</f>
        <v>0</v>
      </c>
      <c r="AK1153" s="2" t="str">
        <f t="shared" ref="AK1153:AK1174" si="1249">IF(AJ1153=10,"A1",IF(AJ1153=9,"A2",IF(AJ1153=8,"A3",IF(AJ1153=7,"A4",IF(AJ1153=6,"A5","-")))))</f>
        <v>-</v>
      </c>
      <c r="AL1153" s="2" t="str">
        <f t="shared" ref="AL1153:AL1174" si="1250">IF(AND(L1153&lt;11,U1153&lt;1.75,AA1153&gt;65,OR((AND(S1153&gt;49,S1153&lt;61,T1153="Y")),(AND(S1153&lt;48,T1153="Y")),(AND(S1153&gt;60,T1153="N")),(AND(S1153&gt;60,T1153="Y")),(AND(S1153&gt;60,T1153="C")))),"Pick","-")</f>
        <v>-</v>
      </c>
    </row>
    <row r="1154" spans="2:38">
      <c r="B1154" t="s">
        <v>97</v>
      </c>
      <c r="C1154" s="10">
        <v>0.79166666666666663</v>
      </c>
      <c r="D1154" s="9" t="s">
        <v>1273</v>
      </c>
      <c r="E1154" s="2" t="s">
        <v>0</v>
      </c>
      <c r="F1154" s="8" t="s">
        <v>1455</v>
      </c>
      <c r="G1154" s="2">
        <v>28</v>
      </c>
      <c r="H1154" s="2">
        <v>46</v>
      </c>
      <c r="I1154" s="2">
        <v>27</v>
      </c>
      <c r="J1154" s="2" t="s">
        <v>1</v>
      </c>
      <c r="K1154" s="2" t="s">
        <v>1</v>
      </c>
      <c r="L1154" s="2">
        <v>1</v>
      </c>
      <c r="M1154" s="3" t="s">
        <v>13</v>
      </c>
      <c r="N1154" s="3" t="s">
        <v>13</v>
      </c>
      <c r="O1154" s="2">
        <v>46</v>
      </c>
      <c r="P1154" s="2" t="b">
        <v>1</v>
      </c>
      <c r="Q1154" s="2" t="b">
        <v>1</v>
      </c>
      <c r="R1154" s="2" t="b">
        <v>1</v>
      </c>
      <c r="S1154" s="44">
        <v>55</v>
      </c>
      <c r="T1154" s="44" t="s">
        <v>12</v>
      </c>
      <c r="U1154" s="20">
        <v>1.85</v>
      </c>
      <c r="V1154" s="11"/>
      <c r="W1154" s="2">
        <f t="shared" si="1237"/>
        <v>0</v>
      </c>
      <c r="X1154">
        <f t="shared" si="1238"/>
        <v>10</v>
      </c>
      <c r="Y1154">
        <f t="shared" si="1239"/>
        <v>5</v>
      </c>
      <c r="Z1154">
        <f t="shared" si="1240"/>
        <v>0</v>
      </c>
      <c r="AA1154" s="2">
        <f t="shared" si="1241"/>
        <v>65</v>
      </c>
      <c r="AB1154" s="2" t="str">
        <f t="shared" si="1242"/>
        <v>Under 1.5</v>
      </c>
      <c r="AC1154" s="6"/>
      <c r="AD1154" s="6" t="str">
        <f t="shared" si="1243"/>
        <v>Over 0.5</v>
      </c>
      <c r="AE1154" s="6" t="str">
        <f t="shared" si="1244"/>
        <v>?</v>
      </c>
      <c r="AF1154" s="6"/>
      <c r="AG1154">
        <f t="shared" si="1245"/>
        <v>0</v>
      </c>
      <c r="AH1154">
        <f t="shared" si="1246"/>
        <v>2</v>
      </c>
      <c r="AI1154">
        <f t="shared" si="1247"/>
        <v>2</v>
      </c>
      <c r="AJ1154">
        <f t="shared" si="1248"/>
        <v>4</v>
      </c>
      <c r="AK1154" s="2" t="str">
        <f t="shared" si="1249"/>
        <v>-</v>
      </c>
      <c r="AL1154" s="2" t="str">
        <f t="shared" si="1250"/>
        <v>-</v>
      </c>
    </row>
    <row r="1155" spans="2:38">
      <c r="B1155" t="s">
        <v>97</v>
      </c>
      <c r="C1155" s="10">
        <v>0.79166666666666663</v>
      </c>
      <c r="D1155" s="9" t="s">
        <v>100</v>
      </c>
      <c r="E1155" s="2" t="s">
        <v>0</v>
      </c>
      <c r="F1155" s="8" t="s">
        <v>1272</v>
      </c>
      <c r="G1155" s="2">
        <v>14</v>
      </c>
      <c r="H1155" s="2">
        <v>52</v>
      </c>
      <c r="I1155" s="2">
        <v>35</v>
      </c>
      <c r="J1155" s="2" t="s">
        <v>1</v>
      </c>
      <c r="K1155" s="2">
        <v>2</v>
      </c>
      <c r="L1155" s="2">
        <v>21</v>
      </c>
      <c r="M1155" s="3" t="s">
        <v>13</v>
      </c>
      <c r="N1155" s="3" t="s">
        <v>13</v>
      </c>
      <c r="O1155" s="2">
        <v>52</v>
      </c>
      <c r="P1155" s="2" t="b">
        <v>1</v>
      </c>
      <c r="Q1155" s="2" t="s">
        <v>2</v>
      </c>
      <c r="R1155" s="2" t="s">
        <v>2</v>
      </c>
      <c r="S1155" s="44">
        <v>52</v>
      </c>
      <c r="T1155" s="44" t="s">
        <v>12</v>
      </c>
      <c r="U1155" s="20">
        <v>1.55</v>
      </c>
      <c r="V1155" s="11"/>
      <c r="W1155" s="2">
        <f t="shared" si="1237"/>
        <v>0</v>
      </c>
      <c r="X1155">
        <f t="shared" si="1238"/>
        <v>0</v>
      </c>
      <c r="Y1155">
        <f t="shared" si="1239"/>
        <v>5</v>
      </c>
      <c r="Z1155">
        <f t="shared" si="1240"/>
        <v>0</v>
      </c>
      <c r="AA1155" s="2">
        <f t="shared" si="1241"/>
        <v>55</v>
      </c>
      <c r="AB1155" s="2" t="str">
        <f t="shared" si="1242"/>
        <v>Over 0.5</v>
      </c>
      <c r="AC1155" s="6"/>
      <c r="AD1155" s="6" t="str">
        <f t="shared" si="1243"/>
        <v>Over 0.5</v>
      </c>
      <c r="AE1155" s="6" t="str">
        <f t="shared" si="1244"/>
        <v>?</v>
      </c>
      <c r="AF1155" s="6"/>
      <c r="AG1155">
        <f t="shared" si="1245"/>
        <v>5</v>
      </c>
      <c r="AH1155">
        <f t="shared" si="1246"/>
        <v>0</v>
      </c>
      <c r="AI1155">
        <f t="shared" si="1247"/>
        <v>2</v>
      </c>
      <c r="AJ1155">
        <f t="shared" si="1248"/>
        <v>0</v>
      </c>
      <c r="AK1155" s="2" t="str">
        <f t="shared" si="1249"/>
        <v>-</v>
      </c>
      <c r="AL1155" s="2" t="str">
        <f t="shared" si="1250"/>
        <v>-</v>
      </c>
    </row>
    <row r="1156" spans="2:38">
      <c r="B1156" t="s">
        <v>95</v>
      </c>
      <c r="C1156" s="10">
        <v>0.79166666666666663</v>
      </c>
      <c r="D1156" s="9" t="s">
        <v>1274</v>
      </c>
      <c r="E1156" s="2" t="s">
        <v>0</v>
      </c>
      <c r="F1156" s="8" t="s">
        <v>233</v>
      </c>
      <c r="G1156" s="2">
        <v>30</v>
      </c>
      <c r="H1156" s="2">
        <v>52</v>
      </c>
      <c r="I1156" s="2">
        <v>18</v>
      </c>
      <c r="J1156" s="2" t="s">
        <v>1</v>
      </c>
      <c r="K1156" s="2">
        <v>1</v>
      </c>
      <c r="L1156" s="2">
        <v>12</v>
      </c>
      <c r="M1156" s="3" t="s">
        <v>13</v>
      </c>
      <c r="N1156" s="3" t="s">
        <v>13</v>
      </c>
      <c r="O1156" s="2">
        <v>52</v>
      </c>
      <c r="P1156" s="2" t="b">
        <v>1</v>
      </c>
      <c r="Q1156" s="2" t="s">
        <v>2</v>
      </c>
      <c r="R1156" s="2" t="s">
        <v>2</v>
      </c>
      <c r="S1156" s="44">
        <v>60</v>
      </c>
      <c r="T1156" s="44" t="s">
        <v>12</v>
      </c>
      <c r="U1156" s="20">
        <v>1.7</v>
      </c>
      <c r="V1156" s="11"/>
      <c r="W1156" s="2">
        <f t="shared" si="1237"/>
        <v>0</v>
      </c>
      <c r="X1156">
        <f t="shared" si="1238"/>
        <v>5</v>
      </c>
      <c r="Y1156">
        <f t="shared" si="1239"/>
        <v>5</v>
      </c>
      <c r="Z1156">
        <f t="shared" si="1240"/>
        <v>0</v>
      </c>
      <c r="AA1156" s="2">
        <f t="shared" si="1241"/>
        <v>60</v>
      </c>
      <c r="AB1156" s="2" t="str">
        <f t="shared" si="1242"/>
        <v>Under 1.5</v>
      </c>
      <c r="AC1156" s="6"/>
      <c r="AD1156" s="6" t="str">
        <f t="shared" si="1243"/>
        <v>Over 0.5</v>
      </c>
      <c r="AE1156" s="6" t="str">
        <f t="shared" si="1244"/>
        <v>?</v>
      </c>
      <c r="AF1156" s="6"/>
      <c r="AG1156">
        <f t="shared" si="1245"/>
        <v>5</v>
      </c>
      <c r="AH1156">
        <f t="shared" si="1246"/>
        <v>0</v>
      </c>
      <c r="AI1156">
        <f t="shared" si="1247"/>
        <v>2</v>
      </c>
      <c r="AJ1156">
        <f t="shared" si="1248"/>
        <v>0</v>
      </c>
      <c r="AK1156" s="2" t="str">
        <f t="shared" si="1249"/>
        <v>-</v>
      </c>
      <c r="AL1156" s="2" t="str">
        <f t="shared" si="1250"/>
        <v>-</v>
      </c>
    </row>
    <row r="1157" spans="2:38">
      <c r="B1157" t="s">
        <v>95</v>
      </c>
      <c r="C1157" s="10">
        <v>0.79166666666666663</v>
      </c>
      <c r="D1157" s="9" t="s">
        <v>312</v>
      </c>
      <c r="E1157" s="2" t="s">
        <v>0</v>
      </c>
      <c r="F1157" s="8" t="s">
        <v>320</v>
      </c>
      <c r="G1157" s="2">
        <v>39</v>
      </c>
      <c r="H1157" s="2">
        <v>47</v>
      </c>
      <c r="I1157" s="2">
        <v>15</v>
      </c>
      <c r="J1157" s="2" t="s">
        <v>1</v>
      </c>
      <c r="K1157" s="2">
        <v>2</v>
      </c>
      <c r="L1157" s="2">
        <v>24</v>
      </c>
      <c r="M1157" s="3" t="s">
        <v>13</v>
      </c>
      <c r="N1157" s="3" t="s">
        <v>13</v>
      </c>
      <c r="O1157" s="2">
        <v>47</v>
      </c>
      <c r="P1157" s="2" t="b">
        <v>1</v>
      </c>
      <c r="Q1157" s="2" t="s">
        <v>2</v>
      </c>
      <c r="R1157" s="2" t="s">
        <v>2</v>
      </c>
      <c r="S1157" s="44">
        <v>65</v>
      </c>
      <c r="T1157" s="44" t="s">
        <v>10</v>
      </c>
      <c r="U1157" s="20">
        <v>1.65</v>
      </c>
      <c r="V1157" s="11"/>
      <c r="W1157" s="2">
        <f t="shared" si="1237"/>
        <v>0</v>
      </c>
      <c r="X1157">
        <f t="shared" si="1238"/>
        <v>0</v>
      </c>
      <c r="Y1157">
        <f t="shared" si="1239"/>
        <v>10</v>
      </c>
      <c r="Z1157">
        <f t="shared" si="1240"/>
        <v>10</v>
      </c>
      <c r="AA1157" s="2">
        <f t="shared" si="1241"/>
        <v>70</v>
      </c>
      <c r="AB1157" s="2" t="str">
        <f t="shared" si="1242"/>
        <v>Under 1.5</v>
      </c>
      <c r="AC1157" s="6"/>
      <c r="AD1157" s="6" t="str">
        <f t="shared" si="1243"/>
        <v>Over 0.5</v>
      </c>
      <c r="AE1157" s="6" t="str">
        <f t="shared" si="1244"/>
        <v>?</v>
      </c>
      <c r="AF1157" s="6"/>
      <c r="AG1157">
        <f t="shared" si="1245"/>
        <v>0</v>
      </c>
      <c r="AH1157">
        <f t="shared" si="1246"/>
        <v>0</v>
      </c>
      <c r="AI1157">
        <f t="shared" si="1247"/>
        <v>2</v>
      </c>
      <c r="AJ1157">
        <f t="shared" si="1248"/>
        <v>0</v>
      </c>
      <c r="AK1157" s="2" t="str">
        <f t="shared" si="1249"/>
        <v>-</v>
      </c>
      <c r="AL1157" s="2" t="str">
        <f t="shared" si="1250"/>
        <v>-</v>
      </c>
    </row>
    <row r="1158" spans="2:38">
      <c r="B1158" t="s">
        <v>95</v>
      </c>
      <c r="C1158" s="10">
        <v>0.79166666666666663</v>
      </c>
      <c r="D1158" s="9" t="s">
        <v>1277</v>
      </c>
      <c r="E1158" s="2" t="s">
        <v>0</v>
      </c>
      <c r="F1158" s="8" t="s">
        <v>311</v>
      </c>
      <c r="G1158" s="2">
        <v>22</v>
      </c>
      <c r="H1158" s="2">
        <v>55</v>
      </c>
      <c r="I1158" s="2">
        <v>22</v>
      </c>
      <c r="J1158" s="2" t="s">
        <v>1</v>
      </c>
      <c r="K1158" s="2">
        <v>1</v>
      </c>
      <c r="L1158" s="2">
        <v>0</v>
      </c>
      <c r="M1158" s="3" t="s">
        <v>13</v>
      </c>
      <c r="N1158" s="3" t="s">
        <v>13</v>
      </c>
      <c r="O1158" s="2" t="b">
        <v>1</v>
      </c>
      <c r="P1158" s="2" t="b">
        <v>1</v>
      </c>
      <c r="Q1158" s="2" t="s">
        <v>2</v>
      </c>
      <c r="R1158" s="2" t="b">
        <v>1</v>
      </c>
      <c r="S1158" s="44">
        <v>55</v>
      </c>
      <c r="T1158" s="44" t="s">
        <v>12</v>
      </c>
      <c r="U1158" s="20">
        <v>1.8</v>
      </c>
      <c r="V1158" s="11"/>
      <c r="W1158" s="2">
        <f t="shared" si="1237"/>
        <v>10</v>
      </c>
      <c r="X1158">
        <f t="shared" si="1238"/>
        <v>10</v>
      </c>
      <c r="Y1158">
        <f t="shared" si="1239"/>
        <v>5</v>
      </c>
      <c r="Z1158">
        <f t="shared" si="1240"/>
        <v>0</v>
      </c>
      <c r="AA1158" s="2">
        <f t="shared" si="1241"/>
        <v>75</v>
      </c>
      <c r="AB1158" s="2" t="str">
        <f t="shared" si="1242"/>
        <v>Under 1.5</v>
      </c>
      <c r="AC1158" s="6"/>
      <c r="AD1158" s="6" t="str">
        <f t="shared" si="1243"/>
        <v>Over 0.5</v>
      </c>
      <c r="AE1158" s="6" t="str">
        <f t="shared" si="1244"/>
        <v>?</v>
      </c>
      <c r="AF1158" s="6"/>
      <c r="AG1158">
        <f t="shared" si="1245"/>
        <v>6</v>
      </c>
      <c r="AH1158">
        <f t="shared" si="1246"/>
        <v>2</v>
      </c>
      <c r="AI1158">
        <f t="shared" si="1247"/>
        <v>2</v>
      </c>
      <c r="AJ1158">
        <f t="shared" si="1248"/>
        <v>10</v>
      </c>
      <c r="AK1158" s="2" t="str">
        <f t="shared" si="1249"/>
        <v>A1</v>
      </c>
      <c r="AL1158" s="2" t="str">
        <f t="shared" si="1250"/>
        <v>-</v>
      </c>
    </row>
    <row r="1159" spans="2:38">
      <c r="B1159" t="s">
        <v>95</v>
      </c>
      <c r="C1159" s="10">
        <v>0.79166666666666663</v>
      </c>
      <c r="D1159" s="9" t="s">
        <v>101</v>
      </c>
      <c r="E1159" s="2" t="s">
        <v>0</v>
      </c>
      <c r="F1159" s="8" t="s">
        <v>1275</v>
      </c>
      <c r="G1159" s="2">
        <v>23</v>
      </c>
      <c r="H1159" s="2">
        <v>54</v>
      </c>
      <c r="I1159" s="2">
        <v>23</v>
      </c>
      <c r="J1159" s="2" t="s">
        <v>1</v>
      </c>
      <c r="K1159" s="2" t="s">
        <v>1</v>
      </c>
      <c r="L1159" s="2">
        <v>0</v>
      </c>
      <c r="M1159" s="3" t="s">
        <v>13</v>
      </c>
      <c r="N1159" s="3" t="s">
        <v>13</v>
      </c>
      <c r="O1159" s="2" t="b">
        <v>1</v>
      </c>
      <c r="P1159" s="2" t="b">
        <v>1</v>
      </c>
      <c r="Q1159" s="2" t="b">
        <v>1</v>
      </c>
      <c r="R1159" s="2" t="b">
        <v>1</v>
      </c>
      <c r="S1159" s="44">
        <v>48</v>
      </c>
      <c r="T1159" s="44" t="s">
        <v>10</v>
      </c>
      <c r="U1159" s="20">
        <v>1.55</v>
      </c>
      <c r="V1159" s="11"/>
      <c r="W1159" s="2">
        <f t="shared" si="1237"/>
        <v>10</v>
      </c>
      <c r="X1159">
        <f t="shared" si="1238"/>
        <v>10</v>
      </c>
      <c r="Y1159">
        <f t="shared" si="1239"/>
        <v>0</v>
      </c>
      <c r="Z1159">
        <f t="shared" si="1240"/>
        <v>10</v>
      </c>
      <c r="AA1159" s="2">
        <f t="shared" si="1241"/>
        <v>80</v>
      </c>
      <c r="AB1159" s="2" t="str">
        <f t="shared" si="1242"/>
        <v>Under 1.5</v>
      </c>
      <c r="AC1159" s="6"/>
      <c r="AD1159" s="6" t="str">
        <f t="shared" si="1243"/>
        <v>Over 0.5</v>
      </c>
      <c r="AE1159" s="6" t="str">
        <f t="shared" si="1244"/>
        <v>?</v>
      </c>
      <c r="AF1159" s="6"/>
      <c r="AG1159">
        <f t="shared" si="1245"/>
        <v>6</v>
      </c>
      <c r="AH1159">
        <f t="shared" si="1246"/>
        <v>2</v>
      </c>
      <c r="AI1159">
        <f t="shared" si="1247"/>
        <v>0</v>
      </c>
      <c r="AJ1159">
        <f t="shared" si="1248"/>
        <v>0</v>
      </c>
      <c r="AK1159" s="2" t="str">
        <f t="shared" si="1249"/>
        <v>-</v>
      </c>
      <c r="AL1159" s="2" t="str">
        <f t="shared" si="1250"/>
        <v>-</v>
      </c>
    </row>
    <row r="1160" spans="2:38">
      <c r="B1160" t="s">
        <v>95</v>
      </c>
      <c r="C1160" s="10">
        <v>0.79166666666666663</v>
      </c>
      <c r="D1160" s="9" t="s">
        <v>92</v>
      </c>
      <c r="E1160" s="2" t="s">
        <v>0</v>
      </c>
      <c r="F1160" s="8" t="s">
        <v>269</v>
      </c>
      <c r="G1160" s="2">
        <v>25</v>
      </c>
      <c r="H1160" s="2">
        <v>67</v>
      </c>
      <c r="I1160" s="2">
        <v>7</v>
      </c>
      <c r="J1160" s="2" t="s">
        <v>1</v>
      </c>
      <c r="K1160" s="2">
        <v>1</v>
      </c>
      <c r="L1160" s="2">
        <v>18</v>
      </c>
      <c r="M1160" s="3" t="s">
        <v>13</v>
      </c>
      <c r="N1160" s="3" t="s">
        <v>13</v>
      </c>
      <c r="O1160" s="2" t="b">
        <v>1</v>
      </c>
      <c r="P1160" s="2" t="b">
        <v>1</v>
      </c>
      <c r="Q1160" s="2" t="s">
        <v>2</v>
      </c>
      <c r="R1160" s="2" t="s">
        <v>2</v>
      </c>
      <c r="S1160" s="44">
        <v>63</v>
      </c>
      <c r="T1160" s="44" t="s">
        <v>10</v>
      </c>
      <c r="U1160" s="20">
        <v>1.65</v>
      </c>
      <c r="V1160" s="11"/>
      <c r="W1160" s="2">
        <f t="shared" si="1237"/>
        <v>10</v>
      </c>
      <c r="X1160">
        <f t="shared" si="1238"/>
        <v>0</v>
      </c>
      <c r="Y1160">
        <f t="shared" si="1239"/>
        <v>10</v>
      </c>
      <c r="Z1160">
        <f t="shared" si="1240"/>
        <v>10</v>
      </c>
      <c r="AA1160" s="2">
        <f t="shared" si="1241"/>
        <v>80</v>
      </c>
      <c r="AB1160" s="2" t="str">
        <f t="shared" si="1242"/>
        <v>Under 1.5</v>
      </c>
      <c r="AC1160" s="6"/>
      <c r="AD1160" s="6" t="str">
        <f t="shared" si="1243"/>
        <v>Over 0.5</v>
      </c>
      <c r="AE1160" s="6" t="str">
        <f t="shared" si="1244"/>
        <v>?</v>
      </c>
      <c r="AF1160" s="6"/>
      <c r="AG1160">
        <f t="shared" si="1245"/>
        <v>6</v>
      </c>
      <c r="AH1160">
        <f t="shared" si="1246"/>
        <v>0</v>
      </c>
      <c r="AI1160">
        <f t="shared" si="1247"/>
        <v>2</v>
      </c>
      <c r="AJ1160">
        <f t="shared" si="1248"/>
        <v>0</v>
      </c>
      <c r="AK1160" s="2" t="str">
        <f t="shared" si="1249"/>
        <v>-</v>
      </c>
      <c r="AL1160" s="2" t="str">
        <f t="shared" si="1250"/>
        <v>-</v>
      </c>
    </row>
    <row r="1161" spans="2:38">
      <c r="B1161" t="s">
        <v>95</v>
      </c>
      <c r="C1161" s="10">
        <v>0.79166666666666663</v>
      </c>
      <c r="D1161" s="9" t="s">
        <v>89</v>
      </c>
      <c r="E1161" s="2" t="s">
        <v>0</v>
      </c>
      <c r="F1161" s="8" t="s">
        <v>268</v>
      </c>
      <c r="G1161" s="2">
        <v>26</v>
      </c>
      <c r="H1161" s="2">
        <v>67</v>
      </c>
      <c r="I1161" s="2">
        <v>8</v>
      </c>
      <c r="J1161" s="2" t="s">
        <v>1</v>
      </c>
      <c r="K1161" s="2" t="s">
        <v>1</v>
      </c>
      <c r="L1161" s="2">
        <v>18</v>
      </c>
      <c r="M1161" s="3" t="s">
        <v>13</v>
      </c>
      <c r="N1161" s="3" t="s">
        <v>13</v>
      </c>
      <c r="O1161" s="2" t="b">
        <v>1</v>
      </c>
      <c r="P1161" s="2" t="b">
        <v>1</v>
      </c>
      <c r="Q1161" s="2" t="b">
        <v>1</v>
      </c>
      <c r="R1161" s="2" t="s">
        <v>2</v>
      </c>
      <c r="S1161" s="44">
        <v>63</v>
      </c>
      <c r="T1161" s="44" t="s">
        <v>10</v>
      </c>
      <c r="U1161" s="20">
        <v>1.55</v>
      </c>
      <c r="V1161" s="11"/>
      <c r="W1161" s="2">
        <f t="shared" si="1237"/>
        <v>10</v>
      </c>
      <c r="X1161">
        <f t="shared" si="1238"/>
        <v>0</v>
      </c>
      <c r="Y1161">
        <f t="shared" si="1239"/>
        <v>10</v>
      </c>
      <c r="Z1161">
        <f t="shared" si="1240"/>
        <v>10</v>
      </c>
      <c r="AA1161" s="2">
        <f t="shared" si="1241"/>
        <v>80</v>
      </c>
      <c r="AB1161" s="2" t="str">
        <f t="shared" si="1242"/>
        <v>Under 1.5</v>
      </c>
      <c r="AC1161" s="6"/>
      <c r="AD1161" s="6" t="str">
        <f t="shared" si="1243"/>
        <v>Over 0.5</v>
      </c>
      <c r="AE1161" s="6" t="str">
        <f t="shared" si="1244"/>
        <v>?</v>
      </c>
      <c r="AF1161" s="6"/>
      <c r="AG1161">
        <f t="shared" si="1245"/>
        <v>6</v>
      </c>
      <c r="AH1161">
        <f t="shared" si="1246"/>
        <v>0</v>
      </c>
      <c r="AI1161">
        <f t="shared" si="1247"/>
        <v>2</v>
      </c>
      <c r="AJ1161">
        <f t="shared" si="1248"/>
        <v>0</v>
      </c>
      <c r="AK1161" s="2" t="str">
        <f t="shared" si="1249"/>
        <v>-</v>
      </c>
      <c r="AL1161" s="2" t="str">
        <f t="shared" si="1250"/>
        <v>-</v>
      </c>
    </row>
    <row r="1162" spans="2:38">
      <c r="B1162" t="s">
        <v>95</v>
      </c>
      <c r="C1162" s="10">
        <v>0.79166666666666663</v>
      </c>
      <c r="D1162" s="9" t="s">
        <v>124</v>
      </c>
      <c r="E1162" s="2" t="s">
        <v>0</v>
      </c>
      <c r="F1162" s="8" t="s">
        <v>1276</v>
      </c>
      <c r="G1162" s="2">
        <v>17</v>
      </c>
      <c r="H1162" s="2">
        <v>58</v>
      </c>
      <c r="I1162" s="2">
        <v>25</v>
      </c>
      <c r="J1162" s="2" t="s">
        <v>1</v>
      </c>
      <c r="K1162" s="2">
        <v>1</v>
      </c>
      <c r="L1162" s="2">
        <v>8</v>
      </c>
      <c r="M1162" s="3" t="s">
        <v>13</v>
      </c>
      <c r="N1162" s="3" t="s">
        <v>13</v>
      </c>
      <c r="O1162" s="2" t="b">
        <v>1</v>
      </c>
      <c r="P1162" s="2" t="b">
        <v>1</v>
      </c>
      <c r="Q1162" s="2" t="s">
        <v>2</v>
      </c>
      <c r="R1162" s="2" t="s">
        <v>2</v>
      </c>
      <c r="S1162" s="44">
        <v>62</v>
      </c>
      <c r="T1162" s="44" t="s">
        <v>10</v>
      </c>
      <c r="U1162" s="20">
        <v>1.75</v>
      </c>
      <c r="V1162" s="11"/>
      <c r="W1162" s="2">
        <f t="shared" si="1237"/>
        <v>10</v>
      </c>
      <c r="X1162">
        <f t="shared" si="1238"/>
        <v>5</v>
      </c>
      <c r="Y1162">
        <f t="shared" si="1239"/>
        <v>10</v>
      </c>
      <c r="Z1162">
        <f t="shared" si="1240"/>
        <v>10</v>
      </c>
      <c r="AA1162" s="2">
        <f t="shared" si="1241"/>
        <v>85</v>
      </c>
      <c r="AB1162" s="2" t="str">
        <f t="shared" si="1242"/>
        <v>Under 1.5</v>
      </c>
      <c r="AC1162" s="6"/>
      <c r="AD1162" s="6" t="str">
        <f t="shared" si="1243"/>
        <v>Over 0.5</v>
      </c>
      <c r="AE1162" s="6" t="str">
        <f t="shared" si="1244"/>
        <v>?</v>
      </c>
      <c r="AF1162" s="6"/>
      <c r="AG1162">
        <f t="shared" si="1245"/>
        <v>6</v>
      </c>
      <c r="AH1162">
        <f t="shared" si="1246"/>
        <v>0</v>
      </c>
      <c r="AI1162">
        <f t="shared" si="1247"/>
        <v>2</v>
      </c>
      <c r="AJ1162">
        <f t="shared" si="1248"/>
        <v>0</v>
      </c>
      <c r="AK1162" s="2" t="str">
        <f t="shared" si="1249"/>
        <v>-</v>
      </c>
      <c r="AL1162" s="2" t="str">
        <f t="shared" si="1250"/>
        <v>-</v>
      </c>
    </row>
    <row r="1163" spans="2:38">
      <c r="B1163" t="s">
        <v>443</v>
      </c>
      <c r="C1163" s="10">
        <v>0.80208333333333337</v>
      </c>
      <c r="D1163" s="9" t="s">
        <v>1372</v>
      </c>
      <c r="E1163" s="2" t="s">
        <v>0</v>
      </c>
      <c r="F1163" s="8" t="s">
        <v>480</v>
      </c>
      <c r="G1163" s="2">
        <v>37</v>
      </c>
      <c r="H1163" s="2">
        <v>46</v>
      </c>
      <c r="I1163" s="2">
        <v>17</v>
      </c>
      <c r="J1163" s="2" t="s">
        <v>1</v>
      </c>
      <c r="K1163" s="2">
        <v>1</v>
      </c>
      <c r="L1163" s="2">
        <v>20</v>
      </c>
      <c r="M1163" s="3" t="s">
        <v>13</v>
      </c>
      <c r="N1163" s="3" t="s">
        <v>13</v>
      </c>
      <c r="O1163" s="2">
        <v>46</v>
      </c>
      <c r="P1163" s="2" t="b">
        <v>1</v>
      </c>
      <c r="Q1163" s="2" t="s">
        <v>2</v>
      </c>
      <c r="R1163" s="2" t="s">
        <v>2</v>
      </c>
      <c r="S1163" s="44">
        <v>57</v>
      </c>
      <c r="T1163" s="44" t="s">
        <v>11</v>
      </c>
      <c r="U1163" s="20">
        <v>1.85</v>
      </c>
      <c r="V1163" s="11"/>
      <c r="W1163" s="2">
        <f t="shared" si="1237"/>
        <v>0</v>
      </c>
      <c r="X1163">
        <f t="shared" si="1238"/>
        <v>0</v>
      </c>
      <c r="Y1163">
        <f t="shared" si="1239"/>
        <v>5</v>
      </c>
      <c r="Z1163">
        <f t="shared" si="1240"/>
        <v>5</v>
      </c>
      <c r="AA1163" s="2">
        <f t="shared" si="1241"/>
        <v>60</v>
      </c>
      <c r="AB1163" s="2" t="str">
        <f t="shared" si="1242"/>
        <v>Under 1.5</v>
      </c>
      <c r="AC1163" s="6"/>
      <c r="AD1163" s="6" t="str">
        <f t="shared" si="1243"/>
        <v>Over 0.5</v>
      </c>
      <c r="AE1163" s="6" t="str">
        <f t="shared" si="1244"/>
        <v>?</v>
      </c>
      <c r="AF1163" s="6"/>
      <c r="AG1163">
        <f t="shared" si="1245"/>
        <v>0</v>
      </c>
      <c r="AH1163">
        <f t="shared" si="1246"/>
        <v>0</v>
      </c>
      <c r="AI1163">
        <f t="shared" si="1247"/>
        <v>2</v>
      </c>
      <c r="AJ1163">
        <f t="shared" si="1248"/>
        <v>0</v>
      </c>
      <c r="AK1163" s="2" t="str">
        <f t="shared" si="1249"/>
        <v>-</v>
      </c>
      <c r="AL1163" s="2" t="str">
        <f t="shared" si="1250"/>
        <v>-</v>
      </c>
    </row>
    <row r="1164" spans="2:38">
      <c r="B1164" t="s">
        <v>256</v>
      </c>
      <c r="C1164" s="10">
        <v>0.8125</v>
      </c>
      <c r="D1164" s="9" t="s">
        <v>322</v>
      </c>
      <c r="E1164" s="2" t="s">
        <v>0</v>
      </c>
      <c r="F1164" s="8" t="s">
        <v>278</v>
      </c>
      <c r="G1164" s="2">
        <v>26</v>
      </c>
      <c r="H1164" s="2">
        <v>51</v>
      </c>
      <c r="I1164" s="2">
        <v>23</v>
      </c>
      <c r="J1164" s="2" t="s">
        <v>1</v>
      </c>
      <c r="K1164" s="2" t="s">
        <v>1</v>
      </c>
      <c r="L1164" s="2">
        <v>3</v>
      </c>
      <c r="M1164" s="3" t="s">
        <v>13</v>
      </c>
      <c r="N1164" s="3" t="s">
        <v>13</v>
      </c>
      <c r="O1164" s="2">
        <v>51</v>
      </c>
      <c r="P1164" s="2" t="b">
        <v>1</v>
      </c>
      <c r="Q1164" s="2" t="b">
        <v>1</v>
      </c>
      <c r="R1164" s="2" t="b">
        <v>1</v>
      </c>
      <c r="S1164" s="44">
        <v>55</v>
      </c>
      <c r="T1164" s="44" t="s">
        <v>10</v>
      </c>
      <c r="U1164" s="20">
        <v>1.65</v>
      </c>
      <c r="V1164" s="11"/>
      <c r="W1164" s="2">
        <f t="shared" si="1237"/>
        <v>0</v>
      </c>
      <c r="X1164">
        <f t="shared" si="1238"/>
        <v>10</v>
      </c>
      <c r="Y1164">
        <f t="shared" si="1239"/>
        <v>5</v>
      </c>
      <c r="Z1164">
        <f t="shared" si="1240"/>
        <v>10</v>
      </c>
      <c r="AA1164" s="2">
        <f t="shared" si="1241"/>
        <v>75</v>
      </c>
      <c r="AB1164" s="2" t="str">
        <f t="shared" si="1242"/>
        <v>Under 1.5</v>
      </c>
      <c r="AC1164" s="6"/>
      <c r="AD1164" s="6" t="str">
        <f t="shared" si="1243"/>
        <v>Over 0.5</v>
      </c>
      <c r="AE1164" s="6" t="str">
        <f t="shared" si="1244"/>
        <v>?</v>
      </c>
      <c r="AF1164" s="6"/>
      <c r="AG1164">
        <f t="shared" si="1245"/>
        <v>4</v>
      </c>
      <c r="AH1164">
        <f t="shared" si="1246"/>
        <v>2</v>
      </c>
      <c r="AI1164">
        <f t="shared" si="1247"/>
        <v>2</v>
      </c>
      <c r="AJ1164">
        <f t="shared" si="1248"/>
        <v>8</v>
      </c>
      <c r="AK1164" s="2" t="str">
        <f t="shared" si="1249"/>
        <v>A3</v>
      </c>
      <c r="AL1164" s="2" t="str">
        <f t="shared" si="1250"/>
        <v>Pick</v>
      </c>
    </row>
    <row r="1165" spans="2:38">
      <c r="B1165" t="s">
        <v>161</v>
      </c>
      <c r="C1165" s="10">
        <v>0.8125</v>
      </c>
      <c r="D1165" s="9" t="s">
        <v>838</v>
      </c>
      <c r="E1165" s="2" t="s">
        <v>0</v>
      </c>
      <c r="F1165" s="8" t="s">
        <v>1137</v>
      </c>
      <c r="G1165" s="2">
        <v>23</v>
      </c>
      <c r="H1165" s="2">
        <v>64</v>
      </c>
      <c r="I1165" s="2">
        <v>13</v>
      </c>
      <c r="J1165" s="2" t="s">
        <v>1</v>
      </c>
      <c r="K1165" s="2" t="s">
        <v>1</v>
      </c>
      <c r="L1165" s="2">
        <v>10</v>
      </c>
      <c r="M1165" s="3" t="s">
        <v>13</v>
      </c>
      <c r="N1165" s="3" t="s">
        <v>13</v>
      </c>
      <c r="O1165" s="2" t="b">
        <v>1</v>
      </c>
      <c r="P1165" s="2" t="b">
        <v>1</v>
      </c>
      <c r="Q1165" s="2" t="b">
        <v>1</v>
      </c>
      <c r="R1165" s="2" t="s">
        <v>2</v>
      </c>
      <c r="S1165" s="44">
        <v>67</v>
      </c>
      <c r="T1165" s="44" t="s">
        <v>10</v>
      </c>
      <c r="U1165" s="20">
        <v>1.5</v>
      </c>
      <c r="V1165" s="11"/>
      <c r="W1165" s="2">
        <f t="shared" si="1237"/>
        <v>10</v>
      </c>
      <c r="X1165">
        <f t="shared" si="1238"/>
        <v>5</v>
      </c>
      <c r="Y1165">
        <f t="shared" si="1239"/>
        <v>10</v>
      </c>
      <c r="Z1165">
        <f t="shared" si="1240"/>
        <v>10</v>
      </c>
      <c r="AA1165" s="2">
        <f t="shared" si="1241"/>
        <v>85</v>
      </c>
      <c r="AB1165" s="2" t="str">
        <f t="shared" si="1242"/>
        <v>Under 1.5</v>
      </c>
      <c r="AC1165" s="6"/>
      <c r="AD1165" s="6" t="str">
        <f t="shared" si="1243"/>
        <v>Over 0.5</v>
      </c>
      <c r="AE1165" s="6" t="str">
        <f t="shared" si="1244"/>
        <v>?</v>
      </c>
      <c r="AF1165" s="6"/>
      <c r="AG1165">
        <f t="shared" si="1245"/>
        <v>6</v>
      </c>
      <c r="AH1165">
        <f t="shared" si="1246"/>
        <v>0</v>
      </c>
      <c r="AI1165">
        <f t="shared" si="1247"/>
        <v>2</v>
      </c>
      <c r="AJ1165">
        <f t="shared" si="1248"/>
        <v>0</v>
      </c>
      <c r="AK1165" s="2" t="str">
        <f t="shared" si="1249"/>
        <v>-</v>
      </c>
      <c r="AL1165" s="2" t="str">
        <f t="shared" si="1250"/>
        <v>Pick</v>
      </c>
    </row>
    <row r="1166" spans="2:38">
      <c r="B1166" t="s">
        <v>316</v>
      </c>
      <c r="C1166" s="10">
        <v>0.82291666666666663</v>
      </c>
      <c r="D1166" s="9" t="s">
        <v>1466</v>
      </c>
      <c r="E1166" s="2" t="s">
        <v>0</v>
      </c>
      <c r="F1166" s="8" t="s">
        <v>1506</v>
      </c>
      <c r="G1166" s="2">
        <v>40</v>
      </c>
      <c r="H1166" s="2">
        <v>45</v>
      </c>
      <c r="I1166" s="2">
        <v>15</v>
      </c>
      <c r="J1166" s="2" t="s">
        <v>1</v>
      </c>
      <c r="K1166" s="2">
        <v>1</v>
      </c>
      <c r="L1166" s="2">
        <v>25</v>
      </c>
      <c r="M1166" s="3" t="s">
        <v>13</v>
      </c>
      <c r="N1166" s="3" t="s">
        <v>13</v>
      </c>
      <c r="O1166" s="2">
        <v>45</v>
      </c>
      <c r="P1166" s="2" t="b">
        <v>1</v>
      </c>
      <c r="Q1166" s="2" t="s">
        <v>2</v>
      </c>
      <c r="R1166" s="2" t="s">
        <v>2</v>
      </c>
      <c r="S1166" s="44">
        <v>48</v>
      </c>
      <c r="T1166" s="44" t="s">
        <v>12</v>
      </c>
      <c r="U1166" s="20">
        <v>1.75</v>
      </c>
      <c r="V1166" s="11"/>
      <c r="W1166" s="2">
        <f t="shared" si="1237"/>
        <v>0</v>
      </c>
      <c r="X1166">
        <f t="shared" si="1238"/>
        <v>0</v>
      </c>
      <c r="Y1166">
        <f t="shared" si="1239"/>
        <v>0</v>
      </c>
      <c r="Z1166">
        <f t="shared" si="1240"/>
        <v>0</v>
      </c>
      <c r="AA1166" s="2">
        <f t="shared" si="1241"/>
        <v>50</v>
      </c>
      <c r="AB1166" s="2" t="str">
        <f t="shared" si="1242"/>
        <v>Over 0.5</v>
      </c>
      <c r="AC1166" s="6"/>
      <c r="AD1166" s="6" t="str">
        <f t="shared" si="1243"/>
        <v>Over 0.5</v>
      </c>
      <c r="AE1166" s="6" t="str">
        <f t="shared" si="1244"/>
        <v>?</v>
      </c>
      <c r="AF1166" s="6"/>
      <c r="AG1166">
        <f t="shared" si="1245"/>
        <v>0</v>
      </c>
      <c r="AH1166">
        <f t="shared" si="1246"/>
        <v>0</v>
      </c>
      <c r="AI1166">
        <f t="shared" si="1247"/>
        <v>0</v>
      </c>
      <c r="AJ1166">
        <f t="shared" si="1248"/>
        <v>0</v>
      </c>
      <c r="AK1166" s="2" t="str">
        <f t="shared" si="1249"/>
        <v>-</v>
      </c>
      <c r="AL1166" s="2" t="str">
        <f t="shared" si="1250"/>
        <v>-</v>
      </c>
    </row>
    <row r="1167" spans="2:38">
      <c r="B1167" t="s">
        <v>404</v>
      </c>
      <c r="C1167" s="10">
        <v>0.82291666666666663</v>
      </c>
      <c r="D1167" s="9" t="s">
        <v>1236</v>
      </c>
      <c r="E1167" s="2" t="s">
        <v>0</v>
      </c>
      <c r="F1167" s="8" t="s">
        <v>1114</v>
      </c>
      <c r="G1167" s="2">
        <v>24</v>
      </c>
      <c r="H1167" s="2">
        <v>57</v>
      </c>
      <c r="I1167" s="2">
        <v>19</v>
      </c>
      <c r="J1167" s="2" t="s">
        <v>1</v>
      </c>
      <c r="K1167" s="2">
        <v>1</v>
      </c>
      <c r="L1167" s="2">
        <v>5</v>
      </c>
      <c r="M1167" s="3" t="s">
        <v>13</v>
      </c>
      <c r="N1167" s="3" t="s">
        <v>13</v>
      </c>
      <c r="O1167" s="2" t="b">
        <v>1</v>
      </c>
      <c r="P1167" s="2" t="b">
        <v>1</v>
      </c>
      <c r="Q1167" s="2" t="s">
        <v>2</v>
      </c>
      <c r="R1167" s="2" t="b">
        <v>1</v>
      </c>
      <c r="S1167" s="44">
        <v>62</v>
      </c>
      <c r="T1167" s="44" t="s">
        <v>12</v>
      </c>
      <c r="U1167" s="20">
        <v>1.6</v>
      </c>
      <c r="V1167" s="11"/>
      <c r="W1167" s="2">
        <f t="shared" si="1237"/>
        <v>10</v>
      </c>
      <c r="X1167">
        <f t="shared" si="1238"/>
        <v>10</v>
      </c>
      <c r="Y1167">
        <f t="shared" si="1239"/>
        <v>10</v>
      </c>
      <c r="Z1167">
        <f t="shared" si="1240"/>
        <v>0</v>
      </c>
      <c r="AA1167" s="2">
        <f t="shared" si="1241"/>
        <v>80</v>
      </c>
      <c r="AB1167" s="2" t="str">
        <f t="shared" si="1242"/>
        <v>Under 1.5</v>
      </c>
      <c r="AC1167" s="6"/>
      <c r="AD1167" s="6" t="str">
        <f t="shared" si="1243"/>
        <v>Over 0.5</v>
      </c>
      <c r="AE1167" s="6" t="str">
        <f t="shared" si="1244"/>
        <v>?</v>
      </c>
      <c r="AF1167" s="6"/>
      <c r="AG1167">
        <f t="shared" si="1245"/>
        <v>6</v>
      </c>
      <c r="AH1167">
        <f t="shared" si="1246"/>
        <v>2</v>
      </c>
      <c r="AI1167">
        <f t="shared" si="1247"/>
        <v>2</v>
      </c>
      <c r="AJ1167">
        <f t="shared" si="1248"/>
        <v>10</v>
      </c>
      <c r="AK1167" s="2" t="str">
        <f t="shared" si="1249"/>
        <v>A1</v>
      </c>
      <c r="AL1167" s="2" t="str">
        <f t="shared" si="1250"/>
        <v>Pick</v>
      </c>
    </row>
    <row r="1168" spans="2:38">
      <c r="B1168" t="s">
        <v>206</v>
      </c>
      <c r="C1168" s="10">
        <v>0.83333333333333337</v>
      </c>
      <c r="D1168" s="9" t="s">
        <v>1365</v>
      </c>
      <c r="E1168" s="2" t="s">
        <v>0</v>
      </c>
      <c r="F1168" s="8" t="s">
        <v>1507</v>
      </c>
      <c r="G1168" s="2">
        <v>27</v>
      </c>
      <c r="H1168" s="2">
        <v>51</v>
      </c>
      <c r="I1168" s="2">
        <v>23</v>
      </c>
      <c r="J1168" s="2" t="s">
        <v>1</v>
      </c>
      <c r="K1168" s="2">
        <v>1</v>
      </c>
      <c r="L1168" s="2">
        <v>4</v>
      </c>
      <c r="M1168" s="3" t="s">
        <v>13</v>
      </c>
      <c r="N1168" s="3" t="s">
        <v>13</v>
      </c>
      <c r="O1168" s="2">
        <v>51</v>
      </c>
      <c r="P1168" s="2" t="b">
        <v>1</v>
      </c>
      <c r="Q1168" s="2" t="s">
        <v>2</v>
      </c>
      <c r="R1168" s="2" t="b">
        <v>1</v>
      </c>
      <c r="S1168" s="44">
        <v>64</v>
      </c>
      <c r="T1168" s="44" t="s">
        <v>12</v>
      </c>
      <c r="U1168" s="20">
        <v>2</v>
      </c>
      <c r="V1168" s="11"/>
      <c r="W1168" s="2">
        <f t="shared" si="1237"/>
        <v>0</v>
      </c>
      <c r="X1168">
        <f t="shared" si="1238"/>
        <v>10</v>
      </c>
      <c r="Y1168">
        <f t="shared" si="1239"/>
        <v>10</v>
      </c>
      <c r="Z1168">
        <f t="shared" si="1240"/>
        <v>0</v>
      </c>
      <c r="AA1168" s="2">
        <f t="shared" si="1241"/>
        <v>70</v>
      </c>
      <c r="AB1168" s="2" t="str">
        <f t="shared" si="1242"/>
        <v>Under 1.5</v>
      </c>
      <c r="AC1168" s="6"/>
      <c r="AD1168" s="6" t="str">
        <f t="shared" si="1243"/>
        <v>Over 0.5</v>
      </c>
      <c r="AE1168" s="6" t="str">
        <f t="shared" si="1244"/>
        <v>?</v>
      </c>
      <c r="AF1168" s="6"/>
      <c r="AG1168">
        <f t="shared" si="1245"/>
        <v>4</v>
      </c>
      <c r="AH1168">
        <f t="shared" si="1246"/>
        <v>2</v>
      </c>
      <c r="AI1168">
        <f t="shared" si="1247"/>
        <v>2</v>
      </c>
      <c r="AJ1168">
        <f t="shared" si="1248"/>
        <v>8</v>
      </c>
      <c r="AK1168" s="2" t="str">
        <f t="shared" si="1249"/>
        <v>A3</v>
      </c>
      <c r="AL1168" s="2" t="str">
        <f t="shared" si="1250"/>
        <v>-</v>
      </c>
    </row>
    <row r="1169" spans="2:38">
      <c r="B1169" t="s">
        <v>316</v>
      </c>
      <c r="C1169" s="10">
        <v>0.83333333333333337</v>
      </c>
      <c r="D1169" s="9" t="s">
        <v>1284</v>
      </c>
      <c r="E1169" s="2" t="s">
        <v>0</v>
      </c>
      <c r="F1169" s="8" t="s">
        <v>842</v>
      </c>
      <c r="G1169" s="2">
        <v>38</v>
      </c>
      <c r="H1169" s="2">
        <v>56</v>
      </c>
      <c r="I1169" s="2">
        <v>7</v>
      </c>
      <c r="J1169" s="2" t="s">
        <v>1</v>
      </c>
      <c r="K1169" s="2">
        <v>1</v>
      </c>
      <c r="L1169" s="2">
        <v>31</v>
      </c>
      <c r="M1169" s="3" t="s">
        <v>13</v>
      </c>
      <c r="N1169" s="3" t="s">
        <v>13</v>
      </c>
      <c r="O1169" s="2" t="b">
        <v>1</v>
      </c>
      <c r="P1169" s="2" t="b">
        <v>1</v>
      </c>
      <c r="Q1169" s="2" t="s">
        <v>2</v>
      </c>
      <c r="R1169" s="2" t="s">
        <v>2</v>
      </c>
      <c r="S1169" s="44">
        <v>64</v>
      </c>
      <c r="T1169" s="44" t="s">
        <v>12</v>
      </c>
      <c r="U1169" s="20">
        <v>1.8</v>
      </c>
      <c r="V1169" s="11"/>
      <c r="W1169" s="2">
        <f t="shared" si="1237"/>
        <v>10</v>
      </c>
      <c r="X1169">
        <f t="shared" si="1238"/>
        <v>0</v>
      </c>
      <c r="Y1169">
        <f t="shared" si="1239"/>
        <v>10</v>
      </c>
      <c r="Z1169">
        <f t="shared" si="1240"/>
        <v>0</v>
      </c>
      <c r="AA1169" s="2">
        <f t="shared" si="1241"/>
        <v>70</v>
      </c>
      <c r="AB1169" s="2" t="str">
        <f t="shared" si="1242"/>
        <v>Under 1.5</v>
      </c>
      <c r="AC1169" s="6"/>
      <c r="AD1169" s="6" t="str">
        <f t="shared" si="1243"/>
        <v>Over 0.5</v>
      </c>
      <c r="AE1169" s="6" t="str">
        <f t="shared" si="1244"/>
        <v>?</v>
      </c>
      <c r="AF1169" s="6"/>
      <c r="AG1169">
        <f t="shared" si="1245"/>
        <v>6</v>
      </c>
      <c r="AH1169">
        <f t="shared" si="1246"/>
        <v>0</v>
      </c>
      <c r="AI1169">
        <f t="shared" si="1247"/>
        <v>2</v>
      </c>
      <c r="AJ1169">
        <f t="shared" si="1248"/>
        <v>0</v>
      </c>
      <c r="AK1169" s="2" t="str">
        <f t="shared" si="1249"/>
        <v>-</v>
      </c>
      <c r="AL1169" s="2" t="str">
        <f t="shared" si="1250"/>
        <v>-</v>
      </c>
    </row>
    <row r="1170" spans="2:38">
      <c r="B1170" t="s">
        <v>316</v>
      </c>
      <c r="C1170" s="10">
        <v>0.83333333333333337</v>
      </c>
      <c r="D1170" s="9" t="s">
        <v>841</v>
      </c>
      <c r="E1170" s="2" t="s">
        <v>0</v>
      </c>
      <c r="F1170" s="8" t="s">
        <v>844</v>
      </c>
      <c r="G1170" s="2">
        <v>3</v>
      </c>
      <c r="H1170" s="2">
        <v>52</v>
      </c>
      <c r="I1170" s="2">
        <v>45</v>
      </c>
      <c r="J1170" s="2" t="s">
        <v>1</v>
      </c>
      <c r="K1170" s="2">
        <v>2</v>
      </c>
      <c r="L1170" s="2">
        <v>42</v>
      </c>
      <c r="M1170" s="3" t="s">
        <v>13</v>
      </c>
      <c r="N1170" s="3" t="s">
        <v>13</v>
      </c>
      <c r="O1170" s="2">
        <v>52</v>
      </c>
      <c r="P1170" s="2" t="b">
        <v>1</v>
      </c>
      <c r="Q1170" s="2" t="s">
        <v>2</v>
      </c>
      <c r="R1170" s="2" t="s">
        <v>2</v>
      </c>
      <c r="S1170" s="44">
        <v>58</v>
      </c>
      <c r="T1170" s="44" t="s">
        <v>12</v>
      </c>
      <c r="U1170" s="20">
        <v>1.8</v>
      </c>
      <c r="V1170" s="11"/>
      <c r="W1170" s="2">
        <f t="shared" si="1237"/>
        <v>0</v>
      </c>
      <c r="X1170">
        <f t="shared" si="1238"/>
        <v>0</v>
      </c>
      <c r="Y1170">
        <f t="shared" si="1239"/>
        <v>5</v>
      </c>
      <c r="Z1170">
        <f t="shared" si="1240"/>
        <v>0</v>
      </c>
      <c r="AA1170" s="2">
        <f t="shared" si="1241"/>
        <v>55</v>
      </c>
      <c r="AB1170" s="2" t="str">
        <f t="shared" si="1242"/>
        <v>Over 0.5</v>
      </c>
      <c r="AC1170" s="6"/>
      <c r="AD1170" s="6" t="str">
        <f t="shared" si="1243"/>
        <v>Over 0.5</v>
      </c>
      <c r="AE1170" s="6" t="str">
        <f t="shared" si="1244"/>
        <v>?</v>
      </c>
      <c r="AF1170" s="6"/>
      <c r="AG1170">
        <f t="shared" si="1245"/>
        <v>5</v>
      </c>
      <c r="AH1170">
        <f t="shared" si="1246"/>
        <v>0</v>
      </c>
      <c r="AI1170">
        <f t="shared" si="1247"/>
        <v>2</v>
      </c>
      <c r="AJ1170">
        <f t="shared" si="1248"/>
        <v>0</v>
      </c>
      <c r="AK1170" s="2" t="str">
        <f t="shared" si="1249"/>
        <v>-</v>
      </c>
      <c r="AL1170" s="2" t="str">
        <f t="shared" si="1250"/>
        <v>-</v>
      </c>
    </row>
    <row r="1171" spans="2:38">
      <c r="B1171" t="s">
        <v>210</v>
      </c>
      <c r="C1171" s="10">
        <v>0.85416666666666663</v>
      </c>
      <c r="D1171" s="9" t="s">
        <v>1508</v>
      </c>
      <c r="E1171" s="2" t="s">
        <v>0</v>
      </c>
      <c r="F1171" s="8" t="s">
        <v>1509</v>
      </c>
      <c r="G1171" s="2">
        <v>44</v>
      </c>
      <c r="H1171" s="2">
        <v>43</v>
      </c>
      <c r="I1171" s="2">
        <v>13</v>
      </c>
      <c r="J1171" s="2">
        <v>1</v>
      </c>
      <c r="K1171" s="2">
        <v>1</v>
      </c>
      <c r="L1171" s="2">
        <v>31</v>
      </c>
      <c r="M1171" s="3" t="s">
        <v>13</v>
      </c>
      <c r="N1171" s="3" t="s">
        <v>13</v>
      </c>
      <c r="O1171" s="2">
        <v>43</v>
      </c>
      <c r="P1171" s="2" t="b">
        <v>0</v>
      </c>
      <c r="Q1171" s="2" t="s">
        <v>2</v>
      </c>
      <c r="R1171" s="2" t="s">
        <v>2</v>
      </c>
      <c r="S1171" s="44">
        <v>54</v>
      </c>
      <c r="T1171" s="44" t="s">
        <v>12</v>
      </c>
      <c r="U1171" s="20">
        <v>1.6</v>
      </c>
      <c r="V1171" s="11"/>
      <c r="W1171" s="2">
        <f t="shared" si="1237"/>
        <v>0</v>
      </c>
      <c r="X1171">
        <f t="shared" si="1238"/>
        <v>0</v>
      </c>
      <c r="Y1171">
        <f t="shared" si="1239"/>
        <v>5</v>
      </c>
      <c r="Z1171">
        <f t="shared" si="1240"/>
        <v>0</v>
      </c>
      <c r="AA1171" s="2">
        <f t="shared" si="1241"/>
        <v>55</v>
      </c>
      <c r="AB1171" s="2" t="str">
        <f t="shared" si="1242"/>
        <v>Over 0.5</v>
      </c>
      <c r="AC1171" s="6"/>
      <c r="AD1171" s="6" t="str">
        <f t="shared" si="1243"/>
        <v>Over 0.5</v>
      </c>
      <c r="AE1171" s="6" t="str">
        <f t="shared" si="1244"/>
        <v>?</v>
      </c>
      <c r="AF1171" s="6"/>
      <c r="AG1171">
        <f t="shared" si="1245"/>
        <v>0</v>
      </c>
      <c r="AH1171">
        <f t="shared" si="1246"/>
        <v>0</v>
      </c>
      <c r="AI1171">
        <f t="shared" si="1247"/>
        <v>2</v>
      </c>
      <c r="AJ1171">
        <f t="shared" si="1248"/>
        <v>0</v>
      </c>
      <c r="AK1171" s="2" t="str">
        <f t="shared" si="1249"/>
        <v>-</v>
      </c>
      <c r="AL1171" s="2" t="str">
        <f t="shared" si="1250"/>
        <v>-</v>
      </c>
    </row>
    <row r="1172" spans="2:38">
      <c r="B1172" t="s">
        <v>156</v>
      </c>
      <c r="C1172" s="10">
        <v>0.89583333333333337</v>
      </c>
      <c r="D1172" s="9" t="s">
        <v>1510</v>
      </c>
      <c r="E1172" s="2" t="s">
        <v>0</v>
      </c>
      <c r="F1172" s="8" t="s">
        <v>674</v>
      </c>
      <c r="G1172" s="2">
        <v>29</v>
      </c>
      <c r="H1172" s="2">
        <v>45</v>
      </c>
      <c r="I1172" s="2">
        <v>26</v>
      </c>
      <c r="J1172" s="2" t="s">
        <v>1</v>
      </c>
      <c r="K1172" s="2">
        <v>2</v>
      </c>
      <c r="L1172" s="2">
        <v>3</v>
      </c>
      <c r="M1172" s="3" t="s">
        <v>13</v>
      </c>
      <c r="N1172" s="3" t="s">
        <v>13</v>
      </c>
      <c r="O1172" s="2">
        <v>45</v>
      </c>
      <c r="P1172" s="2" t="b">
        <v>1</v>
      </c>
      <c r="Q1172" s="2" t="s">
        <v>2</v>
      </c>
      <c r="R1172" s="2" t="b">
        <v>1</v>
      </c>
      <c r="S1172" s="44">
        <v>39</v>
      </c>
      <c r="T1172" s="44"/>
      <c r="U1172" s="20">
        <v>1.8</v>
      </c>
      <c r="V1172" s="11"/>
      <c r="W1172" s="2">
        <f t="shared" si="1237"/>
        <v>0</v>
      </c>
      <c r="X1172">
        <f t="shared" si="1238"/>
        <v>10</v>
      </c>
      <c r="Y1172">
        <f t="shared" si="1239"/>
        <v>0</v>
      </c>
      <c r="Z1172">
        <f t="shared" si="1240"/>
        <v>0</v>
      </c>
      <c r="AA1172" s="2">
        <f t="shared" si="1241"/>
        <v>60</v>
      </c>
      <c r="AB1172" s="2" t="str">
        <f t="shared" si="1242"/>
        <v>Under 1.5</v>
      </c>
      <c r="AC1172" s="6"/>
      <c r="AD1172" s="6" t="str">
        <f t="shared" si="1243"/>
        <v>Over 0.5</v>
      </c>
      <c r="AE1172" s="6" t="str">
        <f t="shared" si="1244"/>
        <v>?</v>
      </c>
      <c r="AF1172" s="6"/>
      <c r="AG1172">
        <f t="shared" si="1245"/>
        <v>0</v>
      </c>
      <c r="AH1172">
        <f t="shared" si="1246"/>
        <v>2</v>
      </c>
      <c r="AI1172">
        <f t="shared" si="1247"/>
        <v>0</v>
      </c>
      <c r="AJ1172">
        <f t="shared" si="1248"/>
        <v>0</v>
      </c>
      <c r="AK1172" s="2" t="str">
        <f t="shared" si="1249"/>
        <v>-</v>
      </c>
      <c r="AL1172" s="2" t="str">
        <f t="shared" si="1250"/>
        <v>-</v>
      </c>
    </row>
    <row r="1173" spans="2:38">
      <c r="B1173"/>
      <c r="E1173" s="2"/>
      <c r="F1173" s="8"/>
      <c r="G1173" s="2"/>
      <c r="H1173" s="2"/>
      <c r="I1173" s="2"/>
      <c r="J1173" s="2"/>
      <c r="K1173" s="2"/>
      <c r="L1173" s="2"/>
      <c r="M1173" s="3"/>
      <c r="N1173" s="3"/>
      <c r="O1173" s="2"/>
      <c r="P1173" s="2"/>
      <c r="Q1173" s="2"/>
      <c r="R1173" s="2"/>
      <c r="S1173" s="44"/>
      <c r="T1173" s="44"/>
      <c r="U1173" s="20"/>
      <c r="V1173" s="11"/>
      <c r="W1173" s="2">
        <f t="shared" si="1237"/>
        <v>0</v>
      </c>
      <c r="X1173">
        <f t="shared" si="1238"/>
        <v>10</v>
      </c>
      <c r="Y1173">
        <f t="shared" si="1239"/>
        <v>0</v>
      </c>
      <c r="Z1173">
        <f t="shared" si="1240"/>
        <v>0</v>
      </c>
      <c r="AA1173" s="2">
        <f t="shared" si="1241"/>
        <v>60</v>
      </c>
      <c r="AB1173" s="2" t="str">
        <f t="shared" si="1242"/>
        <v>Under 1.5</v>
      </c>
      <c r="AC1173" s="6"/>
      <c r="AD1173" s="6" t="str">
        <f t="shared" si="1243"/>
        <v>Over 0.5</v>
      </c>
      <c r="AE1173" s="6" t="str">
        <f t="shared" si="1244"/>
        <v>LOST</v>
      </c>
      <c r="AF1173" s="6"/>
      <c r="AG1173">
        <f t="shared" si="1245"/>
        <v>0</v>
      </c>
      <c r="AH1173">
        <f t="shared" si="1246"/>
        <v>2</v>
      </c>
      <c r="AI1173">
        <f t="shared" si="1247"/>
        <v>0</v>
      </c>
      <c r="AJ1173">
        <f t="shared" si="1248"/>
        <v>0</v>
      </c>
      <c r="AK1173" s="2" t="str">
        <f t="shared" si="1249"/>
        <v>-</v>
      </c>
      <c r="AL1173" s="2" t="str">
        <f t="shared" si="1250"/>
        <v>-</v>
      </c>
    </row>
    <row r="1174" spans="2:38">
      <c r="B1174"/>
      <c r="E1174" s="2"/>
      <c r="F1174" s="8"/>
      <c r="G1174" s="2"/>
      <c r="H1174" s="2"/>
      <c r="I1174" s="2"/>
      <c r="J1174" s="2"/>
      <c r="K1174" s="2"/>
      <c r="L1174" s="2"/>
      <c r="M1174" s="3"/>
      <c r="N1174" s="3"/>
      <c r="O1174" s="2"/>
      <c r="P1174" s="2"/>
      <c r="Q1174" s="2"/>
      <c r="R1174" s="2"/>
      <c r="S1174" s="44"/>
      <c r="T1174" s="44"/>
      <c r="U1174" s="20"/>
      <c r="V1174" s="11"/>
      <c r="W1174" s="2">
        <f t="shared" si="1237"/>
        <v>0</v>
      </c>
      <c r="X1174">
        <f t="shared" si="1238"/>
        <v>10</v>
      </c>
      <c r="Y1174">
        <f t="shared" si="1239"/>
        <v>0</v>
      </c>
      <c r="Z1174">
        <f t="shared" si="1240"/>
        <v>0</v>
      </c>
      <c r="AA1174" s="2">
        <f t="shared" si="1241"/>
        <v>60</v>
      </c>
      <c r="AB1174" s="2" t="str">
        <f t="shared" si="1242"/>
        <v>Under 1.5</v>
      </c>
      <c r="AC1174" s="6"/>
      <c r="AD1174" s="6" t="str">
        <f t="shared" si="1243"/>
        <v>Over 0.5</v>
      </c>
      <c r="AE1174" s="6" t="str">
        <f t="shared" si="1244"/>
        <v>LOST</v>
      </c>
      <c r="AF1174" s="6"/>
      <c r="AG1174">
        <f t="shared" si="1245"/>
        <v>0</v>
      </c>
      <c r="AH1174">
        <f t="shared" si="1246"/>
        <v>2</v>
      </c>
      <c r="AI1174">
        <f t="shared" si="1247"/>
        <v>0</v>
      </c>
      <c r="AJ1174">
        <f t="shared" si="1248"/>
        <v>0</v>
      </c>
      <c r="AK1174" s="2" t="str">
        <f t="shared" si="1249"/>
        <v>-</v>
      </c>
      <c r="AL1174" s="2" t="str">
        <f t="shared" si="1250"/>
        <v>-</v>
      </c>
    </row>
    <row r="1175" spans="2:38">
      <c r="B1175" t="s">
        <v>67</v>
      </c>
      <c r="C1175" s="10">
        <v>0.95833333333333337</v>
      </c>
      <c r="D1175" s="9" t="s">
        <v>20</v>
      </c>
      <c r="E1175" s="2" t="s">
        <v>0</v>
      </c>
      <c r="F1175" s="8" t="s">
        <v>172</v>
      </c>
      <c r="G1175" s="2">
        <v>34</v>
      </c>
      <c r="H1175" s="2">
        <v>51</v>
      </c>
      <c r="I1175" s="2">
        <v>15</v>
      </c>
      <c r="J1175" s="2" t="s">
        <v>1</v>
      </c>
      <c r="K1175" s="2">
        <v>1</v>
      </c>
      <c r="L1175" s="2">
        <v>19</v>
      </c>
      <c r="M1175" s="3" t="s">
        <v>13</v>
      </c>
      <c r="N1175" s="3" t="s">
        <v>13</v>
      </c>
      <c r="O1175" s="2">
        <v>51</v>
      </c>
      <c r="P1175" s="2" t="b">
        <v>1</v>
      </c>
      <c r="Q1175" s="2" t="s">
        <v>2</v>
      </c>
      <c r="R1175" s="2" t="s">
        <v>2</v>
      </c>
      <c r="S1175" s="44">
        <v>57</v>
      </c>
      <c r="T1175" s="44"/>
      <c r="U1175" s="20">
        <v>1.65</v>
      </c>
      <c r="V1175" s="11"/>
      <c r="W1175" s="2">
        <f t="shared" ref="W1175:W1198" si="1251">IF(H1175&gt;52,10,0)</f>
        <v>0</v>
      </c>
      <c r="X1175">
        <f t="shared" ref="X1175:X1198" si="1252">IF(L1175&gt;15,0,IF(L1175&lt;8,10,5))</f>
        <v>0</v>
      </c>
      <c r="Y1175">
        <f t="shared" ref="Y1175:Y1198" si="1253">IF(S1175&gt;60,10,IF(S1175&lt;49,0,5))</f>
        <v>5</v>
      </c>
      <c r="Z1175">
        <f t="shared" ref="Z1175:Z1198" si="1254">IF(T1175="Y",10,IF(T1175="C",5,0))</f>
        <v>0</v>
      </c>
      <c r="AA1175" s="2">
        <f t="shared" ref="AA1175:AA1198" si="1255">SUM(W1175:Z1175)+50</f>
        <v>55</v>
      </c>
      <c r="AB1175" s="2" t="str">
        <f t="shared" ref="AB1175:AB1198" si="1256">IF(AA1175&lt;56,"Over 0.5","Under 1.5")</f>
        <v>Over 0.5</v>
      </c>
      <c r="AC1175" s="6"/>
      <c r="AD1175" s="6" t="str">
        <f t="shared" ref="AD1175:AD1198" si="1257">IF(M1175="1-0","Under 1.5",IF(M1175="0-0","Under 1.5",IF(M1175="0-1","Under 1.5","Over 0.5")))</f>
        <v>Over 0.5</v>
      </c>
      <c r="AE1175" s="6" t="str">
        <f t="shared" ref="AE1175:AE1198" si="1258">IF(M1175="?",M1175,IF(AB1175=AD1175,"WON",IF(M1175="0-1","WON",IF(M1175="1-0","WON","LOST"))))</f>
        <v>?</v>
      </c>
      <c r="AF1175" s="6"/>
      <c r="AG1175">
        <f t="shared" ref="AG1175:AG1198" si="1259">IF(H1175&gt;52,6,IF(H1175=52,5,IF(H1175=51,4,IF(H1175=50,3,IF(H1175=49,2,IF(H1175=48,1,0))))))</f>
        <v>4</v>
      </c>
      <c r="AH1175">
        <f t="shared" ref="AH1175:AH1198" si="1260">IF(L1175&lt;8,2,0)</f>
        <v>0</v>
      </c>
      <c r="AI1175">
        <f t="shared" ref="AI1175:AI1198" si="1261">IF(S1175&gt;49,2,0)</f>
        <v>2</v>
      </c>
      <c r="AJ1175">
        <f t="shared" ref="AJ1175:AJ1198" si="1262">IF(SUM(AH1175:AI1175)=4,SUM(AG1175:AI1175),0)</f>
        <v>0</v>
      </c>
      <c r="AK1175" s="2" t="str">
        <f t="shared" ref="AK1175:AK1198" si="1263">IF(AJ1175=10,"A1",IF(AJ1175=9,"A2",IF(AJ1175=8,"A3",IF(AJ1175=7,"A4",IF(AJ1175=6,"A5","-")))))</f>
        <v>-</v>
      </c>
      <c r="AL1175" s="2" t="str">
        <f t="shared" ref="AL1175:AL1198" si="1264">IF(AND(L1175&lt;11,U1175&lt;1.75,AA1175&gt;65,OR((AND(S1175&gt;49,S1175&lt;61,T1175="Y")),(AND(S1175&lt;48,T1175="Y")),(AND(S1175&gt;60,T1175="N")),(AND(S1175&gt;60,T1175="Y")),(AND(S1175&gt;60,T1175="C")))),"Pick","-")</f>
        <v>-</v>
      </c>
    </row>
    <row r="1176" spans="2:38">
      <c r="B1176" t="s">
        <v>152</v>
      </c>
      <c r="C1176" s="10">
        <v>0</v>
      </c>
      <c r="D1176" s="9" t="s">
        <v>1512</v>
      </c>
      <c r="E1176" s="2" t="s">
        <v>0</v>
      </c>
      <c r="F1176" s="8" t="s">
        <v>1146</v>
      </c>
      <c r="G1176" s="2">
        <v>31</v>
      </c>
      <c r="H1176" s="2">
        <v>46</v>
      </c>
      <c r="I1176" s="2">
        <v>23</v>
      </c>
      <c r="J1176" s="2" t="s">
        <v>1</v>
      </c>
      <c r="K1176" s="2" t="s">
        <v>1</v>
      </c>
      <c r="L1176" s="2">
        <v>8</v>
      </c>
      <c r="M1176" s="3" t="s">
        <v>13</v>
      </c>
      <c r="N1176" s="3" t="s">
        <v>13</v>
      </c>
      <c r="O1176" s="2">
        <v>46</v>
      </c>
      <c r="P1176" s="2" t="b">
        <v>1</v>
      </c>
      <c r="Q1176" s="2" t="b">
        <v>1</v>
      </c>
      <c r="R1176" s="2" t="s">
        <v>2</v>
      </c>
      <c r="S1176" s="44">
        <v>57</v>
      </c>
      <c r="T1176" s="44"/>
      <c r="U1176" s="20">
        <v>1.55</v>
      </c>
      <c r="V1176" s="11"/>
      <c r="W1176" s="2">
        <f t="shared" si="1251"/>
        <v>0</v>
      </c>
      <c r="X1176">
        <f t="shared" si="1252"/>
        <v>5</v>
      </c>
      <c r="Y1176">
        <f t="shared" si="1253"/>
        <v>5</v>
      </c>
      <c r="Z1176">
        <f t="shared" si="1254"/>
        <v>0</v>
      </c>
      <c r="AA1176" s="2">
        <f t="shared" si="1255"/>
        <v>60</v>
      </c>
      <c r="AB1176" s="2" t="str">
        <f t="shared" si="1256"/>
        <v>Under 1.5</v>
      </c>
      <c r="AC1176" s="6"/>
      <c r="AD1176" s="6" t="str">
        <f t="shared" si="1257"/>
        <v>Over 0.5</v>
      </c>
      <c r="AE1176" s="6" t="str">
        <f t="shared" si="1258"/>
        <v>?</v>
      </c>
      <c r="AF1176" s="6"/>
      <c r="AG1176">
        <f t="shared" si="1259"/>
        <v>0</v>
      </c>
      <c r="AH1176">
        <f t="shared" si="1260"/>
        <v>0</v>
      </c>
      <c r="AI1176">
        <f t="shared" si="1261"/>
        <v>2</v>
      </c>
      <c r="AJ1176">
        <f t="shared" si="1262"/>
        <v>0</v>
      </c>
      <c r="AK1176" s="2" t="str">
        <f t="shared" si="1263"/>
        <v>-</v>
      </c>
      <c r="AL1176" s="2" t="str">
        <f t="shared" si="1264"/>
        <v>-</v>
      </c>
    </row>
    <row r="1177" spans="2:38">
      <c r="B1177" t="s">
        <v>209</v>
      </c>
      <c r="C1177" s="10">
        <v>0</v>
      </c>
      <c r="D1177" s="9" t="s">
        <v>203</v>
      </c>
      <c r="E1177" s="2" t="s">
        <v>0</v>
      </c>
      <c r="F1177" s="8" t="s">
        <v>1513</v>
      </c>
      <c r="G1177" s="2">
        <v>24</v>
      </c>
      <c r="H1177" s="2">
        <v>44</v>
      </c>
      <c r="I1177" s="2">
        <v>32</v>
      </c>
      <c r="J1177" s="2" t="s">
        <v>1</v>
      </c>
      <c r="K1177" s="2">
        <v>1</v>
      </c>
      <c r="L1177" s="2">
        <v>8</v>
      </c>
      <c r="M1177" s="3" t="s">
        <v>13</v>
      </c>
      <c r="N1177" s="3" t="s">
        <v>13</v>
      </c>
      <c r="O1177" s="2">
        <v>44</v>
      </c>
      <c r="P1177" s="2" t="b">
        <v>1</v>
      </c>
      <c r="Q1177" s="2" t="s">
        <v>2</v>
      </c>
      <c r="R1177" s="2" t="s">
        <v>2</v>
      </c>
      <c r="S1177" s="44">
        <v>56</v>
      </c>
      <c r="T1177" s="44"/>
      <c r="U1177" s="20">
        <v>1.75</v>
      </c>
      <c r="V1177" s="11"/>
      <c r="W1177" s="2">
        <f t="shared" si="1251"/>
        <v>0</v>
      </c>
      <c r="X1177">
        <f t="shared" si="1252"/>
        <v>5</v>
      </c>
      <c r="Y1177">
        <f t="shared" si="1253"/>
        <v>5</v>
      </c>
      <c r="Z1177">
        <f t="shared" si="1254"/>
        <v>0</v>
      </c>
      <c r="AA1177" s="2">
        <f t="shared" si="1255"/>
        <v>60</v>
      </c>
      <c r="AB1177" s="2" t="str">
        <f t="shared" si="1256"/>
        <v>Under 1.5</v>
      </c>
      <c r="AC1177" s="6"/>
      <c r="AD1177" s="6" t="str">
        <f t="shared" si="1257"/>
        <v>Over 0.5</v>
      </c>
      <c r="AE1177" s="6" t="str">
        <f t="shared" si="1258"/>
        <v>?</v>
      </c>
      <c r="AF1177" s="6"/>
      <c r="AG1177">
        <f t="shared" si="1259"/>
        <v>0</v>
      </c>
      <c r="AH1177">
        <f t="shared" si="1260"/>
        <v>0</v>
      </c>
      <c r="AI1177">
        <f t="shared" si="1261"/>
        <v>2</v>
      </c>
      <c r="AJ1177">
        <f t="shared" si="1262"/>
        <v>0</v>
      </c>
      <c r="AK1177" s="2" t="str">
        <f t="shared" si="1263"/>
        <v>-</v>
      </c>
      <c r="AL1177" s="2" t="str">
        <f t="shared" si="1264"/>
        <v>-</v>
      </c>
    </row>
    <row r="1178" spans="2:38">
      <c r="B1178" t="s">
        <v>166</v>
      </c>
      <c r="C1178" s="10">
        <v>3.125E-2</v>
      </c>
      <c r="D1178" s="9" t="s">
        <v>1286</v>
      </c>
      <c r="E1178" s="2" t="s">
        <v>0</v>
      </c>
      <c r="F1178" s="8" t="s">
        <v>1514</v>
      </c>
      <c r="G1178" s="2">
        <v>11</v>
      </c>
      <c r="H1178" s="2">
        <v>54</v>
      </c>
      <c r="I1178" s="2">
        <v>34</v>
      </c>
      <c r="J1178" s="2" t="s">
        <v>1</v>
      </c>
      <c r="K1178" s="2">
        <v>2</v>
      </c>
      <c r="L1178" s="2">
        <v>23</v>
      </c>
      <c r="M1178" s="3" t="s">
        <v>13</v>
      </c>
      <c r="N1178" s="3" t="s">
        <v>13</v>
      </c>
      <c r="O1178" s="2" t="b">
        <v>1</v>
      </c>
      <c r="P1178" s="2" t="b">
        <v>1</v>
      </c>
      <c r="Q1178" s="2" t="s">
        <v>2</v>
      </c>
      <c r="R1178" s="2" t="s">
        <v>2</v>
      </c>
      <c r="S1178" s="44">
        <v>66</v>
      </c>
      <c r="T1178" s="44" t="s">
        <v>12</v>
      </c>
      <c r="U1178" s="20">
        <v>1.85</v>
      </c>
      <c r="V1178" s="11"/>
      <c r="W1178" s="2">
        <f t="shared" si="1251"/>
        <v>10</v>
      </c>
      <c r="X1178">
        <f t="shared" si="1252"/>
        <v>0</v>
      </c>
      <c r="Y1178">
        <f t="shared" si="1253"/>
        <v>10</v>
      </c>
      <c r="Z1178">
        <f t="shared" si="1254"/>
        <v>0</v>
      </c>
      <c r="AA1178" s="2">
        <f t="shared" si="1255"/>
        <v>70</v>
      </c>
      <c r="AB1178" s="2" t="str">
        <f t="shared" si="1256"/>
        <v>Under 1.5</v>
      </c>
      <c r="AC1178" s="6"/>
      <c r="AD1178" s="6" t="str">
        <f t="shared" si="1257"/>
        <v>Over 0.5</v>
      </c>
      <c r="AE1178" s="6" t="str">
        <f t="shared" si="1258"/>
        <v>?</v>
      </c>
      <c r="AF1178" s="6"/>
      <c r="AG1178">
        <f t="shared" si="1259"/>
        <v>6</v>
      </c>
      <c r="AH1178">
        <f t="shared" si="1260"/>
        <v>0</v>
      </c>
      <c r="AI1178">
        <f t="shared" si="1261"/>
        <v>2</v>
      </c>
      <c r="AJ1178">
        <f t="shared" si="1262"/>
        <v>0</v>
      </c>
      <c r="AK1178" s="2" t="str">
        <f t="shared" si="1263"/>
        <v>-</v>
      </c>
      <c r="AL1178" s="2" t="str">
        <f t="shared" si="1264"/>
        <v>-</v>
      </c>
    </row>
    <row r="1179" spans="2:38">
      <c r="B1179" t="s">
        <v>155</v>
      </c>
      <c r="C1179" s="10">
        <v>4.1666666666666664E-2</v>
      </c>
      <c r="D1179" s="9" t="s">
        <v>1428</v>
      </c>
      <c r="E1179" s="2" t="s">
        <v>0</v>
      </c>
      <c r="F1179" s="8" t="s">
        <v>174</v>
      </c>
      <c r="G1179" s="2">
        <v>15</v>
      </c>
      <c r="H1179" s="2">
        <v>56</v>
      </c>
      <c r="I1179" s="2">
        <v>29</v>
      </c>
      <c r="J1179" s="2" t="s">
        <v>1</v>
      </c>
      <c r="K1179" s="2">
        <v>2</v>
      </c>
      <c r="L1179" s="2">
        <v>14</v>
      </c>
      <c r="M1179" s="3" t="s">
        <v>13</v>
      </c>
      <c r="N1179" s="3" t="s">
        <v>13</v>
      </c>
      <c r="O1179" s="2" t="b">
        <v>1</v>
      </c>
      <c r="P1179" s="2" t="b">
        <v>1</v>
      </c>
      <c r="Q1179" s="2" t="s">
        <v>2</v>
      </c>
      <c r="R1179" s="2" t="s">
        <v>2</v>
      </c>
      <c r="S1179" s="44">
        <v>36</v>
      </c>
      <c r="T1179" s="44" t="s">
        <v>12</v>
      </c>
      <c r="U1179" s="20">
        <v>1.55</v>
      </c>
      <c r="V1179" s="11"/>
      <c r="W1179" s="2">
        <f t="shared" si="1251"/>
        <v>10</v>
      </c>
      <c r="X1179">
        <f t="shared" si="1252"/>
        <v>5</v>
      </c>
      <c r="Y1179">
        <f t="shared" si="1253"/>
        <v>0</v>
      </c>
      <c r="Z1179">
        <f t="shared" si="1254"/>
        <v>0</v>
      </c>
      <c r="AA1179" s="2">
        <f t="shared" si="1255"/>
        <v>65</v>
      </c>
      <c r="AB1179" s="2" t="str">
        <f t="shared" si="1256"/>
        <v>Under 1.5</v>
      </c>
      <c r="AC1179" s="6"/>
      <c r="AD1179" s="6" t="str">
        <f t="shared" si="1257"/>
        <v>Over 0.5</v>
      </c>
      <c r="AE1179" s="6" t="str">
        <f t="shared" si="1258"/>
        <v>?</v>
      </c>
      <c r="AF1179" s="6"/>
      <c r="AG1179">
        <f t="shared" si="1259"/>
        <v>6</v>
      </c>
      <c r="AH1179">
        <f t="shared" si="1260"/>
        <v>0</v>
      </c>
      <c r="AI1179">
        <f t="shared" si="1261"/>
        <v>0</v>
      </c>
      <c r="AJ1179">
        <f t="shared" si="1262"/>
        <v>0</v>
      </c>
      <c r="AK1179" s="2" t="str">
        <f t="shared" si="1263"/>
        <v>-</v>
      </c>
      <c r="AL1179" s="2" t="str">
        <f t="shared" si="1264"/>
        <v>-</v>
      </c>
    </row>
    <row r="1180" spans="2:38">
      <c r="B1180" t="s">
        <v>67</v>
      </c>
      <c r="C1180" s="10">
        <v>5.2083333333333336E-2</v>
      </c>
      <c r="D1180" s="9" t="s">
        <v>1515</v>
      </c>
      <c r="E1180" s="2" t="s">
        <v>0</v>
      </c>
      <c r="F1180" s="8" t="s">
        <v>966</v>
      </c>
      <c r="G1180" s="2">
        <v>32</v>
      </c>
      <c r="H1180" s="2">
        <v>47</v>
      </c>
      <c r="I1180" s="2">
        <v>21</v>
      </c>
      <c r="J1180" s="2" t="s">
        <v>1</v>
      </c>
      <c r="K1180" s="2" t="s">
        <v>1</v>
      </c>
      <c r="L1180" s="2">
        <v>11</v>
      </c>
      <c r="M1180" s="3" t="s">
        <v>13</v>
      </c>
      <c r="N1180" s="3" t="s">
        <v>13</v>
      </c>
      <c r="O1180" s="2">
        <v>47</v>
      </c>
      <c r="P1180" s="2" t="b">
        <v>1</v>
      </c>
      <c r="Q1180" s="2" t="b">
        <v>1</v>
      </c>
      <c r="R1180" s="2" t="s">
        <v>2</v>
      </c>
      <c r="S1180" s="44">
        <v>53</v>
      </c>
      <c r="T1180" s="44" t="s">
        <v>10</v>
      </c>
      <c r="U1180" s="20">
        <v>1.4</v>
      </c>
      <c r="V1180" s="11"/>
      <c r="W1180" s="2">
        <f t="shared" si="1251"/>
        <v>0</v>
      </c>
      <c r="X1180">
        <f t="shared" si="1252"/>
        <v>5</v>
      </c>
      <c r="Y1180">
        <f t="shared" si="1253"/>
        <v>5</v>
      </c>
      <c r="Z1180">
        <f t="shared" si="1254"/>
        <v>10</v>
      </c>
      <c r="AA1180" s="2">
        <f t="shared" si="1255"/>
        <v>70</v>
      </c>
      <c r="AB1180" s="2" t="str">
        <f t="shared" si="1256"/>
        <v>Under 1.5</v>
      </c>
      <c r="AC1180" s="6"/>
      <c r="AD1180" s="6" t="str">
        <f t="shared" si="1257"/>
        <v>Over 0.5</v>
      </c>
      <c r="AE1180" s="6" t="str">
        <f t="shared" si="1258"/>
        <v>?</v>
      </c>
      <c r="AF1180" s="6"/>
      <c r="AG1180">
        <f t="shared" si="1259"/>
        <v>0</v>
      </c>
      <c r="AH1180">
        <f t="shared" si="1260"/>
        <v>0</v>
      </c>
      <c r="AI1180">
        <f t="shared" si="1261"/>
        <v>2</v>
      </c>
      <c r="AJ1180">
        <f t="shared" si="1262"/>
        <v>0</v>
      </c>
      <c r="AK1180" s="2" t="str">
        <f t="shared" si="1263"/>
        <v>-</v>
      </c>
      <c r="AL1180" s="2" t="str">
        <f t="shared" si="1264"/>
        <v>-</v>
      </c>
    </row>
    <row r="1181" spans="2:38">
      <c r="B1181" t="s">
        <v>330</v>
      </c>
      <c r="C1181" s="10">
        <v>5.2083333333333336E-2</v>
      </c>
      <c r="D1181" s="9" t="s">
        <v>1356</v>
      </c>
      <c r="E1181" s="2" t="s">
        <v>0</v>
      </c>
      <c r="F1181" s="8" t="s">
        <v>1516</v>
      </c>
      <c r="G1181" s="2">
        <v>34</v>
      </c>
      <c r="H1181" s="2">
        <v>57</v>
      </c>
      <c r="I1181" s="2">
        <v>9</v>
      </c>
      <c r="J1181" s="2" t="s">
        <v>1</v>
      </c>
      <c r="K1181" s="2" t="s">
        <v>1</v>
      </c>
      <c r="L1181" s="2">
        <v>25</v>
      </c>
      <c r="M1181" s="3" t="s">
        <v>13</v>
      </c>
      <c r="N1181" s="3" t="s">
        <v>13</v>
      </c>
      <c r="O1181" s="2" t="b">
        <v>1</v>
      </c>
      <c r="P1181" s="2" t="b">
        <v>1</v>
      </c>
      <c r="Q1181" s="2" t="b">
        <v>1</v>
      </c>
      <c r="R1181" s="2" t="s">
        <v>2</v>
      </c>
      <c r="S1181" s="44">
        <v>42</v>
      </c>
      <c r="T1181" s="44" t="s">
        <v>10</v>
      </c>
      <c r="U1181" s="20">
        <v>1.7</v>
      </c>
      <c r="V1181" s="11"/>
      <c r="W1181" s="2">
        <f t="shared" si="1251"/>
        <v>10</v>
      </c>
      <c r="X1181">
        <f t="shared" si="1252"/>
        <v>0</v>
      </c>
      <c r="Y1181">
        <f t="shared" si="1253"/>
        <v>0</v>
      </c>
      <c r="Z1181">
        <f t="shared" si="1254"/>
        <v>10</v>
      </c>
      <c r="AA1181" s="2">
        <f t="shared" si="1255"/>
        <v>70</v>
      </c>
      <c r="AB1181" s="2" t="str">
        <f t="shared" si="1256"/>
        <v>Under 1.5</v>
      </c>
      <c r="AC1181" s="6"/>
      <c r="AD1181" s="6" t="str">
        <f t="shared" si="1257"/>
        <v>Over 0.5</v>
      </c>
      <c r="AE1181" s="6" t="str">
        <f t="shared" si="1258"/>
        <v>?</v>
      </c>
      <c r="AF1181" s="6"/>
      <c r="AG1181">
        <f t="shared" si="1259"/>
        <v>6</v>
      </c>
      <c r="AH1181">
        <f t="shared" si="1260"/>
        <v>0</v>
      </c>
      <c r="AI1181">
        <f t="shared" si="1261"/>
        <v>0</v>
      </c>
      <c r="AJ1181">
        <f t="shared" si="1262"/>
        <v>0</v>
      </c>
      <c r="AK1181" s="2" t="str">
        <f t="shared" si="1263"/>
        <v>-</v>
      </c>
      <c r="AL1181" s="2" t="str">
        <f t="shared" si="1264"/>
        <v>-</v>
      </c>
    </row>
    <row r="1182" spans="2:38">
      <c r="B1182" t="s">
        <v>1359</v>
      </c>
      <c r="C1182" s="10">
        <v>6.25E-2</v>
      </c>
      <c r="D1182" s="9" t="s">
        <v>1580</v>
      </c>
      <c r="E1182" s="2" t="s">
        <v>0</v>
      </c>
      <c r="F1182" s="8" t="s">
        <v>1581</v>
      </c>
      <c r="G1182" s="2">
        <v>36</v>
      </c>
      <c r="H1182" s="2">
        <v>50</v>
      </c>
      <c r="I1182" s="2">
        <v>14</v>
      </c>
      <c r="J1182" s="2" t="s">
        <v>1</v>
      </c>
      <c r="K1182" s="2">
        <v>2</v>
      </c>
      <c r="L1182" s="2">
        <v>22</v>
      </c>
      <c r="M1182" s="3" t="s">
        <v>13</v>
      </c>
      <c r="N1182" s="3" t="s">
        <v>13</v>
      </c>
      <c r="O1182" s="2">
        <v>50</v>
      </c>
      <c r="P1182" s="2" t="b">
        <v>1</v>
      </c>
      <c r="Q1182" s="2" t="s">
        <v>2</v>
      </c>
      <c r="R1182" s="2" t="s">
        <v>2</v>
      </c>
      <c r="S1182" s="44">
        <v>65</v>
      </c>
      <c r="T1182" s="44" t="s">
        <v>11</v>
      </c>
      <c r="U1182" s="20">
        <v>1.55</v>
      </c>
      <c r="V1182" s="11"/>
      <c r="W1182" s="2">
        <f t="shared" si="1251"/>
        <v>0</v>
      </c>
      <c r="X1182">
        <f t="shared" si="1252"/>
        <v>0</v>
      </c>
      <c r="Y1182">
        <f t="shared" si="1253"/>
        <v>10</v>
      </c>
      <c r="Z1182">
        <f t="shared" si="1254"/>
        <v>5</v>
      </c>
      <c r="AA1182" s="2">
        <f t="shared" si="1255"/>
        <v>65</v>
      </c>
      <c r="AB1182" s="2" t="str">
        <f t="shared" si="1256"/>
        <v>Under 1.5</v>
      </c>
      <c r="AC1182" s="6"/>
      <c r="AD1182" s="6" t="str">
        <f t="shared" si="1257"/>
        <v>Over 0.5</v>
      </c>
      <c r="AE1182" s="6" t="str">
        <f t="shared" si="1258"/>
        <v>?</v>
      </c>
      <c r="AF1182" s="6"/>
      <c r="AG1182">
        <f t="shared" si="1259"/>
        <v>3</v>
      </c>
      <c r="AH1182">
        <f t="shared" si="1260"/>
        <v>0</v>
      </c>
      <c r="AI1182">
        <f t="shared" si="1261"/>
        <v>2</v>
      </c>
      <c r="AJ1182">
        <f t="shared" si="1262"/>
        <v>0</v>
      </c>
      <c r="AK1182" s="2" t="str">
        <f t="shared" si="1263"/>
        <v>-</v>
      </c>
      <c r="AL1182" s="2" t="str">
        <f t="shared" si="1264"/>
        <v>-</v>
      </c>
    </row>
    <row r="1183" spans="2:38">
      <c r="B1183" t="s">
        <v>442</v>
      </c>
      <c r="C1183" s="10">
        <v>8.3333333333333329E-2</v>
      </c>
      <c r="D1183" s="9" t="s">
        <v>1517</v>
      </c>
      <c r="E1183" s="2" t="s">
        <v>0</v>
      </c>
      <c r="F1183" s="8" t="s">
        <v>1518</v>
      </c>
      <c r="G1183" s="2">
        <v>43</v>
      </c>
      <c r="H1183" s="2">
        <v>43</v>
      </c>
      <c r="I1183" s="2">
        <v>14</v>
      </c>
      <c r="J1183" s="2">
        <v>1</v>
      </c>
      <c r="K1183" s="2">
        <v>1</v>
      </c>
      <c r="L1183" s="2">
        <v>29</v>
      </c>
      <c r="M1183" s="3" t="s">
        <v>13</v>
      </c>
      <c r="N1183" s="3" t="s">
        <v>13</v>
      </c>
      <c r="O1183" s="2">
        <v>43</v>
      </c>
      <c r="P1183" s="2" t="b">
        <v>0</v>
      </c>
      <c r="Q1183" s="2" t="s">
        <v>2</v>
      </c>
      <c r="R1183" s="2" t="s">
        <v>2</v>
      </c>
      <c r="S1183" s="44">
        <v>43</v>
      </c>
      <c r="T1183" s="44" t="s">
        <v>12</v>
      </c>
      <c r="U1183" s="20">
        <v>1.7</v>
      </c>
      <c r="V1183" s="11"/>
      <c r="W1183" s="2">
        <f t="shared" si="1251"/>
        <v>0</v>
      </c>
      <c r="X1183">
        <f t="shared" si="1252"/>
        <v>0</v>
      </c>
      <c r="Y1183">
        <f t="shared" si="1253"/>
        <v>0</v>
      </c>
      <c r="Z1183">
        <f t="shared" si="1254"/>
        <v>0</v>
      </c>
      <c r="AA1183" s="2">
        <f t="shared" si="1255"/>
        <v>50</v>
      </c>
      <c r="AB1183" s="2" t="str">
        <f t="shared" si="1256"/>
        <v>Over 0.5</v>
      </c>
      <c r="AC1183" s="6"/>
      <c r="AD1183" s="6" t="str">
        <f t="shared" si="1257"/>
        <v>Over 0.5</v>
      </c>
      <c r="AE1183" s="6" t="str">
        <f t="shared" si="1258"/>
        <v>?</v>
      </c>
      <c r="AF1183" s="6"/>
      <c r="AG1183">
        <f t="shared" si="1259"/>
        <v>0</v>
      </c>
      <c r="AH1183">
        <f t="shared" si="1260"/>
        <v>0</v>
      </c>
      <c r="AI1183">
        <f t="shared" si="1261"/>
        <v>0</v>
      </c>
      <c r="AJ1183">
        <f t="shared" si="1262"/>
        <v>0</v>
      </c>
      <c r="AK1183" s="2" t="str">
        <f t="shared" si="1263"/>
        <v>-</v>
      </c>
      <c r="AL1183" s="2" t="str">
        <f t="shared" si="1264"/>
        <v>-</v>
      </c>
    </row>
    <row r="1184" spans="2:38">
      <c r="B1184" t="s">
        <v>156</v>
      </c>
      <c r="C1184" s="10">
        <v>8.3333333333333329E-2</v>
      </c>
      <c r="D1184" s="9" t="s">
        <v>869</v>
      </c>
      <c r="E1184" s="2" t="s">
        <v>0</v>
      </c>
      <c r="F1184" s="8" t="s">
        <v>1519</v>
      </c>
      <c r="G1184" s="2">
        <v>28</v>
      </c>
      <c r="H1184" s="2">
        <v>51</v>
      </c>
      <c r="I1184" s="2">
        <v>21</v>
      </c>
      <c r="J1184" s="2" t="s">
        <v>1</v>
      </c>
      <c r="K1184" s="2" t="s">
        <v>1</v>
      </c>
      <c r="L1184" s="2">
        <v>7</v>
      </c>
      <c r="M1184" s="3" t="s">
        <v>13</v>
      </c>
      <c r="N1184" s="3" t="s">
        <v>13</v>
      </c>
      <c r="O1184" s="2">
        <v>51</v>
      </c>
      <c r="P1184" s="2" t="b">
        <v>1</v>
      </c>
      <c r="Q1184" s="2" t="b">
        <v>1</v>
      </c>
      <c r="R1184" s="2" t="s">
        <v>2</v>
      </c>
      <c r="S1184" s="44">
        <v>67</v>
      </c>
      <c r="T1184" s="44" t="s">
        <v>12</v>
      </c>
      <c r="U1184" s="20">
        <v>1.8</v>
      </c>
      <c r="V1184" s="11"/>
      <c r="W1184" s="2">
        <f t="shared" si="1251"/>
        <v>0</v>
      </c>
      <c r="X1184">
        <f t="shared" si="1252"/>
        <v>10</v>
      </c>
      <c r="Y1184">
        <f t="shared" si="1253"/>
        <v>10</v>
      </c>
      <c r="Z1184">
        <f t="shared" si="1254"/>
        <v>0</v>
      </c>
      <c r="AA1184" s="2">
        <f t="shared" si="1255"/>
        <v>70</v>
      </c>
      <c r="AB1184" s="2" t="str">
        <f t="shared" si="1256"/>
        <v>Under 1.5</v>
      </c>
      <c r="AC1184" s="6"/>
      <c r="AD1184" s="6" t="str">
        <f t="shared" si="1257"/>
        <v>Over 0.5</v>
      </c>
      <c r="AE1184" s="6" t="str">
        <f t="shared" si="1258"/>
        <v>?</v>
      </c>
      <c r="AF1184" s="6"/>
      <c r="AG1184">
        <f t="shared" si="1259"/>
        <v>4</v>
      </c>
      <c r="AH1184">
        <f t="shared" si="1260"/>
        <v>2</v>
      </c>
      <c r="AI1184">
        <f t="shared" si="1261"/>
        <v>2</v>
      </c>
      <c r="AJ1184">
        <f t="shared" si="1262"/>
        <v>8</v>
      </c>
      <c r="AK1184" s="2" t="str">
        <f t="shared" si="1263"/>
        <v>A3</v>
      </c>
      <c r="AL1184" s="2" t="str">
        <f t="shared" si="1264"/>
        <v>-</v>
      </c>
    </row>
    <row r="1185" spans="2:38">
      <c r="B1185" t="s">
        <v>455</v>
      </c>
      <c r="C1185" s="10">
        <v>0.38541666666666669</v>
      </c>
      <c r="D1185" s="9" t="s">
        <v>1088</v>
      </c>
      <c r="E1185" s="2" t="s">
        <v>0</v>
      </c>
      <c r="F1185" s="8" t="s">
        <v>701</v>
      </c>
      <c r="G1185" s="2">
        <v>33</v>
      </c>
      <c r="H1185" s="2">
        <v>60</v>
      </c>
      <c r="I1185" s="2">
        <v>6</v>
      </c>
      <c r="J1185" s="2" t="s">
        <v>1</v>
      </c>
      <c r="K1185" s="2">
        <v>1</v>
      </c>
      <c r="L1185" s="2">
        <v>27</v>
      </c>
      <c r="M1185" s="3" t="s">
        <v>13</v>
      </c>
      <c r="N1185" s="3" t="s">
        <v>13</v>
      </c>
      <c r="O1185" s="2" t="b">
        <v>1</v>
      </c>
      <c r="P1185" s="2" t="b">
        <v>1</v>
      </c>
      <c r="Q1185" s="2" t="s">
        <v>2</v>
      </c>
      <c r="R1185" s="2" t="s">
        <v>2</v>
      </c>
      <c r="S1185" s="44">
        <v>37</v>
      </c>
      <c r="T1185" s="44" t="s">
        <v>12</v>
      </c>
      <c r="U1185" s="20">
        <v>1.8</v>
      </c>
      <c r="V1185" s="11"/>
      <c r="W1185" s="2">
        <f t="shared" si="1251"/>
        <v>10</v>
      </c>
      <c r="X1185">
        <f t="shared" si="1252"/>
        <v>0</v>
      </c>
      <c r="Y1185">
        <f t="shared" si="1253"/>
        <v>0</v>
      </c>
      <c r="Z1185">
        <f t="shared" si="1254"/>
        <v>0</v>
      </c>
      <c r="AA1185" s="2">
        <f t="shared" si="1255"/>
        <v>60</v>
      </c>
      <c r="AB1185" s="2" t="str">
        <f t="shared" si="1256"/>
        <v>Under 1.5</v>
      </c>
      <c r="AC1185" s="6"/>
      <c r="AD1185" s="6" t="str">
        <f t="shared" si="1257"/>
        <v>Over 0.5</v>
      </c>
      <c r="AE1185" s="6" t="str">
        <f t="shared" si="1258"/>
        <v>?</v>
      </c>
      <c r="AF1185" s="6"/>
      <c r="AG1185">
        <f t="shared" si="1259"/>
        <v>6</v>
      </c>
      <c r="AH1185">
        <f t="shared" si="1260"/>
        <v>0</v>
      </c>
      <c r="AI1185">
        <f t="shared" si="1261"/>
        <v>0</v>
      </c>
      <c r="AJ1185">
        <f t="shared" si="1262"/>
        <v>0</v>
      </c>
      <c r="AK1185" s="2" t="str">
        <f t="shared" si="1263"/>
        <v>-</v>
      </c>
      <c r="AL1185" s="2" t="str">
        <f t="shared" si="1264"/>
        <v>-</v>
      </c>
    </row>
    <row r="1186" spans="2:38">
      <c r="B1186" t="s">
        <v>644</v>
      </c>
      <c r="C1186" s="10">
        <v>0.39583333333333331</v>
      </c>
      <c r="D1186" s="9" t="s">
        <v>872</v>
      </c>
      <c r="E1186" s="2" t="s">
        <v>0</v>
      </c>
      <c r="F1186" s="8" t="s">
        <v>1180</v>
      </c>
      <c r="G1186" s="2">
        <v>10</v>
      </c>
      <c r="H1186" s="2">
        <v>63</v>
      </c>
      <c r="I1186" s="2">
        <v>28</v>
      </c>
      <c r="J1186" s="2" t="s">
        <v>1</v>
      </c>
      <c r="K1186" s="2">
        <v>1</v>
      </c>
      <c r="L1186" s="2">
        <v>18</v>
      </c>
      <c r="M1186" s="3" t="s">
        <v>13</v>
      </c>
      <c r="N1186" s="3" t="s">
        <v>13</v>
      </c>
      <c r="O1186" s="2" t="b">
        <v>1</v>
      </c>
      <c r="P1186" s="2" t="b">
        <v>1</v>
      </c>
      <c r="Q1186" s="2" t="s">
        <v>2</v>
      </c>
      <c r="R1186" s="2" t="s">
        <v>2</v>
      </c>
      <c r="S1186" s="44">
        <v>47</v>
      </c>
      <c r="T1186" s="44" t="s">
        <v>12</v>
      </c>
      <c r="U1186" s="20">
        <v>2</v>
      </c>
      <c r="V1186" s="11"/>
      <c r="W1186" s="2">
        <f t="shared" si="1251"/>
        <v>10</v>
      </c>
      <c r="X1186">
        <f t="shared" si="1252"/>
        <v>0</v>
      </c>
      <c r="Y1186">
        <f t="shared" si="1253"/>
        <v>0</v>
      </c>
      <c r="Z1186">
        <f t="shared" si="1254"/>
        <v>0</v>
      </c>
      <c r="AA1186" s="2">
        <f t="shared" si="1255"/>
        <v>60</v>
      </c>
      <c r="AB1186" s="2" t="str">
        <f t="shared" si="1256"/>
        <v>Under 1.5</v>
      </c>
      <c r="AC1186" s="6"/>
      <c r="AD1186" s="6" t="str">
        <f t="shared" si="1257"/>
        <v>Over 0.5</v>
      </c>
      <c r="AE1186" s="6" t="str">
        <f t="shared" si="1258"/>
        <v>?</v>
      </c>
      <c r="AF1186" s="6"/>
      <c r="AG1186">
        <f t="shared" si="1259"/>
        <v>6</v>
      </c>
      <c r="AH1186">
        <f t="shared" si="1260"/>
        <v>0</v>
      </c>
      <c r="AI1186">
        <f t="shared" si="1261"/>
        <v>0</v>
      </c>
      <c r="AJ1186">
        <f t="shared" si="1262"/>
        <v>0</v>
      </c>
      <c r="AK1186" s="2" t="str">
        <f t="shared" si="1263"/>
        <v>-</v>
      </c>
      <c r="AL1186" s="2" t="str">
        <f t="shared" si="1264"/>
        <v>-</v>
      </c>
    </row>
    <row r="1187" spans="2:38">
      <c r="B1187" t="s">
        <v>52</v>
      </c>
      <c r="C1187" s="10">
        <v>0.45833333333333331</v>
      </c>
      <c r="D1187" s="9" t="s">
        <v>1520</v>
      </c>
      <c r="E1187" s="2" t="s">
        <v>0</v>
      </c>
      <c r="F1187" s="8" t="s">
        <v>114</v>
      </c>
      <c r="G1187" s="2">
        <v>31</v>
      </c>
      <c r="H1187" s="2">
        <v>46</v>
      </c>
      <c r="I1187" s="2">
        <v>23</v>
      </c>
      <c r="J1187" s="2" t="s">
        <v>1</v>
      </c>
      <c r="K1187" s="2">
        <v>1</v>
      </c>
      <c r="L1187" s="2">
        <v>8</v>
      </c>
      <c r="M1187" s="3" t="s">
        <v>13</v>
      </c>
      <c r="N1187" s="3" t="s">
        <v>13</v>
      </c>
      <c r="O1187" s="2">
        <v>46</v>
      </c>
      <c r="P1187" s="2" t="b">
        <v>1</v>
      </c>
      <c r="Q1187" s="2" t="s">
        <v>2</v>
      </c>
      <c r="R1187" s="2" t="s">
        <v>2</v>
      </c>
      <c r="S1187" s="44">
        <v>25</v>
      </c>
      <c r="T1187" s="44" t="s">
        <v>12</v>
      </c>
      <c r="U1187" s="20">
        <v>1.7</v>
      </c>
      <c r="V1187" s="11"/>
      <c r="W1187" s="2">
        <f t="shared" si="1251"/>
        <v>0</v>
      </c>
      <c r="X1187">
        <f t="shared" si="1252"/>
        <v>5</v>
      </c>
      <c r="Y1187">
        <f t="shared" si="1253"/>
        <v>0</v>
      </c>
      <c r="Z1187">
        <f t="shared" si="1254"/>
        <v>0</v>
      </c>
      <c r="AA1187" s="2">
        <f t="shared" si="1255"/>
        <v>55</v>
      </c>
      <c r="AB1187" s="2" t="str">
        <f t="shared" si="1256"/>
        <v>Over 0.5</v>
      </c>
      <c r="AC1187" s="6"/>
      <c r="AD1187" s="6" t="str">
        <f t="shared" si="1257"/>
        <v>Over 0.5</v>
      </c>
      <c r="AE1187" s="6" t="str">
        <f t="shared" si="1258"/>
        <v>?</v>
      </c>
      <c r="AF1187" s="6"/>
      <c r="AG1187">
        <f t="shared" si="1259"/>
        <v>0</v>
      </c>
      <c r="AH1187">
        <f t="shared" si="1260"/>
        <v>0</v>
      </c>
      <c r="AI1187">
        <f t="shared" si="1261"/>
        <v>0</v>
      </c>
      <c r="AJ1187">
        <f t="shared" si="1262"/>
        <v>0</v>
      </c>
      <c r="AK1187" s="2" t="str">
        <f t="shared" si="1263"/>
        <v>-</v>
      </c>
      <c r="AL1187" s="2" t="str">
        <f t="shared" si="1264"/>
        <v>-</v>
      </c>
    </row>
    <row r="1188" spans="2:38">
      <c r="B1188" t="s">
        <v>452</v>
      </c>
      <c r="C1188" s="10">
        <v>0.45833333333333331</v>
      </c>
      <c r="D1188" s="9" t="s">
        <v>1020</v>
      </c>
      <c r="E1188" s="2" t="s">
        <v>0</v>
      </c>
      <c r="F1188" s="8" t="s">
        <v>1183</v>
      </c>
      <c r="G1188" s="2">
        <v>17</v>
      </c>
      <c r="H1188" s="2">
        <v>57</v>
      </c>
      <c r="I1188" s="2">
        <v>26</v>
      </c>
      <c r="J1188" s="2" t="s">
        <v>1</v>
      </c>
      <c r="K1188" s="2">
        <v>2</v>
      </c>
      <c r="L1188" s="2">
        <v>9</v>
      </c>
      <c r="M1188" s="3" t="s">
        <v>13</v>
      </c>
      <c r="N1188" s="3" t="s">
        <v>13</v>
      </c>
      <c r="O1188" s="2" t="b">
        <v>1</v>
      </c>
      <c r="P1188" s="2" t="b">
        <v>1</v>
      </c>
      <c r="Q1188" s="2" t="s">
        <v>2</v>
      </c>
      <c r="R1188" s="2" t="s">
        <v>2</v>
      </c>
      <c r="S1188" s="44">
        <v>39</v>
      </c>
      <c r="T1188" s="44"/>
      <c r="U1188" s="20"/>
      <c r="V1188" s="11"/>
      <c r="W1188" s="2">
        <f t="shared" si="1251"/>
        <v>10</v>
      </c>
      <c r="X1188">
        <f t="shared" si="1252"/>
        <v>5</v>
      </c>
      <c r="Y1188">
        <f t="shared" si="1253"/>
        <v>0</v>
      </c>
      <c r="Z1188">
        <f t="shared" si="1254"/>
        <v>0</v>
      </c>
      <c r="AA1188" s="2">
        <f t="shared" si="1255"/>
        <v>65</v>
      </c>
      <c r="AB1188" s="2" t="str">
        <f t="shared" si="1256"/>
        <v>Under 1.5</v>
      </c>
      <c r="AC1188" s="6"/>
      <c r="AD1188" s="6" t="str">
        <f t="shared" si="1257"/>
        <v>Over 0.5</v>
      </c>
      <c r="AE1188" s="6" t="str">
        <f t="shared" si="1258"/>
        <v>?</v>
      </c>
      <c r="AF1188" s="6"/>
      <c r="AG1188">
        <f t="shared" si="1259"/>
        <v>6</v>
      </c>
      <c r="AH1188">
        <f t="shared" si="1260"/>
        <v>0</v>
      </c>
      <c r="AI1188">
        <f t="shared" si="1261"/>
        <v>0</v>
      </c>
      <c r="AJ1188">
        <f t="shared" si="1262"/>
        <v>0</v>
      </c>
      <c r="AK1188" s="2" t="str">
        <f t="shared" si="1263"/>
        <v>-</v>
      </c>
      <c r="AL1188" s="2" t="str">
        <f t="shared" si="1264"/>
        <v>-</v>
      </c>
    </row>
    <row r="1189" spans="2:38">
      <c r="B1189" t="s">
        <v>72</v>
      </c>
      <c r="C1189" s="10">
        <v>0.47916666666666669</v>
      </c>
      <c r="D1189" s="9" t="s">
        <v>1187</v>
      </c>
      <c r="E1189" s="2" t="s">
        <v>0</v>
      </c>
      <c r="F1189" s="8" t="s">
        <v>1453</v>
      </c>
      <c r="G1189" s="2">
        <v>28</v>
      </c>
      <c r="H1189" s="2">
        <v>46</v>
      </c>
      <c r="I1189" s="2">
        <v>26</v>
      </c>
      <c r="J1189" s="2" t="s">
        <v>1</v>
      </c>
      <c r="K1189" s="2" t="s">
        <v>1</v>
      </c>
      <c r="L1189" s="2">
        <v>2</v>
      </c>
      <c r="M1189" s="3" t="s">
        <v>13</v>
      </c>
      <c r="N1189" s="3" t="s">
        <v>13</v>
      </c>
      <c r="O1189" s="2">
        <v>46</v>
      </c>
      <c r="P1189" s="2" t="b">
        <v>1</v>
      </c>
      <c r="Q1189" s="2" t="b">
        <v>1</v>
      </c>
      <c r="R1189" s="2" t="b">
        <v>1</v>
      </c>
      <c r="S1189" s="44">
        <v>51</v>
      </c>
      <c r="T1189" s="44" t="s">
        <v>10</v>
      </c>
      <c r="U1189" s="20">
        <v>1.8</v>
      </c>
      <c r="V1189" s="11"/>
      <c r="W1189" s="2">
        <f t="shared" si="1251"/>
        <v>0</v>
      </c>
      <c r="X1189">
        <f t="shared" si="1252"/>
        <v>10</v>
      </c>
      <c r="Y1189">
        <f t="shared" si="1253"/>
        <v>5</v>
      </c>
      <c r="Z1189">
        <f t="shared" si="1254"/>
        <v>10</v>
      </c>
      <c r="AA1189" s="2">
        <f t="shared" si="1255"/>
        <v>75</v>
      </c>
      <c r="AB1189" s="2" t="str">
        <f t="shared" si="1256"/>
        <v>Under 1.5</v>
      </c>
      <c r="AC1189" s="6"/>
      <c r="AD1189" s="6" t="str">
        <f t="shared" si="1257"/>
        <v>Over 0.5</v>
      </c>
      <c r="AE1189" s="6" t="str">
        <f t="shared" si="1258"/>
        <v>?</v>
      </c>
      <c r="AF1189" s="6"/>
      <c r="AG1189">
        <f t="shared" si="1259"/>
        <v>0</v>
      </c>
      <c r="AH1189">
        <f t="shared" si="1260"/>
        <v>2</v>
      </c>
      <c r="AI1189">
        <f t="shared" si="1261"/>
        <v>2</v>
      </c>
      <c r="AJ1189">
        <f t="shared" si="1262"/>
        <v>4</v>
      </c>
      <c r="AK1189" s="2" t="str">
        <f t="shared" si="1263"/>
        <v>-</v>
      </c>
      <c r="AL1189" s="2" t="str">
        <f t="shared" si="1264"/>
        <v>-</v>
      </c>
    </row>
    <row r="1190" spans="2:38">
      <c r="B1190" t="s">
        <v>72</v>
      </c>
      <c r="C1190" s="10">
        <v>0.47916666666666669</v>
      </c>
      <c r="D1190" s="9" t="s">
        <v>876</v>
      </c>
      <c r="E1190" s="2" t="s">
        <v>0</v>
      </c>
      <c r="F1190" s="8" t="s">
        <v>1050</v>
      </c>
      <c r="G1190" s="2">
        <v>20</v>
      </c>
      <c r="H1190" s="2">
        <v>49</v>
      </c>
      <c r="I1190" s="2">
        <v>31</v>
      </c>
      <c r="J1190" s="2" t="s">
        <v>1</v>
      </c>
      <c r="K1190" s="2">
        <v>2</v>
      </c>
      <c r="L1190" s="2">
        <v>11</v>
      </c>
      <c r="M1190" s="3" t="s">
        <v>13</v>
      </c>
      <c r="N1190" s="3" t="s">
        <v>13</v>
      </c>
      <c r="O1190" s="2">
        <v>49</v>
      </c>
      <c r="P1190" s="2" t="b">
        <v>1</v>
      </c>
      <c r="Q1190" s="2" t="s">
        <v>2</v>
      </c>
      <c r="R1190" s="2" t="s">
        <v>2</v>
      </c>
      <c r="S1190" s="44">
        <v>38</v>
      </c>
      <c r="T1190" s="44" t="s">
        <v>12</v>
      </c>
      <c r="U1190" s="20">
        <v>1.6</v>
      </c>
      <c r="V1190" s="11"/>
      <c r="W1190" s="2">
        <f t="shared" si="1251"/>
        <v>0</v>
      </c>
      <c r="X1190">
        <f t="shared" si="1252"/>
        <v>5</v>
      </c>
      <c r="Y1190">
        <f t="shared" si="1253"/>
        <v>0</v>
      </c>
      <c r="Z1190">
        <f t="shared" si="1254"/>
        <v>0</v>
      </c>
      <c r="AA1190" s="2">
        <f t="shared" si="1255"/>
        <v>55</v>
      </c>
      <c r="AB1190" s="2" t="str">
        <f t="shared" si="1256"/>
        <v>Over 0.5</v>
      </c>
      <c r="AC1190" s="6"/>
      <c r="AD1190" s="6" t="str">
        <f t="shared" si="1257"/>
        <v>Over 0.5</v>
      </c>
      <c r="AE1190" s="6" t="str">
        <f t="shared" si="1258"/>
        <v>?</v>
      </c>
      <c r="AF1190" s="6"/>
      <c r="AG1190">
        <f t="shared" si="1259"/>
        <v>2</v>
      </c>
      <c r="AH1190">
        <f t="shared" si="1260"/>
        <v>0</v>
      </c>
      <c r="AI1190">
        <f t="shared" si="1261"/>
        <v>0</v>
      </c>
      <c r="AJ1190">
        <f t="shared" si="1262"/>
        <v>0</v>
      </c>
      <c r="AK1190" s="2" t="str">
        <f t="shared" si="1263"/>
        <v>-</v>
      </c>
      <c r="AL1190" s="2" t="str">
        <f t="shared" si="1264"/>
        <v>-</v>
      </c>
    </row>
    <row r="1191" spans="2:38">
      <c r="B1191" t="s">
        <v>313</v>
      </c>
      <c r="C1191" s="10">
        <v>0.48958333333333331</v>
      </c>
      <c r="D1191" s="9" t="s">
        <v>1521</v>
      </c>
      <c r="E1191" s="2" t="s">
        <v>0</v>
      </c>
      <c r="F1191" s="8" t="s">
        <v>1031</v>
      </c>
      <c r="G1191" s="2">
        <v>33</v>
      </c>
      <c r="H1191" s="2">
        <v>49</v>
      </c>
      <c r="I1191" s="2">
        <v>19</v>
      </c>
      <c r="J1191" s="2" t="s">
        <v>1</v>
      </c>
      <c r="K1191" s="2">
        <v>1</v>
      </c>
      <c r="L1191" s="2">
        <v>14</v>
      </c>
      <c r="M1191" s="3" t="s">
        <v>13</v>
      </c>
      <c r="N1191" s="3" t="s">
        <v>13</v>
      </c>
      <c r="O1191" s="2">
        <v>49</v>
      </c>
      <c r="P1191" s="2" t="b">
        <v>1</v>
      </c>
      <c r="Q1191" s="2" t="s">
        <v>2</v>
      </c>
      <c r="R1191" s="2" t="s">
        <v>2</v>
      </c>
      <c r="S1191" s="44">
        <v>65</v>
      </c>
      <c r="T1191" s="44"/>
      <c r="U1191" s="20">
        <v>1.8</v>
      </c>
      <c r="V1191" s="11"/>
      <c r="W1191" s="2">
        <f t="shared" si="1251"/>
        <v>0</v>
      </c>
      <c r="X1191">
        <f t="shared" si="1252"/>
        <v>5</v>
      </c>
      <c r="Y1191">
        <f t="shared" si="1253"/>
        <v>10</v>
      </c>
      <c r="Z1191">
        <f t="shared" si="1254"/>
        <v>0</v>
      </c>
      <c r="AA1191" s="2">
        <f t="shared" si="1255"/>
        <v>65</v>
      </c>
      <c r="AB1191" s="2" t="str">
        <f t="shared" si="1256"/>
        <v>Under 1.5</v>
      </c>
      <c r="AC1191" s="6"/>
      <c r="AD1191" s="6" t="str">
        <f t="shared" si="1257"/>
        <v>Over 0.5</v>
      </c>
      <c r="AE1191" s="6" t="str">
        <f t="shared" si="1258"/>
        <v>?</v>
      </c>
      <c r="AF1191" s="6"/>
      <c r="AG1191">
        <f t="shared" si="1259"/>
        <v>2</v>
      </c>
      <c r="AH1191">
        <f t="shared" si="1260"/>
        <v>0</v>
      </c>
      <c r="AI1191">
        <f t="shared" si="1261"/>
        <v>2</v>
      </c>
      <c r="AJ1191">
        <f t="shared" si="1262"/>
        <v>0</v>
      </c>
      <c r="AK1191" s="2" t="str">
        <f t="shared" si="1263"/>
        <v>-</v>
      </c>
      <c r="AL1191" s="2" t="str">
        <f t="shared" si="1264"/>
        <v>-</v>
      </c>
    </row>
    <row r="1192" spans="2:38">
      <c r="B1192" t="s">
        <v>211</v>
      </c>
      <c r="C1192" s="10">
        <v>0.5</v>
      </c>
      <c r="D1192" s="9" t="s">
        <v>1522</v>
      </c>
      <c r="E1192" s="2" t="s">
        <v>0</v>
      </c>
      <c r="F1192" s="8" t="s">
        <v>276</v>
      </c>
      <c r="G1192" s="2">
        <v>24</v>
      </c>
      <c r="H1192" s="2">
        <v>43</v>
      </c>
      <c r="I1192" s="2">
        <v>33</v>
      </c>
      <c r="J1192" s="2" t="s">
        <v>1</v>
      </c>
      <c r="K1192" s="2" t="s">
        <v>1</v>
      </c>
      <c r="L1192" s="2">
        <v>9</v>
      </c>
      <c r="M1192" s="3" t="s">
        <v>13</v>
      </c>
      <c r="N1192" s="3" t="s">
        <v>13</v>
      </c>
      <c r="O1192" s="2">
        <v>43</v>
      </c>
      <c r="P1192" s="2" t="b">
        <v>1</v>
      </c>
      <c r="Q1192" s="2" t="b">
        <v>1</v>
      </c>
      <c r="R1192" s="2" t="s">
        <v>2</v>
      </c>
      <c r="S1192" s="44">
        <v>63</v>
      </c>
      <c r="T1192" s="44" t="s">
        <v>10</v>
      </c>
      <c r="U1192" s="20">
        <v>1.5</v>
      </c>
      <c r="V1192" s="11" t="s">
        <v>24</v>
      </c>
      <c r="W1192" s="2">
        <f t="shared" si="1251"/>
        <v>0</v>
      </c>
      <c r="X1192">
        <f t="shared" si="1252"/>
        <v>5</v>
      </c>
      <c r="Y1192">
        <f t="shared" si="1253"/>
        <v>10</v>
      </c>
      <c r="Z1192">
        <f t="shared" si="1254"/>
        <v>10</v>
      </c>
      <c r="AA1192" s="2">
        <f t="shared" si="1255"/>
        <v>75</v>
      </c>
      <c r="AB1192" s="2" t="str">
        <f t="shared" si="1256"/>
        <v>Under 1.5</v>
      </c>
      <c r="AC1192" s="6"/>
      <c r="AD1192" s="6" t="str">
        <f t="shared" si="1257"/>
        <v>Over 0.5</v>
      </c>
      <c r="AE1192" s="6" t="str">
        <f t="shared" si="1258"/>
        <v>?</v>
      </c>
      <c r="AF1192" s="6"/>
      <c r="AG1192">
        <f t="shared" si="1259"/>
        <v>0</v>
      </c>
      <c r="AH1192">
        <f t="shared" si="1260"/>
        <v>0</v>
      </c>
      <c r="AI1192">
        <f t="shared" si="1261"/>
        <v>2</v>
      </c>
      <c r="AJ1192">
        <f t="shared" si="1262"/>
        <v>0</v>
      </c>
      <c r="AK1192" s="2" t="str">
        <f t="shared" si="1263"/>
        <v>-</v>
      </c>
      <c r="AL1192" s="2" t="str">
        <f t="shared" si="1264"/>
        <v>Pick</v>
      </c>
    </row>
    <row r="1193" spans="2:38">
      <c r="B1193" t="s">
        <v>53</v>
      </c>
      <c r="C1193" s="10">
        <v>0.5</v>
      </c>
      <c r="D1193" s="9" t="s">
        <v>339</v>
      </c>
      <c r="E1193" s="2" t="s">
        <v>0</v>
      </c>
      <c r="F1193" s="8" t="s">
        <v>116</v>
      </c>
      <c r="G1193" s="2">
        <v>32</v>
      </c>
      <c r="H1193" s="2">
        <v>44</v>
      </c>
      <c r="I1193" s="2">
        <v>25</v>
      </c>
      <c r="J1193" s="2" t="s">
        <v>1</v>
      </c>
      <c r="K1193" s="2">
        <v>1</v>
      </c>
      <c r="L1193" s="2">
        <v>7</v>
      </c>
      <c r="M1193" s="3" t="s">
        <v>13</v>
      </c>
      <c r="N1193" s="3" t="s">
        <v>13</v>
      </c>
      <c r="O1193" s="2">
        <v>44</v>
      </c>
      <c r="P1193" s="2" t="b">
        <v>1</v>
      </c>
      <c r="Q1193" s="2" t="s">
        <v>2</v>
      </c>
      <c r="R1193" s="2" t="s">
        <v>2</v>
      </c>
      <c r="S1193" s="44">
        <v>30</v>
      </c>
      <c r="T1193" s="44" t="s">
        <v>12</v>
      </c>
      <c r="U1193" s="20">
        <v>1.8</v>
      </c>
      <c r="V1193" s="11"/>
      <c r="W1193" s="2">
        <f t="shared" si="1251"/>
        <v>0</v>
      </c>
      <c r="X1193">
        <f t="shared" si="1252"/>
        <v>10</v>
      </c>
      <c r="Y1193">
        <f t="shared" si="1253"/>
        <v>0</v>
      </c>
      <c r="Z1193">
        <f t="shared" si="1254"/>
        <v>0</v>
      </c>
      <c r="AA1193" s="2">
        <f t="shared" si="1255"/>
        <v>60</v>
      </c>
      <c r="AB1193" s="2" t="str">
        <f t="shared" si="1256"/>
        <v>Under 1.5</v>
      </c>
      <c r="AC1193" s="6"/>
      <c r="AD1193" s="6" t="str">
        <f t="shared" si="1257"/>
        <v>Over 0.5</v>
      </c>
      <c r="AE1193" s="6" t="str">
        <f t="shared" si="1258"/>
        <v>?</v>
      </c>
      <c r="AF1193" s="6"/>
      <c r="AG1193">
        <f t="shared" si="1259"/>
        <v>0</v>
      </c>
      <c r="AH1193">
        <f t="shared" si="1260"/>
        <v>2</v>
      </c>
      <c r="AI1193">
        <f t="shared" si="1261"/>
        <v>0</v>
      </c>
      <c r="AJ1193">
        <f t="shared" si="1262"/>
        <v>0</v>
      </c>
      <c r="AK1193" s="2" t="str">
        <f t="shared" si="1263"/>
        <v>-</v>
      </c>
      <c r="AL1193" s="2" t="str">
        <f t="shared" si="1264"/>
        <v>-</v>
      </c>
    </row>
    <row r="1194" spans="2:38">
      <c r="B1194" t="s">
        <v>315</v>
      </c>
      <c r="C1194" s="10">
        <v>0.5</v>
      </c>
      <c r="D1194" s="9" t="s">
        <v>310</v>
      </c>
      <c r="E1194" s="2" t="s">
        <v>0</v>
      </c>
      <c r="F1194" s="8" t="s">
        <v>319</v>
      </c>
      <c r="G1194" s="2">
        <v>16</v>
      </c>
      <c r="H1194" s="2">
        <v>65</v>
      </c>
      <c r="I1194" s="2">
        <v>19</v>
      </c>
      <c r="J1194" s="2" t="s">
        <v>1</v>
      </c>
      <c r="K1194" s="2" t="s">
        <v>1</v>
      </c>
      <c r="L1194" s="2">
        <v>3</v>
      </c>
      <c r="M1194" s="3" t="s">
        <v>13</v>
      </c>
      <c r="N1194" s="3" t="s">
        <v>13</v>
      </c>
      <c r="O1194" s="2" t="b">
        <v>1</v>
      </c>
      <c r="P1194" s="2" t="b">
        <v>1</v>
      </c>
      <c r="Q1194" s="2" t="b">
        <v>1</v>
      </c>
      <c r="R1194" s="2" t="b">
        <v>1</v>
      </c>
      <c r="S1194" s="44">
        <v>69</v>
      </c>
      <c r="T1194" s="44" t="s">
        <v>10</v>
      </c>
      <c r="U1194" s="20">
        <v>1.5</v>
      </c>
      <c r="V1194" s="11"/>
      <c r="W1194" s="2">
        <f t="shared" si="1251"/>
        <v>10</v>
      </c>
      <c r="X1194">
        <f t="shared" si="1252"/>
        <v>10</v>
      </c>
      <c r="Y1194">
        <f t="shared" si="1253"/>
        <v>10</v>
      </c>
      <c r="Z1194">
        <f t="shared" si="1254"/>
        <v>10</v>
      </c>
      <c r="AA1194" s="2">
        <f t="shared" si="1255"/>
        <v>90</v>
      </c>
      <c r="AB1194" s="2" t="str">
        <f t="shared" si="1256"/>
        <v>Under 1.5</v>
      </c>
      <c r="AC1194" s="6"/>
      <c r="AD1194" s="6" t="str">
        <f t="shared" si="1257"/>
        <v>Over 0.5</v>
      </c>
      <c r="AE1194" s="6" t="str">
        <f t="shared" si="1258"/>
        <v>?</v>
      </c>
      <c r="AF1194" s="6"/>
      <c r="AG1194">
        <f t="shared" si="1259"/>
        <v>6</v>
      </c>
      <c r="AH1194">
        <f t="shared" si="1260"/>
        <v>2</v>
      </c>
      <c r="AI1194">
        <f t="shared" si="1261"/>
        <v>2</v>
      </c>
      <c r="AJ1194">
        <f t="shared" si="1262"/>
        <v>10</v>
      </c>
      <c r="AK1194" s="2" t="str">
        <f t="shared" si="1263"/>
        <v>A1</v>
      </c>
      <c r="AL1194" s="2" t="str">
        <f t="shared" si="1264"/>
        <v>Pick</v>
      </c>
    </row>
    <row r="1195" spans="2:38">
      <c r="B1195" t="s">
        <v>315</v>
      </c>
      <c r="C1195" s="10">
        <v>0.5</v>
      </c>
      <c r="D1195" s="9" t="s">
        <v>318</v>
      </c>
      <c r="E1195" s="2" t="s">
        <v>0</v>
      </c>
      <c r="F1195" s="8" t="s">
        <v>1179</v>
      </c>
      <c r="G1195" s="2">
        <v>24</v>
      </c>
      <c r="H1195" s="2">
        <v>56</v>
      </c>
      <c r="I1195" s="2">
        <v>21</v>
      </c>
      <c r="J1195" s="2" t="s">
        <v>1</v>
      </c>
      <c r="K1195" s="2" t="s">
        <v>1</v>
      </c>
      <c r="L1195" s="2">
        <v>3</v>
      </c>
      <c r="M1195" s="3" t="s">
        <v>13</v>
      </c>
      <c r="N1195" s="3" t="s">
        <v>13</v>
      </c>
      <c r="O1195" s="2" t="b">
        <v>1</v>
      </c>
      <c r="P1195" s="2" t="b">
        <v>1</v>
      </c>
      <c r="Q1195" s="2" t="b">
        <v>1</v>
      </c>
      <c r="R1195" s="2" t="b">
        <v>1</v>
      </c>
      <c r="S1195" s="44">
        <v>71</v>
      </c>
      <c r="T1195" s="44" t="s">
        <v>10</v>
      </c>
      <c r="U1195" s="20">
        <v>1.5</v>
      </c>
      <c r="V1195" s="11"/>
      <c r="W1195" s="2">
        <f t="shared" si="1251"/>
        <v>10</v>
      </c>
      <c r="X1195">
        <f t="shared" si="1252"/>
        <v>10</v>
      </c>
      <c r="Y1195">
        <f t="shared" si="1253"/>
        <v>10</v>
      </c>
      <c r="Z1195">
        <f t="shared" si="1254"/>
        <v>10</v>
      </c>
      <c r="AA1195" s="2">
        <f t="shared" si="1255"/>
        <v>90</v>
      </c>
      <c r="AB1195" s="2" t="str">
        <f t="shared" si="1256"/>
        <v>Under 1.5</v>
      </c>
      <c r="AC1195" s="6"/>
      <c r="AD1195" s="6" t="str">
        <f t="shared" si="1257"/>
        <v>Over 0.5</v>
      </c>
      <c r="AE1195" s="6" t="str">
        <f t="shared" si="1258"/>
        <v>?</v>
      </c>
      <c r="AF1195" s="6"/>
      <c r="AG1195">
        <f t="shared" si="1259"/>
        <v>6</v>
      </c>
      <c r="AH1195">
        <f t="shared" si="1260"/>
        <v>2</v>
      </c>
      <c r="AI1195">
        <f t="shared" si="1261"/>
        <v>2</v>
      </c>
      <c r="AJ1195">
        <f t="shared" si="1262"/>
        <v>10</v>
      </c>
      <c r="AK1195" s="2" t="str">
        <f t="shared" si="1263"/>
        <v>A1</v>
      </c>
      <c r="AL1195" s="2" t="str">
        <f t="shared" si="1264"/>
        <v>Pick</v>
      </c>
    </row>
    <row r="1196" spans="2:38">
      <c r="B1196" t="s">
        <v>447</v>
      </c>
      <c r="C1196" s="10">
        <v>0.5</v>
      </c>
      <c r="D1196" s="9" t="s">
        <v>424</v>
      </c>
      <c r="E1196" s="2" t="s">
        <v>0</v>
      </c>
      <c r="F1196" s="8" t="s">
        <v>1205</v>
      </c>
      <c r="G1196" s="2">
        <v>40</v>
      </c>
      <c r="H1196" s="2">
        <v>46</v>
      </c>
      <c r="I1196" s="2">
        <v>14</v>
      </c>
      <c r="J1196" s="2" t="s">
        <v>1</v>
      </c>
      <c r="K1196" s="2">
        <v>1</v>
      </c>
      <c r="L1196" s="2">
        <v>26</v>
      </c>
      <c r="M1196" s="3" t="s">
        <v>13</v>
      </c>
      <c r="N1196" s="3" t="s">
        <v>13</v>
      </c>
      <c r="O1196" s="2">
        <v>46</v>
      </c>
      <c r="P1196" s="2" t="b">
        <v>1</v>
      </c>
      <c r="Q1196" s="2" t="s">
        <v>2</v>
      </c>
      <c r="R1196" s="2" t="s">
        <v>2</v>
      </c>
      <c r="S1196" s="44">
        <v>53</v>
      </c>
      <c r="T1196" s="44" t="s">
        <v>12</v>
      </c>
      <c r="U1196" s="20">
        <v>2</v>
      </c>
      <c r="V1196" s="11"/>
      <c r="W1196" s="2">
        <f t="shared" si="1251"/>
        <v>0</v>
      </c>
      <c r="X1196">
        <f t="shared" si="1252"/>
        <v>0</v>
      </c>
      <c r="Y1196">
        <f t="shared" si="1253"/>
        <v>5</v>
      </c>
      <c r="Z1196">
        <f t="shared" si="1254"/>
        <v>0</v>
      </c>
      <c r="AA1196" s="2">
        <f t="shared" si="1255"/>
        <v>55</v>
      </c>
      <c r="AB1196" s="2" t="str">
        <f t="shared" si="1256"/>
        <v>Over 0.5</v>
      </c>
      <c r="AC1196" s="6"/>
      <c r="AD1196" s="6" t="str">
        <f t="shared" si="1257"/>
        <v>Over 0.5</v>
      </c>
      <c r="AE1196" s="6" t="str">
        <f t="shared" si="1258"/>
        <v>?</v>
      </c>
      <c r="AF1196" s="6"/>
      <c r="AG1196">
        <f t="shared" si="1259"/>
        <v>0</v>
      </c>
      <c r="AH1196">
        <f t="shared" si="1260"/>
        <v>0</v>
      </c>
      <c r="AI1196">
        <f t="shared" si="1261"/>
        <v>2</v>
      </c>
      <c r="AJ1196">
        <f t="shared" si="1262"/>
        <v>0</v>
      </c>
      <c r="AK1196" s="2" t="str">
        <f t="shared" si="1263"/>
        <v>-</v>
      </c>
      <c r="AL1196" s="2" t="str">
        <f t="shared" si="1264"/>
        <v>-</v>
      </c>
    </row>
    <row r="1197" spans="2:38">
      <c r="B1197" t="s">
        <v>404</v>
      </c>
      <c r="C1197" s="10">
        <v>0.5</v>
      </c>
      <c r="D1197" s="9" t="s">
        <v>415</v>
      </c>
      <c r="E1197" s="2" t="s">
        <v>0</v>
      </c>
      <c r="F1197" s="8" t="s">
        <v>1233</v>
      </c>
      <c r="G1197" s="2">
        <v>21</v>
      </c>
      <c r="H1197" s="2">
        <v>53</v>
      </c>
      <c r="I1197" s="2">
        <v>26</v>
      </c>
      <c r="J1197" s="2" t="s">
        <v>1</v>
      </c>
      <c r="K1197" s="2">
        <v>2</v>
      </c>
      <c r="L1197" s="2">
        <v>5</v>
      </c>
      <c r="M1197" s="3" t="s">
        <v>13</v>
      </c>
      <c r="N1197" s="3" t="s">
        <v>13</v>
      </c>
      <c r="O1197" s="2" t="b">
        <v>1</v>
      </c>
      <c r="P1197" s="2" t="b">
        <v>1</v>
      </c>
      <c r="Q1197" s="2" t="s">
        <v>2</v>
      </c>
      <c r="R1197" s="2" t="b">
        <v>1</v>
      </c>
      <c r="S1197" s="44">
        <v>68</v>
      </c>
      <c r="T1197" s="44" t="s">
        <v>10</v>
      </c>
      <c r="U1197" s="20">
        <v>1.4</v>
      </c>
      <c r="V1197" s="11"/>
      <c r="W1197" s="2">
        <f t="shared" si="1251"/>
        <v>10</v>
      </c>
      <c r="X1197">
        <f t="shared" si="1252"/>
        <v>10</v>
      </c>
      <c r="Y1197">
        <f t="shared" si="1253"/>
        <v>10</v>
      </c>
      <c r="Z1197">
        <f t="shared" si="1254"/>
        <v>10</v>
      </c>
      <c r="AA1197" s="2">
        <f t="shared" si="1255"/>
        <v>90</v>
      </c>
      <c r="AB1197" s="2" t="str">
        <f t="shared" si="1256"/>
        <v>Under 1.5</v>
      </c>
      <c r="AC1197" s="6"/>
      <c r="AD1197" s="6" t="str">
        <f t="shared" si="1257"/>
        <v>Over 0.5</v>
      </c>
      <c r="AE1197" s="6" t="str">
        <f t="shared" si="1258"/>
        <v>?</v>
      </c>
      <c r="AF1197" s="6"/>
      <c r="AG1197">
        <f t="shared" si="1259"/>
        <v>6</v>
      </c>
      <c r="AH1197">
        <f t="shared" si="1260"/>
        <v>2</v>
      </c>
      <c r="AI1197">
        <f t="shared" si="1261"/>
        <v>2</v>
      </c>
      <c r="AJ1197">
        <f t="shared" si="1262"/>
        <v>10</v>
      </c>
      <c r="AK1197" s="2" t="str">
        <f t="shared" si="1263"/>
        <v>A1</v>
      </c>
      <c r="AL1197" s="2" t="str">
        <f t="shared" si="1264"/>
        <v>Pick</v>
      </c>
    </row>
    <row r="1198" spans="2:38">
      <c r="B1198" t="s">
        <v>646</v>
      </c>
      <c r="C1198" s="10">
        <v>0.5</v>
      </c>
      <c r="D1198" s="9" t="s">
        <v>792</v>
      </c>
      <c r="E1198" s="2" t="s">
        <v>0</v>
      </c>
      <c r="F1198" s="8" t="s">
        <v>775</v>
      </c>
      <c r="G1198" s="2">
        <v>24</v>
      </c>
      <c r="H1198" s="2">
        <v>66</v>
      </c>
      <c r="I1198" s="2">
        <v>10</v>
      </c>
      <c r="J1198" s="2" t="s">
        <v>1</v>
      </c>
      <c r="K1198" s="2">
        <v>1</v>
      </c>
      <c r="L1198" s="2">
        <v>14</v>
      </c>
      <c r="M1198" s="3" t="s">
        <v>13</v>
      </c>
      <c r="N1198" s="3" t="s">
        <v>13</v>
      </c>
      <c r="O1198" s="2" t="b">
        <v>1</v>
      </c>
      <c r="P1198" s="2" t="b">
        <v>1</v>
      </c>
      <c r="Q1198" s="2" t="s">
        <v>2</v>
      </c>
      <c r="R1198" s="2" t="s">
        <v>2</v>
      </c>
      <c r="S1198" s="44">
        <v>75</v>
      </c>
      <c r="T1198" s="44" t="s">
        <v>10</v>
      </c>
      <c r="U1198" s="20">
        <v>1.55</v>
      </c>
      <c r="V1198" s="11"/>
      <c r="W1198" s="2">
        <f t="shared" si="1251"/>
        <v>10</v>
      </c>
      <c r="X1198">
        <f t="shared" si="1252"/>
        <v>5</v>
      </c>
      <c r="Y1198">
        <f t="shared" si="1253"/>
        <v>10</v>
      </c>
      <c r="Z1198">
        <f t="shared" si="1254"/>
        <v>10</v>
      </c>
      <c r="AA1198" s="2">
        <f t="shared" si="1255"/>
        <v>85</v>
      </c>
      <c r="AB1198" s="2" t="str">
        <f t="shared" si="1256"/>
        <v>Under 1.5</v>
      </c>
      <c r="AC1198" s="6"/>
      <c r="AD1198" s="6" t="str">
        <f t="shared" si="1257"/>
        <v>Over 0.5</v>
      </c>
      <c r="AE1198" s="6" t="str">
        <f t="shared" si="1258"/>
        <v>?</v>
      </c>
      <c r="AF1198" s="6"/>
      <c r="AG1198">
        <f t="shared" si="1259"/>
        <v>6</v>
      </c>
      <c r="AH1198">
        <f t="shared" si="1260"/>
        <v>0</v>
      </c>
      <c r="AI1198">
        <f t="shared" si="1261"/>
        <v>2</v>
      </c>
      <c r="AJ1198">
        <f t="shared" si="1262"/>
        <v>0</v>
      </c>
      <c r="AK1198" s="2" t="str">
        <f t="shared" si="1263"/>
        <v>-</v>
      </c>
      <c r="AL1198" s="2" t="str">
        <f t="shared" si="1264"/>
        <v>-</v>
      </c>
    </row>
    <row r="1199" spans="2:38">
      <c r="B1199" t="s">
        <v>334</v>
      </c>
      <c r="C1199" s="10">
        <v>0.54166666666666663</v>
      </c>
      <c r="D1199" s="9" t="s">
        <v>667</v>
      </c>
      <c r="E1199" s="2" t="s">
        <v>0</v>
      </c>
      <c r="F1199" s="8" t="s">
        <v>371</v>
      </c>
      <c r="G1199" s="2">
        <v>35</v>
      </c>
      <c r="H1199" s="2">
        <v>45</v>
      </c>
      <c r="I1199" s="2">
        <v>20</v>
      </c>
      <c r="J1199" s="2" t="s">
        <v>1</v>
      </c>
      <c r="K1199" s="2">
        <v>1</v>
      </c>
      <c r="L1199" s="2">
        <v>15</v>
      </c>
      <c r="M1199" s="3" t="s">
        <v>13</v>
      </c>
      <c r="N1199" s="3" t="s">
        <v>13</v>
      </c>
      <c r="O1199" s="2">
        <v>45</v>
      </c>
      <c r="P1199" s="2" t="b">
        <v>1</v>
      </c>
      <c r="Q1199" s="2" t="s">
        <v>2</v>
      </c>
      <c r="R1199" s="2" t="s">
        <v>2</v>
      </c>
      <c r="S1199" s="44">
        <v>42</v>
      </c>
      <c r="T1199" s="44" t="s">
        <v>12</v>
      </c>
      <c r="U1199" s="20">
        <v>1.45</v>
      </c>
      <c r="V1199" s="11"/>
      <c r="W1199" s="2">
        <f t="shared" ref="W1199:W1225" si="1265">IF(H1199&gt;52,10,0)</f>
        <v>0</v>
      </c>
      <c r="X1199">
        <f t="shared" ref="X1199:X1225" si="1266">IF(L1199&gt;15,0,IF(L1199&lt;8,10,5))</f>
        <v>5</v>
      </c>
      <c r="Y1199">
        <f t="shared" ref="Y1199:Y1225" si="1267">IF(S1199&gt;60,10,IF(S1199&lt;49,0,5))</f>
        <v>0</v>
      </c>
      <c r="Z1199">
        <f t="shared" ref="Z1199:Z1225" si="1268">IF(T1199="Y",10,IF(T1199="C",5,0))</f>
        <v>0</v>
      </c>
      <c r="AA1199" s="2">
        <f t="shared" ref="AA1199:AA1225" si="1269">SUM(W1199:Z1199)+50</f>
        <v>55</v>
      </c>
      <c r="AB1199" s="2" t="str">
        <f t="shared" ref="AB1199:AB1225" si="1270">IF(AA1199&lt;56,"Over 0.5","Under 1.5")</f>
        <v>Over 0.5</v>
      </c>
      <c r="AC1199" s="6"/>
      <c r="AD1199" s="6" t="str">
        <f t="shared" ref="AD1199:AD1225" si="1271">IF(M1199="1-0","Under 1.5",IF(M1199="0-0","Under 1.5",IF(M1199="0-1","Under 1.5","Over 0.5")))</f>
        <v>Over 0.5</v>
      </c>
      <c r="AE1199" s="6" t="str">
        <f t="shared" ref="AE1199:AE1225" si="1272">IF(M1199="?",M1199,IF(AB1199=AD1199,"WON",IF(M1199="0-1","WON",IF(M1199="1-0","WON","LOST"))))</f>
        <v>?</v>
      </c>
      <c r="AF1199" s="6"/>
      <c r="AG1199">
        <f t="shared" ref="AG1199:AG1225" si="1273">IF(H1199&gt;52,6,IF(H1199=52,5,IF(H1199=51,4,IF(H1199=50,3,IF(H1199=49,2,IF(H1199=48,1,0))))))</f>
        <v>0</v>
      </c>
      <c r="AH1199">
        <f t="shared" ref="AH1199:AH1225" si="1274">IF(L1199&lt;8,2,0)</f>
        <v>0</v>
      </c>
      <c r="AI1199">
        <f t="shared" ref="AI1199:AI1225" si="1275">IF(S1199&gt;49,2,0)</f>
        <v>0</v>
      </c>
      <c r="AJ1199">
        <f t="shared" ref="AJ1199:AJ1225" si="1276">IF(SUM(AH1199:AI1199)=4,SUM(AG1199:AI1199),0)</f>
        <v>0</v>
      </c>
      <c r="AK1199" s="2" t="str">
        <f t="shared" ref="AK1199:AK1225" si="1277">IF(AJ1199=10,"A1",IF(AJ1199=9,"A2",IF(AJ1199=8,"A3",IF(AJ1199=7,"A4",IF(AJ1199=6,"A5","-")))))</f>
        <v>-</v>
      </c>
      <c r="AL1199" s="2" t="str">
        <f t="shared" ref="AL1199:AL1225" si="1278">IF(AND(L1199&lt;11,U1199&lt;1.75,AA1199&gt;65,OR((AND(S1199&gt;49,S1199&lt;61,T1199="Y")),(AND(S1199&lt;48,T1199="Y")),(AND(S1199&gt;60,T1199="N")),(AND(S1199&gt;60,T1199="Y")),(AND(S1199&gt;60,T1199="C")))),"Pick","-")</f>
        <v>-</v>
      </c>
    </row>
    <row r="1200" spans="2:38">
      <c r="B1200" t="s">
        <v>447</v>
      </c>
      <c r="C1200" s="10">
        <v>0.54166666666666663</v>
      </c>
      <c r="D1200" s="9" t="s">
        <v>445</v>
      </c>
      <c r="E1200" s="2" t="s">
        <v>0</v>
      </c>
      <c r="F1200" s="8" t="s">
        <v>463</v>
      </c>
      <c r="G1200" s="2">
        <v>25</v>
      </c>
      <c r="H1200" s="2">
        <v>57</v>
      </c>
      <c r="I1200" s="2">
        <v>18</v>
      </c>
      <c r="J1200" s="2" t="s">
        <v>1</v>
      </c>
      <c r="K1200" s="2" t="s">
        <v>1</v>
      </c>
      <c r="L1200" s="2">
        <v>7</v>
      </c>
      <c r="M1200" s="3" t="s">
        <v>13</v>
      </c>
      <c r="N1200" s="3" t="s">
        <v>13</v>
      </c>
      <c r="O1200" s="2" t="b">
        <v>1</v>
      </c>
      <c r="P1200" s="2" t="b">
        <v>1</v>
      </c>
      <c r="Q1200" s="2" t="b">
        <v>1</v>
      </c>
      <c r="R1200" s="2" t="s">
        <v>2</v>
      </c>
      <c r="S1200" s="44">
        <v>45</v>
      </c>
      <c r="T1200" s="44" t="s">
        <v>12</v>
      </c>
      <c r="U1200" s="20">
        <v>1.65</v>
      </c>
      <c r="V1200" s="11"/>
      <c r="W1200" s="2">
        <f t="shared" si="1265"/>
        <v>10</v>
      </c>
      <c r="X1200">
        <f t="shared" si="1266"/>
        <v>10</v>
      </c>
      <c r="Y1200">
        <f t="shared" si="1267"/>
        <v>0</v>
      </c>
      <c r="Z1200">
        <f t="shared" si="1268"/>
        <v>0</v>
      </c>
      <c r="AA1200" s="2">
        <f t="shared" si="1269"/>
        <v>70</v>
      </c>
      <c r="AB1200" s="2" t="str">
        <f t="shared" si="1270"/>
        <v>Under 1.5</v>
      </c>
      <c r="AC1200" s="6"/>
      <c r="AD1200" s="6" t="str">
        <f t="shared" si="1271"/>
        <v>Over 0.5</v>
      </c>
      <c r="AE1200" s="6" t="str">
        <f t="shared" si="1272"/>
        <v>?</v>
      </c>
      <c r="AF1200" s="6"/>
      <c r="AG1200">
        <f t="shared" si="1273"/>
        <v>6</v>
      </c>
      <c r="AH1200">
        <f t="shared" si="1274"/>
        <v>2</v>
      </c>
      <c r="AI1200">
        <f t="shared" si="1275"/>
        <v>0</v>
      </c>
      <c r="AJ1200">
        <f t="shared" si="1276"/>
        <v>0</v>
      </c>
      <c r="AK1200" s="2" t="str">
        <f t="shared" si="1277"/>
        <v>-</v>
      </c>
      <c r="AL1200" s="2" t="str">
        <f t="shared" si="1278"/>
        <v>-</v>
      </c>
    </row>
    <row r="1201" spans="2:38">
      <c r="B1201" t="s">
        <v>333</v>
      </c>
      <c r="C1201" s="10">
        <v>0.54166666666666663</v>
      </c>
      <c r="D1201" s="9" t="s">
        <v>496</v>
      </c>
      <c r="E1201" s="2" t="s">
        <v>0</v>
      </c>
      <c r="F1201" s="8" t="s">
        <v>465</v>
      </c>
      <c r="G1201" s="2">
        <v>21</v>
      </c>
      <c r="H1201" s="2">
        <v>49</v>
      </c>
      <c r="I1201" s="2">
        <v>30</v>
      </c>
      <c r="J1201" s="2" t="s">
        <v>1</v>
      </c>
      <c r="K1201" s="2" t="s">
        <v>1</v>
      </c>
      <c r="L1201" s="2">
        <v>9</v>
      </c>
      <c r="M1201" s="3" t="s">
        <v>13</v>
      </c>
      <c r="N1201" s="3" t="s">
        <v>13</v>
      </c>
      <c r="O1201" s="2">
        <v>49</v>
      </c>
      <c r="P1201" s="2" t="b">
        <v>1</v>
      </c>
      <c r="Q1201" s="2" t="b">
        <v>1</v>
      </c>
      <c r="R1201" s="2" t="s">
        <v>2</v>
      </c>
      <c r="S1201" s="44">
        <v>74</v>
      </c>
      <c r="T1201" s="44" t="s">
        <v>11</v>
      </c>
      <c r="U1201" s="20">
        <v>1.6</v>
      </c>
      <c r="V1201" s="11"/>
      <c r="W1201" s="2">
        <f t="shared" si="1265"/>
        <v>0</v>
      </c>
      <c r="X1201">
        <f t="shared" si="1266"/>
        <v>5</v>
      </c>
      <c r="Y1201">
        <f t="shared" si="1267"/>
        <v>10</v>
      </c>
      <c r="Z1201">
        <f t="shared" si="1268"/>
        <v>5</v>
      </c>
      <c r="AA1201" s="2">
        <f t="shared" si="1269"/>
        <v>70</v>
      </c>
      <c r="AB1201" s="2" t="str">
        <f t="shared" si="1270"/>
        <v>Under 1.5</v>
      </c>
      <c r="AC1201" s="6"/>
      <c r="AD1201" s="6" t="str">
        <f t="shared" si="1271"/>
        <v>Over 0.5</v>
      </c>
      <c r="AE1201" s="6" t="str">
        <f t="shared" si="1272"/>
        <v>?</v>
      </c>
      <c r="AF1201" s="6"/>
      <c r="AG1201">
        <f t="shared" si="1273"/>
        <v>2</v>
      </c>
      <c r="AH1201">
        <f t="shared" si="1274"/>
        <v>0</v>
      </c>
      <c r="AI1201">
        <f t="shared" si="1275"/>
        <v>2</v>
      </c>
      <c r="AJ1201">
        <f t="shared" si="1276"/>
        <v>0</v>
      </c>
      <c r="AK1201" s="2" t="str">
        <f t="shared" si="1277"/>
        <v>-</v>
      </c>
      <c r="AL1201" s="2" t="str">
        <f t="shared" si="1278"/>
        <v>Pick</v>
      </c>
    </row>
    <row r="1202" spans="2:38">
      <c r="B1202" t="s">
        <v>52</v>
      </c>
      <c r="C1202" s="10">
        <v>0.54166666666666663</v>
      </c>
      <c r="D1202" s="9" t="s">
        <v>1450</v>
      </c>
      <c r="E1202" s="2" t="s">
        <v>0</v>
      </c>
      <c r="F1202" s="8" t="s">
        <v>193</v>
      </c>
      <c r="G1202" s="2">
        <v>25</v>
      </c>
      <c r="H1202" s="2">
        <v>64</v>
      </c>
      <c r="I1202" s="2">
        <v>11</v>
      </c>
      <c r="J1202" s="2" t="s">
        <v>1</v>
      </c>
      <c r="K1202" s="2">
        <v>1</v>
      </c>
      <c r="L1202" s="2">
        <v>14</v>
      </c>
      <c r="M1202" s="3" t="s">
        <v>13</v>
      </c>
      <c r="N1202" s="3" t="s">
        <v>13</v>
      </c>
      <c r="O1202" s="2" t="b">
        <v>1</v>
      </c>
      <c r="P1202" s="2" t="b">
        <v>1</v>
      </c>
      <c r="Q1202" s="2" t="s">
        <v>2</v>
      </c>
      <c r="R1202" s="2" t="s">
        <v>2</v>
      </c>
      <c r="S1202" s="44">
        <v>74</v>
      </c>
      <c r="T1202" s="44" t="s">
        <v>10</v>
      </c>
      <c r="U1202" s="20">
        <v>1.6</v>
      </c>
      <c r="V1202" s="11"/>
      <c r="W1202" s="2">
        <f t="shared" si="1265"/>
        <v>10</v>
      </c>
      <c r="X1202">
        <f t="shared" si="1266"/>
        <v>5</v>
      </c>
      <c r="Y1202">
        <f t="shared" si="1267"/>
        <v>10</v>
      </c>
      <c r="Z1202">
        <f t="shared" si="1268"/>
        <v>10</v>
      </c>
      <c r="AA1202" s="2">
        <f t="shared" si="1269"/>
        <v>85</v>
      </c>
      <c r="AB1202" s="2" t="str">
        <f t="shared" si="1270"/>
        <v>Under 1.5</v>
      </c>
      <c r="AC1202" s="6"/>
      <c r="AD1202" s="6" t="str">
        <f t="shared" si="1271"/>
        <v>Over 0.5</v>
      </c>
      <c r="AE1202" s="6" t="str">
        <f t="shared" si="1272"/>
        <v>?</v>
      </c>
      <c r="AF1202" s="6"/>
      <c r="AG1202">
        <f t="shared" si="1273"/>
        <v>6</v>
      </c>
      <c r="AH1202">
        <f t="shared" si="1274"/>
        <v>0</v>
      </c>
      <c r="AI1202">
        <f t="shared" si="1275"/>
        <v>2</v>
      </c>
      <c r="AJ1202">
        <f t="shared" si="1276"/>
        <v>0</v>
      </c>
      <c r="AK1202" s="2" t="str">
        <f t="shared" si="1277"/>
        <v>-</v>
      </c>
      <c r="AL1202" s="2" t="str">
        <f t="shared" si="1278"/>
        <v>-</v>
      </c>
    </row>
    <row r="1203" spans="2:38">
      <c r="B1203" t="s">
        <v>56</v>
      </c>
      <c r="C1203" s="10">
        <v>0.54166666666666663</v>
      </c>
      <c r="D1203" s="9" t="s">
        <v>890</v>
      </c>
      <c r="E1203" s="2" t="s">
        <v>0</v>
      </c>
      <c r="F1203" s="8" t="s">
        <v>1523</v>
      </c>
      <c r="G1203" s="2">
        <v>27</v>
      </c>
      <c r="H1203" s="2">
        <v>55</v>
      </c>
      <c r="I1203" s="2">
        <v>18</v>
      </c>
      <c r="J1203" s="2" t="s">
        <v>1</v>
      </c>
      <c r="K1203" s="2">
        <v>1</v>
      </c>
      <c r="L1203" s="2">
        <v>9</v>
      </c>
      <c r="M1203" s="3" t="s">
        <v>13</v>
      </c>
      <c r="N1203" s="3" t="s">
        <v>13</v>
      </c>
      <c r="O1203" s="2" t="b">
        <v>1</v>
      </c>
      <c r="P1203" s="2" t="b">
        <v>1</v>
      </c>
      <c r="Q1203" s="2" t="s">
        <v>2</v>
      </c>
      <c r="R1203" s="2" t="s">
        <v>2</v>
      </c>
      <c r="S1203" s="44">
        <v>56</v>
      </c>
      <c r="T1203" s="44" t="s">
        <v>12</v>
      </c>
      <c r="U1203" s="20">
        <v>2.0499999999999998</v>
      </c>
      <c r="V1203" s="11"/>
      <c r="W1203" s="2">
        <f t="shared" si="1265"/>
        <v>10</v>
      </c>
      <c r="X1203">
        <f t="shared" si="1266"/>
        <v>5</v>
      </c>
      <c r="Y1203">
        <f t="shared" si="1267"/>
        <v>5</v>
      </c>
      <c r="Z1203">
        <f t="shared" si="1268"/>
        <v>0</v>
      </c>
      <c r="AA1203" s="2">
        <f t="shared" si="1269"/>
        <v>70</v>
      </c>
      <c r="AB1203" s="2" t="str">
        <f t="shared" si="1270"/>
        <v>Under 1.5</v>
      </c>
      <c r="AC1203" s="6"/>
      <c r="AD1203" s="6" t="str">
        <f t="shared" si="1271"/>
        <v>Over 0.5</v>
      </c>
      <c r="AE1203" s="6" t="str">
        <f t="shared" si="1272"/>
        <v>?</v>
      </c>
      <c r="AF1203" s="6"/>
      <c r="AG1203">
        <f t="shared" si="1273"/>
        <v>6</v>
      </c>
      <c r="AH1203">
        <f t="shared" si="1274"/>
        <v>0</v>
      </c>
      <c r="AI1203">
        <f t="shared" si="1275"/>
        <v>2</v>
      </c>
      <c r="AJ1203">
        <f t="shared" si="1276"/>
        <v>0</v>
      </c>
      <c r="AK1203" s="2" t="str">
        <f t="shared" si="1277"/>
        <v>-</v>
      </c>
      <c r="AL1203" s="2" t="str">
        <f t="shared" si="1278"/>
        <v>-</v>
      </c>
    </row>
    <row r="1204" spans="2:38">
      <c r="B1204" t="s">
        <v>1004</v>
      </c>
      <c r="C1204" s="10">
        <v>0.54166666666666663</v>
      </c>
      <c r="D1204" s="9" t="s">
        <v>1524</v>
      </c>
      <c r="E1204" s="2" t="s">
        <v>0</v>
      </c>
      <c r="F1204" s="8" t="s">
        <v>1403</v>
      </c>
      <c r="G1204" s="2">
        <v>10</v>
      </c>
      <c r="H1204" s="2">
        <v>64</v>
      </c>
      <c r="I1204" s="2">
        <v>26</v>
      </c>
      <c r="J1204" s="2" t="s">
        <v>1</v>
      </c>
      <c r="K1204" s="2">
        <v>2</v>
      </c>
      <c r="L1204" s="2">
        <v>16</v>
      </c>
      <c r="M1204" s="3" t="s">
        <v>13</v>
      </c>
      <c r="N1204" s="3" t="s">
        <v>13</v>
      </c>
      <c r="O1204" s="2" t="b">
        <v>1</v>
      </c>
      <c r="P1204" s="2" t="b">
        <v>1</v>
      </c>
      <c r="Q1204" s="2" t="s">
        <v>2</v>
      </c>
      <c r="R1204" s="2" t="s">
        <v>2</v>
      </c>
      <c r="S1204" s="44">
        <v>65</v>
      </c>
      <c r="T1204" s="44"/>
      <c r="U1204" s="20">
        <v>2.1</v>
      </c>
      <c r="V1204" s="11"/>
      <c r="W1204" s="2">
        <f t="shared" si="1265"/>
        <v>10</v>
      </c>
      <c r="X1204">
        <f t="shared" si="1266"/>
        <v>0</v>
      </c>
      <c r="Y1204">
        <f t="shared" si="1267"/>
        <v>10</v>
      </c>
      <c r="Z1204">
        <f t="shared" si="1268"/>
        <v>0</v>
      </c>
      <c r="AA1204" s="2">
        <f t="shared" si="1269"/>
        <v>70</v>
      </c>
      <c r="AB1204" s="2" t="str">
        <f t="shared" si="1270"/>
        <v>Under 1.5</v>
      </c>
      <c r="AC1204" s="6"/>
      <c r="AD1204" s="6" t="str">
        <f t="shared" si="1271"/>
        <v>Over 0.5</v>
      </c>
      <c r="AE1204" s="6" t="str">
        <f t="shared" si="1272"/>
        <v>?</v>
      </c>
      <c r="AF1204" s="6"/>
      <c r="AG1204">
        <f t="shared" si="1273"/>
        <v>6</v>
      </c>
      <c r="AH1204">
        <f t="shared" si="1274"/>
        <v>0</v>
      </c>
      <c r="AI1204">
        <f t="shared" si="1275"/>
        <v>2</v>
      </c>
      <c r="AJ1204">
        <f t="shared" si="1276"/>
        <v>0</v>
      </c>
      <c r="AK1204" s="2" t="str">
        <f t="shared" si="1277"/>
        <v>-</v>
      </c>
      <c r="AL1204" s="2" t="str">
        <f t="shared" si="1278"/>
        <v>-</v>
      </c>
    </row>
    <row r="1205" spans="2:38">
      <c r="B1205" t="s">
        <v>1004</v>
      </c>
      <c r="C1205" s="10">
        <v>0.54166666666666663</v>
      </c>
      <c r="D1205" s="9" t="s">
        <v>1525</v>
      </c>
      <c r="E1205" s="2" t="s">
        <v>0</v>
      </c>
      <c r="F1205" s="8" t="s">
        <v>892</v>
      </c>
      <c r="G1205" s="2">
        <v>10</v>
      </c>
      <c r="H1205" s="2">
        <v>45</v>
      </c>
      <c r="I1205" s="2">
        <v>45</v>
      </c>
      <c r="J1205" s="2">
        <v>2</v>
      </c>
      <c r="K1205" s="2">
        <v>2</v>
      </c>
      <c r="L1205" s="2">
        <v>35</v>
      </c>
      <c r="M1205" s="3" t="s">
        <v>13</v>
      </c>
      <c r="N1205" s="3" t="s">
        <v>13</v>
      </c>
      <c r="O1205" s="2">
        <v>45</v>
      </c>
      <c r="P1205" s="2" t="b">
        <v>0</v>
      </c>
      <c r="Q1205" s="2" t="s">
        <v>2</v>
      </c>
      <c r="R1205" s="2" t="s">
        <v>2</v>
      </c>
      <c r="S1205" s="44">
        <v>68</v>
      </c>
      <c r="T1205" s="44"/>
      <c r="U1205" s="20">
        <v>2</v>
      </c>
      <c r="V1205" s="11"/>
      <c r="W1205" s="2">
        <f t="shared" si="1265"/>
        <v>0</v>
      </c>
      <c r="X1205">
        <f t="shared" si="1266"/>
        <v>0</v>
      </c>
      <c r="Y1205">
        <f t="shared" si="1267"/>
        <v>10</v>
      </c>
      <c r="Z1205">
        <f t="shared" si="1268"/>
        <v>0</v>
      </c>
      <c r="AA1205" s="2">
        <f t="shared" si="1269"/>
        <v>60</v>
      </c>
      <c r="AB1205" s="2" t="str">
        <f t="shared" si="1270"/>
        <v>Under 1.5</v>
      </c>
      <c r="AC1205" s="6"/>
      <c r="AD1205" s="6" t="str">
        <f t="shared" si="1271"/>
        <v>Over 0.5</v>
      </c>
      <c r="AE1205" s="6" t="str">
        <f t="shared" si="1272"/>
        <v>?</v>
      </c>
      <c r="AF1205" s="6"/>
      <c r="AG1205">
        <f t="shared" si="1273"/>
        <v>0</v>
      </c>
      <c r="AH1205">
        <f t="shared" si="1274"/>
        <v>0</v>
      </c>
      <c r="AI1205">
        <f t="shared" si="1275"/>
        <v>2</v>
      </c>
      <c r="AJ1205">
        <f t="shared" si="1276"/>
        <v>0</v>
      </c>
      <c r="AK1205" s="2" t="str">
        <f t="shared" si="1277"/>
        <v>-</v>
      </c>
      <c r="AL1205" s="2" t="str">
        <f t="shared" si="1278"/>
        <v>-</v>
      </c>
    </row>
    <row r="1206" spans="2:38">
      <c r="B1206" t="s">
        <v>1004</v>
      </c>
      <c r="C1206" s="10">
        <v>0.54166666666666663</v>
      </c>
      <c r="D1206" s="9" t="s">
        <v>1526</v>
      </c>
      <c r="E1206" s="2" t="s">
        <v>0</v>
      </c>
      <c r="F1206" s="8" t="s">
        <v>1406</v>
      </c>
      <c r="G1206" s="2">
        <v>11</v>
      </c>
      <c r="H1206" s="2">
        <v>79</v>
      </c>
      <c r="I1206" s="2">
        <v>10</v>
      </c>
      <c r="J1206" s="2" t="s">
        <v>1</v>
      </c>
      <c r="K1206" s="2">
        <v>1</v>
      </c>
      <c r="L1206" s="2">
        <v>1</v>
      </c>
      <c r="M1206" s="3" t="s">
        <v>13</v>
      </c>
      <c r="N1206" s="3" t="s">
        <v>13</v>
      </c>
      <c r="O1206" s="2" t="b">
        <v>1</v>
      </c>
      <c r="P1206" s="2" t="b">
        <v>1</v>
      </c>
      <c r="Q1206" s="2" t="s">
        <v>2</v>
      </c>
      <c r="R1206" s="2" t="b">
        <v>1</v>
      </c>
      <c r="S1206" s="44">
        <v>69</v>
      </c>
      <c r="T1206" s="44" t="s">
        <v>12</v>
      </c>
      <c r="U1206" s="20">
        <v>2</v>
      </c>
      <c r="V1206" s="11"/>
      <c r="W1206" s="2">
        <f t="shared" si="1265"/>
        <v>10</v>
      </c>
      <c r="X1206">
        <f t="shared" si="1266"/>
        <v>10</v>
      </c>
      <c r="Y1206">
        <f t="shared" si="1267"/>
        <v>10</v>
      </c>
      <c r="Z1206">
        <f t="shared" si="1268"/>
        <v>0</v>
      </c>
      <c r="AA1206" s="2">
        <f t="shared" si="1269"/>
        <v>80</v>
      </c>
      <c r="AB1206" s="2" t="str">
        <f t="shared" si="1270"/>
        <v>Under 1.5</v>
      </c>
      <c r="AC1206" s="6"/>
      <c r="AD1206" s="6" t="str">
        <f t="shared" si="1271"/>
        <v>Over 0.5</v>
      </c>
      <c r="AE1206" s="6" t="str">
        <f t="shared" si="1272"/>
        <v>?</v>
      </c>
      <c r="AF1206" s="6"/>
      <c r="AG1206">
        <f t="shared" si="1273"/>
        <v>6</v>
      </c>
      <c r="AH1206">
        <f t="shared" si="1274"/>
        <v>2</v>
      </c>
      <c r="AI1206">
        <f t="shared" si="1275"/>
        <v>2</v>
      </c>
      <c r="AJ1206">
        <f t="shared" si="1276"/>
        <v>10</v>
      </c>
      <c r="AK1206" s="2" t="str">
        <f t="shared" si="1277"/>
        <v>A1</v>
      </c>
      <c r="AL1206" s="2" t="str">
        <f t="shared" si="1278"/>
        <v>-</v>
      </c>
    </row>
    <row r="1207" spans="2:38">
      <c r="B1207" t="s">
        <v>1004</v>
      </c>
      <c r="C1207" s="10">
        <v>0.54166666666666663</v>
      </c>
      <c r="D1207" s="9" t="s">
        <v>1527</v>
      </c>
      <c r="E1207" s="2" t="s">
        <v>0</v>
      </c>
      <c r="F1207" s="8" t="s">
        <v>1528</v>
      </c>
      <c r="G1207" s="2">
        <v>10</v>
      </c>
      <c r="H1207" s="2">
        <v>79</v>
      </c>
      <c r="I1207" s="2">
        <v>11</v>
      </c>
      <c r="J1207" s="2" t="s">
        <v>1</v>
      </c>
      <c r="K1207" s="2" t="s">
        <v>1</v>
      </c>
      <c r="L1207" s="2">
        <v>1</v>
      </c>
      <c r="M1207" s="3" t="s">
        <v>13</v>
      </c>
      <c r="N1207" s="3" t="s">
        <v>13</v>
      </c>
      <c r="O1207" s="2" t="b">
        <v>1</v>
      </c>
      <c r="P1207" s="2" t="b">
        <v>1</v>
      </c>
      <c r="Q1207" s="2" t="b">
        <v>1</v>
      </c>
      <c r="R1207" s="2" t="b">
        <v>1</v>
      </c>
      <c r="S1207" s="44">
        <v>72</v>
      </c>
      <c r="T1207" s="44"/>
      <c r="U1207" s="20">
        <v>2</v>
      </c>
      <c r="V1207" s="11"/>
      <c r="W1207" s="2">
        <f t="shared" si="1265"/>
        <v>10</v>
      </c>
      <c r="X1207">
        <f t="shared" si="1266"/>
        <v>10</v>
      </c>
      <c r="Y1207">
        <f t="shared" si="1267"/>
        <v>10</v>
      </c>
      <c r="Z1207">
        <f t="shared" si="1268"/>
        <v>0</v>
      </c>
      <c r="AA1207" s="2">
        <f t="shared" si="1269"/>
        <v>80</v>
      </c>
      <c r="AB1207" s="2" t="str">
        <f t="shared" si="1270"/>
        <v>Under 1.5</v>
      </c>
      <c r="AC1207" s="6"/>
      <c r="AD1207" s="6" t="str">
        <f t="shared" si="1271"/>
        <v>Over 0.5</v>
      </c>
      <c r="AE1207" s="6" t="str">
        <f t="shared" si="1272"/>
        <v>?</v>
      </c>
      <c r="AF1207" s="6"/>
      <c r="AG1207">
        <f t="shared" si="1273"/>
        <v>6</v>
      </c>
      <c r="AH1207">
        <f t="shared" si="1274"/>
        <v>2</v>
      </c>
      <c r="AI1207">
        <f t="shared" si="1275"/>
        <v>2</v>
      </c>
      <c r="AJ1207">
        <f t="shared" si="1276"/>
        <v>10</v>
      </c>
      <c r="AK1207" s="2" t="str">
        <f t="shared" si="1277"/>
        <v>A1</v>
      </c>
      <c r="AL1207" s="2" t="str">
        <f t="shared" si="1278"/>
        <v>-</v>
      </c>
    </row>
    <row r="1208" spans="2:38">
      <c r="B1208" t="s">
        <v>54</v>
      </c>
      <c r="C1208" s="10">
        <v>0.5625</v>
      </c>
      <c r="D1208" s="9" t="s">
        <v>699</v>
      </c>
      <c r="E1208" s="2" t="s">
        <v>0</v>
      </c>
      <c r="F1208" s="8" t="s">
        <v>896</v>
      </c>
      <c r="G1208" s="2">
        <v>22</v>
      </c>
      <c r="H1208" s="2">
        <v>48</v>
      </c>
      <c r="I1208" s="2">
        <v>30</v>
      </c>
      <c r="J1208" s="2" t="s">
        <v>1</v>
      </c>
      <c r="K1208" s="2">
        <v>2</v>
      </c>
      <c r="L1208" s="2">
        <v>8</v>
      </c>
      <c r="M1208" s="3" t="s">
        <v>13</v>
      </c>
      <c r="N1208" s="3" t="s">
        <v>13</v>
      </c>
      <c r="O1208" s="2">
        <v>48</v>
      </c>
      <c r="P1208" s="2" t="b">
        <v>1</v>
      </c>
      <c r="Q1208" s="2" t="s">
        <v>2</v>
      </c>
      <c r="R1208" s="2" t="s">
        <v>2</v>
      </c>
      <c r="S1208" s="44">
        <v>60</v>
      </c>
      <c r="T1208" s="44" t="s">
        <v>11</v>
      </c>
      <c r="U1208" s="20">
        <v>1.7</v>
      </c>
      <c r="V1208" s="11"/>
      <c r="W1208" s="2">
        <f t="shared" si="1265"/>
        <v>0</v>
      </c>
      <c r="X1208">
        <f t="shared" si="1266"/>
        <v>5</v>
      </c>
      <c r="Y1208">
        <f t="shared" si="1267"/>
        <v>5</v>
      </c>
      <c r="Z1208">
        <f t="shared" si="1268"/>
        <v>5</v>
      </c>
      <c r="AA1208" s="2">
        <f t="shared" si="1269"/>
        <v>65</v>
      </c>
      <c r="AB1208" s="2" t="str">
        <f t="shared" si="1270"/>
        <v>Under 1.5</v>
      </c>
      <c r="AC1208" s="6"/>
      <c r="AD1208" s="6" t="str">
        <f t="shared" si="1271"/>
        <v>Over 0.5</v>
      </c>
      <c r="AE1208" s="6" t="str">
        <f t="shared" si="1272"/>
        <v>?</v>
      </c>
      <c r="AF1208" s="6"/>
      <c r="AG1208">
        <f t="shared" si="1273"/>
        <v>1</v>
      </c>
      <c r="AH1208">
        <f t="shared" si="1274"/>
        <v>0</v>
      </c>
      <c r="AI1208">
        <f t="shared" si="1275"/>
        <v>2</v>
      </c>
      <c r="AJ1208">
        <f t="shared" si="1276"/>
        <v>0</v>
      </c>
      <c r="AK1208" s="2" t="str">
        <f t="shared" si="1277"/>
        <v>-</v>
      </c>
      <c r="AL1208" s="2" t="str">
        <f t="shared" si="1278"/>
        <v>-</v>
      </c>
    </row>
    <row r="1209" spans="2:38">
      <c r="B1209" t="s">
        <v>54</v>
      </c>
      <c r="C1209" s="10">
        <v>0.5625</v>
      </c>
      <c r="D1209" s="9" t="s">
        <v>1324</v>
      </c>
      <c r="E1209" s="2" t="s">
        <v>0</v>
      </c>
      <c r="F1209" s="8" t="s">
        <v>188</v>
      </c>
      <c r="G1209" s="2">
        <v>18</v>
      </c>
      <c r="H1209" s="2">
        <v>56</v>
      </c>
      <c r="I1209" s="2">
        <v>26</v>
      </c>
      <c r="J1209" s="2" t="s">
        <v>1</v>
      </c>
      <c r="K1209" s="2">
        <v>2</v>
      </c>
      <c r="L1209" s="2">
        <v>8</v>
      </c>
      <c r="M1209" s="3" t="s">
        <v>13</v>
      </c>
      <c r="N1209" s="3" t="s">
        <v>13</v>
      </c>
      <c r="O1209" s="2" t="b">
        <v>1</v>
      </c>
      <c r="P1209" s="2" t="b">
        <v>1</v>
      </c>
      <c r="Q1209" s="2" t="s">
        <v>2</v>
      </c>
      <c r="R1209" s="2" t="s">
        <v>2</v>
      </c>
      <c r="S1209" s="44">
        <v>23</v>
      </c>
      <c r="T1209" s="44" t="s">
        <v>11</v>
      </c>
      <c r="U1209" s="20">
        <v>1.55</v>
      </c>
      <c r="V1209" s="11"/>
      <c r="W1209" s="2">
        <f t="shared" si="1265"/>
        <v>10</v>
      </c>
      <c r="X1209">
        <f t="shared" si="1266"/>
        <v>5</v>
      </c>
      <c r="Y1209">
        <f t="shared" si="1267"/>
        <v>0</v>
      </c>
      <c r="Z1209">
        <f t="shared" si="1268"/>
        <v>5</v>
      </c>
      <c r="AA1209" s="2">
        <f t="shared" si="1269"/>
        <v>70</v>
      </c>
      <c r="AB1209" s="2" t="str">
        <f t="shared" si="1270"/>
        <v>Under 1.5</v>
      </c>
      <c r="AC1209" s="6"/>
      <c r="AD1209" s="6" t="str">
        <f t="shared" si="1271"/>
        <v>Over 0.5</v>
      </c>
      <c r="AE1209" s="6" t="str">
        <f t="shared" si="1272"/>
        <v>?</v>
      </c>
      <c r="AF1209" s="6"/>
      <c r="AG1209">
        <f t="shared" si="1273"/>
        <v>6</v>
      </c>
      <c r="AH1209">
        <f t="shared" si="1274"/>
        <v>0</v>
      </c>
      <c r="AI1209">
        <f t="shared" si="1275"/>
        <v>0</v>
      </c>
      <c r="AJ1209">
        <f t="shared" si="1276"/>
        <v>0</v>
      </c>
      <c r="AK1209" s="2" t="str">
        <f t="shared" si="1277"/>
        <v>-</v>
      </c>
      <c r="AL1209" s="2" t="str">
        <f t="shared" si="1278"/>
        <v>-</v>
      </c>
    </row>
    <row r="1210" spans="2:38">
      <c r="B1210" t="s">
        <v>355</v>
      </c>
      <c r="C1210" s="10">
        <v>0.57291666666666663</v>
      </c>
      <c r="D1210" s="9" t="s">
        <v>943</v>
      </c>
      <c r="E1210" s="2" t="s">
        <v>0</v>
      </c>
      <c r="F1210" s="8" t="s">
        <v>410</v>
      </c>
      <c r="G1210" s="2">
        <v>6</v>
      </c>
      <c r="H1210" s="2">
        <v>59</v>
      </c>
      <c r="I1210" s="2">
        <v>35</v>
      </c>
      <c r="J1210" s="2" t="s">
        <v>1</v>
      </c>
      <c r="K1210" s="2">
        <v>2</v>
      </c>
      <c r="L1210" s="2">
        <v>29</v>
      </c>
      <c r="M1210" s="3" t="s">
        <v>13</v>
      </c>
      <c r="N1210" s="3" t="s">
        <v>13</v>
      </c>
      <c r="O1210" s="2" t="b">
        <v>1</v>
      </c>
      <c r="P1210" s="2" t="b">
        <v>1</v>
      </c>
      <c r="Q1210" s="2" t="s">
        <v>2</v>
      </c>
      <c r="R1210" s="2" t="s">
        <v>2</v>
      </c>
      <c r="S1210" s="44">
        <v>53</v>
      </c>
      <c r="T1210" s="44"/>
      <c r="U1210" s="20">
        <v>1.75</v>
      </c>
      <c r="V1210" s="11"/>
      <c r="W1210" s="2">
        <f t="shared" si="1265"/>
        <v>10</v>
      </c>
      <c r="X1210">
        <f t="shared" si="1266"/>
        <v>0</v>
      </c>
      <c r="Y1210">
        <f t="shared" si="1267"/>
        <v>5</v>
      </c>
      <c r="Z1210">
        <f t="shared" si="1268"/>
        <v>0</v>
      </c>
      <c r="AA1210" s="2">
        <f t="shared" si="1269"/>
        <v>65</v>
      </c>
      <c r="AB1210" s="2" t="str">
        <f t="shared" si="1270"/>
        <v>Under 1.5</v>
      </c>
      <c r="AC1210" s="6"/>
      <c r="AD1210" s="6" t="str">
        <f t="shared" si="1271"/>
        <v>Over 0.5</v>
      </c>
      <c r="AE1210" s="6" t="str">
        <f t="shared" si="1272"/>
        <v>?</v>
      </c>
      <c r="AF1210" s="6"/>
      <c r="AG1210">
        <f t="shared" si="1273"/>
        <v>6</v>
      </c>
      <c r="AH1210">
        <f t="shared" si="1274"/>
        <v>0</v>
      </c>
      <c r="AI1210">
        <f t="shared" si="1275"/>
        <v>2</v>
      </c>
      <c r="AJ1210">
        <f t="shared" si="1276"/>
        <v>0</v>
      </c>
      <c r="AK1210" s="2" t="str">
        <f t="shared" si="1277"/>
        <v>-</v>
      </c>
      <c r="AL1210" s="2" t="str">
        <f t="shared" si="1278"/>
        <v>-</v>
      </c>
    </row>
    <row r="1211" spans="2:38">
      <c r="B1211" t="s">
        <v>72</v>
      </c>
      <c r="C1211" s="10">
        <v>0.58333333333333337</v>
      </c>
      <c r="D1211" s="9" t="s">
        <v>213</v>
      </c>
      <c r="E1211" s="2" t="s">
        <v>0</v>
      </c>
      <c r="F1211" s="8" t="s">
        <v>1025</v>
      </c>
      <c r="G1211" s="2">
        <v>30</v>
      </c>
      <c r="H1211" s="2">
        <v>51</v>
      </c>
      <c r="I1211" s="2">
        <v>19</v>
      </c>
      <c r="J1211" s="2" t="s">
        <v>1</v>
      </c>
      <c r="K1211" s="2">
        <v>1</v>
      </c>
      <c r="L1211" s="2">
        <v>11</v>
      </c>
      <c r="M1211" s="3" t="s">
        <v>13</v>
      </c>
      <c r="N1211" s="3" t="s">
        <v>13</v>
      </c>
      <c r="O1211" s="2">
        <v>51</v>
      </c>
      <c r="P1211" s="2" t="b">
        <v>1</v>
      </c>
      <c r="Q1211" s="2" t="s">
        <v>2</v>
      </c>
      <c r="R1211" s="2" t="s">
        <v>2</v>
      </c>
      <c r="S1211" s="44">
        <v>37</v>
      </c>
      <c r="T1211" s="44" t="s">
        <v>12</v>
      </c>
      <c r="U1211" s="20">
        <v>1.55</v>
      </c>
      <c r="V1211" s="11"/>
      <c r="W1211" s="2">
        <f t="shared" si="1265"/>
        <v>0</v>
      </c>
      <c r="X1211">
        <f t="shared" si="1266"/>
        <v>5</v>
      </c>
      <c r="Y1211">
        <f t="shared" si="1267"/>
        <v>0</v>
      </c>
      <c r="Z1211">
        <f t="shared" si="1268"/>
        <v>0</v>
      </c>
      <c r="AA1211" s="2">
        <f t="shared" si="1269"/>
        <v>55</v>
      </c>
      <c r="AB1211" s="2" t="str">
        <f t="shared" si="1270"/>
        <v>Over 0.5</v>
      </c>
      <c r="AC1211" s="6"/>
      <c r="AD1211" s="6" t="str">
        <f t="shared" si="1271"/>
        <v>Over 0.5</v>
      </c>
      <c r="AE1211" s="6" t="str">
        <f t="shared" si="1272"/>
        <v>?</v>
      </c>
      <c r="AF1211" s="6"/>
      <c r="AG1211">
        <f t="shared" si="1273"/>
        <v>4</v>
      </c>
      <c r="AH1211">
        <f t="shared" si="1274"/>
        <v>0</v>
      </c>
      <c r="AI1211">
        <f t="shared" si="1275"/>
        <v>0</v>
      </c>
      <c r="AJ1211">
        <f t="shared" si="1276"/>
        <v>0</v>
      </c>
      <c r="AK1211" s="2" t="str">
        <f t="shared" si="1277"/>
        <v>-</v>
      </c>
      <c r="AL1211" s="2" t="str">
        <f t="shared" si="1278"/>
        <v>-</v>
      </c>
    </row>
    <row r="1212" spans="2:38">
      <c r="B1212" t="s">
        <v>97</v>
      </c>
      <c r="C1212" s="10">
        <v>0.58333333333333337</v>
      </c>
      <c r="D1212" s="9" t="s">
        <v>1196</v>
      </c>
      <c r="E1212" s="2" t="s">
        <v>0</v>
      </c>
      <c r="F1212" s="8" t="s">
        <v>836</v>
      </c>
      <c r="G1212" s="2">
        <v>26</v>
      </c>
      <c r="H1212" s="2">
        <v>49</v>
      </c>
      <c r="I1212" s="2">
        <v>25</v>
      </c>
      <c r="J1212" s="2" t="s">
        <v>1</v>
      </c>
      <c r="K1212" s="2">
        <v>2</v>
      </c>
      <c r="L1212" s="2">
        <v>1</v>
      </c>
      <c r="M1212" s="3" t="s">
        <v>13</v>
      </c>
      <c r="N1212" s="3" t="s">
        <v>13</v>
      </c>
      <c r="O1212" s="2">
        <v>49</v>
      </c>
      <c r="P1212" s="2" t="b">
        <v>1</v>
      </c>
      <c r="Q1212" s="2" t="s">
        <v>2</v>
      </c>
      <c r="R1212" s="2" t="b">
        <v>1</v>
      </c>
      <c r="S1212" s="44">
        <v>39</v>
      </c>
      <c r="T1212" s="44" t="s">
        <v>12</v>
      </c>
      <c r="U1212" s="20">
        <v>1.65</v>
      </c>
      <c r="V1212" s="11"/>
      <c r="W1212" s="2">
        <f t="shared" si="1265"/>
        <v>0</v>
      </c>
      <c r="X1212">
        <f t="shared" si="1266"/>
        <v>10</v>
      </c>
      <c r="Y1212">
        <f t="shared" si="1267"/>
        <v>0</v>
      </c>
      <c r="Z1212">
        <f t="shared" si="1268"/>
        <v>0</v>
      </c>
      <c r="AA1212" s="2">
        <f t="shared" si="1269"/>
        <v>60</v>
      </c>
      <c r="AB1212" s="2" t="str">
        <f t="shared" si="1270"/>
        <v>Under 1.5</v>
      </c>
      <c r="AC1212" s="6"/>
      <c r="AD1212" s="6" t="str">
        <f t="shared" si="1271"/>
        <v>Over 0.5</v>
      </c>
      <c r="AE1212" s="6" t="str">
        <f t="shared" si="1272"/>
        <v>?</v>
      </c>
      <c r="AF1212" s="6"/>
      <c r="AG1212">
        <f t="shared" si="1273"/>
        <v>2</v>
      </c>
      <c r="AH1212">
        <f t="shared" si="1274"/>
        <v>2</v>
      </c>
      <c r="AI1212">
        <f t="shared" si="1275"/>
        <v>0</v>
      </c>
      <c r="AJ1212">
        <f t="shared" si="1276"/>
        <v>0</v>
      </c>
      <c r="AK1212" s="2" t="str">
        <f t="shared" si="1277"/>
        <v>-</v>
      </c>
      <c r="AL1212" s="2" t="str">
        <f t="shared" si="1278"/>
        <v>-</v>
      </c>
    </row>
    <row r="1213" spans="2:38">
      <c r="B1213" t="s">
        <v>22</v>
      </c>
      <c r="C1213" s="10">
        <v>0.58333333333333337</v>
      </c>
      <c r="D1213" s="9" t="s">
        <v>239</v>
      </c>
      <c r="E1213" s="2" t="s">
        <v>0</v>
      </c>
      <c r="F1213" s="8" t="s">
        <v>376</v>
      </c>
      <c r="G1213" s="2">
        <v>21</v>
      </c>
      <c r="H1213" s="2">
        <v>55</v>
      </c>
      <c r="I1213" s="2">
        <v>24</v>
      </c>
      <c r="J1213" s="2" t="s">
        <v>1</v>
      </c>
      <c r="K1213" s="2" t="s">
        <v>1</v>
      </c>
      <c r="L1213" s="2">
        <v>3</v>
      </c>
      <c r="M1213" s="3" t="s">
        <v>13</v>
      </c>
      <c r="N1213" s="3" t="s">
        <v>13</v>
      </c>
      <c r="O1213" s="2" t="b">
        <v>1</v>
      </c>
      <c r="P1213" s="2" t="b">
        <v>1</v>
      </c>
      <c r="Q1213" s="2" t="b">
        <v>1</v>
      </c>
      <c r="R1213" s="2" t="b">
        <v>1</v>
      </c>
      <c r="S1213" s="44">
        <v>70</v>
      </c>
      <c r="T1213" s="44" t="s">
        <v>11</v>
      </c>
      <c r="U1213" s="20">
        <v>1.65</v>
      </c>
      <c r="V1213" s="11"/>
      <c r="W1213" s="2">
        <f t="shared" si="1265"/>
        <v>10</v>
      </c>
      <c r="X1213">
        <f t="shared" si="1266"/>
        <v>10</v>
      </c>
      <c r="Y1213">
        <f t="shared" si="1267"/>
        <v>10</v>
      </c>
      <c r="Z1213">
        <f t="shared" si="1268"/>
        <v>5</v>
      </c>
      <c r="AA1213" s="2">
        <f t="shared" si="1269"/>
        <v>85</v>
      </c>
      <c r="AB1213" s="2" t="str">
        <f t="shared" si="1270"/>
        <v>Under 1.5</v>
      </c>
      <c r="AC1213" s="6"/>
      <c r="AD1213" s="6" t="str">
        <f t="shared" si="1271"/>
        <v>Over 0.5</v>
      </c>
      <c r="AE1213" s="6" t="str">
        <f t="shared" si="1272"/>
        <v>?</v>
      </c>
      <c r="AF1213" s="6"/>
      <c r="AG1213">
        <f t="shared" si="1273"/>
        <v>6</v>
      </c>
      <c r="AH1213">
        <f t="shared" si="1274"/>
        <v>2</v>
      </c>
      <c r="AI1213">
        <f t="shared" si="1275"/>
        <v>2</v>
      </c>
      <c r="AJ1213">
        <f t="shared" si="1276"/>
        <v>10</v>
      </c>
      <c r="AK1213" s="2" t="str">
        <f t="shared" si="1277"/>
        <v>A1</v>
      </c>
      <c r="AL1213" s="2" t="str">
        <f t="shared" si="1278"/>
        <v>Pick</v>
      </c>
    </row>
    <row r="1214" spans="2:38">
      <c r="B1214" t="s">
        <v>22</v>
      </c>
      <c r="C1214" s="10">
        <v>0.58333333333333337</v>
      </c>
      <c r="D1214" s="9" t="s">
        <v>367</v>
      </c>
      <c r="E1214" s="2" t="s">
        <v>0</v>
      </c>
      <c r="F1214" s="8" t="s">
        <v>1463</v>
      </c>
      <c r="G1214" s="2">
        <v>22</v>
      </c>
      <c r="H1214" s="2">
        <v>51</v>
      </c>
      <c r="I1214" s="2">
        <v>27</v>
      </c>
      <c r="J1214" s="2" t="s">
        <v>1</v>
      </c>
      <c r="K1214" s="2" t="s">
        <v>1</v>
      </c>
      <c r="L1214" s="2">
        <v>5</v>
      </c>
      <c r="M1214" s="3" t="s">
        <v>13</v>
      </c>
      <c r="N1214" s="3" t="s">
        <v>13</v>
      </c>
      <c r="O1214" s="2">
        <v>51</v>
      </c>
      <c r="P1214" s="2" t="b">
        <v>1</v>
      </c>
      <c r="Q1214" s="2" t="b">
        <v>1</v>
      </c>
      <c r="R1214" s="2" t="b">
        <v>1</v>
      </c>
      <c r="S1214" s="44">
        <v>45</v>
      </c>
      <c r="T1214" s="44" t="s">
        <v>11</v>
      </c>
      <c r="U1214" s="20">
        <v>1.65</v>
      </c>
      <c r="V1214" s="11"/>
      <c r="W1214" s="2">
        <f t="shared" si="1265"/>
        <v>0</v>
      </c>
      <c r="X1214">
        <f t="shared" si="1266"/>
        <v>10</v>
      </c>
      <c r="Y1214">
        <f t="shared" si="1267"/>
        <v>0</v>
      </c>
      <c r="Z1214">
        <f t="shared" si="1268"/>
        <v>5</v>
      </c>
      <c r="AA1214" s="2">
        <f t="shared" si="1269"/>
        <v>65</v>
      </c>
      <c r="AB1214" s="2" t="str">
        <f t="shared" si="1270"/>
        <v>Under 1.5</v>
      </c>
      <c r="AC1214" s="6"/>
      <c r="AD1214" s="6" t="str">
        <f t="shared" si="1271"/>
        <v>Over 0.5</v>
      </c>
      <c r="AE1214" s="6" t="str">
        <f t="shared" si="1272"/>
        <v>?</v>
      </c>
      <c r="AF1214" s="6"/>
      <c r="AG1214">
        <f t="shared" si="1273"/>
        <v>4</v>
      </c>
      <c r="AH1214">
        <f t="shared" si="1274"/>
        <v>2</v>
      </c>
      <c r="AI1214">
        <f t="shared" si="1275"/>
        <v>0</v>
      </c>
      <c r="AJ1214">
        <f t="shared" si="1276"/>
        <v>0</v>
      </c>
      <c r="AK1214" s="2" t="str">
        <f t="shared" si="1277"/>
        <v>-</v>
      </c>
      <c r="AL1214" s="2" t="str">
        <f t="shared" si="1278"/>
        <v>-</v>
      </c>
    </row>
    <row r="1215" spans="2:38">
      <c r="B1215" t="s">
        <v>332</v>
      </c>
      <c r="C1215" s="10">
        <v>0.58333333333333337</v>
      </c>
      <c r="D1215" s="9" t="s">
        <v>1318</v>
      </c>
      <c r="E1215" s="2" t="s">
        <v>0</v>
      </c>
      <c r="F1215" s="8" t="s">
        <v>1323</v>
      </c>
      <c r="G1215" s="2">
        <v>34</v>
      </c>
      <c r="H1215" s="2">
        <v>55</v>
      </c>
      <c r="I1215" s="2">
        <v>12</v>
      </c>
      <c r="J1215" s="2" t="s">
        <v>1</v>
      </c>
      <c r="K1215" s="2">
        <v>1</v>
      </c>
      <c r="L1215" s="2">
        <v>22</v>
      </c>
      <c r="M1215" s="3" t="s">
        <v>13</v>
      </c>
      <c r="N1215" s="3" t="s">
        <v>13</v>
      </c>
      <c r="O1215" s="2" t="b">
        <v>1</v>
      </c>
      <c r="P1215" s="2" t="b">
        <v>1</v>
      </c>
      <c r="Q1215" s="2" t="s">
        <v>2</v>
      </c>
      <c r="R1215" s="2" t="s">
        <v>2</v>
      </c>
      <c r="S1215" s="44">
        <v>57</v>
      </c>
      <c r="T1215" s="44" t="s">
        <v>12</v>
      </c>
      <c r="U1215" s="20">
        <v>1.8</v>
      </c>
      <c r="V1215" s="11"/>
      <c r="W1215" s="2">
        <f t="shared" si="1265"/>
        <v>10</v>
      </c>
      <c r="X1215">
        <f t="shared" si="1266"/>
        <v>0</v>
      </c>
      <c r="Y1215">
        <f t="shared" si="1267"/>
        <v>5</v>
      </c>
      <c r="Z1215">
        <f t="shared" si="1268"/>
        <v>0</v>
      </c>
      <c r="AA1215" s="2">
        <f t="shared" si="1269"/>
        <v>65</v>
      </c>
      <c r="AB1215" s="2" t="str">
        <f t="shared" si="1270"/>
        <v>Under 1.5</v>
      </c>
      <c r="AC1215" s="6"/>
      <c r="AD1215" s="6" t="str">
        <f t="shared" si="1271"/>
        <v>Over 0.5</v>
      </c>
      <c r="AE1215" s="6" t="str">
        <f t="shared" si="1272"/>
        <v>?</v>
      </c>
      <c r="AF1215" s="6"/>
      <c r="AG1215">
        <f t="shared" si="1273"/>
        <v>6</v>
      </c>
      <c r="AH1215">
        <f t="shared" si="1274"/>
        <v>0</v>
      </c>
      <c r="AI1215">
        <f t="shared" si="1275"/>
        <v>2</v>
      </c>
      <c r="AJ1215">
        <f t="shared" si="1276"/>
        <v>0</v>
      </c>
      <c r="AK1215" s="2" t="str">
        <f t="shared" si="1277"/>
        <v>-</v>
      </c>
      <c r="AL1215" s="2" t="str">
        <f t="shared" si="1278"/>
        <v>-</v>
      </c>
    </row>
    <row r="1216" spans="2:38">
      <c r="B1216" t="s">
        <v>1166</v>
      </c>
      <c r="C1216" s="10">
        <v>0.58333333333333337</v>
      </c>
      <c r="D1216" s="9" t="s">
        <v>1311</v>
      </c>
      <c r="E1216" s="2" t="s">
        <v>0</v>
      </c>
      <c r="F1216" s="8" t="s">
        <v>1073</v>
      </c>
      <c r="G1216" s="2">
        <v>11</v>
      </c>
      <c r="H1216" s="2">
        <v>59</v>
      </c>
      <c r="I1216" s="2">
        <v>30</v>
      </c>
      <c r="J1216" s="2" t="s">
        <v>1</v>
      </c>
      <c r="K1216" s="2">
        <v>1</v>
      </c>
      <c r="L1216" s="2">
        <v>19</v>
      </c>
      <c r="M1216" s="3" t="s">
        <v>13</v>
      </c>
      <c r="N1216" s="3" t="s">
        <v>13</v>
      </c>
      <c r="O1216" s="2" t="b">
        <v>1</v>
      </c>
      <c r="P1216" s="2" t="b">
        <v>1</v>
      </c>
      <c r="Q1216" s="2" t="s">
        <v>2</v>
      </c>
      <c r="R1216" s="2" t="s">
        <v>2</v>
      </c>
      <c r="S1216" s="44">
        <v>46</v>
      </c>
      <c r="T1216" s="44" t="s">
        <v>12</v>
      </c>
      <c r="U1216" s="20">
        <v>1.8</v>
      </c>
      <c r="V1216" s="11"/>
      <c r="W1216" s="2">
        <f t="shared" si="1265"/>
        <v>10</v>
      </c>
      <c r="X1216">
        <f t="shared" si="1266"/>
        <v>0</v>
      </c>
      <c r="Y1216">
        <f t="shared" si="1267"/>
        <v>0</v>
      </c>
      <c r="Z1216">
        <f t="shared" si="1268"/>
        <v>0</v>
      </c>
      <c r="AA1216" s="2">
        <f t="shared" si="1269"/>
        <v>60</v>
      </c>
      <c r="AB1216" s="2" t="str">
        <f t="shared" si="1270"/>
        <v>Under 1.5</v>
      </c>
      <c r="AC1216" s="6"/>
      <c r="AD1216" s="6" t="str">
        <f t="shared" si="1271"/>
        <v>Over 0.5</v>
      </c>
      <c r="AE1216" s="6" t="str">
        <f t="shared" si="1272"/>
        <v>?</v>
      </c>
      <c r="AF1216" s="6"/>
      <c r="AG1216">
        <f t="shared" si="1273"/>
        <v>6</v>
      </c>
      <c r="AH1216">
        <f t="shared" si="1274"/>
        <v>0</v>
      </c>
      <c r="AI1216">
        <f t="shared" si="1275"/>
        <v>0</v>
      </c>
      <c r="AJ1216">
        <f t="shared" si="1276"/>
        <v>0</v>
      </c>
      <c r="AK1216" s="2" t="str">
        <f t="shared" si="1277"/>
        <v>-</v>
      </c>
      <c r="AL1216" s="2" t="str">
        <f t="shared" si="1278"/>
        <v>-</v>
      </c>
    </row>
    <row r="1217" spans="2:38">
      <c r="B1217" t="s">
        <v>1166</v>
      </c>
      <c r="C1217" s="10">
        <v>0.58333333333333337</v>
      </c>
      <c r="D1217" s="9" t="s">
        <v>1375</v>
      </c>
      <c r="E1217" s="2" t="s">
        <v>0</v>
      </c>
      <c r="F1217" s="8" t="s">
        <v>1074</v>
      </c>
      <c r="G1217" s="2">
        <v>2</v>
      </c>
      <c r="H1217" s="2">
        <v>88</v>
      </c>
      <c r="I1217" s="2">
        <v>10</v>
      </c>
      <c r="J1217" s="2" t="s">
        <v>1</v>
      </c>
      <c r="K1217" s="2" t="s">
        <v>1</v>
      </c>
      <c r="L1217" s="2">
        <v>8</v>
      </c>
      <c r="M1217" s="3" t="s">
        <v>13</v>
      </c>
      <c r="N1217" s="3" t="s">
        <v>13</v>
      </c>
      <c r="O1217" s="2" t="b">
        <v>1</v>
      </c>
      <c r="P1217" s="2" t="b">
        <v>1</v>
      </c>
      <c r="Q1217" s="2" t="b">
        <v>1</v>
      </c>
      <c r="R1217" s="2" t="s">
        <v>2</v>
      </c>
      <c r="S1217" s="44">
        <v>57</v>
      </c>
      <c r="T1217" s="44" t="s">
        <v>12</v>
      </c>
      <c r="U1217" s="20">
        <v>1.7</v>
      </c>
      <c r="V1217" s="11"/>
      <c r="W1217" s="2">
        <f t="shared" si="1265"/>
        <v>10</v>
      </c>
      <c r="X1217">
        <f t="shared" si="1266"/>
        <v>5</v>
      </c>
      <c r="Y1217">
        <f t="shared" si="1267"/>
        <v>5</v>
      </c>
      <c r="Z1217">
        <f t="shared" si="1268"/>
        <v>0</v>
      </c>
      <c r="AA1217" s="2">
        <f t="shared" si="1269"/>
        <v>70</v>
      </c>
      <c r="AB1217" s="2" t="str">
        <f t="shared" si="1270"/>
        <v>Under 1.5</v>
      </c>
      <c r="AC1217" s="6"/>
      <c r="AD1217" s="6" t="str">
        <f t="shared" si="1271"/>
        <v>Over 0.5</v>
      </c>
      <c r="AE1217" s="6" t="str">
        <f t="shared" si="1272"/>
        <v>?</v>
      </c>
      <c r="AF1217" s="6"/>
      <c r="AG1217">
        <f t="shared" si="1273"/>
        <v>6</v>
      </c>
      <c r="AH1217">
        <f t="shared" si="1274"/>
        <v>0</v>
      </c>
      <c r="AI1217">
        <f t="shared" si="1275"/>
        <v>2</v>
      </c>
      <c r="AJ1217">
        <f t="shared" si="1276"/>
        <v>0</v>
      </c>
      <c r="AK1217" s="2" t="str">
        <f t="shared" si="1277"/>
        <v>-</v>
      </c>
      <c r="AL1217" s="2" t="str">
        <f t="shared" si="1278"/>
        <v>-</v>
      </c>
    </row>
    <row r="1218" spans="2:38">
      <c r="B1218" t="s">
        <v>1166</v>
      </c>
      <c r="C1218" s="10">
        <v>0.58333333333333337</v>
      </c>
      <c r="D1218" s="9" t="s">
        <v>1529</v>
      </c>
      <c r="E1218" s="2" t="s">
        <v>0</v>
      </c>
      <c r="F1218" s="8" t="s">
        <v>1374</v>
      </c>
      <c r="G1218" s="2">
        <v>18</v>
      </c>
      <c r="H1218" s="2">
        <v>63</v>
      </c>
      <c r="I1218" s="2">
        <v>19</v>
      </c>
      <c r="J1218" s="2" t="s">
        <v>1</v>
      </c>
      <c r="K1218" s="2" t="s">
        <v>1</v>
      </c>
      <c r="L1218" s="2">
        <v>1</v>
      </c>
      <c r="M1218" s="3" t="s">
        <v>13</v>
      </c>
      <c r="N1218" s="3" t="s">
        <v>13</v>
      </c>
      <c r="O1218" s="2" t="b">
        <v>1</v>
      </c>
      <c r="P1218" s="2" t="b">
        <v>1</v>
      </c>
      <c r="Q1218" s="2" t="b">
        <v>1</v>
      </c>
      <c r="R1218" s="2" t="b">
        <v>1</v>
      </c>
      <c r="S1218" s="44">
        <v>40</v>
      </c>
      <c r="T1218" s="44" t="s">
        <v>12</v>
      </c>
      <c r="U1218" s="20">
        <v>1.65</v>
      </c>
      <c r="V1218" s="11"/>
      <c r="W1218" s="2">
        <f t="shared" si="1265"/>
        <v>10</v>
      </c>
      <c r="X1218">
        <f t="shared" si="1266"/>
        <v>10</v>
      </c>
      <c r="Y1218">
        <f t="shared" si="1267"/>
        <v>0</v>
      </c>
      <c r="Z1218">
        <f t="shared" si="1268"/>
        <v>0</v>
      </c>
      <c r="AA1218" s="2">
        <f t="shared" si="1269"/>
        <v>70</v>
      </c>
      <c r="AB1218" s="2" t="str">
        <f t="shared" si="1270"/>
        <v>Under 1.5</v>
      </c>
      <c r="AC1218" s="6"/>
      <c r="AD1218" s="6" t="str">
        <f t="shared" si="1271"/>
        <v>Over 0.5</v>
      </c>
      <c r="AE1218" s="6" t="str">
        <f t="shared" si="1272"/>
        <v>?</v>
      </c>
      <c r="AF1218" s="6"/>
      <c r="AG1218">
        <f t="shared" si="1273"/>
        <v>6</v>
      </c>
      <c r="AH1218">
        <f t="shared" si="1274"/>
        <v>2</v>
      </c>
      <c r="AI1218">
        <f t="shared" si="1275"/>
        <v>0</v>
      </c>
      <c r="AJ1218">
        <f t="shared" si="1276"/>
        <v>0</v>
      </c>
      <c r="AK1218" s="2" t="str">
        <f t="shared" si="1277"/>
        <v>-</v>
      </c>
      <c r="AL1218" s="2" t="str">
        <f t="shared" si="1278"/>
        <v>-</v>
      </c>
    </row>
    <row r="1219" spans="2:38">
      <c r="B1219" t="s">
        <v>447</v>
      </c>
      <c r="C1219" s="10">
        <v>0.58333333333333337</v>
      </c>
      <c r="D1219" s="9" t="s">
        <v>880</v>
      </c>
      <c r="E1219" s="2" t="s">
        <v>0</v>
      </c>
      <c r="F1219" s="8" t="s">
        <v>428</v>
      </c>
      <c r="G1219" s="2">
        <v>25</v>
      </c>
      <c r="H1219" s="2">
        <v>46</v>
      </c>
      <c r="I1219" s="2">
        <v>29</v>
      </c>
      <c r="J1219" s="2" t="s">
        <v>1</v>
      </c>
      <c r="K1219" s="2">
        <v>2</v>
      </c>
      <c r="L1219" s="2">
        <v>4</v>
      </c>
      <c r="M1219" s="3" t="s">
        <v>13</v>
      </c>
      <c r="N1219" s="3" t="s">
        <v>13</v>
      </c>
      <c r="O1219" s="2">
        <v>46</v>
      </c>
      <c r="P1219" s="2" t="b">
        <v>1</v>
      </c>
      <c r="Q1219" s="2" t="s">
        <v>2</v>
      </c>
      <c r="R1219" s="2" t="b">
        <v>1</v>
      </c>
      <c r="S1219" s="44">
        <v>47</v>
      </c>
      <c r="T1219" s="44" t="s">
        <v>10</v>
      </c>
      <c r="U1219" s="20">
        <v>1.55</v>
      </c>
      <c r="V1219" s="11"/>
      <c r="W1219" s="2">
        <f t="shared" si="1265"/>
        <v>0</v>
      </c>
      <c r="X1219">
        <f t="shared" si="1266"/>
        <v>10</v>
      </c>
      <c r="Y1219">
        <f t="shared" si="1267"/>
        <v>0</v>
      </c>
      <c r="Z1219">
        <f t="shared" si="1268"/>
        <v>10</v>
      </c>
      <c r="AA1219" s="2">
        <f t="shared" si="1269"/>
        <v>70</v>
      </c>
      <c r="AB1219" s="2" t="str">
        <f t="shared" si="1270"/>
        <v>Under 1.5</v>
      </c>
      <c r="AC1219" s="6"/>
      <c r="AD1219" s="6" t="str">
        <f t="shared" si="1271"/>
        <v>Over 0.5</v>
      </c>
      <c r="AE1219" s="6" t="str">
        <f t="shared" si="1272"/>
        <v>?</v>
      </c>
      <c r="AF1219" s="6"/>
      <c r="AG1219">
        <f t="shared" si="1273"/>
        <v>0</v>
      </c>
      <c r="AH1219">
        <f t="shared" si="1274"/>
        <v>2</v>
      </c>
      <c r="AI1219">
        <f t="shared" si="1275"/>
        <v>0</v>
      </c>
      <c r="AJ1219">
        <f t="shared" si="1276"/>
        <v>0</v>
      </c>
      <c r="AK1219" s="2" t="str">
        <f t="shared" si="1277"/>
        <v>-</v>
      </c>
      <c r="AL1219" s="2" t="str">
        <f t="shared" si="1278"/>
        <v>Pick</v>
      </c>
    </row>
    <row r="1220" spans="2:38">
      <c r="B1220" t="s">
        <v>757</v>
      </c>
      <c r="C1220" s="10">
        <v>0.58333333333333337</v>
      </c>
      <c r="D1220" s="9" t="s">
        <v>730</v>
      </c>
      <c r="E1220" s="2" t="s">
        <v>0</v>
      </c>
      <c r="F1220" s="8" t="s">
        <v>1530</v>
      </c>
      <c r="G1220" s="2">
        <v>49</v>
      </c>
      <c r="H1220" s="2">
        <v>44</v>
      </c>
      <c r="I1220" s="2">
        <v>8</v>
      </c>
      <c r="J1220" s="2">
        <v>1</v>
      </c>
      <c r="K1220" s="2">
        <v>1</v>
      </c>
      <c r="L1220" s="2">
        <v>41</v>
      </c>
      <c r="M1220" s="3" t="s">
        <v>13</v>
      </c>
      <c r="N1220" s="3" t="s">
        <v>13</v>
      </c>
      <c r="O1220" s="2">
        <v>44</v>
      </c>
      <c r="P1220" s="2" t="b">
        <v>0</v>
      </c>
      <c r="Q1220" s="2" t="s">
        <v>2</v>
      </c>
      <c r="R1220" s="2" t="s">
        <v>2</v>
      </c>
      <c r="S1220" s="44">
        <v>51</v>
      </c>
      <c r="T1220" s="44" t="s">
        <v>11</v>
      </c>
      <c r="U1220" s="20">
        <v>2</v>
      </c>
      <c r="V1220" s="11"/>
      <c r="W1220" s="2">
        <f t="shared" si="1265"/>
        <v>0</v>
      </c>
      <c r="X1220">
        <f t="shared" si="1266"/>
        <v>0</v>
      </c>
      <c r="Y1220">
        <f t="shared" si="1267"/>
        <v>5</v>
      </c>
      <c r="Z1220">
        <f t="shared" si="1268"/>
        <v>5</v>
      </c>
      <c r="AA1220" s="2">
        <f t="shared" si="1269"/>
        <v>60</v>
      </c>
      <c r="AB1220" s="2" t="str">
        <f t="shared" si="1270"/>
        <v>Under 1.5</v>
      </c>
      <c r="AC1220" s="6"/>
      <c r="AD1220" s="6" t="str">
        <f t="shared" si="1271"/>
        <v>Over 0.5</v>
      </c>
      <c r="AE1220" s="6" t="str">
        <f t="shared" si="1272"/>
        <v>?</v>
      </c>
      <c r="AF1220" s="6"/>
      <c r="AG1220">
        <f t="shared" si="1273"/>
        <v>0</v>
      </c>
      <c r="AH1220">
        <f t="shared" si="1274"/>
        <v>0</v>
      </c>
      <c r="AI1220">
        <f t="shared" si="1275"/>
        <v>2</v>
      </c>
      <c r="AJ1220">
        <f t="shared" si="1276"/>
        <v>0</v>
      </c>
      <c r="AK1220" s="2" t="str">
        <f t="shared" si="1277"/>
        <v>-</v>
      </c>
      <c r="AL1220" s="2" t="str">
        <f t="shared" si="1278"/>
        <v>-</v>
      </c>
    </row>
    <row r="1221" spans="2:38">
      <c r="B1221" t="s">
        <v>95</v>
      </c>
      <c r="C1221" s="10">
        <v>0.58333333333333337</v>
      </c>
      <c r="D1221" s="9" t="s">
        <v>1312</v>
      </c>
      <c r="E1221" s="2" t="s">
        <v>0</v>
      </c>
      <c r="F1221" s="8" t="s">
        <v>93</v>
      </c>
      <c r="G1221" s="2">
        <v>13</v>
      </c>
      <c r="H1221" s="2">
        <v>66</v>
      </c>
      <c r="I1221" s="2">
        <v>21</v>
      </c>
      <c r="J1221" s="2" t="s">
        <v>1</v>
      </c>
      <c r="K1221" s="2" t="s">
        <v>1</v>
      </c>
      <c r="L1221" s="2">
        <v>8</v>
      </c>
      <c r="M1221" s="3" t="s">
        <v>13</v>
      </c>
      <c r="N1221" s="3" t="s">
        <v>13</v>
      </c>
      <c r="O1221" s="2" t="b">
        <v>1</v>
      </c>
      <c r="P1221" s="2" t="b">
        <v>1</v>
      </c>
      <c r="Q1221" s="2" t="b">
        <v>1</v>
      </c>
      <c r="R1221" s="2" t="s">
        <v>2</v>
      </c>
      <c r="S1221" s="44">
        <v>40</v>
      </c>
      <c r="T1221" s="44" t="s">
        <v>10</v>
      </c>
      <c r="U1221" s="20">
        <v>1.4</v>
      </c>
      <c r="V1221" s="11"/>
      <c r="W1221" s="2">
        <f t="shared" si="1265"/>
        <v>10</v>
      </c>
      <c r="X1221">
        <f t="shared" si="1266"/>
        <v>5</v>
      </c>
      <c r="Y1221">
        <f t="shared" si="1267"/>
        <v>0</v>
      </c>
      <c r="Z1221">
        <f t="shared" si="1268"/>
        <v>10</v>
      </c>
      <c r="AA1221" s="2">
        <f t="shared" si="1269"/>
        <v>75</v>
      </c>
      <c r="AB1221" s="2" t="str">
        <f t="shared" si="1270"/>
        <v>Under 1.5</v>
      </c>
      <c r="AC1221" s="6"/>
      <c r="AD1221" s="6" t="str">
        <f t="shared" si="1271"/>
        <v>Over 0.5</v>
      </c>
      <c r="AE1221" s="6" t="str">
        <f t="shared" si="1272"/>
        <v>?</v>
      </c>
      <c r="AF1221" s="6"/>
      <c r="AG1221">
        <f t="shared" si="1273"/>
        <v>6</v>
      </c>
      <c r="AH1221">
        <f t="shared" si="1274"/>
        <v>0</v>
      </c>
      <c r="AI1221">
        <f t="shared" si="1275"/>
        <v>0</v>
      </c>
      <c r="AJ1221">
        <f t="shared" si="1276"/>
        <v>0</v>
      </c>
      <c r="AK1221" s="2" t="str">
        <f t="shared" si="1277"/>
        <v>-</v>
      </c>
      <c r="AL1221" s="2" t="str">
        <f t="shared" si="1278"/>
        <v>Pick</v>
      </c>
    </row>
    <row r="1222" spans="2:38">
      <c r="B1222" t="s">
        <v>646</v>
      </c>
      <c r="C1222" s="10">
        <v>0.58333333333333337</v>
      </c>
      <c r="D1222" s="9" t="s">
        <v>1531</v>
      </c>
      <c r="E1222" s="2" t="s">
        <v>0</v>
      </c>
      <c r="F1222" s="8" t="s">
        <v>825</v>
      </c>
      <c r="G1222" s="2">
        <v>22</v>
      </c>
      <c r="H1222" s="2">
        <v>68</v>
      </c>
      <c r="I1222" s="2">
        <v>10</v>
      </c>
      <c r="J1222" s="2" t="s">
        <v>1</v>
      </c>
      <c r="K1222" s="2">
        <v>1</v>
      </c>
      <c r="L1222" s="2">
        <v>12</v>
      </c>
      <c r="M1222" s="3" t="s">
        <v>13</v>
      </c>
      <c r="N1222" s="3" t="s">
        <v>13</v>
      </c>
      <c r="O1222" s="2" t="b">
        <v>1</v>
      </c>
      <c r="P1222" s="2" t="b">
        <v>1</v>
      </c>
      <c r="Q1222" s="2" t="s">
        <v>2</v>
      </c>
      <c r="R1222" s="2" t="s">
        <v>2</v>
      </c>
      <c r="S1222" s="44">
        <v>61</v>
      </c>
      <c r="T1222" s="44" t="s">
        <v>10</v>
      </c>
      <c r="U1222" s="20">
        <v>1.6</v>
      </c>
      <c r="V1222" s="11"/>
      <c r="W1222" s="2">
        <f t="shared" si="1265"/>
        <v>10</v>
      </c>
      <c r="X1222">
        <f t="shared" si="1266"/>
        <v>5</v>
      </c>
      <c r="Y1222">
        <f t="shared" si="1267"/>
        <v>10</v>
      </c>
      <c r="Z1222">
        <f t="shared" si="1268"/>
        <v>10</v>
      </c>
      <c r="AA1222" s="2">
        <f t="shared" si="1269"/>
        <v>85</v>
      </c>
      <c r="AB1222" s="2" t="str">
        <f t="shared" si="1270"/>
        <v>Under 1.5</v>
      </c>
      <c r="AC1222" s="6"/>
      <c r="AD1222" s="6" t="str">
        <f t="shared" si="1271"/>
        <v>Over 0.5</v>
      </c>
      <c r="AE1222" s="6" t="str">
        <f t="shared" si="1272"/>
        <v>?</v>
      </c>
      <c r="AF1222" s="6"/>
      <c r="AG1222">
        <f t="shared" si="1273"/>
        <v>6</v>
      </c>
      <c r="AH1222">
        <f t="shared" si="1274"/>
        <v>0</v>
      </c>
      <c r="AI1222">
        <f t="shared" si="1275"/>
        <v>2</v>
      </c>
      <c r="AJ1222">
        <f t="shared" si="1276"/>
        <v>0</v>
      </c>
      <c r="AK1222" s="2" t="str">
        <f t="shared" si="1277"/>
        <v>-</v>
      </c>
      <c r="AL1222" s="2" t="str">
        <f t="shared" si="1278"/>
        <v>-</v>
      </c>
    </row>
    <row r="1223" spans="2:38">
      <c r="B1223" t="s">
        <v>400</v>
      </c>
      <c r="C1223" s="10">
        <v>0.58333333333333337</v>
      </c>
      <c r="D1223" s="9" t="s">
        <v>1241</v>
      </c>
      <c r="E1223" s="2" t="s">
        <v>0</v>
      </c>
      <c r="F1223" s="8" t="s">
        <v>904</v>
      </c>
      <c r="G1223" s="2">
        <v>10</v>
      </c>
      <c r="H1223" s="2">
        <v>57</v>
      </c>
      <c r="I1223" s="2">
        <v>34</v>
      </c>
      <c r="J1223" s="2" t="s">
        <v>1</v>
      </c>
      <c r="K1223" s="2">
        <v>2</v>
      </c>
      <c r="L1223" s="2">
        <v>24</v>
      </c>
      <c r="M1223" s="3" t="s">
        <v>13</v>
      </c>
      <c r="N1223" s="3" t="s">
        <v>13</v>
      </c>
      <c r="O1223" s="2" t="b">
        <v>1</v>
      </c>
      <c r="P1223" s="2" t="b">
        <v>1</v>
      </c>
      <c r="Q1223" s="2" t="s">
        <v>2</v>
      </c>
      <c r="R1223" s="2" t="s">
        <v>2</v>
      </c>
      <c r="S1223" s="44">
        <v>58</v>
      </c>
      <c r="T1223" s="44" t="s">
        <v>12</v>
      </c>
      <c r="U1223" s="20">
        <v>1.65</v>
      </c>
      <c r="V1223" s="11"/>
      <c r="W1223" s="2">
        <f t="shared" si="1265"/>
        <v>10</v>
      </c>
      <c r="X1223">
        <f t="shared" si="1266"/>
        <v>0</v>
      </c>
      <c r="Y1223">
        <f t="shared" si="1267"/>
        <v>5</v>
      </c>
      <c r="Z1223">
        <f t="shared" si="1268"/>
        <v>0</v>
      </c>
      <c r="AA1223" s="2">
        <f t="shared" si="1269"/>
        <v>65</v>
      </c>
      <c r="AB1223" s="2" t="str">
        <f t="shared" si="1270"/>
        <v>Under 1.5</v>
      </c>
      <c r="AC1223" s="6"/>
      <c r="AD1223" s="6" t="str">
        <f t="shared" si="1271"/>
        <v>Over 0.5</v>
      </c>
      <c r="AE1223" s="6" t="str">
        <f t="shared" si="1272"/>
        <v>?</v>
      </c>
      <c r="AF1223" s="6"/>
      <c r="AG1223">
        <f t="shared" si="1273"/>
        <v>6</v>
      </c>
      <c r="AH1223">
        <f t="shared" si="1274"/>
        <v>0</v>
      </c>
      <c r="AI1223">
        <f t="shared" si="1275"/>
        <v>2</v>
      </c>
      <c r="AJ1223">
        <f t="shared" si="1276"/>
        <v>0</v>
      </c>
      <c r="AK1223" s="2" t="str">
        <f t="shared" si="1277"/>
        <v>-</v>
      </c>
      <c r="AL1223" s="2" t="str">
        <f t="shared" si="1278"/>
        <v>-</v>
      </c>
    </row>
    <row r="1224" spans="2:38">
      <c r="B1224" t="s">
        <v>1004</v>
      </c>
      <c r="C1224" s="10">
        <v>0.58333333333333337</v>
      </c>
      <c r="D1224" s="9" t="s">
        <v>1532</v>
      </c>
      <c r="E1224" s="2" t="s">
        <v>0</v>
      </c>
      <c r="F1224" s="8" t="s">
        <v>1533</v>
      </c>
      <c r="G1224" s="2">
        <v>45</v>
      </c>
      <c r="H1224" s="2">
        <v>45</v>
      </c>
      <c r="I1224" s="2">
        <v>10</v>
      </c>
      <c r="J1224" s="2">
        <v>1</v>
      </c>
      <c r="K1224" s="2" t="s">
        <v>1</v>
      </c>
      <c r="L1224" s="2">
        <v>35</v>
      </c>
      <c r="M1224" s="3" t="s">
        <v>13</v>
      </c>
      <c r="N1224" s="3" t="s">
        <v>13</v>
      </c>
      <c r="O1224" s="2">
        <v>45</v>
      </c>
      <c r="P1224" s="2" t="b">
        <v>0</v>
      </c>
      <c r="Q1224" s="2" t="b">
        <v>1</v>
      </c>
      <c r="R1224" s="2" t="s">
        <v>2</v>
      </c>
      <c r="S1224" s="44">
        <v>66</v>
      </c>
      <c r="T1224" s="44"/>
      <c r="U1224" s="20">
        <v>2</v>
      </c>
      <c r="V1224" s="11"/>
      <c r="W1224" s="2">
        <f t="shared" si="1265"/>
        <v>0</v>
      </c>
      <c r="X1224">
        <f t="shared" si="1266"/>
        <v>0</v>
      </c>
      <c r="Y1224">
        <f t="shared" si="1267"/>
        <v>10</v>
      </c>
      <c r="Z1224">
        <f t="shared" si="1268"/>
        <v>0</v>
      </c>
      <c r="AA1224" s="2">
        <f t="shared" si="1269"/>
        <v>60</v>
      </c>
      <c r="AB1224" s="2" t="str">
        <f t="shared" si="1270"/>
        <v>Under 1.5</v>
      </c>
      <c r="AC1224" s="6"/>
      <c r="AD1224" s="6" t="str">
        <f t="shared" si="1271"/>
        <v>Over 0.5</v>
      </c>
      <c r="AE1224" s="6" t="str">
        <f t="shared" si="1272"/>
        <v>?</v>
      </c>
      <c r="AF1224" s="6"/>
      <c r="AG1224">
        <f t="shared" si="1273"/>
        <v>0</v>
      </c>
      <c r="AH1224">
        <f t="shared" si="1274"/>
        <v>0</v>
      </c>
      <c r="AI1224">
        <f t="shared" si="1275"/>
        <v>2</v>
      </c>
      <c r="AJ1224">
        <f t="shared" si="1276"/>
        <v>0</v>
      </c>
      <c r="AK1224" s="2" t="str">
        <f t="shared" si="1277"/>
        <v>-</v>
      </c>
      <c r="AL1224" s="2" t="str">
        <f t="shared" si="1278"/>
        <v>-</v>
      </c>
    </row>
    <row r="1225" spans="2:38">
      <c r="B1225" t="s">
        <v>159</v>
      </c>
      <c r="C1225" s="10">
        <v>0.60416666666666663</v>
      </c>
      <c r="D1225" s="9" t="s">
        <v>967</v>
      </c>
      <c r="E1225" s="2" t="s">
        <v>0</v>
      </c>
      <c r="F1225" s="8" t="s">
        <v>905</v>
      </c>
      <c r="G1225" s="2">
        <v>35</v>
      </c>
      <c r="H1225" s="2">
        <v>43</v>
      </c>
      <c r="I1225" s="2">
        <v>22</v>
      </c>
      <c r="J1225" s="2" t="s">
        <v>1</v>
      </c>
      <c r="K1225" s="2" t="s">
        <v>1</v>
      </c>
      <c r="L1225" s="2">
        <v>13</v>
      </c>
      <c r="M1225" s="3" t="s">
        <v>13</v>
      </c>
      <c r="N1225" s="3" t="s">
        <v>13</v>
      </c>
      <c r="O1225" s="2">
        <v>43</v>
      </c>
      <c r="P1225" s="2" t="b">
        <v>1</v>
      </c>
      <c r="Q1225" s="2" t="b">
        <v>1</v>
      </c>
      <c r="R1225" s="2" t="s">
        <v>2</v>
      </c>
      <c r="S1225" s="44">
        <v>46</v>
      </c>
      <c r="T1225" s="44" t="s">
        <v>10</v>
      </c>
      <c r="U1225" s="20">
        <v>1.65</v>
      </c>
      <c r="V1225" s="11"/>
      <c r="W1225" s="2">
        <f t="shared" si="1265"/>
        <v>0</v>
      </c>
      <c r="X1225">
        <f t="shared" si="1266"/>
        <v>5</v>
      </c>
      <c r="Y1225">
        <f t="shared" si="1267"/>
        <v>0</v>
      </c>
      <c r="Z1225">
        <f t="shared" si="1268"/>
        <v>10</v>
      </c>
      <c r="AA1225" s="2">
        <f t="shared" si="1269"/>
        <v>65</v>
      </c>
      <c r="AB1225" s="2" t="str">
        <f t="shared" si="1270"/>
        <v>Under 1.5</v>
      </c>
      <c r="AC1225" s="6"/>
      <c r="AD1225" s="6" t="str">
        <f t="shared" si="1271"/>
        <v>Over 0.5</v>
      </c>
      <c r="AE1225" s="6" t="str">
        <f t="shared" si="1272"/>
        <v>?</v>
      </c>
      <c r="AF1225" s="6"/>
      <c r="AG1225">
        <f t="shared" si="1273"/>
        <v>0</v>
      </c>
      <c r="AH1225">
        <f t="shared" si="1274"/>
        <v>0</v>
      </c>
      <c r="AI1225">
        <f t="shared" si="1275"/>
        <v>0</v>
      </c>
      <c r="AJ1225">
        <f t="shared" si="1276"/>
        <v>0</v>
      </c>
      <c r="AK1225" s="2" t="str">
        <f t="shared" si="1277"/>
        <v>-</v>
      </c>
      <c r="AL1225" s="2" t="str">
        <f t="shared" si="1278"/>
        <v>-</v>
      </c>
    </row>
    <row r="1226" spans="2:38">
      <c r="B1226" t="s">
        <v>159</v>
      </c>
      <c r="C1226" s="10">
        <v>0.60416666666666663</v>
      </c>
      <c r="D1226" s="9" t="s">
        <v>1534</v>
      </c>
      <c r="E1226" s="2" t="s">
        <v>0</v>
      </c>
      <c r="F1226" s="8" t="s">
        <v>1315</v>
      </c>
      <c r="G1226" s="2">
        <v>20</v>
      </c>
      <c r="H1226" s="2">
        <v>46</v>
      </c>
      <c r="I1226" s="2">
        <v>34</v>
      </c>
      <c r="J1226" s="2" t="s">
        <v>1</v>
      </c>
      <c r="K1226" s="2" t="s">
        <v>1</v>
      </c>
      <c r="L1226" s="2">
        <v>14</v>
      </c>
      <c r="M1226" s="3" t="s">
        <v>13</v>
      </c>
      <c r="N1226" s="3" t="s">
        <v>13</v>
      </c>
      <c r="O1226" s="2">
        <v>46</v>
      </c>
      <c r="P1226" s="2" t="b">
        <v>1</v>
      </c>
      <c r="Q1226" s="2" t="b">
        <v>1</v>
      </c>
      <c r="R1226" s="2" t="s">
        <v>2</v>
      </c>
      <c r="S1226" s="44">
        <v>23</v>
      </c>
      <c r="T1226" s="44" t="s">
        <v>12</v>
      </c>
      <c r="U1226" s="20">
        <v>1.35</v>
      </c>
      <c r="V1226" s="11"/>
      <c r="W1226" s="2">
        <f>IF(H1226&gt;52,10,0)</f>
        <v>0</v>
      </c>
      <c r="X1226">
        <f>IF(L1226&gt;15,0,IF(L1226&lt;8,10,5))</f>
        <v>5</v>
      </c>
      <c r="Y1226">
        <f>IF(S1226&gt;60,10,IF(S1226&lt;49,0,5))</f>
        <v>0</v>
      </c>
      <c r="Z1226">
        <f>IF(T1226="Y",10,IF(T1226="C",5,0))</f>
        <v>0</v>
      </c>
      <c r="AA1226" s="2">
        <f>SUM(W1226:Z1226)+50</f>
        <v>55</v>
      </c>
      <c r="AB1226" s="2" t="str">
        <f>IF(AA1226&lt;56,"Over 0.5","Under 1.5")</f>
        <v>Over 0.5</v>
      </c>
      <c r="AC1226" s="6"/>
      <c r="AD1226" s="6" t="str">
        <f>IF(M1226="1-0","Under 1.5",IF(M1226="0-0","Under 1.5",IF(M1226="0-1","Under 1.5","Over 0.5")))</f>
        <v>Over 0.5</v>
      </c>
      <c r="AE1226" s="6" t="str">
        <f>IF(M1226="?",M1226,IF(AB1226=AD1226,"WON",IF(M1226="0-1","WON",IF(M1226="1-0","WON","LOST"))))</f>
        <v>?</v>
      </c>
      <c r="AF1226" s="6"/>
      <c r="AG1226">
        <f>IF(H1226&gt;52,6,IF(H1226=52,5,IF(H1226=51,4,IF(H1226=50,3,IF(H1226=49,2,IF(H1226=48,1,0))))))</f>
        <v>0</v>
      </c>
      <c r="AH1226">
        <f>IF(L1226&lt;8,2,0)</f>
        <v>0</v>
      </c>
      <c r="AI1226">
        <f>IF(S1226&gt;49,2,0)</f>
        <v>0</v>
      </c>
      <c r="AJ1226">
        <f>IF(SUM(AH1226:AI1226)=4,SUM(AG1226:AI1226),0)</f>
        <v>0</v>
      </c>
      <c r="AK1226" s="2" t="str">
        <f>IF(AJ1226=10,"A1",IF(AJ1226=9,"A2",IF(AJ1226=8,"A3",IF(AJ1226=7,"A4",IF(AJ1226=6,"A5","-")))))</f>
        <v>-</v>
      </c>
      <c r="AL1226" s="2" t="str">
        <f>IF(AND(L1226&lt;11,U1226&lt;1.75,AA1226&gt;65,OR((AND(S1226&gt;49,S1226&lt;61,T1226="Y")),(AND(S1226&lt;48,T1226="Y")),(AND(S1226&gt;60,T1226="N")),(AND(S1226&gt;60,T1226="Y")),(AND(S1226&gt;60,T1226="C")))),"Pick","-")</f>
        <v>-</v>
      </c>
    </row>
    <row r="1227" spans="2:38">
      <c r="B1227" t="s">
        <v>256</v>
      </c>
      <c r="C1227" s="10">
        <v>0.60416666666666663</v>
      </c>
      <c r="D1227" s="9" t="s">
        <v>295</v>
      </c>
      <c r="E1227" s="2" t="s">
        <v>0</v>
      </c>
      <c r="F1227" s="8" t="s">
        <v>240</v>
      </c>
      <c r="G1227" s="2">
        <v>34</v>
      </c>
      <c r="H1227" s="2">
        <v>47</v>
      </c>
      <c r="I1227" s="2">
        <v>19</v>
      </c>
      <c r="J1227" s="2" t="s">
        <v>1</v>
      </c>
      <c r="K1227" s="2" t="s">
        <v>1</v>
      </c>
      <c r="L1227" s="2">
        <v>15</v>
      </c>
      <c r="M1227" s="3" t="s">
        <v>13</v>
      </c>
      <c r="N1227" s="3" t="s">
        <v>13</v>
      </c>
      <c r="O1227" s="2">
        <v>47</v>
      </c>
      <c r="P1227" s="2" t="b">
        <v>1</v>
      </c>
      <c r="Q1227" s="2" t="b">
        <v>1</v>
      </c>
      <c r="R1227" s="2" t="s">
        <v>2</v>
      </c>
      <c r="S1227" s="44">
        <v>48</v>
      </c>
      <c r="T1227" s="44" t="s">
        <v>10</v>
      </c>
      <c r="U1227" s="20">
        <v>1.65</v>
      </c>
      <c r="V1227" s="11"/>
      <c r="W1227" s="2">
        <f>IF(H1227&gt;52,10,0)</f>
        <v>0</v>
      </c>
      <c r="X1227">
        <f>IF(L1227&gt;15,0,IF(L1227&lt;8,10,5))</f>
        <v>5</v>
      </c>
      <c r="Y1227">
        <f>IF(S1227&gt;60,10,IF(S1227&lt;49,0,5))</f>
        <v>0</v>
      </c>
      <c r="Z1227">
        <f>IF(T1227="Y",10,IF(T1227="C",5,0))</f>
        <v>10</v>
      </c>
      <c r="AA1227" s="2">
        <f>SUM(W1227:Z1227)+50</f>
        <v>65</v>
      </c>
      <c r="AB1227" s="2" t="str">
        <f>IF(AA1227&lt;56,"Over 0.5","Under 1.5")</f>
        <v>Under 1.5</v>
      </c>
      <c r="AC1227" s="6"/>
      <c r="AD1227" s="6" t="str">
        <f>IF(M1227="1-0","Under 1.5",IF(M1227="0-0","Under 1.5",IF(M1227="0-1","Under 1.5","Over 0.5")))</f>
        <v>Over 0.5</v>
      </c>
      <c r="AE1227" s="6" t="str">
        <f>IF(M1227="?",M1227,IF(AB1227=AD1227,"WON",IF(M1227="0-1","WON",IF(M1227="1-0","WON","LOST"))))</f>
        <v>?</v>
      </c>
      <c r="AF1227" s="6"/>
      <c r="AG1227">
        <f>IF(H1227&gt;52,6,IF(H1227=52,5,IF(H1227=51,4,IF(H1227=50,3,IF(H1227=49,2,IF(H1227=48,1,0))))))</f>
        <v>0</v>
      </c>
      <c r="AH1227">
        <f>IF(L1227&lt;8,2,0)</f>
        <v>0</v>
      </c>
      <c r="AI1227">
        <f>IF(S1227&gt;49,2,0)</f>
        <v>0</v>
      </c>
      <c r="AJ1227">
        <f>IF(SUM(AH1227:AI1227)=4,SUM(AG1227:AI1227),0)</f>
        <v>0</v>
      </c>
      <c r="AK1227" s="2" t="str">
        <f>IF(AJ1227=10,"A1",IF(AJ1227=9,"A2",IF(AJ1227=8,"A3",IF(AJ1227=7,"A4",IF(AJ1227=6,"A5","-")))))</f>
        <v>-</v>
      </c>
      <c r="AL1227" s="2" t="str">
        <f>IF(AND(L1227&lt;11,U1227&lt;1.75,AA1227&gt;65,OR((AND(S1227&gt;49,S1227&lt;61,T1227="Y")),(AND(S1227&lt;48,T1227="Y")),(AND(S1227&gt;60,T1227="N")),(AND(S1227&gt;60,T1227="Y")),(AND(S1227&gt;60,T1227="C")))),"Pick","-")</f>
        <v>-</v>
      </c>
    </row>
    <row r="1228" spans="2:38">
      <c r="B1228" t="s">
        <v>698</v>
      </c>
      <c r="C1228" s="10">
        <v>0.625</v>
      </c>
      <c r="D1228" s="9" t="s">
        <v>1535</v>
      </c>
      <c r="E1228" s="2" t="s">
        <v>0</v>
      </c>
      <c r="F1228" s="8" t="s">
        <v>912</v>
      </c>
      <c r="G1228" s="2">
        <v>16</v>
      </c>
      <c r="H1228" s="2">
        <v>51</v>
      </c>
      <c r="I1228" s="2">
        <v>33</v>
      </c>
      <c r="J1228" s="2" t="s">
        <v>1</v>
      </c>
      <c r="K1228" s="2">
        <v>1</v>
      </c>
      <c r="L1228" s="2">
        <v>17</v>
      </c>
      <c r="M1228" s="3" t="s">
        <v>13</v>
      </c>
      <c r="N1228" s="3" t="s">
        <v>13</v>
      </c>
      <c r="O1228" s="2">
        <v>51</v>
      </c>
      <c r="P1228" s="2" t="b">
        <v>1</v>
      </c>
      <c r="Q1228" s="2" t="s">
        <v>2</v>
      </c>
      <c r="R1228" s="2" t="s">
        <v>2</v>
      </c>
      <c r="S1228" s="44">
        <v>46</v>
      </c>
      <c r="T1228" s="44" t="s">
        <v>12</v>
      </c>
      <c r="U1228" s="20">
        <v>1.7</v>
      </c>
      <c r="V1228" s="11"/>
      <c r="W1228" s="2">
        <f>IF(H1228&gt;52,10,0)</f>
        <v>0</v>
      </c>
      <c r="X1228">
        <f>IF(L1228&gt;15,0,IF(L1228&lt;8,10,5))</f>
        <v>0</v>
      </c>
      <c r="Y1228">
        <f>IF(S1228&gt;60,10,IF(S1228&lt;49,0,5))</f>
        <v>0</v>
      </c>
      <c r="Z1228">
        <f>IF(T1228="Y",10,IF(T1228="C",5,0))</f>
        <v>0</v>
      </c>
      <c r="AA1228" s="2">
        <f>SUM(W1228:Z1228)+50</f>
        <v>50</v>
      </c>
      <c r="AB1228" s="2" t="str">
        <f>IF(AA1228&lt;56,"Over 0.5","Under 1.5")</f>
        <v>Over 0.5</v>
      </c>
      <c r="AC1228" s="6"/>
      <c r="AD1228" s="6" t="str">
        <f>IF(M1228="1-0","Under 1.5",IF(M1228="0-0","Under 1.5",IF(M1228="0-1","Under 1.5","Over 0.5")))</f>
        <v>Over 0.5</v>
      </c>
      <c r="AE1228" s="6" t="str">
        <f>IF(M1228="?",M1228,IF(AB1228=AD1228,"WON",IF(M1228="0-1","WON",IF(M1228="1-0","WON","LOST"))))</f>
        <v>?</v>
      </c>
      <c r="AF1228" s="6"/>
      <c r="AG1228">
        <f>IF(H1228&gt;52,6,IF(H1228=52,5,IF(H1228=51,4,IF(H1228=50,3,IF(H1228=49,2,IF(H1228=48,1,0))))))</f>
        <v>4</v>
      </c>
      <c r="AH1228">
        <f>IF(L1228&lt;8,2,0)</f>
        <v>0</v>
      </c>
      <c r="AI1228">
        <f>IF(S1228&gt;49,2,0)</f>
        <v>0</v>
      </c>
      <c r="AJ1228">
        <f>IF(SUM(AH1228:AI1228)=4,SUM(AG1228:AI1228),0)</f>
        <v>0</v>
      </c>
      <c r="AK1228" s="2" t="str">
        <f>IF(AJ1228=10,"A1",IF(AJ1228=9,"A2",IF(AJ1228=8,"A3",IF(AJ1228=7,"A4",IF(AJ1228=6,"A5","-")))))</f>
        <v>-</v>
      </c>
      <c r="AL1228" s="2" t="str">
        <f>IF(AND(L1228&lt;11,U1228&lt;1.75,AA1228&gt;65,OR((AND(S1228&gt;49,S1228&lt;61,T1228="Y")),(AND(S1228&lt;48,T1228="Y")),(AND(S1228&gt;60,T1228="N")),(AND(S1228&gt;60,T1228="Y")),(AND(S1228&gt;60,T1228="C")))),"Pick","-")</f>
        <v>-</v>
      </c>
    </row>
    <row r="1229" spans="2:38">
      <c r="B1229" t="s">
        <v>206</v>
      </c>
      <c r="C1229" s="10">
        <v>0.625</v>
      </c>
      <c r="D1229" s="9" t="s">
        <v>281</v>
      </c>
      <c r="E1229" s="2" t="s">
        <v>0</v>
      </c>
      <c r="F1229" s="8" t="s">
        <v>848</v>
      </c>
      <c r="G1229" s="2">
        <v>38</v>
      </c>
      <c r="H1229" s="2">
        <v>45</v>
      </c>
      <c r="I1229" s="2">
        <v>17</v>
      </c>
      <c r="J1229" s="2" t="s">
        <v>1</v>
      </c>
      <c r="K1229" s="2">
        <v>1</v>
      </c>
      <c r="L1229" s="2">
        <v>21</v>
      </c>
      <c r="M1229" s="3" t="s">
        <v>13</v>
      </c>
      <c r="N1229" s="3" t="s">
        <v>13</v>
      </c>
      <c r="O1229" s="2">
        <v>45</v>
      </c>
      <c r="P1229" s="2" t="b">
        <v>1</v>
      </c>
      <c r="Q1229" s="2" t="s">
        <v>2</v>
      </c>
      <c r="R1229" s="2" t="s">
        <v>2</v>
      </c>
      <c r="S1229" s="44">
        <v>69</v>
      </c>
      <c r="T1229" s="44" t="s">
        <v>10</v>
      </c>
      <c r="U1229" s="20">
        <v>1.75</v>
      </c>
      <c r="V1229" s="11"/>
      <c r="W1229" s="2">
        <f>IF(H1229&gt;52,10,0)</f>
        <v>0</v>
      </c>
      <c r="X1229">
        <f>IF(L1229&gt;15,0,IF(L1229&lt;8,10,5))</f>
        <v>0</v>
      </c>
      <c r="Y1229">
        <f>IF(S1229&gt;60,10,IF(S1229&lt;49,0,5))</f>
        <v>10</v>
      </c>
      <c r="Z1229">
        <f>IF(T1229="Y",10,IF(T1229="C",5,0))</f>
        <v>10</v>
      </c>
      <c r="AA1229" s="2">
        <f>SUM(W1229:Z1229)+50</f>
        <v>70</v>
      </c>
      <c r="AB1229" s="2" t="str">
        <f>IF(AA1229&lt;56,"Over 0.5","Under 1.5")</f>
        <v>Under 1.5</v>
      </c>
      <c r="AC1229" s="6"/>
      <c r="AD1229" s="6" t="str">
        <f>IF(M1229="1-0","Under 1.5",IF(M1229="0-0","Under 1.5",IF(M1229="0-1","Under 1.5","Over 0.5")))</f>
        <v>Over 0.5</v>
      </c>
      <c r="AE1229" s="6" t="str">
        <f>IF(M1229="?",M1229,IF(AB1229=AD1229,"WON",IF(M1229="0-1","WON",IF(M1229="1-0","WON","LOST"))))</f>
        <v>?</v>
      </c>
      <c r="AF1229" s="6"/>
      <c r="AG1229">
        <f>IF(H1229&gt;52,6,IF(H1229=52,5,IF(H1229=51,4,IF(H1229=50,3,IF(H1229=49,2,IF(H1229=48,1,0))))))</f>
        <v>0</v>
      </c>
      <c r="AH1229">
        <f>IF(L1229&lt;8,2,0)</f>
        <v>0</v>
      </c>
      <c r="AI1229">
        <f>IF(S1229&gt;49,2,0)</f>
        <v>2</v>
      </c>
      <c r="AJ1229">
        <f>IF(SUM(AH1229:AI1229)=4,SUM(AG1229:AI1229),0)</f>
        <v>0</v>
      </c>
      <c r="AK1229" s="2" t="str">
        <f>IF(AJ1229=10,"A1",IF(AJ1229=9,"A2",IF(AJ1229=8,"A3",IF(AJ1229=7,"A4",IF(AJ1229=6,"A5","-")))))</f>
        <v>-</v>
      </c>
      <c r="AL1229" s="2" t="str">
        <f>IF(AND(L1229&lt;11,U1229&lt;1.75,AA1229&gt;65,OR((AND(S1229&gt;49,S1229&lt;61,T1229="Y")),(AND(S1229&lt;48,T1229="Y")),(AND(S1229&gt;60,T1229="N")),(AND(S1229&gt;60,T1229="Y")),(AND(S1229&gt;60,T1229="C")))),"Pick","-")</f>
        <v>-</v>
      </c>
    </row>
    <row r="1230" spans="2:38">
      <c r="B1230" t="s">
        <v>206</v>
      </c>
      <c r="C1230" s="10">
        <v>0.625</v>
      </c>
      <c r="D1230" s="9" t="s">
        <v>1536</v>
      </c>
      <c r="E1230" s="2" t="s">
        <v>0</v>
      </c>
      <c r="F1230" s="8" t="s">
        <v>953</v>
      </c>
      <c r="G1230" s="2">
        <v>27</v>
      </c>
      <c r="H1230" s="2">
        <v>47</v>
      </c>
      <c r="I1230" s="2">
        <v>26</v>
      </c>
      <c r="J1230" s="2" t="s">
        <v>1</v>
      </c>
      <c r="K1230" s="2">
        <v>2</v>
      </c>
      <c r="L1230" s="2">
        <v>1</v>
      </c>
      <c r="M1230" s="3" t="s">
        <v>13</v>
      </c>
      <c r="N1230" s="3" t="s">
        <v>13</v>
      </c>
      <c r="O1230" s="2">
        <v>47</v>
      </c>
      <c r="P1230" s="2" t="b">
        <v>1</v>
      </c>
      <c r="Q1230" s="2" t="s">
        <v>2</v>
      </c>
      <c r="R1230" s="2" t="b">
        <v>1</v>
      </c>
      <c r="S1230" s="44">
        <v>70</v>
      </c>
      <c r="T1230" s="44" t="s">
        <v>10</v>
      </c>
      <c r="U1230" s="20">
        <v>1.6</v>
      </c>
      <c r="V1230" s="11"/>
      <c r="W1230" s="2">
        <f>IF(H1230&gt;52,10,0)</f>
        <v>0</v>
      </c>
      <c r="X1230">
        <f>IF(L1230&gt;15,0,IF(L1230&lt;8,10,5))</f>
        <v>10</v>
      </c>
      <c r="Y1230">
        <f>IF(S1230&gt;60,10,IF(S1230&lt;49,0,5))</f>
        <v>10</v>
      </c>
      <c r="Z1230">
        <f>IF(T1230="Y",10,IF(T1230="C",5,0))</f>
        <v>10</v>
      </c>
      <c r="AA1230" s="2">
        <f>SUM(W1230:Z1230)+50</f>
        <v>80</v>
      </c>
      <c r="AB1230" s="2" t="str">
        <f>IF(AA1230&lt;56,"Over 0.5","Under 1.5")</f>
        <v>Under 1.5</v>
      </c>
      <c r="AC1230" s="6"/>
      <c r="AD1230" s="6" t="str">
        <f>IF(M1230="1-0","Under 1.5",IF(M1230="0-0","Under 1.5",IF(M1230="0-1","Under 1.5","Over 0.5")))</f>
        <v>Over 0.5</v>
      </c>
      <c r="AE1230" s="6" t="str">
        <f>IF(M1230="?",M1230,IF(AB1230=AD1230,"WON",IF(M1230="0-1","WON",IF(M1230="1-0","WON","LOST"))))</f>
        <v>?</v>
      </c>
      <c r="AF1230" s="6"/>
      <c r="AG1230">
        <f>IF(H1230&gt;52,6,IF(H1230=52,5,IF(H1230=51,4,IF(H1230=50,3,IF(H1230=49,2,IF(H1230=48,1,0))))))</f>
        <v>0</v>
      </c>
      <c r="AH1230">
        <f>IF(L1230&lt;8,2,0)</f>
        <v>2</v>
      </c>
      <c r="AI1230">
        <f>IF(S1230&gt;49,2,0)</f>
        <v>2</v>
      </c>
      <c r="AJ1230">
        <f>IF(SUM(AH1230:AI1230)=4,SUM(AG1230:AI1230),0)</f>
        <v>4</v>
      </c>
      <c r="AK1230" s="2" t="str">
        <f>IF(AJ1230=10,"A1",IF(AJ1230=9,"A2",IF(AJ1230=8,"A3",IF(AJ1230=7,"A4",IF(AJ1230=6,"A5","-")))))</f>
        <v>-</v>
      </c>
      <c r="AL1230" s="2" t="str">
        <f>IF(AND(L1230&lt;11,U1230&lt;1.75,AA1230&gt;65,OR((AND(S1230&gt;49,S1230&lt;61,T1230="Y")),(AND(S1230&lt;48,T1230="Y")),(AND(S1230&gt;60,T1230="N")),(AND(S1230&gt;60,T1230="Y")),(AND(S1230&gt;60,T1230="C")))),"Pick","-")</f>
        <v>Pick</v>
      </c>
    </row>
    <row r="1231" spans="2:38">
      <c r="B1231" t="s">
        <v>676</v>
      </c>
      <c r="C1231" s="10">
        <v>0.625</v>
      </c>
      <c r="D1231" s="9" t="s">
        <v>659</v>
      </c>
      <c r="E1231" s="2" t="s">
        <v>0</v>
      </c>
      <c r="F1231" s="8" t="s">
        <v>935</v>
      </c>
      <c r="G1231" s="2">
        <v>13</v>
      </c>
      <c r="H1231" s="2">
        <v>60</v>
      </c>
      <c r="I1231" s="2">
        <v>27</v>
      </c>
      <c r="J1231" s="2" t="s">
        <v>1</v>
      </c>
      <c r="K1231" s="2">
        <v>1</v>
      </c>
      <c r="L1231" s="2">
        <v>14</v>
      </c>
      <c r="M1231" s="3" t="s">
        <v>13</v>
      </c>
      <c r="N1231" s="3" t="s">
        <v>13</v>
      </c>
      <c r="O1231" s="2" t="b">
        <v>1</v>
      </c>
      <c r="P1231" s="2" t="b">
        <v>1</v>
      </c>
      <c r="Q1231" s="2" t="s">
        <v>2</v>
      </c>
      <c r="R1231" s="2" t="s">
        <v>2</v>
      </c>
      <c r="S1231" s="44">
        <v>57</v>
      </c>
      <c r="T1231" s="44" t="s">
        <v>12</v>
      </c>
      <c r="U1231" s="20">
        <v>1.9</v>
      </c>
      <c r="V1231" s="11"/>
      <c r="W1231" s="2">
        <f t="shared" ref="W1231:W1236" si="1279">IF(H1231&gt;52,10,0)</f>
        <v>10</v>
      </c>
      <c r="X1231">
        <f t="shared" ref="X1231:X1236" si="1280">IF(L1231&gt;15,0,IF(L1231&lt;8,10,5))</f>
        <v>5</v>
      </c>
      <c r="Y1231">
        <f t="shared" ref="Y1231:Y1236" si="1281">IF(S1231&gt;60,10,IF(S1231&lt;49,0,5))</f>
        <v>5</v>
      </c>
      <c r="Z1231">
        <f t="shared" ref="Z1231:Z1236" si="1282">IF(T1231="Y",10,IF(T1231="C",5,0))</f>
        <v>0</v>
      </c>
      <c r="AA1231" s="2">
        <f t="shared" ref="AA1231:AA1236" si="1283">SUM(W1231:Z1231)+50</f>
        <v>70</v>
      </c>
      <c r="AB1231" s="2" t="str">
        <f t="shared" ref="AB1231:AB1236" si="1284">IF(AA1231&lt;56,"Over 0.5","Under 1.5")</f>
        <v>Under 1.5</v>
      </c>
      <c r="AC1231" s="6"/>
      <c r="AD1231" s="6" t="str">
        <f t="shared" ref="AD1231:AD1236" si="1285">IF(M1231="1-0","Under 1.5",IF(M1231="0-0","Under 1.5",IF(M1231="0-1","Under 1.5","Over 0.5")))</f>
        <v>Over 0.5</v>
      </c>
      <c r="AE1231" s="6" t="str">
        <f t="shared" ref="AE1231:AE1236" si="1286">IF(M1231="?",M1231,IF(AB1231=AD1231,"WON",IF(M1231="0-1","WON",IF(M1231="1-0","WON","LOST"))))</f>
        <v>?</v>
      </c>
      <c r="AF1231" s="6"/>
      <c r="AG1231">
        <f t="shared" ref="AG1231:AG1236" si="1287">IF(H1231&gt;52,6,IF(H1231=52,5,IF(H1231=51,4,IF(H1231=50,3,IF(H1231=49,2,IF(H1231=48,1,0))))))</f>
        <v>6</v>
      </c>
      <c r="AH1231">
        <f t="shared" ref="AH1231:AH1236" si="1288">IF(L1231&lt;8,2,0)</f>
        <v>0</v>
      </c>
      <c r="AI1231">
        <f t="shared" ref="AI1231:AI1236" si="1289">IF(S1231&gt;49,2,0)</f>
        <v>2</v>
      </c>
      <c r="AJ1231">
        <f t="shared" ref="AJ1231:AJ1236" si="1290">IF(SUM(AH1231:AI1231)=4,SUM(AG1231:AI1231),0)</f>
        <v>0</v>
      </c>
      <c r="AK1231" s="2" t="str">
        <f t="shared" ref="AK1231:AK1236" si="1291">IF(AJ1231=10,"A1",IF(AJ1231=9,"A2",IF(AJ1231=8,"A3",IF(AJ1231=7,"A4",IF(AJ1231=6,"A5","-")))))</f>
        <v>-</v>
      </c>
      <c r="AL1231" s="2" t="str">
        <f t="shared" ref="AL1231:AL1236" si="1292">IF(AND(L1231&lt;11,U1231&lt;1.75,AA1231&gt;65,OR((AND(S1231&gt;49,S1231&lt;61,T1231="Y")),(AND(S1231&lt;48,T1231="Y")),(AND(S1231&gt;60,T1231="N")),(AND(S1231&gt;60,T1231="Y")),(AND(S1231&gt;60,T1231="C")))),"Pick","-")</f>
        <v>-</v>
      </c>
    </row>
    <row r="1232" spans="2:38">
      <c r="B1232" t="s">
        <v>447</v>
      </c>
      <c r="C1232" s="10">
        <v>0.625</v>
      </c>
      <c r="D1232" s="9" t="s">
        <v>429</v>
      </c>
      <c r="E1232" s="2" t="s">
        <v>0</v>
      </c>
      <c r="F1232" s="8" t="s">
        <v>610</v>
      </c>
      <c r="G1232" s="2">
        <v>41</v>
      </c>
      <c r="H1232" s="2">
        <v>48</v>
      </c>
      <c r="I1232" s="2">
        <v>11</v>
      </c>
      <c r="J1232" s="2" t="s">
        <v>1</v>
      </c>
      <c r="K1232" s="2" t="s">
        <v>1</v>
      </c>
      <c r="L1232" s="2">
        <v>30</v>
      </c>
      <c r="M1232" s="3" t="s">
        <v>13</v>
      </c>
      <c r="N1232" s="3" t="s">
        <v>13</v>
      </c>
      <c r="O1232" s="2">
        <v>48</v>
      </c>
      <c r="P1232" s="2" t="b">
        <v>1</v>
      </c>
      <c r="Q1232" s="2" t="b">
        <v>1</v>
      </c>
      <c r="R1232" s="2" t="s">
        <v>2</v>
      </c>
      <c r="S1232" s="44">
        <v>54</v>
      </c>
      <c r="T1232" s="44" t="s">
        <v>10</v>
      </c>
      <c r="U1232" s="20">
        <v>1.55</v>
      </c>
      <c r="V1232" s="11"/>
      <c r="W1232" s="2">
        <f t="shared" si="1279"/>
        <v>0</v>
      </c>
      <c r="X1232">
        <f t="shared" si="1280"/>
        <v>0</v>
      </c>
      <c r="Y1232">
        <f t="shared" si="1281"/>
        <v>5</v>
      </c>
      <c r="Z1232">
        <f t="shared" si="1282"/>
        <v>10</v>
      </c>
      <c r="AA1232" s="2">
        <f t="shared" si="1283"/>
        <v>65</v>
      </c>
      <c r="AB1232" s="2" t="str">
        <f t="shared" si="1284"/>
        <v>Under 1.5</v>
      </c>
      <c r="AC1232" s="6"/>
      <c r="AD1232" s="6" t="str">
        <f t="shared" si="1285"/>
        <v>Over 0.5</v>
      </c>
      <c r="AE1232" s="6" t="str">
        <f t="shared" si="1286"/>
        <v>?</v>
      </c>
      <c r="AF1232" s="6"/>
      <c r="AG1232">
        <f t="shared" si="1287"/>
        <v>1</v>
      </c>
      <c r="AH1232">
        <f t="shared" si="1288"/>
        <v>0</v>
      </c>
      <c r="AI1232">
        <f t="shared" si="1289"/>
        <v>2</v>
      </c>
      <c r="AJ1232">
        <f t="shared" si="1290"/>
        <v>0</v>
      </c>
      <c r="AK1232" s="2" t="str">
        <f t="shared" si="1291"/>
        <v>-</v>
      </c>
      <c r="AL1232" s="2" t="str">
        <f t="shared" si="1292"/>
        <v>-</v>
      </c>
    </row>
    <row r="1233" spans="2:38">
      <c r="B1233" t="s">
        <v>96</v>
      </c>
      <c r="C1233" s="10">
        <v>0.625</v>
      </c>
      <c r="D1233" s="9" t="s">
        <v>964</v>
      </c>
      <c r="E1233" s="2" t="s">
        <v>0</v>
      </c>
      <c r="F1233" s="8" t="s">
        <v>1127</v>
      </c>
      <c r="G1233" s="2">
        <v>27</v>
      </c>
      <c r="H1233" s="2">
        <v>53</v>
      </c>
      <c r="I1233" s="2">
        <v>20</v>
      </c>
      <c r="J1233" s="2" t="s">
        <v>1</v>
      </c>
      <c r="K1233" s="2">
        <v>1</v>
      </c>
      <c r="L1233" s="2">
        <v>7</v>
      </c>
      <c r="M1233" s="3" t="s">
        <v>13</v>
      </c>
      <c r="N1233" s="3" t="s">
        <v>13</v>
      </c>
      <c r="O1233" s="2" t="b">
        <v>1</v>
      </c>
      <c r="P1233" s="2" t="b">
        <v>1</v>
      </c>
      <c r="Q1233" s="2" t="s">
        <v>2</v>
      </c>
      <c r="R1233" s="2" t="s">
        <v>2</v>
      </c>
      <c r="S1233" s="44">
        <v>30</v>
      </c>
      <c r="T1233" s="44" t="s">
        <v>12</v>
      </c>
      <c r="U1233" s="20">
        <v>1.9</v>
      </c>
      <c r="V1233" s="11"/>
      <c r="W1233" s="2">
        <f t="shared" si="1279"/>
        <v>10</v>
      </c>
      <c r="X1233">
        <f t="shared" si="1280"/>
        <v>10</v>
      </c>
      <c r="Y1233">
        <f t="shared" si="1281"/>
        <v>0</v>
      </c>
      <c r="Z1233">
        <f t="shared" si="1282"/>
        <v>0</v>
      </c>
      <c r="AA1233" s="2">
        <f t="shared" si="1283"/>
        <v>70</v>
      </c>
      <c r="AB1233" s="2" t="str">
        <f t="shared" si="1284"/>
        <v>Under 1.5</v>
      </c>
      <c r="AC1233" s="6"/>
      <c r="AD1233" s="6" t="str">
        <f t="shared" si="1285"/>
        <v>Over 0.5</v>
      </c>
      <c r="AE1233" s="6" t="str">
        <f t="shared" si="1286"/>
        <v>?</v>
      </c>
      <c r="AF1233" s="6"/>
      <c r="AG1233">
        <f t="shared" si="1287"/>
        <v>6</v>
      </c>
      <c r="AH1233">
        <f t="shared" si="1288"/>
        <v>2</v>
      </c>
      <c r="AI1233">
        <f t="shared" si="1289"/>
        <v>0</v>
      </c>
      <c r="AJ1233">
        <f t="shared" si="1290"/>
        <v>0</v>
      </c>
      <c r="AK1233" s="2" t="str">
        <f t="shared" si="1291"/>
        <v>-</v>
      </c>
      <c r="AL1233" s="2" t="str">
        <f t="shared" si="1292"/>
        <v>-</v>
      </c>
    </row>
    <row r="1234" spans="2:38">
      <c r="B1234" t="s">
        <v>96</v>
      </c>
      <c r="C1234" s="10">
        <v>0.625</v>
      </c>
      <c r="D1234" s="9" t="s">
        <v>1126</v>
      </c>
      <c r="E1234" s="2" t="s">
        <v>0</v>
      </c>
      <c r="F1234" s="8" t="s">
        <v>921</v>
      </c>
      <c r="G1234" s="2">
        <v>29</v>
      </c>
      <c r="H1234" s="2">
        <v>49</v>
      </c>
      <c r="I1234" s="2">
        <v>22</v>
      </c>
      <c r="J1234" s="2" t="s">
        <v>1</v>
      </c>
      <c r="K1234" s="2">
        <v>1</v>
      </c>
      <c r="L1234" s="2">
        <v>7</v>
      </c>
      <c r="M1234" s="3" t="s">
        <v>13</v>
      </c>
      <c r="N1234" s="3" t="s">
        <v>13</v>
      </c>
      <c r="O1234" s="2">
        <v>49</v>
      </c>
      <c r="P1234" s="2" t="b">
        <v>1</v>
      </c>
      <c r="Q1234" s="2" t="s">
        <v>2</v>
      </c>
      <c r="R1234" s="2" t="s">
        <v>2</v>
      </c>
      <c r="S1234" s="44">
        <v>35</v>
      </c>
      <c r="T1234" s="44" t="s">
        <v>11</v>
      </c>
      <c r="U1234" s="20">
        <v>1.7</v>
      </c>
      <c r="V1234" s="11"/>
      <c r="W1234" s="2">
        <f t="shared" si="1279"/>
        <v>0</v>
      </c>
      <c r="X1234">
        <f t="shared" si="1280"/>
        <v>10</v>
      </c>
      <c r="Y1234">
        <f t="shared" si="1281"/>
        <v>0</v>
      </c>
      <c r="Z1234">
        <f t="shared" si="1282"/>
        <v>5</v>
      </c>
      <c r="AA1234" s="2">
        <f t="shared" si="1283"/>
        <v>65</v>
      </c>
      <c r="AB1234" s="2" t="str">
        <f t="shared" si="1284"/>
        <v>Under 1.5</v>
      </c>
      <c r="AC1234" s="6"/>
      <c r="AD1234" s="6" t="str">
        <f t="shared" si="1285"/>
        <v>Over 0.5</v>
      </c>
      <c r="AE1234" s="6" t="str">
        <f t="shared" si="1286"/>
        <v>?</v>
      </c>
      <c r="AF1234" s="6"/>
      <c r="AG1234">
        <f t="shared" si="1287"/>
        <v>2</v>
      </c>
      <c r="AH1234">
        <f t="shared" si="1288"/>
        <v>2</v>
      </c>
      <c r="AI1234">
        <f t="shared" si="1289"/>
        <v>0</v>
      </c>
      <c r="AJ1234">
        <f t="shared" si="1290"/>
        <v>0</v>
      </c>
      <c r="AK1234" s="2" t="str">
        <f t="shared" si="1291"/>
        <v>-</v>
      </c>
      <c r="AL1234" s="2" t="str">
        <f t="shared" si="1292"/>
        <v>-</v>
      </c>
    </row>
    <row r="1235" spans="2:38">
      <c r="B1235" t="s">
        <v>96</v>
      </c>
      <c r="C1235" s="10">
        <v>0.625</v>
      </c>
      <c r="D1235" s="9" t="s">
        <v>1537</v>
      </c>
      <c r="E1235" s="2" t="s">
        <v>0</v>
      </c>
      <c r="F1235" s="8" t="s">
        <v>1320</v>
      </c>
      <c r="G1235" s="2">
        <v>6</v>
      </c>
      <c r="H1235" s="2">
        <v>44</v>
      </c>
      <c r="I1235" s="2">
        <v>50</v>
      </c>
      <c r="J1235" s="2">
        <v>2</v>
      </c>
      <c r="K1235" s="2">
        <v>2</v>
      </c>
      <c r="L1235" s="2">
        <v>44</v>
      </c>
      <c r="M1235" s="3" t="s">
        <v>13</v>
      </c>
      <c r="N1235" s="3" t="s">
        <v>13</v>
      </c>
      <c r="O1235" s="2">
        <v>44</v>
      </c>
      <c r="P1235" s="2" t="b">
        <v>0</v>
      </c>
      <c r="Q1235" s="2" t="s">
        <v>2</v>
      </c>
      <c r="R1235" s="2" t="s">
        <v>2</v>
      </c>
      <c r="S1235" s="44">
        <v>12</v>
      </c>
      <c r="T1235" s="44" t="s">
        <v>12</v>
      </c>
      <c r="U1235" s="20">
        <v>1.35</v>
      </c>
      <c r="V1235" s="11"/>
      <c r="W1235" s="2">
        <f t="shared" si="1279"/>
        <v>0</v>
      </c>
      <c r="X1235">
        <f t="shared" si="1280"/>
        <v>0</v>
      </c>
      <c r="Y1235">
        <f t="shared" si="1281"/>
        <v>0</v>
      </c>
      <c r="Z1235">
        <f t="shared" si="1282"/>
        <v>0</v>
      </c>
      <c r="AA1235" s="2">
        <f t="shared" si="1283"/>
        <v>50</v>
      </c>
      <c r="AB1235" s="2" t="str">
        <f t="shared" si="1284"/>
        <v>Over 0.5</v>
      </c>
      <c r="AC1235" s="6"/>
      <c r="AD1235" s="6" t="str">
        <f t="shared" si="1285"/>
        <v>Over 0.5</v>
      </c>
      <c r="AE1235" s="6" t="str">
        <f t="shared" si="1286"/>
        <v>?</v>
      </c>
      <c r="AF1235" s="6"/>
      <c r="AG1235">
        <f t="shared" si="1287"/>
        <v>0</v>
      </c>
      <c r="AH1235">
        <f t="shared" si="1288"/>
        <v>0</v>
      </c>
      <c r="AI1235">
        <f t="shared" si="1289"/>
        <v>0</v>
      </c>
      <c r="AJ1235">
        <f t="shared" si="1290"/>
        <v>0</v>
      </c>
      <c r="AK1235" s="2" t="str">
        <f t="shared" si="1291"/>
        <v>-</v>
      </c>
      <c r="AL1235" s="2" t="str">
        <f t="shared" si="1292"/>
        <v>-</v>
      </c>
    </row>
    <row r="1236" spans="2:38">
      <c r="B1236" t="s">
        <v>96</v>
      </c>
      <c r="C1236" s="10">
        <v>0.625</v>
      </c>
      <c r="D1236" s="9" t="s">
        <v>965</v>
      </c>
      <c r="E1236" s="2" t="s">
        <v>0</v>
      </c>
      <c r="F1236" s="8" t="s">
        <v>1538</v>
      </c>
      <c r="G1236" s="2">
        <v>19</v>
      </c>
      <c r="H1236" s="2">
        <v>57</v>
      </c>
      <c r="I1236" s="2">
        <v>24</v>
      </c>
      <c r="J1236" s="2" t="s">
        <v>1</v>
      </c>
      <c r="K1236" s="2" t="s">
        <v>1</v>
      </c>
      <c r="L1236" s="2">
        <v>5</v>
      </c>
      <c r="M1236" s="3" t="s">
        <v>13</v>
      </c>
      <c r="N1236" s="3" t="s">
        <v>13</v>
      </c>
      <c r="O1236" s="2" t="b">
        <v>1</v>
      </c>
      <c r="P1236" s="2" t="b">
        <v>1</v>
      </c>
      <c r="Q1236" s="2" t="b">
        <v>1</v>
      </c>
      <c r="R1236" s="2" t="b">
        <v>1</v>
      </c>
      <c r="S1236" s="44">
        <v>17</v>
      </c>
      <c r="T1236" s="44" t="s">
        <v>12</v>
      </c>
      <c r="U1236" s="20">
        <v>1.8</v>
      </c>
      <c r="V1236" s="11"/>
      <c r="W1236" s="2">
        <f t="shared" si="1279"/>
        <v>10</v>
      </c>
      <c r="X1236">
        <f t="shared" si="1280"/>
        <v>10</v>
      </c>
      <c r="Y1236">
        <f t="shared" si="1281"/>
        <v>0</v>
      </c>
      <c r="Z1236">
        <f t="shared" si="1282"/>
        <v>0</v>
      </c>
      <c r="AA1236" s="2">
        <f t="shared" si="1283"/>
        <v>70</v>
      </c>
      <c r="AB1236" s="2" t="str">
        <f t="shared" si="1284"/>
        <v>Under 1.5</v>
      </c>
      <c r="AC1236" s="6"/>
      <c r="AD1236" s="6" t="str">
        <f t="shared" si="1285"/>
        <v>Over 0.5</v>
      </c>
      <c r="AE1236" s="6" t="str">
        <f t="shared" si="1286"/>
        <v>?</v>
      </c>
      <c r="AF1236" s="6"/>
      <c r="AG1236">
        <f t="shared" si="1287"/>
        <v>6</v>
      </c>
      <c r="AH1236">
        <f t="shared" si="1288"/>
        <v>2</v>
      </c>
      <c r="AI1236">
        <f t="shared" si="1289"/>
        <v>0</v>
      </c>
      <c r="AJ1236">
        <f t="shared" si="1290"/>
        <v>0</v>
      </c>
      <c r="AK1236" s="2" t="str">
        <f t="shared" si="1291"/>
        <v>-</v>
      </c>
      <c r="AL1236" s="2" t="str">
        <f t="shared" si="1292"/>
        <v>-</v>
      </c>
    </row>
    <row r="1237" spans="2:38">
      <c r="B1237" t="s">
        <v>1004</v>
      </c>
      <c r="C1237" s="10">
        <v>0.625</v>
      </c>
      <c r="D1237" s="9" t="s">
        <v>1539</v>
      </c>
      <c r="E1237" s="2" t="s">
        <v>0</v>
      </c>
      <c r="F1237" s="8" t="s">
        <v>1540</v>
      </c>
      <c r="G1237" s="2">
        <v>10</v>
      </c>
      <c r="H1237" s="2">
        <v>61</v>
      </c>
      <c r="I1237" s="2">
        <v>29</v>
      </c>
      <c r="J1237" s="2" t="s">
        <v>1</v>
      </c>
      <c r="K1237" s="2">
        <v>2</v>
      </c>
      <c r="L1237" s="2">
        <v>19</v>
      </c>
      <c r="M1237" s="3" t="s">
        <v>13</v>
      </c>
      <c r="N1237" s="3" t="s">
        <v>13</v>
      </c>
      <c r="O1237" s="2" t="b">
        <v>1</v>
      </c>
      <c r="P1237" s="2" t="b">
        <v>1</v>
      </c>
      <c r="Q1237" s="2" t="s">
        <v>2</v>
      </c>
      <c r="R1237" s="2" t="s">
        <v>2</v>
      </c>
      <c r="S1237" s="44">
        <v>58</v>
      </c>
      <c r="T1237" s="44" t="s">
        <v>12</v>
      </c>
      <c r="U1237" s="20">
        <v>1.9</v>
      </c>
      <c r="V1237" s="11"/>
      <c r="W1237" s="2">
        <f t="shared" ref="W1237:W1269" si="1293">IF(H1237&gt;52,10,0)</f>
        <v>10</v>
      </c>
      <c r="X1237">
        <f t="shared" ref="X1237:X1269" si="1294">IF(L1237&gt;15,0,IF(L1237&lt;8,10,5))</f>
        <v>0</v>
      </c>
      <c r="Y1237">
        <f t="shared" ref="Y1237:Y1269" si="1295">IF(S1237&gt;60,10,IF(S1237&lt;49,0,5))</f>
        <v>5</v>
      </c>
      <c r="Z1237">
        <f t="shared" ref="Z1237:Z1269" si="1296">IF(T1237="Y",10,IF(T1237="C",5,0))</f>
        <v>0</v>
      </c>
      <c r="AA1237" s="2">
        <f t="shared" ref="AA1237:AA1269" si="1297">SUM(W1237:Z1237)+50</f>
        <v>65</v>
      </c>
      <c r="AB1237" s="2" t="str">
        <f t="shared" ref="AB1237:AB1269" si="1298">IF(AA1237&lt;56,"Over 0.5","Under 1.5")</f>
        <v>Under 1.5</v>
      </c>
      <c r="AC1237" s="6"/>
      <c r="AD1237" s="6" t="str">
        <f t="shared" ref="AD1237:AD1269" si="1299">IF(M1237="1-0","Under 1.5",IF(M1237="0-0","Under 1.5",IF(M1237="0-1","Under 1.5","Over 0.5")))</f>
        <v>Over 0.5</v>
      </c>
      <c r="AE1237" s="6" t="str">
        <f t="shared" ref="AE1237:AE1269" si="1300">IF(M1237="?",M1237,IF(AB1237=AD1237,"WON",IF(M1237="0-1","WON",IF(M1237="1-0","WON","LOST"))))</f>
        <v>?</v>
      </c>
      <c r="AF1237" s="6"/>
      <c r="AG1237">
        <f t="shared" ref="AG1237:AG1269" si="1301">IF(H1237&gt;52,6,IF(H1237=52,5,IF(H1237=51,4,IF(H1237=50,3,IF(H1237=49,2,IF(H1237=48,1,0))))))</f>
        <v>6</v>
      </c>
      <c r="AH1237">
        <f t="shared" ref="AH1237:AH1269" si="1302">IF(L1237&lt;8,2,0)</f>
        <v>0</v>
      </c>
      <c r="AI1237">
        <f t="shared" ref="AI1237:AI1269" si="1303">IF(S1237&gt;49,2,0)</f>
        <v>2</v>
      </c>
      <c r="AJ1237">
        <f t="shared" ref="AJ1237:AJ1269" si="1304">IF(SUM(AH1237:AI1237)=4,SUM(AG1237:AI1237),0)</f>
        <v>0</v>
      </c>
      <c r="AK1237" s="2" t="str">
        <f t="shared" ref="AK1237:AK1269" si="1305">IF(AJ1237=10,"A1",IF(AJ1237=9,"A2",IF(AJ1237=8,"A3",IF(AJ1237=7,"A4",IF(AJ1237=6,"A5","-")))))</f>
        <v>-</v>
      </c>
      <c r="AL1237" s="2" t="str">
        <f t="shared" ref="AL1237:AL1269" si="1306">IF(AND(L1237&lt;11,U1237&lt;1.75,AA1237&gt;65,OR((AND(S1237&gt;49,S1237&lt;61,T1237="Y")),(AND(S1237&lt;48,T1237="Y")),(AND(S1237&gt;60,T1237="N")),(AND(S1237&gt;60,T1237="Y")),(AND(S1237&gt;60,T1237="C")))),"Pick","-")</f>
        <v>-</v>
      </c>
    </row>
    <row r="1238" spans="2:38">
      <c r="B1238" t="s">
        <v>855</v>
      </c>
      <c r="C1238" s="10">
        <v>0.625</v>
      </c>
      <c r="D1238" s="9" t="s">
        <v>1541</v>
      </c>
      <c r="E1238" s="2" t="s">
        <v>0</v>
      </c>
      <c r="F1238" s="8" t="s">
        <v>1542</v>
      </c>
      <c r="G1238" s="2">
        <v>38</v>
      </c>
      <c r="H1238" s="2">
        <v>48</v>
      </c>
      <c r="I1238" s="2">
        <v>15</v>
      </c>
      <c r="J1238" s="2" t="s">
        <v>1</v>
      </c>
      <c r="K1238" s="2">
        <v>1</v>
      </c>
      <c r="L1238" s="2">
        <v>23</v>
      </c>
      <c r="M1238" s="3" t="s">
        <v>13</v>
      </c>
      <c r="N1238" s="3" t="s">
        <v>13</v>
      </c>
      <c r="O1238" s="2">
        <v>48</v>
      </c>
      <c r="P1238" s="2" t="b">
        <v>1</v>
      </c>
      <c r="Q1238" s="2" t="s">
        <v>2</v>
      </c>
      <c r="R1238" s="2" t="s">
        <v>2</v>
      </c>
      <c r="S1238" s="44">
        <v>39</v>
      </c>
      <c r="T1238" s="44" t="s">
        <v>12</v>
      </c>
      <c r="U1238" s="20">
        <v>1.4</v>
      </c>
      <c r="V1238" s="11"/>
      <c r="W1238" s="2">
        <f t="shared" si="1293"/>
        <v>0</v>
      </c>
      <c r="X1238">
        <f t="shared" si="1294"/>
        <v>0</v>
      </c>
      <c r="Y1238">
        <f t="shared" si="1295"/>
        <v>0</v>
      </c>
      <c r="Z1238">
        <f t="shared" si="1296"/>
        <v>0</v>
      </c>
      <c r="AA1238" s="2">
        <f t="shared" si="1297"/>
        <v>50</v>
      </c>
      <c r="AB1238" s="2" t="str">
        <f t="shared" si="1298"/>
        <v>Over 0.5</v>
      </c>
      <c r="AC1238" s="6"/>
      <c r="AD1238" s="6" t="str">
        <f t="shared" si="1299"/>
        <v>Over 0.5</v>
      </c>
      <c r="AE1238" s="6" t="str">
        <f t="shared" si="1300"/>
        <v>?</v>
      </c>
      <c r="AF1238" s="6"/>
      <c r="AG1238">
        <f t="shared" si="1301"/>
        <v>1</v>
      </c>
      <c r="AH1238">
        <f t="shared" si="1302"/>
        <v>0</v>
      </c>
      <c r="AI1238">
        <f t="shared" si="1303"/>
        <v>0</v>
      </c>
      <c r="AJ1238">
        <f t="shared" si="1304"/>
        <v>0</v>
      </c>
      <c r="AK1238" s="2" t="str">
        <f t="shared" si="1305"/>
        <v>-</v>
      </c>
      <c r="AL1238" s="2" t="str">
        <f t="shared" si="1306"/>
        <v>-</v>
      </c>
    </row>
    <row r="1239" spans="2:38">
      <c r="B1239" t="s">
        <v>855</v>
      </c>
      <c r="C1239" s="10">
        <v>0.625</v>
      </c>
      <c r="D1239" s="9" t="s">
        <v>1543</v>
      </c>
      <c r="E1239" s="2" t="s">
        <v>0</v>
      </c>
      <c r="F1239" s="8" t="s">
        <v>807</v>
      </c>
      <c r="G1239" s="2">
        <v>12</v>
      </c>
      <c r="H1239" s="2">
        <v>58</v>
      </c>
      <c r="I1239" s="2">
        <v>31</v>
      </c>
      <c r="J1239" s="2" t="s">
        <v>1</v>
      </c>
      <c r="K1239" s="2">
        <v>2</v>
      </c>
      <c r="L1239" s="2">
        <v>19</v>
      </c>
      <c r="M1239" s="3" t="s">
        <v>13</v>
      </c>
      <c r="N1239" s="3" t="s">
        <v>13</v>
      </c>
      <c r="O1239" s="2" t="b">
        <v>1</v>
      </c>
      <c r="P1239" s="2" t="b">
        <v>1</v>
      </c>
      <c r="Q1239" s="2" t="s">
        <v>2</v>
      </c>
      <c r="R1239" s="2" t="s">
        <v>2</v>
      </c>
      <c r="S1239" s="44">
        <v>44</v>
      </c>
      <c r="T1239" s="44" t="s">
        <v>12</v>
      </c>
      <c r="U1239" s="20">
        <v>2.2999999999999998</v>
      </c>
      <c r="V1239" s="11"/>
      <c r="W1239" s="2">
        <f t="shared" si="1293"/>
        <v>10</v>
      </c>
      <c r="X1239">
        <f t="shared" si="1294"/>
        <v>0</v>
      </c>
      <c r="Y1239">
        <f t="shared" si="1295"/>
        <v>0</v>
      </c>
      <c r="Z1239">
        <f t="shared" si="1296"/>
        <v>0</v>
      </c>
      <c r="AA1239" s="2">
        <f t="shared" si="1297"/>
        <v>60</v>
      </c>
      <c r="AB1239" s="2" t="str">
        <f t="shared" si="1298"/>
        <v>Under 1.5</v>
      </c>
      <c r="AC1239" s="6"/>
      <c r="AD1239" s="6" t="str">
        <f t="shared" si="1299"/>
        <v>Over 0.5</v>
      </c>
      <c r="AE1239" s="6" t="str">
        <f t="shared" si="1300"/>
        <v>?</v>
      </c>
      <c r="AF1239" s="6"/>
      <c r="AG1239">
        <f t="shared" si="1301"/>
        <v>6</v>
      </c>
      <c r="AH1239">
        <f t="shared" si="1302"/>
        <v>0</v>
      </c>
      <c r="AI1239">
        <f t="shared" si="1303"/>
        <v>0</v>
      </c>
      <c r="AJ1239">
        <f t="shared" si="1304"/>
        <v>0</v>
      </c>
      <c r="AK1239" s="2" t="str">
        <f t="shared" si="1305"/>
        <v>-</v>
      </c>
      <c r="AL1239" s="2" t="str">
        <f t="shared" si="1306"/>
        <v>-</v>
      </c>
    </row>
    <row r="1240" spans="2:38">
      <c r="B1240" t="s">
        <v>545</v>
      </c>
      <c r="C1240" s="10">
        <v>0.625</v>
      </c>
      <c r="D1240" s="9" t="s">
        <v>1084</v>
      </c>
      <c r="E1240" s="2" t="s">
        <v>0</v>
      </c>
      <c r="F1240" s="8" t="s">
        <v>1544</v>
      </c>
      <c r="G1240" s="2">
        <v>6</v>
      </c>
      <c r="H1240" s="2">
        <v>88</v>
      </c>
      <c r="I1240" s="2">
        <v>6</v>
      </c>
      <c r="J1240" s="2" t="s">
        <v>1</v>
      </c>
      <c r="K1240" s="2" t="s">
        <v>1</v>
      </c>
      <c r="L1240" s="2">
        <v>0</v>
      </c>
      <c r="M1240" s="3" t="s">
        <v>13</v>
      </c>
      <c r="N1240" s="3" t="s">
        <v>13</v>
      </c>
      <c r="O1240" s="2" t="b">
        <v>1</v>
      </c>
      <c r="P1240" s="2" t="b">
        <v>1</v>
      </c>
      <c r="Q1240" s="2" t="b">
        <v>1</v>
      </c>
      <c r="R1240" s="2" t="b">
        <v>1</v>
      </c>
      <c r="S1240" s="44">
        <v>67</v>
      </c>
      <c r="T1240" s="44"/>
      <c r="U1240" s="20"/>
      <c r="V1240" s="11"/>
      <c r="W1240" s="2">
        <f t="shared" si="1293"/>
        <v>10</v>
      </c>
      <c r="X1240">
        <f t="shared" si="1294"/>
        <v>10</v>
      </c>
      <c r="Y1240">
        <f t="shared" si="1295"/>
        <v>10</v>
      </c>
      <c r="Z1240">
        <f t="shared" si="1296"/>
        <v>0</v>
      </c>
      <c r="AA1240" s="2">
        <f t="shared" si="1297"/>
        <v>80</v>
      </c>
      <c r="AB1240" s="2" t="str">
        <f t="shared" si="1298"/>
        <v>Under 1.5</v>
      </c>
      <c r="AC1240" s="6"/>
      <c r="AD1240" s="6" t="str">
        <f t="shared" si="1299"/>
        <v>Over 0.5</v>
      </c>
      <c r="AE1240" s="6" t="str">
        <f t="shared" si="1300"/>
        <v>?</v>
      </c>
      <c r="AF1240" s="6"/>
      <c r="AG1240">
        <f t="shared" si="1301"/>
        <v>6</v>
      </c>
      <c r="AH1240">
        <f t="shared" si="1302"/>
        <v>2</v>
      </c>
      <c r="AI1240">
        <f t="shared" si="1303"/>
        <v>2</v>
      </c>
      <c r="AJ1240">
        <f t="shared" si="1304"/>
        <v>10</v>
      </c>
      <c r="AK1240" s="2" t="str">
        <f t="shared" si="1305"/>
        <v>A1</v>
      </c>
      <c r="AL1240" s="2" t="str">
        <f t="shared" si="1306"/>
        <v>-</v>
      </c>
    </row>
    <row r="1241" spans="2:38">
      <c r="B1241" t="s">
        <v>211</v>
      </c>
      <c r="C1241" s="10">
        <v>0.63541666666666663</v>
      </c>
      <c r="D1241" s="9" t="s">
        <v>1545</v>
      </c>
      <c r="E1241" s="2" t="s">
        <v>0</v>
      </c>
      <c r="F1241" s="8" t="s">
        <v>1473</v>
      </c>
      <c r="G1241" s="2">
        <v>21</v>
      </c>
      <c r="H1241" s="2">
        <v>47</v>
      </c>
      <c r="I1241" s="2">
        <v>32</v>
      </c>
      <c r="J1241" s="2" t="s">
        <v>1</v>
      </c>
      <c r="K1241" s="2">
        <v>2</v>
      </c>
      <c r="L1241" s="2">
        <v>11</v>
      </c>
      <c r="M1241" s="3" t="s">
        <v>13</v>
      </c>
      <c r="N1241" s="3" t="s">
        <v>13</v>
      </c>
      <c r="O1241" s="2">
        <v>47</v>
      </c>
      <c r="P1241" s="2" t="b">
        <v>1</v>
      </c>
      <c r="Q1241" s="2" t="s">
        <v>2</v>
      </c>
      <c r="R1241" s="2" t="s">
        <v>2</v>
      </c>
      <c r="S1241" s="44">
        <v>43</v>
      </c>
      <c r="T1241" s="44" t="s">
        <v>12</v>
      </c>
      <c r="U1241" s="20">
        <v>1.75</v>
      </c>
      <c r="V1241" s="11"/>
      <c r="W1241" s="2">
        <f t="shared" si="1293"/>
        <v>0</v>
      </c>
      <c r="X1241">
        <f t="shared" si="1294"/>
        <v>5</v>
      </c>
      <c r="Y1241">
        <f t="shared" si="1295"/>
        <v>0</v>
      </c>
      <c r="Z1241">
        <f t="shared" si="1296"/>
        <v>0</v>
      </c>
      <c r="AA1241" s="2">
        <f t="shared" si="1297"/>
        <v>55</v>
      </c>
      <c r="AB1241" s="2" t="str">
        <f t="shared" si="1298"/>
        <v>Over 0.5</v>
      </c>
      <c r="AC1241" s="6"/>
      <c r="AD1241" s="6" t="str">
        <f t="shared" si="1299"/>
        <v>Over 0.5</v>
      </c>
      <c r="AE1241" s="6" t="str">
        <f t="shared" si="1300"/>
        <v>?</v>
      </c>
      <c r="AF1241" s="6"/>
      <c r="AG1241">
        <f t="shared" si="1301"/>
        <v>0</v>
      </c>
      <c r="AH1241">
        <f t="shared" si="1302"/>
        <v>0</v>
      </c>
      <c r="AI1241">
        <f t="shared" si="1303"/>
        <v>0</v>
      </c>
      <c r="AJ1241">
        <f t="shared" si="1304"/>
        <v>0</v>
      </c>
      <c r="AK1241" s="2" t="str">
        <f t="shared" si="1305"/>
        <v>-</v>
      </c>
      <c r="AL1241" s="2" t="str">
        <f t="shared" si="1306"/>
        <v>-</v>
      </c>
    </row>
    <row r="1242" spans="2:38">
      <c r="B1242" t="s">
        <v>592</v>
      </c>
      <c r="C1242" s="10">
        <v>0.64583333333333337</v>
      </c>
      <c r="D1242" s="9" t="s">
        <v>926</v>
      </c>
      <c r="E1242" s="2" t="s">
        <v>0</v>
      </c>
      <c r="F1242" s="8" t="s">
        <v>970</v>
      </c>
      <c r="G1242" s="2">
        <v>24</v>
      </c>
      <c r="H1242" s="2">
        <v>50</v>
      </c>
      <c r="I1242" s="2">
        <v>26</v>
      </c>
      <c r="J1242" s="2" t="s">
        <v>1</v>
      </c>
      <c r="K1242" s="2">
        <v>2</v>
      </c>
      <c r="L1242" s="2">
        <v>2</v>
      </c>
      <c r="M1242" s="3" t="s">
        <v>13</v>
      </c>
      <c r="N1242" s="3" t="s">
        <v>13</v>
      </c>
      <c r="O1242" s="2">
        <v>50</v>
      </c>
      <c r="P1242" s="2" t="b">
        <v>1</v>
      </c>
      <c r="Q1242" s="2" t="s">
        <v>2</v>
      </c>
      <c r="R1242" s="2" t="b">
        <v>1</v>
      </c>
      <c r="S1242" s="44">
        <v>71</v>
      </c>
      <c r="T1242" s="44" t="s">
        <v>11</v>
      </c>
      <c r="U1242" s="20">
        <v>1.55</v>
      </c>
      <c r="V1242" s="11"/>
      <c r="W1242" s="2">
        <f t="shared" si="1293"/>
        <v>0</v>
      </c>
      <c r="X1242">
        <f t="shared" si="1294"/>
        <v>10</v>
      </c>
      <c r="Y1242">
        <f t="shared" si="1295"/>
        <v>10</v>
      </c>
      <c r="Z1242">
        <f t="shared" si="1296"/>
        <v>5</v>
      </c>
      <c r="AA1242" s="2">
        <f t="shared" si="1297"/>
        <v>75</v>
      </c>
      <c r="AB1242" s="2" t="str">
        <f t="shared" si="1298"/>
        <v>Under 1.5</v>
      </c>
      <c r="AC1242" s="6"/>
      <c r="AD1242" s="6" t="str">
        <f t="shared" si="1299"/>
        <v>Over 0.5</v>
      </c>
      <c r="AE1242" s="6" t="str">
        <f t="shared" si="1300"/>
        <v>?</v>
      </c>
      <c r="AF1242" s="6"/>
      <c r="AG1242">
        <f t="shared" si="1301"/>
        <v>3</v>
      </c>
      <c r="AH1242">
        <f t="shared" si="1302"/>
        <v>2</v>
      </c>
      <c r="AI1242">
        <f t="shared" si="1303"/>
        <v>2</v>
      </c>
      <c r="AJ1242">
        <f t="shared" si="1304"/>
        <v>7</v>
      </c>
      <c r="AK1242" s="2" t="str">
        <f t="shared" si="1305"/>
        <v>A4</v>
      </c>
      <c r="AL1242" s="2" t="str">
        <f t="shared" si="1306"/>
        <v>Pick</v>
      </c>
    </row>
    <row r="1243" spans="2:38">
      <c r="B1243" t="s">
        <v>1579</v>
      </c>
      <c r="C1243" s="10">
        <v>0.64583333333333337</v>
      </c>
      <c r="D1243" s="9" t="s">
        <v>364</v>
      </c>
      <c r="E1243" s="2" t="s">
        <v>0</v>
      </c>
      <c r="F1243" s="8" t="s">
        <v>362</v>
      </c>
      <c r="G1243" s="2">
        <v>14</v>
      </c>
      <c r="H1243" s="2">
        <v>64</v>
      </c>
      <c r="I1243" s="2">
        <v>22</v>
      </c>
      <c r="J1243" s="2" t="s">
        <v>1</v>
      </c>
      <c r="K1243" s="2" t="s">
        <v>1</v>
      </c>
      <c r="L1243" s="2">
        <v>8</v>
      </c>
      <c r="M1243" s="3" t="s">
        <v>13</v>
      </c>
      <c r="N1243" s="3" t="s">
        <v>13</v>
      </c>
      <c r="O1243" s="2" t="b">
        <v>1</v>
      </c>
      <c r="P1243" s="2" t="b">
        <v>1</v>
      </c>
      <c r="Q1243" s="2" t="b">
        <v>1</v>
      </c>
      <c r="R1243" s="2" t="s">
        <v>2</v>
      </c>
      <c r="S1243" s="44">
        <v>57</v>
      </c>
      <c r="T1243" s="44" t="s">
        <v>10</v>
      </c>
      <c r="U1243" s="20">
        <v>1.35</v>
      </c>
      <c r="V1243" s="11"/>
      <c r="W1243" s="2">
        <f t="shared" si="1293"/>
        <v>10</v>
      </c>
      <c r="X1243">
        <f t="shared" si="1294"/>
        <v>5</v>
      </c>
      <c r="Y1243">
        <f t="shared" si="1295"/>
        <v>5</v>
      </c>
      <c r="Z1243">
        <f t="shared" si="1296"/>
        <v>10</v>
      </c>
      <c r="AA1243" s="2">
        <f t="shared" si="1297"/>
        <v>80</v>
      </c>
      <c r="AB1243" s="2" t="str">
        <f t="shared" si="1298"/>
        <v>Under 1.5</v>
      </c>
      <c r="AC1243" s="6"/>
      <c r="AD1243" s="6" t="str">
        <f t="shared" si="1299"/>
        <v>Over 0.5</v>
      </c>
      <c r="AE1243" s="6" t="str">
        <f t="shared" si="1300"/>
        <v>?</v>
      </c>
      <c r="AF1243" s="6"/>
      <c r="AG1243">
        <f t="shared" si="1301"/>
        <v>6</v>
      </c>
      <c r="AH1243">
        <f t="shared" si="1302"/>
        <v>0</v>
      </c>
      <c r="AI1243">
        <f t="shared" si="1303"/>
        <v>2</v>
      </c>
      <c r="AJ1243">
        <f t="shared" si="1304"/>
        <v>0</v>
      </c>
      <c r="AK1243" s="2" t="str">
        <f t="shared" si="1305"/>
        <v>-</v>
      </c>
      <c r="AL1243" s="2" t="str">
        <f t="shared" si="1306"/>
        <v>Pick</v>
      </c>
    </row>
    <row r="1244" spans="2:38">
      <c r="B1244" t="s">
        <v>1579</v>
      </c>
      <c r="C1244" s="10">
        <v>0.64583333333333337</v>
      </c>
      <c r="D1244" s="9" t="s">
        <v>359</v>
      </c>
      <c r="E1244" s="2" t="s">
        <v>0</v>
      </c>
      <c r="F1244" s="8" t="s">
        <v>740</v>
      </c>
      <c r="G1244" s="2">
        <v>17</v>
      </c>
      <c r="H1244" s="2">
        <v>46</v>
      </c>
      <c r="I1244" s="2">
        <v>37</v>
      </c>
      <c r="J1244" s="2" t="s">
        <v>1</v>
      </c>
      <c r="K1244" s="2">
        <v>2</v>
      </c>
      <c r="L1244" s="2">
        <v>20</v>
      </c>
      <c r="M1244" s="3" t="s">
        <v>13</v>
      </c>
      <c r="N1244" s="3" t="s">
        <v>13</v>
      </c>
      <c r="O1244" s="2">
        <v>46</v>
      </c>
      <c r="P1244" s="2" t="b">
        <v>1</v>
      </c>
      <c r="Q1244" s="2" t="s">
        <v>2</v>
      </c>
      <c r="R1244" s="2" t="s">
        <v>2</v>
      </c>
      <c r="S1244" s="44">
        <v>63</v>
      </c>
      <c r="T1244" s="44"/>
      <c r="U1244" s="20">
        <v>1.4</v>
      </c>
      <c r="V1244" s="11"/>
      <c r="W1244" s="2">
        <f t="shared" si="1293"/>
        <v>0</v>
      </c>
      <c r="X1244">
        <f t="shared" si="1294"/>
        <v>0</v>
      </c>
      <c r="Y1244">
        <f t="shared" si="1295"/>
        <v>10</v>
      </c>
      <c r="Z1244">
        <f t="shared" si="1296"/>
        <v>0</v>
      </c>
      <c r="AA1244" s="2">
        <f t="shared" si="1297"/>
        <v>60</v>
      </c>
      <c r="AB1244" s="2" t="str">
        <f t="shared" si="1298"/>
        <v>Under 1.5</v>
      </c>
      <c r="AC1244" s="6"/>
      <c r="AD1244" s="6" t="str">
        <f t="shared" si="1299"/>
        <v>Over 0.5</v>
      </c>
      <c r="AE1244" s="6" t="str">
        <f t="shared" si="1300"/>
        <v>?</v>
      </c>
      <c r="AF1244" s="6"/>
      <c r="AG1244">
        <f t="shared" si="1301"/>
        <v>0</v>
      </c>
      <c r="AH1244">
        <f t="shared" si="1302"/>
        <v>0</v>
      </c>
      <c r="AI1244">
        <f t="shared" si="1303"/>
        <v>2</v>
      </c>
      <c r="AJ1244">
        <f t="shared" si="1304"/>
        <v>0</v>
      </c>
      <c r="AK1244" s="2" t="str">
        <f t="shared" si="1305"/>
        <v>-</v>
      </c>
      <c r="AL1244" s="2" t="str">
        <f t="shared" si="1306"/>
        <v>-</v>
      </c>
    </row>
    <row r="1245" spans="2:38">
      <c r="B1245" t="s">
        <v>1579</v>
      </c>
      <c r="C1245" s="10">
        <v>0.64583333333333337</v>
      </c>
      <c r="D1245" s="9" t="s">
        <v>736</v>
      </c>
      <c r="E1245" s="2" t="s">
        <v>0</v>
      </c>
      <c r="F1245" s="8" t="s">
        <v>360</v>
      </c>
      <c r="G1245" s="2">
        <v>27</v>
      </c>
      <c r="H1245" s="2">
        <v>58</v>
      </c>
      <c r="I1245" s="2">
        <v>15</v>
      </c>
      <c r="J1245" s="2" t="s">
        <v>1</v>
      </c>
      <c r="K1245" s="2">
        <v>1</v>
      </c>
      <c r="L1245" s="2">
        <v>12</v>
      </c>
      <c r="M1245" s="3" t="s">
        <v>13</v>
      </c>
      <c r="N1245" s="3" t="s">
        <v>13</v>
      </c>
      <c r="O1245" s="2" t="b">
        <v>1</v>
      </c>
      <c r="P1245" s="2" t="b">
        <v>1</v>
      </c>
      <c r="Q1245" s="2" t="s">
        <v>2</v>
      </c>
      <c r="R1245" s="2" t="s">
        <v>2</v>
      </c>
      <c r="S1245" s="44">
        <v>54</v>
      </c>
      <c r="T1245" s="44" t="s">
        <v>11</v>
      </c>
      <c r="U1245" s="20">
        <v>1.45</v>
      </c>
      <c r="V1245" s="11"/>
      <c r="W1245" s="2">
        <f t="shared" si="1293"/>
        <v>10</v>
      </c>
      <c r="X1245">
        <f t="shared" si="1294"/>
        <v>5</v>
      </c>
      <c r="Y1245">
        <f t="shared" si="1295"/>
        <v>5</v>
      </c>
      <c r="Z1245">
        <f t="shared" si="1296"/>
        <v>5</v>
      </c>
      <c r="AA1245" s="2">
        <f t="shared" si="1297"/>
        <v>75</v>
      </c>
      <c r="AB1245" s="2" t="str">
        <f t="shared" si="1298"/>
        <v>Under 1.5</v>
      </c>
      <c r="AC1245" s="6"/>
      <c r="AD1245" s="6" t="str">
        <f t="shared" si="1299"/>
        <v>Over 0.5</v>
      </c>
      <c r="AE1245" s="6" t="str">
        <f t="shared" si="1300"/>
        <v>?</v>
      </c>
      <c r="AF1245" s="6"/>
      <c r="AG1245">
        <f t="shared" si="1301"/>
        <v>6</v>
      </c>
      <c r="AH1245">
        <f t="shared" si="1302"/>
        <v>0</v>
      </c>
      <c r="AI1245">
        <f t="shared" si="1303"/>
        <v>2</v>
      </c>
      <c r="AJ1245">
        <f t="shared" si="1304"/>
        <v>0</v>
      </c>
      <c r="AK1245" s="2" t="str">
        <f t="shared" si="1305"/>
        <v>-</v>
      </c>
      <c r="AL1245" s="2" t="str">
        <f t="shared" si="1306"/>
        <v>-</v>
      </c>
    </row>
    <row r="1246" spans="2:38">
      <c r="B1246" t="s">
        <v>1579</v>
      </c>
      <c r="C1246" s="10">
        <v>0.64583333333333337</v>
      </c>
      <c r="D1246" s="9" t="s">
        <v>735</v>
      </c>
      <c r="E1246" s="2" t="s">
        <v>0</v>
      </c>
      <c r="F1246" s="8" t="s">
        <v>363</v>
      </c>
      <c r="G1246" s="2">
        <v>25</v>
      </c>
      <c r="H1246" s="2">
        <v>58</v>
      </c>
      <c r="I1246" s="2">
        <v>17</v>
      </c>
      <c r="J1246" s="2" t="s">
        <v>1</v>
      </c>
      <c r="K1246" s="2" t="s">
        <v>1</v>
      </c>
      <c r="L1246" s="2">
        <v>8</v>
      </c>
      <c r="M1246" s="3" t="s">
        <v>13</v>
      </c>
      <c r="N1246" s="3" t="s">
        <v>13</v>
      </c>
      <c r="O1246" s="2" t="b">
        <v>1</v>
      </c>
      <c r="P1246" s="2" t="b">
        <v>1</v>
      </c>
      <c r="Q1246" s="2" t="b">
        <v>1</v>
      </c>
      <c r="R1246" s="2" t="s">
        <v>2</v>
      </c>
      <c r="S1246" s="44">
        <v>53</v>
      </c>
      <c r="T1246" s="44" t="s">
        <v>10</v>
      </c>
      <c r="U1246" s="20">
        <v>1.4</v>
      </c>
      <c r="V1246" s="11"/>
      <c r="W1246" s="2">
        <f t="shared" si="1293"/>
        <v>10</v>
      </c>
      <c r="X1246">
        <f t="shared" si="1294"/>
        <v>5</v>
      </c>
      <c r="Y1246">
        <f t="shared" si="1295"/>
        <v>5</v>
      </c>
      <c r="Z1246">
        <f t="shared" si="1296"/>
        <v>10</v>
      </c>
      <c r="AA1246" s="2">
        <f t="shared" si="1297"/>
        <v>80</v>
      </c>
      <c r="AB1246" s="2" t="str">
        <f t="shared" si="1298"/>
        <v>Under 1.5</v>
      </c>
      <c r="AC1246" s="6"/>
      <c r="AD1246" s="6" t="str">
        <f t="shared" si="1299"/>
        <v>Over 0.5</v>
      </c>
      <c r="AE1246" s="6" t="str">
        <f t="shared" si="1300"/>
        <v>?</v>
      </c>
      <c r="AF1246" s="6"/>
      <c r="AG1246">
        <f t="shared" si="1301"/>
        <v>6</v>
      </c>
      <c r="AH1246">
        <f t="shared" si="1302"/>
        <v>0</v>
      </c>
      <c r="AI1246">
        <f t="shared" si="1303"/>
        <v>2</v>
      </c>
      <c r="AJ1246">
        <f t="shared" si="1304"/>
        <v>0</v>
      </c>
      <c r="AK1246" s="2" t="str">
        <f t="shared" si="1305"/>
        <v>-</v>
      </c>
      <c r="AL1246" s="2" t="str">
        <f t="shared" si="1306"/>
        <v>Pick</v>
      </c>
    </row>
    <row r="1247" spans="2:38">
      <c r="B1247" t="s">
        <v>1579</v>
      </c>
      <c r="C1247" s="10">
        <v>0.64583333333333337</v>
      </c>
      <c r="D1247" s="9" t="s">
        <v>361</v>
      </c>
      <c r="E1247" s="2" t="s">
        <v>0</v>
      </c>
      <c r="F1247" s="8" t="s">
        <v>398</v>
      </c>
      <c r="G1247" s="2">
        <v>30</v>
      </c>
      <c r="H1247" s="2">
        <v>55</v>
      </c>
      <c r="I1247" s="2">
        <v>15</v>
      </c>
      <c r="J1247" s="2" t="s">
        <v>1</v>
      </c>
      <c r="K1247" s="2">
        <v>1</v>
      </c>
      <c r="L1247" s="2">
        <v>15</v>
      </c>
      <c r="M1247" s="3" t="s">
        <v>13</v>
      </c>
      <c r="N1247" s="3" t="s">
        <v>13</v>
      </c>
      <c r="O1247" s="2" t="b">
        <v>1</v>
      </c>
      <c r="P1247" s="2" t="b">
        <v>1</v>
      </c>
      <c r="Q1247" s="2" t="s">
        <v>2</v>
      </c>
      <c r="R1247" s="2" t="s">
        <v>2</v>
      </c>
      <c r="S1247" s="44">
        <v>61</v>
      </c>
      <c r="T1247" s="44" t="s">
        <v>11</v>
      </c>
      <c r="U1247" s="20">
        <v>1.6</v>
      </c>
      <c r="V1247" s="11"/>
      <c r="W1247" s="2">
        <f t="shared" si="1293"/>
        <v>10</v>
      </c>
      <c r="X1247">
        <f t="shared" si="1294"/>
        <v>5</v>
      </c>
      <c r="Y1247">
        <f t="shared" si="1295"/>
        <v>10</v>
      </c>
      <c r="Z1247">
        <f t="shared" si="1296"/>
        <v>5</v>
      </c>
      <c r="AA1247" s="2">
        <f t="shared" si="1297"/>
        <v>80</v>
      </c>
      <c r="AB1247" s="2" t="str">
        <f t="shared" si="1298"/>
        <v>Under 1.5</v>
      </c>
      <c r="AC1247" s="6"/>
      <c r="AD1247" s="6" t="str">
        <f t="shared" si="1299"/>
        <v>Over 0.5</v>
      </c>
      <c r="AE1247" s="6" t="str">
        <f t="shared" si="1300"/>
        <v>?</v>
      </c>
      <c r="AF1247" s="6"/>
      <c r="AG1247">
        <f t="shared" si="1301"/>
        <v>6</v>
      </c>
      <c r="AH1247">
        <f t="shared" si="1302"/>
        <v>0</v>
      </c>
      <c r="AI1247">
        <f t="shared" si="1303"/>
        <v>2</v>
      </c>
      <c r="AJ1247">
        <f t="shared" si="1304"/>
        <v>0</v>
      </c>
      <c r="AK1247" s="2" t="str">
        <f t="shared" si="1305"/>
        <v>-</v>
      </c>
      <c r="AL1247" s="2" t="str">
        <f t="shared" si="1306"/>
        <v>-</v>
      </c>
    </row>
    <row r="1248" spans="2:38">
      <c r="B1248" t="s">
        <v>382</v>
      </c>
      <c r="C1248" s="10">
        <v>0.65972222222222221</v>
      </c>
      <c r="D1248" s="9" t="s">
        <v>972</v>
      </c>
      <c r="E1248" s="2" t="s">
        <v>0</v>
      </c>
      <c r="F1248" s="8" t="s">
        <v>413</v>
      </c>
      <c r="G1248" s="2">
        <v>26</v>
      </c>
      <c r="H1248" s="2">
        <v>45</v>
      </c>
      <c r="I1248" s="2">
        <v>29</v>
      </c>
      <c r="J1248" s="2" t="s">
        <v>1</v>
      </c>
      <c r="K1248" s="2">
        <v>2</v>
      </c>
      <c r="L1248" s="2">
        <v>3</v>
      </c>
      <c r="M1248" s="3" t="s">
        <v>13</v>
      </c>
      <c r="N1248" s="3" t="s">
        <v>13</v>
      </c>
      <c r="O1248" s="2">
        <v>45</v>
      </c>
      <c r="P1248" s="2" t="b">
        <v>1</v>
      </c>
      <c r="Q1248" s="2" t="s">
        <v>2</v>
      </c>
      <c r="R1248" s="2" t="b">
        <v>1</v>
      </c>
      <c r="S1248" s="44">
        <v>32</v>
      </c>
      <c r="T1248" s="44" t="s">
        <v>12</v>
      </c>
      <c r="U1248" s="20">
        <v>2.2000000000000002</v>
      </c>
      <c r="V1248" s="11"/>
      <c r="W1248" s="2">
        <f t="shared" si="1293"/>
        <v>0</v>
      </c>
      <c r="X1248">
        <f t="shared" si="1294"/>
        <v>10</v>
      </c>
      <c r="Y1248">
        <f t="shared" si="1295"/>
        <v>0</v>
      </c>
      <c r="Z1248">
        <f t="shared" si="1296"/>
        <v>0</v>
      </c>
      <c r="AA1248" s="2">
        <f t="shared" si="1297"/>
        <v>60</v>
      </c>
      <c r="AB1248" s="2" t="str">
        <f t="shared" si="1298"/>
        <v>Under 1.5</v>
      </c>
      <c r="AC1248" s="6"/>
      <c r="AD1248" s="6" t="str">
        <f t="shared" si="1299"/>
        <v>Over 0.5</v>
      </c>
      <c r="AE1248" s="6" t="str">
        <f t="shared" si="1300"/>
        <v>?</v>
      </c>
      <c r="AF1248" s="6"/>
      <c r="AG1248">
        <f t="shared" si="1301"/>
        <v>0</v>
      </c>
      <c r="AH1248">
        <f t="shared" si="1302"/>
        <v>2</v>
      </c>
      <c r="AI1248">
        <f t="shared" si="1303"/>
        <v>0</v>
      </c>
      <c r="AJ1248">
        <f t="shared" si="1304"/>
        <v>0</v>
      </c>
      <c r="AK1248" s="2" t="str">
        <f t="shared" si="1305"/>
        <v>-</v>
      </c>
      <c r="AL1248" s="2" t="str">
        <f t="shared" si="1306"/>
        <v>-</v>
      </c>
    </row>
    <row r="1249" spans="2:38">
      <c r="B1249" t="s">
        <v>58</v>
      </c>
      <c r="C1249" s="10">
        <v>0.66666666666666663</v>
      </c>
      <c r="D1249" s="9" t="s">
        <v>1414</v>
      </c>
      <c r="E1249" s="2" t="s">
        <v>0</v>
      </c>
      <c r="F1249" s="8" t="s">
        <v>981</v>
      </c>
      <c r="G1249" s="2">
        <v>37</v>
      </c>
      <c r="H1249" s="2">
        <v>45</v>
      </c>
      <c r="I1249" s="2">
        <v>18</v>
      </c>
      <c r="J1249" s="2" t="s">
        <v>1</v>
      </c>
      <c r="K1249" s="2">
        <v>1</v>
      </c>
      <c r="L1249" s="2">
        <v>19</v>
      </c>
      <c r="M1249" s="3" t="s">
        <v>13</v>
      </c>
      <c r="N1249" s="3" t="s">
        <v>13</v>
      </c>
      <c r="O1249" s="2">
        <v>45</v>
      </c>
      <c r="P1249" s="2" t="b">
        <v>1</v>
      </c>
      <c r="Q1249" s="2" t="s">
        <v>2</v>
      </c>
      <c r="R1249" s="2" t="s">
        <v>2</v>
      </c>
      <c r="S1249" s="44">
        <v>50</v>
      </c>
      <c r="T1249" s="44" t="s">
        <v>12</v>
      </c>
      <c r="U1249" s="20">
        <v>1.55</v>
      </c>
      <c r="V1249" s="11"/>
      <c r="W1249" s="2">
        <f t="shared" si="1293"/>
        <v>0</v>
      </c>
      <c r="X1249">
        <f t="shared" si="1294"/>
        <v>0</v>
      </c>
      <c r="Y1249">
        <f t="shared" si="1295"/>
        <v>5</v>
      </c>
      <c r="Z1249">
        <f t="shared" si="1296"/>
        <v>0</v>
      </c>
      <c r="AA1249" s="2">
        <f t="shared" si="1297"/>
        <v>55</v>
      </c>
      <c r="AB1249" s="2" t="str">
        <f t="shared" si="1298"/>
        <v>Over 0.5</v>
      </c>
      <c r="AC1249" s="6"/>
      <c r="AD1249" s="6" t="str">
        <f t="shared" si="1299"/>
        <v>Over 0.5</v>
      </c>
      <c r="AE1249" s="6" t="str">
        <f t="shared" si="1300"/>
        <v>?</v>
      </c>
      <c r="AF1249" s="6"/>
      <c r="AG1249">
        <f t="shared" si="1301"/>
        <v>0</v>
      </c>
      <c r="AH1249">
        <f t="shared" si="1302"/>
        <v>0</v>
      </c>
      <c r="AI1249">
        <f t="shared" si="1303"/>
        <v>2</v>
      </c>
      <c r="AJ1249">
        <f t="shared" si="1304"/>
        <v>0</v>
      </c>
      <c r="AK1249" s="2" t="str">
        <f t="shared" si="1305"/>
        <v>-</v>
      </c>
      <c r="AL1249" s="2" t="str">
        <f t="shared" si="1306"/>
        <v>-</v>
      </c>
    </row>
    <row r="1250" spans="2:38">
      <c r="B1250" t="s">
        <v>421</v>
      </c>
      <c r="C1250" s="10">
        <v>0.66666666666666663</v>
      </c>
      <c r="D1250" s="9" t="s">
        <v>1546</v>
      </c>
      <c r="E1250" s="2" t="s">
        <v>0</v>
      </c>
      <c r="F1250" s="8" t="s">
        <v>978</v>
      </c>
      <c r="G1250" s="2">
        <v>21</v>
      </c>
      <c r="H1250" s="2">
        <v>45</v>
      </c>
      <c r="I1250" s="2">
        <v>34</v>
      </c>
      <c r="J1250" s="2" t="s">
        <v>1</v>
      </c>
      <c r="K1250" s="2" t="s">
        <v>1</v>
      </c>
      <c r="L1250" s="2">
        <v>13</v>
      </c>
      <c r="M1250" s="3" t="s">
        <v>13</v>
      </c>
      <c r="N1250" s="3" t="s">
        <v>13</v>
      </c>
      <c r="O1250" s="2">
        <v>45</v>
      </c>
      <c r="P1250" s="2" t="b">
        <v>1</v>
      </c>
      <c r="Q1250" s="2" t="b">
        <v>1</v>
      </c>
      <c r="R1250" s="2" t="s">
        <v>2</v>
      </c>
      <c r="S1250" s="44">
        <v>51</v>
      </c>
      <c r="T1250" s="44" t="s">
        <v>12</v>
      </c>
      <c r="U1250" s="20">
        <v>1.8</v>
      </c>
      <c r="V1250" s="11"/>
      <c r="W1250" s="2">
        <f t="shared" si="1293"/>
        <v>0</v>
      </c>
      <c r="X1250">
        <f t="shared" si="1294"/>
        <v>5</v>
      </c>
      <c r="Y1250">
        <f t="shared" si="1295"/>
        <v>5</v>
      </c>
      <c r="Z1250">
        <f t="shared" si="1296"/>
        <v>0</v>
      </c>
      <c r="AA1250" s="2">
        <f t="shared" si="1297"/>
        <v>60</v>
      </c>
      <c r="AB1250" s="2" t="str">
        <f t="shared" si="1298"/>
        <v>Under 1.5</v>
      </c>
      <c r="AC1250" s="6"/>
      <c r="AD1250" s="6" t="str">
        <f t="shared" si="1299"/>
        <v>Over 0.5</v>
      </c>
      <c r="AE1250" s="6" t="str">
        <f t="shared" si="1300"/>
        <v>?</v>
      </c>
      <c r="AF1250" s="6"/>
      <c r="AG1250">
        <f t="shared" si="1301"/>
        <v>0</v>
      </c>
      <c r="AH1250">
        <f t="shared" si="1302"/>
        <v>0</v>
      </c>
      <c r="AI1250">
        <f t="shared" si="1303"/>
        <v>2</v>
      </c>
      <c r="AJ1250">
        <f t="shared" si="1304"/>
        <v>0</v>
      </c>
      <c r="AK1250" s="2" t="str">
        <f t="shared" si="1305"/>
        <v>-</v>
      </c>
      <c r="AL1250" s="2" t="str">
        <f t="shared" si="1306"/>
        <v>-</v>
      </c>
    </row>
    <row r="1251" spans="2:38">
      <c r="B1251" t="s">
        <v>421</v>
      </c>
      <c r="C1251" s="10">
        <v>0.66666666666666663</v>
      </c>
      <c r="D1251" s="9" t="s">
        <v>590</v>
      </c>
      <c r="E1251" s="2" t="s">
        <v>0</v>
      </c>
      <c r="F1251" s="8" t="s">
        <v>466</v>
      </c>
      <c r="G1251" s="2">
        <v>42</v>
      </c>
      <c r="H1251" s="2">
        <v>44</v>
      </c>
      <c r="I1251" s="2">
        <v>13</v>
      </c>
      <c r="J1251" s="2" t="s">
        <v>1</v>
      </c>
      <c r="K1251" s="2">
        <v>1</v>
      </c>
      <c r="L1251" s="2">
        <v>29</v>
      </c>
      <c r="M1251" s="3" t="s">
        <v>13</v>
      </c>
      <c r="N1251" s="3" t="s">
        <v>13</v>
      </c>
      <c r="O1251" s="2">
        <v>44</v>
      </c>
      <c r="P1251" s="2" t="b">
        <v>1</v>
      </c>
      <c r="Q1251" s="2" t="s">
        <v>2</v>
      </c>
      <c r="R1251" s="2" t="s">
        <v>2</v>
      </c>
      <c r="S1251" s="44">
        <v>30</v>
      </c>
      <c r="T1251" s="44" t="s">
        <v>12</v>
      </c>
      <c r="U1251" s="20">
        <v>1.65</v>
      </c>
      <c r="V1251" s="11"/>
      <c r="W1251" s="2">
        <f t="shared" si="1293"/>
        <v>0</v>
      </c>
      <c r="X1251">
        <f t="shared" si="1294"/>
        <v>0</v>
      </c>
      <c r="Y1251">
        <f t="shared" si="1295"/>
        <v>0</v>
      </c>
      <c r="Z1251">
        <f t="shared" si="1296"/>
        <v>0</v>
      </c>
      <c r="AA1251" s="2">
        <f t="shared" si="1297"/>
        <v>50</v>
      </c>
      <c r="AB1251" s="2" t="str">
        <f t="shared" si="1298"/>
        <v>Over 0.5</v>
      </c>
      <c r="AC1251" s="6"/>
      <c r="AD1251" s="6" t="str">
        <f t="shared" si="1299"/>
        <v>Over 0.5</v>
      </c>
      <c r="AE1251" s="6" t="str">
        <f t="shared" si="1300"/>
        <v>?</v>
      </c>
      <c r="AF1251" s="6"/>
      <c r="AG1251">
        <f t="shared" si="1301"/>
        <v>0</v>
      </c>
      <c r="AH1251">
        <f t="shared" si="1302"/>
        <v>0</v>
      </c>
      <c r="AI1251">
        <f t="shared" si="1303"/>
        <v>0</v>
      </c>
      <c r="AJ1251">
        <f t="shared" si="1304"/>
        <v>0</v>
      </c>
      <c r="AK1251" s="2" t="str">
        <f t="shared" si="1305"/>
        <v>-</v>
      </c>
      <c r="AL1251" s="2" t="str">
        <f t="shared" si="1306"/>
        <v>-</v>
      </c>
    </row>
    <row r="1252" spans="2:38">
      <c r="B1252" t="s">
        <v>421</v>
      </c>
      <c r="C1252" s="10">
        <v>0.66666666666666663</v>
      </c>
      <c r="D1252" s="9" t="s">
        <v>933</v>
      </c>
      <c r="E1252" s="2" t="s">
        <v>0</v>
      </c>
      <c r="F1252" s="8" t="s">
        <v>414</v>
      </c>
      <c r="G1252" s="2">
        <v>31</v>
      </c>
      <c r="H1252" s="2">
        <v>47</v>
      </c>
      <c r="I1252" s="2">
        <v>22</v>
      </c>
      <c r="J1252" s="2" t="s">
        <v>1</v>
      </c>
      <c r="K1252" s="2" t="s">
        <v>1</v>
      </c>
      <c r="L1252" s="2">
        <v>9</v>
      </c>
      <c r="M1252" s="3" t="s">
        <v>13</v>
      </c>
      <c r="N1252" s="3" t="s">
        <v>13</v>
      </c>
      <c r="O1252" s="2">
        <v>47</v>
      </c>
      <c r="P1252" s="2" t="b">
        <v>1</v>
      </c>
      <c r="Q1252" s="2" t="b">
        <v>1</v>
      </c>
      <c r="R1252" s="2" t="s">
        <v>2</v>
      </c>
      <c r="S1252" s="44">
        <v>36</v>
      </c>
      <c r="T1252" s="44" t="s">
        <v>12</v>
      </c>
      <c r="U1252" s="20">
        <v>1.7</v>
      </c>
      <c r="V1252" s="11"/>
      <c r="W1252" s="2">
        <f t="shared" si="1293"/>
        <v>0</v>
      </c>
      <c r="X1252">
        <f t="shared" si="1294"/>
        <v>5</v>
      </c>
      <c r="Y1252">
        <f t="shared" si="1295"/>
        <v>0</v>
      </c>
      <c r="Z1252">
        <f t="shared" si="1296"/>
        <v>0</v>
      </c>
      <c r="AA1252" s="2">
        <f t="shared" si="1297"/>
        <v>55</v>
      </c>
      <c r="AB1252" s="2" t="str">
        <f t="shared" si="1298"/>
        <v>Over 0.5</v>
      </c>
      <c r="AC1252" s="6"/>
      <c r="AD1252" s="6" t="str">
        <f t="shared" si="1299"/>
        <v>Over 0.5</v>
      </c>
      <c r="AE1252" s="6" t="str">
        <f t="shared" si="1300"/>
        <v>?</v>
      </c>
      <c r="AF1252" s="6"/>
      <c r="AG1252">
        <f t="shared" si="1301"/>
        <v>0</v>
      </c>
      <c r="AH1252">
        <f t="shared" si="1302"/>
        <v>0</v>
      </c>
      <c r="AI1252">
        <f t="shared" si="1303"/>
        <v>0</v>
      </c>
      <c r="AJ1252">
        <f t="shared" si="1304"/>
        <v>0</v>
      </c>
      <c r="AK1252" s="2" t="str">
        <f t="shared" si="1305"/>
        <v>-</v>
      </c>
      <c r="AL1252" s="2" t="str">
        <f t="shared" si="1306"/>
        <v>-</v>
      </c>
    </row>
    <row r="1253" spans="2:38">
      <c r="B1253" t="s">
        <v>421</v>
      </c>
      <c r="C1253" s="10">
        <v>0.66666666666666663</v>
      </c>
      <c r="D1253" s="9" t="s">
        <v>931</v>
      </c>
      <c r="E1253" s="2" t="s">
        <v>0</v>
      </c>
      <c r="F1253" s="8" t="s">
        <v>467</v>
      </c>
      <c r="G1253" s="2">
        <v>24</v>
      </c>
      <c r="H1253" s="2">
        <v>46</v>
      </c>
      <c r="I1253" s="2">
        <v>30</v>
      </c>
      <c r="J1253" s="2" t="s">
        <v>1</v>
      </c>
      <c r="K1253" s="2" t="s">
        <v>1</v>
      </c>
      <c r="L1253" s="2">
        <v>6</v>
      </c>
      <c r="M1253" s="3" t="s">
        <v>13</v>
      </c>
      <c r="N1253" s="3" t="s">
        <v>13</v>
      </c>
      <c r="O1253" s="2">
        <v>46</v>
      </c>
      <c r="P1253" s="2" t="b">
        <v>1</v>
      </c>
      <c r="Q1253" s="2" t="b">
        <v>1</v>
      </c>
      <c r="R1253" s="2" t="s">
        <v>2</v>
      </c>
      <c r="S1253" s="44">
        <v>42</v>
      </c>
      <c r="T1253" s="44" t="s">
        <v>12</v>
      </c>
      <c r="U1253" s="20">
        <v>1.8</v>
      </c>
      <c r="V1253" s="11"/>
      <c r="W1253" s="2">
        <f t="shared" si="1293"/>
        <v>0</v>
      </c>
      <c r="X1253">
        <f t="shared" si="1294"/>
        <v>10</v>
      </c>
      <c r="Y1253">
        <f t="shared" si="1295"/>
        <v>0</v>
      </c>
      <c r="Z1253">
        <f t="shared" si="1296"/>
        <v>0</v>
      </c>
      <c r="AA1253" s="2">
        <f t="shared" si="1297"/>
        <v>60</v>
      </c>
      <c r="AB1253" s="2" t="str">
        <f t="shared" si="1298"/>
        <v>Under 1.5</v>
      </c>
      <c r="AC1253" s="6"/>
      <c r="AD1253" s="6" t="str">
        <f t="shared" si="1299"/>
        <v>Over 0.5</v>
      </c>
      <c r="AE1253" s="6" t="str">
        <f t="shared" si="1300"/>
        <v>?</v>
      </c>
      <c r="AF1253" s="6"/>
      <c r="AG1253">
        <f t="shared" si="1301"/>
        <v>0</v>
      </c>
      <c r="AH1253">
        <f t="shared" si="1302"/>
        <v>2</v>
      </c>
      <c r="AI1253">
        <f t="shared" si="1303"/>
        <v>0</v>
      </c>
      <c r="AJ1253">
        <f t="shared" si="1304"/>
        <v>0</v>
      </c>
      <c r="AK1253" s="2" t="str">
        <f t="shared" si="1305"/>
        <v>-</v>
      </c>
      <c r="AL1253" s="2" t="str">
        <f t="shared" si="1306"/>
        <v>-</v>
      </c>
    </row>
    <row r="1254" spans="2:38">
      <c r="B1254" t="s">
        <v>160</v>
      </c>
      <c r="C1254" s="10">
        <v>0.66666666666666663</v>
      </c>
      <c r="D1254" s="9" t="s">
        <v>917</v>
      </c>
      <c r="E1254" s="2" t="s">
        <v>0</v>
      </c>
      <c r="F1254" s="8" t="s">
        <v>1347</v>
      </c>
      <c r="G1254" s="2">
        <v>31</v>
      </c>
      <c r="H1254" s="2">
        <v>47</v>
      </c>
      <c r="I1254" s="2">
        <v>22</v>
      </c>
      <c r="J1254" s="2" t="s">
        <v>1</v>
      </c>
      <c r="K1254" s="2">
        <v>1</v>
      </c>
      <c r="L1254" s="2">
        <v>9</v>
      </c>
      <c r="M1254" s="3" t="s">
        <v>13</v>
      </c>
      <c r="N1254" s="3" t="s">
        <v>13</v>
      </c>
      <c r="O1254" s="2">
        <v>47</v>
      </c>
      <c r="P1254" s="2" t="b">
        <v>1</v>
      </c>
      <c r="Q1254" s="2" t="s">
        <v>2</v>
      </c>
      <c r="R1254" s="2" t="s">
        <v>2</v>
      </c>
      <c r="S1254" s="44">
        <v>57</v>
      </c>
      <c r="T1254" s="44" t="s">
        <v>10</v>
      </c>
      <c r="U1254" s="20">
        <v>1.7</v>
      </c>
      <c r="V1254" s="11"/>
      <c r="W1254" s="2">
        <f t="shared" si="1293"/>
        <v>0</v>
      </c>
      <c r="X1254">
        <f t="shared" si="1294"/>
        <v>5</v>
      </c>
      <c r="Y1254">
        <f t="shared" si="1295"/>
        <v>5</v>
      </c>
      <c r="Z1254">
        <f t="shared" si="1296"/>
        <v>10</v>
      </c>
      <c r="AA1254" s="2">
        <f t="shared" si="1297"/>
        <v>70</v>
      </c>
      <c r="AB1254" s="2" t="str">
        <f t="shared" si="1298"/>
        <v>Under 1.5</v>
      </c>
      <c r="AC1254" s="6"/>
      <c r="AD1254" s="6" t="str">
        <f t="shared" si="1299"/>
        <v>Over 0.5</v>
      </c>
      <c r="AE1254" s="6" t="str">
        <f t="shared" si="1300"/>
        <v>?</v>
      </c>
      <c r="AF1254" s="6"/>
      <c r="AG1254">
        <f t="shared" si="1301"/>
        <v>0</v>
      </c>
      <c r="AH1254">
        <f t="shared" si="1302"/>
        <v>0</v>
      </c>
      <c r="AI1254">
        <f t="shared" si="1303"/>
        <v>2</v>
      </c>
      <c r="AJ1254">
        <f t="shared" si="1304"/>
        <v>0</v>
      </c>
      <c r="AK1254" s="2" t="str">
        <f t="shared" si="1305"/>
        <v>-</v>
      </c>
      <c r="AL1254" s="2" t="str">
        <f t="shared" si="1306"/>
        <v>Pick</v>
      </c>
    </row>
    <row r="1255" spans="2:38">
      <c r="B1255" t="s">
        <v>227</v>
      </c>
      <c r="C1255" s="10">
        <v>0.66666666666666663</v>
      </c>
      <c r="D1255" s="9" t="s">
        <v>1422</v>
      </c>
      <c r="E1255" s="2" t="s">
        <v>0</v>
      </c>
      <c r="F1255" s="8" t="s">
        <v>714</v>
      </c>
      <c r="G1255" s="2">
        <v>23</v>
      </c>
      <c r="H1255" s="2">
        <v>47</v>
      </c>
      <c r="I1255" s="2">
        <v>30</v>
      </c>
      <c r="J1255" s="2" t="s">
        <v>1</v>
      </c>
      <c r="K1255" s="2">
        <v>2</v>
      </c>
      <c r="L1255" s="2">
        <v>7</v>
      </c>
      <c r="M1255" s="3" t="s">
        <v>13</v>
      </c>
      <c r="N1255" s="3" t="s">
        <v>13</v>
      </c>
      <c r="O1255" s="2">
        <v>47</v>
      </c>
      <c r="P1255" s="2" t="b">
        <v>1</v>
      </c>
      <c r="Q1255" s="2" t="s">
        <v>2</v>
      </c>
      <c r="R1255" s="2" t="s">
        <v>2</v>
      </c>
      <c r="S1255" s="44">
        <v>39</v>
      </c>
      <c r="T1255" s="44" t="s">
        <v>12</v>
      </c>
      <c r="U1255" s="20">
        <v>1.8</v>
      </c>
      <c r="V1255" s="11"/>
      <c r="W1255" s="2">
        <f t="shared" si="1293"/>
        <v>0</v>
      </c>
      <c r="X1255">
        <f t="shared" si="1294"/>
        <v>10</v>
      </c>
      <c r="Y1255">
        <f t="shared" si="1295"/>
        <v>0</v>
      </c>
      <c r="Z1255">
        <f t="shared" si="1296"/>
        <v>0</v>
      </c>
      <c r="AA1255" s="2">
        <f t="shared" si="1297"/>
        <v>60</v>
      </c>
      <c r="AB1255" s="2" t="str">
        <f t="shared" si="1298"/>
        <v>Under 1.5</v>
      </c>
      <c r="AC1255" s="6"/>
      <c r="AD1255" s="6" t="str">
        <f t="shared" si="1299"/>
        <v>Over 0.5</v>
      </c>
      <c r="AE1255" s="6" t="str">
        <f t="shared" si="1300"/>
        <v>?</v>
      </c>
      <c r="AF1255" s="6"/>
      <c r="AG1255">
        <f t="shared" si="1301"/>
        <v>0</v>
      </c>
      <c r="AH1255">
        <f t="shared" si="1302"/>
        <v>2</v>
      </c>
      <c r="AI1255">
        <f t="shared" si="1303"/>
        <v>0</v>
      </c>
      <c r="AJ1255">
        <f t="shared" si="1304"/>
        <v>0</v>
      </c>
      <c r="AK1255" s="2" t="str">
        <f t="shared" si="1305"/>
        <v>-</v>
      </c>
      <c r="AL1255" s="2" t="str">
        <f t="shared" si="1306"/>
        <v>-</v>
      </c>
    </row>
    <row r="1256" spans="2:38">
      <c r="B1256" t="s">
        <v>227</v>
      </c>
      <c r="C1256" s="10">
        <v>0.66666666666666663</v>
      </c>
      <c r="D1256" s="9" t="s">
        <v>703</v>
      </c>
      <c r="E1256" s="2" t="s">
        <v>0</v>
      </c>
      <c r="F1256" s="8" t="s">
        <v>737</v>
      </c>
      <c r="G1256" s="2">
        <v>23</v>
      </c>
      <c r="H1256" s="2">
        <v>57</v>
      </c>
      <c r="I1256" s="2">
        <v>20</v>
      </c>
      <c r="J1256" s="2" t="s">
        <v>1</v>
      </c>
      <c r="K1256" s="2">
        <v>1</v>
      </c>
      <c r="L1256" s="2">
        <v>3</v>
      </c>
      <c r="M1256" s="3" t="s">
        <v>13</v>
      </c>
      <c r="N1256" s="3" t="s">
        <v>13</v>
      </c>
      <c r="O1256" s="2" t="b">
        <v>1</v>
      </c>
      <c r="P1256" s="2" t="b">
        <v>1</v>
      </c>
      <c r="Q1256" s="2" t="s">
        <v>2</v>
      </c>
      <c r="R1256" s="2" t="s">
        <v>2</v>
      </c>
      <c r="S1256" s="44">
        <v>57</v>
      </c>
      <c r="T1256" s="44" t="s">
        <v>11</v>
      </c>
      <c r="U1256" s="20">
        <v>1.9</v>
      </c>
      <c r="V1256" s="11"/>
      <c r="W1256" s="2">
        <f t="shared" si="1293"/>
        <v>10</v>
      </c>
      <c r="X1256">
        <f t="shared" si="1294"/>
        <v>10</v>
      </c>
      <c r="Y1256">
        <f t="shared" si="1295"/>
        <v>5</v>
      </c>
      <c r="Z1256">
        <f t="shared" si="1296"/>
        <v>5</v>
      </c>
      <c r="AA1256" s="2">
        <f t="shared" si="1297"/>
        <v>80</v>
      </c>
      <c r="AB1256" s="2" t="str">
        <f t="shared" si="1298"/>
        <v>Under 1.5</v>
      </c>
      <c r="AC1256" s="6"/>
      <c r="AD1256" s="6" t="str">
        <f t="shared" si="1299"/>
        <v>Over 0.5</v>
      </c>
      <c r="AE1256" s="6" t="str">
        <f t="shared" si="1300"/>
        <v>?</v>
      </c>
      <c r="AF1256" s="6"/>
      <c r="AG1256">
        <f t="shared" si="1301"/>
        <v>6</v>
      </c>
      <c r="AH1256">
        <f t="shared" si="1302"/>
        <v>2</v>
      </c>
      <c r="AI1256">
        <f t="shared" si="1303"/>
        <v>2</v>
      </c>
      <c r="AJ1256">
        <f t="shared" si="1304"/>
        <v>10</v>
      </c>
      <c r="AK1256" s="2" t="str">
        <f t="shared" si="1305"/>
        <v>A1</v>
      </c>
      <c r="AL1256" s="2" t="str">
        <f t="shared" si="1306"/>
        <v>-</v>
      </c>
    </row>
    <row r="1257" spans="2:38">
      <c r="B1257" t="s">
        <v>332</v>
      </c>
      <c r="C1257" s="10">
        <v>0.66666666666666663</v>
      </c>
      <c r="D1257" s="9" t="s">
        <v>1329</v>
      </c>
      <c r="E1257" s="2" t="s">
        <v>0</v>
      </c>
      <c r="F1257" s="8" t="s">
        <v>1547</v>
      </c>
      <c r="G1257" s="2">
        <v>28</v>
      </c>
      <c r="H1257" s="2">
        <v>44</v>
      </c>
      <c r="I1257" s="2">
        <v>28</v>
      </c>
      <c r="J1257" s="2" t="s">
        <v>1</v>
      </c>
      <c r="K1257" s="2">
        <v>1</v>
      </c>
      <c r="L1257" s="2">
        <v>0</v>
      </c>
      <c r="M1257" s="3" t="s">
        <v>13</v>
      </c>
      <c r="N1257" s="3" t="s">
        <v>13</v>
      </c>
      <c r="O1257" s="2">
        <v>44</v>
      </c>
      <c r="P1257" s="2" t="b">
        <v>1</v>
      </c>
      <c r="Q1257" s="2" t="s">
        <v>2</v>
      </c>
      <c r="R1257" s="2" t="s">
        <v>2</v>
      </c>
      <c r="S1257" s="44">
        <v>56</v>
      </c>
      <c r="T1257" s="44" t="s">
        <v>12</v>
      </c>
      <c r="U1257" s="20">
        <v>1.7</v>
      </c>
      <c r="V1257" s="11"/>
      <c r="W1257" s="2">
        <f t="shared" si="1293"/>
        <v>0</v>
      </c>
      <c r="X1257">
        <f t="shared" si="1294"/>
        <v>10</v>
      </c>
      <c r="Y1257">
        <f t="shared" si="1295"/>
        <v>5</v>
      </c>
      <c r="Z1257">
        <f t="shared" si="1296"/>
        <v>0</v>
      </c>
      <c r="AA1257" s="2">
        <f t="shared" si="1297"/>
        <v>65</v>
      </c>
      <c r="AB1257" s="2" t="str">
        <f t="shared" si="1298"/>
        <v>Under 1.5</v>
      </c>
      <c r="AC1257" s="6"/>
      <c r="AD1257" s="6" t="str">
        <f t="shared" si="1299"/>
        <v>Over 0.5</v>
      </c>
      <c r="AE1257" s="6" t="str">
        <f t="shared" si="1300"/>
        <v>?</v>
      </c>
      <c r="AF1257" s="6"/>
      <c r="AG1257">
        <f t="shared" si="1301"/>
        <v>0</v>
      </c>
      <c r="AH1257">
        <f t="shared" si="1302"/>
        <v>2</v>
      </c>
      <c r="AI1257">
        <f t="shared" si="1303"/>
        <v>2</v>
      </c>
      <c r="AJ1257">
        <f t="shared" si="1304"/>
        <v>4</v>
      </c>
      <c r="AK1257" s="2" t="str">
        <f t="shared" si="1305"/>
        <v>-</v>
      </c>
      <c r="AL1257" s="2" t="str">
        <f t="shared" si="1306"/>
        <v>-</v>
      </c>
    </row>
    <row r="1258" spans="2:38">
      <c r="B1258" t="s">
        <v>332</v>
      </c>
      <c r="C1258" s="10">
        <v>0.66666666666666663</v>
      </c>
      <c r="D1258" s="9" t="s">
        <v>1120</v>
      </c>
      <c r="E1258" s="2" t="s">
        <v>0</v>
      </c>
      <c r="F1258" s="8" t="s">
        <v>1548</v>
      </c>
      <c r="G1258" s="2">
        <v>38</v>
      </c>
      <c r="H1258" s="2">
        <v>44</v>
      </c>
      <c r="I1258" s="2">
        <v>18</v>
      </c>
      <c r="J1258" s="2" t="s">
        <v>1</v>
      </c>
      <c r="K1258" s="2">
        <v>1</v>
      </c>
      <c r="L1258" s="2">
        <v>20</v>
      </c>
      <c r="M1258" s="3" t="s">
        <v>13</v>
      </c>
      <c r="N1258" s="3" t="s">
        <v>13</v>
      </c>
      <c r="O1258" s="2">
        <v>44</v>
      </c>
      <c r="P1258" s="2" t="b">
        <v>1</v>
      </c>
      <c r="Q1258" s="2" t="s">
        <v>2</v>
      </c>
      <c r="R1258" s="2" t="s">
        <v>2</v>
      </c>
      <c r="S1258" s="44">
        <v>40</v>
      </c>
      <c r="T1258" s="44" t="s">
        <v>11</v>
      </c>
      <c r="U1258" s="20">
        <v>1.95</v>
      </c>
      <c r="V1258" s="11"/>
      <c r="W1258" s="2">
        <f t="shared" si="1293"/>
        <v>0</v>
      </c>
      <c r="X1258">
        <f t="shared" si="1294"/>
        <v>0</v>
      </c>
      <c r="Y1258">
        <f t="shared" si="1295"/>
        <v>0</v>
      </c>
      <c r="Z1258">
        <f t="shared" si="1296"/>
        <v>5</v>
      </c>
      <c r="AA1258" s="2">
        <f t="shared" si="1297"/>
        <v>55</v>
      </c>
      <c r="AB1258" s="2" t="str">
        <f t="shared" si="1298"/>
        <v>Over 0.5</v>
      </c>
      <c r="AC1258" s="6"/>
      <c r="AD1258" s="6" t="str">
        <f t="shared" si="1299"/>
        <v>Over 0.5</v>
      </c>
      <c r="AE1258" s="6" t="str">
        <f t="shared" si="1300"/>
        <v>?</v>
      </c>
      <c r="AF1258" s="6"/>
      <c r="AG1258">
        <f t="shared" si="1301"/>
        <v>0</v>
      </c>
      <c r="AH1258">
        <f t="shared" si="1302"/>
        <v>0</v>
      </c>
      <c r="AI1258">
        <f t="shared" si="1303"/>
        <v>0</v>
      </c>
      <c r="AJ1258">
        <f t="shared" si="1304"/>
        <v>0</v>
      </c>
      <c r="AK1258" s="2" t="str">
        <f t="shared" si="1305"/>
        <v>-</v>
      </c>
      <c r="AL1258" s="2" t="str">
        <f t="shared" si="1306"/>
        <v>-</v>
      </c>
    </row>
    <row r="1259" spans="2:38">
      <c r="B1259" t="s">
        <v>208</v>
      </c>
      <c r="C1259" s="10">
        <v>0.66666666666666663</v>
      </c>
      <c r="D1259" s="9" t="s">
        <v>1549</v>
      </c>
      <c r="E1259" s="2" t="s">
        <v>0</v>
      </c>
      <c r="F1259" s="8" t="s">
        <v>942</v>
      </c>
      <c r="G1259" s="2">
        <v>29</v>
      </c>
      <c r="H1259" s="2">
        <v>49</v>
      </c>
      <c r="I1259" s="2">
        <v>22</v>
      </c>
      <c r="J1259" s="2" t="s">
        <v>1</v>
      </c>
      <c r="K1259" s="2" t="s">
        <v>1</v>
      </c>
      <c r="L1259" s="2">
        <v>7</v>
      </c>
      <c r="M1259" s="3" t="s">
        <v>13</v>
      </c>
      <c r="N1259" s="3" t="s">
        <v>13</v>
      </c>
      <c r="O1259" s="2">
        <v>49</v>
      </c>
      <c r="P1259" s="2" t="b">
        <v>1</v>
      </c>
      <c r="Q1259" s="2" t="b">
        <v>1</v>
      </c>
      <c r="R1259" s="2" t="s">
        <v>2</v>
      </c>
      <c r="S1259" s="44">
        <v>51</v>
      </c>
      <c r="T1259" s="44" t="s">
        <v>12</v>
      </c>
      <c r="U1259" s="20">
        <v>1.6</v>
      </c>
      <c r="V1259" s="11"/>
      <c r="W1259" s="2">
        <f t="shared" si="1293"/>
        <v>0</v>
      </c>
      <c r="X1259">
        <f t="shared" si="1294"/>
        <v>10</v>
      </c>
      <c r="Y1259">
        <f t="shared" si="1295"/>
        <v>5</v>
      </c>
      <c r="Z1259">
        <f t="shared" si="1296"/>
        <v>0</v>
      </c>
      <c r="AA1259" s="2">
        <f t="shared" si="1297"/>
        <v>65</v>
      </c>
      <c r="AB1259" s="2" t="str">
        <f t="shared" si="1298"/>
        <v>Under 1.5</v>
      </c>
      <c r="AC1259" s="6"/>
      <c r="AD1259" s="6" t="str">
        <f t="shared" si="1299"/>
        <v>Over 0.5</v>
      </c>
      <c r="AE1259" s="6" t="str">
        <f t="shared" si="1300"/>
        <v>?</v>
      </c>
      <c r="AF1259" s="6"/>
      <c r="AG1259">
        <f t="shared" si="1301"/>
        <v>2</v>
      </c>
      <c r="AH1259">
        <f t="shared" si="1302"/>
        <v>2</v>
      </c>
      <c r="AI1259">
        <f t="shared" si="1303"/>
        <v>2</v>
      </c>
      <c r="AJ1259">
        <f t="shared" si="1304"/>
        <v>6</v>
      </c>
      <c r="AK1259" s="2" t="str">
        <f t="shared" si="1305"/>
        <v>A5</v>
      </c>
      <c r="AL1259" s="2" t="str">
        <f t="shared" si="1306"/>
        <v>-</v>
      </c>
    </row>
    <row r="1260" spans="2:38">
      <c r="B1260" t="s">
        <v>355</v>
      </c>
      <c r="C1260" s="10">
        <v>0.66666666666666663</v>
      </c>
      <c r="D1260" s="9" t="s">
        <v>343</v>
      </c>
      <c r="E1260" s="2" t="s">
        <v>0</v>
      </c>
      <c r="F1260" s="8" t="s">
        <v>945</v>
      </c>
      <c r="G1260" s="2">
        <v>19</v>
      </c>
      <c r="H1260" s="2">
        <v>45</v>
      </c>
      <c r="I1260" s="2">
        <v>36</v>
      </c>
      <c r="J1260" s="2" t="s">
        <v>1</v>
      </c>
      <c r="K1260" s="2">
        <v>2</v>
      </c>
      <c r="L1260" s="2">
        <v>17</v>
      </c>
      <c r="M1260" s="3" t="s">
        <v>13</v>
      </c>
      <c r="N1260" s="3" t="s">
        <v>13</v>
      </c>
      <c r="O1260" s="2">
        <v>45</v>
      </c>
      <c r="P1260" s="2" t="b">
        <v>1</v>
      </c>
      <c r="Q1260" s="2" t="s">
        <v>2</v>
      </c>
      <c r="R1260" s="2" t="s">
        <v>2</v>
      </c>
      <c r="S1260" s="44">
        <v>69</v>
      </c>
      <c r="T1260" s="44" t="s">
        <v>10</v>
      </c>
      <c r="U1260" s="20">
        <v>1.5</v>
      </c>
      <c r="V1260" s="11"/>
      <c r="W1260" s="2">
        <f t="shared" si="1293"/>
        <v>0</v>
      </c>
      <c r="X1260">
        <f t="shared" si="1294"/>
        <v>0</v>
      </c>
      <c r="Y1260">
        <f t="shared" si="1295"/>
        <v>10</v>
      </c>
      <c r="Z1260">
        <f t="shared" si="1296"/>
        <v>10</v>
      </c>
      <c r="AA1260" s="2">
        <f t="shared" si="1297"/>
        <v>70</v>
      </c>
      <c r="AB1260" s="2" t="str">
        <f t="shared" si="1298"/>
        <v>Under 1.5</v>
      </c>
      <c r="AC1260" s="6"/>
      <c r="AD1260" s="6" t="str">
        <f t="shared" si="1299"/>
        <v>Over 0.5</v>
      </c>
      <c r="AE1260" s="6" t="str">
        <f t="shared" si="1300"/>
        <v>?</v>
      </c>
      <c r="AF1260" s="6"/>
      <c r="AG1260">
        <f t="shared" si="1301"/>
        <v>0</v>
      </c>
      <c r="AH1260">
        <f t="shared" si="1302"/>
        <v>0</v>
      </c>
      <c r="AI1260">
        <f t="shared" si="1303"/>
        <v>2</v>
      </c>
      <c r="AJ1260">
        <f t="shared" si="1304"/>
        <v>0</v>
      </c>
      <c r="AK1260" s="2" t="str">
        <f t="shared" si="1305"/>
        <v>-</v>
      </c>
      <c r="AL1260" s="2" t="str">
        <f t="shared" si="1306"/>
        <v>-</v>
      </c>
    </row>
    <row r="1261" spans="2:38">
      <c r="B1261" t="s">
        <v>592</v>
      </c>
      <c r="C1261" s="10">
        <v>0.66666666666666663</v>
      </c>
      <c r="D1261" s="9" t="s">
        <v>1550</v>
      </c>
      <c r="E1261" s="2" t="s">
        <v>0</v>
      </c>
      <c r="F1261" s="8" t="s">
        <v>924</v>
      </c>
      <c r="G1261" s="2">
        <v>17</v>
      </c>
      <c r="H1261" s="2">
        <v>52</v>
      </c>
      <c r="I1261" s="2">
        <v>31</v>
      </c>
      <c r="J1261" s="2" t="s">
        <v>1</v>
      </c>
      <c r="K1261" s="2">
        <v>2</v>
      </c>
      <c r="L1261" s="2">
        <v>14</v>
      </c>
      <c r="M1261" s="3" t="s">
        <v>13</v>
      </c>
      <c r="N1261" s="3" t="s">
        <v>13</v>
      </c>
      <c r="O1261" s="2">
        <v>52</v>
      </c>
      <c r="P1261" s="2" t="b">
        <v>1</v>
      </c>
      <c r="Q1261" s="2" t="s">
        <v>2</v>
      </c>
      <c r="R1261" s="2" t="s">
        <v>2</v>
      </c>
      <c r="S1261" s="44">
        <v>49</v>
      </c>
      <c r="T1261" s="44" t="s">
        <v>12</v>
      </c>
      <c r="U1261" s="20">
        <v>1.55</v>
      </c>
      <c r="V1261" s="11"/>
      <c r="W1261" s="2">
        <f t="shared" si="1293"/>
        <v>0</v>
      </c>
      <c r="X1261">
        <f t="shared" si="1294"/>
        <v>5</v>
      </c>
      <c r="Y1261">
        <f t="shared" si="1295"/>
        <v>5</v>
      </c>
      <c r="Z1261">
        <f t="shared" si="1296"/>
        <v>0</v>
      </c>
      <c r="AA1261" s="2">
        <f t="shared" si="1297"/>
        <v>60</v>
      </c>
      <c r="AB1261" s="2" t="str">
        <f t="shared" si="1298"/>
        <v>Under 1.5</v>
      </c>
      <c r="AC1261" s="6"/>
      <c r="AD1261" s="6" t="str">
        <f t="shared" si="1299"/>
        <v>Over 0.5</v>
      </c>
      <c r="AE1261" s="6" t="str">
        <f t="shared" si="1300"/>
        <v>?</v>
      </c>
      <c r="AF1261" s="6"/>
      <c r="AG1261">
        <f t="shared" si="1301"/>
        <v>5</v>
      </c>
      <c r="AH1261">
        <f t="shared" si="1302"/>
        <v>0</v>
      </c>
      <c r="AI1261">
        <f t="shared" si="1303"/>
        <v>0</v>
      </c>
      <c r="AJ1261">
        <f t="shared" si="1304"/>
        <v>0</v>
      </c>
      <c r="AK1261" s="2" t="str">
        <f t="shared" si="1305"/>
        <v>-</v>
      </c>
      <c r="AL1261" s="2" t="str">
        <f t="shared" si="1306"/>
        <v>-</v>
      </c>
    </row>
    <row r="1262" spans="2:38">
      <c r="B1262" t="s">
        <v>592</v>
      </c>
      <c r="C1262" s="10">
        <v>0.66666666666666663</v>
      </c>
      <c r="D1262" s="9" t="s">
        <v>927</v>
      </c>
      <c r="E1262" s="2" t="s">
        <v>0</v>
      </c>
      <c r="F1262" s="8" t="s">
        <v>1551</v>
      </c>
      <c r="G1262" s="2">
        <v>16</v>
      </c>
      <c r="H1262" s="2">
        <v>46</v>
      </c>
      <c r="I1262" s="2">
        <v>38</v>
      </c>
      <c r="J1262" s="2" t="s">
        <v>1</v>
      </c>
      <c r="K1262" s="2">
        <v>2</v>
      </c>
      <c r="L1262" s="2">
        <v>22</v>
      </c>
      <c r="M1262" s="3" t="s">
        <v>13</v>
      </c>
      <c r="N1262" s="3" t="s">
        <v>13</v>
      </c>
      <c r="O1262" s="2">
        <v>46</v>
      </c>
      <c r="P1262" s="2" t="b">
        <v>1</v>
      </c>
      <c r="Q1262" s="2" t="s">
        <v>2</v>
      </c>
      <c r="R1262" s="2" t="s">
        <v>2</v>
      </c>
      <c r="S1262" s="44">
        <v>54</v>
      </c>
      <c r="T1262" s="44" t="s">
        <v>12</v>
      </c>
      <c r="U1262" s="20">
        <v>1.6</v>
      </c>
      <c r="V1262" s="11"/>
      <c r="W1262" s="2">
        <f t="shared" si="1293"/>
        <v>0</v>
      </c>
      <c r="X1262">
        <f t="shared" si="1294"/>
        <v>0</v>
      </c>
      <c r="Y1262">
        <f t="shared" si="1295"/>
        <v>5</v>
      </c>
      <c r="Z1262">
        <f t="shared" si="1296"/>
        <v>0</v>
      </c>
      <c r="AA1262" s="2">
        <f t="shared" si="1297"/>
        <v>55</v>
      </c>
      <c r="AB1262" s="2" t="str">
        <f t="shared" si="1298"/>
        <v>Over 0.5</v>
      </c>
      <c r="AC1262" s="6"/>
      <c r="AD1262" s="6" t="str">
        <f t="shared" si="1299"/>
        <v>Over 0.5</v>
      </c>
      <c r="AE1262" s="6" t="str">
        <f t="shared" si="1300"/>
        <v>?</v>
      </c>
      <c r="AF1262" s="6"/>
      <c r="AG1262">
        <f t="shared" si="1301"/>
        <v>0</v>
      </c>
      <c r="AH1262">
        <f t="shared" si="1302"/>
        <v>0</v>
      </c>
      <c r="AI1262">
        <f t="shared" si="1303"/>
        <v>2</v>
      </c>
      <c r="AJ1262">
        <f t="shared" si="1304"/>
        <v>0</v>
      </c>
      <c r="AK1262" s="2" t="str">
        <f t="shared" si="1305"/>
        <v>-</v>
      </c>
      <c r="AL1262" s="2" t="str">
        <f t="shared" si="1306"/>
        <v>-</v>
      </c>
    </row>
    <row r="1263" spans="2:38">
      <c r="B1263" t="s">
        <v>592</v>
      </c>
      <c r="C1263" s="10">
        <v>0.66666666666666663</v>
      </c>
      <c r="D1263" s="9" t="s">
        <v>1333</v>
      </c>
      <c r="E1263" s="2" t="s">
        <v>0</v>
      </c>
      <c r="F1263" s="8" t="s">
        <v>960</v>
      </c>
      <c r="G1263" s="2">
        <v>31</v>
      </c>
      <c r="H1263" s="2">
        <v>46</v>
      </c>
      <c r="I1263" s="2">
        <v>23</v>
      </c>
      <c r="J1263" s="2" t="s">
        <v>1</v>
      </c>
      <c r="K1263" s="2">
        <v>1</v>
      </c>
      <c r="L1263" s="2">
        <v>8</v>
      </c>
      <c r="M1263" s="3" t="s">
        <v>13</v>
      </c>
      <c r="N1263" s="3" t="s">
        <v>13</v>
      </c>
      <c r="O1263" s="2">
        <v>46</v>
      </c>
      <c r="P1263" s="2" t="b">
        <v>1</v>
      </c>
      <c r="Q1263" s="2" t="s">
        <v>2</v>
      </c>
      <c r="R1263" s="2" t="s">
        <v>2</v>
      </c>
      <c r="S1263" s="44">
        <v>67</v>
      </c>
      <c r="T1263" s="44" t="s">
        <v>11</v>
      </c>
      <c r="U1263" s="20">
        <v>1.55</v>
      </c>
      <c r="V1263" s="11"/>
      <c r="W1263" s="2">
        <f t="shared" si="1293"/>
        <v>0</v>
      </c>
      <c r="X1263">
        <f t="shared" si="1294"/>
        <v>5</v>
      </c>
      <c r="Y1263">
        <f t="shared" si="1295"/>
        <v>10</v>
      </c>
      <c r="Z1263">
        <f t="shared" si="1296"/>
        <v>5</v>
      </c>
      <c r="AA1263" s="2">
        <f t="shared" si="1297"/>
        <v>70</v>
      </c>
      <c r="AB1263" s="2" t="str">
        <f t="shared" si="1298"/>
        <v>Under 1.5</v>
      </c>
      <c r="AC1263" s="6"/>
      <c r="AD1263" s="6" t="str">
        <f t="shared" si="1299"/>
        <v>Over 0.5</v>
      </c>
      <c r="AE1263" s="6" t="str">
        <f t="shared" si="1300"/>
        <v>?</v>
      </c>
      <c r="AF1263" s="6"/>
      <c r="AG1263">
        <f t="shared" si="1301"/>
        <v>0</v>
      </c>
      <c r="AH1263">
        <f t="shared" si="1302"/>
        <v>0</v>
      </c>
      <c r="AI1263">
        <f t="shared" si="1303"/>
        <v>2</v>
      </c>
      <c r="AJ1263">
        <f t="shared" si="1304"/>
        <v>0</v>
      </c>
      <c r="AK1263" s="2" t="str">
        <f t="shared" si="1305"/>
        <v>-</v>
      </c>
      <c r="AL1263" s="2" t="str">
        <f t="shared" si="1306"/>
        <v>Pick</v>
      </c>
    </row>
    <row r="1264" spans="2:38">
      <c r="B1264" t="s">
        <v>455</v>
      </c>
      <c r="C1264" s="10">
        <v>0.66666666666666663</v>
      </c>
      <c r="D1264" s="9" t="s">
        <v>1552</v>
      </c>
      <c r="E1264" s="2" t="s">
        <v>0</v>
      </c>
      <c r="F1264" s="8" t="s">
        <v>1087</v>
      </c>
      <c r="G1264" s="2">
        <v>30</v>
      </c>
      <c r="H1264" s="2">
        <v>45</v>
      </c>
      <c r="I1264" s="2">
        <v>25</v>
      </c>
      <c r="J1264" s="2" t="s">
        <v>1</v>
      </c>
      <c r="K1264" s="2">
        <v>1</v>
      </c>
      <c r="L1264" s="2">
        <v>5</v>
      </c>
      <c r="M1264" s="3" t="s">
        <v>13</v>
      </c>
      <c r="N1264" s="3" t="s">
        <v>13</v>
      </c>
      <c r="O1264" s="2">
        <v>45</v>
      </c>
      <c r="P1264" s="2" t="b">
        <v>1</v>
      </c>
      <c r="Q1264" s="2" t="s">
        <v>2</v>
      </c>
      <c r="R1264" s="2" t="s">
        <v>2</v>
      </c>
      <c r="S1264" s="44">
        <v>40</v>
      </c>
      <c r="T1264" s="44" t="s">
        <v>12</v>
      </c>
      <c r="U1264" s="20">
        <v>2</v>
      </c>
      <c r="V1264" s="11"/>
      <c r="W1264" s="2">
        <f t="shared" si="1293"/>
        <v>0</v>
      </c>
      <c r="X1264">
        <f t="shared" si="1294"/>
        <v>10</v>
      </c>
      <c r="Y1264">
        <f t="shared" si="1295"/>
        <v>0</v>
      </c>
      <c r="Z1264">
        <f t="shared" si="1296"/>
        <v>0</v>
      </c>
      <c r="AA1264" s="2">
        <f t="shared" si="1297"/>
        <v>60</v>
      </c>
      <c r="AB1264" s="2" t="str">
        <f t="shared" si="1298"/>
        <v>Under 1.5</v>
      </c>
      <c r="AC1264" s="6"/>
      <c r="AD1264" s="6" t="str">
        <f t="shared" si="1299"/>
        <v>Over 0.5</v>
      </c>
      <c r="AE1264" s="6" t="str">
        <f t="shared" si="1300"/>
        <v>?</v>
      </c>
      <c r="AF1264" s="6"/>
      <c r="AG1264">
        <f t="shared" si="1301"/>
        <v>0</v>
      </c>
      <c r="AH1264">
        <f t="shared" si="1302"/>
        <v>2</v>
      </c>
      <c r="AI1264">
        <f t="shared" si="1303"/>
        <v>0</v>
      </c>
      <c r="AJ1264">
        <f t="shared" si="1304"/>
        <v>0</v>
      </c>
      <c r="AK1264" s="2" t="str">
        <f t="shared" si="1305"/>
        <v>-</v>
      </c>
      <c r="AL1264" s="2" t="str">
        <f t="shared" si="1306"/>
        <v>-</v>
      </c>
    </row>
    <row r="1265" spans="2:38">
      <c r="B1265" t="s">
        <v>258</v>
      </c>
      <c r="C1265" s="10">
        <v>0.66666666666666663</v>
      </c>
      <c r="D1265" s="9" t="s">
        <v>947</v>
      </c>
      <c r="E1265" s="2" t="s">
        <v>0</v>
      </c>
      <c r="F1265" s="8" t="s">
        <v>272</v>
      </c>
      <c r="G1265" s="2">
        <v>19</v>
      </c>
      <c r="H1265" s="2">
        <v>50</v>
      </c>
      <c r="I1265" s="2">
        <v>31</v>
      </c>
      <c r="J1265" s="2" t="s">
        <v>1</v>
      </c>
      <c r="K1265" s="2">
        <v>2</v>
      </c>
      <c r="L1265" s="2">
        <v>12</v>
      </c>
      <c r="M1265" s="3" t="s">
        <v>13</v>
      </c>
      <c r="N1265" s="3" t="s">
        <v>13</v>
      </c>
      <c r="O1265" s="2">
        <v>50</v>
      </c>
      <c r="P1265" s="2" t="b">
        <v>1</v>
      </c>
      <c r="Q1265" s="2" t="s">
        <v>2</v>
      </c>
      <c r="R1265" s="2" t="s">
        <v>2</v>
      </c>
      <c r="S1265" s="44">
        <v>60</v>
      </c>
      <c r="T1265" s="44"/>
      <c r="U1265" s="20">
        <v>1.35</v>
      </c>
      <c r="V1265" s="11"/>
      <c r="W1265" s="2">
        <f t="shared" si="1293"/>
        <v>0</v>
      </c>
      <c r="X1265">
        <f t="shared" si="1294"/>
        <v>5</v>
      </c>
      <c r="Y1265">
        <f t="shared" si="1295"/>
        <v>5</v>
      </c>
      <c r="Z1265">
        <f t="shared" si="1296"/>
        <v>0</v>
      </c>
      <c r="AA1265" s="2">
        <f t="shared" si="1297"/>
        <v>60</v>
      </c>
      <c r="AB1265" s="2" t="str">
        <f t="shared" si="1298"/>
        <v>Under 1.5</v>
      </c>
      <c r="AC1265" s="6"/>
      <c r="AD1265" s="6" t="str">
        <f t="shared" si="1299"/>
        <v>Over 0.5</v>
      </c>
      <c r="AE1265" s="6" t="str">
        <f t="shared" si="1300"/>
        <v>?</v>
      </c>
      <c r="AF1265" s="6"/>
      <c r="AG1265">
        <f t="shared" si="1301"/>
        <v>3</v>
      </c>
      <c r="AH1265">
        <f t="shared" si="1302"/>
        <v>0</v>
      </c>
      <c r="AI1265">
        <f t="shared" si="1303"/>
        <v>2</v>
      </c>
      <c r="AJ1265">
        <f t="shared" si="1304"/>
        <v>0</v>
      </c>
      <c r="AK1265" s="2" t="str">
        <f t="shared" si="1305"/>
        <v>-</v>
      </c>
      <c r="AL1265" s="2" t="str">
        <f t="shared" si="1306"/>
        <v>-</v>
      </c>
    </row>
    <row r="1266" spans="2:38">
      <c r="B1266" t="s">
        <v>646</v>
      </c>
      <c r="C1266" s="10">
        <v>0.66666666666666663</v>
      </c>
      <c r="D1266" s="9" t="s">
        <v>1553</v>
      </c>
      <c r="E1266" s="2" t="s">
        <v>0</v>
      </c>
      <c r="F1266" s="8" t="s">
        <v>809</v>
      </c>
      <c r="G1266" s="2">
        <v>8</v>
      </c>
      <c r="H1266" s="2">
        <v>77</v>
      </c>
      <c r="I1266" s="2">
        <v>15</v>
      </c>
      <c r="J1266" s="2" t="s">
        <v>1</v>
      </c>
      <c r="K1266" s="2">
        <v>1</v>
      </c>
      <c r="L1266" s="2">
        <v>7</v>
      </c>
      <c r="M1266" s="3" t="s">
        <v>13</v>
      </c>
      <c r="N1266" s="3" t="s">
        <v>13</v>
      </c>
      <c r="O1266" s="2" t="b">
        <v>1</v>
      </c>
      <c r="P1266" s="2" t="b">
        <v>1</v>
      </c>
      <c r="Q1266" s="2" t="s">
        <v>2</v>
      </c>
      <c r="R1266" s="2" t="s">
        <v>2</v>
      </c>
      <c r="S1266" s="44">
        <v>72</v>
      </c>
      <c r="T1266" s="44" t="s">
        <v>10</v>
      </c>
      <c r="U1266" s="20">
        <v>1.5</v>
      </c>
      <c r="V1266" s="11"/>
      <c r="W1266" s="2">
        <f t="shared" si="1293"/>
        <v>10</v>
      </c>
      <c r="X1266">
        <f t="shared" si="1294"/>
        <v>10</v>
      </c>
      <c r="Y1266">
        <f t="shared" si="1295"/>
        <v>10</v>
      </c>
      <c r="Z1266">
        <f t="shared" si="1296"/>
        <v>10</v>
      </c>
      <c r="AA1266" s="2">
        <f t="shared" si="1297"/>
        <v>90</v>
      </c>
      <c r="AB1266" s="2" t="str">
        <f t="shared" si="1298"/>
        <v>Under 1.5</v>
      </c>
      <c r="AC1266" s="6"/>
      <c r="AD1266" s="6" t="str">
        <f t="shared" si="1299"/>
        <v>Over 0.5</v>
      </c>
      <c r="AE1266" s="6" t="str">
        <f t="shared" si="1300"/>
        <v>?</v>
      </c>
      <c r="AF1266" s="6"/>
      <c r="AG1266">
        <f t="shared" si="1301"/>
        <v>6</v>
      </c>
      <c r="AH1266">
        <f t="shared" si="1302"/>
        <v>2</v>
      </c>
      <c r="AI1266">
        <f t="shared" si="1303"/>
        <v>2</v>
      </c>
      <c r="AJ1266">
        <f t="shared" si="1304"/>
        <v>10</v>
      </c>
      <c r="AK1266" s="2" t="str">
        <f t="shared" si="1305"/>
        <v>A1</v>
      </c>
      <c r="AL1266" s="2" t="str">
        <f t="shared" si="1306"/>
        <v>Pick</v>
      </c>
    </row>
    <row r="1267" spans="2:38">
      <c r="B1267" t="s">
        <v>400</v>
      </c>
      <c r="C1267" s="10">
        <v>0.66666666666666663</v>
      </c>
      <c r="D1267" s="9" t="s">
        <v>1554</v>
      </c>
      <c r="E1267" s="2" t="s">
        <v>0</v>
      </c>
      <c r="F1267" s="8" t="s">
        <v>1211</v>
      </c>
      <c r="G1267" s="2">
        <v>42</v>
      </c>
      <c r="H1267" s="2">
        <v>50</v>
      </c>
      <c r="I1267" s="2">
        <v>8</v>
      </c>
      <c r="J1267" s="2" t="s">
        <v>1</v>
      </c>
      <c r="K1267" s="2">
        <v>1</v>
      </c>
      <c r="L1267" s="2">
        <v>34</v>
      </c>
      <c r="M1267" s="3" t="s">
        <v>13</v>
      </c>
      <c r="N1267" s="3" t="s">
        <v>13</v>
      </c>
      <c r="O1267" s="2">
        <v>50</v>
      </c>
      <c r="P1267" s="2" t="b">
        <v>1</v>
      </c>
      <c r="Q1267" s="2" t="s">
        <v>2</v>
      </c>
      <c r="R1267" s="2" t="s">
        <v>2</v>
      </c>
      <c r="S1267" s="44">
        <v>45</v>
      </c>
      <c r="T1267" s="44" t="s">
        <v>12</v>
      </c>
      <c r="U1267" s="20">
        <v>1.5</v>
      </c>
      <c r="V1267" s="11"/>
      <c r="W1267" s="2">
        <f t="shared" si="1293"/>
        <v>0</v>
      </c>
      <c r="X1267">
        <f t="shared" si="1294"/>
        <v>0</v>
      </c>
      <c r="Y1267">
        <f t="shared" si="1295"/>
        <v>0</v>
      </c>
      <c r="Z1267">
        <f t="shared" si="1296"/>
        <v>0</v>
      </c>
      <c r="AA1267" s="2">
        <f t="shared" si="1297"/>
        <v>50</v>
      </c>
      <c r="AB1267" s="2" t="str">
        <f t="shared" si="1298"/>
        <v>Over 0.5</v>
      </c>
      <c r="AC1267" s="6"/>
      <c r="AD1267" s="6" t="str">
        <f t="shared" si="1299"/>
        <v>Over 0.5</v>
      </c>
      <c r="AE1267" s="6" t="str">
        <f t="shared" si="1300"/>
        <v>?</v>
      </c>
      <c r="AF1267" s="6"/>
      <c r="AG1267">
        <f t="shared" si="1301"/>
        <v>3</v>
      </c>
      <c r="AH1267">
        <f t="shared" si="1302"/>
        <v>0</v>
      </c>
      <c r="AI1267">
        <f t="shared" si="1303"/>
        <v>0</v>
      </c>
      <c r="AJ1267">
        <f t="shared" si="1304"/>
        <v>0</v>
      </c>
      <c r="AK1267" s="2" t="str">
        <f t="shared" si="1305"/>
        <v>-</v>
      </c>
      <c r="AL1267" s="2" t="str">
        <f t="shared" si="1306"/>
        <v>-</v>
      </c>
    </row>
    <row r="1268" spans="2:38">
      <c r="B1268" t="s">
        <v>545</v>
      </c>
      <c r="C1268" s="10">
        <v>0.66666666666666663</v>
      </c>
      <c r="D1268" s="9" t="s">
        <v>1555</v>
      </c>
      <c r="E1268" s="2" t="s">
        <v>0</v>
      </c>
      <c r="F1268" s="8" t="s">
        <v>1556</v>
      </c>
      <c r="G1268" s="2">
        <v>16</v>
      </c>
      <c r="H1268" s="2">
        <v>73</v>
      </c>
      <c r="I1268" s="2">
        <v>12</v>
      </c>
      <c r="J1268" s="2" t="s">
        <v>1</v>
      </c>
      <c r="K1268" s="2" t="s">
        <v>1</v>
      </c>
      <c r="L1268" s="2">
        <v>4</v>
      </c>
      <c r="M1268" s="3" t="s">
        <v>13</v>
      </c>
      <c r="N1268" s="3" t="s">
        <v>13</v>
      </c>
      <c r="O1268" s="2" t="b">
        <v>1</v>
      </c>
      <c r="P1268" s="2" t="b">
        <v>1</v>
      </c>
      <c r="Q1268" s="2" t="b">
        <v>1</v>
      </c>
      <c r="R1268" s="2" t="s">
        <v>2</v>
      </c>
      <c r="S1268" s="44">
        <v>65</v>
      </c>
      <c r="T1268" s="44"/>
      <c r="U1268" s="20"/>
      <c r="V1268" s="11"/>
      <c r="W1268" s="2">
        <f t="shared" si="1293"/>
        <v>10</v>
      </c>
      <c r="X1268">
        <f t="shared" si="1294"/>
        <v>10</v>
      </c>
      <c r="Y1268">
        <f t="shared" si="1295"/>
        <v>10</v>
      </c>
      <c r="Z1268">
        <f t="shared" si="1296"/>
        <v>0</v>
      </c>
      <c r="AA1268" s="2">
        <f t="shared" si="1297"/>
        <v>80</v>
      </c>
      <c r="AB1268" s="2" t="str">
        <f t="shared" si="1298"/>
        <v>Under 1.5</v>
      </c>
      <c r="AC1268" s="6"/>
      <c r="AD1268" s="6" t="str">
        <f t="shared" si="1299"/>
        <v>Over 0.5</v>
      </c>
      <c r="AE1268" s="6" t="str">
        <f t="shared" si="1300"/>
        <v>?</v>
      </c>
      <c r="AF1268" s="6"/>
      <c r="AG1268">
        <f t="shared" si="1301"/>
        <v>6</v>
      </c>
      <c r="AH1268">
        <f t="shared" si="1302"/>
        <v>2</v>
      </c>
      <c r="AI1268">
        <f t="shared" si="1303"/>
        <v>2</v>
      </c>
      <c r="AJ1268">
        <f t="shared" si="1304"/>
        <v>10</v>
      </c>
      <c r="AK1268" s="2" t="str">
        <f t="shared" si="1305"/>
        <v>A1</v>
      </c>
      <c r="AL1268" s="2" t="str">
        <f t="shared" si="1306"/>
        <v>-</v>
      </c>
    </row>
    <row r="1269" spans="2:38">
      <c r="B1269" t="s">
        <v>545</v>
      </c>
      <c r="C1269" s="10">
        <v>0.66666666666666663</v>
      </c>
      <c r="D1269" s="9" t="s">
        <v>1557</v>
      </c>
      <c r="E1269" s="2" t="s">
        <v>0</v>
      </c>
      <c r="F1269" s="8" t="s">
        <v>1558</v>
      </c>
      <c r="G1269" s="2">
        <v>4</v>
      </c>
      <c r="H1269" s="2">
        <v>85</v>
      </c>
      <c r="I1269" s="2">
        <v>11</v>
      </c>
      <c r="J1269" s="2" t="s">
        <v>1</v>
      </c>
      <c r="K1269" s="2">
        <v>1</v>
      </c>
      <c r="L1269" s="2">
        <v>7</v>
      </c>
      <c r="M1269" s="3" t="s">
        <v>13</v>
      </c>
      <c r="N1269" s="3" t="s">
        <v>13</v>
      </c>
      <c r="O1269" s="2" t="b">
        <v>1</v>
      </c>
      <c r="P1269" s="2" t="b">
        <v>1</v>
      </c>
      <c r="Q1269" s="2" t="s">
        <v>2</v>
      </c>
      <c r="R1269" s="2" t="s">
        <v>2</v>
      </c>
      <c r="S1269" s="44">
        <v>55</v>
      </c>
      <c r="T1269" s="44"/>
      <c r="U1269" s="20"/>
      <c r="V1269" s="11"/>
      <c r="W1269" s="2">
        <f t="shared" si="1293"/>
        <v>10</v>
      </c>
      <c r="X1269">
        <f t="shared" si="1294"/>
        <v>10</v>
      </c>
      <c r="Y1269">
        <f t="shared" si="1295"/>
        <v>5</v>
      </c>
      <c r="Z1269">
        <f t="shared" si="1296"/>
        <v>0</v>
      </c>
      <c r="AA1269" s="2">
        <f t="shared" si="1297"/>
        <v>75</v>
      </c>
      <c r="AB1269" s="2" t="str">
        <f t="shared" si="1298"/>
        <v>Under 1.5</v>
      </c>
      <c r="AC1269" s="6"/>
      <c r="AD1269" s="6" t="str">
        <f t="shared" si="1299"/>
        <v>Over 0.5</v>
      </c>
      <c r="AE1269" s="6" t="str">
        <f t="shared" si="1300"/>
        <v>?</v>
      </c>
      <c r="AF1269" s="6"/>
      <c r="AG1269">
        <f t="shared" si="1301"/>
        <v>6</v>
      </c>
      <c r="AH1269">
        <f t="shared" si="1302"/>
        <v>2</v>
      </c>
      <c r="AI1269">
        <f t="shared" si="1303"/>
        <v>2</v>
      </c>
      <c r="AJ1269">
        <f t="shared" si="1304"/>
        <v>10</v>
      </c>
      <c r="AK1269" s="2" t="str">
        <f t="shared" si="1305"/>
        <v>A1</v>
      </c>
      <c r="AL1269" s="2" t="str">
        <f t="shared" si="1306"/>
        <v>-</v>
      </c>
    </row>
    <row r="1270" spans="2:38">
      <c r="B1270" t="s">
        <v>545</v>
      </c>
      <c r="C1270" s="10">
        <v>0.66666666666666663</v>
      </c>
      <c r="D1270" s="9" t="s">
        <v>1559</v>
      </c>
      <c r="E1270" s="2" t="s">
        <v>0</v>
      </c>
      <c r="F1270" s="8" t="s">
        <v>1560</v>
      </c>
      <c r="G1270" s="2">
        <v>10</v>
      </c>
      <c r="H1270" s="2">
        <v>81</v>
      </c>
      <c r="I1270" s="2">
        <v>9</v>
      </c>
      <c r="J1270" s="2" t="s">
        <v>1</v>
      </c>
      <c r="K1270" s="2" t="s">
        <v>1</v>
      </c>
      <c r="L1270" s="2">
        <v>1</v>
      </c>
      <c r="M1270" s="3" t="s">
        <v>13</v>
      </c>
      <c r="N1270" s="3" t="s">
        <v>13</v>
      </c>
      <c r="O1270" s="2" t="b">
        <v>1</v>
      </c>
      <c r="P1270" s="2" t="b">
        <v>1</v>
      </c>
      <c r="Q1270" s="2" t="b">
        <v>1</v>
      </c>
      <c r="R1270" s="2" t="s">
        <v>2</v>
      </c>
      <c r="S1270" s="44">
        <v>68</v>
      </c>
      <c r="T1270" s="44"/>
      <c r="U1270" s="20"/>
      <c r="V1270" s="11"/>
      <c r="W1270" s="2">
        <f t="shared" ref="W1270:W1301" si="1307">IF(H1270&gt;52,10,0)</f>
        <v>10</v>
      </c>
      <c r="X1270">
        <f t="shared" ref="X1270:X1301" si="1308">IF(L1270&gt;15,0,IF(L1270&lt;8,10,5))</f>
        <v>10</v>
      </c>
      <c r="Y1270">
        <f t="shared" ref="Y1270:Y1301" si="1309">IF(S1270&gt;60,10,IF(S1270&lt;49,0,5))</f>
        <v>10</v>
      </c>
      <c r="Z1270">
        <f t="shared" ref="Z1270:Z1301" si="1310">IF(T1270="Y",10,IF(T1270="C",5,0))</f>
        <v>0</v>
      </c>
      <c r="AA1270" s="2">
        <f t="shared" ref="AA1270:AA1301" si="1311">SUM(W1270:Z1270)+50</f>
        <v>80</v>
      </c>
      <c r="AB1270" s="2" t="str">
        <f t="shared" ref="AB1270:AB1301" si="1312">IF(AA1270&lt;56,"Over 0.5","Under 1.5")</f>
        <v>Under 1.5</v>
      </c>
      <c r="AC1270" s="6"/>
      <c r="AD1270" s="6" t="str">
        <f t="shared" ref="AD1270:AD1301" si="1313">IF(M1270="1-0","Under 1.5",IF(M1270="0-0","Under 1.5",IF(M1270="0-1","Under 1.5","Over 0.5")))</f>
        <v>Over 0.5</v>
      </c>
      <c r="AE1270" s="6" t="str">
        <f t="shared" ref="AE1270:AE1301" si="1314">IF(M1270="?",M1270,IF(AB1270=AD1270,"WON",IF(M1270="0-1","WON",IF(M1270="1-0","WON","LOST"))))</f>
        <v>?</v>
      </c>
      <c r="AF1270" s="6"/>
      <c r="AG1270">
        <f t="shared" ref="AG1270:AG1301" si="1315">IF(H1270&gt;52,6,IF(H1270=52,5,IF(H1270=51,4,IF(H1270=50,3,IF(H1270=49,2,IF(H1270=48,1,0))))))</f>
        <v>6</v>
      </c>
      <c r="AH1270">
        <f t="shared" ref="AH1270:AH1301" si="1316">IF(L1270&lt;8,2,0)</f>
        <v>2</v>
      </c>
      <c r="AI1270">
        <f t="shared" ref="AI1270:AI1301" si="1317">IF(S1270&gt;49,2,0)</f>
        <v>2</v>
      </c>
      <c r="AJ1270">
        <f t="shared" ref="AJ1270:AJ1301" si="1318">IF(SUM(AH1270:AI1270)=4,SUM(AG1270:AI1270),0)</f>
        <v>10</v>
      </c>
      <c r="AK1270" s="2" t="str">
        <f t="shared" ref="AK1270:AK1301" si="1319">IF(AJ1270=10,"A1",IF(AJ1270=9,"A2",IF(AJ1270=8,"A3",IF(AJ1270=7,"A4",IF(AJ1270=6,"A5","-")))))</f>
        <v>A1</v>
      </c>
      <c r="AL1270" s="2" t="str">
        <f t="shared" ref="AL1270:AL1301" si="1320">IF(AND(L1270&lt;11,U1270&lt;1.75,AA1270&gt;65,OR((AND(S1270&gt;49,S1270&lt;61,T1270="Y")),(AND(S1270&lt;48,T1270="Y")),(AND(S1270&gt;60,T1270="N")),(AND(S1270&gt;60,T1270="Y")),(AND(S1270&gt;60,T1270="C")))),"Pick","-")</f>
        <v>-</v>
      </c>
    </row>
    <row r="1271" spans="2:38">
      <c r="B1271" t="s">
        <v>545</v>
      </c>
      <c r="C1271" s="10">
        <v>0.66666666666666663</v>
      </c>
      <c r="D1271" s="9" t="s">
        <v>1561</v>
      </c>
      <c r="E1271" s="2" t="s">
        <v>0</v>
      </c>
      <c r="F1271" s="8" t="s">
        <v>1562</v>
      </c>
      <c r="G1271" s="2">
        <v>14</v>
      </c>
      <c r="H1271" s="2">
        <v>78</v>
      </c>
      <c r="I1271" s="2">
        <v>7</v>
      </c>
      <c r="J1271" s="2" t="s">
        <v>1</v>
      </c>
      <c r="K1271" s="2">
        <v>1</v>
      </c>
      <c r="L1271" s="2">
        <v>7</v>
      </c>
      <c r="M1271" s="3" t="s">
        <v>13</v>
      </c>
      <c r="N1271" s="3" t="s">
        <v>13</v>
      </c>
      <c r="O1271" s="2" t="b">
        <v>1</v>
      </c>
      <c r="P1271" s="2" t="b">
        <v>1</v>
      </c>
      <c r="Q1271" s="2" t="s">
        <v>2</v>
      </c>
      <c r="R1271" s="2" t="s">
        <v>2</v>
      </c>
      <c r="S1271" s="44">
        <v>50</v>
      </c>
      <c r="T1271" s="44"/>
      <c r="U1271" s="20"/>
      <c r="V1271" s="11"/>
      <c r="W1271" s="2">
        <f t="shared" si="1307"/>
        <v>10</v>
      </c>
      <c r="X1271">
        <f t="shared" si="1308"/>
        <v>10</v>
      </c>
      <c r="Y1271">
        <f t="shared" si="1309"/>
        <v>5</v>
      </c>
      <c r="Z1271">
        <f t="shared" si="1310"/>
        <v>0</v>
      </c>
      <c r="AA1271" s="2">
        <f t="shared" si="1311"/>
        <v>75</v>
      </c>
      <c r="AB1271" s="2" t="str">
        <f t="shared" si="1312"/>
        <v>Under 1.5</v>
      </c>
      <c r="AC1271" s="6"/>
      <c r="AD1271" s="6" t="str">
        <f t="shared" si="1313"/>
        <v>Over 0.5</v>
      </c>
      <c r="AE1271" s="6" t="str">
        <f t="shared" si="1314"/>
        <v>?</v>
      </c>
      <c r="AF1271" s="6"/>
      <c r="AG1271">
        <f t="shared" si="1315"/>
        <v>6</v>
      </c>
      <c r="AH1271">
        <f t="shared" si="1316"/>
        <v>2</v>
      </c>
      <c r="AI1271">
        <f t="shared" si="1317"/>
        <v>2</v>
      </c>
      <c r="AJ1271">
        <f t="shared" si="1318"/>
        <v>10</v>
      </c>
      <c r="AK1271" s="2" t="str">
        <f t="shared" si="1319"/>
        <v>A1</v>
      </c>
      <c r="AL1271" s="2" t="str">
        <f t="shared" si="1320"/>
        <v>-</v>
      </c>
    </row>
    <row r="1272" spans="2:38">
      <c r="B1272" t="s">
        <v>545</v>
      </c>
      <c r="C1272" s="10">
        <v>0.66666666666666663</v>
      </c>
      <c r="D1272" s="9" t="s">
        <v>1563</v>
      </c>
      <c r="E1272" s="2" t="s">
        <v>0</v>
      </c>
      <c r="F1272" s="8" t="s">
        <v>1564</v>
      </c>
      <c r="G1272" s="2">
        <v>2</v>
      </c>
      <c r="H1272" s="2">
        <v>95</v>
      </c>
      <c r="I1272" s="2">
        <v>3</v>
      </c>
      <c r="J1272" s="2" t="s">
        <v>1</v>
      </c>
      <c r="K1272" s="2" t="s">
        <v>1</v>
      </c>
      <c r="L1272" s="2">
        <v>1</v>
      </c>
      <c r="M1272" s="3" t="s">
        <v>13</v>
      </c>
      <c r="N1272" s="3" t="s">
        <v>13</v>
      </c>
      <c r="O1272" s="2" t="b">
        <v>1</v>
      </c>
      <c r="P1272" s="2" t="b">
        <v>1</v>
      </c>
      <c r="Q1272" s="2" t="b">
        <v>1</v>
      </c>
      <c r="R1272" s="2" t="s">
        <v>2</v>
      </c>
      <c r="S1272" s="44">
        <v>63</v>
      </c>
      <c r="T1272" s="44"/>
      <c r="U1272" s="20"/>
      <c r="V1272" s="11"/>
      <c r="W1272" s="2">
        <f t="shared" si="1307"/>
        <v>10</v>
      </c>
      <c r="X1272">
        <f t="shared" si="1308"/>
        <v>10</v>
      </c>
      <c r="Y1272">
        <f t="shared" si="1309"/>
        <v>10</v>
      </c>
      <c r="Z1272">
        <f t="shared" si="1310"/>
        <v>0</v>
      </c>
      <c r="AA1272" s="2">
        <f t="shared" si="1311"/>
        <v>80</v>
      </c>
      <c r="AB1272" s="2" t="str">
        <f t="shared" si="1312"/>
        <v>Under 1.5</v>
      </c>
      <c r="AC1272" s="6"/>
      <c r="AD1272" s="6" t="str">
        <f t="shared" si="1313"/>
        <v>Over 0.5</v>
      </c>
      <c r="AE1272" s="6" t="str">
        <f t="shared" si="1314"/>
        <v>?</v>
      </c>
      <c r="AF1272" s="6"/>
      <c r="AG1272">
        <f t="shared" si="1315"/>
        <v>6</v>
      </c>
      <c r="AH1272">
        <f t="shared" si="1316"/>
        <v>2</v>
      </c>
      <c r="AI1272">
        <f t="shared" si="1317"/>
        <v>2</v>
      </c>
      <c r="AJ1272">
        <f t="shared" si="1318"/>
        <v>10</v>
      </c>
      <c r="AK1272" s="2" t="str">
        <f t="shared" si="1319"/>
        <v>A1</v>
      </c>
      <c r="AL1272" s="2" t="str">
        <f t="shared" si="1320"/>
        <v>-</v>
      </c>
    </row>
    <row r="1273" spans="2:38">
      <c r="B1273" t="s">
        <v>545</v>
      </c>
      <c r="C1273" s="10">
        <v>0.66666666666666663</v>
      </c>
      <c r="D1273" s="9" t="s">
        <v>1565</v>
      </c>
      <c r="E1273" s="2" t="s">
        <v>0</v>
      </c>
      <c r="F1273" s="8" t="s">
        <v>1566</v>
      </c>
      <c r="G1273" s="2">
        <v>21</v>
      </c>
      <c r="H1273" s="2">
        <v>76</v>
      </c>
      <c r="I1273" s="2">
        <v>4</v>
      </c>
      <c r="J1273" s="2" t="s">
        <v>1</v>
      </c>
      <c r="K1273" s="2" t="s">
        <v>1</v>
      </c>
      <c r="L1273" s="2">
        <v>17</v>
      </c>
      <c r="M1273" s="3" t="s">
        <v>13</v>
      </c>
      <c r="N1273" s="3" t="s">
        <v>13</v>
      </c>
      <c r="O1273" s="2" t="b">
        <v>1</v>
      </c>
      <c r="P1273" s="2" t="b">
        <v>1</v>
      </c>
      <c r="Q1273" s="2" t="b">
        <v>1</v>
      </c>
      <c r="R1273" s="2" t="s">
        <v>2</v>
      </c>
      <c r="S1273" s="44">
        <v>59</v>
      </c>
      <c r="T1273" s="44"/>
      <c r="U1273" s="20"/>
      <c r="V1273" s="11"/>
      <c r="W1273" s="2">
        <f t="shared" si="1307"/>
        <v>10</v>
      </c>
      <c r="X1273">
        <f t="shared" si="1308"/>
        <v>0</v>
      </c>
      <c r="Y1273">
        <f t="shared" si="1309"/>
        <v>5</v>
      </c>
      <c r="Z1273">
        <f t="shared" si="1310"/>
        <v>0</v>
      </c>
      <c r="AA1273" s="2">
        <f t="shared" si="1311"/>
        <v>65</v>
      </c>
      <c r="AB1273" s="2" t="str">
        <f t="shared" si="1312"/>
        <v>Under 1.5</v>
      </c>
      <c r="AC1273" s="6"/>
      <c r="AD1273" s="6" t="str">
        <f t="shared" si="1313"/>
        <v>Over 0.5</v>
      </c>
      <c r="AE1273" s="6" t="str">
        <f t="shared" si="1314"/>
        <v>?</v>
      </c>
      <c r="AF1273" s="6"/>
      <c r="AG1273">
        <f t="shared" si="1315"/>
        <v>6</v>
      </c>
      <c r="AH1273">
        <f t="shared" si="1316"/>
        <v>0</v>
      </c>
      <c r="AI1273">
        <f t="shared" si="1317"/>
        <v>2</v>
      </c>
      <c r="AJ1273">
        <f t="shared" si="1318"/>
        <v>0</v>
      </c>
      <c r="AK1273" s="2" t="str">
        <f t="shared" si="1319"/>
        <v>-</v>
      </c>
      <c r="AL1273" s="2" t="str">
        <f t="shared" si="1320"/>
        <v>-</v>
      </c>
    </row>
    <row r="1274" spans="2:38">
      <c r="B1274" t="s">
        <v>545</v>
      </c>
      <c r="C1274" s="10">
        <v>0.66666666666666663</v>
      </c>
      <c r="D1274" s="9" t="s">
        <v>1567</v>
      </c>
      <c r="E1274" s="2" t="s">
        <v>0</v>
      </c>
      <c r="F1274" s="8" t="s">
        <v>1085</v>
      </c>
      <c r="G1274" s="2">
        <v>2</v>
      </c>
      <c r="H1274" s="2">
        <v>88</v>
      </c>
      <c r="I1274" s="2">
        <v>11</v>
      </c>
      <c r="J1274" s="2" t="s">
        <v>1</v>
      </c>
      <c r="K1274" s="2">
        <v>1</v>
      </c>
      <c r="L1274" s="2">
        <v>9</v>
      </c>
      <c r="M1274" s="3" t="s">
        <v>13</v>
      </c>
      <c r="N1274" s="3" t="s">
        <v>13</v>
      </c>
      <c r="O1274" s="2" t="b">
        <v>1</v>
      </c>
      <c r="P1274" s="2" t="b">
        <v>1</v>
      </c>
      <c r="Q1274" s="2" t="s">
        <v>2</v>
      </c>
      <c r="R1274" s="2" t="s">
        <v>2</v>
      </c>
      <c r="S1274" s="44">
        <v>60</v>
      </c>
      <c r="T1274" s="44"/>
      <c r="U1274" s="20"/>
      <c r="V1274" s="11"/>
      <c r="W1274" s="2">
        <f t="shared" si="1307"/>
        <v>10</v>
      </c>
      <c r="X1274">
        <f t="shared" si="1308"/>
        <v>5</v>
      </c>
      <c r="Y1274">
        <f t="shared" si="1309"/>
        <v>5</v>
      </c>
      <c r="Z1274">
        <f t="shared" si="1310"/>
        <v>0</v>
      </c>
      <c r="AA1274" s="2">
        <f t="shared" si="1311"/>
        <v>70</v>
      </c>
      <c r="AB1274" s="2" t="str">
        <f t="shared" si="1312"/>
        <v>Under 1.5</v>
      </c>
      <c r="AC1274" s="6"/>
      <c r="AD1274" s="6" t="str">
        <f t="shared" si="1313"/>
        <v>Over 0.5</v>
      </c>
      <c r="AE1274" s="6" t="str">
        <f t="shared" si="1314"/>
        <v>?</v>
      </c>
      <c r="AF1274" s="6"/>
      <c r="AG1274">
        <f t="shared" si="1315"/>
        <v>6</v>
      </c>
      <c r="AH1274">
        <f t="shared" si="1316"/>
        <v>0</v>
      </c>
      <c r="AI1274">
        <f t="shared" si="1317"/>
        <v>2</v>
      </c>
      <c r="AJ1274">
        <f t="shared" si="1318"/>
        <v>0</v>
      </c>
      <c r="AK1274" s="2" t="str">
        <f t="shared" si="1319"/>
        <v>-</v>
      </c>
      <c r="AL1274" s="2" t="str">
        <f t="shared" si="1320"/>
        <v>-</v>
      </c>
    </row>
    <row r="1275" spans="2:38">
      <c r="B1275" t="s">
        <v>404</v>
      </c>
      <c r="C1275" s="10">
        <v>0.69791666666666663</v>
      </c>
      <c r="D1275" s="9" t="s">
        <v>1234</v>
      </c>
      <c r="E1275" s="2" t="s">
        <v>0</v>
      </c>
      <c r="F1275" s="8" t="s">
        <v>411</v>
      </c>
      <c r="G1275" s="2">
        <v>18</v>
      </c>
      <c r="H1275" s="2">
        <v>54</v>
      </c>
      <c r="I1275" s="2">
        <v>28</v>
      </c>
      <c r="J1275" s="2" t="s">
        <v>1</v>
      </c>
      <c r="K1275" s="2" t="s">
        <v>1</v>
      </c>
      <c r="L1275" s="2">
        <v>10</v>
      </c>
      <c r="M1275" s="3" t="s">
        <v>13</v>
      </c>
      <c r="N1275" s="3" t="s">
        <v>13</v>
      </c>
      <c r="O1275" s="2" t="b">
        <v>1</v>
      </c>
      <c r="P1275" s="2" t="b">
        <v>1</v>
      </c>
      <c r="Q1275" s="2" t="b">
        <v>1</v>
      </c>
      <c r="R1275" s="2" t="s">
        <v>2</v>
      </c>
      <c r="S1275" s="44">
        <v>47</v>
      </c>
      <c r="T1275" s="44" t="s">
        <v>10</v>
      </c>
      <c r="U1275" s="20">
        <v>1.65</v>
      </c>
      <c r="V1275" s="11"/>
      <c r="W1275" s="2">
        <f t="shared" si="1307"/>
        <v>10</v>
      </c>
      <c r="X1275">
        <f t="shared" si="1308"/>
        <v>5</v>
      </c>
      <c r="Y1275">
        <f t="shared" si="1309"/>
        <v>0</v>
      </c>
      <c r="Z1275">
        <f t="shared" si="1310"/>
        <v>10</v>
      </c>
      <c r="AA1275" s="2">
        <f t="shared" si="1311"/>
        <v>75</v>
      </c>
      <c r="AB1275" s="2" t="str">
        <f t="shared" si="1312"/>
        <v>Under 1.5</v>
      </c>
      <c r="AC1275" s="6"/>
      <c r="AD1275" s="6" t="str">
        <f t="shared" si="1313"/>
        <v>Over 0.5</v>
      </c>
      <c r="AE1275" s="6" t="str">
        <f t="shared" si="1314"/>
        <v>?</v>
      </c>
      <c r="AF1275" s="6"/>
      <c r="AG1275">
        <f t="shared" si="1315"/>
        <v>6</v>
      </c>
      <c r="AH1275">
        <f t="shared" si="1316"/>
        <v>0</v>
      </c>
      <c r="AI1275">
        <f t="shared" si="1317"/>
        <v>0</v>
      </c>
      <c r="AJ1275">
        <f t="shared" si="1318"/>
        <v>0</v>
      </c>
      <c r="AK1275" s="2" t="str">
        <f t="shared" si="1319"/>
        <v>-</v>
      </c>
      <c r="AL1275" s="2" t="str">
        <f t="shared" si="1320"/>
        <v>Pick</v>
      </c>
    </row>
    <row r="1276" spans="2:38">
      <c r="B1276" t="s">
        <v>151</v>
      </c>
      <c r="C1276" s="10">
        <v>0.70833333333333337</v>
      </c>
      <c r="D1276" s="9" t="s">
        <v>350</v>
      </c>
      <c r="E1276" s="2" t="s">
        <v>0</v>
      </c>
      <c r="F1276" s="8" t="s">
        <v>1477</v>
      </c>
      <c r="G1276" s="2">
        <v>16</v>
      </c>
      <c r="H1276" s="2">
        <v>47</v>
      </c>
      <c r="I1276" s="2">
        <v>37</v>
      </c>
      <c r="J1276" s="2" t="s">
        <v>1</v>
      </c>
      <c r="K1276" s="2">
        <v>2</v>
      </c>
      <c r="L1276" s="2">
        <v>21</v>
      </c>
      <c r="M1276" s="3" t="s">
        <v>13</v>
      </c>
      <c r="N1276" s="3" t="s">
        <v>13</v>
      </c>
      <c r="O1276" s="2">
        <v>47</v>
      </c>
      <c r="P1276" s="2" t="b">
        <v>1</v>
      </c>
      <c r="Q1276" s="2" t="s">
        <v>2</v>
      </c>
      <c r="R1276" s="2" t="s">
        <v>2</v>
      </c>
      <c r="S1276" s="44">
        <v>44</v>
      </c>
      <c r="T1276" s="44" t="s">
        <v>10</v>
      </c>
      <c r="U1276" s="20">
        <v>1.7</v>
      </c>
      <c r="V1276" s="11"/>
      <c r="W1276" s="2">
        <f t="shared" si="1307"/>
        <v>0</v>
      </c>
      <c r="X1276">
        <f t="shared" si="1308"/>
        <v>0</v>
      </c>
      <c r="Y1276">
        <f t="shared" si="1309"/>
        <v>0</v>
      </c>
      <c r="Z1276">
        <f t="shared" si="1310"/>
        <v>10</v>
      </c>
      <c r="AA1276" s="2">
        <f t="shared" si="1311"/>
        <v>60</v>
      </c>
      <c r="AB1276" s="2" t="str">
        <f t="shared" si="1312"/>
        <v>Under 1.5</v>
      </c>
      <c r="AC1276" s="6"/>
      <c r="AD1276" s="6" t="str">
        <f t="shared" si="1313"/>
        <v>Over 0.5</v>
      </c>
      <c r="AE1276" s="6" t="str">
        <f t="shared" si="1314"/>
        <v>?</v>
      </c>
      <c r="AF1276" s="6"/>
      <c r="AG1276">
        <f t="shared" si="1315"/>
        <v>0</v>
      </c>
      <c r="AH1276">
        <f t="shared" si="1316"/>
        <v>0</v>
      </c>
      <c r="AI1276">
        <f t="shared" si="1317"/>
        <v>0</v>
      </c>
      <c r="AJ1276">
        <f t="shared" si="1318"/>
        <v>0</v>
      </c>
      <c r="AK1276" s="2" t="str">
        <f t="shared" si="1319"/>
        <v>-</v>
      </c>
      <c r="AL1276" s="2" t="str">
        <f t="shared" si="1320"/>
        <v>-</v>
      </c>
    </row>
    <row r="1277" spans="2:38">
      <c r="B1277" t="s">
        <v>487</v>
      </c>
      <c r="C1277" s="10">
        <v>0.70833333333333337</v>
      </c>
      <c r="D1277" s="9" t="s">
        <v>1430</v>
      </c>
      <c r="E1277" s="2" t="s">
        <v>0</v>
      </c>
      <c r="F1277" s="8" t="s">
        <v>1568</v>
      </c>
      <c r="G1277" s="2">
        <v>38</v>
      </c>
      <c r="H1277" s="2">
        <v>46</v>
      </c>
      <c r="I1277" s="2">
        <v>16</v>
      </c>
      <c r="J1277" s="2" t="s">
        <v>1</v>
      </c>
      <c r="K1277" s="2">
        <v>1</v>
      </c>
      <c r="L1277" s="2">
        <v>22</v>
      </c>
      <c r="M1277" s="3" t="s">
        <v>13</v>
      </c>
      <c r="N1277" s="3" t="s">
        <v>13</v>
      </c>
      <c r="O1277" s="2">
        <v>46</v>
      </c>
      <c r="P1277" s="2" t="b">
        <v>1</v>
      </c>
      <c r="Q1277" s="2" t="s">
        <v>2</v>
      </c>
      <c r="R1277" s="2" t="s">
        <v>2</v>
      </c>
      <c r="S1277" s="44">
        <v>42</v>
      </c>
      <c r="T1277" s="44" t="s">
        <v>12</v>
      </c>
      <c r="U1277" s="20">
        <v>1.65</v>
      </c>
      <c r="V1277" s="11"/>
      <c r="W1277" s="2">
        <f t="shared" si="1307"/>
        <v>0</v>
      </c>
      <c r="X1277">
        <f t="shared" si="1308"/>
        <v>0</v>
      </c>
      <c r="Y1277">
        <f t="shared" si="1309"/>
        <v>0</v>
      </c>
      <c r="Z1277">
        <f t="shared" si="1310"/>
        <v>0</v>
      </c>
      <c r="AA1277" s="2">
        <f t="shared" si="1311"/>
        <v>50</v>
      </c>
      <c r="AB1277" s="2" t="str">
        <f t="shared" si="1312"/>
        <v>Over 0.5</v>
      </c>
      <c r="AC1277" s="6"/>
      <c r="AD1277" s="6" t="str">
        <f t="shared" si="1313"/>
        <v>Over 0.5</v>
      </c>
      <c r="AE1277" s="6" t="str">
        <f t="shared" si="1314"/>
        <v>?</v>
      </c>
      <c r="AF1277" s="6"/>
      <c r="AG1277">
        <f t="shared" si="1315"/>
        <v>0</v>
      </c>
      <c r="AH1277">
        <f t="shared" si="1316"/>
        <v>0</v>
      </c>
      <c r="AI1277">
        <f t="shared" si="1317"/>
        <v>0</v>
      </c>
      <c r="AJ1277">
        <f t="shared" si="1318"/>
        <v>0</v>
      </c>
      <c r="AK1277" s="2" t="str">
        <f t="shared" si="1319"/>
        <v>-</v>
      </c>
      <c r="AL1277" s="2" t="str">
        <f t="shared" si="1320"/>
        <v>-</v>
      </c>
    </row>
    <row r="1278" spans="2:38">
      <c r="B1278" t="s">
        <v>206</v>
      </c>
      <c r="C1278" s="10">
        <v>0.70833333333333337</v>
      </c>
      <c r="D1278" s="9" t="s">
        <v>280</v>
      </c>
      <c r="E1278" s="2" t="s">
        <v>0</v>
      </c>
      <c r="F1278" s="8" t="s">
        <v>190</v>
      </c>
      <c r="G1278" s="2">
        <v>29</v>
      </c>
      <c r="H1278" s="2">
        <v>48</v>
      </c>
      <c r="I1278" s="2">
        <v>23</v>
      </c>
      <c r="J1278" s="2" t="s">
        <v>1</v>
      </c>
      <c r="K1278" s="2" t="s">
        <v>1</v>
      </c>
      <c r="L1278" s="2">
        <v>6</v>
      </c>
      <c r="M1278" s="3" t="s">
        <v>13</v>
      </c>
      <c r="N1278" s="3" t="s">
        <v>13</v>
      </c>
      <c r="O1278" s="2">
        <v>48</v>
      </c>
      <c r="P1278" s="2" t="b">
        <v>1</v>
      </c>
      <c r="Q1278" s="2" t="b">
        <v>1</v>
      </c>
      <c r="R1278" s="2" t="s">
        <v>2</v>
      </c>
      <c r="S1278" s="44">
        <v>65</v>
      </c>
      <c r="T1278" s="44" t="s">
        <v>12</v>
      </c>
      <c r="U1278" s="20">
        <v>1.65</v>
      </c>
      <c r="V1278" s="11"/>
      <c r="W1278" s="2">
        <f t="shared" si="1307"/>
        <v>0</v>
      </c>
      <c r="X1278">
        <f t="shared" si="1308"/>
        <v>10</v>
      </c>
      <c r="Y1278">
        <f t="shared" si="1309"/>
        <v>10</v>
      </c>
      <c r="Z1278">
        <f t="shared" si="1310"/>
        <v>0</v>
      </c>
      <c r="AA1278" s="2">
        <f t="shared" si="1311"/>
        <v>70</v>
      </c>
      <c r="AB1278" s="2" t="str">
        <f t="shared" si="1312"/>
        <v>Under 1.5</v>
      </c>
      <c r="AC1278" s="6"/>
      <c r="AD1278" s="6" t="str">
        <f t="shared" si="1313"/>
        <v>Over 0.5</v>
      </c>
      <c r="AE1278" s="6" t="str">
        <f t="shared" si="1314"/>
        <v>?</v>
      </c>
      <c r="AF1278" s="6"/>
      <c r="AG1278">
        <f t="shared" si="1315"/>
        <v>1</v>
      </c>
      <c r="AH1278">
        <f t="shared" si="1316"/>
        <v>2</v>
      </c>
      <c r="AI1278">
        <f t="shared" si="1317"/>
        <v>2</v>
      </c>
      <c r="AJ1278">
        <f t="shared" si="1318"/>
        <v>5</v>
      </c>
      <c r="AK1278" s="2" t="str">
        <f t="shared" si="1319"/>
        <v>-</v>
      </c>
      <c r="AL1278" s="2" t="str">
        <f t="shared" si="1320"/>
        <v>Pick</v>
      </c>
    </row>
    <row r="1279" spans="2:38">
      <c r="B1279" t="s">
        <v>227</v>
      </c>
      <c r="C1279" s="10">
        <v>0.70833333333333337</v>
      </c>
      <c r="D1279" s="9" t="s">
        <v>776</v>
      </c>
      <c r="E1279" s="2" t="s">
        <v>0</v>
      </c>
      <c r="F1279" s="8" t="s">
        <v>223</v>
      </c>
      <c r="G1279" s="2">
        <v>39</v>
      </c>
      <c r="H1279" s="2">
        <v>49</v>
      </c>
      <c r="I1279" s="2">
        <v>12</v>
      </c>
      <c r="J1279" s="2" t="s">
        <v>1</v>
      </c>
      <c r="K1279" s="2">
        <v>1</v>
      </c>
      <c r="L1279" s="2">
        <v>27</v>
      </c>
      <c r="M1279" s="3" t="s">
        <v>13</v>
      </c>
      <c r="N1279" s="3" t="s">
        <v>13</v>
      </c>
      <c r="O1279" s="2">
        <v>49</v>
      </c>
      <c r="P1279" s="2" t="b">
        <v>1</v>
      </c>
      <c r="Q1279" s="2" t="s">
        <v>2</v>
      </c>
      <c r="R1279" s="2" t="s">
        <v>2</v>
      </c>
      <c r="S1279" s="44">
        <v>45</v>
      </c>
      <c r="T1279" s="44" t="s">
        <v>12</v>
      </c>
      <c r="U1279" s="20">
        <v>1.7</v>
      </c>
      <c r="V1279" s="11"/>
      <c r="W1279" s="2">
        <f t="shared" si="1307"/>
        <v>0</v>
      </c>
      <c r="X1279">
        <f t="shared" si="1308"/>
        <v>0</v>
      </c>
      <c r="Y1279">
        <f t="shared" si="1309"/>
        <v>0</v>
      </c>
      <c r="Z1279">
        <f t="shared" si="1310"/>
        <v>0</v>
      </c>
      <c r="AA1279" s="2">
        <f t="shared" si="1311"/>
        <v>50</v>
      </c>
      <c r="AB1279" s="2" t="str">
        <f t="shared" si="1312"/>
        <v>Over 0.5</v>
      </c>
      <c r="AC1279" s="6"/>
      <c r="AD1279" s="6" t="str">
        <f t="shared" si="1313"/>
        <v>Over 0.5</v>
      </c>
      <c r="AE1279" s="6" t="str">
        <f t="shared" si="1314"/>
        <v>?</v>
      </c>
      <c r="AF1279" s="6"/>
      <c r="AG1279">
        <f t="shared" si="1315"/>
        <v>2</v>
      </c>
      <c r="AH1279">
        <f t="shared" si="1316"/>
        <v>0</v>
      </c>
      <c r="AI1279">
        <f t="shared" si="1317"/>
        <v>0</v>
      </c>
      <c r="AJ1279">
        <f t="shared" si="1318"/>
        <v>0</v>
      </c>
      <c r="AK1279" s="2" t="str">
        <f t="shared" si="1319"/>
        <v>-</v>
      </c>
      <c r="AL1279" s="2" t="str">
        <f t="shared" si="1320"/>
        <v>-</v>
      </c>
    </row>
    <row r="1280" spans="2:38">
      <c r="B1280" t="s">
        <v>404</v>
      </c>
      <c r="C1280" s="10">
        <v>0.70833333333333337</v>
      </c>
      <c r="D1280" s="9" t="s">
        <v>418</v>
      </c>
      <c r="E1280" s="2" t="s">
        <v>0</v>
      </c>
      <c r="F1280" s="8" t="s">
        <v>402</v>
      </c>
      <c r="G1280" s="2">
        <v>21</v>
      </c>
      <c r="H1280" s="2">
        <v>60</v>
      </c>
      <c r="I1280" s="2">
        <v>20</v>
      </c>
      <c r="J1280" s="2" t="s">
        <v>1</v>
      </c>
      <c r="K1280" s="2" t="s">
        <v>1</v>
      </c>
      <c r="L1280" s="2">
        <v>1</v>
      </c>
      <c r="M1280" s="3" t="s">
        <v>13</v>
      </c>
      <c r="N1280" s="3" t="s">
        <v>13</v>
      </c>
      <c r="O1280" s="2" t="b">
        <v>1</v>
      </c>
      <c r="P1280" s="2" t="b">
        <v>1</v>
      </c>
      <c r="Q1280" s="2" t="b">
        <v>1</v>
      </c>
      <c r="R1280" s="2" t="s">
        <v>2</v>
      </c>
      <c r="S1280" s="44">
        <v>62</v>
      </c>
      <c r="T1280" s="44" t="s">
        <v>10</v>
      </c>
      <c r="U1280" s="20">
        <v>1.5</v>
      </c>
      <c r="V1280" s="11"/>
      <c r="W1280" s="2">
        <f t="shared" si="1307"/>
        <v>10</v>
      </c>
      <c r="X1280">
        <f t="shared" si="1308"/>
        <v>10</v>
      </c>
      <c r="Y1280">
        <f t="shared" si="1309"/>
        <v>10</v>
      </c>
      <c r="Z1280">
        <f t="shared" si="1310"/>
        <v>10</v>
      </c>
      <c r="AA1280" s="2">
        <f t="shared" si="1311"/>
        <v>90</v>
      </c>
      <c r="AB1280" s="2" t="str">
        <f t="shared" si="1312"/>
        <v>Under 1.5</v>
      </c>
      <c r="AC1280" s="6"/>
      <c r="AD1280" s="6" t="str">
        <f t="shared" si="1313"/>
        <v>Over 0.5</v>
      </c>
      <c r="AE1280" s="6" t="str">
        <f t="shared" si="1314"/>
        <v>?</v>
      </c>
      <c r="AF1280" s="6"/>
      <c r="AG1280">
        <f t="shared" si="1315"/>
        <v>6</v>
      </c>
      <c r="AH1280">
        <f t="shared" si="1316"/>
        <v>2</v>
      </c>
      <c r="AI1280">
        <f t="shared" si="1317"/>
        <v>2</v>
      </c>
      <c r="AJ1280">
        <f t="shared" si="1318"/>
        <v>10</v>
      </c>
      <c r="AK1280" s="2" t="str">
        <f t="shared" si="1319"/>
        <v>A1</v>
      </c>
      <c r="AL1280" s="2" t="str">
        <f t="shared" si="1320"/>
        <v>Pick</v>
      </c>
    </row>
    <row r="1281" spans="2:38">
      <c r="B1281" t="s">
        <v>645</v>
      </c>
      <c r="C1281" s="10">
        <v>0.70833333333333337</v>
      </c>
      <c r="D1281" s="9" t="s">
        <v>814</v>
      </c>
      <c r="E1281" s="2" t="s">
        <v>0</v>
      </c>
      <c r="F1281" s="8" t="s">
        <v>1028</v>
      </c>
      <c r="G1281" s="2">
        <v>3</v>
      </c>
      <c r="H1281" s="2">
        <v>55</v>
      </c>
      <c r="I1281" s="2">
        <v>43</v>
      </c>
      <c r="J1281" s="2" t="s">
        <v>1</v>
      </c>
      <c r="K1281" s="2">
        <v>2</v>
      </c>
      <c r="L1281" s="2">
        <v>40</v>
      </c>
      <c r="M1281" s="3" t="s">
        <v>13</v>
      </c>
      <c r="N1281" s="3" t="s">
        <v>13</v>
      </c>
      <c r="O1281" s="2" t="b">
        <v>1</v>
      </c>
      <c r="P1281" s="2" t="b">
        <v>1</v>
      </c>
      <c r="Q1281" s="2" t="s">
        <v>2</v>
      </c>
      <c r="R1281" s="2" t="s">
        <v>2</v>
      </c>
      <c r="S1281" s="44">
        <v>65</v>
      </c>
      <c r="T1281" s="44" t="s">
        <v>10</v>
      </c>
      <c r="U1281" s="20">
        <v>1.7</v>
      </c>
      <c r="V1281" s="11"/>
      <c r="W1281" s="2">
        <f t="shared" si="1307"/>
        <v>10</v>
      </c>
      <c r="X1281">
        <f t="shared" si="1308"/>
        <v>0</v>
      </c>
      <c r="Y1281">
        <f t="shared" si="1309"/>
        <v>10</v>
      </c>
      <c r="Z1281">
        <f t="shared" si="1310"/>
        <v>10</v>
      </c>
      <c r="AA1281" s="2">
        <f t="shared" si="1311"/>
        <v>80</v>
      </c>
      <c r="AB1281" s="2" t="str">
        <f t="shared" si="1312"/>
        <v>Under 1.5</v>
      </c>
      <c r="AC1281" s="6"/>
      <c r="AD1281" s="6" t="str">
        <f t="shared" si="1313"/>
        <v>Over 0.5</v>
      </c>
      <c r="AE1281" s="6" t="str">
        <f t="shared" si="1314"/>
        <v>?</v>
      </c>
      <c r="AF1281" s="6"/>
      <c r="AG1281">
        <f t="shared" si="1315"/>
        <v>6</v>
      </c>
      <c r="AH1281">
        <f t="shared" si="1316"/>
        <v>0</v>
      </c>
      <c r="AI1281">
        <f t="shared" si="1317"/>
        <v>2</v>
      </c>
      <c r="AJ1281">
        <f t="shared" si="1318"/>
        <v>0</v>
      </c>
      <c r="AK1281" s="2" t="str">
        <f t="shared" si="1319"/>
        <v>-</v>
      </c>
      <c r="AL1281" s="2" t="str">
        <f t="shared" si="1320"/>
        <v>-</v>
      </c>
    </row>
    <row r="1282" spans="2:38">
      <c r="B1282" t="s">
        <v>60</v>
      </c>
      <c r="C1282" s="10">
        <v>0.70833333333333337</v>
      </c>
      <c r="D1282" s="9" t="s">
        <v>716</v>
      </c>
      <c r="E1282" s="2" t="s">
        <v>0</v>
      </c>
      <c r="F1282" s="8" t="s">
        <v>816</v>
      </c>
      <c r="G1282" s="2">
        <v>27</v>
      </c>
      <c r="H1282" s="2">
        <v>53</v>
      </c>
      <c r="I1282" s="2">
        <v>20</v>
      </c>
      <c r="J1282" s="2" t="s">
        <v>1</v>
      </c>
      <c r="K1282" s="2">
        <v>1</v>
      </c>
      <c r="L1282" s="2">
        <v>7</v>
      </c>
      <c r="M1282" s="3" t="s">
        <v>13</v>
      </c>
      <c r="N1282" s="3" t="s">
        <v>13</v>
      </c>
      <c r="O1282" s="2" t="b">
        <v>1</v>
      </c>
      <c r="P1282" s="2" t="b">
        <v>1</v>
      </c>
      <c r="Q1282" s="2" t="s">
        <v>2</v>
      </c>
      <c r="R1282" s="2" t="s">
        <v>2</v>
      </c>
      <c r="S1282" s="44">
        <v>57</v>
      </c>
      <c r="T1282" s="44" t="s">
        <v>12</v>
      </c>
      <c r="U1282" s="20">
        <v>1.55</v>
      </c>
      <c r="V1282" s="11"/>
      <c r="W1282" s="2">
        <f t="shared" si="1307"/>
        <v>10</v>
      </c>
      <c r="X1282">
        <f t="shared" si="1308"/>
        <v>10</v>
      </c>
      <c r="Y1282">
        <f t="shared" si="1309"/>
        <v>5</v>
      </c>
      <c r="Z1282">
        <f t="shared" si="1310"/>
        <v>0</v>
      </c>
      <c r="AA1282" s="2">
        <f t="shared" si="1311"/>
        <v>75</v>
      </c>
      <c r="AB1282" s="2" t="str">
        <f t="shared" si="1312"/>
        <v>Under 1.5</v>
      </c>
      <c r="AC1282" s="6"/>
      <c r="AD1282" s="6" t="str">
        <f t="shared" si="1313"/>
        <v>Over 0.5</v>
      </c>
      <c r="AE1282" s="6" t="str">
        <f t="shared" si="1314"/>
        <v>?</v>
      </c>
      <c r="AF1282" s="6"/>
      <c r="AG1282">
        <f t="shared" si="1315"/>
        <v>6</v>
      </c>
      <c r="AH1282">
        <f t="shared" si="1316"/>
        <v>2</v>
      </c>
      <c r="AI1282">
        <f t="shared" si="1317"/>
        <v>2</v>
      </c>
      <c r="AJ1282">
        <f t="shared" si="1318"/>
        <v>10</v>
      </c>
      <c r="AK1282" s="2" t="str">
        <f t="shared" si="1319"/>
        <v>A1</v>
      </c>
      <c r="AL1282" s="2" t="str">
        <f t="shared" si="1320"/>
        <v>-</v>
      </c>
    </row>
    <row r="1283" spans="2:38">
      <c r="B1283" t="s">
        <v>27</v>
      </c>
      <c r="C1283" s="10">
        <v>0.71180555555555547</v>
      </c>
      <c r="D1283" s="9" t="s">
        <v>229</v>
      </c>
      <c r="E1283" s="2" t="s">
        <v>0</v>
      </c>
      <c r="F1283" s="8" t="s">
        <v>228</v>
      </c>
      <c r="G1283" s="2">
        <v>38</v>
      </c>
      <c r="H1283" s="2">
        <v>52</v>
      </c>
      <c r="I1283" s="2">
        <v>10</v>
      </c>
      <c r="J1283" s="2" t="s">
        <v>1</v>
      </c>
      <c r="K1283" s="2" t="s">
        <v>1</v>
      </c>
      <c r="L1283" s="2">
        <v>28</v>
      </c>
      <c r="M1283" s="3" t="s">
        <v>13</v>
      </c>
      <c r="N1283" s="3" t="s">
        <v>13</v>
      </c>
      <c r="O1283" s="2">
        <v>52</v>
      </c>
      <c r="P1283" s="2" t="b">
        <v>1</v>
      </c>
      <c r="Q1283" s="2" t="b">
        <v>1</v>
      </c>
      <c r="R1283" s="2" t="s">
        <v>2</v>
      </c>
      <c r="S1283" s="44">
        <v>66</v>
      </c>
      <c r="T1283" s="44" t="s">
        <v>10</v>
      </c>
      <c r="U1283" s="20">
        <v>1.5</v>
      </c>
      <c r="V1283" s="11"/>
      <c r="W1283" s="2">
        <f t="shared" si="1307"/>
        <v>0</v>
      </c>
      <c r="X1283">
        <f t="shared" si="1308"/>
        <v>0</v>
      </c>
      <c r="Y1283">
        <f t="shared" si="1309"/>
        <v>10</v>
      </c>
      <c r="Z1283">
        <f t="shared" si="1310"/>
        <v>10</v>
      </c>
      <c r="AA1283" s="2">
        <f t="shared" si="1311"/>
        <v>70</v>
      </c>
      <c r="AB1283" s="2" t="str">
        <f t="shared" si="1312"/>
        <v>Under 1.5</v>
      </c>
      <c r="AC1283" s="6"/>
      <c r="AD1283" s="6" t="str">
        <f t="shared" si="1313"/>
        <v>Over 0.5</v>
      </c>
      <c r="AE1283" s="6" t="str">
        <f t="shared" si="1314"/>
        <v>?</v>
      </c>
      <c r="AF1283" s="6"/>
      <c r="AG1283">
        <f t="shared" si="1315"/>
        <v>5</v>
      </c>
      <c r="AH1283">
        <f t="shared" si="1316"/>
        <v>0</v>
      </c>
      <c r="AI1283">
        <f t="shared" si="1317"/>
        <v>2</v>
      </c>
      <c r="AJ1283">
        <f t="shared" si="1318"/>
        <v>0</v>
      </c>
      <c r="AK1283" s="2" t="str">
        <f t="shared" si="1319"/>
        <v>-</v>
      </c>
      <c r="AL1283" s="2" t="str">
        <f t="shared" si="1320"/>
        <v>-</v>
      </c>
    </row>
    <row r="1284" spans="2:38">
      <c r="B1284" t="s">
        <v>67</v>
      </c>
      <c r="C1284" s="10">
        <v>0.71875</v>
      </c>
      <c r="D1284" s="9" t="s">
        <v>329</v>
      </c>
      <c r="E1284" s="2" t="s">
        <v>0</v>
      </c>
      <c r="F1284" s="8" t="s">
        <v>219</v>
      </c>
      <c r="G1284" s="2">
        <v>19</v>
      </c>
      <c r="H1284" s="2">
        <v>43</v>
      </c>
      <c r="I1284" s="2">
        <v>38</v>
      </c>
      <c r="J1284" s="2" t="s">
        <v>1</v>
      </c>
      <c r="K1284" s="2" t="s">
        <v>1</v>
      </c>
      <c r="L1284" s="2">
        <v>19</v>
      </c>
      <c r="M1284" s="3" t="s">
        <v>13</v>
      </c>
      <c r="N1284" s="3" t="s">
        <v>13</v>
      </c>
      <c r="O1284" s="2">
        <v>43</v>
      </c>
      <c r="P1284" s="2" t="b">
        <v>1</v>
      </c>
      <c r="Q1284" s="2" t="b">
        <v>1</v>
      </c>
      <c r="R1284" s="2" t="s">
        <v>2</v>
      </c>
      <c r="S1284" s="44">
        <v>62</v>
      </c>
      <c r="T1284" s="44" t="s">
        <v>10</v>
      </c>
      <c r="U1284" s="20">
        <v>1.55</v>
      </c>
      <c r="V1284" s="11"/>
      <c r="W1284" s="2">
        <f t="shared" si="1307"/>
        <v>0</v>
      </c>
      <c r="X1284">
        <f t="shared" si="1308"/>
        <v>0</v>
      </c>
      <c r="Y1284">
        <f t="shared" si="1309"/>
        <v>10</v>
      </c>
      <c r="Z1284">
        <f t="shared" si="1310"/>
        <v>10</v>
      </c>
      <c r="AA1284" s="2">
        <f t="shared" si="1311"/>
        <v>70</v>
      </c>
      <c r="AB1284" s="2" t="str">
        <f t="shared" si="1312"/>
        <v>Under 1.5</v>
      </c>
      <c r="AC1284" s="6"/>
      <c r="AD1284" s="6" t="str">
        <f t="shared" si="1313"/>
        <v>Over 0.5</v>
      </c>
      <c r="AE1284" s="6" t="str">
        <f t="shared" si="1314"/>
        <v>?</v>
      </c>
      <c r="AF1284" s="6"/>
      <c r="AG1284">
        <f t="shared" si="1315"/>
        <v>0</v>
      </c>
      <c r="AH1284">
        <f t="shared" si="1316"/>
        <v>0</v>
      </c>
      <c r="AI1284">
        <f t="shared" si="1317"/>
        <v>2</v>
      </c>
      <c r="AJ1284">
        <f t="shared" si="1318"/>
        <v>0</v>
      </c>
      <c r="AK1284" s="2" t="str">
        <f t="shared" si="1319"/>
        <v>-</v>
      </c>
      <c r="AL1284" s="2" t="str">
        <f t="shared" si="1320"/>
        <v>-</v>
      </c>
    </row>
    <row r="1285" spans="2:38">
      <c r="B1285" t="s">
        <v>855</v>
      </c>
      <c r="C1285" s="10">
        <v>0.72916666666666663</v>
      </c>
      <c r="D1285" s="9" t="s">
        <v>911</v>
      </c>
      <c r="E1285" s="2" t="s">
        <v>0</v>
      </c>
      <c r="F1285" s="8" t="s">
        <v>1569</v>
      </c>
      <c r="G1285" s="2">
        <v>23</v>
      </c>
      <c r="H1285" s="2">
        <v>63</v>
      </c>
      <c r="I1285" s="2">
        <v>15</v>
      </c>
      <c r="J1285" s="2" t="s">
        <v>1</v>
      </c>
      <c r="K1285" s="2" t="s">
        <v>1</v>
      </c>
      <c r="L1285" s="2">
        <v>8</v>
      </c>
      <c r="M1285" s="3" t="s">
        <v>13</v>
      </c>
      <c r="N1285" s="3" t="s">
        <v>13</v>
      </c>
      <c r="O1285" s="2" t="b">
        <v>1</v>
      </c>
      <c r="P1285" s="2" t="b">
        <v>1</v>
      </c>
      <c r="Q1285" s="2" t="b">
        <v>1</v>
      </c>
      <c r="R1285" s="2" t="s">
        <v>2</v>
      </c>
      <c r="S1285" s="44">
        <v>35</v>
      </c>
      <c r="T1285" s="44" t="s">
        <v>12</v>
      </c>
      <c r="U1285" s="20">
        <v>2</v>
      </c>
      <c r="V1285" s="11"/>
      <c r="W1285" s="2">
        <f t="shared" si="1307"/>
        <v>10</v>
      </c>
      <c r="X1285">
        <f t="shared" si="1308"/>
        <v>5</v>
      </c>
      <c r="Y1285">
        <f t="shared" si="1309"/>
        <v>0</v>
      </c>
      <c r="Z1285">
        <f t="shared" si="1310"/>
        <v>0</v>
      </c>
      <c r="AA1285" s="2">
        <f t="shared" si="1311"/>
        <v>65</v>
      </c>
      <c r="AB1285" s="2" t="str">
        <f t="shared" si="1312"/>
        <v>Under 1.5</v>
      </c>
      <c r="AC1285" s="6"/>
      <c r="AD1285" s="6" t="str">
        <f t="shared" si="1313"/>
        <v>Over 0.5</v>
      </c>
      <c r="AE1285" s="6" t="str">
        <f t="shared" si="1314"/>
        <v>?</v>
      </c>
      <c r="AF1285" s="6"/>
      <c r="AG1285">
        <f t="shared" si="1315"/>
        <v>6</v>
      </c>
      <c r="AH1285">
        <f t="shared" si="1316"/>
        <v>0</v>
      </c>
      <c r="AI1285">
        <f t="shared" si="1317"/>
        <v>0</v>
      </c>
      <c r="AJ1285">
        <f t="shared" si="1318"/>
        <v>0</v>
      </c>
      <c r="AK1285" s="2" t="str">
        <f t="shared" si="1319"/>
        <v>-</v>
      </c>
      <c r="AL1285" s="2" t="str">
        <f t="shared" si="1320"/>
        <v>-</v>
      </c>
    </row>
    <row r="1286" spans="2:38">
      <c r="B1286" t="s">
        <v>160</v>
      </c>
      <c r="C1286" s="10">
        <v>0.75</v>
      </c>
      <c r="D1286" s="9" t="s">
        <v>215</v>
      </c>
      <c r="E1286" s="2" t="s">
        <v>0</v>
      </c>
      <c r="F1286" s="8" t="s">
        <v>1570</v>
      </c>
      <c r="G1286" s="2">
        <v>27</v>
      </c>
      <c r="H1286" s="2">
        <v>51</v>
      </c>
      <c r="I1286" s="2">
        <v>23</v>
      </c>
      <c r="J1286" s="2" t="s">
        <v>1</v>
      </c>
      <c r="K1286" s="2" t="s">
        <v>1</v>
      </c>
      <c r="L1286" s="2">
        <v>4</v>
      </c>
      <c r="M1286" s="3" t="s">
        <v>13</v>
      </c>
      <c r="N1286" s="3" t="s">
        <v>13</v>
      </c>
      <c r="O1286" s="2">
        <v>51</v>
      </c>
      <c r="P1286" s="2" t="b">
        <v>1</v>
      </c>
      <c r="Q1286" s="2" t="b">
        <v>1</v>
      </c>
      <c r="R1286" s="2" t="s">
        <v>2</v>
      </c>
      <c r="S1286" s="44">
        <v>63</v>
      </c>
      <c r="T1286" s="44" t="s">
        <v>10</v>
      </c>
      <c r="U1286" s="20">
        <v>1.55</v>
      </c>
      <c r="V1286" s="11"/>
      <c r="W1286" s="2">
        <f t="shared" si="1307"/>
        <v>0</v>
      </c>
      <c r="X1286">
        <f t="shared" si="1308"/>
        <v>10</v>
      </c>
      <c r="Y1286">
        <f t="shared" si="1309"/>
        <v>10</v>
      </c>
      <c r="Z1286">
        <f t="shared" si="1310"/>
        <v>10</v>
      </c>
      <c r="AA1286" s="2">
        <f t="shared" si="1311"/>
        <v>80</v>
      </c>
      <c r="AB1286" s="2" t="str">
        <f t="shared" si="1312"/>
        <v>Under 1.5</v>
      </c>
      <c r="AC1286" s="6"/>
      <c r="AD1286" s="6" t="str">
        <f t="shared" si="1313"/>
        <v>Over 0.5</v>
      </c>
      <c r="AE1286" s="6" t="str">
        <f t="shared" si="1314"/>
        <v>?</v>
      </c>
      <c r="AF1286" s="6"/>
      <c r="AG1286">
        <f t="shared" si="1315"/>
        <v>4</v>
      </c>
      <c r="AH1286">
        <f t="shared" si="1316"/>
        <v>2</v>
      </c>
      <c r="AI1286">
        <f t="shared" si="1317"/>
        <v>2</v>
      </c>
      <c r="AJ1286">
        <f t="shared" si="1318"/>
        <v>8</v>
      </c>
      <c r="AK1286" s="2" t="str">
        <f t="shared" si="1319"/>
        <v>A3</v>
      </c>
      <c r="AL1286" s="2" t="str">
        <f t="shared" si="1320"/>
        <v>Pick</v>
      </c>
    </row>
    <row r="1287" spans="2:38">
      <c r="B1287" t="s">
        <v>207</v>
      </c>
      <c r="C1287" s="10">
        <v>0.75</v>
      </c>
      <c r="D1287" s="9" t="s">
        <v>1070</v>
      </c>
      <c r="E1287" s="2" t="s">
        <v>0</v>
      </c>
      <c r="F1287" s="8" t="s">
        <v>1474</v>
      </c>
      <c r="G1287" s="2">
        <v>34</v>
      </c>
      <c r="H1287" s="2">
        <v>43</v>
      </c>
      <c r="I1287" s="2">
        <v>23</v>
      </c>
      <c r="J1287" s="2" t="s">
        <v>1</v>
      </c>
      <c r="K1287" s="2">
        <v>1</v>
      </c>
      <c r="L1287" s="2">
        <v>11</v>
      </c>
      <c r="M1287" s="3" t="s">
        <v>13</v>
      </c>
      <c r="N1287" s="3" t="s">
        <v>13</v>
      </c>
      <c r="O1287" s="2">
        <v>43</v>
      </c>
      <c r="P1287" s="2" t="b">
        <v>1</v>
      </c>
      <c r="Q1287" s="2" t="s">
        <v>2</v>
      </c>
      <c r="R1287" s="2" t="s">
        <v>2</v>
      </c>
      <c r="S1287" s="44">
        <v>39</v>
      </c>
      <c r="T1287" s="44" t="s">
        <v>12</v>
      </c>
      <c r="U1287" s="20">
        <v>1.55</v>
      </c>
      <c r="V1287" s="11"/>
      <c r="W1287" s="2">
        <f t="shared" si="1307"/>
        <v>0</v>
      </c>
      <c r="X1287">
        <f t="shared" si="1308"/>
        <v>5</v>
      </c>
      <c r="Y1287">
        <f t="shared" si="1309"/>
        <v>0</v>
      </c>
      <c r="Z1287">
        <f t="shared" si="1310"/>
        <v>0</v>
      </c>
      <c r="AA1287" s="2">
        <f t="shared" si="1311"/>
        <v>55</v>
      </c>
      <c r="AB1287" s="2" t="str">
        <f t="shared" si="1312"/>
        <v>Over 0.5</v>
      </c>
      <c r="AC1287" s="6"/>
      <c r="AD1287" s="6" t="str">
        <f t="shared" si="1313"/>
        <v>Over 0.5</v>
      </c>
      <c r="AE1287" s="6" t="str">
        <f t="shared" si="1314"/>
        <v>?</v>
      </c>
      <c r="AF1287" s="6"/>
      <c r="AG1287">
        <f t="shared" si="1315"/>
        <v>0</v>
      </c>
      <c r="AH1287">
        <f t="shared" si="1316"/>
        <v>0</v>
      </c>
      <c r="AI1287">
        <f t="shared" si="1317"/>
        <v>0</v>
      </c>
      <c r="AJ1287">
        <f t="shared" si="1318"/>
        <v>0</v>
      </c>
      <c r="AK1287" s="2" t="str">
        <f t="shared" si="1319"/>
        <v>-</v>
      </c>
      <c r="AL1287" s="2" t="str">
        <f t="shared" si="1320"/>
        <v>-</v>
      </c>
    </row>
    <row r="1288" spans="2:38">
      <c r="B1288" t="s">
        <v>207</v>
      </c>
      <c r="C1288" s="10">
        <v>0.75</v>
      </c>
      <c r="D1288" s="9" t="s">
        <v>1343</v>
      </c>
      <c r="E1288" s="2" t="s">
        <v>0</v>
      </c>
      <c r="F1288" s="8" t="s">
        <v>1475</v>
      </c>
      <c r="G1288" s="2">
        <v>23</v>
      </c>
      <c r="H1288" s="2">
        <v>53</v>
      </c>
      <c r="I1288" s="2">
        <v>24</v>
      </c>
      <c r="J1288" s="2" t="s">
        <v>1</v>
      </c>
      <c r="K1288" s="2">
        <v>2</v>
      </c>
      <c r="L1288" s="2">
        <v>1</v>
      </c>
      <c r="M1288" s="3" t="s">
        <v>13</v>
      </c>
      <c r="N1288" s="3" t="s">
        <v>13</v>
      </c>
      <c r="O1288" s="2" t="b">
        <v>1</v>
      </c>
      <c r="P1288" s="2" t="b">
        <v>1</v>
      </c>
      <c r="Q1288" s="2" t="s">
        <v>2</v>
      </c>
      <c r="R1288" s="2" t="s">
        <v>2</v>
      </c>
      <c r="S1288" s="44">
        <v>51</v>
      </c>
      <c r="T1288" s="44" t="s">
        <v>10</v>
      </c>
      <c r="U1288" s="20">
        <v>1.65</v>
      </c>
      <c r="V1288" s="11"/>
      <c r="W1288" s="2">
        <f t="shared" si="1307"/>
        <v>10</v>
      </c>
      <c r="X1288">
        <f t="shared" si="1308"/>
        <v>10</v>
      </c>
      <c r="Y1288">
        <f t="shared" si="1309"/>
        <v>5</v>
      </c>
      <c r="Z1288">
        <f t="shared" si="1310"/>
        <v>10</v>
      </c>
      <c r="AA1288" s="2">
        <f t="shared" si="1311"/>
        <v>85</v>
      </c>
      <c r="AB1288" s="2" t="str">
        <f t="shared" si="1312"/>
        <v>Under 1.5</v>
      </c>
      <c r="AC1288" s="6"/>
      <c r="AD1288" s="6" t="str">
        <f t="shared" si="1313"/>
        <v>Over 0.5</v>
      </c>
      <c r="AE1288" s="6" t="str">
        <f t="shared" si="1314"/>
        <v>?</v>
      </c>
      <c r="AF1288" s="6"/>
      <c r="AG1288">
        <f t="shared" si="1315"/>
        <v>6</v>
      </c>
      <c r="AH1288">
        <f t="shared" si="1316"/>
        <v>2</v>
      </c>
      <c r="AI1288">
        <f t="shared" si="1317"/>
        <v>2</v>
      </c>
      <c r="AJ1288">
        <f t="shared" si="1318"/>
        <v>10</v>
      </c>
      <c r="AK1288" s="2" t="str">
        <f t="shared" si="1319"/>
        <v>A1</v>
      </c>
      <c r="AL1288" s="2" t="str">
        <f t="shared" si="1320"/>
        <v>Pick</v>
      </c>
    </row>
    <row r="1289" spans="2:38">
      <c r="B1289" t="s">
        <v>259</v>
      </c>
      <c r="C1289" s="10">
        <v>0.75</v>
      </c>
      <c r="D1289" s="9" t="s">
        <v>1096</v>
      </c>
      <c r="E1289" s="2" t="s">
        <v>0</v>
      </c>
      <c r="F1289" s="8" t="s">
        <v>246</v>
      </c>
      <c r="G1289" s="2">
        <v>35</v>
      </c>
      <c r="H1289" s="2">
        <v>44</v>
      </c>
      <c r="I1289" s="2">
        <v>21</v>
      </c>
      <c r="J1289" s="2" t="s">
        <v>1</v>
      </c>
      <c r="K1289" s="2">
        <v>1</v>
      </c>
      <c r="L1289" s="2">
        <v>14</v>
      </c>
      <c r="M1289" s="3" t="s">
        <v>13</v>
      </c>
      <c r="N1289" s="3" t="s">
        <v>13</v>
      </c>
      <c r="O1289" s="2">
        <v>44</v>
      </c>
      <c r="P1289" s="2" t="b">
        <v>1</v>
      </c>
      <c r="Q1289" s="2" t="s">
        <v>2</v>
      </c>
      <c r="R1289" s="2" t="s">
        <v>2</v>
      </c>
      <c r="S1289" s="44">
        <v>61</v>
      </c>
      <c r="T1289" s="44" t="s">
        <v>10</v>
      </c>
      <c r="U1289" s="20">
        <v>1.75</v>
      </c>
      <c r="V1289" s="11"/>
      <c r="W1289" s="2">
        <f t="shared" si="1307"/>
        <v>0</v>
      </c>
      <c r="X1289">
        <f t="shared" si="1308"/>
        <v>5</v>
      </c>
      <c r="Y1289">
        <f t="shared" si="1309"/>
        <v>10</v>
      </c>
      <c r="Z1289">
        <f t="shared" si="1310"/>
        <v>10</v>
      </c>
      <c r="AA1289" s="2">
        <f t="shared" si="1311"/>
        <v>75</v>
      </c>
      <c r="AB1289" s="2" t="str">
        <f t="shared" si="1312"/>
        <v>Under 1.5</v>
      </c>
      <c r="AC1289" s="6"/>
      <c r="AD1289" s="6" t="str">
        <f t="shared" si="1313"/>
        <v>Over 0.5</v>
      </c>
      <c r="AE1289" s="6" t="str">
        <f t="shared" si="1314"/>
        <v>?</v>
      </c>
      <c r="AF1289" s="6"/>
      <c r="AG1289">
        <f t="shared" si="1315"/>
        <v>0</v>
      </c>
      <c r="AH1289">
        <f t="shared" si="1316"/>
        <v>0</v>
      </c>
      <c r="AI1289">
        <f t="shared" si="1317"/>
        <v>2</v>
      </c>
      <c r="AJ1289">
        <f t="shared" si="1318"/>
        <v>0</v>
      </c>
      <c r="AK1289" s="2" t="str">
        <f t="shared" si="1319"/>
        <v>-</v>
      </c>
      <c r="AL1289" s="2" t="str">
        <f t="shared" si="1320"/>
        <v>-</v>
      </c>
    </row>
    <row r="1290" spans="2:38">
      <c r="B1290" t="s">
        <v>382</v>
      </c>
      <c r="C1290" s="10">
        <v>0.75</v>
      </c>
      <c r="D1290" s="9" t="s">
        <v>437</v>
      </c>
      <c r="E1290" s="2" t="s">
        <v>0</v>
      </c>
      <c r="F1290" s="8" t="s">
        <v>1309</v>
      </c>
      <c r="G1290" s="2">
        <v>24</v>
      </c>
      <c r="H1290" s="2">
        <v>50</v>
      </c>
      <c r="I1290" s="2">
        <v>26</v>
      </c>
      <c r="J1290" s="2" t="s">
        <v>1</v>
      </c>
      <c r="K1290" s="2">
        <v>1</v>
      </c>
      <c r="L1290" s="2">
        <v>2</v>
      </c>
      <c r="M1290" s="3" t="s">
        <v>13</v>
      </c>
      <c r="N1290" s="3" t="s">
        <v>13</v>
      </c>
      <c r="O1290" s="2">
        <v>50</v>
      </c>
      <c r="P1290" s="2" t="b">
        <v>1</v>
      </c>
      <c r="Q1290" s="2" t="s">
        <v>2</v>
      </c>
      <c r="R1290" s="2" t="s">
        <v>2</v>
      </c>
      <c r="S1290" s="44">
        <v>42</v>
      </c>
      <c r="T1290" s="44" t="s">
        <v>10</v>
      </c>
      <c r="U1290" s="20">
        <v>1.85</v>
      </c>
      <c r="V1290" s="11"/>
      <c r="W1290" s="2">
        <f t="shared" si="1307"/>
        <v>0</v>
      </c>
      <c r="X1290">
        <f t="shared" si="1308"/>
        <v>10</v>
      </c>
      <c r="Y1290">
        <f t="shared" si="1309"/>
        <v>0</v>
      </c>
      <c r="Z1290">
        <f t="shared" si="1310"/>
        <v>10</v>
      </c>
      <c r="AA1290" s="2">
        <f t="shared" si="1311"/>
        <v>70</v>
      </c>
      <c r="AB1290" s="2" t="str">
        <f t="shared" si="1312"/>
        <v>Under 1.5</v>
      </c>
      <c r="AC1290" s="6"/>
      <c r="AD1290" s="6" t="str">
        <f t="shared" si="1313"/>
        <v>Over 0.5</v>
      </c>
      <c r="AE1290" s="6" t="str">
        <f t="shared" si="1314"/>
        <v>?</v>
      </c>
      <c r="AF1290" s="6"/>
      <c r="AG1290">
        <f t="shared" si="1315"/>
        <v>3</v>
      </c>
      <c r="AH1290">
        <f t="shared" si="1316"/>
        <v>2</v>
      </c>
      <c r="AI1290">
        <f t="shared" si="1317"/>
        <v>0</v>
      </c>
      <c r="AJ1290">
        <f t="shared" si="1318"/>
        <v>0</v>
      </c>
      <c r="AK1290" s="2" t="str">
        <f t="shared" si="1319"/>
        <v>-</v>
      </c>
      <c r="AL1290" s="2" t="str">
        <f t="shared" si="1320"/>
        <v>-</v>
      </c>
    </row>
    <row r="1291" spans="2:38">
      <c r="B1291" t="s">
        <v>210</v>
      </c>
      <c r="C1291" s="10">
        <v>0.76041666666666663</v>
      </c>
      <c r="D1291" s="9" t="s">
        <v>1326</v>
      </c>
      <c r="E1291" s="2" t="s">
        <v>0</v>
      </c>
      <c r="F1291" s="8" t="s">
        <v>851</v>
      </c>
      <c r="G1291" s="2">
        <v>23</v>
      </c>
      <c r="H1291" s="2">
        <v>56</v>
      </c>
      <c r="I1291" s="2">
        <v>21</v>
      </c>
      <c r="J1291" s="2" t="s">
        <v>1</v>
      </c>
      <c r="K1291" s="2">
        <v>2</v>
      </c>
      <c r="L1291" s="2">
        <v>2</v>
      </c>
      <c r="M1291" s="3" t="s">
        <v>13</v>
      </c>
      <c r="N1291" s="3" t="s">
        <v>13</v>
      </c>
      <c r="O1291" s="2" t="b">
        <v>1</v>
      </c>
      <c r="P1291" s="2" t="b">
        <v>1</v>
      </c>
      <c r="Q1291" s="2" t="s">
        <v>2</v>
      </c>
      <c r="R1291" s="2" t="s">
        <v>2</v>
      </c>
      <c r="S1291" s="44">
        <v>58</v>
      </c>
      <c r="T1291" s="44" t="s">
        <v>12</v>
      </c>
      <c r="U1291" s="20">
        <v>1.7</v>
      </c>
      <c r="V1291" s="11"/>
      <c r="W1291" s="2">
        <f t="shared" si="1307"/>
        <v>10</v>
      </c>
      <c r="X1291">
        <f t="shared" si="1308"/>
        <v>10</v>
      </c>
      <c r="Y1291">
        <f t="shared" si="1309"/>
        <v>5</v>
      </c>
      <c r="Z1291">
        <f t="shared" si="1310"/>
        <v>0</v>
      </c>
      <c r="AA1291" s="2">
        <f t="shared" si="1311"/>
        <v>75</v>
      </c>
      <c r="AB1291" s="2" t="str">
        <f t="shared" si="1312"/>
        <v>Under 1.5</v>
      </c>
      <c r="AC1291" s="6"/>
      <c r="AD1291" s="6" t="str">
        <f t="shared" si="1313"/>
        <v>Over 0.5</v>
      </c>
      <c r="AE1291" s="6" t="str">
        <f t="shared" si="1314"/>
        <v>?</v>
      </c>
      <c r="AF1291" s="6"/>
      <c r="AG1291">
        <f t="shared" si="1315"/>
        <v>6</v>
      </c>
      <c r="AH1291">
        <f t="shared" si="1316"/>
        <v>2</v>
      </c>
      <c r="AI1291">
        <f t="shared" si="1317"/>
        <v>2</v>
      </c>
      <c r="AJ1291">
        <f t="shared" si="1318"/>
        <v>10</v>
      </c>
      <c r="AK1291" s="2" t="str">
        <f t="shared" si="1319"/>
        <v>A1</v>
      </c>
      <c r="AL1291" s="2" t="str">
        <f t="shared" si="1320"/>
        <v>-</v>
      </c>
    </row>
    <row r="1292" spans="2:38">
      <c r="B1292" t="s">
        <v>421</v>
      </c>
      <c r="C1292" s="10">
        <v>0.77083333333333337</v>
      </c>
      <c r="D1292" s="9" t="s">
        <v>977</v>
      </c>
      <c r="E1292" s="2" t="s">
        <v>0</v>
      </c>
      <c r="F1292" s="8" t="s">
        <v>930</v>
      </c>
      <c r="G1292" s="2">
        <v>31</v>
      </c>
      <c r="H1292" s="2">
        <v>44</v>
      </c>
      <c r="I1292" s="2">
        <v>25</v>
      </c>
      <c r="J1292" s="2" t="s">
        <v>1</v>
      </c>
      <c r="K1292" s="2">
        <v>1</v>
      </c>
      <c r="L1292" s="2">
        <v>6</v>
      </c>
      <c r="M1292" s="3" t="s">
        <v>13</v>
      </c>
      <c r="N1292" s="3" t="s">
        <v>13</v>
      </c>
      <c r="O1292" s="2">
        <v>44</v>
      </c>
      <c r="P1292" s="2" t="b">
        <v>1</v>
      </c>
      <c r="Q1292" s="2" t="s">
        <v>2</v>
      </c>
      <c r="R1292" s="2" t="s">
        <v>2</v>
      </c>
      <c r="S1292" s="44">
        <v>36</v>
      </c>
      <c r="T1292" s="44" t="s">
        <v>12</v>
      </c>
      <c r="U1292" s="20">
        <v>2.0499999999999998</v>
      </c>
      <c r="V1292" s="11"/>
      <c r="W1292" s="2">
        <f t="shared" si="1307"/>
        <v>0</v>
      </c>
      <c r="X1292">
        <f t="shared" si="1308"/>
        <v>10</v>
      </c>
      <c r="Y1292">
        <f t="shared" si="1309"/>
        <v>0</v>
      </c>
      <c r="Z1292">
        <f t="shared" si="1310"/>
        <v>0</v>
      </c>
      <c r="AA1292" s="2">
        <f t="shared" si="1311"/>
        <v>60</v>
      </c>
      <c r="AB1292" s="2" t="str">
        <f t="shared" si="1312"/>
        <v>Under 1.5</v>
      </c>
      <c r="AC1292" s="6"/>
      <c r="AD1292" s="6" t="str">
        <f t="shared" si="1313"/>
        <v>Over 0.5</v>
      </c>
      <c r="AE1292" s="6" t="str">
        <f t="shared" si="1314"/>
        <v>?</v>
      </c>
      <c r="AF1292" s="6"/>
      <c r="AG1292">
        <f t="shared" si="1315"/>
        <v>0</v>
      </c>
      <c r="AH1292">
        <f t="shared" si="1316"/>
        <v>2</v>
      </c>
      <c r="AI1292">
        <f t="shared" si="1317"/>
        <v>0</v>
      </c>
      <c r="AJ1292">
        <f t="shared" si="1318"/>
        <v>0</v>
      </c>
      <c r="AK1292" s="2" t="str">
        <f t="shared" si="1319"/>
        <v>-</v>
      </c>
      <c r="AL1292" s="2" t="str">
        <f t="shared" si="1320"/>
        <v>-</v>
      </c>
    </row>
    <row r="1293" spans="2:38">
      <c r="B1293" t="s">
        <v>160</v>
      </c>
      <c r="C1293" s="10">
        <v>0.77083333333333337</v>
      </c>
      <c r="D1293" s="9" t="s">
        <v>1571</v>
      </c>
      <c r="E1293" s="2" t="s">
        <v>0</v>
      </c>
      <c r="F1293" s="8" t="s">
        <v>742</v>
      </c>
      <c r="G1293" s="2">
        <v>31</v>
      </c>
      <c r="H1293" s="2">
        <v>48</v>
      </c>
      <c r="I1293" s="2">
        <v>21</v>
      </c>
      <c r="J1293" s="2" t="s">
        <v>1</v>
      </c>
      <c r="K1293" s="2">
        <v>1</v>
      </c>
      <c r="L1293" s="2">
        <v>10</v>
      </c>
      <c r="M1293" s="3" t="s">
        <v>13</v>
      </c>
      <c r="N1293" s="3" t="s">
        <v>13</v>
      </c>
      <c r="O1293" s="2">
        <v>48</v>
      </c>
      <c r="P1293" s="2" t="b">
        <v>1</v>
      </c>
      <c r="Q1293" s="2" t="s">
        <v>2</v>
      </c>
      <c r="R1293" s="2" t="s">
        <v>2</v>
      </c>
      <c r="S1293" s="44">
        <v>58</v>
      </c>
      <c r="T1293" s="44" t="s">
        <v>12</v>
      </c>
      <c r="U1293" s="20">
        <v>1.8</v>
      </c>
      <c r="V1293" s="11"/>
      <c r="W1293" s="2">
        <f t="shared" si="1307"/>
        <v>0</v>
      </c>
      <c r="X1293">
        <f t="shared" si="1308"/>
        <v>5</v>
      </c>
      <c r="Y1293">
        <f t="shared" si="1309"/>
        <v>5</v>
      </c>
      <c r="Z1293">
        <f t="shared" si="1310"/>
        <v>0</v>
      </c>
      <c r="AA1293" s="2">
        <f t="shared" si="1311"/>
        <v>60</v>
      </c>
      <c r="AB1293" s="2" t="str">
        <f t="shared" si="1312"/>
        <v>Under 1.5</v>
      </c>
      <c r="AC1293" s="6"/>
      <c r="AD1293" s="6" t="str">
        <f t="shared" si="1313"/>
        <v>Over 0.5</v>
      </c>
      <c r="AE1293" s="6" t="str">
        <f t="shared" si="1314"/>
        <v>?</v>
      </c>
      <c r="AF1293" s="6"/>
      <c r="AG1293">
        <f t="shared" si="1315"/>
        <v>1</v>
      </c>
      <c r="AH1293">
        <f t="shared" si="1316"/>
        <v>0</v>
      </c>
      <c r="AI1293">
        <f t="shared" si="1317"/>
        <v>2</v>
      </c>
      <c r="AJ1293">
        <f t="shared" si="1318"/>
        <v>0</v>
      </c>
      <c r="AK1293" s="2" t="str">
        <f t="shared" si="1319"/>
        <v>-</v>
      </c>
      <c r="AL1293" s="2" t="str">
        <f t="shared" si="1320"/>
        <v>-</v>
      </c>
    </row>
    <row r="1294" spans="2:38">
      <c r="B1294" t="s">
        <v>58</v>
      </c>
      <c r="C1294" s="10">
        <v>0.79166666666666663</v>
      </c>
      <c r="D1294" s="9" t="s">
        <v>98</v>
      </c>
      <c r="E1294" s="2" t="s">
        <v>0</v>
      </c>
      <c r="F1294" s="8" t="s">
        <v>197</v>
      </c>
      <c r="G1294" s="2">
        <v>27</v>
      </c>
      <c r="H1294" s="2">
        <v>48</v>
      </c>
      <c r="I1294" s="2">
        <v>25</v>
      </c>
      <c r="J1294" s="2" t="s">
        <v>1</v>
      </c>
      <c r="K1294" s="2">
        <v>1</v>
      </c>
      <c r="L1294" s="2">
        <v>2</v>
      </c>
      <c r="M1294" s="3" t="s">
        <v>13</v>
      </c>
      <c r="N1294" s="3" t="s">
        <v>13</v>
      </c>
      <c r="O1294" s="2">
        <v>48</v>
      </c>
      <c r="P1294" s="2" t="b">
        <v>1</v>
      </c>
      <c r="Q1294" s="2" t="s">
        <v>2</v>
      </c>
      <c r="R1294" s="2" t="s">
        <v>2</v>
      </c>
      <c r="S1294" s="44">
        <v>44</v>
      </c>
      <c r="T1294" s="44" t="s">
        <v>12</v>
      </c>
      <c r="U1294" s="20">
        <v>1.9</v>
      </c>
      <c r="V1294" s="11"/>
      <c r="W1294" s="2">
        <f t="shared" si="1307"/>
        <v>0</v>
      </c>
      <c r="X1294">
        <f t="shared" si="1308"/>
        <v>10</v>
      </c>
      <c r="Y1294">
        <f t="shared" si="1309"/>
        <v>0</v>
      </c>
      <c r="Z1294">
        <f t="shared" si="1310"/>
        <v>0</v>
      </c>
      <c r="AA1294" s="2">
        <f t="shared" si="1311"/>
        <v>60</v>
      </c>
      <c r="AB1294" s="2" t="str">
        <f t="shared" si="1312"/>
        <v>Under 1.5</v>
      </c>
      <c r="AC1294" s="6"/>
      <c r="AD1294" s="6" t="str">
        <f t="shared" si="1313"/>
        <v>Over 0.5</v>
      </c>
      <c r="AE1294" s="6" t="str">
        <f t="shared" si="1314"/>
        <v>?</v>
      </c>
      <c r="AF1294" s="6"/>
      <c r="AG1294">
        <f t="shared" si="1315"/>
        <v>1</v>
      </c>
      <c r="AH1294">
        <f t="shared" si="1316"/>
        <v>2</v>
      </c>
      <c r="AI1294">
        <f t="shared" si="1317"/>
        <v>0</v>
      </c>
      <c r="AJ1294">
        <f t="shared" si="1318"/>
        <v>0</v>
      </c>
      <c r="AK1294" s="2" t="str">
        <f t="shared" si="1319"/>
        <v>-</v>
      </c>
      <c r="AL1294" s="2" t="str">
        <f t="shared" si="1320"/>
        <v>-</v>
      </c>
    </row>
    <row r="1295" spans="2:38">
      <c r="B1295" t="s">
        <v>58</v>
      </c>
      <c r="C1295" s="10">
        <v>0.79166666666666663</v>
      </c>
      <c r="D1295" s="9" t="s">
        <v>379</v>
      </c>
      <c r="E1295" s="2" t="s">
        <v>0</v>
      </c>
      <c r="F1295" s="8" t="s">
        <v>267</v>
      </c>
      <c r="G1295" s="2">
        <v>34</v>
      </c>
      <c r="H1295" s="2">
        <v>45</v>
      </c>
      <c r="I1295" s="2">
        <v>21</v>
      </c>
      <c r="J1295" s="2" t="s">
        <v>1</v>
      </c>
      <c r="K1295" s="2" t="s">
        <v>1</v>
      </c>
      <c r="L1295" s="2">
        <v>13</v>
      </c>
      <c r="M1295" s="3" t="s">
        <v>13</v>
      </c>
      <c r="N1295" s="3" t="s">
        <v>13</v>
      </c>
      <c r="O1295" s="2">
        <v>45</v>
      </c>
      <c r="P1295" s="2" t="b">
        <v>1</v>
      </c>
      <c r="Q1295" s="2" t="b">
        <v>1</v>
      </c>
      <c r="R1295" s="2" t="s">
        <v>2</v>
      </c>
      <c r="S1295" s="44">
        <v>52</v>
      </c>
      <c r="T1295" s="44" t="s">
        <v>10</v>
      </c>
      <c r="U1295" s="20">
        <v>1.6</v>
      </c>
      <c r="V1295" s="11"/>
      <c r="W1295" s="2">
        <f t="shared" si="1307"/>
        <v>0</v>
      </c>
      <c r="X1295">
        <f t="shared" si="1308"/>
        <v>5</v>
      </c>
      <c r="Y1295">
        <f t="shared" si="1309"/>
        <v>5</v>
      </c>
      <c r="Z1295">
        <f t="shared" si="1310"/>
        <v>10</v>
      </c>
      <c r="AA1295" s="2">
        <f t="shared" si="1311"/>
        <v>70</v>
      </c>
      <c r="AB1295" s="2" t="str">
        <f t="shared" si="1312"/>
        <v>Under 1.5</v>
      </c>
      <c r="AC1295" s="6"/>
      <c r="AD1295" s="6" t="str">
        <f t="shared" si="1313"/>
        <v>Over 0.5</v>
      </c>
      <c r="AE1295" s="6" t="str">
        <f t="shared" si="1314"/>
        <v>?</v>
      </c>
      <c r="AF1295" s="6"/>
      <c r="AG1295">
        <f t="shared" si="1315"/>
        <v>0</v>
      </c>
      <c r="AH1295">
        <f t="shared" si="1316"/>
        <v>0</v>
      </c>
      <c r="AI1295">
        <f t="shared" si="1317"/>
        <v>2</v>
      </c>
      <c r="AJ1295">
        <f t="shared" si="1318"/>
        <v>0</v>
      </c>
      <c r="AK1295" s="2" t="str">
        <f t="shared" si="1319"/>
        <v>-</v>
      </c>
      <c r="AL1295" s="2" t="str">
        <f t="shared" si="1320"/>
        <v>-</v>
      </c>
    </row>
    <row r="1296" spans="2:38">
      <c r="B1296" t="s">
        <v>58</v>
      </c>
      <c r="C1296" s="10">
        <v>0.79166666666666663</v>
      </c>
      <c r="D1296" s="9" t="s">
        <v>189</v>
      </c>
      <c r="E1296" s="2" t="s">
        <v>0</v>
      </c>
      <c r="F1296" s="8" t="s">
        <v>747</v>
      </c>
      <c r="G1296" s="2">
        <v>17</v>
      </c>
      <c r="H1296" s="2">
        <v>51</v>
      </c>
      <c r="I1296" s="2">
        <v>32</v>
      </c>
      <c r="J1296" s="2" t="s">
        <v>1</v>
      </c>
      <c r="K1296" s="2">
        <v>2</v>
      </c>
      <c r="L1296" s="2">
        <v>15</v>
      </c>
      <c r="M1296" s="3" t="s">
        <v>13</v>
      </c>
      <c r="N1296" s="3" t="s">
        <v>13</v>
      </c>
      <c r="O1296" s="2">
        <v>51</v>
      </c>
      <c r="P1296" s="2" t="b">
        <v>1</v>
      </c>
      <c r="Q1296" s="2" t="s">
        <v>2</v>
      </c>
      <c r="R1296" s="2" t="s">
        <v>2</v>
      </c>
      <c r="S1296" s="44">
        <v>25</v>
      </c>
      <c r="T1296" s="44" t="s">
        <v>12</v>
      </c>
      <c r="U1296" s="20">
        <v>1.7</v>
      </c>
      <c r="V1296" s="11"/>
      <c r="W1296" s="2">
        <f t="shared" si="1307"/>
        <v>0</v>
      </c>
      <c r="X1296">
        <f t="shared" si="1308"/>
        <v>5</v>
      </c>
      <c r="Y1296">
        <f t="shared" si="1309"/>
        <v>0</v>
      </c>
      <c r="Z1296">
        <f t="shared" si="1310"/>
        <v>0</v>
      </c>
      <c r="AA1296" s="2">
        <f t="shared" si="1311"/>
        <v>55</v>
      </c>
      <c r="AB1296" s="2" t="str">
        <f t="shared" si="1312"/>
        <v>Over 0.5</v>
      </c>
      <c r="AC1296" s="6"/>
      <c r="AD1296" s="6" t="str">
        <f t="shared" si="1313"/>
        <v>Over 0.5</v>
      </c>
      <c r="AE1296" s="6" t="str">
        <f t="shared" si="1314"/>
        <v>?</v>
      </c>
      <c r="AF1296" s="6"/>
      <c r="AG1296">
        <f t="shared" si="1315"/>
        <v>4</v>
      </c>
      <c r="AH1296">
        <f t="shared" si="1316"/>
        <v>0</v>
      </c>
      <c r="AI1296">
        <f t="shared" si="1317"/>
        <v>0</v>
      </c>
      <c r="AJ1296">
        <f t="shared" si="1318"/>
        <v>0</v>
      </c>
      <c r="AK1296" s="2" t="str">
        <f t="shared" si="1319"/>
        <v>-</v>
      </c>
      <c r="AL1296" s="2" t="str">
        <f t="shared" si="1320"/>
        <v>-</v>
      </c>
    </row>
    <row r="1297" spans="2:38">
      <c r="B1297" t="s">
        <v>58</v>
      </c>
      <c r="C1297" s="10">
        <v>0.79166666666666663</v>
      </c>
      <c r="D1297" s="9" t="s">
        <v>378</v>
      </c>
      <c r="E1297" s="2" t="s">
        <v>0</v>
      </c>
      <c r="F1297" s="8" t="s">
        <v>144</v>
      </c>
      <c r="G1297" s="2">
        <v>21</v>
      </c>
      <c r="H1297" s="2">
        <v>43</v>
      </c>
      <c r="I1297" s="2">
        <v>36</v>
      </c>
      <c r="J1297" s="2" t="s">
        <v>1</v>
      </c>
      <c r="K1297" s="2" t="s">
        <v>1</v>
      </c>
      <c r="L1297" s="2">
        <v>15</v>
      </c>
      <c r="M1297" s="3" t="s">
        <v>13</v>
      </c>
      <c r="N1297" s="3" t="s">
        <v>13</v>
      </c>
      <c r="O1297" s="2">
        <v>43</v>
      </c>
      <c r="P1297" s="2" t="b">
        <v>1</v>
      </c>
      <c r="Q1297" s="2" t="b">
        <v>1</v>
      </c>
      <c r="R1297" s="2" t="s">
        <v>2</v>
      </c>
      <c r="S1297" s="44">
        <v>53</v>
      </c>
      <c r="T1297" s="44" t="s">
        <v>10</v>
      </c>
      <c r="U1297" s="20">
        <v>1.55</v>
      </c>
      <c r="V1297" s="11"/>
      <c r="W1297" s="2">
        <f t="shared" si="1307"/>
        <v>0</v>
      </c>
      <c r="X1297">
        <f t="shared" si="1308"/>
        <v>5</v>
      </c>
      <c r="Y1297">
        <f t="shared" si="1309"/>
        <v>5</v>
      </c>
      <c r="Z1297">
        <f t="shared" si="1310"/>
        <v>10</v>
      </c>
      <c r="AA1297" s="2">
        <f t="shared" si="1311"/>
        <v>70</v>
      </c>
      <c r="AB1297" s="2" t="str">
        <f t="shared" si="1312"/>
        <v>Under 1.5</v>
      </c>
      <c r="AC1297" s="6"/>
      <c r="AD1297" s="6" t="str">
        <f t="shared" si="1313"/>
        <v>Over 0.5</v>
      </c>
      <c r="AE1297" s="6" t="str">
        <f t="shared" si="1314"/>
        <v>?</v>
      </c>
      <c r="AF1297" s="6"/>
      <c r="AG1297">
        <f t="shared" si="1315"/>
        <v>0</v>
      </c>
      <c r="AH1297">
        <f t="shared" si="1316"/>
        <v>0</v>
      </c>
      <c r="AI1297">
        <f t="shared" si="1317"/>
        <v>2</v>
      </c>
      <c r="AJ1297">
        <f t="shared" si="1318"/>
        <v>0</v>
      </c>
      <c r="AK1297" s="2" t="str">
        <f t="shared" si="1319"/>
        <v>-</v>
      </c>
      <c r="AL1297" s="2" t="str">
        <f t="shared" si="1320"/>
        <v>-</v>
      </c>
    </row>
    <row r="1298" spans="2:38">
      <c r="B1298" t="s">
        <v>447</v>
      </c>
      <c r="C1298" s="10">
        <v>0.79166666666666663</v>
      </c>
      <c r="D1298" s="9" t="s">
        <v>464</v>
      </c>
      <c r="E1298" s="2" t="s">
        <v>0</v>
      </c>
      <c r="F1298" s="8" t="s">
        <v>1572</v>
      </c>
      <c r="G1298" s="2">
        <v>30</v>
      </c>
      <c r="H1298" s="2">
        <v>62</v>
      </c>
      <c r="I1298" s="2">
        <v>8</v>
      </c>
      <c r="J1298" s="2" t="s">
        <v>1</v>
      </c>
      <c r="K1298" s="2">
        <v>1</v>
      </c>
      <c r="L1298" s="2">
        <v>22</v>
      </c>
      <c r="M1298" s="3" t="s">
        <v>13</v>
      </c>
      <c r="N1298" s="3" t="s">
        <v>13</v>
      </c>
      <c r="O1298" s="2" t="b">
        <v>1</v>
      </c>
      <c r="P1298" s="2" t="b">
        <v>1</v>
      </c>
      <c r="Q1298" s="2" t="s">
        <v>2</v>
      </c>
      <c r="R1298" s="2" t="s">
        <v>2</v>
      </c>
      <c r="S1298" s="44">
        <v>59</v>
      </c>
      <c r="T1298" s="44" t="s">
        <v>10</v>
      </c>
      <c r="U1298" s="20">
        <v>1.5</v>
      </c>
      <c r="V1298" s="11"/>
      <c r="W1298" s="2">
        <f t="shared" si="1307"/>
        <v>10</v>
      </c>
      <c r="X1298">
        <f t="shared" si="1308"/>
        <v>0</v>
      </c>
      <c r="Y1298">
        <f t="shared" si="1309"/>
        <v>5</v>
      </c>
      <c r="Z1298">
        <f t="shared" si="1310"/>
        <v>10</v>
      </c>
      <c r="AA1298" s="2">
        <f t="shared" si="1311"/>
        <v>75</v>
      </c>
      <c r="AB1298" s="2" t="str">
        <f t="shared" si="1312"/>
        <v>Under 1.5</v>
      </c>
      <c r="AC1298" s="6"/>
      <c r="AD1298" s="6" t="str">
        <f t="shared" si="1313"/>
        <v>Over 0.5</v>
      </c>
      <c r="AE1298" s="6" t="str">
        <f t="shared" si="1314"/>
        <v>?</v>
      </c>
      <c r="AF1298" s="6"/>
      <c r="AG1298">
        <f t="shared" si="1315"/>
        <v>6</v>
      </c>
      <c r="AH1298">
        <f t="shared" si="1316"/>
        <v>0</v>
      </c>
      <c r="AI1298">
        <f t="shared" si="1317"/>
        <v>2</v>
      </c>
      <c r="AJ1298">
        <f t="shared" si="1318"/>
        <v>0</v>
      </c>
      <c r="AK1298" s="2" t="str">
        <f t="shared" si="1319"/>
        <v>-</v>
      </c>
      <c r="AL1298" s="2" t="str">
        <f t="shared" si="1320"/>
        <v>-</v>
      </c>
    </row>
    <row r="1299" spans="2:38">
      <c r="B1299" t="s">
        <v>165</v>
      </c>
      <c r="C1299" s="10">
        <v>0.79166666666666663</v>
      </c>
      <c r="D1299" s="9" t="s">
        <v>284</v>
      </c>
      <c r="E1299" s="2" t="s">
        <v>0</v>
      </c>
      <c r="F1299" s="8" t="s">
        <v>1435</v>
      </c>
      <c r="G1299" s="2">
        <v>33</v>
      </c>
      <c r="H1299" s="2">
        <v>43</v>
      </c>
      <c r="I1299" s="2">
        <v>24</v>
      </c>
      <c r="J1299" s="2" t="s">
        <v>1</v>
      </c>
      <c r="K1299" s="2">
        <v>1</v>
      </c>
      <c r="L1299" s="2">
        <v>9</v>
      </c>
      <c r="M1299" s="3" t="s">
        <v>13</v>
      </c>
      <c r="N1299" s="3" t="s">
        <v>13</v>
      </c>
      <c r="O1299" s="2">
        <v>43</v>
      </c>
      <c r="P1299" s="2" t="b">
        <v>1</v>
      </c>
      <c r="Q1299" s="2" t="s">
        <v>2</v>
      </c>
      <c r="R1299" s="2" t="s">
        <v>2</v>
      </c>
      <c r="S1299" s="44">
        <v>47</v>
      </c>
      <c r="T1299" s="44" t="s">
        <v>12</v>
      </c>
      <c r="U1299" s="20">
        <v>1.8</v>
      </c>
      <c r="V1299" s="11"/>
      <c r="W1299" s="2">
        <f t="shared" si="1307"/>
        <v>0</v>
      </c>
      <c r="X1299">
        <f t="shared" si="1308"/>
        <v>5</v>
      </c>
      <c r="Y1299">
        <f t="shared" si="1309"/>
        <v>0</v>
      </c>
      <c r="Z1299">
        <f t="shared" si="1310"/>
        <v>0</v>
      </c>
      <c r="AA1299" s="2">
        <f t="shared" si="1311"/>
        <v>55</v>
      </c>
      <c r="AB1299" s="2" t="str">
        <f t="shared" si="1312"/>
        <v>Over 0.5</v>
      </c>
      <c r="AC1299" s="6"/>
      <c r="AD1299" s="6" t="str">
        <f t="shared" si="1313"/>
        <v>Over 0.5</v>
      </c>
      <c r="AE1299" s="6" t="str">
        <f t="shared" si="1314"/>
        <v>?</v>
      </c>
      <c r="AF1299" s="6"/>
      <c r="AG1299">
        <f t="shared" si="1315"/>
        <v>0</v>
      </c>
      <c r="AH1299">
        <f t="shared" si="1316"/>
        <v>0</v>
      </c>
      <c r="AI1299">
        <f t="shared" si="1317"/>
        <v>0</v>
      </c>
      <c r="AJ1299">
        <f t="shared" si="1318"/>
        <v>0</v>
      </c>
      <c r="AK1299" s="2" t="str">
        <f t="shared" si="1319"/>
        <v>-</v>
      </c>
      <c r="AL1299" s="2" t="str">
        <f t="shared" si="1320"/>
        <v>-</v>
      </c>
    </row>
    <row r="1300" spans="2:38">
      <c r="B1300" t="s">
        <v>27</v>
      </c>
      <c r="C1300" s="10">
        <v>0.79513888888888884</v>
      </c>
      <c r="D1300" s="9" t="s">
        <v>1006</v>
      </c>
      <c r="E1300" s="2" t="s">
        <v>0</v>
      </c>
      <c r="F1300" s="8" t="s">
        <v>485</v>
      </c>
      <c r="G1300" s="2">
        <v>11</v>
      </c>
      <c r="H1300" s="2">
        <v>61</v>
      </c>
      <c r="I1300" s="2">
        <v>27</v>
      </c>
      <c r="J1300" s="2" t="s">
        <v>1</v>
      </c>
      <c r="K1300" s="2" t="s">
        <v>1</v>
      </c>
      <c r="L1300" s="2">
        <v>16</v>
      </c>
      <c r="M1300" s="3" t="s">
        <v>13</v>
      </c>
      <c r="N1300" s="3" t="s">
        <v>13</v>
      </c>
      <c r="O1300" s="2" t="b">
        <v>1</v>
      </c>
      <c r="P1300" s="2" t="b">
        <v>1</v>
      </c>
      <c r="Q1300" s="2" t="b">
        <v>1</v>
      </c>
      <c r="R1300" s="2" t="s">
        <v>2</v>
      </c>
      <c r="S1300" s="44">
        <v>35</v>
      </c>
      <c r="T1300" s="44" t="s">
        <v>10</v>
      </c>
      <c r="U1300" s="20">
        <v>1.4</v>
      </c>
      <c r="V1300" s="11"/>
      <c r="W1300" s="2">
        <f t="shared" si="1307"/>
        <v>10</v>
      </c>
      <c r="X1300">
        <f t="shared" si="1308"/>
        <v>0</v>
      </c>
      <c r="Y1300">
        <f t="shared" si="1309"/>
        <v>0</v>
      </c>
      <c r="Z1300">
        <f t="shared" si="1310"/>
        <v>10</v>
      </c>
      <c r="AA1300" s="2">
        <f t="shared" si="1311"/>
        <v>70</v>
      </c>
      <c r="AB1300" s="2" t="str">
        <f t="shared" si="1312"/>
        <v>Under 1.5</v>
      </c>
      <c r="AC1300" s="6"/>
      <c r="AD1300" s="6" t="str">
        <f t="shared" si="1313"/>
        <v>Over 0.5</v>
      </c>
      <c r="AE1300" s="6" t="str">
        <f t="shared" si="1314"/>
        <v>?</v>
      </c>
      <c r="AF1300" s="6"/>
      <c r="AG1300">
        <f t="shared" si="1315"/>
        <v>6</v>
      </c>
      <c r="AH1300">
        <f t="shared" si="1316"/>
        <v>0</v>
      </c>
      <c r="AI1300">
        <f t="shared" si="1317"/>
        <v>0</v>
      </c>
      <c r="AJ1300">
        <f t="shared" si="1318"/>
        <v>0</v>
      </c>
      <c r="AK1300" s="2" t="str">
        <f t="shared" si="1319"/>
        <v>-</v>
      </c>
      <c r="AL1300" s="2" t="str">
        <f t="shared" si="1320"/>
        <v>-</v>
      </c>
    </row>
    <row r="1301" spans="2:38">
      <c r="B1301" t="s">
        <v>67</v>
      </c>
      <c r="C1301" s="10">
        <v>0.8125</v>
      </c>
      <c r="D1301" s="9" t="s">
        <v>283</v>
      </c>
      <c r="E1301" s="2" t="s">
        <v>0</v>
      </c>
      <c r="F1301" s="8" t="s">
        <v>201</v>
      </c>
      <c r="G1301" s="2">
        <v>27</v>
      </c>
      <c r="H1301" s="2">
        <v>57</v>
      </c>
      <c r="I1301" s="2">
        <v>16</v>
      </c>
      <c r="J1301" s="2" t="s">
        <v>1</v>
      </c>
      <c r="K1301" s="2">
        <v>1</v>
      </c>
      <c r="L1301" s="2">
        <v>11</v>
      </c>
      <c r="M1301" s="3" t="s">
        <v>13</v>
      </c>
      <c r="N1301" s="3" t="s">
        <v>13</v>
      </c>
      <c r="O1301" s="2" t="b">
        <v>1</v>
      </c>
      <c r="P1301" s="2" t="b">
        <v>1</v>
      </c>
      <c r="Q1301" s="2" t="s">
        <v>2</v>
      </c>
      <c r="R1301" s="2" t="s">
        <v>2</v>
      </c>
      <c r="S1301" s="44">
        <v>61</v>
      </c>
      <c r="T1301" s="44" t="s">
        <v>10</v>
      </c>
      <c r="U1301" s="20">
        <v>1.5</v>
      </c>
      <c r="V1301" s="11"/>
      <c r="W1301" s="2">
        <f t="shared" si="1307"/>
        <v>10</v>
      </c>
      <c r="X1301">
        <f t="shared" si="1308"/>
        <v>5</v>
      </c>
      <c r="Y1301">
        <f t="shared" si="1309"/>
        <v>10</v>
      </c>
      <c r="Z1301">
        <f t="shared" si="1310"/>
        <v>10</v>
      </c>
      <c r="AA1301" s="2">
        <f t="shared" si="1311"/>
        <v>85</v>
      </c>
      <c r="AB1301" s="2" t="str">
        <f t="shared" si="1312"/>
        <v>Under 1.5</v>
      </c>
      <c r="AC1301" s="6"/>
      <c r="AD1301" s="6" t="str">
        <f t="shared" si="1313"/>
        <v>Over 0.5</v>
      </c>
      <c r="AE1301" s="6" t="str">
        <f t="shared" si="1314"/>
        <v>?</v>
      </c>
      <c r="AF1301" s="6"/>
      <c r="AG1301">
        <f t="shared" si="1315"/>
        <v>6</v>
      </c>
      <c r="AH1301">
        <f t="shared" si="1316"/>
        <v>0</v>
      </c>
      <c r="AI1301">
        <f t="shared" si="1317"/>
        <v>2</v>
      </c>
      <c r="AJ1301">
        <f t="shared" si="1318"/>
        <v>0</v>
      </c>
      <c r="AK1301" s="2" t="str">
        <f t="shared" si="1319"/>
        <v>-</v>
      </c>
      <c r="AL1301" s="2" t="str">
        <f t="shared" si="1320"/>
        <v>-</v>
      </c>
    </row>
    <row r="1302" spans="2:38">
      <c r="B1302" t="s">
        <v>256</v>
      </c>
      <c r="C1302" s="10">
        <v>0.8125</v>
      </c>
      <c r="D1302" s="9" t="s">
        <v>958</v>
      </c>
      <c r="E1302" s="2" t="s">
        <v>0</v>
      </c>
      <c r="F1302" s="8" t="s">
        <v>296</v>
      </c>
      <c r="G1302" s="2">
        <v>35</v>
      </c>
      <c r="H1302" s="2">
        <v>44</v>
      </c>
      <c r="I1302" s="2">
        <v>21</v>
      </c>
      <c r="J1302" s="2" t="s">
        <v>1</v>
      </c>
      <c r="K1302" s="2">
        <v>1</v>
      </c>
      <c r="L1302" s="2">
        <v>14</v>
      </c>
      <c r="M1302" s="3" t="s">
        <v>13</v>
      </c>
      <c r="N1302" s="3" t="s">
        <v>13</v>
      </c>
      <c r="O1302" s="2">
        <v>44</v>
      </c>
      <c r="P1302" s="2" t="b">
        <v>1</v>
      </c>
      <c r="Q1302" s="2" t="s">
        <v>2</v>
      </c>
      <c r="R1302" s="2" t="s">
        <v>2</v>
      </c>
      <c r="S1302" s="44">
        <v>51</v>
      </c>
      <c r="T1302" s="44" t="s">
        <v>11</v>
      </c>
      <c r="U1302" s="20">
        <v>1.8</v>
      </c>
      <c r="V1302" s="11"/>
      <c r="W1302" s="2">
        <f t="shared" ref="W1302:W1332" si="1321">IF(H1302&gt;52,10,0)</f>
        <v>0</v>
      </c>
      <c r="X1302">
        <f t="shared" ref="X1302:X1332" si="1322">IF(L1302&gt;15,0,IF(L1302&lt;8,10,5))</f>
        <v>5</v>
      </c>
      <c r="Y1302">
        <f t="shared" ref="Y1302:Y1332" si="1323">IF(S1302&gt;60,10,IF(S1302&lt;49,0,5))</f>
        <v>5</v>
      </c>
      <c r="Z1302">
        <f t="shared" ref="Z1302:Z1332" si="1324">IF(T1302="Y",10,IF(T1302="C",5,0))</f>
        <v>5</v>
      </c>
      <c r="AA1302" s="2">
        <f t="shared" ref="AA1302:AA1332" si="1325">SUM(W1302:Z1302)+50</f>
        <v>65</v>
      </c>
      <c r="AB1302" s="2" t="str">
        <f t="shared" ref="AB1302:AB1332" si="1326">IF(AA1302&lt;56,"Over 0.5","Under 1.5")</f>
        <v>Under 1.5</v>
      </c>
      <c r="AC1302" s="6"/>
      <c r="AD1302" s="6" t="str">
        <f t="shared" ref="AD1302:AD1332" si="1327">IF(M1302="1-0","Under 1.5",IF(M1302="0-0","Under 1.5",IF(M1302="0-1","Under 1.5","Over 0.5")))</f>
        <v>Over 0.5</v>
      </c>
      <c r="AE1302" s="6" t="str">
        <f t="shared" ref="AE1302:AE1332" si="1328">IF(M1302="?",M1302,IF(AB1302=AD1302,"WON",IF(M1302="0-1","WON",IF(M1302="1-0","WON","LOST"))))</f>
        <v>?</v>
      </c>
      <c r="AF1302" s="6"/>
      <c r="AG1302">
        <f t="shared" ref="AG1302:AG1332" si="1329">IF(H1302&gt;52,6,IF(H1302=52,5,IF(H1302=51,4,IF(H1302=50,3,IF(H1302=49,2,IF(H1302=48,1,0))))))</f>
        <v>0</v>
      </c>
      <c r="AH1302">
        <f t="shared" ref="AH1302:AH1332" si="1330">IF(L1302&lt;8,2,0)</f>
        <v>0</v>
      </c>
      <c r="AI1302">
        <f t="shared" ref="AI1302:AI1332" si="1331">IF(S1302&gt;49,2,0)</f>
        <v>2</v>
      </c>
      <c r="AJ1302">
        <f t="shared" ref="AJ1302:AJ1332" si="1332">IF(SUM(AH1302:AI1302)=4,SUM(AG1302:AI1302),0)</f>
        <v>0</v>
      </c>
      <c r="AK1302" s="2" t="str">
        <f t="shared" ref="AK1302:AK1332" si="1333">IF(AJ1302=10,"A1",IF(AJ1302=9,"A2",IF(AJ1302=8,"A3",IF(AJ1302=7,"A4",IF(AJ1302=6,"A5","-")))))</f>
        <v>-</v>
      </c>
      <c r="AL1302" s="2" t="str">
        <f t="shared" ref="AL1302:AL1332" si="1334">IF(AND(L1302&lt;11,U1302&lt;1.75,AA1302&gt;65,OR((AND(S1302&gt;49,S1302&lt;61,T1302="Y")),(AND(S1302&lt;48,T1302="Y")),(AND(S1302&gt;60,T1302="N")),(AND(S1302&gt;60,T1302="Y")),(AND(S1302&gt;60,T1302="C")))),"Pick","-")</f>
        <v>-</v>
      </c>
    </row>
    <row r="1303" spans="2:38">
      <c r="B1303" t="s">
        <v>66</v>
      </c>
      <c r="C1303" s="10">
        <v>0.8125</v>
      </c>
      <c r="D1303" s="9" t="s">
        <v>234</v>
      </c>
      <c r="E1303" s="2" t="s">
        <v>0</v>
      </c>
      <c r="F1303" s="8" t="s">
        <v>837</v>
      </c>
      <c r="G1303" s="2">
        <v>14</v>
      </c>
      <c r="H1303" s="2">
        <v>50</v>
      </c>
      <c r="I1303" s="2">
        <v>36</v>
      </c>
      <c r="J1303" s="2" t="s">
        <v>1</v>
      </c>
      <c r="K1303" s="2">
        <v>2</v>
      </c>
      <c r="L1303" s="2">
        <v>22</v>
      </c>
      <c r="M1303" s="3" t="s">
        <v>13</v>
      </c>
      <c r="N1303" s="3" t="s">
        <v>13</v>
      </c>
      <c r="O1303" s="2">
        <v>50</v>
      </c>
      <c r="P1303" s="2" t="b">
        <v>1</v>
      </c>
      <c r="Q1303" s="2" t="s">
        <v>2</v>
      </c>
      <c r="R1303" s="2" t="s">
        <v>2</v>
      </c>
      <c r="S1303" s="44">
        <v>51</v>
      </c>
      <c r="T1303" s="44" t="s">
        <v>12</v>
      </c>
      <c r="U1303" s="20">
        <v>1.8</v>
      </c>
      <c r="V1303" s="11"/>
      <c r="W1303" s="2">
        <f t="shared" si="1321"/>
        <v>0</v>
      </c>
      <c r="X1303">
        <f t="shared" si="1322"/>
        <v>0</v>
      </c>
      <c r="Y1303">
        <f t="shared" si="1323"/>
        <v>5</v>
      </c>
      <c r="Z1303">
        <f t="shared" si="1324"/>
        <v>0</v>
      </c>
      <c r="AA1303" s="2">
        <f t="shared" si="1325"/>
        <v>55</v>
      </c>
      <c r="AB1303" s="2" t="str">
        <f t="shared" si="1326"/>
        <v>Over 0.5</v>
      </c>
      <c r="AC1303" s="6"/>
      <c r="AD1303" s="6" t="str">
        <f t="shared" si="1327"/>
        <v>Over 0.5</v>
      </c>
      <c r="AE1303" s="6" t="str">
        <f t="shared" si="1328"/>
        <v>?</v>
      </c>
      <c r="AF1303" s="6"/>
      <c r="AG1303">
        <f t="shared" si="1329"/>
        <v>3</v>
      </c>
      <c r="AH1303">
        <f t="shared" si="1330"/>
        <v>0</v>
      </c>
      <c r="AI1303">
        <f t="shared" si="1331"/>
        <v>2</v>
      </c>
      <c r="AJ1303">
        <f t="shared" si="1332"/>
        <v>0</v>
      </c>
      <c r="AK1303" s="2" t="str">
        <f t="shared" si="1333"/>
        <v>-</v>
      </c>
      <c r="AL1303" s="2" t="str">
        <f t="shared" si="1334"/>
        <v>-</v>
      </c>
    </row>
    <row r="1304" spans="2:38">
      <c r="B1304" t="s">
        <v>27</v>
      </c>
      <c r="C1304" s="10">
        <v>0.8125</v>
      </c>
      <c r="D1304" s="9" t="s">
        <v>146</v>
      </c>
      <c r="E1304" s="2" t="s">
        <v>0</v>
      </c>
      <c r="F1304" s="8" t="s">
        <v>1145</v>
      </c>
      <c r="G1304" s="2">
        <v>20</v>
      </c>
      <c r="H1304" s="2">
        <v>66</v>
      </c>
      <c r="I1304" s="2">
        <v>14</v>
      </c>
      <c r="J1304" s="2" t="s">
        <v>1</v>
      </c>
      <c r="K1304" s="2">
        <v>2</v>
      </c>
      <c r="L1304" s="2">
        <v>6</v>
      </c>
      <c r="M1304" s="3" t="s">
        <v>13</v>
      </c>
      <c r="N1304" s="3" t="s">
        <v>13</v>
      </c>
      <c r="O1304" s="2" t="b">
        <v>1</v>
      </c>
      <c r="P1304" s="2" t="b">
        <v>1</v>
      </c>
      <c r="Q1304" s="2" t="s">
        <v>2</v>
      </c>
      <c r="R1304" s="2" t="s">
        <v>2</v>
      </c>
      <c r="S1304" s="44">
        <v>48</v>
      </c>
      <c r="T1304" s="44" t="s">
        <v>10</v>
      </c>
      <c r="U1304" s="20">
        <v>1.4</v>
      </c>
      <c r="V1304" s="11"/>
      <c r="W1304" s="2">
        <f t="shared" si="1321"/>
        <v>10</v>
      </c>
      <c r="X1304">
        <f t="shared" si="1322"/>
        <v>10</v>
      </c>
      <c r="Y1304">
        <f t="shared" si="1323"/>
        <v>0</v>
      </c>
      <c r="Z1304">
        <f t="shared" si="1324"/>
        <v>10</v>
      </c>
      <c r="AA1304" s="2">
        <f t="shared" si="1325"/>
        <v>80</v>
      </c>
      <c r="AB1304" s="2" t="str">
        <f t="shared" si="1326"/>
        <v>Under 1.5</v>
      </c>
      <c r="AC1304" s="6"/>
      <c r="AD1304" s="6" t="str">
        <f t="shared" si="1327"/>
        <v>Over 0.5</v>
      </c>
      <c r="AE1304" s="6" t="str">
        <f t="shared" si="1328"/>
        <v>?</v>
      </c>
      <c r="AF1304" s="6"/>
      <c r="AG1304">
        <f t="shared" si="1329"/>
        <v>6</v>
      </c>
      <c r="AH1304">
        <f t="shared" si="1330"/>
        <v>2</v>
      </c>
      <c r="AI1304">
        <f t="shared" si="1331"/>
        <v>0</v>
      </c>
      <c r="AJ1304">
        <f t="shared" si="1332"/>
        <v>0</v>
      </c>
      <c r="AK1304" s="2" t="str">
        <f t="shared" si="1333"/>
        <v>-</v>
      </c>
      <c r="AL1304" s="2" t="str">
        <f t="shared" si="1334"/>
        <v>-</v>
      </c>
    </row>
    <row r="1305" spans="2:38">
      <c r="B1305" t="s">
        <v>54</v>
      </c>
      <c r="C1305" s="10">
        <v>0.8125</v>
      </c>
      <c r="D1305" s="9" t="s">
        <v>1573</v>
      </c>
      <c r="E1305" s="2" t="s">
        <v>0</v>
      </c>
      <c r="F1305" s="8" t="s">
        <v>266</v>
      </c>
      <c r="G1305" s="2">
        <v>28</v>
      </c>
      <c r="H1305" s="2">
        <v>49</v>
      </c>
      <c r="I1305" s="2">
        <v>23</v>
      </c>
      <c r="J1305" s="2" t="s">
        <v>1</v>
      </c>
      <c r="K1305" s="2">
        <v>1</v>
      </c>
      <c r="L1305" s="2">
        <v>5</v>
      </c>
      <c r="M1305" s="3" t="s">
        <v>13</v>
      </c>
      <c r="N1305" s="3" t="s">
        <v>13</v>
      </c>
      <c r="O1305" s="2">
        <v>49</v>
      </c>
      <c r="P1305" s="2" t="b">
        <v>1</v>
      </c>
      <c r="Q1305" s="2" t="s">
        <v>2</v>
      </c>
      <c r="R1305" s="2" t="s">
        <v>2</v>
      </c>
      <c r="S1305" s="44">
        <v>44</v>
      </c>
      <c r="T1305" s="44" t="s">
        <v>10</v>
      </c>
      <c r="U1305" s="20">
        <v>1.5</v>
      </c>
      <c r="V1305" s="11"/>
      <c r="W1305" s="2">
        <f t="shared" si="1321"/>
        <v>0</v>
      </c>
      <c r="X1305">
        <f t="shared" si="1322"/>
        <v>10</v>
      </c>
      <c r="Y1305">
        <f t="shared" si="1323"/>
        <v>0</v>
      </c>
      <c r="Z1305">
        <f t="shared" si="1324"/>
        <v>10</v>
      </c>
      <c r="AA1305" s="2">
        <f t="shared" si="1325"/>
        <v>70</v>
      </c>
      <c r="AB1305" s="2" t="str">
        <f t="shared" si="1326"/>
        <v>Under 1.5</v>
      </c>
      <c r="AC1305" s="6"/>
      <c r="AD1305" s="6" t="str">
        <f t="shared" si="1327"/>
        <v>Over 0.5</v>
      </c>
      <c r="AE1305" s="6" t="str">
        <f t="shared" si="1328"/>
        <v>?</v>
      </c>
      <c r="AF1305" s="6"/>
      <c r="AG1305">
        <f t="shared" si="1329"/>
        <v>2</v>
      </c>
      <c r="AH1305">
        <f t="shared" si="1330"/>
        <v>2</v>
      </c>
      <c r="AI1305">
        <f t="shared" si="1331"/>
        <v>0</v>
      </c>
      <c r="AJ1305">
        <f t="shared" si="1332"/>
        <v>0</v>
      </c>
      <c r="AK1305" s="2" t="str">
        <f t="shared" si="1333"/>
        <v>-</v>
      </c>
      <c r="AL1305" s="2" t="str">
        <f t="shared" si="1334"/>
        <v>Pick</v>
      </c>
    </row>
    <row r="1306" spans="2:38">
      <c r="B1306" t="s">
        <v>54</v>
      </c>
      <c r="C1306" s="10">
        <v>0.8125</v>
      </c>
      <c r="D1306" s="9" t="s">
        <v>279</v>
      </c>
      <c r="E1306" s="2" t="s">
        <v>0</v>
      </c>
      <c r="F1306" s="8" t="s">
        <v>70</v>
      </c>
      <c r="G1306" s="2">
        <v>19</v>
      </c>
      <c r="H1306" s="2">
        <v>58</v>
      </c>
      <c r="I1306" s="2">
        <v>22</v>
      </c>
      <c r="J1306" s="2" t="s">
        <v>1</v>
      </c>
      <c r="K1306" s="2">
        <v>2</v>
      </c>
      <c r="L1306" s="2">
        <v>3</v>
      </c>
      <c r="M1306" s="3" t="s">
        <v>13</v>
      </c>
      <c r="N1306" s="3" t="s">
        <v>13</v>
      </c>
      <c r="O1306" s="2" t="b">
        <v>1</v>
      </c>
      <c r="P1306" s="2" t="b">
        <v>1</v>
      </c>
      <c r="Q1306" s="2" t="s">
        <v>2</v>
      </c>
      <c r="R1306" s="2" t="s">
        <v>2</v>
      </c>
      <c r="S1306" s="44">
        <v>57</v>
      </c>
      <c r="T1306" s="44" t="s">
        <v>11</v>
      </c>
      <c r="U1306" s="20">
        <v>1.6</v>
      </c>
      <c r="V1306" s="11"/>
      <c r="W1306" s="2">
        <f t="shared" si="1321"/>
        <v>10</v>
      </c>
      <c r="X1306">
        <f t="shared" si="1322"/>
        <v>10</v>
      </c>
      <c r="Y1306">
        <f t="shared" si="1323"/>
        <v>5</v>
      </c>
      <c r="Z1306">
        <f t="shared" si="1324"/>
        <v>5</v>
      </c>
      <c r="AA1306" s="2">
        <f t="shared" si="1325"/>
        <v>80</v>
      </c>
      <c r="AB1306" s="2" t="str">
        <f t="shared" si="1326"/>
        <v>Under 1.5</v>
      </c>
      <c r="AC1306" s="6"/>
      <c r="AD1306" s="6" t="str">
        <f t="shared" si="1327"/>
        <v>Over 0.5</v>
      </c>
      <c r="AE1306" s="6" t="str">
        <f t="shared" si="1328"/>
        <v>?</v>
      </c>
      <c r="AF1306" s="6"/>
      <c r="AG1306">
        <f t="shared" si="1329"/>
        <v>6</v>
      </c>
      <c r="AH1306">
        <f t="shared" si="1330"/>
        <v>2</v>
      </c>
      <c r="AI1306">
        <f t="shared" si="1331"/>
        <v>2</v>
      </c>
      <c r="AJ1306">
        <f t="shared" si="1332"/>
        <v>10</v>
      </c>
      <c r="AK1306" s="2" t="str">
        <f t="shared" si="1333"/>
        <v>A1</v>
      </c>
      <c r="AL1306" s="2" t="str">
        <f t="shared" si="1334"/>
        <v>-</v>
      </c>
    </row>
    <row r="1307" spans="2:38">
      <c r="B1307" t="s">
        <v>54</v>
      </c>
      <c r="C1307" s="10">
        <v>0.8125</v>
      </c>
      <c r="D1307" s="9" t="s">
        <v>1574</v>
      </c>
      <c r="E1307" s="2" t="s">
        <v>0</v>
      </c>
      <c r="F1307" s="8" t="s">
        <v>1301</v>
      </c>
      <c r="G1307" s="2">
        <v>35</v>
      </c>
      <c r="H1307" s="2">
        <v>48</v>
      </c>
      <c r="I1307" s="2">
        <v>17</v>
      </c>
      <c r="J1307" s="2" t="s">
        <v>1</v>
      </c>
      <c r="K1307" s="2">
        <v>1</v>
      </c>
      <c r="L1307" s="2">
        <v>18</v>
      </c>
      <c r="M1307" s="3" t="s">
        <v>13</v>
      </c>
      <c r="N1307" s="3" t="s">
        <v>13</v>
      </c>
      <c r="O1307" s="2">
        <v>48</v>
      </c>
      <c r="P1307" s="2" t="b">
        <v>1</v>
      </c>
      <c r="Q1307" s="2" t="s">
        <v>2</v>
      </c>
      <c r="R1307" s="2" t="s">
        <v>2</v>
      </c>
      <c r="S1307" s="44">
        <v>47</v>
      </c>
      <c r="T1307" s="44" t="s">
        <v>11</v>
      </c>
      <c r="U1307" s="20">
        <v>2.0499999999999998</v>
      </c>
      <c r="V1307" s="11"/>
      <c r="W1307" s="2">
        <f t="shared" si="1321"/>
        <v>0</v>
      </c>
      <c r="X1307">
        <f t="shared" si="1322"/>
        <v>0</v>
      </c>
      <c r="Y1307">
        <f t="shared" si="1323"/>
        <v>0</v>
      </c>
      <c r="Z1307">
        <f t="shared" si="1324"/>
        <v>5</v>
      </c>
      <c r="AA1307" s="2">
        <f t="shared" si="1325"/>
        <v>55</v>
      </c>
      <c r="AB1307" s="2" t="str">
        <f t="shared" si="1326"/>
        <v>Over 0.5</v>
      </c>
      <c r="AC1307" s="6"/>
      <c r="AD1307" s="6" t="str">
        <f t="shared" si="1327"/>
        <v>Over 0.5</v>
      </c>
      <c r="AE1307" s="6" t="str">
        <f t="shared" si="1328"/>
        <v>?</v>
      </c>
      <c r="AF1307" s="6"/>
      <c r="AG1307">
        <f t="shared" si="1329"/>
        <v>1</v>
      </c>
      <c r="AH1307">
        <f t="shared" si="1330"/>
        <v>0</v>
      </c>
      <c r="AI1307">
        <f t="shared" si="1331"/>
        <v>0</v>
      </c>
      <c r="AJ1307">
        <f t="shared" si="1332"/>
        <v>0</v>
      </c>
      <c r="AK1307" s="2" t="str">
        <f t="shared" si="1333"/>
        <v>-</v>
      </c>
      <c r="AL1307" s="2" t="str">
        <f t="shared" si="1334"/>
        <v>-</v>
      </c>
    </row>
    <row r="1308" spans="2:38">
      <c r="B1308" t="s">
        <v>1446</v>
      </c>
      <c r="C1308" s="10">
        <v>0.8125</v>
      </c>
      <c r="D1308" s="9" t="s">
        <v>1598</v>
      </c>
      <c r="E1308" s="2" t="s">
        <v>0</v>
      </c>
      <c r="F1308" s="8" t="s">
        <v>1599</v>
      </c>
      <c r="G1308" s="2">
        <v>10</v>
      </c>
      <c r="H1308" s="2">
        <v>45</v>
      </c>
      <c r="I1308" s="2">
        <v>45</v>
      </c>
      <c r="J1308" s="2">
        <v>2</v>
      </c>
      <c r="K1308" s="2">
        <v>2</v>
      </c>
      <c r="L1308" s="2">
        <v>35</v>
      </c>
      <c r="M1308" s="3" t="s">
        <v>13</v>
      </c>
      <c r="N1308" s="3" t="s">
        <v>13</v>
      </c>
      <c r="O1308" s="2">
        <v>45</v>
      </c>
      <c r="P1308" s="2" t="b">
        <v>0</v>
      </c>
      <c r="Q1308" s="2" t="s">
        <v>2</v>
      </c>
      <c r="R1308" s="2" t="s">
        <v>2</v>
      </c>
      <c r="S1308" s="44">
        <v>46</v>
      </c>
      <c r="T1308" s="44" t="s">
        <v>12</v>
      </c>
      <c r="U1308" s="20">
        <v>2.2000000000000002</v>
      </c>
      <c r="V1308" s="11"/>
      <c r="W1308" s="2">
        <f t="shared" si="1321"/>
        <v>0</v>
      </c>
      <c r="X1308">
        <f t="shared" si="1322"/>
        <v>0</v>
      </c>
      <c r="Y1308">
        <f t="shared" si="1323"/>
        <v>0</v>
      </c>
      <c r="Z1308">
        <f t="shared" si="1324"/>
        <v>0</v>
      </c>
      <c r="AA1308" s="2">
        <f t="shared" si="1325"/>
        <v>50</v>
      </c>
      <c r="AB1308" s="2" t="str">
        <f t="shared" si="1326"/>
        <v>Over 0.5</v>
      </c>
      <c r="AC1308" s="6"/>
      <c r="AD1308" s="6" t="str">
        <f t="shared" si="1327"/>
        <v>Over 0.5</v>
      </c>
      <c r="AE1308" s="6" t="str">
        <f t="shared" si="1328"/>
        <v>?</v>
      </c>
      <c r="AF1308" s="6"/>
      <c r="AG1308">
        <f t="shared" si="1329"/>
        <v>0</v>
      </c>
      <c r="AH1308">
        <f t="shared" si="1330"/>
        <v>0</v>
      </c>
      <c r="AI1308">
        <f t="shared" si="1331"/>
        <v>0</v>
      </c>
      <c r="AJ1308">
        <f t="shared" si="1332"/>
        <v>0</v>
      </c>
      <c r="AK1308" s="2" t="str">
        <f t="shared" si="1333"/>
        <v>-</v>
      </c>
      <c r="AL1308" s="2" t="str">
        <f t="shared" si="1334"/>
        <v>-</v>
      </c>
    </row>
    <row r="1309" spans="2:38">
      <c r="B1309" t="s">
        <v>316</v>
      </c>
      <c r="C1309" s="10">
        <v>0.82291666666666663</v>
      </c>
      <c r="D1309" s="9" t="s">
        <v>1346</v>
      </c>
      <c r="E1309" s="2" t="s">
        <v>0</v>
      </c>
      <c r="F1309" s="8" t="s">
        <v>839</v>
      </c>
      <c r="G1309" s="2">
        <v>16</v>
      </c>
      <c r="H1309" s="2">
        <v>45</v>
      </c>
      <c r="I1309" s="2">
        <v>39</v>
      </c>
      <c r="J1309" s="2" t="s">
        <v>1</v>
      </c>
      <c r="K1309" s="2">
        <v>2</v>
      </c>
      <c r="L1309" s="2">
        <v>23</v>
      </c>
      <c r="M1309" s="3" t="s">
        <v>13</v>
      </c>
      <c r="N1309" s="3" t="s">
        <v>13</v>
      </c>
      <c r="O1309" s="2">
        <v>45</v>
      </c>
      <c r="P1309" s="2" t="b">
        <v>1</v>
      </c>
      <c r="Q1309" s="2" t="s">
        <v>2</v>
      </c>
      <c r="R1309" s="2" t="s">
        <v>2</v>
      </c>
      <c r="S1309" s="44">
        <v>58</v>
      </c>
      <c r="T1309" s="44" t="s">
        <v>10</v>
      </c>
      <c r="U1309" s="20">
        <v>1.6</v>
      </c>
      <c r="V1309" s="11"/>
      <c r="W1309" s="2">
        <f t="shared" si="1321"/>
        <v>0</v>
      </c>
      <c r="X1309">
        <f t="shared" si="1322"/>
        <v>0</v>
      </c>
      <c r="Y1309">
        <f t="shared" si="1323"/>
        <v>5</v>
      </c>
      <c r="Z1309">
        <f t="shared" si="1324"/>
        <v>10</v>
      </c>
      <c r="AA1309" s="2">
        <f t="shared" si="1325"/>
        <v>65</v>
      </c>
      <c r="AB1309" s="2" t="str">
        <f t="shared" si="1326"/>
        <v>Under 1.5</v>
      </c>
      <c r="AC1309" s="6"/>
      <c r="AD1309" s="6" t="str">
        <f t="shared" si="1327"/>
        <v>Over 0.5</v>
      </c>
      <c r="AE1309" s="6" t="str">
        <f t="shared" si="1328"/>
        <v>?</v>
      </c>
      <c r="AF1309" s="6"/>
      <c r="AG1309">
        <f t="shared" si="1329"/>
        <v>0</v>
      </c>
      <c r="AH1309">
        <f t="shared" si="1330"/>
        <v>0</v>
      </c>
      <c r="AI1309">
        <f t="shared" si="1331"/>
        <v>2</v>
      </c>
      <c r="AJ1309">
        <f t="shared" si="1332"/>
        <v>0</v>
      </c>
      <c r="AK1309" s="2" t="str">
        <f t="shared" si="1333"/>
        <v>-</v>
      </c>
      <c r="AL1309" s="2" t="str">
        <f t="shared" si="1334"/>
        <v>-</v>
      </c>
    </row>
    <row r="1310" spans="2:38">
      <c r="B1310" t="s">
        <v>258</v>
      </c>
      <c r="C1310" s="10">
        <v>0.83333333333333337</v>
      </c>
      <c r="D1310" s="9" t="s">
        <v>241</v>
      </c>
      <c r="E1310" s="2" t="s">
        <v>0</v>
      </c>
      <c r="F1310" s="8" t="s">
        <v>1097</v>
      </c>
      <c r="G1310" s="2">
        <v>20</v>
      </c>
      <c r="H1310" s="2">
        <v>62</v>
      </c>
      <c r="I1310" s="2">
        <v>17</v>
      </c>
      <c r="J1310" s="2" t="s">
        <v>1</v>
      </c>
      <c r="K1310" s="2">
        <v>1</v>
      </c>
      <c r="L1310" s="2">
        <v>3</v>
      </c>
      <c r="M1310" s="3" t="s">
        <v>13</v>
      </c>
      <c r="N1310" s="3" t="s">
        <v>13</v>
      </c>
      <c r="O1310" s="2" t="b">
        <v>1</v>
      </c>
      <c r="P1310" s="2" t="b">
        <v>1</v>
      </c>
      <c r="Q1310" s="2" t="s">
        <v>2</v>
      </c>
      <c r="R1310" s="2" t="s">
        <v>2</v>
      </c>
      <c r="S1310" s="44">
        <v>39</v>
      </c>
      <c r="T1310" s="44" t="s">
        <v>12</v>
      </c>
      <c r="U1310" s="20">
        <v>1.55</v>
      </c>
      <c r="V1310" s="11"/>
      <c r="W1310" s="2">
        <f t="shared" si="1321"/>
        <v>10</v>
      </c>
      <c r="X1310">
        <f t="shared" si="1322"/>
        <v>10</v>
      </c>
      <c r="Y1310">
        <f t="shared" si="1323"/>
        <v>0</v>
      </c>
      <c r="Z1310">
        <f t="shared" si="1324"/>
        <v>0</v>
      </c>
      <c r="AA1310" s="2">
        <f t="shared" si="1325"/>
        <v>70</v>
      </c>
      <c r="AB1310" s="2" t="str">
        <f t="shared" si="1326"/>
        <v>Under 1.5</v>
      </c>
      <c r="AC1310" s="6"/>
      <c r="AD1310" s="6" t="str">
        <f t="shared" si="1327"/>
        <v>Over 0.5</v>
      </c>
      <c r="AE1310" s="6" t="str">
        <f t="shared" si="1328"/>
        <v>?</v>
      </c>
      <c r="AF1310" s="6"/>
      <c r="AG1310">
        <f t="shared" si="1329"/>
        <v>6</v>
      </c>
      <c r="AH1310">
        <f t="shared" si="1330"/>
        <v>2</v>
      </c>
      <c r="AI1310">
        <f t="shared" si="1331"/>
        <v>0</v>
      </c>
      <c r="AJ1310">
        <f t="shared" si="1332"/>
        <v>0</v>
      </c>
      <c r="AK1310" s="2" t="str">
        <f t="shared" si="1333"/>
        <v>-</v>
      </c>
      <c r="AL1310" s="2" t="str">
        <f t="shared" si="1334"/>
        <v>-</v>
      </c>
    </row>
    <row r="1311" spans="2:38">
      <c r="B1311" t="s">
        <v>153</v>
      </c>
      <c r="C1311" s="10">
        <v>0.83333333333333337</v>
      </c>
      <c r="D1311" s="9" t="s">
        <v>1575</v>
      </c>
      <c r="E1311" s="2" t="s">
        <v>0</v>
      </c>
      <c r="F1311" s="8" t="s">
        <v>1576</v>
      </c>
      <c r="G1311" s="2">
        <v>13</v>
      </c>
      <c r="H1311" s="2">
        <v>43</v>
      </c>
      <c r="I1311" s="2">
        <v>45</v>
      </c>
      <c r="J1311" s="2">
        <v>2</v>
      </c>
      <c r="K1311" s="2">
        <v>2</v>
      </c>
      <c r="L1311" s="2">
        <v>32</v>
      </c>
      <c r="M1311" s="3" t="s">
        <v>13</v>
      </c>
      <c r="N1311" s="3" t="s">
        <v>13</v>
      </c>
      <c r="O1311" s="2">
        <v>43</v>
      </c>
      <c r="P1311" s="2" t="b">
        <v>0</v>
      </c>
      <c r="Q1311" s="2" t="s">
        <v>2</v>
      </c>
      <c r="R1311" s="2" t="s">
        <v>2</v>
      </c>
      <c r="S1311" s="44">
        <v>18</v>
      </c>
      <c r="T1311" s="44" t="s">
        <v>12</v>
      </c>
      <c r="U1311" s="20">
        <v>1.55</v>
      </c>
      <c r="V1311" s="11"/>
      <c r="W1311" s="2">
        <f t="shared" si="1321"/>
        <v>0</v>
      </c>
      <c r="X1311">
        <f t="shared" si="1322"/>
        <v>0</v>
      </c>
      <c r="Y1311">
        <f t="shared" si="1323"/>
        <v>0</v>
      </c>
      <c r="Z1311">
        <f t="shared" si="1324"/>
        <v>0</v>
      </c>
      <c r="AA1311" s="2">
        <f t="shared" si="1325"/>
        <v>50</v>
      </c>
      <c r="AB1311" s="2" t="str">
        <f t="shared" si="1326"/>
        <v>Over 0.5</v>
      </c>
      <c r="AC1311" s="6"/>
      <c r="AD1311" s="6" t="str">
        <f t="shared" si="1327"/>
        <v>Over 0.5</v>
      </c>
      <c r="AE1311" s="6" t="str">
        <f t="shared" si="1328"/>
        <v>?</v>
      </c>
      <c r="AF1311" s="6"/>
      <c r="AG1311">
        <f t="shared" si="1329"/>
        <v>0</v>
      </c>
      <c r="AH1311">
        <f t="shared" si="1330"/>
        <v>0</v>
      </c>
      <c r="AI1311">
        <f t="shared" si="1331"/>
        <v>0</v>
      </c>
      <c r="AJ1311">
        <f t="shared" si="1332"/>
        <v>0</v>
      </c>
      <c r="AK1311" s="2" t="str">
        <f t="shared" si="1333"/>
        <v>-</v>
      </c>
      <c r="AL1311" s="2" t="str">
        <f t="shared" si="1334"/>
        <v>-</v>
      </c>
    </row>
    <row r="1312" spans="2:38">
      <c r="B1312" t="s">
        <v>165</v>
      </c>
      <c r="C1312" s="10">
        <v>0.83333333333333337</v>
      </c>
      <c r="D1312" s="9" t="s">
        <v>1148</v>
      </c>
      <c r="E1312" s="2" t="s">
        <v>0</v>
      </c>
      <c r="F1312" s="8" t="s">
        <v>204</v>
      </c>
      <c r="G1312" s="2">
        <v>34</v>
      </c>
      <c r="H1312" s="2">
        <v>50</v>
      </c>
      <c r="I1312" s="2">
        <v>15</v>
      </c>
      <c r="J1312" s="2" t="s">
        <v>1</v>
      </c>
      <c r="K1312" s="2">
        <v>1</v>
      </c>
      <c r="L1312" s="2">
        <v>19</v>
      </c>
      <c r="M1312" s="3" t="s">
        <v>13</v>
      </c>
      <c r="N1312" s="3" t="s">
        <v>13</v>
      </c>
      <c r="O1312" s="2">
        <v>50</v>
      </c>
      <c r="P1312" s="2" t="b">
        <v>1</v>
      </c>
      <c r="Q1312" s="2" t="s">
        <v>2</v>
      </c>
      <c r="R1312" s="2" t="s">
        <v>2</v>
      </c>
      <c r="S1312" s="44">
        <v>52</v>
      </c>
      <c r="T1312" s="44" t="s">
        <v>12</v>
      </c>
      <c r="U1312" s="20">
        <v>1.8</v>
      </c>
      <c r="V1312" s="11"/>
      <c r="W1312" s="2">
        <f t="shared" si="1321"/>
        <v>0</v>
      </c>
      <c r="X1312">
        <f t="shared" si="1322"/>
        <v>0</v>
      </c>
      <c r="Y1312">
        <f t="shared" si="1323"/>
        <v>5</v>
      </c>
      <c r="Z1312">
        <f t="shared" si="1324"/>
        <v>0</v>
      </c>
      <c r="AA1312" s="2">
        <f t="shared" si="1325"/>
        <v>55</v>
      </c>
      <c r="AB1312" s="2" t="str">
        <f t="shared" si="1326"/>
        <v>Over 0.5</v>
      </c>
      <c r="AC1312" s="6"/>
      <c r="AD1312" s="6" t="str">
        <f t="shared" si="1327"/>
        <v>Over 0.5</v>
      </c>
      <c r="AE1312" s="6" t="str">
        <f t="shared" si="1328"/>
        <v>?</v>
      </c>
      <c r="AF1312" s="6"/>
      <c r="AG1312">
        <f t="shared" si="1329"/>
        <v>3</v>
      </c>
      <c r="AH1312">
        <f t="shared" si="1330"/>
        <v>0</v>
      </c>
      <c r="AI1312">
        <f t="shared" si="1331"/>
        <v>2</v>
      </c>
      <c r="AJ1312">
        <f t="shared" si="1332"/>
        <v>0</v>
      </c>
      <c r="AK1312" s="2" t="str">
        <f t="shared" si="1333"/>
        <v>-</v>
      </c>
      <c r="AL1312" s="2" t="str">
        <f t="shared" si="1334"/>
        <v>-</v>
      </c>
    </row>
    <row r="1313" spans="2:38">
      <c r="B1313" t="s">
        <v>1446</v>
      </c>
      <c r="C1313" s="10">
        <v>0.83333333333333337</v>
      </c>
      <c r="D1313" s="9" t="s">
        <v>1600</v>
      </c>
      <c r="E1313" s="2" t="s">
        <v>0</v>
      </c>
      <c r="F1313" s="8" t="s">
        <v>1601</v>
      </c>
      <c r="G1313" s="2">
        <v>10</v>
      </c>
      <c r="H1313" s="2">
        <v>45</v>
      </c>
      <c r="I1313" s="2">
        <v>45</v>
      </c>
      <c r="J1313" s="2">
        <v>2</v>
      </c>
      <c r="K1313" s="2" t="s">
        <v>1</v>
      </c>
      <c r="L1313" s="2">
        <v>35</v>
      </c>
      <c r="M1313" s="3" t="s">
        <v>13</v>
      </c>
      <c r="N1313" s="3" t="s">
        <v>13</v>
      </c>
      <c r="O1313" s="2">
        <v>45</v>
      </c>
      <c r="P1313" s="2" t="b">
        <v>0</v>
      </c>
      <c r="Q1313" s="2" t="b">
        <v>1</v>
      </c>
      <c r="R1313" s="2" t="s">
        <v>2</v>
      </c>
      <c r="S1313" s="44">
        <v>76</v>
      </c>
      <c r="T1313" s="44"/>
      <c r="U1313" s="20">
        <v>1.5</v>
      </c>
      <c r="V1313" s="11"/>
      <c r="W1313" s="2">
        <f t="shared" si="1321"/>
        <v>0</v>
      </c>
      <c r="X1313">
        <f t="shared" si="1322"/>
        <v>0</v>
      </c>
      <c r="Y1313">
        <f t="shared" si="1323"/>
        <v>10</v>
      </c>
      <c r="Z1313">
        <f t="shared" si="1324"/>
        <v>0</v>
      </c>
      <c r="AA1313" s="2">
        <f t="shared" si="1325"/>
        <v>60</v>
      </c>
      <c r="AB1313" s="2" t="str">
        <f t="shared" si="1326"/>
        <v>Under 1.5</v>
      </c>
      <c r="AC1313" s="6"/>
      <c r="AD1313" s="6" t="str">
        <f t="shared" si="1327"/>
        <v>Over 0.5</v>
      </c>
      <c r="AE1313" s="6" t="str">
        <f t="shared" si="1328"/>
        <v>?</v>
      </c>
      <c r="AF1313" s="6"/>
      <c r="AG1313">
        <f t="shared" si="1329"/>
        <v>0</v>
      </c>
      <c r="AH1313">
        <f t="shared" si="1330"/>
        <v>0</v>
      </c>
      <c r="AI1313">
        <f t="shared" si="1331"/>
        <v>2</v>
      </c>
      <c r="AJ1313">
        <f t="shared" si="1332"/>
        <v>0</v>
      </c>
      <c r="AK1313" s="2" t="str">
        <f t="shared" si="1333"/>
        <v>-</v>
      </c>
      <c r="AL1313" s="2" t="str">
        <f t="shared" si="1334"/>
        <v>-</v>
      </c>
    </row>
    <row r="1314" spans="2:38">
      <c r="B1314" t="s">
        <v>152</v>
      </c>
      <c r="C1314" s="10">
        <v>0.85416666666666663</v>
      </c>
      <c r="D1314" s="9" t="s">
        <v>1438</v>
      </c>
      <c r="E1314" s="2" t="s">
        <v>0</v>
      </c>
      <c r="F1314" s="8" t="s">
        <v>856</v>
      </c>
      <c r="G1314" s="2">
        <v>31</v>
      </c>
      <c r="H1314" s="2">
        <v>44</v>
      </c>
      <c r="I1314" s="2">
        <v>25</v>
      </c>
      <c r="J1314" s="2" t="s">
        <v>1</v>
      </c>
      <c r="K1314" s="2">
        <v>1</v>
      </c>
      <c r="L1314" s="2">
        <v>6</v>
      </c>
      <c r="M1314" s="3" t="s">
        <v>13</v>
      </c>
      <c r="N1314" s="3" t="s">
        <v>13</v>
      </c>
      <c r="O1314" s="2">
        <v>44</v>
      </c>
      <c r="P1314" s="2" t="b">
        <v>1</v>
      </c>
      <c r="Q1314" s="2" t="s">
        <v>2</v>
      </c>
      <c r="R1314" s="2" t="s">
        <v>2</v>
      </c>
      <c r="S1314" s="44">
        <v>60</v>
      </c>
      <c r="T1314" s="44" t="s">
        <v>10</v>
      </c>
      <c r="U1314" s="20">
        <v>1.5</v>
      </c>
      <c r="V1314" s="11"/>
      <c r="W1314" s="2">
        <f t="shared" si="1321"/>
        <v>0</v>
      </c>
      <c r="X1314">
        <f t="shared" si="1322"/>
        <v>10</v>
      </c>
      <c r="Y1314">
        <f t="shared" si="1323"/>
        <v>5</v>
      </c>
      <c r="Z1314">
        <f t="shared" si="1324"/>
        <v>10</v>
      </c>
      <c r="AA1314" s="2">
        <f t="shared" si="1325"/>
        <v>75</v>
      </c>
      <c r="AB1314" s="2" t="str">
        <f t="shared" si="1326"/>
        <v>Under 1.5</v>
      </c>
      <c r="AC1314" s="6"/>
      <c r="AD1314" s="6" t="str">
        <f t="shared" si="1327"/>
        <v>Over 0.5</v>
      </c>
      <c r="AE1314" s="6" t="str">
        <f t="shared" si="1328"/>
        <v>?</v>
      </c>
      <c r="AF1314" s="6"/>
      <c r="AG1314">
        <f t="shared" si="1329"/>
        <v>0</v>
      </c>
      <c r="AH1314">
        <f t="shared" si="1330"/>
        <v>2</v>
      </c>
      <c r="AI1314">
        <f t="shared" si="1331"/>
        <v>2</v>
      </c>
      <c r="AJ1314">
        <f t="shared" si="1332"/>
        <v>4</v>
      </c>
      <c r="AK1314" s="2" t="str">
        <f t="shared" si="1333"/>
        <v>-</v>
      </c>
      <c r="AL1314" s="2" t="str">
        <f t="shared" si="1334"/>
        <v>Pick</v>
      </c>
    </row>
    <row r="1315" spans="2:38">
      <c r="B1315" t="s">
        <v>152</v>
      </c>
      <c r="C1315" s="10">
        <v>0.85416666666666663</v>
      </c>
      <c r="D1315" s="9" t="s">
        <v>1152</v>
      </c>
      <c r="E1315" s="2" t="s">
        <v>0</v>
      </c>
      <c r="F1315" s="8" t="s">
        <v>1010</v>
      </c>
      <c r="G1315" s="2">
        <v>12</v>
      </c>
      <c r="H1315" s="2">
        <v>63</v>
      </c>
      <c r="I1315" s="2">
        <v>25</v>
      </c>
      <c r="J1315" s="2" t="s">
        <v>1</v>
      </c>
      <c r="K1315" s="2" t="s">
        <v>1</v>
      </c>
      <c r="L1315" s="2">
        <v>13</v>
      </c>
      <c r="M1315" s="3" t="s">
        <v>13</v>
      </c>
      <c r="N1315" s="3" t="s">
        <v>13</v>
      </c>
      <c r="O1315" s="2" t="b">
        <v>1</v>
      </c>
      <c r="P1315" s="2" t="b">
        <v>1</v>
      </c>
      <c r="Q1315" s="2" t="b">
        <v>1</v>
      </c>
      <c r="R1315" s="2" t="s">
        <v>2</v>
      </c>
      <c r="S1315" s="44">
        <v>54</v>
      </c>
      <c r="T1315" s="44" t="s">
        <v>10</v>
      </c>
      <c r="U1315" s="20">
        <v>1.5</v>
      </c>
      <c r="V1315" s="11"/>
      <c r="W1315" s="2">
        <f t="shared" si="1321"/>
        <v>10</v>
      </c>
      <c r="X1315">
        <f t="shared" si="1322"/>
        <v>5</v>
      </c>
      <c r="Y1315">
        <f t="shared" si="1323"/>
        <v>5</v>
      </c>
      <c r="Z1315">
        <f t="shared" si="1324"/>
        <v>10</v>
      </c>
      <c r="AA1315" s="2">
        <f t="shared" si="1325"/>
        <v>80</v>
      </c>
      <c r="AB1315" s="2" t="str">
        <f t="shared" si="1326"/>
        <v>Under 1.5</v>
      </c>
      <c r="AC1315" s="6"/>
      <c r="AD1315" s="6" t="str">
        <f t="shared" si="1327"/>
        <v>Over 0.5</v>
      </c>
      <c r="AE1315" s="6" t="str">
        <f t="shared" si="1328"/>
        <v>?</v>
      </c>
      <c r="AF1315" s="6"/>
      <c r="AG1315">
        <f t="shared" si="1329"/>
        <v>6</v>
      </c>
      <c r="AH1315">
        <f t="shared" si="1330"/>
        <v>0</v>
      </c>
      <c r="AI1315">
        <f t="shared" si="1331"/>
        <v>2</v>
      </c>
      <c r="AJ1315">
        <f t="shared" si="1332"/>
        <v>0</v>
      </c>
      <c r="AK1315" s="2" t="str">
        <f t="shared" si="1333"/>
        <v>-</v>
      </c>
      <c r="AL1315" s="2" t="str">
        <f t="shared" si="1334"/>
        <v>-</v>
      </c>
    </row>
    <row r="1316" spans="2:38">
      <c r="B1316" t="s">
        <v>152</v>
      </c>
      <c r="C1316" s="10">
        <v>0.85416666666666663</v>
      </c>
      <c r="D1316" s="9" t="s">
        <v>1154</v>
      </c>
      <c r="E1316" s="2" t="s">
        <v>0</v>
      </c>
      <c r="F1316" s="8" t="s">
        <v>727</v>
      </c>
      <c r="G1316" s="2">
        <v>31</v>
      </c>
      <c r="H1316" s="2">
        <v>49</v>
      </c>
      <c r="I1316" s="2">
        <v>19</v>
      </c>
      <c r="J1316" s="2" t="s">
        <v>1</v>
      </c>
      <c r="K1316" s="2">
        <v>1</v>
      </c>
      <c r="L1316" s="2">
        <v>12</v>
      </c>
      <c r="M1316" s="3" t="s">
        <v>13</v>
      </c>
      <c r="N1316" s="3" t="s">
        <v>13</v>
      </c>
      <c r="O1316" s="2">
        <v>49</v>
      </c>
      <c r="P1316" s="2" t="b">
        <v>1</v>
      </c>
      <c r="Q1316" s="2" t="s">
        <v>2</v>
      </c>
      <c r="R1316" s="2" t="s">
        <v>2</v>
      </c>
      <c r="S1316" s="44">
        <v>57</v>
      </c>
      <c r="T1316" s="44" t="s">
        <v>10</v>
      </c>
      <c r="U1316" s="20">
        <v>1.6</v>
      </c>
      <c r="V1316" s="11"/>
      <c r="W1316" s="2">
        <f t="shared" si="1321"/>
        <v>0</v>
      </c>
      <c r="X1316">
        <f t="shared" si="1322"/>
        <v>5</v>
      </c>
      <c r="Y1316">
        <f t="shared" si="1323"/>
        <v>5</v>
      </c>
      <c r="Z1316">
        <f t="shared" si="1324"/>
        <v>10</v>
      </c>
      <c r="AA1316" s="2">
        <f t="shared" si="1325"/>
        <v>70</v>
      </c>
      <c r="AB1316" s="2" t="str">
        <f t="shared" si="1326"/>
        <v>Under 1.5</v>
      </c>
      <c r="AC1316" s="6"/>
      <c r="AD1316" s="6" t="str">
        <f t="shared" si="1327"/>
        <v>Over 0.5</v>
      </c>
      <c r="AE1316" s="6" t="str">
        <f t="shared" si="1328"/>
        <v>?</v>
      </c>
      <c r="AF1316" s="6"/>
      <c r="AG1316">
        <f t="shared" si="1329"/>
        <v>2</v>
      </c>
      <c r="AH1316">
        <f t="shared" si="1330"/>
        <v>0</v>
      </c>
      <c r="AI1316">
        <f t="shared" si="1331"/>
        <v>2</v>
      </c>
      <c r="AJ1316">
        <f t="shared" si="1332"/>
        <v>0</v>
      </c>
      <c r="AK1316" s="2" t="str">
        <f t="shared" si="1333"/>
        <v>-</v>
      </c>
      <c r="AL1316" s="2" t="str">
        <f t="shared" si="1334"/>
        <v>-</v>
      </c>
    </row>
    <row r="1317" spans="2:38">
      <c r="B1317" t="s">
        <v>1359</v>
      </c>
      <c r="C1317" s="10">
        <v>0.85416666666666663</v>
      </c>
      <c r="D1317" s="9" t="s">
        <v>1586</v>
      </c>
      <c r="E1317" s="2" t="s">
        <v>0</v>
      </c>
      <c r="F1317" s="8" t="s">
        <v>1602</v>
      </c>
      <c r="G1317" s="2">
        <v>10</v>
      </c>
      <c r="H1317" s="2">
        <v>81</v>
      </c>
      <c r="I1317" s="2">
        <v>9</v>
      </c>
      <c r="J1317" s="2" t="s">
        <v>1</v>
      </c>
      <c r="K1317" s="2" t="s">
        <v>1</v>
      </c>
      <c r="L1317" s="2">
        <v>1</v>
      </c>
      <c r="M1317" s="3" t="s">
        <v>13</v>
      </c>
      <c r="N1317" s="3" t="s">
        <v>13</v>
      </c>
      <c r="O1317" s="2" t="b">
        <v>1</v>
      </c>
      <c r="P1317" s="2" t="b">
        <v>1</v>
      </c>
      <c r="Q1317" s="2" t="b">
        <v>1</v>
      </c>
      <c r="R1317" s="2" t="s">
        <v>2</v>
      </c>
      <c r="S1317" s="44">
        <v>49</v>
      </c>
      <c r="T1317" s="44" t="s">
        <v>12</v>
      </c>
      <c r="U1317" s="20">
        <v>1.55</v>
      </c>
      <c r="V1317" s="11"/>
      <c r="W1317" s="2">
        <f t="shared" si="1321"/>
        <v>10</v>
      </c>
      <c r="X1317">
        <f t="shared" si="1322"/>
        <v>10</v>
      </c>
      <c r="Y1317">
        <f t="shared" si="1323"/>
        <v>5</v>
      </c>
      <c r="Z1317">
        <f t="shared" si="1324"/>
        <v>0</v>
      </c>
      <c r="AA1317" s="2">
        <f t="shared" si="1325"/>
        <v>75</v>
      </c>
      <c r="AB1317" s="2" t="str">
        <f t="shared" si="1326"/>
        <v>Under 1.5</v>
      </c>
      <c r="AC1317" s="6"/>
      <c r="AD1317" s="6" t="str">
        <f t="shared" si="1327"/>
        <v>Over 0.5</v>
      </c>
      <c r="AE1317" s="6" t="str">
        <f t="shared" si="1328"/>
        <v>?</v>
      </c>
      <c r="AF1317" s="6"/>
      <c r="AG1317">
        <f t="shared" si="1329"/>
        <v>6</v>
      </c>
      <c r="AH1317">
        <f t="shared" si="1330"/>
        <v>2</v>
      </c>
      <c r="AI1317">
        <f t="shared" si="1331"/>
        <v>0</v>
      </c>
      <c r="AJ1317">
        <f t="shared" si="1332"/>
        <v>0</v>
      </c>
      <c r="AK1317" s="2" t="str">
        <f t="shared" si="1333"/>
        <v>-</v>
      </c>
      <c r="AL1317" s="2" t="str">
        <f t="shared" si="1334"/>
        <v>-</v>
      </c>
    </row>
    <row r="1318" spans="2:38">
      <c r="B1318" t="s">
        <v>1359</v>
      </c>
      <c r="C1318" s="10">
        <v>0.85416666666666663</v>
      </c>
      <c r="D1318" s="9" t="s">
        <v>1603</v>
      </c>
      <c r="E1318" s="2" t="s">
        <v>0</v>
      </c>
      <c r="F1318" s="8" t="s">
        <v>1604</v>
      </c>
      <c r="G1318" s="2">
        <v>10</v>
      </c>
      <c r="H1318" s="2">
        <v>45</v>
      </c>
      <c r="I1318" s="2">
        <v>45</v>
      </c>
      <c r="J1318" s="2">
        <v>2</v>
      </c>
      <c r="K1318" s="2">
        <v>2</v>
      </c>
      <c r="L1318" s="2">
        <v>35</v>
      </c>
      <c r="M1318" s="3" t="s">
        <v>13</v>
      </c>
      <c r="N1318" s="3" t="s">
        <v>13</v>
      </c>
      <c r="O1318" s="2">
        <v>45</v>
      </c>
      <c r="P1318" s="2" t="b">
        <v>0</v>
      </c>
      <c r="Q1318" s="2" t="s">
        <v>2</v>
      </c>
      <c r="R1318" s="2" t="s">
        <v>2</v>
      </c>
      <c r="S1318" s="44">
        <v>80</v>
      </c>
      <c r="T1318" s="44" t="s">
        <v>10</v>
      </c>
      <c r="U1318" s="20">
        <v>1.55</v>
      </c>
      <c r="V1318" s="11"/>
      <c r="W1318" s="2">
        <f t="shared" si="1321"/>
        <v>0</v>
      </c>
      <c r="X1318">
        <f t="shared" si="1322"/>
        <v>0</v>
      </c>
      <c r="Y1318">
        <f t="shared" si="1323"/>
        <v>10</v>
      </c>
      <c r="Z1318">
        <f t="shared" si="1324"/>
        <v>10</v>
      </c>
      <c r="AA1318" s="2">
        <f t="shared" si="1325"/>
        <v>70</v>
      </c>
      <c r="AB1318" s="2" t="str">
        <f t="shared" si="1326"/>
        <v>Under 1.5</v>
      </c>
      <c r="AC1318" s="6"/>
      <c r="AD1318" s="6" t="str">
        <f t="shared" si="1327"/>
        <v>Over 0.5</v>
      </c>
      <c r="AE1318" s="6" t="str">
        <f t="shared" si="1328"/>
        <v>?</v>
      </c>
      <c r="AF1318" s="6"/>
      <c r="AG1318">
        <f t="shared" si="1329"/>
        <v>0</v>
      </c>
      <c r="AH1318">
        <f t="shared" si="1330"/>
        <v>0</v>
      </c>
      <c r="AI1318">
        <f t="shared" si="1331"/>
        <v>2</v>
      </c>
      <c r="AJ1318">
        <f t="shared" si="1332"/>
        <v>0</v>
      </c>
      <c r="AK1318" s="2" t="str">
        <f t="shared" si="1333"/>
        <v>-</v>
      </c>
      <c r="AL1318" s="2" t="str">
        <f t="shared" si="1334"/>
        <v>-</v>
      </c>
    </row>
    <row r="1319" spans="2:38">
      <c r="B1319" t="s">
        <v>260</v>
      </c>
      <c r="C1319" s="10">
        <v>0.875</v>
      </c>
      <c r="D1319" s="9" t="s">
        <v>1354</v>
      </c>
      <c r="E1319" s="2" t="s">
        <v>0</v>
      </c>
      <c r="F1319" s="8" t="s">
        <v>420</v>
      </c>
      <c r="G1319" s="2">
        <v>27</v>
      </c>
      <c r="H1319" s="2">
        <v>50</v>
      </c>
      <c r="I1319" s="2">
        <v>23</v>
      </c>
      <c r="J1319" s="2" t="s">
        <v>1</v>
      </c>
      <c r="K1319" s="2" t="s">
        <v>1</v>
      </c>
      <c r="L1319" s="2">
        <v>4</v>
      </c>
      <c r="M1319" s="3" t="s">
        <v>13</v>
      </c>
      <c r="N1319" s="3" t="s">
        <v>13</v>
      </c>
      <c r="O1319" s="2">
        <v>50</v>
      </c>
      <c r="P1319" s="2" t="b">
        <v>1</v>
      </c>
      <c r="Q1319" s="2" t="b">
        <v>1</v>
      </c>
      <c r="R1319" s="2" t="s">
        <v>2</v>
      </c>
      <c r="S1319" s="44">
        <v>41</v>
      </c>
      <c r="T1319" s="44" t="s">
        <v>12</v>
      </c>
      <c r="U1319" s="20">
        <v>1.55</v>
      </c>
      <c r="V1319" s="11"/>
      <c r="W1319" s="2">
        <f t="shared" si="1321"/>
        <v>0</v>
      </c>
      <c r="X1319">
        <f t="shared" si="1322"/>
        <v>10</v>
      </c>
      <c r="Y1319">
        <f t="shared" si="1323"/>
        <v>0</v>
      </c>
      <c r="Z1319">
        <f t="shared" si="1324"/>
        <v>0</v>
      </c>
      <c r="AA1319" s="2">
        <f t="shared" si="1325"/>
        <v>60</v>
      </c>
      <c r="AB1319" s="2" t="str">
        <f t="shared" si="1326"/>
        <v>Under 1.5</v>
      </c>
      <c r="AC1319" s="6"/>
      <c r="AD1319" s="6" t="str">
        <f t="shared" si="1327"/>
        <v>Over 0.5</v>
      </c>
      <c r="AE1319" s="6" t="str">
        <f t="shared" si="1328"/>
        <v>?</v>
      </c>
      <c r="AF1319" s="6"/>
      <c r="AG1319">
        <f t="shared" si="1329"/>
        <v>3</v>
      </c>
      <c r="AH1319">
        <f t="shared" si="1330"/>
        <v>2</v>
      </c>
      <c r="AI1319">
        <f t="shared" si="1331"/>
        <v>0</v>
      </c>
      <c r="AJ1319">
        <f t="shared" si="1332"/>
        <v>0</v>
      </c>
      <c r="AK1319" s="2" t="str">
        <f t="shared" si="1333"/>
        <v>-</v>
      </c>
      <c r="AL1319" s="2" t="str">
        <f t="shared" si="1334"/>
        <v>-</v>
      </c>
    </row>
    <row r="1320" spans="2:38">
      <c r="B1320" t="s">
        <v>154</v>
      </c>
      <c r="C1320" s="10">
        <v>0.88541666666666663</v>
      </c>
      <c r="D1320" s="9" t="s">
        <v>866</v>
      </c>
      <c r="E1320" s="2" t="s">
        <v>0</v>
      </c>
      <c r="F1320" s="8" t="s">
        <v>222</v>
      </c>
      <c r="G1320" s="2">
        <v>32</v>
      </c>
      <c r="H1320" s="2">
        <v>49</v>
      </c>
      <c r="I1320" s="2">
        <v>19</v>
      </c>
      <c r="J1320" s="2" t="s">
        <v>1</v>
      </c>
      <c r="K1320" s="2">
        <v>1</v>
      </c>
      <c r="L1320" s="2">
        <v>13</v>
      </c>
      <c r="M1320" s="3" t="s">
        <v>13</v>
      </c>
      <c r="N1320" s="3" t="s">
        <v>13</v>
      </c>
      <c r="O1320" s="2">
        <v>49</v>
      </c>
      <c r="P1320" s="2" t="b">
        <v>1</v>
      </c>
      <c r="Q1320" s="2" t="s">
        <v>2</v>
      </c>
      <c r="R1320" s="2" t="s">
        <v>2</v>
      </c>
      <c r="S1320" s="44">
        <v>45</v>
      </c>
      <c r="T1320" s="44" t="s">
        <v>10</v>
      </c>
      <c r="U1320" s="20">
        <v>1.55</v>
      </c>
      <c r="V1320" s="11"/>
      <c r="W1320" s="2">
        <f t="shared" si="1321"/>
        <v>0</v>
      </c>
      <c r="X1320">
        <f t="shared" si="1322"/>
        <v>5</v>
      </c>
      <c r="Y1320">
        <f t="shared" si="1323"/>
        <v>0</v>
      </c>
      <c r="Z1320">
        <f t="shared" si="1324"/>
        <v>10</v>
      </c>
      <c r="AA1320" s="2">
        <f t="shared" si="1325"/>
        <v>65</v>
      </c>
      <c r="AB1320" s="2" t="str">
        <f t="shared" si="1326"/>
        <v>Under 1.5</v>
      </c>
      <c r="AC1320" s="6"/>
      <c r="AD1320" s="6" t="str">
        <f t="shared" si="1327"/>
        <v>Over 0.5</v>
      </c>
      <c r="AE1320" s="6" t="str">
        <f t="shared" si="1328"/>
        <v>?</v>
      </c>
      <c r="AF1320" s="6"/>
      <c r="AG1320">
        <f t="shared" si="1329"/>
        <v>2</v>
      </c>
      <c r="AH1320">
        <f t="shared" si="1330"/>
        <v>0</v>
      </c>
      <c r="AI1320">
        <f t="shared" si="1331"/>
        <v>0</v>
      </c>
      <c r="AJ1320">
        <f t="shared" si="1332"/>
        <v>0</v>
      </c>
      <c r="AK1320" s="2" t="str">
        <f t="shared" si="1333"/>
        <v>-</v>
      </c>
      <c r="AL1320" s="2" t="str">
        <f t="shared" si="1334"/>
        <v>-</v>
      </c>
    </row>
    <row r="1321" spans="2:38">
      <c r="B1321" t="s">
        <v>156</v>
      </c>
      <c r="C1321" s="10">
        <v>0.89583333333333337</v>
      </c>
      <c r="D1321" s="9" t="s">
        <v>1577</v>
      </c>
      <c r="E1321" s="2" t="s">
        <v>0</v>
      </c>
      <c r="F1321" s="8" t="s">
        <v>1163</v>
      </c>
      <c r="G1321" s="2">
        <v>44</v>
      </c>
      <c r="H1321" s="2">
        <v>44</v>
      </c>
      <c r="I1321" s="2">
        <v>12</v>
      </c>
      <c r="J1321" s="2">
        <v>1</v>
      </c>
      <c r="K1321" s="2">
        <v>1</v>
      </c>
      <c r="L1321" s="2">
        <v>32</v>
      </c>
      <c r="M1321" s="3" t="s">
        <v>13</v>
      </c>
      <c r="N1321" s="3" t="s">
        <v>13</v>
      </c>
      <c r="O1321" s="2">
        <v>44</v>
      </c>
      <c r="P1321" s="2" t="b">
        <v>0</v>
      </c>
      <c r="Q1321" s="2" t="s">
        <v>2</v>
      </c>
      <c r="R1321" s="2" t="s">
        <v>2</v>
      </c>
      <c r="S1321" s="44">
        <v>40</v>
      </c>
      <c r="T1321" s="44" t="s">
        <v>12</v>
      </c>
      <c r="U1321" s="20">
        <v>1.5</v>
      </c>
      <c r="V1321" s="11"/>
      <c r="W1321" s="2">
        <f t="shared" si="1321"/>
        <v>0</v>
      </c>
      <c r="X1321">
        <f t="shared" si="1322"/>
        <v>0</v>
      </c>
      <c r="Y1321">
        <f t="shared" si="1323"/>
        <v>0</v>
      </c>
      <c r="Z1321">
        <f t="shared" si="1324"/>
        <v>0</v>
      </c>
      <c r="AA1321" s="2">
        <f t="shared" si="1325"/>
        <v>50</v>
      </c>
      <c r="AB1321" s="2" t="str">
        <f t="shared" si="1326"/>
        <v>Over 0.5</v>
      </c>
      <c r="AC1321" s="6"/>
      <c r="AD1321" s="6" t="str">
        <f t="shared" si="1327"/>
        <v>Over 0.5</v>
      </c>
      <c r="AE1321" s="6" t="str">
        <f t="shared" si="1328"/>
        <v>?</v>
      </c>
      <c r="AF1321" s="6"/>
      <c r="AG1321">
        <f t="shared" si="1329"/>
        <v>0</v>
      </c>
      <c r="AH1321">
        <f t="shared" si="1330"/>
        <v>0</v>
      </c>
      <c r="AI1321">
        <f t="shared" si="1331"/>
        <v>0</v>
      </c>
      <c r="AJ1321">
        <f t="shared" si="1332"/>
        <v>0</v>
      </c>
      <c r="AK1321" s="2" t="str">
        <f t="shared" si="1333"/>
        <v>-</v>
      </c>
      <c r="AL1321" s="2" t="str">
        <f t="shared" si="1334"/>
        <v>-</v>
      </c>
    </row>
    <row r="1322" spans="2:38">
      <c r="B1322" t="s">
        <v>330</v>
      </c>
      <c r="C1322" s="10">
        <v>0.91666666666666663</v>
      </c>
      <c r="D1322" s="9" t="s">
        <v>1578</v>
      </c>
      <c r="E1322" s="2" t="s">
        <v>0</v>
      </c>
      <c r="F1322" s="8" t="s">
        <v>865</v>
      </c>
      <c r="G1322" s="2">
        <v>14</v>
      </c>
      <c r="H1322" s="2">
        <v>46</v>
      </c>
      <c r="I1322" s="2">
        <v>40</v>
      </c>
      <c r="J1322" s="2" t="s">
        <v>1</v>
      </c>
      <c r="K1322" s="2">
        <v>2</v>
      </c>
      <c r="L1322" s="2">
        <v>26</v>
      </c>
      <c r="M1322" s="3" t="s">
        <v>13</v>
      </c>
      <c r="N1322" s="3" t="s">
        <v>13</v>
      </c>
      <c r="O1322" s="2">
        <v>46</v>
      </c>
      <c r="P1322" s="2" t="b">
        <v>1</v>
      </c>
      <c r="Q1322" s="2" t="s">
        <v>2</v>
      </c>
      <c r="R1322" s="2" t="s">
        <v>2</v>
      </c>
      <c r="S1322" s="44">
        <v>55</v>
      </c>
      <c r="T1322" s="44"/>
      <c r="U1322" s="20">
        <v>1.8</v>
      </c>
      <c r="V1322" s="11"/>
      <c r="W1322" s="2">
        <f t="shared" si="1321"/>
        <v>0</v>
      </c>
      <c r="X1322">
        <f t="shared" si="1322"/>
        <v>0</v>
      </c>
      <c r="Y1322">
        <f t="shared" si="1323"/>
        <v>5</v>
      </c>
      <c r="Z1322">
        <f t="shared" si="1324"/>
        <v>0</v>
      </c>
      <c r="AA1322" s="2">
        <f t="shared" si="1325"/>
        <v>55</v>
      </c>
      <c r="AB1322" s="2" t="str">
        <f t="shared" si="1326"/>
        <v>Over 0.5</v>
      </c>
      <c r="AC1322" s="6"/>
      <c r="AD1322" s="6" t="str">
        <f t="shared" si="1327"/>
        <v>Over 0.5</v>
      </c>
      <c r="AE1322" s="6" t="str">
        <f t="shared" si="1328"/>
        <v>?</v>
      </c>
      <c r="AF1322" s="6"/>
      <c r="AG1322">
        <f t="shared" si="1329"/>
        <v>0</v>
      </c>
      <c r="AH1322">
        <f t="shared" si="1330"/>
        <v>0</v>
      </c>
      <c r="AI1322">
        <f t="shared" si="1331"/>
        <v>2</v>
      </c>
      <c r="AJ1322">
        <f t="shared" si="1332"/>
        <v>0</v>
      </c>
      <c r="AK1322" s="2" t="str">
        <f t="shared" si="1333"/>
        <v>-</v>
      </c>
      <c r="AL1322" s="2" t="str">
        <f t="shared" si="1334"/>
        <v>-</v>
      </c>
    </row>
    <row r="1323" spans="2:38">
      <c r="B1323" t="s">
        <v>166</v>
      </c>
      <c r="C1323" s="10">
        <v>0.95138888888888884</v>
      </c>
      <c r="D1323" s="9" t="s">
        <v>1164</v>
      </c>
      <c r="E1323" s="2" t="s">
        <v>0</v>
      </c>
      <c r="F1323" s="8" t="s">
        <v>358</v>
      </c>
      <c r="G1323" s="2">
        <v>34</v>
      </c>
      <c r="H1323" s="2">
        <v>63</v>
      </c>
      <c r="I1323" s="2">
        <v>3</v>
      </c>
      <c r="J1323" s="2" t="s">
        <v>1</v>
      </c>
      <c r="K1323" s="2">
        <v>1</v>
      </c>
      <c r="L1323" s="2">
        <v>31</v>
      </c>
      <c r="M1323" s="3" t="s">
        <v>13</v>
      </c>
      <c r="N1323" s="3" t="s">
        <v>13</v>
      </c>
      <c r="O1323" s="2" t="b">
        <v>1</v>
      </c>
      <c r="P1323" s="2" t="b">
        <v>1</v>
      </c>
      <c r="Q1323" s="2" t="s">
        <v>2</v>
      </c>
      <c r="R1323" s="2" t="s">
        <v>2</v>
      </c>
      <c r="S1323" s="44">
        <v>51</v>
      </c>
      <c r="T1323" s="44"/>
      <c r="U1323" s="20">
        <v>2.5</v>
      </c>
      <c r="V1323" s="11"/>
      <c r="W1323" s="2">
        <f t="shared" si="1321"/>
        <v>10</v>
      </c>
      <c r="X1323">
        <f t="shared" si="1322"/>
        <v>0</v>
      </c>
      <c r="Y1323">
        <f t="shared" si="1323"/>
        <v>5</v>
      </c>
      <c r="Z1323">
        <f t="shared" si="1324"/>
        <v>0</v>
      </c>
      <c r="AA1323" s="2">
        <f t="shared" si="1325"/>
        <v>65</v>
      </c>
      <c r="AB1323" s="2" t="str">
        <f t="shared" si="1326"/>
        <v>Under 1.5</v>
      </c>
      <c r="AC1323" s="6"/>
      <c r="AD1323" s="6" t="str">
        <f t="shared" si="1327"/>
        <v>Over 0.5</v>
      </c>
      <c r="AE1323" s="6" t="str">
        <f t="shared" si="1328"/>
        <v>?</v>
      </c>
      <c r="AF1323" s="6"/>
      <c r="AG1323">
        <f t="shared" si="1329"/>
        <v>6</v>
      </c>
      <c r="AH1323">
        <f t="shared" si="1330"/>
        <v>0</v>
      </c>
      <c r="AI1323">
        <f t="shared" si="1331"/>
        <v>2</v>
      </c>
      <c r="AJ1323">
        <f t="shared" si="1332"/>
        <v>0</v>
      </c>
      <c r="AK1323" s="2" t="str">
        <f t="shared" si="1333"/>
        <v>-</v>
      </c>
      <c r="AL1323" s="2" t="str">
        <f t="shared" si="1334"/>
        <v>-</v>
      </c>
    </row>
    <row r="1324" spans="2:38">
      <c r="B1324"/>
      <c r="E1324" s="2"/>
      <c r="F1324" s="8"/>
      <c r="G1324" s="2"/>
      <c r="H1324" s="2"/>
      <c r="I1324" s="2"/>
      <c r="J1324" s="2"/>
      <c r="K1324" s="2"/>
      <c r="L1324" s="2"/>
      <c r="M1324" s="3"/>
      <c r="N1324" s="3"/>
      <c r="O1324" s="2"/>
      <c r="P1324" s="2"/>
      <c r="Q1324" s="2"/>
      <c r="R1324" s="2"/>
      <c r="S1324" s="44"/>
      <c r="T1324" s="44"/>
      <c r="U1324" s="20"/>
      <c r="V1324" s="11"/>
      <c r="W1324" s="2">
        <f t="shared" si="1321"/>
        <v>0</v>
      </c>
      <c r="X1324">
        <f t="shared" si="1322"/>
        <v>10</v>
      </c>
      <c r="Y1324">
        <f t="shared" si="1323"/>
        <v>0</v>
      </c>
      <c r="Z1324">
        <f t="shared" si="1324"/>
        <v>0</v>
      </c>
      <c r="AA1324" s="2">
        <f t="shared" si="1325"/>
        <v>60</v>
      </c>
      <c r="AB1324" s="2" t="str">
        <f t="shared" si="1326"/>
        <v>Under 1.5</v>
      </c>
      <c r="AC1324" s="6"/>
      <c r="AD1324" s="6" t="str">
        <f t="shared" si="1327"/>
        <v>Over 0.5</v>
      </c>
      <c r="AE1324" s="6" t="str">
        <f t="shared" si="1328"/>
        <v>LOST</v>
      </c>
      <c r="AF1324" s="6"/>
      <c r="AG1324">
        <f t="shared" si="1329"/>
        <v>0</v>
      </c>
      <c r="AH1324">
        <f t="shared" si="1330"/>
        <v>2</v>
      </c>
      <c r="AI1324">
        <f t="shared" si="1331"/>
        <v>0</v>
      </c>
      <c r="AJ1324">
        <f t="shared" si="1332"/>
        <v>0</v>
      </c>
      <c r="AK1324" s="2" t="str">
        <f t="shared" si="1333"/>
        <v>-</v>
      </c>
      <c r="AL1324" s="2" t="str">
        <f t="shared" si="1334"/>
        <v>-</v>
      </c>
    </row>
    <row r="1325" spans="2:38">
      <c r="B1325"/>
      <c r="E1325" s="2"/>
      <c r="F1325" s="8"/>
      <c r="G1325" s="2"/>
      <c r="H1325" s="2"/>
      <c r="I1325" s="2"/>
      <c r="J1325" s="2"/>
      <c r="K1325" s="2"/>
      <c r="L1325" s="2"/>
      <c r="M1325" s="3"/>
      <c r="N1325" s="3"/>
      <c r="O1325" s="2"/>
      <c r="P1325" s="2"/>
      <c r="Q1325" s="2"/>
      <c r="R1325" s="2"/>
      <c r="S1325" s="44"/>
      <c r="T1325" s="44"/>
      <c r="U1325" s="20"/>
      <c r="V1325" s="11"/>
      <c r="W1325" s="2">
        <f t="shared" si="1321"/>
        <v>0</v>
      </c>
      <c r="X1325">
        <f t="shared" si="1322"/>
        <v>10</v>
      </c>
      <c r="Y1325">
        <f t="shared" si="1323"/>
        <v>0</v>
      </c>
      <c r="Z1325">
        <f t="shared" si="1324"/>
        <v>0</v>
      </c>
      <c r="AA1325" s="2">
        <f t="shared" si="1325"/>
        <v>60</v>
      </c>
      <c r="AB1325" s="2" t="str">
        <f t="shared" si="1326"/>
        <v>Under 1.5</v>
      </c>
      <c r="AC1325" s="6"/>
      <c r="AD1325" s="6" t="str">
        <f t="shared" si="1327"/>
        <v>Over 0.5</v>
      </c>
      <c r="AE1325" s="6" t="str">
        <f t="shared" si="1328"/>
        <v>LOST</v>
      </c>
      <c r="AF1325" s="6"/>
      <c r="AG1325">
        <f t="shared" si="1329"/>
        <v>0</v>
      </c>
      <c r="AH1325">
        <f t="shared" si="1330"/>
        <v>2</v>
      </c>
      <c r="AI1325">
        <f t="shared" si="1331"/>
        <v>0</v>
      </c>
      <c r="AJ1325">
        <f t="shared" si="1332"/>
        <v>0</v>
      </c>
      <c r="AK1325" s="2" t="str">
        <f t="shared" si="1333"/>
        <v>-</v>
      </c>
      <c r="AL1325" s="2" t="str">
        <f t="shared" si="1334"/>
        <v>-</v>
      </c>
    </row>
    <row r="1326" spans="2:38">
      <c r="B1326" t="s">
        <v>1445</v>
      </c>
      <c r="C1326" s="10">
        <v>0.95833333333333337</v>
      </c>
      <c r="D1326" s="9" t="s">
        <v>1589</v>
      </c>
      <c r="E1326" s="2" t="s">
        <v>0</v>
      </c>
      <c r="F1326" s="8" t="s">
        <v>1605</v>
      </c>
      <c r="G1326" s="2">
        <v>7</v>
      </c>
      <c r="H1326" s="2">
        <v>50</v>
      </c>
      <c r="I1326" s="2">
        <v>43</v>
      </c>
      <c r="J1326" s="2" t="s">
        <v>1</v>
      </c>
      <c r="K1326" s="2">
        <v>1</v>
      </c>
      <c r="L1326" s="2">
        <v>36</v>
      </c>
      <c r="M1326" s="3" t="s">
        <v>13</v>
      </c>
      <c r="N1326" s="3" t="s">
        <v>13</v>
      </c>
      <c r="O1326" s="2">
        <v>50</v>
      </c>
      <c r="P1326" s="2" t="b">
        <v>1</v>
      </c>
      <c r="Q1326" s="2" t="s">
        <v>2</v>
      </c>
      <c r="R1326" s="2" t="s">
        <v>2</v>
      </c>
      <c r="S1326" s="44">
        <v>48</v>
      </c>
      <c r="T1326" s="44"/>
      <c r="U1326" s="20">
        <v>1.9</v>
      </c>
      <c r="V1326" s="11"/>
      <c r="W1326" s="2">
        <f t="shared" si="1321"/>
        <v>0</v>
      </c>
      <c r="X1326">
        <f t="shared" si="1322"/>
        <v>0</v>
      </c>
      <c r="Y1326">
        <f t="shared" si="1323"/>
        <v>0</v>
      </c>
      <c r="Z1326">
        <f t="shared" si="1324"/>
        <v>0</v>
      </c>
      <c r="AA1326" s="2">
        <f t="shared" si="1325"/>
        <v>50</v>
      </c>
      <c r="AB1326" s="2" t="str">
        <f t="shared" si="1326"/>
        <v>Over 0.5</v>
      </c>
      <c r="AC1326" s="6"/>
      <c r="AD1326" s="6" t="str">
        <f t="shared" si="1327"/>
        <v>Over 0.5</v>
      </c>
      <c r="AE1326" s="6" t="str">
        <f t="shared" si="1328"/>
        <v>?</v>
      </c>
      <c r="AF1326" s="6"/>
      <c r="AG1326">
        <f t="shared" si="1329"/>
        <v>3</v>
      </c>
      <c r="AH1326">
        <f t="shared" si="1330"/>
        <v>0</v>
      </c>
      <c r="AI1326">
        <f t="shared" si="1331"/>
        <v>0</v>
      </c>
      <c r="AJ1326">
        <f t="shared" si="1332"/>
        <v>0</v>
      </c>
      <c r="AK1326" s="2" t="str">
        <f t="shared" si="1333"/>
        <v>-</v>
      </c>
      <c r="AL1326" s="2" t="str">
        <f t="shared" si="1334"/>
        <v>-</v>
      </c>
    </row>
    <row r="1327" spans="2:38">
      <c r="B1327" t="s">
        <v>155</v>
      </c>
      <c r="C1327" s="10">
        <v>0.95833333333333337</v>
      </c>
      <c r="D1327" s="9" t="s">
        <v>261</v>
      </c>
      <c r="E1327" s="2" t="s">
        <v>0</v>
      </c>
      <c r="F1327" s="8" t="s">
        <v>1606</v>
      </c>
      <c r="G1327" s="2">
        <v>26</v>
      </c>
      <c r="H1327" s="2">
        <v>46</v>
      </c>
      <c r="I1327" s="2">
        <v>27</v>
      </c>
      <c r="J1327" s="2" t="s">
        <v>1</v>
      </c>
      <c r="K1327" s="2" t="s">
        <v>1</v>
      </c>
      <c r="L1327" s="2">
        <v>1</v>
      </c>
      <c r="M1327" s="3" t="s">
        <v>13</v>
      </c>
      <c r="N1327" s="3" t="s">
        <v>13</v>
      </c>
      <c r="O1327" s="2">
        <v>46</v>
      </c>
      <c r="P1327" s="2" t="b">
        <v>1</v>
      </c>
      <c r="Q1327" s="2" t="b">
        <v>1</v>
      </c>
      <c r="R1327" s="2" t="b">
        <v>1</v>
      </c>
      <c r="S1327" s="44">
        <v>47</v>
      </c>
      <c r="T1327" s="44"/>
      <c r="U1327" s="20">
        <v>1.7</v>
      </c>
      <c r="V1327" s="11"/>
      <c r="W1327" s="2">
        <f t="shared" si="1321"/>
        <v>0</v>
      </c>
      <c r="X1327">
        <f t="shared" si="1322"/>
        <v>10</v>
      </c>
      <c r="Y1327">
        <f t="shared" si="1323"/>
        <v>0</v>
      </c>
      <c r="Z1327">
        <f t="shared" si="1324"/>
        <v>0</v>
      </c>
      <c r="AA1327" s="2">
        <f t="shared" si="1325"/>
        <v>60</v>
      </c>
      <c r="AB1327" s="2" t="str">
        <f t="shared" si="1326"/>
        <v>Under 1.5</v>
      </c>
      <c r="AC1327" s="6"/>
      <c r="AD1327" s="6" t="str">
        <f t="shared" si="1327"/>
        <v>Over 0.5</v>
      </c>
      <c r="AE1327" s="6" t="str">
        <f t="shared" si="1328"/>
        <v>?</v>
      </c>
      <c r="AF1327" s="6"/>
      <c r="AG1327">
        <f t="shared" si="1329"/>
        <v>0</v>
      </c>
      <c r="AH1327">
        <f t="shared" si="1330"/>
        <v>2</v>
      </c>
      <c r="AI1327">
        <f t="shared" si="1331"/>
        <v>0</v>
      </c>
      <c r="AJ1327">
        <f t="shared" si="1332"/>
        <v>0</v>
      </c>
      <c r="AK1327" s="2" t="str">
        <f t="shared" si="1333"/>
        <v>-</v>
      </c>
      <c r="AL1327" s="2" t="str">
        <f t="shared" si="1334"/>
        <v>-</v>
      </c>
    </row>
    <row r="1328" spans="2:38">
      <c r="B1328" t="s">
        <v>1446</v>
      </c>
      <c r="C1328" s="10">
        <v>0.95833333333333337</v>
      </c>
      <c r="D1328" s="9" t="s">
        <v>1595</v>
      </c>
      <c r="E1328" s="2" t="s">
        <v>0</v>
      </c>
      <c r="F1328" s="8" t="s">
        <v>1651</v>
      </c>
      <c r="G1328" s="2">
        <v>10</v>
      </c>
      <c r="H1328" s="2">
        <v>45</v>
      </c>
      <c r="I1328" s="2">
        <v>45</v>
      </c>
      <c r="J1328" s="2">
        <v>2</v>
      </c>
      <c r="K1328" s="2">
        <v>1</v>
      </c>
      <c r="L1328" s="2">
        <v>35</v>
      </c>
      <c r="M1328" s="3" t="s">
        <v>13</v>
      </c>
      <c r="N1328" s="3" t="s">
        <v>13</v>
      </c>
      <c r="O1328" s="2">
        <v>45</v>
      </c>
      <c r="P1328" s="2" t="b">
        <v>0</v>
      </c>
      <c r="Q1328" s="2" t="s">
        <v>2</v>
      </c>
      <c r="R1328" s="2" t="s">
        <v>2</v>
      </c>
      <c r="S1328" s="44">
        <v>77</v>
      </c>
      <c r="T1328" s="44"/>
      <c r="U1328" s="20">
        <v>1.7</v>
      </c>
      <c r="V1328" s="11"/>
      <c r="W1328" s="2">
        <f t="shared" si="1321"/>
        <v>0</v>
      </c>
      <c r="X1328">
        <f t="shared" si="1322"/>
        <v>0</v>
      </c>
      <c r="Y1328">
        <f t="shared" si="1323"/>
        <v>10</v>
      </c>
      <c r="Z1328">
        <f t="shared" si="1324"/>
        <v>0</v>
      </c>
      <c r="AA1328" s="2">
        <f t="shared" si="1325"/>
        <v>60</v>
      </c>
      <c r="AB1328" s="2" t="str">
        <f t="shared" si="1326"/>
        <v>Under 1.5</v>
      </c>
      <c r="AC1328" s="6"/>
      <c r="AD1328" s="6" t="str">
        <f t="shared" si="1327"/>
        <v>Over 0.5</v>
      </c>
      <c r="AE1328" s="6" t="str">
        <f t="shared" si="1328"/>
        <v>?</v>
      </c>
      <c r="AF1328" s="6"/>
      <c r="AG1328">
        <f t="shared" si="1329"/>
        <v>0</v>
      </c>
      <c r="AH1328">
        <f t="shared" si="1330"/>
        <v>0</v>
      </c>
      <c r="AI1328">
        <f t="shared" si="1331"/>
        <v>2</v>
      </c>
      <c r="AJ1328">
        <f t="shared" si="1332"/>
        <v>0</v>
      </c>
      <c r="AK1328" s="2" t="str">
        <f t="shared" si="1333"/>
        <v>-</v>
      </c>
      <c r="AL1328" s="2" t="str">
        <f t="shared" si="1334"/>
        <v>-</v>
      </c>
    </row>
    <row r="1329" spans="2:38">
      <c r="B1329" t="s">
        <v>154</v>
      </c>
      <c r="C1329" s="10">
        <v>0.97916666666666663</v>
      </c>
      <c r="D1329" s="9" t="s">
        <v>1175</v>
      </c>
      <c r="E1329" s="2" t="s">
        <v>0</v>
      </c>
      <c r="F1329" s="8" t="s">
        <v>1014</v>
      </c>
      <c r="G1329" s="2">
        <v>32</v>
      </c>
      <c r="H1329" s="2">
        <v>44</v>
      </c>
      <c r="I1329" s="2">
        <v>24</v>
      </c>
      <c r="J1329" s="2" t="s">
        <v>1</v>
      </c>
      <c r="K1329" s="2">
        <v>1</v>
      </c>
      <c r="L1329" s="2">
        <v>8</v>
      </c>
      <c r="M1329" s="3" t="s">
        <v>13</v>
      </c>
      <c r="N1329" s="3" t="s">
        <v>13</v>
      </c>
      <c r="O1329" s="2">
        <v>44</v>
      </c>
      <c r="P1329" s="2" t="b">
        <v>1</v>
      </c>
      <c r="Q1329" s="2" t="s">
        <v>2</v>
      </c>
      <c r="R1329" s="2" t="s">
        <v>2</v>
      </c>
      <c r="S1329" s="44">
        <v>48</v>
      </c>
      <c r="T1329" s="44"/>
      <c r="U1329" s="20">
        <v>2.2000000000000002</v>
      </c>
      <c r="V1329" s="11"/>
      <c r="W1329" s="2">
        <f t="shared" si="1321"/>
        <v>0</v>
      </c>
      <c r="X1329">
        <f t="shared" si="1322"/>
        <v>5</v>
      </c>
      <c r="Y1329">
        <f t="shared" si="1323"/>
        <v>0</v>
      </c>
      <c r="Z1329">
        <f t="shared" si="1324"/>
        <v>0</v>
      </c>
      <c r="AA1329" s="2">
        <f t="shared" si="1325"/>
        <v>55</v>
      </c>
      <c r="AB1329" s="2" t="str">
        <f t="shared" si="1326"/>
        <v>Over 0.5</v>
      </c>
      <c r="AC1329" s="6"/>
      <c r="AD1329" s="6" t="str">
        <f t="shared" si="1327"/>
        <v>Over 0.5</v>
      </c>
      <c r="AE1329" s="6" t="str">
        <f t="shared" si="1328"/>
        <v>?</v>
      </c>
      <c r="AF1329" s="6"/>
      <c r="AG1329">
        <f t="shared" si="1329"/>
        <v>0</v>
      </c>
      <c r="AH1329">
        <f t="shared" si="1330"/>
        <v>0</v>
      </c>
      <c r="AI1329">
        <f t="shared" si="1331"/>
        <v>0</v>
      </c>
      <c r="AJ1329">
        <f t="shared" si="1332"/>
        <v>0</v>
      </c>
      <c r="AK1329" s="2" t="str">
        <f t="shared" si="1333"/>
        <v>-</v>
      </c>
      <c r="AL1329" s="2" t="str">
        <f t="shared" si="1334"/>
        <v>-</v>
      </c>
    </row>
    <row r="1330" spans="2:38">
      <c r="B1330" t="s">
        <v>442</v>
      </c>
      <c r="C1330" s="10">
        <v>2.0833333333333332E-2</v>
      </c>
      <c r="D1330" s="9" t="s">
        <v>1607</v>
      </c>
      <c r="E1330" s="2" t="s">
        <v>0</v>
      </c>
      <c r="F1330" s="8" t="s">
        <v>1008</v>
      </c>
      <c r="G1330" s="2">
        <v>5</v>
      </c>
      <c r="H1330" s="2">
        <v>56</v>
      </c>
      <c r="I1330" s="2">
        <v>39</v>
      </c>
      <c r="J1330" s="2" t="s">
        <v>1</v>
      </c>
      <c r="K1330" s="2">
        <v>1</v>
      </c>
      <c r="L1330" s="2">
        <v>34</v>
      </c>
      <c r="M1330" s="3" t="s">
        <v>13</v>
      </c>
      <c r="N1330" s="3" t="s">
        <v>13</v>
      </c>
      <c r="O1330" s="2" t="b">
        <v>1</v>
      </c>
      <c r="P1330" s="2" t="b">
        <v>1</v>
      </c>
      <c r="Q1330" s="2" t="s">
        <v>2</v>
      </c>
      <c r="R1330" s="2" t="s">
        <v>2</v>
      </c>
      <c r="S1330" s="44">
        <v>27</v>
      </c>
      <c r="T1330" s="44" t="s">
        <v>12</v>
      </c>
      <c r="U1330" s="20">
        <v>2.1</v>
      </c>
      <c r="V1330" s="11"/>
      <c r="W1330" s="2">
        <f t="shared" si="1321"/>
        <v>10</v>
      </c>
      <c r="X1330">
        <f t="shared" si="1322"/>
        <v>0</v>
      </c>
      <c r="Y1330">
        <f t="shared" si="1323"/>
        <v>0</v>
      </c>
      <c r="Z1330">
        <f t="shared" si="1324"/>
        <v>0</v>
      </c>
      <c r="AA1330" s="2">
        <f t="shared" si="1325"/>
        <v>60</v>
      </c>
      <c r="AB1330" s="2" t="str">
        <f t="shared" si="1326"/>
        <v>Under 1.5</v>
      </c>
      <c r="AC1330" s="6"/>
      <c r="AD1330" s="6" t="str">
        <f t="shared" si="1327"/>
        <v>Over 0.5</v>
      </c>
      <c r="AE1330" s="6" t="str">
        <f t="shared" si="1328"/>
        <v>?</v>
      </c>
      <c r="AF1330" s="6"/>
      <c r="AG1330">
        <f t="shared" si="1329"/>
        <v>6</v>
      </c>
      <c r="AH1330">
        <f t="shared" si="1330"/>
        <v>0</v>
      </c>
      <c r="AI1330">
        <f t="shared" si="1331"/>
        <v>0</v>
      </c>
      <c r="AJ1330">
        <f t="shared" si="1332"/>
        <v>0</v>
      </c>
      <c r="AK1330" s="2" t="str">
        <f t="shared" si="1333"/>
        <v>-</v>
      </c>
      <c r="AL1330" s="2" t="str">
        <f t="shared" si="1334"/>
        <v>-</v>
      </c>
    </row>
    <row r="1331" spans="2:38">
      <c r="B1331" t="s">
        <v>330</v>
      </c>
      <c r="C1331" s="10">
        <v>2.0833333333333332E-2</v>
      </c>
      <c r="D1331" s="9" t="s">
        <v>864</v>
      </c>
      <c r="E1331" s="2" t="s">
        <v>0</v>
      </c>
      <c r="F1331" s="8" t="s">
        <v>1444</v>
      </c>
      <c r="G1331" s="2">
        <v>11</v>
      </c>
      <c r="H1331" s="2">
        <v>55</v>
      </c>
      <c r="I1331" s="2">
        <v>34</v>
      </c>
      <c r="J1331" s="2" t="s">
        <v>1</v>
      </c>
      <c r="K1331" s="2">
        <v>2</v>
      </c>
      <c r="L1331" s="2">
        <v>23</v>
      </c>
      <c r="M1331" s="3" t="s">
        <v>13</v>
      </c>
      <c r="N1331" s="3" t="s">
        <v>13</v>
      </c>
      <c r="O1331" s="2" t="b">
        <v>1</v>
      </c>
      <c r="P1331" s="2" t="b">
        <v>1</v>
      </c>
      <c r="Q1331" s="2" t="s">
        <v>2</v>
      </c>
      <c r="R1331" s="2" t="s">
        <v>2</v>
      </c>
      <c r="S1331" s="44">
        <v>50</v>
      </c>
      <c r="T1331" s="44" t="s">
        <v>12</v>
      </c>
      <c r="U1331" s="20">
        <v>1.9</v>
      </c>
      <c r="V1331" s="11"/>
      <c r="W1331" s="2">
        <f t="shared" si="1321"/>
        <v>10</v>
      </c>
      <c r="X1331">
        <f t="shared" si="1322"/>
        <v>0</v>
      </c>
      <c r="Y1331">
        <f t="shared" si="1323"/>
        <v>5</v>
      </c>
      <c r="Z1331">
        <f t="shared" si="1324"/>
        <v>0</v>
      </c>
      <c r="AA1331" s="2">
        <f t="shared" si="1325"/>
        <v>65</v>
      </c>
      <c r="AB1331" s="2" t="str">
        <f t="shared" si="1326"/>
        <v>Under 1.5</v>
      </c>
      <c r="AC1331" s="6"/>
      <c r="AD1331" s="6" t="str">
        <f t="shared" si="1327"/>
        <v>Over 0.5</v>
      </c>
      <c r="AE1331" s="6" t="str">
        <f t="shared" si="1328"/>
        <v>?</v>
      </c>
      <c r="AF1331" s="6"/>
      <c r="AG1331">
        <f t="shared" si="1329"/>
        <v>6</v>
      </c>
      <c r="AH1331">
        <f t="shared" si="1330"/>
        <v>0</v>
      </c>
      <c r="AI1331">
        <f t="shared" si="1331"/>
        <v>2</v>
      </c>
      <c r="AJ1331">
        <f t="shared" si="1332"/>
        <v>0</v>
      </c>
      <c r="AK1331" s="2" t="str">
        <f t="shared" si="1333"/>
        <v>-</v>
      </c>
      <c r="AL1331" s="2" t="str">
        <f t="shared" si="1334"/>
        <v>-</v>
      </c>
    </row>
    <row r="1332" spans="2:38">
      <c r="B1332" t="s">
        <v>442</v>
      </c>
      <c r="C1332" s="10">
        <v>4.1666666666666664E-2</v>
      </c>
      <c r="D1332" s="9" t="s">
        <v>1608</v>
      </c>
      <c r="E1332" s="2" t="s">
        <v>0</v>
      </c>
      <c r="F1332" s="8" t="s">
        <v>1007</v>
      </c>
      <c r="G1332" s="2">
        <v>44</v>
      </c>
      <c r="H1332" s="2">
        <v>44</v>
      </c>
      <c r="I1332" s="2">
        <v>12</v>
      </c>
      <c r="J1332" s="2">
        <v>1</v>
      </c>
      <c r="K1332" s="2" t="s">
        <v>1</v>
      </c>
      <c r="L1332" s="2">
        <v>32</v>
      </c>
      <c r="M1332" s="3" t="s">
        <v>13</v>
      </c>
      <c r="N1332" s="3" t="s">
        <v>13</v>
      </c>
      <c r="O1332" s="2">
        <v>44</v>
      </c>
      <c r="P1332" s="2" t="b">
        <v>0</v>
      </c>
      <c r="Q1332" s="2" t="b">
        <v>1</v>
      </c>
      <c r="R1332" s="2" t="s">
        <v>2</v>
      </c>
      <c r="S1332" s="44">
        <v>48</v>
      </c>
      <c r="T1332" s="44" t="s">
        <v>12</v>
      </c>
      <c r="U1332" s="20">
        <v>1.8</v>
      </c>
      <c r="V1332" s="11"/>
      <c r="W1332" s="2">
        <f t="shared" si="1321"/>
        <v>0</v>
      </c>
      <c r="X1332">
        <f t="shared" si="1322"/>
        <v>0</v>
      </c>
      <c r="Y1332">
        <f t="shared" si="1323"/>
        <v>0</v>
      </c>
      <c r="Z1332">
        <f t="shared" si="1324"/>
        <v>0</v>
      </c>
      <c r="AA1332" s="2">
        <f t="shared" si="1325"/>
        <v>50</v>
      </c>
      <c r="AB1332" s="2" t="str">
        <f t="shared" si="1326"/>
        <v>Over 0.5</v>
      </c>
      <c r="AC1332" s="6"/>
      <c r="AD1332" s="6" t="str">
        <f t="shared" si="1327"/>
        <v>Over 0.5</v>
      </c>
      <c r="AE1332" s="6" t="str">
        <f t="shared" si="1328"/>
        <v>?</v>
      </c>
      <c r="AF1332" s="6"/>
      <c r="AG1332">
        <f t="shared" si="1329"/>
        <v>0</v>
      </c>
      <c r="AH1332">
        <f t="shared" si="1330"/>
        <v>0</v>
      </c>
      <c r="AI1332">
        <f t="shared" si="1331"/>
        <v>0</v>
      </c>
      <c r="AJ1332">
        <f t="shared" si="1332"/>
        <v>0</v>
      </c>
      <c r="AK1332" s="2" t="str">
        <f t="shared" si="1333"/>
        <v>-</v>
      </c>
      <c r="AL1332" s="2" t="str">
        <f t="shared" si="1334"/>
        <v>-</v>
      </c>
    </row>
    <row r="1333" spans="2:38">
      <c r="B1333" t="s">
        <v>155</v>
      </c>
      <c r="C1333" s="10">
        <v>4.1666666666666664E-2</v>
      </c>
      <c r="D1333" s="9" t="s">
        <v>1363</v>
      </c>
      <c r="E1333" s="2" t="s">
        <v>0</v>
      </c>
      <c r="F1333" s="8" t="s">
        <v>1609</v>
      </c>
      <c r="G1333" s="2">
        <v>37</v>
      </c>
      <c r="H1333" s="2">
        <v>43</v>
      </c>
      <c r="I1333" s="2">
        <v>20</v>
      </c>
      <c r="J1333" s="2" t="s">
        <v>1</v>
      </c>
      <c r="K1333" s="2">
        <v>1</v>
      </c>
      <c r="L1333" s="2">
        <v>17</v>
      </c>
      <c r="M1333" s="3" t="s">
        <v>13</v>
      </c>
      <c r="N1333" s="3" t="s">
        <v>13</v>
      </c>
      <c r="O1333" s="2">
        <v>43</v>
      </c>
      <c r="P1333" s="2" t="b">
        <v>1</v>
      </c>
      <c r="Q1333" s="2" t="s">
        <v>2</v>
      </c>
      <c r="R1333" s="2" t="s">
        <v>2</v>
      </c>
      <c r="S1333" s="44">
        <v>40</v>
      </c>
      <c r="T1333" s="44" t="s">
        <v>12</v>
      </c>
      <c r="U1333" s="20">
        <v>1.5</v>
      </c>
      <c r="V1333" s="11"/>
      <c r="W1333" s="2">
        <f t="shared" ref="W1333:W1342" si="1335">IF(H1333&gt;52,10,0)</f>
        <v>0</v>
      </c>
      <c r="X1333">
        <f t="shared" ref="X1333:X1342" si="1336">IF(L1333&gt;15,0,IF(L1333&lt;8,10,5))</f>
        <v>0</v>
      </c>
      <c r="Y1333">
        <f t="shared" ref="Y1333:Y1342" si="1337">IF(S1333&gt;60,10,IF(S1333&lt;49,0,5))</f>
        <v>0</v>
      </c>
      <c r="Z1333">
        <f t="shared" ref="Z1333:Z1342" si="1338">IF(T1333="Y",10,IF(T1333="C",5,0))</f>
        <v>0</v>
      </c>
      <c r="AA1333" s="2">
        <f t="shared" ref="AA1333:AA1342" si="1339">SUM(W1333:Z1333)+50</f>
        <v>50</v>
      </c>
      <c r="AB1333" s="2" t="str">
        <f t="shared" ref="AB1333:AB1342" si="1340">IF(AA1333&lt;56,"Over 0.5","Under 1.5")</f>
        <v>Over 0.5</v>
      </c>
      <c r="AC1333" s="6"/>
      <c r="AD1333" s="6" t="str">
        <f t="shared" ref="AD1333:AD1342" si="1341">IF(M1333="1-0","Under 1.5",IF(M1333="0-0","Under 1.5",IF(M1333="0-1","Under 1.5","Over 0.5")))</f>
        <v>Over 0.5</v>
      </c>
      <c r="AE1333" s="6" t="str">
        <f t="shared" ref="AE1333:AE1342" si="1342">IF(M1333="?",M1333,IF(AB1333=AD1333,"WON",IF(M1333="0-1","WON",IF(M1333="1-0","WON","LOST"))))</f>
        <v>?</v>
      </c>
      <c r="AF1333" s="6"/>
      <c r="AG1333">
        <f t="shared" ref="AG1333:AG1342" si="1343">IF(H1333&gt;52,6,IF(H1333=52,5,IF(H1333=51,4,IF(H1333=50,3,IF(H1333=49,2,IF(H1333=48,1,0))))))</f>
        <v>0</v>
      </c>
      <c r="AH1333">
        <f t="shared" ref="AH1333:AH1342" si="1344">IF(L1333&lt;8,2,0)</f>
        <v>0</v>
      </c>
      <c r="AI1333">
        <f t="shared" ref="AI1333:AI1342" si="1345">IF(S1333&gt;49,2,0)</f>
        <v>0</v>
      </c>
      <c r="AJ1333">
        <f t="shared" ref="AJ1333:AJ1342" si="1346">IF(SUM(AH1333:AI1333)=4,SUM(AG1333:AI1333),0)</f>
        <v>0</v>
      </c>
      <c r="AK1333" s="2" t="str">
        <f t="shared" ref="AK1333:AK1342" si="1347">IF(AJ1333=10,"A1",IF(AJ1333=9,"A2",IF(AJ1333=8,"A3",IF(AJ1333=7,"A4",IF(AJ1333=6,"A5","-")))))</f>
        <v>-</v>
      </c>
      <c r="AL1333" s="2" t="str">
        <f t="shared" ref="AL1333:AL1342" si="1348">IF(AND(L1333&lt;11,U1333&lt;1.75,AA1333&gt;65,OR((AND(S1333&gt;49,S1333&lt;61,T1333="Y")),(AND(S1333&lt;48,T1333="Y")),(AND(S1333&gt;60,T1333="N")),(AND(S1333&gt;60,T1333="Y")),(AND(S1333&gt;60,T1333="C")))),"Pick","-")</f>
        <v>-</v>
      </c>
    </row>
    <row r="1334" spans="2:38">
      <c r="B1334" t="s">
        <v>154</v>
      </c>
      <c r="C1334" s="10">
        <v>7.2916666666666671E-2</v>
      </c>
      <c r="D1334" s="9" t="s">
        <v>1167</v>
      </c>
      <c r="E1334" s="2" t="s">
        <v>0</v>
      </c>
      <c r="F1334" s="8" t="s">
        <v>287</v>
      </c>
      <c r="G1334" s="2">
        <v>39</v>
      </c>
      <c r="H1334" s="2">
        <v>49</v>
      </c>
      <c r="I1334" s="2">
        <v>12</v>
      </c>
      <c r="J1334" s="2" t="s">
        <v>1</v>
      </c>
      <c r="K1334" s="2">
        <v>1</v>
      </c>
      <c r="L1334" s="2">
        <v>27</v>
      </c>
      <c r="M1334" s="3" t="s">
        <v>13</v>
      </c>
      <c r="N1334" s="3" t="s">
        <v>13</v>
      </c>
      <c r="O1334" s="2">
        <v>49</v>
      </c>
      <c r="P1334" s="2" t="b">
        <v>1</v>
      </c>
      <c r="Q1334" s="2" t="s">
        <v>2</v>
      </c>
      <c r="R1334" s="2" t="s">
        <v>2</v>
      </c>
      <c r="S1334" s="44">
        <v>57</v>
      </c>
      <c r="T1334" s="44" t="s">
        <v>11</v>
      </c>
      <c r="U1334" s="20">
        <v>1.75</v>
      </c>
      <c r="V1334" s="11"/>
      <c r="W1334" s="2">
        <f t="shared" si="1335"/>
        <v>0</v>
      </c>
      <c r="X1334">
        <f t="shared" si="1336"/>
        <v>0</v>
      </c>
      <c r="Y1334">
        <f t="shared" si="1337"/>
        <v>5</v>
      </c>
      <c r="Z1334">
        <f t="shared" si="1338"/>
        <v>5</v>
      </c>
      <c r="AA1334" s="2">
        <f t="shared" si="1339"/>
        <v>60</v>
      </c>
      <c r="AB1334" s="2" t="str">
        <f t="shared" si="1340"/>
        <v>Under 1.5</v>
      </c>
      <c r="AC1334" s="6"/>
      <c r="AD1334" s="6" t="str">
        <f t="shared" si="1341"/>
        <v>Over 0.5</v>
      </c>
      <c r="AE1334" s="6" t="str">
        <f t="shared" si="1342"/>
        <v>?</v>
      </c>
      <c r="AF1334" s="6"/>
      <c r="AG1334">
        <f t="shared" si="1343"/>
        <v>2</v>
      </c>
      <c r="AH1334">
        <f t="shared" si="1344"/>
        <v>0</v>
      </c>
      <c r="AI1334">
        <f t="shared" si="1345"/>
        <v>2</v>
      </c>
      <c r="AJ1334">
        <f t="shared" si="1346"/>
        <v>0</v>
      </c>
      <c r="AK1334" s="2" t="str">
        <f t="shared" si="1347"/>
        <v>-</v>
      </c>
      <c r="AL1334" s="2" t="str">
        <f t="shared" si="1348"/>
        <v>-</v>
      </c>
    </row>
    <row r="1335" spans="2:38">
      <c r="B1335" t="s">
        <v>156</v>
      </c>
      <c r="C1335" s="10">
        <v>8.3333333333333329E-2</v>
      </c>
      <c r="D1335" s="9" t="s">
        <v>868</v>
      </c>
      <c r="E1335" s="2" t="s">
        <v>0</v>
      </c>
      <c r="F1335" s="8" t="s">
        <v>423</v>
      </c>
      <c r="G1335" s="2">
        <v>28</v>
      </c>
      <c r="H1335" s="2">
        <v>47</v>
      </c>
      <c r="I1335" s="2">
        <v>25</v>
      </c>
      <c r="J1335" s="2" t="s">
        <v>1</v>
      </c>
      <c r="K1335" s="2" t="s">
        <v>1</v>
      </c>
      <c r="L1335" s="2">
        <v>3</v>
      </c>
      <c r="M1335" s="3" t="s">
        <v>13</v>
      </c>
      <c r="N1335" s="3" t="s">
        <v>13</v>
      </c>
      <c r="O1335" s="2">
        <v>47</v>
      </c>
      <c r="P1335" s="2" t="b">
        <v>1</v>
      </c>
      <c r="Q1335" s="2" t="b">
        <v>1</v>
      </c>
      <c r="R1335" s="2" t="b">
        <v>1</v>
      </c>
      <c r="S1335" s="44">
        <v>56</v>
      </c>
      <c r="T1335" s="44" t="s">
        <v>10</v>
      </c>
      <c r="U1335" s="20">
        <v>1.7</v>
      </c>
      <c r="V1335" s="11"/>
      <c r="W1335" s="2">
        <f t="shared" si="1335"/>
        <v>0</v>
      </c>
      <c r="X1335">
        <f t="shared" si="1336"/>
        <v>10</v>
      </c>
      <c r="Y1335">
        <f t="shared" si="1337"/>
        <v>5</v>
      </c>
      <c r="Z1335">
        <f t="shared" si="1338"/>
        <v>10</v>
      </c>
      <c r="AA1335" s="2">
        <f t="shared" si="1339"/>
        <v>75</v>
      </c>
      <c r="AB1335" s="2" t="str">
        <f t="shared" si="1340"/>
        <v>Under 1.5</v>
      </c>
      <c r="AC1335" s="6"/>
      <c r="AD1335" s="6" t="str">
        <f t="shared" si="1341"/>
        <v>Over 0.5</v>
      </c>
      <c r="AE1335" s="6" t="str">
        <f t="shared" si="1342"/>
        <v>?</v>
      </c>
      <c r="AF1335" s="6"/>
      <c r="AG1335">
        <f t="shared" si="1343"/>
        <v>0</v>
      </c>
      <c r="AH1335">
        <f t="shared" si="1344"/>
        <v>2</v>
      </c>
      <c r="AI1335">
        <f t="shared" si="1345"/>
        <v>2</v>
      </c>
      <c r="AJ1335">
        <f t="shared" si="1346"/>
        <v>4</v>
      </c>
      <c r="AK1335" s="2" t="str">
        <f t="shared" si="1347"/>
        <v>-</v>
      </c>
      <c r="AL1335" s="2" t="str">
        <f t="shared" si="1348"/>
        <v>Pick</v>
      </c>
    </row>
    <row r="1336" spans="2:38">
      <c r="B1336" t="s">
        <v>205</v>
      </c>
      <c r="C1336" s="10">
        <v>8.3333333333333329E-2</v>
      </c>
      <c r="D1336" s="9" t="s">
        <v>1610</v>
      </c>
      <c r="E1336" s="2" t="s">
        <v>0</v>
      </c>
      <c r="F1336" s="8" t="s">
        <v>1611</v>
      </c>
      <c r="G1336" s="2">
        <v>38</v>
      </c>
      <c r="H1336" s="2">
        <v>47</v>
      </c>
      <c r="I1336" s="2">
        <v>15</v>
      </c>
      <c r="J1336" s="2" t="s">
        <v>1</v>
      </c>
      <c r="K1336" s="2">
        <v>1</v>
      </c>
      <c r="L1336" s="2">
        <v>23</v>
      </c>
      <c r="M1336" s="3" t="s">
        <v>13</v>
      </c>
      <c r="N1336" s="3" t="s">
        <v>13</v>
      </c>
      <c r="O1336" s="2">
        <v>47</v>
      </c>
      <c r="P1336" s="2" t="b">
        <v>1</v>
      </c>
      <c r="Q1336" s="2" t="s">
        <v>2</v>
      </c>
      <c r="R1336" s="2" t="s">
        <v>2</v>
      </c>
      <c r="S1336" s="44">
        <v>42</v>
      </c>
      <c r="T1336" s="44"/>
      <c r="U1336" s="20">
        <v>1.9</v>
      </c>
      <c r="V1336" s="11"/>
      <c r="W1336" s="2">
        <f t="shared" si="1335"/>
        <v>0</v>
      </c>
      <c r="X1336">
        <f t="shared" si="1336"/>
        <v>0</v>
      </c>
      <c r="Y1336">
        <f t="shared" si="1337"/>
        <v>0</v>
      </c>
      <c r="Z1336">
        <f t="shared" si="1338"/>
        <v>0</v>
      </c>
      <c r="AA1336" s="2">
        <f t="shared" si="1339"/>
        <v>50</v>
      </c>
      <c r="AB1336" s="2" t="str">
        <f t="shared" si="1340"/>
        <v>Over 0.5</v>
      </c>
      <c r="AC1336" s="6"/>
      <c r="AD1336" s="6" t="str">
        <f t="shared" si="1341"/>
        <v>Over 0.5</v>
      </c>
      <c r="AE1336" s="6" t="str">
        <f t="shared" si="1342"/>
        <v>?</v>
      </c>
      <c r="AF1336" s="6"/>
      <c r="AG1336">
        <f t="shared" si="1343"/>
        <v>0</v>
      </c>
      <c r="AH1336">
        <f t="shared" si="1344"/>
        <v>0</v>
      </c>
      <c r="AI1336">
        <f t="shared" si="1345"/>
        <v>0</v>
      </c>
      <c r="AJ1336">
        <f t="shared" si="1346"/>
        <v>0</v>
      </c>
      <c r="AK1336" s="2" t="str">
        <f t="shared" si="1347"/>
        <v>-</v>
      </c>
      <c r="AL1336" s="2" t="str">
        <f t="shared" si="1348"/>
        <v>-</v>
      </c>
    </row>
    <row r="1337" spans="2:38">
      <c r="B1337" t="s">
        <v>155</v>
      </c>
      <c r="C1337" s="10">
        <v>0.125</v>
      </c>
      <c r="D1337" s="9" t="s">
        <v>173</v>
      </c>
      <c r="E1337" s="2" t="s">
        <v>0</v>
      </c>
      <c r="F1337" s="8" t="s">
        <v>1134</v>
      </c>
      <c r="G1337" s="2">
        <v>9</v>
      </c>
      <c r="H1337" s="2">
        <v>58</v>
      </c>
      <c r="I1337" s="2">
        <v>33</v>
      </c>
      <c r="J1337" s="2" t="s">
        <v>1</v>
      </c>
      <c r="K1337" s="2" t="s">
        <v>1</v>
      </c>
      <c r="L1337" s="2">
        <v>24</v>
      </c>
      <c r="M1337" s="3" t="s">
        <v>13</v>
      </c>
      <c r="N1337" s="3" t="s">
        <v>13</v>
      </c>
      <c r="O1337" s="2" t="b">
        <v>1</v>
      </c>
      <c r="P1337" s="2" t="b">
        <v>1</v>
      </c>
      <c r="Q1337" s="2" t="b">
        <v>1</v>
      </c>
      <c r="R1337" s="2" t="s">
        <v>2</v>
      </c>
      <c r="S1337" s="44">
        <v>68</v>
      </c>
      <c r="T1337" s="44" t="s">
        <v>10</v>
      </c>
      <c r="U1337" s="20">
        <v>1.55</v>
      </c>
      <c r="V1337" s="11"/>
      <c r="W1337" s="2">
        <f t="shared" si="1335"/>
        <v>10</v>
      </c>
      <c r="X1337">
        <f t="shared" si="1336"/>
        <v>0</v>
      </c>
      <c r="Y1337">
        <f t="shared" si="1337"/>
        <v>10</v>
      </c>
      <c r="Z1337">
        <f t="shared" si="1338"/>
        <v>10</v>
      </c>
      <c r="AA1337" s="2">
        <f t="shared" si="1339"/>
        <v>80</v>
      </c>
      <c r="AB1337" s="2" t="str">
        <f t="shared" si="1340"/>
        <v>Under 1.5</v>
      </c>
      <c r="AC1337" s="6"/>
      <c r="AD1337" s="6" t="str">
        <f t="shared" si="1341"/>
        <v>Over 0.5</v>
      </c>
      <c r="AE1337" s="6" t="str">
        <f t="shared" si="1342"/>
        <v>?</v>
      </c>
      <c r="AF1337" s="6"/>
      <c r="AG1337">
        <f t="shared" si="1343"/>
        <v>6</v>
      </c>
      <c r="AH1337">
        <f t="shared" si="1344"/>
        <v>0</v>
      </c>
      <c r="AI1337">
        <f t="shared" si="1345"/>
        <v>2</v>
      </c>
      <c r="AJ1337">
        <f t="shared" si="1346"/>
        <v>0</v>
      </c>
      <c r="AK1337" s="2" t="str">
        <f t="shared" si="1347"/>
        <v>-</v>
      </c>
      <c r="AL1337" s="2" t="str">
        <f t="shared" si="1348"/>
        <v>-</v>
      </c>
    </row>
    <row r="1338" spans="2:38">
      <c r="B1338" t="s">
        <v>644</v>
      </c>
      <c r="C1338" s="10">
        <v>0.39583333333333331</v>
      </c>
      <c r="D1338" s="9" t="s">
        <v>651</v>
      </c>
      <c r="E1338" s="2" t="s">
        <v>0</v>
      </c>
      <c r="F1338" s="8" t="s">
        <v>1447</v>
      </c>
      <c r="G1338" s="2">
        <v>24</v>
      </c>
      <c r="H1338" s="2">
        <v>65</v>
      </c>
      <c r="I1338" s="2">
        <v>11</v>
      </c>
      <c r="J1338" s="2" t="s">
        <v>1</v>
      </c>
      <c r="K1338" s="2">
        <v>1</v>
      </c>
      <c r="L1338" s="2">
        <v>13</v>
      </c>
      <c r="M1338" s="3" t="s">
        <v>13</v>
      </c>
      <c r="N1338" s="3" t="s">
        <v>13</v>
      </c>
      <c r="O1338" s="2" t="b">
        <v>1</v>
      </c>
      <c r="P1338" s="2" t="b">
        <v>1</v>
      </c>
      <c r="Q1338" s="2" t="s">
        <v>2</v>
      </c>
      <c r="R1338" s="2" t="s">
        <v>2</v>
      </c>
      <c r="S1338" s="44">
        <v>42</v>
      </c>
      <c r="T1338" s="44" t="s">
        <v>12</v>
      </c>
      <c r="U1338" s="20">
        <v>2</v>
      </c>
      <c r="V1338" s="11"/>
      <c r="W1338" s="2">
        <f t="shared" si="1335"/>
        <v>10</v>
      </c>
      <c r="X1338">
        <f t="shared" si="1336"/>
        <v>5</v>
      </c>
      <c r="Y1338">
        <f t="shared" si="1337"/>
        <v>0</v>
      </c>
      <c r="Z1338">
        <f t="shared" si="1338"/>
        <v>0</v>
      </c>
      <c r="AA1338" s="2">
        <f t="shared" si="1339"/>
        <v>65</v>
      </c>
      <c r="AB1338" s="2" t="str">
        <f t="shared" si="1340"/>
        <v>Under 1.5</v>
      </c>
      <c r="AC1338" s="6"/>
      <c r="AD1338" s="6" t="str">
        <f t="shared" si="1341"/>
        <v>Over 0.5</v>
      </c>
      <c r="AE1338" s="6" t="str">
        <f t="shared" si="1342"/>
        <v>?</v>
      </c>
      <c r="AF1338" s="6"/>
      <c r="AG1338">
        <f t="shared" si="1343"/>
        <v>6</v>
      </c>
      <c r="AH1338">
        <f t="shared" si="1344"/>
        <v>0</v>
      </c>
      <c r="AI1338">
        <f t="shared" si="1345"/>
        <v>0</v>
      </c>
      <c r="AJ1338">
        <f t="shared" si="1346"/>
        <v>0</v>
      </c>
      <c r="AK1338" s="2" t="str">
        <f t="shared" si="1347"/>
        <v>-</v>
      </c>
      <c r="AL1338" s="2" t="str">
        <f t="shared" si="1348"/>
        <v>-</v>
      </c>
    </row>
    <row r="1339" spans="2:38">
      <c r="B1339" t="s">
        <v>1003</v>
      </c>
      <c r="C1339" s="10">
        <v>0.41666666666666669</v>
      </c>
      <c r="D1339" s="9" t="s">
        <v>874</v>
      </c>
      <c r="E1339" s="2" t="s">
        <v>0</v>
      </c>
      <c r="F1339" s="8" t="s">
        <v>884</v>
      </c>
      <c r="G1339" s="2">
        <v>35</v>
      </c>
      <c r="H1339" s="2">
        <v>44</v>
      </c>
      <c r="I1339" s="2">
        <v>21</v>
      </c>
      <c r="J1339" s="2" t="s">
        <v>1</v>
      </c>
      <c r="K1339" s="2">
        <v>1</v>
      </c>
      <c r="L1339" s="2">
        <v>14</v>
      </c>
      <c r="M1339" s="3" t="s">
        <v>13</v>
      </c>
      <c r="N1339" s="3" t="s">
        <v>13</v>
      </c>
      <c r="O1339" s="2">
        <v>44</v>
      </c>
      <c r="P1339" s="2" t="b">
        <v>1</v>
      </c>
      <c r="Q1339" s="2" t="s">
        <v>2</v>
      </c>
      <c r="R1339" s="2" t="s">
        <v>2</v>
      </c>
      <c r="S1339" s="44">
        <v>44</v>
      </c>
      <c r="T1339" s="44" t="s">
        <v>11</v>
      </c>
      <c r="U1339" s="20">
        <v>1.55</v>
      </c>
      <c r="V1339" s="11"/>
      <c r="W1339" s="2">
        <f t="shared" si="1335"/>
        <v>0</v>
      </c>
      <c r="X1339">
        <f t="shared" si="1336"/>
        <v>5</v>
      </c>
      <c r="Y1339">
        <f t="shared" si="1337"/>
        <v>0</v>
      </c>
      <c r="Z1339">
        <f t="shared" si="1338"/>
        <v>5</v>
      </c>
      <c r="AA1339" s="2">
        <f t="shared" si="1339"/>
        <v>60</v>
      </c>
      <c r="AB1339" s="2" t="str">
        <f t="shared" si="1340"/>
        <v>Under 1.5</v>
      </c>
      <c r="AC1339" s="6"/>
      <c r="AD1339" s="6" t="str">
        <f t="shared" si="1341"/>
        <v>Over 0.5</v>
      </c>
      <c r="AE1339" s="6" t="str">
        <f t="shared" si="1342"/>
        <v>?</v>
      </c>
      <c r="AF1339" s="6"/>
      <c r="AG1339">
        <f t="shared" si="1343"/>
        <v>0</v>
      </c>
      <c r="AH1339">
        <f t="shared" si="1344"/>
        <v>0</v>
      </c>
      <c r="AI1339">
        <f t="shared" si="1345"/>
        <v>0</v>
      </c>
      <c r="AJ1339">
        <f t="shared" si="1346"/>
        <v>0</v>
      </c>
      <c r="AK1339" s="2" t="str">
        <f t="shared" si="1347"/>
        <v>-</v>
      </c>
      <c r="AL1339" s="2" t="str">
        <f t="shared" si="1348"/>
        <v>-</v>
      </c>
    </row>
    <row r="1340" spans="2:38">
      <c r="B1340" t="s">
        <v>206</v>
      </c>
      <c r="C1340" s="10">
        <v>0.45833333333333331</v>
      </c>
      <c r="D1340" s="9" t="s">
        <v>439</v>
      </c>
      <c r="E1340" s="2" t="s">
        <v>0</v>
      </c>
      <c r="F1340" s="8" t="s">
        <v>252</v>
      </c>
      <c r="G1340" s="2">
        <v>29</v>
      </c>
      <c r="H1340" s="2">
        <v>49</v>
      </c>
      <c r="I1340" s="2">
        <v>22</v>
      </c>
      <c r="J1340" s="2" t="s">
        <v>1</v>
      </c>
      <c r="K1340" s="2" t="s">
        <v>1</v>
      </c>
      <c r="L1340" s="2">
        <v>7</v>
      </c>
      <c r="M1340" s="3" t="s">
        <v>13</v>
      </c>
      <c r="N1340" s="3" t="s">
        <v>13</v>
      </c>
      <c r="O1340" s="2">
        <v>49</v>
      </c>
      <c r="P1340" s="2" t="b">
        <v>1</v>
      </c>
      <c r="Q1340" s="2" t="b">
        <v>1</v>
      </c>
      <c r="R1340" s="2" t="s">
        <v>2</v>
      </c>
      <c r="S1340" s="44">
        <v>59</v>
      </c>
      <c r="T1340" s="44" t="s">
        <v>10</v>
      </c>
      <c r="U1340" s="20">
        <v>1.4</v>
      </c>
      <c r="V1340" s="11"/>
      <c r="W1340" s="2">
        <f t="shared" si="1335"/>
        <v>0</v>
      </c>
      <c r="X1340">
        <f t="shared" si="1336"/>
        <v>10</v>
      </c>
      <c r="Y1340">
        <f t="shared" si="1337"/>
        <v>5</v>
      </c>
      <c r="Z1340">
        <f t="shared" si="1338"/>
        <v>10</v>
      </c>
      <c r="AA1340" s="2">
        <f t="shared" si="1339"/>
        <v>75</v>
      </c>
      <c r="AB1340" s="2" t="str">
        <f t="shared" si="1340"/>
        <v>Under 1.5</v>
      </c>
      <c r="AC1340" s="6"/>
      <c r="AD1340" s="6" t="str">
        <f t="shared" si="1341"/>
        <v>Over 0.5</v>
      </c>
      <c r="AE1340" s="6" t="str">
        <f t="shared" si="1342"/>
        <v>?</v>
      </c>
      <c r="AF1340" s="6"/>
      <c r="AG1340">
        <f t="shared" si="1343"/>
        <v>2</v>
      </c>
      <c r="AH1340">
        <f t="shared" si="1344"/>
        <v>2</v>
      </c>
      <c r="AI1340">
        <f t="shared" si="1345"/>
        <v>2</v>
      </c>
      <c r="AJ1340">
        <f t="shared" si="1346"/>
        <v>6</v>
      </c>
      <c r="AK1340" s="2" t="str">
        <f t="shared" si="1347"/>
        <v>A5</v>
      </c>
      <c r="AL1340" s="2" t="str">
        <f t="shared" si="1348"/>
        <v>Pick</v>
      </c>
    </row>
    <row r="1341" spans="2:38">
      <c r="B1341" t="s">
        <v>52</v>
      </c>
      <c r="C1341" s="10">
        <v>0.45833333333333331</v>
      </c>
      <c r="D1341" s="9" t="s">
        <v>176</v>
      </c>
      <c r="E1341" s="2" t="s">
        <v>0</v>
      </c>
      <c r="F1341" s="8" t="s">
        <v>181</v>
      </c>
      <c r="G1341" s="2">
        <v>33</v>
      </c>
      <c r="H1341" s="2">
        <v>53</v>
      </c>
      <c r="I1341" s="2">
        <v>14</v>
      </c>
      <c r="J1341" s="2" t="s">
        <v>1</v>
      </c>
      <c r="K1341" s="2" t="s">
        <v>1</v>
      </c>
      <c r="L1341" s="2">
        <v>19</v>
      </c>
      <c r="M1341" s="3" t="s">
        <v>13</v>
      </c>
      <c r="N1341" s="3" t="s">
        <v>13</v>
      </c>
      <c r="O1341" s="2" t="b">
        <v>1</v>
      </c>
      <c r="P1341" s="2" t="b">
        <v>1</v>
      </c>
      <c r="Q1341" s="2" t="b">
        <v>1</v>
      </c>
      <c r="R1341" s="2" t="s">
        <v>2</v>
      </c>
      <c r="S1341" s="44">
        <v>60</v>
      </c>
      <c r="T1341" s="44" t="s">
        <v>10</v>
      </c>
      <c r="U1341" s="20">
        <v>1.6</v>
      </c>
      <c r="V1341" s="11"/>
      <c r="W1341" s="2">
        <f t="shared" si="1335"/>
        <v>10</v>
      </c>
      <c r="X1341">
        <f t="shared" si="1336"/>
        <v>0</v>
      </c>
      <c r="Y1341">
        <f t="shared" si="1337"/>
        <v>5</v>
      </c>
      <c r="Z1341">
        <f t="shared" si="1338"/>
        <v>10</v>
      </c>
      <c r="AA1341" s="2">
        <f t="shared" si="1339"/>
        <v>75</v>
      </c>
      <c r="AB1341" s="2" t="str">
        <f t="shared" si="1340"/>
        <v>Under 1.5</v>
      </c>
      <c r="AC1341" s="6"/>
      <c r="AD1341" s="6" t="str">
        <f t="shared" si="1341"/>
        <v>Over 0.5</v>
      </c>
      <c r="AE1341" s="6" t="str">
        <f t="shared" si="1342"/>
        <v>?</v>
      </c>
      <c r="AF1341" s="6"/>
      <c r="AG1341">
        <f t="shared" si="1343"/>
        <v>6</v>
      </c>
      <c r="AH1341">
        <f t="shared" si="1344"/>
        <v>0</v>
      </c>
      <c r="AI1341">
        <f t="shared" si="1345"/>
        <v>2</v>
      </c>
      <c r="AJ1341">
        <f t="shared" si="1346"/>
        <v>0</v>
      </c>
      <c r="AK1341" s="2" t="str">
        <f t="shared" si="1347"/>
        <v>-</v>
      </c>
      <c r="AL1341" s="2" t="str">
        <f t="shared" si="1348"/>
        <v>-</v>
      </c>
    </row>
    <row r="1342" spans="2:38">
      <c r="B1342" t="s">
        <v>452</v>
      </c>
      <c r="C1342" s="10">
        <v>0.45833333333333331</v>
      </c>
      <c r="D1342" s="9" t="s">
        <v>1018</v>
      </c>
      <c r="E1342" s="2" t="s">
        <v>0</v>
      </c>
      <c r="F1342" s="8" t="s">
        <v>1186</v>
      </c>
      <c r="G1342" s="2">
        <v>16</v>
      </c>
      <c r="H1342" s="2">
        <v>48</v>
      </c>
      <c r="I1342" s="2">
        <v>36</v>
      </c>
      <c r="J1342" s="2" t="s">
        <v>1</v>
      </c>
      <c r="K1342" s="2">
        <v>2</v>
      </c>
      <c r="L1342" s="2">
        <v>20</v>
      </c>
      <c r="M1342" s="3" t="s">
        <v>13</v>
      </c>
      <c r="N1342" s="3" t="s">
        <v>13</v>
      </c>
      <c r="O1342" s="2">
        <v>48</v>
      </c>
      <c r="P1342" s="2" t="b">
        <v>1</v>
      </c>
      <c r="Q1342" s="2" t="s">
        <v>2</v>
      </c>
      <c r="R1342" s="2" t="s">
        <v>2</v>
      </c>
      <c r="S1342" s="44">
        <v>15</v>
      </c>
      <c r="T1342" s="44"/>
      <c r="U1342" s="20">
        <v>1.2</v>
      </c>
      <c r="V1342" s="11"/>
      <c r="W1342" s="2">
        <f t="shared" si="1335"/>
        <v>0</v>
      </c>
      <c r="X1342">
        <f t="shared" si="1336"/>
        <v>0</v>
      </c>
      <c r="Y1342">
        <f t="shared" si="1337"/>
        <v>0</v>
      </c>
      <c r="Z1342">
        <f t="shared" si="1338"/>
        <v>0</v>
      </c>
      <c r="AA1342" s="2">
        <f t="shared" si="1339"/>
        <v>50</v>
      </c>
      <c r="AB1342" s="2" t="str">
        <f t="shared" si="1340"/>
        <v>Over 0.5</v>
      </c>
      <c r="AC1342" s="6"/>
      <c r="AD1342" s="6" t="str">
        <f t="shared" si="1341"/>
        <v>Over 0.5</v>
      </c>
      <c r="AE1342" s="6" t="str">
        <f t="shared" si="1342"/>
        <v>?</v>
      </c>
      <c r="AF1342" s="6"/>
      <c r="AG1342">
        <f t="shared" si="1343"/>
        <v>1</v>
      </c>
      <c r="AH1342">
        <f t="shared" si="1344"/>
        <v>0</v>
      </c>
      <c r="AI1342">
        <f t="shared" si="1345"/>
        <v>0</v>
      </c>
      <c r="AJ1342">
        <f t="shared" si="1346"/>
        <v>0</v>
      </c>
      <c r="AK1342" s="2" t="str">
        <f t="shared" si="1347"/>
        <v>-</v>
      </c>
      <c r="AL1342" s="2" t="str">
        <f t="shared" si="1348"/>
        <v>-</v>
      </c>
    </row>
    <row r="1343" spans="2:38">
      <c r="B1343" t="s">
        <v>208</v>
      </c>
      <c r="C1343" s="10">
        <v>0.46875</v>
      </c>
      <c r="D1343" s="9" t="s">
        <v>939</v>
      </c>
      <c r="E1343" s="2" t="s">
        <v>0</v>
      </c>
      <c r="F1343" s="8" t="s">
        <v>1393</v>
      </c>
      <c r="G1343" s="2">
        <v>29</v>
      </c>
      <c r="H1343" s="2">
        <v>45</v>
      </c>
      <c r="I1343" s="2">
        <v>26</v>
      </c>
      <c r="J1343" s="2" t="s">
        <v>1</v>
      </c>
      <c r="K1343" s="2">
        <v>2</v>
      </c>
      <c r="L1343" s="2">
        <v>3</v>
      </c>
      <c r="M1343" s="3" t="s">
        <v>13</v>
      </c>
      <c r="N1343" s="3" t="s">
        <v>13</v>
      </c>
      <c r="O1343" s="2">
        <v>45</v>
      </c>
      <c r="P1343" s="2" t="b">
        <v>1</v>
      </c>
      <c r="Q1343" s="2" t="s">
        <v>2</v>
      </c>
      <c r="R1343" s="2" t="b">
        <v>1</v>
      </c>
      <c r="S1343" s="44">
        <v>37</v>
      </c>
      <c r="T1343" s="44" t="s">
        <v>12</v>
      </c>
      <c r="U1343" s="20">
        <v>1.8</v>
      </c>
      <c r="V1343" s="11"/>
      <c r="W1343" s="2">
        <f t="shared" ref="W1343:W1359" si="1349">IF(H1343&gt;52,10,0)</f>
        <v>0</v>
      </c>
      <c r="X1343">
        <f t="shared" ref="X1343:X1359" si="1350">IF(L1343&gt;15,0,IF(L1343&lt;8,10,5))</f>
        <v>10</v>
      </c>
      <c r="Y1343">
        <f t="shared" ref="Y1343:Y1359" si="1351">IF(S1343&gt;60,10,IF(S1343&lt;49,0,5))</f>
        <v>0</v>
      </c>
      <c r="Z1343">
        <f t="shared" ref="Z1343:Z1359" si="1352">IF(T1343="Y",10,IF(T1343="C",5,0))</f>
        <v>0</v>
      </c>
      <c r="AA1343" s="2">
        <f t="shared" ref="AA1343:AA1359" si="1353">SUM(W1343:Z1343)+50</f>
        <v>60</v>
      </c>
      <c r="AB1343" s="2" t="str">
        <f t="shared" ref="AB1343:AB1359" si="1354">IF(AA1343&lt;56,"Over 0.5","Under 1.5")</f>
        <v>Under 1.5</v>
      </c>
      <c r="AC1343" s="6"/>
      <c r="AD1343" s="6" t="str">
        <f t="shared" ref="AD1343:AD1359" si="1355">IF(M1343="1-0","Under 1.5",IF(M1343="0-0","Under 1.5",IF(M1343="0-1","Under 1.5","Over 0.5")))</f>
        <v>Over 0.5</v>
      </c>
      <c r="AE1343" s="6" t="str">
        <f t="shared" ref="AE1343:AE1359" si="1356">IF(M1343="?",M1343,IF(AB1343=AD1343,"WON",IF(M1343="0-1","WON",IF(M1343="1-0","WON","LOST"))))</f>
        <v>?</v>
      </c>
      <c r="AF1343" s="6"/>
      <c r="AG1343">
        <f t="shared" ref="AG1343:AG1359" si="1357">IF(H1343&gt;52,6,IF(H1343=52,5,IF(H1343=51,4,IF(H1343=50,3,IF(H1343=49,2,IF(H1343=48,1,0))))))</f>
        <v>0</v>
      </c>
      <c r="AH1343">
        <f t="shared" ref="AH1343:AH1359" si="1358">IF(L1343&lt;8,2,0)</f>
        <v>2</v>
      </c>
      <c r="AI1343">
        <f t="shared" ref="AI1343:AI1359" si="1359">IF(S1343&gt;49,2,0)</f>
        <v>0</v>
      </c>
      <c r="AJ1343">
        <f t="shared" ref="AJ1343:AJ1359" si="1360">IF(SUM(AH1343:AI1343)=4,SUM(AG1343:AI1343),0)</f>
        <v>0</v>
      </c>
      <c r="AK1343" s="2" t="str">
        <f t="shared" ref="AK1343:AK1359" si="1361">IF(AJ1343=10,"A1",IF(AJ1343=9,"A2",IF(AJ1343=8,"A3",IF(AJ1343=7,"A4",IF(AJ1343=6,"A5","-")))))</f>
        <v>-</v>
      </c>
      <c r="AL1343" s="2" t="str">
        <f t="shared" ref="AL1343:AL1359" si="1362">IF(AND(L1343&lt;11,U1343&lt;1.75,AA1343&gt;65,OR((AND(S1343&gt;49,S1343&lt;61,T1343="Y")),(AND(S1343&lt;48,T1343="Y")),(AND(S1343&gt;60,T1343="N")),(AND(S1343&gt;60,T1343="Y")),(AND(S1343&gt;60,T1343="C")))),"Pick","-")</f>
        <v>-</v>
      </c>
    </row>
    <row r="1344" spans="2:38">
      <c r="B1344" t="s">
        <v>151</v>
      </c>
      <c r="C1344" s="10">
        <v>0.47916666666666669</v>
      </c>
      <c r="D1344" s="9" t="s">
        <v>721</v>
      </c>
      <c r="E1344" s="2" t="s">
        <v>0</v>
      </c>
      <c r="F1344" s="8" t="s">
        <v>1049</v>
      </c>
      <c r="G1344" s="2">
        <v>17</v>
      </c>
      <c r="H1344" s="2">
        <v>57</v>
      </c>
      <c r="I1344" s="2">
        <v>26</v>
      </c>
      <c r="J1344" s="2" t="s">
        <v>1</v>
      </c>
      <c r="K1344" s="2">
        <v>2</v>
      </c>
      <c r="L1344" s="2">
        <v>9</v>
      </c>
      <c r="M1344" s="3" t="s">
        <v>13</v>
      </c>
      <c r="N1344" s="3" t="s">
        <v>13</v>
      </c>
      <c r="O1344" s="2" t="b">
        <v>1</v>
      </c>
      <c r="P1344" s="2" t="b">
        <v>1</v>
      </c>
      <c r="Q1344" s="2" t="s">
        <v>2</v>
      </c>
      <c r="R1344" s="2" t="s">
        <v>2</v>
      </c>
      <c r="S1344" s="44">
        <v>56</v>
      </c>
      <c r="T1344" s="44" t="s">
        <v>12</v>
      </c>
      <c r="U1344" s="20">
        <v>1.65</v>
      </c>
      <c r="V1344" s="11"/>
      <c r="W1344" s="2">
        <f t="shared" si="1349"/>
        <v>10</v>
      </c>
      <c r="X1344">
        <f t="shared" si="1350"/>
        <v>5</v>
      </c>
      <c r="Y1344">
        <f t="shared" si="1351"/>
        <v>5</v>
      </c>
      <c r="Z1344">
        <f t="shared" si="1352"/>
        <v>0</v>
      </c>
      <c r="AA1344" s="2">
        <f t="shared" si="1353"/>
        <v>70</v>
      </c>
      <c r="AB1344" s="2" t="str">
        <f t="shared" si="1354"/>
        <v>Under 1.5</v>
      </c>
      <c r="AC1344" s="6"/>
      <c r="AD1344" s="6" t="str">
        <f t="shared" si="1355"/>
        <v>Over 0.5</v>
      </c>
      <c r="AE1344" s="6" t="str">
        <f t="shared" si="1356"/>
        <v>?</v>
      </c>
      <c r="AF1344" s="6"/>
      <c r="AG1344">
        <f t="shared" si="1357"/>
        <v>6</v>
      </c>
      <c r="AH1344">
        <f t="shared" si="1358"/>
        <v>0</v>
      </c>
      <c r="AI1344">
        <f t="shared" si="1359"/>
        <v>2</v>
      </c>
      <c r="AJ1344">
        <f t="shared" si="1360"/>
        <v>0</v>
      </c>
      <c r="AK1344" s="2" t="str">
        <f t="shared" si="1361"/>
        <v>-</v>
      </c>
      <c r="AL1344" s="2" t="str">
        <f t="shared" si="1362"/>
        <v>-</v>
      </c>
    </row>
    <row r="1345" spans="2:38">
      <c r="B1345" t="s">
        <v>447</v>
      </c>
      <c r="C1345" s="10">
        <v>0.47916666666666669</v>
      </c>
      <c r="D1345" s="9" t="s">
        <v>1385</v>
      </c>
      <c r="E1345" s="2" t="s">
        <v>0</v>
      </c>
      <c r="F1345" s="8" t="s">
        <v>613</v>
      </c>
      <c r="G1345" s="2">
        <v>31</v>
      </c>
      <c r="H1345" s="2">
        <v>45</v>
      </c>
      <c r="I1345" s="2">
        <v>24</v>
      </c>
      <c r="J1345" s="2" t="s">
        <v>1</v>
      </c>
      <c r="K1345" s="2">
        <v>2</v>
      </c>
      <c r="L1345" s="2">
        <v>7</v>
      </c>
      <c r="M1345" s="3" t="s">
        <v>13</v>
      </c>
      <c r="N1345" s="3" t="s">
        <v>13</v>
      </c>
      <c r="O1345" s="2">
        <v>45</v>
      </c>
      <c r="P1345" s="2" t="b">
        <v>1</v>
      </c>
      <c r="Q1345" s="2" t="s">
        <v>2</v>
      </c>
      <c r="R1345" s="2" t="s">
        <v>2</v>
      </c>
      <c r="S1345" s="44">
        <v>66</v>
      </c>
      <c r="T1345" s="44" t="s">
        <v>10</v>
      </c>
      <c r="U1345" s="20">
        <v>1.6</v>
      </c>
      <c r="V1345" s="11"/>
      <c r="W1345" s="2">
        <f t="shared" si="1349"/>
        <v>0</v>
      </c>
      <c r="X1345">
        <f t="shared" si="1350"/>
        <v>10</v>
      </c>
      <c r="Y1345">
        <f t="shared" si="1351"/>
        <v>10</v>
      </c>
      <c r="Z1345">
        <f t="shared" si="1352"/>
        <v>10</v>
      </c>
      <c r="AA1345" s="2">
        <f t="shared" si="1353"/>
        <v>80</v>
      </c>
      <c r="AB1345" s="2" t="str">
        <f t="shared" si="1354"/>
        <v>Under 1.5</v>
      </c>
      <c r="AC1345" s="6"/>
      <c r="AD1345" s="6" t="str">
        <f t="shared" si="1355"/>
        <v>Over 0.5</v>
      </c>
      <c r="AE1345" s="6" t="str">
        <f t="shared" si="1356"/>
        <v>?</v>
      </c>
      <c r="AF1345" s="6"/>
      <c r="AG1345">
        <f t="shared" si="1357"/>
        <v>0</v>
      </c>
      <c r="AH1345">
        <f t="shared" si="1358"/>
        <v>2</v>
      </c>
      <c r="AI1345">
        <f t="shared" si="1359"/>
        <v>2</v>
      </c>
      <c r="AJ1345">
        <f t="shared" si="1360"/>
        <v>4</v>
      </c>
      <c r="AK1345" s="2" t="str">
        <f t="shared" si="1361"/>
        <v>-</v>
      </c>
      <c r="AL1345" s="2" t="str">
        <f t="shared" si="1362"/>
        <v>Pick</v>
      </c>
    </row>
    <row r="1346" spans="2:38">
      <c r="B1346" t="s">
        <v>403</v>
      </c>
      <c r="C1346" s="10">
        <v>0.5</v>
      </c>
      <c r="D1346" s="9" t="s">
        <v>951</v>
      </c>
      <c r="E1346" s="2" t="s">
        <v>0</v>
      </c>
      <c r="F1346" s="8" t="s">
        <v>412</v>
      </c>
      <c r="G1346" s="2">
        <v>17</v>
      </c>
      <c r="H1346" s="2">
        <v>50</v>
      </c>
      <c r="I1346" s="2">
        <v>33</v>
      </c>
      <c r="J1346" s="2" t="s">
        <v>1</v>
      </c>
      <c r="K1346" s="2">
        <v>2</v>
      </c>
      <c r="L1346" s="2">
        <v>16</v>
      </c>
      <c r="M1346" s="3" t="s">
        <v>13</v>
      </c>
      <c r="N1346" s="3" t="s">
        <v>13</v>
      </c>
      <c r="O1346" s="2">
        <v>50</v>
      </c>
      <c r="P1346" s="2" t="b">
        <v>1</v>
      </c>
      <c r="Q1346" s="2" t="s">
        <v>2</v>
      </c>
      <c r="R1346" s="2" t="s">
        <v>2</v>
      </c>
      <c r="S1346" s="44">
        <v>41</v>
      </c>
      <c r="T1346" s="44" t="s">
        <v>10</v>
      </c>
      <c r="U1346" s="20">
        <v>1.5</v>
      </c>
      <c r="V1346" s="11" t="s">
        <v>24</v>
      </c>
      <c r="W1346" s="2">
        <f t="shared" si="1349"/>
        <v>0</v>
      </c>
      <c r="X1346">
        <f t="shared" si="1350"/>
        <v>0</v>
      </c>
      <c r="Y1346">
        <f t="shared" si="1351"/>
        <v>0</v>
      </c>
      <c r="Z1346">
        <f t="shared" si="1352"/>
        <v>10</v>
      </c>
      <c r="AA1346" s="2">
        <f t="shared" si="1353"/>
        <v>60</v>
      </c>
      <c r="AB1346" s="2" t="str">
        <f t="shared" si="1354"/>
        <v>Under 1.5</v>
      </c>
      <c r="AC1346" s="6"/>
      <c r="AD1346" s="6" t="str">
        <f t="shared" si="1355"/>
        <v>Over 0.5</v>
      </c>
      <c r="AE1346" s="6" t="str">
        <f t="shared" si="1356"/>
        <v>?</v>
      </c>
      <c r="AF1346" s="6"/>
      <c r="AG1346">
        <f t="shared" si="1357"/>
        <v>3</v>
      </c>
      <c r="AH1346">
        <f t="shared" si="1358"/>
        <v>0</v>
      </c>
      <c r="AI1346">
        <f t="shared" si="1359"/>
        <v>0</v>
      </c>
      <c r="AJ1346">
        <f t="shared" si="1360"/>
        <v>0</v>
      </c>
      <c r="AK1346" s="2" t="str">
        <f t="shared" si="1361"/>
        <v>-</v>
      </c>
      <c r="AL1346" s="2" t="str">
        <f t="shared" si="1362"/>
        <v>-</v>
      </c>
    </row>
    <row r="1347" spans="2:38">
      <c r="B1347" t="s">
        <v>315</v>
      </c>
      <c r="C1347" s="10">
        <v>0.5</v>
      </c>
      <c r="D1347" s="9" t="s">
        <v>336</v>
      </c>
      <c r="E1347" s="2" t="s">
        <v>0</v>
      </c>
      <c r="F1347" s="8" t="s">
        <v>969</v>
      </c>
      <c r="G1347" s="2">
        <v>22</v>
      </c>
      <c r="H1347" s="2">
        <v>48</v>
      </c>
      <c r="I1347" s="2">
        <v>30</v>
      </c>
      <c r="J1347" s="2" t="s">
        <v>1</v>
      </c>
      <c r="K1347" s="2">
        <v>1</v>
      </c>
      <c r="L1347" s="2">
        <v>8</v>
      </c>
      <c r="M1347" s="3" t="s">
        <v>13</v>
      </c>
      <c r="N1347" s="3" t="s">
        <v>13</v>
      </c>
      <c r="O1347" s="2">
        <v>48</v>
      </c>
      <c r="P1347" s="2" t="b">
        <v>1</v>
      </c>
      <c r="Q1347" s="2" t="s">
        <v>2</v>
      </c>
      <c r="R1347" s="2" t="s">
        <v>2</v>
      </c>
      <c r="S1347" s="44">
        <v>45</v>
      </c>
      <c r="T1347" s="44" t="s">
        <v>12</v>
      </c>
      <c r="U1347" s="20">
        <v>1.8</v>
      </c>
      <c r="V1347" s="11"/>
      <c r="W1347" s="2">
        <f t="shared" si="1349"/>
        <v>0</v>
      </c>
      <c r="X1347">
        <f t="shared" si="1350"/>
        <v>5</v>
      </c>
      <c r="Y1347">
        <f t="shared" si="1351"/>
        <v>0</v>
      </c>
      <c r="Z1347">
        <f t="shared" si="1352"/>
        <v>0</v>
      </c>
      <c r="AA1347" s="2">
        <f t="shared" si="1353"/>
        <v>55</v>
      </c>
      <c r="AB1347" s="2" t="str">
        <f t="shared" si="1354"/>
        <v>Over 0.5</v>
      </c>
      <c r="AC1347" s="6"/>
      <c r="AD1347" s="6" t="str">
        <f t="shared" si="1355"/>
        <v>Over 0.5</v>
      </c>
      <c r="AE1347" s="6" t="str">
        <f t="shared" si="1356"/>
        <v>?</v>
      </c>
      <c r="AF1347" s="6"/>
      <c r="AG1347">
        <f t="shared" si="1357"/>
        <v>1</v>
      </c>
      <c r="AH1347">
        <f t="shared" si="1358"/>
        <v>0</v>
      </c>
      <c r="AI1347">
        <f t="shared" si="1359"/>
        <v>0</v>
      </c>
      <c r="AJ1347">
        <f t="shared" si="1360"/>
        <v>0</v>
      </c>
      <c r="AK1347" s="2" t="str">
        <f t="shared" si="1361"/>
        <v>-</v>
      </c>
      <c r="AL1347" s="2" t="str">
        <f t="shared" si="1362"/>
        <v>-</v>
      </c>
    </row>
    <row r="1348" spans="2:38">
      <c r="B1348" t="s">
        <v>315</v>
      </c>
      <c r="C1348" s="10">
        <v>0.5</v>
      </c>
      <c r="D1348" s="9" t="s">
        <v>365</v>
      </c>
      <c r="E1348" s="2" t="s">
        <v>0</v>
      </c>
      <c r="F1348" s="8" t="s">
        <v>1178</v>
      </c>
      <c r="G1348" s="2">
        <v>20</v>
      </c>
      <c r="H1348" s="2">
        <v>55</v>
      </c>
      <c r="I1348" s="2">
        <v>26</v>
      </c>
      <c r="J1348" s="2" t="s">
        <v>1</v>
      </c>
      <c r="K1348" s="2">
        <v>2</v>
      </c>
      <c r="L1348" s="2">
        <v>6</v>
      </c>
      <c r="M1348" s="3" t="s">
        <v>13</v>
      </c>
      <c r="N1348" s="3" t="s">
        <v>13</v>
      </c>
      <c r="O1348" s="2" t="b">
        <v>1</v>
      </c>
      <c r="P1348" s="2" t="b">
        <v>1</v>
      </c>
      <c r="Q1348" s="2" t="s">
        <v>2</v>
      </c>
      <c r="R1348" s="2" t="b">
        <v>1</v>
      </c>
      <c r="S1348" s="44">
        <v>68</v>
      </c>
      <c r="T1348" s="44" t="s">
        <v>10</v>
      </c>
      <c r="U1348" s="20">
        <v>1.55</v>
      </c>
      <c r="V1348" s="11"/>
      <c r="W1348" s="2">
        <f t="shared" si="1349"/>
        <v>10</v>
      </c>
      <c r="X1348">
        <f t="shared" si="1350"/>
        <v>10</v>
      </c>
      <c r="Y1348">
        <f t="shared" si="1351"/>
        <v>10</v>
      </c>
      <c r="Z1348">
        <f t="shared" si="1352"/>
        <v>10</v>
      </c>
      <c r="AA1348" s="2">
        <f t="shared" si="1353"/>
        <v>90</v>
      </c>
      <c r="AB1348" s="2" t="str">
        <f t="shared" si="1354"/>
        <v>Under 1.5</v>
      </c>
      <c r="AC1348" s="6"/>
      <c r="AD1348" s="6" t="str">
        <f t="shared" si="1355"/>
        <v>Over 0.5</v>
      </c>
      <c r="AE1348" s="6" t="str">
        <f t="shared" si="1356"/>
        <v>?</v>
      </c>
      <c r="AF1348" s="6"/>
      <c r="AG1348">
        <f t="shared" si="1357"/>
        <v>6</v>
      </c>
      <c r="AH1348">
        <f t="shared" si="1358"/>
        <v>2</v>
      </c>
      <c r="AI1348">
        <f t="shared" si="1359"/>
        <v>2</v>
      </c>
      <c r="AJ1348">
        <f t="shared" si="1360"/>
        <v>10</v>
      </c>
      <c r="AK1348" s="2" t="str">
        <f t="shared" si="1361"/>
        <v>A1</v>
      </c>
      <c r="AL1348" s="2" t="str">
        <f t="shared" si="1362"/>
        <v>Pick</v>
      </c>
    </row>
    <row r="1349" spans="2:38">
      <c r="B1349" t="s">
        <v>382</v>
      </c>
      <c r="C1349" s="10">
        <v>0.5</v>
      </c>
      <c r="D1349" s="9" t="s">
        <v>1132</v>
      </c>
      <c r="E1349" s="2" t="s">
        <v>0</v>
      </c>
      <c r="F1349" s="8" t="s">
        <v>373</v>
      </c>
      <c r="G1349" s="2">
        <v>30</v>
      </c>
      <c r="H1349" s="2">
        <v>43</v>
      </c>
      <c r="I1349" s="2">
        <v>27</v>
      </c>
      <c r="J1349" s="2" t="s">
        <v>1</v>
      </c>
      <c r="K1349" s="2">
        <v>2</v>
      </c>
      <c r="L1349" s="2">
        <v>3</v>
      </c>
      <c r="M1349" s="3" t="s">
        <v>13</v>
      </c>
      <c r="N1349" s="3" t="s">
        <v>13</v>
      </c>
      <c r="O1349" s="2">
        <v>43</v>
      </c>
      <c r="P1349" s="2" t="b">
        <v>1</v>
      </c>
      <c r="Q1349" s="2" t="s">
        <v>2</v>
      </c>
      <c r="R1349" s="2" t="b">
        <v>1</v>
      </c>
      <c r="S1349" s="44">
        <v>39</v>
      </c>
      <c r="T1349" s="44" t="s">
        <v>12</v>
      </c>
      <c r="U1349" s="20">
        <v>1.8</v>
      </c>
      <c r="V1349" s="11"/>
      <c r="W1349" s="2">
        <f t="shared" si="1349"/>
        <v>0</v>
      </c>
      <c r="X1349">
        <f t="shared" si="1350"/>
        <v>10</v>
      </c>
      <c r="Y1349">
        <f t="shared" si="1351"/>
        <v>0</v>
      </c>
      <c r="Z1349">
        <f t="shared" si="1352"/>
        <v>0</v>
      </c>
      <c r="AA1349" s="2">
        <f t="shared" si="1353"/>
        <v>60</v>
      </c>
      <c r="AB1349" s="2" t="str">
        <f t="shared" si="1354"/>
        <v>Under 1.5</v>
      </c>
      <c r="AC1349" s="6"/>
      <c r="AD1349" s="6" t="str">
        <f t="shared" si="1355"/>
        <v>Over 0.5</v>
      </c>
      <c r="AE1349" s="6" t="str">
        <f t="shared" si="1356"/>
        <v>?</v>
      </c>
      <c r="AF1349" s="6"/>
      <c r="AG1349">
        <f t="shared" si="1357"/>
        <v>0</v>
      </c>
      <c r="AH1349">
        <f t="shared" si="1358"/>
        <v>2</v>
      </c>
      <c r="AI1349">
        <f t="shared" si="1359"/>
        <v>0</v>
      </c>
      <c r="AJ1349">
        <f t="shared" si="1360"/>
        <v>0</v>
      </c>
      <c r="AK1349" s="2" t="str">
        <f t="shared" si="1361"/>
        <v>-</v>
      </c>
      <c r="AL1349" s="2" t="str">
        <f t="shared" si="1362"/>
        <v>-</v>
      </c>
    </row>
    <row r="1350" spans="2:38">
      <c r="B1350" t="s">
        <v>486</v>
      </c>
      <c r="C1350" s="10">
        <v>0.5</v>
      </c>
      <c r="D1350" s="9" t="s">
        <v>609</v>
      </c>
      <c r="E1350" s="2" t="s">
        <v>0</v>
      </c>
      <c r="F1350" s="8" t="s">
        <v>565</v>
      </c>
      <c r="G1350" s="2">
        <v>28</v>
      </c>
      <c r="H1350" s="2">
        <v>48</v>
      </c>
      <c r="I1350" s="2">
        <v>25</v>
      </c>
      <c r="J1350" s="2" t="s">
        <v>1</v>
      </c>
      <c r="K1350" s="2">
        <v>2</v>
      </c>
      <c r="L1350" s="2">
        <v>3</v>
      </c>
      <c r="M1350" s="3" t="s">
        <v>13</v>
      </c>
      <c r="N1350" s="3" t="s">
        <v>13</v>
      </c>
      <c r="O1350" s="2">
        <v>48</v>
      </c>
      <c r="P1350" s="2" t="b">
        <v>1</v>
      </c>
      <c r="Q1350" s="2" t="s">
        <v>2</v>
      </c>
      <c r="R1350" s="2" t="b">
        <v>1</v>
      </c>
      <c r="S1350" s="44">
        <v>57</v>
      </c>
      <c r="T1350" s="44" t="s">
        <v>10</v>
      </c>
      <c r="U1350" s="20">
        <v>1.8</v>
      </c>
      <c r="V1350" s="11"/>
      <c r="W1350" s="2">
        <f t="shared" si="1349"/>
        <v>0</v>
      </c>
      <c r="X1350">
        <f t="shared" si="1350"/>
        <v>10</v>
      </c>
      <c r="Y1350">
        <f t="shared" si="1351"/>
        <v>5</v>
      </c>
      <c r="Z1350">
        <f t="shared" si="1352"/>
        <v>10</v>
      </c>
      <c r="AA1350" s="2">
        <f t="shared" si="1353"/>
        <v>75</v>
      </c>
      <c r="AB1350" s="2" t="str">
        <f t="shared" si="1354"/>
        <v>Under 1.5</v>
      </c>
      <c r="AC1350" s="6"/>
      <c r="AD1350" s="6" t="str">
        <f t="shared" si="1355"/>
        <v>Over 0.5</v>
      </c>
      <c r="AE1350" s="6" t="str">
        <f t="shared" si="1356"/>
        <v>?</v>
      </c>
      <c r="AF1350" s="6"/>
      <c r="AG1350">
        <f t="shared" si="1357"/>
        <v>1</v>
      </c>
      <c r="AH1350">
        <f t="shared" si="1358"/>
        <v>2</v>
      </c>
      <c r="AI1350">
        <f t="shared" si="1359"/>
        <v>2</v>
      </c>
      <c r="AJ1350">
        <f t="shared" si="1360"/>
        <v>5</v>
      </c>
      <c r="AK1350" s="2" t="str">
        <f t="shared" si="1361"/>
        <v>-</v>
      </c>
      <c r="AL1350" s="2" t="str">
        <f t="shared" si="1362"/>
        <v>-</v>
      </c>
    </row>
    <row r="1351" spans="2:38">
      <c r="B1351" t="s">
        <v>646</v>
      </c>
      <c r="C1351" s="10">
        <v>0.5</v>
      </c>
      <c r="D1351" s="9" t="s">
        <v>1386</v>
      </c>
      <c r="E1351" s="2" t="s">
        <v>0</v>
      </c>
      <c r="F1351" s="8" t="s">
        <v>793</v>
      </c>
      <c r="G1351" s="2">
        <v>10</v>
      </c>
      <c r="H1351" s="2">
        <v>79</v>
      </c>
      <c r="I1351" s="2">
        <v>10</v>
      </c>
      <c r="J1351" s="2" t="s">
        <v>1</v>
      </c>
      <c r="K1351" s="2" t="s">
        <v>1</v>
      </c>
      <c r="L1351" s="2">
        <v>0</v>
      </c>
      <c r="M1351" s="3" t="s">
        <v>13</v>
      </c>
      <c r="N1351" s="3" t="s">
        <v>13</v>
      </c>
      <c r="O1351" s="2" t="b">
        <v>1</v>
      </c>
      <c r="P1351" s="2" t="b">
        <v>1</v>
      </c>
      <c r="Q1351" s="2" t="b">
        <v>1</v>
      </c>
      <c r="R1351" s="2" t="b">
        <v>1</v>
      </c>
      <c r="S1351" s="44">
        <v>70</v>
      </c>
      <c r="T1351" s="44" t="s">
        <v>12</v>
      </c>
      <c r="U1351" s="20">
        <v>1.5</v>
      </c>
      <c r="V1351" s="11"/>
      <c r="W1351" s="2">
        <f t="shared" si="1349"/>
        <v>10</v>
      </c>
      <c r="X1351">
        <f t="shared" si="1350"/>
        <v>10</v>
      </c>
      <c r="Y1351">
        <f t="shared" si="1351"/>
        <v>10</v>
      </c>
      <c r="Z1351">
        <f t="shared" si="1352"/>
        <v>0</v>
      </c>
      <c r="AA1351" s="2">
        <f t="shared" si="1353"/>
        <v>80</v>
      </c>
      <c r="AB1351" s="2" t="str">
        <f t="shared" si="1354"/>
        <v>Under 1.5</v>
      </c>
      <c r="AC1351" s="6"/>
      <c r="AD1351" s="6" t="str">
        <f t="shared" si="1355"/>
        <v>Over 0.5</v>
      </c>
      <c r="AE1351" s="6" t="str">
        <f t="shared" si="1356"/>
        <v>?</v>
      </c>
      <c r="AF1351" s="6"/>
      <c r="AG1351">
        <f t="shared" si="1357"/>
        <v>6</v>
      </c>
      <c r="AH1351">
        <f t="shared" si="1358"/>
        <v>2</v>
      </c>
      <c r="AI1351">
        <f t="shared" si="1359"/>
        <v>2</v>
      </c>
      <c r="AJ1351">
        <f t="shared" si="1360"/>
        <v>10</v>
      </c>
      <c r="AK1351" s="2" t="str">
        <f t="shared" si="1361"/>
        <v>A1</v>
      </c>
      <c r="AL1351" s="2" t="str">
        <f t="shared" si="1362"/>
        <v>Pick</v>
      </c>
    </row>
    <row r="1352" spans="2:38">
      <c r="B1352" t="s">
        <v>603</v>
      </c>
      <c r="C1352" s="10">
        <v>0.5</v>
      </c>
      <c r="D1352" s="9" t="s">
        <v>624</v>
      </c>
      <c r="E1352" s="2" t="s">
        <v>0</v>
      </c>
      <c r="F1352" s="8" t="s">
        <v>903</v>
      </c>
      <c r="G1352" s="2">
        <v>9</v>
      </c>
      <c r="H1352" s="2">
        <v>49</v>
      </c>
      <c r="I1352" s="2">
        <v>42</v>
      </c>
      <c r="J1352" s="2" t="s">
        <v>1</v>
      </c>
      <c r="K1352" s="2">
        <v>2</v>
      </c>
      <c r="L1352" s="2">
        <v>33</v>
      </c>
      <c r="M1352" s="3" t="s">
        <v>13</v>
      </c>
      <c r="N1352" s="3" t="s">
        <v>13</v>
      </c>
      <c r="O1352" s="2">
        <v>49</v>
      </c>
      <c r="P1352" s="2" t="b">
        <v>1</v>
      </c>
      <c r="Q1352" s="2" t="s">
        <v>2</v>
      </c>
      <c r="R1352" s="2" t="s">
        <v>2</v>
      </c>
      <c r="S1352" s="44">
        <v>63</v>
      </c>
      <c r="T1352" s="44"/>
      <c r="U1352" s="20">
        <v>1.75</v>
      </c>
      <c r="V1352" s="11"/>
      <c r="W1352" s="2">
        <f t="shared" si="1349"/>
        <v>0</v>
      </c>
      <c r="X1352">
        <f t="shared" si="1350"/>
        <v>0</v>
      </c>
      <c r="Y1352">
        <f t="shared" si="1351"/>
        <v>10</v>
      </c>
      <c r="Z1352">
        <f t="shared" si="1352"/>
        <v>0</v>
      </c>
      <c r="AA1352" s="2">
        <f t="shared" si="1353"/>
        <v>60</v>
      </c>
      <c r="AB1352" s="2" t="str">
        <f t="shared" si="1354"/>
        <v>Under 1.5</v>
      </c>
      <c r="AC1352" s="6"/>
      <c r="AD1352" s="6" t="str">
        <f t="shared" si="1355"/>
        <v>Over 0.5</v>
      </c>
      <c r="AE1352" s="6" t="str">
        <f t="shared" si="1356"/>
        <v>?</v>
      </c>
      <c r="AF1352" s="6"/>
      <c r="AG1352">
        <f t="shared" si="1357"/>
        <v>2</v>
      </c>
      <c r="AH1352">
        <f t="shared" si="1358"/>
        <v>0</v>
      </c>
      <c r="AI1352">
        <f t="shared" si="1359"/>
        <v>2</v>
      </c>
      <c r="AJ1352">
        <f t="shared" si="1360"/>
        <v>0</v>
      </c>
      <c r="AK1352" s="2" t="str">
        <f t="shared" si="1361"/>
        <v>-</v>
      </c>
      <c r="AL1352" s="2" t="str">
        <f t="shared" si="1362"/>
        <v>-</v>
      </c>
    </row>
    <row r="1353" spans="2:38">
      <c r="B1353" t="s">
        <v>53</v>
      </c>
      <c r="C1353" s="10">
        <v>0.52083333333333337</v>
      </c>
      <c r="D1353" s="9" t="s">
        <v>90</v>
      </c>
      <c r="E1353" s="2" t="s">
        <v>0</v>
      </c>
      <c r="F1353" s="8" t="s">
        <v>1612</v>
      </c>
      <c r="G1353" s="2">
        <v>36</v>
      </c>
      <c r="H1353" s="2">
        <v>44</v>
      </c>
      <c r="I1353" s="2">
        <v>21</v>
      </c>
      <c r="J1353" s="2" t="s">
        <v>1</v>
      </c>
      <c r="K1353" s="2">
        <v>1</v>
      </c>
      <c r="L1353" s="2">
        <v>15</v>
      </c>
      <c r="M1353" s="3" t="s">
        <v>13</v>
      </c>
      <c r="N1353" s="3" t="s">
        <v>13</v>
      </c>
      <c r="O1353" s="2">
        <v>44</v>
      </c>
      <c r="P1353" s="2" t="b">
        <v>1</v>
      </c>
      <c r="Q1353" s="2" t="s">
        <v>2</v>
      </c>
      <c r="R1353" s="2" t="s">
        <v>2</v>
      </c>
      <c r="S1353" s="44">
        <v>44</v>
      </c>
      <c r="T1353" s="44" t="s">
        <v>12</v>
      </c>
      <c r="U1353" s="20">
        <v>2</v>
      </c>
      <c r="V1353" s="11"/>
      <c r="W1353" s="2">
        <f t="shared" si="1349"/>
        <v>0</v>
      </c>
      <c r="X1353">
        <f t="shared" si="1350"/>
        <v>5</v>
      </c>
      <c r="Y1353">
        <f t="shared" si="1351"/>
        <v>0</v>
      </c>
      <c r="Z1353">
        <f t="shared" si="1352"/>
        <v>0</v>
      </c>
      <c r="AA1353" s="2">
        <f t="shared" si="1353"/>
        <v>55</v>
      </c>
      <c r="AB1353" s="2" t="str">
        <f t="shared" si="1354"/>
        <v>Over 0.5</v>
      </c>
      <c r="AC1353" s="6"/>
      <c r="AD1353" s="6" t="str">
        <f t="shared" si="1355"/>
        <v>Over 0.5</v>
      </c>
      <c r="AE1353" s="6" t="str">
        <f t="shared" si="1356"/>
        <v>?</v>
      </c>
      <c r="AF1353" s="6"/>
      <c r="AG1353">
        <f t="shared" si="1357"/>
        <v>0</v>
      </c>
      <c r="AH1353">
        <f t="shared" si="1358"/>
        <v>0</v>
      </c>
      <c r="AI1353">
        <f t="shared" si="1359"/>
        <v>0</v>
      </c>
      <c r="AJ1353">
        <f t="shared" si="1360"/>
        <v>0</v>
      </c>
      <c r="AK1353" s="2" t="str">
        <f t="shared" si="1361"/>
        <v>-</v>
      </c>
      <c r="AL1353" s="2" t="str">
        <f t="shared" si="1362"/>
        <v>-</v>
      </c>
    </row>
    <row r="1354" spans="2:38">
      <c r="B1354" t="s">
        <v>53</v>
      </c>
      <c r="C1354" s="10">
        <v>0.52083333333333337</v>
      </c>
      <c r="D1354" s="9" t="s">
        <v>1613</v>
      </c>
      <c r="E1354" s="2" t="s">
        <v>0</v>
      </c>
      <c r="F1354" s="8" t="s">
        <v>1032</v>
      </c>
      <c r="G1354" s="2">
        <v>30</v>
      </c>
      <c r="H1354" s="2">
        <v>43</v>
      </c>
      <c r="I1354" s="2">
        <v>27</v>
      </c>
      <c r="J1354" s="2" t="s">
        <v>1</v>
      </c>
      <c r="K1354" s="2" t="s">
        <v>1</v>
      </c>
      <c r="L1354" s="2">
        <v>3</v>
      </c>
      <c r="M1354" s="3" t="s">
        <v>13</v>
      </c>
      <c r="N1354" s="3" t="s">
        <v>13</v>
      </c>
      <c r="O1354" s="2">
        <v>43</v>
      </c>
      <c r="P1354" s="2" t="b">
        <v>1</v>
      </c>
      <c r="Q1354" s="2" t="b">
        <v>1</v>
      </c>
      <c r="R1354" s="2" t="b">
        <v>1</v>
      </c>
      <c r="S1354" s="44">
        <v>34</v>
      </c>
      <c r="T1354" s="44" t="s">
        <v>12</v>
      </c>
      <c r="U1354" s="20">
        <v>1.9</v>
      </c>
      <c r="V1354" s="11"/>
      <c r="W1354" s="2">
        <f t="shared" si="1349"/>
        <v>0</v>
      </c>
      <c r="X1354">
        <f t="shared" si="1350"/>
        <v>10</v>
      </c>
      <c r="Y1354">
        <f t="shared" si="1351"/>
        <v>0</v>
      </c>
      <c r="Z1354">
        <f t="shared" si="1352"/>
        <v>0</v>
      </c>
      <c r="AA1354" s="2">
        <f t="shared" si="1353"/>
        <v>60</v>
      </c>
      <c r="AB1354" s="2" t="str">
        <f t="shared" si="1354"/>
        <v>Under 1.5</v>
      </c>
      <c r="AC1354" s="6"/>
      <c r="AD1354" s="6" t="str">
        <f t="shared" si="1355"/>
        <v>Over 0.5</v>
      </c>
      <c r="AE1354" s="6" t="str">
        <f t="shared" si="1356"/>
        <v>?</v>
      </c>
      <c r="AF1354" s="6"/>
      <c r="AG1354">
        <f t="shared" si="1357"/>
        <v>0</v>
      </c>
      <c r="AH1354">
        <f t="shared" si="1358"/>
        <v>2</v>
      </c>
      <c r="AI1354">
        <f t="shared" si="1359"/>
        <v>0</v>
      </c>
      <c r="AJ1354">
        <f t="shared" si="1360"/>
        <v>0</v>
      </c>
      <c r="AK1354" s="2" t="str">
        <f t="shared" si="1361"/>
        <v>-</v>
      </c>
      <c r="AL1354" s="2" t="str">
        <f t="shared" si="1362"/>
        <v>-</v>
      </c>
    </row>
    <row r="1355" spans="2:38">
      <c r="B1355" t="s">
        <v>644</v>
      </c>
      <c r="C1355" s="10">
        <v>0.52083333333333337</v>
      </c>
      <c r="D1355" s="9" t="s">
        <v>1250</v>
      </c>
      <c r="E1355" s="2" t="s">
        <v>0</v>
      </c>
      <c r="F1355" s="8" t="s">
        <v>873</v>
      </c>
      <c r="G1355" s="2">
        <v>16</v>
      </c>
      <c r="H1355" s="2">
        <v>77</v>
      </c>
      <c r="I1355" s="2">
        <v>8</v>
      </c>
      <c r="J1355" s="2" t="s">
        <v>1</v>
      </c>
      <c r="K1355" s="2">
        <v>1</v>
      </c>
      <c r="L1355" s="2">
        <v>8</v>
      </c>
      <c r="M1355" s="3" t="s">
        <v>13</v>
      </c>
      <c r="N1355" s="3" t="s">
        <v>13</v>
      </c>
      <c r="O1355" s="2" t="b">
        <v>1</v>
      </c>
      <c r="P1355" s="2" t="b">
        <v>1</v>
      </c>
      <c r="Q1355" s="2" t="s">
        <v>2</v>
      </c>
      <c r="R1355" s="2" t="s">
        <v>2</v>
      </c>
      <c r="S1355" s="44">
        <v>57</v>
      </c>
      <c r="T1355" s="44" t="s">
        <v>11</v>
      </c>
      <c r="U1355" s="20">
        <v>1.9</v>
      </c>
      <c r="V1355" s="11"/>
      <c r="W1355" s="2">
        <f t="shared" si="1349"/>
        <v>10</v>
      </c>
      <c r="X1355">
        <f t="shared" si="1350"/>
        <v>5</v>
      </c>
      <c r="Y1355">
        <f t="shared" si="1351"/>
        <v>5</v>
      </c>
      <c r="Z1355">
        <f t="shared" si="1352"/>
        <v>5</v>
      </c>
      <c r="AA1355" s="2">
        <f t="shared" si="1353"/>
        <v>75</v>
      </c>
      <c r="AB1355" s="2" t="str">
        <f t="shared" si="1354"/>
        <v>Under 1.5</v>
      </c>
      <c r="AC1355" s="6"/>
      <c r="AD1355" s="6" t="str">
        <f t="shared" si="1355"/>
        <v>Over 0.5</v>
      </c>
      <c r="AE1355" s="6" t="str">
        <f t="shared" si="1356"/>
        <v>?</v>
      </c>
      <c r="AF1355" s="6"/>
      <c r="AG1355">
        <f t="shared" si="1357"/>
        <v>6</v>
      </c>
      <c r="AH1355">
        <f t="shared" si="1358"/>
        <v>0</v>
      </c>
      <c r="AI1355">
        <f t="shared" si="1359"/>
        <v>2</v>
      </c>
      <c r="AJ1355">
        <f t="shared" si="1360"/>
        <v>0</v>
      </c>
      <c r="AK1355" s="2" t="str">
        <f t="shared" si="1361"/>
        <v>-</v>
      </c>
      <c r="AL1355" s="2" t="str">
        <f t="shared" si="1362"/>
        <v>-</v>
      </c>
    </row>
    <row r="1356" spans="2:38">
      <c r="B1356" t="s">
        <v>645</v>
      </c>
      <c r="C1356" s="10">
        <v>0.54166666666666663</v>
      </c>
      <c r="D1356" s="9" t="s">
        <v>1293</v>
      </c>
      <c r="E1356" s="2" t="s">
        <v>0</v>
      </c>
      <c r="F1356" s="8" t="s">
        <v>815</v>
      </c>
      <c r="G1356" s="2">
        <v>8</v>
      </c>
      <c r="H1356" s="2">
        <v>74</v>
      </c>
      <c r="I1356" s="2">
        <v>17</v>
      </c>
      <c r="J1356" s="2" t="s">
        <v>1</v>
      </c>
      <c r="K1356" s="2">
        <v>2</v>
      </c>
      <c r="L1356" s="2">
        <v>9</v>
      </c>
      <c r="M1356" s="3" t="s">
        <v>13</v>
      </c>
      <c r="N1356" s="3" t="s">
        <v>13</v>
      </c>
      <c r="O1356" s="2" t="b">
        <v>1</v>
      </c>
      <c r="P1356" s="2" t="b">
        <v>1</v>
      </c>
      <c r="Q1356" s="2" t="s">
        <v>2</v>
      </c>
      <c r="R1356" s="2" t="s">
        <v>2</v>
      </c>
      <c r="S1356" s="44">
        <v>50</v>
      </c>
      <c r="T1356" s="44" t="s">
        <v>11</v>
      </c>
      <c r="U1356" s="20">
        <v>1.65</v>
      </c>
      <c r="V1356" s="11"/>
      <c r="W1356" s="2">
        <f t="shared" si="1349"/>
        <v>10</v>
      </c>
      <c r="X1356">
        <f t="shared" si="1350"/>
        <v>5</v>
      </c>
      <c r="Y1356">
        <f t="shared" si="1351"/>
        <v>5</v>
      </c>
      <c r="Z1356">
        <f t="shared" si="1352"/>
        <v>5</v>
      </c>
      <c r="AA1356" s="2">
        <f t="shared" si="1353"/>
        <v>75</v>
      </c>
      <c r="AB1356" s="2" t="str">
        <f t="shared" si="1354"/>
        <v>Under 1.5</v>
      </c>
      <c r="AC1356" s="6"/>
      <c r="AD1356" s="6" t="str">
        <f t="shared" si="1355"/>
        <v>Over 0.5</v>
      </c>
      <c r="AE1356" s="6" t="str">
        <f t="shared" si="1356"/>
        <v>?</v>
      </c>
      <c r="AF1356" s="6"/>
      <c r="AG1356">
        <f t="shared" si="1357"/>
        <v>6</v>
      </c>
      <c r="AH1356">
        <f t="shared" si="1358"/>
        <v>0</v>
      </c>
      <c r="AI1356">
        <f t="shared" si="1359"/>
        <v>2</v>
      </c>
      <c r="AJ1356">
        <f t="shared" si="1360"/>
        <v>0</v>
      </c>
      <c r="AK1356" s="2" t="str">
        <f t="shared" si="1361"/>
        <v>-</v>
      </c>
      <c r="AL1356" s="2" t="str">
        <f t="shared" si="1362"/>
        <v>-</v>
      </c>
    </row>
    <row r="1357" spans="2:38">
      <c r="B1357" t="s">
        <v>313</v>
      </c>
      <c r="C1357" s="10">
        <v>0.54166666666666663</v>
      </c>
      <c r="D1357" s="9" t="s">
        <v>886</v>
      </c>
      <c r="E1357" s="2" t="s">
        <v>0</v>
      </c>
      <c r="F1357" s="8" t="s">
        <v>899</v>
      </c>
      <c r="G1357" s="2">
        <v>24</v>
      </c>
      <c r="H1357" s="2">
        <v>43</v>
      </c>
      <c r="I1357" s="2">
        <v>34</v>
      </c>
      <c r="J1357" s="2" t="s">
        <v>1</v>
      </c>
      <c r="K1357" s="2" t="s">
        <v>1</v>
      </c>
      <c r="L1357" s="2">
        <v>10</v>
      </c>
      <c r="M1357" s="3" t="s">
        <v>13</v>
      </c>
      <c r="N1357" s="3" t="s">
        <v>13</v>
      </c>
      <c r="O1357" s="2">
        <v>43</v>
      </c>
      <c r="P1357" s="2" t="b">
        <v>1</v>
      </c>
      <c r="Q1357" s="2" t="b">
        <v>1</v>
      </c>
      <c r="R1357" s="2" t="s">
        <v>2</v>
      </c>
      <c r="S1357" s="44">
        <v>49</v>
      </c>
      <c r="T1357" s="44" t="s">
        <v>12</v>
      </c>
      <c r="U1357" s="20">
        <v>1.8</v>
      </c>
      <c r="V1357" s="11"/>
      <c r="W1357" s="2">
        <f t="shared" si="1349"/>
        <v>0</v>
      </c>
      <c r="X1357">
        <f t="shared" si="1350"/>
        <v>5</v>
      </c>
      <c r="Y1357">
        <f t="shared" si="1351"/>
        <v>5</v>
      </c>
      <c r="Z1357">
        <f t="shared" si="1352"/>
        <v>0</v>
      </c>
      <c r="AA1357" s="2">
        <f t="shared" si="1353"/>
        <v>60</v>
      </c>
      <c r="AB1357" s="2" t="str">
        <f t="shared" si="1354"/>
        <v>Under 1.5</v>
      </c>
      <c r="AC1357" s="6"/>
      <c r="AD1357" s="6" t="str">
        <f t="shared" si="1355"/>
        <v>Over 0.5</v>
      </c>
      <c r="AE1357" s="6" t="str">
        <f t="shared" si="1356"/>
        <v>?</v>
      </c>
      <c r="AF1357" s="6"/>
      <c r="AG1357">
        <f t="shared" si="1357"/>
        <v>0</v>
      </c>
      <c r="AH1357">
        <f t="shared" si="1358"/>
        <v>0</v>
      </c>
      <c r="AI1357">
        <f t="shared" si="1359"/>
        <v>0</v>
      </c>
      <c r="AJ1357">
        <f t="shared" si="1360"/>
        <v>0</v>
      </c>
      <c r="AK1357" s="2" t="str">
        <f t="shared" si="1361"/>
        <v>-</v>
      </c>
      <c r="AL1357" s="2" t="str">
        <f t="shared" si="1362"/>
        <v>-</v>
      </c>
    </row>
    <row r="1358" spans="2:38">
      <c r="B1358" t="s">
        <v>313</v>
      </c>
      <c r="C1358" s="10">
        <v>0.54166666666666663</v>
      </c>
      <c r="D1358" s="9" t="s">
        <v>1030</v>
      </c>
      <c r="E1358" s="2" t="s">
        <v>0</v>
      </c>
      <c r="F1358" s="8" t="s">
        <v>1206</v>
      </c>
      <c r="G1358" s="2">
        <v>23</v>
      </c>
      <c r="H1358" s="2">
        <v>56</v>
      </c>
      <c r="I1358" s="2">
        <v>21</v>
      </c>
      <c r="J1358" s="2" t="s">
        <v>1</v>
      </c>
      <c r="K1358" s="2">
        <v>1</v>
      </c>
      <c r="L1358" s="2">
        <v>2</v>
      </c>
      <c r="M1358" s="3" t="s">
        <v>13</v>
      </c>
      <c r="N1358" s="3" t="s">
        <v>13</v>
      </c>
      <c r="O1358" s="2" t="b">
        <v>1</v>
      </c>
      <c r="P1358" s="2" t="b">
        <v>1</v>
      </c>
      <c r="Q1358" s="2" t="s">
        <v>2</v>
      </c>
      <c r="R1358" s="2" t="b">
        <v>1</v>
      </c>
      <c r="S1358" s="44">
        <v>55</v>
      </c>
      <c r="T1358" s="44" t="s">
        <v>12</v>
      </c>
      <c r="U1358" s="20">
        <v>1.65</v>
      </c>
      <c r="V1358" s="11"/>
      <c r="W1358" s="2">
        <f t="shared" si="1349"/>
        <v>10</v>
      </c>
      <c r="X1358">
        <f t="shared" si="1350"/>
        <v>10</v>
      </c>
      <c r="Y1358">
        <f t="shared" si="1351"/>
        <v>5</v>
      </c>
      <c r="Z1358">
        <f t="shared" si="1352"/>
        <v>0</v>
      </c>
      <c r="AA1358" s="2">
        <f t="shared" si="1353"/>
        <v>75</v>
      </c>
      <c r="AB1358" s="2" t="str">
        <f t="shared" si="1354"/>
        <v>Under 1.5</v>
      </c>
      <c r="AC1358" s="6"/>
      <c r="AD1358" s="6" t="str">
        <f t="shared" si="1355"/>
        <v>Over 0.5</v>
      </c>
      <c r="AE1358" s="6" t="str">
        <f t="shared" si="1356"/>
        <v>?</v>
      </c>
      <c r="AF1358" s="6"/>
      <c r="AG1358">
        <f t="shared" si="1357"/>
        <v>6</v>
      </c>
      <c r="AH1358">
        <f t="shared" si="1358"/>
        <v>2</v>
      </c>
      <c r="AI1358">
        <f t="shared" si="1359"/>
        <v>2</v>
      </c>
      <c r="AJ1358">
        <f t="shared" si="1360"/>
        <v>10</v>
      </c>
      <c r="AK1358" s="2" t="str">
        <f t="shared" si="1361"/>
        <v>A1</v>
      </c>
      <c r="AL1358" s="2" t="str">
        <f t="shared" si="1362"/>
        <v>-</v>
      </c>
    </row>
    <row r="1359" spans="2:38">
      <c r="B1359" t="s">
        <v>163</v>
      </c>
      <c r="C1359" s="10">
        <v>0.5625</v>
      </c>
      <c r="D1359" s="9" t="s">
        <v>1058</v>
      </c>
      <c r="E1359" s="2" t="s">
        <v>0</v>
      </c>
      <c r="F1359" s="8" t="s">
        <v>1339</v>
      </c>
      <c r="G1359" s="2">
        <v>45</v>
      </c>
      <c r="H1359" s="2">
        <v>50</v>
      </c>
      <c r="I1359" s="2">
        <v>5</v>
      </c>
      <c r="J1359" s="2" t="s">
        <v>1</v>
      </c>
      <c r="K1359" s="2">
        <v>1</v>
      </c>
      <c r="L1359" s="2">
        <v>40</v>
      </c>
      <c r="M1359" s="3" t="s">
        <v>13</v>
      </c>
      <c r="N1359" s="3" t="s">
        <v>13</v>
      </c>
      <c r="O1359" s="2">
        <v>50</v>
      </c>
      <c r="P1359" s="2" t="b">
        <v>1</v>
      </c>
      <c r="Q1359" s="2" t="s">
        <v>2</v>
      </c>
      <c r="R1359" s="2" t="s">
        <v>2</v>
      </c>
      <c r="S1359" s="44">
        <v>43</v>
      </c>
      <c r="T1359" s="44"/>
      <c r="U1359" s="20">
        <v>1.55</v>
      </c>
      <c r="V1359" s="11"/>
      <c r="W1359" s="2">
        <f t="shared" si="1349"/>
        <v>0</v>
      </c>
      <c r="X1359">
        <f t="shared" si="1350"/>
        <v>0</v>
      </c>
      <c r="Y1359">
        <f t="shared" si="1351"/>
        <v>0</v>
      </c>
      <c r="Z1359">
        <f t="shared" si="1352"/>
        <v>0</v>
      </c>
      <c r="AA1359" s="2">
        <f t="shared" si="1353"/>
        <v>50</v>
      </c>
      <c r="AB1359" s="2" t="str">
        <f t="shared" si="1354"/>
        <v>Over 0.5</v>
      </c>
      <c r="AC1359" s="6"/>
      <c r="AD1359" s="6" t="str">
        <f t="shared" si="1355"/>
        <v>Over 0.5</v>
      </c>
      <c r="AE1359" s="6" t="str">
        <f t="shared" si="1356"/>
        <v>?</v>
      </c>
      <c r="AF1359" s="6"/>
      <c r="AG1359">
        <f t="shared" si="1357"/>
        <v>3</v>
      </c>
      <c r="AH1359">
        <f t="shared" si="1358"/>
        <v>0</v>
      </c>
      <c r="AI1359">
        <f t="shared" si="1359"/>
        <v>0</v>
      </c>
      <c r="AJ1359">
        <f t="shared" si="1360"/>
        <v>0</v>
      </c>
      <c r="AK1359" s="2" t="str">
        <f t="shared" si="1361"/>
        <v>-</v>
      </c>
      <c r="AL1359" s="2" t="str">
        <f t="shared" si="1362"/>
        <v>-</v>
      </c>
    </row>
    <row r="1360" spans="2:38">
      <c r="B1360" t="s">
        <v>151</v>
      </c>
      <c r="C1360" s="10">
        <v>0.58333333333333337</v>
      </c>
      <c r="D1360" s="9" t="s">
        <v>1116</v>
      </c>
      <c r="E1360" s="2" t="s">
        <v>0</v>
      </c>
      <c r="F1360" s="8" t="s">
        <v>720</v>
      </c>
      <c r="G1360" s="2">
        <v>35</v>
      </c>
      <c r="H1360" s="2">
        <v>50</v>
      </c>
      <c r="I1360" s="2">
        <v>15</v>
      </c>
      <c r="J1360" s="2" t="s">
        <v>1</v>
      </c>
      <c r="K1360" s="2">
        <v>1</v>
      </c>
      <c r="L1360" s="2">
        <v>20</v>
      </c>
      <c r="M1360" s="3" t="s">
        <v>13</v>
      </c>
      <c r="N1360" s="3" t="s">
        <v>13</v>
      </c>
      <c r="O1360" s="2">
        <v>50</v>
      </c>
      <c r="P1360" s="2" t="b">
        <v>1</v>
      </c>
      <c r="Q1360" s="2" t="s">
        <v>2</v>
      </c>
      <c r="R1360" s="2" t="s">
        <v>2</v>
      </c>
      <c r="S1360" s="44">
        <v>42</v>
      </c>
      <c r="T1360" s="44" t="s">
        <v>12</v>
      </c>
      <c r="U1360" s="20">
        <v>1.4</v>
      </c>
      <c r="V1360" s="11"/>
      <c r="W1360" s="2">
        <f t="shared" ref="W1360:W1383" si="1363">IF(H1360&gt;52,10,0)</f>
        <v>0</v>
      </c>
      <c r="X1360">
        <f t="shared" ref="X1360:X1383" si="1364">IF(L1360&gt;15,0,IF(L1360&lt;8,10,5))</f>
        <v>0</v>
      </c>
      <c r="Y1360">
        <f t="shared" ref="Y1360:Y1383" si="1365">IF(S1360&gt;60,10,IF(S1360&lt;49,0,5))</f>
        <v>0</v>
      </c>
      <c r="Z1360">
        <f t="shared" ref="Z1360:Z1383" si="1366">IF(T1360="Y",10,IF(T1360="C",5,0))</f>
        <v>0</v>
      </c>
      <c r="AA1360" s="2">
        <f t="shared" ref="AA1360:AA1383" si="1367">SUM(W1360:Z1360)+50</f>
        <v>50</v>
      </c>
      <c r="AB1360" s="2" t="str">
        <f t="shared" ref="AB1360:AB1383" si="1368">IF(AA1360&lt;56,"Over 0.5","Under 1.5")</f>
        <v>Over 0.5</v>
      </c>
      <c r="AC1360" s="6"/>
      <c r="AD1360" s="6" t="str">
        <f t="shared" ref="AD1360:AD1383" si="1369">IF(M1360="1-0","Under 1.5",IF(M1360="0-0","Under 1.5",IF(M1360="0-1","Under 1.5","Over 0.5")))</f>
        <v>Over 0.5</v>
      </c>
      <c r="AE1360" s="6" t="str">
        <f t="shared" ref="AE1360:AE1383" si="1370">IF(M1360="?",M1360,IF(AB1360=AD1360,"WON",IF(M1360="0-1","WON",IF(M1360="1-0","WON","LOST"))))</f>
        <v>?</v>
      </c>
      <c r="AF1360" s="6"/>
      <c r="AG1360">
        <f t="shared" ref="AG1360:AG1383" si="1371">IF(H1360&gt;52,6,IF(H1360=52,5,IF(H1360=51,4,IF(H1360=50,3,IF(H1360=49,2,IF(H1360=48,1,0))))))</f>
        <v>3</v>
      </c>
      <c r="AH1360">
        <f t="shared" ref="AH1360:AH1383" si="1372">IF(L1360&lt;8,2,0)</f>
        <v>0</v>
      </c>
      <c r="AI1360">
        <f t="shared" ref="AI1360:AI1383" si="1373">IF(S1360&gt;49,2,0)</f>
        <v>0</v>
      </c>
      <c r="AJ1360">
        <f t="shared" ref="AJ1360:AJ1383" si="1374">IF(SUM(AH1360:AI1360)=4,SUM(AG1360:AI1360),0)</f>
        <v>0</v>
      </c>
      <c r="AK1360" s="2" t="str">
        <f t="shared" ref="AK1360:AK1383" si="1375">IF(AJ1360=10,"A1",IF(AJ1360=9,"A2",IF(AJ1360=8,"A3",IF(AJ1360=7,"A4",IF(AJ1360=6,"A5","-")))))</f>
        <v>-</v>
      </c>
      <c r="AL1360" s="2" t="str">
        <f t="shared" ref="AL1360:AL1383" si="1376">IF(AND(L1360&lt;11,U1360&lt;1.75,AA1360&gt;65,OR((AND(S1360&gt;49,S1360&lt;61,T1360="Y")),(AND(S1360&lt;48,T1360="Y")),(AND(S1360&gt;60,T1360="N")),(AND(S1360&gt;60,T1360="Y")),(AND(S1360&gt;60,T1360="C")))),"Pick","-")</f>
        <v>-</v>
      </c>
    </row>
    <row r="1361" spans="2:38">
      <c r="B1361" t="s">
        <v>151</v>
      </c>
      <c r="C1361" s="10">
        <v>0.58333333333333337</v>
      </c>
      <c r="D1361" s="9" t="s">
        <v>719</v>
      </c>
      <c r="E1361" s="2" t="s">
        <v>0</v>
      </c>
      <c r="F1361" s="8" t="s">
        <v>1022</v>
      </c>
      <c r="G1361" s="2">
        <v>19</v>
      </c>
      <c r="H1361" s="2">
        <v>54</v>
      </c>
      <c r="I1361" s="2">
        <v>27</v>
      </c>
      <c r="J1361" s="2" t="s">
        <v>1</v>
      </c>
      <c r="K1361" s="2" t="s">
        <v>1</v>
      </c>
      <c r="L1361" s="2">
        <v>8</v>
      </c>
      <c r="M1361" s="3" t="s">
        <v>13</v>
      </c>
      <c r="N1361" s="3" t="s">
        <v>13</v>
      </c>
      <c r="O1361" s="2" t="b">
        <v>1</v>
      </c>
      <c r="P1361" s="2" t="b">
        <v>1</v>
      </c>
      <c r="Q1361" s="2" t="b">
        <v>1</v>
      </c>
      <c r="R1361" s="2" t="s">
        <v>2</v>
      </c>
      <c r="S1361" s="44">
        <v>56</v>
      </c>
      <c r="T1361" s="44" t="s">
        <v>12</v>
      </c>
      <c r="U1361" s="20">
        <v>2</v>
      </c>
      <c r="V1361" s="11"/>
      <c r="W1361" s="2">
        <f t="shared" si="1363"/>
        <v>10</v>
      </c>
      <c r="X1361">
        <f t="shared" si="1364"/>
        <v>5</v>
      </c>
      <c r="Y1361">
        <f t="shared" si="1365"/>
        <v>5</v>
      </c>
      <c r="Z1361">
        <f t="shared" si="1366"/>
        <v>0</v>
      </c>
      <c r="AA1361" s="2">
        <f t="shared" si="1367"/>
        <v>70</v>
      </c>
      <c r="AB1361" s="2" t="str">
        <f t="shared" si="1368"/>
        <v>Under 1.5</v>
      </c>
      <c r="AC1361" s="6"/>
      <c r="AD1361" s="6" t="str">
        <f t="shared" si="1369"/>
        <v>Over 0.5</v>
      </c>
      <c r="AE1361" s="6" t="str">
        <f t="shared" si="1370"/>
        <v>?</v>
      </c>
      <c r="AF1361" s="6"/>
      <c r="AG1361">
        <f t="shared" si="1371"/>
        <v>6</v>
      </c>
      <c r="AH1361">
        <f t="shared" si="1372"/>
        <v>0</v>
      </c>
      <c r="AI1361">
        <f t="shared" si="1373"/>
        <v>2</v>
      </c>
      <c r="AJ1361">
        <f t="shared" si="1374"/>
        <v>0</v>
      </c>
      <c r="AK1361" s="2" t="str">
        <f t="shared" si="1375"/>
        <v>-</v>
      </c>
      <c r="AL1361" s="2" t="str">
        <f t="shared" si="1376"/>
        <v>-</v>
      </c>
    </row>
    <row r="1362" spans="2:38">
      <c r="B1362" t="s">
        <v>151</v>
      </c>
      <c r="C1362" s="10">
        <v>0.58333333333333337</v>
      </c>
      <c r="D1362" s="9" t="s">
        <v>744</v>
      </c>
      <c r="E1362" s="2" t="s">
        <v>0</v>
      </c>
      <c r="F1362" s="8" t="s">
        <v>1023</v>
      </c>
      <c r="G1362" s="2">
        <v>14</v>
      </c>
      <c r="H1362" s="2">
        <v>53</v>
      </c>
      <c r="I1362" s="2">
        <v>33</v>
      </c>
      <c r="J1362" s="2" t="s">
        <v>1</v>
      </c>
      <c r="K1362" s="2">
        <v>2</v>
      </c>
      <c r="L1362" s="2">
        <v>19</v>
      </c>
      <c r="M1362" s="3" t="s">
        <v>13</v>
      </c>
      <c r="N1362" s="3" t="s">
        <v>13</v>
      </c>
      <c r="O1362" s="2" t="b">
        <v>1</v>
      </c>
      <c r="P1362" s="2" t="b">
        <v>1</v>
      </c>
      <c r="Q1362" s="2" t="s">
        <v>2</v>
      </c>
      <c r="R1362" s="2" t="s">
        <v>2</v>
      </c>
      <c r="S1362" s="44">
        <v>63</v>
      </c>
      <c r="T1362" s="44" t="s">
        <v>10</v>
      </c>
      <c r="U1362" s="20">
        <v>1.7</v>
      </c>
      <c r="V1362" s="11"/>
      <c r="W1362" s="2">
        <f t="shared" si="1363"/>
        <v>10</v>
      </c>
      <c r="X1362">
        <f t="shared" si="1364"/>
        <v>0</v>
      </c>
      <c r="Y1362">
        <f t="shared" si="1365"/>
        <v>10</v>
      </c>
      <c r="Z1362">
        <f t="shared" si="1366"/>
        <v>10</v>
      </c>
      <c r="AA1362" s="2">
        <f t="shared" si="1367"/>
        <v>80</v>
      </c>
      <c r="AB1362" s="2" t="str">
        <f t="shared" si="1368"/>
        <v>Under 1.5</v>
      </c>
      <c r="AC1362" s="6"/>
      <c r="AD1362" s="6" t="str">
        <f t="shared" si="1369"/>
        <v>Over 0.5</v>
      </c>
      <c r="AE1362" s="6" t="str">
        <f t="shared" si="1370"/>
        <v>?</v>
      </c>
      <c r="AF1362" s="6"/>
      <c r="AG1362">
        <f t="shared" si="1371"/>
        <v>6</v>
      </c>
      <c r="AH1362">
        <f t="shared" si="1372"/>
        <v>0</v>
      </c>
      <c r="AI1362">
        <f t="shared" si="1373"/>
        <v>2</v>
      </c>
      <c r="AJ1362">
        <f t="shared" si="1374"/>
        <v>0</v>
      </c>
      <c r="AK1362" s="2" t="str">
        <f t="shared" si="1375"/>
        <v>-</v>
      </c>
      <c r="AL1362" s="2" t="str">
        <f t="shared" si="1376"/>
        <v>-</v>
      </c>
    </row>
    <row r="1363" spans="2:38">
      <c r="B1363" t="s">
        <v>58</v>
      </c>
      <c r="C1363" s="10">
        <v>0.58333333333333337</v>
      </c>
      <c r="D1363" s="9" t="s">
        <v>308</v>
      </c>
      <c r="E1363" s="2" t="s">
        <v>0</v>
      </c>
      <c r="F1363" s="8" t="s">
        <v>143</v>
      </c>
      <c r="G1363" s="2">
        <v>31</v>
      </c>
      <c r="H1363" s="2">
        <v>46</v>
      </c>
      <c r="I1363" s="2">
        <v>23</v>
      </c>
      <c r="J1363" s="2" t="s">
        <v>1</v>
      </c>
      <c r="K1363" s="2" t="s">
        <v>1</v>
      </c>
      <c r="L1363" s="2">
        <v>8</v>
      </c>
      <c r="M1363" s="3" t="s">
        <v>13</v>
      </c>
      <c r="N1363" s="3" t="s">
        <v>13</v>
      </c>
      <c r="O1363" s="2">
        <v>46</v>
      </c>
      <c r="P1363" s="2" t="b">
        <v>1</v>
      </c>
      <c r="Q1363" s="2" t="b">
        <v>1</v>
      </c>
      <c r="R1363" s="2" t="s">
        <v>2</v>
      </c>
      <c r="S1363" s="44">
        <v>51</v>
      </c>
      <c r="T1363" s="44" t="s">
        <v>11</v>
      </c>
      <c r="U1363" s="20">
        <v>1.6</v>
      </c>
      <c r="V1363" s="11"/>
      <c r="W1363" s="2">
        <f t="shared" si="1363"/>
        <v>0</v>
      </c>
      <c r="X1363">
        <f t="shared" si="1364"/>
        <v>5</v>
      </c>
      <c r="Y1363">
        <f t="shared" si="1365"/>
        <v>5</v>
      </c>
      <c r="Z1363">
        <f t="shared" si="1366"/>
        <v>5</v>
      </c>
      <c r="AA1363" s="2">
        <f t="shared" si="1367"/>
        <v>65</v>
      </c>
      <c r="AB1363" s="2" t="str">
        <f t="shared" si="1368"/>
        <v>Under 1.5</v>
      </c>
      <c r="AC1363" s="6"/>
      <c r="AD1363" s="6" t="str">
        <f t="shared" si="1369"/>
        <v>Over 0.5</v>
      </c>
      <c r="AE1363" s="6" t="str">
        <f t="shared" si="1370"/>
        <v>?</v>
      </c>
      <c r="AF1363" s="6"/>
      <c r="AG1363">
        <f t="shared" si="1371"/>
        <v>0</v>
      </c>
      <c r="AH1363">
        <f t="shared" si="1372"/>
        <v>0</v>
      </c>
      <c r="AI1363">
        <f t="shared" si="1373"/>
        <v>2</v>
      </c>
      <c r="AJ1363">
        <f t="shared" si="1374"/>
        <v>0</v>
      </c>
      <c r="AK1363" s="2" t="str">
        <f t="shared" si="1375"/>
        <v>-</v>
      </c>
      <c r="AL1363" s="2" t="str">
        <f t="shared" si="1376"/>
        <v>-</v>
      </c>
    </row>
    <row r="1364" spans="2:38">
      <c r="B1364" t="s">
        <v>72</v>
      </c>
      <c r="C1364" s="10">
        <v>0.58333333333333337</v>
      </c>
      <c r="D1364" s="9" t="s">
        <v>1614</v>
      </c>
      <c r="E1364" s="2" t="s">
        <v>0</v>
      </c>
      <c r="F1364" s="8" t="s">
        <v>1384</v>
      </c>
      <c r="G1364" s="2">
        <v>31</v>
      </c>
      <c r="H1364" s="2">
        <v>43</v>
      </c>
      <c r="I1364" s="2">
        <v>27</v>
      </c>
      <c r="J1364" s="2" t="s">
        <v>1</v>
      </c>
      <c r="K1364" s="2">
        <v>2</v>
      </c>
      <c r="L1364" s="2">
        <v>4</v>
      </c>
      <c r="M1364" s="3" t="s">
        <v>13</v>
      </c>
      <c r="N1364" s="3" t="s">
        <v>13</v>
      </c>
      <c r="O1364" s="2">
        <v>43</v>
      </c>
      <c r="P1364" s="2" t="b">
        <v>1</v>
      </c>
      <c r="Q1364" s="2" t="s">
        <v>2</v>
      </c>
      <c r="R1364" s="2" t="b">
        <v>1</v>
      </c>
      <c r="S1364" s="44">
        <v>49</v>
      </c>
      <c r="T1364" s="44" t="s">
        <v>12</v>
      </c>
      <c r="U1364" s="20">
        <v>1.9</v>
      </c>
      <c r="V1364" s="11"/>
      <c r="W1364" s="2">
        <f t="shared" si="1363"/>
        <v>0</v>
      </c>
      <c r="X1364">
        <f t="shared" si="1364"/>
        <v>10</v>
      </c>
      <c r="Y1364">
        <f t="shared" si="1365"/>
        <v>5</v>
      </c>
      <c r="Z1364">
        <f t="shared" si="1366"/>
        <v>0</v>
      </c>
      <c r="AA1364" s="2">
        <f t="shared" si="1367"/>
        <v>65</v>
      </c>
      <c r="AB1364" s="2" t="str">
        <f t="shared" si="1368"/>
        <v>Under 1.5</v>
      </c>
      <c r="AC1364" s="6"/>
      <c r="AD1364" s="6" t="str">
        <f t="shared" si="1369"/>
        <v>Over 0.5</v>
      </c>
      <c r="AE1364" s="6" t="str">
        <f t="shared" si="1370"/>
        <v>?</v>
      </c>
      <c r="AF1364" s="6"/>
      <c r="AG1364">
        <f t="shared" si="1371"/>
        <v>0</v>
      </c>
      <c r="AH1364">
        <f t="shared" si="1372"/>
        <v>2</v>
      </c>
      <c r="AI1364">
        <f t="shared" si="1373"/>
        <v>0</v>
      </c>
      <c r="AJ1364">
        <f t="shared" si="1374"/>
        <v>0</v>
      </c>
      <c r="AK1364" s="2" t="str">
        <f t="shared" si="1375"/>
        <v>-</v>
      </c>
      <c r="AL1364" s="2" t="str">
        <f t="shared" si="1376"/>
        <v>-</v>
      </c>
    </row>
    <row r="1365" spans="2:38">
      <c r="B1365" t="s">
        <v>698</v>
      </c>
      <c r="C1365" s="10">
        <v>0.58333333333333337</v>
      </c>
      <c r="D1365" s="9" t="s">
        <v>1189</v>
      </c>
      <c r="E1365" s="2" t="s">
        <v>0</v>
      </c>
      <c r="F1365" s="8" t="s">
        <v>1202</v>
      </c>
      <c r="G1365" s="2">
        <v>26</v>
      </c>
      <c r="H1365" s="2">
        <v>46</v>
      </c>
      <c r="I1365" s="2">
        <v>28</v>
      </c>
      <c r="J1365" s="2" t="s">
        <v>1</v>
      </c>
      <c r="K1365" s="2">
        <v>1</v>
      </c>
      <c r="L1365" s="2">
        <v>2</v>
      </c>
      <c r="M1365" s="3" t="s">
        <v>13</v>
      </c>
      <c r="N1365" s="3" t="s">
        <v>13</v>
      </c>
      <c r="O1365" s="2">
        <v>46</v>
      </c>
      <c r="P1365" s="2" t="b">
        <v>1</v>
      </c>
      <c r="Q1365" s="2" t="s">
        <v>2</v>
      </c>
      <c r="R1365" s="2" t="b">
        <v>1</v>
      </c>
      <c r="S1365" s="44">
        <v>47</v>
      </c>
      <c r="T1365" s="44" t="s">
        <v>12</v>
      </c>
      <c r="U1365" s="20">
        <v>1.9</v>
      </c>
      <c r="V1365" s="11"/>
      <c r="W1365" s="2">
        <f t="shared" si="1363"/>
        <v>0</v>
      </c>
      <c r="X1365">
        <f t="shared" si="1364"/>
        <v>10</v>
      </c>
      <c r="Y1365">
        <f t="shared" si="1365"/>
        <v>0</v>
      </c>
      <c r="Z1365">
        <f t="shared" si="1366"/>
        <v>0</v>
      </c>
      <c r="AA1365" s="2">
        <f t="shared" si="1367"/>
        <v>60</v>
      </c>
      <c r="AB1365" s="2" t="str">
        <f t="shared" si="1368"/>
        <v>Under 1.5</v>
      </c>
      <c r="AC1365" s="6"/>
      <c r="AD1365" s="6" t="str">
        <f t="shared" si="1369"/>
        <v>Over 0.5</v>
      </c>
      <c r="AE1365" s="6" t="str">
        <f t="shared" si="1370"/>
        <v>?</v>
      </c>
      <c r="AF1365" s="6"/>
      <c r="AG1365">
        <f t="shared" si="1371"/>
        <v>0</v>
      </c>
      <c r="AH1365">
        <f t="shared" si="1372"/>
        <v>2</v>
      </c>
      <c r="AI1365">
        <f t="shared" si="1373"/>
        <v>0</v>
      </c>
      <c r="AJ1365">
        <f t="shared" si="1374"/>
        <v>0</v>
      </c>
      <c r="AK1365" s="2" t="str">
        <f t="shared" si="1375"/>
        <v>-</v>
      </c>
      <c r="AL1365" s="2" t="str">
        <f t="shared" si="1376"/>
        <v>-</v>
      </c>
    </row>
    <row r="1366" spans="2:38">
      <c r="B1366" t="s">
        <v>22</v>
      </c>
      <c r="C1366" s="10">
        <v>0.58333333333333337</v>
      </c>
      <c r="D1366" s="9" t="s">
        <v>1462</v>
      </c>
      <c r="E1366" s="2" t="s">
        <v>0</v>
      </c>
      <c r="F1366" s="8" t="s">
        <v>1305</v>
      </c>
      <c r="G1366" s="2">
        <v>26</v>
      </c>
      <c r="H1366" s="2">
        <v>49</v>
      </c>
      <c r="I1366" s="2">
        <v>25</v>
      </c>
      <c r="J1366" s="2" t="s">
        <v>1</v>
      </c>
      <c r="K1366" s="2">
        <v>1</v>
      </c>
      <c r="L1366" s="2">
        <v>1</v>
      </c>
      <c r="M1366" s="3" t="s">
        <v>13</v>
      </c>
      <c r="N1366" s="3" t="s">
        <v>13</v>
      </c>
      <c r="O1366" s="2">
        <v>49</v>
      </c>
      <c r="P1366" s="2" t="b">
        <v>1</v>
      </c>
      <c r="Q1366" s="2" t="s">
        <v>2</v>
      </c>
      <c r="R1366" s="2" t="b">
        <v>1</v>
      </c>
      <c r="S1366" s="44">
        <v>59</v>
      </c>
      <c r="T1366" s="44" t="s">
        <v>12</v>
      </c>
      <c r="U1366" s="20">
        <v>1.85</v>
      </c>
      <c r="V1366" s="11"/>
      <c r="W1366" s="2">
        <f t="shared" si="1363"/>
        <v>0</v>
      </c>
      <c r="X1366">
        <f t="shared" si="1364"/>
        <v>10</v>
      </c>
      <c r="Y1366">
        <f t="shared" si="1365"/>
        <v>5</v>
      </c>
      <c r="Z1366">
        <f t="shared" si="1366"/>
        <v>0</v>
      </c>
      <c r="AA1366" s="2">
        <f t="shared" si="1367"/>
        <v>65</v>
      </c>
      <c r="AB1366" s="2" t="str">
        <f t="shared" si="1368"/>
        <v>Under 1.5</v>
      </c>
      <c r="AC1366" s="6"/>
      <c r="AD1366" s="6" t="str">
        <f t="shared" si="1369"/>
        <v>Over 0.5</v>
      </c>
      <c r="AE1366" s="6" t="str">
        <f t="shared" si="1370"/>
        <v>?</v>
      </c>
      <c r="AF1366" s="6"/>
      <c r="AG1366">
        <f t="shared" si="1371"/>
        <v>2</v>
      </c>
      <c r="AH1366">
        <f t="shared" si="1372"/>
        <v>2</v>
      </c>
      <c r="AI1366">
        <f t="shared" si="1373"/>
        <v>2</v>
      </c>
      <c r="AJ1366">
        <f t="shared" si="1374"/>
        <v>6</v>
      </c>
      <c r="AK1366" s="2" t="str">
        <f t="shared" si="1375"/>
        <v>A5</v>
      </c>
      <c r="AL1366" s="2" t="str">
        <f t="shared" si="1376"/>
        <v>-</v>
      </c>
    </row>
    <row r="1367" spans="2:38">
      <c r="B1367" t="s">
        <v>87</v>
      </c>
      <c r="C1367" s="10">
        <v>0.58333333333333337</v>
      </c>
      <c r="D1367" s="9" t="s">
        <v>725</v>
      </c>
      <c r="E1367" s="2" t="s">
        <v>0</v>
      </c>
      <c r="F1367" s="8" t="s">
        <v>435</v>
      </c>
      <c r="G1367" s="2">
        <v>29</v>
      </c>
      <c r="H1367" s="2">
        <v>46</v>
      </c>
      <c r="I1367" s="2">
        <v>24</v>
      </c>
      <c r="J1367" s="2" t="s">
        <v>1</v>
      </c>
      <c r="K1367" s="2" t="s">
        <v>1</v>
      </c>
      <c r="L1367" s="2">
        <v>5</v>
      </c>
      <c r="M1367" s="3" t="s">
        <v>13</v>
      </c>
      <c r="N1367" s="3" t="s">
        <v>13</v>
      </c>
      <c r="O1367" s="2">
        <v>46</v>
      </c>
      <c r="P1367" s="2" t="b">
        <v>1</v>
      </c>
      <c r="Q1367" s="2" t="b">
        <v>1</v>
      </c>
      <c r="R1367" s="2" t="b">
        <v>1</v>
      </c>
      <c r="S1367" s="44">
        <v>56</v>
      </c>
      <c r="T1367" s="44" t="s">
        <v>10</v>
      </c>
      <c r="U1367" s="20">
        <v>1.55</v>
      </c>
      <c r="V1367" s="11"/>
      <c r="W1367" s="2">
        <f t="shared" si="1363"/>
        <v>0</v>
      </c>
      <c r="X1367">
        <f t="shared" si="1364"/>
        <v>10</v>
      </c>
      <c r="Y1367">
        <f t="shared" si="1365"/>
        <v>5</v>
      </c>
      <c r="Z1367">
        <f t="shared" si="1366"/>
        <v>10</v>
      </c>
      <c r="AA1367" s="2">
        <f t="shared" si="1367"/>
        <v>75</v>
      </c>
      <c r="AB1367" s="2" t="str">
        <f t="shared" si="1368"/>
        <v>Under 1.5</v>
      </c>
      <c r="AC1367" s="6"/>
      <c r="AD1367" s="6" t="str">
        <f t="shared" si="1369"/>
        <v>Over 0.5</v>
      </c>
      <c r="AE1367" s="6" t="str">
        <f t="shared" si="1370"/>
        <v>?</v>
      </c>
      <c r="AF1367" s="6"/>
      <c r="AG1367">
        <f t="shared" si="1371"/>
        <v>0</v>
      </c>
      <c r="AH1367">
        <f t="shared" si="1372"/>
        <v>2</v>
      </c>
      <c r="AI1367">
        <f t="shared" si="1373"/>
        <v>2</v>
      </c>
      <c r="AJ1367">
        <f t="shared" si="1374"/>
        <v>4</v>
      </c>
      <c r="AK1367" s="2" t="str">
        <f t="shared" si="1375"/>
        <v>-</v>
      </c>
      <c r="AL1367" s="2" t="str">
        <f t="shared" si="1376"/>
        <v>Pick</v>
      </c>
    </row>
    <row r="1368" spans="2:38">
      <c r="B1368" t="s">
        <v>333</v>
      </c>
      <c r="C1368" s="10">
        <v>0.58333333333333337</v>
      </c>
      <c r="D1368" s="9" t="s">
        <v>347</v>
      </c>
      <c r="E1368" s="2" t="s">
        <v>0</v>
      </c>
      <c r="F1368" s="8" t="s">
        <v>389</v>
      </c>
      <c r="G1368" s="2">
        <v>16</v>
      </c>
      <c r="H1368" s="2">
        <v>65</v>
      </c>
      <c r="I1368" s="2">
        <v>19</v>
      </c>
      <c r="J1368" s="2" t="s">
        <v>1</v>
      </c>
      <c r="K1368" s="2">
        <v>1</v>
      </c>
      <c r="L1368" s="2">
        <v>3</v>
      </c>
      <c r="M1368" s="3" t="s">
        <v>13</v>
      </c>
      <c r="N1368" s="3" t="s">
        <v>13</v>
      </c>
      <c r="O1368" s="2" t="b">
        <v>1</v>
      </c>
      <c r="P1368" s="2" t="b">
        <v>1</v>
      </c>
      <c r="Q1368" s="2" t="s">
        <v>2</v>
      </c>
      <c r="R1368" s="2" t="b">
        <v>1</v>
      </c>
      <c r="S1368" s="44">
        <v>40</v>
      </c>
      <c r="T1368" s="44" t="s">
        <v>11</v>
      </c>
      <c r="U1368" s="20">
        <v>1.55</v>
      </c>
      <c r="V1368" s="11"/>
      <c r="W1368" s="2">
        <f t="shared" si="1363"/>
        <v>10</v>
      </c>
      <c r="X1368">
        <f t="shared" si="1364"/>
        <v>10</v>
      </c>
      <c r="Y1368">
        <f t="shared" si="1365"/>
        <v>0</v>
      </c>
      <c r="Z1368">
        <f t="shared" si="1366"/>
        <v>5</v>
      </c>
      <c r="AA1368" s="2">
        <f t="shared" si="1367"/>
        <v>75</v>
      </c>
      <c r="AB1368" s="2" t="str">
        <f t="shared" si="1368"/>
        <v>Under 1.5</v>
      </c>
      <c r="AC1368" s="6"/>
      <c r="AD1368" s="6" t="str">
        <f t="shared" si="1369"/>
        <v>Over 0.5</v>
      </c>
      <c r="AE1368" s="6" t="str">
        <f t="shared" si="1370"/>
        <v>?</v>
      </c>
      <c r="AF1368" s="6"/>
      <c r="AG1368">
        <f t="shared" si="1371"/>
        <v>6</v>
      </c>
      <c r="AH1368">
        <f t="shared" si="1372"/>
        <v>2</v>
      </c>
      <c r="AI1368">
        <f t="shared" si="1373"/>
        <v>0</v>
      </c>
      <c r="AJ1368">
        <f t="shared" si="1374"/>
        <v>0</v>
      </c>
      <c r="AK1368" s="2" t="str">
        <f t="shared" si="1375"/>
        <v>-</v>
      </c>
      <c r="AL1368" s="2" t="str">
        <f t="shared" si="1376"/>
        <v>-</v>
      </c>
    </row>
    <row r="1369" spans="2:38">
      <c r="B1369" t="s">
        <v>757</v>
      </c>
      <c r="C1369" s="10">
        <v>0.58333333333333337</v>
      </c>
      <c r="D1369" s="9" t="s">
        <v>731</v>
      </c>
      <c r="E1369" s="2" t="s">
        <v>0</v>
      </c>
      <c r="F1369" s="8" t="s">
        <v>1615</v>
      </c>
      <c r="G1369" s="2">
        <v>27</v>
      </c>
      <c r="H1369" s="2">
        <v>43</v>
      </c>
      <c r="I1369" s="2">
        <v>31</v>
      </c>
      <c r="J1369" s="2" t="s">
        <v>1</v>
      </c>
      <c r="K1369" s="2">
        <v>1</v>
      </c>
      <c r="L1369" s="2">
        <v>4</v>
      </c>
      <c r="M1369" s="3" t="s">
        <v>13</v>
      </c>
      <c r="N1369" s="3" t="s">
        <v>13</v>
      </c>
      <c r="O1369" s="2">
        <v>43</v>
      </c>
      <c r="P1369" s="2" t="b">
        <v>1</v>
      </c>
      <c r="Q1369" s="2" t="s">
        <v>2</v>
      </c>
      <c r="R1369" s="2" t="b">
        <v>1</v>
      </c>
      <c r="S1369" s="44">
        <v>47</v>
      </c>
      <c r="T1369" s="44"/>
      <c r="U1369" s="20">
        <v>1.65</v>
      </c>
      <c r="V1369" s="11"/>
      <c r="W1369" s="2">
        <f t="shared" si="1363"/>
        <v>0</v>
      </c>
      <c r="X1369">
        <f t="shared" si="1364"/>
        <v>10</v>
      </c>
      <c r="Y1369">
        <f t="shared" si="1365"/>
        <v>0</v>
      </c>
      <c r="Z1369">
        <f t="shared" si="1366"/>
        <v>0</v>
      </c>
      <c r="AA1369" s="2">
        <f t="shared" si="1367"/>
        <v>60</v>
      </c>
      <c r="AB1369" s="2" t="str">
        <f t="shared" si="1368"/>
        <v>Under 1.5</v>
      </c>
      <c r="AC1369" s="6"/>
      <c r="AD1369" s="6" t="str">
        <f t="shared" si="1369"/>
        <v>Over 0.5</v>
      </c>
      <c r="AE1369" s="6" t="str">
        <f t="shared" si="1370"/>
        <v>?</v>
      </c>
      <c r="AF1369" s="6"/>
      <c r="AG1369">
        <f t="shared" si="1371"/>
        <v>0</v>
      </c>
      <c r="AH1369">
        <f t="shared" si="1372"/>
        <v>2</v>
      </c>
      <c r="AI1369">
        <f t="shared" si="1373"/>
        <v>0</v>
      </c>
      <c r="AJ1369">
        <f t="shared" si="1374"/>
        <v>0</v>
      </c>
      <c r="AK1369" s="2" t="str">
        <f t="shared" si="1375"/>
        <v>-</v>
      </c>
      <c r="AL1369" s="2" t="str">
        <f t="shared" si="1376"/>
        <v>-</v>
      </c>
    </row>
    <row r="1370" spans="2:38">
      <c r="B1370" t="s">
        <v>603</v>
      </c>
      <c r="C1370" s="10">
        <v>0.58333333333333337</v>
      </c>
      <c r="D1370" s="9" t="s">
        <v>616</v>
      </c>
      <c r="E1370" s="2" t="s">
        <v>0</v>
      </c>
      <c r="F1370" s="8" t="s">
        <v>665</v>
      </c>
      <c r="G1370" s="2">
        <v>20</v>
      </c>
      <c r="H1370" s="2">
        <v>55</v>
      </c>
      <c r="I1370" s="2">
        <v>25</v>
      </c>
      <c r="J1370" s="2" t="s">
        <v>1</v>
      </c>
      <c r="K1370" s="2">
        <v>2</v>
      </c>
      <c r="L1370" s="2">
        <v>5</v>
      </c>
      <c r="M1370" s="3" t="s">
        <v>13</v>
      </c>
      <c r="N1370" s="3" t="s">
        <v>13</v>
      </c>
      <c r="O1370" s="2" t="b">
        <v>1</v>
      </c>
      <c r="P1370" s="2" t="b">
        <v>1</v>
      </c>
      <c r="Q1370" s="2" t="s">
        <v>2</v>
      </c>
      <c r="R1370" s="2" t="b">
        <v>1</v>
      </c>
      <c r="S1370" s="44">
        <v>68</v>
      </c>
      <c r="T1370" s="44"/>
      <c r="U1370" s="20">
        <v>1.65</v>
      </c>
      <c r="V1370" s="11"/>
      <c r="W1370" s="2">
        <f t="shared" si="1363"/>
        <v>10</v>
      </c>
      <c r="X1370">
        <f t="shared" si="1364"/>
        <v>10</v>
      </c>
      <c r="Y1370">
        <f t="shared" si="1365"/>
        <v>10</v>
      </c>
      <c r="Z1370">
        <f t="shared" si="1366"/>
        <v>0</v>
      </c>
      <c r="AA1370" s="2">
        <f t="shared" si="1367"/>
        <v>80</v>
      </c>
      <c r="AB1370" s="2" t="str">
        <f t="shared" si="1368"/>
        <v>Under 1.5</v>
      </c>
      <c r="AC1370" s="6"/>
      <c r="AD1370" s="6" t="str">
        <f t="shared" si="1369"/>
        <v>Over 0.5</v>
      </c>
      <c r="AE1370" s="6" t="str">
        <f t="shared" si="1370"/>
        <v>?</v>
      </c>
      <c r="AF1370" s="6"/>
      <c r="AG1370">
        <f t="shared" si="1371"/>
        <v>6</v>
      </c>
      <c r="AH1370">
        <f t="shared" si="1372"/>
        <v>2</v>
      </c>
      <c r="AI1370">
        <f t="shared" si="1373"/>
        <v>2</v>
      </c>
      <c r="AJ1370">
        <f t="shared" si="1374"/>
        <v>10</v>
      </c>
      <c r="AK1370" s="2" t="str">
        <f t="shared" si="1375"/>
        <v>A1</v>
      </c>
      <c r="AL1370" s="2" t="str">
        <f t="shared" si="1376"/>
        <v>-</v>
      </c>
    </row>
    <row r="1371" spans="2:38">
      <c r="B1371" t="s">
        <v>403</v>
      </c>
      <c r="C1371" s="10">
        <v>0.60416666666666663</v>
      </c>
      <c r="D1371" s="9" t="s">
        <v>1263</v>
      </c>
      <c r="E1371" s="2" t="s">
        <v>0</v>
      </c>
      <c r="F1371" s="8" t="s">
        <v>871</v>
      </c>
      <c r="G1371" s="2">
        <v>20</v>
      </c>
      <c r="H1371" s="2">
        <v>55</v>
      </c>
      <c r="I1371" s="2">
        <v>25</v>
      </c>
      <c r="J1371" s="2" t="s">
        <v>1</v>
      </c>
      <c r="K1371" s="2" t="s">
        <v>1</v>
      </c>
      <c r="L1371" s="2">
        <v>5</v>
      </c>
      <c r="M1371" s="3" t="s">
        <v>13</v>
      </c>
      <c r="N1371" s="3" t="s">
        <v>13</v>
      </c>
      <c r="O1371" s="2" t="b">
        <v>1</v>
      </c>
      <c r="P1371" s="2" t="b">
        <v>1</v>
      </c>
      <c r="Q1371" s="2" t="b">
        <v>1</v>
      </c>
      <c r="R1371" s="2" t="b">
        <v>1</v>
      </c>
      <c r="S1371" s="44">
        <v>70</v>
      </c>
      <c r="T1371" s="44" t="s">
        <v>10</v>
      </c>
      <c r="U1371" s="20">
        <v>1.4</v>
      </c>
      <c r="V1371" s="11"/>
      <c r="W1371" s="2">
        <f t="shared" si="1363"/>
        <v>10</v>
      </c>
      <c r="X1371">
        <f t="shared" si="1364"/>
        <v>10</v>
      </c>
      <c r="Y1371">
        <f t="shared" si="1365"/>
        <v>10</v>
      </c>
      <c r="Z1371">
        <f t="shared" si="1366"/>
        <v>10</v>
      </c>
      <c r="AA1371" s="2">
        <f t="shared" si="1367"/>
        <v>90</v>
      </c>
      <c r="AB1371" s="2" t="str">
        <f t="shared" si="1368"/>
        <v>Under 1.5</v>
      </c>
      <c r="AC1371" s="6"/>
      <c r="AD1371" s="6" t="str">
        <f t="shared" si="1369"/>
        <v>Over 0.5</v>
      </c>
      <c r="AE1371" s="6" t="str">
        <f t="shared" si="1370"/>
        <v>?</v>
      </c>
      <c r="AF1371" s="6"/>
      <c r="AG1371">
        <f t="shared" si="1371"/>
        <v>6</v>
      </c>
      <c r="AH1371">
        <f t="shared" si="1372"/>
        <v>2</v>
      </c>
      <c r="AI1371">
        <f t="shared" si="1373"/>
        <v>2</v>
      </c>
      <c r="AJ1371">
        <f t="shared" si="1374"/>
        <v>10</v>
      </c>
      <c r="AK1371" s="2" t="str">
        <f t="shared" si="1375"/>
        <v>A1</v>
      </c>
      <c r="AL1371" s="2" t="str">
        <f t="shared" si="1376"/>
        <v>Pick</v>
      </c>
    </row>
    <row r="1372" spans="2:38">
      <c r="B1372" t="s">
        <v>404</v>
      </c>
      <c r="C1372" s="10">
        <v>0.60416666666666663</v>
      </c>
      <c r="D1372" s="9" t="s">
        <v>417</v>
      </c>
      <c r="E1372" s="2" t="s">
        <v>0</v>
      </c>
      <c r="F1372" s="8" t="s">
        <v>1113</v>
      </c>
      <c r="G1372" s="2">
        <v>12</v>
      </c>
      <c r="H1372" s="2">
        <v>51</v>
      </c>
      <c r="I1372" s="2">
        <v>37</v>
      </c>
      <c r="J1372" s="2" t="s">
        <v>1</v>
      </c>
      <c r="K1372" s="2">
        <v>2</v>
      </c>
      <c r="L1372" s="2">
        <v>25</v>
      </c>
      <c r="M1372" s="3" t="s">
        <v>13</v>
      </c>
      <c r="N1372" s="3" t="s">
        <v>13</v>
      </c>
      <c r="O1372" s="2">
        <v>51</v>
      </c>
      <c r="P1372" s="2" t="b">
        <v>1</v>
      </c>
      <c r="Q1372" s="2" t="s">
        <v>2</v>
      </c>
      <c r="R1372" s="2" t="s">
        <v>2</v>
      </c>
      <c r="S1372" s="44">
        <v>59</v>
      </c>
      <c r="T1372" s="44" t="s">
        <v>10</v>
      </c>
      <c r="U1372" s="20">
        <v>1.6</v>
      </c>
      <c r="V1372" s="11"/>
      <c r="W1372" s="2">
        <f t="shared" si="1363"/>
        <v>0</v>
      </c>
      <c r="X1372">
        <f t="shared" si="1364"/>
        <v>0</v>
      </c>
      <c r="Y1372">
        <f t="shared" si="1365"/>
        <v>5</v>
      </c>
      <c r="Z1372">
        <f t="shared" si="1366"/>
        <v>10</v>
      </c>
      <c r="AA1372" s="2">
        <f t="shared" si="1367"/>
        <v>65</v>
      </c>
      <c r="AB1372" s="2" t="str">
        <f t="shared" si="1368"/>
        <v>Under 1.5</v>
      </c>
      <c r="AC1372" s="6"/>
      <c r="AD1372" s="6" t="str">
        <f t="shared" si="1369"/>
        <v>Over 0.5</v>
      </c>
      <c r="AE1372" s="6" t="str">
        <f t="shared" si="1370"/>
        <v>?</v>
      </c>
      <c r="AF1372" s="6"/>
      <c r="AG1372">
        <f t="shared" si="1371"/>
        <v>4</v>
      </c>
      <c r="AH1372">
        <f t="shared" si="1372"/>
        <v>0</v>
      </c>
      <c r="AI1372">
        <f t="shared" si="1373"/>
        <v>2</v>
      </c>
      <c r="AJ1372">
        <f t="shared" si="1374"/>
        <v>0</v>
      </c>
      <c r="AK1372" s="2" t="str">
        <f t="shared" si="1375"/>
        <v>-</v>
      </c>
      <c r="AL1372" s="2" t="str">
        <f t="shared" si="1376"/>
        <v>-</v>
      </c>
    </row>
    <row r="1373" spans="2:38">
      <c r="B1373" t="s">
        <v>60</v>
      </c>
      <c r="C1373" s="10">
        <v>0.60416666666666663</v>
      </c>
      <c r="D1373" s="9" t="s">
        <v>1616</v>
      </c>
      <c r="E1373" s="2" t="s">
        <v>0</v>
      </c>
      <c r="F1373" s="8" t="s">
        <v>950</v>
      </c>
      <c r="G1373" s="2">
        <v>16</v>
      </c>
      <c r="H1373" s="2">
        <v>60</v>
      </c>
      <c r="I1373" s="2">
        <v>24</v>
      </c>
      <c r="J1373" s="2" t="s">
        <v>1</v>
      </c>
      <c r="K1373" s="2">
        <v>2</v>
      </c>
      <c r="L1373" s="2">
        <v>8</v>
      </c>
      <c r="M1373" s="3" t="s">
        <v>13</v>
      </c>
      <c r="N1373" s="3" t="s">
        <v>13</v>
      </c>
      <c r="O1373" s="2" t="b">
        <v>1</v>
      </c>
      <c r="P1373" s="2" t="b">
        <v>1</v>
      </c>
      <c r="Q1373" s="2" t="s">
        <v>2</v>
      </c>
      <c r="R1373" s="2" t="s">
        <v>2</v>
      </c>
      <c r="S1373" s="44">
        <v>53</v>
      </c>
      <c r="T1373" s="44" t="s">
        <v>11</v>
      </c>
      <c r="U1373" s="20">
        <v>1.5</v>
      </c>
      <c r="V1373" s="11"/>
      <c r="W1373" s="2">
        <f t="shared" si="1363"/>
        <v>10</v>
      </c>
      <c r="X1373">
        <f t="shared" si="1364"/>
        <v>5</v>
      </c>
      <c r="Y1373">
        <f t="shared" si="1365"/>
        <v>5</v>
      </c>
      <c r="Z1373">
        <f t="shared" si="1366"/>
        <v>5</v>
      </c>
      <c r="AA1373" s="2">
        <f t="shared" si="1367"/>
        <v>75</v>
      </c>
      <c r="AB1373" s="2" t="str">
        <f t="shared" si="1368"/>
        <v>Under 1.5</v>
      </c>
      <c r="AC1373" s="6"/>
      <c r="AD1373" s="6" t="str">
        <f t="shared" si="1369"/>
        <v>Over 0.5</v>
      </c>
      <c r="AE1373" s="6" t="str">
        <f t="shared" si="1370"/>
        <v>?</v>
      </c>
      <c r="AF1373" s="6"/>
      <c r="AG1373">
        <f t="shared" si="1371"/>
        <v>6</v>
      </c>
      <c r="AH1373">
        <f t="shared" si="1372"/>
        <v>0</v>
      </c>
      <c r="AI1373">
        <f t="shared" si="1373"/>
        <v>2</v>
      </c>
      <c r="AJ1373">
        <f t="shared" si="1374"/>
        <v>0</v>
      </c>
      <c r="AK1373" s="2" t="str">
        <f t="shared" si="1375"/>
        <v>-</v>
      </c>
      <c r="AL1373" s="2" t="str">
        <f t="shared" si="1376"/>
        <v>-</v>
      </c>
    </row>
    <row r="1374" spans="2:38">
      <c r="B1374" t="s">
        <v>74</v>
      </c>
      <c r="C1374" s="10">
        <v>0.60416666666666663</v>
      </c>
      <c r="D1374" s="9" t="s">
        <v>86</v>
      </c>
      <c r="E1374" s="2" t="s">
        <v>0</v>
      </c>
      <c r="F1374" s="8" t="s">
        <v>1251</v>
      </c>
      <c r="G1374" s="2">
        <v>18</v>
      </c>
      <c r="H1374" s="2">
        <v>60</v>
      </c>
      <c r="I1374" s="2">
        <v>23</v>
      </c>
      <c r="J1374" s="2" t="s">
        <v>1</v>
      </c>
      <c r="K1374" s="2" t="s">
        <v>1</v>
      </c>
      <c r="L1374" s="2">
        <v>5</v>
      </c>
      <c r="M1374" s="3" t="s">
        <v>13</v>
      </c>
      <c r="N1374" s="3" t="s">
        <v>13</v>
      </c>
      <c r="O1374" s="2" t="b">
        <v>1</v>
      </c>
      <c r="P1374" s="2" t="b">
        <v>1</v>
      </c>
      <c r="Q1374" s="2" t="b">
        <v>1</v>
      </c>
      <c r="R1374" s="2" t="b">
        <v>1</v>
      </c>
      <c r="S1374" s="44">
        <v>54</v>
      </c>
      <c r="T1374" s="44" t="s">
        <v>10</v>
      </c>
      <c r="U1374" s="20">
        <v>1.4</v>
      </c>
      <c r="V1374" s="11"/>
      <c r="W1374" s="2">
        <f t="shared" si="1363"/>
        <v>10</v>
      </c>
      <c r="X1374">
        <f t="shared" si="1364"/>
        <v>10</v>
      </c>
      <c r="Y1374">
        <f t="shared" si="1365"/>
        <v>5</v>
      </c>
      <c r="Z1374">
        <f t="shared" si="1366"/>
        <v>10</v>
      </c>
      <c r="AA1374" s="2">
        <f t="shared" si="1367"/>
        <v>85</v>
      </c>
      <c r="AB1374" s="2" t="str">
        <f t="shared" si="1368"/>
        <v>Under 1.5</v>
      </c>
      <c r="AC1374" s="6"/>
      <c r="AD1374" s="6" t="str">
        <f t="shared" si="1369"/>
        <v>Over 0.5</v>
      </c>
      <c r="AE1374" s="6" t="str">
        <f t="shared" si="1370"/>
        <v>?</v>
      </c>
      <c r="AF1374" s="6"/>
      <c r="AG1374">
        <f t="shared" si="1371"/>
        <v>6</v>
      </c>
      <c r="AH1374">
        <f t="shared" si="1372"/>
        <v>2</v>
      </c>
      <c r="AI1374">
        <f t="shared" si="1373"/>
        <v>2</v>
      </c>
      <c r="AJ1374">
        <f t="shared" si="1374"/>
        <v>10</v>
      </c>
      <c r="AK1374" s="2" t="str">
        <f t="shared" si="1375"/>
        <v>A1</v>
      </c>
      <c r="AL1374" s="2" t="str">
        <f t="shared" si="1376"/>
        <v>Pick</v>
      </c>
    </row>
    <row r="1375" spans="2:38">
      <c r="B1375" t="s">
        <v>74</v>
      </c>
      <c r="C1375" s="10">
        <v>0.60416666666666663</v>
      </c>
      <c r="D1375" s="9" t="s">
        <v>811</v>
      </c>
      <c r="E1375" s="2" t="s">
        <v>0</v>
      </c>
      <c r="F1375" s="8" t="s">
        <v>805</v>
      </c>
      <c r="G1375" s="2">
        <v>25</v>
      </c>
      <c r="H1375" s="2">
        <v>68</v>
      </c>
      <c r="I1375" s="2">
        <v>7</v>
      </c>
      <c r="J1375" s="2" t="s">
        <v>1</v>
      </c>
      <c r="K1375" s="2" t="s">
        <v>1</v>
      </c>
      <c r="L1375" s="2">
        <v>18</v>
      </c>
      <c r="M1375" s="3" t="s">
        <v>13</v>
      </c>
      <c r="N1375" s="3" t="s">
        <v>13</v>
      </c>
      <c r="O1375" s="2" t="b">
        <v>1</v>
      </c>
      <c r="P1375" s="2" t="b">
        <v>1</v>
      </c>
      <c r="Q1375" s="2" t="b">
        <v>1</v>
      </c>
      <c r="R1375" s="2" t="s">
        <v>2</v>
      </c>
      <c r="S1375" s="44">
        <v>82</v>
      </c>
      <c r="T1375" s="44" t="s">
        <v>10</v>
      </c>
      <c r="U1375" s="20">
        <v>1.5</v>
      </c>
      <c r="V1375" s="11"/>
      <c r="W1375" s="2">
        <f t="shared" si="1363"/>
        <v>10</v>
      </c>
      <c r="X1375">
        <f t="shared" si="1364"/>
        <v>0</v>
      </c>
      <c r="Y1375">
        <f t="shared" si="1365"/>
        <v>10</v>
      </c>
      <c r="Z1375">
        <f t="shared" si="1366"/>
        <v>10</v>
      </c>
      <c r="AA1375" s="2">
        <f t="shared" si="1367"/>
        <v>80</v>
      </c>
      <c r="AB1375" s="2" t="str">
        <f t="shared" si="1368"/>
        <v>Under 1.5</v>
      </c>
      <c r="AC1375" s="6"/>
      <c r="AD1375" s="6" t="str">
        <f t="shared" si="1369"/>
        <v>Over 0.5</v>
      </c>
      <c r="AE1375" s="6" t="str">
        <f t="shared" si="1370"/>
        <v>?</v>
      </c>
      <c r="AF1375" s="6"/>
      <c r="AG1375">
        <f t="shared" si="1371"/>
        <v>6</v>
      </c>
      <c r="AH1375">
        <f t="shared" si="1372"/>
        <v>0</v>
      </c>
      <c r="AI1375">
        <f t="shared" si="1373"/>
        <v>2</v>
      </c>
      <c r="AJ1375">
        <f t="shared" si="1374"/>
        <v>0</v>
      </c>
      <c r="AK1375" s="2" t="str">
        <f t="shared" si="1375"/>
        <v>-</v>
      </c>
      <c r="AL1375" s="2" t="str">
        <f t="shared" si="1376"/>
        <v>-</v>
      </c>
    </row>
    <row r="1376" spans="2:38">
      <c r="B1376" t="s">
        <v>74</v>
      </c>
      <c r="C1376" s="10">
        <v>0.60416666666666663</v>
      </c>
      <c r="D1376" s="9" t="s">
        <v>1617</v>
      </c>
      <c r="E1376" s="2" t="s">
        <v>0</v>
      </c>
      <c r="F1376" s="8" t="s">
        <v>1252</v>
      </c>
      <c r="G1376" s="2">
        <v>25</v>
      </c>
      <c r="H1376" s="2">
        <v>46</v>
      </c>
      <c r="I1376" s="2">
        <v>29</v>
      </c>
      <c r="J1376" s="2" t="s">
        <v>1</v>
      </c>
      <c r="K1376" s="2" t="s">
        <v>1</v>
      </c>
      <c r="L1376" s="2">
        <v>4</v>
      </c>
      <c r="M1376" s="3" t="s">
        <v>13</v>
      </c>
      <c r="N1376" s="3" t="s">
        <v>13</v>
      </c>
      <c r="O1376" s="2">
        <v>46</v>
      </c>
      <c r="P1376" s="2" t="b">
        <v>1</v>
      </c>
      <c r="Q1376" s="2" t="b">
        <v>1</v>
      </c>
      <c r="R1376" s="2" t="b">
        <v>1</v>
      </c>
      <c r="S1376" s="44">
        <v>53</v>
      </c>
      <c r="T1376" s="44" t="s">
        <v>11</v>
      </c>
      <c r="U1376" s="20">
        <v>1.55</v>
      </c>
      <c r="V1376" s="11"/>
      <c r="W1376" s="2">
        <f t="shared" si="1363"/>
        <v>0</v>
      </c>
      <c r="X1376">
        <f t="shared" si="1364"/>
        <v>10</v>
      </c>
      <c r="Y1376">
        <f t="shared" si="1365"/>
        <v>5</v>
      </c>
      <c r="Z1376">
        <f t="shared" si="1366"/>
        <v>5</v>
      </c>
      <c r="AA1376" s="2">
        <f t="shared" si="1367"/>
        <v>70</v>
      </c>
      <c r="AB1376" s="2" t="str">
        <f t="shared" si="1368"/>
        <v>Under 1.5</v>
      </c>
      <c r="AC1376" s="6"/>
      <c r="AD1376" s="6" t="str">
        <f t="shared" si="1369"/>
        <v>Over 0.5</v>
      </c>
      <c r="AE1376" s="6" t="str">
        <f t="shared" si="1370"/>
        <v>?</v>
      </c>
      <c r="AF1376" s="6"/>
      <c r="AG1376">
        <f t="shared" si="1371"/>
        <v>0</v>
      </c>
      <c r="AH1376">
        <f t="shared" si="1372"/>
        <v>2</v>
      </c>
      <c r="AI1376">
        <f t="shared" si="1373"/>
        <v>2</v>
      </c>
      <c r="AJ1376">
        <f t="shared" si="1374"/>
        <v>4</v>
      </c>
      <c r="AK1376" s="2" t="str">
        <f t="shared" si="1375"/>
        <v>-</v>
      </c>
      <c r="AL1376" s="2" t="str">
        <f t="shared" si="1376"/>
        <v>-</v>
      </c>
    </row>
    <row r="1377" spans="2:38">
      <c r="B1377" t="s">
        <v>74</v>
      </c>
      <c r="C1377" s="10">
        <v>0.60416666666666663</v>
      </c>
      <c r="D1377" s="9" t="s">
        <v>804</v>
      </c>
      <c r="E1377" s="2" t="s">
        <v>0</v>
      </c>
      <c r="F1377" s="8" t="s">
        <v>806</v>
      </c>
      <c r="G1377" s="2">
        <v>34</v>
      </c>
      <c r="H1377" s="2">
        <v>44</v>
      </c>
      <c r="I1377" s="2">
        <v>23</v>
      </c>
      <c r="J1377" s="2" t="s">
        <v>1</v>
      </c>
      <c r="K1377" s="2">
        <v>1</v>
      </c>
      <c r="L1377" s="2">
        <v>11</v>
      </c>
      <c r="M1377" s="3" t="s">
        <v>13</v>
      </c>
      <c r="N1377" s="3" t="s">
        <v>13</v>
      </c>
      <c r="O1377" s="2">
        <v>44</v>
      </c>
      <c r="P1377" s="2" t="b">
        <v>1</v>
      </c>
      <c r="Q1377" s="2" t="s">
        <v>2</v>
      </c>
      <c r="R1377" s="2" t="s">
        <v>2</v>
      </c>
      <c r="S1377" s="44">
        <v>48</v>
      </c>
      <c r="T1377" s="44" t="s">
        <v>11</v>
      </c>
      <c r="U1377" s="20">
        <v>1.55</v>
      </c>
      <c r="V1377" s="11"/>
      <c r="W1377" s="2">
        <f t="shared" si="1363"/>
        <v>0</v>
      </c>
      <c r="X1377">
        <f t="shared" si="1364"/>
        <v>5</v>
      </c>
      <c r="Y1377">
        <f t="shared" si="1365"/>
        <v>0</v>
      </c>
      <c r="Z1377">
        <f t="shared" si="1366"/>
        <v>5</v>
      </c>
      <c r="AA1377" s="2">
        <f t="shared" si="1367"/>
        <v>60</v>
      </c>
      <c r="AB1377" s="2" t="str">
        <f t="shared" si="1368"/>
        <v>Under 1.5</v>
      </c>
      <c r="AC1377" s="6"/>
      <c r="AD1377" s="6" t="str">
        <f t="shared" si="1369"/>
        <v>Over 0.5</v>
      </c>
      <c r="AE1377" s="6" t="str">
        <f t="shared" si="1370"/>
        <v>?</v>
      </c>
      <c r="AF1377" s="6"/>
      <c r="AG1377">
        <f t="shared" si="1371"/>
        <v>0</v>
      </c>
      <c r="AH1377">
        <f t="shared" si="1372"/>
        <v>0</v>
      </c>
      <c r="AI1377">
        <f t="shared" si="1373"/>
        <v>0</v>
      </c>
      <c r="AJ1377">
        <f t="shared" si="1374"/>
        <v>0</v>
      </c>
      <c r="AK1377" s="2" t="str">
        <f t="shared" si="1375"/>
        <v>-</v>
      </c>
      <c r="AL1377" s="2" t="str">
        <f t="shared" si="1376"/>
        <v>-</v>
      </c>
    </row>
    <row r="1378" spans="2:38">
      <c r="B1378" t="s">
        <v>74</v>
      </c>
      <c r="C1378" s="10">
        <v>0.60416666666666663</v>
      </c>
      <c r="D1378" s="9" t="s">
        <v>79</v>
      </c>
      <c r="E1378" s="2" t="s">
        <v>0</v>
      </c>
      <c r="F1378" s="8" t="s">
        <v>1253</v>
      </c>
      <c r="G1378" s="2">
        <v>30</v>
      </c>
      <c r="H1378" s="2">
        <v>62</v>
      </c>
      <c r="I1378" s="2">
        <v>8</v>
      </c>
      <c r="J1378" s="2" t="s">
        <v>1</v>
      </c>
      <c r="K1378" s="2">
        <v>1</v>
      </c>
      <c r="L1378" s="2">
        <v>22</v>
      </c>
      <c r="M1378" s="3" t="s">
        <v>13</v>
      </c>
      <c r="N1378" s="3" t="s">
        <v>13</v>
      </c>
      <c r="O1378" s="2" t="b">
        <v>1</v>
      </c>
      <c r="P1378" s="2" t="b">
        <v>1</v>
      </c>
      <c r="Q1378" s="2" t="s">
        <v>2</v>
      </c>
      <c r="R1378" s="2" t="s">
        <v>2</v>
      </c>
      <c r="S1378" s="44">
        <v>52</v>
      </c>
      <c r="T1378" s="44" t="s">
        <v>10</v>
      </c>
      <c r="U1378" s="20">
        <v>1.45</v>
      </c>
      <c r="V1378" s="11"/>
      <c r="W1378" s="2">
        <f t="shared" si="1363"/>
        <v>10</v>
      </c>
      <c r="X1378">
        <f t="shared" si="1364"/>
        <v>0</v>
      </c>
      <c r="Y1378">
        <f t="shared" si="1365"/>
        <v>5</v>
      </c>
      <c r="Z1378">
        <f t="shared" si="1366"/>
        <v>10</v>
      </c>
      <c r="AA1378" s="2">
        <f t="shared" si="1367"/>
        <v>75</v>
      </c>
      <c r="AB1378" s="2" t="str">
        <f t="shared" si="1368"/>
        <v>Under 1.5</v>
      </c>
      <c r="AC1378" s="6"/>
      <c r="AD1378" s="6" t="str">
        <f t="shared" si="1369"/>
        <v>Over 0.5</v>
      </c>
      <c r="AE1378" s="6" t="str">
        <f t="shared" si="1370"/>
        <v>?</v>
      </c>
      <c r="AF1378" s="6"/>
      <c r="AG1378">
        <f t="shared" si="1371"/>
        <v>6</v>
      </c>
      <c r="AH1378">
        <f t="shared" si="1372"/>
        <v>0</v>
      </c>
      <c r="AI1378">
        <f t="shared" si="1373"/>
        <v>2</v>
      </c>
      <c r="AJ1378">
        <f t="shared" si="1374"/>
        <v>0</v>
      </c>
      <c r="AK1378" s="2" t="str">
        <f t="shared" si="1375"/>
        <v>-</v>
      </c>
      <c r="AL1378" s="2" t="str">
        <f t="shared" si="1376"/>
        <v>-</v>
      </c>
    </row>
    <row r="1379" spans="2:38">
      <c r="B1379" t="s">
        <v>603</v>
      </c>
      <c r="C1379" s="10">
        <v>0.60416666666666663</v>
      </c>
      <c r="D1379" s="9" t="s">
        <v>657</v>
      </c>
      <c r="E1379" s="2" t="s">
        <v>0</v>
      </c>
      <c r="F1379" s="8" t="s">
        <v>617</v>
      </c>
      <c r="G1379" s="2">
        <v>34</v>
      </c>
      <c r="H1379" s="2">
        <v>44</v>
      </c>
      <c r="I1379" s="2">
        <v>23</v>
      </c>
      <c r="J1379" s="2" t="s">
        <v>1</v>
      </c>
      <c r="K1379" s="2" t="s">
        <v>1</v>
      </c>
      <c r="L1379" s="2">
        <v>11</v>
      </c>
      <c r="M1379" s="3" t="s">
        <v>13</v>
      </c>
      <c r="N1379" s="3" t="s">
        <v>13</v>
      </c>
      <c r="O1379" s="2">
        <v>44</v>
      </c>
      <c r="P1379" s="2" t="b">
        <v>1</v>
      </c>
      <c r="Q1379" s="2" t="b">
        <v>1</v>
      </c>
      <c r="R1379" s="2" t="s">
        <v>2</v>
      </c>
      <c r="S1379" s="44">
        <v>52</v>
      </c>
      <c r="T1379" s="44"/>
      <c r="U1379" s="20">
        <v>1.6</v>
      </c>
      <c r="V1379" s="11"/>
      <c r="W1379" s="2">
        <f t="shared" si="1363"/>
        <v>0</v>
      </c>
      <c r="X1379">
        <f t="shared" si="1364"/>
        <v>5</v>
      </c>
      <c r="Y1379">
        <f t="shared" si="1365"/>
        <v>5</v>
      </c>
      <c r="Z1379">
        <f t="shared" si="1366"/>
        <v>0</v>
      </c>
      <c r="AA1379" s="2">
        <f t="shared" si="1367"/>
        <v>60</v>
      </c>
      <c r="AB1379" s="2" t="str">
        <f t="shared" si="1368"/>
        <v>Under 1.5</v>
      </c>
      <c r="AC1379" s="6"/>
      <c r="AD1379" s="6" t="str">
        <f t="shared" si="1369"/>
        <v>Over 0.5</v>
      </c>
      <c r="AE1379" s="6" t="str">
        <f t="shared" si="1370"/>
        <v>?</v>
      </c>
      <c r="AF1379" s="6"/>
      <c r="AG1379">
        <f t="shared" si="1371"/>
        <v>0</v>
      </c>
      <c r="AH1379">
        <f t="shared" si="1372"/>
        <v>0</v>
      </c>
      <c r="AI1379">
        <f t="shared" si="1373"/>
        <v>2</v>
      </c>
      <c r="AJ1379">
        <f t="shared" si="1374"/>
        <v>0</v>
      </c>
      <c r="AK1379" s="2" t="str">
        <f t="shared" si="1375"/>
        <v>-</v>
      </c>
      <c r="AL1379" s="2" t="str">
        <f t="shared" si="1376"/>
        <v>-</v>
      </c>
    </row>
    <row r="1380" spans="2:38">
      <c r="B1380" t="s">
        <v>206</v>
      </c>
      <c r="C1380" s="10">
        <v>0.625</v>
      </c>
      <c r="D1380" s="9" t="s">
        <v>1457</v>
      </c>
      <c r="E1380" s="2" t="s">
        <v>0</v>
      </c>
      <c r="F1380" s="8" t="s">
        <v>983</v>
      </c>
      <c r="G1380" s="2">
        <v>20</v>
      </c>
      <c r="H1380" s="2">
        <v>52</v>
      </c>
      <c r="I1380" s="2">
        <v>28</v>
      </c>
      <c r="J1380" s="2" t="s">
        <v>1</v>
      </c>
      <c r="K1380" s="2">
        <v>2</v>
      </c>
      <c r="L1380" s="2">
        <v>8</v>
      </c>
      <c r="M1380" s="3" t="s">
        <v>13</v>
      </c>
      <c r="N1380" s="3" t="s">
        <v>13</v>
      </c>
      <c r="O1380" s="2">
        <v>52</v>
      </c>
      <c r="P1380" s="2" t="b">
        <v>1</v>
      </c>
      <c r="Q1380" s="2" t="s">
        <v>2</v>
      </c>
      <c r="R1380" s="2" t="s">
        <v>2</v>
      </c>
      <c r="S1380" s="44">
        <v>57</v>
      </c>
      <c r="T1380" s="44" t="s">
        <v>12</v>
      </c>
      <c r="U1380" s="20">
        <v>1.75</v>
      </c>
      <c r="V1380" s="11"/>
      <c r="W1380" s="2">
        <f t="shared" si="1363"/>
        <v>0</v>
      </c>
      <c r="X1380">
        <f t="shared" si="1364"/>
        <v>5</v>
      </c>
      <c r="Y1380">
        <f t="shared" si="1365"/>
        <v>5</v>
      </c>
      <c r="Z1380">
        <f t="shared" si="1366"/>
        <v>0</v>
      </c>
      <c r="AA1380" s="2">
        <f t="shared" si="1367"/>
        <v>60</v>
      </c>
      <c r="AB1380" s="2" t="str">
        <f t="shared" si="1368"/>
        <v>Under 1.5</v>
      </c>
      <c r="AC1380" s="6"/>
      <c r="AD1380" s="6" t="str">
        <f t="shared" si="1369"/>
        <v>Over 0.5</v>
      </c>
      <c r="AE1380" s="6" t="str">
        <f t="shared" si="1370"/>
        <v>?</v>
      </c>
      <c r="AF1380" s="6"/>
      <c r="AG1380">
        <f t="shared" si="1371"/>
        <v>5</v>
      </c>
      <c r="AH1380">
        <f t="shared" si="1372"/>
        <v>0</v>
      </c>
      <c r="AI1380">
        <f t="shared" si="1373"/>
        <v>2</v>
      </c>
      <c r="AJ1380">
        <f t="shared" si="1374"/>
        <v>0</v>
      </c>
      <c r="AK1380" s="2" t="str">
        <f t="shared" si="1375"/>
        <v>-</v>
      </c>
      <c r="AL1380" s="2" t="str">
        <f t="shared" si="1376"/>
        <v>-</v>
      </c>
    </row>
    <row r="1381" spans="2:38">
      <c r="B1381" t="s">
        <v>207</v>
      </c>
      <c r="C1381" s="10">
        <v>0.625</v>
      </c>
      <c r="D1381" s="9" t="s">
        <v>1391</v>
      </c>
      <c r="E1381" s="2" t="s">
        <v>0</v>
      </c>
      <c r="F1381" s="8" t="s">
        <v>1392</v>
      </c>
      <c r="G1381" s="2">
        <v>28</v>
      </c>
      <c r="H1381" s="2">
        <v>50</v>
      </c>
      <c r="I1381" s="2">
        <v>23</v>
      </c>
      <c r="J1381" s="2" t="s">
        <v>1</v>
      </c>
      <c r="K1381" s="2">
        <v>1</v>
      </c>
      <c r="L1381" s="2">
        <v>5</v>
      </c>
      <c r="M1381" s="3" t="s">
        <v>13</v>
      </c>
      <c r="N1381" s="3" t="s">
        <v>13</v>
      </c>
      <c r="O1381" s="2">
        <v>50</v>
      </c>
      <c r="P1381" s="2" t="b">
        <v>1</v>
      </c>
      <c r="Q1381" s="2" t="s">
        <v>2</v>
      </c>
      <c r="R1381" s="2" t="b">
        <v>1</v>
      </c>
      <c r="S1381" s="44">
        <v>52</v>
      </c>
      <c r="T1381" s="44" t="s">
        <v>12</v>
      </c>
      <c r="U1381" s="20">
        <v>1.95</v>
      </c>
      <c r="V1381" s="11"/>
      <c r="W1381" s="2">
        <f t="shared" si="1363"/>
        <v>0</v>
      </c>
      <c r="X1381">
        <f t="shared" si="1364"/>
        <v>10</v>
      </c>
      <c r="Y1381">
        <f t="shared" si="1365"/>
        <v>5</v>
      </c>
      <c r="Z1381">
        <f t="shared" si="1366"/>
        <v>0</v>
      </c>
      <c r="AA1381" s="2">
        <f t="shared" si="1367"/>
        <v>65</v>
      </c>
      <c r="AB1381" s="2" t="str">
        <f t="shared" si="1368"/>
        <v>Under 1.5</v>
      </c>
      <c r="AC1381" s="6"/>
      <c r="AD1381" s="6" t="str">
        <f t="shared" si="1369"/>
        <v>Over 0.5</v>
      </c>
      <c r="AE1381" s="6" t="str">
        <f t="shared" si="1370"/>
        <v>?</v>
      </c>
      <c r="AF1381" s="6"/>
      <c r="AG1381">
        <f t="shared" si="1371"/>
        <v>3</v>
      </c>
      <c r="AH1381">
        <f t="shared" si="1372"/>
        <v>2</v>
      </c>
      <c r="AI1381">
        <f t="shared" si="1373"/>
        <v>2</v>
      </c>
      <c r="AJ1381">
        <f t="shared" si="1374"/>
        <v>7</v>
      </c>
      <c r="AK1381" s="2" t="str">
        <f t="shared" si="1375"/>
        <v>A4</v>
      </c>
      <c r="AL1381" s="2" t="str">
        <f t="shared" si="1376"/>
        <v>-</v>
      </c>
    </row>
    <row r="1382" spans="2:38">
      <c r="B1382" t="s">
        <v>207</v>
      </c>
      <c r="C1382" s="10">
        <v>0.625</v>
      </c>
      <c r="D1382" s="9" t="s">
        <v>1072</v>
      </c>
      <c r="E1382" s="2" t="s">
        <v>0</v>
      </c>
      <c r="F1382" s="8" t="s">
        <v>191</v>
      </c>
      <c r="G1382" s="2">
        <v>12</v>
      </c>
      <c r="H1382" s="2">
        <v>54</v>
      </c>
      <c r="I1382" s="2">
        <v>34</v>
      </c>
      <c r="J1382" s="2" t="s">
        <v>1</v>
      </c>
      <c r="K1382" s="2">
        <v>2</v>
      </c>
      <c r="L1382" s="2">
        <v>22</v>
      </c>
      <c r="M1382" s="3" t="s">
        <v>13</v>
      </c>
      <c r="N1382" s="3" t="s">
        <v>13</v>
      </c>
      <c r="O1382" s="2" t="b">
        <v>1</v>
      </c>
      <c r="P1382" s="2" t="b">
        <v>1</v>
      </c>
      <c r="Q1382" s="2" t="s">
        <v>2</v>
      </c>
      <c r="R1382" s="2" t="s">
        <v>2</v>
      </c>
      <c r="S1382" s="44">
        <v>49</v>
      </c>
      <c r="T1382" s="44" t="s">
        <v>12</v>
      </c>
      <c r="U1382" s="20">
        <v>2</v>
      </c>
      <c r="V1382" s="11"/>
      <c r="W1382" s="2">
        <f t="shared" si="1363"/>
        <v>10</v>
      </c>
      <c r="X1382">
        <f t="shared" si="1364"/>
        <v>0</v>
      </c>
      <c r="Y1382">
        <f t="shared" si="1365"/>
        <v>5</v>
      </c>
      <c r="Z1382">
        <f t="shared" si="1366"/>
        <v>0</v>
      </c>
      <c r="AA1382" s="2">
        <f t="shared" si="1367"/>
        <v>65</v>
      </c>
      <c r="AB1382" s="2" t="str">
        <f t="shared" si="1368"/>
        <v>Under 1.5</v>
      </c>
      <c r="AC1382" s="6"/>
      <c r="AD1382" s="6" t="str">
        <f t="shared" si="1369"/>
        <v>Over 0.5</v>
      </c>
      <c r="AE1382" s="6" t="str">
        <f t="shared" si="1370"/>
        <v>?</v>
      </c>
      <c r="AF1382" s="6"/>
      <c r="AG1382">
        <f t="shared" si="1371"/>
        <v>6</v>
      </c>
      <c r="AH1382">
        <f t="shared" si="1372"/>
        <v>0</v>
      </c>
      <c r="AI1382">
        <f t="shared" si="1373"/>
        <v>0</v>
      </c>
      <c r="AJ1382">
        <f t="shared" si="1374"/>
        <v>0</v>
      </c>
      <c r="AK1382" s="2" t="str">
        <f t="shared" si="1375"/>
        <v>-</v>
      </c>
      <c r="AL1382" s="2" t="str">
        <f t="shared" si="1376"/>
        <v>-</v>
      </c>
    </row>
    <row r="1383" spans="2:38">
      <c r="B1383" t="s">
        <v>207</v>
      </c>
      <c r="C1383" s="10">
        <v>0.625</v>
      </c>
      <c r="D1383" s="9" t="s">
        <v>690</v>
      </c>
      <c r="E1383" s="2" t="s">
        <v>0</v>
      </c>
      <c r="F1383" s="8" t="s">
        <v>1071</v>
      </c>
      <c r="G1383" s="2">
        <v>39</v>
      </c>
      <c r="H1383" s="2">
        <v>51</v>
      </c>
      <c r="I1383" s="2">
        <v>10</v>
      </c>
      <c r="J1383" s="2" t="s">
        <v>1</v>
      </c>
      <c r="K1383" s="2">
        <v>1</v>
      </c>
      <c r="L1383" s="2">
        <v>29</v>
      </c>
      <c r="M1383" s="3" t="s">
        <v>13</v>
      </c>
      <c r="N1383" s="3" t="s">
        <v>13</v>
      </c>
      <c r="O1383" s="2">
        <v>51</v>
      </c>
      <c r="P1383" s="2" t="b">
        <v>1</v>
      </c>
      <c r="Q1383" s="2" t="s">
        <v>2</v>
      </c>
      <c r="R1383" s="2" t="s">
        <v>2</v>
      </c>
      <c r="S1383" s="44">
        <v>40</v>
      </c>
      <c r="T1383" s="44" t="s">
        <v>12</v>
      </c>
      <c r="U1383" s="20">
        <v>1.3</v>
      </c>
      <c r="V1383" s="11"/>
      <c r="W1383" s="2">
        <f t="shared" si="1363"/>
        <v>0</v>
      </c>
      <c r="X1383">
        <f t="shared" si="1364"/>
        <v>0</v>
      </c>
      <c r="Y1383">
        <f t="shared" si="1365"/>
        <v>0</v>
      </c>
      <c r="Z1383">
        <f t="shared" si="1366"/>
        <v>0</v>
      </c>
      <c r="AA1383" s="2">
        <f t="shared" si="1367"/>
        <v>50</v>
      </c>
      <c r="AB1383" s="2" t="str">
        <f t="shared" si="1368"/>
        <v>Over 0.5</v>
      </c>
      <c r="AC1383" s="6"/>
      <c r="AD1383" s="6" t="str">
        <f t="shared" si="1369"/>
        <v>Over 0.5</v>
      </c>
      <c r="AE1383" s="6" t="str">
        <f t="shared" si="1370"/>
        <v>?</v>
      </c>
      <c r="AF1383" s="6"/>
      <c r="AG1383">
        <f t="shared" si="1371"/>
        <v>4</v>
      </c>
      <c r="AH1383">
        <f t="shared" si="1372"/>
        <v>0</v>
      </c>
      <c r="AI1383">
        <f t="shared" si="1373"/>
        <v>0</v>
      </c>
      <c r="AJ1383">
        <f t="shared" si="1374"/>
        <v>0</v>
      </c>
      <c r="AK1383" s="2" t="str">
        <f t="shared" si="1375"/>
        <v>-</v>
      </c>
      <c r="AL1383" s="2" t="str">
        <f t="shared" si="1376"/>
        <v>-</v>
      </c>
    </row>
    <row r="1384" spans="2:38">
      <c r="B1384" t="s">
        <v>332</v>
      </c>
      <c r="C1384" s="10">
        <v>0.625</v>
      </c>
      <c r="D1384" s="9" t="s">
        <v>1262</v>
      </c>
      <c r="E1384" s="2" t="s">
        <v>0</v>
      </c>
      <c r="F1384" s="8" t="s">
        <v>1618</v>
      </c>
      <c r="G1384" s="2">
        <v>19</v>
      </c>
      <c r="H1384" s="2">
        <v>49</v>
      </c>
      <c r="I1384" s="2">
        <v>32</v>
      </c>
      <c r="J1384" s="2" t="s">
        <v>1</v>
      </c>
      <c r="K1384" s="2">
        <v>2</v>
      </c>
      <c r="L1384" s="2">
        <v>13</v>
      </c>
      <c r="M1384" s="3" t="s">
        <v>13</v>
      </c>
      <c r="N1384" s="3" t="s">
        <v>13</v>
      </c>
      <c r="O1384" s="2">
        <v>49</v>
      </c>
      <c r="P1384" s="2" t="b">
        <v>1</v>
      </c>
      <c r="Q1384" s="2" t="s">
        <v>2</v>
      </c>
      <c r="R1384" s="2" t="s">
        <v>2</v>
      </c>
      <c r="S1384" s="44">
        <v>60</v>
      </c>
      <c r="T1384" s="44" t="s">
        <v>12</v>
      </c>
      <c r="U1384" s="20">
        <v>1.65</v>
      </c>
      <c r="V1384" s="11"/>
      <c r="W1384" s="2">
        <f t="shared" ref="W1384:W1412" si="1377">IF(H1384&gt;52,10,0)</f>
        <v>0</v>
      </c>
      <c r="X1384">
        <f t="shared" ref="X1384:X1412" si="1378">IF(L1384&gt;15,0,IF(L1384&lt;8,10,5))</f>
        <v>5</v>
      </c>
      <c r="Y1384">
        <f t="shared" ref="Y1384:Y1412" si="1379">IF(S1384&gt;60,10,IF(S1384&lt;49,0,5))</f>
        <v>5</v>
      </c>
      <c r="Z1384">
        <f t="shared" ref="Z1384:Z1412" si="1380">IF(T1384="Y",10,IF(T1384="C",5,0))</f>
        <v>0</v>
      </c>
      <c r="AA1384" s="2">
        <f t="shared" ref="AA1384:AA1412" si="1381">SUM(W1384:Z1384)+50</f>
        <v>60</v>
      </c>
      <c r="AB1384" s="2" t="str">
        <f t="shared" ref="AB1384:AB1412" si="1382">IF(AA1384&lt;56,"Over 0.5","Under 1.5")</f>
        <v>Under 1.5</v>
      </c>
      <c r="AC1384" s="6"/>
      <c r="AD1384" s="6" t="str">
        <f t="shared" ref="AD1384:AD1412" si="1383">IF(M1384="1-0","Under 1.5",IF(M1384="0-0","Under 1.5",IF(M1384="0-1","Under 1.5","Over 0.5")))</f>
        <v>Over 0.5</v>
      </c>
      <c r="AE1384" s="6" t="str">
        <f t="shared" ref="AE1384:AE1412" si="1384">IF(M1384="?",M1384,IF(AB1384=AD1384,"WON",IF(M1384="0-1","WON",IF(M1384="1-0","WON","LOST"))))</f>
        <v>?</v>
      </c>
      <c r="AF1384" s="6"/>
      <c r="AG1384">
        <f t="shared" ref="AG1384:AG1412" si="1385">IF(H1384&gt;52,6,IF(H1384=52,5,IF(H1384=51,4,IF(H1384=50,3,IF(H1384=49,2,IF(H1384=48,1,0))))))</f>
        <v>2</v>
      </c>
      <c r="AH1384">
        <f t="shared" ref="AH1384:AH1412" si="1386">IF(L1384&lt;8,2,0)</f>
        <v>0</v>
      </c>
      <c r="AI1384">
        <f t="shared" ref="AI1384:AI1412" si="1387">IF(S1384&gt;49,2,0)</f>
        <v>2</v>
      </c>
      <c r="AJ1384">
        <f t="shared" ref="AJ1384:AJ1412" si="1388">IF(SUM(AH1384:AI1384)=4,SUM(AG1384:AI1384),0)</f>
        <v>0</v>
      </c>
      <c r="AK1384" s="2" t="str">
        <f t="shared" ref="AK1384:AK1412" si="1389">IF(AJ1384=10,"A1",IF(AJ1384=9,"A2",IF(AJ1384=8,"A3",IF(AJ1384=7,"A4",IF(AJ1384=6,"A5","-")))))</f>
        <v>-</v>
      </c>
      <c r="AL1384" s="2" t="str">
        <f t="shared" ref="AL1384:AL1412" si="1390">IF(AND(L1384&lt;11,U1384&lt;1.75,AA1384&gt;65,OR((AND(S1384&gt;49,S1384&lt;61,T1384="Y")),(AND(S1384&lt;48,T1384="Y")),(AND(S1384&gt;60,T1384="N")),(AND(S1384&gt;60,T1384="Y")),(AND(S1384&gt;60,T1384="C")))),"Pick","-")</f>
        <v>-</v>
      </c>
    </row>
    <row r="1385" spans="2:38">
      <c r="B1385" t="s">
        <v>162</v>
      </c>
      <c r="C1385" s="10">
        <v>0.625</v>
      </c>
      <c r="D1385" s="9" t="s">
        <v>1619</v>
      </c>
      <c r="E1385" s="2" t="s">
        <v>0</v>
      </c>
      <c r="F1385" s="8" t="s">
        <v>1620</v>
      </c>
      <c r="G1385" s="2">
        <v>34</v>
      </c>
      <c r="H1385" s="2">
        <v>53</v>
      </c>
      <c r="I1385" s="2">
        <v>12</v>
      </c>
      <c r="J1385" s="2" t="s">
        <v>1</v>
      </c>
      <c r="K1385" s="2">
        <v>1</v>
      </c>
      <c r="L1385" s="2">
        <v>22</v>
      </c>
      <c r="M1385" s="3" t="s">
        <v>13</v>
      </c>
      <c r="N1385" s="3" t="s">
        <v>13</v>
      </c>
      <c r="O1385" s="2" t="b">
        <v>1</v>
      </c>
      <c r="P1385" s="2" t="b">
        <v>1</v>
      </c>
      <c r="Q1385" s="2" t="s">
        <v>2</v>
      </c>
      <c r="R1385" s="2" t="s">
        <v>2</v>
      </c>
      <c r="S1385" s="44">
        <v>37</v>
      </c>
      <c r="T1385" s="44" t="s">
        <v>12</v>
      </c>
      <c r="U1385" s="20">
        <v>2.1</v>
      </c>
      <c r="V1385" s="11"/>
      <c r="W1385" s="2">
        <f t="shared" si="1377"/>
        <v>10</v>
      </c>
      <c r="X1385">
        <f t="shared" si="1378"/>
        <v>0</v>
      </c>
      <c r="Y1385">
        <f t="shared" si="1379"/>
        <v>0</v>
      </c>
      <c r="Z1385">
        <f t="shared" si="1380"/>
        <v>0</v>
      </c>
      <c r="AA1385" s="2">
        <f t="shared" si="1381"/>
        <v>60</v>
      </c>
      <c r="AB1385" s="2" t="str">
        <f t="shared" si="1382"/>
        <v>Under 1.5</v>
      </c>
      <c r="AC1385" s="6"/>
      <c r="AD1385" s="6" t="str">
        <f t="shared" si="1383"/>
        <v>Over 0.5</v>
      </c>
      <c r="AE1385" s="6" t="str">
        <f t="shared" si="1384"/>
        <v>?</v>
      </c>
      <c r="AF1385" s="6"/>
      <c r="AG1385">
        <f t="shared" si="1385"/>
        <v>6</v>
      </c>
      <c r="AH1385">
        <f t="shared" si="1386"/>
        <v>0</v>
      </c>
      <c r="AI1385">
        <f t="shared" si="1387"/>
        <v>0</v>
      </c>
      <c r="AJ1385">
        <f t="shared" si="1388"/>
        <v>0</v>
      </c>
      <c r="AK1385" s="2" t="str">
        <f t="shared" si="1389"/>
        <v>-</v>
      </c>
      <c r="AL1385" s="2" t="str">
        <f t="shared" si="1390"/>
        <v>-</v>
      </c>
    </row>
    <row r="1386" spans="2:38">
      <c r="B1386" t="s">
        <v>447</v>
      </c>
      <c r="C1386" s="10">
        <v>0.625</v>
      </c>
      <c r="D1386" s="9" t="s">
        <v>1228</v>
      </c>
      <c r="E1386" s="2" t="s">
        <v>0</v>
      </c>
      <c r="F1386" s="8" t="s">
        <v>1231</v>
      </c>
      <c r="G1386" s="2">
        <v>21</v>
      </c>
      <c r="H1386" s="2">
        <v>61</v>
      </c>
      <c r="I1386" s="2">
        <v>18</v>
      </c>
      <c r="J1386" s="2" t="s">
        <v>1</v>
      </c>
      <c r="K1386" s="2">
        <v>1</v>
      </c>
      <c r="L1386" s="2">
        <v>3</v>
      </c>
      <c r="M1386" s="3" t="s">
        <v>13</v>
      </c>
      <c r="N1386" s="3" t="s">
        <v>13</v>
      </c>
      <c r="O1386" s="2" t="b">
        <v>1</v>
      </c>
      <c r="P1386" s="2" t="b">
        <v>1</v>
      </c>
      <c r="Q1386" s="2" t="s">
        <v>2</v>
      </c>
      <c r="R1386" s="2" t="b">
        <v>1</v>
      </c>
      <c r="S1386" s="44">
        <v>62</v>
      </c>
      <c r="T1386" s="44" t="s">
        <v>10</v>
      </c>
      <c r="U1386" s="20">
        <v>1.6</v>
      </c>
      <c r="V1386" s="11"/>
      <c r="W1386" s="2">
        <f t="shared" si="1377"/>
        <v>10</v>
      </c>
      <c r="X1386">
        <f t="shared" si="1378"/>
        <v>10</v>
      </c>
      <c r="Y1386">
        <f t="shared" si="1379"/>
        <v>10</v>
      </c>
      <c r="Z1386">
        <f t="shared" si="1380"/>
        <v>10</v>
      </c>
      <c r="AA1386" s="2">
        <f t="shared" si="1381"/>
        <v>90</v>
      </c>
      <c r="AB1386" s="2" t="str">
        <f t="shared" si="1382"/>
        <v>Under 1.5</v>
      </c>
      <c r="AC1386" s="6"/>
      <c r="AD1386" s="6" t="str">
        <f t="shared" si="1383"/>
        <v>Over 0.5</v>
      </c>
      <c r="AE1386" s="6" t="str">
        <f t="shared" si="1384"/>
        <v>?</v>
      </c>
      <c r="AF1386" s="6"/>
      <c r="AG1386">
        <f t="shared" si="1385"/>
        <v>6</v>
      </c>
      <c r="AH1386">
        <f t="shared" si="1386"/>
        <v>2</v>
      </c>
      <c r="AI1386">
        <f t="shared" si="1387"/>
        <v>2</v>
      </c>
      <c r="AJ1386">
        <f t="shared" si="1388"/>
        <v>10</v>
      </c>
      <c r="AK1386" s="2" t="str">
        <f t="shared" si="1389"/>
        <v>A1</v>
      </c>
      <c r="AL1386" s="2" t="str">
        <f t="shared" si="1390"/>
        <v>Pick</v>
      </c>
    </row>
    <row r="1387" spans="2:38">
      <c r="B1387" t="s">
        <v>161</v>
      </c>
      <c r="C1387" s="10">
        <v>0.625</v>
      </c>
      <c r="D1387" s="9" t="s">
        <v>133</v>
      </c>
      <c r="E1387" s="2" t="s">
        <v>0</v>
      </c>
      <c r="F1387" s="8" t="s">
        <v>1138</v>
      </c>
      <c r="G1387" s="2">
        <v>24</v>
      </c>
      <c r="H1387" s="2">
        <v>60</v>
      </c>
      <c r="I1387" s="2">
        <v>17</v>
      </c>
      <c r="J1387" s="2" t="s">
        <v>1</v>
      </c>
      <c r="K1387" s="2" t="s">
        <v>1</v>
      </c>
      <c r="L1387" s="2">
        <v>7</v>
      </c>
      <c r="M1387" s="3" t="s">
        <v>13</v>
      </c>
      <c r="N1387" s="3" t="s">
        <v>13</v>
      </c>
      <c r="O1387" s="2" t="b">
        <v>1</v>
      </c>
      <c r="P1387" s="2" t="b">
        <v>1</v>
      </c>
      <c r="Q1387" s="2" t="b">
        <v>1</v>
      </c>
      <c r="R1387" s="2" t="s">
        <v>2</v>
      </c>
      <c r="S1387" s="44">
        <v>67</v>
      </c>
      <c r="T1387" s="44" t="s">
        <v>10</v>
      </c>
      <c r="U1387" s="20">
        <v>1.6</v>
      </c>
      <c r="V1387" s="11"/>
      <c r="W1387" s="2">
        <f t="shared" si="1377"/>
        <v>10</v>
      </c>
      <c r="X1387">
        <f t="shared" si="1378"/>
        <v>10</v>
      </c>
      <c r="Y1387">
        <f t="shared" si="1379"/>
        <v>10</v>
      </c>
      <c r="Z1387">
        <f t="shared" si="1380"/>
        <v>10</v>
      </c>
      <c r="AA1387" s="2">
        <f t="shared" si="1381"/>
        <v>90</v>
      </c>
      <c r="AB1387" s="2" t="str">
        <f t="shared" si="1382"/>
        <v>Under 1.5</v>
      </c>
      <c r="AC1387" s="6"/>
      <c r="AD1387" s="6" t="str">
        <f t="shared" si="1383"/>
        <v>Over 0.5</v>
      </c>
      <c r="AE1387" s="6" t="str">
        <f t="shared" si="1384"/>
        <v>?</v>
      </c>
      <c r="AF1387" s="6"/>
      <c r="AG1387">
        <f t="shared" si="1385"/>
        <v>6</v>
      </c>
      <c r="AH1387">
        <f t="shared" si="1386"/>
        <v>2</v>
      </c>
      <c r="AI1387">
        <f t="shared" si="1387"/>
        <v>2</v>
      </c>
      <c r="AJ1387">
        <f t="shared" si="1388"/>
        <v>10</v>
      </c>
      <c r="AK1387" s="2" t="str">
        <f t="shared" si="1389"/>
        <v>A1</v>
      </c>
      <c r="AL1387" s="2" t="str">
        <f t="shared" si="1390"/>
        <v>Pick</v>
      </c>
    </row>
    <row r="1388" spans="2:38">
      <c r="B1388" t="s">
        <v>164</v>
      </c>
      <c r="C1388" s="10">
        <v>0.625</v>
      </c>
      <c r="D1388" s="9" t="s">
        <v>271</v>
      </c>
      <c r="E1388" s="2" t="s">
        <v>0</v>
      </c>
      <c r="F1388" s="8" t="s">
        <v>1476</v>
      </c>
      <c r="G1388" s="2">
        <v>31</v>
      </c>
      <c r="H1388" s="2">
        <v>46</v>
      </c>
      <c r="I1388" s="2">
        <v>24</v>
      </c>
      <c r="J1388" s="2" t="s">
        <v>1</v>
      </c>
      <c r="K1388" s="2">
        <v>1</v>
      </c>
      <c r="L1388" s="2">
        <v>7</v>
      </c>
      <c r="M1388" s="3" t="s">
        <v>13</v>
      </c>
      <c r="N1388" s="3" t="s">
        <v>13</v>
      </c>
      <c r="O1388" s="2">
        <v>46</v>
      </c>
      <c r="P1388" s="2" t="b">
        <v>1</v>
      </c>
      <c r="Q1388" s="2" t="s">
        <v>2</v>
      </c>
      <c r="R1388" s="2" t="s">
        <v>2</v>
      </c>
      <c r="S1388" s="44">
        <v>25</v>
      </c>
      <c r="T1388" s="44" t="s">
        <v>12</v>
      </c>
      <c r="U1388" s="20">
        <v>2.0499999999999998</v>
      </c>
      <c r="V1388" s="11"/>
      <c r="W1388" s="2">
        <f t="shared" si="1377"/>
        <v>0</v>
      </c>
      <c r="X1388">
        <f t="shared" si="1378"/>
        <v>10</v>
      </c>
      <c r="Y1388">
        <f t="shared" si="1379"/>
        <v>0</v>
      </c>
      <c r="Z1388">
        <f t="shared" si="1380"/>
        <v>0</v>
      </c>
      <c r="AA1388" s="2">
        <f t="shared" si="1381"/>
        <v>60</v>
      </c>
      <c r="AB1388" s="2" t="str">
        <f t="shared" si="1382"/>
        <v>Under 1.5</v>
      </c>
      <c r="AC1388" s="6"/>
      <c r="AD1388" s="6" t="str">
        <f t="shared" si="1383"/>
        <v>Over 0.5</v>
      </c>
      <c r="AE1388" s="6" t="str">
        <f t="shared" si="1384"/>
        <v>?</v>
      </c>
      <c r="AF1388" s="6"/>
      <c r="AG1388">
        <f t="shared" si="1385"/>
        <v>0</v>
      </c>
      <c r="AH1388">
        <f t="shared" si="1386"/>
        <v>2</v>
      </c>
      <c r="AI1388">
        <f t="shared" si="1387"/>
        <v>0</v>
      </c>
      <c r="AJ1388">
        <f t="shared" si="1388"/>
        <v>0</v>
      </c>
      <c r="AK1388" s="2" t="str">
        <f t="shared" si="1389"/>
        <v>-</v>
      </c>
      <c r="AL1388" s="2" t="str">
        <f t="shared" si="1390"/>
        <v>-</v>
      </c>
    </row>
    <row r="1389" spans="2:38">
      <c r="B1389" t="s">
        <v>164</v>
      </c>
      <c r="C1389" s="10">
        <v>0.625</v>
      </c>
      <c r="D1389" s="9" t="s">
        <v>1489</v>
      </c>
      <c r="E1389" s="2" t="s">
        <v>0</v>
      </c>
      <c r="F1389" s="8" t="s">
        <v>138</v>
      </c>
      <c r="G1389" s="2">
        <v>22</v>
      </c>
      <c r="H1389" s="2">
        <v>58</v>
      </c>
      <c r="I1389" s="2">
        <v>19</v>
      </c>
      <c r="J1389" s="2" t="s">
        <v>1</v>
      </c>
      <c r="K1389" s="2" t="s">
        <v>1</v>
      </c>
      <c r="L1389" s="2">
        <v>3</v>
      </c>
      <c r="M1389" s="3" t="s">
        <v>13</v>
      </c>
      <c r="N1389" s="3" t="s">
        <v>13</v>
      </c>
      <c r="O1389" s="2" t="b">
        <v>1</v>
      </c>
      <c r="P1389" s="2" t="b">
        <v>1</v>
      </c>
      <c r="Q1389" s="2" t="b">
        <v>1</v>
      </c>
      <c r="R1389" s="2" t="b">
        <v>1</v>
      </c>
      <c r="S1389" s="44">
        <v>52</v>
      </c>
      <c r="T1389" s="44" t="s">
        <v>10</v>
      </c>
      <c r="U1389" s="20">
        <v>1.7</v>
      </c>
      <c r="V1389" s="11"/>
      <c r="W1389" s="2">
        <f t="shared" si="1377"/>
        <v>10</v>
      </c>
      <c r="X1389">
        <f t="shared" si="1378"/>
        <v>10</v>
      </c>
      <c r="Y1389">
        <f t="shared" si="1379"/>
        <v>5</v>
      </c>
      <c r="Z1389">
        <f t="shared" si="1380"/>
        <v>10</v>
      </c>
      <c r="AA1389" s="2">
        <f t="shared" si="1381"/>
        <v>85</v>
      </c>
      <c r="AB1389" s="2" t="str">
        <f t="shared" si="1382"/>
        <v>Under 1.5</v>
      </c>
      <c r="AC1389" s="6"/>
      <c r="AD1389" s="6" t="str">
        <f t="shared" si="1383"/>
        <v>Over 0.5</v>
      </c>
      <c r="AE1389" s="6" t="str">
        <f t="shared" si="1384"/>
        <v>?</v>
      </c>
      <c r="AF1389" s="6"/>
      <c r="AG1389">
        <f t="shared" si="1385"/>
        <v>6</v>
      </c>
      <c r="AH1389">
        <f t="shared" si="1386"/>
        <v>2</v>
      </c>
      <c r="AI1389">
        <f t="shared" si="1387"/>
        <v>2</v>
      </c>
      <c r="AJ1389">
        <f t="shared" si="1388"/>
        <v>10</v>
      </c>
      <c r="AK1389" s="2" t="str">
        <f t="shared" si="1389"/>
        <v>A1</v>
      </c>
      <c r="AL1389" s="2" t="str">
        <f t="shared" si="1390"/>
        <v>Pick</v>
      </c>
    </row>
    <row r="1390" spans="2:38">
      <c r="B1390" t="s">
        <v>164</v>
      </c>
      <c r="C1390" s="10">
        <v>0.625</v>
      </c>
      <c r="D1390" s="9" t="s">
        <v>1395</v>
      </c>
      <c r="E1390" s="2" t="s">
        <v>0</v>
      </c>
      <c r="F1390" s="8" t="s">
        <v>352</v>
      </c>
      <c r="G1390" s="2">
        <v>19</v>
      </c>
      <c r="H1390" s="2">
        <v>45</v>
      </c>
      <c r="I1390" s="2">
        <v>36</v>
      </c>
      <c r="J1390" s="2" t="s">
        <v>1</v>
      </c>
      <c r="K1390" s="2">
        <v>2</v>
      </c>
      <c r="L1390" s="2">
        <v>17</v>
      </c>
      <c r="M1390" s="3" t="s">
        <v>13</v>
      </c>
      <c r="N1390" s="3" t="s">
        <v>13</v>
      </c>
      <c r="O1390" s="2">
        <v>45</v>
      </c>
      <c r="P1390" s="2" t="b">
        <v>1</v>
      </c>
      <c r="Q1390" s="2" t="s">
        <v>2</v>
      </c>
      <c r="R1390" s="2" t="s">
        <v>2</v>
      </c>
      <c r="S1390" s="44">
        <v>25</v>
      </c>
      <c r="T1390" s="44" t="s">
        <v>12</v>
      </c>
      <c r="U1390" s="20">
        <v>1.35</v>
      </c>
      <c r="V1390" s="11"/>
      <c r="W1390" s="2">
        <f t="shared" si="1377"/>
        <v>0</v>
      </c>
      <c r="X1390">
        <f t="shared" si="1378"/>
        <v>0</v>
      </c>
      <c r="Y1390">
        <f t="shared" si="1379"/>
        <v>0</v>
      </c>
      <c r="Z1390">
        <f t="shared" si="1380"/>
        <v>0</v>
      </c>
      <c r="AA1390" s="2">
        <f t="shared" si="1381"/>
        <v>50</v>
      </c>
      <c r="AB1390" s="2" t="str">
        <f t="shared" si="1382"/>
        <v>Over 0.5</v>
      </c>
      <c r="AC1390" s="6"/>
      <c r="AD1390" s="6" t="str">
        <f t="shared" si="1383"/>
        <v>Over 0.5</v>
      </c>
      <c r="AE1390" s="6" t="str">
        <f t="shared" si="1384"/>
        <v>?</v>
      </c>
      <c r="AF1390" s="6"/>
      <c r="AG1390">
        <f t="shared" si="1385"/>
        <v>0</v>
      </c>
      <c r="AH1390">
        <f t="shared" si="1386"/>
        <v>0</v>
      </c>
      <c r="AI1390">
        <f t="shared" si="1387"/>
        <v>0</v>
      </c>
      <c r="AJ1390">
        <f t="shared" si="1388"/>
        <v>0</v>
      </c>
      <c r="AK1390" s="2" t="str">
        <f t="shared" si="1389"/>
        <v>-</v>
      </c>
      <c r="AL1390" s="2" t="str">
        <f t="shared" si="1390"/>
        <v>-</v>
      </c>
    </row>
    <row r="1391" spans="2:38">
      <c r="B1391" t="s">
        <v>27</v>
      </c>
      <c r="C1391" s="10">
        <v>0.625</v>
      </c>
      <c r="D1391" s="9" t="s">
        <v>1099</v>
      </c>
      <c r="E1391" s="2" t="s">
        <v>0</v>
      </c>
      <c r="F1391" s="8" t="s">
        <v>602</v>
      </c>
      <c r="G1391" s="2">
        <v>32</v>
      </c>
      <c r="H1391" s="2">
        <v>54</v>
      </c>
      <c r="I1391" s="2">
        <v>14</v>
      </c>
      <c r="J1391" s="2" t="s">
        <v>1</v>
      </c>
      <c r="K1391" s="2" t="s">
        <v>1</v>
      </c>
      <c r="L1391" s="2">
        <v>18</v>
      </c>
      <c r="M1391" s="3" t="s">
        <v>13</v>
      </c>
      <c r="N1391" s="3" t="s">
        <v>13</v>
      </c>
      <c r="O1391" s="2" t="b">
        <v>1</v>
      </c>
      <c r="P1391" s="2" t="b">
        <v>1</v>
      </c>
      <c r="Q1391" s="2" t="b">
        <v>1</v>
      </c>
      <c r="R1391" s="2" t="s">
        <v>2</v>
      </c>
      <c r="S1391" s="44">
        <v>51</v>
      </c>
      <c r="T1391" s="44" t="s">
        <v>10</v>
      </c>
      <c r="U1391" s="20">
        <v>1.4</v>
      </c>
      <c r="V1391" s="11"/>
      <c r="W1391" s="2">
        <f t="shared" si="1377"/>
        <v>10</v>
      </c>
      <c r="X1391">
        <f t="shared" si="1378"/>
        <v>0</v>
      </c>
      <c r="Y1391">
        <f t="shared" si="1379"/>
        <v>5</v>
      </c>
      <c r="Z1391">
        <f t="shared" si="1380"/>
        <v>10</v>
      </c>
      <c r="AA1391" s="2">
        <f t="shared" si="1381"/>
        <v>75</v>
      </c>
      <c r="AB1391" s="2" t="str">
        <f t="shared" si="1382"/>
        <v>Under 1.5</v>
      </c>
      <c r="AC1391" s="6"/>
      <c r="AD1391" s="6" t="str">
        <f t="shared" si="1383"/>
        <v>Over 0.5</v>
      </c>
      <c r="AE1391" s="6" t="str">
        <f t="shared" si="1384"/>
        <v>?</v>
      </c>
      <c r="AF1391" s="6"/>
      <c r="AG1391">
        <f t="shared" si="1385"/>
        <v>6</v>
      </c>
      <c r="AH1391">
        <f t="shared" si="1386"/>
        <v>0</v>
      </c>
      <c r="AI1391">
        <f t="shared" si="1387"/>
        <v>2</v>
      </c>
      <c r="AJ1391">
        <f t="shared" si="1388"/>
        <v>0</v>
      </c>
      <c r="AK1391" s="2" t="str">
        <f t="shared" si="1389"/>
        <v>-</v>
      </c>
      <c r="AL1391" s="2" t="str">
        <f t="shared" si="1390"/>
        <v>-</v>
      </c>
    </row>
    <row r="1392" spans="2:38">
      <c r="B1392" t="s">
        <v>646</v>
      </c>
      <c r="C1392" s="10">
        <v>0.625</v>
      </c>
      <c r="D1392" s="9" t="s">
        <v>1621</v>
      </c>
      <c r="E1392" s="2" t="s">
        <v>0</v>
      </c>
      <c r="F1392" s="8" t="s">
        <v>1622</v>
      </c>
      <c r="G1392" s="2">
        <v>35</v>
      </c>
      <c r="H1392" s="2">
        <v>52</v>
      </c>
      <c r="I1392" s="2">
        <v>13</v>
      </c>
      <c r="J1392" s="2" t="s">
        <v>1</v>
      </c>
      <c r="K1392" s="2" t="s">
        <v>1</v>
      </c>
      <c r="L1392" s="2">
        <v>22</v>
      </c>
      <c r="M1392" s="3" t="s">
        <v>13</v>
      </c>
      <c r="N1392" s="3" t="s">
        <v>13</v>
      </c>
      <c r="O1392" s="2">
        <v>52</v>
      </c>
      <c r="P1392" s="2" t="b">
        <v>1</v>
      </c>
      <c r="Q1392" s="2" t="b">
        <v>1</v>
      </c>
      <c r="R1392" s="2" t="s">
        <v>2</v>
      </c>
      <c r="S1392" s="44">
        <v>68</v>
      </c>
      <c r="T1392" s="44" t="s">
        <v>10</v>
      </c>
      <c r="U1392" s="20">
        <v>1.5</v>
      </c>
      <c r="V1392" s="11"/>
      <c r="W1392" s="2">
        <f t="shared" si="1377"/>
        <v>0</v>
      </c>
      <c r="X1392">
        <f t="shared" si="1378"/>
        <v>0</v>
      </c>
      <c r="Y1392">
        <f t="shared" si="1379"/>
        <v>10</v>
      </c>
      <c r="Z1392">
        <f t="shared" si="1380"/>
        <v>10</v>
      </c>
      <c r="AA1392" s="2">
        <f t="shared" si="1381"/>
        <v>70</v>
      </c>
      <c r="AB1392" s="2" t="str">
        <f t="shared" si="1382"/>
        <v>Under 1.5</v>
      </c>
      <c r="AC1392" s="6"/>
      <c r="AD1392" s="6" t="str">
        <f t="shared" si="1383"/>
        <v>Over 0.5</v>
      </c>
      <c r="AE1392" s="6" t="str">
        <f t="shared" si="1384"/>
        <v>?</v>
      </c>
      <c r="AF1392" s="6"/>
      <c r="AG1392">
        <f t="shared" si="1385"/>
        <v>5</v>
      </c>
      <c r="AH1392">
        <f t="shared" si="1386"/>
        <v>0</v>
      </c>
      <c r="AI1392">
        <f t="shared" si="1387"/>
        <v>2</v>
      </c>
      <c r="AJ1392">
        <f t="shared" si="1388"/>
        <v>0</v>
      </c>
      <c r="AK1392" s="2" t="str">
        <f t="shared" si="1389"/>
        <v>-</v>
      </c>
      <c r="AL1392" s="2" t="str">
        <f t="shared" si="1390"/>
        <v>-</v>
      </c>
    </row>
    <row r="1393" spans="2:38">
      <c r="B1393" t="s">
        <v>451</v>
      </c>
      <c r="C1393" s="10">
        <v>0.625</v>
      </c>
      <c r="D1393" s="9" t="s">
        <v>488</v>
      </c>
      <c r="E1393" s="2" t="s">
        <v>0</v>
      </c>
      <c r="F1393" s="8" t="s">
        <v>664</v>
      </c>
      <c r="G1393" s="2">
        <v>16</v>
      </c>
      <c r="H1393" s="2">
        <v>48</v>
      </c>
      <c r="I1393" s="2">
        <v>36</v>
      </c>
      <c r="J1393" s="2" t="s">
        <v>1</v>
      </c>
      <c r="K1393" s="2">
        <v>2</v>
      </c>
      <c r="L1393" s="2">
        <v>20</v>
      </c>
      <c r="M1393" s="3" t="s">
        <v>13</v>
      </c>
      <c r="N1393" s="3" t="s">
        <v>13</v>
      </c>
      <c r="O1393" s="2">
        <v>48</v>
      </c>
      <c r="P1393" s="2" t="b">
        <v>1</v>
      </c>
      <c r="Q1393" s="2" t="s">
        <v>2</v>
      </c>
      <c r="R1393" s="2" t="s">
        <v>2</v>
      </c>
      <c r="S1393" s="44">
        <v>42</v>
      </c>
      <c r="T1393" s="44"/>
      <c r="U1393" s="20">
        <v>2.2000000000000002</v>
      </c>
      <c r="V1393" s="11"/>
      <c r="W1393" s="2">
        <f t="shared" si="1377"/>
        <v>0</v>
      </c>
      <c r="X1393">
        <f t="shared" si="1378"/>
        <v>0</v>
      </c>
      <c r="Y1393">
        <f t="shared" si="1379"/>
        <v>0</v>
      </c>
      <c r="Z1393">
        <f t="shared" si="1380"/>
        <v>0</v>
      </c>
      <c r="AA1393" s="2">
        <f t="shared" si="1381"/>
        <v>50</v>
      </c>
      <c r="AB1393" s="2" t="str">
        <f t="shared" si="1382"/>
        <v>Over 0.5</v>
      </c>
      <c r="AC1393" s="6"/>
      <c r="AD1393" s="6" t="str">
        <f t="shared" si="1383"/>
        <v>Over 0.5</v>
      </c>
      <c r="AE1393" s="6" t="str">
        <f t="shared" si="1384"/>
        <v>?</v>
      </c>
      <c r="AF1393" s="6"/>
      <c r="AG1393">
        <f t="shared" si="1385"/>
        <v>1</v>
      </c>
      <c r="AH1393">
        <f t="shared" si="1386"/>
        <v>0</v>
      </c>
      <c r="AI1393">
        <f t="shared" si="1387"/>
        <v>0</v>
      </c>
      <c r="AJ1393">
        <f t="shared" si="1388"/>
        <v>0</v>
      </c>
      <c r="AK1393" s="2" t="str">
        <f t="shared" si="1389"/>
        <v>-</v>
      </c>
      <c r="AL1393" s="2" t="str">
        <f t="shared" si="1390"/>
        <v>-</v>
      </c>
    </row>
    <row r="1394" spans="2:38">
      <c r="B1394" t="s">
        <v>451</v>
      </c>
      <c r="C1394" s="10">
        <v>0.625</v>
      </c>
      <c r="D1394" s="9" t="s">
        <v>450</v>
      </c>
      <c r="E1394" s="2" t="s">
        <v>0</v>
      </c>
      <c r="F1394" s="8" t="s">
        <v>758</v>
      </c>
      <c r="G1394" s="2">
        <v>18</v>
      </c>
      <c r="H1394" s="2">
        <v>52</v>
      </c>
      <c r="I1394" s="2">
        <v>30</v>
      </c>
      <c r="J1394" s="2" t="s">
        <v>1</v>
      </c>
      <c r="K1394" s="2" t="s">
        <v>1</v>
      </c>
      <c r="L1394" s="2">
        <v>12</v>
      </c>
      <c r="M1394" s="3" t="s">
        <v>13</v>
      </c>
      <c r="N1394" s="3" t="s">
        <v>13</v>
      </c>
      <c r="O1394" s="2">
        <v>52</v>
      </c>
      <c r="P1394" s="2" t="b">
        <v>1</v>
      </c>
      <c r="Q1394" s="2" t="b">
        <v>1</v>
      </c>
      <c r="R1394" s="2" t="s">
        <v>2</v>
      </c>
      <c r="S1394" s="44">
        <v>82</v>
      </c>
      <c r="T1394" s="44"/>
      <c r="U1394" s="20">
        <v>1.6</v>
      </c>
      <c r="V1394" s="11"/>
      <c r="W1394" s="2">
        <f t="shared" si="1377"/>
        <v>0</v>
      </c>
      <c r="X1394">
        <f t="shared" si="1378"/>
        <v>5</v>
      </c>
      <c r="Y1394">
        <f t="shared" si="1379"/>
        <v>10</v>
      </c>
      <c r="Z1394">
        <f t="shared" si="1380"/>
        <v>0</v>
      </c>
      <c r="AA1394" s="2">
        <f t="shared" si="1381"/>
        <v>65</v>
      </c>
      <c r="AB1394" s="2" t="str">
        <f t="shared" si="1382"/>
        <v>Under 1.5</v>
      </c>
      <c r="AC1394" s="6"/>
      <c r="AD1394" s="6" t="str">
        <f t="shared" si="1383"/>
        <v>Over 0.5</v>
      </c>
      <c r="AE1394" s="6" t="str">
        <f t="shared" si="1384"/>
        <v>?</v>
      </c>
      <c r="AF1394" s="6"/>
      <c r="AG1394">
        <f t="shared" si="1385"/>
        <v>5</v>
      </c>
      <c r="AH1394">
        <f t="shared" si="1386"/>
        <v>0</v>
      </c>
      <c r="AI1394">
        <f t="shared" si="1387"/>
        <v>2</v>
      </c>
      <c r="AJ1394">
        <f t="shared" si="1388"/>
        <v>0</v>
      </c>
      <c r="AK1394" s="2" t="str">
        <f t="shared" si="1389"/>
        <v>-</v>
      </c>
      <c r="AL1394" s="2" t="str">
        <f t="shared" si="1390"/>
        <v>-</v>
      </c>
    </row>
    <row r="1395" spans="2:38">
      <c r="B1395" t="s">
        <v>451</v>
      </c>
      <c r="C1395" s="10">
        <v>0.625</v>
      </c>
      <c r="D1395" s="9" t="s">
        <v>597</v>
      </c>
      <c r="E1395" s="2" t="s">
        <v>0</v>
      </c>
      <c r="F1395" s="8" t="s">
        <v>1396</v>
      </c>
      <c r="G1395" s="2">
        <v>20</v>
      </c>
      <c r="H1395" s="2">
        <v>55</v>
      </c>
      <c r="I1395" s="2">
        <v>25</v>
      </c>
      <c r="J1395" s="2" t="s">
        <v>1</v>
      </c>
      <c r="K1395" s="2">
        <v>2</v>
      </c>
      <c r="L1395" s="2">
        <v>5</v>
      </c>
      <c r="M1395" s="3" t="s">
        <v>13</v>
      </c>
      <c r="N1395" s="3" t="s">
        <v>13</v>
      </c>
      <c r="O1395" s="2" t="b">
        <v>1</v>
      </c>
      <c r="P1395" s="2" t="b">
        <v>1</v>
      </c>
      <c r="Q1395" s="2" t="s">
        <v>2</v>
      </c>
      <c r="R1395" s="2" t="b">
        <v>1</v>
      </c>
      <c r="S1395" s="44">
        <v>43</v>
      </c>
      <c r="T1395" s="44"/>
      <c r="U1395" s="20">
        <v>1.55</v>
      </c>
      <c r="V1395" s="11"/>
      <c r="W1395" s="2">
        <f t="shared" si="1377"/>
        <v>10</v>
      </c>
      <c r="X1395">
        <f t="shared" si="1378"/>
        <v>10</v>
      </c>
      <c r="Y1395">
        <f t="shared" si="1379"/>
        <v>0</v>
      </c>
      <c r="Z1395">
        <f t="shared" si="1380"/>
        <v>0</v>
      </c>
      <c r="AA1395" s="2">
        <f t="shared" si="1381"/>
        <v>70</v>
      </c>
      <c r="AB1395" s="2" t="str">
        <f t="shared" si="1382"/>
        <v>Under 1.5</v>
      </c>
      <c r="AC1395" s="6"/>
      <c r="AD1395" s="6" t="str">
        <f t="shared" si="1383"/>
        <v>Over 0.5</v>
      </c>
      <c r="AE1395" s="6" t="str">
        <f t="shared" si="1384"/>
        <v>?</v>
      </c>
      <c r="AF1395" s="6"/>
      <c r="AG1395">
        <f t="shared" si="1385"/>
        <v>6</v>
      </c>
      <c r="AH1395">
        <f t="shared" si="1386"/>
        <v>2</v>
      </c>
      <c r="AI1395">
        <f t="shared" si="1387"/>
        <v>0</v>
      </c>
      <c r="AJ1395">
        <f t="shared" si="1388"/>
        <v>0</v>
      </c>
      <c r="AK1395" s="2" t="str">
        <f t="shared" si="1389"/>
        <v>-</v>
      </c>
      <c r="AL1395" s="2" t="str">
        <f t="shared" si="1390"/>
        <v>-</v>
      </c>
    </row>
    <row r="1396" spans="2:38">
      <c r="B1396" t="s">
        <v>451</v>
      </c>
      <c r="C1396" s="10">
        <v>0.625</v>
      </c>
      <c r="D1396" s="9" t="s">
        <v>732</v>
      </c>
      <c r="E1396" s="2" t="s">
        <v>0</v>
      </c>
      <c r="F1396" s="8" t="s">
        <v>1398</v>
      </c>
      <c r="G1396" s="2">
        <v>30</v>
      </c>
      <c r="H1396" s="2">
        <v>44</v>
      </c>
      <c r="I1396" s="2">
        <v>26</v>
      </c>
      <c r="J1396" s="2" t="s">
        <v>1</v>
      </c>
      <c r="K1396" s="2" t="s">
        <v>1</v>
      </c>
      <c r="L1396" s="2">
        <v>4</v>
      </c>
      <c r="M1396" s="3" t="s">
        <v>13</v>
      </c>
      <c r="N1396" s="3" t="s">
        <v>13</v>
      </c>
      <c r="O1396" s="2">
        <v>44</v>
      </c>
      <c r="P1396" s="2" t="b">
        <v>1</v>
      </c>
      <c r="Q1396" s="2" t="b">
        <v>1</v>
      </c>
      <c r="R1396" s="2" t="b">
        <v>1</v>
      </c>
      <c r="S1396" s="44">
        <v>37</v>
      </c>
      <c r="T1396" s="44"/>
      <c r="U1396" s="20">
        <v>1.5</v>
      </c>
      <c r="V1396" s="11"/>
      <c r="W1396" s="2">
        <f t="shared" si="1377"/>
        <v>0</v>
      </c>
      <c r="X1396">
        <f t="shared" si="1378"/>
        <v>10</v>
      </c>
      <c r="Y1396">
        <f t="shared" si="1379"/>
        <v>0</v>
      </c>
      <c r="Z1396">
        <f t="shared" si="1380"/>
        <v>0</v>
      </c>
      <c r="AA1396" s="2">
        <f t="shared" si="1381"/>
        <v>60</v>
      </c>
      <c r="AB1396" s="2" t="str">
        <f t="shared" si="1382"/>
        <v>Under 1.5</v>
      </c>
      <c r="AC1396" s="6"/>
      <c r="AD1396" s="6" t="str">
        <f t="shared" si="1383"/>
        <v>Over 0.5</v>
      </c>
      <c r="AE1396" s="6" t="str">
        <f t="shared" si="1384"/>
        <v>?</v>
      </c>
      <c r="AF1396" s="6"/>
      <c r="AG1396">
        <f t="shared" si="1385"/>
        <v>0</v>
      </c>
      <c r="AH1396">
        <f t="shared" si="1386"/>
        <v>2</v>
      </c>
      <c r="AI1396">
        <f t="shared" si="1387"/>
        <v>0</v>
      </c>
      <c r="AJ1396">
        <f t="shared" si="1388"/>
        <v>0</v>
      </c>
      <c r="AK1396" s="2" t="str">
        <f t="shared" si="1389"/>
        <v>-</v>
      </c>
      <c r="AL1396" s="2" t="str">
        <f t="shared" si="1390"/>
        <v>-</v>
      </c>
    </row>
    <row r="1397" spans="2:38">
      <c r="B1397" t="s">
        <v>1004</v>
      </c>
      <c r="C1397" s="10">
        <v>0.625</v>
      </c>
      <c r="D1397" s="9" t="s">
        <v>1080</v>
      </c>
      <c r="E1397" s="2" t="s">
        <v>0</v>
      </c>
      <c r="F1397" s="8" t="s">
        <v>1402</v>
      </c>
      <c r="G1397" s="2">
        <v>28</v>
      </c>
      <c r="H1397" s="2">
        <v>60</v>
      </c>
      <c r="I1397" s="2">
        <v>13</v>
      </c>
      <c r="J1397" s="2" t="s">
        <v>1</v>
      </c>
      <c r="K1397" s="2">
        <v>1</v>
      </c>
      <c r="L1397" s="2">
        <v>15</v>
      </c>
      <c r="M1397" s="3" t="s">
        <v>13</v>
      </c>
      <c r="N1397" s="3" t="s">
        <v>13</v>
      </c>
      <c r="O1397" s="2" t="b">
        <v>1</v>
      </c>
      <c r="P1397" s="2" t="b">
        <v>1</v>
      </c>
      <c r="Q1397" s="2" t="s">
        <v>2</v>
      </c>
      <c r="R1397" s="2" t="s">
        <v>2</v>
      </c>
      <c r="S1397" s="44">
        <v>30</v>
      </c>
      <c r="T1397" s="44" t="s">
        <v>12</v>
      </c>
      <c r="U1397" s="20">
        <v>2</v>
      </c>
      <c r="V1397" s="11"/>
      <c r="W1397" s="2">
        <f t="shared" si="1377"/>
        <v>10</v>
      </c>
      <c r="X1397">
        <f t="shared" si="1378"/>
        <v>5</v>
      </c>
      <c r="Y1397">
        <f t="shared" si="1379"/>
        <v>0</v>
      </c>
      <c r="Z1397">
        <f t="shared" si="1380"/>
        <v>0</v>
      </c>
      <c r="AA1397" s="2">
        <f t="shared" si="1381"/>
        <v>65</v>
      </c>
      <c r="AB1397" s="2" t="str">
        <f t="shared" si="1382"/>
        <v>Under 1.5</v>
      </c>
      <c r="AC1397" s="6"/>
      <c r="AD1397" s="6" t="str">
        <f t="shared" si="1383"/>
        <v>Over 0.5</v>
      </c>
      <c r="AE1397" s="6" t="str">
        <f t="shared" si="1384"/>
        <v>?</v>
      </c>
      <c r="AF1397" s="6"/>
      <c r="AG1397">
        <f t="shared" si="1385"/>
        <v>6</v>
      </c>
      <c r="AH1397">
        <f t="shared" si="1386"/>
        <v>0</v>
      </c>
      <c r="AI1397">
        <f t="shared" si="1387"/>
        <v>0</v>
      </c>
      <c r="AJ1397">
        <f t="shared" si="1388"/>
        <v>0</v>
      </c>
      <c r="AK1397" s="2" t="str">
        <f t="shared" si="1389"/>
        <v>-</v>
      </c>
      <c r="AL1397" s="2" t="str">
        <f t="shared" si="1390"/>
        <v>-</v>
      </c>
    </row>
    <row r="1398" spans="2:38">
      <c r="B1398" t="s">
        <v>211</v>
      </c>
      <c r="C1398" s="10">
        <v>0.63541666666666663</v>
      </c>
      <c r="D1398" s="9" t="s">
        <v>846</v>
      </c>
      <c r="E1398" s="2" t="s">
        <v>0</v>
      </c>
      <c r="F1398" s="8" t="s">
        <v>1337</v>
      </c>
      <c r="G1398" s="2">
        <v>18</v>
      </c>
      <c r="H1398" s="2">
        <v>43</v>
      </c>
      <c r="I1398" s="2">
        <v>39</v>
      </c>
      <c r="J1398" s="2" t="s">
        <v>1</v>
      </c>
      <c r="K1398" s="2">
        <v>2</v>
      </c>
      <c r="L1398" s="2">
        <v>21</v>
      </c>
      <c r="M1398" s="3" t="s">
        <v>13</v>
      </c>
      <c r="N1398" s="3" t="s">
        <v>13</v>
      </c>
      <c r="O1398" s="2">
        <v>43</v>
      </c>
      <c r="P1398" s="2" t="b">
        <v>1</v>
      </c>
      <c r="Q1398" s="2" t="s">
        <v>2</v>
      </c>
      <c r="R1398" s="2" t="s">
        <v>2</v>
      </c>
      <c r="S1398" s="44">
        <v>58</v>
      </c>
      <c r="T1398" s="44" t="s">
        <v>10</v>
      </c>
      <c r="U1398" s="20">
        <v>1.75</v>
      </c>
      <c r="V1398" s="11"/>
      <c r="W1398" s="2">
        <f t="shared" si="1377"/>
        <v>0</v>
      </c>
      <c r="X1398">
        <f t="shared" si="1378"/>
        <v>0</v>
      </c>
      <c r="Y1398">
        <f t="shared" si="1379"/>
        <v>5</v>
      </c>
      <c r="Z1398">
        <f t="shared" si="1380"/>
        <v>10</v>
      </c>
      <c r="AA1398" s="2">
        <f t="shared" si="1381"/>
        <v>65</v>
      </c>
      <c r="AB1398" s="2" t="str">
        <f t="shared" si="1382"/>
        <v>Under 1.5</v>
      </c>
      <c r="AC1398" s="6"/>
      <c r="AD1398" s="6" t="str">
        <f t="shared" si="1383"/>
        <v>Over 0.5</v>
      </c>
      <c r="AE1398" s="6" t="str">
        <f t="shared" si="1384"/>
        <v>?</v>
      </c>
      <c r="AF1398" s="6"/>
      <c r="AG1398">
        <f t="shared" si="1385"/>
        <v>0</v>
      </c>
      <c r="AH1398">
        <f t="shared" si="1386"/>
        <v>0</v>
      </c>
      <c r="AI1398">
        <f t="shared" si="1387"/>
        <v>2</v>
      </c>
      <c r="AJ1398">
        <f t="shared" si="1388"/>
        <v>0</v>
      </c>
      <c r="AK1398" s="2" t="str">
        <f t="shared" si="1389"/>
        <v>-</v>
      </c>
      <c r="AL1398" s="2" t="str">
        <f t="shared" si="1390"/>
        <v>-</v>
      </c>
    </row>
    <row r="1399" spans="2:38">
      <c r="B1399" t="s">
        <v>334</v>
      </c>
      <c r="C1399" s="10">
        <v>0.64583333333333337</v>
      </c>
      <c r="D1399" s="9" t="s">
        <v>779</v>
      </c>
      <c r="E1399" s="2" t="s">
        <v>0</v>
      </c>
      <c r="F1399" s="8" t="s">
        <v>778</v>
      </c>
      <c r="G1399" s="2">
        <v>31</v>
      </c>
      <c r="H1399" s="2">
        <v>52</v>
      </c>
      <c r="I1399" s="2">
        <v>17</v>
      </c>
      <c r="J1399" s="2" t="s">
        <v>1</v>
      </c>
      <c r="K1399" s="2">
        <v>1</v>
      </c>
      <c r="L1399" s="2">
        <v>14</v>
      </c>
      <c r="M1399" s="3" t="s">
        <v>13</v>
      </c>
      <c r="N1399" s="3" t="s">
        <v>13</v>
      </c>
      <c r="O1399" s="2">
        <v>52</v>
      </c>
      <c r="P1399" s="2" t="b">
        <v>1</v>
      </c>
      <c r="Q1399" s="2" t="s">
        <v>2</v>
      </c>
      <c r="R1399" s="2" t="s">
        <v>2</v>
      </c>
      <c r="S1399" s="44">
        <v>56</v>
      </c>
      <c r="T1399" s="44" t="s">
        <v>10</v>
      </c>
      <c r="U1399" s="20">
        <v>2.0499999999999998</v>
      </c>
      <c r="V1399" s="11"/>
      <c r="W1399" s="2">
        <f t="shared" si="1377"/>
        <v>0</v>
      </c>
      <c r="X1399">
        <f t="shared" si="1378"/>
        <v>5</v>
      </c>
      <c r="Y1399">
        <f t="shared" si="1379"/>
        <v>5</v>
      </c>
      <c r="Z1399">
        <f t="shared" si="1380"/>
        <v>10</v>
      </c>
      <c r="AA1399" s="2">
        <f t="shared" si="1381"/>
        <v>70</v>
      </c>
      <c r="AB1399" s="2" t="str">
        <f t="shared" si="1382"/>
        <v>Under 1.5</v>
      </c>
      <c r="AC1399" s="6"/>
      <c r="AD1399" s="6" t="str">
        <f t="shared" si="1383"/>
        <v>Over 0.5</v>
      </c>
      <c r="AE1399" s="6" t="str">
        <f t="shared" si="1384"/>
        <v>?</v>
      </c>
      <c r="AF1399" s="6"/>
      <c r="AG1399">
        <f t="shared" si="1385"/>
        <v>5</v>
      </c>
      <c r="AH1399">
        <f t="shared" si="1386"/>
        <v>0</v>
      </c>
      <c r="AI1399">
        <f t="shared" si="1387"/>
        <v>2</v>
      </c>
      <c r="AJ1399">
        <f t="shared" si="1388"/>
        <v>0</v>
      </c>
      <c r="AK1399" s="2" t="str">
        <f t="shared" si="1389"/>
        <v>-</v>
      </c>
      <c r="AL1399" s="2" t="str">
        <f t="shared" si="1390"/>
        <v>-</v>
      </c>
    </row>
    <row r="1400" spans="2:38">
      <c r="B1400" t="s">
        <v>54</v>
      </c>
      <c r="C1400" s="10">
        <v>0.64583333333333337</v>
      </c>
      <c r="D1400" s="9" t="s">
        <v>1103</v>
      </c>
      <c r="E1400" s="2" t="s">
        <v>0</v>
      </c>
      <c r="F1400" s="8" t="s">
        <v>754</v>
      </c>
      <c r="G1400" s="2">
        <v>30</v>
      </c>
      <c r="H1400" s="2">
        <v>46</v>
      </c>
      <c r="I1400" s="2">
        <v>24</v>
      </c>
      <c r="J1400" s="2" t="s">
        <v>1</v>
      </c>
      <c r="K1400" s="2">
        <v>1</v>
      </c>
      <c r="L1400" s="2">
        <v>6</v>
      </c>
      <c r="M1400" s="3" t="s">
        <v>13</v>
      </c>
      <c r="N1400" s="3" t="s">
        <v>13</v>
      </c>
      <c r="O1400" s="2">
        <v>46</v>
      </c>
      <c r="P1400" s="2" t="b">
        <v>1</v>
      </c>
      <c r="Q1400" s="2" t="s">
        <v>2</v>
      </c>
      <c r="R1400" s="2" t="b">
        <v>1</v>
      </c>
      <c r="S1400" s="44">
        <v>65</v>
      </c>
      <c r="T1400" s="44" t="s">
        <v>11</v>
      </c>
      <c r="U1400" s="20">
        <v>1.55</v>
      </c>
      <c r="V1400" s="11"/>
      <c r="W1400" s="2">
        <f t="shared" si="1377"/>
        <v>0</v>
      </c>
      <c r="X1400">
        <f t="shared" si="1378"/>
        <v>10</v>
      </c>
      <c r="Y1400">
        <f t="shared" si="1379"/>
        <v>10</v>
      </c>
      <c r="Z1400">
        <f t="shared" si="1380"/>
        <v>5</v>
      </c>
      <c r="AA1400" s="2">
        <f t="shared" si="1381"/>
        <v>75</v>
      </c>
      <c r="AB1400" s="2" t="str">
        <f t="shared" si="1382"/>
        <v>Under 1.5</v>
      </c>
      <c r="AC1400" s="6"/>
      <c r="AD1400" s="6" t="str">
        <f t="shared" si="1383"/>
        <v>Over 0.5</v>
      </c>
      <c r="AE1400" s="6" t="str">
        <f t="shared" si="1384"/>
        <v>?</v>
      </c>
      <c r="AF1400" s="6"/>
      <c r="AG1400">
        <f t="shared" si="1385"/>
        <v>0</v>
      </c>
      <c r="AH1400">
        <f t="shared" si="1386"/>
        <v>2</v>
      </c>
      <c r="AI1400">
        <f t="shared" si="1387"/>
        <v>2</v>
      </c>
      <c r="AJ1400">
        <f t="shared" si="1388"/>
        <v>4</v>
      </c>
      <c r="AK1400" s="2" t="str">
        <f t="shared" si="1389"/>
        <v>-</v>
      </c>
      <c r="AL1400" s="2" t="str">
        <f t="shared" si="1390"/>
        <v>Pick</v>
      </c>
    </row>
    <row r="1401" spans="2:38">
      <c r="B1401" t="s">
        <v>54</v>
      </c>
      <c r="C1401" s="10">
        <v>0.64583333333333337</v>
      </c>
      <c r="D1401" s="9" t="s">
        <v>250</v>
      </c>
      <c r="E1401" s="2" t="s">
        <v>0</v>
      </c>
      <c r="F1401" s="8" t="s">
        <v>128</v>
      </c>
      <c r="G1401" s="2">
        <v>29</v>
      </c>
      <c r="H1401" s="2">
        <v>46</v>
      </c>
      <c r="I1401" s="2">
        <v>25</v>
      </c>
      <c r="J1401" s="2" t="s">
        <v>1</v>
      </c>
      <c r="K1401" s="2">
        <v>2</v>
      </c>
      <c r="L1401" s="2">
        <v>4</v>
      </c>
      <c r="M1401" s="3" t="s">
        <v>13</v>
      </c>
      <c r="N1401" s="3" t="s">
        <v>13</v>
      </c>
      <c r="O1401" s="2">
        <v>46</v>
      </c>
      <c r="P1401" s="2" t="b">
        <v>1</v>
      </c>
      <c r="Q1401" s="2" t="s">
        <v>2</v>
      </c>
      <c r="R1401" s="2" t="b">
        <v>1</v>
      </c>
      <c r="S1401" s="44">
        <v>72</v>
      </c>
      <c r="T1401" s="44" t="s">
        <v>11</v>
      </c>
      <c r="U1401" s="20">
        <v>1.5</v>
      </c>
      <c r="V1401" s="11"/>
      <c r="W1401" s="2">
        <f t="shared" si="1377"/>
        <v>0</v>
      </c>
      <c r="X1401">
        <f t="shared" si="1378"/>
        <v>10</v>
      </c>
      <c r="Y1401">
        <f t="shared" si="1379"/>
        <v>10</v>
      </c>
      <c r="Z1401">
        <f t="shared" si="1380"/>
        <v>5</v>
      </c>
      <c r="AA1401" s="2">
        <f t="shared" si="1381"/>
        <v>75</v>
      </c>
      <c r="AB1401" s="2" t="str">
        <f t="shared" si="1382"/>
        <v>Under 1.5</v>
      </c>
      <c r="AC1401" s="6"/>
      <c r="AD1401" s="6" t="str">
        <f t="shared" si="1383"/>
        <v>Over 0.5</v>
      </c>
      <c r="AE1401" s="6" t="str">
        <f t="shared" si="1384"/>
        <v>?</v>
      </c>
      <c r="AF1401" s="6"/>
      <c r="AG1401">
        <f t="shared" si="1385"/>
        <v>0</v>
      </c>
      <c r="AH1401">
        <f t="shared" si="1386"/>
        <v>2</v>
      </c>
      <c r="AI1401">
        <f t="shared" si="1387"/>
        <v>2</v>
      </c>
      <c r="AJ1401">
        <f t="shared" si="1388"/>
        <v>4</v>
      </c>
      <c r="AK1401" s="2" t="str">
        <f t="shared" si="1389"/>
        <v>-</v>
      </c>
      <c r="AL1401" s="2" t="str">
        <f t="shared" si="1390"/>
        <v>Pick</v>
      </c>
    </row>
    <row r="1402" spans="2:38">
      <c r="B1402" t="s">
        <v>54</v>
      </c>
      <c r="C1402" s="10">
        <v>0.64583333333333337</v>
      </c>
      <c r="D1402" s="9" t="s">
        <v>1410</v>
      </c>
      <c r="E1402" s="2" t="s">
        <v>0</v>
      </c>
      <c r="F1402" s="8" t="s">
        <v>1104</v>
      </c>
      <c r="G1402" s="2">
        <v>17</v>
      </c>
      <c r="H1402" s="2">
        <v>65</v>
      </c>
      <c r="I1402" s="2">
        <v>18</v>
      </c>
      <c r="J1402" s="2" t="s">
        <v>1</v>
      </c>
      <c r="K1402" s="2" t="s">
        <v>1</v>
      </c>
      <c r="L1402" s="2">
        <v>1</v>
      </c>
      <c r="M1402" s="3" t="s">
        <v>13</v>
      </c>
      <c r="N1402" s="3" t="s">
        <v>13</v>
      </c>
      <c r="O1402" s="2" t="b">
        <v>1</v>
      </c>
      <c r="P1402" s="2" t="b">
        <v>1</v>
      </c>
      <c r="Q1402" s="2" t="b">
        <v>1</v>
      </c>
      <c r="R1402" s="2" t="b">
        <v>1</v>
      </c>
      <c r="S1402" s="44">
        <v>40</v>
      </c>
      <c r="T1402" s="44" t="s">
        <v>10</v>
      </c>
      <c r="U1402" s="20">
        <v>1.55</v>
      </c>
      <c r="V1402" s="11"/>
      <c r="W1402" s="2">
        <f t="shared" si="1377"/>
        <v>10</v>
      </c>
      <c r="X1402">
        <f t="shared" si="1378"/>
        <v>10</v>
      </c>
      <c r="Y1402">
        <f t="shared" si="1379"/>
        <v>0</v>
      </c>
      <c r="Z1402">
        <f t="shared" si="1380"/>
        <v>10</v>
      </c>
      <c r="AA1402" s="2">
        <f t="shared" si="1381"/>
        <v>80</v>
      </c>
      <c r="AB1402" s="2" t="str">
        <f t="shared" si="1382"/>
        <v>Under 1.5</v>
      </c>
      <c r="AC1402" s="6"/>
      <c r="AD1402" s="6" t="str">
        <f t="shared" si="1383"/>
        <v>Over 0.5</v>
      </c>
      <c r="AE1402" s="6" t="str">
        <f t="shared" si="1384"/>
        <v>?</v>
      </c>
      <c r="AF1402" s="6"/>
      <c r="AG1402">
        <f t="shared" si="1385"/>
        <v>6</v>
      </c>
      <c r="AH1402">
        <f t="shared" si="1386"/>
        <v>2</v>
      </c>
      <c r="AI1402">
        <f t="shared" si="1387"/>
        <v>0</v>
      </c>
      <c r="AJ1402">
        <f t="shared" si="1388"/>
        <v>0</v>
      </c>
      <c r="AK1402" s="2" t="str">
        <f t="shared" si="1389"/>
        <v>-</v>
      </c>
      <c r="AL1402" s="2" t="str">
        <f t="shared" si="1390"/>
        <v>Pick</v>
      </c>
    </row>
    <row r="1403" spans="2:38">
      <c r="B1403" t="s">
        <v>54</v>
      </c>
      <c r="C1403" s="10">
        <v>0.64583333333333337</v>
      </c>
      <c r="D1403" s="9" t="s">
        <v>1037</v>
      </c>
      <c r="E1403" s="2" t="s">
        <v>0</v>
      </c>
      <c r="F1403" s="8" t="s">
        <v>1092</v>
      </c>
      <c r="G1403" s="2">
        <v>31</v>
      </c>
      <c r="H1403" s="2">
        <v>54</v>
      </c>
      <c r="I1403" s="2">
        <v>14</v>
      </c>
      <c r="J1403" s="2" t="s">
        <v>1</v>
      </c>
      <c r="K1403" s="2">
        <v>1</v>
      </c>
      <c r="L1403" s="2">
        <v>17</v>
      </c>
      <c r="M1403" s="3" t="s">
        <v>13</v>
      </c>
      <c r="N1403" s="3" t="s">
        <v>13</v>
      </c>
      <c r="O1403" s="2" t="b">
        <v>1</v>
      </c>
      <c r="P1403" s="2" t="b">
        <v>1</v>
      </c>
      <c r="Q1403" s="2" t="s">
        <v>2</v>
      </c>
      <c r="R1403" s="2" t="s">
        <v>2</v>
      </c>
      <c r="S1403" s="44">
        <v>67</v>
      </c>
      <c r="T1403" s="44" t="s">
        <v>11</v>
      </c>
      <c r="U1403" s="20">
        <v>1.5</v>
      </c>
      <c r="V1403" s="11"/>
      <c r="W1403" s="2">
        <f t="shared" si="1377"/>
        <v>10</v>
      </c>
      <c r="X1403">
        <f t="shared" si="1378"/>
        <v>0</v>
      </c>
      <c r="Y1403">
        <f t="shared" si="1379"/>
        <v>10</v>
      </c>
      <c r="Z1403">
        <f t="shared" si="1380"/>
        <v>5</v>
      </c>
      <c r="AA1403" s="2">
        <f t="shared" si="1381"/>
        <v>75</v>
      </c>
      <c r="AB1403" s="2" t="str">
        <f t="shared" si="1382"/>
        <v>Under 1.5</v>
      </c>
      <c r="AC1403" s="6"/>
      <c r="AD1403" s="6" t="str">
        <f t="shared" si="1383"/>
        <v>Over 0.5</v>
      </c>
      <c r="AE1403" s="6" t="str">
        <f t="shared" si="1384"/>
        <v>?</v>
      </c>
      <c r="AF1403" s="6"/>
      <c r="AG1403">
        <f t="shared" si="1385"/>
        <v>6</v>
      </c>
      <c r="AH1403">
        <f t="shared" si="1386"/>
        <v>0</v>
      </c>
      <c r="AI1403">
        <f t="shared" si="1387"/>
        <v>2</v>
      </c>
      <c r="AJ1403">
        <f t="shared" si="1388"/>
        <v>0</v>
      </c>
      <c r="AK1403" s="2" t="str">
        <f t="shared" si="1389"/>
        <v>-</v>
      </c>
      <c r="AL1403" s="2" t="str">
        <f t="shared" si="1390"/>
        <v>-</v>
      </c>
    </row>
    <row r="1404" spans="2:38">
      <c r="B1404" t="s">
        <v>54</v>
      </c>
      <c r="C1404" s="10">
        <v>0.64583333333333337</v>
      </c>
      <c r="D1404" s="9" t="s">
        <v>1623</v>
      </c>
      <c r="E1404" s="2" t="s">
        <v>0</v>
      </c>
      <c r="F1404" s="8" t="s">
        <v>1090</v>
      </c>
      <c r="G1404" s="2">
        <v>19</v>
      </c>
      <c r="H1404" s="2">
        <v>56</v>
      </c>
      <c r="I1404" s="2">
        <v>24</v>
      </c>
      <c r="J1404" s="2" t="s">
        <v>1</v>
      </c>
      <c r="K1404" s="2" t="s">
        <v>1</v>
      </c>
      <c r="L1404" s="2">
        <v>5</v>
      </c>
      <c r="M1404" s="3" t="s">
        <v>13</v>
      </c>
      <c r="N1404" s="3" t="s">
        <v>13</v>
      </c>
      <c r="O1404" s="2" t="b">
        <v>1</v>
      </c>
      <c r="P1404" s="2" t="b">
        <v>1</v>
      </c>
      <c r="Q1404" s="2" t="b">
        <v>1</v>
      </c>
      <c r="R1404" s="2" t="b">
        <v>1</v>
      </c>
      <c r="S1404" s="44">
        <v>80</v>
      </c>
      <c r="T1404" s="44" t="s">
        <v>10</v>
      </c>
      <c r="U1404" s="20">
        <v>1.6</v>
      </c>
      <c r="V1404" s="11"/>
      <c r="W1404" s="2">
        <f t="shared" si="1377"/>
        <v>10</v>
      </c>
      <c r="X1404">
        <f t="shared" si="1378"/>
        <v>10</v>
      </c>
      <c r="Y1404">
        <f t="shared" si="1379"/>
        <v>10</v>
      </c>
      <c r="Z1404">
        <f t="shared" si="1380"/>
        <v>10</v>
      </c>
      <c r="AA1404" s="2">
        <f t="shared" si="1381"/>
        <v>90</v>
      </c>
      <c r="AB1404" s="2" t="str">
        <f t="shared" si="1382"/>
        <v>Under 1.5</v>
      </c>
      <c r="AC1404" s="6"/>
      <c r="AD1404" s="6" t="str">
        <f t="shared" si="1383"/>
        <v>Over 0.5</v>
      </c>
      <c r="AE1404" s="6" t="str">
        <f t="shared" si="1384"/>
        <v>?</v>
      </c>
      <c r="AF1404" s="6"/>
      <c r="AG1404">
        <f t="shared" si="1385"/>
        <v>6</v>
      </c>
      <c r="AH1404">
        <f t="shared" si="1386"/>
        <v>2</v>
      </c>
      <c r="AI1404">
        <f t="shared" si="1387"/>
        <v>2</v>
      </c>
      <c r="AJ1404">
        <f t="shared" si="1388"/>
        <v>10</v>
      </c>
      <c r="AK1404" s="2" t="str">
        <f t="shared" si="1389"/>
        <v>A1</v>
      </c>
      <c r="AL1404" s="2" t="str">
        <f t="shared" si="1390"/>
        <v>Pick</v>
      </c>
    </row>
    <row r="1405" spans="2:38">
      <c r="B1405" t="s">
        <v>54</v>
      </c>
      <c r="C1405" s="10">
        <v>0.64583333333333337</v>
      </c>
      <c r="D1405" s="9" t="s">
        <v>745</v>
      </c>
      <c r="E1405" s="2" t="s">
        <v>0</v>
      </c>
      <c r="F1405" s="8" t="s">
        <v>1040</v>
      </c>
      <c r="G1405" s="2">
        <v>12</v>
      </c>
      <c r="H1405" s="2">
        <v>66</v>
      </c>
      <c r="I1405" s="2">
        <v>22</v>
      </c>
      <c r="J1405" s="2" t="s">
        <v>1</v>
      </c>
      <c r="K1405" s="2" t="s">
        <v>1</v>
      </c>
      <c r="L1405" s="2">
        <v>10</v>
      </c>
      <c r="M1405" s="3" t="s">
        <v>13</v>
      </c>
      <c r="N1405" s="3" t="s">
        <v>13</v>
      </c>
      <c r="O1405" s="2" t="b">
        <v>1</v>
      </c>
      <c r="P1405" s="2" t="b">
        <v>1</v>
      </c>
      <c r="Q1405" s="2" t="b">
        <v>1</v>
      </c>
      <c r="R1405" s="2" t="s">
        <v>2</v>
      </c>
      <c r="S1405" s="44">
        <v>72</v>
      </c>
      <c r="T1405" s="44" t="s">
        <v>10</v>
      </c>
      <c r="U1405" s="20">
        <v>1.6</v>
      </c>
      <c r="V1405" s="11"/>
      <c r="W1405" s="2">
        <f t="shared" si="1377"/>
        <v>10</v>
      </c>
      <c r="X1405">
        <f t="shared" si="1378"/>
        <v>5</v>
      </c>
      <c r="Y1405">
        <f t="shared" si="1379"/>
        <v>10</v>
      </c>
      <c r="Z1405">
        <f t="shared" si="1380"/>
        <v>10</v>
      </c>
      <c r="AA1405" s="2">
        <f t="shared" si="1381"/>
        <v>85</v>
      </c>
      <c r="AB1405" s="2" t="str">
        <f t="shared" si="1382"/>
        <v>Under 1.5</v>
      </c>
      <c r="AC1405" s="6"/>
      <c r="AD1405" s="6" t="str">
        <f t="shared" si="1383"/>
        <v>Over 0.5</v>
      </c>
      <c r="AE1405" s="6" t="str">
        <f t="shared" si="1384"/>
        <v>?</v>
      </c>
      <c r="AF1405" s="6"/>
      <c r="AG1405">
        <f t="shared" si="1385"/>
        <v>6</v>
      </c>
      <c r="AH1405">
        <f t="shared" si="1386"/>
        <v>0</v>
      </c>
      <c r="AI1405">
        <f t="shared" si="1387"/>
        <v>2</v>
      </c>
      <c r="AJ1405">
        <f t="shared" si="1388"/>
        <v>0</v>
      </c>
      <c r="AK1405" s="2" t="str">
        <f t="shared" si="1389"/>
        <v>-</v>
      </c>
      <c r="AL1405" s="2" t="str">
        <f t="shared" si="1390"/>
        <v>Pick</v>
      </c>
    </row>
    <row r="1406" spans="2:38">
      <c r="B1406" t="s">
        <v>382</v>
      </c>
      <c r="C1406" s="10">
        <v>0.65972222222222221</v>
      </c>
      <c r="D1406" s="9" t="s">
        <v>392</v>
      </c>
      <c r="E1406" s="2" t="s">
        <v>0</v>
      </c>
      <c r="F1406" s="8" t="s">
        <v>1624</v>
      </c>
      <c r="G1406" s="2">
        <v>17</v>
      </c>
      <c r="H1406" s="2">
        <v>50</v>
      </c>
      <c r="I1406" s="2">
        <v>33</v>
      </c>
      <c r="J1406" s="2" t="s">
        <v>1</v>
      </c>
      <c r="K1406" s="2">
        <v>2</v>
      </c>
      <c r="L1406" s="2">
        <v>16</v>
      </c>
      <c r="M1406" s="3" t="s">
        <v>13</v>
      </c>
      <c r="N1406" s="3" t="s">
        <v>13</v>
      </c>
      <c r="O1406" s="2">
        <v>50</v>
      </c>
      <c r="P1406" s="2" t="b">
        <v>1</v>
      </c>
      <c r="Q1406" s="2" t="s">
        <v>2</v>
      </c>
      <c r="R1406" s="2" t="s">
        <v>2</v>
      </c>
      <c r="S1406" s="44">
        <v>32</v>
      </c>
      <c r="T1406" s="44" t="s">
        <v>11</v>
      </c>
      <c r="U1406" s="20">
        <v>1.85</v>
      </c>
      <c r="V1406" s="11"/>
      <c r="W1406" s="2">
        <f t="shared" si="1377"/>
        <v>0</v>
      </c>
      <c r="X1406">
        <f t="shared" si="1378"/>
        <v>0</v>
      </c>
      <c r="Y1406">
        <f t="shared" si="1379"/>
        <v>0</v>
      </c>
      <c r="Z1406">
        <f t="shared" si="1380"/>
        <v>5</v>
      </c>
      <c r="AA1406" s="2">
        <f t="shared" si="1381"/>
        <v>55</v>
      </c>
      <c r="AB1406" s="2" t="str">
        <f t="shared" si="1382"/>
        <v>Over 0.5</v>
      </c>
      <c r="AC1406" s="6"/>
      <c r="AD1406" s="6" t="str">
        <f t="shared" si="1383"/>
        <v>Over 0.5</v>
      </c>
      <c r="AE1406" s="6" t="str">
        <f t="shared" si="1384"/>
        <v>?</v>
      </c>
      <c r="AF1406" s="6"/>
      <c r="AG1406">
        <f t="shared" si="1385"/>
        <v>3</v>
      </c>
      <c r="AH1406">
        <f t="shared" si="1386"/>
        <v>0</v>
      </c>
      <c r="AI1406">
        <f t="shared" si="1387"/>
        <v>0</v>
      </c>
      <c r="AJ1406">
        <f t="shared" si="1388"/>
        <v>0</v>
      </c>
      <c r="AK1406" s="2" t="str">
        <f t="shared" si="1389"/>
        <v>-</v>
      </c>
      <c r="AL1406" s="2" t="str">
        <f t="shared" si="1390"/>
        <v>-</v>
      </c>
    </row>
    <row r="1407" spans="2:38">
      <c r="B1407" t="s">
        <v>58</v>
      </c>
      <c r="C1407" s="10">
        <v>0.66666666666666663</v>
      </c>
      <c r="D1407" s="9" t="s">
        <v>1625</v>
      </c>
      <c r="E1407" s="2" t="s">
        <v>0</v>
      </c>
      <c r="F1407" s="8" t="s">
        <v>142</v>
      </c>
      <c r="G1407" s="2">
        <v>42</v>
      </c>
      <c r="H1407" s="2">
        <v>43</v>
      </c>
      <c r="I1407" s="2">
        <v>15</v>
      </c>
      <c r="J1407" s="2" t="s">
        <v>1</v>
      </c>
      <c r="K1407" s="2">
        <v>1</v>
      </c>
      <c r="L1407" s="2">
        <v>27</v>
      </c>
      <c r="M1407" s="3" t="s">
        <v>13</v>
      </c>
      <c r="N1407" s="3" t="s">
        <v>13</v>
      </c>
      <c r="O1407" s="2">
        <v>43</v>
      </c>
      <c r="P1407" s="2" t="b">
        <v>1</v>
      </c>
      <c r="Q1407" s="2" t="s">
        <v>2</v>
      </c>
      <c r="R1407" s="2" t="s">
        <v>2</v>
      </c>
      <c r="S1407" s="44">
        <v>50</v>
      </c>
      <c r="T1407" s="44" t="s">
        <v>10</v>
      </c>
      <c r="U1407" s="20">
        <v>1.8</v>
      </c>
      <c r="V1407" s="11"/>
      <c r="W1407" s="2">
        <f t="shared" si="1377"/>
        <v>0</v>
      </c>
      <c r="X1407">
        <f t="shared" si="1378"/>
        <v>0</v>
      </c>
      <c r="Y1407">
        <f t="shared" si="1379"/>
        <v>5</v>
      </c>
      <c r="Z1407">
        <f t="shared" si="1380"/>
        <v>10</v>
      </c>
      <c r="AA1407" s="2">
        <f t="shared" si="1381"/>
        <v>65</v>
      </c>
      <c r="AB1407" s="2" t="str">
        <f t="shared" si="1382"/>
        <v>Under 1.5</v>
      </c>
      <c r="AC1407" s="6"/>
      <c r="AD1407" s="6" t="str">
        <f t="shared" si="1383"/>
        <v>Over 0.5</v>
      </c>
      <c r="AE1407" s="6" t="str">
        <f t="shared" si="1384"/>
        <v>?</v>
      </c>
      <c r="AF1407" s="6"/>
      <c r="AG1407">
        <f t="shared" si="1385"/>
        <v>0</v>
      </c>
      <c r="AH1407">
        <f t="shared" si="1386"/>
        <v>0</v>
      </c>
      <c r="AI1407">
        <f t="shared" si="1387"/>
        <v>2</v>
      </c>
      <c r="AJ1407">
        <f t="shared" si="1388"/>
        <v>0</v>
      </c>
      <c r="AK1407" s="2" t="str">
        <f t="shared" si="1389"/>
        <v>-</v>
      </c>
      <c r="AL1407" s="2" t="str">
        <f t="shared" si="1390"/>
        <v>-</v>
      </c>
    </row>
    <row r="1408" spans="2:38">
      <c r="B1408" t="s">
        <v>210</v>
      </c>
      <c r="C1408" s="10">
        <v>0.66666666666666663</v>
      </c>
      <c r="D1408" s="9" t="s">
        <v>235</v>
      </c>
      <c r="E1408" s="2" t="s">
        <v>0</v>
      </c>
      <c r="F1408" s="8" t="s">
        <v>1325</v>
      </c>
      <c r="G1408" s="2">
        <v>26</v>
      </c>
      <c r="H1408" s="2">
        <v>49</v>
      </c>
      <c r="I1408" s="2">
        <v>26</v>
      </c>
      <c r="J1408" s="2" t="s">
        <v>1</v>
      </c>
      <c r="K1408" s="2">
        <v>1</v>
      </c>
      <c r="L1408" s="2">
        <v>0</v>
      </c>
      <c r="M1408" s="3" t="s">
        <v>13</v>
      </c>
      <c r="N1408" s="3" t="s">
        <v>13</v>
      </c>
      <c r="O1408" s="2">
        <v>49</v>
      </c>
      <c r="P1408" s="2" t="b">
        <v>1</v>
      </c>
      <c r="Q1408" s="2" t="s">
        <v>2</v>
      </c>
      <c r="R1408" s="2" t="b">
        <v>1</v>
      </c>
      <c r="S1408" s="44">
        <v>50</v>
      </c>
      <c r="T1408" s="44" t="s">
        <v>12</v>
      </c>
      <c r="U1408" s="20">
        <v>1.65</v>
      </c>
      <c r="V1408" s="11"/>
      <c r="W1408" s="2">
        <f t="shared" si="1377"/>
        <v>0</v>
      </c>
      <c r="X1408">
        <f t="shared" si="1378"/>
        <v>10</v>
      </c>
      <c r="Y1408">
        <f t="shared" si="1379"/>
        <v>5</v>
      </c>
      <c r="Z1408">
        <f t="shared" si="1380"/>
        <v>0</v>
      </c>
      <c r="AA1408" s="2">
        <f t="shared" si="1381"/>
        <v>65</v>
      </c>
      <c r="AB1408" s="2" t="str">
        <f t="shared" si="1382"/>
        <v>Under 1.5</v>
      </c>
      <c r="AC1408" s="6"/>
      <c r="AD1408" s="6" t="str">
        <f t="shared" si="1383"/>
        <v>Over 0.5</v>
      </c>
      <c r="AE1408" s="6" t="str">
        <f t="shared" si="1384"/>
        <v>?</v>
      </c>
      <c r="AF1408" s="6"/>
      <c r="AG1408">
        <f t="shared" si="1385"/>
        <v>2</v>
      </c>
      <c r="AH1408">
        <f t="shared" si="1386"/>
        <v>2</v>
      </c>
      <c r="AI1408">
        <f t="shared" si="1387"/>
        <v>2</v>
      </c>
      <c r="AJ1408">
        <f t="shared" si="1388"/>
        <v>6</v>
      </c>
      <c r="AK1408" s="2" t="str">
        <f t="shared" si="1389"/>
        <v>A5</v>
      </c>
      <c r="AL1408" s="2" t="str">
        <f t="shared" si="1390"/>
        <v>-</v>
      </c>
    </row>
    <row r="1409" spans="2:38">
      <c r="B1409" t="s">
        <v>492</v>
      </c>
      <c r="C1409" s="10">
        <v>0.66666666666666663</v>
      </c>
      <c r="D1409" s="9" t="s">
        <v>1482</v>
      </c>
      <c r="E1409" s="2" t="s">
        <v>0</v>
      </c>
      <c r="F1409" s="8" t="s">
        <v>1483</v>
      </c>
      <c r="G1409" s="2">
        <v>20</v>
      </c>
      <c r="H1409" s="2">
        <v>60</v>
      </c>
      <c r="I1409" s="2">
        <v>20</v>
      </c>
      <c r="J1409" s="2" t="s">
        <v>1</v>
      </c>
      <c r="K1409" s="2">
        <v>1</v>
      </c>
      <c r="L1409" s="2">
        <v>0</v>
      </c>
      <c r="M1409" s="3" t="s">
        <v>13</v>
      </c>
      <c r="N1409" s="3" t="s">
        <v>13</v>
      </c>
      <c r="O1409" s="2" t="b">
        <v>1</v>
      </c>
      <c r="P1409" s="2" t="b">
        <v>1</v>
      </c>
      <c r="Q1409" s="2" t="s">
        <v>2</v>
      </c>
      <c r="R1409" s="2" t="b">
        <v>1</v>
      </c>
      <c r="S1409" s="44">
        <v>65</v>
      </c>
      <c r="T1409" s="44"/>
      <c r="U1409" s="20">
        <v>1.65</v>
      </c>
      <c r="V1409" s="11"/>
      <c r="W1409" s="2">
        <f t="shared" si="1377"/>
        <v>10</v>
      </c>
      <c r="X1409">
        <f t="shared" si="1378"/>
        <v>10</v>
      </c>
      <c r="Y1409">
        <f t="shared" si="1379"/>
        <v>10</v>
      </c>
      <c r="Z1409">
        <f t="shared" si="1380"/>
        <v>0</v>
      </c>
      <c r="AA1409" s="2">
        <f t="shared" si="1381"/>
        <v>80</v>
      </c>
      <c r="AB1409" s="2" t="str">
        <f t="shared" si="1382"/>
        <v>Under 1.5</v>
      </c>
      <c r="AC1409" s="6"/>
      <c r="AD1409" s="6" t="str">
        <f t="shared" si="1383"/>
        <v>Over 0.5</v>
      </c>
      <c r="AE1409" s="6" t="str">
        <f t="shared" si="1384"/>
        <v>?</v>
      </c>
      <c r="AF1409" s="6"/>
      <c r="AG1409">
        <f t="shared" si="1385"/>
        <v>6</v>
      </c>
      <c r="AH1409">
        <f t="shared" si="1386"/>
        <v>2</v>
      </c>
      <c r="AI1409">
        <f t="shared" si="1387"/>
        <v>2</v>
      </c>
      <c r="AJ1409">
        <f t="shared" si="1388"/>
        <v>10</v>
      </c>
      <c r="AK1409" s="2" t="str">
        <f t="shared" si="1389"/>
        <v>A1</v>
      </c>
      <c r="AL1409" s="2" t="str">
        <f t="shared" si="1390"/>
        <v>-</v>
      </c>
    </row>
    <row r="1410" spans="2:38">
      <c r="B1410" t="s">
        <v>456</v>
      </c>
      <c r="C1410" s="10">
        <v>0.66666666666666663</v>
      </c>
      <c r="D1410" s="9" t="s">
        <v>1182</v>
      </c>
      <c r="E1410" s="2" t="s">
        <v>0</v>
      </c>
      <c r="F1410" s="8" t="s">
        <v>1294</v>
      </c>
      <c r="G1410" s="2">
        <v>39</v>
      </c>
      <c r="H1410" s="2">
        <v>44</v>
      </c>
      <c r="I1410" s="2">
        <v>17</v>
      </c>
      <c r="J1410" s="2" t="s">
        <v>1</v>
      </c>
      <c r="K1410" s="2" t="s">
        <v>1</v>
      </c>
      <c r="L1410" s="2">
        <v>22</v>
      </c>
      <c r="M1410" s="3" t="s">
        <v>13</v>
      </c>
      <c r="N1410" s="3" t="s">
        <v>13</v>
      </c>
      <c r="O1410" s="2">
        <v>44</v>
      </c>
      <c r="P1410" s="2" t="b">
        <v>1</v>
      </c>
      <c r="Q1410" s="2" t="b">
        <v>1</v>
      </c>
      <c r="R1410" s="2" t="s">
        <v>2</v>
      </c>
      <c r="S1410" s="44">
        <v>67</v>
      </c>
      <c r="T1410" s="44" t="s">
        <v>10</v>
      </c>
      <c r="U1410" s="20">
        <v>1.55</v>
      </c>
      <c r="V1410" s="11"/>
      <c r="W1410" s="2">
        <f t="shared" si="1377"/>
        <v>0</v>
      </c>
      <c r="X1410">
        <f t="shared" si="1378"/>
        <v>0</v>
      </c>
      <c r="Y1410">
        <f t="shared" si="1379"/>
        <v>10</v>
      </c>
      <c r="Z1410">
        <f t="shared" si="1380"/>
        <v>10</v>
      </c>
      <c r="AA1410" s="2">
        <f t="shared" si="1381"/>
        <v>70</v>
      </c>
      <c r="AB1410" s="2" t="str">
        <f t="shared" si="1382"/>
        <v>Under 1.5</v>
      </c>
      <c r="AC1410" s="6"/>
      <c r="AD1410" s="6" t="str">
        <f t="shared" si="1383"/>
        <v>Over 0.5</v>
      </c>
      <c r="AE1410" s="6" t="str">
        <f t="shared" si="1384"/>
        <v>?</v>
      </c>
      <c r="AF1410" s="6"/>
      <c r="AG1410">
        <f t="shared" si="1385"/>
        <v>0</v>
      </c>
      <c r="AH1410">
        <f t="shared" si="1386"/>
        <v>0</v>
      </c>
      <c r="AI1410">
        <f t="shared" si="1387"/>
        <v>2</v>
      </c>
      <c r="AJ1410">
        <f t="shared" si="1388"/>
        <v>0</v>
      </c>
      <c r="AK1410" s="2" t="str">
        <f t="shared" si="1389"/>
        <v>-</v>
      </c>
      <c r="AL1410" s="2" t="str">
        <f t="shared" si="1390"/>
        <v>-</v>
      </c>
    </row>
    <row r="1411" spans="2:38">
      <c r="B1411" t="s">
        <v>259</v>
      </c>
      <c r="C1411" s="10">
        <v>0.66666666666666663</v>
      </c>
      <c r="D1411" s="9" t="s">
        <v>974</v>
      </c>
      <c r="E1411" s="2" t="s">
        <v>0</v>
      </c>
      <c r="F1411" s="8" t="s">
        <v>1131</v>
      </c>
      <c r="G1411" s="2">
        <v>27</v>
      </c>
      <c r="H1411" s="2">
        <v>48</v>
      </c>
      <c r="I1411" s="2">
        <v>25</v>
      </c>
      <c r="J1411" s="2" t="s">
        <v>1</v>
      </c>
      <c r="K1411" s="2" t="s">
        <v>1</v>
      </c>
      <c r="L1411" s="2">
        <v>2</v>
      </c>
      <c r="M1411" s="3" t="s">
        <v>13</v>
      </c>
      <c r="N1411" s="3" t="s">
        <v>13</v>
      </c>
      <c r="O1411" s="2">
        <v>48</v>
      </c>
      <c r="P1411" s="2" t="b">
        <v>1</v>
      </c>
      <c r="Q1411" s="2" t="b">
        <v>1</v>
      </c>
      <c r="R1411" s="2" t="b">
        <v>1</v>
      </c>
      <c r="S1411" s="44">
        <v>54</v>
      </c>
      <c r="T1411" s="44" t="s">
        <v>10</v>
      </c>
      <c r="U1411" s="20">
        <v>1.6</v>
      </c>
      <c r="V1411" s="11"/>
      <c r="W1411" s="2">
        <f t="shared" si="1377"/>
        <v>0</v>
      </c>
      <c r="X1411">
        <f t="shared" si="1378"/>
        <v>10</v>
      </c>
      <c r="Y1411">
        <f t="shared" si="1379"/>
        <v>5</v>
      </c>
      <c r="Z1411">
        <f t="shared" si="1380"/>
        <v>10</v>
      </c>
      <c r="AA1411" s="2">
        <f t="shared" si="1381"/>
        <v>75</v>
      </c>
      <c r="AB1411" s="2" t="str">
        <f t="shared" si="1382"/>
        <v>Under 1.5</v>
      </c>
      <c r="AC1411" s="6"/>
      <c r="AD1411" s="6" t="str">
        <f t="shared" si="1383"/>
        <v>Over 0.5</v>
      </c>
      <c r="AE1411" s="6" t="str">
        <f t="shared" si="1384"/>
        <v>?</v>
      </c>
      <c r="AF1411" s="6"/>
      <c r="AG1411">
        <f t="shared" si="1385"/>
        <v>1</v>
      </c>
      <c r="AH1411">
        <f t="shared" si="1386"/>
        <v>2</v>
      </c>
      <c r="AI1411">
        <f t="shared" si="1387"/>
        <v>2</v>
      </c>
      <c r="AJ1411">
        <f t="shared" si="1388"/>
        <v>5</v>
      </c>
      <c r="AK1411" s="2" t="str">
        <f t="shared" si="1389"/>
        <v>-</v>
      </c>
      <c r="AL1411" s="2" t="str">
        <f t="shared" si="1390"/>
        <v>Pick</v>
      </c>
    </row>
    <row r="1412" spans="2:38">
      <c r="B1412" t="s">
        <v>1661</v>
      </c>
      <c r="C1412" s="10">
        <v>0.66666666666666663</v>
      </c>
      <c r="D1412" s="9" t="s">
        <v>789</v>
      </c>
      <c r="E1412" s="2" t="s">
        <v>0</v>
      </c>
      <c r="F1412" s="8" t="s">
        <v>1332</v>
      </c>
      <c r="G1412" s="2">
        <v>16</v>
      </c>
      <c r="H1412" s="2">
        <v>60</v>
      </c>
      <c r="I1412" s="2">
        <v>24</v>
      </c>
      <c r="J1412" s="2" t="s">
        <v>1</v>
      </c>
      <c r="K1412" s="2">
        <v>2</v>
      </c>
      <c r="L1412" s="2">
        <v>8</v>
      </c>
      <c r="M1412" s="3" t="s">
        <v>13</v>
      </c>
      <c r="N1412" s="3" t="s">
        <v>13</v>
      </c>
      <c r="O1412" s="2" t="b">
        <v>1</v>
      </c>
      <c r="P1412" s="2" t="b">
        <v>1</v>
      </c>
      <c r="Q1412" s="2" t="s">
        <v>2</v>
      </c>
      <c r="R1412" s="2" t="s">
        <v>2</v>
      </c>
      <c r="S1412" s="44">
        <v>52</v>
      </c>
      <c r="T1412" s="44" t="s">
        <v>12</v>
      </c>
      <c r="U1412" s="20">
        <v>1.65</v>
      </c>
      <c r="V1412" s="11"/>
      <c r="W1412" s="2">
        <f t="shared" si="1377"/>
        <v>10</v>
      </c>
      <c r="X1412">
        <f t="shared" si="1378"/>
        <v>5</v>
      </c>
      <c r="Y1412">
        <f t="shared" si="1379"/>
        <v>5</v>
      </c>
      <c r="Z1412">
        <f t="shared" si="1380"/>
        <v>0</v>
      </c>
      <c r="AA1412" s="2">
        <f t="shared" si="1381"/>
        <v>70</v>
      </c>
      <c r="AB1412" s="2" t="str">
        <f t="shared" si="1382"/>
        <v>Under 1.5</v>
      </c>
      <c r="AC1412" s="6"/>
      <c r="AD1412" s="6" t="str">
        <f t="shared" si="1383"/>
        <v>Over 0.5</v>
      </c>
      <c r="AE1412" s="6" t="str">
        <f t="shared" si="1384"/>
        <v>?</v>
      </c>
      <c r="AF1412" s="6"/>
      <c r="AG1412">
        <f t="shared" si="1385"/>
        <v>6</v>
      </c>
      <c r="AH1412">
        <f t="shared" si="1386"/>
        <v>0</v>
      </c>
      <c r="AI1412">
        <f t="shared" si="1387"/>
        <v>2</v>
      </c>
      <c r="AJ1412">
        <f t="shared" si="1388"/>
        <v>0</v>
      </c>
      <c r="AK1412" s="2" t="str">
        <f t="shared" si="1389"/>
        <v>-</v>
      </c>
      <c r="AL1412" s="2" t="str">
        <f t="shared" si="1390"/>
        <v>-</v>
      </c>
    </row>
    <row r="1413" spans="2:38">
      <c r="B1413" t="s">
        <v>208</v>
      </c>
      <c r="C1413" s="10">
        <v>0.66666666666666663</v>
      </c>
      <c r="D1413" s="9" t="s">
        <v>1394</v>
      </c>
      <c r="E1413" s="2" t="s">
        <v>0</v>
      </c>
      <c r="F1413" s="8" t="s">
        <v>938</v>
      </c>
      <c r="G1413" s="2">
        <v>36</v>
      </c>
      <c r="H1413" s="2">
        <v>44</v>
      </c>
      <c r="I1413" s="2">
        <v>20</v>
      </c>
      <c r="J1413" s="2" t="s">
        <v>1</v>
      </c>
      <c r="K1413" s="2">
        <v>1</v>
      </c>
      <c r="L1413" s="2">
        <v>16</v>
      </c>
      <c r="M1413" s="3" t="s">
        <v>13</v>
      </c>
      <c r="N1413" s="3" t="s">
        <v>13</v>
      </c>
      <c r="O1413" s="2">
        <v>44</v>
      </c>
      <c r="P1413" s="2" t="b">
        <v>1</v>
      </c>
      <c r="Q1413" s="2" t="s">
        <v>2</v>
      </c>
      <c r="R1413" s="2" t="s">
        <v>2</v>
      </c>
      <c r="S1413" s="44">
        <v>52</v>
      </c>
      <c r="T1413" s="44" t="s">
        <v>10</v>
      </c>
      <c r="U1413" s="20">
        <v>1.7</v>
      </c>
      <c r="V1413" s="11"/>
      <c r="W1413" s="2">
        <f t="shared" ref="W1413:W1429" si="1391">IF(H1413&gt;52,10,0)</f>
        <v>0</v>
      </c>
      <c r="X1413">
        <f t="shared" ref="X1413:X1429" si="1392">IF(L1413&gt;15,0,IF(L1413&lt;8,10,5))</f>
        <v>0</v>
      </c>
      <c r="Y1413">
        <f t="shared" ref="Y1413:Y1429" si="1393">IF(S1413&gt;60,10,IF(S1413&lt;49,0,5))</f>
        <v>5</v>
      </c>
      <c r="Z1413">
        <f t="shared" ref="Z1413:Z1429" si="1394">IF(T1413="Y",10,IF(T1413="C",5,0))</f>
        <v>10</v>
      </c>
      <c r="AA1413" s="2">
        <f t="shared" ref="AA1413:AA1429" si="1395">SUM(W1413:Z1413)+50</f>
        <v>65</v>
      </c>
      <c r="AB1413" s="2" t="str">
        <f t="shared" ref="AB1413:AB1429" si="1396">IF(AA1413&lt;56,"Over 0.5","Under 1.5")</f>
        <v>Under 1.5</v>
      </c>
      <c r="AC1413" s="6"/>
      <c r="AD1413" s="6" t="str">
        <f t="shared" ref="AD1413:AD1429" si="1397">IF(M1413="1-0","Under 1.5",IF(M1413="0-0","Under 1.5",IF(M1413="0-1","Under 1.5","Over 0.5")))</f>
        <v>Over 0.5</v>
      </c>
      <c r="AE1413" s="6" t="str">
        <f t="shared" ref="AE1413:AE1429" si="1398">IF(M1413="?",M1413,IF(AB1413=AD1413,"WON",IF(M1413="0-1","WON",IF(M1413="1-0","WON","LOST"))))</f>
        <v>?</v>
      </c>
      <c r="AF1413" s="6"/>
      <c r="AG1413">
        <f t="shared" ref="AG1413:AG1429" si="1399">IF(H1413&gt;52,6,IF(H1413=52,5,IF(H1413=51,4,IF(H1413=50,3,IF(H1413=49,2,IF(H1413=48,1,0))))))</f>
        <v>0</v>
      </c>
      <c r="AH1413">
        <f t="shared" ref="AH1413:AH1429" si="1400">IF(L1413&lt;8,2,0)</f>
        <v>0</v>
      </c>
      <c r="AI1413">
        <f t="shared" ref="AI1413:AI1429" si="1401">IF(S1413&gt;49,2,0)</f>
        <v>2</v>
      </c>
      <c r="AJ1413">
        <f t="shared" ref="AJ1413:AJ1429" si="1402">IF(SUM(AH1413:AI1413)=4,SUM(AG1413:AI1413),0)</f>
        <v>0</v>
      </c>
      <c r="AK1413" s="2" t="str">
        <f t="shared" ref="AK1413:AK1429" si="1403">IF(AJ1413=10,"A1",IF(AJ1413=9,"A2",IF(AJ1413=8,"A3",IF(AJ1413=7,"A4",IF(AJ1413=6,"A5","-")))))</f>
        <v>-</v>
      </c>
      <c r="AL1413" s="2" t="str">
        <f t="shared" ref="AL1413:AL1429" si="1404">IF(AND(L1413&lt;11,U1413&lt;1.75,AA1413&gt;65,OR((AND(S1413&gt;49,S1413&lt;61,T1413="Y")),(AND(S1413&lt;48,T1413="Y")),(AND(S1413&gt;60,T1413="N")),(AND(S1413&gt;60,T1413="Y")),(AND(S1413&gt;60,T1413="C")))),"Pick","-")</f>
        <v>-</v>
      </c>
    </row>
    <row r="1414" spans="2:38">
      <c r="B1414" t="s">
        <v>208</v>
      </c>
      <c r="C1414" s="10">
        <v>0.66666666666666663</v>
      </c>
      <c r="D1414" s="9" t="s">
        <v>619</v>
      </c>
      <c r="E1414" s="2" t="s">
        <v>0</v>
      </c>
      <c r="F1414" s="8" t="s">
        <v>936</v>
      </c>
      <c r="G1414" s="2">
        <v>20</v>
      </c>
      <c r="H1414" s="2">
        <v>55</v>
      </c>
      <c r="I1414" s="2">
        <v>25</v>
      </c>
      <c r="J1414" s="2" t="s">
        <v>1</v>
      </c>
      <c r="K1414" s="2" t="s">
        <v>1</v>
      </c>
      <c r="L1414" s="2">
        <v>5</v>
      </c>
      <c r="M1414" s="3" t="s">
        <v>13</v>
      </c>
      <c r="N1414" s="3" t="s">
        <v>13</v>
      </c>
      <c r="O1414" s="2" t="b">
        <v>1</v>
      </c>
      <c r="P1414" s="2" t="b">
        <v>1</v>
      </c>
      <c r="Q1414" s="2" t="b">
        <v>1</v>
      </c>
      <c r="R1414" s="2" t="b">
        <v>1</v>
      </c>
      <c r="S1414" s="44">
        <v>55</v>
      </c>
      <c r="T1414" s="44" t="s">
        <v>10</v>
      </c>
      <c r="U1414" s="20">
        <v>1.7</v>
      </c>
      <c r="V1414" s="11"/>
      <c r="W1414" s="2">
        <f t="shared" si="1391"/>
        <v>10</v>
      </c>
      <c r="X1414">
        <f t="shared" si="1392"/>
        <v>10</v>
      </c>
      <c r="Y1414">
        <f t="shared" si="1393"/>
        <v>5</v>
      </c>
      <c r="Z1414">
        <f t="shared" si="1394"/>
        <v>10</v>
      </c>
      <c r="AA1414" s="2">
        <f t="shared" si="1395"/>
        <v>85</v>
      </c>
      <c r="AB1414" s="2" t="str">
        <f t="shared" si="1396"/>
        <v>Under 1.5</v>
      </c>
      <c r="AC1414" s="6"/>
      <c r="AD1414" s="6" t="str">
        <f t="shared" si="1397"/>
        <v>Over 0.5</v>
      </c>
      <c r="AE1414" s="6" t="str">
        <f t="shared" si="1398"/>
        <v>?</v>
      </c>
      <c r="AF1414" s="6"/>
      <c r="AG1414">
        <f t="shared" si="1399"/>
        <v>6</v>
      </c>
      <c r="AH1414">
        <f t="shared" si="1400"/>
        <v>2</v>
      </c>
      <c r="AI1414">
        <f t="shared" si="1401"/>
        <v>2</v>
      </c>
      <c r="AJ1414">
        <f t="shared" si="1402"/>
        <v>10</v>
      </c>
      <c r="AK1414" s="2" t="str">
        <f t="shared" si="1403"/>
        <v>A1</v>
      </c>
      <c r="AL1414" s="2" t="str">
        <f t="shared" si="1404"/>
        <v>Pick</v>
      </c>
    </row>
    <row r="1415" spans="2:38">
      <c r="B1415" t="s">
        <v>208</v>
      </c>
      <c r="C1415" s="10">
        <v>0.66666666666666663</v>
      </c>
      <c r="D1415" s="9" t="s">
        <v>1417</v>
      </c>
      <c r="E1415" s="2" t="s">
        <v>0</v>
      </c>
      <c r="F1415" s="8" t="s">
        <v>940</v>
      </c>
      <c r="G1415" s="2">
        <v>33</v>
      </c>
      <c r="H1415" s="2">
        <v>44</v>
      </c>
      <c r="I1415" s="2">
        <v>23</v>
      </c>
      <c r="J1415" s="2" t="s">
        <v>1</v>
      </c>
      <c r="K1415" s="2" t="s">
        <v>1</v>
      </c>
      <c r="L1415" s="2">
        <v>10</v>
      </c>
      <c r="M1415" s="3" t="s">
        <v>13</v>
      </c>
      <c r="N1415" s="3" t="s">
        <v>13</v>
      </c>
      <c r="O1415" s="2">
        <v>44</v>
      </c>
      <c r="P1415" s="2" t="b">
        <v>1</v>
      </c>
      <c r="Q1415" s="2" t="b">
        <v>1</v>
      </c>
      <c r="R1415" s="2" t="s">
        <v>2</v>
      </c>
      <c r="S1415" s="44">
        <v>76</v>
      </c>
      <c r="T1415" s="44" t="s">
        <v>11</v>
      </c>
      <c r="U1415" s="20">
        <v>1.55</v>
      </c>
      <c r="V1415" s="11"/>
      <c r="W1415" s="2">
        <f t="shared" si="1391"/>
        <v>0</v>
      </c>
      <c r="X1415">
        <f t="shared" si="1392"/>
        <v>5</v>
      </c>
      <c r="Y1415">
        <f t="shared" si="1393"/>
        <v>10</v>
      </c>
      <c r="Z1415">
        <f t="shared" si="1394"/>
        <v>5</v>
      </c>
      <c r="AA1415" s="2">
        <f t="shared" si="1395"/>
        <v>70</v>
      </c>
      <c r="AB1415" s="2" t="str">
        <f t="shared" si="1396"/>
        <v>Under 1.5</v>
      </c>
      <c r="AC1415" s="6"/>
      <c r="AD1415" s="6" t="str">
        <f t="shared" si="1397"/>
        <v>Over 0.5</v>
      </c>
      <c r="AE1415" s="6" t="str">
        <f t="shared" si="1398"/>
        <v>?</v>
      </c>
      <c r="AF1415" s="6"/>
      <c r="AG1415">
        <f t="shared" si="1399"/>
        <v>0</v>
      </c>
      <c r="AH1415">
        <f t="shared" si="1400"/>
        <v>0</v>
      </c>
      <c r="AI1415">
        <f t="shared" si="1401"/>
        <v>2</v>
      </c>
      <c r="AJ1415">
        <f t="shared" si="1402"/>
        <v>0</v>
      </c>
      <c r="AK1415" s="2" t="str">
        <f t="shared" si="1403"/>
        <v>-</v>
      </c>
      <c r="AL1415" s="2" t="str">
        <f t="shared" si="1404"/>
        <v>Pick</v>
      </c>
    </row>
    <row r="1416" spans="2:38">
      <c r="B1416" t="s">
        <v>208</v>
      </c>
      <c r="C1416" s="10">
        <v>0.66666666666666663</v>
      </c>
      <c r="D1416" s="9" t="s">
        <v>812</v>
      </c>
      <c r="E1416" s="2" t="s">
        <v>0</v>
      </c>
      <c r="F1416" s="8" t="s">
        <v>237</v>
      </c>
      <c r="G1416" s="2">
        <v>36</v>
      </c>
      <c r="H1416" s="2">
        <v>53</v>
      </c>
      <c r="I1416" s="2">
        <v>11</v>
      </c>
      <c r="J1416" s="2" t="s">
        <v>1</v>
      </c>
      <c r="K1416" s="2">
        <v>1</v>
      </c>
      <c r="L1416" s="2">
        <v>25</v>
      </c>
      <c r="M1416" s="3" t="s">
        <v>13</v>
      </c>
      <c r="N1416" s="3" t="s">
        <v>13</v>
      </c>
      <c r="O1416" s="2" t="b">
        <v>1</v>
      </c>
      <c r="P1416" s="2" t="b">
        <v>1</v>
      </c>
      <c r="Q1416" s="2" t="s">
        <v>2</v>
      </c>
      <c r="R1416" s="2" t="s">
        <v>2</v>
      </c>
      <c r="S1416" s="44">
        <v>46</v>
      </c>
      <c r="T1416" s="44" t="s">
        <v>12</v>
      </c>
      <c r="U1416" s="20">
        <v>1.55</v>
      </c>
      <c r="V1416" s="11"/>
      <c r="W1416" s="2">
        <f t="shared" si="1391"/>
        <v>10</v>
      </c>
      <c r="X1416">
        <f t="shared" si="1392"/>
        <v>0</v>
      </c>
      <c r="Y1416">
        <f t="shared" si="1393"/>
        <v>0</v>
      </c>
      <c r="Z1416">
        <f t="shared" si="1394"/>
        <v>0</v>
      </c>
      <c r="AA1416" s="2">
        <f t="shared" si="1395"/>
        <v>60</v>
      </c>
      <c r="AB1416" s="2" t="str">
        <f t="shared" si="1396"/>
        <v>Under 1.5</v>
      </c>
      <c r="AC1416" s="6"/>
      <c r="AD1416" s="6" t="str">
        <f t="shared" si="1397"/>
        <v>Over 0.5</v>
      </c>
      <c r="AE1416" s="6" t="str">
        <f t="shared" si="1398"/>
        <v>?</v>
      </c>
      <c r="AF1416" s="6"/>
      <c r="AG1416">
        <f t="shared" si="1399"/>
        <v>6</v>
      </c>
      <c r="AH1416">
        <f t="shared" si="1400"/>
        <v>0</v>
      </c>
      <c r="AI1416">
        <f t="shared" si="1401"/>
        <v>0</v>
      </c>
      <c r="AJ1416">
        <f t="shared" si="1402"/>
        <v>0</v>
      </c>
      <c r="AK1416" s="2" t="str">
        <f t="shared" si="1403"/>
        <v>-</v>
      </c>
      <c r="AL1416" s="2" t="str">
        <f t="shared" si="1404"/>
        <v>-</v>
      </c>
    </row>
    <row r="1417" spans="2:38">
      <c r="B1417" t="s">
        <v>592</v>
      </c>
      <c r="C1417" s="10">
        <v>0.66666666666666663</v>
      </c>
      <c r="D1417" s="9" t="s">
        <v>971</v>
      </c>
      <c r="E1417" s="2" t="s">
        <v>0</v>
      </c>
      <c r="F1417" s="8" t="s">
        <v>1429</v>
      </c>
      <c r="G1417" s="2">
        <v>28</v>
      </c>
      <c r="H1417" s="2">
        <v>54</v>
      </c>
      <c r="I1417" s="2">
        <v>19</v>
      </c>
      <c r="J1417" s="2" t="s">
        <v>1</v>
      </c>
      <c r="K1417" s="2">
        <v>2</v>
      </c>
      <c r="L1417" s="2">
        <v>9</v>
      </c>
      <c r="M1417" s="3" t="s">
        <v>13</v>
      </c>
      <c r="N1417" s="3" t="s">
        <v>13</v>
      </c>
      <c r="O1417" s="2" t="b">
        <v>1</v>
      </c>
      <c r="P1417" s="2" t="b">
        <v>1</v>
      </c>
      <c r="Q1417" s="2" t="s">
        <v>2</v>
      </c>
      <c r="R1417" s="2" t="s">
        <v>2</v>
      </c>
      <c r="S1417" s="44">
        <v>72</v>
      </c>
      <c r="T1417" s="44" t="s">
        <v>10</v>
      </c>
      <c r="U1417" s="20">
        <v>1.55</v>
      </c>
      <c r="V1417" s="11"/>
      <c r="W1417" s="2">
        <f t="shared" si="1391"/>
        <v>10</v>
      </c>
      <c r="X1417">
        <f t="shared" si="1392"/>
        <v>5</v>
      </c>
      <c r="Y1417">
        <f t="shared" si="1393"/>
        <v>10</v>
      </c>
      <c r="Z1417">
        <f t="shared" si="1394"/>
        <v>10</v>
      </c>
      <c r="AA1417" s="2">
        <f t="shared" si="1395"/>
        <v>85</v>
      </c>
      <c r="AB1417" s="2" t="str">
        <f t="shared" si="1396"/>
        <v>Under 1.5</v>
      </c>
      <c r="AC1417" s="6"/>
      <c r="AD1417" s="6" t="str">
        <f t="shared" si="1397"/>
        <v>Over 0.5</v>
      </c>
      <c r="AE1417" s="6" t="str">
        <f t="shared" si="1398"/>
        <v>?</v>
      </c>
      <c r="AF1417" s="6"/>
      <c r="AG1417">
        <f t="shared" si="1399"/>
        <v>6</v>
      </c>
      <c r="AH1417">
        <f t="shared" si="1400"/>
        <v>0</v>
      </c>
      <c r="AI1417">
        <f t="shared" si="1401"/>
        <v>2</v>
      </c>
      <c r="AJ1417">
        <f t="shared" si="1402"/>
        <v>0</v>
      </c>
      <c r="AK1417" s="2" t="str">
        <f t="shared" si="1403"/>
        <v>-</v>
      </c>
      <c r="AL1417" s="2" t="str">
        <f t="shared" si="1404"/>
        <v>Pick</v>
      </c>
    </row>
    <row r="1418" spans="2:38">
      <c r="B1418" t="s">
        <v>455</v>
      </c>
      <c r="C1418" s="10">
        <v>0.66666666666666663</v>
      </c>
      <c r="D1418" s="9" t="s">
        <v>438</v>
      </c>
      <c r="E1418" s="2" t="s">
        <v>0</v>
      </c>
      <c r="F1418" s="8" t="s">
        <v>1626</v>
      </c>
      <c r="G1418" s="2">
        <v>33</v>
      </c>
      <c r="H1418" s="2">
        <v>51</v>
      </c>
      <c r="I1418" s="2">
        <v>16</v>
      </c>
      <c r="J1418" s="2" t="s">
        <v>1</v>
      </c>
      <c r="K1418" s="2" t="s">
        <v>1</v>
      </c>
      <c r="L1418" s="2">
        <v>17</v>
      </c>
      <c r="M1418" s="3" t="s">
        <v>13</v>
      </c>
      <c r="N1418" s="3" t="s">
        <v>13</v>
      </c>
      <c r="O1418" s="2">
        <v>51</v>
      </c>
      <c r="P1418" s="2" t="b">
        <v>1</v>
      </c>
      <c r="Q1418" s="2" t="b">
        <v>1</v>
      </c>
      <c r="R1418" s="2" t="s">
        <v>2</v>
      </c>
      <c r="S1418" s="44">
        <v>64</v>
      </c>
      <c r="T1418" s="44" t="s">
        <v>12</v>
      </c>
      <c r="U1418" s="20">
        <v>1.8</v>
      </c>
      <c r="V1418" s="11"/>
      <c r="W1418" s="2">
        <f t="shared" si="1391"/>
        <v>0</v>
      </c>
      <c r="X1418">
        <f t="shared" si="1392"/>
        <v>0</v>
      </c>
      <c r="Y1418">
        <f t="shared" si="1393"/>
        <v>10</v>
      </c>
      <c r="Z1418">
        <f t="shared" si="1394"/>
        <v>0</v>
      </c>
      <c r="AA1418" s="2">
        <f t="shared" si="1395"/>
        <v>60</v>
      </c>
      <c r="AB1418" s="2" t="str">
        <f t="shared" si="1396"/>
        <v>Under 1.5</v>
      </c>
      <c r="AC1418" s="6"/>
      <c r="AD1418" s="6" t="str">
        <f t="shared" si="1397"/>
        <v>Over 0.5</v>
      </c>
      <c r="AE1418" s="6" t="str">
        <f t="shared" si="1398"/>
        <v>?</v>
      </c>
      <c r="AF1418" s="6"/>
      <c r="AG1418">
        <f t="shared" si="1399"/>
        <v>4</v>
      </c>
      <c r="AH1418">
        <f t="shared" si="1400"/>
        <v>0</v>
      </c>
      <c r="AI1418">
        <f t="shared" si="1401"/>
        <v>2</v>
      </c>
      <c r="AJ1418">
        <f t="shared" si="1402"/>
        <v>0</v>
      </c>
      <c r="AK1418" s="2" t="str">
        <f t="shared" si="1403"/>
        <v>-</v>
      </c>
      <c r="AL1418" s="2" t="str">
        <f t="shared" si="1404"/>
        <v>-</v>
      </c>
    </row>
    <row r="1419" spans="2:38">
      <c r="B1419" t="s">
        <v>258</v>
      </c>
      <c r="C1419" s="10">
        <v>0.66666666666666663</v>
      </c>
      <c r="D1419" s="9" t="s">
        <v>291</v>
      </c>
      <c r="E1419" s="2" t="s">
        <v>0</v>
      </c>
      <c r="F1419" s="8" t="s">
        <v>1098</v>
      </c>
      <c r="G1419" s="2">
        <v>18</v>
      </c>
      <c r="H1419" s="2">
        <v>65</v>
      </c>
      <c r="I1419" s="2">
        <v>17</v>
      </c>
      <c r="J1419" s="2" t="s">
        <v>1</v>
      </c>
      <c r="K1419" s="2" t="s">
        <v>1</v>
      </c>
      <c r="L1419" s="2">
        <v>1</v>
      </c>
      <c r="M1419" s="3" t="s">
        <v>13</v>
      </c>
      <c r="N1419" s="3" t="s">
        <v>13</v>
      </c>
      <c r="O1419" s="2" t="b">
        <v>1</v>
      </c>
      <c r="P1419" s="2" t="b">
        <v>1</v>
      </c>
      <c r="Q1419" s="2" t="b">
        <v>1</v>
      </c>
      <c r="R1419" s="2" t="b">
        <v>1</v>
      </c>
      <c r="S1419" s="44">
        <v>70</v>
      </c>
      <c r="T1419" s="44" t="s">
        <v>10</v>
      </c>
      <c r="U1419" s="20">
        <v>1.4</v>
      </c>
      <c r="V1419" s="11"/>
      <c r="W1419" s="2">
        <f t="shared" si="1391"/>
        <v>10</v>
      </c>
      <c r="X1419">
        <f t="shared" si="1392"/>
        <v>10</v>
      </c>
      <c r="Y1419">
        <f t="shared" si="1393"/>
        <v>10</v>
      </c>
      <c r="Z1419">
        <f t="shared" si="1394"/>
        <v>10</v>
      </c>
      <c r="AA1419" s="2">
        <f t="shared" si="1395"/>
        <v>90</v>
      </c>
      <c r="AB1419" s="2" t="str">
        <f t="shared" si="1396"/>
        <v>Under 1.5</v>
      </c>
      <c r="AC1419" s="6"/>
      <c r="AD1419" s="6" t="str">
        <f t="shared" si="1397"/>
        <v>Over 0.5</v>
      </c>
      <c r="AE1419" s="6" t="str">
        <f t="shared" si="1398"/>
        <v>?</v>
      </c>
      <c r="AF1419" s="6"/>
      <c r="AG1419">
        <f t="shared" si="1399"/>
        <v>6</v>
      </c>
      <c r="AH1419">
        <f t="shared" si="1400"/>
        <v>2</v>
      </c>
      <c r="AI1419">
        <f t="shared" si="1401"/>
        <v>2</v>
      </c>
      <c r="AJ1419">
        <f t="shared" si="1402"/>
        <v>10</v>
      </c>
      <c r="AK1419" s="2" t="str">
        <f t="shared" si="1403"/>
        <v>A1</v>
      </c>
      <c r="AL1419" s="2" t="str">
        <f t="shared" si="1404"/>
        <v>Pick</v>
      </c>
    </row>
    <row r="1420" spans="2:38">
      <c r="B1420" t="s">
        <v>258</v>
      </c>
      <c r="C1420" s="10">
        <v>0.66666666666666663</v>
      </c>
      <c r="D1420" s="9" t="s">
        <v>289</v>
      </c>
      <c r="E1420" s="2" t="s">
        <v>0</v>
      </c>
      <c r="F1420" s="8" t="s">
        <v>242</v>
      </c>
      <c r="G1420" s="2">
        <v>32</v>
      </c>
      <c r="H1420" s="2">
        <v>44</v>
      </c>
      <c r="I1420" s="2">
        <v>23</v>
      </c>
      <c r="J1420" s="2" t="s">
        <v>1</v>
      </c>
      <c r="K1420" s="2" t="s">
        <v>1</v>
      </c>
      <c r="L1420" s="2">
        <v>9</v>
      </c>
      <c r="M1420" s="3" t="s">
        <v>13</v>
      </c>
      <c r="N1420" s="3" t="s">
        <v>13</v>
      </c>
      <c r="O1420" s="2">
        <v>44</v>
      </c>
      <c r="P1420" s="2" t="b">
        <v>1</v>
      </c>
      <c r="Q1420" s="2" t="b">
        <v>1</v>
      </c>
      <c r="R1420" s="2" t="s">
        <v>2</v>
      </c>
      <c r="S1420" s="44">
        <v>56</v>
      </c>
      <c r="T1420" s="44" t="s">
        <v>10</v>
      </c>
      <c r="U1420" s="20">
        <v>1.5</v>
      </c>
      <c r="V1420" s="11"/>
      <c r="W1420" s="2">
        <f t="shared" si="1391"/>
        <v>0</v>
      </c>
      <c r="X1420">
        <f t="shared" si="1392"/>
        <v>5</v>
      </c>
      <c r="Y1420">
        <f t="shared" si="1393"/>
        <v>5</v>
      </c>
      <c r="Z1420">
        <f t="shared" si="1394"/>
        <v>10</v>
      </c>
      <c r="AA1420" s="2">
        <f t="shared" si="1395"/>
        <v>70</v>
      </c>
      <c r="AB1420" s="2" t="str">
        <f t="shared" si="1396"/>
        <v>Under 1.5</v>
      </c>
      <c r="AC1420" s="6"/>
      <c r="AD1420" s="6" t="str">
        <f t="shared" si="1397"/>
        <v>Over 0.5</v>
      </c>
      <c r="AE1420" s="6" t="str">
        <f t="shared" si="1398"/>
        <v>?</v>
      </c>
      <c r="AF1420" s="6"/>
      <c r="AG1420">
        <f t="shared" si="1399"/>
        <v>0</v>
      </c>
      <c r="AH1420">
        <f t="shared" si="1400"/>
        <v>0</v>
      </c>
      <c r="AI1420">
        <f t="shared" si="1401"/>
        <v>2</v>
      </c>
      <c r="AJ1420">
        <f t="shared" si="1402"/>
        <v>0</v>
      </c>
      <c r="AK1420" s="2" t="str">
        <f t="shared" si="1403"/>
        <v>-</v>
      </c>
      <c r="AL1420" s="2" t="str">
        <f t="shared" si="1404"/>
        <v>Pick</v>
      </c>
    </row>
    <row r="1421" spans="2:38">
      <c r="B1421" t="s">
        <v>333</v>
      </c>
      <c r="C1421" s="10">
        <v>0.66666666666666663</v>
      </c>
      <c r="D1421" s="9" t="s">
        <v>324</v>
      </c>
      <c r="E1421" s="2" t="s">
        <v>0</v>
      </c>
      <c r="F1421" s="8" t="s">
        <v>497</v>
      </c>
      <c r="G1421" s="2">
        <v>14</v>
      </c>
      <c r="H1421" s="2">
        <v>52</v>
      </c>
      <c r="I1421" s="2">
        <v>34</v>
      </c>
      <c r="J1421" s="2" t="s">
        <v>1</v>
      </c>
      <c r="K1421" s="2" t="s">
        <v>1</v>
      </c>
      <c r="L1421" s="2">
        <v>20</v>
      </c>
      <c r="M1421" s="3" t="s">
        <v>13</v>
      </c>
      <c r="N1421" s="3" t="s">
        <v>13</v>
      </c>
      <c r="O1421" s="2">
        <v>52</v>
      </c>
      <c r="P1421" s="2" t="b">
        <v>1</v>
      </c>
      <c r="Q1421" s="2" t="b">
        <v>1</v>
      </c>
      <c r="R1421" s="2" t="s">
        <v>2</v>
      </c>
      <c r="S1421" s="44">
        <v>55</v>
      </c>
      <c r="T1421" s="44" t="s">
        <v>12</v>
      </c>
      <c r="U1421" s="20">
        <v>1.9</v>
      </c>
      <c r="V1421" s="11"/>
      <c r="W1421" s="2">
        <f t="shared" si="1391"/>
        <v>0</v>
      </c>
      <c r="X1421">
        <f t="shared" si="1392"/>
        <v>0</v>
      </c>
      <c r="Y1421">
        <f t="shared" si="1393"/>
        <v>5</v>
      </c>
      <c r="Z1421">
        <f t="shared" si="1394"/>
        <v>0</v>
      </c>
      <c r="AA1421" s="2">
        <f t="shared" si="1395"/>
        <v>55</v>
      </c>
      <c r="AB1421" s="2" t="str">
        <f t="shared" si="1396"/>
        <v>Over 0.5</v>
      </c>
      <c r="AC1421" s="6"/>
      <c r="AD1421" s="6" t="str">
        <f t="shared" si="1397"/>
        <v>Over 0.5</v>
      </c>
      <c r="AE1421" s="6" t="str">
        <f t="shared" si="1398"/>
        <v>?</v>
      </c>
      <c r="AF1421" s="6"/>
      <c r="AG1421">
        <f t="shared" si="1399"/>
        <v>5</v>
      </c>
      <c r="AH1421">
        <f t="shared" si="1400"/>
        <v>0</v>
      </c>
      <c r="AI1421">
        <f t="shared" si="1401"/>
        <v>2</v>
      </c>
      <c r="AJ1421">
        <f t="shared" si="1402"/>
        <v>0</v>
      </c>
      <c r="AK1421" s="2" t="str">
        <f t="shared" si="1403"/>
        <v>-</v>
      </c>
      <c r="AL1421" s="2" t="str">
        <f t="shared" si="1404"/>
        <v>-</v>
      </c>
    </row>
    <row r="1422" spans="2:38">
      <c r="B1422" t="s">
        <v>333</v>
      </c>
      <c r="C1422" s="10">
        <v>0.66666666666666663</v>
      </c>
      <c r="D1422" s="9" t="s">
        <v>323</v>
      </c>
      <c r="E1422" s="2" t="s">
        <v>0</v>
      </c>
      <c r="F1422" s="8" t="s">
        <v>348</v>
      </c>
      <c r="G1422" s="2">
        <v>14</v>
      </c>
      <c r="H1422" s="2">
        <v>50</v>
      </c>
      <c r="I1422" s="2">
        <v>36</v>
      </c>
      <c r="J1422" s="2" t="s">
        <v>1</v>
      </c>
      <c r="K1422" s="2">
        <v>2</v>
      </c>
      <c r="L1422" s="2">
        <v>22</v>
      </c>
      <c r="M1422" s="3" t="s">
        <v>13</v>
      </c>
      <c r="N1422" s="3" t="s">
        <v>13</v>
      </c>
      <c r="O1422" s="2">
        <v>50</v>
      </c>
      <c r="P1422" s="2" t="b">
        <v>1</v>
      </c>
      <c r="Q1422" s="2" t="s">
        <v>2</v>
      </c>
      <c r="R1422" s="2" t="s">
        <v>2</v>
      </c>
      <c r="S1422" s="44">
        <v>50</v>
      </c>
      <c r="T1422" s="44" t="s">
        <v>11</v>
      </c>
      <c r="U1422" s="20">
        <v>1.65</v>
      </c>
      <c r="V1422" s="11"/>
      <c r="W1422" s="2">
        <f t="shared" si="1391"/>
        <v>0</v>
      </c>
      <c r="X1422">
        <f t="shared" si="1392"/>
        <v>0</v>
      </c>
      <c r="Y1422">
        <f t="shared" si="1393"/>
        <v>5</v>
      </c>
      <c r="Z1422">
        <f t="shared" si="1394"/>
        <v>5</v>
      </c>
      <c r="AA1422" s="2">
        <f t="shared" si="1395"/>
        <v>60</v>
      </c>
      <c r="AB1422" s="2" t="str">
        <f t="shared" si="1396"/>
        <v>Under 1.5</v>
      </c>
      <c r="AC1422" s="6"/>
      <c r="AD1422" s="6" t="str">
        <f t="shared" si="1397"/>
        <v>Over 0.5</v>
      </c>
      <c r="AE1422" s="6" t="str">
        <f t="shared" si="1398"/>
        <v>?</v>
      </c>
      <c r="AF1422" s="6"/>
      <c r="AG1422">
        <f t="shared" si="1399"/>
        <v>3</v>
      </c>
      <c r="AH1422">
        <f t="shared" si="1400"/>
        <v>0</v>
      </c>
      <c r="AI1422">
        <f t="shared" si="1401"/>
        <v>2</v>
      </c>
      <c r="AJ1422">
        <f t="shared" si="1402"/>
        <v>0</v>
      </c>
      <c r="AK1422" s="2" t="str">
        <f t="shared" si="1403"/>
        <v>-</v>
      </c>
      <c r="AL1422" s="2" t="str">
        <f t="shared" si="1404"/>
        <v>-</v>
      </c>
    </row>
    <row r="1423" spans="2:38">
      <c r="B1423" t="s">
        <v>52</v>
      </c>
      <c r="C1423" s="10">
        <v>0.66666666666666663</v>
      </c>
      <c r="D1423" s="9" t="s">
        <v>274</v>
      </c>
      <c r="E1423" s="2" t="s">
        <v>0</v>
      </c>
      <c r="F1423" s="8" t="s">
        <v>1102</v>
      </c>
      <c r="G1423" s="2">
        <v>19</v>
      </c>
      <c r="H1423" s="2">
        <v>50</v>
      </c>
      <c r="I1423" s="2">
        <v>31</v>
      </c>
      <c r="J1423" s="2" t="s">
        <v>1</v>
      </c>
      <c r="K1423" s="2">
        <v>2</v>
      </c>
      <c r="L1423" s="2">
        <v>12</v>
      </c>
      <c r="M1423" s="3" t="s">
        <v>13</v>
      </c>
      <c r="N1423" s="3" t="s">
        <v>13</v>
      </c>
      <c r="O1423" s="2">
        <v>50</v>
      </c>
      <c r="P1423" s="2" t="b">
        <v>1</v>
      </c>
      <c r="Q1423" s="2" t="s">
        <v>2</v>
      </c>
      <c r="R1423" s="2" t="s">
        <v>2</v>
      </c>
      <c r="S1423" s="44">
        <v>47</v>
      </c>
      <c r="T1423" s="44" t="s">
        <v>12</v>
      </c>
      <c r="U1423" s="20">
        <v>1.8</v>
      </c>
      <c r="V1423" s="11"/>
      <c r="W1423" s="2">
        <f t="shared" si="1391"/>
        <v>0</v>
      </c>
      <c r="X1423">
        <f t="shared" si="1392"/>
        <v>5</v>
      </c>
      <c r="Y1423">
        <f t="shared" si="1393"/>
        <v>0</v>
      </c>
      <c r="Z1423">
        <f t="shared" si="1394"/>
        <v>0</v>
      </c>
      <c r="AA1423" s="2">
        <f t="shared" si="1395"/>
        <v>55</v>
      </c>
      <c r="AB1423" s="2" t="str">
        <f t="shared" si="1396"/>
        <v>Over 0.5</v>
      </c>
      <c r="AC1423" s="6"/>
      <c r="AD1423" s="6" t="str">
        <f t="shared" si="1397"/>
        <v>Over 0.5</v>
      </c>
      <c r="AE1423" s="6" t="str">
        <f t="shared" si="1398"/>
        <v>?</v>
      </c>
      <c r="AF1423" s="6"/>
      <c r="AG1423">
        <f t="shared" si="1399"/>
        <v>3</v>
      </c>
      <c r="AH1423">
        <f t="shared" si="1400"/>
        <v>0</v>
      </c>
      <c r="AI1423">
        <f t="shared" si="1401"/>
        <v>0</v>
      </c>
      <c r="AJ1423">
        <f t="shared" si="1402"/>
        <v>0</v>
      </c>
      <c r="AK1423" s="2" t="str">
        <f t="shared" si="1403"/>
        <v>-</v>
      </c>
      <c r="AL1423" s="2" t="str">
        <f t="shared" si="1404"/>
        <v>-</v>
      </c>
    </row>
    <row r="1424" spans="2:38">
      <c r="B1424" t="s">
        <v>698</v>
      </c>
      <c r="C1424" s="10">
        <v>0.6875</v>
      </c>
      <c r="D1424" s="9" t="s">
        <v>1472</v>
      </c>
      <c r="E1424" s="2" t="s">
        <v>0</v>
      </c>
      <c r="F1424" s="8" t="s">
        <v>1201</v>
      </c>
      <c r="G1424" s="2">
        <v>33</v>
      </c>
      <c r="H1424" s="2">
        <v>45</v>
      </c>
      <c r="I1424" s="2">
        <v>22</v>
      </c>
      <c r="J1424" s="2" t="s">
        <v>1</v>
      </c>
      <c r="K1424" s="2">
        <v>1</v>
      </c>
      <c r="L1424" s="2">
        <v>11</v>
      </c>
      <c r="M1424" s="3" t="s">
        <v>13</v>
      </c>
      <c r="N1424" s="3" t="s">
        <v>13</v>
      </c>
      <c r="O1424" s="2">
        <v>45</v>
      </c>
      <c r="P1424" s="2" t="b">
        <v>1</v>
      </c>
      <c r="Q1424" s="2" t="s">
        <v>2</v>
      </c>
      <c r="R1424" s="2" t="s">
        <v>2</v>
      </c>
      <c r="S1424" s="44">
        <v>47</v>
      </c>
      <c r="T1424" s="44" t="s">
        <v>12</v>
      </c>
      <c r="U1424" s="20">
        <v>1.95</v>
      </c>
      <c r="V1424" s="11"/>
      <c r="W1424" s="2">
        <f t="shared" si="1391"/>
        <v>0</v>
      </c>
      <c r="X1424">
        <f t="shared" si="1392"/>
        <v>5</v>
      </c>
      <c r="Y1424">
        <f t="shared" si="1393"/>
        <v>0</v>
      </c>
      <c r="Z1424">
        <f t="shared" si="1394"/>
        <v>0</v>
      </c>
      <c r="AA1424" s="2">
        <f t="shared" si="1395"/>
        <v>55</v>
      </c>
      <c r="AB1424" s="2" t="str">
        <f t="shared" si="1396"/>
        <v>Over 0.5</v>
      </c>
      <c r="AC1424" s="6"/>
      <c r="AD1424" s="6" t="str">
        <f t="shared" si="1397"/>
        <v>Over 0.5</v>
      </c>
      <c r="AE1424" s="6" t="str">
        <f t="shared" si="1398"/>
        <v>?</v>
      </c>
      <c r="AF1424" s="6"/>
      <c r="AG1424">
        <f t="shared" si="1399"/>
        <v>0</v>
      </c>
      <c r="AH1424">
        <f t="shared" si="1400"/>
        <v>0</v>
      </c>
      <c r="AI1424">
        <f t="shared" si="1401"/>
        <v>0</v>
      </c>
      <c r="AJ1424">
        <f t="shared" si="1402"/>
        <v>0</v>
      </c>
      <c r="AK1424" s="2" t="str">
        <f t="shared" si="1403"/>
        <v>-</v>
      </c>
      <c r="AL1424" s="2" t="str">
        <f t="shared" si="1404"/>
        <v>-</v>
      </c>
    </row>
    <row r="1425" spans="2:38">
      <c r="B1425" t="s">
        <v>698</v>
      </c>
      <c r="C1425" s="10">
        <v>0.6875</v>
      </c>
      <c r="D1425" s="9" t="s">
        <v>1053</v>
      </c>
      <c r="E1425" s="2" t="s">
        <v>0</v>
      </c>
      <c r="F1425" s="8" t="s">
        <v>1054</v>
      </c>
      <c r="G1425" s="2">
        <v>8</v>
      </c>
      <c r="H1425" s="2">
        <v>67</v>
      </c>
      <c r="I1425" s="2">
        <v>25</v>
      </c>
      <c r="J1425" s="2" t="s">
        <v>1</v>
      </c>
      <c r="K1425" s="2">
        <v>2</v>
      </c>
      <c r="L1425" s="2">
        <v>17</v>
      </c>
      <c r="M1425" s="3" t="s">
        <v>13</v>
      </c>
      <c r="N1425" s="3" t="s">
        <v>13</v>
      </c>
      <c r="O1425" s="2" t="b">
        <v>1</v>
      </c>
      <c r="P1425" s="2" t="b">
        <v>1</v>
      </c>
      <c r="Q1425" s="2" t="s">
        <v>2</v>
      </c>
      <c r="R1425" s="2" t="s">
        <v>2</v>
      </c>
      <c r="S1425" s="44">
        <v>45</v>
      </c>
      <c r="T1425" s="44" t="s">
        <v>10</v>
      </c>
      <c r="U1425" s="20">
        <v>1.65</v>
      </c>
      <c r="V1425" s="11"/>
      <c r="W1425" s="2">
        <f t="shared" si="1391"/>
        <v>10</v>
      </c>
      <c r="X1425">
        <f t="shared" si="1392"/>
        <v>0</v>
      </c>
      <c r="Y1425">
        <f t="shared" si="1393"/>
        <v>0</v>
      </c>
      <c r="Z1425">
        <f t="shared" si="1394"/>
        <v>10</v>
      </c>
      <c r="AA1425" s="2">
        <f t="shared" si="1395"/>
        <v>70</v>
      </c>
      <c r="AB1425" s="2" t="str">
        <f t="shared" si="1396"/>
        <v>Under 1.5</v>
      </c>
      <c r="AC1425" s="6"/>
      <c r="AD1425" s="6" t="str">
        <f t="shared" si="1397"/>
        <v>Over 0.5</v>
      </c>
      <c r="AE1425" s="6" t="str">
        <f t="shared" si="1398"/>
        <v>?</v>
      </c>
      <c r="AF1425" s="6"/>
      <c r="AG1425">
        <f t="shared" si="1399"/>
        <v>6</v>
      </c>
      <c r="AH1425">
        <f t="shared" si="1400"/>
        <v>0</v>
      </c>
      <c r="AI1425">
        <f t="shared" si="1401"/>
        <v>0</v>
      </c>
      <c r="AJ1425">
        <f t="shared" si="1402"/>
        <v>0</v>
      </c>
      <c r="AK1425" s="2" t="str">
        <f t="shared" si="1403"/>
        <v>-</v>
      </c>
      <c r="AL1425" s="2" t="str">
        <f t="shared" si="1404"/>
        <v>-</v>
      </c>
    </row>
    <row r="1426" spans="2:38">
      <c r="B1426" t="s">
        <v>60</v>
      </c>
      <c r="C1426" s="10">
        <v>0.69791666666666663</v>
      </c>
      <c r="D1426" s="9" t="s">
        <v>790</v>
      </c>
      <c r="E1426" s="2" t="s">
        <v>0</v>
      </c>
      <c r="F1426" s="8" t="s">
        <v>1135</v>
      </c>
      <c r="G1426" s="2">
        <v>9</v>
      </c>
      <c r="H1426" s="2">
        <v>63</v>
      </c>
      <c r="I1426" s="2">
        <v>28</v>
      </c>
      <c r="J1426" s="2" t="s">
        <v>1</v>
      </c>
      <c r="K1426" s="2">
        <v>2</v>
      </c>
      <c r="L1426" s="2">
        <v>19</v>
      </c>
      <c r="M1426" s="3" t="s">
        <v>13</v>
      </c>
      <c r="N1426" s="3" t="s">
        <v>13</v>
      </c>
      <c r="O1426" s="2" t="b">
        <v>1</v>
      </c>
      <c r="P1426" s="2" t="b">
        <v>1</v>
      </c>
      <c r="Q1426" s="2" t="s">
        <v>2</v>
      </c>
      <c r="R1426" s="2" t="s">
        <v>2</v>
      </c>
      <c r="S1426" s="44">
        <v>64</v>
      </c>
      <c r="T1426" s="44" t="s">
        <v>12</v>
      </c>
      <c r="U1426" s="20">
        <v>1.7</v>
      </c>
      <c r="V1426" s="11"/>
      <c r="W1426" s="2">
        <f t="shared" si="1391"/>
        <v>10</v>
      </c>
      <c r="X1426">
        <f t="shared" si="1392"/>
        <v>0</v>
      </c>
      <c r="Y1426">
        <f t="shared" si="1393"/>
        <v>10</v>
      </c>
      <c r="Z1426">
        <f t="shared" si="1394"/>
        <v>0</v>
      </c>
      <c r="AA1426" s="2">
        <f t="shared" si="1395"/>
        <v>70</v>
      </c>
      <c r="AB1426" s="2" t="str">
        <f t="shared" si="1396"/>
        <v>Under 1.5</v>
      </c>
      <c r="AC1426" s="6"/>
      <c r="AD1426" s="6" t="str">
        <f t="shared" si="1397"/>
        <v>Over 0.5</v>
      </c>
      <c r="AE1426" s="6" t="str">
        <f t="shared" si="1398"/>
        <v>?</v>
      </c>
      <c r="AF1426" s="6"/>
      <c r="AG1426">
        <f t="shared" si="1399"/>
        <v>6</v>
      </c>
      <c r="AH1426">
        <f t="shared" si="1400"/>
        <v>0</v>
      </c>
      <c r="AI1426">
        <f t="shared" si="1401"/>
        <v>2</v>
      </c>
      <c r="AJ1426">
        <f t="shared" si="1402"/>
        <v>0</v>
      </c>
      <c r="AK1426" s="2" t="str">
        <f t="shared" si="1403"/>
        <v>-</v>
      </c>
      <c r="AL1426" s="2" t="str">
        <f t="shared" si="1404"/>
        <v>-</v>
      </c>
    </row>
    <row r="1427" spans="2:38">
      <c r="B1427" t="s">
        <v>72</v>
      </c>
      <c r="C1427" s="10">
        <v>0.70833333333333337</v>
      </c>
      <c r="D1427" s="9" t="s">
        <v>1627</v>
      </c>
      <c r="E1427" s="2" t="s">
        <v>0</v>
      </c>
      <c r="F1427" s="8" t="s">
        <v>1628</v>
      </c>
      <c r="G1427" s="2">
        <v>30</v>
      </c>
      <c r="H1427" s="2">
        <v>60</v>
      </c>
      <c r="I1427" s="2">
        <v>10</v>
      </c>
      <c r="J1427" s="2" t="s">
        <v>1</v>
      </c>
      <c r="K1427" s="2">
        <v>1</v>
      </c>
      <c r="L1427" s="2">
        <v>20</v>
      </c>
      <c r="M1427" s="3" t="s">
        <v>13</v>
      </c>
      <c r="N1427" s="3" t="s">
        <v>13</v>
      </c>
      <c r="O1427" s="2" t="b">
        <v>1</v>
      </c>
      <c r="P1427" s="2" t="b">
        <v>1</v>
      </c>
      <c r="Q1427" s="2" t="s">
        <v>2</v>
      </c>
      <c r="R1427" s="2" t="s">
        <v>2</v>
      </c>
      <c r="S1427" s="44">
        <v>67</v>
      </c>
      <c r="T1427" s="44"/>
      <c r="U1427" s="20">
        <v>2.4</v>
      </c>
      <c r="V1427" s="11"/>
      <c r="W1427" s="2">
        <f t="shared" si="1391"/>
        <v>10</v>
      </c>
      <c r="X1427">
        <f t="shared" si="1392"/>
        <v>0</v>
      </c>
      <c r="Y1427">
        <f t="shared" si="1393"/>
        <v>10</v>
      </c>
      <c r="Z1427">
        <f t="shared" si="1394"/>
        <v>0</v>
      </c>
      <c r="AA1427" s="2">
        <f t="shared" si="1395"/>
        <v>70</v>
      </c>
      <c r="AB1427" s="2" t="str">
        <f t="shared" si="1396"/>
        <v>Under 1.5</v>
      </c>
      <c r="AC1427" s="6"/>
      <c r="AD1427" s="6" t="str">
        <f t="shared" si="1397"/>
        <v>Over 0.5</v>
      </c>
      <c r="AE1427" s="6" t="str">
        <f t="shared" si="1398"/>
        <v>?</v>
      </c>
      <c r="AF1427" s="6"/>
      <c r="AG1427">
        <f t="shared" si="1399"/>
        <v>6</v>
      </c>
      <c r="AH1427">
        <f t="shared" si="1400"/>
        <v>0</v>
      </c>
      <c r="AI1427">
        <f t="shared" si="1401"/>
        <v>2</v>
      </c>
      <c r="AJ1427">
        <f t="shared" si="1402"/>
        <v>0</v>
      </c>
      <c r="AK1427" s="2" t="str">
        <f t="shared" si="1403"/>
        <v>-</v>
      </c>
      <c r="AL1427" s="2" t="str">
        <f t="shared" si="1404"/>
        <v>-</v>
      </c>
    </row>
    <row r="1428" spans="2:38">
      <c r="B1428" t="s">
        <v>403</v>
      </c>
      <c r="C1428" s="10">
        <v>0.70833333333333337</v>
      </c>
      <c r="D1428" s="9" t="s">
        <v>1065</v>
      </c>
      <c r="E1428" s="2" t="s">
        <v>0</v>
      </c>
      <c r="F1428" s="8" t="s">
        <v>462</v>
      </c>
      <c r="G1428" s="2">
        <v>32</v>
      </c>
      <c r="H1428" s="2">
        <v>59</v>
      </c>
      <c r="I1428" s="2">
        <v>10</v>
      </c>
      <c r="J1428" s="2" t="s">
        <v>1</v>
      </c>
      <c r="K1428" s="2">
        <v>1</v>
      </c>
      <c r="L1428" s="2">
        <v>22</v>
      </c>
      <c r="M1428" s="3" t="s">
        <v>13</v>
      </c>
      <c r="N1428" s="3" t="s">
        <v>13</v>
      </c>
      <c r="O1428" s="2" t="b">
        <v>1</v>
      </c>
      <c r="P1428" s="2" t="b">
        <v>1</v>
      </c>
      <c r="Q1428" s="2" t="s">
        <v>2</v>
      </c>
      <c r="R1428" s="2" t="s">
        <v>2</v>
      </c>
      <c r="S1428" s="44">
        <v>75</v>
      </c>
      <c r="T1428" s="44" t="s">
        <v>10</v>
      </c>
      <c r="U1428" s="20">
        <v>1.55</v>
      </c>
      <c r="V1428" s="11"/>
      <c r="W1428" s="2">
        <f t="shared" si="1391"/>
        <v>10</v>
      </c>
      <c r="X1428">
        <f t="shared" si="1392"/>
        <v>0</v>
      </c>
      <c r="Y1428">
        <f t="shared" si="1393"/>
        <v>10</v>
      </c>
      <c r="Z1428">
        <f t="shared" si="1394"/>
        <v>10</v>
      </c>
      <c r="AA1428" s="2">
        <f t="shared" si="1395"/>
        <v>80</v>
      </c>
      <c r="AB1428" s="2" t="str">
        <f t="shared" si="1396"/>
        <v>Under 1.5</v>
      </c>
      <c r="AC1428" s="6"/>
      <c r="AD1428" s="6" t="str">
        <f t="shared" si="1397"/>
        <v>Over 0.5</v>
      </c>
      <c r="AE1428" s="6" t="str">
        <f t="shared" si="1398"/>
        <v>?</v>
      </c>
      <c r="AF1428" s="6"/>
      <c r="AG1428">
        <f t="shared" si="1399"/>
        <v>6</v>
      </c>
      <c r="AH1428">
        <f t="shared" si="1400"/>
        <v>0</v>
      </c>
      <c r="AI1428">
        <f t="shared" si="1401"/>
        <v>2</v>
      </c>
      <c r="AJ1428">
        <f t="shared" si="1402"/>
        <v>0</v>
      </c>
      <c r="AK1428" s="2" t="str">
        <f t="shared" si="1403"/>
        <v>-</v>
      </c>
      <c r="AL1428" s="2" t="str">
        <f t="shared" si="1404"/>
        <v>-</v>
      </c>
    </row>
    <row r="1429" spans="2:38">
      <c r="B1429" t="s">
        <v>487</v>
      </c>
      <c r="C1429" s="10">
        <v>0.70833333333333337</v>
      </c>
      <c r="D1429" s="9" t="s">
        <v>1629</v>
      </c>
      <c r="E1429" s="2" t="s">
        <v>0</v>
      </c>
      <c r="F1429" s="8" t="s">
        <v>1420</v>
      </c>
      <c r="G1429" s="2">
        <v>28</v>
      </c>
      <c r="H1429" s="2">
        <v>53</v>
      </c>
      <c r="I1429" s="2">
        <v>20</v>
      </c>
      <c r="J1429" s="2" t="s">
        <v>1</v>
      </c>
      <c r="K1429" s="2">
        <v>1</v>
      </c>
      <c r="L1429" s="2">
        <v>8</v>
      </c>
      <c r="M1429" s="3" t="s">
        <v>13</v>
      </c>
      <c r="N1429" s="3" t="s">
        <v>13</v>
      </c>
      <c r="O1429" s="2" t="b">
        <v>1</v>
      </c>
      <c r="P1429" s="2" t="b">
        <v>1</v>
      </c>
      <c r="Q1429" s="2" t="s">
        <v>2</v>
      </c>
      <c r="R1429" s="2" t="s">
        <v>2</v>
      </c>
      <c r="S1429" s="44">
        <v>27</v>
      </c>
      <c r="T1429" s="44" t="s">
        <v>12</v>
      </c>
      <c r="U1429" s="20">
        <v>1.9</v>
      </c>
      <c r="V1429" s="11"/>
      <c r="W1429" s="2">
        <f t="shared" si="1391"/>
        <v>10</v>
      </c>
      <c r="X1429">
        <f t="shared" si="1392"/>
        <v>5</v>
      </c>
      <c r="Y1429">
        <f t="shared" si="1393"/>
        <v>0</v>
      </c>
      <c r="Z1429">
        <f t="shared" si="1394"/>
        <v>0</v>
      </c>
      <c r="AA1429" s="2">
        <f t="shared" si="1395"/>
        <v>65</v>
      </c>
      <c r="AB1429" s="2" t="str">
        <f t="shared" si="1396"/>
        <v>Under 1.5</v>
      </c>
      <c r="AC1429" s="6"/>
      <c r="AD1429" s="6" t="str">
        <f t="shared" si="1397"/>
        <v>Over 0.5</v>
      </c>
      <c r="AE1429" s="6" t="str">
        <f t="shared" si="1398"/>
        <v>?</v>
      </c>
      <c r="AF1429" s="6"/>
      <c r="AG1429">
        <f t="shared" si="1399"/>
        <v>6</v>
      </c>
      <c r="AH1429">
        <f t="shared" si="1400"/>
        <v>0</v>
      </c>
      <c r="AI1429">
        <f t="shared" si="1401"/>
        <v>0</v>
      </c>
      <c r="AJ1429">
        <f t="shared" si="1402"/>
        <v>0</v>
      </c>
      <c r="AK1429" s="2" t="str">
        <f t="shared" si="1403"/>
        <v>-</v>
      </c>
      <c r="AL1429" s="2" t="str">
        <f t="shared" si="1404"/>
        <v>-</v>
      </c>
    </row>
    <row r="1430" spans="2:38">
      <c r="B1430" t="s">
        <v>487</v>
      </c>
      <c r="C1430" s="10">
        <v>0.70833333333333337</v>
      </c>
      <c r="D1430" s="9" t="s">
        <v>489</v>
      </c>
      <c r="E1430" s="2" t="s">
        <v>0</v>
      </c>
      <c r="F1430" s="8" t="s">
        <v>1582</v>
      </c>
      <c r="G1430" s="2">
        <v>28</v>
      </c>
      <c r="H1430" s="2">
        <v>50</v>
      </c>
      <c r="I1430" s="2">
        <v>22</v>
      </c>
      <c r="J1430" s="2" t="s">
        <v>1</v>
      </c>
      <c r="K1430" s="2">
        <v>1</v>
      </c>
      <c r="L1430" s="2">
        <v>6</v>
      </c>
      <c r="M1430" s="3" t="s">
        <v>13</v>
      </c>
      <c r="N1430" s="3" t="s">
        <v>13</v>
      </c>
      <c r="O1430" s="2">
        <v>50</v>
      </c>
      <c r="P1430" s="2" t="b">
        <v>1</v>
      </c>
      <c r="Q1430" s="2" t="s">
        <v>2</v>
      </c>
      <c r="R1430" s="2" t="b">
        <v>1</v>
      </c>
      <c r="S1430" s="44">
        <v>60</v>
      </c>
      <c r="T1430" s="44" t="s">
        <v>12</v>
      </c>
      <c r="U1430" s="20">
        <v>1.95</v>
      </c>
      <c r="V1430" s="11"/>
      <c r="W1430" s="2">
        <f t="shared" ref="W1430:W1457" si="1405">IF(H1430&gt;52,10,0)</f>
        <v>0</v>
      </c>
      <c r="X1430">
        <f t="shared" ref="X1430:X1457" si="1406">IF(L1430&gt;15,0,IF(L1430&lt;8,10,5))</f>
        <v>10</v>
      </c>
      <c r="Y1430">
        <f t="shared" ref="Y1430:Y1457" si="1407">IF(S1430&gt;60,10,IF(S1430&lt;49,0,5))</f>
        <v>5</v>
      </c>
      <c r="Z1430">
        <f t="shared" ref="Z1430:Z1457" si="1408">IF(T1430="Y",10,IF(T1430="C",5,0))</f>
        <v>0</v>
      </c>
      <c r="AA1430" s="2">
        <f t="shared" ref="AA1430:AA1457" si="1409">SUM(W1430:Z1430)+50</f>
        <v>65</v>
      </c>
      <c r="AB1430" s="2" t="str">
        <f t="shared" ref="AB1430:AB1457" si="1410">IF(AA1430&lt;56,"Over 0.5","Under 1.5")</f>
        <v>Under 1.5</v>
      </c>
      <c r="AC1430" s="6"/>
      <c r="AD1430" s="6" t="str">
        <f t="shared" ref="AD1430:AD1457" si="1411">IF(M1430="1-0","Under 1.5",IF(M1430="0-0","Under 1.5",IF(M1430="0-1","Under 1.5","Over 0.5")))</f>
        <v>Over 0.5</v>
      </c>
      <c r="AE1430" s="6" t="str">
        <f t="shared" ref="AE1430:AE1457" si="1412">IF(M1430="?",M1430,IF(AB1430=AD1430,"WON",IF(M1430="0-1","WON",IF(M1430="1-0","WON","LOST"))))</f>
        <v>?</v>
      </c>
      <c r="AF1430" s="6"/>
      <c r="AG1430">
        <f t="shared" ref="AG1430:AG1457" si="1413">IF(H1430&gt;52,6,IF(H1430=52,5,IF(H1430=51,4,IF(H1430=50,3,IF(H1430=49,2,IF(H1430=48,1,0))))))</f>
        <v>3</v>
      </c>
      <c r="AH1430">
        <f t="shared" ref="AH1430:AH1457" si="1414">IF(L1430&lt;8,2,0)</f>
        <v>2</v>
      </c>
      <c r="AI1430">
        <f t="shared" ref="AI1430:AI1457" si="1415">IF(S1430&gt;49,2,0)</f>
        <v>2</v>
      </c>
      <c r="AJ1430">
        <f t="shared" ref="AJ1430:AJ1457" si="1416">IF(SUM(AH1430:AI1430)=4,SUM(AG1430:AI1430),0)</f>
        <v>7</v>
      </c>
      <c r="AK1430" s="2" t="str">
        <f t="shared" ref="AK1430:AK1457" si="1417">IF(AJ1430=10,"A1",IF(AJ1430=9,"A2",IF(AJ1430=8,"A3",IF(AJ1430=7,"A4",IF(AJ1430=6,"A5","-")))))</f>
        <v>A4</v>
      </c>
      <c r="AL1430" s="2" t="str">
        <f t="shared" ref="AL1430:AL1457" si="1418">IF(AND(L1430&lt;11,U1430&lt;1.75,AA1430&gt;65,OR((AND(S1430&gt;49,S1430&lt;61,T1430="Y")),(AND(S1430&lt;48,T1430="Y")),(AND(S1430&gt;60,T1430="N")),(AND(S1430&gt;60,T1430="Y")),(AND(S1430&gt;60,T1430="C")))),"Pick","-")</f>
        <v>-</v>
      </c>
    </row>
    <row r="1431" spans="2:38">
      <c r="B1431" t="s">
        <v>206</v>
      </c>
      <c r="C1431" s="10">
        <v>0.70833333333333337</v>
      </c>
      <c r="D1431" s="9" t="s">
        <v>1066</v>
      </c>
      <c r="E1431" s="2" t="s">
        <v>0</v>
      </c>
      <c r="F1431" s="8" t="s">
        <v>1630</v>
      </c>
      <c r="G1431" s="2">
        <v>21</v>
      </c>
      <c r="H1431" s="2">
        <v>60</v>
      </c>
      <c r="I1431" s="2">
        <v>19</v>
      </c>
      <c r="J1431" s="2" t="s">
        <v>1</v>
      </c>
      <c r="K1431" s="2">
        <v>1</v>
      </c>
      <c r="L1431" s="2">
        <v>2</v>
      </c>
      <c r="M1431" s="3" t="s">
        <v>13</v>
      </c>
      <c r="N1431" s="3" t="s">
        <v>13</v>
      </c>
      <c r="O1431" s="2" t="b">
        <v>1</v>
      </c>
      <c r="P1431" s="2" t="b">
        <v>1</v>
      </c>
      <c r="Q1431" s="2" t="s">
        <v>2</v>
      </c>
      <c r="R1431" s="2" t="b">
        <v>1</v>
      </c>
      <c r="S1431" s="44">
        <v>60</v>
      </c>
      <c r="T1431" s="44" t="s">
        <v>12</v>
      </c>
      <c r="U1431" s="20">
        <v>1.8</v>
      </c>
      <c r="V1431" s="11"/>
      <c r="W1431" s="2">
        <f t="shared" si="1405"/>
        <v>10</v>
      </c>
      <c r="X1431">
        <f t="shared" si="1406"/>
        <v>10</v>
      </c>
      <c r="Y1431">
        <f t="shared" si="1407"/>
        <v>5</v>
      </c>
      <c r="Z1431">
        <f t="shared" si="1408"/>
        <v>0</v>
      </c>
      <c r="AA1431" s="2">
        <f t="shared" si="1409"/>
        <v>75</v>
      </c>
      <c r="AB1431" s="2" t="str">
        <f t="shared" si="1410"/>
        <v>Under 1.5</v>
      </c>
      <c r="AC1431" s="6"/>
      <c r="AD1431" s="6" t="str">
        <f t="shared" si="1411"/>
        <v>Over 0.5</v>
      </c>
      <c r="AE1431" s="6" t="str">
        <f t="shared" si="1412"/>
        <v>?</v>
      </c>
      <c r="AF1431" s="6"/>
      <c r="AG1431">
        <f t="shared" si="1413"/>
        <v>6</v>
      </c>
      <c r="AH1431">
        <f t="shared" si="1414"/>
        <v>2</v>
      </c>
      <c r="AI1431">
        <f t="shared" si="1415"/>
        <v>2</v>
      </c>
      <c r="AJ1431">
        <f t="shared" si="1416"/>
        <v>10</v>
      </c>
      <c r="AK1431" s="2" t="str">
        <f t="shared" si="1417"/>
        <v>A1</v>
      </c>
      <c r="AL1431" s="2" t="str">
        <f t="shared" si="1418"/>
        <v>-</v>
      </c>
    </row>
    <row r="1432" spans="2:38">
      <c r="B1432" t="s">
        <v>66</v>
      </c>
      <c r="C1432" s="10">
        <v>0.70833333333333337</v>
      </c>
      <c r="D1432" s="9" t="s">
        <v>393</v>
      </c>
      <c r="E1432" s="2" t="s">
        <v>0</v>
      </c>
      <c r="F1432" s="8" t="s">
        <v>135</v>
      </c>
      <c r="G1432" s="2">
        <v>26</v>
      </c>
      <c r="H1432" s="2">
        <v>54</v>
      </c>
      <c r="I1432" s="2">
        <v>20</v>
      </c>
      <c r="J1432" s="2" t="s">
        <v>1</v>
      </c>
      <c r="K1432" s="2">
        <v>1</v>
      </c>
      <c r="L1432" s="2">
        <v>6</v>
      </c>
      <c r="M1432" s="3" t="s">
        <v>13</v>
      </c>
      <c r="N1432" s="3" t="s">
        <v>13</v>
      </c>
      <c r="O1432" s="2" t="b">
        <v>1</v>
      </c>
      <c r="P1432" s="2" t="b">
        <v>1</v>
      </c>
      <c r="Q1432" s="2" t="s">
        <v>2</v>
      </c>
      <c r="R1432" s="2" t="s">
        <v>2</v>
      </c>
      <c r="S1432" s="44">
        <v>43</v>
      </c>
      <c r="T1432" s="44" t="s">
        <v>12</v>
      </c>
      <c r="U1432" s="20">
        <v>1.9</v>
      </c>
      <c r="V1432" s="11"/>
      <c r="W1432" s="2">
        <f t="shared" si="1405"/>
        <v>10</v>
      </c>
      <c r="X1432">
        <f t="shared" si="1406"/>
        <v>10</v>
      </c>
      <c r="Y1432">
        <f t="shared" si="1407"/>
        <v>0</v>
      </c>
      <c r="Z1432">
        <f t="shared" si="1408"/>
        <v>0</v>
      </c>
      <c r="AA1432" s="2">
        <f t="shared" si="1409"/>
        <v>70</v>
      </c>
      <c r="AB1432" s="2" t="str">
        <f t="shared" si="1410"/>
        <v>Under 1.5</v>
      </c>
      <c r="AC1432" s="6"/>
      <c r="AD1432" s="6" t="str">
        <f t="shared" si="1411"/>
        <v>Over 0.5</v>
      </c>
      <c r="AE1432" s="6" t="str">
        <f t="shared" si="1412"/>
        <v>?</v>
      </c>
      <c r="AF1432" s="6"/>
      <c r="AG1432">
        <f t="shared" si="1413"/>
        <v>6</v>
      </c>
      <c r="AH1432">
        <f t="shared" si="1414"/>
        <v>2</v>
      </c>
      <c r="AI1432">
        <f t="shared" si="1415"/>
        <v>0</v>
      </c>
      <c r="AJ1432">
        <f t="shared" si="1416"/>
        <v>0</v>
      </c>
      <c r="AK1432" s="2" t="str">
        <f t="shared" si="1417"/>
        <v>-</v>
      </c>
      <c r="AL1432" s="2" t="str">
        <f t="shared" si="1418"/>
        <v>-</v>
      </c>
    </row>
    <row r="1433" spans="2:38">
      <c r="B1433" t="s">
        <v>158</v>
      </c>
      <c r="C1433" s="10">
        <v>0.70833333333333337</v>
      </c>
      <c r="D1433" s="9" t="s">
        <v>198</v>
      </c>
      <c r="E1433" s="2" t="s">
        <v>0</v>
      </c>
      <c r="F1433" s="8" t="s">
        <v>1322</v>
      </c>
      <c r="G1433" s="2">
        <v>46</v>
      </c>
      <c r="H1433" s="2">
        <v>44</v>
      </c>
      <c r="I1433" s="2">
        <v>10</v>
      </c>
      <c r="J1433" s="2">
        <v>1</v>
      </c>
      <c r="K1433" s="2">
        <v>1</v>
      </c>
      <c r="L1433" s="2">
        <v>36</v>
      </c>
      <c r="M1433" s="3" t="s">
        <v>13</v>
      </c>
      <c r="N1433" s="3" t="s">
        <v>13</v>
      </c>
      <c r="O1433" s="2">
        <v>44</v>
      </c>
      <c r="P1433" s="2" t="b">
        <v>0</v>
      </c>
      <c r="Q1433" s="2" t="s">
        <v>2</v>
      </c>
      <c r="R1433" s="2" t="s">
        <v>2</v>
      </c>
      <c r="S1433" s="44">
        <v>57</v>
      </c>
      <c r="T1433" s="44" t="s">
        <v>12</v>
      </c>
      <c r="U1433" s="20">
        <v>1.4</v>
      </c>
      <c r="V1433" s="11"/>
      <c r="W1433" s="2">
        <f t="shared" si="1405"/>
        <v>0</v>
      </c>
      <c r="X1433">
        <f t="shared" si="1406"/>
        <v>0</v>
      </c>
      <c r="Y1433">
        <f t="shared" si="1407"/>
        <v>5</v>
      </c>
      <c r="Z1433">
        <f t="shared" si="1408"/>
        <v>0</v>
      </c>
      <c r="AA1433" s="2">
        <f t="shared" si="1409"/>
        <v>55</v>
      </c>
      <c r="AB1433" s="2" t="str">
        <f t="shared" si="1410"/>
        <v>Over 0.5</v>
      </c>
      <c r="AC1433" s="6"/>
      <c r="AD1433" s="6" t="str">
        <f t="shared" si="1411"/>
        <v>Over 0.5</v>
      </c>
      <c r="AE1433" s="6" t="str">
        <f t="shared" si="1412"/>
        <v>?</v>
      </c>
      <c r="AF1433" s="6"/>
      <c r="AG1433">
        <f t="shared" si="1413"/>
        <v>0</v>
      </c>
      <c r="AH1433">
        <f t="shared" si="1414"/>
        <v>0</v>
      </c>
      <c r="AI1433">
        <f t="shared" si="1415"/>
        <v>2</v>
      </c>
      <c r="AJ1433">
        <f t="shared" si="1416"/>
        <v>0</v>
      </c>
      <c r="AK1433" s="2" t="str">
        <f t="shared" si="1417"/>
        <v>-</v>
      </c>
      <c r="AL1433" s="2" t="str">
        <f t="shared" si="1418"/>
        <v>-</v>
      </c>
    </row>
    <row r="1434" spans="2:38">
      <c r="B1434" t="s">
        <v>158</v>
      </c>
      <c r="C1434" s="10">
        <v>0.70833333333333337</v>
      </c>
      <c r="D1434" s="9" t="s">
        <v>265</v>
      </c>
      <c r="E1434" s="2" t="s">
        <v>0</v>
      </c>
      <c r="F1434" s="8" t="s">
        <v>1452</v>
      </c>
      <c r="G1434" s="2">
        <v>21</v>
      </c>
      <c r="H1434" s="2">
        <v>49</v>
      </c>
      <c r="I1434" s="2">
        <v>30</v>
      </c>
      <c r="J1434" s="2" t="s">
        <v>1</v>
      </c>
      <c r="K1434" s="2">
        <v>2</v>
      </c>
      <c r="L1434" s="2">
        <v>9</v>
      </c>
      <c r="M1434" s="3" t="s">
        <v>13</v>
      </c>
      <c r="N1434" s="3" t="s">
        <v>13</v>
      </c>
      <c r="O1434" s="2">
        <v>49</v>
      </c>
      <c r="P1434" s="2" t="b">
        <v>1</v>
      </c>
      <c r="Q1434" s="2" t="s">
        <v>2</v>
      </c>
      <c r="R1434" s="2" t="s">
        <v>2</v>
      </c>
      <c r="S1434" s="44">
        <v>37</v>
      </c>
      <c r="T1434" s="44" t="s">
        <v>12</v>
      </c>
      <c r="U1434" s="20">
        <v>1.85</v>
      </c>
      <c r="V1434" s="11"/>
      <c r="W1434" s="2">
        <f t="shared" si="1405"/>
        <v>0</v>
      </c>
      <c r="X1434">
        <f t="shared" si="1406"/>
        <v>5</v>
      </c>
      <c r="Y1434">
        <f t="shared" si="1407"/>
        <v>0</v>
      </c>
      <c r="Z1434">
        <f t="shared" si="1408"/>
        <v>0</v>
      </c>
      <c r="AA1434" s="2">
        <f t="shared" si="1409"/>
        <v>55</v>
      </c>
      <c r="AB1434" s="2" t="str">
        <f t="shared" si="1410"/>
        <v>Over 0.5</v>
      </c>
      <c r="AC1434" s="6"/>
      <c r="AD1434" s="6" t="str">
        <f t="shared" si="1411"/>
        <v>Over 0.5</v>
      </c>
      <c r="AE1434" s="6" t="str">
        <f t="shared" si="1412"/>
        <v>?</v>
      </c>
      <c r="AF1434" s="6"/>
      <c r="AG1434">
        <f t="shared" si="1413"/>
        <v>2</v>
      </c>
      <c r="AH1434">
        <f t="shared" si="1414"/>
        <v>0</v>
      </c>
      <c r="AI1434">
        <f t="shared" si="1415"/>
        <v>0</v>
      </c>
      <c r="AJ1434">
        <f t="shared" si="1416"/>
        <v>0</v>
      </c>
      <c r="AK1434" s="2" t="str">
        <f t="shared" si="1417"/>
        <v>-</v>
      </c>
      <c r="AL1434" s="2" t="str">
        <f t="shared" si="1418"/>
        <v>-</v>
      </c>
    </row>
    <row r="1435" spans="2:38">
      <c r="B1435" t="s">
        <v>158</v>
      </c>
      <c r="C1435" s="10">
        <v>0.70833333333333337</v>
      </c>
      <c r="D1435" s="9" t="s">
        <v>1409</v>
      </c>
      <c r="E1435" s="2" t="s">
        <v>0</v>
      </c>
      <c r="F1435" s="8" t="s">
        <v>277</v>
      </c>
      <c r="G1435" s="2">
        <v>39</v>
      </c>
      <c r="H1435" s="2">
        <v>51</v>
      </c>
      <c r="I1435" s="2">
        <v>10</v>
      </c>
      <c r="J1435" s="2" t="s">
        <v>1</v>
      </c>
      <c r="K1435" s="2">
        <v>1</v>
      </c>
      <c r="L1435" s="2">
        <v>29</v>
      </c>
      <c r="M1435" s="3" t="s">
        <v>13</v>
      </c>
      <c r="N1435" s="3" t="s">
        <v>13</v>
      </c>
      <c r="O1435" s="2">
        <v>51</v>
      </c>
      <c r="P1435" s="2" t="b">
        <v>1</v>
      </c>
      <c r="Q1435" s="2" t="s">
        <v>2</v>
      </c>
      <c r="R1435" s="2" t="s">
        <v>2</v>
      </c>
      <c r="S1435" s="44">
        <v>57</v>
      </c>
      <c r="T1435" s="44" t="s">
        <v>12</v>
      </c>
      <c r="U1435" s="20">
        <v>1.35</v>
      </c>
      <c r="V1435" s="11"/>
      <c r="W1435" s="2">
        <f t="shared" si="1405"/>
        <v>0</v>
      </c>
      <c r="X1435">
        <f t="shared" si="1406"/>
        <v>0</v>
      </c>
      <c r="Y1435">
        <f t="shared" si="1407"/>
        <v>5</v>
      </c>
      <c r="Z1435">
        <f t="shared" si="1408"/>
        <v>0</v>
      </c>
      <c r="AA1435" s="2">
        <f t="shared" si="1409"/>
        <v>55</v>
      </c>
      <c r="AB1435" s="2" t="str">
        <f t="shared" si="1410"/>
        <v>Over 0.5</v>
      </c>
      <c r="AC1435" s="6"/>
      <c r="AD1435" s="6" t="str">
        <f t="shared" si="1411"/>
        <v>Over 0.5</v>
      </c>
      <c r="AE1435" s="6" t="str">
        <f t="shared" si="1412"/>
        <v>?</v>
      </c>
      <c r="AF1435" s="6"/>
      <c r="AG1435">
        <f t="shared" si="1413"/>
        <v>4</v>
      </c>
      <c r="AH1435">
        <f t="shared" si="1414"/>
        <v>0</v>
      </c>
      <c r="AI1435">
        <f t="shared" si="1415"/>
        <v>2</v>
      </c>
      <c r="AJ1435">
        <f t="shared" si="1416"/>
        <v>0</v>
      </c>
      <c r="AK1435" s="2" t="str">
        <f t="shared" si="1417"/>
        <v>-</v>
      </c>
      <c r="AL1435" s="2" t="str">
        <f t="shared" si="1418"/>
        <v>-</v>
      </c>
    </row>
    <row r="1436" spans="2:38">
      <c r="B1436" t="s">
        <v>158</v>
      </c>
      <c r="C1436" s="10">
        <v>0.70833333333333337</v>
      </c>
      <c r="D1436" s="9" t="s">
        <v>1341</v>
      </c>
      <c r="E1436" s="2" t="s">
        <v>0</v>
      </c>
      <c r="F1436" s="8" t="s">
        <v>119</v>
      </c>
      <c r="G1436" s="2">
        <v>42</v>
      </c>
      <c r="H1436" s="2">
        <v>44</v>
      </c>
      <c r="I1436" s="2">
        <v>14</v>
      </c>
      <c r="J1436" s="2" t="s">
        <v>1</v>
      </c>
      <c r="K1436" s="2">
        <v>1</v>
      </c>
      <c r="L1436" s="2">
        <v>28</v>
      </c>
      <c r="M1436" s="3" t="s">
        <v>13</v>
      </c>
      <c r="N1436" s="3" t="s">
        <v>13</v>
      </c>
      <c r="O1436" s="2">
        <v>44</v>
      </c>
      <c r="P1436" s="2" t="b">
        <v>1</v>
      </c>
      <c r="Q1436" s="2" t="s">
        <v>2</v>
      </c>
      <c r="R1436" s="2" t="s">
        <v>2</v>
      </c>
      <c r="S1436" s="44">
        <v>68</v>
      </c>
      <c r="T1436" s="44" t="s">
        <v>12</v>
      </c>
      <c r="U1436" s="20">
        <v>2.0499999999999998</v>
      </c>
      <c r="V1436" s="11"/>
      <c r="W1436" s="2">
        <f t="shared" si="1405"/>
        <v>0</v>
      </c>
      <c r="X1436">
        <f t="shared" si="1406"/>
        <v>0</v>
      </c>
      <c r="Y1436">
        <f t="shared" si="1407"/>
        <v>10</v>
      </c>
      <c r="Z1436">
        <f t="shared" si="1408"/>
        <v>0</v>
      </c>
      <c r="AA1436" s="2">
        <f t="shared" si="1409"/>
        <v>60</v>
      </c>
      <c r="AB1436" s="2" t="str">
        <f t="shared" si="1410"/>
        <v>Under 1.5</v>
      </c>
      <c r="AC1436" s="6"/>
      <c r="AD1436" s="6" t="str">
        <f t="shared" si="1411"/>
        <v>Over 0.5</v>
      </c>
      <c r="AE1436" s="6" t="str">
        <f t="shared" si="1412"/>
        <v>?</v>
      </c>
      <c r="AF1436" s="6"/>
      <c r="AG1436">
        <f t="shared" si="1413"/>
        <v>0</v>
      </c>
      <c r="AH1436">
        <f t="shared" si="1414"/>
        <v>0</v>
      </c>
      <c r="AI1436">
        <f t="shared" si="1415"/>
        <v>2</v>
      </c>
      <c r="AJ1436">
        <f t="shared" si="1416"/>
        <v>0</v>
      </c>
      <c r="AK1436" s="2" t="str">
        <f t="shared" si="1417"/>
        <v>-</v>
      </c>
      <c r="AL1436" s="2" t="str">
        <f t="shared" si="1418"/>
        <v>-</v>
      </c>
    </row>
    <row r="1437" spans="2:38">
      <c r="B1437" t="s">
        <v>158</v>
      </c>
      <c r="C1437" s="10">
        <v>0.70833333333333337</v>
      </c>
      <c r="D1437" s="9" t="s">
        <v>183</v>
      </c>
      <c r="E1437" s="2" t="s">
        <v>0</v>
      </c>
      <c r="F1437" s="8" t="s">
        <v>125</v>
      </c>
      <c r="G1437" s="2">
        <v>26</v>
      </c>
      <c r="H1437" s="2">
        <v>50</v>
      </c>
      <c r="I1437" s="2">
        <v>24</v>
      </c>
      <c r="J1437" s="2" t="s">
        <v>1</v>
      </c>
      <c r="K1437" s="2" t="s">
        <v>1</v>
      </c>
      <c r="L1437" s="2">
        <v>2</v>
      </c>
      <c r="M1437" s="3" t="s">
        <v>13</v>
      </c>
      <c r="N1437" s="3" t="s">
        <v>13</v>
      </c>
      <c r="O1437" s="2">
        <v>50</v>
      </c>
      <c r="P1437" s="2" t="b">
        <v>1</v>
      </c>
      <c r="Q1437" s="2" t="b">
        <v>1</v>
      </c>
      <c r="R1437" s="2" t="s">
        <v>2</v>
      </c>
      <c r="S1437" s="44">
        <v>57</v>
      </c>
      <c r="T1437" s="44" t="s">
        <v>10</v>
      </c>
      <c r="U1437" s="20">
        <v>1.55</v>
      </c>
      <c r="V1437" s="11"/>
      <c r="W1437" s="2">
        <f t="shared" si="1405"/>
        <v>0</v>
      </c>
      <c r="X1437">
        <f t="shared" si="1406"/>
        <v>10</v>
      </c>
      <c r="Y1437">
        <f t="shared" si="1407"/>
        <v>5</v>
      </c>
      <c r="Z1437">
        <f t="shared" si="1408"/>
        <v>10</v>
      </c>
      <c r="AA1437" s="2">
        <f t="shared" si="1409"/>
        <v>75</v>
      </c>
      <c r="AB1437" s="2" t="str">
        <f t="shared" si="1410"/>
        <v>Under 1.5</v>
      </c>
      <c r="AC1437" s="6"/>
      <c r="AD1437" s="6" t="str">
        <f t="shared" si="1411"/>
        <v>Over 0.5</v>
      </c>
      <c r="AE1437" s="6" t="str">
        <f t="shared" si="1412"/>
        <v>?</v>
      </c>
      <c r="AF1437" s="6"/>
      <c r="AG1437">
        <f t="shared" si="1413"/>
        <v>3</v>
      </c>
      <c r="AH1437">
        <f t="shared" si="1414"/>
        <v>2</v>
      </c>
      <c r="AI1437">
        <f t="shared" si="1415"/>
        <v>2</v>
      </c>
      <c r="AJ1437">
        <f t="shared" si="1416"/>
        <v>7</v>
      </c>
      <c r="AK1437" s="2" t="str">
        <f t="shared" si="1417"/>
        <v>A4</v>
      </c>
      <c r="AL1437" s="2" t="str">
        <f t="shared" si="1418"/>
        <v>Pick</v>
      </c>
    </row>
    <row r="1438" spans="2:38">
      <c r="B1438" t="s">
        <v>158</v>
      </c>
      <c r="C1438" s="10">
        <v>0.70833333333333337</v>
      </c>
      <c r="D1438" s="9" t="s">
        <v>238</v>
      </c>
      <c r="E1438" s="2" t="s">
        <v>0</v>
      </c>
      <c r="F1438" s="8" t="s">
        <v>118</v>
      </c>
      <c r="G1438" s="2">
        <v>16</v>
      </c>
      <c r="H1438" s="2">
        <v>59</v>
      </c>
      <c r="I1438" s="2">
        <v>24</v>
      </c>
      <c r="J1438" s="2" t="s">
        <v>1</v>
      </c>
      <c r="K1438" s="2">
        <v>2</v>
      </c>
      <c r="L1438" s="2">
        <v>8</v>
      </c>
      <c r="M1438" s="3" t="s">
        <v>13</v>
      </c>
      <c r="N1438" s="3" t="s">
        <v>13</v>
      </c>
      <c r="O1438" s="2" t="b">
        <v>1</v>
      </c>
      <c r="P1438" s="2" t="b">
        <v>1</v>
      </c>
      <c r="Q1438" s="2" t="s">
        <v>2</v>
      </c>
      <c r="R1438" s="2" t="s">
        <v>2</v>
      </c>
      <c r="S1438" s="44">
        <v>68</v>
      </c>
      <c r="T1438" s="44" t="s">
        <v>10</v>
      </c>
      <c r="U1438" s="20">
        <v>1.5</v>
      </c>
      <c r="V1438" s="11"/>
      <c r="W1438" s="2">
        <f t="shared" si="1405"/>
        <v>10</v>
      </c>
      <c r="X1438">
        <f t="shared" si="1406"/>
        <v>5</v>
      </c>
      <c r="Y1438">
        <f t="shared" si="1407"/>
        <v>10</v>
      </c>
      <c r="Z1438">
        <f t="shared" si="1408"/>
        <v>10</v>
      </c>
      <c r="AA1438" s="2">
        <f t="shared" si="1409"/>
        <v>85</v>
      </c>
      <c r="AB1438" s="2" t="str">
        <f t="shared" si="1410"/>
        <v>Under 1.5</v>
      </c>
      <c r="AC1438" s="6"/>
      <c r="AD1438" s="6" t="str">
        <f t="shared" si="1411"/>
        <v>Over 0.5</v>
      </c>
      <c r="AE1438" s="6" t="str">
        <f t="shared" si="1412"/>
        <v>?</v>
      </c>
      <c r="AF1438" s="6"/>
      <c r="AG1438">
        <f t="shared" si="1413"/>
        <v>6</v>
      </c>
      <c r="AH1438">
        <f t="shared" si="1414"/>
        <v>0</v>
      </c>
      <c r="AI1438">
        <f t="shared" si="1415"/>
        <v>2</v>
      </c>
      <c r="AJ1438">
        <f t="shared" si="1416"/>
        <v>0</v>
      </c>
      <c r="AK1438" s="2" t="str">
        <f t="shared" si="1417"/>
        <v>-</v>
      </c>
      <c r="AL1438" s="2" t="str">
        <f t="shared" si="1418"/>
        <v>Pick</v>
      </c>
    </row>
    <row r="1439" spans="2:38">
      <c r="B1439" t="s">
        <v>158</v>
      </c>
      <c r="C1439" s="10">
        <v>0.70833333333333337</v>
      </c>
      <c r="D1439" s="9" t="s">
        <v>126</v>
      </c>
      <c r="E1439" s="2" t="s">
        <v>0</v>
      </c>
      <c r="F1439" s="8" t="s">
        <v>137</v>
      </c>
      <c r="G1439" s="2">
        <v>23</v>
      </c>
      <c r="H1439" s="2">
        <v>52</v>
      </c>
      <c r="I1439" s="2">
        <v>25</v>
      </c>
      <c r="J1439" s="2" t="s">
        <v>1</v>
      </c>
      <c r="K1439" s="2" t="s">
        <v>1</v>
      </c>
      <c r="L1439" s="2">
        <v>2</v>
      </c>
      <c r="M1439" s="3" t="s">
        <v>13</v>
      </c>
      <c r="N1439" s="3" t="s">
        <v>13</v>
      </c>
      <c r="O1439" s="2">
        <v>52</v>
      </c>
      <c r="P1439" s="2" t="b">
        <v>1</v>
      </c>
      <c r="Q1439" s="2" t="b">
        <v>1</v>
      </c>
      <c r="R1439" s="2" t="s">
        <v>2</v>
      </c>
      <c r="S1439" s="44">
        <v>56</v>
      </c>
      <c r="T1439" s="44" t="s">
        <v>10</v>
      </c>
      <c r="U1439" s="20">
        <v>1.5</v>
      </c>
      <c r="V1439" s="11"/>
      <c r="W1439" s="2">
        <f t="shared" si="1405"/>
        <v>0</v>
      </c>
      <c r="X1439">
        <f t="shared" si="1406"/>
        <v>10</v>
      </c>
      <c r="Y1439">
        <f t="shared" si="1407"/>
        <v>5</v>
      </c>
      <c r="Z1439">
        <f t="shared" si="1408"/>
        <v>10</v>
      </c>
      <c r="AA1439" s="2">
        <f t="shared" si="1409"/>
        <v>75</v>
      </c>
      <c r="AB1439" s="2" t="str">
        <f t="shared" si="1410"/>
        <v>Under 1.5</v>
      </c>
      <c r="AC1439" s="6"/>
      <c r="AD1439" s="6" t="str">
        <f t="shared" si="1411"/>
        <v>Over 0.5</v>
      </c>
      <c r="AE1439" s="6" t="str">
        <f t="shared" si="1412"/>
        <v>?</v>
      </c>
      <c r="AF1439" s="6"/>
      <c r="AG1439">
        <f t="shared" si="1413"/>
        <v>5</v>
      </c>
      <c r="AH1439">
        <f t="shared" si="1414"/>
        <v>2</v>
      </c>
      <c r="AI1439">
        <f t="shared" si="1415"/>
        <v>2</v>
      </c>
      <c r="AJ1439">
        <f t="shared" si="1416"/>
        <v>9</v>
      </c>
      <c r="AK1439" s="2" t="str">
        <f t="shared" si="1417"/>
        <v>A2</v>
      </c>
      <c r="AL1439" s="2" t="str">
        <f t="shared" si="1418"/>
        <v>Pick</v>
      </c>
    </row>
    <row r="1440" spans="2:38">
      <c r="B1440" t="s">
        <v>227</v>
      </c>
      <c r="C1440" s="10">
        <v>0.70833333333333337</v>
      </c>
      <c r="D1440" s="9" t="s">
        <v>1631</v>
      </c>
      <c r="E1440" s="2" t="s">
        <v>0</v>
      </c>
      <c r="F1440" s="8" t="s">
        <v>738</v>
      </c>
      <c r="G1440" s="2">
        <v>31</v>
      </c>
      <c r="H1440" s="2">
        <v>44</v>
      </c>
      <c r="I1440" s="2">
        <v>25</v>
      </c>
      <c r="J1440" s="2" t="s">
        <v>1</v>
      </c>
      <c r="K1440" s="2">
        <v>1</v>
      </c>
      <c r="L1440" s="2">
        <v>6</v>
      </c>
      <c r="M1440" s="3" t="s">
        <v>13</v>
      </c>
      <c r="N1440" s="3" t="s">
        <v>13</v>
      </c>
      <c r="O1440" s="2">
        <v>44</v>
      </c>
      <c r="P1440" s="2" t="b">
        <v>1</v>
      </c>
      <c r="Q1440" s="2" t="s">
        <v>2</v>
      </c>
      <c r="R1440" s="2" t="s">
        <v>2</v>
      </c>
      <c r="S1440" s="44">
        <v>37</v>
      </c>
      <c r="T1440" s="44"/>
      <c r="U1440" s="20">
        <v>1.9</v>
      </c>
      <c r="V1440" s="11"/>
      <c r="W1440" s="2">
        <f t="shared" si="1405"/>
        <v>0</v>
      </c>
      <c r="X1440">
        <f t="shared" si="1406"/>
        <v>10</v>
      </c>
      <c r="Y1440">
        <f t="shared" si="1407"/>
        <v>0</v>
      </c>
      <c r="Z1440">
        <f t="shared" si="1408"/>
        <v>0</v>
      </c>
      <c r="AA1440" s="2">
        <f t="shared" si="1409"/>
        <v>60</v>
      </c>
      <c r="AB1440" s="2" t="str">
        <f t="shared" si="1410"/>
        <v>Under 1.5</v>
      </c>
      <c r="AC1440" s="6"/>
      <c r="AD1440" s="6" t="str">
        <f t="shared" si="1411"/>
        <v>Over 0.5</v>
      </c>
      <c r="AE1440" s="6" t="str">
        <f t="shared" si="1412"/>
        <v>?</v>
      </c>
      <c r="AF1440" s="6"/>
      <c r="AG1440">
        <f t="shared" si="1413"/>
        <v>0</v>
      </c>
      <c r="AH1440">
        <f t="shared" si="1414"/>
        <v>2</v>
      </c>
      <c r="AI1440">
        <f t="shared" si="1415"/>
        <v>0</v>
      </c>
      <c r="AJ1440">
        <f t="shared" si="1416"/>
        <v>0</v>
      </c>
      <c r="AK1440" s="2" t="str">
        <f t="shared" si="1417"/>
        <v>-</v>
      </c>
      <c r="AL1440" s="2" t="str">
        <f t="shared" si="1418"/>
        <v>-</v>
      </c>
    </row>
    <row r="1441" spans="2:38">
      <c r="B1441" t="s">
        <v>227</v>
      </c>
      <c r="C1441" s="10">
        <v>0.70833333333333337</v>
      </c>
      <c r="D1441" s="9" t="s">
        <v>715</v>
      </c>
      <c r="E1441" s="2" t="s">
        <v>0</v>
      </c>
      <c r="F1441" s="8" t="s">
        <v>739</v>
      </c>
      <c r="G1441" s="2">
        <v>32</v>
      </c>
      <c r="H1441" s="2">
        <v>46</v>
      </c>
      <c r="I1441" s="2">
        <v>22</v>
      </c>
      <c r="J1441" s="2" t="s">
        <v>1</v>
      </c>
      <c r="K1441" s="2">
        <v>2</v>
      </c>
      <c r="L1441" s="2">
        <v>10</v>
      </c>
      <c r="M1441" s="3" t="s">
        <v>13</v>
      </c>
      <c r="N1441" s="3" t="s">
        <v>13</v>
      </c>
      <c r="O1441" s="2">
        <v>46</v>
      </c>
      <c r="P1441" s="2" t="b">
        <v>1</v>
      </c>
      <c r="Q1441" s="2" t="s">
        <v>2</v>
      </c>
      <c r="R1441" s="2" t="s">
        <v>2</v>
      </c>
      <c r="S1441" s="44">
        <v>45</v>
      </c>
      <c r="T1441" s="44" t="s">
        <v>12</v>
      </c>
      <c r="U1441" s="20">
        <v>1.85</v>
      </c>
      <c r="V1441" s="11"/>
      <c r="W1441" s="2">
        <f t="shared" si="1405"/>
        <v>0</v>
      </c>
      <c r="X1441">
        <f t="shared" si="1406"/>
        <v>5</v>
      </c>
      <c r="Y1441">
        <f t="shared" si="1407"/>
        <v>0</v>
      </c>
      <c r="Z1441">
        <f t="shared" si="1408"/>
        <v>0</v>
      </c>
      <c r="AA1441" s="2">
        <f t="shared" si="1409"/>
        <v>55</v>
      </c>
      <c r="AB1441" s="2" t="str">
        <f t="shared" si="1410"/>
        <v>Over 0.5</v>
      </c>
      <c r="AC1441" s="6"/>
      <c r="AD1441" s="6" t="str">
        <f t="shared" si="1411"/>
        <v>Over 0.5</v>
      </c>
      <c r="AE1441" s="6" t="str">
        <f t="shared" si="1412"/>
        <v>?</v>
      </c>
      <c r="AF1441" s="6"/>
      <c r="AG1441">
        <f t="shared" si="1413"/>
        <v>0</v>
      </c>
      <c r="AH1441">
        <f t="shared" si="1414"/>
        <v>0</v>
      </c>
      <c r="AI1441">
        <f t="shared" si="1415"/>
        <v>0</v>
      </c>
      <c r="AJ1441">
        <f t="shared" si="1416"/>
        <v>0</v>
      </c>
      <c r="AK1441" s="2" t="str">
        <f t="shared" si="1417"/>
        <v>-</v>
      </c>
      <c r="AL1441" s="2" t="str">
        <f t="shared" si="1418"/>
        <v>-</v>
      </c>
    </row>
    <row r="1442" spans="2:38">
      <c r="B1442" t="s">
        <v>1661</v>
      </c>
      <c r="C1442" s="10">
        <v>0.70833333333333337</v>
      </c>
      <c r="D1442" s="9" t="s">
        <v>327</v>
      </c>
      <c r="E1442" s="2" t="s">
        <v>0</v>
      </c>
      <c r="F1442" s="8" t="s">
        <v>782</v>
      </c>
      <c r="G1442" s="2">
        <v>18</v>
      </c>
      <c r="H1442" s="2">
        <v>43</v>
      </c>
      <c r="I1442" s="2">
        <v>38</v>
      </c>
      <c r="J1442" s="2" t="s">
        <v>1</v>
      </c>
      <c r="K1442" s="2">
        <v>2</v>
      </c>
      <c r="L1442" s="2">
        <v>20</v>
      </c>
      <c r="M1442" s="3" t="s">
        <v>13</v>
      </c>
      <c r="N1442" s="3" t="s">
        <v>13</v>
      </c>
      <c r="O1442" s="2">
        <v>43</v>
      </c>
      <c r="P1442" s="2" t="b">
        <v>1</v>
      </c>
      <c r="Q1442" s="2" t="s">
        <v>2</v>
      </c>
      <c r="R1442" s="2" t="s">
        <v>2</v>
      </c>
      <c r="S1442" s="44">
        <v>30</v>
      </c>
      <c r="T1442" s="44"/>
      <c r="U1442" s="20">
        <v>1.95</v>
      </c>
      <c r="V1442" s="11"/>
      <c r="W1442" s="2">
        <f t="shared" si="1405"/>
        <v>0</v>
      </c>
      <c r="X1442">
        <f t="shared" si="1406"/>
        <v>0</v>
      </c>
      <c r="Y1442">
        <f t="shared" si="1407"/>
        <v>0</v>
      </c>
      <c r="Z1442">
        <f t="shared" si="1408"/>
        <v>0</v>
      </c>
      <c r="AA1442" s="2">
        <f t="shared" si="1409"/>
        <v>50</v>
      </c>
      <c r="AB1442" s="2" t="str">
        <f t="shared" si="1410"/>
        <v>Over 0.5</v>
      </c>
      <c r="AC1442" s="6"/>
      <c r="AD1442" s="6" t="str">
        <f t="shared" si="1411"/>
        <v>Over 0.5</v>
      </c>
      <c r="AE1442" s="6" t="str">
        <f t="shared" si="1412"/>
        <v>?</v>
      </c>
      <c r="AF1442" s="6"/>
      <c r="AG1442">
        <f t="shared" si="1413"/>
        <v>0</v>
      </c>
      <c r="AH1442">
        <f t="shared" si="1414"/>
        <v>0</v>
      </c>
      <c r="AI1442">
        <f t="shared" si="1415"/>
        <v>0</v>
      </c>
      <c r="AJ1442">
        <f t="shared" si="1416"/>
        <v>0</v>
      </c>
      <c r="AK1442" s="2" t="str">
        <f t="shared" si="1417"/>
        <v>-</v>
      </c>
      <c r="AL1442" s="2" t="str">
        <f t="shared" si="1418"/>
        <v>-</v>
      </c>
    </row>
    <row r="1443" spans="2:38">
      <c r="B1443" t="s">
        <v>332</v>
      </c>
      <c r="C1443" s="10">
        <v>0.70833333333333337</v>
      </c>
      <c r="D1443" s="9" t="s">
        <v>1632</v>
      </c>
      <c r="E1443" s="2" t="s">
        <v>0</v>
      </c>
      <c r="F1443" s="8" t="s">
        <v>1261</v>
      </c>
      <c r="G1443" s="2">
        <v>24</v>
      </c>
      <c r="H1443" s="2">
        <v>45</v>
      </c>
      <c r="I1443" s="2">
        <v>31</v>
      </c>
      <c r="J1443" s="2" t="s">
        <v>1</v>
      </c>
      <c r="K1443" s="2" t="s">
        <v>1</v>
      </c>
      <c r="L1443" s="2">
        <v>7</v>
      </c>
      <c r="M1443" s="3" t="s">
        <v>13</v>
      </c>
      <c r="N1443" s="3" t="s">
        <v>13</v>
      </c>
      <c r="O1443" s="2">
        <v>45</v>
      </c>
      <c r="P1443" s="2" t="b">
        <v>1</v>
      </c>
      <c r="Q1443" s="2" t="b">
        <v>1</v>
      </c>
      <c r="R1443" s="2" t="s">
        <v>2</v>
      </c>
      <c r="S1443" s="44">
        <v>45</v>
      </c>
      <c r="T1443" s="44" t="s">
        <v>12</v>
      </c>
      <c r="U1443" s="20">
        <v>1.65</v>
      </c>
      <c r="V1443" s="11"/>
      <c r="W1443" s="2">
        <f t="shared" si="1405"/>
        <v>0</v>
      </c>
      <c r="X1443">
        <f t="shared" si="1406"/>
        <v>10</v>
      </c>
      <c r="Y1443">
        <f t="shared" si="1407"/>
        <v>0</v>
      </c>
      <c r="Z1443">
        <f t="shared" si="1408"/>
        <v>0</v>
      </c>
      <c r="AA1443" s="2">
        <f t="shared" si="1409"/>
        <v>60</v>
      </c>
      <c r="AB1443" s="2" t="str">
        <f t="shared" si="1410"/>
        <v>Under 1.5</v>
      </c>
      <c r="AC1443" s="6"/>
      <c r="AD1443" s="6" t="str">
        <f t="shared" si="1411"/>
        <v>Over 0.5</v>
      </c>
      <c r="AE1443" s="6" t="str">
        <f t="shared" si="1412"/>
        <v>?</v>
      </c>
      <c r="AF1443" s="6"/>
      <c r="AG1443">
        <f t="shared" si="1413"/>
        <v>0</v>
      </c>
      <c r="AH1443">
        <f t="shared" si="1414"/>
        <v>2</v>
      </c>
      <c r="AI1443">
        <f t="shared" si="1415"/>
        <v>0</v>
      </c>
      <c r="AJ1443">
        <f t="shared" si="1416"/>
        <v>0</v>
      </c>
      <c r="AK1443" s="2" t="str">
        <f t="shared" si="1417"/>
        <v>-</v>
      </c>
      <c r="AL1443" s="2" t="str">
        <f t="shared" si="1418"/>
        <v>-</v>
      </c>
    </row>
    <row r="1444" spans="2:38">
      <c r="B1444" t="s">
        <v>646</v>
      </c>
      <c r="C1444" s="10">
        <v>0.70833333333333337</v>
      </c>
      <c r="D1444" s="9" t="s">
        <v>643</v>
      </c>
      <c r="E1444" s="2" t="s">
        <v>0</v>
      </c>
      <c r="F1444" s="8" t="s">
        <v>1369</v>
      </c>
      <c r="G1444" s="2">
        <v>41</v>
      </c>
      <c r="H1444" s="2">
        <v>49</v>
      </c>
      <c r="I1444" s="2">
        <v>10</v>
      </c>
      <c r="J1444" s="2" t="s">
        <v>1</v>
      </c>
      <c r="K1444" s="2">
        <v>1</v>
      </c>
      <c r="L1444" s="2">
        <v>31</v>
      </c>
      <c r="M1444" s="3" t="s">
        <v>13</v>
      </c>
      <c r="N1444" s="3" t="s">
        <v>13</v>
      </c>
      <c r="O1444" s="2">
        <v>49</v>
      </c>
      <c r="P1444" s="2" t="b">
        <v>1</v>
      </c>
      <c r="Q1444" s="2" t="s">
        <v>2</v>
      </c>
      <c r="R1444" s="2" t="s">
        <v>2</v>
      </c>
      <c r="S1444" s="44">
        <v>83</v>
      </c>
      <c r="T1444" s="44" t="s">
        <v>12</v>
      </c>
      <c r="U1444" s="20">
        <v>1.8</v>
      </c>
      <c r="V1444" s="11"/>
      <c r="W1444" s="2">
        <f t="shared" si="1405"/>
        <v>0</v>
      </c>
      <c r="X1444">
        <f t="shared" si="1406"/>
        <v>0</v>
      </c>
      <c r="Y1444">
        <f t="shared" si="1407"/>
        <v>10</v>
      </c>
      <c r="Z1444">
        <f t="shared" si="1408"/>
        <v>0</v>
      </c>
      <c r="AA1444" s="2">
        <f t="shared" si="1409"/>
        <v>60</v>
      </c>
      <c r="AB1444" s="2" t="str">
        <f t="shared" si="1410"/>
        <v>Under 1.5</v>
      </c>
      <c r="AC1444" s="6"/>
      <c r="AD1444" s="6" t="str">
        <f t="shared" si="1411"/>
        <v>Over 0.5</v>
      </c>
      <c r="AE1444" s="6" t="str">
        <f t="shared" si="1412"/>
        <v>?</v>
      </c>
      <c r="AF1444" s="6"/>
      <c r="AG1444">
        <f t="shared" si="1413"/>
        <v>2</v>
      </c>
      <c r="AH1444">
        <f t="shared" si="1414"/>
        <v>0</v>
      </c>
      <c r="AI1444">
        <f t="shared" si="1415"/>
        <v>2</v>
      </c>
      <c r="AJ1444">
        <f t="shared" si="1416"/>
        <v>0</v>
      </c>
      <c r="AK1444" s="2" t="str">
        <f t="shared" si="1417"/>
        <v>-</v>
      </c>
      <c r="AL1444" s="2" t="str">
        <f t="shared" si="1418"/>
        <v>-</v>
      </c>
    </row>
    <row r="1445" spans="2:38">
      <c r="B1445" t="s">
        <v>697</v>
      </c>
      <c r="C1445" s="10">
        <v>0.70833333333333337</v>
      </c>
      <c r="D1445" s="9" t="s">
        <v>1316</v>
      </c>
      <c r="E1445" s="2" t="s">
        <v>0</v>
      </c>
      <c r="F1445" s="8" t="s">
        <v>1633</v>
      </c>
      <c r="G1445" s="2">
        <v>10</v>
      </c>
      <c r="H1445" s="2">
        <v>50</v>
      </c>
      <c r="I1445" s="2">
        <v>40</v>
      </c>
      <c r="J1445" s="2" t="s">
        <v>1</v>
      </c>
      <c r="K1445" s="2">
        <v>1</v>
      </c>
      <c r="L1445" s="2">
        <v>30</v>
      </c>
      <c r="M1445" s="3" t="s">
        <v>13</v>
      </c>
      <c r="N1445" s="3" t="s">
        <v>13</v>
      </c>
      <c r="O1445" s="2">
        <v>50</v>
      </c>
      <c r="P1445" s="2" t="b">
        <v>1</v>
      </c>
      <c r="Q1445" s="2" t="s">
        <v>2</v>
      </c>
      <c r="R1445" s="2" t="s">
        <v>2</v>
      </c>
      <c r="S1445" s="44">
        <v>50</v>
      </c>
      <c r="T1445" s="44" t="s">
        <v>12</v>
      </c>
      <c r="U1445" s="20">
        <v>1.7</v>
      </c>
      <c r="V1445" s="11"/>
      <c r="W1445" s="2">
        <f t="shared" si="1405"/>
        <v>0</v>
      </c>
      <c r="X1445">
        <f t="shared" si="1406"/>
        <v>0</v>
      </c>
      <c r="Y1445">
        <f t="shared" si="1407"/>
        <v>5</v>
      </c>
      <c r="Z1445">
        <f t="shared" si="1408"/>
        <v>0</v>
      </c>
      <c r="AA1445" s="2">
        <f t="shared" si="1409"/>
        <v>55</v>
      </c>
      <c r="AB1445" s="2" t="str">
        <f t="shared" si="1410"/>
        <v>Over 0.5</v>
      </c>
      <c r="AC1445" s="6"/>
      <c r="AD1445" s="6" t="str">
        <f t="shared" si="1411"/>
        <v>Over 0.5</v>
      </c>
      <c r="AE1445" s="6" t="str">
        <f t="shared" si="1412"/>
        <v>?</v>
      </c>
      <c r="AF1445" s="6"/>
      <c r="AG1445">
        <f t="shared" si="1413"/>
        <v>3</v>
      </c>
      <c r="AH1445">
        <f t="shared" si="1414"/>
        <v>0</v>
      </c>
      <c r="AI1445">
        <f t="shared" si="1415"/>
        <v>2</v>
      </c>
      <c r="AJ1445">
        <f t="shared" si="1416"/>
        <v>0</v>
      </c>
      <c r="AK1445" s="2" t="str">
        <f t="shared" si="1417"/>
        <v>-</v>
      </c>
      <c r="AL1445" s="2" t="str">
        <f t="shared" si="1418"/>
        <v>-</v>
      </c>
    </row>
    <row r="1446" spans="2:38">
      <c r="B1446" t="s">
        <v>697</v>
      </c>
      <c r="C1446" s="10">
        <v>0.70833333333333337</v>
      </c>
      <c r="D1446" s="9" t="s">
        <v>1063</v>
      </c>
      <c r="E1446" s="2" t="s">
        <v>0</v>
      </c>
      <c r="F1446" s="8" t="s">
        <v>688</v>
      </c>
      <c r="G1446" s="2">
        <v>25</v>
      </c>
      <c r="H1446" s="2">
        <v>50</v>
      </c>
      <c r="I1446" s="2">
        <v>25</v>
      </c>
      <c r="J1446" s="2" t="s">
        <v>1</v>
      </c>
      <c r="K1446" s="2">
        <v>1</v>
      </c>
      <c r="L1446" s="2">
        <v>0</v>
      </c>
      <c r="M1446" s="3" t="s">
        <v>13</v>
      </c>
      <c r="N1446" s="3" t="s">
        <v>13</v>
      </c>
      <c r="O1446" s="2">
        <v>50</v>
      </c>
      <c r="P1446" s="2" t="b">
        <v>1</v>
      </c>
      <c r="Q1446" s="2" t="s">
        <v>2</v>
      </c>
      <c r="R1446" s="2" t="s">
        <v>2</v>
      </c>
      <c r="S1446" s="44">
        <v>41</v>
      </c>
      <c r="T1446" s="44" t="s">
        <v>12</v>
      </c>
      <c r="U1446" s="20">
        <v>2.0499999999999998</v>
      </c>
      <c r="V1446" s="11"/>
      <c r="W1446" s="2">
        <f t="shared" si="1405"/>
        <v>0</v>
      </c>
      <c r="X1446">
        <f t="shared" si="1406"/>
        <v>10</v>
      </c>
      <c r="Y1446">
        <f t="shared" si="1407"/>
        <v>0</v>
      </c>
      <c r="Z1446">
        <f t="shared" si="1408"/>
        <v>0</v>
      </c>
      <c r="AA1446" s="2">
        <f t="shared" si="1409"/>
        <v>60</v>
      </c>
      <c r="AB1446" s="2" t="str">
        <f t="shared" si="1410"/>
        <v>Under 1.5</v>
      </c>
      <c r="AC1446" s="6"/>
      <c r="AD1446" s="6" t="str">
        <f t="shared" si="1411"/>
        <v>Over 0.5</v>
      </c>
      <c r="AE1446" s="6" t="str">
        <f t="shared" si="1412"/>
        <v>?</v>
      </c>
      <c r="AF1446" s="6"/>
      <c r="AG1446">
        <f t="shared" si="1413"/>
        <v>3</v>
      </c>
      <c r="AH1446">
        <f t="shared" si="1414"/>
        <v>2</v>
      </c>
      <c r="AI1446">
        <f t="shared" si="1415"/>
        <v>0</v>
      </c>
      <c r="AJ1446">
        <f t="shared" si="1416"/>
        <v>0</v>
      </c>
      <c r="AK1446" s="2" t="str">
        <f t="shared" si="1417"/>
        <v>-</v>
      </c>
      <c r="AL1446" s="2" t="str">
        <f t="shared" si="1418"/>
        <v>-</v>
      </c>
    </row>
    <row r="1447" spans="2:38">
      <c r="B1447" t="s">
        <v>697</v>
      </c>
      <c r="C1447" s="10">
        <v>0.70833333333333337</v>
      </c>
      <c r="D1447" s="9" t="s">
        <v>1634</v>
      </c>
      <c r="E1447" s="2" t="s">
        <v>0</v>
      </c>
      <c r="F1447" s="8" t="s">
        <v>1583</v>
      </c>
      <c r="G1447" s="2">
        <v>45</v>
      </c>
      <c r="H1447" s="2">
        <v>45</v>
      </c>
      <c r="I1447" s="2">
        <v>10</v>
      </c>
      <c r="J1447" s="2">
        <v>1</v>
      </c>
      <c r="K1447" s="2">
        <v>2</v>
      </c>
      <c r="L1447" s="2">
        <v>35</v>
      </c>
      <c r="M1447" s="3" t="s">
        <v>13</v>
      </c>
      <c r="N1447" s="3" t="s">
        <v>13</v>
      </c>
      <c r="O1447" s="2">
        <v>45</v>
      </c>
      <c r="P1447" s="2" t="b">
        <v>0</v>
      </c>
      <c r="Q1447" s="2" t="s">
        <v>2</v>
      </c>
      <c r="R1447" s="2" t="s">
        <v>2</v>
      </c>
      <c r="S1447" s="44">
        <v>35</v>
      </c>
      <c r="T1447" s="44" t="s">
        <v>12</v>
      </c>
      <c r="U1447" s="20">
        <v>1.6</v>
      </c>
      <c r="V1447" s="11"/>
      <c r="W1447" s="2">
        <f t="shared" si="1405"/>
        <v>0</v>
      </c>
      <c r="X1447">
        <f t="shared" si="1406"/>
        <v>0</v>
      </c>
      <c r="Y1447">
        <f t="shared" si="1407"/>
        <v>0</v>
      </c>
      <c r="Z1447">
        <f t="shared" si="1408"/>
        <v>0</v>
      </c>
      <c r="AA1447" s="2">
        <f t="shared" si="1409"/>
        <v>50</v>
      </c>
      <c r="AB1447" s="2" t="str">
        <f t="shared" si="1410"/>
        <v>Over 0.5</v>
      </c>
      <c r="AC1447" s="6"/>
      <c r="AD1447" s="6" t="str">
        <f t="shared" si="1411"/>
        <v>Over 0.5</v>
      </c>
      <c r="AE1447" s="6" t="str">
        <f t="shared" si="1412"/>
        <v>?</v>
      </c>
      <c r="AF1447" s="6"/>
      <c r="AG1447">
        <f t="shared" si="1413"/>
        <v>0</v>
      </c>
      <c r="AH1447">
        <f t="shared" si="1414"/>
        <v>0</v>
      </c>
      <c r="AI1447">
        <f t="shared" si="1415"/>
        <v>0</v>
      </c>
      <c r="AJ1447">
        <f t="shared" si="1416"/>
        <v>0</v>
      </c>
      <c r="AK1447" s="2" t="str">
        <f t="shared" si="1417"/>
        <v>-</v>
      </c>
      <c r="AL1447" s="2" t="str">
        <f t="shared" si="1418"/>
        <v>-</v>
      </c>
    </row>
    <row r="1448" spans="2:38">
      <c r="B1448" t="s">
        <v>452</v>
      </c>
      <c r="C1448" s="10">
        <v>0.70833333333333337</v>
      </c>
      <c r="D1448" s="9" t="s">
        <v>1635</v>
      </c>
      <c r="E1448" s="2" t="s">
        <v>0</v>
      </c>
      <c r="F1448" s="8" t="s">
        <v>1184</v>
      </c>
      <c r="G1448" s="2">
        <v>35</v>
      </c>
      <c r="H1448" s="2">
        <v>53</v>
      </c>
      <c r="I1448" s="2">
        <v>12</v>
      </c>
      <c r="J1448" s="2" t="s">
        <v>1</v>
      </c>
      <c r="K1448" s="2">
        <v>1</v>
      </c>
      <c r="L1448" s="2">
        <v>23</v>
      </c>
      <c r="M1448" s="3" t="s">
        <v>13</v>
      </c>
      <c r="N1448" s="3" t="s">
        <v>13</v>
      </c>
      <c r="O1448" s="2" t="b">
        <v>1</v>
      </c>
      <c r="P1448" s="2" t="b">
        <v>1</v>
      </c>
      <c r="Q1448" s="2" t="s">
        <v>2</v>
      </c>
      <c r="R1448" s="2" t="s">
        <v>2</v>
      </c>
      <c r="S1448" s="44">
        <v>70</v>
      </c>
      <c r="T1448" s="44"/>
      <c r="U1448" s="20">
        <v>3.25</v>
      </c>
      <c r="V1448" s="11"/>
      <c r="W1448" s="2">
        <f t="shared" si="1405"/>
        <v>10</v>
      </c>
      <c r="X1448">
        <f t="shared" si="1406"/>
        <v>0</v>
      </c>
      <c r="Y1448">
        <f t="shared" si="1407"/>
        <v>10</v>
      </c>
      <c r="Z1448">
        <f t="shared" si="1408"/>
        <v>0</v>
      </c>
      <c r="AA1448" s="2">
        <f t="shared" si="1409"/>
        <v>70</v>
      </c>
      <c r="AB1448" s="2" t="str">
        <f t="shared" si="1410"/>
        <v>Under 1.5</v>
      </c>
      <c r="AC1448" s="6"/>
      <c r="AD1448" s="6" t="str">
        <f t="shared" si="1411"/>
        <v>Over 0.5</v>
      </c>
      <c r="AE1448" s="6" t="str">
        <f t="shared" si="1412"/>
        <v>?</v>
      </c>
      <c r="AF1448" s="6"/>
      <c r="AG1448">
        <f t="shared" si="1413"/>
        <v>6</v>
      </c>
      <c r="AH1448">
        <f t="shared" si="1414"/>
        <v>0</v>
      </c>
      <c r="AI1448">
        <f t="shared" si="1415"/>
        <v>2</v>
      </c>
      <c r="AJ1448">
        <f t="shared" si="1416"/>
        <v>0</v>
      </c>
      <c r="AK1448" s="2" t="str">
        <f t="shared" si="1417"/>
        <v>-</v>
      </c>
      <c r="AL1448" s="2" t="str">
        <f t="shared" si="1418"/>
        <v>-</v>
      </c>
    </row>
    <row r="1449" spans="2:38">
      <c r="B1449" t="s">
        <v>67</v>
      </c>
      <c r="C1449" s="10">
        <v>0.71875</v>
      </c>
      <c r="D1449" s="9" t="s">
        <v>673</v>
      </c>
      <c r="E1449" s="2" t="s">
        <v>0</v>
      </c>
      <c r="F1449" s="8" t="s">
        <v>1360</v>
      </c>
      <c r="G1449" s="2">
        <v>26</v>
      </c>
      <c r="H1449" s="2">
        <v>45</v>
      </c>
      <c r="I1449" s="2">
        <v>30</v>
      </c>
      <c r="J1449" s="2" t="s">
        <v>1</v>
      </c>
      <c r="K1449" s="2">
        <v>1</v>
      </c>
      <c r="L1449" s="2">
        <v>4</v>
      </c>
      <c r="M1449" s="3" t="s">
        <v>13</v>
      </c>
      <c r="N1449" s="3" t="s">
        <v>13</v>
      </c>
      <c r="O1449" s="2">
        <v>45</v>
      </c>
      <c r="P1449" s="2" t="b">
        <v>1</v>
      </c>
      <c r="Q1449" s="2" t="s">
        <v>2</v>
      </c>
      <c r="R1449" s="2" t="s">
        <v>2</v>
      </c>
      <c r="S1449" s="44">
        <v>34</v>
      </c>
      <c r="T1449" s="44" t="s">
        <v>12</v>
      </c>
      <c r="U1449" s="20">
        <v>1.7</v>
      </c>
      <c r="V1449" s="11"/>
      <c r="W1449" s="2">
        <f t="shared" si="1405"/>
        <v>0</v>
      </c>
      <c r="X1449">
        <f t="shared" si="1406"/>
        <v>10</v>
      </c>
      <c r="Y1449">
        <f t="shared" si="1407"/>
        <v>0</v>
      </c>
      <c r="Z1449">
        <f t="shared" si="1408"/>
        <v>0</v>
      </c>
      <c r="AA1449" s="2">
        <f t="shared" si="1409"/>
        <v>60</v>
      </c>
      <c r="AB1449" s="2" t="str">
        <f t="shared" si="1410"/>
        <v>Under 1.5</v>
      </c>
      <c r="AC1449" s="6"/>
      <c r="AD1449" s="6" t="str">
        <f t="shared" si="1411"/>
        <v>Over 0.5</v>
      </c>
      <c r="AE1449" s="6" t="str">
        <f t="shared" si="1412"/>
        <v>?</v>
      </c>
      <c r="AF1449" s="6"/>
      <c r="AG1449">
        <f t="shared" si="1413"/>
        <v>0</v>
      </c>
      <c r="AH1449">
        <f t="shared" si="1414"/>
        <v>2</v>
      </c>
      <c r="AI1449">
        <f t="shared" si="1415"/>
        <v>0</v>
      </c>
      <c r="AJ1449">
        <f t="shared" si="1416"/>
        <v>0</v>
      </c>
      <c r="AK1449" s="2" t="str">
        <f t="shared" si="1417"/>
        <v>-</v>
      </c>
      <c r="AL1449" s="2" t="str">
        <f t="shared" si="1418"/>
        <v>-</v>
      </c>
    </row>
    <row r="1450" spans="2:38">
      <c r="B1450" t="s">
        <v>54</v>
      </c>
      <c r="C1450" s="10">
        <v>0.72916666666666663</v>
      </c>
      <c r="D1450" s="9" t="s">
        <v>1128</v>
      </c>
      <c r="E1450" s="2" t="s">
        <v>0</v>
      </c>
      <c r="F1450" s="8" t="s">
        <v>1043</v>
      </c>
      <c r="G1450" s="2">
        <v>20</v>
      </c>
      <c r="H1450" s="2">
        <v>55</v>
      </c>
      <c r="I1450" s="2">
        <v>25</v>
      </c>
      <c r="J1450" s="2" t="s">
        <v>1</v>
      </c>
      <c r="K1450" s="2" t="s">
        <v>1</v>
      </c>
      <c r="L1450" s="2">
        <v>5</v>
      </c>
      <c r="M1450" s="3" t="s">
        <v>13</v>
      </c>
      <c r="N1450" s="3" t="s">
        <v>13</v>
      </c>
      <c r="O1450" s="2" t="b">
        <v>1</v>
      </c>
      <c r="P1450" s="2" t="b">
        <v>1</v>
      </c>
      <c r="Q1450" s="2" t="b">
        <v>1</v>
      </c>
      <c r="R1450" s="2" t="s">
        <v>2</v>
      </c>
      <c r="S1450" s="44">
        <v>67</v>
      </c>
      <c r="T1450" s="44" t="s">
        <v>11</v>
      </c>
      <c r="U1450" s="20">
        <v>1.6</v>
      </c>
      <c r="V1450" s="11"/>
      <c r="W1450" s="2">
        <f t="shared" si="1405"/>
        <v>10</v>
      </c>
      <c r="X1450">
        <f t="shared" si="1406"/>
        <v>10</v>
      </c>
      <c r="Y1450">
        <f t="shared" si="1407"/>
        <v>10</v>
      </c>
      <c r="Z1450">
        <f t="shared" si="1408"/>
        <v>5</v>
      </c>
      <c r="AA1450" s="2">
        <f t="shared" si="1409"/>
        <v>85</v>
      </c>
      <c r="AB1450" s="2" t="str">
        <f t="shared" si="1410"/>
        <v>Under 1.5</v>
      </c>
      <c r="AC1450" s="6"/>
      <c r="AD1450" s="6" t="str">
        <f t="shared" si="1411"/>
        <v>Over 0.5</v>
      </c>
      <c r="AE1450" s="6" t="str">
        <f t="shared" si="1412"/>
        <v>?</v>
      </c>
      <c r="AF1450" s="6"/>
      <c r="AG1450">
        <f t="shared" si="1413"/>
        <v>6</v>
      </c>
      <c r="AH1450">
        <f t="shared" si="1414"/>
        <v>2</v>
      </c>
      <c r="AI1450">
        <f t="shared" si="1415"/>
        <v>2</v>
      </c>
      <c r="AJ1450">
        <f t="shared" si="1416"/>
        <v>10</v>
      </c>
      <c r="AK1450" s="2" t="str">
        <f t="shared" si="1417"/>
        <v>A1</v>
      </c>
      <c r="AL1450" s="2" t="str">
        <f t="shared" si="1418"/>
        <v>Pick</v>
      </c>
    </row>
    <row r="1451" spans="2:38">
      <c r="B1451" t="s">
        <v>54</v>
      </c>
      <c r="C1451" s="10">
        <v>0.72916666666666663</v>
      </c>
      <c r="D1451" s="9" t="s">
        <v>1091</v>
      </c>
      <c r="E1451" s="2" t="s">
        <v>0</v>
      </c>
      <c r="F1451" s="8" t="s">
        <v>1412</v>
      </c>
      <c r="G1451" s="2">
        <v>20</v>
      </c>
      <c r="H1451" s="2">
        <v>70</v>
      </c>
      <c r="I1451" s="2">
        <v>10</v>
      </c>
      <c r="J1451" s="2" t="s">
        <v>1</v>
      </c>
      <c r="K1451" s="2" t="s">
        <v>1</v>
      </c>
      <c r="L1451" s="2">
        <v>10</v>
      </c>
      <c r="M1451" s="3" t="s">
        <v>13</v>
      </c>
      <c r="N1451" s="3" t="s">
        <v>13</v>
      </c>
      <c r="O1451" s="2" t="b">
        <v>1</v>
      </c>
      <c r="P1451" s="2" t="b">
        <v>1</v>
      </c>
      <c r="Q1451" s="2" t="b">
        <v>1</v>
      </c>
      <c r="R1451" s="2" t="s">
        <v>2</v>
      </c>
      <c r="S1451" s="44">
        <v>63</v>
      </c>
      <c r="T1451" s="44" t="s">
        <v>10</v>
      </c>
      <c r="U1451" s="20">
        <v>1.55</v>
      </c>
      <c r="V1451" s="11"/>
      <c r="W1451" s="2">
        <f t="shared" si="1405"/>
        <v>10</v>
      </c>
      <c r="X1451">
        <f t="shared" si="1406"/>
        <v>5</v>
      </c>
      <c r="Y1451">
        <f t="shared" si="1407"/>
        <v>10</v>
      </c>
      <c r="Z1451">
        <f t="shared" si="1408"/>
        <v>10</v>
      </c>
      <c r="AA1451" s="2">
        <f t="shared" si="1409"/>
        <v>85</v>
      </c>
      <c r="AB1451" s="2" t="str">
        <f t="shared" si="1410"/>
        <v>Under 1.5</v>
      </c>
      <c r="AC1451" s="6"/>
      <c r="AD1451" s="6" t="str">
        <f t="shared" si="1411"/>
        <v>Over 0.5</v>
      </c>
      <c r="AE1451" s="6" t="str">
        <f t="shared" si="1412"/>
        <v>?</v>
      </c>
      <c r="AF1451" s="6"/>
      <c r="AG1451">
        <f t="shared" si="1413"/>
        <v>6</v>
      </c>
      <c r="AH1451">
        <f t="shared" si="1414"/>
        <v>0</v>
      </c>
      <c r="AI1451">
        <f t="shared" si="1415"/>
        <v>2</v>
      </c>
      <c r="AJ1451">
        <f t="shared" si="1416"/>
        <v>0</v>
      </c>
      <c r="AK1451" s="2" t="str">
        <f t="shared" si="1417"/>
        <v>-</v>
      </c>
      <c r="AL1451" s="2" t="str">
        <f t="shared" si="1418"/>
        <v>Pick</v>
      </c>
    </row>
    <row r="1452" spans="2:38">
      <c r="B1452" t="s">
        <v>334</v>
      </c>
      <c r="C1452" s="10">
        <v>0.75</v>
      </c>
      <c r="D1452" s="9" t="s">
        <v>356</v>
      </c>
      <c r="E1452" s="2" t="s">
        <v>0</v>
      </c>
      <c r="F1452" s="8" t="s">
        <v>1181</v>
      </c>
      <c r="G1452" s="2">
        <v>23</v>
      </c>
      <c r="H1452" s="2">
        <v>54</v>
      </c>
      <c r="I1452" s="2">
        <v>22</v>
      </c>
      <c r="J1452" s="2" t="s">
        <v>1</v>
      </c>
      <c r="K1452" s="2" t="s">
        <v>1</v>
      </c>
      <c r="L1452" s="2">
        <v>1</v>
      </c>
      <c r="M1452" s="3" t="s">
        <v>13</v>
      </c>
      <c r="N1452" s="3" t="s">
        <v>13</v>
      </c>
      <c r="O1452" s="2" t="b">
        <v>1</v>
      </c>
      <c r="P1452" s="2" t="b">
        <v>1</v>
      </c>
      <c r="Q1452" s="2" t="b">
        <v>1</v>
      </c>
      <c r="R1452" s="2" t="s">
        <v>2</v>
      </c>
      <c r="S1452" s="44">
        <v>71</v>
      </c>
      <c r="T1452" s="44" t="s">
        <v>11</v>
      </c>
      <c r="U1452" s="20">
        <v>1.8</v>
      </c>
      <c r="V1452" s="11"/>
      <c r="W1452" s="2">
        <f t="shared" si="1405"/>
        <v>10</v>
      </c>
      <c r="X1452">
        <f t="shared" si="1406"/>
        <v>10</v>
      </c>
      <c r="Y1452">
        <f t="shared" si="1407"/>
        <v>10</v>
      </c>
      <c r="Z1452">
        <f t="shared" si="1408"/>
        <v>5</v>
      </c>
      <c r="AA1452" s="2">
        <f t="shared" si="1409"/>
        <v>85</v>
      </c>
      <c r="AB1452" s="2" t="str">
        <f t="shared" si="1410"/>
        <v>Under 1.5</v>
      </c>
      <c r="AC1452" s="6"/>
      <c r="AD1452" s="6" t="str">
        <f t="shared" si="1411"/>
        <v>Over 0.5</v>
      </c>
      <c r="AE1452" s="6" t="str">
        <f t="shared" si="1412"/>
        <v>?</v>
      </c>
      <c r="AF1452" s="6"/>
      <c r="AG1452">
        <f t="shared" si="1413"/>
        <v>6</v>
      </c>
      <c r="AH1452">
        <f t="shared" si="1414"/>
        <v>2</v>
      </c>
      <c r="AI1452">
        <f t="shared" si="1415"/>
        <v>2</v>
      </c>
      <c r="AJ1452">
        <f t="shared" si="1416"/>
        <v>10</v>
      </c>
      <c r="AK1452" s="2" t="str">
        <f t="shared" si="1417"/>
        <v>A1</v>
      </c>
      <c r="AL1452" s="2" t="str">
        <f t="shared" si="1418"/>
        <v>-</v>
      </c>
    </row>
    <row r="1453" spans="2:38">
      <c r="B1453" t="s">
        <v>258</v>
      </c>
      <c r="C1453" s="10">
        <v>0.75</v>
      </c>
      <c r="D1453" s="9" t="s">
        <v>273</v>
      </c>
      <c r="E1453" s="2" t="s">
        <v>0</v>
      </c>
      <c r="F1453" s="8" t="s">
        <v>292</v>
      </c>
      <c r="G1453" s="2">
        <v>28</v>
      </c>
      <c r="H1453" s="2">
        <v>46</v>
      </c>
      <c r="I1453" s="2">
        <v>26</v>
      </c>
      <c r="J1453" s="2" t="s">
        <v>1</v>
      </c>
      <c r="K1453" s="2">
        <v>1</v>
      </c>
      <c r="L1453" s="2">
        <v>2</v>
      </c>
      <c r="M1453" s="3" t="s">
        <v>13</v>
      </c>
      <c r="N1453" s="3" t="s">
        <v>13</v>
      </c>
      <c r="O1453" s="2">
        <v>46</v>
      </c>
      <c r="P1453" s="2" t="b">
        <v>1</v>
      </c>
      <c r="Q1453" s="2" t="s">
        <v>2</v>
      </c>
      <c r="R1453" s="2" t="s">
        <v>2</v>
      </c>
      <c r="S1453" s="44">
        <v>60</v>
      </c>
      <c r="T1453" s="44" t="s">
        <v>11</v>
      </c>
      <c r="U1453" s="20">
        <v>1.6</v>
      </c>
      <c r="V1453" s="11"/>
      <c r="W1453" s="2">
        <f t="shared" si="1405"/>
        <v>0</v>
      </c>
      <c r="X1453">
        <f t="shared" si="1406"/>
        <v>10</v>
      </c>
      <c r="Y1453">
        <f t="shared" si="1407"/>
        <v>5</v>
      </c>
      <c r="Z1453">
        <f t="shared" si="1408"/>
        <v>5</v>
      </c>
      <c r="AA1453" s="2">
        <f t="shared" si="1409"/>
        <v>70</v>
      </c>
      <c r="AB1453" s="2" t="str">
        <f t="shared" si="1410"/>
        <v>Under 1.5</v>
      </c>
      <c r="AC1453" s="6"/>
      <c r="AD1453" s="6" t="str">
        <f t="shared" si="1411"/>
        <v>Over 0.5</v>
      </c>
      <c r="AE1453" s="6" t="str">
        <f t="shared" si="1412"/>
        <v>?</v>
      </c>
      <c r="AF1453" s="6"/>
      <c r="AG1453">
        <f t="shared" si="1413"/>
        <v>0</v>
      </c>
      <c r="AH1453">
        <f t="shared" si="1414"/>
        <v>2</v>
      </c>
      <c r="AI1453">
        <f t="shared" si="1415"/>
        <v>2</v>
      </c>
      <c r="AJ1453">
        <f t="shared" si="1416"/>
        <v>4</v>
      </c>
      <c r="AK1453" s="2" t="str">
        <f t="shared" si="1417"/>
        <v>-</v>
      </c>
      <c r="AL1453" s="2" t="str">
        <f t="shared" si="1418"/>
        <v>-</v>
      </c>
    </row>
    <row r="1454" spans="2:38">
      <c r="B1454" t="s">
        <v>103</v>
      </c>
      <c r="C1454" s="10">
        <v>0.75</v>
      </c>
      <c r="D1454" s="9" t="s">
        <v>440</v>
      </c>
      <c r="E1454" s="2" t="s">
        <v>0</v>
      </c>
      <c r="F1454" s="8" t="s">
        <v>1172</v>
      </c>
      <c r="G1454" s="2">
        <v>18</v>
      </c>
      <c r="H1454" s="2">
        <v>50</v>
      </c>
      <c r="I1454" s="2">
        <v>32</v>
      </c>
      <c r="J1454" s="2" t="s">
        <v>1</v>
      </c>
      <c r="K1454" s="2">
        <v>1</v>
      </c>
      <c r="L1454" s="2">
        <v>14</v>
      </c>
      <c r="M1454" s="3" t="s">
        <v>13</v>
      </c>
      <c r="N1454" s="3" t="s">
        <v>13</v>
      </c>
      <c r="O1454" s="2">
        <v>50</v>
      </c>
      <c r="P1454" s="2" t="b">
        <v>1</v>
      </c>
      <c r="Q1454" s="2" t="s">
        <v>2</v>
      </c>
      <c r="R1454" s="2" t="s">
        <v>2</v>
      </c>
      <c r="S1454" s="44">
        <v>42</v>
      </c>
      <c r="T1454" s="44" t="s">
        <v>12</v>
      </c>
      <c r="U1454" s="20">
        <v>1.95</v>
      </c>
      <c r="V1454" s="11"/>
      <c r="W1454" s="2">
        <f t="shared" si="1405"/>
        <v>0</v>
      </c>
      <c r="X1454">
        <f t="shared" si="1406"/>
        <v>5</v>
      </c>
      <c r="Y1454">
        <f t="shared" si="1407"/>
        <v>0</v>
      </c>
      <c r="Z1454">
        <f t="shared" si="1408"/>
        <v>0</v>
      </c>
      <c r="AA1454" s="2">
        <f t="shared" si="1409"/>
        <v>55</v>
      </c>
      <c r="AB1454" s="2" t="str">
        <f t="shared" si="1410"/>
        <v>Over 0.5</v>
      </c>
      <c r="AC1454" s="6"/>
      <c r="AD1454" s="6" t="str">
        <f t="shared" si="1411"/>
        <v>Over 0.5</v>
      </c>
      <c r="AE1454" s="6" t="str">
        <f t="shared" si="1412"/>
        <v>?</v>
      </c>
      <c r="AF1454" s="6"/>
      <c r="AG1454">
        <f t="shared" si="1413"/>
        <v>3</v>
      </c>
      <c r="AH1454">
        <f t="shared" si="1414"/>
        <v>0</v>
      </c>
      <c r="AI1454">
        <f t="shared" si="1415"/>
        <v>0</v>
      </c>
      <c r="AJ1454">
        <f t="shared" si="1416"/>
        <v>0</v>
      </c>
      <c r="AK1454" s="2" t="str">
        <f t="shared" si="1417"/>
        <v>-</v>
      </c>
      <c r="AL1454" s="2" t="str">
        <f t="shared" si="1418"/>
        <v>-</v>
      </c>
    </row>
    <row r="1455" spans="2:38">
      <c r="B1455" t="s">
        <v>330</v>
      </c>
      <c r="C1455" s="10">
        <v>0.75</v>
      </c>
      <c r="D1455" s="9" t="s">
        <v>1636</v>
      </c>
      <c r="E1455" s="2" t="s">
        <v>0</v>
      </c>
      <c r="F1455" s="8" t="s">
        <v>1362</v>
      </c>
      <c r="G1455" s="2">
        <v>20</v>
      </c>
      <c r="H1455" s="2">
        <v>49</v>
      </c>
      <c r="I1455" s="2">
        <v>30</v>
      </c>
      <c r="J1455" s="2" t="s">
        <v>1</v>
      </c>
      <c r="K1455" s="2">
        <v>2</v>
      </c>
      <c r="L1455" s="2">
        <v>10</v>
      </c>
      <c r="M1455" s="3" t="s">
        <v>13</v>
      </c>
      <c r="N1455" s="3" t="s">
        <v>13</v>
      </c>
      <c r="O1455" s="2">
        <v>49</v>
      </c>
      <c r="P1455" s="2" t="b">
        <v>1</v>
      </c>
      <c r="Q1455" s="2" t="s">
        <v>2</v>
      </c>
      <c r="R1455" s="2" t="s">
        <v>2</v>
      </c>
      <c r="S1455" s="44">
        <v>56</v>
      </c>
      <c r="T1455" s="44"/>
      <c r="U1455" s="20">
        <v>1.8</v>
      </c>
      <c r="V1455" s="11"/>
      <c r="W1455" s="2">
        <f t="shared" si="1405"/>
        <v>0</v>
      </c>
      <c r="X1455">
        <f t="shared" si="1406"/>
        <v>5</v>
      </c>
      <c r="Y1455">
        <f t="shared" si="1407"/>
        <v>5</v>
      </c>
      <c r="Z1455">
        <f t="shared" si="1408"/>
        <v>0</v>
      </c>
      <c r="AA1455" s="2">
        <f t="shared" si="1409"/>
        <v>60</v>
      </c>
      <c r="AB1455" s="2" t="str">
        <f t="shared" si="1410"/>
        <v>Under 1.5</v>
      </c>
      <c r="AC1455" s="6"/>
      <c r="AD1455" s="6" t="str">
        <f t="shared" si="1411"/>
        <v>Over 0.5</v>
      </c>
      <c r="AE1455" s="6" t="str">
        <f t="shared" si="1412"/>
        <v>?</v>
      </c>
      <c r="AF1455" s="6"/>
      <c r="AG1455">
        <f t="shared" si="1413"/>
        <v>2</v>
      </c>
      <c r="AH1455">
        <f t="shared" si="1414"/>
        <v>0</v>
      </c>
      <c r="AI1455">
        <f t="shared" si="1415"/>
        <v>2</v>
      </c>
      <c r="AJ1455">
        <f t="shared" si="1416"/>
        <v>0</v>
      </c>
      <c r="AK1455" s="2" t="str">
        <f t="shared" si="1417"/>
        <v>-</v>
      </c>
      <c r="AL1455" s="2" t="str">
        <f t="shared" si="1418"/>
        <v>-</v>
      </c>
    </row>
    <row r="1456" spans="2:38">
      <c r="B1456" t="s">
        <v>27</v>
      </c>
      <c r="C1456" s="10">
        <v>0.77430555555555547</v>
      </c>
      <c r="D1456" s="9" t="s">
        <v>1637</v>
      </c>
      <c r="E1456" s="2" t="s">
        <v>0</v>
      </c>
      <c r="F1456" s="8" t="s">
        <v>381</v>
      </c>
      <c r="G1456" s="2">
        <v>27</v>
      </c>
      <c r="H1456" s="2">
        <v>53</v>
      </c>
      <c r="I1456" s="2">
        <v>20</v>
      </c>
      <c r="J1456" s="2" t="s">
        <v>1</v>
      </c>
      <c r="K1456" s="2">
        <v>1</v>
      </c>
      <c r="L1456" s="2">
        <v>7</v>
      </c>
      <c r="M1456" s="3" t="s">
        <v>13</v>
      </c>
      <c r="N1456" s="3" t="s">
        <v>13</v>
      </c>
      <c r="O1456" s="2" t="b">
        <v>1</v>
      </c>
      <c r="P1456" s="2" t="b">
        <v>1</v>
      </c>
      <c r="Q1456" s="2" t="s">
        <v>2</v>
      </c>
      <c r="R1456" s="2" t="s">
        <v>2</v>
      </c>
      <c r="S1456" s="44">
        <v>45</v>
      </c>
      <c r="T1456" s="44" t="s">
        <v>11</v>
      </c>
      <c r="U1456" s="20">
        <v>1.4</v>
      </c>
      <c r="V1456" s="11"/>
      <c r="W1456" s="2">
        <f t="shared" si="1405"/>
        <v>10</v>
      </c>
      <c r="X1456">
        <f t="shared" si="1406"/>
        <v>10</v>
      </c>
      <c r="Y1456">
        <f t="shared" si="1407"/>
        <v>0</v>
      </c>
      <c r="Z1456">
        <f t="shared" si="1408"/>
        <v>5</v>
      </c>
      <c r="AA1456" s="2">
        <f t="shared" si="1409"/>
        <v>75</v>
      </c>
      <c r="AB1456" s="2" t="str">
        <f t="shared" si="1410"/>
        <v>Under 1.5</v>
      </c>
      <c r="AC1456" s="6"/>
      <c r="AD1456" s="6" t="str">
        <f t="shared" si="1411"/>
        <v>Over 0.5</v>
      </c>
      <c r="AE1456" s="6" t="str">
        <f t="shared" si="1412"/>
        <v>?</v>
      </c>
      <c r="AF1456" s="6"/>
      <c r="AG1456">
        <f t="shared" si="1413"/>
        <v>6</v>
      </c>
      <c r="AH1456">
        <f t="shared" si="1414"/>
        <v>2</v>
      </c>
      <c r="AI1456">
        <f t="shared" si="1415"/>
        <v>0</v>
      </c>
      <c r="AJ1456">
        <f t="shared" si="1416"/>
        <v>0</v>
      </c>
      <c r="AK1456" s="2" t="str">
        <f t="shared" si="1417"/>
        <v>-</v>
      </c>
      <c r="AL1456" s="2" t="str">
        <f t="shared" si="1418"/>
        <v>-</v>
      </c>
    </row>
    <row r="1457" spans="2:38">
      <c r="B1457" t="s">
        <v>27</v>
      </c>
      <c r="C1457" s="10">
        <v>0.77430555555555547</v>
      </c>
      <c r="D1457" s="9" t="s">
        <v>110</v>
      </c>
      <c r="E1457" s="2" t="s">
        <v>0</v>
      </c>
      <c r="F1457" s="8" t="s">
        <v>1140</v>
      </c>
      <c r="G1457" s="2">
        <v>24</v>
      </c>
      <c r="H1457" s="2">
        <v>67</v>
      </c>
      <c r="I1457" s="2">
        <v>9</v>
      </c>
      <c r="J1457" s="2" t="s">
        <v>1</v>
      </c>
      <c r="K1457" s="2" t="s">
        <v>1</v>
      </c>
      <c r="L1457" s="2">
        <v>15</v>
      </c>
      <c r="M1457" s="3" t="s">
        <v>13</v>
      </c>
      <c r="N1457" s="3" t="s">
        <v>13</v>
      </c>
      <c r="O1457" s="2" t="b">
        <v>1</v>
      </c>
      <c r="P1457" s="2" t="b">
        <v>1</v>
      </c>
      <c r="Q1457" s="2" t="b">
        <v>1</v>
      </c>
      <c r="R1457" s="2" t="s">
        <v>2</v>
      </c>
      <c r="S1457" s="44">
        <v>64</v>
      </c>
      <c r="T1457" s="44" t="s">
        <v>10</v>
      </c>
      <c r="U1457" s="20">
        <v>1.5</v>
      </c>
      <c r="V1457" s="11"/>
      <c r="W1457" s="2">
        <f t="shared" si="1405"/>
        <v>10</v>
      </c>
      <c r="X1457">
        <f t="shared" si="1406"/>
        <v>5</v>
      </c>
      <c r="Y1457">
        <f t="shared" si="1407"/>
        <v>10</v>
      </c>
      <c r="Z1457">
        <f t="shared" si="1408"/>
        <v>10</v>
      </c>
      <c r="AA1457" s="2">
        <f t="shared" si="1409"/>
        <v>85</v>
      </c>
      <c r="AB1457" s="2" t="str">
        <f t="shared" si="1410"/>
        <v>Under 1.5</v>
      </c>
      <c r="AC1457" s="6"/>
      <c r="AD1457" s="6" t="str">
        <f t="shared" si="1411"/>
        <v>Over 0.5</v>
      </c>
      <c r="AE1457" s="6" t="str">
        <f t="shared" si="1412"/>
        <v>?</v>
      </c>
      <c r="AF1457" s="6"/>
      <c r="AG1457">
        <f t="shared" si="1413"/>
        <v>6</v>
      </c>
      <c r="AH1457">
        <f t="shared" si="1414"/>
        <v>0</v>
      </c>
      <c r="AI1457">
        <f t="shared" si="1415"/>
        <v>2</v>
      </c>
      <c r="AJ1457">
        <f t="shared" si="1416"/>
        <v>0</v>
      </c>
      <c r="AK1457" s="2" t="str">
        <f t="shared" si="1417"/>
        <v>-</v>
      </c>
      <c r="AL1457" s="2" t="str">
        <f t="shared" si="1418"/>
        <v>-</v>
      </c>
    </row>
    <row r="1458" spans="2:38">
      <c r="B1458" t="s">
        <v>209</v>
      </c>
      <c r="C1458" s="10">
        <v>0.79166666666666663</v>
      </c>
      <c r="D1458" s="9" t="s">
        <v>446</v>
      </c>
      <c r="E1458" s="2" t="s">
        <v>0</v>
      </c>
      <c r="F1458" s="8" t="s">
        <v>998</v>
      </c>
      <c r="G1458" s="2">
        <v>22</v>
      </c>
      <c r="H1458" s="2">
        <v>51</v>
      </c>
      <c r="I1458" s="2">
        <v>27</v>
      </c>
      <c r="J1458" s="2" t="s">
        <v>1</v>
      </c>
      <c r="K1458" s="2">
        <v>2</v>
      </c>
      <c r="L1458" s="2">
        <v>5</v>
      </c>
      <c r="M1458" s="3" t="s">
        <v>13</v>
      </c>
      <c r="N1458" s="3" t="s">
        <v>13</v>
      </c>
      <c r="O1458" s="2">
        <v>51</v>
      </c>
      <c r="P1458" s="2" t="b">
        <v>1</v>
      </c>
      <c r="Q1458" s="2" t="s">
        <v>2</v>
      </c>
      <c r="R1458" s="2" t="s">
        <v>2</v>
      </c>
      <c r="S1458" s="44">
        <v>49</v>
      </c>
      <c r="T1458" s="44" t="s">
        <v>12</v>
      </c>
      <c r="U1458" s="20">
        <v>1.85</v>
      </c>
      <c r="V1458" s="11"/>
      <c r="W1458" s="2">
        <f t="shared" ref="W1458:W1495" si="1419">IF(H1458&gt;52,10,0)</f>
        <v>0</v>
      </c>
      <c r="X1458">
        <f t="shared" ref="X1458:X1495" si="1420">IF(L1458&gt;15,0,IF(L1458&lt;8,10,5))</f>
        <v>10</v>
      </c>
      <c r="Y1458">
        <f t="shared" ref="Y1458:Y1495" si="1421">IF(S1458&gt;60,10,IF(S1458&lt;49,0,5))</f>
        <v>5</v>
      </c>
      <c r="Z1458">
        <f t="shared" ref="Z1458:Z1495" si="1422">IF(T1458="Y",10,IF(T1458="C",5,0))</f>
        <v>0</v>
      </c>
      <c r="AA1458" s="2">
        <f t="shared" ref="AA1458:AA1495" si="1423">SUM(W1458:Z1458)+50</f>
        <v>65</v>
      </c>
      <c r="AB1458" s="2" t="str">
        <f t="shared" ref="AB1458:AB1495" si="1424">IF(AA1458&lt;56,"Over 0.5","Under 1.5")</f>
        <v>Under 1.5</v>
      </c>
      <c r="AC1458" s="6"/>
      <c r="AD1458" s="6" t="str">
        <f t="shared" ref="AD1458:AD1495" si="1425">IF(M1458="1-0","Under 1.5",IF(M1458="0-0","Under 1.5",IF(M1458="0-1","Under 1.5","Over 0.5")))</f>
        <v>Over 0.5</v>
      </c>
      <c r="AE1458" s="6" t="str">
        <f t="shared" ref="AE1458:AE1495" si="1426">IF(M1458="?",M1458,IF(AB1458=AD1458,"WON",IF(M1458="0-1","WON",IF(M1458="1-0","WON","LOST"))))</f>
        <v>?</v>
      </c>
      <c r="AF1458" s="6"/>
      <c r="AG1458">
        <f t="shared" ref="AG1458:AG1495" si="1427">IF(H1458&gt;52,6,IF(H1458=52,5,IF(H1458=51,4,IF(H1458=50,3,IF(H1458=49,2,IF(H1458=48,1,0))))))</f>
        <v>4</v>
      </c>
      <c r="AH1458">
        <f t="shared" ref="AH1458:AH1495" si="1428">IF(L1458&lt;8,2,0)</f>
        <v>2</v>
      </c>
      <c r="AI1458">
        <f t="shared" ref="AI1458:AI1495" si="1429">IF(S1458&gt;49,2,0)</f>
        <v>0</v>
      </c>
      <c r="AJ1458">
        <f t="shared" ref="AJ1458:AJ1495" si="1430">IF(SUM(AH1458:AI1458)=4,SUM(AG1458:AI1458),0)</f>
        <v>0</v>
      </c>
      <c r="AK1458" s="2" t="str">
        <f t="shared" ref="AK1458:AK1495" si="1431">IF(AJ1458=10,"A1",IF(AJ1458=9,"A2",IF(AJ1458=8,"A3",IF(AJ1458=7,"A4",IF(AJ1458=6,"A5","-")))))</f>
        <v>-</v>
      </c>
      <c r="AL1458" s="2" t="str">
        <f t="shared" ref="AL1458:AL1495" si="1432">IF(AND(L1458&lt;11,U1458&lt;1.75,AA1458&gt;65,OR((AND(S1458&gt;49,S1458&lt;61,T1458="Y")),(AND(S1458&lt;48,T1458="Y")),(AND(S1458&gt;60,T1458="N")),(AND(S1458&gt;60,T1458="Y")),(AND(S1458&gt;60,T1458="C")))),"Pick","-")</f>
        <v>-</v>
      </c>
    </row>
    <row r="1459" spans="2:38">
      <c r="B1459" t="s">
        <v>60</v>
      </c>
      <c r="C1459" s="10">
        <v>0.79166666666666663</v>
      </c>
      <c r="D1459" s="9" t="s">
        <v>1638</v>
      </c>
      <c r="E1459" s="2" t="s">
        <v>0</v>
      </c>
      <c r="F1459" s="8" t="s">
        <v>799</v>
      </c>
      <c r="G1459" s="2">
        <v>40</v>
      </c>
      <c r="H1459" s="2">
        <v>43</v>
      </c>
      <c r="I1459" s="2">
        <v>17</v>
      </c>
      <c r="J1459" s="2" t="s">
        <v>1</v>
      </c>
      <c r="K1459" s="2">
        <v>1</v>
      </c>
      <c r="L1459" s="2">
        <v>23</v>
      </c>
      <c r="M1459" s="3" t="s">
        <v>13</v>
      </c>
      <c r="N1459" s="3" t="s">
        <v>13</v>
      </c>
      <c r="O1459" s="2">
        <v>43</v>
      </c>
      <c r="P1459" s="2" t="b">
        <v>1</v>
      </c>
      <c r="Q1459" s="2" t="s">
        <v>2</v>
      </c>
      <c r="R1459" s="2" t="s">
        <v>2</v>
      </c>
      <c r="S1459" s="44">
        <v>47</v>
      </c>
      <c r="T1459" s="44" t="s">
        <v>12</v>
      </c>
      <c r="U1459" s="20">
        <v>2.15</v>
      </c>
      <c r="V1459" s="11"/>
      <c r="W1459" s="2">
        <f t="shared" si="1419"/>
        <v>0</v>
      </c>
      <c r="X1459">
        <f t="shared" si="1420"/>
        <v>0</v>
      </c>
      <c r="Y1459">
        <f t="shared" si="1421"/>
        <v>0</v>
      </c>
      <c r="Z1459">
        <f t="shared" si="1422"/>
        <v>0</v>
      </c>
      <c r="AA1459" s="2">
        <f t="shared" si="1423"/>
        <v>50</v>
      </c>
      <c r="AB1459" s="2" t="str">
        <f t="shared" si="1424"/>
        <v>Over 0.5</v>
      </c>
      <c r="AC1459" s="6"/>
      <c r="AD1459" s="6" t="str">
        <f t="shared" si="1425"/>
        <v>Over 0.5</v>
      </c>
      <c r="AE1459" s="6" t="str">
        <f t="shared" si="1426"/>
        <v>?</v>
      </c>
      <c r="AF1459" s="6"/>
      <c r="AG1459">
        <f t="shared" si="1427"/>
        <v>0</v>
      </c>
      <c r="AH1459">
        <f t="shared" si="1428"/>
        <v>0</v>
      </c>
      <c r="AI1459">
        <f t="shared" si="1429"/>
        <v>0</v>
      </c>
      <c r="AJ1459">
        <f t="shared" si="1430"/>
        <v>0</v>
      </c>
      <c r="AK1459" s="2" t="str">
        <f t="shared" si="1431"/>
        <v>-</v>
      </c>
      <c r="AL1459" s="2" t="str">
        <f t="shared" si="1432"/>
        <v>-</v>
      </c>
    </row>
    <row r="1460" spans="2:38">
      <c r="B1460" t="s">
        <v>66</v>
      </c>
      <c r="C1460" s="10">
        <v>0.8125</v>
      </c>
      <c r="D1460" s="9" t="s">
        <v>419</v>
      </c>
      <c r="E1460" s="2" t="s">
        <v>0</v>
      </c>
      <c r="F1460" s="8" t="s">
        <v>1351</v>
      </c>
      <c r="G1460" s="2">
        <v>21</v>
      </c>
      <c r="H1460" s="2">
        <v>43</v>
      </c>
      <c r="I1460" s="2">
        <v>36</v>
      </c>
      <c r="J1460" s="2" t="s">
        <v>1</v>
      </c>
      <c r="K1460" s="2">
        <v>2</v>
      </c>
      <c r="L1460" s="2">
        <v>15</v>
      </c>
      <c r="M1460" s="3" t="s">
        <v>13</v>
      </c>
      <c r="N1460" s="3" t="s">
        <v>13</v>
      </c>
      <c r="O1460" s="2">
        <v>43</v>
      </c>
      <c r="P1460" s="2" t="b">
        <v>1</v>
      </c>
      <c r="Q1460" s="2" t="s">
        <v>2</v>
      </c>
      <c r="R1460" s="2" t="s">
        <v>2</v>
      </c>
      <c r="S1460" s="44">
        <v>47</v>
      </c>
      <c r="T1460" s="44" t="s">
        <v>10</v>
      </c>
      <c r="U1460" s="20">
        <v>1.6</v>
      </c>
      <c r="V1460" s="11"/>
      <c r="W1460" s="2">
        <f t="shared" si="1419"/>
        <v>0</v>
      </c>
      <c r="X1460">
        <f t="shared" si="1420"/>
        <v>5</v>
      </c>
      <c r="Y1460">
        <f t="shared" si="1421"/>
        <v>0</v>
      </c>
      <c r="Z1460">
        <f t="shared" si="1422"/>
        <v>10</v>
      </c>
      <c r="AA1460" s="2">
        <f t="shared" si="1423"/>
        <v>65</v>
      </c>
      <c r="AB1460" s="2" t="str">
        <f t="shared" si="1424"/>
        <v>Under 1.5</v>
      </c>
      <c r="AC1460" s="6"/>
      <c r="AD1460" s="6" t="str">
        <f t="shared" si="1425"/>
        <v>Over 0.5</v>
      </c>
      <c r="AE1460" s="6" t="str">
        <f t="shared" si="1426"/>
        <v>?</v>
      </c>
      <c r="AF1460" s="6"/>
      <c r="AG1460">
        <f t="shared" si="1427"/>
        <v>0</v>
      </c>
      <c r="AH1460">
        <f t="shared" si="1428"/>
        <v>0</v>
      </c>
      <c r="AI1460">
        <f t="shared" si="1429"/>
        <v>0</v>
      </c>
      <c r="AJ1460">
        <f t="shared" si="1430"/>
        <v>0</v>
      </c>
      <c r="AK1460" s="2" t="str">
        <f t="shared" si="1431"/>
        <v>-</v>
      </c>
      <c r="AL1460" s="2" t="str">
        <f t="shared" si="1432"/>
        <v>-</v>
      </c>
    </row>
    <row r="1461" spans="2:38">
      <c r="B1461" t="s">
        <v>27</v>
      </c>
      <c r="C1461" s="10">
        <v>0.8125</v>
      </c>
      <c r="D1461" s="9" t="s">
        <v>1142</v>
      </c>
      <c r="E1461" s="2" t="s">
        <v>0</v>
      </c>
      <c r="F1461" s="8" t="s">
        <v>1639</v>
      </c>
      <c r="G1461" s="2">
        <v>22</v>
      </c>
      <c r="H1461" s="2">
        <v>69</v>
      </c>
      <c r="I1461" s="2">
        <v>9</v>
      </c>
      <c r="J1461" s="2" t="s">
        <v>1</v>
      </c>
      <c r="K1461" s="2">
        <v>1</v>
      </c>
      <c r="L1461" s="2">
        <v>13</v>
      </c>
      <c r="M1461" s="3" t="s">
        <v>13</v>
      </c>
      <c r="N1461" s="3" t="s">
        <v>13</v>
      </c>
      <c r="O1461" s="2" t="b">
        <v>1</v>
      </c>
      <c r="P1461" s="2" t="b">
        <v>1</v>
      </c>
      <c r="Q1461" s="2" t="s">
        <v>2</v>
      </c>
      <c r="R1461" s="2" t="s">
        <v>2</v>
      </c>
      <c r="S1461" s="44">
        <v>57</v>
      </c>
      <c r="T1461" s="44" t="s">
        <v>11</v>
      </c>
      <c r="U1461" s="20">
        <v>1.4</v>
      </c>
      <c r="V1461" s="11"/>
      <c r="W1461" s="2">
        <f t="shared" si="1419"/>
        <v>10</v>
      </c>
      <c r="X1461">
        <f t="shared" si="1420"/>
        <v>5</v>
      </c>
      <c r="Y1461">
        <f t="shared" si="1421"/>
        <v>5</v>
      </c>
      <c r="Z1461">
        <f t="shared" si="1422"/>
        <v>5</v>
      </c>
      <c r="AA1461" s="2">
        <f t="shared" si="1423"/>
        <v>75</v>
      </c>
      <c r="AB1461" s="2" t="str">
        <f t="shared" si="1424"/>
        <v>Under 1.5</v>
      </c>
      <c r="AC1461" s="6"/>
      <c r="AD1461" s="6" t="str">
        <f t="shared" si="1425"/>
        <v>Over 0.5</v>
      </c>
      <c r="AE1461" s="6" t="str">
        <f t="shared" si="1426"/>
        <v>?</v>
      </c>
      <c r="AF1461" s="6"/>
      <c r="AG1461">
        <f t="shared" si="1427"/>
        <v>6</v>
      </c>
      <c r="AH1461">
        <f t="shared" si="1428"/>
        <v>0</v>
      </c>
      <c r="AI1461">
        <f t="shared" si="1429"/>
        <v>2</v>
      </c>
      <c r="AJ1461">
        <f t="shared" si="1430"/>
        <v>0</v>
      </c>
      <c r="AK1461" s="2" t="str">
        <f t="shared" si="1431"/>
        <v>-</v>
      </c>
      <c r="AL1461" s="2" t="str">
        <f t="shared" si="1432"/>
        <v>-</v>
      </c>
    </row>
    <row r="1462" spans="2:38">
      <c r="B1462" t="s">
        <v>156</v>
      </c>
      <c r="C1462" s="10">
        <v>0.8125</v>
      </c>
      <c r="D1462" s="9" t="s">
        <v>1442</v>
      </c>
      <c r="E1462" s="2" t="s">
        <v>0</v>
      </c>
      <c r="F1462" s="8" t="s">
        <v>113</v>
      </c>
      <c r="G1462" s="2">
        <v>24</v>
      </c>
      <c r="H1462" s="2">
        <v>48</v>
      </c>
      <c r="I1462" s="2">
        <v>29</v>
      </c>
      <c r="J1462" s="2" t="s">
        <v>1</v>
      </c>
      <c r="K1462" s="2">
        <v>1</v>
      </c>
      <c r="L1462" s="2">
        <v>5</v>
      </c>
      <c r="M1462" s="3" t="s">
        <v>13</v>
      </c>
      <c r="N1462" s="3" t="s">
        <v>13</v>
      </c>
      <c r="O1462" s="2">
        <v>48</v>
      </c>
      <c r="P1462" s="2" t="b">
        <v>1</v>
      </c>
      <c r="Q1462" s="2" t="s">
        <v>2</v>
      </c>
      <c r="R1462" s="2" t="s">
        <v>2</v>
      </c>
      <c r="S1462" s="44">
        <v>36</v>
      </c>
      <c r="T1462" s="44" t="s">
        <v>12</v>
      </c>
      <c r="U1462" s="20">
        <v>1.9</v>
      </c>
      <c r="V1462" s="11"/>
      <c r="W1462" s="2">
        <f t="shared" si="1419"/>
        <v>0</v>
      </c>
      <c r="X1462">
        <f t="shared" si="1420"/>
        <v>10</v>
      </c>
      <c r="Y1462">
        <f t="shared" si="1421"/>
        <v>0</v>
      </c>
      <c r="Z1462">
        <f t="shared" si="1422"/>
        <v>0</v>
      </c>
      <c r="AA1462" s="2">
        <f t="shared" si="1423"/>
        <v>60</v>
      </c>
      <c r="AB1462" s="2" t="str">
        <f t="shared" si="1424"/>
        <v>Under 1.5</v>
      </c>
      <c r="AC1462" s="6"/>
      <c r="AD1462" s="6" t="str">
        <f t="shared" si="1425"/>
        <v>Over 0.5</v>
      </c>
      <c r="AE1462" s="6" t="str">
        <f t="shared" si="1426"/>
        <v>?</v>
      </c>
      <c r="AF1462" s="6"/>
      <c r="AG1462">
        <f t="shared" si="1427"/>
        <v>1</v>
      </c>
      <c r="AH1462">
        <f t="shared" si="1428"/>
        <v>2</v>
      </c>
      <c r="AI1462">
        <f t="shared" si="1429"/>
        <v>0</v>
      </c>
      <c r="AJ1462">
        <f t="shared" si="1430"/>
        <v>0</v>
      </c>
      <c r="AK1462" s="2" t="str">
        <f t="shared" si="1431"/>
        <v>-</v>
      </c>
      <c r="AL1462" s="2" t="str">
        <f t="shared" si="1432"/>
        <v>-</v>
      </c>
    </row>
    <row r="1463" spans="2:38">
      <c r="B1463" t="s">
        <v>1446</v>
      </c>
      <c r="C1463" s="10">
        <v>0.8125</v>
      </c>
      <c r="D1463" s="9" t="s">
        <v>1652</v>
      </c>
      <c r="E1463" s="2" t="s">
        <v>0</v>
      </c>
      <c r="F1463" s="8" t="s">
        <v>1640</v>
      </c>
      <c r="G1463" s="2">
        <v>10</v>
      </c>
      <c r="H1463" s="2">
        <v>45</v>
      </c>
      <c r="I1463" s="2">
        <v>45</v>
      </c>
      <c r="J1463" s="2">
        <v>2</v>
      </c>
      <c r="K1463" s="2" t="s">
        <v>1</v>
      </c>
      <c r="L1463" s="2">
        <v>35</v>
      </c>
      <c r="M1463" s="3" t="s">
        <v>13</v>
      </c>
      <c r="N1463" s="3" t="s">
        <v>13</v>
      </c>
      <c r="O1463" s="2">
        <v>45</v>
      </c>
      <c r="P1463" s="2" t="b">
        <v>0</v>
      </c>
      <c r="Q1463" s="2" t="b">
        <v>1</v>
      </c>
      <c r="R1463" s="2" t="s">
        <v>2</v>
      </c>
      <c r="S1463" s="44">
        <v>79</v>
      </c>
      <c r="T1463" s="44"/>
      <c r="U1463" s="20">
        <v>1.5</v>
      </c>
      <c r="V1463" s="11"/>
      <c r="W1463" s="2">
        <f t="shared" si="1419"/>
        <v>0</v>
      </c>
      <c r="X1463">
        <f t="shared" si="1420"/>
        <v>0</v>
      </c>
      <c r="Y1463">
        <f t="shared" si="1421"/>
        <v>10</v>
      </c>
      <c r="Z1463">
        <f t="shared" si="1422"/>
        <v>0</v>
      </c>
      <c r="AA1463" s="2">
        <f t="shared" si="1423"/>
        <v>60</v>
      </c>
      <c r="AB1463" s="2" t="str">
        <f t="shared" si="1424"/>
        <v>Under 1.5</v>
      </c>
      <c r="AC1463" s="6"/>
      <c r="AD1463" s="6" t="str">
        <f t="shared" si="1425"/>
        <v>Over 0.5</v>
      </c>
      <c r="AE1463" s="6" t="str">
        <f t="shared" si="1426"/>
        <v>?</v>
      </c>
      <c r="AF1463" s="6"/>
      <c r="AG1463">
        <f t="shared" si="1427"/>
        <v>0</v>
      </c>
      <c r="AH1463">
        <f t="shared" si="1428"/>
        <v>0</v>
      </c>
      <c r="AI1463">
        <f t="shared" si="1429"/>
        <v>2</v>
      </c>
      <c r="AJ1463">
        <f t="shared" si="1430"/>
        <v>0</v>
      </c>
      <c r="AK1463" s="2" t="str">
        <f t="shared" si="1431"/>
        <v>-</v>
      </c>
      <c r="AL1463" s="2" t="str">
        <f t="shared" si="1432"/>
        <v>-</v>
      </c>
    </row>
    <row r="1464" spans="2:38">
      <c r="B1464" t="s">
        <v>27</v>
      </c>
      <c r="C1464" s="10">
        <v>0.8125</v>
      </c>
      <c r="D1464" s="9" t="s">
        <v>1106</v>
      </c>
      <c r="E1464" s="2" t="s">
        <v>0</v>
      </c>
      <c r="F1464" s="8" t="s">
        <v>99</v>
      </c>
      <c r="G1464" s="2">
        <v>16</v>
      </c>
      <c r="H1464" s="2">
        <v>57</v>
      </c>
      <c r="I1464" s="2">
        <v>26</v>
      </c>
      <c r="J1464" s="2" t="s">
        <v>1</v>
      </c>
      <c r="K1464" s="2">
        <v>2</v>
      </c>
      <c r="L1464" s="2">
        <v>10</v>
      </c>
      <c r="M1464" s="3" t="s">
        <v>13</v>
      </c>
      <c r="N1464" s="3" t="s">
        <v>13</v>
      </c>
      <c r="O1464" s="2" t="b">
        <v>1</v>
      </c>
      <c r="P1464" s="2" t="b">
        <v>1</v>
      </c>
      <c r="Q1464" s="2" t="s">
        <v>2</v>
      </c>
      <c r="R1464" s="2" t="s">
        <v>2</v>
      </c>
      <c r="S1464" s="44">
        <v>52</v>
      </c>
      <c r="T1464" s="44" t="s">
        <v>10</v>
      </c>
      <c r="U1464" s="20">
        <v>1.55</v>
      </c>
      <c r="V1464" s="11"/>
      <c r="W1464" s="2">
        <f t="shared" si="1419"/>
        <v>10</v>
      </c>
      <c r="X1464">
        <f t="shared" si="1420"/>
        <v>5</v>
      </c>
      <c r="Y1464">
        <f t="shared" si="1421"/>
        <v>5</v>
      </c>
      <c r="Z1464">
        <f t="shared" si="1422"/>
        <v>10</v>
      </c>
      <c r="AA1464" s="2">
        <f t="shared" si="1423"/>
        <v>80</v>
      </c>
      <c r="AB1464" s="2" t="str">
        <f t="shared" si="1424"/>
        <v>Under 1.5</v>
      </c>
      <c r="AC1464" s="6"/>
      <c r="AD1464" s="6" t="str">
        <f t="shared" si="1425"/>
        <v>Over 0.5</v>
      </c>
      <c r="AE1464" s="6" t="str">
        <f t="shared" si="1426"/>
        <v>?</v>
      </c>
      <c r="AF1464" s="6"/>
      <c r="AG1464">
        <f t="shared" si="1427"/>
        <v>6</v>
      </c>
      <c r="AH1464">
        <f t="shared" si="1428"/>
        <v>0</v>
      </c>
      <c r="AI1464">
        <f t="shared" si="1429"/>
        <v>2</v>
      </c>
      <c r="AJ1464">
        <f t="shared" si="1430"/>
        <v>0</v>
      </c>
      <c r="AK1464" s="2" t="str">
        <f t="shared" si="1431"/>
        <v>-</v>
      </c>
      <c r="AL1464" s="2" t="str">
        <f t="shared" si="1432"/>
        <v>Pick</v>
      </c>
    </row>
    <row r="1465" spans="2:38">
      <c r="B1465" t="s">
        <v>27</v>
      </c>
      <c r="C1465" s="10">
        <v>0.8125</v>
      </c>
      <c r="D1465" s="9" t="s">
        <v>105</v>
      </c>
      <c r="E1465" s="2" t="s">
        <v>0</v>
      </c>
      <c r="F1465" s="8" t="s">
        <v>254</v>
      </c>
      <c r="G1465" s="2">
        <v>25</v>
      </c>
      <c r="H1465" s="2">
        <v>58</v>
      </c>
      <c r="I1465" s="2">
        <v>17</v>
      </c>
      <c r="J1465" s="2" t="s">
        <v>1</v>
      </c>
      <c r="K1465" s="2">
        <v>2</v>
      </c>
      <c r="L1465" s="2">
        <v>8</v>
      </c>
      <c r="M1465" s="3" t="s">
        <v>13</v>
      </c>
      <c r="N1465" s="3" t="s">
        <v>13</v>
      </c>
      <c r="O1465" s="2" t="b">
        <v>1</v>
      </c>
      <c r="P1465" s="2" t="b">
        <v>1</v>
      </c>
      <c r="Q1465" s="2" t="s">
        <v>2</v>
      </c>
      <c r="R1465" s="2" t="s">
        <v>2</v>
      </c>
      <c r="S1465" s="44">
        <v>51</v>
      </c>
      <c r="T1465" s="44" t="s">
        <v>10</v>
      </c>
      <c r="U1465" s="20">
        <v>1.5</v>
      </c>
      <c r="V1465" s="11"/>
      <c r="W1465" s="2">
        <f t="shared" si="1419"/>
        <v>10</v>
      </c>
      <c r="X1465">
        <f t="shared" si="1420"/>
        <v>5</v>
      </c>
      <c r="Y1465">
        <f t="shared" si="1421"/>
        <v>5</v>
      </c>
      <c r="Z1465">
        <f t="shared" si="1422"/>
        <v>10</v>
      </c>
      <c r="AA1465" s="2">
        <f t="shared" si="1423"/>
        <v>80</v>
      </c>
      <c r="AB1465" s="2" t="str">
        <f t="shared" si="1424"/>
        <v>Under 1.5</v>
      </c>
      <c r="AC1465" s="6"/>
      <c r="AD1465" s="6" t="str">
        <f t="shared" si="1425"/>
        <v>Over 0.5</v>
      </c>
      <c r="AE1465" s="6" t="str">
        <f t="shared" si="1426"/>
        <v>?</v>
      </c>
      <c r="AF1465" s="6"/>
      <c r="AG1465">
        <f t="shared" si="1427"/>
        <v>6</v>
      </c>
      <c r="AH1465">
        <f t="shared" si="1428"/>
        <v>0</v>
      </c>
      <c r="AI1465">
        <f t="shared" si="1429"/>
        <v>2</v>
      </c>
      <c r="AJ1465">
        <f t="shared" si="1430"/>
        <v>0</v>
      </c>
      <c r="AK1465" s="2" t="str">
        <f t="shared" si="1431"/>
        <v>-</v>
      </c>
      <c r="AL1465" s="2" t="str">
        <f t="shared" si="1432"/>
        <v>Pick</v>
      </c>
    </row>
    <row r="1466" spans="2:38">
      <c r="B1466" t="s">
        <v>58</v>
      </c>
      <c r="C1466" s="10">
        <v>0.83333333333333337</v>
      </c>
      <c r="D1466" s="9" t="s">
        <v>469</v>
      </c>
      <c r="E1466" s="2" t="s">
        <v>0</v>
      </c>
      <c r="F1466" s="8" t="s">
        <v>1432</v>
      </c>
      <c r="G1466" s="2">
        <v>26</v>
      </c>
      <c r="H1466" s="2">
        <v>44</v>
      </c>
      <c r="I1466" s="2">
        <v>30</v>
      </c>
      <c r="J1466" s="2" t="s">
        <v>1</v>
      </c>
      <c r="K1466" s="2">
        <v>2</v>
      </c>
      <c r="L1466" s="2">
        <v>4</v>
      </c>
      <c r="M1466" s="3" t="s">
        <v>13</v>
      </c>
      <c r="N1466" s="3" t="s">
        <v>13</v>
      </c>
      <c r="O1466" s="2">
        <v>44</v>
      </c>
      <c r="P1466" s="2" t="b">
        <v>1</v>
      </c>
      <c r="Q1466" s="2" t="s">
        <v>2</v>
      </c>
      <c r="R1466" s="2" t="s">
        <v>2</v>
      </c>
      <c r="S1466" s="44">
        <v>50</v>
      </c>
      <c r="T1466" s="44" t="s">
        <v>12</v>
      </c>
      <c r="U1466" s="20">
        <v>2.2000000000000002</v>
      </c>
      <c r="V1466" s="11"/>
      <c r="W1466" s="2">
        <f t="shared" si="1419"/>
        <v>0</v>
      </c>
      <c r="X1466">
        <f t="shared" si="1420"/>
        <v>10</v>
      </c>
      <c r="Y1466">
        <f t="shared" si="1421"/>
        <v>5</v>
      </c>
      <c r="Z1466">
        <f t="shared" si="1422"/>
        <v>0</v>
      </c>
      <c r="AA1466" s="2">
        <f t="shared" si="1423"/>
        <v>65</v>
      </c>
      <c r="AB1466" s="2" t="str">
        <f t="shared" si="1424"/>
        <v>Under 1.5</v>
      </c>
      <c r="AC1466" s="6"/>
      <c r="AD1466" s="6" t="str">
        <f t="shared" si="1425"/>
        <v>Over 0.5</v>
      </c>
      <c r="AE1466" s="6" t="str">
        <f t="shared" si="1426"/>
        <v>?</v>
      </c>
      <c r="AF1466" s="6"/>
      <c r="AG1466">
        <f t="shared" si="1427"/>
        <v>0</v>
      </c>
      <c r="AH1466">
        <f t="shared" si="1428"/>
        <v>2</v>
      </c>
      <c r="AI1466">
        <f t="shared" si="1429"/>
        <v>2</v>
      </c>
      <c r="AJ1466">
        <f t="shared" si="1430"/>
        <v>4</v>
      </c>
      <c r="AK1466" s="2" t="str">
        <f t="shared" si="1431"/>
        <v>-</v>
      </c>
      <c r="AL1466" s="2" t="str">
        <f t="shared" si="1432"/>
        <v>-</v>
      </c>
    </row>
    <row r="1467" spans="2:38">
      <c r="B1467" t="s">
        <v>1445</v>
      </c>
      <c r="C1467" s="10">
        <v>0.83333333333333337</v>
      </c>
      <c r="D1467" s="9" t="s">
        <v>1593</v>
      </c>
      <c r="E1467" s="2" t="s">
        <v>0</v>
      </c>
      <c r="F1467" s="8" t="s">
        <v>1653</v>
      </c>
      <c r="G1467" s="2">
        <v>4</v>
      </c>
      <c r="H1467" s="2">
        <v>49</v>
      </c>
      <c r="I1467" s="2">
        <v>47</v>
      </c>
      <c r="J1467" s="2" t="s">
        <v>1</v>
      </c>
      <c r="K1467" s="2" t="s">
        <v>1</v>
      </c>
      <c r="L1467" s="2">
        <v>43</v>
      </c>
      <c r="M1467" s="3" t="s">
        <v>13</v>
      </c>
      <c r="N1467" s="3" t="s">
        <v>13</v>
      </c>
      <c r="O1467" s="2">
        <v>49</v>
      </c>
      <c r="P1467" s="2" t="b">
        <v>1</v>
      </c>
      <c r="Q1467" s="2" t="b">
        <v>1</v>
      </c>
      <c r="R1467" s="2" t="s">
        <v>2</v>
      </c>
      <c r="S1467" s="44">
        <v>45</v>
      </c>
      <c r="T1467" s="44" t="s">
        <v>12</v>
      </c>
      <c r="U1467" s="20">
        <v>2</v>
      </c>
      <c r="V1467" s="11"/>
      <c r="W1467" s="2">
        <f t="shared" si="1419"/>
        <v>0</v>
      </c>
      <c r="X1467">
        <f t="shared" si="1420"/>
        <v>0</v>
      </c>
      <c r="Y1467">
        <f t="shared" si="1421"/>
        <v>0</v>
      </c>
      <c r="Z1467">
        <f t="shared" si="1422"/>
        <v>0</v>
      </c>
      <c r="AA1467" s="2">
        <f t="shared" si="1423"/>
        <v>50</v>
      </c>
      <c r="AB1467" s="2" t="str">
        <f t="shared" si="1424"/>
        <v>Over 0.5</v>
      </c>
      <c r="AC1467" s="6"/>
      <c r="AD1467" s="6" t="str">
        <f t="shared" si="1425"/>
        <v>Over 0.5</v>
      </c>
      <c r="AE1467" s="6" t="str">
        <f t="shared" si="1426"/>
        <v>?</v>
      </c>
      <c r="AF1467" s="6"/>
      <c r="AG1467">
        <f t="shared" si="1427"/>
        <v>2</v>
      </c>
      <c r="AH1467">
        <f t="shared" si="1428"/>
        <v>0</v>
      </c>
      <c r="AI1467">
        <f t="shared" si="1429"/>
        <v>0</v>
      </c>
      <c r="AJ1467">
        <f t="shared" si="1430"/>
        <v>0</v>
      </c>
      <c r="AK1467" s="2" t="str">
        <f t="shared" si="1431"/>
        <v>-</v>
      </c>
      <c r="AL1467" s="2" t="str">
        <f t="shared" si="1432"/>
        <v>-</v>
      </c>
    </row>
    <row r="1468" spans="2:38">
      <c r="B1468" t="s">
        <v>1445</v>
      </c>
      <c r="C1468" s="10">
        <v>0.83333333333333337</v>
      </c>
      <c r="D1468" s="9" t="s">
        <v>1654</v>
      </c>
      <c r="E1468" s="2" t="s">
        <v>0</v>
      </c>
      <c r="F1468" s="8" t="s">
        <v>1588</v>
      </c>
      <c r="G1468" s="2">
        <v>47</v>
      </c>
      <c r="H1468" s="2">
        <v>45</v>
      </c>
      <c r="I1468" s="2">
        <v>9</v>
      </c>
      <c r="J1468" s="2">
        <v>1</v>
      </c>
      <c r="K1468" s="2" t="s">
        <v>1</v>
      </c>
      <c r="L1468" s="2">
        <v>38</v>
      </c>
      <c r="M1468" s="3" t="s">
        <v>13</v>
      </c>
      <c r="N1468" s="3" t="s">
        <v>13</v>
      </c>
      <c r="O1468" s="2">
        <v>45</v>
      </c>
      <c r="P1468" s="2" t="b">
        <v>0</v>
      </c>
      <c r="Q1468" s="2" t="b">
        <v>1</v>
      </c>
      <c r="R1468" s="2" t="s">
        <v>2</v>
      </c>
      <c r="S1468" s="44">
        <v>45</v>
      </c>
      <c r="T1468" s="44" t="s">
        <v>12</v>
      </c>
      <c r="U1468" s="20">
        <v>1.75</v>
      </c>
      <c r="V1468" s="11"/>
      <c r="W1468" s="2">
        <f t="shared" si="1419"/>
        <v>0</v>
      </c>
      <c r="X1468">
        <f t="shared" si="1420"/>
        <v>0</v>
      </c>
      <c r="Y1468">
        <f t="shared" si="1421"/>
        <v>0</v>
      </c>
      <c r="Z1468">
        <f t="shared" si="1422"/>
        <v>0</v>
      </c>
      <c r="AA1468" s="2">
        <f t="shared" si="1423"/>
        <v>50</v>
      </c>
      <c r="AB1468" s="2" t="str">
        <f t="shared" si="1424"/>
        <v>Over 0.5</v>
      </c>
      <c r="AC1468" s="6"/>
      <c r="AD1468" s="6" t="str">
        <f t="shared" si="1425"/>
        <v>Over 0.5</v>
      </c>
      <c r="AE1468" s="6" t="str">
        <f t="shared" si="1426"/>
        <v>?</v>
      </c>
      <c r="AF1468" s="6"/>
      <c r="AG1468">
        <f t="shared" si="1427"/>
        <v>0</v>
      </c>
      <c r="AH1468">
        <f t="shared" si="1428"/>
        <v>0</v>
      </c>
      <c r="AI1468">
        <f t="shared" si="1429"/>
        <v>0</v>
      </c>
      <c r="AJ1468">
        <f t="shared" si="1430"/>
        <v>0</v>
      </c>
      <c r="AK1468" s="2" t="str">
        <f t="shared" si="1431"/>
        <v>-</v>
      </c>
      <c r="AL1468" s="2" t="str">
        <f t="shared" si="1432"/>
        <v>-</v>
      </c>
    </row>
    <row r="1469" spans="2:38">
      <c r="B1469" t="s">
        <v>1445</v>
      </c>
      <c r="C1469" s="10">
        <v>0.83333333333333337</v>
      </c>
      <c r="D1469" s="9" t="s">
        <v>1655</v>
      </c>
      <c r="E1469" s="2" t="s">
        <v>0</v>
      </c>
      <c r="F1469" s="8" t="s">
        <v>1656</v>
      </c>
      <c r="G1469" s="2">
        <v>10</v>
      </c>
      <c r="H1469" s="2">
        <v>44</v>
      </c>
      <c r="I1469" s="2">
        <v>47</v>
      </c>
      <c r="J1469" s="2">
        <v>2</v>
      </c>
      <c r="K1469" s="2">
        <v>2</v>
      </c>
      <c r="L1469" s="2">
        <v>37</v>
      </c>
      <c r="M1469" s="3" t="s">
        <v>13</v>
      </c>
      <c r="N1469" s="3" t="s">
        <v>13</v>
      </c>
      <c r="O1469" s="2">
        <v>44</v>
      </c>
      <c r="P1469" s="2" t="b">
        <v>0</v>
      </c>
      <c r="Q1469" s="2" t="s">
        <v>2</v>
      </c>
      <c r="R1469" s="2" t="s">
        <v>2</v>
      </c>
      <c r="S1469" s="44">
        <v>46</v>
      </c>
      <c r="T1469" s="44" t="s">
        <v>10</v>
      </c>
      <c r="U1469" s="20">
        <v>1.65</v>
      </c>
      <c r="V1469" s="11"/>
      <c r="W1469" s="2">
        <f t="shared" si="1419"/>
        <v>0</v>
      </c>
      <c r="X1469">
        <f t="shared" si="1420"/>
        <v>0</v>
      </c>
      <c r="Y1469">
        <f t="shared" si="1421"/>
        <v>0</v>
      </c>
      <c r="Z1469">
        <f t="shared" si="1422"/>
        <v>10</v>
      </c>
      <c r="AA1469" s="2">
        <f t="shared" si="1423"/>
        <v>60</v>
      </c>
      <c r="AB1469" s="2" t="str">
        <f t="shared" si="1424"/>
        <v>Under 1.5</v>
      </c>
      <c r="AC1469" s="6"/>
      <c r="AD1469" s="6" t="str">
        <f t="shared" si="1425"/>
        <v>Over 0.5</v>
      </c>
      <c r="AE1469" s="6" t="str">
        <f t="shared" si="1426"/>
        <v>?</v>
      </c>
      <c r="AF1469" s="6"/>
      <c r="AG1469">
        <f t="shared" si="1427"/>
        <v>0</v>
      </c>
      <c r="AH1469">
        <f t="shared" si="1428"/>
        <v>0</v>
      </c>
      <c r="AI1469">
        <f t="shared" si="1429"/>
        <v>0</v>
      </c>
      <c r="AJ1469">
        <f t="shared" si="1430"/>
        <v>0</v>
      </c>
      <c r="AK1469" s="2" t="str">
        <f t="shared" si="1431"/>
        <v>-</v>
      </c>
      <c r="AL1469" s="2" t="str">
        <f t="shared" si="1432"/>
        <v>-</v>
      </c>
    </row>
    <row r="1470" spans="2:38">
      <c r="B1470" t="s">
        <v>1445</v>
      </c>
      <c r="C1470" s="10">
        <v>0.83333333333333337</v>
      </c>
      <c r="D1470" s="9" t="s">
        <v>1657</v>
      </c>
      <c r="E1470" s="2" t="s">
        <v>0</v>
      </c>
      <c r="F1470" s="8" t="s">
        <v>1658</v>
      </c>
      <c r="G1470" s="2">
        <v>36</v>
      </c>
      <c r="H1470" s="2">
        <v>57</v>
      </c>
      <c r="I1470" s="2">
        <v>7</v>
      </c>
      <c r="J1470" s="2" t="s">
        <v>1</v>
      </c>
      <c r="K1470" s="2">
        <v>1</v>
      </c>
      <c r="L1470" s="2">
        <v>29</v>
      </c>
      <c r="M1470" s="3" t="s">
        <v>13</v>
      </c>
      <c r="N1470" s="3" t="s">
        <v>13</v>
      </c>
      <c r="O1470" s="2" t="b">
        <v>1</v>
      </c>
      <c r="P1470" s="2" t="b">
        <v>1</v>
      </c>
      <c r="Q1470" s="2" t="s">
        <v>2</v>
      </c>
      <c r="R1470" s="2" t="s">
        <v>2</v>
      </c>
      <c r="S1470" s="44">
        <v>56</v>
      </c>
      <c r="T1470" s="44" t="s">
        <v>12</v>
      </c>
      <c r="U1470" s="20">
        <v>1.65</v>
      </c>
      <c r="V1470" s="11"/>
      <c r="W1470" s="2">
        <f t="shared" si="1419"/>
        <v>10</v>
      </c>
      <c r="X1470">
        <f t="shared" si="1420"/>
        <v>0</v>
      </c>
      <c r="Y1470">
        <f t="shared" si="1421"/>
        <v>5</v>
      </c>
      <c r="Z1470">
        <f t="shared" si="1422"/>
        <v>0</v>
      </c>
      <c r="AA1470" s="2">
        <f t="shared" si="1423"/>
        <v>65</v>
      </c>
      <c r="AB1470" s="2" t="str">
        <f t="shared" si="1424"/>
        <v>Under 1.5</v>
      </c>
      <c r="AC1470" s="6"/>
      <c r="AD1470" s="6" t="str">
        <f t="shared" si="1425"/>
        <v>Over 0.5</v>
      </c>
      <c r="AE1470" s="6" t="str">
        <f t="shared" si="1426"/>
        <v>?</v>
      </c>
      <c r="AF1470" s="6"/>
      <c r="AG1470">
        <f t="shared" si="1427"/>
        <v>6</v>
      </c>
      <c r="AH1470">
        <f t="shared" si="1428"/>
        <v>0</v>
      </c>
      <c r="AI1470">
        <f t="shared" si="1429"/>
        <v>2</v>
      </c>
      <c r="AJ1470">
        <f t="shared" si="1430"/>
        <v>0</v>
      </c>
      <c r="AK1470" s="2" t="str">
        <f t="shared" si="1431"/>
        <v>-</v>
      </c>
      <c r="AL1470" s="2" t="str">
        <f t="shared" si="1432"/>
        <v>-</v>
      </c>
    </row>
    <row r="1471" spans="2:38">
      <c r="B1471" t="s">
        <v>258</v>
      </c>
      <c r="C1471" s="10">
        <v>0.83333333333333337</v>
      </c>
      <c r="D1471" s="9" t="s">
        <v>290</v>
      </c>
      <c r="E1471" s="2" t="s">
        <v>0</v>
      </c>
      <c r="F1471" s="8" t="s">
        <v>976</v>
      </c>
      <c r="G1471" s="2">
        <v>28</v>
      </c>
      <c r="H1471" s="2">
        <v>59</v>
      </c>
      <c r="I1471" s="2">
        <v>13</v>
      </c>
      <c r="J1471" s="2" t="s">
        <v>1</v>
      </c>
      <c r="K1471" s="2" t="s">
        <v>1</v>
      </c>
      <c r="L1471" s="2">
        <v>15</v>
      </c>
      <c r="M1471" s="3" t="s">
        <v>13</v>
      </c>
      <c r="N1471" s="3" t="s">
        <v>13</v>
      </c>
      <c r="O1471" s="2" t="b">
        <v>1</v>
      </c>
      <c r="P1471" s="2" t="b">
        <v>1</v>
      </c>
      <c r="Q1471" s="2" t="b">
        <v>1</v>
      </c>
      <c r="R1471" s="2" t="s">
        <v>2</v>
      </c>
      <c r="S1471" s="44">
        <v>64</v>
      </c>
      <c r="T1471" s="44" t="s">
        <v>10</v>
      </c>
      <c r="U1471" s="20">
        <v>1.45</v>
      </c>
      <c r="V1471" s="11"/>
      <c r="W1471" s="2">
        <f t="shared" si="1419"/>
        <v>10</v>
      </c>
      <c r="X1471">
        <f t="shared" si="1420"/>
        <v>5</v>
      </c>
      <c r="Y1471">
        <f t="shared" si="1421"/>
        <v>10</v>
      </c>
      <c r="Z1471">
        <f t="shared" si="1422"/>
        <v>10</v>
      </c>
      <c r="AA1471" s="2">
        <f t="shared" si="1423"/>
        <v>85</v>
      </c>
      <c r="AB1471" s="2" t="str">
        <f t="shared" si="1424"/>
        <v>Under 1.5</v>
      </c>
      <c r="AC1471" s="6"/>
      <c r="AD1471" s="6" t="str">
        <f t="shared" si="1425"/>
        <v>Over 0.5</v>
      </c>
      <c r="AE1471" s="6" t="str">
        <f t="shared" si="1426"/>
        <v>?</v>
      </c>
      <c r="AF1471" s="6"/>
      <c r="AG1471">
        <f t="shared" si="1427"/>
        <v>6</v>
      </c>
      <c r="AH1471">
        <f t="shared" si="1428"/>
        <v>0</v>
      </c>
      <c r="AI1471">
        <f t="shared" si="1429"/>
        <v>2</v>
      </c>
      <c r="AJ1471">
        <f t="shared" si="1430"/>
        <v>0</v>
      </c>
      <c r="AK1471" s="2" t="str">
        <f t="shared" si="1431"/>
        <v>-</v>
      </c>
      <c r="AL1471" s="2" t="str">
        <f t="shared" si="1432"/>
        <v>-</v>
      </c>
    </row>
    <row r="1472" spans="2:38">
      <c r="B1472" t="s">
        <v>27</v>
      </c>
      <c r="C1472" s="10">
        <v>0.83333333333333337</v>
      </c>
      <c r="D1472" s="9" t="s">
        <v>169</v>
      </c>
      <c r="E1472" s="2" t="s">
        <v>0</v>
      </c>
      <c r="F1472" s="8" t="s">
        <v>1100</v>
      </c>
      <c r="G1472" s="2">
        <v>9</v>
      </c>
      <c r="H1472" s="2">
        <v>77</v>
      </c>
      <c r="I1472" s="2">
        <v>15</v>
      </c>
      <c r="J1472" s="2" t="s">
        <v>1</v>
      </c>
      <c r="K1472" s="2">
        <v>2</v>
      </c>
      <c r="L1472" s="2">
        <v>6</v>
      </c>
      <c r="M1472" s="3" t="s">
        <v>13</v>
      </c>
      <c r="N1472" s="3" t="s">
        <v>13</v>
      </c>
      <c r="O1472" s="2" t="b">
        <v>1</v>
      </c>
      <c r="P1472" s="2" t="b">
        <v>1</v>
      </c>
      <c r="Q1472" s="2" t="s">
        <v>2</v>
      </c>
      <c r="R1472" s="2" t="s">
        <v>2</v>
      </c>
      <c r="S1472" s="44">
        <v>68</v>
      </c>
      <c r="T1472" s="44" t="s">
        <v>10</v>
      </c>
      <c r="U1472" s="20">
        <v>1.35</v>
      </c>
      <c r="V1472" s="11"/>
      <c r="W1472" s="2">
        <f t="shared" si="1419"/>
        <v>10</v>
      </c>
      <c r="X1472">
        <f t="shared" si="1420"/>
        <v>10</v>
      </c>
      <c r="Y1472">
        <f t="shared" si="1421"/>
        <v>10</v>
      </c>
      <c r="Z1472">
        <f t="shared" si="1422"/>
        <v>10</v>
      </c>
      <c r="AA1472" s="2">
        <f t="shared" si="1423"/>
        <v>90</v>
      </c>
      <c r="AB1472" s="2" t="str">
        <f t="shared" si="1424"/>
        <v>Under 1.5</v>
      </c>
      <c r="AC1472" s="6"/>
      <c r="AD1472" s="6" t="str">
        <f t="shared" si="1425"/>
        <v>Over 0.5</v>
      </c>
      <c r="AE1472" s="6" t="str">
        <f t="shared" si="1426"/>
        <v>?</v>
      </c>
      <c r="AF1472" s="6"/>
      <c r="AG1472">
        <f t="shared" si="1427"/>
        <v>6</v>
      </c>
      <c r="AH1472">
        <f t="shared" si="1428"/>
        <v>2</v>
      </c>
      <c r="AI1472">
        <f t="shared" si="1429"/>
        <v>2</v>
      </c>
      <c r="AJ1472">
        <f t="shared" si="1430"/>
        <v>10</v>
      </c>
      <c r="AK1472" s="2" t="str">
        <f t="shared" si="1431"/>
        <v>A1</v>
      </c>
      <c r="AL1472" s="2" t="str">
        <f t="shared" si="1432"/>
        <v>Pick</v>
      </c>
    </row>
    <row r="1473" spans="2:38">
      <c r="B1473" t="s">
        <v>153</v>
      </c>
      <c r="C1473" s="10">
        <v>0.83333333333333337</v>
      </c>
      <c r="D1473" s="9" t="s">
        <v>861</v>
      </c>
      <c r="E1473" s="2" t="s">
        <v>0</v>
      </c>
      <c r="F1473" s="8" t="s">
        <v>992</v>
      </c>
      <c r="G1473" s="2">
        <v>31</v>
      </c>
      <c r="H1473" s="2">
        <v>48</v>
      </c>
      <c r="I1473" s="2">
        <v>21</v>
      </c>
      <c r="J1473" s="2" t="s">
        <v>1</v>
      </c>
      <c r="K1473" s="2">
        <v>2</v>
      </c>
      <c r="L1473" s="2">
        <v>10</v>
      </c>
      <c r="M1473" s="3" t="s">
        <v>13</v>
      </c>
      <c r="N1473" s="3" t="s">
        <v>13</v>
      </c>
      <c r="O1473" s="2">
        <v>48</v>
      </c>
      <c r="P1473" s="2" t="b">
        <v>1</v>
      </c>
      <c r="Q1473" s="2" t="s">
        <v>2</v>
      </c>
      <c r="R1473" s="2" t="s">
        <v>2</v>
      </c>
      <c r="S1473" s="44">
        <v>45</v>
      </c>
      <c r="T1473" s="44" t="s">
        <v>10</v>
      </c>
      <c r="U1473" s="20">
        <v>1.8</v>
      </c>
      <c r="V1473" s="11"/>
      <c r="W1473" s="2">
        <f t="shared" si="1419"/>
        <v>0</v>
      </c>
      <c r="X1473">
        <f t="shared" si="1420"/>
        <v>5</v>
      </c>
      <c r="Y1473">
        <f t="shared" si="1421"/>
        <v>0</v>
      </c>
      <c r="Z1473">
        <f t="shared" si="1422"/>
        <v>10</v>
      </c>
      <c r="AA1473" s="2">
        <f t="shared" si="1423"/>
        <v>65</v>
      </c>
      <c r="AB1473" s="2" t="str">
        <f t="shared" si="1424"/>
        <v>Under 1.5</v>
      </c>
      <c r="AC1473" s="6"/>
      <c r="AD1473" s="6" t="str">
        <f t="shared" si="1425"/>
        <v>Over 0.5</v>
      </c>
      <c r="AE1473" s="6" t="str">
        <f t="shared" si="1426"/>
        <v>?</v>
      </c>
      <c r="AF1473" s="6"/>
      <c r="AG1473">
        <f t="shared" si="1427"/>
        <v>1</v>
      </c>
      <c r="AH1473">
        <f t="shared" si="1428"/>
        <v>0</v>
      </c>
      <c r="AI1473">
        <f t="shared" si="1429"/>
        <v>0</v>
      </c>
      <c r="AJ1473">
        <f t="shared" si="1430"/>
        <v>0</v>
      </c>
      <c r="AK1473" s="2" t="str">
        <f t="shared" si="1431"/>
        <v>-</v>
      </c>
      <c r="AL1473" s="2" t="str">
        <f t="shared" si="1432"/>
        <v>-</v>
      </c>
    </row>
    <row r="1474" spans="2:38">
      <c r="B1474" t="s">
        <v>1662</v>
      </c>
      <c r="C1474" s="10">
        <v>0.83333333333333337</v>
      </c>
      <c r="D1474" s="9" t="s">
        <v>1641</v>
      </c>
      <c r="E1474" s="2" t="s">
        <v>0</v>
      </c>
      <c r="F1474" s="8" t="s">
        <v>1440</v>
      </c>
      <c r="G1474" s="2">
        <v>26</v>
      </c>
      <c r="H1474" s="2">
        <v>46</v>
      </c>
      <c r="I1474" s="2">
        <v>29</v>
      </c>
      <c r="J1474" s="2" t="s">
        <v>1</v>
      </c>
      <c r="K1474" s="2">
        <v>2</v>
      </c>
      <c r="L1474" s="2">
        <v>3</v>
      </c>
      <c r="M1474" s="3" t="s">
        <v>13</v>
      </c>
      <c r="N1474" s="3" t="s">
        <v>13</v>
      </c>
      <c r="O1474" s="2">
        <v>46</v>
      </c>
      <c r="P1474" s="2" t="b">
        <v>1</v>
      </c>
      <c r="Q1474" s="2" t="s">
        <v>2</v>
      </c>
      <c r="R1474" s="2" t="s">
        <v>2</v>
      </c>
      <c r="S1474" s="44">
        <v>55</v>
      </c>
      <c r="T1474" s="44" t="s">
        <v>12</v>
      </c>
      <c r="U1474" s="20">
        <v>1.8</v>
      </c>
      <c r="V1474" s="11"/>
      <c r="W1474" s="2">
        <f t="shared" si="1419"/>
        <v>0</v>
      </c>
      <c r="X1474">
        <f t="shared" si="1420"/>
        <v>10</v>
      </c>
      <c r="Y1474">
        <f t="shared" si="1421"/>
        <v>5</v>
      </c>
      <c r="Z1474">
        <f t="shared" si="1422"/>
        <v>0</v>
      </c>
      <c r="AA1474" s="2">
        <f t="shared" si="1423"/>
        <v>65</v>
      </c>
      <c r="AB1474" s="2" t="str">
        <f t="shared" si="1424"/>
        <v>Under 1.5</v>
      </c>
      <c r="AC1474" s="6"/>
      <c r="AD1474" s="6" t="str">
        <f t="shared" si="1425"/>
        <v>Over 0.5</v>
      </c>
      <c r="AE1474" s="6" t="str">
        <f t="shared" si="1426"/>
        <v>?</v>
      </c>
      <c r="AF1474" s="6"/>
      <c r="AG1474">
        <f t="shared" si="1427"/>
        <v>0</v>
      </c>
      <c r="AH1474">
        <f t="shared" si="1428"/>
        <v>2</v>
      </c>
      <c r="AI1474">
        <f t="shared" si="1429"/>
        <v>2</v>
      </c>
      <c r="AJ1474">
        <f t="shared" si="1430"/>
        <v>4</v>
      </c>
      <c r="AK1474" s="2" t="str">
        <f t="shared" si="1431"/>
        <v>-</v>
      </c>
      <c r="AL1474" s="2" t="str">
        <f t="shared" si="1432"/>
        <v>-</v>
      </c>
    </row>
    <row r="1475" spans="2:38">
      <c r="B1475" t="s">
        <v>154</v>
      </c>
      <c r="C1475" s="10">
        <v>0.83333333333333337</v>
      </c>
      <c r="D1475" s="9" t="s">
        <v>859</v>
      </c>
      <c r="E1475" s="2" t="s">
        <v>0</v>
      </c>
      <c r="F1475" s="8" t="s">
        <v>112</v>
      </c>
      <c r="G1475" s="2">
        <v>13</v>
      </c>
      <c r="H1475" s="2">
        <v>59</v>
      </c>
      <c r="I1475" s="2">
        <v>28</v>
      </c>
      <c r="J1475" s="2" t="s">
        <v>1</v>
      </c>
      <c r="K1475" s="2" t="s">
        <v>1</v>
      </c>
      <c r="L1475" s="2">
        <v>15</v>
      </c>
      <c r="M1475" s="3" t="s">
        <v>13</v>
      </c>
      <c r="N1475" s="3" t="s">
        <v>13</v>
      </c>
      <c r="O1475" s="2" t="b">
        <v>1</v>
      </c>
      <c r="P1475" s="2" t="b">
        <v>1</v>
      </c>
      <c r="Q1475" s="2" t="b">
        <v>1</v>
      </c>
      <c r="R1475" s="2" t="s">
        <v>2</v>
      </c>
      <c r="S1475" s="44">
        <v>59</v>
      </c>
      <c r="T1475" s="44" t="s">
        <v>10</v>
      </c>
      <c r="U1475" s="20">
        <v>1.4</v>
      </c>
      <c r="V1475" s="11"/>
      <c r="W1475" s="2">
        <f t="shared" si="1419"/>
        <v>10</v>
      </c>
      <c r="X1475">
        <f t="shared" si="1420"/>
        <v>5</v>
      </c>
      <c r="Y1475">
        <f t="shared" si="1421"/>
        <v>5</v>
      </c>
      <c r="Z1475">
        <f t="shared" si="1422"/>
        <v>10</v>
      </c>
      <c r="AA1475" s="2">
        <f t="shared" si="1423"/>
        <v>80</v>
      </c>
      <c r="AB1475" s="2" t="str">
        <f t="shared" si="1424"/>
        <v>Under 1.5</v>
      </c>
      <c r="AC1475" s="6"/>
      <c r="AD1475" s="6" t="str">
        <f t="shared" si="1425"/>
        <v>Over 0.5</v>
      </c>
      <c r="AE1475" s="6" t="str">
        <f t="shared" si="1426"/>
        <v>?</v>
      </c>
      <c r="AF1475" s="6"/>
      <c r="AG1475">
        <f t="shared" si="1427"/>
        <v>6</v>
      </c>
      <c r="AH1475">
        <f t="shared" si="1428"/>
        <v>0</v>
      </c>
      <c r="AI1475">
        <f t="shared" si="1429"/>
        <v>2</v>
      </c>
      <c r="AJ1475">
        <f t="shared" si="1430"/>
        <v>0</v>
      </c>
      <c r="AK1475" s="2" t="str">
        <f t="shared" si="1431"/>
        <v>-</v>
      </c>
      <c r="AL1475" s="2" t="str">
        <f t="shared" si="1432"/>
        <v>-</v>
      </c>
    </row>
    <row r="1476" spans="2:38">
      <c r="B1476" t="s">
        <v>260</v>
      </c>
      <c r="C1476" s="10">
        <v>0.83333333333333337</v>
      </c>
      <c r="D1476" s="9" t="s">
        <v>1642</v>
      </c>
      <c r="E1476" s="2" t="s">
        <v>0</v>
      </c>
      <c r="F1476" s="8" t="s">
        <v>994</v>
      </c>
      <c r="G1476" s="2">
        <v>31</v>
      </c>
      <c r="H1476" s="2">
        <v>54</v>
      </c>
      <c r="I1476" s="2">
        <v>14</v>
      </c>
      <c r="J1476" s="2" t="s">
        <v>1</v>
      </c>
      <c r="K1476" s="2">
        <v>1</v>
      </c>
      <c r="L1476" s="2">
        <v>17</v>
      </c>
      <c r="M1476" s="3" t="s">
        <v>13</v>
      </c>
      <c r="N1476" s="3" t="s">
        <v>13</v>
      </c>
      <c r="O1476" s="2" t="b">
        <v>1</v>
      </c>
      <c r="P1476" s="2" t="b">
        <v>1</v>
      </c>
      <c r="Q1476" s="2" t="s">
        <v>2</v>
      </c>
      <c r="R1476" s="2" t="s">
        <v>2</v>
      </c>
      <c r="S1476" s="44">
        <v>54</v>
      </c>
      <c r="T1476" s="44" t="s">
        <v>10</v>
      </c>
      <c r="U1476" s="20">
        <v>1.6</v>
      </c>
      <c r="V1476" s="11"/>
      <c r="W1476" s="2">
        <f t="shared" si="1419"/>
        <v>10</v>
      </c>
      <c r="X1476">
        <f t="shared" si="1420"/>
        <v>0</v>
      </c>
      <c r="Y1476">
        <f t="shared" si="1421"/>
        <v>5</v>
      </c>
      <c r="Z1476">
        <f t="shared" si="1422"/>
        <v>10</v>
      </c>
      <c r="AA1476" s="2">
        <f t="shared" si="1423"/>
        <v>75</v>
      </c>
      <c r="AB1476" s="2" t="str">
        <f t="shared" si="1424"/>
        <v>Under 1.5</v>
      </c>
      <c r="AC1476" s="6"/>
      <c r="AD1476" s="6" t="str">
        <f t="shared" si="1425"/>
        <v>Over 0.5</v>
      </c>
      <c r="AE1476" s="6" t="str">
        <f t="shared" si="1426"/>
        <v>?</v>
      </c>
      <c r="AF1476" s="6"/>
      <c r="AG1476">
        <f t="shared" si="1427"/>
        <v>6</v>
      </c>
      <c r="AH1476">
        <f t="shared" si="1428"/>
        <v>0</v>
      </c>
      <c r="AI1476">
        <f t="shared" si="1429"/>
        <v>2</v>
      </c>
      <c r="AJ1476">
        <f t="shared" si="1430"/>
        <v>0</v>
      </c>
      <c r="AK1476" s="2" t="str">
        <f t="shared" si="1431"/>
        <v>-</v>
      </c>
      <c r="AL1476" s="2" t="str">
        <f t="shared" si="1432"/>
        <v>-</v>
      </c>
    </row>
    <row r="1477" spans="2:38">
      <c r="B1477" t="s">
        <v>1446</v>
      </c>
      <c r="C1477" s="10">
        <v>0.83333333333333337</v>
      </c>
      <c r="D1477" s="9" t="s">
        <v>1659</v>
      </c>
      <c r="E1477" s="2" t="s">
        <v>0</v>
      </c>
      <c r="F1477" s="8" t="s">
        <v>1660</v>
      </c>
      <c r="G1477" s="2">
        <v>45</v>
      </c>
      <c r="H1477" s="2">
        <v>45</v>
      </c>
      <c r="I1477" s="2">
        <v>10</v>
      </c>
      <c r="J1477" s="2">
        <v>1</v>
      </c>
      <c r="K1477" s="2">
        <v>1</v>
      </c>
      <c r="L1477" s="2">
        <v>35</v>
      </c>
      <c r="M1477" s="3" t="s">
        <v>13</v>
      </c>
      <c r="N1477" s="3" t="s">
        <v>13</v>
      </c>
      <c r="O1477" s="2">
        <v>45</v>
      </c>
      <c r="P1477" s="2" t="b">
        <v>0</v>
      </c>
      <c r="Q1477" s="2" t="s">
        <v>2</v>
      </c>
      <c r="R1477" s="2" t="s">
        <v>2</v>
      </c>
      <c r="S1477" s="44">
        <v>99</v>
      </c>
      <c r="T1477" s="44" t="s">
        <v>10</v>
      </c>
      <c r="U1477" s="20">
        <v>1.55</v>
      </c>
      <c r="V1477" s="11"/>
      <c r="W1477" s="2">
        <f t="shared" si="1419"/>
        <v>0</v>
      </c>
      <c r="X1477">
        <f t="shared" si="1420"/>
        <v>0</v>
      </c>
      <c r="Y1477">
        <f t="shared" si="1421"/>
        <v>10</v>
      </c>
      <c r="Z1477">
        <f t="shared" si="1422"/>
        <v>10</v>
      </c>
      <c r="AA1477" s="2">
        <f t="shared" si="1423"/>
        <v>70</v>
      </c>
      <c r="AB1477" s="2" t="str">
        <f t="shared" si="1424"/>
        <v>Under 1.5</v>
      </c>
      <c r="AC1477" s="6"/>
      <c r="AD1477" s="6" t="str">
        <f t="shared" si="1425"/>
        <v>Over 0.5</v>
      </c>
      <c r="AE1477" s="6" t="str">
        <f t="shared" si="1426"/>
        <v>?</v>
      </c>
      <c r="AF1477" s="6"/>
      <c r="AG1477">
        <f t="shared" si="1427"/>
        <v>0</v>
      </c>
      <c r="AH1477">
        <f t="shared" si="1428"/>
        <v>0</v>
      </c>
      <c r="AI1477">
        <f t="shared" si="1429"/>
        <v>2</v>
      </c>
      <c r="AJ1477">
        <f t="shared" si="1430"/>
        <v>0</v>
      </c>
      <c r="AK1477" s="2" t="str">
        <f t="shared" si="1431"/>
        <v>-</v>
      </c>
      <c r="AL1477" s="2" t="str">
        <f t="shared" si="1432"/>
        <v>-</v>
      </c>
    </row>
    <row r="1478" spans="2:38">
      <c r="B1478" t="s">
        <v>152</v>
      </c>
      <c r="C1478" s="10">
        <v>0.85416666666666663</v>
      </c>
      <c r="D1478" s="9" t="s">
        <v>756</v>
      </c>
      <c r="E1478" s="2" t="s">
        <v>0</v>
      </c>
      <c r="F1478" s="8" t="s">
        <v>441</v>
      </c>
      <c r="G1478" s="2">
        <v>35</v>
      </c>
      <c r="H1478" s="2">
        <v>50</v>
      </c>
      <c r="I1478" s="2">
        <v>16</v>
      </c>
      <c r="J1478" s="2" t="s">
        <v>1</v>
      </c>
      <c r="K1478" s="2" t="s">
        <v>1</v>
      </c>
      <c r="L1478" s="2">
        <v>19</v>
      </c>
      <c r="M1478" s="3" t="s">
        <v>13</v>
      </c>
      <c r="N1478" s="3" t="s">
        <v>13</v>
      </c>
      <c r="O1478" s="2">
        <v>50</v>
      </c>
      <c r="P1478" s="2" t="b">
        <v>1</v>
      </c>
      <c r="Q1478" s="2" t="b">
        <v>1</v>
      </c>
      <c r="R1478" s="2" t="s">
        <v>2</v>
      </c>
      <c r="S1478" s="44">
        <v>74</v>
      </c>
      <c r="T1478" s="44" t="s">
        <v>10</v>
      </c>
      <c r="U1478" s="20">
        <v>1.65</v>
      </c>
      <c r="V1478" s="11"/>
      <c r="W1478" s="2">
        <f t="shared" si="1419"/>
        <v>0</v>
      </c>
      <c r="X1478">
        <f t="shared" si="1420"/>
        <v>0</v>
      </c>
      <c r="Y1478">
        <f t="shared" si="1421"/>
        <v>10</v>
      </c>
      <c r="Z1478">
        <f t="shared" si="1422"/>
        <v>10</v>
      </c>
      <c r="AA1478" s="2">
        <f t="shared" si="1423"/>
        <v>70</v>
      </c>
      <c r="AB1478" s="2" t="str">
        <f t="shared" si="1424"/>
        <v>Under 1.5</v>
      </c>
      <c r="AC1478" s="6"/>
      <c r="AD1478" s="6" t="str">
        <f t="shared" si="1425"/>
        <v>Over 0.5</v>
      </c>
      <c r="AE1478" s="6" t="str">
        <f t="shared" si="1426"/>
        <v>?</v>
      </c>
      <c r="AF1478" s="6"/>
      <c r="AG1478">
        <f t="shared" si="1427"/>
        <v>3</v>
      </c>
      <c r="AH1478">
        <f t="shared" si="1428"/>
        <v>0</v>
      </c>
      <c r="AI1478">
        <f t="shared" si="1429"/>
        <v>2</v>
      </c>
      <c r="AJ1478">
        <f t="shared" si="1430"/>
        <v>0</v>
      </c>
      <c r="AK1478" s="2" t="str">
        <f t="shared" si="1431"/>
        <v>-</v>
      </c>
      <c r="AL1478" s="2" t="str">
        <f t="shared" si="1432"/>
        <v>-</v>
      </c>
    </row>
    <row r="1479" spans="2:38">
      <c r="B1479" t="s">
        <v>442</v>
      </c>
      <c r="C1479" s="10">
        <v>0.875</v>
      </c>
      <c r="D1479" s="9" t="s">
        <v>1643</v>
      </c>
      <c r="E1479" s="2" t="s">
        <v>0</v>
      </c>
      <c r="F1479" s="8" t="s">
        <v>1644</v>
      </c>
      <c r="G1479" s="2">
        <v>44</v>
      </c>
      <c r="H1479" s="2">
        <v>43</v>
      </c>
      <c r="I1479" s="2">
        <v>13</v>
      </c>
      <c r="J1479" s="2">
        <v>1</v>
      </c>
      <c r="K1479" s="2">
        <v>1</v>
      </c>
      <c r="L1479" s="2">
        <v>31</v>
      </c>
      <c r="M1479" s="3" t="s">
        <v>13</v>
      </c>
      <c r="N1479" s="3" t="s">
        <v>13</v>
      </c>
      <c r="O1479" s="2">
        <v>43</v>
      </c>
      <c r="P1479" s="2" t="b">
        <v>0</v>
      </c>
      <c r="Q1479" s="2" t="s">
        <v>2</v>
      </c>
      <c r="R1479" s="2" t="s">
        <v>2</v>
      </c>
      <c r="S1479" s="44">
        <v>35</v>
      </c>
      <c r="T1479" s="44" t="s">
        <v>12</v>
      </c>
      <c r="U1479" s="20">
        <v>1.5</v>
      </c>
      <c r="V1479" s="11"/>
      <c r="W1479" s="2">
        <f t="shared" si="1419"/>
        <v>0</v>
      </c>
      <c r="X1479">
        <f t="shared" si="1420"/>
        <v>0</v>
      </c>
      <c r="Y1479">
        <f t="shared" si="1421"/>
        <v>0</v>
      </c>
      <c r="Z1479">
        <f t="shared" si="1422"/>
        <v>0</v>
      </c>
      <c r="AA1479" s="2">
        <f t="shared" si="1423"/>
        <v>50</v>
      </c>
      <c r="AB1479" s="2" t="str">
        <f t="shared" si="1424"/>
        <v>Over 0.5</v>
      </c>
      <c r="AC1479" s="6"/>
      <c r="AD1479" s="6" t="str">
        <f t="shared" si="1425"/>
        <v>Over 0.5</v>
      </c>
      <c r="AE1479" s="6" t="str">
        <f t="shared" si="1426"/>
        <v>?</v>
      </c>
      <c r="AF1479" s="6"/>
      <c r="AG1479">
        <f t="shared" si="1427"/>
        <v>0</v>
      </c>
      <c r="AH1479">
        <f t="shared" si="1428"/>
        <v>0</v>
      </c>
      <c r="AI1479">
        <f t="shared" si="1429"/>
        <v>0</v>
      </c>
      <c r="AJ1479">
        <f t="shared" si="1430"/>
        <v>0</v>
      </c>
      <c r="AK1479" s="2" t="str">
        <f t="shared" si="1431"/>
        <v>-</v>
      </c>
      <c r="AL1479" s="2" t="str">
        <f t="shared" si="1432"/>
        <v>-</v>
      </c>
    </row>
    <row r="1480" spans="2:38">
      <c r="B1480" t="s">
        <v>27</v>
      </c>
      <c r="C1480" s="10">
        <v>0.875</v>
      </c>
      <c r="D1480" s="9" t="s">
        <v>221</v>
      </c>
      <c r="E1480" s="2" t="s">
        <v>0</v>
      </c>
      <c r="F1480" s="8" t="s">
        <v>1645</v>
      </c>
      <c r="G1480" s="2">
        <v>37</v>
      </c>
      <c r="H1480" s="2">
        <v>46</v>
      </c>
      <c r="I1480" s="2">
        <v>17</v>
      </c>
      <c r="J1480" s="2" t="s">
        <v>1</v>
      </c>
      <c r="K1480" s="2">
        <v>1</v>
      </c>
      <c r="L1480" s="2">
        <v>20</v>
      </c>
      <c r="M1480" s="3" t="s">
        <v>13</v>
      </c>
      <c r="N1480" s="3" t="s">
        <v>13</v>
      </c>
      <c r="O1480" s="2">
        <v>46</v>
      </c>
      <c r="P1480" s="2" t="b">
        <v>1</v>
      </c>
      <c r="Q1480" s="2" t="s">
        <v>2</v>
      </c>
      <c r="R1480" s="2" t="s">
        <v>2</v>
      </c>
      <c r="S1480" s="44">
        <v>39</v>
      </c>
      <c r="T1480" s="44" t="s">
        <v>11</v>
      </c>
      <c r="U1480" s="20">
        <v>2.2999999999999998</v>
      </c>
      <c r="V1480" s="11"/>
      <c r="W1480" s="2">
        <f t="shared" si="1419"/>
        <v>0</v>
      </c>
      <c r="X1480">
        <f t="shared" si="1420"/>
        <v>0</v>
      </c>
      <c r="Y1480">
        <f t="shared" si="1421"/>
        <v>0</v>
      </c>
      <c r="Z1480">
        <f t="shared" si="1422"/>
        <v>5</v>
      </c>
      <c r="AA1480" s="2">
        <f t="shared" si="1423"/>
        <v>55</v>
      </c>
      <c r="AB1480" s="2" t="str">
        <f t="shared" si="1424"/>
        <v>Over 0.5</v>
      </c>
      <c r="AC1480" s="6"/>
      <c r="AD1480" s="6" t="str">
        <f t="shared" si="1425"/>
        <v>Over 0.5</v>
      </c>
      <c r="AE1480" s="6" t="str">
        <f t="shared" si="1426"/>
        <v>?</v>
      </c>
      <c r="AF1480" s="6"/>
      <c r="AG1480">
        <f t="shared" si="1427"/>
        <v>0</v>
      </c>
      <c r="AH1480">
        <f t="shared" si="1428"/>
        <v>0</v>
      </c>
      <c r="AI1480">
        <f t="shared" si="1429"/>
        <v>0</v>
      </c>
      <c r="AJ1480">
        <f t="shared" si="1430"/>
        <v>0</v>
      </c>
      <c r="AK1480" s="2" t="str">
        <f t="shared" si="1431"/>
        <v>-</v>
      </c>
      <c r="AL1480" s="2" t="str">
        <f t="shared" si="1432"/>
        <v>-</v>
      </c>
    </row>
    <row r="1481" spans="2:38">
      <c r="B1481" t="s">
        <v>27</v>
      </c>
      <c r="C1481" s="10">
        <v>0.875</v>
      </c>
      <c r="D1481" s="9" t="s">
        <v>1156</v>
      </c>
      <c r="E1481" s="2" t="s">
        <v>0</v>
      </c>
      <c r="F1481" s="8" t="s">
        <v>109</v>
      </c>
      <c r="G1481" s="2">
        <v>31</v>
      </c>
      <c r="H1481" s="2">
        <v>54</v>
      </c>
      <c r="I1481" s="2">
        <v>15</v>
      </c>
      <c r="J1481" s="2" t="s">
        <v>1</v>
      </c>
      <c r="K1481" s="2" t="s">
        <v>1</v>
      </c>
      <c r="L1481" s="2">
        <v>16</v>
      </c>
      <c r="M1481" s="3" t="s">
        <v>13</v>
      </c>
      <c r="N1481" s="3" t="s">
        <v>13</v>
      </c>
      <c r="O1481" s="2" t="b">
        <v>1</v>
      </c>
      <c r="P1481" s="2" t="b">
        <v>1</v>
      </c>
      <c r="Q1481" s="2" t="b">
        <v>1</v>
      </c>
      <c r="R1481" s="2" t="s">
        <v>2</v>
      </c>
      <c r="S1481" s="44">
        <v>77</v>
      </c>
      <c r="T1481" s="44" t="s">
        <v>11</v>
      </c>
      <c r="U1481" s="20">
        <v>1.35</v>
      </c>
      <c r="V1481" s="11"/>
      <c r="W1481" s="2">
        <f t="shared" si="1419"/>
        <v>10</v>
      </c>
      <c r="X1481">
        <f t="shared" si="1420"/>
        <v>0</v>
      </c>
      <c r="Y1481">
        <f t="shared" si="1421"/>
        <v>10</v>
      </c>
      <c r="Z1481">
        <f t="shared" si="1422"/>
        <v>5</v>
      </c>
      <c r="AA1481" s="2">
        <f t="shared" si="1423"/>
        <v>75</v>
      </c>
      <c r="AB1481" s="2" t="str">
        <f t="shared" si="1424"/>
        <v>Under 1.5</v>
      </c>
      <c r="AC1481" s="6"/>
      <c r="AD1481" s="6" t="str">
        <f t="shared" si="1425"/>
        <v>Over 0.5</v>
      </c>
      <c r="AE1481" s="6" t="str">
        <f t="shared" si="1426"/>
        <v>?</v>
      </c>
      <c r="AF1481" s="6"/>
      <c r="AG1481">
        <f t="shared" si="1427"/>
        <v>6</v>
      </c>
      <c r="AH1481">
        <f t="shared" si="1428"/>
        <v>0</v>
      </c>
      <c r="AI1481">
        <f t="shared" si="1429"/>
        <v>2</v>
      </c>
      <c r="AJ1481">
        <f t="shared" si="1430"/>
        <v>0</v>
      </c>
      <c r="AK1481" s="2" t="str">
        <f t="shared" si="1431"/>
        <v>-</v>
      </c>
      <c r="AL1481" s="2" t="str">
        <f t="shared" si="1432"/>
        <v>-</v>
      </c>
    </row>
    <row r="1482" spans="2:38">
      <c r="B1482" t="s">
        <v>152</v>
      </c>
      <c r="C1482" s="10">
        <v>0.875</v>
      </c>
      <c r="D1482" s="9" t="s">
        <v>1009</v>
      </c>
      <c r="E1482" s="2" t="s">
        <v>0</v>
      </c>
      <c r="F1482" s="8" t="s">
        <v>755</v>
      </c>
      <c r="G1482" s="2">
        <v>24</v>
      </c>
      <c r="H1482" s="2">
        <v>55</v>
      </c>
      <c r="I1482" s="2">
        <v>21</v>
      </c>
      <c r="J1482" s="2" t="s">
        <v>1</v>
      </c>
      <c r="K1482" s="2" t="s">
        <v>1</v>
      </c>
      <c r="L1482" s="2">
        <v>3</v>
      </c>
      <c r="M1482" s="3" t="s">
        <v>13</v>
      </c>
      <c r="N1482" s="3" t="s">
        <v>13</v>
      </c>
      <c r="O1482" s="2" t="b">
        <v>1</v>
      </c>
      <c r="P1482" s="2" t="b">
        <v>1</v>
      </c>
      <c r="Q1482" s="2" t="b">
        <v>1</v>
      </c>
      <c r="R1482" s="2" t="s">
        <v>2</v>
      </c>
      <c r="S1482" s="44">
        <v>57</v>
      </c>
      <c r="T1482" s="44"/>
      <c r="U1482" s="20">
        <v>1.65</v>
      </c>
      <c r="V1482" s="11"/>
      <c r="W1482" s="2">
        <f t="shared" si="1419"/>
        <v>10</v>
      </c>
      <c r="X1482">
        <f t="shared" si="1420"/>
        <v>10</v>
      </c>
      <c r="Y1482">
        <f t="shared" si="1421"/>
        <v>5</v>
      </c>
      <c r="Z1482">
        <f t="shared" si="1422"/>
        <v>0</v>
      </c>
      <c r="AA1482" s="2">
        <f t="shared" si="1423"/>
        <v>75</v>
      </c>
      <c r="AB1482" s="2" t="str">
        <f t="shared" si="1424"/>
        <v>Under 1.5</v>
      </c>
      <c r="AC1482" s="6"/>
      <c r="AD1482" s="6" t="str">
        <f t="shared" si="1425"/>
        <v>Over 0.5</v>
      </c>
      <c r="AE1482" s="6" t="str">
        <f t="shared" si="1426"/>
        <v>?</v>
      </c>
      <c r="AF1482" s="6"/>
      <c r="AG1482">
        <f t="shared" si="1427"/>
        <v>6</v>
      </c>
      <c r="AH1482">
        <f t="shared" si="1428"/>
        <v>2</v>
      </c>
      <c r="AI1482">
        <f t="shared" si="1429"/>
        <v>2</v>
      </c>
      <c r="AJ1482">
        <f t="shared" si="1430"/>
        <v>10</v>
      </c>
      <c r="AK1482" s="2" t="str">
        <f t="shared" si="1431"/>
        <v>A1</v>
      </c>
      <c r="AL1482" s="2" t="str">
        <f t="shared" si="1432"/>
        <v>-</v>
      </c>
    </row>
    <row r="1483" spans="2:38">
      <c r="B1483" t="s">
        <v>330</v>
      </c>
      <c r="C1483" s="10">
        <v>0.875</v>
      </c>
      <c r="D1483" s="9" t="s">
        <v>1646</v>
      </c>
      <c r="E1483" s="2" t="s">
        <v>0</v>
      </c>
      <c r="F1483" s="8" t="s">
        <v>1443</v>
      </c>
      <c r="G1483" s="2">
        <v>26</v>
      </c>
      <c r="H1483" s="2">
        <v>47</v>
      </c>
      <c r="I1483" s="2">
        <v>28</v>
      </c>
      <c r="J1483" s="2" t="s">
        <v>1</v>
      </c>
      <c r="K1483" s="2">
        <v>2</v>
      </c>
      <c r="L1483" s="2">
        <v>2</v>
      </c>
      <c r="M1483" s="3" t="s">
        <v>13</v>
      </c>
      <c r="N1483" s="3" t="s">
        <v>13</v>
      </c>
      <c r="O1483" s="2">
        <v>47</v>
      </c>
      <c r="P1483" s="2" t="b">
        <v>1</v>
      </c>
      <c r="Q1483" s="2" t="s">
        <v>2</v>
      </c>
      <c r="R1483" s="2" t="s">
        <v>2</v>
      </c>
      <c r="S1483" s="44">
        <v>29</v>
      </c>
      <c r="T1483" s="44" t="s">
        <v>12</v>
      </c>
      <c r="U1483" s="20">
        <v>2</v>
      </c>
      <c r="V1483" s="11"/>
      <c r="W1483" s="2">
        <f t="shared" si="1419"/>
        <v>0</v>
      </c>
      <c r="X1483">
        <f t="shared" si="1420"/>
        <v>10</v>
      </c>
      <c r="Y1483">
        <f t="shared" si="1421"/>
        <v>0</v>
      </c>
      <c r="Z1483">
        <f t="shared" si="1422"/>
        <v>0</v>
      </c>
      <c r="AA1483" s="2">
        <f t="shared" si="1423"/>
        <v>60</v>
      </c>
      <c r="AB1483" s="2" t="str">
        <f t="shared" si="1424"/>
        <v>Under 1.5</v>
      </c>
      <c r="AC1483" s="6"/>
      <c r="AD1483" s="6" t="str">
        <f t="shared" si="1425"/>
        <v>Over 0.5</v>
      </c>
      <c r="AE1483" s="6" t="str">
        <f t="shared" si="1426"/>
        <v>?</v>
      </c>
      <c r="AF1483" s="6"/>
      <c r="AG1483">
        <f t="shared" si="1427"/>
        <v>0</v>
      </c>
      <c r="AH1483">
        <f t="shared" si="1428"/>
        <v>2</v>
      </c>
      <c r="AI1483">
        <f t="shared" si="1429"/>
        <v>0</v>
      </c>
      <c r="AJ1483">
        <f t="shared" si="1430"/>
        <v>0</v>
      </c>
      <c r="AK1483" s="2" t="str">
        <f t="shared" si="1431"/>
        <v>-</v>
      </c>
      <c r="AL1483" s="2" t="str">
        <f t="shared" si="1432"/>
        <v>-</v>
      </c>
    </row>
    <row r="1484" spans="2:38">
      <c r="B1484" t="s">
        <v>260</v>
      </c>
      <c r="C1484" s="10">
        <v>0.875</v>
      </c>
      <c r="D1484" s="9" t="s">
        <v>255</v>
      </c>
      <c r="E1484" s="2" t="s">
        <v>0</v>
      </c>
      <c r="F1484" s="8" t="s">
        <v>1647</v>
      </c>
      <c r="G1484" s="2">
        <v>38</v>
      </c>
      <c r="H1484" s="2">
        <v>55</v>
      </c>
      <c r="I1484" s="2">
        <v>7</v>
      </c>
      <c r="J1484" s="2" t="s">
        <v>1</v>
      </c>
      <c r="K1484" s="2">
        <v>1</v>
      </c>
      <c r="L1484" s="2">
        <v>31</v>
      </c>
      <c r="M1484" s="3" t="s">
        <v>13</v>
      </c>
      <c r="N1484" s="3" t="s">
        <v>13</v>
      </c>
      <c r="O1484" s="2" t="b">
        <v>1</v>
      </c>
      <c r="P1484" s="2" t="b">
        <v>1</v>
      </c>
      <c r="Q1484" s="2" t="s">
        <v>2</v>
      </c>
      <c r="R1484" s="2" t="s">
        <v>2</v>
      </c>
      <c r="S1484" s="44">
        <v>52</v>
      </c>
      <c r="T1484" s="44" t="s">
        <v>12</v>
      </c>
      <c r="U1484" s="20">
        <v>1.75</v>
      </c>
      <c r="V1484" s="11"/>
      <c r="W1484" s="2">
        <f t="shared" si="1419"/>
        <v>10</v>
      </c>
      <c r="X1484">
        <f t="shared" si="1420"/>
        <v>0</v>
      </c>
      <c r="Y1484">
        <f t="shared" si="1421"/>
        <v>5</v>
      </c>
      <c r="Z1484">
        <f t="shared" si="1422"/>
        <v>0</v>
      </c>
      <c r="AA1484" s="2">
        <f t="shared" si="1423"/>
        <v>65</v>
      </c>
      <c r="AB1484" s="2" t="str">
        <f t="shared" si="1424"/>
        <v>Under 1.5</v>
      </c>
      <c r="AC1484" s="6"/>
      <c r="AD1484" s="6" t="str">
        <f t="shared" si="1425"/>
        <v>Over 0.5</v>
      </c>
      <c r="AE1484" s="6" t="str">
        <f t="shared" si="1426"/>
        <v>?</v>
      </c>
      <c r="AF1484" s="6"/>
      <c r="AG1484">
        <f t="shared" si="1427"/>
        <v>6</v>
      </c>
      <c r="AH1484">
        <f t="shared" si="1428"/>
        <v>0</v>
      </c>
      <c r="AI1484">
        <f t="shared" si="1429"/>
        <v>2</v>
      </c>
      <c r="AJ1484">
        <f t="shared" si="1430"/>
        <v>0</v>
      </c>
      <c r="AK1484" s="2" t="str">
        <f t="shared" si="1431"/>
        <v>-</v>
      </c>
      <c r="AL1484" s="2" t="str">
        <f t="shared" si="1432"/>
        <v>-</v>
      </c>
    </row>
    <row r="1485" spans="2:38">
      <c r="B1485" t="s">
        <v>209</v>
      </c>
      <c r="C1485" s="10">
        <v>0.89583333333333337</v>
      </c>
      <c r="D1485" s="9" t="s">
        <v>1648</v>
      </c>
      <c r="E1485" s="2" t="s">
        <v>0</v>
      </c>
      <c r="F1485" s="8" t="s">
        <v>1649</v>
      </c>
      <c r="G1485" s="2">
        <v>37</v>
      </c>
      <c r="H1485" s="2">
        <v>45</v>
      </c>
      <c r="I1485" s="2">
        <v>19</v>
      </c>
      <c r="J1485" s="2" t="s">
        <v>1</v>
      </c>
      <c r="K1485" s="2">
        <v>1</v>
      </c>
      <c r="L1485" s="2">
        <v>18</v>
      </c>
      <c r="M1485" s="3" t="s">
        <v>13</v>
      </c>
      <c r="N1485" s="3" t="s">
        <v>13</v>
      </c>
      <c r="O1485" s="2">
        <v>45</v>
      </c>
      <c r="P1485" s="2" t="b">
        <v>1</v>
      </c>
      <c r="Q1485" s="2" t="s">
        <v>2</v>
      </c>
      <c r="R1485" s="2" t="s">
        <v>2</v>
      </c>
      <c r="S1485" s="44">
        <v>41</v>
      </c>
      <c r="T1485" s="44" t="s">
        <v>12</v>
      </c>
      <c r="U1485" s="20">
        <v>1.6</v>
      </c>
      <c r="V1485" s="11"/>
      <c r="W1485" s="2">
        <f t="shared" si="1419"/>
        <v>0</v>
      </c>
      <c r="X1485">
        <f t="shared" si="1420"/>
        <v>0</v>
      </c>
      <c r="Y1485">
        <f t="shared" si="1421"/>
        <v>0</v>
      </c>
      <c r="Z1485">
        <f t="shared" si="1422"/>
        <v>0</v>
      </c>
      <c r="AA1485" s="2">
        <f t="shared" si="1423"/>
        <v>50</v>
      </c>
      <c r="AB1485" s="2" t="str">
        <f t="shared" si="1424"/>
        <v>Over 0.5</v>
      </c>
      <c r="AC1485" s="6"/>
      <c r="AD1485" s="6" t="str">
        <f t="shared" si="1425"/>
        <v>Over 0.5</v>
      </c>
      <c r="AE1485" s="6" t="str">
        <f t="shared" si="1426"/>
        <v>?</v>
      </c>
      <c r="AF1485" s="6"/>
      <c r="AG1485">
        <f t="shared" si="1427"/>
        <v>0</v>
      </c>
      <c r="AH1485">
        <f t="shared" si="1428"/>
        <v>0</v>
      </c>
      <c r="AI1485">
        <f t="shared" si="1429"/>
        <v>0</v>
      </c>
      <c r="AJ1485">
        <f t="shared" si="1430"/>
        <v>0</v>
      </c>
      <c r="AK1485" s="2" t="str">
        <f t="shared" si="1431"/>
        <v>-</v>
      </c>
      <c r="AL1485" s="2" t="str">
        <f t="shared" si="1432"/>
        <v>-</v>
      </c>
    </row>
    <row r="1486" spans="2:38">
      <c r="B1486" t="s">
        <v>260</v>
      </c>
      <c r="C1486" s="10">
        <v>0.89583333333333337</v>
      </c>
      <c r="D1486" s="9" t="s">
        <v>328</v>
      </c>
      <c r="E1486" s="2" t="s">
        <v>0</v>
      </c>
      <c r="F1486" s="8" t="s">
        <v>1151</v>
      </c>
      <c r="G1486" s="2">
        <v>14</v>
      </c>
      <c r="H1486" s="2">
        <v>52</v>
      </c>
      <c r="I1486" s="2">
        <v>34</v>
      </c>
      <c r="J1486" s="2" t="s">
        <v>1</v>
      </c>
      <c r="K1486" s="2" t="s">
        <v>1</v>
      </c>
      <c r="L1486" s="2">
        <v>20</v>
      </c>
      <c r="M1486" s="3" t="s">
        <v>13</v>
      </c>
      <c r="N1486" s="3" t="s">
        <v>13</v>
      </c>
      <c r="O1486" s="2">
        <v>52</v>
      </c>
      <c r="P1486" s="2" t="b">
        <v>1</v>
      </c>
      <c r="Q1486" s="2" t="b">
        <v>1</v>
      </c>
      <c r="R1486" s="2" t="s">
        <v>2</v>
      </c>
      <c r="S1486" s="44">
        <v>52</v>
      </c>
      <c r="T1486" s="44" t="s">
        <v>11</v>
      </c>
      <c r="U1486" s="20">
        <v>1.6</v>
      </c>
      <c r="V1486" s="11"/>
      <c r="W1486" s="2">
        <f t="shared" si="1419"/>
        <v>0</v>
      </c>
      <c r="X1486">
        <f t="shared" si="1420"/>
        <v>0</v>
      </c>
      <c r="Y1486">
        <f t="shared" si="1421"/>
        <v>5</v>
      </c>
      <c r="Z1486">
        <f t="shared" si="1422"/>
        <v>5</v>
      </c>
      <c r="AA1486" s="2">
        <f t="shared" si="1423"/>
        <v>60</v>
      </c>
      <c r="AB1486" s="2" t="str">
        <f t="shared" si="1424"/>
        <v>Under 1.5</v>
      </c>
      <c r="AC1486" s="6"/>
      <c r="AD1486" s="6" t="str">
        <f t="shared" si="1425"/>
        <v>Over 0.5</v>
      </c>
      <c r="AE1486" s="6" t="str">
        <f t="shared" si="1426"/>
        <v>?</v>
      </c>
      <c r="AF1486" s="6"/>
      <c r="AG1486">
        <f t="shared" si="1427"/>
        <v>5</v>
      </c>
      <c r="AH1486">
        <f t="shared" si="1428"/>
        <v>0</v>
      </c>
      <c r="AI1486">
        <f t="shared" si="1429"/>
        <v>2</v>
      </c>
      <c r="AJ1486">
        <f t="shared" si="1430"/>
        <v>0</v>
      </c>
      <c r="AK1486" s="2" t="str">
        <f t="shared" si="1431"/>
        <v>-</v>
      </c>
      <c r="AL1486" s="2" t="str">
        <f t="shared" si="1432"/>
        <v>-</v>
      </c>
    </row>
    <row r="1487" spans="2:38">
      <c r="B1487" t="s">
        <v>67</v>
      </c>
      <c r="C1487" s="10">
        <v>0.90625</v>
      </c>
      <c r="D1487" s="9" t="s">
        <v>200</v>
      </c>
      <c r="E1487" s="2" t="s">
        <v>0</v>
      </c>
      <c r="F1487" s="8" t="s">
        <v>171</v>
      </c>
      <c r="G1487" s="2">
        <v>21</v>
      </c>
      <c r="H1487" s="2">
        <v>52</v>
      </c>
      <c r="I1487" s="2">
        <v>27</v>
      </c>
      <c r="J1487" s="2" t="s">
        <v>1</v>
      </c>
      <c r="K1487" s="2">
        <v>2</v>
      </c>
      <c r="L1487" s="2">
        <v>6</v>
      </c>
      <c r="M1487" s="3" t="s">
        <v>13</v>
      </c>
      <c r="N1487" s="3" t="s">
        <v>13</v>
      </c>
      <c r="O1487" s="2">
        <v>52</v>
      </c>
      <c r="P1487" s="2" t="b">
        <v>1</v>
      </c>
      <c r="Q1487" s="2" t="s">
        <v>2</v>
      </c>
      <c r="R1487" s="2" t="s">
        <v>2</v>
      </c>
      <c r="S1487" s="44">
        <v>49</v>
      </c>
      <c r="T1487" s="44" t="s">
        <v>10</v>
      </c>
      <c r="U1487" s="20">
        <v>1.65</v>
      </c>
      <c r="V1487" s="11"/>
      <c r="W1487" s="2">
        <f t="shared" si="1419"/>
        <v>0</v>
      </c>
      <c r="X1487">
        <f t="shared" si="1420"/>
        <v>10</v>
      </c>
      <c r="Y1487">
        <f t="shared" si="1421"/>
        <v>5</v>
      </c>
      <c r="Z1487">
        <f t="shared" si="1422"/>
        <v>10</v>
      </c>
      <c r="AA1487" s="2">
        <f t="shared" si="1423"/>
        <v>75</v>
      </c>
      <c r="AB1487" s="2" t="str">
        <f t="shared" si="1424"/>
        <v>Under 1.5</v>
      </c>
      <c r="AC1487" s="6"/>
      <c r="AD1487" s="6" t="str">
        <f t="shared" si="1425"/>
        <v>Over 0.5</v>
      </c>
      <c r="AE1487" s="6" t="str">
        <f t="shared" si="1426"/>
        <v>?</v>
      </c>
      <c r="AF1487" s="6"/>
      <c r="AG1487">
        <f t="shared" si="1427"/>
        <v>5</v>
      </c>
      <c r="AH1487">
        <f t="shared" si="1428"/>
        <v>2</v>
      </c>
      <c r="AI1487">
        <f t="shared" si="1429"/>
        <v>0</v>
      </c>
      <c r="AJ1487">
        <f t="shared" si="1430"/>
        <v>0</v>
      </c>
      <c r="AK1487" s="2" t="str">
        <f t="shared" si="1431"/>
        <v>-</v>
      </c>
      <c r="AL1487" s="2" t="str">
        <f t="shared" si="1432"/>
        <v>-</v>
      </c>
    </row>
    <row r="1488" spans="2:38">
      <c r="B1488" t="s">
        <v>154</v>
      </c>
      <c r="C1488" s="10">
        <v>0.91666666666666663</v>
      </c>
      <c r="D1488" s="9" t="s">
        <v>285</v>
      </c>
      <c r="E1488" s="2" t="s">
        <v>0</v>
      </c>
      <c r="F1488" s="8" t="s">
        <v>867</v>
      </c>
      <c r="G1488" s="2">
        <v>21</v>
      </c>
      <c r="H1488" s="2">
        <v>45</v>
      </c>
      <c r="I1488" s="2">
        <v>34</v>
      </c>
      <c r="J1488" s="2" t="s">
        <v>1</v>
      </c>
      <c r="K1488" s="2">
        <v>2</v>
      </c>
      <c r="L1488" s="2">
        <v>13</v>
      </c>
      <c r="M1488" s="3" t="s">
        <v>13</v>
      </c>
      <c r="N1488" s="3" t="s">
        <v>13</v>
      </c>
      <c r="O1488" s="2">
        <v>45</v>
      </c>
      <c r="P1488" s="2" t="b">
        <v>1</v>
      </c>
      <c r="Q1488" s="2" t="s">
        <v>2</v>
      </c>
      <c r="R1488" s="2" t="s">
        <v>2</v>
      </c>
      <c r="S1488" s="44">
        <v>36</v>
      </c>
      <c r="T1488" s="44" t="s">
        <v>10</v>
      </c>
      <c r="U1488" s="20">
        <v>1.45</v>
      </c>
      <c r="V1488" s="11"/>
      <c r="W1488" s="2">
        <f t="shared" si="1419"/>
        <v>0</v>
      </c>
      <c r="X1488">
        <f t="shared" si="1420"/>
        <v>5</v>
      </c>
      <c r="Y1488">
        <f t="shared" si="1421"/>
        <v>0</v>
      </c>
      <c r="Z1488">
        <f t="shared" si="1422"/>
        <v>10</v>
      </c>
      <c r="AA1488" s="2">
        <f t="shared" si="1423"/>
        <v>65</v>
      </c>
      <c r="AB1488" s="2" t="str">
        <f t="shared" si="1424"/>
        <v>Under 1.5</v>
      </c>
      <c r="AC1488" s="6"/>
      <c r="AD1488" s="6" t="str">
        <f t="shared" si="1425"/>
        <v>Over 0.5</v>
      </c>
      <c r="AE1488" s="6" t="str">
        <f t="shared" si="1426"/>
        <v>?</v>
      </c>
      <c r="AF1488" s="6"/>
      <c r="AG1488">
        <f t="shared" si="1427"/>
        <v>0</v>
      </c>
      <c r="AH1488">
        <f t="shared" si="1428"/>
        <v>0</v>
      </c>
      <c r="AI1488">
        <f t="shared" si="1429"/>
        <v>0</v>
      </c>
      <c r="AJ1488">
        <f t="shared" si="1430"/>
        <v>0</v>
      </c>
      <c r="AK1488" s="2" t="str">
        <f t="shared" si="1431"/>
        <v>-</v>
      </c>
      <c r="AL1488" s="2" t="str">
        <f t="shared" si="1432"/>
        <v>-</v>
      </c>
    </row>
    <row r="1489" spans="2:38">
      <c r="B1489" t="s">
        <v>156</v>
      </c>
      <c r="C1489" s="10">
        <v>0.91666666666666663</v>
      </c>
      <c r="D1489" s="9" t="s">
        <v>1459</v>
      </c>
      <c r="E1489" s="2" t="s">
        <v>0</v>
      </c>
      <c r="F1489" s="8" t="s">
        <v>853</v>
      </c>
      <c r="G1489" s="2">
        <v>35</v>
      </c>
      <c r="H1489" s="2">
        <v>47</v>
      </c>
      <c r="I1489" s="2">
        <v>18</v>
      </c>
      <c r="J1489" s="2" t="s">
        <v>1</v>
      </c>
      <c r="K1489" s="2">
        <v>1</v>
      </c>
      <c r="L1489" s="2">
        <v>17</v>
      </c>
      <c r="M1489" s="3" t="s">
        <v>13</v>
      </c>
      <c r="N1489" s="3" t="s">
        <v>13</v>
      </c>
      <c r="O1489" s="2">
        <v>47</v>
      </c>
      <c r="P1489" s="2" t="b">
        <v>1</v>
      </c>
      <c r="Q1489" s="2" t="s">
        <v>2</v>
      </c>
      <c r="R1489" s="2" t="s">
        <v>2</v>
      </c>
      <c r="S1489" s="44">
        <v>43</v>
      </c>
      <c r="T1489" s="44" t="s">
        <v>10</v>
      </c>
      <c r="U1489" s="20">
        <v>1.8</v>
      </c>
      <c r="V1489" s="11"/>
      <c r="W1489" s="2">
        <f t="shared" si="1419"/>
        <v>0</v>
      </c>
      <c r="X1489">
        <f t="shared" si="1420"/>
        <v>0</v>
      </c>
      <c r="Y1489">
        <f t="shared" si="1421"/>
        <v>0</v>
      </c>
      <c r="Z1489">
        <f t="shared" si="1422"/>
        <v>10</v>
      </c>
      <c r="AA1489" s="2">
        <f t="shared" si="1423"/>
        <v>60</v>
      </c>
      <c r="AB1489" s="2" t="str">
        <f t="shared" si="1424"/>
        <v>Under 1.5</v>
      </c>
      <c r="AC1489" s="6"/>
      <c r="AD1489" s="6" t="str">
        <f t="shared" si="1425"/>
        <v>Over 0.5</v>
      </c>
      <c r="AE1489" s="6" t="str">
        <f t="shared" si="1426"/>
        <v>?</v>
      </c>
      <c r="AF1489" s="6"/>
      <c r="AG1489">
        <f t="shared" si="1427"/>
        <v>0</v>
      </c>
      <c r="AH1489">
        <f t="shared" si="1428"/>
        <v>0</v>
      </c>
      <c r="AI1489">
        <f t="shared" si="1429"/>
        <v>0</v>
      </c>
      <c r="AJ1489">
        <f t="shared" si="1430"/>
        <v>0</v>
      </c>
      <c r="AK1489" s="2" t="str">
        <f t="shared" si="1431"/>
        <v>-</v>
      </c>
      <c r="AL1489" s="2" t="str">
        <f t="shared" si="1432"/>
        <v>-</v>
      </c>
    </row>
    <row r="1490" spans="2:38">
      <c r="B1490" t="s">
        <v>153</v>
      </c>
      <c r="C1490" s="10">
        <v>0.92708333333333337</v>
      </c>
      <c r="D1490" s="9" t="s">
        <v>1650</v>
      </c>
      <c r="E1490" s="2" t="s">
        <v>0</v>
      </c>
      <c r="F1490" s="8" t="s">
        <v>991</v>
      </c>
      <c r="G1490" s="2">
        <v>38</v>
      </c>
      <c r="H1490" s="2">
        <v>55</v>
      </c>
      <c r="I1490" s="2">
        <v>7</v>
      </c>
      <c r="J1490" s="2" t="s">
        <v>1</v>
      </c>
      <c r="K1490" s="2">
        <v>1</v>
      </c>
      <c r="L1490" s="2">
        <v>31</v>
      </c>
      <c r="M1490" s="3" t="s">
        <v>13</v>
      </c>
      <c r="N1490" s="3" t="s">
        <v>13</v>
      </c>
      <c r="O1490" s="2" t="b">
        <v>1</v>
      </c>
      <c r="P1490" s="2" t="b">
        <v>1</v>
      </c>
      <c r="Q1490" s="2" t="s">
        <v>2</v>
      </c>
      <c r="R1490" s="2" t="s">
        <v>2</v>
      </c>
      <c r="S1490" s="44">
        <v>43</v>
      </c>
      <c r="T1490" s="44" t="s">
        <v>12</v>
      </c>
      <c r="U1490" s="20">
        <v>2.1</v>
      </c>
      <c r="V1490" s="11"/>
      <c r="W1490" s="2">
        <f t="shared" si="1419"/>
        <v>10</v>
      </c>
      <c r="X1490">
        <f t="shared" si="1420"/>
        <v>0</v>
      </c>
      <c r="Y1490">
        <f t="shared" si="1421"/>
        <v>0</v>
      </c>
      <c r="Z1490">
        <f t="shared" si="1422"/>
        <v>0</v>
      </c>
      <c r="AA1490" s="2">
        <f t="shared" si="1423"/>
        <v>60</v>
      </c>
      <c r="AB1490" s="2" t="str">
        <f t="shared" si="1424"/>
        <v>Under 1.5</v>
      </c>
      <c r="AC1490" s="6"/>
      <c r="AD1490" s="6" t="str">
        <f t="shared" si="1425"/>
        <v>Over 0.5</v>
      </c>
      <c r="AE1490" s="6" t="str">
        <f t="shared" si="1426"/>
        <v>?</v>
      </c>
      <c r="AF1490" s="6"/>
      <c r="AG1490">
        <f t="shared" si="1427"/>
        <v>6</v>
      </c>
      <c r="AH1490">
        <f t="shared" si="1428"/>
        <v>0</v>
      </c>
      <c r="AI1490">
        <f t="shared" si="1429"/>
        <v>0</v>
      </c>
      <c r="AJ1490">
        <f t="shared" si="1430"/>
        <v>0</v>
      </c>
      <c r="AK1490" s="2" t="str">
        <f t="shared" si="1431"/>
        <v>-</v>
      </c>
      <c r="AL1490" s="2" t="str">
        <f t="shared" si="1432"/>
        <v>-</v>
      </c>
    </row>
    <row r="1491" spans="2:38">
      <c r="B1491"/>
      <c r="E1491" s="2"/>
      <c r="F1491" s="8"/>
      <c r="G1491" s="2"/>
      <c r="H1491" s="2"/>
      <c r="I1491" s="2"/>
      <c r="J1491" s="2"/>
      <c r="K1491" s="2"/>
      <c r="L1491" s="2"/>
      <c r="M1491" s="3"/>
      <c r="N1491" s="3"/>
      <c r="O1491" s="2"/>
      <c r="P1491" s="2"/>
      <c r="Q1491" s="2"/>
      <c r="R1491" s="2"/>
      <c r="S1491" s="44"/>
      <c r="T1491" s="44"/>
      <c r="U1491" s="20"/>
      <c r="V1491" s="11"/>
      <c r="W1491" s="2">
        <f t="shared" si="1419"/>
        <v>0</v>
      </c>
      <c r="X1491">
        <f t="shared" si="1420"/>
        <v>10</v>
      </c>
      <c r="Y1491">
        <f t="shared" si="1421"/>
        <v>0</v>
      </c>
      <c r="Z1491">
        <f t="shared" si="1422"/>
        <v>0</v>
      </c>
      <c r="AA1491" s="2">
        <f t="shared" si="1423"/>
        <v>60</v>
      </c>
      <c r="AB1491" s="2" t="str">
        <f t="shared" si="1424"/>
        <v>Under 1.5</v>
      </c>
      <c r="AC1491" s="6"/>
      <c r="AD1491" s="6" t="str">
        <f t="shared" si="1425"/>
        <v>Over 0.5</v>
      </c>
      <c r="AE1491" s="6" t="str">
        <f t="shared" si="1426"/>
        <v>LOST</v>
      </c>
      <c r="AF1491" s="6"/>
      <c r="AG1491">
        <f t="shared" si="1427"/>
        <v>0</v>
      </c>
      <c r="AH1491">
        <f t="shared" si="1428"/>
        <v>2</v>
      </c>
      <c r="AI1491">
        <f t="shared" si="1429"/>
        <v>0</v>
      </c>
      <c r="AJ1491">
        <f t="shared" si="1430"/>
        <v>0</v>
      </c>
      <c r="AK1491" s="2" t="str">
        <f t="shared" si="1431"/>
        <v>-</v>
      </c>
      <c r="AL1491" s="2" t="str">
        <f t="shared" si="1432"/>
        <v>-</v>
      </c>
    </row>
    <row r="1492" spans="2:38">
      <c r="B1492"/>
      <c r="E1492" s="2"/>
      <c r="F1492" s="8"/>
      <c r="G1492" s="2"/>
      <c r="H1492" s="2"/>
      <c r="I1492" s="2"/>
      <c r="J1492" s="2"/>
      <c r="K1492" s="2"/>
      <c r="L1492" s="2"/>
      <c r="M1492" s="3"/>
      <c r="N1492" s="3"/>
      <c r="O1492" s="2"/>
      <c r="P1492" s="2"/>
      <c r="Q1492" s="2"/>
      <c r="R1492" s="2"/>
      <c r="S1492" s="44"/>
      <c r="T1492" s="44"/>
      <c r="U1492" s="20"/>
      <c r="V1492" s="11"/>
      <c r="W1492" s="2">
        <f t="shared" si="1419"/>
        <v>0</v>
      </c>
      <c r="X1492">
        <f t="shared" si="1420"/>
        <v>10</v>
      </c>
      <c r="Y1492">
        <f t="shared" si="1421"/>
        <v>0</v>
      </c>
      <c r="Z1492">
        <f t="shared" si="1422"/>
        <v>0</v>
      </c>
      <c r="AA1492" s="2">
        <f t="shared" si="1423"/>
        <v>60</v>
      </c>
      <c r="AB1492" s="2" t="str">
        <f t="shared" si="1424"/>
        <v>Under 1.5</v>
      </c>
      <c r="AC1492" s="6"/>
      <c r="AD1492" s="6" t="str">
        <f t="shared" si="1425"/>
        <v>Over 0.5</v>
      </c>
      <c r="AE1492" s="6" t="str">
        <f t="shared" si="1426"/>
        <v>LOST</v>
      </c>
      <c r="AF1492" s="6"/>
      <c r="AG1492">
        <f t="shared" si="1427"/>
        <v>0</v>
      </c>
      <c r="AH1492">
        <f t="shared" si="1428"/>
        <v>2</v>
      </c>
      <c r="AI1492">
        <f t="shared" si="1429"/>
        <v>0</v>
      </c>
      <c r="AJ1492">
        <f t="shared" si="1430"/>
        <v>0</v>
      </c>
      <c r="AK1492" s="2" t="str">
        <f t="shared" si="1431"/>
        <v>-</v>
      </c>
      <c r="AL1492" s="2" t="str">
        <f t="shared" si="1432"/>
        <v>-</v>
      </c>
    </row>
    <row r="1493" spans="2:38">
      <c r="B1493" t="s">
        <v>208</v>
      </c>
      <c r="C1493" s="10">
        <v>0.625</v>
      </c>
      <c r="D1493" s="9" t="s">
        <v>1226</v>
      </c>
      <c r="E1493" s="2" t="s">
        <v>0</v>
      </c>
      <c r="F1493" s="8" t="s">
        <v>1416</v>
      </c>
      <c r="G1493" s="2">
        <v>25</v>
      </c>
      <c r="H1493" s="2">
        <v>50</v>
      </c>
      <c r="I1493" s="2">
        <v>25</v>
      </c>
      <c r="J1493" s="2" t="s">
        <v>1</v>
      </c>
      <c r="K1493" s="2" t="s">
        <v>1</v>
      </c>
      <c r="L1493" s="2">
        <v>0</v>
      </c>
      <c r="M1493" s="3" t="s">
        <v>13</v>
      </c>
      <c r="N1493" s="3" t="s">
        <v>13</v>
      </c>
      <c r="O1493" s="2">
        <v>50</v>
      </c>
      <c r="P1493" s="2" t="b">
        <v>1</v>
      </c>
      <c r="Q1493" s="2" t="b">
        <v>1</v>
      </c>
      <c r="R1493" s="2" t="b">
        <v>1</v>
      </c>
      <c r="S1493" s="44">
        <v>46</v>
      </c>
      <c r="T1493" s="44" t="s">
        <v>12</v>
      </c>
      <c r="U1493" s="20">
        <v>2.2000000000000002</v>
      </c>
      <c r="V1493" s="11"/>
      <c r="W1493" s="2">
        <f t="shared" si="1419"/>
        <v>0</v>
      </c>
      <c r="X1493">
        <f t="shared" si="1420"/>
        <v>10</v>
      </c>
      <c r="Y1493">
        <f t="shared" si="1421"/>
        <v>0</v>
      </c>
      <c r="Z1493">
        <f t="shared" si="1422"/>
        <v>0</v>
      </c>
      <c r="AA1493" s="2">
        <f t="shared" si="1423"/>
        <v>60</v>
      </c>
      <c r="AB1493" s="2" t="str">
        <f t="shared" si="1424"/>
        <v>Under 1.5</v>
      </c>
      <c r="AC1493" s="6"/>
      <c r="AD1493" s="6" t="str">
        <f t="shared" si="1425"/>
        <v>Over 0.5</v>
      </c>
      <c r="AE1493" s="6" t="str">
        <f t="shared" si="1426"/>
        <v>?</v>
      </c>
      <c r="AF1493" s="6"/>
      <c r="AG1493">
        <f t="shared" si="1427"/>
        <v>3</v>
      </c>
      <c r="AH1493">
        <f t="shared" si="1428"/>
        <v>2</v>
      </c>
      <c r="AI1493">
        <f t="shared" si="1429"/>
        <v>0</v>
      </c>
      <c r="AJ1493">
        <f t="shared" si="1430"/>
        <v>0</v>
      </c>
      <c r="AK1493" s="2" t="str">
        <f t="shared" si="1431"/>
        <v>-</v>
      </c>
      <c r="AL1493" s="2" t="str">
        <f t="shared" si="1432"/>
        <v>-</v>
      </c>
    </row>
    <row r="1494" spans="2:38">
      <c r="B1494" t="s">
        <v>603</v>
      </c>
      <c r="C1494" s="10">
        <v>0.625</v>
      </c>
      <c r="D1494" s="9" t="s">
        <v>623</v>
      </c>
      <c r="E1494" s="2" t="s">
        <v>0</v>
      </c>
      <c r="F1494" s="8" t="s">
        <v>600</v>
      </c>
      <c r="G1494" s="2">
        <v>32</v>
      </c>
      <c r="H1494" s="2">
        <v>51</v>
      </c>
      <c r="I1494" s="2">
        <v>17</v>
      </c>
      <c r="J1494" s="2" t="s">
        <v>1</v>
      </c>
      <c r="K1494" s="2">
        <v>1</v>
      </c>
      <c r="L1494" s="2">
        <v>15</v>
      </c>
      <c r="M1494" s="3" t="s">
        <v>13</v>
      </c>
      <c r="N1494" s="3" t="s">
        <v>13</v>
      </c>
      <c r="O1494" s="2">
        <v>51</v>
      </c>
      <c r="P1494" s="2" t="b">
        <v>1</v>
      </c>
      <c r="Q1494" s="2" t="s">
        <v>2</v>
      </c>
      <c r="R1494" s="2" t="s">
        <v>2</v>
      </c>
      <c r="S1494" s="44">
        <v>57</v>
      </c>
      <c r="T1494" s="44" t="s">
        <v>11</v>
      </c>
      <c r="U1494" s="20">
        <v>1.6</v>
      </c>
      <c r="V1494" s="11"/>
      <c r="W1494" s="2">
        <f t="shared" si="1419"/>
        <v>0</v>
      </c>
      <c r="X1494">
        <f t="shared" si="1420"/>
        <v>5</v>
      </c>
      <c r="Y1494">
        <f t="shared" si="1421"/>
        <v>5</v>
      </c>
      <c r="Z1494">
        <f t="shared" si="1422"/>
        <v>5</v>
      </c>
      <c r="AA1494" s="2">
        <f t="shared" si="1423"/>
        <v>65</v>
      </c>
      <c r="AB1494" s="2" t="str">
        <f t="shared" si="1424"/>
        <v>Under 1.5</v>
      </c>
      <c r="AC1494" s="6"/>
      <c r="AD1494" s="6" t="str">
        <f t="shared" si="1425"/>
        <v>Over 0.5</v>
      </c>
      <c r="AE1494" s="6" t="str">
        <f t="shared" si="1426"/>
        <v>?</v>
      </c>
      <c r="AF1494" s="6"/>
      <c r="AG1494">
        <f t="shared" si="1427"/>
        <v>4</v>
      </c>
      <c r="AH1494">
        <f t="shared" si="1428"/>
        <v>0</v>
      </c>
      <c r="AI1494">
        <f t="shared" si="1429"/>
        <v>2</v>
      </c>
      <c r="AJ1494">
        <f t="shared" si="1430"/>
        <v>0</v>
      </c>
      <c r="AK1494" s="2" t="str">
        <f t="shared" si="1431"/>
        <v>-</v>
      </c>
      <c r="AL1494" s="2" t="str">
        <f t="shared" si="1432"/>
        <v>-</v>
      </c>
    </row>
    <row r="1495" spans="2:38">
      <c r="B1495" t="s">
        <v>492</v>
      </c>
      <c r="C1495" s="10">
        <v>0.64583333333333337</v>
      </c>
      <c r="D1495" s="9" t="s">
        <v>1480</v>
      </c>
      <c r="E1495" s="2" t="s">
        <v>0</v>
      </c>
      <c r="F1495" s="8" t="s">
        <v>1481</v>
      </c>
      <c r="G1495" s="2">
        <v>26</v>
      </c>
      <c r="H1495" s="2">
        <v>49</v>
      </c>
      <c r="I1495" s="2">
        <v>25</v>
      </c>
      <c r="J1495" s="2" t="s">
        <v>1</v>
      </c>
      <c r="K1495" s="2" t="s">
        <v>1</v>
      </c>
      <c r="L1495" s="2">
        <v>1</v>
      </c>
      <c r="M1495" s="3" t="s">
        <v>13</v>
      </c>
      <c r="N1495" s="3" t="s">
        <v>13</v>
      </c>
      <c r="O1495" s="2">
        <v>49</v>
      </c>
      <c r="P1495" s="2" t="b">
        <v>1</v>
      </c>
      <c r="Q1495" s="2" t="b">
        <v>1</v>
      </c>
      <c r="R1495" s="2" t="b">
        <v>1</v>
      </c>
      <c r="S1495" s="44">
        <v>60</v>
      </c>
      <c r="T1495" s="44" t="s">
        <v>11</v>
      </c>
      <c r="U1495" s="20">
        <v>2</v>
      </c>
      <c r="V1495" s="11"/>
      <c r="W1495" s="2">
        <f t="shared" si="1419"/>
        <v>0</v>
      </c>
      <c r="X1495">
        <f t="shared" si="1420"/>
        <v>10</v>
      </c>
      <c r="Y1495">
        <f t="shared" si="1421"/>
        <v>5</v>
      </c>
      <c r="Z1495">
        <f t="shared" si="1422"/>
        <v>5</v>
      </c>
      <c r="AA1495" s="2">
        <f t="shared" si="1423"/>
        <v>70</v>
      </c>
      <c r="AB1495" s="2" t="str">
        <f t="shared" si="1424"/>
        <v>Under 1.5</v>
      </c>
      <c r="AC1495" s="6"/>
      <c r="AD1495" s="6" t="str">
        <f t="shared" si="1425"/>
        <v>Over 0.5</v>
      </c>
      <c r="AE1495" s="6" t="str">
        <f t="shared" si="1426"/>
        <v>?</v>
      </c>
      <c r="AF1495" s="6"/>
      <c r="AG1495">
        <f t="shared" si="1427"/>
        <v>2</v>
      </c>
      <c r="AH1495">
        <f t="shared" si="1428"/>
        <v>2</v>
      </c>
      <c r="AI1495">
        <f t="shared" si="1429"/>
        <v>2</v>
      </c>
      <c r="AJ1495">
        <f t="shared" si="1430"/>
        <v>6</v>
      </c>
      <c r="AK1495" s="2" t="str">
        <f t="shared" si="1431"/>
        <v>A5</v>
      </c>
      <c r="AL1495" s="2" t="str">
        <f t="shared" si="1432"/>
        <v>-</v>
      </c>
    </row>
    <row r="1496" spans="2:38">
      <c r="B1496" t="s">
        <v>603</v>
      </c>
      <c r="C1496" s="10">
        <v>0.64583333333333337</v>
      </c>
      <c r="D1496" s="9" t="s">
        <v>615</v>
      </c>
      <c r="E1496" s="2" t="s">
        <v>0</v>
      </c>
      <c r="F1496" s="8" t="s">
        <v>605</v>
      </c>
      <c r="G1496" s="2">
        <v>26</v>
      </c>
      <c r="H1496" s="2">
        <v>55</v>
      </c>
      <c r="I1496" s="2">
        <v>19</v>
      </c>
      <c r="J1496" s="2" t="s">
        <v>1</v>
      </c>
      <c r="K1496" s="2">
        <v>2</v>
      </c>
      <c r="L1496" s="2">
        <v>7</v>
      </c>
      <c r="M1496" s="3" t="s">
        <v>13</v>
      </c>
      <c r="N1496" s="3" t="s">
        <v>13</v>
      </c>
      <c r="O1496" s="2" t="b">
        <v>1</v>
      </c>
      <c r="P1496" s="2" t="b">
        <v>1</v>
      </c>
      <c r="Q1496" s="2" t="s">
        <v>2</v>
      </c>
      <c r="R1496" s="2" t="s">
        <v>2</v>
      </c>
      <c r="S1496" s="44">
        <v>55</v>
      </c>
      <c r="T1496" s="44" t="s">
        <v>11</v>
      </c>
      <c r="U1496" s="20">
        <v>1.95</v>
      </c>
      <c r="V1496" s="11"/>
      <c r="W1496" s="2">
        <f t="shared" ref="W1496:W1531" si="1433">IF(H1496&gt;52,10,0)</f>
        <v>10</v>
      </c>
      <c r="X1496">
        <f t="shared" ref="X1496:X1531" si="1434">IF(L1496&gt;15,0,IF(L1496&lt;8,10,5))</f>
        <v>10</v>
      </c>
      <c r="Y1496">
        <f t="shared" ref="Y1496:Y1531" si="1435">IF(S1496&gt;60,10,IF(S1496&lt;49,0,5))</f>
        <v>5</v>
      </c>
      <c r="Z1496">
        <f t="shared" ref="Z1496:Z1531" si="1436">IF(T1496="Y",10,IF(T1496="C",5,0))</f>
        <v>5</v>
      </c>
      <c r="AA1496" s="2">
        <f t="shared" ref="AA1496:AA1531" si="1437">SUM(W1496:Z1496)+50</f>
        <v>80</v>
      </c>
      <c r="AB1496" s="2" t="str">
        <f t="shared" ref="AB1496:AB1531" si="1438">IF(AA1496&lt;56,"Over 0.5","Under 1.5")</f>
        <v>Under 1.5</v>
      </c>
      <c r="AC1496" s="6"/>
      <c r="AD1496" s="6" t="str">
        <f t="shared" ref="AD1496:AD1531" si="1439">IF(M1496="1-0","Under 1.5",IF(M1496="0-0","Under 1.5",IF(M1496="0-1","Under 1.5","Over 0.5")))</f>
        <v>Over 0.5</v>
      </c>
      <c r="AE1496" s="6" t="str">
        <f t="shared" ref="AE1496:AE1531" si="1440">IF(M1496="?",M1496,IF(AB1496=AD1496,"WON",IF(M1496="0-1","WON",IF(M1496="1-0","WON","LOST"))))</f>
        <v>?</v>
      </c>
      <c r="AF1496" s="6"/>
      <c r="AG1496">
        <f t="shared" ref="AG1496:AG1531" si="1441">IF(H1496&gt;52,6,IF(H1496=52,5,IF(H1496=51,4,IF(H1496=50,3,IF(H1496=49,2,IF(H1496=48,1,0))))))</f>
        <v>6</v>
      </c>
      <c r="AH1496">
        <f t="shared" ref="AH1496:AH1531" si="1442">IF(L1496&lt;8,2,0)</f>
        <v>2</v>
      </c>
      <c r="AI1496">
        <f t="shared" ref="AI1496:AI1531" si="1443">IF(S1496&gt;49,2,0)</f>
        <v>2</v>
      </c>
      <c r="AJ1496">
        <f t="shared" ref="AJ1496:AJ1531" si="1444">IF(SUM(AH1496:AI1496)=4,SUM(AG1496:AI1496),0)</f>
        <v>10</v>
      </c>
      <c r="AK1496" s="2" t="str">
        <f t="shared" ref="AK1496:AK1531" si="1445">IF(AJ1496=10,"A1",IF(AJ1496=9,"A2",IF(AJ1496=8,"A3",IF(AJ1496=7,"A4",IF(AJ1496=6,"A5","-")))))</f>
        <v>A1</v>
      </c>
      <c r="AL1496" s="2" t="str">
        <f t="shared" ref="AL1496:AL1531" si="1446">IF(AND(L1496&lt;11,U1496&lt;1.75,AA1496&gt;65,OR((AND(S1496&gt;49,S1496&lt;61,T1496="Y")),(AND(S1496&lt;48,T1496="Y")),(AND(S1496&gt;60,T1496="N")),(AND(S1496&gt;60,T1496="Y")),(AND(S1496&gt;60,T1496="C")))),"Pick","-")</f>
        <v>-</v>
      </c>
    </row>
    <row r="1497" spans="2:38">
      <c r="B1497" t="s">
        <v>456</v>
      </c>
      <c r="C1497" s="10">
        <v>0.66666666666666663</v>
      </c>
      <c r="D1497" s="9" t="s">
        <v>294</v>
      </c>
      <c r="E1497" s="2" t="s">
        <v>0</v>
      </c>
      <c r="F1497" s="8" t="s">
        <v>85</v>
      </c>
      <c r="G1497" s="2">
        <v>50</v>
      </c>
      <c r="H1497" s="2">
        <v>44</v>
      </c>
      <c r="I1497" s="2">
        <v>5</v>
      </c>
      <c r="J1497" s="2">
        <v>1</v>
      </c>
      <c r="K1497" s="2">
        <v>1</v>
      </c>
      <c r="L1497" s="2">
        <v>45</v>
      </c>
      <c r="M1497" s="3" t="s">
        <v>13</v>
      </c>
      <c r="N1497" s="3" t="s">
        <v>13</v>
      </c>
      <c r="O1497" s="2">
        <v>44</v>
      </c>
      <c r="P1497" s="2" t="b">
        <v>0</v>
      </c>
      <c r="Q1497" s="2" t="s">
        <v>2</v>
      </c>
      <c r="R1497" s="2" t="s">
        <v>2</v>
      </c>
      <c r="S1497" s="44">
        <v>40</v>
      </c>
      <c r="T1497" s="44" t="s">
        <v>10</v>
      </c>
      <c r="U1497" s="20">
        <v>1.55</v>
      </c>
      <c r="V1497" s="11"/>
      <c r="W1497" s="2">
        <f t="shared" si="1433"/>
        <v>0</v>
      </c>
      <c r="X1497">
        <f t="shared" si="1434"/>
        <v>0</v>
      </c>
      <c r="Y1497">
        <f t="shared" si="1435"/>
        <v>0</v>
      </c>
      <c r="Z1497">
        <f t="shared" si="1436"/>
        <v>10</v>
      </c>
      <c r="AA1497" s="2">
        <f t="shared" si="1437"/>
        <v>60</v>
      </c>
      <c r="AB1497" s="2" t="str">
        <f t="shared" si="1438"/>
        <v>Under 1.5</v>
      </c>
      <c r="AC1497" s="6"/>
      <c r="AD1497" s="6" t="str">
        <f t="shared" si="1439"/>
        <v>Over 0.5</v>
      </c>
      <c r="AE1497" s="6" t="str">
        <f t="shared" si="1440"/>
        <v>?</v>
      </c>
      <c r="AF1497" s="6"/>
      <c r="AG1497">
        <f t="shared" si="1441"/>
        <v>0</v>
      </c>
      <c r="AH1497">
        <f t="shared" si="1442"/>
        <v>0</v>
      </c>
      <c r="AI1497">
        <f t="shared" si="1443"/>
        <v>0</v>
      </c>
      <c r="AJ1497">
        <f t="shared" si="1444"/>
        <v>0</v>
      </c>
      <c r="AK1497" s="2" t="str">
        <f t="shared" si="1445"/>
        <v>-</v>
      </c>
      <c r="AL1497" s="2" t="str">
        <f t="shared" si="1446"/>
        <v>-</v>
      </c>
    </row>
    <row r="1498" spans="2:38">
      <c r="B1498" t="s">
        <v>603</v>
      </c>
      <c r="C1498" s="10">
        <v>0.66666666666666663</v>
      </c>
      <c r="D1498" s="9" t="s">
        <v>599</v>
      </c>
      <c r="E1498" s="2" t="s">
        <v>0</v>
      </c>
      <c r="F1498" s="8" t="s">
        <v>598</v>
      </c>
      <c r="G1498" s="2">
        <v>11</v>
      </c>
      <c r="H1498" s="2">
        <v>55</v>
      </c>
      <c r="I1498" s="2">
        <v>34</v>
      </c>
      <c r="J1498" s="2" t="s">
        <v>1</v>
      </c>
      <c r="K1498" s="2">
        <v>2</v>
      </c>
      <c r="L1498" s="2">
        <v>23</v>
      </c>
      <c r="M1498" s="3" t="s">
        <v>13</v>
      </c>
      <c r="N1498" s="3" t="s">
        <v>13</v>
      </c>
      <c r="O1498" s="2" t="b">
        <v>1</v>
      </c>
      <c r="P1498" s="2" t="b">
        <v>1</v>
      </c>
      <c r="Q1498" s="2" t="s">
        <v>2</v>
      </c>
      <c r="R1498" s="2" t="s">
        <v>2</v>
      </c>
      <c r="S1498" s="44">
        <v>72</v>
      </c>
      <c r="T1498" s="44" t="s">
        <v>11</v>
      </c>
      <c r="U1498" s="20">
        <v>1.6</v>
      </c>
      <c r="V1498" s="11"/>
      <c r="W1498" s="2">
        <f t="shared" si="1433"/>
        <v>10</v>
      </c>
      <c r="X1498">
        <f t="shared" si="1434"/>
        <v>0</v>
      </c>
      <c r="Y1498">
        <f t="shared" si="1435"/>
        <v>10</v>
      </c>
      <c r="Z1498">
        <f t="shared" si="1436"/>
        <v>5</v>
      </c>
      <c r="AA1498" s="2">
        <f t="shared" si="1437"/>
        <v>75</v>
      </c>
      <c r="AB1498" s="2" t="str">
        <f t="shared" si="1438"/>
        <v>Under 1.5</v>
      </c>
      <c r="AC1498" s="6"/>
      <c r="AD1498" s="6" t="str">
        <f t="shared" si="1439"/>
        <v>Over 0.5</v>
      </c>
      <c r="AE1498" s="6" t="str">
        <f t="shared" si="1440"/>
        <v>?</v>
      </c>
      <c r="AF1498" s="6"/>
      <c r="AG1498">
        <f t="shared" si="1441"/>
        <v>6</v>
      </c>
      <c r="AH1498">
        <f t="shared" si="1442"/>
        <v>0</v>
      </c>
      <c r="AI1498">
        <f t="shared" si="1443"/>
        <v>2</v>
      </c>
      <c r="AJ1498">
        <f t="shared" si="1444"/>
        <v>0</v>
      </c>
      <c r="AK1498" s="2" t="str">
        <f t="shared" si="1445"/>
        <v>-</v>
      </c>
      <c r="AL1498" s="2" t="str">
        <f t="shared" si="1446"/>
        <v>-</v>
      </c>
    </row>
    <row r="1499" spans="2:38">
      <c r="B1499" t="s">
        <v>646</v>
      </c>
      <c r="C1499" s="10">
        <v>0.69791666666666663</v>
      </c>
      <c r="D1499" s="9" t="s">
        <v>824</v>
      </c>
      <c r="E1499" s="2" t="s">
        <v>0</v>
      </c>
      <c r="F1499" s="8" t="s">
        <v>642</v>
      </c>
      <c r="G1499" s="2">
        <v>8</v>
      </c>
      <c r="H1499" s="2">
        <v>58</v>
      </c>
      <c r="I1499" s="2">
        <v>33</v>
      </c>
      <c r="J1499" s="2" t="s">
        <v>1</v>
      </c>
      <c r="K1499" s="2">
        <v>1</v>
      </c>
      <c r="L1499" s="2">
        <v>25</v>
      </c>
      <c r="M1499" s="3" t="s">
        <v>13</v>
      </c>
      <c r="N1499" s="3" t="s">
        <v>13</v>
      </c>
      <c r="O1499" s="2" t="b">
        <v>1</v>
      </c>
      <c r="P1499" s="2" t="b">
        <v>1</v>
      </c>
      <c r="Q1499" s="2" t="s">
        <v>2</v>
      </c>
      <c r="R1499" s="2" t="s">
        <v>2</v>
      </c>
      <c r="S1499" s="44">
        <v>57</v>
      </c>
      <c r="T1499" s="44" t="s">
        <v>12</v>
      </c>
      <c r="U1499" s="20">
        <v>1.5</v>
      </c>
      <c r="V1499" s="11"/>
      <c r="W1499" s="2">
        <f t="shared" si="1433"/>
        <v>10</v>
      </c>
      <c r="X1499">
        <f t="shared" si="1434"/>
        <v>0</v>
      </c>
      <c r="Y1499">
        <f t="shared" si="1435"/>
        <v>5</v>
      </c>
      <c r="Z1499">
        <f t="shared" si="1436"/>
        <v>0</v>
      </c>
      <c r="AA1499" s="2">
        <f t="shared" si="1437"/>
        <v>65</v>
      </c>
      <c r="AB1499" s="2" t="str">
        <f t="shared" si="1438"/>
        <v>Under 1.5</v>
      </c>
      <c r="AC1499" s="6"/>
      <c r="AD1499" s="6" t="str">
        <f t="shared" si="1439"/>
        <v>Over 0.5</v>
      </c>
      <c r="AE1499" s="6" t="str">
        <f t="shared" si="1440"/>
        <v>?</v>
      </c>
      <c r="AF1499" s="6"/>
      <c r="AG1499">
        <f t="shared" si="1441"/>
        <v>6</v>
      </c>
      <c r="AH1499">
        <f t="shared" si="1442"/>
        <v>0</v>
      </c>
      <c r="AI1499">
        <f t="shared" si="1443"/>
        <v>2</v>
      </c>
      <c r="AJ1499">
        <f t="shared" si="1444"/>
        <v>0</v>
      </c>
      <c r="AK1499" s="2" t="str">
        <f t="shared" si="1445"/>
        <v>-</v>
      </c>
      <c r="AL1499" s="2" t="str">
        <f t="shared" si="1446"/>
        <v>-</v>
      </c>
    </row>
    <row r="1500" spans="2:38">
      <c r="B1500" t="s">
        <v>227</v>
      </c>
      <c r="C1500" s="10">
        <v>0.70833333333333337</v>
      </c>
      <c r="D1500" s="9" t="s">
        <v>224</v>
      </c>
      <c r="E1500" s="2" t="s">
        <v>0</v>
      </c>
      <c r="F1500" s="8" t="s">
        <v>702</v>
      </c>
      <c r="G1500" s="2">
        <v>21</v>
      </c>
      <c r="H1500" s="2">
        <v>46</v>
      </c>
      <c r="I1500" s="2">
        <v>34</v>
      </c>
      <c r="J1500" s="2" t="s">
        <v>1</v>
      </c>
      <c r="K1500" s="2">
        <v>2</v>
      </c>
      <c r="L1500" s="2">
        <v>13</v>
      </c>
      <c r="M1500" s="3" t="s">
        <v>13</v>
      </c>
      <c r="N1500" s="3" t="s">
        <v>13</v>
      </c>
      <c r="O1500" s="2">
        <v>46</v>
      </c>
      <c r="P1500" s="2" t="b">
        <v>1</v>
      </c>
      <c r="Q1500" s="2" t="s">
        <v>2</v>
      </c>
      <c r="R1500" s="2" t="s">
        <v>2</v>
      </c>
      <c r="S1500" s="44">
        <v>30</v>
      </c>
      <c r="T1500" s="44" t="s">
        <v>12</v>
      </c>
      <c r="U1500" s="20">
        <v>1.6</v>
      </c>
      <c r="V1500" s="11"/>
      <c r="W1500" s="2">
        <f t="shared" si="1433"/>
        <v>0</v>
      </c>
      <c r="X1500">
        <f t="shared" si="1434"/>
        <v>5</v>
      </c>
      <c r="Y1500">
        <f t="shared" si="1435"/>
        <v>0</v>
      </c>
      <c r="Z1500">
        <f t="shared" si="1436"/>
        <v>0</v>
      </c>
      <c r="AA1500" s="2">
        <f t="shared" si="1437"/>
        <v>55</v>
      </c>
      <c r="AB1500" s="2" t="str">
        <f t="shared" si="1438"/>
        <v>Over 0.5</v>
      </c>
      <c r="AC1500" s="6"/>
      <c r="AD1500" s="6" t="str">
        <f t="shared" si="1439"/>
        <v>Over 0.5</v>
      </c>
      <c r="AE1500" s="6" t="str">
        <f t="shared" si="1440"/>
        <v>?</v>
      </c>
      <c r="AF1500" s="6"/>
      <c r="AG1500">
        <f t="shared" si="1441"/>
        <v>0</v>
      </c>
      <c r="AH1500">
        <f t="shared" si="1442"/>
        <v>0</v>
      </c>
      <c r="AI1500">
        <f t="shared" si="1443"/>
        <v>0</v>
      </c>
      <c r="AJ1500">
        <f t="shared" si="1444"/>
        <v>0</v>
      </c>
      <c r="AK1500" s="2" t="str">
        <f t="shared" si="1445"/>
        <v>-</v>
      </c>
      <c r="AL1500" s="2" t="str">
        <f t="shared" si="1446"/>
        <v>-</v>
      </c>
    </row>
    <row r="1501" spans="2:38">
      <c r="B1501" t="s">
        <v>645</v>
      </c>
      <c r="C1501" s="10">
        <v>0.70833333333333337</v>
      </c>
      <c r="D1501" s="9" t="s">
        <v>1584</v>
      </c>
      <c r="E1501" s="2" t="s">
        <v>0</v>
      </c>
      <c r="F1501" s="8" t="s">
        <v>1060</v>
      </c>
      <c r="G1501" s="2">
        <v>4</v>
      </c>
      <c r="H1501" s="2">
        <v>47</v>
      </c>
      <c r="I1501" s="2">
        <v>49</v>
      </c>
      <c r="J1501" s="2">
        <v>2</v>
      </c>
      <c r="K1501" s="2">
        <v>2</v>
      </c>
      <c r="L1501" s="2">
        <v>45</v>
      </c>
      <c r="M1501" s="3" t="s">
        <v>13</v>
      </c>
      <c r="N1501" s="3" t="s">
        <v>13</v>
      </c>
      <c r="O1501" s="2">
        <v>47</v>
      </c>
      <c r="P1501" s="2" t="b">
        <v>0</v>
      </c>
      <c r="Q1501" s="2" t="s">
        <v>2</v>
      </c>
      <c r="R1501" s="2" t="s">
        <v>2</v>
      </c>
      <c r="S1501" s="44">
        <v>51</v>
      </c>
      <c r="T1501" s="44" t="s">
        <v>11</v>
      </c>
      <c r="U1501" s="20">
        <v>1.8</v>
      </c>
      <c r="V1501" s="11"/>
      <c r="W1501" s="2">
        <f t="shared" si="1433"/>
        <v>0</v>
      </c>
      <c r="X1501">
        <f t="shared" si="1434"/>
        <v>0</v>
      </c>
      <c r="Y1501">
        <f t="shared" si="1435"/>
        <v>5</v>
      </c>
      <c r="Z1501">
        <f t="shared" si="1436"/>
        <v>5</v>
      </c>
      <c r="AA1501" s="2">
        <f t="shared" si="1437"/>
        <v>60</v>
      </c>
      <c r="AB1501" s="2" t="str">
        <f t="shared" si="1438"/>
        <v>Under 1.5</v>
      </c>
      <c r="AC1501" s="6"/>
      <c r="AD1501" s="6" t="str">
        <f t="shared" si="1439"/>
        <v>Over 0.5</v>
      </c>
      <c r="AE1501" s="6" t="str">
        <f t="shared" si="1440"/>
        <v>?</v>
      </c>
      <c r="AF1501" s="6"/>
      <c r="AG1501">
        <f t="shared" si="1441"/>
        <v>0</v>
      </c>
      <c r="AH1501">
        <f t="shared" si="1442"/>
        <v>0</v>
      </c>
      <c r="AI1501">
        <f t="shared" si="1443"/>
        <v>2</v>
      </c>
      <c r="AJ1501">
        <f t="shared" si="1444"/>
        <v>0</v>
      </c>
      <c r="AK1501" s="2" t="str">
        <f t="shared" si="1445"/>
        <v>-</v>
      </c>
      <c r="AL1501" s="2" t="str">
        <f t="shared" si="1446"/>
        <v>-</v>
      </c>
    </row>
    <row r="1502" spans="2:38">
      <c r="B1502" t="s">
        <v>60</v>
      </c>
      <c r="C1502" s="10">
        <v>0.70833333333333337</v>
      </c>
      <c r="D1502" s="9" t="s">
        <v>949</v>
      </c>
      <c r="E1502" s="2" t="s">
        <v>0</v>
      </c>
      <c r="F1502" s="8" t="s">
        <v>791</v>
      </c>
      <c r="G1502" s="2">
        <v>22</v>
      </c>
      <c r="H1502" s="2">
        <v>48</v>
      </c>
      <c r="I1502" s="2">
        <v>29</v>
      </c>
      <c r="J1502" s="2" t="s">
        <v>1</v>
      </c>
      <c r="K1502" s="2" t="s">
        <v>1</v>
      </c>
      <c r="L1502" s="2">
        <v>7</v>
      </c>
      <c r="M1502" s="3" t="s">
        <v>13</v>
      </c>
      <c r="N1502" s="3" t="s">
        <v>13</v>
      </c>
      <c r="O1502" s="2">
        <v>48</v>
      </c>
      <c r="P1502" s="2" t="b">
        <v>1</v>
      </c>
      <c r="Q1502" s="2" t="b">
        <v>1</v>
      </c>
      <c r="R1502" s="2" t="s">
        <v>2</v>
      </c>
      <c r="S1502" s="44">
        <v>57</v>
      </c>
      <c r="T1502" s="44" t="s">
        <v>10</v>
      </c>
      <c r="U1502" s="20">
        <v>1.5</v>
      </c>
      <c r="V1502" s="11"/>
      <c r="W1502" s="2">
        <f t="shared" si="1433"/>
        <v>0</v>
      </c>
      <c r="X1502">
        <f t="shared" si="1434"/>
        <v>10</v>
      </c>
      <c r="Y1502">
        <f t="shared" si="1435"/>
        <v>5</v>
      </c>
      <c r="Z1502">
        <f t="shared" si="1436"/>
        <v>10</v>
      </c>
      <c r="AA1502" s="2">
        <f t="shared" si="1437"/>
        <v>75</v>
      </c>
      <c r="AB1502" s="2" t="str">
        <f t="shared" si="1438"/>
        <v>Under 1.5</v>
      </c>
      <c r="AC1502" s="6"/>
      <c r="AD1502" s="6" t="str">
        <f t="shared" si="1439"/>
        <v>Over 0.5</v>
      </c>
      <c r="AE1502" s="6" t="str">
        <f t="shared" si="1440"/>
        <v>?</v>
      </c>
      <c r="AF1502" s="6"/>
      <c r="AG1502">
        <f t="shared" si="1441"/>
        <v>1</v>
      </c>
      <c r="AH1502">
        <f t="shared" si="1442"/>
        <v>2</v>
      </c>
      <c r="AI1502">
        <f t="shared" si="1443"/>
        <v>2</v>
      </c>
      <c r="AJ1502">
        <f t="shared" si="1444"/>
        <v>5</v>
      </c>
      <c r="AK1502" s="2" t="str">
        <f t="shared" si="1445"/>
        <v>-</v>
      </c>
      <c r="AL1502" s="2" t="str">
        <f t="shared" si="1446"/>
        <v>Pick</v>
      </c>
    </row>
    <row r="1503" spans="2:38">
      <c r="B1503" t="s">
        <v>81</v>
      </c>
      <c r="C1503" s="10">
        <v>0.70833333333333337</v>
      </c>
      <c r="D1503" s="9" t="s">
        <v>759</v>
      </c>
      <c r="E1503" s="2" t="s">
        <v>0</v>
      </c>
      <c r="F1503" s="8" t="s">
        <v>770</v>
      </c>
      <c r="G1503" s="2">
        <v>21</v>
      </c>
      <c r="H1503" s="2">
        <v>48</v>
      </c>
      <c r="I1503" s="2">
        <v>31</v>
      </c>
      <c r="J1503" s="2" t="s">
        <v>1</v>
      </c>
      <c r="K1503" s="2">
        <v>2</v>
      </c>
      <c r="L1503" s="2">
        <v>10</v>
      </c>
      <c r="M1503" s="3" t="s">
        <v>13</v>
      </c>
      <c r="N1503" s="3" t="s">
        <v>13</v>
      </c>
      <c r="O1503" s="2">
        <v>48</v>
      </c>
      <c r="P1503" s="2" t="b">
        <v>1</v>
      </c>
      <c r="Q1503" s="2" t="s">
        <v>2</v>
      </c>
      <c r="R1503" s="2" t="s">
        <v>2</v>
      </c>
      <c r="S1503" s="44">
        <v>58</v>
      </c>
      <c r="T1503" s="44" t="s">
        <v>12</v>
      </c>
      <c r="U1503" s="20">
        <v>1.6</v>
      </c>
      <c r="V1503" s="11"/>
      <c r="W1503" s="2">
        <f t="shared" si="1433"/>
        <v>0</v>
      </c>
      <c r="X1503">
        <f t="shared" si="1434"/>
        <v>5</v>
      </c>
      <c r="Y1503">
        <f t="shared" si="1435"/>
        <v>5</v>
      </c>
      <c r="Z1503">
        <f t="shared" si="1436"/>
        <v>0</v>
      </c>
      <c r="AA1503" s="2">
        <f t="shared" si="1437"/>
        <v>60</v>
      </c>
      <c r="AB1503" s="2" t="str">
        <f t="shared" si="1438"/>
        <v>Under 1.5</v>
      </c>
      <c r="AC1503" s="6"/>
      <c r="AD1503" s="6" t="str">
        <f t="shared" si="1439"/>
        <v>Over 0.5</v>
      </c>
      <c r="AE1503" s="6" t="str">
        <f t="shared" si="1440"/>
        <v>?</v>
      </c>
      <c r="AF1503" s="6"/>
      <c r="AG1503">
        <f t="shared" si="1441"/>
        <v>1</v>
      </c>
      <c r="AH1503">
        <f t="shared" si="1442"/>
        <v>0</v>
      </c>
      <c r="AI1503">
        <f t="shared" si="1443"/>
        <v>2</v>
      </c>
      <c r="AJ1503">
        <f t="shared" si="1444"/>
        <v>0</v>
      </c>
      <c r="AK1503" s="2" t="str">
        <f t="shared" si="1445"/>
        <v>-</v>
      </c>
      <c r="AL1503" s="2" t="str">
        <f t="shared" si="1446"/>
        <v>-</v>
      </c>
    </row>
    <row r="1504" spans="2:38">
      <c r="B1504" t="s">
        <v>81</v>
      </c>
      <c r="C1504" s="10">
        <v>0.70833333333333337</v>
      </c>
      <c r="D1504" s="9" t="s">
        <v>761</v>
      </c>
      <c r="E1504" s="2" t="s">
        <v>0</v>
      </c>
      <c r="F1504" s="8" t="s">
        <v>771</v>
      </c>
      <c r="G1504" s="2">
        <v>30</v>
      </c>
      <c r="H1504" s="2">
        <v>53</v>
      </c>
      <c r="I1504" s="2">
        <v>17</v>
      </c>
      <c r="J1504" s="2" t="s">
        <v>1</v>
      </c>
      <c r="K1504" s="2">
        <v>1</v>
      </c>
      <c r="L1504" s="2">
        <v>13</v>
      </c>
      <c r="M1504" s="3" t="s">
        <v>13</v>
      </c>
      <c r="N1504" s="3" t="s">
        <v>13</v>
      </c>
      <c r="O1504" s="2" t="b">
        <v>1</v>
      </c>
      <c r="P1504" s="2" t="b">
        <v>1</v>
      </c>
      <c r="Q1504" s="2" t="s">
        <v>2</v>
      </c>
      <c r="R1504" s="2" t="s">
        <v>2</v>
      </c>
      <c r="S1504" s="44">
        <v>53</v>
      </c>
      <c r="T1504" s="44" t="s">
        <v>11</v>
      </c>
      <c r="U1504" s="20">
        <v>1.45</v>
      </c>
      <c r="V1504" s="11"/>
      <c r="W1504" s="2">
        <f t="shared" si="1433"/>
        <v>10</v>
      </c>
      <c r="X1504">
        <f t="shared" si="1434"/>
        <v>5</v>
      </c>
      <c r="Y1504">
        <f t="shared" si="1435"/>
        <v>5</v>
      </c>
      <c r="Z1504">
        <f t="shared" si="1436"/>
        <v>5</v>
      </c>
      <c r="AA1504" s="2">
        <f t="shared" si="1437"/>
        <v>75</v>
      </c>
      <c r="AB1504" s="2" t="str">
        <f t="shared" si="1438"/>
        <v>Under 1.5</v>
      </c>
      <c r="AC1504" s="6"/>
      <c r="AD1504" s="6" t="str">
        <f t="shared" si="1439"/>
        <v>Over 0.5</v>
      </c>
      <c r="AE1504" s="6" t="str">
        <f t="shared" si="1440"/>
        <v>?</v>
      </c>
      <c r="AF1504" s="6"/>
      <c r="AG1504">
        <f t="shared" si="1441"/>
        <v>6</v>
      </c>
      <c r="AH1504">
        <f t="shared" si="1442"/>
        <v>0</v>
      </c>
      <c r="AI1504">
        <f t="shared" si="1443"/>
        <v>2</v>
      </c>
      <c r="AJ1504">
        <f t="shared" si="1444"/>
        <v>0</v>
      </c>
      <c r="AK1504" s="2" t="str">
        <f t="shared" si="1445"/>
        <v>-</v>
      </c>
      <c r="AL1504" s="2" t="str">
        <f t="shared" si="1446"/>
        <v>-</v>
      </c>
    </row>
    <row r="1505" spans="2:38">
      <c r="B1505" t="s">
        <v>369</v>
      </c>
      <c r="C1505" s="10">
        <v>0.72916666666666663</v>
      </c>
      <c r="D1505" s="9" t="s">
        <v>722</v>
      </c>
      <c r="E1505" s="2" t="s">
        <v>0</v>
      </c>
      <c r="F1505" s="8" t="s">
        <v>723</v>
      </c>
      <c r="G1505" s="2">
        <v>18</v>
      </c>
      <c r="H1505" s="2">
        <v>49</v>
      </c>
      <c r="I1505" s="2">
        <v>33</v>
      </c>
      <c r="J1505" s="2" t="s">
        <v>1</v>
      </c>
      <c r="K1505" s="2">
        <v>2</v>
      </c>
      <c r="L1505" s="2">
        <v>15</v>
      </c>
      <c r="M1505" s="3" t="s">
        <v>13</v>
      </c>
      <c r="N1505" s="3" t="s">
        <v>13</v>
      </c>
      <c r="O1505" s="2">
        <v>49</v>
      </c>
      <c r="P1505" s="2" t="b">
        <v>1</v>
      </c>
      <c r="Q1505" s="2" t="s">
        <v>2</v>
      </c>
      <c r="R1505" s="2" t="s">
        <v>2</v>
      </c>
      <c r="S1505" s="44">
        <v>50</v>
      </c>
      <c r="T1505" s="44" t="s">
        <v>12</v>
      </c>
      <c r="U1505" s="20">
        <v>2.1</v>
      </c>
      <c r="V1505" s="11"/>
      <c r="W1505" s="2">
        <f t="shared" si="1433"/>
        <v>0</v>
      </c>
      <c r="X1505">
        <f t="shared" si="1434"/>
        <v>5</v>
      </c>
      <c r="Y1505">
        <f t="shared" si="1435"/>
        <v>5</v>
      </c>
      <c r="Z1505">
        <f t="shared" si="1436"/>
        <v>0</v>
      </c>
      <c r="AA1505" s="2">
        <f t="shared" si="1437"/>
        <v>60</v>
      </c>
      <c r="AB1505" s="2" t="str">
        <f t="shared" si="1438"/>
        <v>Under 1.5</v>
      </c>
      <c r="AC1505" s="6"/>
      <c r="AD1505" s="6" t="str">
        <f t="shared" si="1439"/>
        <v>Over 0.5</v>
      </c>
      <c r="AE1505" s="6" t="str">
        <f t="shared" si="1440"/>
        <v>?</v>
      </c>
      <c r="AF1505" s="6"/>
      <c r="AG1505">
        <f t="shared" si="1441"/>
        <v>2</v>
      </c>
      <c r="AH1505">
        <f t="shared" si="1442"/>
        <v>0</v>
      </c>
      <c r="AI1505">
        <f t="shared" si="1443"/>
        <v>2</v>
      </c>
      <c r="AJ1505">
        <f t="shared" si="1444"/>
        <v>0</v>
      </c>
      <c r="AK1505" s="2" t="str">
        <f t="shared" si="1445"/>
        <v>-</v>
      </c>
      <c r="AL1505" s="2" t="str">
        <f t="shared" si="1446"/>
        <v>-</v>
      </c>
    </row>
    <row r="1506" spans="2:38">
      <c r="B1506" t="s">
        <v>698</v>
      </c>
      <c r="C1506" s="10">
        <v>0.75</v>
      </c>
      <c r="D1506" s="9" t="s">
        <v>692</v>
      </c>
      <c r="E1506" s="2" t="s">
        <v>0</v>
      </c>
      <c r="F1506" s="8" t="s">
        <v>1188</v>
      </c>
      <c r="G1506" s="2">
        <v>51</v>
      </c>
      <c r="H1506" s="2">
        <v>43</v>
      </c>
      <c r="I1506" s="2">
        <v>6</v>
      </c>
      <c r="J1506" s="2">
        <v>1</v>
      </c>
      <c r="K1506" s="2">
        <v>1</v>
      </c>
      <c r="L1506" s="2">
        <v>45</v>
      </c>
      <c r="M1506" s="3" t="s">
        <v>13</v>
      </c>
      <c r="N1506" s="3" t="s">
        <v>13</v>
      </c>
      <c r="O1506" s="2">
        <v>43</v>
      </c>
      <c r="P1506" s="2" t="b">
        <v>0</v>
      </c>
      <c r="Q1506" s="2" t="s">
        <v>2</v>
      </c>
      <c r="R1506" s="2" t="s">
        <v>2</v>
      </c>
      <c r="S1506" s="44">
        <v>45</v>
      </c>
      <c r="T1506" s="44" t="s">
        <v>12</v>
      </c>
      <c r="U1506" s="20">
        <v>1.5</v>
      </c>
      <c r="V1506" s="11"/>
      <c r="W1506" s="2">
        <f t="shared" si="1433"/>
        <v>0</v>
      </c>
      <c r="X1506">
        <f t="shared" si="1434"/>
        <v>0</v>
      </c>
      <c r="Y1506">
        <f t="shared" si="1435"/>
        <v>0</v>
      </c>
      <c r="Z1506">
        <f t="shared" si="1436"/>
        <v>0</v>
      </c>
      <c r="AA1506" s="2">
        <f t="shared" si="1437"/>
        <v>50</v>
      </c>
      <c r="AB1506" s="2" t="str">
        <f t="shared" si="1438"/>
        <v>Over 0.5</v>
      </c>
      <c r="AC1506" s="6"/>
      <c r="AD1506" s="6" t="str">
        <f t="shared" si="1439"/>
        <v>Over 0.5</v>
      </c>
      <c r="AE1506" s="6" t="str">
        <f t="shared" si="1440"/>
        <v>?</v>
      </c>
      <c r="AF1506" s="6"/>
      <c r="AG1506">
        <f t="shared" si="1441"/>
        <v>0</v>
      </c>
      <c r="AH1506">
        <f t="shared" si="1442"/>
        <v>0</v>
      </c>
      <c r="AI1506">
        <f t="shared" si="1443"/>
        <v>0</v>
      </c>
      <c r="AJ1506">
        <f t="shared" si="1444"/>
        <v>0</v>
      </c>
      <c r="AK1506" s="2" t="str">
        <f t="shared" si="1445"/>
        <v>-</v>
      </c>
      <c r="AL1506" s="2" t="str">
        <f t="shared" si="1446"/>
        <v>-</v>
      </c>
    </row>
    <row r="1507" spans="2:38">
      <c r="B1507" t="s">
        <v>698</v>
      </c>
      <c r="C1507" s="10">
        <v>0.75</v>
      </c>
      <c r="D1507" s="9" t="s">
        <v>913</v>
      </c>
      <c r="E1507" s="2" t="s">
        <v>0</v>
      </c>
      <c r="F1507" s="8" t="s">
        <v>1107</v>
      </c>
      <c r="G1507" s="2">
        <v>39</v>
      </c>
      <c r="H1507" s="2">
        <v>54</v>
      </c>
      <c r="I1507" s="2">
        <v>7</v>
      </c>
      <c r="J1507" s="2" t="s">
        <v>1</v>
      </c>
      <c r="K1507" s="2">
        <v>1</v>
      </c>
      <c r="L1507" s="2">
        <v>32</v>
      </c>
      <c r="M1507" s="3" t="s">
        <v>13</v>
      </c>
      <c r="N1507" s="3" t="s">
        <v>13</v>
      </c>
      <c r="O1507" s="2" t="b">
        <v>1</v>
      </c>
      <c r="P1507" s="2" t="b">
        <v>1</v>
      </c>
      <c r="Q1507" s="2" t="s">
        <v>2</v>
      </c>
      <c r="R1507" s="2" t="s">
        <v>2</v>
      </c>
      <c r="S1507" s="44">
        <v>45</v>
      </c>
      <c r="T1507" s="44" t="s">
        <v>12</v>
      </c>
      <c r="U1507" s="20">
        <v>2.2999999999999998</v>
      </c>
      <c r="V1507" s="11"/>
      <c r="W1507" s="2">
        <f t="shared" si="1433"/>
        <v>10</v>
      </c>
      <c r="X1507">
        <f t="shared" si="1434"/>
        <v>0</v>
      </c>
      <c r="Y1507">
        <f t="shared" si="1435"/>
        <v>0</v>
      </c>
      <c r="Z1507">
        <f t="shared" si="1436"/>
        <v>0</v>
      </c>
      <c r="AA1507" s="2">
        <f t="shared" si="1437"/>
        <v>60</v>
      </c>
      <c r="AB1507" s="2" t="str">
        <f t="shared" si="1438"/>
        <v>Under 1.5</v>
      </c>
      <c r="AC1507" s="6"/>
      <c r="AD1507" s="6" t="str">
        <f t="shared" si="1439"/>
        <v>Over 0.5</v>
      </c>
      <c r="AE1507" s="6" t="str">
        <f t="shared" si="1440"/>
        <v>?</v>
      </c>
      <c r="AF1507" s="6"/>
      <c r="AG1507">
        <f t="shared" si="1441"/>
        <v>6</v>
      </c>
      <c r="AH1507">
        <f t="shared" si="1442"/>
        <v>0</v>
      </c>
      <c r="AI1507">
        <f t="shared" si="1443"/>
        <v>0</v>
      </c>
      <c r="AJ1507">
        <f t="shared" si="1444"/>
        <v>0</v>
      </c>
      <c r="AK1507" s="2" t="str">
        <f t="shared" si="1445"/>
        <v>-</v>
      </c>
      <c r="AL1507" s="2" t="str">
        <f t="shared" si="1446"/>
        <v>-</v>
      </c>
    </row>
    <row r="1508" spans="2:38">
      <c r="B1508" t="s">
        <v>487</v>
      </c>
      <c r="C1508" s="10">
        <v>0.75</v>
      </c>
      <c r="D1508" s="9" t="s">
        <v>601</v>
      </c>
      <c r="E1508" s="2" t="s">
        <v>0</v>
      </c>
      <c r="F1508" s="8" t="s">
        <v>580</v>
      </c>
      <c r="G1508" s="2">
        <v>21</v>
      </c>
      <c r="H1508" s="2">
        <v>69</v>
      </c>
      <c r="I1508" s="2">
        <v>10</v>
      </c>
      <c r="J1508" s="2" t="s">
        <v>1</v>
      </c>
      <c r="K1508" s="2" t="s">
        <v>1</v>
      </c>
      <c r="L1508" s="2">
        <v>11</v>
      </c>
      <c r="M1508" s="3" t="s">
        <v>13</v>
      </c>
      <c r="N1508" s="3" t="s">
        <v>13</v>
      </c>
      <c r="O1508" s="2" t="b">
        <v>1</v>
      </c>
      <c r="P1508" s="2" t="b">
        <v>1</v>
      </c>
      <c r="Q1508" s="2" t="b">
        <v>1</v>
      </c>
      <c r="R1508" s="2" t="s">
        <v>2</v>
      </c>
      <c r="S1508" s="44">
        <v>61</v>
      </c>
      <c r="T1508" s="44" t="s">
        <v>12</v>
      </c>
      <c r="U1508" s="20">
        <v>1.65</v>
      </c>
      <c r="V1508" s="11"/>
      <c r="W1508" s="2">
        <f t="shared" si="1433"/>
        <v>10</v>
      </c>
      <c r="X1508">
        <f t="shared" si="1434"/>
        <v>5</v>
      </c>
      <c r="Y1508">
        <f t="shared" si="1435"/>
        <v>10</v>
      </c>
      <c r="Z1508">
        <f t="shared" si="1436"/>
        <v>0</v>
      </c>
      <c r="AA1508" s="2">
        <f t="shared" si="1437"/>
        <v>75</v>
      </c>
      <c r="AB1508" s="2" t="str">
        <f t="shared" si="1438"/>
        <v>Under 1.5</v>
      </c>
      <c r="AC1508" s="6"/>
      <c r="AD1508" s="6" t="str">
        <f t="shared" si="1439"/>
        <v>Over 0.5</v>
      </c>
      <c r="AE1508" s="6" t="str">
        <f t="shared" si="1440"/>
        <v>?</v>
      </c>
      <c r="AF1508" s="6"/>
      <c r="AG1508">
        <f t="shared" si="1441"/>
        <v>6</v>
      </c>
      <c r="AH1508">
        <f t="shared" si="1442"/>
        <v>0</v>
      </c>
      <c r="AI1508">
        <f t="shared" si="1443"/>
        <v>2</v>
      </c>
      <c r="AJ1508">
        <f t="shared" si="1444"/>
        <v>0</v>
      </c>
      <c r="AK1508" s="2" t="str">
        <f t="shared" si="1445"/>
        <v>-</v>
      </c>
      <c r="AL1508" s="2" t="str">
        <f t="shared" si="1446"/>
        <v>-</v>
      </c>
    </row>
    <row r="1509" spans="2:38">
      <c r="B1509" t="s">
        <v>334</v>
      </c>
      <c r="C1509" s="10">
        <v>0.75</v>
      </c>
      <c r="D1509" s="9" t="s">
        <v>449</v>
      </c>
      <c r="E1509" s="2" t="s">
        <v>0</v>
      </c>
      <c r="F1509" s="8" t="s">
        <v>1487</v>
      </c>
      <c r="G1509" s="2">
        <v>22</v>
      </c>
      <c r="H1509" s="2">
        <v>51</v>
      </c>
      <c r="I1509" s="2">
        <v>28</v>
      </c>
      <c r="J1509" s="2" t="s">
        <v>1</v>
      </c>
      <c r="K1509" s="2" t="s">
        <v>1</v>
      </c>
      <c r="L1509" s="2">
        <v>6</v>
      </c>
      <c r="M1509" s="3" t="s">
        <v>13</v>
      </c>
      <c r="N1509" s="3" t="s">
        <v>13</v>
      </c>
      <c r="O1509" s="2">
        <v>51</v>
      </c>
      <c r="P1509" s="2" t="b">
        <v>1</v>
      </c>
      <c r="Q1509" s="2" t="b">
        <v>1</v>
      </c>
      <c r="R1509" s="2" t="b">
        <v>1</v>
      </c>
      <c r="S1509" s="44">
        <v>51</v>
      </c>
      <c r="T1509" s="44" t="s">
        <v>10</v>
      </c>
      <c r="U1509" s="20">
        <v>1.8</v>
      </c>
      <c r="V1509" s="11"/>
      <c r="W1509" s="2">
        <f t="shared" si="1433"/>
        <v>0</v>
      </c>
      <c r="X1509">
        <f t="shared" si="1434"/>
        <v>10</v>
      </c>
      <c r="Y1509">
        <f t="shared" si="1435"/>
        <v>5</v>
      </c>
      <c r="Z1509">
        <f t="shared" si="1436"/>
        <v>10</v>
      </c>
      <c r="AA1509" s="2">
        <f t="shared" si="1437"/>
        <v>75</v>
      </c>
      <c r="AB1509" s="2" t="str">
        <f t="shared" si="1438"/>
        <v>Under 1.5</v>
      </c>
      <c r="AC1509" s="6"/>
      <c r="AD1509" s="6" t="str">
        <f t="shared" si="1439"/>
        <v>Over 0.5</v>
      </c>
      <c r="AE1509" s="6" t="str">
        <f t="shared" si="1440"/>
        <v>?</v>
      </c>
      <c r="AF1509" s="6"/>
      <c r="AG1509">
        <f t="shared" si="1441"/>
        <v>4</v>
      </c>
      <c r="AH1509">
        <f t="shared" si="1442"/>
        <v>2</v>
      </c>
      <c r="AI1509">
        <f t="shared" si="1443"/>
        <v>2</v>
      </c>
      <c r="AJ1509">
        <f t="shared" si="1444"/>
        <v>8</v>
      </c>
      <c r="AK1509" s="2" t="str">
        <f t="shared" si="1445"/>
        <v>A3</v>
      </c>
      <c r="AL1509" s="2" t="str">
        <f t="shared" si="1446"/>
        <v>-</v>
      </c>
    </row>
    <row r="1510" spans="2:38">
      <c r="B1510" t="s">
        <v>160</v>
      </c>
      <c r="C1510" s="10">
        <v>0.75</v>
      </c>
      <c r="D1510" s="9" t="s">
        <v>1328</v>
      </c>
      <c r="E1510" s="2" t="s">
        <v>0</v>
      </c>
      <c r="F1510" s="8" t="s">
        <v>1663</v>
      </c>
      <c r="G1510" s="2">
        <v>38</v>
      </c>
      <c r="H1510" s="2">
        <v>50</v>
      </c>
      <c r="I1510" s="2">
        <v>12</v>
      </c>
      <c r="J1510" s="2" t="s">
        <v>1</v>
      </c>
      <c r="K1510" s="2" t="s">
        <v>1</v>
      </c>
      <c r="L1510" s="2">
        <v>26</v>
      </c>
      <c r="M1510" s="3" t="s">
        <v>13</v>
      </c>
      <c r="N1510" s="3" t="s">
        <v>13</v>
      </c>
      <c r="O1510" s="2">
        <v>50</v>
      </c>
      <c r="P1510" s="2" t="b">
        <v>1</v>
      </c>
      <c r="Q1510" s="2" t="b">
        <v>1</v>
      </c>
      <c r="R1510" s="2" t="s">
        <v>2</v>
      </c>
      <c r="S1510" s="44">
        <v>58</v>
      </c>
      <c r="T1510" s="44" t="s">
        <v>10</v>
      </c>
      <c r="U1510" s="20">
        <v>1.6</v>
      </c>
      <c r="V1510" s="11"/>
      <c r="W1510" s="2">
        <f t="shared" si="1433"/>
        <v>0</v>
      </c>
      <c r="X1510">
        <f t="shared" si="1434"/>
        <v>0</v>
      </c>
      <c r="Y1510">
        <f t="shared" si="1435"/>
        <v>5</v>
      </c>
      <c r="Z1510">
        <f t="shared" si="1436"/>
        <v>10</v>
      </c>
      <c r="AA1510" s="2">
        <f t="shared" si="1437"/>
        <v>65</v>
      </c>
      <c r="AB1510" s="2" t="str">
        <f t="shared" si="1438"/>
        <v>Under 1.5</v>
      </c>
      <c r="AC1510" s="6"/>
      <c r="AD1510" s="6" t="str">
        <f t="shared" si="1439"/>
        <v>Over 0.5</v>
      </c>
      <c r="AE1510" s="6" t="str">
        <f t="shared" si="1440"/>
        <v>?</v>
      </c>
      <c r="AF1510" s="6"/>
      <c r="AG1510">
        <f t="shared" si="1441"/>
        <v>3</v>
      </c>
      <c r="AH1510">
        <f t="shared" si="1442"/>
        <v>0</v>
      </c>
      <c r="AI1510">
        <f t="shared" si="1443"/>
        <v>2</v>
      </c>
      <c r="AJ1510">
        <f t="shared" si="1444"/>
        <v>0</v>
      </c>
      <c r="AK1510" s="2" t="str">
        <f t="shared" si="1445"/>
        <v>-</v>
      </c>
      <c r="AL1510" s="2" t="str">
        <f t="shared" si="1446"/>
        <v>-</v>
      </c>
    </row>
    <row r="1511" spans="2:38">
      <c r="B1511" t="s">
        <v>456</v>
      </c>
      <c r="C1511" s="10">
        <v>0.78125</v>
      </c>
      <c r="D1511" s="9" t="s">
        <v>71</v>
      </c>
      <c r="E1511" s="2" t="s">
        <v>0</v>
      </c>
      <c r="F1511" s="8" t="s">
        <v>1192</v>
      </c>
      <c r="G1511" s="2">
        <v>27</v>
      </c>
      <c r="H1511" s="2">
        <v>46</v>
      </c>
      <c r="I1511" s="2">
        <v>27</v>
      </c>
      <c r="J1511" s="2" t="s">
        <v>1</v>
      </c>
      <c r="K1511" s="2">
        <v>2</v>
      </c>
      <c r="L1511" s="2">
        <v>0</v>
      </c>
      <c r="M1511" s="3" t="s">
        <v>13</v>
      </c>
      <c r="N1511" s="3" t="s">
        <v>13</v>
      </c>
      <c r="O1511" s="2">
        <v>46</v>
      </c>
      <c r="P1511" s="2" t="b">
        <v>1</v>
      </c>
      <c r="Q1511" s="2" t="s">
        <v>2</v>
      </c>
      <c r="R1511" s="2" t="b">
        <v>1</v>
      </c>
      <c r="S1511" s="44">
        <v>61</v>
      </c>
      <c r="T1511" s="44" t="s">
        <v>12</v>
      </c>
      <c r="U1511" s="20">
        <v>1.6</v>
      </c>
      <c r="V1511" s="11"/>
      <c r="W1511" s="2">
        <f t="shared" si="1433"/>
        <v>0</v>
      </c>
      <c r="X1511">
        <f t="shared" si="1434"/>
        <v>10</v>
      </c>
      <c r="Y1511">
        <f t="shared" si="1435"/>
        <v>10</v>
      </c>
      <c r="Z1511">
        <f t="shared" si="1436"/>
        <v>0</v>
      </c>
      <c r="AA1511" s="2">
        <f t="shared" si="1437"/>
        <v>70</v>
      </c>
      <c r="AB1511" s="2" t="str">
        <f t="shared" si="1438"/>
        <v>Under 1.5</v>
      </c>
      <c r="AC1511" s="6"/>
      <c r="AD1511" s="6" t="str">
        <f t="shared" si="1439"/>
        <v>Over 0.5</v>
      </c>
      <c r="AE1511" s="6" t="str">
        <f t="shared" si="1440"/>
        <v>?</v>
      </c>
      <c r="AF1511" s="6"/>
      <c r="AG1511">
        <f t="shared" si="1441"/>
        <v>0</v>
      </c>
      <c r="AH1511">
        <f t="shared" si="1442"/>
        <v>2</v>
      </c>
      <c r="AI1511">
        <f t="shared" si="1443"/>
        <v>2</v>
      </c>
      <c r="AJ1511">
        <f t="shared" si="1444"/>
        <v>4</v>
      </c>
      <c r="AK1511" s="2" t="str">
        <f t="shared" si="1445"/>
        <v>-</v>
      </c>
      <c r="AL1511" s="2" t="str">
        <f t="shared" si="1446"/>
        <v>Pick</v>
      </c>
    </row>
    <row r="1512" spans="2:38">
      <c r="B1512" t="s">
        <v>164</v>
      </c>
      <c r="C1512" s="10">
        <v>0.79166666666666663</v>
      </c>
      <c r="D1512" s="9" t="s">
        <v>357</v>
      </c>
      <c r="E1512" s="2" t="s">
        <v>0</v>
      </c>
      <c r="F1512" s="8" t="s">
        <v>1194</v>
      </c>
      <c r="G1512" s="2">
        <v>30</v>
      </c>
      <c r="H1512" s="2">
        <v>43</v>
      </c>
      <c r="I1512" s="2">
        <v>27</v>
      </c>
      <c r="J1512" s="2" t="s">
        <v>1</v>
      </c>
      <c r="K1512" s="2">
        <v>2</v>
      </c>
      <c r="L1512" s="2">
        <v>3</v>
      </c>
      <c r="M1512" s="3" t="s">
        <v>13</v>
      </c>
      <c r="N1512" s="3" t="s">
        <v>13</v>
      </c>
      <c r="O1512" s="2">
        <v>43</v>
      </c>
      <c r="P1512" s="2" t="b">
        <v>1</v>
      </c>
      <c r="Q1512" s="2" t="s">
        <v>2</v>
      </c>
      <c r="R1512" s="2" t="b">
        <v>1</v>
      </c>
      <c r="S1512" s="44">
        <v>32</v>
      </c>
      <c r="T1512" s="44" t="s">
        <v>12</v>
      </c>
      <c r="U1512" s="20">
        <v>2.1</v>
      </c>
      <c r="V1512" s="11"/>
      <c r="W1512" s="2">
        <f t="shared" si="1433"/>
        <v>0</v>
      </c>
      <c r="X1512">
        <f t="shared" si="1434"/>
        <v>10</v>
      </c>
      <c r="Y1512">
        <f t="shared" si="1435"/>
        <v>0</v>
      </c>
      <c r="Z1512">
        <f t="shared" si="1436"/>
        <v>0</v>
      </c>
      <c r="AA1512" s="2">
        <f t="shared" si="1437"/>
        <v>60</v>
      </c>
      <c r="AB1512" s="2" t="str">
        <f t="shared" si="1438"/>
        <v>Under 1.5</v>
      </c>
      <c r="AC1512" s="6"/>
      <c r="AD1512" s="6" t="str">
        <f t="shared" si="1439"/>
        <v>Over 0.5</v>
      </c>
      <c r="AE1512" s="6" t="str">
        <f t="shared" si="1440"/>
        <v>?</v>
      </c>
      <c r="AF1512" s="6"/>
      <c r="AG1512">
        <f t="shared" si="1441"/>
        <v>0</v>
      </c>
      <c r="AH1512">
        <f t="shared" si="1442"/>
        <v>2</v>
      </c>
      <c r="AI1512">
        <f t="shared" si="1443"/>
        <v>0</v>
      </c>
      <c r="AJ1512">
        <f t="shared" si="1444"/>
        <v>0</v>
      </c>
      <c r="AK1512" s="2" t="str">
        <f t="shared" si="1445"/>
        <v>-</v>
      </c>
      <c r="AL1512" s="2" t="str">
        <f t="shared" si="1446"/>
        <v>-</v>
      </c>
    </row>
    <row r="1513" spans="2:38">
      <c r="B1513" t="s">
        <v>60</v>
      </c>
      <c r="C1513" s="10">
        <v>0.80208333333333337</v>
      </c>
      <c r="D1513" s="9" t="s">
        <v>212</v>
      </c>
      <c r="E1513" s="2" t="s">
        <v>0</v>
      </c>
      <c r="F1513" s="8" t="s">
        <v>1451</v>
      </c>
      <c r="G1513" s="2">
        <v>21</v>
      </c>
      <c r="H1513" s="2">
        <v>55</v>
      </c>
      <c r="I1513" s="2">
        <v>24</v>
      </c>
      <c r="J1513" s="2" t="s">
        <v>1</v>
      </c>
      <c r="K1513" s="2" t="s">
        <v>1</v>
      </c>
      <c r="L1513" s="2">
        <v>3</v>
      </c>
      <c r="M1513" s="3" t="s">
        <v>13</v>
      </c>
      <c r="N1513" s="3" t="s">
        <v>13</v>
      </c>
      <c r="O1513" s="2" t="b">
        <v>1</v>
      </c>
      <c r="P1513" s="2" t="b">
        <v>1</v>
      </c>
      <c r="Q1513" s="2" t="b">
        <v>1</v>
      </c>
      <c r="R1513" s="2" t="b">
        <v>1</v>
      </c>
      <c r="S1513" s="44">
        <v>54</v>
      </c>
      <c r="T1513" s="44" t="s">
        <v>10</v>
      </c>
      <c r="U1513" s="20">
        <v>1.55</v>
      </c>
      <c r="V1513" s="11"/>
      <c r="W1513" s="2">
        <f t="shared" si="1433"/>
        <v>10</v>
      </c>
      <c r="X1513">
        <f t="shared" si="1434"/>
        <v>10</v>
      </c>
      <c r="Y1513">
        <f t="shared" si="1435"/>
        <v>5</v>
      </c>
      <c r="Z1513">
        <f t="shared" si="1436"/>
        <v>10</v>
      </c>
      <c r="AA1513" s="2">
        <f t="shared" si="1437"/>
        <v>85</v>
      </c>
      <c r="AB1513" s="2" t="str">
        <f t="shared" si="1438"/>
        <v>Under 1.5</v>
      </c>
      <c r="AC1513" s="6"/>
      <c r="AD1513" s="6" t="str">
        <f t="shared" si="1439"/>
        <v>Over 0.5</v>
      </c>
      <c r="AE1513" s="6" t="str">
        <f t="shared" si="1440"/>
        <v>?</v>
      </c>
      <c r="AF1513" s="6"/>
      <c r="AG1513">
        <f t="shared" si="1441"/>
        <v>6</v>
      </c>
      <c r="AH1513">
        <f t="shared" si="1442"/>
        <v>2</v>
      </c>
      <c r="AI1513">
        <f t="shared" si="1443"/>
        <v>2</v>
      </c>
      <c r="AJ1513">
        <f t="shared" si="1444"/>
        <v>10</v>
      </c>
      <c r="AK1513" s="2" t="str">
        <f t="shared" si="1445"/>
        <v>A1</v>
      </c>
      <c r="AL1513" s="2" t="str">
        <f t="shared" si="1446"/>
        <v>Pick</v>
      </c>
    </row>
    <row r="1514" spans="2:38">
      <c r="B1514" t="s">
        <v>53</v>
      </c>
      <c r="C1514" s="10">
        <v>0.8125</v>
      </c>
      <c r="D1514" s="9" t="s">
        <v>656</v>
      </c>
      <c r="E1514" s="2" t="s">
        <v>0</v>
      </c>
      <c r="F1514" s="8" t="s">
        <v>1371</v>
      </c>
      <c r="G1514" s="2">
        <v>26</v>
      </c>
      <c r="H1514" s="2">
        <v>58</v>
      </c>
      <c r="I1514" s="2">
        <v>17</v>
      </c>
      <c r="J1514" s="2" t="s">
        <v>1</v>
      </c>
      <c r="K1514" s="2" t="s">
        <v>1</v>
      </c>
      <c r="L1514" s="2">
        <v>9</v>
      </c>
      <c r="M1514" s="3" t="s">
        <v>13</v>
      </c>
      <c r="N1514" s="3" t="s">
        <v>13</v>
      </c>
      <c r="O1514" s="2" t="b">
        <v>1</v>
      </c>
      <c r="P1514" s="2" t="b">
        <v>1</v>
      </c>
      <c r="Q1514" s="2" t="b">
        <v>1</v>
      </c>
      <c r="R1514" s="2" t="s">
        <v>2</v>
      </c>
      <c r="S1514" s="44">
        <v>42</v>
      </c>
      <c r="T1514" s="44" t="s">
        <v>12</v>
      </c>
      <c r="U1514" s="20">
        <v>1.9</v>
      </c>
      <c r="V1514" s="11"/>
      <c r="W1514" s="2">
        <f t="shared" si="1433"/>
        <v>10</v>
      </c>
      <c r="X1514">
        <f t="shared" si="1434"/>
        <v>5</v>
      </c>
      <c r="Y1514">
        <f t="shared" si="1435"/>
        <v>0</v>
      </c>
      <c r="Z1514">
        <f t="shared" si="1436"/>
        <v>0</v>
      </c>
      <c r="AA1514" s="2">
        <f t="shared" si="1437"/>
        <v>65</v>
      </c>
      <c r="AB1514" s="2" t="str">
        <f t="shared" si="1438"/>
        <v>Under 1.5</v>
      </c>
      <c r="AC1514" s="6"/>
      <c r="AD1514" s="6" t="str">
        <f t="shared" si="1439"/>
        <v>Over 0.5</v>
      </c>
      <c r="AE1514" s="6" t="str">
        <f t="shared" si="1440"/>
        <v>?</v>
      </c>
      <c r="AF1514" s="6"/>
      <c r="AG1514">
        <f t="shared" si="1441"/>
        <v>6</v>
      </c>
      <c r="AH1514">
        <f t="shared" si="1442"/>
        <v>0</v>
      </c>
      <c r="AI1514">
        <f t="shared" si="1443"/>
        <v>0</v>
      </c>
      <c r="AJ1514">
        <f t="shared" si="1444"/>
        <v>0</v>
      </c>
      <c r="AK1514" s="2" t="str">
        <f t="shared" si="1445"/>
        <v>-</v>
      </c>
      <c r="AL1514" s="2" t="str">
        <f t="shared" si="1446"/>
        <v>-</v>
      </c>
    </row>
    <row r="1515" spans="2:38">
      <c r="B1515" t="s">
        <v>54</v>
      </c>
      <c r="C1515" s="10">
        <v>0.8125</v>
      </c>
      <c r="D1515" s="9" t="s">
        <v>1143</v>
      </c>
      <c r="E1515" s="2" t="s">
        <v>0</v>
      </c>
      <c r="F1515" s="8" t="s">
        <v>368</v>
      </c>
      <c r="G1515" s="2">
        <v>20</v>
      </c>
      <c r="H1515" s="2">
        <v>52</v>
      </c>
      <c r="I1515" s="2">
        <v>28</v>
      </c>
      <c r="J1515" s="2" t="s">
        <v>1</v>
      </c>
      <c r="K1515" s="2">
        <v>1</v>
      </c>
      <c r="L1515" s="2">
        <v>8</v>
      </c>
      <c r="M1515" s="3" t="s">
        <v>13</v>
      </c>
      <c r="N1515" s="3" t="s">
        <v>13</v>
      </c>
      <c r="O1515" s="2">
        <v>52</v>
      </c>
      <c r="P1515" s="2" t="b">
        <v>1</v>
      </c>
      <c r="Q1515" s="2" t="s">
        <v>2</v>
      </c>
      <c r="R1515" s="2" t="s">
        <v>2</v>
      </c>
      <c r="S1515" s="44">
        <v>30</v>
      </c>
      <c r="T1515" s="44" t="s">
        <v>11</v>
      </c>
      <c r="U1515" s="20">
        <v>1.5</v>
      </c>
      <c r="V1515" s="11"/>
      <c r="W1515" s="2">
        <f t="shared" si="1433"/>
        <v>0</v>
      </c>
      <c r="X1515">
        <f t="shared" si="1434"/>
        <v>5</v>
      </c>
      <c r="Y1515">
        <f t="shared" si="1435"/>
        <v>0</v>
      </c>
      <c r="Z1515">
        <f t="shared" si="1436"/>
        <v>5</v>
      </c>
      <c r="AA1515" s="2">
        <f t="shared" si="1437"/>
        <v>60</v>
      </c>
      <c r="AB1515" s="2" t="str">
        <f t="shared" si="1438"/>
        <v>Under 1.5</v>
      </c>
      <c r="AC1515" s="6"/>
      <c r="AD1515" s="6" t="str">
        <f t="shared" si="1439"/>
        <v>Over 0.5</v>
      </c>
      <c r="AE1515" s="6" t="str">
        <f t="shared" si="1440"/>
        <v>?</v>
      </c>
      <c r="AF1515" s="6"/>
      <c r="AG1515">
        <f t="shared" si="1441"/>
        <v>5</v>
      </c>
      <c r="AH1515">
        <f t="shared" si="1442"/>
        <v>0</v>
      </c>
      <c r="AI1515">
        <f t="shared" si="1443"/>
        <v>0</v>
      </c>
      <c r="AJ1515">
        <f t="shared" si="1444"/>
        <v>0</v>
      </c>
      <c r="AK1515" s="2" t="str">
        <f t="shared" si="1445"/>
        <v>-</v>
      </c>
      <c r="AL1515" s="2" t="str">
        <f t="shared" si="1446"/>
        <v>-</v>
      </c>
    </row>
    <row r="1516" spans="2:38">
      <c r="B1516" t="s">
        <v>27</v>
      </c>
      <c r="C1516" s="10">
        <v>0.8125</v>
      </c>
      <c r="D1516" s="9" t="s">
        <v>94</v>
      </c>
      <c r="E1516" s="2" t="s">
        <v>0</v>
      </c>
      <c r="F1516" s="8" t="s">
        <v>989</v>
      </c>
      <c r="G1516" s="2">
        <v>22</v>
      </c>
      <c r="H1516" s="2">
        <v>56</v>
      </c>
      <c r="I1516" s="2">
        <v>22</v>
      </c>
      <c r="J1516" s="2" t="s">
        <v>1</v>
      </c>
      <c r="K1516" s="2" t="s">
        <v>1</v>
      </c>
      <c r="L1516" s="2">
        <v>0</v>
      </c>
      <c r="M1516" s="3" t="s">
        <v>13</v>
      </c>
      <c r="N1516" s="3" t="s">
        <v>13</v>
      </c>
      <c r="O1516" s="2" t="b">
        <v>1</v>
      </c>
      <c r="P1516" s="2" t="b">
        <v>1</v>
      </c>
      <c r="Q1516" s="2" t="b">
        <v>1</v>
      </c>
      <c r="R1516" s="2" t="b">
        <v>1</v>
      </c>
      <c r="S1516" s="44">
        <v>51</v>
      </c>
      <c r="T1516" s="44" t="s">
        <v>10</v>
      </c>
      <c r="U1516" s="20">
        <v>1.5</v>
      </c>
      <c r="V1516" s="11"/>
      <c r="W1516" s="2">
        <f t="shared" si="1433"/>
        <v>10</v>
      </c>
      <c r="X1516">
        <f t="shared" si="1434"/>
        <v>10</v>
      </c>
      <c r="Y1516">
        <f t="shared" si="1435"/>
        <v>5</v>
      </c>
      <c r="Z1516">
        <f t="shared" si="1436"/>
        <v>10</v>
      </c>
      <c r="AA1516" s="2">
        <f t="shared" si="1437"/>
        <v>85</v>
      </c>
      <c r="AB1516" s="2" t="str">
        <f t="shared" si="1438"/>
        <v>Under 1.5</v>
      </c>
      <c r="AC1516" s="6"/>
      <c r="AD1516" s="6" t="str">
        <f t="shared" si="1439"/>
        <v>Over 0.5</v>
      </c>
      <c r="AE1516" s="6" t="str">
        <f t="shared" si="1440"/>
        <v>?</v>
      </c>
      <c r="AF1516" s="6"/>
      <c r="AG1516">
        <f t="shared" si="1441"/>
        <v>6</v>
      </c>
      <c r="AH1516">
        <f t="shared" si="1442"/>
        <v>2</v>
      </c>
      <c r="AI1516">
        <f t="shared" si="1443"/>
        <v>2</v>
      </c>
      <c r="AJ1516">
        <f t="shared" si="1444"/>
        <v>10</v>
      </c>
      <c r="AK1516" s="2" t="str">
        <f t="shared" si="1445"/>
        <v>A1</v>
      </c>
      <c r="AL1516" s="2" t="str">
        <f t="shared" si="1446"/>
        <v>Pick</v>
      </c>
    </row>
    <row r="1517" spans="2:38">
      <c r="B1517" t="s">
        <v>27</v>
      </c>
      <c r="C1517" s="10">
        <v>0.8125</v>
      </c>
      <c r="D1517" s="9" t="s">
        <v>145</v>
      </c>
      <c r="E1517" s="2" t="s">
        <v>0</v>
      </c>
      <c r="F1517" s="8" t="s">
        <v>988</v>
      </c>
      <c r="G1517" s="2">
        <v>18</v>
      </c>
      <c r="H1517" s="2">
        <v>58</v>
      </c>
      <c r="I1517" s="2">
        <v>24</v>
      </c>
      <c r="J1517" s="2" t="s">
        <v>1</v>
      </c>
      <c r="K1517" s="2">
        <v>1</v>
      </c>
      <c r="L1517" s="2">
        <v>6</v>
      </c>
      <c r="M1517" s="3" t="s">
        <v>13</v>
      </c>
      <c r="N1517" s="3" t="s">
        <v>13</v>
      </c>
      <c r="O1517" s="2" t="b">
        <v>1</v>
      </c>
      <c r="P1517" s="2" t="b">
        <v>1</v>
      </c>
      <c r="Q1517" s="2" t="s">
        <v>2</v>
      </c>
      <c r="R1517" s="2" t="b">
        <v>1</v>
      </c>
      <c r="S1517" s="44">
        <v>55</v>
      </c>
      <c r="T1517" s="44" t="s">
        <v>10</v>
      </c>
      <c r="U1517" s="20">
        <v>1.45</v>
      </c>
      <c r="V1517" s="11"/>
      <c r="W1517" s="2">
        <f t="shared" si="1433"/>
        <v>10</v>
      </c>
      <c r="X1517">
        <f t="shared" si="1434"/>
        <v>10</v>
      </c>
      <c r="Y1517">
        <f t="shared" si="1435"/>
        <v>5</v>
      </c>
      <c r="Z1517">
        <f t="shared" si="1436"/>
        <v>10</v>
      </c>
      <c r="AA1517" s="2">
        <f t="shared" si="1437"/>
        <v>85</v>
      </c>
      <c r="AB1517" s="2" t="str">
        <f t="shared" si="1438"/>
        <v>Under 1.5</v>
      </c>
      <c r="AC1517" s="6"/>
      <c r="AD1517" s="6" t="str">
        <f t="shared" si="1439"/>
        <v>Over 0.5</v>
      </c>
      <c r="AE1517" s="6" t="str">
        <f t="shared" si="1440"/>
        <v>?</v>
      </c>
      <c r="AF1517" s="6"/>
      <c r="AG1517">
        <f t="shared" si="1441"/>
        <v>6</v>
      </c>
      <c r="AH1517">
        <f t="shared" si="1442"/>
        <v>2</v>
      </c>
      <c r="AI1517">
        <f t="shared" si="1443"/>
        <v>2</v>
      </c>
      <c r="AJ1517">
        <f t="shared" si="1444"/>
        <v>10</v>
      </c>
      <c r="AK1517" s="2" t="str">
        <f t="shared" si="1445"/>
        <v>A1</v>
      </c>
      <c r="AL1517" s="2" t="str">
        <f t="shared" si="1446"/>
        <v>Pick</v>
      </c>
    </row>
    <row r="1518" spans="2:38">
      <c r="B1518" t="s">
        <v>27</v>
      </c>
      <c r="C1518" s="10">
        <v>0.81597222222222221</v>
      </c>
      <c r="D1518" s="9" t="s">
        <v>147</v>
      </c>
      <c r="E1518" s="2" t="s">
        <v>0</v>
      </c>
      <c r="F1518" s="8" t="s">
        <v>1157</v>
      </c>
      <c r="G1518" s="2">
        <v>29</v>
      </c>
      <c r="H1518" s="2">
        <v>59</v>
      </c>
      <c r="I1518" s="2">
        <v>12</v>
      </c>
      <c r="J1518" s="2" t="s">
        <v>1</v>
      </c>
      <c r="K1518" s="2">
        <v>2</v>
      </c>
      <c r="L1518" s="2">
        <v>17</v>
      </c>
      <c r="M1518" s="3" t="s">
        <v>13</v>
      </c>
      <c r="N1518" s="3" t="s">
        <v>13</v>
      </c>
      <c r="O1518" s="2" t="b">
        <v>1</v>
      </c>
      <c r="P1518" s="2" t="b">
        <v>1</v>
      </c>
      <c r="Q1518" s="2" t="s">
        <v>2</v>
      </c>
      <c r="R1518" s="2" t="s">
        <v>2</v>
      </c>
      <c r="S1518" s="44">
        <v>77</v>
      </c>
      <c r="T1518" s="44" t="s">
        <v>11</v>
      </c>
      <c r="U1518" s="20">
        <v>1.45</v>
      </c>
      <c r="V1518" s="11"/>
      <c r="W1518" s="2">
        <f t="shared" si="1433"/>
        <v>10</v>
      </c>
      <c r="X1518">
        <f t="shared" si="1434"/>
        <v>0</v>
      </c>
      <c r="Y1518">
        <f t="shared" si="1435"/>
        <v>10</v>
      </c>
      <c r="Z1518">
        <f t="shared" si="1436"/>
        <v>5</v>
      </c>
      <c r="AA1518" s="2">
        <f t="shared" si="1437"/>
        <v>75</v>
      </c>
      <c r="AB1518" s="2" t="str">
        <f t="shared" si="1438"/>
        <v>Under 1.5</v>
      </c>
      <c r="AC1518" s="6"/>
      <c r="AD1518" s="6" t="str">
        <f t="shared" si="1439"/>
        <v>Over 0.5</v>
      </c>
      <c r="AE1518" s="6" t="str">
        <f t="shared" si="1440"/>
        <v>?</v>
      </c>
      <c r="AF1518" s="6"/>
      <c r="AG1518">
        <f t="shared" si="1441"/>
        <v>6</v>
      </c>
      <c r="AH1518">
        <f t="shared" si="1442"/>
        <v>0</v>
      </c>
      <c r="AI1518">
        <f t="shared" si="1443"/>
        <v>2</v>
      </c>
      <c r="AJ1518">
        <f t="shared" si="1444"/>
        <v>0</v>
      </c>
      <c r="AK1518" s="2" t="str">
        <f t="shared" si="1445"/>
        <v>-</v>
      </c>
      <c r="AL1518" s="2" t="str">
        <f t="shared" si="1446"/>
        <v>-</v>
      </c>
    </row>
    <row r="1519" spans="2:38">
      <c r="B1519" t="s">
        <v>97</v>
      </c>
      <c r="C1519" s="10">
        <v>0.82291666666666663</v>
      </c>
      <c r="D1519" s="9" t="s">
        <v>1270</v>
      </c>
      <c r="E1519" s="2" t="s">
        <v>0</v>
      </c>
      <c r="F1519" s="8" t="s">
        <v>1195</v>
      </c>
      <c r="G1519" s="2">
        <v>36</v>
      </c>
      <c r="H1519" s="2">
        <v>46</v>
      </c>
      <c r="I1519" s="2">
        <v>19</v>
      </c>
      <c r="J1519" s="2" t="s">
        <v>1</v>
      </c>
      <c r="K1519" s="2">
        <v>1</v>
      </c>
      <c r="L1519" s="2">
        <v>17</v>
      </c>
      <c r="M1519" s="3" t="s">
        <v>13</v>
      </c>
      <c r="N1519" s="3" t="s">
        <v>13</v>
      </c>
      <c r="O1519" s="2">
        <v>46</v>
      </c>
      <c r="P1519" s="2" t="b">
        <v>1</v>
      </c>
      <c r="Q1519" s="2" t="s">
        <v>2</v>
      </c>
      <c r="R1519" s="2" t="s">
        <v>2</v>
      </c>
      <c r="S1519" s="44">
        <v>50</v>
      </c>
      <c r="T1519" s="44" t="s">
        <v>10</v>
      </c>
      <c r="U1519" s="20">
        <v>1.6</v>
      </c>
      <c r="V1519" s="11"/>
      <c r="W1519" s="2">
        <f t="shared" si="1433"/>
        <v>0</v>
      </c>
      <c r="X1519">
        <f t="shared" si="1434"/>
        <v>0</v>
      </c>
      <c r="Y1519">
        <f t="shared" si="1435"/>
        <v>5</v>
      </c>
      <c r="Z1519">
        <f t="shared" si="1436"/>
        <v>10</v>
      </c>
      <c r="AA1519" s="2">
        <f t="shared" si="1437"/>
        <v>65</v>
      </c>
      <c r="AB1519" s="2" t="str">
        <f t="shared" si="1438"/>
        <v>Under 1.5</v>
      </c>
      <c r="AC1519" s="6"/>
      <c r="AD1519" s="6" t="str">
        <f t="shared" si="1439"/>
        <v>Over 0.5</v>
      </c>
      <c r="AE1519" s="6" t="str">
        <f t="shared" si="1440"/>
        <v>?</v>
      </c>
      <c r="AF1519" s="6"/>
      <c r="AG1519">
        <f t="shared" si="1441"/>
        <v>0</v>
      </c>
      <c r="AH1519">
        <f t="shared" si="1442"/>
        <v>0</v>
      </c>
      <c r="AI1519">
        <f t="shared" si="1443"/>
        <v>2</v>
      </c>
      <c r="AJ1519">
        <f t="shared" si="1444"/>
        <v>0</v>
      </c>
      <c r="AK1519" s="2" t="str">
        <f t="shared" si="1445"/>
        <v>-</v>
      </c>
      <c r="AL1519" s="2" t="str">
        <f t="shared" si="1446"/>
        <v>-</v>
      </c>
    </row>
    <row r="1520" spans="2:38">
      <c r="B1520" t="s">
        <v>54</v>
      </c>
      <c r="C1520" s="10">
        <v>0.82291666666666663</v>
      </c>
      <c r="D1520" s="9" t="s">
        <v>1197</v>
      </c>
      <c r="E1520" s="2" t="s">
        <v>0</v>
      </c>
      <c r="F1520" s="8" t="s">
        <v>1044</v>
      </c>
      <c r="G1520" s="2">
        <v>22</v>
      </c>
      <c r="H1520" s="2">
        <v>44</v>
      </c>
      <c r="I1520" s="2">
        <v>34</v>
      </c>
      <c r="J1520" s="2" t="s">
        <v>1</v>
      </c>
      <c r="K1520" s="2" t="s">
        <v>1</v>
      </c>
      <c r="L1520" s="2">
        <v>12</v>
      </c>
      <c r="M1520" s="3" t="s">
        <v>13</v>
      </c>
      <c r="N1520" s="3" t="s">
        <v>13</v>
      </c>
      <c r="O1520" s="2">
        <v>44</v>
      </c>
      <c r="P1520" s="2" t="b">
        <v>1</v>
      </c>
      <c r="Q1520" s="2" t="b">
        <v>1</v>
      </c>
      <c r="R1520" s="2" t="s">
        <v>2</v>
      </c>
      <c r="S1520" s="44">
        <v>41</v>
      </c>
      <c r="T1520" s="44" t="s">
        <v>12</v>
      </c>
      <c r="U1520" s="20">
        <v>2</v>
      </c>
      <c r="V1520" s="11"/>
      <c r="W1520" s="2">
        <f t="shared" si="1433"/>
        <v>0</v>
      </c>
      <c r="X1520">
        <f t="shared" si="1434"/>
        <v>5</v>
      </c>
      <c r="Y1520">
        <f t="shared" si="1435"/>
        <v>0</v>
      </c>
      <c r="Z1520">
        <f t="shared" si="1436"/>
        <v>0</v>
      </c>
      <c r="AA1520" s="2">
        <f t="shared" si="1437"/>
        <v>55</v>
      </c>
      <c r="AB1520" s="2" t="str">
        <f t="shared" si="1438"/>
        <v>Over 0.5</v>
      </c>
      <c r="AC1520" s="6"/>
      <c r="AD1520" s="6" t="str">
        <f t="shared" si="1439"/>
        <v>Over 0.5</v>
      </c>
      <c r="AE1520" s="6" t="str">
        <f t="shared" si="1440"/>
        <v>?</v>
      </c>
      <c r="AF1520" s="6"/>
      <c r="AG1520">
        <f t="shared" si="1441"/>
        <v>0</v>
      </c>
      <c r="AH1520">
        <f t="shared" si="1442"/>
        <v>0</v>
      </c>
      <c r="AI1520">
        <f t="shared" si="1443"/>
        <v>0</v>
      </c>
      <c r="AJ1520">
        <f t="shared" si="1444"/>
        <v>0</v>
      </c>
      <c r="AK1520" s="2" t="str">
        <f t="shared" si="1445"/>
        <v>-</v>
      </c>
      <c r="AL1520" s="2" t="str">
        <f t="shared" si="1446"/>
        <v>-</v>
      </c>
    </row>
    <row r="1521" spans="2:38">
      <c r="B1521" t="s">
        <v>211</v>
      </c>
      <c r="C1521" s="10">
        <v>0.83333333333333337</v>
      </c>
      <c r="D1521" s="9" t="s">
        <v>1664</v>
      </c>
      <c r="E1521" s="2" t="s">
        <v>0</v>
      </c>
      <c r="F1521" s="8" t="s">
        <v>1015</v>
      </c>
      <c r="G1521" s="2">
        <v>33</v>
      </c>
      <c r="H1521" s="2">
        <v>44</v>
      </c>
      <c r="I1521" s="2">
        <v>23</v>
      </c>
      <c r="J1521" s="2" t="s">
        <v>1</v>
      </c>
      <c r="K1521" s="2">
        <v>1</v>
      </c>
      <c r="L1521" s="2">
        <v>10</v>
      </c>
      <c r="M1521" s="3" t="s">
        <v>13</v>
      </c>
      <c r="N1521" s="3" t="s">
        <v>13</v>
      </c>
      <c r="O1521" s="2">
        <v>44</v>
      </c>
      <c r="P1521" s="2" t="b">
        <v>1</v>
      </c>
      <c r="Q1521" s="2" t="s">
        <v>2</v>
      </c>
      <c r="R1521" s="2" t="s">
        <v>2</v>
      </c>
      <c r="S1521" s="44">
        <v>44</v>
      </c>
      <c r="T1521" s="44" t="s">
        <v>12</v>
      </c>
      <c r="U1521" s="20">
        <v>2</v>
      </c>
      <c r="V1521" s="11"/>
      <c r="W1521" s="2">
        <f t="shared" si="1433"/>
        <v>0</v>
      </c>
      <c r="X1521">
        <f t="shared" si="1434"/>
        <v>5</v>
      </c>
      <c r="Y1521">
        <f t="shared" si="1435"/>
        <v>0</v>
      </c>
      <c r="Z1521">
        <f t="shared" si="1436"/>
        <v>0</v>
      </c>
      <c r="AA1521" s="2">
        <f t="shared" si="1437"/>
        <v>55</v>
      </c>
      <c r="AB1521" s="2" t="str">
        <f t="shared" si="1438"/>
        <v>Over 0.5</v>
      </c>
      <c r="AC1521" s="6"/>
      <c r="AD1521" s="6" t="str">
        <f t="shared" si="1439"/>
        <v>Over 0.5</v>
      </c>
      <c r="AE1521" s="6" t="str">
        <f t="shared" si="1440"/>
        <v>?</v>
      </c>
      <c r="AF1521" s="6"/>
      <c r="AG1521">
        <f t="shared" si="1441"/>
        <v>0</v>
      </c>
      <c r="AH1521">
        <f t="shared" si="1442"/>
        <v>0</v>
      </c>
      <c r="AI1521">
        <f t="shared" si="1443"/>
        <v>0</v>
      </c>
      <c r="AJ1521">
        <f t="shared" si="1444"/>
        <v>0</v>
      </c>
      <c r="AK1521" s="2" t="str">
        <f t="shared" si="1445"/>
        <v>-</v>
      </c>
      <c r="AL1521" s="2" t="str">
        <f t="shared" si="1446"/>
        <v>-</v>
      </c>
    </row>
    <row r="1522" spans="2:38">
      <c r="B1522" t="s">
        <v>166</v>
      </c>
      <c r="C1522" s="10">
        <v>0.94791666666666663</v>
      </c>
      <c r="D1522" s="9" t="s">
        <v>1165</v>
      </c>
      <c r="E1522" s="2" t="s">
        <v>0</v>
      </c>
      <c r="F1522" s="8" t="s">
        <v>1665</v>
      </c>
      <c r="G1522" s="2">
        <v>25</v>
      </c>
      <c r="H1522" s="2">
        <v>58</v>
      </c>
      <c r="I1522" s="2">
        <v>17</v>
      </c>
      <c r="J1522" s="2" t="s">
        <v>1</v>
      </c>
      <c r="K1522" s="2" t="s">
        <v>1</v>
      </c>
      <c r="L1522" s="2">
        <v>8</v>
      </c>
      <c r="M1522" s="3" t="s">
        <v>13</v>
      </c>
      <c r="N1522" s="3" t="s">
        <v>13</v>
      </c>
      <c r="O1522" s="2" t="b">
        <v>1</v>
      </c>
      <c r="P1522" s="2" t="b">
        <v>1</v>
      </c>
      <c r="Q1522" s="2" t="b">
        <v>1</v>
      </c>
      <c r="R1522" s="2" t="s">
        <v>2</v>
      </c>
      <c r="S1522" s="44">
        <v>50</v>
      </c>
      <c r="T1522" s="44" t="s">
        <v>10</v>
      </c>
      <c r="U1522" s="20">
        <v>1.7</v>
      </c>
      <c r="V1522" s="11"/>
      <c r="W1522" s="2">
        <f t="shared" si="1433"/>
        <v>10</v>
      </c>
      <c r="X1522">
        <f t="shared" si="1434"/>
        <v>5</v>
      </c>
      <c r="Y1522">
        <f t="shared" si="1435"/>
        <v>5</v>
      </c>
      <c r="Z1522">
        <f t="shared" si="1436"/>
        <v>10</v>
      </c>
      <c r="AA1522" s="2">
        <f t="shared" si="1437"/>
        <v>80</v>
      </c>
      <c r="AB1522" s="2" t="str">
        <f t="shared" si="1438"/>
        <v>Under 1.5</v>
      </c>
      <c r="AC1522" s="6"/>
      <c r="AD1522" s="6" t="str">
        <f t="shared" si="1439"/>
        <v>Over 0.5</v>
      </c>
      <c r="AE1522" s="6" t="str">
        <f t="shared" si="1440"/>
        <v>?</v>
      </c>
      <c r="AF1522" s="6"/>
      <c r="AG1522">
        <f t="shared" si="1441"/>
        <v>6</v>
      </c>
      <c r="AH1522">
        <f t="shared" si="1442"/>
        <v>0</v>
      </c>
      <c r="AI1522">
        <f t="shared" si="1443"/>
        <v>2</v>
      </c>
      <c r="AJ1522">
        <f t="shared" si="1444"/>
        <v>0</v>
      </c>
      <c r="AK1522" s="2" t="str">
        <f t="shared" si="1445"/>
        <v>-</v>
      </c>
      <c r="AL1522" s="2" t="str">
        <f t="shared" si="1446"/>
        <v>Pick</v>
      </c>
    </row>
    <row r="1523" spans="2:38">
      <c r="B1523"/>
      <c r="E1523" s="2"/>
      <c r="F1523" s="8"/>
      <c r="G1523" s="2"/>
      <c r="H1523" s="2"/>
      <c r="I1523" s="2"/>
      <c r="J1523" s="2"/>
      <c r="K1523" s="2"/>
      <c r="L1523" s="2"/>
      <c r="M1523" s="3"/>
      <c r="N1523" s="3"/>
      <c r="O1523" s="2"/>
      <c r="P1523" s="2"/>
      <c r="Q1523" s="2"/>
      <c r="R1523" s="2"/>
      <c r="S1523" s="44"/>
      <c r="T1523" s="44"/>
      <c r="U1523" s="20"/>
      <c r="V1523" s="11"/>
      <c r="W1523" s="2">
        <f t="shared" si="1433"/>
        <v>0</v>
      </c>
      <c r="X1523">
        <f t="shared" si="1434"/>
        <v>10</v>
      </c>
      <c r="Y1523">
        <f t="shared" si="1435"/>
        <v>0</v>
      </c>
      <c r="Z1523">
        <f t="shared" si="1436"/>
        <v>0</v>
      </c>
      <c r="AA1523" s="2">
        <f t="shared" si="1437"/>
        <v>60</v>
      </c>
      <c r="AB1523" s="2" t="str">
        <f t="shared" si="1438"/>
        <v>Under 1.5</v>
      </c>
      <c r="AC1523" s="6"/>
      <c r="AD1523" s="6" t="str">
        <f t="shared" si="1439"/>
        <v>Over 0.5</v>
      </c>
      <c r="AE1523" s="6" t="str">
        <f t="shared" si="1440"/>
        <v>LOST</v>
      </c>
      <c r="AF1523" s="6"/>
      <c r="AG1523">
        <f t="shared" si="1441"/>
        <v>0</v>
      </c>
      <c r="AH1523">
        <f t="shared" si="1442"/>
        <v>2</v>
      </c>
      <c r="AI1523">
        <f t="shared" si="1443"/>
        <v>0</v>
      </c>
      <c r="AJ1523">
        <f t="shared" si="1444"/>
        <v>0</v>
      </c>
      <c r="AK1523" s="2" t="str">
        <f t="shared" si="1445"/>
        <v>-</v>
      </c>
      <c r="AL1523" s="2" t="str">
        <f t="shared" si="1446"/>
        <v>-</v>
      </c>
    </row>
    <row r="1524" spans="2:38">
      <c r="B1524"/>
      <c r="E1524" s="2"/>
      <c r="F1524" s="8"/>
      <c r="G1524" s="2"/>
      <c r="H1524" s="2"/>
      <c r="I1524" s="2"/>
      <c r="J1524" s="2"/>
      <c r="K1524" s="2"/>
      <c r="L1524" s="2"/>
      <c r="M1524" s="3"/>
      <c r="N1524" s="3"/>
      <c r="O1524" s="2"/>
      <c r="P1524" s="2"/>
      <c r="Q1524" s="2"/>
      <c r="R1524" s="2"/>
      <c r="S1524" s="44"/>
      <c r="T1524" s="44"/>
      <c r="U1524" s="20"/>
      <c r="V1524" s="11"/>
      <c r="W1524" s="2">
        <f t="shared" si="1433"/>
        <v>0</v>
      </c>
      <c r="X1524">
        <f t="shared" si="1434"/>
        <v>10</v>
      </c>
      <c r="Y1524">
        <f t="shared" si="1435"/>
        <v>0</v>
      </c>
      <c r="Z1524">
        <f t="shared" si="1436"/>
        <v>0</v>
      </c>
      <c r="AA1524" s="2">
        <f t="shared" si="1437"/>
        <v>60</v>
      </c>
      <c r="AB1524" s="2" t="str">
        <f t="shared" si="1438"/>
        <v>Under 1.5</v>
      </c>
      <c r="AC1524" s="6"/>
      <c r="AD1524" s="6" t="str">
        <f t="shared" si="1439"/>
        <v>Over 0.5</v>
      </c>
      <c r="AE1524" s="6" t="str">
        <f t="shared" si="1440"/>
        <v>LOST</v>
      </c>
      <c r="AF1524" s="6"/>
      <c r="AG1524">
        <f t="shared" si="1441"/>
        <v>0</v>
      </c>
      <c r="AH1524">
        <f t="shared" si="1442"/>
        <v>2</v>
      </c>
      <c r="AI1524">
        <f t="shared" si="1443"/>
        <v>0</v>
      </c>
      <c r="AJ1524">
        <f t="shared" si="1444"/>
        <v>0</v>
      </c>
      <c r="AK1524" s="2" t="str">
        <f t="shared" si="1445"/>
        <v>-</v>
      </c>
      <c r="AL1524" s="2" t="str">
        <f t="shared" si="1446"/>
        <v>-</v>
      </c>
    </row>
    <row r="1525" spans="2:38">
      <c r="B1525" s="9" t="s">
        <v>1445</v>
      </c>
      <c r="C1525" s="10">
        <v>0</v>
      </c>
      <c r="D1525" s="9" t="s">
        <v>1670</v>
      </c>
      <c r="E1525" s="2" t="s">
        <v>0</v>
      </c>
      <c r="F1525" s="8" t="s">
        <v>1671</v>
      </c>
      <c r="G1525" s="2">
        <v>8</v>
      </c>
      <c r="H1525" s="2">
        <v>46</v>
      </c>
      <c r="I1525" s="2">
        <v>46</v>
      </c>
      <c r="J1525" s="2">
        <v>2</v>
      </c>
      <c r="K1525" s="2">
        <v>2</v>
      </c>
      <c r="L1525" s="2">
        <v>38</v>
      </c>
      <c r="M1525" s="3" t="s">
        <v>13</v>
      </c>
      <c r="N1525" s="3" t="s">
        <v>13</v>
      </c>
      <c r="O1525" s="2">
        <v>46</v>
      </c>
      <c r="P1525" s="2" t="b">
        <v>0</v>
      </c>
      <c r="Q1525" s="2" t="s">
        <v>2</v>
      </c>
      <c r="R1525" s="2" t="s">
        <v>2</v>
      </c>
      <c r="S1525" s="44">
        <v>50</v>
      </c>
      <c r="T1525" s="44" t="s">
        <v>10</v>
      </c>
      <c r="U1525" s="20">
        <v>1.6</v>
      </c>
      <c r="V1525" s="11"/>
      <c r="W1525" s="2">
        <f t="shared" si="1433"/>
        <v>0</v>
      </c>
      <c r="X1525">
        <f t="shared" si="1434"/>
        <v>0</v>
      </c>
      <c r="Y1525">
        <f t="shared" si="1435"/>
        <v>5</v>
      </c>
      <c r="Z1525">
        <f t="shared" si="1436"/>
        <v>10</v>
      </c>
      <c r="AA1525" s="2">
        <f t="shared" si="1437"/>
        <v>65</v>
      </c>
      <c r="AB1525" s="2" t="str">
        <f t="shared" si="1438"/>
        <v>Under 1.5</v>
      </c>
      <c r="AC1525" s="6"/>
      <c r="AD1525" s="6" t="str">
        <f t="shared" si="1439"/>
        <v>Over 0.5</v>
      </c>
      <c r="AE1525" s="6" t="str">
        <f t="shared" si="1440"/>
        <v>?</v>
      </c>
      <c r="AF1525" s="6"/>
      <c r="AG1525">
        <f t="shared" si="1441"/>
        <v>0</v>
      </c>
      <c r="AH1525">
        <f t="shared" si="1442"/>
        <v>0</v>
      </c>
      <c r="AI1525">
        <f t="shared" si="1443"/>
        <v>2</v>
      </c>
      <c r="AJ1525">
        <f t="shared" si="1444"/>
        <v>0</v>
      </c>
      <c r="AK1525" s="2" t="str">
        <f t="shared" si="1445"/>
        <v>-</v>
      </c>
      <c r="AL1525" s="2" t="str">
        <f t="shared" si="1446"/>
        <v>-</v>
      </c>
    </row>
    <row r="1526" spans="2:38">
      <c r="B1526" s="9" t="s">
        <v>152</v>
      </c>
      <c r="C1526" s="10">
        <v>0</v>
      </c>
      <c r="D1526" s="9" t="s">
        <v>1171</v>
      </c>
      <c r="E1526" s="2" t="s">
        <v>0</v>
      </c>
      <c r="F1526" s="8" t="s">
        <v>1153</v>
      </c>
      <c r="G1526" s="2">
        <v>18</v>
      </c>
      <c r="H1526" s="2">
        <v>66</v>
      </c>
      <c r="I1526" s="2">
        <v>17</v>
      </c>
      <c r="J1526" s="2" t="s">
        <v>1</v>
      </c>
      <c r="K1526" s="2" t="s">
        <v>1</v>
      </c>
      <c r="L1526" s="2">
        <v>1</v>
      </c>
      <c r="M1526" s="3" t="s">
        <v>13</v>
      </c>
      <c r="N1526" s="3" t="s">
        <v>13</v>
      </c>
      <c r="O1526" s="2" t="b">
        <v>1</v>
      </c>
      <c r="P1526" s="2" t="b">
        <v>1</v>
      </c>
      <c r="Q1526" s="2" t="b">
        <v>1</v>
      </c>
      <c r="R1526" s="2" t="b">
        <v>1</v>
      </c>
      <c r="S1526" s="44">
        <v>63</v>
      </c>
      <c r="T1526" s="44" t="s">
        <v>11</v>
      </c>
      <c r="U1526" s="20">
        <v>1.6</v>
      </c>
      <c r="V1526" s="11"/>
      <c r="W1526" s="2">
        <f t="shared" si="1433"/>
        <v>10</v>
      </c>
      <c r="X1526">
        <f t="shared" si="1434"/>
        <v>10</v>
      </c>
      <c r="Y1526">
        <f t="shared" si="1435"/>
        <v>10</v>
      </c>
      <c r="Z1526">
        <f t="shared" si="1436"/>
        <v>5</v>
      </c>
      <c r="AA1526" s="2">
        <f t="shared" si="1437"/>
        <v>85</v>
      </c>
      <c r="AB1526" s="2" t="str">
        <f t="shared" si="1438"/>
        <v>Under 1.5</v>
      </c>
      <c r="AC1526" s="6"/>
      <c r="AD1526" s="6" t="str">
        <f t="shared" si="1439"/>
        <v>Over 0.5</v>
      </c>
      <c r="AE1526" s="6" t="str">
        <f t="shared" si="1440"/>
        <v>?</v>
      </c>
      <c r="AF1526" s="6"/>
      <c r="AG1526">
        <f t="shared" si="1441"/>
        <v>6</v>
      </c>
      <c r="AH1526">
        <f t="shared" si="1442"/>
        <v>2</v>
      </c>
      <c r="AI1526">
        <f t="shared" si="1443"/>
        <v>2</v>
      </c>
      <c r="AJ1526">
        <f t="shared" si="1444"/>
        <v>10</v>
      </c>
      <c r="AK1526" s="2" t="str">
        <f t="shared" si="1445"/>
        <v>A1</v>
      </c>
      <c r="AL1526" s="2" t="str">
        <f t="shared" si="1446"/>
        <v>Pick</v>
      </c>
    </row>
    <row r="1527" spans="2:38">
      <c r="B1527" s="9" t="s">
        <v>260</v>
      </c>
      <c r="C1527" s="10">
        <v>0</v>
      </c>
      <c r="D1527" s="9" t="s">
        <v>995</v>
      </c>
      <c r="E1527" s="2" t="s">
        <v>0</v>
      </c>
      <c r="F1527" s="8" t="s">
        <v>1158</v>
      </c>
      <c r="G1527" s="2">
        <v>17</v>
      </c>
      <c r="H1527" s="2">
        <v>57</v>
      </c>
      <c r="I1527" s="2">
        <v>26</v>
      </c>
      <c r="J1527" s="2" t="s">
        <v>1</v>
      </c>
      <c r="K1527" s="2">
        <v>2</v>
      </c>
      <c r="L1527" s="2">
        <v>9</v>
      </c>
      <c r="M1527" s="3" t="s">
        <v>13</v>
      </c>
      <c r="N1527" s="3" t="s">
        <v>13</v>
      </c>
      <c r="O1527" s="2" t="b">
        <v>1</v>
      </c>
      <c r="P1527" s="2" t="b">
        <v>1</v>
      </c>
      <c r="Q1527" s="2" t="s">
        <v>2</v>
      </c>
      <c r="R1527" s="2" t="s">
        <v>2</v>
      </c>
      <c r="S1527" s="44">
        <v>51</v>
      </c>
      <c r="T1527" s="44" t="s">
        <v>10</v>
      </c>
      <c r="U1527" s="20">
        <v>1.6</v>
      </c>
      <c r="V1527" s="11"/>
      <c r="W1527" s="2">
        <f t="shared" si="1433"/>
        <v>10</v>
      </c>
      <c r="X1527">
        <f t="shared" si="1434"/>
        <v>5</v>
      </c>
      <c r="Y1527">
        <f t="shared" si="1435"/>
        <v>5</v>
      </c>
      <c r="Z1527">
        <f t="shared" si="1436"/>
        <v>10</v>
      </c>
      <c r="AA1527" s="2">
        <f t="shared" si="1437"/>
        <v>80</v>
      </c>
      <c r="AB1527" s="2" t="str">
        <f t="shared" si="1438"/>
        <v>Under 1.5</v>
      </c>
      <c r="AC1527" s="6"/>
      <c r="AD1527" s="6" t="str">
        <f t="shared" si="1439"/>
        <v>Over 0.5</v>
      </c>
      <c r="AE1527" s="6" t="str">
        <f t="shared" si="1440"/>
        <v>?</v>
      </c>
      <c r="AF1527" s="6"/>
      <c r="AG1527">
        <f t="shared" si="1441"/>
        <v>6</v>
      </c>
      <c r="AH1527">
        <f t="shared" si="1442"/>
        <v>0</v>
      </c>
      <c r="AI1527">
        <f t="shared" si="1443"/>
        <v>2</v>
      </c>
      <c r="AJ1527">
        <f t="shared" si="1444"/>
        <v>0</v>
      </c>
      <c r="AK1527" s="2" t="str">
        <f t="shared" si="1445"/>
        <v>-</v>
      </c>
      <c r="AL1527" s="2" t="str">
        <f t="shared" si="1446"/>
        <v>Pick</v>
      </c>
    </row>
    <row r="1528" spans="2:38">
      <c r="B1528" s="9" t="s">
        <v>27</v>
      </c>
      <c r="C1528" s="10">
        <v>2.0833333333333332E-2</v>
      </c>
      <c r="D1528" s="9" t="s">
        <v>168</v>
      </c>
      <c r="E1528" s="2" t="s">
        <v>0</v>
      </c>
      <c r="F1528" s="8" t="s">
        <v>108</v>
      </c>
      <c r="G1528" s="2">
        <v>19</v>
      </c>
      <c r="H1528" s="2">
        <v>53</v>
      </c>
      <c r="I1528" s="2">
        <v>28</v>
      </c>
      <c r="J1528" s="2" t="s">
        <v>1</v>
      </c>
      <c r="K1528" s="2" t="s">
        <v>1</v>
      </c>
      <c r="L1528" s="2">
        <v>9</v>
      </c>
      <c r="M1528" s="3" t="s">
        <v>13</v>
      </c>
      <c r="N1528" s="3" t="s">
        <v>13</v>
      </c>
      <c r="O1528" s="2" t="b">
        <v>1</v>
      </c>
      <c r="P1528" s="2" t="b">
        <v>1</v>
      </c>
      <c r="Q1528" s="2" t="b">
        <v>1</v>
      </c>
      <c r="R1528" s="2" t="s">
        <v>2</v>
      </c>
      <c r="S1528" s="44">
        <v>78</v>
      </c>
      <c r="T1528" s="44" t="s">
        <v>10</v>
      </c>
      <c r="U1528" s="20">
        <v>1.4</v>
      </c>
      <c r="V1528" s="11"/>
      <c r="W1528" s="2">
        <f t="shared" si="1433"/>
        <v>10</v>
      </c>
      <c r="X1528">
        <f t="shared" si="1434"/>
        <v>5</v>
      </c>
      <c r="Y1528">
        <f t="shared" si="1435"/>
        <v>10</v>
      </c>
      <c r="Z1528">
        <f t="shared" si="1436"/>
        <v>10</v>
      </c>
      <c r="AA1528" s="2">
        <f t="shared" si="1437"/>
        <v>85</v>
      </c>
      <c r="AB1528" s="2" t="str">
        <f t="shared" si="1438"/>
        <v>Under 1.5</v>
      </c>
      <c r="AC1528" s="6"/>
      <c r="AD1528" s="6" t="str">
        <f t="shared" si="1439"/>
        <v>Over 0.5</v>
      </c>
      <c r="AE1528" s="6" t="str">
        <f t="shared" si="1440"/>
        <v>?</v>
      </c>
      <c r="AF1528" s="6"/>
      <c r="AG1528">
        <f t="shared" si="1441"/>
        <v>6</v>
      </c>
      <c r="AH1528">
        <f t="shared" si="1442"/>
        <v>0</v>
      </c>
      <c r="AI1528">
        <f t="shared" si="1443"/>
        <v>2</v>
      </c>
      <c r="AJ1528">
        <f t="shared" si="1444"/>
        <v>0</v>
      </c>
      <c r="AK1528" s="2" t="str">
        <f t="shared" si="1445"/>
        <v>-</v>
      </c>
      <c r="AL1528" s="2" t="str">
        <f t="shared" si="1446"/>
        <v>Pick</v>
      </c>
    </row>
    <row r="1529" spans="2:38">
      <c r="B1529" s="9" t="s">
        <v>27</v>
      </c>
      <c r="C1529" s="10">
        <v>4.5138888888888888E-2</v>
      </c>
      <c r="D1529" s="9" t="s">
        <v>1139</v>
      </c>
      <c r="E1529" s="2" t="s">
        <v>0</v>
      </c>
      <c r="F1529" s="8" t="s">
        <v>1141</v>
      </c>
      <c r="G1529" s="2">
        <v>17</v>
      </c>
      <c r="H1529" s="2">
        <v>70</v>
      </c>
      <c r="I1529" s="2">
        <v>13</v>
      </c>
      <c r="J1529" s="2" t="s">
        <v>1</v>
      </c>
      <c r="K1529" s="2">
        <v>1</v>
      </c>
      <c r="L1529" s="2">
        <v>4</v>
      </c>
      <c r="M1529" s="3" t="s">
        <v>13</v>
      </c>
      <c r="N1529" s="3" t="s">
        <v>13</v>
      </c>
      <c r="O1529" s="2" t="b">
        <v>1</v>
      </c>
      <c r="P1529" s="2" t="b">
        <v>1</v>
      </c>
      <c r="Q1529" s="2" t="s">
        <v>2</v>
      </c>
      <c r="R1529" s="2" t="b">
        <v>1</v>
      </c>
      <c r="S1529" s="44">
        <v>67</v>
      </c>
      <c r="T1529" s="44" t="s">
        <v>10</v>
      </c>
      <c r="U1529" s="20">
        <v>1.5</v>
      </c>
      <c r="V1529" s="11"/>
      <c r="W1529" s="2">
        <f t="shared" si="1433"/>
        <v>10</v>
      </c>
      <c r="X1529">
        <f t="shared" si="1434"/>
        <v>10</v>
      </c>
      <c r="Y1529">
        <f t="shared" si="1435"/>
        <v>10</v>
      </c>
      <c r="Z1529">
        <f t="shared" si="1436"/>
        <v>10</v>
      </c>
      <c r="AA1529" s="2">
        <f t="shared" si="1437"/>
        <v>90</v>
      </c>
      <c r="AB1529" s="2" t="str">
        <f t="shared" si="1438"/>
        <v>Under 1.5</v>
      </c>
      <c r="AC1529" s="6"/>
      <c r="AD1529" s="6" t="str">
        <f t="shared" si="1439"/>
        <v>Over 0.5</v>
      </c>
      <c r="AE1529" s="6" t="str">
        <f t="shared" si="1440"/>
        <v>?</v>
      </c>
      <c r="AF1529" s="6"/>
      <c r="AG1529">
        <f t="shared" si="1441"/>
        <v>6</v>
      </c>
      <c r="AH1529">
        <f t="shared" si="1442"/>
        <v>2</v>
      </c>
      <c r="AI1529">
        <f t="shared" si="1443"/>
        <v>2</v>
      </c>
      <c r="AJ1529">
        <f t="shared" si="1444"/>
        <v>10</v>
      </c>
      <c r="AK1529" s="2" t="str">
        <f t="shared" si="1445"/>
        <v>A1</v>
      </c>
      <c r="AL1529" s="2" t="str">
        <f t="shared" si="1446"/>
        <v>Pick</v>
      </c>
    </row>
    <row r="1530" spans="2:38">
      <c r="B1530" s="9" t="s">
        <v>67</v>
      </c>
      <c r="C1530" s="10">
        <v>5.2083333333333336E-2</v>
      </c>
      <c r="D1530" s="9" t="s">
        <v>1666</v>
      </c>
      <c r="E1530" s="2" t="s">
        <v>0</v>
      </c>
      <c r="F1530" s="8" t="s">
        <v>15</v>
      </c>
      <c r="G1530" s="2">
        <v>35</v>
      </c>
      <c r="H1530" s="2">
        <v>51</v>
      </c>
      <c r="I1530" s="2">
        <v>14</v>
      </c>
      <c r="J1530" s="2" t="s">
        <v>1</v>
      </c>
      <c r="K1530" s="2">
        <v>1</v>
      </c>
      <c r="L1530" s="2">
        <v>21</v>
      </c>
      <c r="M1530" s="3" t="s">
        <v>13</v>
      </c>
      <c r="N1530" s="3" t="s">
        <v>13</v>
      </c>
      <c r="O1530" s="2">
        <v>51</v>
      </c>
      <c r="P1530" s="2" t="b">
        <v>1</v>
      </c>
      <c r="Q1530" s="2" t="s">
        <v>2</v>
      </c>
      <c r="R1530" s="2" t="s">
        <v>2</v>
      </c>
      <c r="S1530" s="44">
        <v>67</v>
      </c>
      <c r="T1530" s="44" t="s">
        <v>10</v>
      </c>
      <c r="U1530" s="20">
        <v>1.6</v>
      </c>
      <c r="V1530" s="11"/>
      <c r="W1530" s="2">
        <f t="shared" si="1433"/>
        <v>0</v>
      </c>
      <c r="X1530">
        <f t="shared" si="1434"/>
        <v>0</v>
      </c>
      <c r="Y1530">
        <f t="shared" si="1435"/>
        <v>10</v>
      </c>
      <c r="Z1530">
        <f t="shared" si="1436"/>
        <v>10</v>
      </c>
      <c r="AA1530" s="2">
        <f t="shared" si="1437"/>
        <v>70</v>
      </c>
      <c r="AB1530" s="2" t="str">
        <f t="shared" si="1438"/>
        <v>Under 1.5</v>
      </c>
      <c r="AC1530" s="6"/>
      <c r="AD1530" s="6" t="str">
        <f t="shared" si="1439"/>
        <v>Over 0.5</v>
      </c>
      <c r="AE1530" s="6" t="str">
        <f t="shared" si="1440"/>
        <v>?</v>
      </c>
      <c r="AF1530" s="6"/>
      <c r="AG1530">
        <f t="shared" si="1441"/>
        <v>4</v>
      </c>
      <c r="AH1530">
        <f t="shared" si="1442"/>
        <v>0</v>
      </c>
      <c r="AI1530">
        <f t="shared" si="1443"/>
        <v>2</v>
      </c>
      <c r="AJ1530">
        <f t="shared" si="1444"/>
        <v>0</v>
      </c>
      <c r="AK1530" s="2" t="str">
        <f t="shared" si="1445"/>
        <v>-</v>
      </c>
      <c r="AL1530" s="2" t="str">
        <f t="shared" si="1446"/>
        <v>-</v>
      </c>
    </row>
    <row r="1531" spans="2:38">
      <c r="B1531" s="9" t="s">
        <v>154</v>
      </c>
      <c r="C1531" s="10">
        <v>8.3333333333333329E-2</v>
      </c>
      <c r="D1531" s="9" t="s">
        <v>149</v>
      </c>
      <c r="E1531" s="2" t="s">
        <v>0</v>
      </c>
      <c r="F1531" s="8" t="s">
        <v>1355</v>
      </c>
      <c r="G1531" s="2">
        <v>43</v>
      </c>
      <c r="H1531" s="2">
        <v>41</v>
      </c>
      <c r="I1531" s="2">
        <v>16</v>
      </c>
      <c r="J1531" s="2">
        <v>1</v>
      </c>
      <c r="K1531" s="2">
        <v>1</v>
      </c>
      <c r="L1531" s="2">
        <v>27</v>
      </c>
      <c r="M1531" s="3" t="s">
        <v>13</v>
      </c>
      <c r="N1531" s="3" t="s">
        <v>13</v>
      </c>
      <c r="O1531" s="2">
        <v>41</v>
      </c>
      <c r="P1531" s="2" t="b">
        <v>0</v>
      </c>
      <c r="Q1531" s="2" t="s">
        <v>2</v>
      </c>
      <c r="R1531" s="2" t="s">
        <v>2</v>
      </c>
      <c r="S1531" s="44">
        <v>58</v>
      </c>
      <c r="T1531" s="44" t="s">
        <v>10</v>
      </c>
      <c r="U1531" s="20">
        <v>1.55</v>
      </c>
      <c r="V1531" s="11"/>
      <c r="W1531" s="2">
        <f t="shared" si="1433"/>
        <v>0</v>
      </c>
      <c r="X1531">
        <f t="shared" si="1434"/>
        <v>0</v>
      </c>
      <c r="Y1531">
        <f t="shared" si="1435"/>
        <v>5</v>
      </c>
      <c r="Z1531">
        <f t="shared" si="1436"/>
        <v>10</v>
      </c>
      <c r="AA1531" s="2">
        <f t="shared" si="1437"/>
        <v>65</v>
      </c>
      <c r="AB1531" s="2" t="str">
        <f t="shared" si="1438"/>
        <v>Under 1.5</v>
      </c>
      <c r="AC1531" s="6"/>
      <c r="AD1531" s="6" t="str">
        <f t="shared" si="1439"/>
        <v>Over 0.5</v>
      </c>
      <c r="AE1531" s="6" t="str">
        <f t="shared" si="1440"/>
        <v>?</v>
      </c>
      <c r="AF1531" s="6"/>
      <c r="AG1531">
        <f t="shared" si="1441"/>
        <v>0</v>
      </c>
      <c r="AH1531">
        <f t="shared" si="1442"/>
        <v>0</v>
      </c>
      <c r="AI1531">
        <f t="shared" si="1443"/>
        <v>2</v>
      </c>
      <c r="AJ1531">
        <f t="shared" si="1444"/>
        <v>0</v>
      </c>
      <c r="AK1531" s="2" t="str">
        <f t="shared" si="1445"/>
        <v>-</v>
      </c>
      <c r="AL1531" s="2" t="str">
        <f t="shared" si="1446"/>
        <v>-</v>
      </c>
    </row>
    <row r="1532" spans="2:38">
      <c r="B1532" s="9" t="s">
        <v>400</v>
      </c>
      <c r="C1532" s="10">
        <v>0.58333333333333337</v>
      </c>
      <c r="D1532" s="9" t="s">
        <v>773</v>
      </c>
      <c r="E1532" s="2" t="s">
        <v>0</v>
      </c>
      <c r="F1532" s="8" t="s">
        <v>1210</v>
      </c>
      <c r="G1532" s="2">
        <v>20</v>
      </c>
      <c r="H1532" s="2">
        <v>55</v>
      </c>
      <c r="I1532" s="2">
        <v>25</v>
      </c>
      <c r="J1532" s="2" t="s">
        <v>1</v>
      </c>
      <c r="K1532" s="2">
        <v>2</v>
      </c>
      <c r="L1532" s="2">
        <v>5</v>
      </c>
      <c r="M1532" s="3" t="s">
        <v>13</v>
      </c>
      <c r="N1532" s="3" t="s">
        <v>13</v>
      </c>
      <c r="O1532" s="2" t="b">
        <v>1</v>
      </c>
      <c r="P1532" s="2" t="b">
        <v>1</v>
      </c>
      <c r="Q1532" s="2" t="s">
        <v>2</v>
      </c>
      <c r="R1532" s="2" t="b">
        <v>1</v>
      </c>
      <c r="S1532" s="44">
        <v>45</v>
      </c>
      <c r="T1532" s="44" t="s">
        <v>10</v>
      </c>
      <c r="U1532" s="20">
        <v>1.5</v>
      </c>
      <c r="V1532" s="11"/>
      <c r="W1532" s="2">
        <f t="shared" ref="W1532:W1553" si="1447">IF(H1532&gt;52,10,0)</f>
        <v>10</v>
      </c>
      <c r="X1532">
        <f t="shared" ref="X1532:X1553" si="1448">IF(L1532&gt;15,0,IF(L1532&lt;8,10,5))</f>
        <v>10</v>
      </c>
      <c r="Y1532">
        <f t="shared" ref="Y1532:Y1553" si="1449">IF(S1532&gt;60,10,IF(S1532&lt;49,0,5))</f>
        <v>0</v>
      </c>
      <c r="Z1532">
        <f t="shared" ref="Z1532:Z1553" si="1450">IF(T1532="Y",10,IF(T1532="C",5,0))</f>
        <v>10</v>
      </c>
      <c r="AA1532" s="2">
        <f t="shared" ref="AA1532:AA1553" si="1451">SUM(W1532:Z1532)+50</f>
        <v>80</v>
      </c>
      <c r="AB1532" s="2" t="str">
        <f t="shared" ref="AB1532:AB1553" si="1452">IF(AA1532&lt;56,"Over 0.5","Under 1.5")</f>
        <v>Under 1.5</v>
      </c>
      <c r="AC1532" s="6"/>
      <c r="AD1532" s="6" t="str">
        <f t="shared" ref="AD1532:AD1553" si="1453">IF(M1532="1-0","Under 1.5",IF(M1532="0-0","Under 1.5",IF(M1532="0-1","Under 1.5","Over 0.5")))</f>
        <v>Over 0.5</v>
      </c>
      <c r="AE1532" s="6" t="str">
        <f t="shared" ref="AE1532:AE1553" si="1454">IF(M1532="?",M1532,IF(AB1532=AD1532,"WON",IF(M1532="0-1","WON",IF(M1532="1-0","WON","LOST"))))</f>
        <v>?</v>
      </c>
      <c r="AF1532" s="6"/>
      <c r="AG1532">
        <f t="shared" ref="AG1532:AG1553" si="1455">IF(H1532&gt;52,6,IF(H1532=52,5,IF(H1532=51,4,IF(H1532=50,3,IF(H1532=49,2,IF(H1532=48,1,0))))))</f>
        <v>6</v>
      </c>
      <c r="AH1532">
        <f t="shared" ref="AH1532:AH1553" si="1456">IF(L1532&lt;8,2,0)</f>
        <v>2</v>
      </c>
      <c r="AI1532">
        <f t="shared" ref="AI1532:AI1553" si="1457">IF(S1532&gt;49,2,0)</f>
        <v>0</v>
      </c>
      <c r="AJ1532">
        <f t="shared" ref="AJ1532:AJ1553" si="1458">IF(SUM(AH1532:AI1532)=4,SUM(AG1532:AI1532),0)</f>
        <v>0</v>
      </c>
      <c r="AK1532" s="2" t="str">
        <f t="shared" ref="AK1532:AK1553" si="1459">IF(AJ1532=10,"A1",IF(AJ1532=9,"A2",IF(AJ1532=8,"A3",IF(AJ1532=7,"A4",IF(AJ1532=6,"A5","-")))))</f>
        <v>-</v>
      </c>
      <c r="AL1532" s="2" t="str">
        <f t="shared" ref="AL1532:AL1553" si="1460">IF(AND(L1532&lt;11,U1532&lt;1.75,AA1532&gt;65,OR((AND(S1532&gt;49,S1532&lt;61,T1532="Y")),(AND(S1532&lt;48,T1532="Y")),(AND(S1532&gt;60,T1532="N")),(AND(S1532&gt;60,T1532="Y")),(AND(S1532&gt;60,T1532="C")))),"Pick","-")</f>
        <v>Pick</v>
      </c>
    </row>
    <row r="1533" spans="2:38">
      <c r="B1533" t="s">
        <v>404</v>
      </c>
      <c r="C1533" s="10">
        <v>0.66666666666666663</v>
      </c>
      <c r="D1533" s="9" t="s">
        <v>819</v>
      </c>
      <c r="E1533" s="2" t="s">
        <v>0</v>
      </c>
      <c r="F1533" s="8" t="s">
        <v>1234</v>
      </c>
      <c r="G1533" s="2">
        <v>21</v>
      </c>
      <c r="H1533" s="2">
        <v>58</v>
      </c>
      <c r="I1533" s="2">
        <v>21</v>
      </c>
      <c r="J1533" s="2" t="s">
        <v>1</v>
      </c>
      <c r="K1533" s="2">
        <v>2</v>
      </c>
      <c r="L1533" s="2">
        <v>0</v>
      </c>
      <c r="M1533" s="3" t="s">
        <v>13</v>
      </c>
      <c r="N1533" s="3" t="s">
        <v>13</v>
      </c>
      <c r="O1533" s="2" t="b">
        <v>1</v>
      </c>
      <c r="P1533" s="2" t="b">
        <v>1</v>
      </c>
      <c r="Q1533" s="2" t="s">
        <v>2</v>
      </c>
      <c r="R1533" s="2" t="b">
        <v>1</v>
      </c>
      <c r="S1533" s="44">
        <v>60</v>
      </c>
      <c r="T1533" s="44" t="s">
        <v>12</v>
      </c>
      <c r="U1533" s="20">
        <v>1.55</v>
      </c>
      <c r="V1533" s="11"/>
      <c r="W1533" s="2">
        <f t="shared" si="1447"/>
        <v>10</v>
      </c>
      <c r="X1533">
        <f t="shared" si="1448"/>
        <v>10</v>
      </c>
      <c r="Y1533">
        <f t="shared" si="1449"/>
        <v>5</v>
      </c>
      <c r="Z1533">
        <f t="shared" si="1450"/>
        <v>0</v>
      </c>
      <c r="AA1533" s="2">
        <f t="shared" si="1451"/>
        <v>75</v>
      </c>
      <c r="AB1533" s="2" t="str">
        <f t="shared" si="1452"/>
        <v>Under 1.5</v>
      </c>
      <c r="AC1533" s="6"/>
      <c r="AD1533" s="6" t="str">
        <f t="shared" si="1453"/>
        <v>Over 0.5</v>
      </c>
      <c r="AE1533" s="6" t="str">
        <f t="shared" si="1454"/>
        <v>?</v>
      </c>
      <c r="AF1533" s="6"/>
      <c r="AG1533">
        <f t="shared" si="1455"/>
        <v>6</v>
      </c>
      <c r="AH1533">
        <f t="shared" si="1456"/>
        <v>2</v>
      </c>
      <c r="AI1533">
        <f t="shared" si="1457"/>
        <v>2</v>
      </c>
      <c r="AJ1533">
        <f t="shared" si="1458"/>
        <v>10</v>
      </c>
      <c r="AK1533" s="2" t="str">
        <f t="shared" si="1459"/>
        <v>A1</v>
      </c>
      <c r="AL1533" s="2" t="str">
        <f t="shared" si="1460"/>
        <v>-</v>
      </c>
    </row>
    <row r="1534" spans="2:38">
      <c r="B1534" t="s">
        <v>226</v>
      </c>
      <c r="C1534" s="10">
        <v>0.66666666666666663</v>
      </c>
      <c r="D1534" s="9" t="s">
        <v>1667</v>
      </c>
      <c r="E1534" s="2" t="s">
        <v>0</v>
      </c>
      <c r="F1534" s="8" t="s">
        <v>1242</v>
      </c>
      <c r="G1534" s="2">
        <v>24</v>
      </c>
      <c r="H1534" s="2">
        <v>59</v>
      </c>
      <c r="I1534" s="2">
        <v>17</v>
      </c>
      <c r="J1534" s="2" t="s">
        <v>1</v>
      </c>
      <c r="K1534" s="2" t="s">
        <v>1</v>
      </c>
      <c r="L1534" s="2">
        <v>7</v>
      </c>
      <c r="M1534" s="3" t="s">
        <v>13</v>
      </c>
      <c r="N1534" s="3" t="s">
        <v>13</v>
      </c>
      <c r="O1534" s="2" t="b">
        <v>1</v>
      </c>
      <c r="P1534" s="2" t="b">
        <v>1</v>
      </c>
      <c r="Q1534" s="2" t="b">
        <v>1</v>
      </c>
      <c r="R1534" s="2" t="s">
        <v>2</v>
      </c>
      <c r="S1534" s="44">
        <v>59</v>
      </c>
      <c r="T1534" s="44" t="s">
        <v>11</v>
      </c>
      <c r="U1534" s="20">
        <v>1.5</v>
      </c>
      <c r="V1534" s="11"/>
      <c r="W1534" s="2">
        <f t="shared" si="1447"/>
        <v>10</v>
      </c>
      <c r="X1534">
        <f t="shared" si="1448"/>
        <v>10</v>
      </c>
      <c r="Y1534">
        <f t="shared" si="1449"/>
        <v>5</v>
      </c>
      <c r="Z1534">
        <f t="shared" si="1450"/>
        <v>5</v>
      </c>
      <c r="AA1534" s="2">
        <f t="shared" si="1451"/>
        <v>80</v>
      </c>
      <c r="AB1534" s="2" t="str">
        <f t="shared" si="1452"/>
        <v>Under 1.5</v>
      </c>
      <c r="AC1534" s="6"/>
      <c r="AD1534" s="6" t="str">
        <f t="shared" si="1453"/>
        <v>Over 0.5</v>
      </c>
      <c r="AE1534" s="6" t="str">
        <f t="shared" si="1454"/>
        <v>?</v>
      </c>
      <c r="AF1534" s="6"/>
      <c r="AG1534">
        <f t="shared" si="1455"/>
        <v>6</v>
      </c>
      <c r="AH1534">
        <f t="shared" si="1456"/>
        <v>2</v>
      </c>
      <c r="AI1534">
        <f t="shared" si="1457"/>
        <v>2</v>
      </c>
      <c r="AJ1534">
        <f t="shared" si="1458"/>
        <v>10</v>
      </c>
      <c r="AK1534" s="2" t="str">
        <f t="shared" si="1459"/>
        <v>A1</v>
      </c>
      <c r="AL1534" s="2" t="str">
        <f t="shared" si="1460"/>
        <v>-</v>
      </c>
    </row>
    <row r="1535" spans="2:38">
      <c r="B1535" t="s">
        <v>226</v>
      </c>
      <c r="C1535" s="10">
        <v>0.66666666666666663</v>
      </c>
      <c r="D1535" s="9" t="s">
        <v>1495</v>
      </c>
      <c r="E1535" s="2" t="s">
        <v>0</v>
      </c>
      <c r="F1535" s="8" t="s">
        <v>1260</v>
      </c>
      <c r="G1535" s="2">
        <v>26</v>
      </c>
      <c r="H1535" s="2">
        <v>51</v>
      </c>
      <c r="I1535" s="2">
        <v>22</v>
      </c>
      <c r="J1535" s="2" t="s">
        <v>1</v>
      </c>
      <c r="K1535" s="2">
        <v>2</v>
      </c>
      <c r="L1535" s="2">
        <v>4</v>
      </c>
      <c r="M1535" s="3" t="s">
        <v>13</v>
      </c>
      <c r="N1535" s="3" t="s">
        <v>13</v>
      </c>
      <c r="O1535" s="2">
        <v>51</v>
      </c>
      <c r="P1535" s="2" t="b">
        <v>1</v>
      </c>
      <c r="Q1535" s="2" t="s">
        <v>2</v>
      </c>
      <c r="R1535" s="2" t="b">
        <v>1</v>
      </c>
      <c r="S1535" s="44">
        <v>70</v>
      </c>
      <c r="T1535" s="44" t="s">
        <v>11</v>
      </c>
      <c r="U1535" s="20">
        <v>1.45</v>
      </c>
      <c r="V1535" s="11"/>
      <c r="W1535" s="2">
        <f t="shared" si="1447"/>
        <v>0</v>
      </c>
      <c r="X1535">
        <f t="shared" si="1448"/>
        <v>10</v>
      </c>
      <c r="Y1535">
        <f t="shared" si="1449"/>
        <v>10</v>
      </c>
      <c r="Z1535">
        <f t="shared" si="1450"/>
        <v>5</v>
      </c>
      <c r="AA1535" s="2">
        <f t="shared" si="1451"/>
        <v>75</v>
      </c>
      <c r="AB1535" s="2" t="str">
        <f t="shared" si="1452"/>
        <v>Under 1.5</v>
      </c>
      <c r="AC1535" s="6"/>
      <c r="AD1535" s="6" t="str">
        <f t="shared" si="1453"/>
        <v>Over 0.5</v>
      </c>
      <c r="AE1535" s="6" t="str">
        <f t="shared" si="1454"/>
        <v>?</v>
      </c>
      <c r="AF1535" s="6"/>
      <c r="AG1535">
        <f t="shared" si="1455"/>
        <v>4</v>
      </c>
      <c r="AH1535">
        <f t="shared" si="1456"/>
        <v>2</v>
      </c>
      <c r="AI1535">
        <f t="shared" si="1457"/>
        <v>2</v>
      </c>
      <c r="AJ1535">
        <f t="shared" si="1458"/>
        <v>8</v>
      </c>
      <c r="AK1535" s="2" t="str">
        <f t="shared" si="1459"/>
        <v>A3</v>
      </c>
      <c r="AL1535" s="2" t="str">
        <f t="shared" si="1460"/>
        <v>Pick</v>
      </c>
    </row>
    <row r="1536" spans="2:38">
      <c r="B1536" t="s">
        <v>226</v>
      </c>
      <c r="C1536" s="10">
        <v>0.66666666666666663</v>
      </c>
      <c r="D1536" s="9" t="s">
        <v>244</v>
      </c>
      <c r="E1536" s="2" t="s">
        <v>0</v>
      </c>
      <c r="F1536" s="8" t="s">
        <v>1243</v>
      </c>
      <c r="G1536" s="2">
        <v>24</v>
      </c>
      <c r="H1536" s="2">
        <v>59</v>
      </c>
      <c r="I1536" s="2">
        <v>17</v>
      </c>
      <c r="J1536" s="2" t="s">
        <v>1</v>
      </c>
      <c r="K1536" s="2" t="s">
        <v>1</v>
      </c>
      <c r="L1536" s="2">
        <v>7</v>
      </c>
      <c r="M1536" s="3" t="s">
        <v>13</v>
      </c>
      <c r="N1536" s="3" t="s">
        <v>13</v>
      </c>
      <c r="O1536" s="2" t="b">
        <v>1</v>
      </c>
      <c r="P1536" s="2" t="b">
        <v>1</v>
      </c>
      <c r="Q1536" s="2" t="b">
        <v>1</v>
      </c>
      <c r="R1536" s="2" t="s">
        <v>2</v>
      </c>
      <c r="S1536" s="44">
        <v>70</v>
      </c>
      <c r="T1536" s="44" t="s">
        <v>10</v>
      </c>
      <c r="U1536" s="20">
        <v>1.5</v>
      </c>
      <c r="V1536" s="11"/>
      <c r="W1536" s="2">
        <f t="shared" si="1447"/>
        <v>10</v>
      </c>
      <c r="X1536">
        <f t="shared" si="1448"/>
        <v>10</v>
      </c>
      <c r="Y1536">
        <f t="shared" si="1449"/>
        <v>10</v>
      </c>
      <c r="Z1536">
        <f t="shared" si="1450"/>
        <v>10</v>
      </c>
      <c r="AA1536" s="2">
        <f t="shared" si="1451"/>
        <v>90</v>
      </c>
      <c r="AB1536" s="2" t="str">
        <f t="shared" si="1452"/>
        <v>Under 1.5</v>
      </c>
      <c r="AC1536" s="6"/>
      <c r="AD1536" s="6" t="str">
        <f t="shared" si="1453"/>
        <v>Over 0.5</v>
      </c>
      <c r="AE1536" s="6" t="str">
        <f t="shared" si="1454"/>
        <v>?</v>
      </c>
      <c r="AF1536" s="6"/>
      <c r="AG1536">
        <f t="shared" si="1455"/>
        <v>6</v>
      </c>
      <c r="AH1536">
        <f t="shared" si="1456"/>
        <v>2</v>
      </c>
      <c r="AI1536">
        <f t="shared" si="1457"/>
        <v>2</v>
      </c>
      <c r="AJ1536">
        <f t="shared" si="1458"/>
        <v>10</v>
      </c>
      <c r="AK1536" s="2" t="str">
        <f t="shared" si="1459"/>
        <v>A1</v>
      </c>
      <c r="AL1536" s="2" t="str">
        <f t="shared" si="1460"/>
        <v>Pick</v>
      </c>
    </row>
    <row r="1537" spans="2:38">
      <c r="B1537" t="s">
        <v>226</v>
      </c>
      <c r="C1537" s="10">
        <v>0.66666666666666663</v>
      </c>
      <c r="D1537" s="9" t="s">
        <v>1259</v>
      </c>
      <c r="E1537" s="2" t="s">
        <v>0</v>
      </c>
      <c r="F1537" s="8" t="s">
        <v>1499</v>
      </c>
      <c r="G1537" s="2">
        <v>26</v>
      </c>
      <c r="H1537" s="2">
        <v>47</v>
      </c>
      <c r="I1537" s="2">
        <v>27</v>
      </c>
      <c r="J1537" s="2" t="s">
        <v>1</v>
      </c>
      <c r="K1537" s="2" t="s">
        <v>1</v>
      </c>
      <c r="L1537" s="2">
        <v>1</v>
      </c>
      <c r="M1537" s="3" t="s">
        <v>13</v>
      </c>
      <c r="N1537" s="3" t="s">
        <v>13</v>
      </c>
      <c r="O1537" s="2">
        <v>47</v>
      </c>
      <c r="P1537" s="2" t="b">
        <v>1</v>
      </c>
      <c r="Q1537" s="2" t="b">
        <v>1</v>
      </c>
      <c r="R1537" s="2" t="b">
        <v>1</v>
      </c>
      <c r="S1537" s="44">
        <v>56</v>
      </c>
      <c r="T1537" s="44" t="s">
        <v>11</v>
      </c>
      <c r="U1537" s="20">
        <v>1.5</v>
      </c>
      <c r="V1537" s="11"/>
      <c r="W1537" s="2">
        <f t="shared" si="1447"/>
        <v>0</v>
      </c>
      <c r="X1537">
        <f t="shared" si="1448"/>
        <v>10</v>
      </c>
      <c r="Y1537">
        <f t="shared" si="1449"/>
        <v>5</v>
      </c>
      <c r="Z1537">
        <f t="shared" si="1450"/>
        <v>5</v>
      </c>
      <c r="AA1537" s="2">
        <f t="shared" si="1451"/>
        <v>70</v>
      </c>
      <c r="AB1537" s="2" t="str">
        <f t="shared" si="1452"/>
        <v>Under 1.5</v>
      </c>
      <c r="AC1537" s="6"/>
      <c r="AD1537" s="6" t="str">
        <f t="shared" si="1453"/>
        <v>Over 0.5</v>
      </c>
      <c r="AE1537" s="6" t="str">
        <f t="shared" si="1454"/>
        <v>?</v>
      </c>
      <c r="AF1537" s="6"/>
      <c r="AG1537">
        <f t="shared" si="1455"/>
        <v>0</v>
      </c>
      <c r="AH1537">
        <f t="shared" si="1456"/>
        <v>2</v>
      </c>
      <c r="AI1537">
        <f t="shared" si="1457"/>
        <v>2</v>
      </c>
      <c r="AJ1537">
        <f t="shared" si="1458"/>
        <v>4</v>
      </c>
      <c r="AK1537" s="2" t="str">
        <f t="shared" si="1459"/>
        <v>-</v>
      </c>
      <c r="AL1537" s="2" t="str">
        <f t="shared" si="1460"/>
        <v>-</v>
      </c>
    </row>
    <row r="1538" spans="2:38">
      <c r="B1538" t="s">
        <v>226</v>
      </c>
      <c r="C1538" s="10">
        <v>0.66666666666666663</v>
      </c>
      <c r="D1538" s="9" t="s">
        <v>245</v>
      </c>
      <c r="E1538" s="2" t="s">
        <v>0</v>
      </c>
      <c r="F1538" s="8" t="s">
        <v>1497</v>
      </c>
      <c r="G1538" s="2">
        <v>29</v>
      </c>
      <c r="H1538" s="2">
        <v>65</v>
      </c>
      <c r="I1538" s="2">
        <v>7</v>
      </c>
      <c r="J1538" s="2" t="s">
        <v>1</v>
      </c>
      <c r="K1538" s="2">
        <v>1</v>
      </c>
      <c r="L1538" s="2">
        <v>22</v>
      </c>
      <c r="M1538" s="3" t="s">
        <v>13</v>
      </c>
      <c r="N1538" s="3" t="s">
        <v>13</v>
      </c>
      <c r="O1538" s="2" t="b">
        <v>1</v>
      </c>
      <c r="P1538" s="2" t="b">
        <v>1</v>
      </c>
      <c r="Q1538" s="2" t="s">
        <v>2</v>
      </c>
      <c r="R1538" s="2" t="s">
        <v>2</v>
      </c>
      <c r="S1538" s="44">
        <v>65</v>
      </c>
      <c r="T1538" s="44" t="s">
        <v>10</v>
      </c>
      <c r="U1538" s="20">
        <v>1.5</v>
      </c>
      <c r="V1538" s="11"/>
      <c r="W1538" s="2">
        <f t="shared" si="1447"/>
        <v>10</v>
      </c>
      <c r="X1538">
        <f t="shared" si="1448"/>
        <v>0</v>
      </c>
      <c r="Y1538">
        <f t="shared" si="1449"/>
        <v>10</v>
      </c>
      <c r="Z1538">
        <f t="shared" si="1450"/>
        <v>10</v>
      </c>
      <c r="AA1538" s="2">
        <f t="shared" si="1451"/>
        <v>80</v>
      </c>
      <c r="AB1538" s="2" t="str">
        <f t="shared" si="1452"/>
        <v>Under 1.5</v>
      </c>
      <c r="AC1538" s="6"/>
      <c r="AD1538" s="6" t="str">
        <f t="shared" si="1453"/>
        <v>Over 0.5</v>
      </c>
      <c r="AE1538" s="6" t="str">
        <f t="shared" si="1454"/>
        <v>?</v>
      </c>
      <c r="AF1538" s="6"/>
      <c r="AG1538">
        <f t="shared" si="1455"/>
        <v>6</v>
      </c>
      <c r="AH1538">
        <f t="shared" si="1456"/>
        <v>0</v>
      </c>
      <c r="AI1538">
        <f t="shared" si="1457"/>
        <v>2</v>
      </c>
      <c r="AJ1538">
        <f t="shared" si="1458"/>
        <v>0</v>
      </c>
      <c r="AK1538" s="2" t="str">
        <f t="shared" si="1459"/>
        <v>-</v>
      </c>
      <c r="AL1538" s="2" t="str">
        <f t="shared" si="1460"/>
        <v>-</v>
      </c>
    </row>
    <row r="1539" spans="2:38">
      <c r="B1539" t="s">
        <v>226</v>
      </c>
      <c r="C1539" s="10">
        <v>0.66666666666666663</v>
      </c>
      <c r="D1539" s="9" t="s">
        <v>366</v>
      </c>
      <c r="E1539" s="2" t="s">
        <v>0</v>
      </c>
      <c r="F1539" s="8" t="s">
        <v>232</v>
      </c>
      <c r="G1539" s="2">
        <v>29</v>
      </c>
      <c r="H1539" s="2">
        <v>52</v>
      </c>
      <c r="I1539" s="2">
        <v>19</v>
      </c>
      <c r="J1539" s="2" t="s">
        <v>1</v>
      </c>
      <c r="K1539" s="2">
        <v>1</v>
      </c>
      <c r="L1539" s="2">
        <v>10</v>
      </c>
      <c r="M1539" s="3" t="s">
        <v>13</v>
      </c>
      <c r="N1539" s="3" t="s">
        <v>13</v>
      </c>
      <c r="O1539" s="2">
        <v>52</v>
      </c>
      <c r="P1539" s="2" t="b">
        <v>1</v>
      </c>
      <c r="Q1539" s="2" t="s">
        <v>2</v>
      </c>
      <c r="R1539" s="2" t="s">
        <v>2</v>
      </c>
      <c r="S1539" s="44">
        <v>64</v>
      </c>
      <c r="T1539" s="44" t="s">
        <v>10</v>
      </c>
      <c r="U1539" s="20">
        <v>1.45</v>
      </c>
      <c r="V1539" s="11"/>
      <c r="W1539" s="2">
        <f t="shared" si="1447"/>
        <v>0</v>
      </c>
      <c r="X1539">
        <f t="shared" si="1448"/>
        <v>5</v>
      </c>
      <c r="Y1539">
        <f t="shared" si="1449"/>
        <v>10</v>
      </c>
      <c r="Z1539">
        <f t="shared" si="1450"/>
        <v>10</v>
      </c>
      <c r="AA1539" s="2">
        <f t="shared" si="1451"/>
        <v>75</v>
      </c>
      <c r="AB1539" s="2" t="str">
        <f t="shared" si="1452"/>
        <v>Under 1.5</v>
      </c>
      <c r="AC1539" s="6"/>
      <c r="AD1539" s="6" t="str">
        <f t="shared" si="1453"/>
        <v>Over 0.5</v>
      </c>
      <c r="AE1539" s="6" t="str">
        <f t="shared" si="1454"/>
        <v>?</v>
      </c>
      <c r="AF1539" s="6"/>
      <c r="AG1539">
        <f t="shared" si="1455"/>
        <v>5</v>
      </c>
      <c r="AH1539">
        <f t="shared" si="1456"/>
        <v>0</v>
      </c>
      <c r="AI1539">
        <f t="shared" si="1457"/>
        <v>2</v>
      </c>
      <c r="AJ1539">
        <f t="shared" si="1458"/>
        <v>0</v>
      </c>
      <c r="AK1539" s="2" t="str">
        <f t="shared" si="1459"/>
        <v>-</v>
      </c>
      <c r="AL1539" s="2" t="str">
        <f t="shared" si="1460"/>
        <v>Pick</v>
      </c>
    </row>
    <row r="1540" spans="2:38">
      <c r="B1540" t="s">
        <v>802</v>
      </c>
      <c r="C1540" s="10">
        <v>0.66666666666666663</v>
      </c>
      <c r="D1540" s="9" t="s">
        <v>1668</v>
      </c>
      <c r="E1540" s="2" t="s">
        <v>0</v>
      </c>
      <c r="F1540" s="8" t="s">
        <v>796</v>
      </c>
      <c r="G1540" s="2">
        <v>5</v>
      </c>
      <c r="H1540" s="2">
        <v>53</v>
      </c>
      <c r="I1540" s="2">
        <v>42</v>
      </c>
      <c r="J1540" s="2" t="s">
        <v>1</v>
      </c>
      <c r="K1540" s="2">
        <v>2</v>
      </c>
      <c r="L1540" s="2">
        <v>37</v>
      </c>
      <c r="M1540" s="3" t="s">
        <v>13</v>
      </c>
      <c r="N1540" s="3" t="s">
        <v>13</v>
      </c>
      <c r="O1540" s="2" t="b">
        <v>1</v>
      </c>
      <c r="P1540" s="2" t="b">
        <v>1</v>
      </c>
      <c r="Q1540" s="2" t="s">
        <v>2</v>
      </c>
      <c r="R1540" s="2" t="s">
        <v>2</v>
      </c>
      <c r="S1540" s="44">
        <v>50</v>
      </c>
      <c r="T1540" s="44" t="s">
        <v>12</v>
      </c>
      <c r="U1540" s="20">
        <v>2.5</v>
      </c>
      <c r="V1540" s="11"/>
      <c r="W1540" s="2">
        <f t="shared" si="1447"/>
        <v>10</v>
      </c>
      <c r="X1540">
        <f t="shared" si="1448"/>
        <v>0</v>
      </c>
      <c r="Y1540">
        <f t="shared" si="1449"/>
        <v>5</v>
      </c>
      <c r="Z1540">
        <f t="shared" si="1450"/>
        <v>0</v>
      </c>
      <c r="AA1540" s="2">
        <f t="shared" si="1451"/>
        <v>65</v>
      </c>
      <c r="AB1540" s="2" t="str">
        <f t="shared" si="1452"/>
        <v>Under 1.5</v>
      </c>
      <c r="AC1540" s="6"/>
      <c r="AD1540" s="6" t="str">
        <f t="shared" si="1453"/>
        <v>Over 0.5</v>
      </c>
      <c r="AE1540" s="6" t="str">
        <f t="shared" si="1454"/>
        <v>?</v>
      </c>
      <c r="AF1540" s="6"/>
      <c r="AG1540">
        <f t="shared" si="1455"/>
        <v>6</v>
      </c>
      <c r="AH1540">
        <f t="shared" si="1456"/>
        <v>0</v>
      </c>
      <c r="AI1540">
        <f t="shared" si="1457"/>
        <v>2</v>
      </c>
      <c r="AJ1540">
        <f t="shared" si="1458"/>
        <v>0</v>
      </c>
      <c r="AK1540" s="2" t="str">
        <f t="shared" si="1459"/>
        <v>-</v>
      </c>
      <c r="AL1540" s="2" t="str">
        <f t="shared" si="1460"/>
        <v>-</v>
      </c>
    </row>
    <row r="1541" spans="2:38">
      <c r="B1541" t="s">
        <v>400</v>
      </c>
      <c r="C1541" s="10">
        <v>0.66666666666666663</v>
      </c>
      <c r="D1541" s="9" t="s">
        <v>1245</v>
      </c>
      <c r="E1541" s="2" t="s">
        <v>0</v>
      </c>
      <c r="F1541" s="8" t="s">
        <v>1500</v>
      </c>
      <c r="G1541" s="2">
        <v>37</v>
      </c>
      <c r="H1541" s="2">
        <v>51</v>
      </c>
      <c r="I1541" s="2">
        <v>12</v>
      </c>
      <c r="J1541" s="2" t="s">
        <v>1</v>
      </c>
      <c r="K1541" s="2">
        <v>1</v>
      </c>
      <c r="L1541" s="2">
        <v>25</v>
      </c>
      <c r="M1541" s="3" t="s">
        <v>13</v>
      </c>
      <c r="N1541" s="3" t="s">
        <v>13</v>
      </c>
      <c r="O1541" s="2">
        <v>51</v>
      </c>
      <c r="P1541" s="2" t="b">
        <v>1</v>
      </c>
      <c r="Q1541" s="2" t="s">
        <v>2</v>
      </c>
      <c r="R1541" s="2" t="s">
        <v>2</v>
      </c>
      <c r="S1541" s="44">
        <v>39</v>
      </c>
      <c r="T1541" s="44" t="s">
        <v>11</v>
      </c>
      <c r="U1541" s="20">
        <v>1.8</v>
      </c>
      <c r="V1541" s="11"/>
      <c r="W1541" s="2">
        <f t="shared" si="1447"/>
        <v>0</v>
      </c>
      <c r="X1541">
        <f t="shared" si="1448"/>
        <v>0</v>
      </c>
      <c r="Y1541">
        <f t="shared" si="1449"/>
        <v>0</v>
      </c>
      <c r="Z1541">
        <f t="shared" si="1450"/>
        <v>5</v>
      </c>
      <c r="AA1541" s="2">
        <f t="shared" si="1451"/>
        <v>55</v>
      </c>
      <c r="AB1541" s="2" t="str">
        <f t="shared" si="1452"/>
        <v>Over 0.5</v>
      </c>
      <c r="AC1541" s="6"/>
      <c r="AD1541" s="6" t="str">
        <f t="shared" si="1453"/>
        <v>Over 0.5</v>
      </c>
      <c r="AE1541" s="6" t="str">
        <f t="shared" si="1454"/>
        <v>?</v>
      </c>
      <c r="AF1541" s="6"/>
      <c r="AG1541">
        <f t="shared" si="1455"/>
        <v>4</v>
      </c>
      <c r="AH1541">
        <f t="shared" si="1456"/>
        <v>0</v>
      </c>
      <c r="AI1541">
        <f t="shared" si="1457"/>
        <v>0</v>
      </c>
      <c r="AJ1541">
        <f t="shared" si="1458"/>
        <v>0</v>
      </c>
      <c r="AK1541" s="2" t="str">
        <f t="shared" si="1459"/>
        <v>-</v>
      </c>
      <c r="AL1541" s="2" t="str">
        <f t="shared" si="1460"/>
        <v>-</v>
      </c>
    </row>
    <row r="1542" spans="2:38">
      <c r="B1542" t="s">
        <v>455</v>
      </c>
      <c r="C1542" s="10">
        <v>0.71875</v>
      </c>
      <c r="D1542" s="9" t="s">
        <v>1087</v>
      </c>
      <c r="E1542" s="2" t="s">
        <v>0</v>
      </c>
      <c r="F1542" s="8" t="s">
        <v>1088</v>
      </c>
      <c r="G1542" s="2">
        <v>25</v>
      </c>
      <c r="H1542" s="2">
        <v>50</v>
      </c>
      <c r="I1542" s="2">
        <v>25</v>
      </c>
      <c r="J1542" s="2" t="s">
        <v>1</v>
      </c>
      <c r="K1542" s="2" t="s">
        <v>1</v>
      </c>
      <c r="L1542" s="2">
        <v>0</v>
      </c>
      <c r="M1542" s="3" t="s">
        <v>13</v>
      </c>
      <c r="N1542" s="3" t="s">
        <v>13</v>
      </c>
      <c r="O1542" s="2">
        <v>50</v>
      </c>
      <c r="P1542" s="2" t="b">
        <v>1</v>
      </c>
      <c r="Q1542" s="2" t="b">
        <v>1</v>
      </c>
      <c r="R1542" s="2" t="b">
        <v>1</v>
      </c>
      <c r="S1542" s="44">
        <v>43</v>
      </c>
      <c r="T1542" s="44" t="s">
        <v>12</v>
      </c>
      <c r="U1542" s="20">
        <v>1.9</v>
      </c>
      <c r="V1542" s="11"/>
      <c r="W1542" s="2">
        <f t="shared" si="1447"/>
        <v>0</v>
      </c>
      <c r="X1542">
        <f t="shared" si="1448"/>
        <v>10</v>
      </c>
      <c r="Y1542">
        <f t="shared" si="1449"/>
        <v>0</v>
      </c>
      <c r="Z1542">
        <f t="shared" si="1450"/>
        <v>0</v>
      </c>
      <c r="AA1542" s="2">
        <f t="shared" si="1451"/>
        <v>60</v>
      </c>
      <c r="AB1542" s="2" t="str">
        <f t="shared" si="1452"/>
        <v>Under 1.5</v>
      </c>
      <c r="AC1542" s="6"/>
      <c r="AD1542" s="6" t="str">
        <f t="shared" si="1453"/>
        <v>Over 0.5</v>
      </c>
      <c r="AE1542" s="6" t="str">
        <f t="shared" si="1454"/>
        <v>?</v>
      </c>
      <c r="AF1542" s="6"/>
      <c r="AG1542">
        <f t="shared" si="1455"/>
        <v>3</v>
      </c>
      <c r="AH1542">
        <f t="shared" si="1456"/>
        <v>2</v>
      </c>
      <c r="AI1542">
        <f t="shared" si="1457"/>
        <v>0</v>
      </c>
      <c r="AJ1542">
        <f t="shared" si="1458"/>
        <v>0</v>
      </c>
      <c r="AK1542" s="2" t="str">
        <f t="shared" si="1459"/>
        <v>-</v>
      </c>
      <c r="AL1542" s="2" t="str">
        <f t="shared" si="1460"/>
        <v>-</v>
      </c>
    </row>
    <row r="1543" spans="2:38">
      <c r="B1543" t="s">
        <v>369</v>
      </c>
      <c r="C1543" s="10">
        <v>0.72916666666666663</v>
      </c>
      <c r="D1543" s="9" t="s">
        <v>1264</v>
      </c>
      <c r="E1543" s="2" t="s">
        <v>0</v>
      </c>
      <c r="F1543" s="8" t="s">
        <v>454</v>
      </c>
      <c r="G1543" s="2">
        <v>39</v>
      </c>
      <c r="H1543" s="2">
        <v>44</v>
      </c>
      <c r="I1543" s="2">
        <v>17</v>
      </c>
      <c r="J1543" s="2" t="s">
        <v>1</v>
      </c>
      <c r="K1543" s="2">
        <v>1</v>
      </c>
      <c r="L1543" s="2">
        <v>22</v>
      </c>
      <c r="M1543" s="3" t="s">
        <v>13</v>
      </c>
      <c r="N1543" s="3" t="s">
        <v>13</v>
      </c>
      <c r="O1543" s="2">
        <v>44</v>
      </c>
      <c r="P1543" s="2" t="b">
        <v>1</v>
      </c>
      <c r="Q1543" s="2" t="s">
        <v>2</v>
      </c>
      <c r="R1543" s="2" t="s">
        <v>2</v>
      </c>
      <c r="S1543" s="44">
        <v>52</v>
      </c>
      <c r="T1543" s="44" t="s">
        <v>12</v>
      </c>
      <c r="U1543" s="20">
        <v>1.55</v>
      </c>
      <c r="V1543" s="11"/>
      <c r="W1543" s="2">
        <f t="shared" si="1447"/>
        <v>0</v>
      </c>
      <c r="X1543">
        <f t="shared" si="1448"/>
        <v>0</v>
      </c>
      <c r="Y1543">
        <f t="shared" si="1449"/>
        <v>5</v>
      </c>
      <c r="Z1543">
        <f t="shared" si="1450"/>
        <v>0</v>
      </c>
      <c r="AA1543" s="2">
        <f t="shared" si="1451"/>
        <v>55</v>
      </c>
      <c r="AB1543" s="2" t="str">
        <f t="shared" si="1452"/>
        <v>Over 0.5</v>
      </c>
      <c r="AC1543" s="6"/>
      <c r="AD1543" s="6" t="str">
        <f t="shared" si="1453"/>
        <v>Over 0.5</v>
      </c>
      <c r="AE1543" s="6" t="str">
        <f t="shared" si="1454"/>
        <v>?</v>
      </c>
      <c r="AF1543" s="6"/>
      <c r="AG1543">
        <f t="shared" si="1455"/>
        <v>0</v>
      </c>
      <c r="AH1543">
        <f t="shared" si="1456"/>
        <v>0</v>
      </c>
      <c r="AI1543">
        <f t="shared" si="1457"/>
        <v>2</v>
      </c>
      <c r="AJ1543">
        <f t="shared" si="1458"/>
        <v>0</v>
      </c>
      <c r="AK1543" s="2" t="str">
        <f t="shared" si="1459"/>
        <v>-</v>
      </c>
      <c r="AL1543" s="2" t="str">
        <f t="shared" si="1460"/>
        <v>-</v>
      </c>
    </row>
    <row r="1544" spans="2:38">
      <c r="B1544" t="s">
        <v>369</v>
      </c>
      <c r="C1544" s="10">
        <v>0.72916666666666663</v>
      </c>
      <c r="D1544" s="9" t="s">
        <v>818</v>
      </c>
      <c r="E1544" s="2" t="s">
        <v>0</v>
      </c>
      <c r="F1544" s="8" t="s">
        <v>724</v>
      </c>
      <c r="G1544" s="2">
        <v>21</v>
      </c>
      <c r="H1544" s="2">
        <v>44</v>
      </c>
      <c r="I1544" s="2">
        <v>35</v>
      </c>
      <c r="J1544" s="2" t="s">
        <v>1</v>
      </c>
      <c r="K1544" s="2" t="s">
        <v>1</v>
      </c>
      <c r="L1544" s="2">
        <v>14</v>
      </c>
      <c r="M1544" s="3" t="s">
        <v>13</v>
      </c>
      <c r="N1544" s="3" t="s">
        <v>13</v>
      </c>
      <c r="O1544" s="2">
        <v>44</v>
      </c>
      <c r="P1544" s="2" t="b">
        <v>1</v>
      </c>
      <c r="Q1544" s="2" t="b">
        <v>1</v>
      </c>
      <c r="R1544" s="2" t="s">
        <v>2</v>
      </c>
      <c r="S1544" s="44">
        <v>37</v>
      </c>
      <c r="T1544" s="44" t="s">
        <v>10</v>
      </c>
      <c r="U1544" s="20">
        <v>1.8</v>
      </c>
      <c r="V1544" s="11"/>
      <c r="W1544" s="2">
        <f t="shared" si="1447"/>
        <v>0</v>
      </c>
      <c r="X1544">
        <f t="shared" si="1448"/>
        <v>5</v>
      </c>
      <c r="Y1544">
        <f t="shared" si="1449"/>
        <v>0</v>
      </c>
      <c r="Z1544">
        <f t="shared" si="1450"/>
        <v>10</v>
      </c>
      <c r="AA1544" s="2">
        <f t="shared" si="1451"/>
        <v>65</v>
      </c>
      <c r="AB1544" s="2" t="str">
        <f t="shared" si="1452"/>
        <v>Under 1.5</v>
      </c>
      <c r="AC1544" s="6"/>
      <c r="AD1544" s="6" t="str">
        <f t="shared" si="1453"/>
        <v>Over 0.5</v>
      </c>
      <c r="AE1544" s="6" t="str">
        <f t="shared" si="1454"/>
        <v>?</v>
      </c>
      <c r="AF1544" s="6"/>
      <c r="AG1544">
        <f t="shared" si="1455"/>
        <v>0</v>
      </c>
      <c r="AH1544">
        <f t="shared" si="1456"/>
        <v>0</v>
      </c>
      <c r="AI1544">
        <f t="shared" si="1457"/>
        <v>0</v>
      </c>
      <c r="AJ1544">
        <f t="shared" si="1458"/>
        <v>0</v>
      </c>
      <c r="AK1544" s="2" t="str">
        <f t="shared" si="1459"/>
        <v>-</v>
      </c>
      <c r="AL1544" s="2" t="str">
        <f t="shared" si="1460"/>
        <v>-</v>
      </c>
    </row>
    <row r="1545" spans="2:38">
      <c r="B1545" t="s">
        <v>404</v>
      </c>
      <c r="C1545" s="10">
        <v>0.75</v>
      </c>
      <c r="D1545" s="9" t="s">
        <v>415</v>
      </c>
      <c r="E1545" s="2" t="s">
        <v>0</v>
      </c>
      <c r="F1545" s="8" t="s">
        <v>1236</v>
      </c>
      <c r="G1545" s="2">
        <v>11</v>
      </c>
      <c r="H1545" s="2">
        <v>52</v>
      </c>
      <c r="I1545" s="2">
        <v>37</v>
      </c>
      <c r="J1545" s="2" t="s">
        <v>1</v>
      </c>
      <c r="K1545" s="2">
        <v>2</v>
      </c>
      <c r="L1545" s="2">
        <v>26</v>
      </c>
      <c r="M1545" s="3" t="s">
        <v>13</v>
      </c>
      <c r="N1545" s="3" t="s">
        <v>13</v>
      </c>
      <c r="O1545" s="2">
        <v>52</v>
      </c>
      <c r="P1545" s="2" t="b">
        <v>1</v>
      </c>
      <c r="Q1545" s="2" t="s">
        <v>2</v>
      </c>
      <c r="R1545" s="2" t="s">
        <v>2</v>
      </c>
      <c r="S1545" s="44">
        <v>52</v>
      </c>
      <c r="T1545" s="44" t="s">
        <v>10</v>
      </c>
      <c r="U1545" s="20">
        <v>1.65</v>
      </c>
      <c r="V1545" s="11"/>
      <c r="W1545" s="2">
        <f t="shared" si="1447"/>
        <v>0</v>
      </c>
      <c r="X1545">
        <f t="shared" si="1448"/>
        <v>0</v>
      </c>
      <c r="Y1545">
        <f t="shared" si="1449"/>
        <v>5</v>
      </c>
      <c r="Z1545">
        <f t="shared" si="1450"/>
        <v>10</v>
      </c>
      <c r="AA1545" s="2">
        <f t="shared" si="1451"/>
        <v>65</v>
      </c>
      <c r="AB1545" s="2" t="str">
        <f t="shared" si="1452"/>
        <v>Under 1.5</v>
      </c>
      <c r="AC1545" s="6"/>
      <c r="AD1545" s="6" t="str">
        <f t="shared" si="1453"/>
        <v>Over 0.5</v>
      </c>
      <c r="AE1545" s="6" t="str">
        <f t="shared" si="1454"/>
        <v>?</v>
      </c>
      <c r="AF1545" s="6"/>
      <c r="AG1545">
        <f t="shared" si="1455"/>
        <v>5</v>
      </c>
      <c r="AH1545">
        <f t="shared" si="1456"/>
        <v>0</v>
      </c>
      <c r="AI1545">
        <f t="shared" si="1457"/>
        <v>2</v>
      </c>
      <c r="AJ1545">
        <f t="shared" si="1458"/>
        <v>0</v>
      </c>
      <c r="AK1545" s="2" t="str">
        <f t="shared" si="1459"/>
        <v>-</v>
      </c>
      <c r="AL1545" s="2" t="str">
        <f t="shared" si="1460"/>
        <v>-</v>
      </c>
    </row>
    <row r="1546" spans="2:38">
      <c r="B1546" t="s">
        <v>697</v>
      </c>
      <c r="C1546" s="10">
        <v>0.75</v>
      </c>
      <c r="D1546" s="9" t="s">
        <v>1124</v>
      </c>
      <c r="E1546" s="2" t="s">
        <v>0</v>
      </c>
      <c r="F1546" s="8" t="s">
        <v>1424</v>
      </c>
      <c r="G1546" s="2">
        <v>10</v>
      </c>
      <c r="H1546" s="2">
        <v>45</v>
      </c>
      <c r="I1546" s="2">
        <v>45</v>
      </c>
      <c r="J1546" s="2">
        <v>2</v>
      </c>
      <c r="K1546" s="2">
        <v>2</v>
      </c>
      <c r="L1546" s="2">
        <v>35</v>
      </c>
      <c r="M1546" s="3" t="s">
        <v>13</v>
      </c>
      <c r="N1546" s="3" t="s">
        <v>13</v>
      </c>
      <c r="O1546" s="2">
        <v>45</v>
      </c>
      <c r="P1546" s="2" t="b">
        <v>0</v>
      </c>
      <c r="Q1546" s="2" t="s">
        <v>2</v>
      </c>
      <c r="R1546" s="2" t="s">
        <v>2</v>
      </c>
      <c r="S1546" s="44">
        <v>25</v>
      </c>
      <c r="T1546" s="44" t="s">
        <v>12</v>
      </c>
      <c r="U1546" s="20">
        <v>1.8</v>
      </c>
      <c r="V1546" s="11"/>
      <c r="W1546" s="2">
        <f t="shared" si="1447"/>
        <v>0</v>
      </c>
      <c r="X1546">
        <f t="shared" si="1448"/>
        <v>0</v>
      </c>
      <c r="Y1546">
        <f t="shared" si="1449"/>
        <v>0</v>
      </c>
      <c r="Z1546">
        <f t="shared" si="1450"/>
        <v>0</v>
      </c>
      <c r="AA1546" s="2">
        <f t="shared" si="1451"/>
        <v>50</v>
      </c>
      <c r="AB1546" s="2" t="str">
        <f t="shared" si="1452"/>
        <v>Over 0.5</v>
      </c>
      <c r="AC1546" s="6"/>
      <c r="AD1546" s="6" t="str">
        <f t="shared" si="1453"/>
        <v>Over 0.5</v>
      </c>
      <c r="AE1546" s="6" t="str">
        <f t="shared" si="1454"/>
        <v>?</v>
      </c>
      <c r="AF1546" s="6"/>
      <c r="AG1546">
        <f t="shared" si="1455"/>
        <v>0</v>
      </c>
      <c r="AH1546">
        <f t="shared" si="1456"/>
        <v>0</v>
      </c>
      <c r="AI1546">
        <f t="shared" si="1457"/>
        <v>0</v>
      </c>
      <c r="AJ1546">
        <f t="shared" si="1458"/>
        <v>0</v>
      </c>
      <c r="AK1546" s="2" t="str">
        <f t="shared" si="1459"/>
        <v>-</v>
      </c>
      <c r="AL1546" s="2" t="str">
        <f t="shared" si="1460"/>
        <v>-</v>
      </c>
    </row>
    <row r="1547" spans="2:38">
      <c r="B1547" t="s">
        <v>87</v>
      </c>
      <c r="C1547" s="10">
        <v>0.77083333333333337</v>
      </c>
      <c r="D1547" s="9" t="s">
        <v>139</v>
      </c>
      <c r="E1547" s="2" t="s">
        <v>0</v>
      </c>
      <c r="F1547" s="8" t="s">
        <v>131</v>
      </c>
      <c r="G1547" s="2">
        <v>13</v>
      </c>
      <c r="H1547" s="2">
        <v>69</v>
      </c>
      <c r="I1547" s="2">
        <v>17</v>
      </c>
      <c r="J1547" s="2" t="s">
        <v>1</v>
      </c>
      <c r="K1547" s="2">
        <v>2</v>
      </c>
      <c r="L1547" s="2">
        <v>4</v>
      </c>
      <c r="M1547" s="3" t="s">
        <v>13</v>
      </c>
      <c r="N1547" s="3" t="s">
        <v>13</v>
      </c>
      <c r="O1547" s="2" t="b">
        <v>1</v>
      </c>
      <c r="P1547" s="2" t="b">
        <v>1</v>
      </c>
      <c r="Q1547" s="2" t="s">
        <v>2</v>
      </c>
      <c r="R1547" s="2" t="b">
        <v>1</v>
      </c>
      <c r="S1547" s="44">
        <v>60</v>
      </c>
      <c r="T1547" s="44" t="s">
        <v>10</v>
      </c>
      <c r="U1547" s="20">
        <v>1.5</v>
      </c>
      <c r="V1547" s="11"/>
      <c r="W1547" s="2">
        <f t="shared" si="1447"/>
        <v>10</v>
      </c>
      <c r="X1547">
        <f t="shared" si="1448"/>
        <v>10</v>
      </c>
      <c r="Y1547">
        <f t="shared" si="1449"/>
        <v>5</v>
      </c>
      <c r="Z1547">
        <f t="shared" si="1450"/>
        <v>10</v>
      </c>
      <c r="AA1547" s="2">
        <f t="shared" si="1451"/>
        <v>85</v>
      </c>
      <c r="AB1547" s="2" t="str">
        <f t="shared" si="1452"/>
        <v>Under 1.5</v>
      </c>
      <c r="AC1547" s="6"/>
      <c r="AD1547" s="6" t="str">
        <f t="shared" si="1453"/>
        <v>Over 0.5</v>
      </c>
      <c r="AE1547" s="6" t="str">
        <f t="shared" si="1454"/>
        <v>?</v>
      </c>
      <c r="AF1547" s="6"/>
      <c r="AG1547">
        <f t="shared" si="1455"/>
        <v>6</v>
      </c>
      <c r="AH1547">
        <f t="shared" si="1456"/>
        <v>2</v>
      </c>
      <c r="AI1547">
        <f t="shared" si="1457"/>
        <v>2</v>
      </c>
      <c r="AJ1547">
        <f t="shared" si="1458"/>
        <v>10</v>
      </c>
      <c r="AK1547" s="2" t="str">
        <f t="shared" si="1459"/>
        <v>A1</v>
      </c>
      <c r="AL1547" s="2" t="str">
        <f t="shared" si="1460"/>
        <v>Pick</v>
      </c>
    </row>
    <row r="1548" spans="2:38">
      <c r="B1548" t="s">
        <v>87</v>
      </c>
      <c r="C1548" s="10">
        <v>0.77083333333333337</v>
      </c>
      <c r="D1548" s="9" t="s">
        <v>748</v>
      </c>
      <c r="E1548" s="2" t="s">
        <v>0</v>
      </c>
      <c r="F1548" s="8" t="s">
        <v>186</v>
      </c>
      <c r="G1548" s="2">
        <v>20</v>
      </c>
      <c r="H1548" s="2">
        <v>58</v>
      </c>
      <c r="I1548" s="2">
        <v>22</v>
      </c>
      <c r="J1548" s="2" t="s">
        <v>1</v>
      </c>
      <c r="K1548" s="2" t="s">
        <v>1</v>
      </c>
      <c r="L1548" s="2">
        <v>2</v>
      </c>
      <c r="M1548" s="3" t="s">
        <v>13</v>
      </c>
      <c r="N1548" s="3" t="s">
        <v>13</v>
      </c>
      <c r="O1548" s="2" t="b">
        <v>1</v>
      </c>
      <c r="P1548" s="2" t="b">
        <v>1</v>
      </c>
      <c r="Q1548" s="2" t="b">
        <v>1</v>
      </c>
      <c r="R1548" s="2" t="b">
        <v>1</v>
      </c>
      <c r="S1548" s="44">
        <v>64</v>
      </c>
      <c r="T1548" s="44" t="s">
        <v>10</v>
      </c>
      <c r="U1548" s="20">
        <v>1.4</v>
      </c>
      <c r="V1548" s="11"/>
      <c r="W1548" s="2">
        <f t="shared" si="1447"/>
        <v>10</v>
      </c>
      <c r="X1548">
        <f t="shared" si="1448"/>
        <v>10</v>
      </c>
      <c r="Y1548">
        <f t="shared" si="1449"/>
        <v>10</v>
      </c>
      <c r="Z1548">
        <f t="shared" si="1450"/>
        <v>10</v>
      </c>
      <c r="AA1548" s="2">
        <f t="shared" si="1451"/>
        <v>90</v>
      </c>
      <c r="AB1548" s="2" t="str">
        <f t="shared" si="1452"/>
        <v>Under 1.5</v>
      </c>
      <c r="AC1548" s="6"/>
      <c r="AD1548" s="6" t="str">
        <f t="shared" si="1453"/>
        <v>Over 0.5</v>
      </c>
      <c r="AE1548" s="6" t="str">
        <f t="shared" si="1454"/>
        <v>?</v>
      </c>
      <c r="AF1548" s="6"/>
      <c r="AG1548">
        <f t="shared" si="1455"/>
        <v>6</v>
      </c>
      <c r="AH1548">
        <f t="shared" si="1456"/>
        <v>2</v>
      </c>
      <c r="AI1548">
        <f t="shared" si="1457"/>
        <v>2</v>
      </c>
      <c r="AJ1548">
        <f t="shared" si="1458"/>
        <v>10</v>
      </c>
      <c r="AK1548" s="2" t="str">
        <f t="shared" si="1459"/>
        <v>A1</v>
      </c>
      <c r="AL1548" s="2" t="str">
        <f t="shared" si="1460"/>
        <v>Pick</v>
      </c>
    </row>
    <row r="1549" spans="2:38">
      <c r="B1549" t="s">
        <v>87</v>
      </c>
      <c r="C1549" s="10">
        <v>0.77083333333333337</v>
      </c>
      <c r="D1549" s="9" t="s">
        <v>726</v>
      </c>
      <c r="E1549" s="2" t="s">
        <v>0</v>
      </c>
      <c r="F1549" s="8" t="s">
        <v>751</v>
      </c>
      <c r="G1549" s="2">
        <v>27</v>
      </c>
      <c r="H1549" s="2">
        <v>55</v>
      </c>
      <c r="I1549" s="2">
        <v>18</v>
      </c>
      <c r="J1549" s="2" t="s">
        <v>1</v>
      </c>
      <c r="K1549" s="2" t="s">
        <v>1</v>
      </c>
      <c r="L1549" s="2">
        <v>9</v>
      </c>
      <c r="M1549" s="3" t="s">
        <v>13</v>
      </c>
      <c r="N1549" s="3" t="s">
        <v>13</v>
      </c>
      <c r="O1549" s="2" t="b">
        <v>1</v>
      </c>
      <c r="P1549" s="2" t="b">
        <v>1</v>
      </c>
      <c r="Q1549" s="2" t="b">
        <v>1</v>
      </c>
      <c r="R1549" s="2" t="s">
        <v>2</v>
      </c>
      <c r="S1549" s="44">
        <v>72</v>
      </c>
      <c r="T1549" s="44" t="s">
        <v>10</v>
      </c>
      <c r="U1549" s="20">
        <v>1.55</v>
      </c>
      <c r="V1549" s="11"/>
      <c r="W1549" s="2">
        <f t="shared" si="1447"/>
        <v>10</v>
      </c>
      <c r="X1549">
        <f t="shared" si="1448"/>
        <v>5</v>
      </c>
      <c r="Y1549">
        <f t="shared" si="1449"/>
        <v>10</v>
      </c>
      <c r="Z1549">
        <f t="shared" si="1450"/>
        <v>10</v>
      </c>
      <c r="AA1549" s="2">
        <f t="shared" si="1451"/>
        <v>85</v>
      </c>
      <c r="AB1549" s="2" t="str">
        <f t="shared" si="1452"/>
        <v>Under 1.5</v>
      </c>
      <c r="AC1549" s="6"/>
      <c r="AD1549" s="6" t="str">
        <f t="shared" si="1453"/>
        <v>Over 0.5</v>
      </c>
      <c r="AE1549" s="6" t="str">
        <f t="shared" si="1454"/>
        <v>?</v>
      </c>
      <c r="AF1549" s="6"/>
      <c r="AG1549">
        <f t="shared" si="1455"/>
        <v>6</v>
      </c>
      <c r="AH1549">
        <f t="shared" si="1456"/>
        <v>0</v>
      </c>
      <c r="AI1549">
        <f t="shared" si="1457"/>
        <v>2</v>
      </c>
      <c r="AJ1549">
        <f t="shared" si="1458"/>
        <v>0</v>
      </c>
      <c r="AK1549" s="2" t="str">
        <f t="shared" si="1459"/>
        <v>-</v>
      </c>
      <c r="AL1549" s="2" t="str">
        <f t="shared" si="1460"/>
        <v>Pick</v>
      </c>
    </row>
    <row r="1550" spans="2:38">
      <c r="B1550" t="s">
        <v>97</v>
      </c>
      <c r="C1550" s="10">
        <v>0.79166666666666663</v>
      </c>
      <c r="D1550" s="9" t="s">
        <v>1669</v>
      </c>
      <c r="E1550" s="2" t="s">
        <v>0</v>
      </c>
      <c r="F1550" s="8" t="s">
        <v>100</v>
      </c>
      <c r="G1550" s="2">
        <v>23</v>
      </c>
      <c r="H1550" s="2">
        <v>52</v>
      </c>
      <c r="I1550" s="2">
        <v>26</v>
      </c>
      <c r="J1550" s="2" t="s">
        <v>1</v>
      </c>
      <c r="K1550" s="2">
        <v>1</v>
      </c>
      <c r="L1550" s="2">
        <v>3</v>
      </c>
      <c r="M1550" s="3" t="s">
        <v>13</v>
      </c>
      <c r="N1550" s="3" t="s">
        <v>13</v>
      </c>
      <c r="O1550" s="2">
        <v>52</v>
      </c>
      <c r="P1550" s="2" t="b">
        <v>1</v>
      </c>
      <c r="Q1550" s="2" t="s">
        <v>2</v>
      </c>
      <c r="R1550" s="2" t="b">
        <v>1</v>
      </c>
      <c r="S1550" s="44">
        <v>53</v>
      </c>
      <c r="T1550" s="44" t="s">
        <v>12</v>
      </c>
      <c r="U1550" s="20">
        <v>1.9</v>
      </c>
      <c r="V1550" s="11"/>
      <c r="W1550" s="2">
        <f t="shared" si="1447"/>
        <v>0</v>
      </c>
      <c r="X1550">
        <f t="shared" si="1448"/>
        <v>10</v>
      </c>
      <c r="Y1550">
        <f t="shared" si="1449"/>
        <v>5</v>
      </c>
      <c r="Z1550">
        <f t="shared" si="1450"/>
        <v>0</v>
      </c>
      <c r="AA1550" s="2">
        <f t="shared" si="1451"/>
        <v>65</v>
      </c>
      <c r="AB1550" s="2" t="str">
        <f t="shared" si="1452"/>
        <v>Under 1.5</v>
      </c>
      <c r="AC1550" s="6"/>
      <c r="AD1550" s="6" t="str">
        <f t="shared" si="1453"/>
        <v>Over 0.5</v>
      </c>
      <c r="AE1550" s="6" t="str">
        <f t="shared" si="1454"/>
        <v>?</v>
      </c>
      <c r="AF1550" s="6"/>
      <c r="AG1550">
        <f t="shared" si="1455"/>
        <v>5</v>
      </c>
      <c r="AH1550">
        <f t="shared" si="1456"/>
        <v>2</v>
      </c>
      <c r="AI1550">
        <f t="shared" si="1457"/>
        <v>2</v>
      </c>
      <c r="AJ1550">
        <f t="shared" si="1458"/>
        <v>9</v>
      </c>
      <c r="AK1550" s="2" t="str">
        <f t="shared" si="1459"/>
        <v>A2</v>
      </c>
      <c r="AL1550" s="2" t="str">
        <f t="shared" si="1460"/>
        <v>-</v>
      </c>
    </row>
    <row r="1551" spans="2:38">
      <c r="B1551" t="s">
        <v>97</v>
      </c>
      <c r="C1551" s="10">
        <v>0.79166666666666663</v>
      </c>
      <c r="D1551" s="9" t="s">
        <v>836</v>
      </c>
      <c r="E1551" s="2" t="s">
        <v>0</v>
      </c>
      <c r="F1551" s="8" t="s">
        <v>1303</v>
      </c>
      <c r="G1551" s="2">
        <v>7</v>
      </c>
      <c r="H1551" s="2">
        <v>46</v>
      </c>
      <c r="I1551" s="2">
        <v>47</v>
      </c>
      <c r="J1551" s="2">
        <v>2</v>
      </c>
      <c r="K1551" s="2">
        <v>2</v>
      </c>
      <c r="L1551" s="2">
        <v>40</v>
      </c>
      <c r="M1551" s="3" t="s">
        <v>13</v>
      </c>
      <c r="N1551" s="3" t="s">
        <v>13</v>
      </c>
      <c r="O1551" s="2">
        <v>46</v>
      </c>
      <c r="P1551" s="2" t="b">
        <v>0</v>
      </c>
      <c r="Q1551" s="2" t="s">
        <v>2</v>
      </c>
      <c r="R1551" s="2" t="s">
        <v>2</v>
      </c>
      <c r="S1551" s="44">
        <v>43</v>
      </c>
      <c r="T1551" s="44" t="s">
        <v>10</v>
      </c>
      <c r="U1551" s="20">
        <v>1.65</v>
      </c>
      <c r="V1551" s="11"/>
      <c r="W1551" s="2">
        <f t="shared" si="1447"/>
        <v>0</v>
      </c>
      <c r="X1551">
        <f t="shared" si="1448"/>
        <v>0</v>
      </c>
      <c r="Y1551">
        <f t="shared" si="1449"/>
        <v>0</v>
      </c>
      <c r="Z1551">
        <f t="shared" si="1450"/>
        <v>10</v>
      </c>
      <c r="AA1551" s="2">
        <f t="shared" si="1451"/>
        <v>60</v>
      </c>
      <c r="AB1551" s="2" t="str">
        <f t="shared" si="1452"/>
        <v>Under 1.5</v>
      </c>
      <c r="AC1551" s="6"/>
      <c r="AD1551" s="6" t="str">
        <f t="shared" si="1453"/>
        <v>Over 0.5</v>
      </c>
      <c r="AE1551" s="6" t="str">
        <f t="shared" si="1454"/>
        <v>?</v>
      </c>
      <c r="AF1551" s="6"/>
      <c r="AG1551">
        <f t="shared" si="1455"/>
        <v>0</v>
      </c>
      <c r="AH1551">
        <f t="shared" si="1456"/>
        <v>0</v>
      </c>
      <c r="AI1551">
        <f t="shared" si="1457"/>
        <v>0</v>
      </c>
      <c r="AJ1551">
        <f t="shared" si="1458"/>
        <v>0</v>
      </c>
      <c r="AK1551" s="2" t="str">
        <f t="shared" si="1459"/>
        <v>-</v>
      </c>
      <c r="AL1551" s="2" t="str">
        <f t="shared" si="1460"/>
        <v>-</v>
      </c>
    </row>
    <row r="1552" spans="2:38">
      <c r="B1552" t="s">
        <v>97</v>
      </c>
      <c r="C1552" s="10">
        <v>0.79166666666666663</v>
      </c>
      <c r="D1552" s="9" t="s">
        <v>1455</v>
      </c>
      <c r="E1552" s="2" t="s">
        <v>0</v>
      </c>
      <c r="F1552" s="8" t="s">
        <v>834</v>
      </c>
      <c r="G1552" s="2">
        <v>24</v>
      </c>
      <c r="H1552" s="2">
        <v>48</v>
      </c>
      <c r="I1552" s="2">
        <v>28</v>
      </c>
      <c r="J1552" s="2" t="s">
        <v>1</v>
      </c>
      <c r="K1552" s="2" t="s">
        <v>1</v>
      </c>
      <c r="L1552" s="2">
        <v>4</v>
      </c>
      <c r="M1552" s="3" t="s">
        <v>13</v>
      </c>
      <c r="N1552" s="3" t="s">
        <v>13</v>
      </c>
      <c r="O1552" s="2">
        <v>48</v>
      </c>
      <c r="P1552" s="2" t="b">
        <v>1</v>
      </c>
      <c r="Q1552" s="2" t="b">
        <v>1</v>
      </c>
      <c r="R1552" s="2" t="b">
        <v>1</v>
      </c>
      <c r="S1552" s="44">
        <v>47</v>
      </c>
      <c r="T1552" s="44" t="s">
        <v>12</v>
      </c>
      <c r="U1552" s="20">
        <v>1.8</v>
      </c>
      <c r="V1552" s="11"/>
      <c r="W1552" s="2">
        <f t="shared" si="1447"/>
        <v>0</v>
      </c>
      <c r="X1552">
        <f t="shared" si="1448"/>
        <v>10</v>
      </c>
      <c r="Y1552">
        <f t="shared" si="1449"/>
        <v>0</v>
      </c>
      <c r="Z1552">
        <f t="shared" si="1450"/>
        <v>0</v>
      </c>
      <c r="AA1552" s="2">
        <f t="shared" si="1451"/>
        <v>60</v>
      </c>
      <c r="AB1552" s="2" t="str">
        <f t="shared" si="1452"/>
        <v>Under 1.5</v>
      </c>
      <c r="AC1552" s="6"/>
      <c r="AD1552" s="6" t="str">
        <f t="shared" si="1453"/>
        <v>Over 0.5</v>
      </c>
      <c r="AE1552" s="6" t="str">
        <f t="shared" si="1454"/>
        <v>?</v>
      </c>
      <c r="AF1552" s="6"/>
      <c r="AG1552">
        <f t="shared" si="1455"/>
        <v>1</v>
      </c>
      <c r="AH1552">
        <f t="shared" si="1456"/>
        <v>2</v>
      </c>
      <c r="AI1552">
        <f t="shared" si="1457"/>
        <v>0</v>
      </c>
      <c r="AJ1552">
        <f t="shared" si="1458"/>
        <v>0</v>
      </c>
      <c r="AK1552" s="2" t="str">
        <f t="shared" si="1459"/>
        <v>-</v>
      </c>
      <c r="AL1552" s="2" t="str">
        <f t="shared" si="1460"/>
        <v>-</v>
      </c>
    </row>
    <row r="1553" spans="2:38">
      <c r="B1553" t="s">
        <v>97</v>
      </c>
      <c r="C1553" s="10">
        <v>0.79166666666666663</v>
      </c>
      <c r="D1553" s="9" t="s">
        <v>1271</v>
      </c>
      <c r="E1553" s="2" t="s">
        <v>0</v>
      </c>
      <c r="F1553" s="8" t="s">
        <v>1273</v>
      </c>
      <c r="G1553" s="2">
        <v>28</v>
      </c>
      <c r="H1553" s="2">
        <v>51</v>
      </c>
      <c r="I1553" s="2">
        <v>22</v>
      </c>
      <c r="J1553" s="2" t="s">
        <v>1</v>
      </c>
      <c r="K1553" s="2" t="s">
        <v>1</v>
      </c>
      <c r="L1553" s="2">
        <v>6</v>
      </c>
      <c r="M1553" s="3" t="s">
        <v>13</v>
      </c>
      <c r="N1553" s="3" t="s">
        <v>13</v>
      </c>
      <c r="O1553" s="2">
        <v>51</v>
      </c>
      <c r="P1553" s="2" t="b">
        <v>1</v>
      </c>
      <c r="Q1553" s="2" t="b">
        <v>1</v>
      </c>
      <c r="R1553" s="2" t="b">
        <v>1</v>
      </c>
      <c r="S1553" s="44">
        <v>47</v>
      </c>
      <c r="T1553" s="44" t="s">
        <v>12</v>
      </c>
      <c r="U1553" s="20">
        <v>1.8</v>
      </c>
      <c r="V1553" s="11"/>
      <c r="W1553" s="2">
        <f t="shared" si="1447"/>
        <v>0</v>
      </c>
      <c r="X1553">
        <f t="shared" si="1448"/>
        <v>10</v>
      </c>
      <c r="Y1553">
        <f t="shared" si="1449"/>
        <v>0</v>
      </c>
      <c r="Z1553">
        <f t="shared" si="1450"/>
        <v>0</v>
      </c>
      <c r="AA1553" s="2">
        <f t="shared" si="1451"/>
        <v>60</v>
      </c>
      <c r="AB1553" s="2" t="str">
        <f t="shared" si="1452"/>
        <v>Under 1.5</v>
      </c>
      <c r="AC1553" s="6"/>
      <c r="AD1553" s="6" t="str">
        <f t="shared" si="1453"/>
        <v>Over 0.5</v>
      </c>
      <c r="AE1553" s="6" t="str">
        <f t="shared" si="1454"/>
        <v>?</v>
      </c>
      <c r="AF1553" s="6"/>
      <c r="AG1553">
        <f t="shared" si="1455"/>
        <v>4</v>
      </c>
      <c r="AH1553">
        <f t="shared" si="1456"/>
        <v>2</v>
      </c>
      <c r="AI1553">
        <f t="shared" si="1457"/>
        <v>0</v>
      </c>
      <c r="AJ1553">
        <f t="shared" si="1458"/>
        <v>0</v>
      </c>
      <c r="AK1553" s="2" t="str">
        <f t="shared" si="1459"/>
        <v>-</v>
      </c>
      <c r="AL1553" s="2" t="str">
        <f t="shared" si="1460"/>
        <v>-</v>
      </c>
    </row>
    <row r="1554" spans="2:38">
      <c r="B1554"/>
      <c r="E1554" s="2"/>
      <c r="F1554" s="8"/>
      <c r="G1554" s="2"/>
      <c r="H1554" s="2"/>
      <c r="I1554" s="2"/>
      <c r="J1554" s="2"/>
      <c r="K1554" s="2"/>
      <c r="L1554" s="2"/>
      <c r="M1554" s="3"/>
      <c r="N1554" s="3"/>
      <c r="O1554" s="2"/>
      <c r="P1554" s="2"/>
      <c r="Q1554" s="2"/>
      <c r="R1554" s="2"/>
      <c r="S1554" s="44"/>
      <c r="T1554" s="44"/>
      <c r="U1554" s="20"/>
      <c r="V1554" s="11"/>
      <c r="W1554" s="2">
        <f t="shared" ref="W1554:W1569" si="1461">IF(H1554&gt;52,10,0)</f>
        <v>0</v>
      </c>
      <c r="X1554">
        <f t="shared" ref="X1554:X1569" si="1462">IF(L1554&gt;15,0,IF(L1554&lt;8,10,5))</f>
        <v>10</v>
      </c>
      <c r="Y1554">
        <f t="shared" ref="Y1554:Y1569" si="1463">IF(S1554&gt;60,10,IF(S1554&lt;49,0,5))</f>
        <v>0</v>
      </c>
      <c r="Z1554">
        <f t="shared" ref="Z1554:Z1569" si="1464">IF(T1554="Y",10,IF(T1554="C",5,0))</f>
        <v>0</v>
      </c>
      <c r="AA1554" s="2">
        <f t="shared" ref="AA1554:AA1569" si="1465">SUM(W1554:Z1554)+50</f>
        <v>60</v>
      </c>
      <c r="AB1554" s="2" t="str">
        <f t="shared" ref="AB1554:AB1569" si="1466">IF(AA1554&lt;56,"Over 0.5","Under 1.5")</f>
        <v>Under 1.5</v>
      </c>
      <c r="AC1554" s="6"/>
      <c r="AD1554" s="6" t="str">
        <f t="shared" ref="AD1554:AD1569" si="1467">IF(M1554="1-0","Under 1.5",IF(M1554="0-0","Under 1.5",IF(M1554="0-1","Under 1.5","Over 0.5")))</f>
        <v>Over 0.5</v>
      </c>
      <c r="AE1554" s="6" t="str">
        <f t="shared" ref="AE1554:AE1569" si="1468">IF(M1554="?",M1554,IF(AB1554=AD1554,"WON",IF(M1554="0-1","WON",IF(M1554="1-0","WON","LOST"))))</f>
        <v>LOST</v>
      </c>
      <c r="AF1554" s="6"/>
      <c r="AG1554">
        <f t="shared" ref="AG1554:AG1569" si="1469">IF(H1554&gt;52,6,IF(H1554=52,5,IF(H1554=51,4,IF(H1554=50,3,IF(H1554=49,2,IF(H1554=48,1,0))))))</f>
        <v>0</v>
      </c>
      <c r="AH1554">
        <f t="shared" ref="AH1554:AH1569" si="1470">IF(L1554&lt;8,2,0)</f>
        <v>2</v>
      </c>
      <c r="AI1554">
        <f t="shared" ref="AI1554:AI1569" si="1471">IF(S1554&gt;49,2,0)</f>
        <v>0</v>
      </c>
      <c r="AJ1554">
        <f t="shared" ref="AJ1554:AJ1569" si="1472">IF(SUM(AH1554:AI1554)=4,SUM(AG1554:AI1554),0)</f>
        <v>0</v>
      </c>
      <c r="AK1554" s="2" t="str">
        <f t="shared" ref="AK1554:AK1569" si="1473">IF(AJ1554=10,"A1",IF(AJ1554=9,"A2",IF(AJ1554=8,"A3",IF(AJ1554=7,"A4",IF(AJ1554=6,"A5","-")))))</f>
        <v>-</v>
      </c>
      <c r="AL1554" s="2" t="str">
        <f t="shared" ref="AL1554:AL1569" si="1474">IF(AND(L1554&lt;11,U1554&lt;1.75,AA1554&gt;65,OR((AND(S1554&gt;49,S1554&lt;61,T1554="Y")),(AND(S1554&lt;48,T1554="Y")),(AND(S1554&gt;60,T1554="N")),(AND(S1554&gt;60,T1554="Y")),(AND(S1554&gt;60,T1554="C")))),"Pick","-")</f>
        <v>-</v>
      </c>
    </row>
    <row r="1555" spans="2:38">
      <c r="B1555"/>
      <c r="E1555" s="2"/>
      <c r="F1555" s="8"/>
      <c r="G1555" s="2"/>
      <c r="H1555" s="2"/>
      <c r="I1555" s="2"/>
      <c r="J1555" s="2"/>
      <c r="K1555" s="2"/>
      <c r="L1555" s="2"/>
      <c r="M1555" s="3"/>
      <c r="N1555" s="3"/>
      <c r="O1555" s="2"/>
      <c r="P1555" s="2"/>
      <c r="Q1555" s="2"/>
      <c r="R1555" s="2"/>
      <c r="S1555" s="44"/>
      <c r="T1555" s="44"/>
      <c r="U1555" s="20"/>
      <c r="V1555" s="11"/>
      <c r="W1555" s="2">
        <f t="shared" si="1461"/>
        <v>0</v>
      </c>
      <c r="X1555">
        <f t="shared" si="1462"/>
        <v>10</v>
      </c>
      <c r="Y1555">
        <f t="shared" si="1463"/>
        <v>0</v>
      </c>
      <c r="Z1555">
        <f t="shared" si="1464"/>
        <v>0</v>
      </c>
      <c r="AA1555" s="2">
        <f t="shared" si="1465"/>
        <v>60</v>
      </c>
      <c r="AB1555" s="2" t="str">
        <f t="shared" si="1466"/>
        <v>Under 1.5</v>
      </c>
      <c r="AC1555" s="6"/>
      <c r="AD1555" s="6" t="str">
        <f t="shared" si="1467"/>
        <v>Over 0.5</v>
      </c>
      <c r="AE1555" s="6" t="str">
        <f t="shared" si="1468"/>
        <v>LOST</v>
      </c>
      <c r="AF1555" s="6"/>
      <c r="AG1555">
        <f t="shared" si="1469"/>
        <v>0</v>
      </c>
      <c r="AH1555">
        <f t="shared" si="1470"/>
        <v>2</v>
      </c>
      <c r="AI1555">
        <f t="shared" si="1471"/>
        <v>0</v>
      </c>
      <c r="AJ1555">
        <f t="shared" si="1472"/>
        <v>0</v>
      </c>
      <c r="AK1555" s="2" t="str">
        <f t="shared" si="1473"/>
        <v>-</v>
      </c>
      <c r="AL1555" s="2" t="str">
        <f t="shared" si="1474"/>
        <v>-</v>
      </c>
    </row>
    <row r="1556" spans="2:38">
      <c r="B1556" t="s">
        <v>451</v>
      </c>
      <c r="C1556" s="10">
        <v>0.54166666666666663</v>
      </c>
      <c r="D1556" s="9" t="s">
        <v>1397</v>
      </c>
      <c r="E1556" s="2" t="s">
        <v>0</v>
      </c>
      <c r="F1556" s="8" t="s">
        <v>498</v>
      </c>
      <c r="G1556" s="2">
        <v>13</v>
      </c>
      <c r="H1556" s="2">
        <v>52</v>
      </c>
      <c r="I1556" s="2">
        <v>35</v>
      </c>
      <c r="J1556" s="2" t="s">
        <v>1</v>
      </c>
      <c r="K1556" s="2">
        <v>2</v>
      </c>
      <c r="L1556" s="2">
        <v>22</v>
      </c>
      <c r="M1556" s="3" t="s">
        <v>13</v>
      </c>
      <c r="N1556" s="3" t="s">
        <v>13</v>
      </c>
      <c r="O1556" s="2">
        <v>52</v>
      </c>
      <c r="P1556" s="2" t="b">
        <v>1</v>
      </c>
      <c r="Q1556" s="2" t="s">
        <v>2</v>
      </c>
      <c r="R1556" s="2" t="s">
        <v>2</v>
      </c>
      <c r="S1556" s="44">
        <v>39</v>
      </c>
      <c r="T1556" s="44"/>
      <c r="U1556" s="20">
        <v>1.9</v>
      </c>
      <c r="V1556" s="11"/>
      <c r="W1556" s="2">
        <f t="shared" si="1461"/>
        <v>0</v>
      </c>
      <c r="X1556">
        <f t="shared" si="1462"/>
        <v>0</v>
      </c>
      <c r="Y1556">
        <f t="shared" si="1463"/>
        <v>0</v>
      </c>
      <c r="Z1556">
        <f t="shared" si="1464"/>
        <v>0</v>
      </c>
      <c r="AA1556" s="2">
        <f t="shared" si="1465"/>
        <v>50</v>
      </c>
      <c r="AB1556" s="2" t="str">
        <f t="shared" si="1466"/>
        <v>Over 0.5</v>
      </c>
      <c r="AC1556" s="6"/>
      <c r="AD1556" s="6" t="str">
        <f t="shared" si="1467"/>
        <v>Over 0.5</v>
      </c>
      <c r="AE1556" s="6" t="str">
        <f t="shared" si="1468"/>
        <v>?</v>
      </c>
      <c r="AF1556" s="6"/>
      <c r="AG1556">
        <f t="shared" si="1469"/>
        <v>5</v>
      </c>
      <c r="AH1556">
        <f t="shared" si="1470"/>
        <v>0</v>
      </c>
      <c r="AI1556">
        <f t="shared" si="1471"/>
        <v>0</v>
      </c>
      <c r="AJ1556">
        <f t="shared" si="1472"/>
        <v>0</v>
      </c>
      <c r="AK1556" s="2" t="str">
        <f t="shared" si="1473"/>
        <v>-</v>
      </c>
      <c r="AL1556" s="2" t="str">
        <f t="shared" si="1474"/>
        <v>-</v>
      </c>
    </row>
    <row r="1557" spans="2:38">
      <c r="B1557" t="s">
        <v>313</v>
      </c>
      <c r="C1557" s="10">
        <v>0.58333333333333337</v>
      </c>
      <c r="D1557" s="9" t="s">
        <v>567</v>
      </c>
      <c r="E1557" s="2" t="s">
        <v>0</v>
      </c>
      <c r="F1557" s="8" t="s">
        <v>408</v>
      </c>
      <c r="G1557" s="2">
        <v>29</v>
      </c>
      <c r="H1557" s="2">
        <v>45</v>
      </c>
      <c r="I1557" s="2">
        <v>25</v>
      </c>
      <c r="J1557" s="2" t="s">
        <v>1</v>
      </c>
      <c r="K1557" s="2">
        <v>1</v>
      </c>
      <c r="L1557" s="2">
        <v>4</v>
      </c>
      <c r="M1557" s="3" t="s">
        <v>13</v>
      </c>
      <c r="N1557" s="3" t="s">
        <v>13</v>
      </c>
      <c r="O1557" s="2">
        <v>45</v>
      </c>
      <c r="P1557" s="2" t="b">
        <v>1</v>
      </c>
      <c r="Q1557" s="2" t="s">
        <v>2</v>
      </c>
      <c r="R1557" s="2" t="b">
        <v>1</v>
      </c>
      <c r="S1557" s="44">
        <v>31</v>
      </c>
      <c r="T1557" s="44" t="s">
        <v>12</v>
      </c>
      <c r="U1557" s="20">
        <v>2.5</v>
      </c>
      <c r="V1557" s="11"/>
      <c r="W1557" s="2">
        <f t="shared" si="1461"/>
        <v>0</v>
      </c>
      <c r="X1557">
        <f t="shared" si="1462"/>
        <v>10</v>
      </c>
      <c r="Y1557">
        <f t="shared" si="1463"/>
        <v>0</v>
      </c>
      <c r="Z1557">
        <f t="shared" si="1464"/>
        <v>0</v>
      </c>
      <c r="AA1557" s="2">
        <f t="shared" si="1465"/>
        <v>60</v>
      </c>
      <c r="AB1557" s="2" t="str">
        <f t="shared" si="1466"/>
        <v>Under 1.5</v>
      </c>
      <c r="AC1557" s="6"/>
      <c r="AD1557" s="6" t="str">
        <f t="shared" si="1467"/>
        <v>Over 0.5</v>
      </c>
      <c r="AE1557" s="6" t="str">
        <f t="shared" si="1468"/>
        <v>?</v>
      </c>
      <c r="AF1557" s="6"/>
      <c r="AG1557">
        <f t="shared" si="1469"/>
        <v>0</v>
      </c>
      <c r="AH1557">
        <f t="shared" si="1470"/>
        <v>2</v>
      </c>
      <c r="AI1557">
        <f t="shared" si="1471"/>
        <v>0</v>
      </c>
      <c r="AJ1557">
        <f t="shared" si="1472"/>
        <v>0</v>
      </c>
      <c r="AK1557" s="2" t="str">
        <f t="shared" si="1473"/>
        <v>-</v>
      </c>
      <c r="AL1557" s="2" t="str">
        <f t="shared" si="1474"/>
        <v>-</v>
      </c>
    </row>
    <row r="1558" spans="2:38">
      <c r="B1558" t="s">
        <v>400</v>
      </c>
      <c r="C1558" s="10">
        <v>0.60416666666666663</v>
      </c>
      <c r="D1558" s="9" t="s">
        <v>1672</v>
      </c>
      <c r="E1558" s="2" t="s">
        <v>0</v>
      </c>
      <c r="F1558" s="8" t="s">
        <v>425</v>
      </c>
      <c r="G1558" s="2">
        <v>38</v>
      </c>
      <c r="H1558" s="2">
        <v>47</v>
      </c>
      <c r="I1558" s="2">
        <v>16</v>
      </c>
      <c r="J1558" s="2" t="s">
        <v>1</v>
      </c>
      <c r="K1558" s="2">
        <v>1</v>
      </c>
      <c r="L1558" s="2">
        <v>22</v>
      </c>
      <c r="M1558" s="3" t="s">
        <v>13</v>
      </c>
      <c r="N1558" s="3" t="s">
        <v>13</v>
      </c>
      <c r="O1558" s="2">
        <v>47</v>
      </c>
      <c r="P1558" s="2" t="b">
        <v>1</v>
      </c>
      <c r="Q1558" s="2" t="s">
        <v>2</v>
      </c>
      <c r="R1558" s="2" t="s">
        <v>2</v>
      </c>
      <c r="S1558" s="44">
        <v>44</v>
      </c>
      <c r="T1558" s="44" t="s">
        <v>12</v>
      </c>
      <c r="U1558" s="20">
        <v>1.95</v>
      </c>
      <c r="V1558" s="11"/>
      <c r="W1558" s="2">
        <f t="shared" si="1461"/>
        <v>0</v>
      </c>
      <c r="X1558">
        <f t="shared" si="1462"/>
        <v>0</v>
      </c>
      <c r="Y1558">
        <f t="shared" si="1463"/>
        <v>0</v>
      </c>
      <c r="Z1558">
        <f t="shared" si="1464"/>
        <v>0</v>
      </c>
      <c r="AA1558" s="2">
        <f t="shared" si="1465"/>
        <v>50</v>
      </c>
      <c r="AB1558" s="2" t="str">
        <f t="shared" si="1466"/>
        <v>Over 0.5</v>
      </c>
      <c r="AC1558" s="6"/>
      <c r="AD1558" s="6" t="str">
        <f t="shared" si="1467"/>
        <v>Over 0.5</v>
      </c>
      <c r="AE1558" s="6" t="str">
        <f t="shared" si="1468"/>
        <v>?</v>
      </c>
      <c r="AF1558" s="6"/>
      <c r="AG1558">
        <f t="shared" si="1469"/>
        <v>0</v>
      </c>
      <c r="AH1558">
        <f t="shared" si="1470"/>
        <v>0</v>
      </c>
      <c r="AI1558">
        <f t="shared" si="1471"/>
        <v>0</v>
      </c>
      <c r="AJ1558">
        <f t="shared" si="1472"/>
        <v>0</v>
      </c>
      <c r="AK1558" s="2" t="str">
        <f t="shared" si="1473"/>
        <v>-</v>
      </c>
      <c r="AL1558" s="2" t="str">
        <f t="shared" si="1474"/>
        <v>-</v>
      </c>
    </row>
    <row r="1559" spans="2:38">
      <c r="B1559" t="s">
        <v>1661</v>
      </c>
      <c r="C1559" s="10">
        <v>0.625</v>
      </c>
      <c r="D1559" s="9" t="s">
        <v>785</v>
      </c>
      <c r="E1559" s="2" t="s">
        <v>0</v>
      </c>
      <c r="F1559" s="8" t="s">
        <v>787</v>
      </c>
      <c r="G1559" s="2">
        <v>46</v>
      </c>
      <c r="H1559" s="2">
        <v>44</v>
      </c>
      <c r="I1559" s="2">
        <v>10</v>
      </c>
      <c r="J1559" s="2">
        <v>1</v>
      </c>
      <c r="K1559" s="2">
        <v>1</v>
      </c>
      <c r="L1559" s="2">
        <v>36</v>
      </c>
      <c r="M1559" s="3" t="s">
        <v>13</v>
      </c>
      <c r="N1559" s="3" t="s">
        <v>13</v>
      </c>
      <c r="O1559" s="2">
        <v>44</v>
      </c>
      <c r="P1559" s="2" t="b">
        <v>0</v>
      </c>
      <c r="Q1559" s="2" t="s">
        <v>2</v>
      </c>
      <c r="R1559" s="2" t="s">
        <v>2</v>
      </c>
      <c r="S1559" s="44">
        <v>52</v>
      </c>
      <c r="T1559" s="44" t="s">
        <v>10</v>
      </c>
      <c r="U1559" s="20">
        <v>2.2000000000000002</v>
      </c>
      <c r="V1559" s="11"/>
      <c r="W1559" s="2">
        <f t="shared" si="1461"/>
        <v>0</v>
      </c>
      <c r="X1559">
        <f t="shared" si="1462"/>
        <v>0</v>
      </c>
      <c r="Y1559">
        <f t="shared" si="1463"/>
        <v>5</v>
      </c>
      <c r="Z1559">
        <f t="shared" si="1464"/>
        <v>10</v>
      </c>
      <c r="AA1559" s="2">
        <f t="shared" si="1465"/>
        <v>65</v>
      </c>
      <c r="AB1559" s="2" t="str">
        <f t="shared" si="1466"/>
        <v>Under 1.5</v>
      </c>
      <c r="AC1559" s="6"/>
      <c r="AD1559" s="6" t="str">
        <f t="shared" si="1467"/>
        <v>Over 0.5</v>
      </c>
      <c r="AE1559" s="6" t="str">
        <f t="shared" si="1468"/>
        <v>?</v>
      </c>
      <c r="AF1559" s="6"/>
      <c r="AG1559">
        <f t="shared" si="1469"/>
        <v>0</v>
      </c>
      <c r="AH1559">
        <f t="shared" si="1470"/>
        <v>0</v>
      </c>
      <c r="AI1559">
        <f t="shared" si="1471"/>
        <v>2</v>
      </c>
      <c r="AJ1559">
        <f t="shared" si="1472"/>
        <v>0</v>
      </c>
      <c r="AK1559" s="2" t="str">
        <f t="shared" si="1473"/>
        <v>-</v>
      </c>
      <c r="AL1559" s="2" t="str">
        <f t="shared" si="1474"/>
        <v>-</v>
      </c>
    </row>
    <row r="1560" spans="2:38">
      <c r="B1560" t="s">
        <v>451</v>
      </c>
      <c r="C1560" s="10">
        <v>0.625</v>
      </c>
      <c r="D1560" s="9" t="s">
        <v>758</v>
      </c>
      <c r="E1560" s="2" t="s">
        <v>0</v>
      </c>
      <c r="F1560" s="8" t="s">
        <v>732</v>
      </c>
      <c r="G1560" s="2">
        <v>17</v>
      </c>
      <c r="H1560" s="2">
        <v>63</v>
      </c>
      <c r="I1560" s="2">
        <v>20</v>
      </c>
      <c r="J1560" s="2" t="s">
        <v>1</v>
      </c>
      <c r="K1560" s="2" t="s">
        <v>1</v>
      </c>
      <c r="L1560" s="2">
        <v>3</v>
      </c>
      <c r="M1560" s="3" t="s">
        <v>13</v>
      </c>
      <c r="N1560" s="3" t="s">
        <v>13</v>
      </c>
      <c r="O1560" s="2" t="b">
        <v>1</v>
      </c>
      <c r="P1560" s="2" t="b">
        <v>1</v>
      </c>
      <c r="Q1560" s="2" t="b">
        <v>1</v>
      </c>
      <c r="R1560" s="2" t="b">
        <v>1</v>
      </c>
      <c r="S1560" s="44">
        <v>75</v>
      </c>
      <c r="T1560" s="44"/>
      <c r="U1560" s="20">
        <v>1.55</v>
      </c>
      <c r="V1560" s="11"/>
      <c r="W1560" s="2">
        <f t="shared" si="1461"/>
        <v>10</v>
      </c>
      <c r="X1560">
        <f t="shared" si="1462"/>
        <v>10</v>
      </c>
      <c r="Y1560">
        <f t="shared" si="1463"/>
        <v>10</v>
      </c>
      <c r="Z1560">
        <f t="shared" si="1464"/>
        <v>0</v>
      </c>
      <c r="AA1560" s="2">
        <f t="shared" si="1465"/>
        <v>80</v>
      </c>
      <c r="AB1560" s="2" t="str">
        <f t="shared" si="1466"/>
        <v>Under 1.5</v>
      </c>
      <c r="AC1560" s="6"/>
      <c r="AD1560" s="6" t="str">
        <f t="shared" si="1467"/>
        <v>Over 0.5</v>
      </c>
      <c r="AE1560" s="6" t="str">
        <f t="shared" si="1468"/>
        <v>?</v>
      </c>
      <c r="AF1560" s="6"/>
      <c r="AG1560">
        <f t="shared" si="1469"/>
        <v>6</v>
      </c>
      <c r="AH1560">
        <f t="shared" si="1470"/>
        <v>2</v>
      </c>
      <c r="AI1560">
        <f t="shared" si="1471"/>
        <v>2</v>
      </c>
      <c r="AJ1560">
        <f t="shared" si="1472"/>
        <v>10</v>
      </c>
      <c r="AK1560" s="2" t="str">
        <f t="shared" si="1473"/>
        <v>A1</v>
      </c>
      <c r="AL1560" s="2" t="str">
        <f t="shared" si="1474"/>
        <v>-</v>
      </c>
    </row>
    <row r="1561" spans="2:38">
      <c r="B1561" t="s">
        <v>451</v>
      </c>
      <c r="C1561" s="10">
        <v>0.625</v>
      </c>
      <c r="D1561" s="9" t="s">
        <v>1398</v>
      </c>
      <c r="E1561" s="2" t="s">
        <v>0</v>
      </c>
      <c r="F1561" s="8" t="s">
        <v>1399</v>
      </c>
      <c r="G1561" s="2">
        <v>43</v>
      </c>
      <c r="H1561" s="2">
        <v>45</v>
      </c>
      <c r="I1561" s="2">
        <v>12</v>
      </c>
      <c r="J1561" s="2" t="s">
        <v>1</v>
      </c>
      <c r="K1561" s="2">
        <v>1</v>
      </c>
      <c r="L1561" s="2">
        <v>31</v>
      </c>
      <c r="M1561" s="3" t="s">
        <v>13</v>
      </c>
      <c r="N1561" s="3" t="s">
        <v>13</v>
      </c>
      <c r="O1561" s="2">
        <v>45</v>
      </c>
      <c r="P1561" s="2" t="b">
        <v>1</v>
      </c>
      <c r="Q1561" s="2" t="s">
        <v>2</v>
      </c>
      <c r="R1561" s="2" t="s">
        <v>2</v>
      </c>
      <c r="S1561" s="44">
        <v>40</v>
      </c>
      <c r="T1561" s="44" t="s">
        <v>12</v>
      </c>
      <c r="U1561" s="20">
        <v>1.6</v>
      </c>
      <c r="V1561" s="11"/>
      <c r="W1561" s="2">
        <f t="shared" si="1461"/>
        <v>0</v>
      </c>
      <c r="X1561">
        <f t="shared" si="1462"/>
        <v>0</v>
      </c>
      <c r="Y1561">
        <f t="shared" si="1463"/>
        <v>0</v>
      </c>
      <c r="Z1561">
        <f t="shared" si="1464"/>
        <v>0</v>
      </c>
      <c r="AA1561" s="2">
        <f t="shared" si="1465"/>
        <v>50</v>
      </c>
      <c r="AB1561" s="2" t="str">
        <f t="shared" si="1466"/>
        <v>Over 0.5</v>
      </c>
      <c r="AC1561" s="6"/>
      <c r="AD1561" s="6" t="str">
        <f t="shared" si="1467"/>
        <v>Over 0.5</v>
      </c>
      <c r="AE1561" s="6" t="str">
        <f t="shared" si="1468"/>
        <v>?</v>
      </c>
      <c r="AF1561" s="6"/>
      <c r="AG1561">
        <f t="shared" si="1469"/>
        <v>0</v>
      </c>
      <c r="AH1561">
        <f t="shared" si="1470"/>
        <v>0</v>
      </c>
      <c r="AI1561">
        <f t="shared" si="1471"/>
        <v>0</v>
      </c>
      <c r="AJ1561">
        <f t="shared" si="1472"/>
        <v>0</v>
      </c>
      <c r="AK1561" s="2" t="str">
        <f t="shared" si="1473"/>
        <v>-</v>
      </c>
      <c r="AL1561" s="2" t="str">
        <f t="shared" si="1474"/>
        <v>-</v>
      </c>
    </row>
    <row r="1562" spans="2:38">
      <c r="B1562" t="s">
        <v>451</v>
      </c>
      <c r="C1562" s="10">
        <v>0.625</v>
      </c>
      <c r="D1562" s="9" t="s">
        <v>1396</v>
      </c>
      <c r="E1562" s="2" t="s">
        <v>0</v>
      </c>
      <c r="F1562" s="8" t="s">
        <v>734</v>
      </c>
      <c r="G1562" s="2">
        <v>13</v>
      </c>
      <c r="H1562" s="2">
        <v>45</v>
      </c>
      <c r="I1562" s="2">
        <v>42</v>
      </c>
      <c r="J1562" s="2" t="s">
        <v>1</v>
      </c>
      <c r="K1562" s="2">
        <v>2</v>
      </c>
      <c r="L1562" s="2">
        <v>29</v>
      </c>
      <c r="M1562" s="3" t="s">
        <v>13</v>
      </c>
      <c r="N1562" s="3" t="s">
        <v>13</v>
      </c>
      <c r="O1562" s="2">
        <v>45</v>
      </c>
      <c r="P1562" s="2" t="b">
        <v>1</v>
      </c>
      <c r="Q1562" s="2" t="s">
        <v>2</v>
      </c>
      <c r="R1562" s="2" t="s">
        <v>2</v>
      </c>
      <c r="S1562" s="44">
        <v>62</v>
      </c>
      <c r="T1562" s="44" t="s">
        <v>11</v>
      </c>
      <c r="U1562" s="20">
        <v>1.55</v>
      </c>
      <c r="V1562" s="11"/>
      <c r="W1562" s="2">
        <f t="shared" si="1461"/>
        <v>0</v>
      </c>
      <c r="X1562">
        <f t="shared" si="1462"/>
        <v>0</v>
      </c>
      <c r="Y1562">
        <f t="shared" si="1463"/>
        <v>10</v>
      </c>
      <c r="Z1562">
        <f t="shared" si="1464"/>
        <v>5</v>
      </c>
      <c r="AA1562" s="2">
        <f t="shared" si="1465"/>
        <v>65</v>
      </c>
      <c r="AB1562" s="2" t="str">
        <f t="shared" si="1466"/>
        <v>Under 1.5</v>
      </c>
      <c r="AC1562" s="6"/>
      <c r="AD1562" s="6" t="str">
        <f t="shared" si="1467"/>
        <v>Over 0.5</v>
      </c>
      <c r="AE1562" s="6" t="str">
        <f t="shared" si="1468"/>
        <v>?</v>
      </c>
      <c r="AF1562" s="6"/>
      <c r="AG1562">
        <f t="shared" si="1469"/>
        <v>0</v>
      </c>
      <c r="AH1562">
        <f t="shared" si="1470"/>
        <v>0</v>
      </c>
      <c r="AI1562">
        <f t="shared" si="1471"/>
        <v>2</v>
      </c>
      <c r="AJ1562">
        <f t="shared" si="1472"/>
        <v>0</v>
      </c>
      <c r="AK1562" s="2" t="str">
        <f t="shared" si="1473"/>
        <v>-</v>
      </c>
      <c r="AL1562" s="2" t="str">
        <f t="shared" si="1474"/>
        <v>-</v>
      </c>
    </row>
    <row r="1563" spans="2:38">
      <c r="B1563" t="s">
        <v>404</v>
      </c>
      <c r="C1563" s="10">
        <v>0.66666666666666663</v>
      </c>
      <c r="D1563" s="9" t="s">
        <v>1229</v>
      </c>
      <c r="E1563" s="2" t="s">
        <v>0</v>
      </c>
      <c r="F1563" s="8" t="s">
        <v>411</v>
      </c>
      <c r="G1563" s="2">
        <v>36</v>
      </c>
      <c r="H1563" s="2">
        <v>47</v>
      </c>
      <c r="I1563" s="2">
        <v>17</v>
      </c>
      <c r="J1563" s="2" t="s">
        <v>1</v>
      </c>
      <c r="K1563" s="2">
        <v>1</v>
      </c>
      <c r="L1563" s="2">
        <v>19</v>
      </c>
      <c r="M1563" s="3" t="s">
        <v>13</v>
      </c>
      <c r="N1563" s="3" t="s">
        <v>13</v>
      </c>
      <c r="O1563" s="2">
        <v>47</v>
      </c>
      <c r="P1563" s="2" t="b">
        <v>1</v>
      </c>
      <c r="Q1563" s="2" t="s">
        <v>2</v>
      </c>
      <c r="R1563" s="2" t="s">
        <v>2</v>
      </c>
      <c r="S1563" s="44">
        <v>33</v>
      </c>
      <c r="T1563" s="44" t="s">
        <v>10</v>
      </c>
      <c r="U1563" s="20">
        <v>1.55</v>
      </c>
      <c r="V1563" s="11"/>
      <c r="W1563" s="2">
        <f t="shared" si="1461"/>
        <v>0</v>
      </c>
      <c r="X1563">
        <f t="shared" si="1462"/>
        <v>0</v>
      </c>
      <c r="Y1563">
        <f t="shared" si="1463"/>
        <v>0</v>
      </c>
      <c r="Z1563">
        <f t="shared" si="1464"/>
        <v>10</v>
      </c>
      <c r="AA1563" s="2">
        <f t="shared" si="1465"/>
        <v>60</v>
      </c>
      <c r="AB1563" s="2" t="str">
        <f t="shared" si="1466"/>
        <v>Under 1.5</v>
      </c>
      <c r="AC1563" s="6"/>
      <c r="AD1563" s="6" t="str">
        <f t="shared" si="1467"/>
        <v>Over 0.5</v>
      </c>
      <c r="AE1563" s="6" t="str">
        <f t="shared" si="1468"/>
        <v>?</v>
      </c>
      <c r="AF1563" s="6"/>
      <c r="AG1563">
        <f t="shared" si="1469"/>
        <v>0</v>
      </c>
      <c r="AH1563">
        <f t="shared" si="1470"/>
        <v>0</v>
      </c>
      <c r="AI1563">
        <f t="shared" si="1471"/>
        <v>0</v>
      </c>
      <c r="AJ1563">
        <f t="shared" si="1472"/>
        <v>0</v>
      </c>
      <c r="AK1563" s="2" t="str">
        <f t="shared" si="1473"/>
        <v>-</v>
      </c>
      <c r="AL1563" s="2" t="str">
        <f t="shared" si="1474"/>
        <v>-</v>
      </c>
    </row>
    <row r="1564" spans="2:38">
      <c r="B1564" t="s">
        <v>455</v>
      </c>
      <c r="C1564" s="10">
        <v>0.66666666666666663</v>
      </c>
      <c r="D1564" s="9" t="s">
        <v>453</v>
      </c>
      <c r="E1564" s="2" t="s">
        <v>0</v>
      </c>
      <c r="F1564" s="8" t="s">
        <v>1673</v>
      </c>
      <c r="G1564" s="2">
        <v>38</v>
      </c>
      <c r="H1564" s="2">
        <v>51</v>
      </c>
      <c r="I1564" s="2">
        <v>12</v>
      </c>
      <c r="J1564" s="2" t="s">
        <v>1</v>
      </c>
      <c r="K1564" s="2">
        <v>1</v>
      </c>
      <c r="L1564" s="2">
        <v>26</v>
      </c>
      <c r="M1564" s="3" t="s">
        <v>13</v>
      </c>
      <c r="N1564" s="3" t="s">
        <v>13</v>
      </c>
      <c r="O1564" s="2">
        <v>51</v>
      </c>
      <c r="P1564" s="2" t="b">
        <v>1</v>
      </c>
      <c r="Q1564" s="2" t="s">
        <v>2</v>
      </c>
      <c r="R1564" s="2" t="s">
        <v>2</v>
      </c>
      <c r="S1564" s="44">
        <v>55</v>
      </c>
      <c r="T1564" s="44" t="s">
        <v>12</v>
      </c>
      <c r="U1564" s="20">
        <v>1.7</v>
      </c>
      <c r="V1564" s="11"/>
      <c r="W1564" s="2">
        <f t="shared" si="1461"/>
        <v>0</v>
      </c>
      <c r="X1564">
        <f t="shared" si="1462"/>
        <v>0</v>
      </c>
      <c r="Y1564">
        <f t="shared" si="1463"/>
        <v>5</v>
      </c>
      <c r="Z1564">
        <f t="shared" si="1464"/>
        <v>0</v>
      </c>
      <c r="AA1564" s="2">
        <f t="shared" si="1465"/>
        <v>55</v>
      </c>
      <c r="AB1564" s="2" t="str">
        <f t="shared" si="1466"/>
        <v>Over 0.5</v>
      </c>
      <c r="AC1564" s="6"/>
      <c r="AD1564" s="6" t="str">
        <f t="shared" si="1467"/>
        <v>Over 0.5</v>
      </c>
      <c r="AE1564" s="6" t="str">
        <f t="shared" si="1468"/>
        <v>?</v>
      </c>
      <c r="AF1564" s="6"/>
      <c r="AG1564">
        <f t="shared" si="1469"/>
        <v>4</v>
      </c>
      <c r="AH1564">
        <f t="shared" si="1470"/>
        <v>0</v>
      </c>
      <c r="AI1564">
        <f t="shared" si="1471"/>
        <v>2</v>
      </c>
      <c r="AJ1564">
        <f t="shared" si="1472"/>
        <v>0</v>
      </c>
      <c r="AK1564" s="2" t="str">
        <f t="shared" si="1473"/>
        <v>-</v>
      </c>
      <c r="AL1564" s="2" t="str">
        <f t="shared" si="1474"/>
        <v>-</v>
      </c>
    </row>
    <row r="1565" spans="2:38">
      <c r="B1565" t="s">
        <v>455</v>
      </c>
      <c r="C1565" s="10">
        <v>0.66666666666666663</v>
      </c>
      <c r="D1565" s="9" t="s">
        <v>614</v>
      </c>
      <c r="E1565" s="2" t="s">
        <v>0</v>
      </c>
      <c r="F1565" s="8" t="s">
        <v>438</v>
      </c>
      <c r="G1565" s="2">
        <v>27</v>
      </c>
      <c r="H1565" s="2">
        <v>44</v>
      </c>
      <c r="I1565" s="2">
        <v>29</v>
      </c>
      <c r="J1565" s="2" t="s">
        <v>1</v>
      </c>
      <c r="K1565" s="2">
        <v>1</v>
      </c>
      <c r="L1565" s="2">
        <v>2</v>
      </c>
      <c r="M1565" s="3" t="s">
        <v>13</v>
      </c>
      <c r="N1565" s="3" t="s">
        <v>13</v>
      </c>
      <c r="O1565" s="2">
        <v>44</v>
      </c>
      <c r="P1565" s="2" t="b">
        <v>1</v>
      </c>
      <c r="Q1565" s="2" t="s">
        <v>2</v>
      </c>
      <c r="R1565" s="2" t="b">
        <v>1</v>
      </c>
      <c r="S1565" s="44">
        <v>59</v>
      </c>
      <c r="T1565" s="44" t="s">
        <v>12</v>
      </c>
      <c r="U1565" s="20">
        <v>1.75</v>
      </c>
      <c r="V1565" s="11"/>
      <c r="W1565" s="2">
        <f t="shared" si="1461"/>
        <v>0</v>
      </c>
      <c r="X1565">
        <f t="shared" si="1462"/>
        <v>10</v>
      </c>
      <c r="Y1565">
        <f t="shared" si="1463"/>
        <v>5</v>
      </c>
      <c r="Z1565">
        <f t="shared" si="1464"/>
        <v>0</v>
      </c>
      <c r="AA1565" s="2">
        <f t="shared" si="1465"/>
        <v>65</v>
      </c>
      <c r="AB1565" s="2" t="str">
        <f t="shared" si="1466"/>
        <v>Under 1.5</v>
      </c>
      <c r="AC1565" s="6"/>
      <c r="AD1565" s="6" t="str">
        <f t="shared" si="1467"/>
        <v>Over 0.5</v>
      </c>
      <c r="AE1565" s="6" t="str">
        <f t="shared" si="1468"/>
        <v>?</v>
      </c>
      <c r="AF1565" s="6"/>
      <c r="AG1565">
        <f t="shared" si="1469"/>
        <v>0</v>
      </c>
      <c r="AH1565">
        <f t="shared" si="1470"/>
        <v>2</v>
      </c>
      <c r="AI1565">
        <f t="shared" si="1471"/>
        <v>2</v>
      </c>
      <c r="AJ1565">
        <f t="shared" si="1472"/>
        <v>4</v>
      </c>
      <c r="AK1565" s="2" t="str">
        <f t="shared" si="1473"/>
        <v>-</v>
      </c>
      <c r="AL1565" s="2" t="str">
        <f t="shared" si="1474"/>
        <v>-</v>
      </c>
    </row>
    <row r="1566" spans="2:38">
      <c r="B1566" t="s">
        <v>258</v>
      </c>
      <c r="C1566" s="10">
        <v>0.66666666666666663</v>
      </c>
      <c r="D1566" s="9" t="s">
        <v>947</v>
      </c>
      <c r="E1566" s="2" t="s">
        <v>0</v>
      </c>
      <c r="F1566" s="8" t="s">
        <v>242</v>
      </c>
      <c r="G1566" s="2">
        <v>27</v>
      </c>
      <c r="H1566" s="2">
        <v>46</v>
      </c>
      <c r="I1566" s="2">
        <v>27</v>
      </c>
      <c r="J1566" s="2" t="s">
        <v>1</v>
      </c>
      <c r="K1566" s="2" t="s">
        <v>1</v>
      </c>
      <c r="L1566" s="2">
        <v>0</v>
      </c>
      <c r="M1566" s="3" t="s">
        <v>13</v>
      </c>
      <c r="N1566" s="3" t="s">
        <v>13</v>
      </c>
      <c r="O1566" s="2">
        <v>46</v>
      </c>
      <c r="P1566" s="2" t="b">
        <v>1</v>
      </c>
      <c r="Q1566" s="2" t="b">
        <v>1</v>
      </c>
      <c r="R1566" s="2" t="b">
        <v>1</v>
      </c>
      <c r="S1566" s="44">
        <v>65</v>
      </c>
      <c r="T1566" s="44" t="s">
        <v>11</v>
      </c>
      <c r="U1566" s="20">
        <v>1.5</v>
      </c>
      <c r="V1566" s="11"/>
      <c r="W1566" s="2">
        <f t="shared" si="1461"/>
        <v>0</v>
      </c>
      <c r="X1566">
        <f t="shared" si="1462"/>
        <v>10</v>
      </c>
      <c r="Y1566">
        <f t="shared" si="1463"/>
        <v>10</v>
      </c>
      <c r="Z1566">
        <f t="shared" si="1464"/>
        <v>5</v>
      </c>
      <c r="AA1566" s="2">
        <f t="shared" si="1465"/>
        <v>75</v>
      </c>
      <c r="AB1566" s="2" t="str">
        <f t="shared" si="1466"/>
        <v>Under 1.5</v>
      </c>
      <c r="AC1566" s="6"/>
      <c r="AD1566" s="6" t="str">
        <f t="shared" si="1467"/>
        <v>Over 0.5</v>
      </c>
      <c r="AE1566" s="6" t="str">
        <f t="shared" si="1468"/>
        <v>?</v>
      </c>
      <c r="AF1566" s="6"/>
      <c r="AG1566">
        <f t="shared" si="1469"/>
        <v>0</v>
      </c>
      <c r="AH1566">
        <f t="shared" si="1470"/>
        <v>2</v>
      </c>
      <c r="AI1566">
        <f t="shared" si="1471"/>
        <v>2</v>
      </c>
      <c r="AJ1566">
        <f t="shared" si="1472"/>
        <v>4</v>
      </c>
      <c r="AK1566" s="2" t="str">
        <f t="shared" si="1473"/>
        <v>-</v>
      </c>
      <c r="AL1566" s="2" t="str">
        <f t="shared" si="1474"/>
        <v>Pick</v>
      </c>
    </row>
    <row r="1567" spans="2:38">
      <c r="B1567" t="s">
        <v>636</v>
      </c>
      <c r="C1567" s="10">
        <v>0.66666666666666663</v>
      </c>
      <c r="D1567" s="9" t="s">
        <v>632</v>
      </c>
      <c r="E1567" s="2" t="s">
        <v>0</v>
      </c>
      <c r="F1567" s="8" t="s">
        <v>1225</v>
      </c>
      <c r="G1567" s="2">
        <v>26</v>
      </c>
      <c r="H1567" s="2">
        <v>49</v>
      </c>
      <c r="I1567" s="2">
        <v>25</v>
      </c>
      <c r="J1567" s="2" t="s">
        <v>1</v>
      </c>
      <c r="K1567" s="2" t="s">
        <v>1</v>
      </c>
      <c r="L1567" s="2">
        <v>1</v>
      </c>
      <c r="M1567" s="3" t="s">
        <v>13</v>
      </c>
      <c r="N1567" s="3" t="s">
        <v>13</v>
      </c>
      <c r="O1567" s="2">
        <v>49</v>
      </c>
      <c r="P1567" s="2" t="b">
        <v>1</v>
      </c>
      <c r="Q1567" s="2" t="b">
        <v>1</v>
      </c>
      <c r="R1567" s="2" t="b">
        <v>1</v>
      </c>
      <c r="S1567" s="44">
        <v>63</v>
      </c>
      <c r="T1567" s="44" t="s">
        <v>11</v>
      </c>
      <c r="U1567" s="20">
        <v>1.8</v>
      </c>
      <c r="V1567" s="11"/>
      <c r="W1567" s="2">
        <f t="shared" si="1461"/>
        <v>0</v>
      </c>
      <c r="X1567">
        <f t="shared" si="1462"/>
        <v>10</v>
      </c>
      <c r="Y1567">
        <f t="shared" si="1463"/>
        <v>10</v>
      </c>
      <c r="Z1567">
        <f t="shared" si="1464"/>
        <v>5</v>
      </c>
      <c r="AA1567" s="2">
        <f t="shared" si="1465"/>
        <v>75</v>
      </c>
      <c r="AB1567" s="2" t="str">
        <f t="shared" si="1466"/>
        <v>Under 1.5</v>
      </c>
      <c r="AC1567" s="6"/>
      <c r="AD1567" s="6" t="str">
        <f t="shared" si="1467"/>
        <v>Over 0.5</v>
      </c>
      <c r="AE1567" s="6" t="str">
        <f t="shared" si="1468"/>
        <v>?</v>
      </c>
      <c r="AF1567" s="6"/>
      <c r="AG1567">
        <f t="shared" si="1469"/>
        <v>2</v>
      </c>
      <c r="AH1567">
        <f t="shared" si="1470"/>
        <v>2</v>
      </c>
      <c r="AI1567">
        <f t="shared" si="1471"/>
        <v>2</v>
      </c>
      <c r="AJ1567">
        <f t="shared" si="1472"/>
        <v>6</v>
      </c>
      <c r="AK1567" s="2" t="str">
        <f t="shared" si="1473"/>
        <v>A5</v>
      </c>
      <c r="AL1567" s="2" t="str">
        <f t="shared" si="1474"/>
        <v>-</v>
      </c>
    </row>
    <row r="1568" spans="2:38">
      <c r="B1568" t="s">
        <v>636</v>
      </c>
      <c r="C1568" s="10">
        <v>0.66666666666666663</v>
      </c>
      <c r="D1568" s="9" t="s">
        <v>1221</v>
      </c>
      <c r="E1568" s="2" t="s">
        <v>0</v>
      </c>
      <c r="F1568" s="8" t="s">
        <v>635</v>
      </c>
      <c r="G1568" s="2">
        <v>29</v>
      </c>
      <c r="H1568" s="2">
        <v>47</v>
      </c>
      <c r="I1568" s="2">
        <v>25</v>
      </c>
      <c r="J1568" s="2" t="s">
        <v>1</v>
      </c>
      <c r="K1568" s="2">
        <v>1</v>
      </c>
      <c r="L1568" s="2">
        <v>4</v>
      </c>
      <c r="M1568" s="3" t="s">
        <v>13</v>
      </c>
      <c r="N1568" s="3" t="s">
        <v>13</v>
      </c>
      <c r="O1568" s="2">
        <v>47</v>
      </c>
      <c r="P1568" s="2" t="b">
        <v>1</v>
      </c>
      <c r="Q1568" s="2" t="s">
        <v>2</v>
      </c>
      <c r="R1568" s="2" t="b">
        <v>1</v>
      </c>
      <c r="S1568" s="44">
        <v>71</v>
      </c>
      <c r="T1568" s="44" t="s">
        <v>11</v>
      </c>
      <c r="U1568" s="20">
        <v>1.75</v>
      </c>
      <c r="V1568" s="11"/>
      <c r="W1568" s="2">
        <f t="shared" si="1461"/>
        <v>0</v>
      </c>
      <c r="X1568">
        <f t="shared" si="1462"/>
        <v>10</v>
      </c>
      <c r="Y1568">
        <f t="shared" si="1463"/>
        <v>10</v>
      </c>
      <c r="Z1568">
        <f t="shared" si="1464"/>
        <v>5</v>
      </c>
      <c r="AA1568" s="2">
        <f t="shared" si="1465"/>
        <v>75</v>
      </c>
      <c r="AB1568" s="2" t="str">
        <f t="shared" si="1466"/>
        <v>Under 1.5</v>
      </c>
      <c r="AC1568" s="6"/>
      <c r="AD1568" s="6" t="str">
        <f t="shared" si="1467"/>
        <v>Over 0.5</v>
      </c>
      <c r="AE1568" s="6" t="str">
        <f t="shared" si="1468"/>
        <v>?</v>
      </c>
      <c r="AF1568" s="6"/>
      <c r="AG1568">
        <f t="shared" si="1469"/>
        <v>0</v>
      </c>
      <c r="AH1568">
        <f t="shared" si="1470"/>
        <v>2</v>
      </c>
      <c r="AI1568">
        <f t="shared" si="1471"/>
        <v>2</v>
      </c>
      <c r="AJ1568">
        <f t="shared" si="1472"/>
        <v>4</v>
      </c>
      <c r="AK1568" s="2" t="str">
        <f t="shared" si="1473"/>
        <v>-</v>
      </c>
      <c r="AL1568" s="2" t="str">
        <f t="shared" si="1474"/>
        <v>-</v>
      </c>
    </row>
    <row r="1569" spans="2:38">
      <c r="B1569" t="s">
        <v>636</v>
      </c>
      <c r="C1569" s="10">
        <v>0.66666666666666663</v>
      </c>
      <c r="D1569" s="9" t="s">
        <v>671</v>
      </c>
      <c r="E1569" s="2" t="s">
        <v>0</v>
      </c>
      <c r="F1569" s="8" t="s">
        <v>1212</v>
      </c>
      <c r="G1569" s="2">
        <v>20</v>
      </c>
      <c r="H1569" s="2">
        <v>59</v>
      </c>
      <c r="I1569" s="2">
        <v>21</v>
      </c>
      <c r="J1569" s="2" t="s">
        <v>1</v>
      </c>
      <c r="K1569" s="2">
        <v>2</v>
      </c>
      <c r="L1569" s="2">
        <v>1</v>
      </c>
      <c r="M1569" s="3" t="s">
        <v>13</v>
      </c>
      <c r="N1569" s="3" t="s">
        <v>13</v>
      </c>
      <c r="O1569" s="2" t="b">
        <v>1</v>
      </c>
      <c r="P1569" s="2" t="b">
        <v>1</v>
      </c>
      <c r="Q1569" s="2" t="s">
        <v>2</v>
      </c>
      <c r="R1569" s="2" t="b">
        <v>1</v>
      </c>
      <c r="S1569" s="44">
        <v>53</v>
      </c>
      <c r="T1569" s="44" t="s">
        <v>11</v>
      </c>
      <c r="U1569" s="20">
        <v>2.1</v>
      </c>
      <c r="V1569" s="11"/>
      <c r="W1569" s="2">
        <f t="shared" si="1461"/>
        <v>10</v>
      </c>
      <c r="X1569">
        <f t="shared" si="1462"/>
        <v>10</v>
      </c>
      <c r="Y1569">
        <f t="shared" si="1463"/>
        <v>5</v>
      </c>
      <c r="Z1569">
        <f t="shared" si="1464"/>
        <v>5</v>
      </c>
      <c r="AA1569" s="2">
        <f t="shared" si="1465"/>
        <v>80</v>
      </c>
      <c r="AB1569" s="2" t="str">
        <f t="shared" si="1466"/>
        <v>Under 1.5</v>
      </c>
      <c r="AC1569" s="6"/>
      <c r="AD1569" s="6" t="str">
        <f t="shared" si="1467"/>
        <v>Over 0.5</v>
      </c>
      <c r="AE1569" s="6" t="str">
        <f t="shared" si="1468"/>
        <v>?</v>
      </c>
      <c r="AF1569" s="6"/>
      <c r="AG1569">
        <f t="shared" si="1469"/>
        <v>6</v>
      </c>
      <c r="AH1569">
        <f t="shared" si="1470"/>
        <v>2</v>
      </c>
      <c r="AI1569">
        <f t="shared" si="1471"/>
        <v>2</v>
      </c>
      <c r="AJ1569">
        <f t="shared" si="1472"/>
        <v>10</v>
      </c>
      <c r="AK1569" s="2" t="str">
        <f t="shared" si="1473"/>
        <v>A1</v>
      </c>
      <c r="AL1569" s="2" t="str">
        <f t="shared" si="1474"/>
        <v>-</v>
      </c>
    </row>
    <row r="1570" spans="2:38">
      <c r="B1570" t="s">
        <v>1166</v>
      </c>
      <c r="C1570" s="10">
        <v>0.6875</v>
      </c>
      <c r="D1570" s="9" t="s">
        <v>1471</v>
      </c>
      <c r="E1570" s="2" t="s">
        <v>0</v>
      </c>
      <c r="F1570" s="8" t="s">
        <v>1376</v>
      </c>
      <c r="G1570" s="2">
        <v>19</v>
      </c>
      <c r="H1570" s="2">
        <v>79</v>
      </c>
      <c r="I1570" s="2">
        <v>3</v>
      </c>
      <c r="J1570" s="2" t="s">
        <v>1</v>
      </c>
      <c r="K1570" s="2" t="s">
        <v>1</v>
      </c>
      <c r="L1570" s="2">
        <v>16</v>
      </c>
      <c r="M1570" s="3" t="s">
        <v>13</v>
      </c>
      <c r="N1570" s="3" t="s">
        <v>13</v>
      </c>
      <c r="O1570" s="2" t="b">
        <v>1</v>
      </c>
      <c r="P1570" s="2" t="b">
        <v>1</v>
      </c>
      <c r="Q1570" s="2" t="b">
        <v>1</v>
      </c>
      <c r="R1570" s="2" t="s">
        <v>2</v>
      </c>
      <c r="S1570" s="44">
        <v>62</v>
      </c>
      <c r="T1570" s="44" t="s">
        <v>12</v>
      </c>
      <c r="U1570" s="20">
        <v>1.6</v>
      </c>
      <c r="V1570" s="11"/>
      <c r="W1570" s="2">
        <f t="shared" ref="W1570:W1604" si="1475">IF(H1570&gt;52,10,0)</f>
        <v>10</v>
      </c>
      <c r="X1570">
        <f t="shared" ref="X1570:X1604" si="1476">IF(L1570&gt;15,0,IF(L1570&lt;8,10,5))</f>
        <v>0</v>
      </c>
      <c r="Y1570">
        <f t="shared" ref="Y1570:Y1604" si="1477">IF(S1570&gt;60,10,IF(S1570&lt;49,0,5))</f>
        <v>10</v>
      </c>
      <c r="Z1570">
        <f t="shared" ref="Z1570:Z1604" si="1478">IF(T1570="Y",10,IF(T1570="C",5,0))</f>
        <v>0</v>
      </c>
      <c r="AA1570" s="2">
        <f t="shared" ref="AA1570:AA1604" si="1479">SUM(W1570:Z1570)+50</f>
        <v>70</v>
      </c>
      <c r="AB1570" s="2" t="str">
        <f t="shared" ref="AB1570:AB1604" si="1480">IF(AA1570&lt;56,"Over 0.5","Under 1.5")</f>
        <v>Under 1.5</v>
      </c>
      <c r="AC1570" s="6"/>
      <c r="AD1570" s="6" t="str">
        <f t="shared" ref="AD1570:AD1604" si="1481">IF(M1570="1-0","Under 1.5",IF(M1570="0-0","Under 1.5",IF(M1570="0-1","Under 1.5","Over 0.5")))</f>
        <v>Over 0.5</v>
      </c>
      <c r="AE1570" s="6" t="str">
        <f t="shared" ref="AE1570:AE1604" si="1482">IF(M1570="?",M1570,IF(AB1570=AD1570,"WON",IF(M1570="0-1","WON",IF(M1570="1-0","WON","LOST"))))</f>
        <v>?</v>
      </c>
      <c r="AF1570" s="6"/>
      <c r="AG1570">
        <f t="shared" ref="AG1570:AG1604" si="1483">IF(H1570&gt;52,6,IF(H1570=52,5,IF(H1570=51,4,IF(H1570=50,3,IF(H1570=49,2,IF(H1570=48,1,0))))))</f>
        <v>6</v>
      </c>
      <c r="AH1570">
        <f t="shared" ref="AH1570:AH1604" si="1484">IF(L1570&lt;8,2,0)</f>
        <v>0</v>
      </c>
      <c r="AI1570">
        <f t="shared" ref="AI1570:AI1604" si="1485">IF(S1570&gt;49,2,0)</f>
        <v>2</v>
      </c>
      <c r="AJ1570">
        <f t="shared" ref="AJ1570:AJ1604" si="1486">IF(SUM(AH1570:AI1570)=4,SUM(AG1570:AI1570),0)</f>
        <v>0</v>
      </c>
      <c r="AK1570" s="2" t="str">
        <f t="shared" ref="AK1570:AK1604" si="1487">IF(AJ1570=10,"A1",IF(AJ1570=9,"A2",IF(AJ1570=8,"A3",IF(AJ1570=7,"A4",IF(AJ1570=6,"A5","-")))))</f>
        <v>-</v>
      </c>
      <c r="AL1570" s="2" t="str">
        <f t="shared" ref="AL1570:AL1604" si="1488">IF(AND(L1570&lt;11,U1570&lt;1.75,AA1570&gt;65,OR((AND(S1570&gt;49,S1570&lt;61,T1570="Y")),(AND(S1570&lt;48,T1570="Y")),(AND(S1570&gt;60,T1570="N")),(AND(S1570&gt;60,T1570="Y")),(AND(S1570&gt;60,T1570="C")))),"Pick","-")</f>
        <v>-</v>
      </c>
    </row>
    <row r="1571" spans="2:38">
      <c r="B1571" t="s">
        <v>400</v>
      </c>
      <c r="C1571" s="10">
        <v>0.6875</v>
      </c>
      <c r="D1571" s="9" t="s">
        <v>1211</v>
      </c>
      <c r="E1571" s="2" t="s">
        <v>0</v>
      </c>
      <c r="F1571" s="8" t="s">
        <v>1241</v>
      </c>
      <c r="G1571" s="2">
        <v>8</v>
      </c>
      <c r="H1571" s="2">
        <v>62</v>
      </c>
      <c r="I1571" s="2">
        <v>29</v>
      </c>
      <c r="J1571" s="2" t="s">
        <v>1</v>
      </c>
      <c r="K1571" s="2" t="s">
        <v>1</v>
      </c>
      <c r="L1571" s="2">
        <v>21</v>
      </c>
      <c r="M1571" s="3" t="s">
        <v>13</v>
      </c>
      <c r="N1571" s="3" t="s">
        <v>13</v>
      </c>
      <c r="O1571" s="2" t="b">
        <v>1</v>
      </c>
      <c r="P1571" s="2" t="b">
        <v>1</v>
      </c>
      <c r="Q1571" s="2" t="b">
        <v>1</v>
      </c>
      <c r="R1571" s="2" t="s">
        <v>2</v>
      </c>
      <c r="S1571" s="44">
        <v>45</v>
      </c>
      <c r="T1571" s="44" t="s">
        <v>10</v>
      </c>
      <c r="U1571" s="20">
        <v>1.6</v>
      </c>
      <c r="V1571" s="11"/>
      <c r="W1571" s="2">
        <f t="shared" si="1475"/>
        <v>10</v>
      </c>
      <c r="X1571">
        <f t="shared" si="1476"/>
        <v>0</v>
      </c>
      <c r="Y1571">
        <f t="shared" si="1477"/>
        <v>0</v>
      </c>
      <c r="Z1571">
        <f t="shared" si="1478"/>
        <v>10</v>
      </c>
      <c r="AA1571" s="2">
        <f t="shared" si="1479"/>
        <v>70</v>
      </c>
      <c r="AB1571" s="2" t="str">
        <f t="shared" si="1480"/>
        <v>Under 1.5</v>
      </c>
      <c r="AC1571" s="6"/>
      <c r="AD1571" s="6" t="str">
        <f t="shared" si="1481"/>
        <v>Over 0.5</v>
      </c>
      <c r="AE1571" s="6" t="str">
        <f t="shared" si="1482"/>
        <v>?</v>
      </c>
      <c r="AF1571" s="6"/>
      <c r="AG1571">
        <f t="shared" si="1483"/>
        <v>6</v>
      </c>
      <c r="AH1571">
        <f t="shared" si="1484"/>
        <v>0</v>
      </c>
      <c r="AI1571">
        <f t="shared" si="1485"/>
        <v>0</v>
      </c>
      <c r="AJ1571">
        <f t="shared" si="1486"/>
        <v>0</v>
      </c>
      <c r="AK1571" s="2" t="str">
        <f t="shared" si="1487"/>
        <v>-</v>
      </c>
      <c r="AL1571" s="2" t="str">
        <f t="shared" si="1488"/>
        <v>-</v>
      </c>
    </row>
    <row r="1572" spans="2:38">
      <c r="B1572" t="s">
        <v>1661</v>
      </c>
      <c r="C1572" s="10">
        <v>0.70833333333333337</v>
      </c>
      <c r="D1572" s="9" t="s">
        <v>1674</v>
      </c>
      <c r="E1572" s="2" t="s">
        <v>0</v>
      </c>
      <c r="F1572" s="8" t="s">
        <v>788</v>
      </c>
      <c r="G1572" s="2">
        <v>29</v>
      </c>
      <c r="H1572" s="2">
        <v>48</v>
      </c>
      <c r="I1572" s="2">
        <v>23</v>
      </c>
      <c r="J1572" s="2" t="s">
        <v>1</v>
      </c>
      <c r="K1572" s="2">
        <v>1</v>
      </c>
      <c r="L1572" s="2">
        <v>6</v>
      </c>
      <c r="M1572" s="3" t="s">
        <v>13</v>
      </c>
      <c r="N1572" s="3" t="s">
        <v>13</v>
      </c>
      <c r="O1572" s="2">
        <v>48</v>
      </c>
      <c r="P1572" s="2" t="b">
        <v>1</v>
      </c>
      <c r="Q1572" s="2" t="s">
        <v>2</v>
      </c>
      <c r="R1572" s="2" t="b">
        <v>1</v>
      </c>
      <c r="S1572" s="44">
        <v>59</v>
      </c>
      <c r="T1572" s="44" t="s">
        <v>10</v>
      </c>
      <c r="U1572" s="20">
        <v>1.5</v>
      </c>
      <c r="V1572" s="11"/>
      <c r="W1572" s="2">
        <f t="shared" si="1475"/>
        <v>0</v>
      </c>
      <c r="X1572">
        <f t="shared" si="1476"/>
        <v>10</v>
      </c>
      <c r="Y1572">
        <f t="shared" si="1477"/>
        <v>5</v>
      </c>
      <c r="Z1572">
        <f t="shared" si="1478"/>
        <v>10</v>
      </c>
      <c r="AA1572" s="2">
        <f t="shared" si="1479"/>
        <v>75</v>
      </c>
      <c r="AB1572" s="2" t="str">
        <f t="shared" si="1480"/>
        <v>Under 1.5</v>
      </c>
      <c r="AC1572" s="6"/>
      <c r="AD1572" s="6" t="str">
        <f t="shared" si="1481"/>
        <v>Over 0.5</v>
      </c>
      <c r="AE1572" s="6" t="str">
        <f t="shared" si="1482"/>
        <v>?</v>
      </c>
      <c r="AF1572" s="6"/>
      <c r="AG1572">
        <f t="shared" si="1483"/>
        <v>1</v>
      </c>
      <c r="AH1572">
        <f t="shared" si="1484"/>
        <v>2</v>
      </c>
      <c r="AI1572">
        <f t="shared" si="1485"/>
        <v>2</v>
      </c>
      <c r="AJ1572">
        <f t="shared" si="1486"/>
        <v>5</v>
      </c>
      <c r="AK1572" s="2" t="str">
        <f t="shared" si="1487"/>
        <v>-</v>
      </c>
      <c r="AL1572" s="2" t="str">
        <f t="shared" si="1488"/>
        <v>Pick</v>
      </c>
    </row>
    <row r="1573" spans="2:38">
      <c r="B1573" t="s">
        <v>1661</v>
      </c>
      <c r="C1573" s="10">
        <v>0.70833333333333337</v>
      </c>
      <c r="D1573" s="9" t="s">
        <v>1501</v>
      </c>
      <c r="E1573" s="2" t="s">
        <v>0</v>
      </c>
      <c r="F1573" s="8" t="s">
        <v>327</v>
      </c>
      <c r="G1573" s="2">
        <v>32</v>
      </c>
      <c r="H1573" s="2">
        <v>44</v>
      </c>
      <c r="I1573" s="2">
        <v>24</v>
      </c>
      <c r="J1573" s="2" t="s">
        <v>1</v>
      </c>
      <c r="K1573" s="2">
        <v>1</v>
      </c>
      <c r="L1573" s="2">
        <v>8</v>
      </c>
      <c r="M1573" s="3" t="s">
        <v>13</v>
      </c>
      <c r="N1573" s="3" t="s">
        <v>13</v>
      </c>
      <c r="O1573" s="2">
        <v>44</v>
      </c>
      <c r="P1573" s="2" t="b">
        <v>1</v>
      </c>
      <c r="Q1573" s="2" t="s">
        <v>2</v>
      </c>
      <c r="R1573" s="2" t="s">
        <v>2</v>
      </c>
      <c r="S1573" s="44">
        <v>67</v>
      </c>
      <c r="T1573" s="44" t="s">
        <v>10</v>
      </c>
      <c r="U1573" s="20">
        <v>1.55</v>
      </c>
      <c r="V1573" s="11"/>
      <c r="W1573" s="2">
        <f t="shared" si="1475"/>
        <v>0</v>
      </c>
      <c r="X1573">
        <f t="shared" si="1476"/>
        <v>5</v>
      </c>
      <c r="Y1573">
        <f t="shared" si="1477"/>
        <v>10</v>
      </c>
      <c r="Z1573">
        <f t="shared" si="1478"/>
        <v>10</v>
      </c>
      <c r="AA1573" s="2">
        <f t="shared" si="1479"/>
        <v>75</v>
      </c>
      <c r="AB1573" s="2" t="str">
        <f t="shared" si="1480"/>
        <v>Under 1.5</v>
      </c>
      <c r="AC1573" s="6"/>
      <c r="AD1573" s="6" t="str">
        <f t="shared" si="1481"/>
        <v>Over 0.5</v>
      </c>
      <c r="AE1573" s="6" t="str">
        <f t="shared" si="1482"/>
        <v>?</v>
      </c>
      <c r="AF1573" s="6"/>
      <c r="AG1573">
        <f t="shared" si="1483"/>
        <v>0</v>
      </c>
      <c r="AH1573">
        <f t="shared" si="1484"/>
        <v>0</v>
      </c>
      <c r="AI1573">
        <f t="shared" si="1485"/>
        <v>2</v>
      </c>
      <c r="AJ1573">
        <f t="shared" si="1486"/>
        <v>0</v>
      </c>
      <c r="AK1573" s="2" t="str">
        <f t="shared" si="1487"/>
        <v>-</v>
      </c>
      <c r="AL1573" s="2" t="str">
        <f t="shared" si="1488"/>
        <v>Pick</v>
      </c>
    </row>
    <row r="1574" spans="2:38">
      <c r="B1574" t="s">
        <v>404</v>
      </c>
      <c r="C1574" s="10">
        <v>0.70833333333333337</v>
      </c>
      <c r="D1574" s="9" t="s">
        <v>1233</v>
      </c>
      <c r="E1574" s="2" t="s">
        <v>0</v>
      </c>
      <c r="F1574" s="8" t="s">
        <v>1675</v>
      </c>
      <c r="G1574" s="2">
        <v>20</v>
      </c>
      <c r="H1574" s="2">
        <v>46</v>
      </c>
      <c r="I1574" s="2">
        <v>34</v>
      </c>
      <c r="J1574" s="2" t="s">
        <v>1</v>
      </c>
      <c r="K1574" s="2">
        <v>1</v>
      </c>
      <c r="L1574" s="2">
        <v>14</v>
      </c>
      <c r="M1574" s="3" t="s">
        <v>13</v>
      </c>
      <c r="N1574" s="3" t="s">
        <v>13</v>
      </c>
      <c r="O1574" s="2">
        <v>46</v>
      </c>
      <c r="P1574" s="2" t="b">
        <v>1</v>
      </c>
      <c r="Q1574" s="2" t="s">
        <v>2</v>
      </c>
      <c r="R1574" s="2" t="s">
        <v>2</v>
      </c>
      <c r="S1574" s="44">
        <v>72</v>
      </c>
      <c r="T1574" s="44" t="s">
        <v>10</v>
      </c>
      <c r="U1574" s="20">
        <v>1.75</v>
      </c>
      <c r="V1574" s="11"/>
      <c r="W1574" s="2">
        <f t="shared" si="1475"/>
        <v>0</v>
      </c>
      <c r="X1574">
        <f t="shared" si="1476"/>
        <v>5</v>
      </c>
      <c r="Y1574">
        <f t="shared" si="1477"/>
        <v>10</v>
      </c>
      <c r="Z1574">
        <f t="shared" si="1478"/>
        <v>10</v>
      </c>
      <c r="AA1574" s="2">
        <f t="shared" si="1479"/>
        <v>75</v>
      </c>
      <c r="AB1574" s="2" t="str">
        <f t="shared" si="1480"/>
        <v>Under 1.5</v>
      </c>
      <c r="AC1574" s="6"/>
      <c r="AD1574" s="6" t="str">
        <f t="shared" si="1481"/>
        <v>Over 0.5</v>
      </c>
      <c r="AE1574" s="6" t="str">
        <f t="shared" si="1482"/>
        <v>?</v>
      </c>
      <c r="AF1574" s="6"/>
      <c r="AG1574">
        <f t="shared" si="1483"/>
        <v>0</v>
      </c>
      <c r="AH1574">
        <f t="shared" si="1484"/>
        <v>0</v>
      </c>
      <c r="AI1574">
        <f t="shared" si="1485"/>
        <v>2</v>
      </c>
      <c r="AJ1574">
        <f t="shared" si="1486"/>
        <v>0</v>
      </c>
      <c r="AK1574" s="2" t="str">
        <f t="shared" si="1487"/>
        <v>-</v>
      </c>
      <c r="AL1574" s="2" t="str">
        <f t="shared" si="1488"/>
        <v>-</v>
      </c>
    </row>
    <row r="1575" spans="2:38">
      <c r="B1575" t="s">
        <v>58</v>
      </c>
      <c r="C1575" s="10">
        <v>0.73958333333333337</v>
      </c>
      <c r="D1575" s="9" t="s">
        <v>197</v>
      </c>
      <c r="E1575" s="2" t="s">
        <v>0</v>
      </c>
      <c r="F1575" s="8" t="s">
        <v>378</v>
      </c>
      <c r="G1575" s="2">
        <v>27</v>
      </c>
      <c r="H1575" s="2">
        <v>49</v>
      </c>
      <c r="I1575" s="2">
        <v>25</v>
      </c>
      <c r="J1575" s="2" t="s">
        <v>1</v>
      </c>
      <c r="K1575" s="2">
        <v>1</v>
      </c>
      <c r="L1575" s="2">
        <v>2</v>
      </c>
      <c r="M1575" s="3" t="s">
        <v>13</v>
      </c>
      <c r="N1575" s="3" t="s">
        <v>13</v>
      </c>
      <c r="O1575" s="2">
        <v>49</v>
      </c>
      <c r="P1575" s="2" t="b">
        <v>1</v>
      </c>
      <c r="Q1575" s="2" t="s">
        <v>2</v>
      </c>
      <c r="R1575" s="2" t="b">
        <v>1</v>
      </c>
      <c r="S1575" s="44">
        <v>49</v>
      </c>
      <c r="T1575" s="44" t="s">
        <v>10</v>
      </c>
      <c r="U1575" s="20">
        <v>1.45</v>
      </c>
      <c r="V1575" s="11"/>
      <c r="W1575" s="2">
        <f t="shared" si="1475"/>
        <v>0</v>
      </c>
      <c r="X1575">
        <f t="shared" si="1476"/>
        <v>10</v>
      </c>
      <c r="Y1575">
        <f t="shared" si="1477"/>
        <v>5</v>
      </c>
      <c r="Z1575">
        <f t="shared" si="1478"/>
        <v>10</v>
      </c>
      <c r="AA1575" s="2">
        <f t="shared" si="1479"/>
        <v>75</v>
      </c>
      <c r="AB1575" s="2" t="str">
        <f t="shared" si="1480"/>
        <v>Under 1.5</v>
      </c>
      <c r="AC1575" s="6"/>
      <c r="AD1575" s="6" t="str">
        <f t="shared" si="1481"/>
        <v>Over 0.5</v>
      </c>
      <c r="AE1575" s="6" t="str">
        <f t="shared" si="1482"/>
        <v>?</v>
      </c>
      <c r="AF1575" s="6"/>
      <c r="AG1575">
        <f t="shared" si="1483"/>
        <v>2</v>
      </c>
      <c r="AH1575">
        <f t="shared" si="1484"/>
        <v>2</v>
      </c>
      <c r="AI1575">
        <f t="shared" si="1485"/>
        <v>0</v>
      </c>
      <c r="AJ1575">
        <f t="shared" si="1486"/>
        <v>0</v>
      </c>
      <c r="AK1575" s="2" t="str">
        <f t="shared" si="1487"/>
        <v>-</v>
      </c>
      <c r="AL1575" s="2" t="str">
        <f t="shared" si="1488"/>
        <v>-</v>
      </c>
    </row>
    <row r="1576" spans="2:38">
      <c r="B1576" t="s">
        <v>636</v>
      </c>
      <c r="C1576" s="10">
        <v>0.75</v>
      </c>
      <c r="D1576" s="9" t="s">
        <v>1237</v>
      </c>
      <c r="E1576" s="2" t="s">
        <v>0</v>
      </c>
      <c r="F1576" s="8" t="s">
        <v>668</v>
      </c>
      <c r="G1576" s="2">
        <v>43</v>
      </c>
      <c r="H1576" s="2">
        <v>45</v>
      </c>
      <c r="I1576" s="2">
        <v>13</v>
      </c>
      <c r="J1576" s="2" t="s">
        <v>1</v>
      </c>
      <c r="K1576" s="2">
        <v>1</v>
      </c>
      <c r="L1576" s="2">
        <v>30</v>
      </c>
      <c r="M1576" s="3" t="s">
        <v>13</v>
      </c>
      <c r="N1576" s="3" t="s">
        <v>13</v>
      </c>
      <c r="O1576" s="2">
        <v>45</v>
      </c>
      <c r="P1576" s="2" t="b">
        <v>1</v>
      </c>
      <c r="Q1576" s="2" t="s">
        <v>2</v>
      </c>
      <c r="R1576" s="2" t="s">
        <v>2</v>
      </c>
      <c r="S1576" s="44">
        <v>66</v>
      </c>
      <c r="T1576" s="44" t="s">
        <v>11</v>
      </c>
      <c r="U1576" s="20">
        <v>1.7</v>
      </c>
      <c r="V1576" s="11"/>
      <c r="W1576" s="2">
        <f t="shared" si="1475"/>
        <v>0</v>
      </c>
      <c r="X1576">
        <f t="shared" si="1476"/>
        <v>0</v>
      </c>
      <c r="Y1576">
        <f t="shared" si="1477"/>
        <v>10</v>
      </c>
      <c r="Z1576">
        <f t="shared" si="1478"/>
        <v>5</v>
      </c>
      <c r="AA1576" s="2">
        <f t="shared" si="1479"/>
        <v>65</v>
      </c>
      <c r="AB1576" s="2" t="str">
        <f t="shared" si="1480"/>
        <v>Under 1.5</v>
      </c>
      <c r="AC1576" s="6"/>
      <c r="AD1576" s="6" t="str">
        <f t="shared" si="1481"/>
        <v>Over 0.5</v>
      </c>
      <c r="AE1576" s="6" t="str">
        <f t="shared" si="1482"/>
        <v>?</v>
      </c>
      <c r="AF1576" s="6"/>
      <c r="AG1576">
        <f t="shared" si="1483"/>
        <v>0</v>
      </c>
      <c r="AH1576">
        <f t="shared" si="1484"/>
        <v>0</v>
      </c>
      <c r="AI1576">
        <f t="shared" si="1485"/>
        <v>2</v>
      </c>
      <c r="AJ1576">
        <f t="shared" si="1486"/>
        <v>0</v>
      </c>
      <c r="AK1576" s="2" t="str">
        <f t="shared" si="1487"/>
        <v>-</v>
      </c>
      <c r="AL1576" s="2" t="str">
        <f t="shared" si="1488"/>
        <v>-</v>
      </c>
    </row>
    <row r="1577" spans="2:38">
      <c r="B1577" t="s">
        <v>87</v>
      </c>
      <c r="C1577" s="10">
        <v>0.77083333333333337</v>
      </c>
      <c r="D1577" s="9" t="s">
        <v>140</v>
      </c>
      <c r="E1577" s="2" t="s">
        <v>0</v>
      </c>
      <c r="F1577" s="8" t="s">
        <v>725</v>
      </c>
      <c r="G1577" s="2">
        <v>27</v>
      </c>
      <c r="H1577" s="2">
        <v>48</v>
      </c>
      <c r="I1577" s="2">
        <v>25</v>
      </c>
      <c r="J1577" s="2" t="s">
        <v>1</v>
      </c>
      <c r="K1577" s="2">
        <v>1</v>
      </c>
      <c r="L1577" s="2">
        <v>2</v>
      </c>
      <c r="M1577" s="3" t="s">
        <v>13</v>
      </c>
      <c r="N1577" s="3" t="s">
        <v>13</v>
      </c>
      <c r="O1577" s="2">
        <v>48</v>
      </c>
      <c r="P1577" s="2" t="b">
        <v>1</v>
      </c>
      <c r="Q1577" s="2" t="s">
        <v>2</v>
      </c>
      <c r="R1577" s="2" t="b">
        <v>1</v>
      </c>
      <c r="S1577" s="44">
        <v>62</v>
      </c>
      <c r="T1577" s="44" t="s">
        <v>10</v>
      </c>
      <c r="U1577" s="20">
        <v>1.5</v>
      </c>
      <c r="V1577" s="11"/>
      <c r="W1577" s="2">
        <f t="shared" si="1475"/>
        <v>0</v>
      </c>
      <c r="X1577">
        <f t="shared" si="1476"/>
        <v>10</v>
      </c>
      <c r="Y1577">
        <f t="shared" si="1477"/>
        <v>10</v>
      </c>
      <c r="Z1577">
        <f t="shared" si="1478"/>
        <v>10</v>
      </c>
      <c r="AA1577" s="2">
        <f t="shared" si="1479"/>
        <v>80</v>
      </c>
      <c r="AB1577" s="2" t="str">
        <f t="shared" si="1480"/>
        <v>Under 1.5</v>
      </c>
      <c r="AC1577" s="6"/>
      <c r="AD1577" s="6" t="str">
        <f t="shared" si="1481"/>
        <v>Over 0.5</v>
      </c>
      <c r="AE1577" s="6" t="str">
        <f t="shared" si="1482"/>
        <v>?</v>
      </c>
      <c r="AF1577" s="6"/>
      <c r="AG1577">
        <f t="shared" si="1483"/>
        <v>1</v>
      </c>
      <c r="AH1577">
        <f t="shared" si="1484"/>
        <v>2</v>
      </c>
      <c r="AI1577">
        <f t="shared" si="1485"/>
        <v>2</v>
      </c>
      <c r="AJ1577">
        <f t="shared" si="1486"/>
        <v>5</v>
      </c>
      <c r="AK1577" s="2" t="str">
        <f t="shared" si="1487"/>
        <v>-</v>
      </c>
      <c r="AL1577" s="2" t="str">
        <f t="shared" si="1488"/>
        <v>Pick</v>
      </c>
    </row>
    <row r="1578" spans="2:38">
      <c r="B1578" t="s">
        <v>87</v>
      </c>
      <c r="C1578" s="10">
        <v>0.77083333333333337</v>
      </c>
      <c r="D1578" s="9" t="s">
        <v>750</v>
      </c>
      <c r="E1578" s="2" t="s">
        <v>0</v>
      </c>
      <c r="F1578" s="8" t="s">
        <v>88</v>
      </c>
      <c r="G1578" s="2">
        <v>21</v>
      </c>
      <c r="H1578" s="2">
        <v>74</v>
      </c>
      <c r="I1578" s="2">
        <v>6</v>
      </c>
      <c r="J1578" s="2" t="s">
        <v>1</v>
      </c>
      <c r="K1578" s="2" t="s">
        <v>1</v>
      </c>
      <c r="L1578" s="2">
        <v>15</v>
      </c>
      <c r="M1578" s="3" t="s">
        <v>13</v>
      </c>
      <c r="N1578" s="3" t="s">
        <v>13</v>
      </c>
      <c r="O1578" s="2" t="b">
        <v>1</v>
      </c>
      <c r="P1578" s="2" t="b">
        <v>1</v>
      </c>
      <c r="Q1578" s="2" t="b">
        <v>1</v>
      </c>
      <c r="R1578" s="2" t="s">
        <v>2</v>
      </c>
      <c r="S1578" s="44">
        <v>69</v>
      </c>
      <c r="T1578" s="44" t="s">
        <v>10</v>
      </c>
      <c r="U1578" s="20">
        <v>1.5</v>
      </c>
      <c r="V1578" s="11"/>
      <c r="W1578" s="2">
        <f t="shared" si="1475"/>
        <v>10</v>
      </c>
      <c r="X1578">
        <f t="shared" si="1476"/>
        <v>5</v>
      </c>
      <c r="Y1578">
        <f t="shared" si="1477"/>
        <v>10</v>
      </c>
      <c r="Z1578">
        <f t="shared" si="1478"/>
        <v>10</v>
      </c>
      <c r="AA1578" s="2">
        <f t="shared" si="1479"/>
        <v>85</v>
      </c>
      <c r="AB1578" s="2" t="str">
        <f t="shared" si="1480"/>
        <v>Under 1.5</v>
      </c>
      <c r="AC1578" s="6"/>
      <c r="AD1578" s="6" t="str">
        <f t="shared" si="1481"/>
        <v>Over 0.5</v>
      </c>
      <c r="AE1578" s="6" t="str">
        <f t="shared" si="1482"/>
        <v>?</v>
      </c>
      <c r="AF1578" s="6"/>
      <c r="AG1578">
        <f t="shared" si="1483"/>
        <v>6</v>
      </c>
      <c r="AH1578">
        <f t="shared" si="1484"/>
        <v>0</v>
      </c>
      <c r="AI1578">
        <f t="shared" si="1485"/>
        <v>2</v>
      </c>
      <c r="AJ1578">
        <f t="shared" si="1486"/>
        <v>0</v>
      </c>
      <c r="AK1578" s="2" t="str">
        <f t="shared" si="1487"/>
        <v>-</v>
      </c>
      <c r="AL1578" s="2" t="str">
        <f t="shared" si="1488"/>
        <v>-</v>
      </c>
    </row>
    <row r="1579" spans="2:38">
      <c r="B1579" t="s">
        <v>87</v>
      </c>
      <c r="C1579" s="10">
        <v>0.77083333333333337</v>
      </c>
      <c r="D1579" s="9" t="s">
        <v>753</v>
      </c>
      <c r="E1579" s="2" t="s">
        <v>0</v>
      </c>
      <c r="F1579" s="8" t="s">
        <v>122</v>
      </c>
      <c r="G1579" s="2">
        <v>26</v>
      </c>
      <c r="H1579" s="2">
        <v>60</v>
      </c>
      <c r="I1579" s="2">
        <v>14</v>
      </c>
      <c r="J1579" s="2" t="s">
        <v>1</v>
      </c>
      <c r="K1579" s="2" t="s">
        <v>1</v>
      </c>
      <c r="L1579" s="2">
        <v>12</v>
      </c>
      <c r="M1579" s="3" t="s">
        <v>13</v>
      </c>
      <c r="N1579" s="3" t="s">
        <v>13</v>
      </c>
      <c r="O1579" s="2" t="b">
        <v>1</v>
      </c>
      <c r="P1579" s="2" t="b">
        <v>1</v>
      </c>
      <c r="Q1579" s="2" t="b">
        <v>1</v>
      </c>
      <c r="R1579" s="2" t="s">
        <v>2</v>
      </c>
      <c r="S1579" s="44">
        <v>69</v>
      </c>
      <c r="T1579" s="44" t="s">
        <v>10</v>
      </c>
      <c r="U1579" s="20">
        <v>1.5</v>
      </c>
      <c r="V1579" s="11"/>
      <c r="W1579" s="2">
        <f t="shared" si="1475"/>
        <v>10</v>
      </c>
      <c r="X1579">
        <f t="shared" si="1476"/>
        <v>5</v>
      </c>
      <c r="Y1579">
        <f t="shared" si="1477"/>
        <v>10</v>
      </c>
      <c r="Z1579">
        <f t="shared" si="1478"/>
        <v>10</v>
      </c>
      <c r="AA1579" s="2">
        <f t="shared" si="1479"/>
        <v>85</v>
      </c>
      <c r="AB1579" s="2" t="str">
        <f t="shared" si="1480"/>
        <v>Under 1.5</v>
      </c>
      <c r="AC1579" s="6"/>
      <c r="AD1579" s="6" t="str">
        <f t="shared" si="1481"/>
        <v>Over 0.5</v>
      </c>
      <c r="AE1579" s="6" t="str">
        <f t="shared" si="1482"/>
        <v>?</v>
      </c>
      <c r="AF1579" s="6"/>
      <c r="AG1579">
        <f t="shared" si="1483"/>
        <v>6</v>
      </c>
      <c r="AH1579">
        <f t="shared" si="1484"/>
        <v>0</v>
      </c>
      <c r="AI1579">
        <f t="shared" si="1485"/>
        <v>2</v>
      </c>
      <c r="AJ1579">
        <f t="shared" si="1486"/>
        <v>0</v>
      </c>
      <c r="AK1579" s="2" t="str">
        <f t="shared" si="1487"/>
        <v>-</v>
      </c>
      <c r="AL1579" s="2" t="str">
        <f t="shared" si="1488"/>
        <v>-</v>
      </c>
    </row>
    <row r="1580" spans="2:38">
      <c r="B1580" t="s">
        <v>87</v>
      </c>
      <c r="C1580" s="10">
        <v>0.77083333333333337</v>
      </c>
      <c r="D1580" s="9" t="s">
        <v>435</v>
      </c>
      <c r="E1580" s="2" t="s">
        <v>0</v>
      </c>
      <c r="F1580" s="8" t="s">
        <v>752</v>
      </c>
      <c r="G1580" s="2">
        <v>21</v>
      </c>
      <c r="H1580" s="2">
        <v>54</v>
      </c>
      <c r="I1580" s="2">
        <v>25</v>
      </c>
      <c r="J1580" s="2" t="s">
        <v>1</v>
      </c>
      <c r="K1580" s="2">
        <v>2</v>
      </c>
      <c r="L1580" s="2">
        <v>4</v>
      </c>
      <c r="M1580" s="3" t="s">
        <v>13</v>
      </c>
      <c r="N1580" s="3" t="s">
        <v>13</v>
      </c>
      <c r="O1580" s="2" t="b">
        <v>1</v>
      </c>
      <c r="P1580" s="2" t="b">
        <v>1</v>
      </c>
      <c r="Q1580" s="2" t="s">
        <v>2</v>
      </c>
      <c r="R1580" s="2" t="b">
        <v>1</v>
      </c>
      <c r="S1580" s="44">
        <v>55</v>
      </c>
      <c r="T1580" s="44" t="s">
        <v>10</v>
      </c>
      <c r="U1580" s="20">
        <v>1.55</v>
      </c>
      <c r="V1580" s="11"/>
      <c r="W1580" s="2">
        <f t="shared" si="1475"/>
        <v>10</v>
      </c>
      <c r="X1580">
        <f t="shared" si="1476"/>
        <v>10</v>
      </c>
      <c r="Y1580">
        <f t="shared" si="1477"/>
        <v>5</v>
      </c>
      <c r="Z1580">
        <f t="shared" si="1478"/>
        <v>10</v>
      </c>
      <c r="AA1580" s="2">
        <f t="shared" si="1479"/>
        <v>85</v>
      </c>
      <c r="AB1580" s="2" t="str">
        <f t="shared" si="1480"/>
        <v>Under 1.5</v>
      </c>
      <c r="AC1580" s="6"/>
      <c r="AD1580" s="6" t="str">
        <f t="shared" si="1481"/>
        <v>Over 0.5</v>
      </c>
      <c r="AE1580" s="6" t="str">
        <f t="shared" si="1482"/>
        <v>?</v>
      </c>
      <c r="AF1580" s="6"/>
      <c r="AG1580">
        <f t="shared" si="1483"/>
        <v>6</v>
      </c>
      <c r="AH1580">
        <f t="shared" si="1484"/>
        <v>2</v>
      </c>
      <c r="AI1580">
        <f t="shared" si="1485"/>
        <v>2</v>
      </c>
      <c r="AJ1580">
        <f t="shared" si="1486"/>
        <v>10</v>
      </c>
      <c r="AK1580" s="2" t="str">
        <f t="shared" si="1487"/>
        <v>A1</v>
      </c>
      <c r="AL1580" s="2" t="str">
        <f t="shared" si="1488"/>
        <v>Pick</v>
      </c>
    </row>
    <row r="1581" spans="2:38">
      <c r="B1581" t="s">
        <v>258</v>
      </c>
      <c r="C1581" s="10">
        <v>0.8125</v>
      </c>
      <c r="D1581" s="9" t="s">
        <v>241</v>
      </c>
      <c r="E1581" s="2" t="s">
        <v>0</v>
      </c>
      <c r="F1581" s="8" t="s">
        <v>291</v>
      </c>
      <c r="G1581" s="2">
        <v>35</v>
      </c>
      <c r="H1581" s="2">
        <v>56</v>
      </c>
      <c r="I1581" s="2">
        <v>9</v>
      </c>
      <c r="J1581" s="2" t="s">
        <v>1</v>
      </c>
      <c r="K1581" s="2">
        <v>1</v>
      </c>
      <c r="L1581" s="2">
        <v>26</v>
      </c>
      <c r="M1581" s="3" t="s">
        <v>13</v>
      </c>
      <c r="N1581" s="3" t="s">
        <v>13</v>
      </c>
      <c r="O1581" s="2" t="b">
        <v>1</v>
      </c>
      <c r="P1581" s="2" t="b">
        <v>1</v>
      </c>
      <c r="Q1581" s="2" t="s">
        <v>2</v>
      </c>
      <c r="R1581" s="2" t="s">
        <v>2</v>
      </c>
      <c r="S1581" s="44">
        <v>41</v>
      </c>
      <c r="T1581" s="44" t="s">
        <v>12</v>
      </c>
      <c r="U1581" s="20">
        <v>1.5</v>
      </c>
      <c r="V1581" s="11"/>
      <c r="W1581" s="2">
        <f t="shared" si="1475"/>
        <v>10</v>
      </c>
      <c r="X1581">
        <f t="shared" si="1476"/>
        <v>0</v>
      </c>
      <c r="Y1581">
        <f t="shared" si="1477"/>
        <v>0</v>
      </c>
      <c r="Z1581">
        <f t="shared" si="1478"/>
        <v>0</v>
      </c>
      <c r="AA1581" s="2">
        <f t="shared" si="1479"/>
        <v>60</v>
      </c>
      <c r="AB1581" s="2" t="str">
        <f t="shared" si="1480"/>
        <v>Under 1.5</v>
      </c>
      <c r="AC1581" s="6"/>
      <c r="AD1581" s="6" t="str">
        <f t="shared" si="1481"/>
        <v>Over 0.5</v>
      </c>
      <c r="AE1581" s="6" t="str">
        <f t="shared" si="1482"/>
        <v>?</v>
      </c>
      <c r="AF1581" s="6"/>
      <c r="AG1581">
        <f t="shared" si="1483"/>
        <v>6</v>
      </c>
      <c r="AH1581">
        <f t="shared" si="1484"/>
        <v>0</v>
      </c>
      <c r="AI1581">
        <f t="shared" si="1485"/>
        <v>0</v>
      </c>
      <c r="AJ1581">
        <f t="shared" si="1486"/>
        <v>0</v>
      </c>
      <c r="AK1581" s="2" t="str">
        <f t="shared" si="1487"/>
        <v>-</v>
      </c>
      <c r="AL1581" s="2" t="str">
        <f t="shared" si="1488"/>
        <v>-</v>
      </c>
    </row>
    <row r="1582" spans="2:38">
      <c r="B1582"/>
      <c r="E1582" s="2"/>
      <c r="F1582" s="8"/>
      <c r="G1582" s="2"/>
      <c r="H1582" s="2"/>
      <c r="I1582" s="2"/>
      <c r="J1582" s="2"/>
      <c r="K1582" s="2"/>
      <c r="L1582" s="2"/>
      <c r="M1582" s="3"/>
      <c r="N1582" s="3"/>
      <c r="O1582" s="2"/>
      <c r="P1582" s="2"/>
      <c r="Q1582" s="2"/>
      <c r="R1582" s="2"/>
      <c r="S1582" s="44"/>
      <c r="T1582" s="44"/>
      <c r="U1582" s="20"/>
      <c r="V1582" s="11"/>
      <c r="W1582" s="2">
        <f t="shared" si="1475"/>
        <v>0</v>
      </c>
      <c r="X1582">
        <f t="shared" si="1476"/>
        <v>10</v>
      </c>
      <c r="Y1582">
        <f t="shared" si="1477"/>
        <v>0</v>
      </c>
      <c r="Z1582">
        <f t="shared" si="1478"/>
        <v>0</v>
      </c>
      <c r="AA1582" s="2">
        <f t="shared" si="1479"/>
        <v>60</v>
      </c>
      <c r="AB1582" s="2" t="str">
        <f t="shared" si="1480"/>
        <v>Under 1.5</v>
      </c>
      <c r="AC1582" s="6"/>
      <c r="AD1582" s="6" t="str">
        <f t="shared" si="1481"/>
        <v>Over 0.5</v>
      </c>
      <c r="AE1582" s="6" t="str">
        <f t="shared" si="1482"/>
        <v>LOST</v>
      </c>
      <c r="AF1582" s="6"/>
      <c r="AG1582">
        <f t="shared" si="1483"/>
        <v>0</v>
      </c>
      <c r="AH1582">
        <f t="shared" si="1484"/>
        <v>2</v>
      </c>
      <c r="AI1582">
        <f t="shared" si="1485"/>
        <v>0</v>
      </c>
      <c r="AJ1582">
        <f t="shared" si="1486"/>
        <v>0</v>
      </c>
      <c r="AK1582" s="2" t="str">
        <f t="shared" si="1487"/>
        <v>-</v>
      </c>
      <c r="AL1582" s="2" t="str">
        <f t="shared" si="1488"/>
        <v>-</v>
      </c>
    </row>
    <row r="1583" spans="2:38">
      <c r="B1583"/>
      <c r="E1583" s="2"/>
      <c r="F1583" s="8"/>
      <c r="G1583" s="2"/>
      <c r="H1583" s="2"/>
      <c r="I1583" s="2"/>
      <c r="J1583" s="2"/>
      <c r="K1583" s="2"/>
      <c r="L1583" s="2"/>
      <c r="M1583" s="3"/>
      <c r="N1583" s="3"/>
      <c r="O1583" s="2"/>
      <c r="P1583" s="2"/>
      <c r="Q1583" s="2"/>
      <c r="R1583" s="2"/>
      <c r="S1583" s="44"/>
      <c r="T1583" s="44"/>
      <c r="U1583" s="20"/>
      <c r="V1583" s="11"/>
      <c r="W1583" s="2">
        <f t="shared" si="1475"/>
        <v>0</v>
      </c>
      <c r="X1583">
        <f t="shared" si="1476"/>
        <v>10</v>
      </c>
      <c r="Y1583">
        <f t="shared" si="1477"/>
        <v>0</v>
      </c>
      <c r="Z1583">
        <f t="shared" si="1478"/>
        <v>0</v>
      </c>
      <c r="AA1583" s="2">
        <f t="shared" si="1479"/>
        <v>60</v>
      </c>
      <c r="AB1583" s="2" t="str">
        <f t="shared" si="1480"/>
        <v>Under 1.5</v>
      </c>
      <c r="AC1583" s="6"/>
      <c r="AD1583" s="6" t="str">
        <f t="shared" si="1481"/>
        <v>Over 0.5</v>
      </c>
      <c r="AE1583" s="6" t="str">
        <f t="shared" si="1482"/>
        <v>LOST</v>
      </c>
      <c r="AF1583" s="6"/>
      <c r="AG1583">
        <f t="shared" si="1483"/>
        <v>0</v>
      </c>
      <c r="AH1583">
        <f t="shared" si="1484"/>
        <v>2</v>
      </c>
      <c r="AI1583">
        <f t="shared" si="1485"/>
        <v>0</v>
      </c>
      <c r="AJ1583">
        <f t="shared" si="1486"/>
        <v>0</v>
      </c>
      <c r="AK1583" s="2" t="str">
        <f t="shared" si="1487"/>
        <v>-</v>
      </c>
      <c r="AL1583" s="2" t="str">
        <f t="shared" si="1488"/>
        <v>-</v>
      </c>
    </row>
    <row r="1584" spans="2:38">
      <c r="B1584" s="9" t="s">
        <v>1680</v>
      </c>
      <c r="C1584" s="10">
        <v>0.58333333333333337</v>
      </c>
      <c r="D1584" s="9" t="s">
        <v>1676</v>
      </c>
      <c r="E1584" s="2" t="s">
        <v>0</v>
      </c>
      <c r="F1584" s="8" t="s">
        <v>1677</v>
      </c>
      <c r="G1584" s="2">
        <v>6</v>
      </c>
      <c r="H1584" s="2">
        <v>74</v>
      </c>
      <c r="I1584" s="2">
        <v>20</v>
      </c>
      <c r="J1584" s="2" t="s">
        <v>1</v>
      </c>
      <c r="K1584" s="2">
        <v>2</v>
      </c>
      <c r="L1584" s="2">
        <v>14</v>
      </c>
      <c r="M1584" s="3" t="s">
        <v>13</v>
      </c>
      <c r="N1584" s="3" t="s">
        <v>13</v>
      </c>
      <c r="O1584" s="2" t="b">
        <v>1</v>
      </c>
      <c r="P1584" s="2" t="b">
        <v>1</v>
      </c>
      <c r="Q1584" s="2" t="s">
        <v>2</v>
      </c>
      <c r="R1584" s="2" t="s">
        <v>2</v>
      </c>
      <c r="S1584" s="44">
        <v>67</v>
      </c>
      <c r="T1584" s="44" t="s">
        <v>11</v>
      </c>
      <c r="U1584" s="20">
        <v>1.5</v>
      </c>
      <c r="V1584" s="11"/>
      <c r="W1584" s="2">
        <f t="shared" si="1475"/>
        <v>10</v>
      </c>
      <c r="X1584">
        <f t="shared" si="1476"/>
        <v>5</v>
      </c>
      <c r="Y1584">
        <f t="shared" si="1477"/>
        <v>10</v>
      </c>
      <c r="Z1584">
        <f t="shared" si="1478"/>
        <v>5</v>
      </c>
      <c r="AA1584" s="2">
        <f t="shared" si="1479"/>
        <v>80</v>
      </c>
      <c r="AB1584" s="2" t="str">
        <f t="shared" si="1480"/>
        <v>Under 1.5</v>
      </c>
      <c r="AC1584" s="6"/>
      <c r="AD1584" s="6" t="str">
        <f t="shared" si="1481"/>
        <v>Over 0.5</v>
      </c>
      <c r="AE1584" s="6" t="str">
        <f t="shared" si="1482"/>
        <v>?</v>
      </c>
      <c r="AF1584" s="6"/>
      <c r="AG1584">
        <f t="shared" si="1483"/>
        <v>6</v>
      </c>
      <c r="AH1584">
        <f t="shared" si="1484"/>
        <v>0</v>
      </c>
      <c r="AI1584">
        <f t="shared" si="1485"/>
        <v>2</v>
      </c>
      <c r="AJ1584">
        <f t="shared" si="1486"/>
        <v>0</v>
      </c>
      <c r="AK1584" s="2" t="str">
        <f t="shared" si="1487"/>
        <v>-</v>
      </c>
      <c r="AL1584" s="2" t="str">
        <f t="shared" si="1488"/>
        <v>-</v>
      </c>
    </row>
    <row r="1585" spans="2:38">
      <c r="B1585" s="9" t="s">
        <v>400</v>
      </c>
      <c r="C1585" s="10">
        <v>0.60416666666666663</v>
      </c>
      <c r="D1585" s="9" t="s">
        <v>774</v>
      </c>
      <c r="E1585" s="2" t="s">
        <v>0</v>
      </c>
      <c r="F1585" s="8" t="s">
        <v>904</v>
      </c>
      <c r="G1585" s="2">
        <v>14</v>
      </c>
      <c r="H1585" s="2">
        <v>60</v>
      </c>
      <c r="I1585" s="2">
        <v>26</v>
      </c>
      <c r="J1585" s="2" t="s">
        <v>1</v>
      </c>
      <c r="K1585" s="2" t="s">
        <v>1</v>
      </c>
      <c r="L1585" s="2">
        <v>12</v>
      </c>
      <c r="M1585" s="3" t="s">
        <v>13</v>
      </c>
      <c r="N1585" s="3" t="s">
        <v>13</v>
      </c>
      <c r="O1585" s="2" t="b">
        <v>1</v>
      </c>
      <c r="P1585" s="2" t="b">
        <v>1</v>
      </c>
      <c r="Q1585" s="2" t="b">
        <v>1</v>
      </c>
      <c r="R1585" s="2" t="s">
        <v>2</v>
      </c>
      <c r="S1585" s="44">
        <v>72</v>
      </c>
      <c r="T1585" s="44"/>
      <c r="U1585" s="20">
        <v>1.55</v>
      </c>
      <c r="V1585" s="11"/>
      <c r="W1585" s="2">
        <f t="shared" si="1475"/>
        <v>10</v>
      </c>
      <c r="X1585">
        <f t="shared" si="1476"/>
        <v>5</v>
      </c>
      <c r="Y1585">
        <f t="shared" si="1477"/>
        <v>10</v>
      </c>
      <c r="Z1585">
        <f t="shared" si="1478"/>
        <v>0</v>
      </c>
      <c r="AA1585" s="2">
        <f t="shared" si="1479"/>
        <v>75</v>
      </c>
      <c r="AB1585" s="2" t="str">
        <f t="shared" si="1480"/>
        <v>Under 1.5</v>
      </c>
      <c r="AC1585" s="6"/>
      <c r="AD1585" s="6" t="str">
        <f t="shared" si="1481"/>
        <v>Over 0.5</v>
      </c>
      <c r="AE1585" s="6" t="str">
        <f t="shared" si="1482"/>
        <v>?</v>
      </c>
      <c r="AF1585" s="6"/>
      <c r="AG1585">
        <f t="shared" si="1483"/>
        <v>6</v>
      </c>
      <c r="AH1585">
        <f t="shared" si="1484"/>
        <v>0</v>
      </c>
      <c r="AI1585">
        <f t="shared" si="1485"/>
        <v>2</v>
      </c>
      <c r="AJ1585">
        <f t="shared" si="1486"/>
        <v>0</v>
      </c>
      <c r="AK1585" s="2" t="str">
        <f t="shared" si="1487"/>
        <v>-</v>
      </c>
      <c r="AL1585" s="2" t="str">
        <f t="shared" si="1488"/>
        <v>-</v>
      </c>
    </row>
    <row r="1586" spans="2:38">
      <c r="B1586" s="9" t="s">
        <v>60</v>
      </c>
      <c r="C1586" s="10">
        <v>0.61458333333333337</v>
      </c>
      <c r="D1586" s="9" t="s">
        <v>799</v>
      </c>
      <c r="E1586" s="2" t="s">
        <v>0</v>
      </c>
      <c r="F1586" s="8" t="s">
        <v>949</v>
      </c>
      <c r="G1586" s="2">
        <v>29</v>
      </c>
      <c r="H1586" s="2">
        <v>43</v>
      </c>
      <c r="I1586" s="2">
        <v>27</v>
      </c>
      <c r="J1586" s="2" t="s">
        <v>1</v>
      </c>
      <c r="K1586" s="2">
        <v>1</v>
      </c>
      <c r="L1586" s="2">
        <v>2</v>
      </c>
      <c r="M1586" s="3" t="s">
        <v>13</v>
      </c>
      <c r="N1586" s="3" t="s">
        <v>13</v>
      </c>
      <c r="O1586" s="2">
        <v>43</v>
      </c>
      <c r="P1586" s="2" t="b">
        <v>1</v>
      </c>
      <c r="Q1586" s="2" t="s">
        <v>2</v>
      </c>
      <c r="R1586" s="2" t="b">
        <v>1</v>
      </c>
      <c r="S1586" s="44">
        <v>55</v>
      </c>
      <c r="T1586" s="44" t="s">
        <v>11</v>
      </c>
      <c r="U1586" s="20">
        <v>1.6</v>
      </c>
      <c r="V1586" s="11"/>
      <c r="W1586" s="2">
        <f t="shared" si="1475"/>
        <v>0</v>
      </c>
      <c r="X1586">
        <f t="shared" si="1476"/>
        <v>10</v>
      </c>
      <c r="Y1586">
        <f t="shared" si="1477"/>
        <v>5</v>
      </c>
      <c r="Z1586">
        <f t="shared" si="1478"/>
        <v>5</v>
      </c>
      <c r="AA1586" s="2">
        <f t="shared" si="1479"/>
        <v>70</v>
      </c>
      <c r="AB1586" s="2" t="str">
        <f t="shared" si="1480"/>
        <v>Under 1.5</v>
      </c>
      <c r="AC1586" s="6"/>
      <c r="AD1586" s="6" t="str">
        <f t="shared" si="1481"/>
        <v>Over 0.5</v>
      </c>
      <c r="AE1586" s="6" t="str">
        <f t="shared" si="1482"/>
        <v>?</v>
      </c>
      <c r="AF1586" s="6"/>
      <c r="AG1586">
        <f t="shared" si="1483"/>
        <v>0</v>
      </c>
      <c r="AH1586">
        <f t="shared" si="1484"/>
        <v>2</v>
      </c>
      <c r="AI1586">
        <f t="shared" si="1485"/>
        <v>2</v>
      </c>
      <c r="AJ1586">
        <f t="shared" si="1486"/>
        <v>4</v>
      </c>
      <c r="AK1586" s="2" t="str">
        <f t="shared" si="1487"/>
        <v>-</v>
      </c>
      <c r="AL1586" s="2" t="str">
        <f t="shared" si="1488"/>
        <v>-</v>
      </c>
    </row>
    <row r="1587" spans="2:38">
      <c r="B1587" s="9" t="s">
        <v>400</v>
      </c>
      <c r="C1587" s="10">
        <v>0.6875</v>
      </c>
      <c r="D1587" s="9" t="s">
        <v>1209</v>
      </c>
      <c r="E1587" s="2" t="s">
        <v>0</v>
      </c>
      <c r="F1587" s="8" t="s">
        <v>1554</v>
      </c>
      <c r="G1587" s="2">
        <v>19</v>
      </c>
      <c r="H1587" s="2">
        <v>63</v>
      </c>
      <c r="I1587" s="2">
        <v>18</v>
      </c>
      <c r="J1587" s="2" t="s">
        <v>1</v>
      </c>
      <c r="K1587" s="2">
        <v>1</v>
      </c>
      <c r="L1587" s="2">
        <v>1</v>
      </c>
      <c r="M1587" s="3" t="s">
        <v>13</v>
      </c>
      <c r="N1587" s="3" t="s">
        <v>13</v>
      </c>
      <c r="O1587" s="2" t="b">
        <v>1</v>
      </c>
      <c r="P1587" s="2" t="b">
        <v>1</v>
      </c>
      <c r="Q1587" s="2" t="s">
        <v>2</v>
      </c>
      <c r="R1587" s="2" t="b">
        <v>1</v>
      </c>
      <c r="S1587" s="44">
        <v>45</v>
      </c>
      <c r="T1587" s="44" t="s">
        <v>12</v>
      </c>
      <c r="U1587" s="20">
        <v>1.65</v>
      </c>
      <c r="V1587" s="11"/>
      <c r="W1587" s="2">
        <f t="shared" si="1475"/>
        <v>10</v>
      </c>
      <c r="X1587">
        <f t="shared" si="1476"/>
        <v>10</v>
      </c>
      <c r="Y1587">
        <f t="shared" si="1477"/>
        <v>0</v>
      </c>
      <c r="Z1587">
        <f t="shared" si="1478"/>
        <v>0</v>
      </c>
      <c r="AA1587" s="2">
        <f t="shared" si="1479"/>
        <v>70</v>
      </c>
      <c r="AB1587" s="2" t="str">
        <f t="shared" si="1480"/>
        <v>Under 1.5</v>
      </c>
      <c r="AC1587" s="6"/>
      <c r="AD1587" s="6" t="str">
        <f t="shared" si="1481"/>
        <v>Over 0.5</v>
      </c>
      <c r="AE1587" s="6" t="str">
        <f t="shared" si="1482"/>
        <v>?</v>
      </c>
      <c r="AF1587" s="6"/>
      <c r="AG1587">
        <f t="shared" si="1483"/>
        <v>6</v>
      </c>
      <c r="AH1587">
        <f t="shared" si="1484"/>
        <v>2</v>
      </c>
      <c r="AI1587">
        <f t="shared" si="1485"/>
        <v>0</v>
      </c>
      <c r="AJ1587">
        <f t="shared" si="1486"/>
        <v>0</v>
      </c>
      <c r="AK1587" s="2" t="str">
        <f t="shared" si="1487"/>
        <v>-</v>
      </c>
      <c r="AL1587" s="2" t="str">
        <f t="shared" si="1488"/>
        <v>-</v>
      </c>
    </row>
    <row r="1588" spans="2:38">
      <c r="B1588" s="9" t="s">
        <v>456</v>
      </c>
      <c r="C1588" s="10">
        <v>0.70833333333333337</v>
      </c>
      <c r="D1588" s="9" t="s">
        <v>1349</v>
      </c>
      <c r="E1588" s="2" t="s">
        <v>0</v>
      </c>
      <c r="F1588" s="8" t="s">
        <v>71</v>
      </c>
      <c r="G1588" s="2">
        <v>18</v>
      </c>
      <c r="H1588" s="2">
        <v>51</v>
      </c>
      <c r="I1588" s="2">
        <v>31</v>
      </c>
      <c r="J1588" s="2" t="s">
        <v>1</v>
      </c>
      <c r="K1588" s="2">
        <v>2</v>
      </c>
      <c r="L1588" s="2">
        <v>13</v>
      </c>
      <c r="M1588" s="3" t="s">
        <v>13</v>
      </c>
      <c r="N1588" s="3" t="s">
        <v>13</v>
      </c>
      <c r="O1588" s="2">
        <v>51</v>
      </c>
      <c r="P1588" s="2" t="b">
        <v>1</v>
      </c>
      <c r="Q1588" s="2" t="s">
        <v>2</v>
      </c>
      <c r="R1588" s="2" t="s">
        <v>2</v>
      </c>
      <c r="S1588" s="44">
        <v>59</v>
      </c>
      <c r="T1588" s="44" t="s">
        <v>10</v>
      </c>
      <c r="U1588" s="20">
        <v>1.55</v>
      </c>
      <c r="V1588" s="11"/>
      <c r="W1588" s="2">
        <f t="shared" si="1475"/>
        <v>0</v>
      </c>
      <c r="X1588">
        <f t="shared" si="1476"/>
        <v>5</v>
      </c>
      <c r="Y1588">
        <f t="shared" si="1477"/>
        <v>5</v>
      </c>
      <c r="Z1588">
        <f t="shared" si="1478"/>
        <v>10</v>
      </c>
      <c r="AA1588" s="2">
        <f t="shared" si="1479"/>
        <v>70</v>
      </c>
      <c r="AB1588" s="2" t="str">
        <f t="shared" si="1480"/>
        <v>Under 1.5</v>
      </c>
      <c r="AC1588" s="6"/>
      <c r="AD1588" s="6" t="str">
        <f t="shared" si="1481"/>
        <v>Over 0.5</v>
      </c>
      <c r="AE1588" s="6" t="str">
        <f t="shared" si="1482"/>
        <v>?</v>
      </c>
      <c r="AF1588" s="6"/>
      <c r="AG1588">
        <f t="shared" si="1483"/>
        <v>4</v>
      </c>
      <c r="AH1588">
        <f t="shared" si="1484"/>
        <v>0</v>
      </c>
      <c r="AI1588">
        <f t="shared" si="1485"/>
        <v>2</v>
      </c>
      <c r="AJ1588">
        <f t="shared" si="1486"/>
        <v>0</v>
      </c>
      <c r="AK1588" s="2" t="str">
        <f t="shared" si="1487"/>
        <v>-</v>
      </c>
      <c r="AL1588" s="2" t="str">
        <f t="shared" si="1488"/>
        <v>-</v>
      </c>
    </row>
    <row r="1589" spans="2:38">
      <c r="B1589" s="9" t="s">
        <v>314</v>
      </c>
      <c r="C1589" s="10">
        <v>0.70833333333333337</v>
      </c>
      <c r="D1589" s="9" t="s">
        <v>786</v>
      </c>
      <c r="E1589" s="2" t="s">
        <v>0</v>
      </c>
      <c r="F1589" s="8" t="s">
        <v>337</v>
      </c>
      <c r="G1589" s="2">
        <v>33</v>
      </c>
      <c r="H1589" s="2">
        <v>50</v>
      </c>
      <c r="I1589" s="2">
        <v>17</v>
      </c>
      <c r="J1589" s="2" t="s">
        <v>1</v>
      </c>
      <c r="K1589" s="2">
        <v>1</v>
      </c>
      <c r="L1589" s="2">
        <v>16</v>
      </c>
      <c r="M1589" s="3" t="s">
        <v>13</v>
      </c>
      <c r="N1589" s="3" t="s">
        <v>13</v>
      </c>
      <c r="O1589" s="2">
        <v>50</v>
      </c>
      <c r="P1589" s="2" t="b">
        <v>1</v>
      </c>
      <c r="Q1589" s="2" t="s">
        <v>2</v>
      </c>
      <c r="R1589" s="2" t="s">
        <v>2</v>
      </c>
      <c r="S1589" s="44">
        <v>35</v>
      </c>
      <c r="T1589" s="44" t="s">
        <v>12</v>
      </c>
      <c r="U1589" s="20">
        <v>1.5</v>
      </c>
      <c r="V1589" s="11"/>
      <c r="W1589" s="2">
        <f t="shared" si="1475"/>
        <v>0</v>
      </c>
      <c r="X1589">
        <f t="shared" si="1476"/>
        <v>0</v>
      </c>
      <c r="Y1589">
        <f t="shared" si="1477"/>
        <v>0</v>
      </c>
      <c r="Z1589">
        <f t="shared" si="1478"/>
        <v>0</v>
      </c>
      <c r="AA1589" s="2">
        <f t="shared" si="1479"/>
        <v>50</v>
      </c>
      <c r="AB1589" s="2" t="str">
        <f t="shared" si="1480"/>
        <v>Over 0.5</v>
      </c>
      <c r="AC1589" s="6"/>
      <c r="AD1589" s="6" t="str">
        <f t="shared" si="1481"/>
        <v>Over 0.5</v>
      </c>
      <c r="AE1589" s="6" t="str">
        <f t="shared" si="1482"/>
        <v>?</v>
      </c>
      <c r="AF1589" s="6"/>
      <c r="AG1589">
        <f t="shared" si="1483"/>
        <v>3</v>
      </c>
      <c r="AH1589">
        <f t="shared" si="1484"/>
        <v>0</v>
      </c>
      <c r="AI1589">
        <f t="shared" si="1485"/>
        <v>0</v>
      </c>
      <c r="AJ1589">
        <f t="shared" si="1486"/>
        <v>0</v>
      </c>
      <c r="AK1589" s="2" t="str">
        <f t="shared" si="1487"/>
        <v>-</v>
      </c>
      <c r="AL1589" s="2" t="str">
        <f t="shared" si="1488"/>
        <v>-</v>
      </c>
    </row>
    <row r="1590" spans="2:38">
      <c r="B1590" s="9" t="s">
        <v>452</v>
      </c>
      <c r="C1590" s="10">
        <v>0.70833333333333337</v>
      </c>
      <c r="D1590" s="9" t="s">
        <v>1019</v>
      </c>
      <c r="E1590" s="2" t="s">
        <v>0</v>
      </c>
      <c r="F1590" s="8" t="s">
        <v>1021</v>
      </c>
      <c r="G1590" s="2">
        <v>17</v>
      </c>
      <c r="H1590" s="2">
        <v>61</v>
      </c>
      <c r="I1590" s="2">
        <v>22</v>
      </c>
      <c r="J1590" s="2" t="s">
        <v>1</v>
      </c>
      <c r="K1590" s="2" t="s">
        <v>1</v>
      </c>
      <c r="L1590" s="2">
        <v>5</v>
      </c>
      <c r="M1590" s="3" t="s">
        <v>13</v>
      </c>
      <c r="N1590" s="3" t="s">
        <v>13</v>
      </c>
      <c r="O1590" s="2" t="b">
        <v>1</v>
      </c>
      <c r="P1590" s="2" t="b">
        <v>1</v>
      </c>
      <c r="Q1590" s="2" t="b">
        <v>1</v>
      </c>
      <c r="R1590" s="2" t="b">
        <v>1</v>
      </c>
      <c r="S1590" s="44">
        <v>90</v>
      </c>
      <c r="T1590" s="44" t="s">
        <v>12</v>
      </c>
      <c r="U1590" s="20">
        <v>2.5</v>
      </c>
      <c r="V1590" s="11"/>
      <c r="W1590" s="2">
        <f t="shared" si="1475"/>
        <v>10</v>
      </c>
      <c r="X1590">
        <f t="shared" si="1476"/>
        <v>10</v>
      </c>
      <c r="Y1590">
        <f t="shared" si="1477"/>
        <v>10</v>
      </c>
      <c r="Z1590">
        <f t="shared" si="1478"/>
        <v>0</v>
      </c>
      <c r="AA1590" s="2">
        <f t="shared" si="1479"/>
        <v>80</v>
      </c>
      <c r="AB1590" s="2" t="str">
        <f t="shared" si="1480"/>
        <v>Under 1.5</v>
      </c>
      <c r="AC1590" s="6"/>
      <c r="AD1590" s="6" t="str">
        <f t="shared" si="1481"/>
        <v>Over 0.5</v>
      </c>
      <c r="AE1590" s="6" t="str">
        <f t="shared" si="1482"/>
        <v>?</v>
      </c>
      <c r="AF1590" s="6"/>
      <c r="AG1590">
        <f t="shared" si="1483"/>
        <v>6</v>
      </c>
      <c r="AH1590">
        <f t="shared" si="1484"/>
        <v>2</v>
      </c>
      <c r="AI1590">
        <f t="shared" si="1485"/>
        <v>2</v>
      </c>
      <c r="AJ1590">
        <f t="shared" si="1486"/>
        <v>10</v>
      </c>
      <c r="AK1590" s="2" t="str">
        <f t="shared" si="1487"/>
        <v>A1</v>
      </c>
      <c r="AL1590" s="2" t="str">
        <f t="shared" si="1488"/>
        <v>-</v>
      </c>
    </row>
    <row r="1591" spans="2:38">
      <c r="B1591" s="9" t="s">
        <v>1680</v>
      </c>
      <c r="C1591" s="10">
        <v>0.72916666666666663</v>
      </c>
      <c r="D1591" s="9" t="s">
        <v>1678</v>
      </c>
      <c r="E1591" s="2" t="s">
        <v>0</v>
      </c>
      <c r="F1591" s="8" t="s">
        <v>1679</v>
      </c>
      <c r="G1591" s="2">
        <v>34</v>
      </c>
      <c r="H1591" s="2">
        <v>56</v>
      </c>
      <c r="I1591" s="2">
        <v>10</v>
      </c>
      <c r="J1591" s="2" t="s">
        <v>1</v>
      </c>
      <c r="K1591" s="2">
        <v>1</v>
      </c>
      <c r="L1591" s="2">
        <v>24</v>
      </c>
      <c r="M1591" s="3" t="s">
        <v>13</v>
      </c>
      <c r="N1591" s="3" t="s">
        <v>13</v>
      </c>
      <c r="O1591" s="2" t="b">
        <v>1</v>
      </c>
      <c r="P1591" s="2" t="b">
        <v>1</v>
      </c>
      <c r="Q1591" s="2" t="s">
        <v>2</v>
      </c>
      <c r="R1591" s="2" t="s">
        <v>2</v>
      </c>
      <c r="S1591" s="44">
        <v>52</v>
      </c>
      <c r="T1591" s="44" t="s">
        <v>11</v>
      </c>
      <c r="U1591" s="20">
        <v>1.6</v>
      </c>
      <c r="V1591" s="11"/>
      <c r="W1591" s="2">
        <f t="shared" si="1475"/>
        <v>10</v>
      </c>
      <c r="X1591">
        <f t="shared" si="1476"/>
        <v>0</v>
      </c>
      <c r="Y1591">
        <f t="shared" si="1477"/>
        <v>5</v>
      </c>
      <c r="Z1591">
        <f t="shared" si="1478"/>
        <v>5</v>
      </c>
      <c r="AA1591" s="2">
        <f t="shared" si="1479"/>
        <v>70</v>
      </c>
      <c r="AB1591" s="2" t="str">
        <f t="shared" si="1480"/>
        <v>Under 1.5</v>
      </c>
      <c r="AC1591" s="6"/>
      <c r="AD1591" s="6" t="str">
        <f t="shared" si="1481"/>
        <v>Over 0.5</v>
      </c>
      <c r="AE1591" s="6" t="str">
        <f t="shared" si="1482"/>
        <v>?</v>
      </c>
      <c r="AF1591" s="6"/>
      <c r="AG1591">
        <f t="shared" si="1483"/>
        <v>6</v>
      </c>
      <c r="AH1591">
        <f t="shared" si="1484"/>
        <v>0</v>
      </c>
      <c r="AI1591">
        <f t="shared" si="1485"/>
        <v>2</v>
      </c>
      <c r="AJ1591">
        <f t="shared" si="1486"/>
        <v>0</v>
      </c>
      <c r="AK1591" s="2" t="str">
        <f t="shared" si="1487"/>
        <v>-</v>
      </c>
      <c r="AL1591" s="2" t="str">
        <f t="shared" si="1488"/>
        <v>-</v>
      </c>
    </row>
    <row r="1592" spans="2:38">
      <c r="B1592" s="9" t="s">
        <v>81</v>
      </c>
      <c r="C1592" s="10">
        <v>0.72916666666666663</v>
      </c>
      <c r="D1592" s="9" t="s">
        <v>770</v>
      </c>
      <c r="E1592" s="2" t="s">
        <v>0</v>
      </c>
      <c r="F1592" s="8" t="s">
        <v>765</v>
      </c>
      <c r="G1592" s="2">
        <v>17</v>
      </c>
      <c r="H1592" s="2">
        <v>48</v>
      </c>
      <c r="I1592" s="2">
        <v>35</v>
      </c>
      <c r="J1592" s="2" t="s">
        <v>1</v>
      </c>
      <c r="K1592" s="2">
        <v>2</v>
      </c>
      <c r="L1592" s="2">
        <v>18</v>
      </c>
      <c r="M1592" s="3" t="s">
        <v>13</v>
      </c>
      <c r="N1592" s="3" t="s">
        <v>13</v>
      </c>
      <c r="O1592" s="2">
        <v>48</v>
      </c>
      <c r="P1592" s="2" t="b">
        <v>1</v>
      </c>
      <c r="Q1592" s="2" t="s">
        <v>2</v>
      </c>
      <c r="R1592" s="2" t="s">
        <v>2</v>
      </c>
      <c r="S1592" s="44">
        <v>60</v>
      </c>
      <c r="T1592" s="44" t="s">
        <v>11</v>
      </c>
      <c r="U1592" s="20">
        <v>1.55</v>
      </c>
      <c r="V1592" s="11"/>
      <c r="W1592" s="2">
        <f t="shared" si="1475"/>
        <v>0</v>
      </c>
      <c r="X1592">
        <f t="shared" si="1476"/>
        <v>0</v>
      </c>
      <c r="Y1592">
        <f t="shared" si="1477"/>
        <v>5</v>
      </c>
      <c r="Z1592">
        <f t="shared" si="1478"/>
        <v>5</v>
      </c>
      <c r="AA1592" s="2">
        <f t="shared" si="1479"/>
        <v>60</v>
      </c>
      <c r="AB1592" s="2" t="str">
        <f t="shared" si="1480"/>
        <v>Under 1.5</v>
      </c>
      <c r="AC1592" s="6"/>
      <c r="AD1592" s="6" t="str">
        <f t="shared" si="1481"/>
        <v>Over 0.5</v>
      </c>
      <c r="AE1592" s="6" t="str">
        <f t="shared" si="1482"/>
        <v>?</v>
      </c>
      <c r="AF1592" s="6"/>
      <c r="AG1592">
        <f t="shared" si="1483"/>
        <v>1</v>
      </c>
      <c r="AH1592">
        <f t="shared" si="1484"/>
        <v>0</v>
      </c>
      <c r="AI1592">
        <f t="shared" si="1485"/>
        <v>2</v>
      </c>
      <c r="AJ1592">
        <f t="shared" si="1486"/>
        <v>0</v>
      </c>
      <c r="AK1592" s="2" t="str">
        <f t="shared" si="1487"/>
        <v>-</v>
      </c>
      <c r="AL1592" s="2" t="str">
        <f t="shared" si="1488"/>
        <v>-</v>
      </c>
    </row>
    <row r="1593" spans="2:38">
      <c r="B1593" s="9" t="s">
        <v>81</v>
      </c>
      <c r="C1593" s="10">
        <v>0.72916666666666663</v>
      </c>
      <c r="D1593" s="9" t="s">
        <v>771</v>
      </c>
      <c r="E1593" s="2" t="s">
        <v>0</v>
      </c>
      <c r="F1593" s="8" t="s">
        <v>759</v>
      </c>
      <c r="G1593" s="2">
        <v>29</v>
      </c>
      <c r="H1593" s="2">
        <v>48</v>
      </c>
      <c r="I1593" s="2">
        <v>23</v>
      </c>
      <c r="J1593" s="2" t="s">
        <v>1</v>
      </c>
      <c r="K1593" s="2">
        <v>1</v>
      </c>
      <c r="L1593" s="2">
        <v>6</v>
      </c>
      <c r="M1593" s="3" t="s">
        <v>13</v>
      </c>
      <c r="N1593" s="3" t="s">
        <v>13</v>
      </c>
      <c r="O1593" s="2">
        <v>48</v>
      </c>
      <c r="P1593" s="2" t="b">
        <v>1</v>
      </c>
      <c r="Q1593" s="2" t="s">
        <v>2</v>
      </c>
      <c r="R1593" s="2" t="b">
        <v>1</v>
      </c>
      <c r="S1593" s="44">
        <v>49</v>
      </c>
      <c r="T1593" s="44" t="s">
        <v>11</v>
      </c>
      <c r="U1593" s="20">
        <v>1.5</v>
      </c>
      <c r="V1593" s="11"/>
      <c r="W1593" s="2">
        <f t="shared" si="1475"/>
        <v>0</v>
      </c>
      <c r="X1593">
        <f t="shared" si="1476"/>
        <v>10</v>
      </c>
      <c r="Y1593">
        <f t="shared" si="1477"/>
        <v>5</v>
      </c>
      <c r="Z1593">
        <f t="shared" si="1478"/>
        <v>5</v>
      </c>
      <c r="AA1593" s="2">
        <f t="shared" si="1479"/>
        <v>70</v>
      </c>
      <c r="AB1593" s="2" t="str">
        <f t="shared" si="1480"/>
        <v>Under 1.5</v>
      </c>
      <c r="AC1593" s="6"/>
      <c r="AD1593" s="6" t="str">
        <f t="shared" si="1481"/>
        <v>Over 0.5</v>
      </c>
      <c r="AE1593" s="6" t="str">
        <f t="shared" si="1482"/>
        <v>?</v>
      </c>
      <c r="AF1593" s="6"/>
      <c r="AG1593">
        <f t="shared" si="1483"/>
        <v>1</v>
      </c>
      <c r="AH1593">
        <f t="shared" si="1484"/>
        <v>2</v>
      </c>
      <c r="AI1593">
        <f t="shared" si="1485"/>
        <v>0</v>
      </c>
      <c r="AJ1593">
        <f t="shared" si="1486"/>
        <v>0</v>
      </c>
      <c r="AK1593" s="2" t="str">
        <f t="shared" si="1487"/>
        <v>-</v>
      </c>
      <c r="AL1593" s="2" t="str">
        <f t="shared" si="1488"/>
        <v>-</v>
      </c>
    </row>
    <row r="1594" spans="2:38">
      <c r="B1594" s="9" t="s">
        <v>81</v>
      </c>
      <c r="C1594" s="10">
        <v>0.72916666666666663</v>
      </c>
      <c r="D1594" s="9" t="s">
        <v>766</v>
      </c>
      <c r="E1594" s="2" t="s">
        <v>0</v>
      </c>
      <c r="F1594" s="8" t="s">
        <v>214</v>
      </c>
      <c r="G1594" s="2">
        <v>32</v>
      </c>
      <c r="H1594" s="2">
        <v>53</v>
      </c>
      <c r="I1594" s="2">
        <v>15</v>
      </c>
      <c r="J1594" s="2" t="s">
        <v>1</v>
      </c>
      <c r="K1594" s="2">
        <v>1</v>
      </c>
      <c r="L1594" s="2">
        <v>17</v>
      </c>
      <c r="M1594" s="3" t="s">
        <v>13</v>
      </c>
      <c r="N1594" s="3" t="s">
        <v>13</v>
      </c>
      <c r="O1594" s="2" t="b">
        <v>1</v>
      </c>
      <c r="P1594" s="2" t="b">
        <v>1</v>
      </c>
      <c r="Q1594" s="2" t="s">
        <v>2</v>
      </c>
      <c r="R1594" s="2" t="s">
        <v>2</v>
      </c>
      <c r="S1594" s="44">
        <v>60</v>
      </c>
      <c r="T1594" s="44" t="s">
        <v>11</v>
      </c>
      <c r="U1594" s="20">
        <v>1.7</v>
      </c>
      <c r="V1594" s="11"/>
      <c r="W1594" s="2">
        <f t="shared" si="1475"/>
        <v>10</v>
      </c>
      <c r="X1594">
        <f t="shared" si="1476"/>
        <v>0</v>
      </c>
      <c r="Y1594">
        <f t="shared" si="1477"/>
        <v>5</v>
      </c>
      <c r="Z1594">
        <f t="shared" si="1478"/>
        <v>5</v>
      </c>
      <c r="AA1594" s="2">
        <f t="shared" si="1479"/>
        <v>70</v>
      </c>
      <c r="AB1594" s="2" t="str">
        <f t="shared" si="1480"/>
        <v>Under 1.5</v>
      </c>
      <c r="AC1594" s="6"/>
      <c r="AD1594" s="6" t="str">
        <f t="shared" si="1481"/>
        <v>Over 0.5</v>
      </c>
      <c r="AE1594" s="6" t="str">
        <f t="shared" si="1482"/>
        <v>?</v>
      </c>
      <c r="AF1594" s="6"/>
      <c r="AG1594">
        <f t="shared" si="1483"/>
        <v>6</v>
      </c>
      <c r="AH1594">
        <f t="shared" si="1484"/>
        <v>0</v>
      </c>
      <c r="AI1594">
        <f t="shared" si="1485"/>
        <v>2</v>
      </c>
      <c r="AJ1594">
        <f t="shared" si="1486"/>
        <v>0</v>
      </c>
      <c r="AK1594" s="2" t="str">
        <f t="shared" si="1487"/>
        <v>-</v>
      </c>
      <c r="AL1594" s="2" t="str">
        <f t="shared" si="1488"/>
        <v>-</v>
      </c>
    </row>
    <row r="1595" spans="2:38">
      <c r="B1595" t="s">
        <v>60</v>
      </c>
      <c r="C1595" s="10">
        <v>0.79166666666666663</v>
      </c>
      <c r="D1595" s="9" t="s">
        <v>1135</v>
      </c>
      <c r="E1595" s="2" t="s">
        <v>0</v>
      </c>
      <c r="F1595" s="8" t="s">
        <v>1638</v>
      </c>
      <c r="G1595" s="2">
        <v>38</v>
      </c>
      <c r="H1595" s="2">
        <v>43</v>
      </c>
      <c r="I1595" s="2">
        <v>19</v>
      </c>
      <c r="J1595" s="2" t="s">
        <v>1</v>
      </c>
      <c r="K1595" s="2">
        <v>1</v>
      </c>
      <c r="L1595" s="2">
        <v>19</v>
      </c>
      <c r="M1595" s="3" t="s">
        <v>13</v>
      </c>
      <c r="N1595" s="3" t="s">
        <v>13</v>
      </c>
      <c r="O1595" s="2">
        <v>43</v>
      </c>
      <c r="P1595" s="2" t="b">
        <v>1</v>
      </c>
      <c r="Q1595" s="2" t="s">
        <v>2</v>
      </c>
      <c r="R1595" s="2" t="s">
        <v>2</v>
      </c>
      <c r="S1595" s="44">
        <v>62</v>
      </c>
      <c r="T1595" s="44" t="s">
        <v>11</v>
      </c>
      <c r="U1595" s="20">
        <v>1.6</v>
      </c>
      <c r="V1595" s="11"/>
      <c r="W1595" s="2">
        <f t="shared" si="1475"/>
        <v>0</v>
      </c>
      <c r="X1595">
        <f t="shared" si="1476"/>
        <v>0</v>
      </c>
      <c r="Y1595">
        <f t="shared" si="1477"/>
        <v>10</v>
      </c>
      <c r="Z1595">
        <f t="shared" si="1478"/>
        <v>5</v>
      </c>
      <c r="AA1595" s="2">
        <f t="shared" si="1479"/>
        <v>65</v>
      </c>
      <c r="AB1595" s="2" t="str">
        <f t="shared" si="1480"/>
        <v>Under 1.5</v>
      </c>
      <c r="AC1595" s="6"/>
      <c r="AD1595" s="6" t="str">
        <f t="shared" si="1481"/>
        <v>Over 0.5</v>
      </c>
      <c r="AE1595" s="6" t="str">
        <f t="shared" si="1482"/>
        <v>?</v>
      </c>
      <c r="AF1595" s="6"/>
      <c r="AG1595">
        <f t="shared" si="1483"/>
        <v>0</v>
      </c>
      <c r="AH1595">
        <f t="shared" si="1484"/>
        <v>0</v>
      </c>
      <c r="AI1595">
        <f t="shared" si="1485"/>
        <v>2</v>
      </c>
      <c r="AJ1595">
        <f t="shared" si="1486"/>
        <v>0</v>
      </c>
      <c r="AK1595" s="2" t="str">
        <f t="shared" si="1487"/>
        <v>-</v>
      </c>
      <c r="AL1595" s="2" t="str">
        <f t="shared" si="1488"/>
        <v>-</v>
      </c>
    </row>
    <row r="1596" spans="2:38">
      <c r="B1596"/>
      <c r="E1596" s="2"/>
      <c r="F1596" s="8"/>
      <c r="G1596" s="2"/>
      <c r="H1596" s="2"/>
      <c r="I1596" s="2"/>
      <c r="J1596" s="2"/>
      <c r="K1596" s="2"/>
      <c r="L1596" s="2"/>
      <c r="M1596" s="3"/>
      <c r="N1596" s="3"/>
      <c r="O1596" s="2"/>
      <c r="P1596" s="2"/>
      <c r="Q1596" s="2"/>
      <c r="R1596" s="2"/>
      <c r="S1596" s="44"/>
      <c r="T1596" s="44"/>
      <c r="U1596" s="20"/>
      <c r="V1596" s="11"/>
      <c r="W1596" s="2">
        <f t="shared" si="1475"/>
        <v>0</v>
      </c>
      <c r="X1596">
        <f t="shared" si="1476"/>
        <v>10</v>
      </c>
      <c r="Y1596">
        <f t="shared" si="1477"/>
        <v>0</v>
      </c>
      <c r="Z1596">
        <f t="shared" si="1478"/>
        <v>0</v>
      </c>
      <c r="AA1596" s="2">
        <f t="shared" si="1479"/>
        <v>60</v>
      </c>
      <c r="AB1596" s="2" t="str">
        <f t="shared" si="1480"/>
        <v>Under 1.5</v>
      </c>
      <c r="AC1596" s="6"/>
      <c r="AD1596" s="6" t="str">
        <f t="shared" si="1481"/>
        <v>Over 0.5</v>
      </c>
      <c r="AE1596" s="6" t="str">
        <f t="shared" si="1482"/>
        <v>LOST</v>
      </c>
      <c r="AF1596" s="6"/>
      <c r="AG1596">
        <f t="shared" si="1483"/>
        <v>0</v>
      </c>
      <c r="AH1596">
        <f t="shared" si="1484"/>
        <v>2</v>
      </c>
      <c r="AI1596">
        <f t="shared" si="1485"/>
        <v>0</v>
      </c>
      <c r="AJ1596">
        <f t="shared" si="1486"/>
        <v>0</v>
      </c>
      <c r="AK1596" s="2" t="str">
        <f t="shared" si="1487"/>
        <v>-</v>
      </c>
      <c r="AL1596" s="2" t="str">
        <f t="shared" si="1488"/>
        <v>-</v>
      </c>
    </row>
    <row r="1597" spans="2:38">
      <c r="B1597"/>
      <c r="E1597" s="2"/>
      <c r="F1597" s="8"/>
      <c r="G1597" s="2"/>
      <c r="H1597" s="2"/>
      <c r="I1597" s="2"/>
      <c r="J1597" s="2"/>
      <c r="K1597" s="2"/>
      <c r="L1597" s="2"/>
      <c r="M1597" s="3"/>
      <c r="N1597" s="3"/>
      <c r="O1597" s="2"/>
      <c r="P1597" s="2"/>
      <c r="Q1597" s="2"/>
      <c r="R1597" s="2"/>
      <c r="S1597" s="44"/>
      <c r="T1597" s="44"/>
      <c r="U1597" s="20"/>
      <c r="V1597" s="11"/>
      <c r="W1597" s="2">
        <f t="shared" si="1475"/>
        <v>0</v>
      </c>
      <c r="X1597">
        <f t="shared" si="1476"/>
        <v>10</v>
      </c>
      <c r="Y1597">
        <f t="shared" si="1477"/>
        <v>0</v>
      </c>
      <c r="Z1597">
        <f t="shared" si="1478"/>
        <v>0</v>
      </c>
      <c r="AA1597" s="2">
        <f t="shared" si="1479"/>
        <v>60</v>
      </c>
      <c r="AB1597" s="2" t="str">
        <f t="shared" si="1480"/>
        <v>Under 1.5</v>
      </c>
      <c r="AC1597" s="6"/>
      <c r="AD1597" s="6" t="str">
        <f t="shared" si="1481"/>
        <v>Over 0.5</v>
      </c>
      <c r="AE1597" s="6" t="str">
        <f t="shared" si="1482"/>
        <v>LOST</v>
      </c>
      <c r="AF1597" s="6"/>
      <c r="AG1597">
        <f t="shared" si="1483"/>
        <v>0</v>
      </c>
      <c r="AH1597">
        <f t="shared" si="1484"/>
        <v>2</v>
      </c>
      <c r="AI1597">
        <f t="shared" si="1485"/>
        <v>0</v>
      </c>
      <c r="AJ1597">
        <f t="shared" si="1486"/>
        <v>0</v>
      </c>
      <c r="AK1597" s="2" t="str">
        <f t="shared" si="1487"/>
        <v>-</v>
      </c>
      <c r="AL1597" s="2" t="str">
        <f t="shared" si="1488"/>
        <v>-</v>
      </c>
    </row>
    <row r="1598" spans="2:38">
      <c r="B1598" s="9" t="s">
        <v>644</v>
      </c>
      <c r="C1598" s="10">
        <v>0.39583333333333331</v>
      </c>
      <c r="D1598" s="9" t="s">
        <v>1180</v>
      </c>
      <c r="E1598" s="2" t="s">
        <v>0</v>
      </c>
      <c r="F1598" s="8" t="s">
        <v>1289</v>
      </c>
      <c r="G1598" s="2">
        <v>35</v>
      </c>
      <c r="H1598" s="2">
        <v>45</v>
      </c>
      <c r="I1598" s="2">
        <v>20</v>
      </c>
      <c r="J1598" s="2" t="s">
        <v>1</v>
      </c>
      <c r="K1598" s="2">
        <v>2</v>
      </c>
      <c r="L1598" s="2">
        <v>15</v>
      </c>
      <c r="M1598" s="3" t="s">
        <v>13</v>
      </c>
      <c r="N1598" s="3" t="s">
        <v>13</v>
      </c>
      <c r="O1598" s="2">
        <v>45</v>
      </c>
      <c r="P1598" s="2" t="b">
        <v>1</v>
      </c>
      <c r="Q1598" s="2" t="s">
        <v>2</v>
      </c>
      <c r="R1598" s="2" t="s">
        <v>2</v>
      </c>
      <c r="S1598" s="44">
        <v>29</v>
      </c>
      <c r="T1598" s="44" t="s">
        <v>12</v>
      </c>
      <c r="U1598" s="20">
        <v>1.45</v>
      </c>
      <c r="V1598" s="11"/>
      <c r="W1598" s="2">
        <f t="shared" si="1475"/>
        <v>0</v>
      </c>
      <c r="X1598">
        <f t="shared" si="1476"/>
        <v>5</v>
      </c>
      <c r="Y1598">
        <f t="shared" si="1477"/>
        <v>0</v>
      </c>
      <c r="Z1598">
        <f t="shared" si="1478"/>
        <v>0</v>
      </c>
      <c r="AA1598" s="2">
        <f t="shared" si="1479"/>
        <v>55</v>
      </c>
      <c r="AB1598" s="2" t="str">
        <f t="shared" si="1480"/>
        <v>Over 0.5</v>
      </c>
      <c r="AC1598" s="6"/>
      <c r="AD1598" s="6" t="str">
        <f t="shared" si="1481"/>
        <v>Over 0.5</v>
      </c>
      <c r="AE1598" s="6" t="str">
        <f t="shared" si="1482"/>
        <v>?</v>
      </c>
      <c r="AF1598" s="6"/>
      <c r="AG1598">
        <f t="shared" si="1483"/>
        <v>0</v>
      </c>
      <c r="AH1598">
        <f t="shared" si="1484"/>
        <v>0</v>
      </c>
      <c r="AI1598">
        <f t="shared" si="1485"/>
        <v>0</v>
      </c>
      <c r="AJ1598">
        <f t="shared" si="1486"/>
        <v>0</v>
      </c>
      <c r="AK1598" s="2" t="str">
        <f t="shared" si="1487"/>
        <v>-</v>
      </c>
      <c r="AL1598" s="2" t="str">
        <f t="shared" si="1488"/>
        <v>-</v>
      </c>
    </row>
    <row r="1599" spans="2:38">
      <c r="B1599" t="s">
        <v>74</v>
      </c>
      <c r="C1599" s="10">
        <v>0.5625</v>
      </c>
      <c r="D1599" s="9" t="s">
        <v>231</v>
      </c>
      <c r="E1599" s="2" t="s">
        <v>0</v>
      </c>
      <c r="F1599" s="8" t="s">
        <v>1617</v>
      </c>
      <c r="G1599" s="2">
        <v>30</v>
      </c>
      <c r="H1599" s="2">
        <v>53</v>
      </c>
      <c r="I1599" s="2">
        <v>16</v>
      </c>
      <c r="J1599" s="2" t="s">
        <v>1</v>
      </c>
      <c r="K1599" s="2" t="s">
        <v>1</v>
      </c>
      <c r="L1599" s="2">
        <v>14</v>
      </c>
      <c r="M1599" s="3" t="s">
        <v>13</v>
      </c>
      <c r="N1599" s="3" t="s">
        <v>13</v>
      </c>
      <c r="O1599" s="2" t="b">
        <v>1</v>
      </c>
      <c r="P1599" s="2" t="b">
        <v>1</v>
      </c>
      <c r="Q1599" s="2" t="b">
        <v>1</v>
      </c>
      <c r="R1599" s="2" t="s">
        <v>2</v>
      </c>
      <c r="S1599" s="44">
        <v>57</v>
      </c>
      <c r="T1599" s="44" t="s">
        <v>10</v>
      </c>
      <c r="U1599" s="20">
        <v>1.5</v>
      </c>
      <c r="V1599" s="11"/>
      <c r="W1599" s="2">
        <f t="shared" si="1475"/>
        <v>10</v>
      </c>
      <c r="X1599">
        <f t="shared" si="1476"/>
        <v>5</v>
      </c>
      <c r="Y1599">
        <f t="shared" si="1477"/>
        <v>5</v>
      </c>
      <c r="Z1599">
        <f t="shared" si="1478"/>
        <v>10</v>
      </c>
      <c r="AA1599" s="2">
        <f t="shared" si="1479"/>
        <v>80</v>
      </c>
      <c r="AB1599" s="2" t="str">
        <f t="shared" si="1480"/>
        <v>Under 1.5</v>
      </c>
      <c r="AC1599" s="6"/>
      <c r="AD1599" s="6" t="str">
        <f t="shared" si="1481"/>
        <v>Over 0.5</v>
      </c>
      <c r="AE1599" s="6" t="str">
        <f t="shared" si="1482"/>
        <v>?</v>
      </c>
      <c r="AF1599" s="6"/>
      <c r="AG1599">
        <f t="shared" si="1483"/>
        <v>6</v>
      </c>
      <c r="AH1599">
        <f t="shared" si="1484"/>
        <v>0</v>
      </c>
      <c r="AI1599">
        <f t="shared" si="1485"/>
        <v>2</v>
      </c>
      <c r="AJ1599">
        <f t="shared" si="1486"/>
        <v>0</v>
      </c>
      <c r="AK1599" s="2" t="str">
        <f t="shared" si="1487"/>
        <v>-</v>
      </c>
      <c r="AL1599" s="2" t="str">
        <f t="shared" si="1488"/>
        <v>-</v>
      </c>
    </row>
    <row r="1600" spans="2:38">
      <c r="B1600" t="s">
        <v>74</v>
      </c>
      <c r="C1600" s="10">
        <v>0.5625</v>
      </c>
      <c r="D1600" s="9" t="s">
        <v>1254</v>
      </c>
      <c r="E1600" s="2" t="s">
        <v>0</v>
      </c>
      <c r="F1600" s="8" t="s">
        <v>804</v>
      </c>
      <c r="G1600" s="2">
        <v>36</v>
      </c>
      <c r="H1600" s="2">
        <v>43</v>
      </c>
      <c r="I1600" s="2">
        <v>21</v>
      </c>
      <c r="J1600" s="2" t="s">
        <v>1</v>
      </c>
      <c r="K1600" s="2" t="s">
        <v>1</v>
      </c>
      <c r="L1600" s="2">
        <v>15</v>
      </c>
      <c r="M1600" s="3" t="s">
        <v>13</v>
      </c>
      <c r="N1600" s="3" t="s">
        <v>13</v>
      </c>
      <c r="O1600" s="2">
        <v>43</v>
      </c>
      <c r="P1600" s="2" t="b">
        <v>1</v>
      </c>
      <c r="Q1600" s="2" t="b">
        <v>1</v>
      </c>
      <c r="R1600" s="2" t="s">
        <v>2</v>
      </c>
      <c r="S1600" s="44">
        <v>67</v>
      </c>
      <c r="T1600" s="44" t="s">
        <v>10</v>
      </c>
      <c r="U1600" s="20">
        <v>1.4</v>
      </c>
      <c r="V1600" s="11"/>
      <c r="W1600" s="2">
        <f t="shared" si="1475"/>
        <v>0</v>
      </c>
      <c r="X1600">
        <f t="shared" si="1476"/>
        <v>5</v>
      </c>
      <c r="Y1600">
        <f t="shared" si="1477"/>
        <v>10</v>
      </c>
      <c r="Z1600">
        <f t="shared" si="1478"/>
        <v>10</v>
      </c>
      <c r="AA1600" s="2">
        <f t="shared" si="1479"/>
        <v>75</v>
      </c>
      <c r="AB1600" s="2" t="str">
        <f t="shared" si="1480"/>
        <v>Under 1.5</v>
      </c>
      <c r="AC1600" s="6"/>
      <c r="AD1600" s="6" t="str">
        <f t="shared" si="1481"/>
        <v>Over 0.5</v>
      </c>
      <c r="AE1600" s="6" t="str">
        <f t="shared" si="1482"/>
        <v>?</v>
      </c>
      <c r="AF1600" s="6"/>
      <c r="AG1600">
        <f t="shared" si="1483"/>
        <v>0</v>
      </c>
      <c r="AH1600">
        <f t="shared" si="1484"/>
        <v>0</v>
      </c>
      <c r="AI1600">
        <f t="shared" si="1485"/>
        <v>2</v>
      </c>
      <c r="AJ1600">
        <f t="shared" si="1486"/>
        <v>0</v>
      </c>
      <c r="AK1600" s="2" t="str">
        <f t="shared" si="1487"/>
        <v>-</v>
      </c>
      <c r="AL1600" s="2" t="str">
        <f t="shared" si="1488"/>
        <v>-</v>
      </c>
    </row>
    <row r="1601" spans="2:38">
      <c r="B1601" t="s">
        <v>74</v>
      </c>
      <c r="C1601" s="10">
        <v>0.5625</v>
      </c>
      <c r="D1601" s="9" t="s">
        <v>1251</v>
      </c>
      <c r="E1601" s="2" t="s">
        <v>0</v>
      </c>
      <c r="F1601" s="8" t="s">
        <v>1207</v>
      </c>
      <c r="G1601" s="2">
        <v>26</v>
      </c>
      <c r="H1601" s="2">
        <v>43</v>
      </c>
      <c r="I1601" s="2">
        <v>31</v>
      </c>
      <c r="J1601" s="2" t="s">
        <v>1</v>
      </c>
      <c r="K1601" s="2">
        <v>2</v>
      </c>
      <c r="L1601" s="2">
        <v>5</v>
      </c>
      <c r="M1601" s="3" t="s">
        <v>13</v>
      </c>
      <c r="N1601" s="3" t="s">
        <v>13</v>
      </c>
      <c r="O1601" s="2">
        <v>43</v>
      </c>
      <c r="P1601" s="2" t="b">
        <v>1</v>
      </c>
      <c r="Q1601" s="2" t="s">
        <v>2</v>
      </c>
      <c r="R1601" s="2" t="b">
        <v>1</v>
      </c>
      <c r="S1601" s="44">
        <v>52</v>
      </c>
      <c r="T1601" s="44" t="s">
        <v>11</v>
      </c>
      <c r="U1601" s="20">
        <v>1.5</v>
      </c>
      <c r="V1601" s="11"/>
      <c r="W1601" s="2">
        <f t="shared" si="1475"/>
        <v>0</v>
      </c>
      <c r="X1601">
        <f t="shared" si="1476"/>
        <v>10</v>
      </c>
      <c r="Y1601">
        <f t="shared" si="1477"/>
        <v>5</v>
      </c>
      <c r="Z1601">
        <f t="shared" si="1478"/>
        <v>5</v>
      </c>
      <c r="AA1601" s="2">
        <f t="shared" si="1479"/>
        <v>70</v>
      </c>
      <c r="AB1601" s="2" t="str">
        <f t="shared" si="1480"/>
        <v>Under 1.5</v>
      </c>
      <c r="AC1601" s="6"/>
      <c r="AD1601" s="6" t="str">
        <f t="shared" si="1481"/>
        <v>Over 0.5</v>
      </c>
      <c r="AE1601" s="6" t="str">
        <f t="shared" si="1482"/>
        <v>?</v>
      </c>
      <c r="AF1601" s="6"/>
      <c r="AG1601">
        <f t="shared" si="1483"/>
        <v>0</v>
      </c>
      <c r="AH1601">
        <f t="shared" si="1484"/>
        <v>2</v>
      </c>
      <c r="AI1601">
        <f t="shared" si="1485"/>
        <v>2</v>
      </c>
      <c r="AJ1601">
        <f t="shared" si="1486"/>
        <v>4</v>
      </c>
      <c r="AK1601" s="2" t="str">
        <f t="shared" si="1487"/>
        <v>-</v>
      </c>
      <c r="AL1601" s="2" t="str">
        <f t="shared" si="1488"/>
        <v>-</v>
      </c>
    </row>
    <row r="1602" spans="2:38">
      <c r="B1602" t="s">
        <v>74</v>
      </c>
      <c r="C1602" s="10">
        <v>0.5625</v>
      </c>
      <c r="D1602" s="9" t="s">
        <v>805</v>
      </c>
      <c r="E1602" s="2" t="s">
        <v>0</v>
      </c>
      <c r="F1602" s="8" t="s">
        <v>179</v>
      </c>
      <c r="G1602" s="2">
        <v>15</v>
      </c>
      <c r="H1602" s="2">
        <v>52</v>
      </c>
      <c r="I1602" s="2">
        <v>33</v>
      </c>
      <c r="J1602" s="2" t="s">
        <v>1</v>
      </c>
      <c r="K1602" s="2">
        <v>2</v>
      </c>
      <c r="L1602" s="2">
        <v>18</v>
      </c>
      <c r="M1602" s="3" t="s">
        <v>13</v>
      </c>
      <c r="N1602" s="3" t="s">
        <v>13</v>
      </c>
      <c r="O1602" s="2">
        <v>52</v>
      </c>
      <c r="P1602" s="2" t="b">
        <v>1</v>
      </c>
      <c r="Q1602" s="2" t="s">
        <v>2</v>
      </c>
      <c r="R1602" s="2" t="s">
        <v>2</v>
      </c>
      <c r="S1602" s="44">
        <v>59</v>
      </c>
      <c r="T1602" s="44" t="s">
        <v>11</v>
      </c>
      <c r="U1602" s="20">
        <v>1.55</v>
      </c>
      <c r="V1602" s="11"/>
      <c r="W1602" s="2">
        <f t="shared" si="1475"/>
        <v>0</v>
      </c>
      <c r="X1602">
        <f t="shared" si="1476"/>
        <v>0</v>
      </c>
      <c r="Y1602">
        <f t="shared" si="1477"/>
        <v>5</v>
      </c>
      <c r="Z1602">
        <f t="shared" si="1478"/>
        <v>5</v>
      </c>
      <c r="AA1602" s="2">
        <f t="shared" si="1479"/>
        <v>60</v>
      </c>
      <c r="AB1602" s="2" t="str">
        <f t="shared" si="1480"/>
        <v>Under 1.5</v>
      </c>
      <c r="AC1602" s="6"/>
      <c r="AD1602" s="6" t="str">
        <f t="shared" si="1481"/>
        <v>Over 0.5</v>
      </c>
      <c r="AE1602" s="6" t="str">
        <f t="shared" si="1482"/>
        <v>?</v>
      </c>
      <c r="AF1602" s="6"/>
      <c r="AG1602">
        <f t="shared" si="1483"/>
        <v>5</v>
      </c>
      <c r="AH1602">
        <f t="shared" si="1484"/>
        <v>0</v>
      </c>
      <c r="AI1602">
        <f t="shared" si="1485"/>
        <v>2</v>
      </c>
      <c r="AJ1602">
        <f t="shared" si="1486"/>
        <v>0</v>
      </c>
      <c r="AK1602" s="2" t="str">
        <f t="shared" si="1487"/>
        <v>-</v>
      </c>
      <c r="AL1602" s="2" t="str">
        <f t="shared" si="1488"/>
        <v>-</v>
      </c>
    </row>
    <row r="1603" spans="2:38">
      <c r="B1603" t="s">
        <v>74</v>
      </c>
      <c r="C1603" s="10">
        <v>0.5625</v>
      </c>
      <c r="D1603" s="9" t="s">
        <v>1253</v>
      </c>
      <c r="E1603" s="2" t="s">
        <v>0</v>
      </c>
      <c r="F1603" s="8" t="s">
        <v>811</v>
      </c>
      <c r="G1603" s="2">
        <v>5</v>
      </c>
      <c r="H1603" s="2">
        <v>61</v>
      </c>
      <c r="I1603" s="2">
        <v>34</v>
      </c>
      <c r="J1603" s="2" t="s">
        <v>1</v>
      </c>
      <c r="K1603" s="2">
        <v>2</v>
      </c>
      <c r="L1603" s="2">
        <v>29</v>
      </c>
      <c r="M1603" s="3" t="s">
        <v>13</v>
      </c>
      <c r="N1603" s="3" t="s">
        <v>13</v>
      </c>
      <c r="O1603" s="2" t="b">
        <v>1</v>
      </c>
      <c r="P1603" s="2" t="b">
        <v>1</v>
      </c>
      <c r="Q1603" s="2" t="s">
        <v>2</v>
      </c>
      <c r="R1603" s="2" t="s">
        <v>2</v>
      </c>
      <c r="S1603" s="44">
        <v>72</v>
      </c>
      <c r="T1603" s="44" t="s">
        <v>10</v>
      </c>
      <c r="U1603" s="20">
        <v>1.5</v>
      </c>
      <c r="V1603" s="11"/>
      <c r="W1603" s="2">
        <f t="shared" si="1475"/>
        <v>10</v>
      </c>
      <c r="X1603">
        <f t="shared" si="1476"/>
        <v>0</v>
      </c>
      <c r="Y1603">
        <f t="shared" si="1477"/>
        <v>10</v>
      </c>
      <c r="Z1603">
        <f t="shared" si="1478"/>
        <v>10</v>
      </c>
      <c r="AA1603" s="2">
        <f t="shared" si="1479"/>
        <v>80</v>
      </c>
      <c r="AB1603" s="2" t="str">
        <f t="shared" si="1480"/>
        <v>Under 1.5</v>
      </c>
      <c r="AC1603" s="6"/>
      <c r="AD1603" s="6" t="str">
        <f t="shared" si="1481"/>
        <v>Over 0.5</v>
      </c>
      <c r="AE1603" s="6" t="str">
        <f t="shared" si="1482"/>
        <v>?</v>
      </c>
      <c r="AF1603" s="6"/>
      <c r="AG1603">
        <f t="shared" si="1483"/>
        <v>6</v>
      </c>
      <c r="AH1603">
        <f t="shared" si="1484"/>
        <v>0</v>
      </c>
      <c r="AI1603">
        <f t="shared" si="1485"/>
        <v>2</v>
      </c>
      <c r="AJ1603">
        <f t="shared" si="1486"/>
        <v>0</v>
      </c>
      <c r="AK1603" s="2" t="str">
        <f t="shared" si="1487"/>
        <v>-</v>
      </c>
      <c r="AL1603" s="2" t="str">
        <f t="shared" si="1488"/>
        <v>-</v>
      </c>
    </row>
    <row r="1604" spans="2:38">
      <c r="B1604" t="s">
        <v>1288</v>
      </c>
      <c r="C1604" s="10">
        <v>0.58333333333333337</v>
      </c>
      <c r="D1604" s="9" t="s">
        <v>1314</v>
      </c>
      <c r="E1604" s="2" t="s">
        <v>0</v>
      </c>
      <c r="F1604" s="8" t="s">
        <v>1387</v>
      </c>
      <c r="G1604" s="2">
        <v>52</v>
      </c>
      <c r="H1604" s="2">
        <v>43</v>
      </c>
      <c r="I1604" s="2">
        <v>6</v>
      </c>
      <c r="J1604" s="2">
        <v>1</v>
      </c>
      <c r="K1604" s="2">
        <v>1</v>
      </c>
      <c r="L1604" s="2">
        <v>46</v>
      </c>
      <c r="M1604" s="3" t="s">
        <v>13</v>
      </c>
      <c r="N1604" s="3" t="s">
        <v>13</v>
      </c>
      <c r="O1604" s="2">
        <v>43</v>
      </c>
      <c r="P1604" s="2" t="b">
        <v>0</v>
      </c>
      <c r="Q1604" s="2" t="s">
        <v>2</v>
      </c>
      <c r="R1604" s="2" t="s">
        <v>2</v>
      </c>
      <c r="S1604" s="44">
        <v>80</v>
      </c>
      <c r="T1604" s="44" t="s">
        <v>12</v>
      </c>
      <c r="U1604" s="20">
        <v>2.0499999999999998</v>
      </c>
      <c r="V1604" s="11"/>
      <c r="W1604" s="2">
        <f t="shared" si="1475"/>
        <v>0</v>
      </c>
      <c r="X1604">
        <f t="shared" si="1476"/>
        <v>0</v>
      </c>
      <c r="Y1604">
        <f t="shared" si="1477"/>
        <v>10</v>
      </c>
      <c r="Z1604">
        <f t="shared" si="1478"/>
        <v>0</v>
      </c>
      <c r="AA1604" s="2">
        <f t="shared" si="1479"/>
        <v>60</v>
      </c>
      <c r="AB1604" s="2" t="str">
        <f t="shared" si="1480"/>
        <v>Under 1.5</v>
      </c>
      <c r="AC1604" s="6"/>
      <c r="AD1604" s="6" t="str">
        <f t="shared" si="1481"/>
        <v>Over 0.5</v>
      </c>
      <c r="AE1604" s="6" t="str">
        <f t="shared" si="1482"/>
        <v>?</v>
      </c>
      <c r="AF1604" s="6"/>
      <c r="AG1604">
        <f t="shared" si="1483"/>
        <v>0</v>
      </c>
      <c r="AH1604">
        <f t="shared" si="1484"/>
        <v>0</v>
      </c>
      <c r="AI1604">
        <f t="shared" si="1485"/>
        <v>2</v>
      </c>
      <c r="AJ1604">
        <f t="shared" si="1486"/>
        <v>0</v>
      </c>
      <c r="AK1604" s="2" t="str">
        <f t="shared" si="1487"/>
        <v>-</v>
      </c>
      <c r="AL1604" s="2" t="str">
        <f t="shared" si="1488"/>
        <v>-</v>
      </c>
    </row>
    <row r="1605" spans="2:38">
      <c r="B1605" t="s">
        <v>1288</v>
      </c>
      <c r="C1605" s="10">
        <v>0.58333333333333337</v>
      </c>
      <c r="D1605" s="9" t="s">
        <v>1681</v>
      </c>
      <c r="E1605" s="2" t="s">
        <v>0</v>
      </c>
      <c r="F1605" s="8" t="s">
        <v>1255</v>
      </c>
      <c r="G1605" s="2">
        <v>29</v>
      </c>
      <c r="H1605" s="2">
        <v>54</v>
      </c>
      <c r="I1605" s="2">
        <v>17</v>
      </c>
      <c r="J1605" s="2" t="s">
        <v>1</v>
      </c>
      <c r="K1605" s="2">
        <v>2</v>
      </c>
      <c r="L1605" s="2">
        <v>12</v>
      </c>
      <c r="M1605" s="3" t="s">
        <v>13</v>
      </c>
      <c r="N1605" s="3" t="s">
        <v>13</v>
      </c>
      <c r="O1605" s="2" t="b">
        <v>1</v>
      </c>
      <c r="P1605" s="2" t="b">
        <v>1</v>
      </c>
      <c r="Q1605" s="2" t="s">
        <v>2</v>
      </c>
      <c r="R1605" s="2" t="s">
        <v>2</v>
      </c>
      <c r="S1605" s="44">
        <v>41</v>
      </c>
      <c r="T1605" s="44" t="s">
        <v>12</v>
      </c>
      <c r="U1605" s="20">
        <v>2.2999999999999998</v>
      </c>
      <c r="V1605" s="11"/>
      <c r="W1605" s="2">
        <f t="shared" ref="W1605:W1632" si="1489">IF(H1605&gt;52,10,0)</f>
        <v>10</v>
      </c>
      <c r="X1605">
        <f t="shared" ref="X1605:X1632" si="1490">IF(L1605&gt;15,0,IF(L1605&lt;8,10,5))</f>
        <v>5</v>
      </c>
      <c r="Y1605">
        <f t="shared" ref="Y1605:Y1632" si="1491">IF(S1605&gt;60,10,IF(S1605&lt;49,0,5))</f>
        <v>0</v>
      </c>
      <c r="Z1605">
        <f t="shared" ref="Z1605:Z1632" si="1492">IF(T1605="Y",10,IF(T1605="C",5,0))</f>
        <v>0</v>
      </c>
      <c r="AA1605" s="2">
        <f t="shared" ref="AA1605:AA1632" si="1493">SUM(W1605:Z1605)+50</f>
        <v>65</v>
      </c>
      <c r="AB1605" s="2" t="str">
        <f t="shared" ref="AB1605:AB1632" si="1494">IF(AA1605&lt;56,"Over 0.5","Under 1.5")</f>
        <v>Under 1.5</v>
      </c>
      <c r="AC1605" s="6"/>
      <c r="AD1605" s="6" t="str">
        <f t="shared" ref="AD1605:AD1632" si="1495">IF(M1605="1-0","Under 1.5",IF(M1605="0-0","Under 1.5",IF(M1605="0-1","Under 1.5","Over 0.5")))</f>
        <v>Over 0.5</v>
      </c>
      <c r="AE1605" s="6" t="str">
        <f t="shared" ref="AE1605:AE1632" si="1496">IF(M1605="?",M1605,IF(AB1605=AD1605,"WON",IF(M1605="0-1","WON",IF(M1605="1-0","WON","LOST"))))</f>
        <v>?</v>
      </c>
      <c r="AF1605" s="6"/>
      <c r="AG1605">
        <f t="shared" ref="AG1605:AG1632" si="1497">IF(H1605&gt;52,6,IF(H1605=52,5,IF(H1605=51,4,IF(H1605=50,3,IF(H1605=49,2,IF(H1605=48,1,0))))))</f>
        <v>6</v>
      </c>
      <c r="AH1605">
        <f t="shared" ref="AH1605:AH1632" si="1498">IF(L1605&lt;8,2,0)</f>
        <v>0</v>
      </c>
      <c r="AI1605">
        <f t="shared" ref="AI1605:AI1632" si="1499">IF(S1605&gt;49,2,0)</f>
        <v>0</v>
      </c>
      <c r="AJ1605">
        <f t="shared" ref="AJ1605:AJ1632" si="1500">IF(SUM(AH1605:AI1605)=4,SUM(AG1605:AI1605),0)</f>
        <v>0</v>
      </c>
      <c r="AK1605" s="2" t="str">
        <f t="shared" ref="AK1605:AK1632" si="1501">IF(AJ1605=10,"A1",IF(AJ1605=9,"A2",IF(AJ1605=8,"A3",IF(AJ1605=7,"A4",IF(AJ1605=6,"A5","-")))))</f>
        <v>-</v>
      </c>
      <c r="AL1605" s="2" t="str">
        <f t="shared" ref="AL1605:AL1632" si="1502">IF(AND(L1605&lt;11,U1605&lt;1.75,AA1605&gt;65,OR((AND(S1605&gt;49,S1605&lt;61,T1605="Y")),(AND(S1605&lt;48,T1605="Y")),(AND(S1605&gt;60,T1605="N")),(AND(S1605&gt;60,T1605="Y")),(AND(S1605&gt;60,T1605="C")))),"Pick","-")</f>
        <v>-</v>
      </c>
    </row>
    <row r="1606" spans="2:38">
      <c r="B1606" t="s">
        <v>81</v>
      </c>
      <c r="C1606" s="10">
        <v>0.58333333333333337</v>
      </c>
      <c r="D1606" s="9" t="s">
        <v>760</v>
      </c>
      <c r="E1606" s="2" t="s">
        <v>0</v>
      </c>
      <c r="F1606" s="8" t="s">
        <v>761</v>
      </c>
      <c r="G1606" s="2">
        <v>33</v>
      </c>
      <c r="H1606" s="2">
        <v>51</v>
      </c>
      <c r="I1606" s="2">
        <v>17</v>
      </c>
      <c r="J1606" s="2" t="s">
        <v>1</v>
      </c>
      <c r="K1606" s="2">
        <v>1</v>
      </c>
      <c r="L1606" s="2">
        <v>16</v>
      </c>
      <c r="M1606" s="3" t="s">
        <v>13</v>
      </c>
      <c r="N1606" s="3" t="s">
        <v>13</v>
      </c>
      <c r="O1606" s="2">
        <v>51</v>
      </c>
      <c r="P1606" s="2" t="b">
        <v>1</v>
      </c>
      <c r="Q1606" s="2" t="s">
        <v>2</v>
      </c>
      <c r="R1606" s="2" t="s">
        <v>2</v>
      </c>
      <c r="S1606" s="44">
        <v>45</v>
      </c>
      <c r="T1606" s="44"/>
      <c r="U1606" s="20">
        <v>2.1</v>
      </c>
      <c r="V1606" s="11"/>
      <c r="W1606" s="2">
        <f t="shared" si="1489"/>
        <v>0</v>
      </c>
      <c r="X1606">
        <f t="shared" si="1490"/>
        <v>0</v>
      </c>
      <c r="Y1606">
        <f t="shared" si="1491"/>
        <v>0</v>
      </c>
      <c r="Z1606">
        <f t="shared" si="1492"/>
        <v>0</v>
      </c>
      <c r="AA1606" s="2">
        <f t="shared" si="1493"/>
        <v>50</v>
      </c>
      <c r="AB1606" s="2" t="str">
        <f t="shared" si="1494"/>
        <v>Over 0.5</v>
      </c>
      <c r="AC1606" s="6"/>
      <c r="AD1606" s="6" t="str">
        <f t="shared" si="1495"/>
        <v>Over 0.5</v>
      </c>
      <c r="AE1606" s="6" t="str">
        <f t="shared" si="1496"/>
        <v>?</v>
      </c>
      <c r="AF1606" s="6"/>
      <c r="AG1606">
        <f t="shared" si="1497"/>
        <v>4</v>
      </c>
      <c r="AH1606">
        <f t="shared" si="1498"/>
        <v>0</v>
      </c>
      <c r="AI1606">
        <f t="shared" si="1499"/>
        <v>0</v>
      </c>
      <c r="AJ1606">
        <f t="shared" si="1500"/>
        <v>0</v>
      </c>
      <c r="AK1606" s="2" t="str">
        <f t="shared" si="1501"/>
        <v>-</v>
      </c>
      <c r="AL1606" s="2" t="str">
        <f t="shared" si="1502"/>
        <v>-</v>
      </c>
    </row>
    <row r="1607" spans="2:38">
      <c r="B1607" t="s">
        <v>74</v>
      </c>
      <c r="C1607" s="10">
        <v>0.60416666666666663</v>
      </c>
      <c r="D1607" s="9" t="s">
        <v>806</v>
      </c>
      <c r="E1607" s="2" t="s">
        <v>0</v>
      </c>
      <c r="F1607" s="8" t="s">
        <v>79</v>
      </c>
      <c r="G1607" s="2">
        <v>22</v>
      </c>
      <c r="H1607" s="2">
        <v>52</v>
      </c>
      <c r="I1607" s="2">
        <v>26</v>
      </c>
      <c r="J1607" s="2" t="s">
        <v>1</v>
      </c>
      <c r="K1607" s="2">
        <v>2</v>
      </c>
      <c r="L1607" s="2">
        <v>4</v>
      </c>
      <c r="M1607" s="3" t="s">
        <v>13</v>
      </c>
      <c r="N1607" s="3" t="s">
        <v>13</v>
      </c>
      <c r="O1607" s="2">
        <v>52</v>
      </c>
      <c r="P1607" s="2" t="b">
        <v>1</v>
      </c>
      <c r="Q1607" s="2" t="s">
        <v>2</v>
      </c>
      <c r="R1607" s="2" t="b">
        <v>1</v>
      </c>
      <c r="S1607" s="44">
        <v>59</v>
      </c>
      <c r="T1607" s="44" t="s">
        <v>10</v>
      </c>
      <c r="U1607" s="20">
        <v>1.45</v>
      </c>
      <c r="V1607" s="11"/>
      <c r="W1607" s="2">
        <f t="shared" si="1489"/>
        <v>0</v>
      </c>
      <c r="X1607">
        <f t="shared" si="1490"/>
        <v>10</v>
      </c>
      <c r="Y1607">
        <f t="shared" si="1491"/>
        <v>5</v>
      </c>
      <c r="Z1607">
        <f t="shared" si="1492"/>
        <v>10</v>
      </c>
      <c r="AA1607" s="2">
        <f t="shared" si="1493"/>
        <v>75</v>
      </c>
      <c r="AB1607" s="2" t="str">
        <f t="shared" si="1494"/>
        <v>Under 1.5</v>
      </c>
      <c r="AC1607" s="6"/>
      <c r="AD1607" s="6" t="str">
        <f t="shared" si="1495"/>
        <v>Over 0.5</v>
      </c>
      <c r="AE1607" s="6" t="str">
        <f t="shared" si="1496"/>
        <v>?</v>
      </c>
      <c r="AF1607" s="6"/>
      <c r="AG1607">
        <f t="shared" si="1497"/>
        <v>5</v>
      </c>
      <c r="AH1607">
        <f t="shared" si="1498"/>
        <v>2</v>
      </c>
      <c r="AI1607">
        <f t="shared" si="1499"/>
        <v>2</v>
      </c>
      <c r="AJ1607">
        <f t="shared" si="1500"/>
        <v>9</v>
      </c>
      <c r="AK1607" s="2" t="str">
        <f t="shared" si="1501"/>
        <v>A2</v>
      </c>
      <c r="AL1607" s="2" t="str">
        <f t="shared" si="1502"/>
        <v>Pick</v>
      </c>
    </row>
    <row r="1608" spans="2:38">
      <c r="B1608" t="s">
        <v>60</v>
      </c>
      <c r="C1608" s="10">
        <v>0.61458333333333337</v>
      </c>
      <c r="D1608" s="9" t="s">
        <v>1616</v>
      </c>
      <c r="E1608" s="2" t="s">
        <v>0</v>
      </c>
      <c r="F1608" s="8" t="s">
        <v>1451</v>
      </c>
      <c r="G1608" s="2">
        <v>21</v>
      </c>
      <c r="H1608" s="2">
        <v>66</v>
      </c>
      <c r="I1608" s="2">
        <v>13</v>
      </c>
      <c r="J1608" s="2" t="s">
        <v>1</v>
      </c>
      <c r="K1608" s="2" t="s">
        <v>1</v>
      </c>
      <c r="L1608" s="2">
        <v>8</v>
      </c>
      <c r="M1608" s="3" t="s">
        <v>13</v>
      </c>
      <c r="N1608" s="3" t="s">
        <v>13</v>
      </c>
      <c r="O1608" s="2" t="b">
        <v>1</v>
      </c>
      <c r="P1608" s="2" t="b">
        <v>1</v>
      </c>
      <c r="Q1608" s="2" t="b">
        <v>1</v>
      </c>
      <c r="R1608" s="2" t="s">
        <v>2</v>
      </c>
      <c r="S1608" s="44">
        <v>64</v>
      </c>
      <c r="T1608" s="44"/>
      <c r="U1608" s="20">
        <v>1.55</v>
      </c>
      <c r="V1608" s="11"/>
      <c r="W1608" s="2">
        <f t="shared" si="1489"/>
        <v>10</v>
      </c>
      <c r="X1608">
        <f t="shared" si="1490"/>
        <v>5</v>
      </c>
      <c r="Y1608">
        <f t="shared" si="1491"/>
        <v>10</v>
      </c>
      <c r="Z1608">
        <f t="shared" si="1492"/>
        <v>0</v>
      </c>
      <c r="AA1608" s="2">
        <f t="shared" si="1493"/>
        <v>75</v>
      </c>
      <c r="AB1608" s="2" t="str">
        <f t="shared" si="1494"/>
        <v>Under 1.5</v>
      </c>
      <c r="AC1608" s="6"/>
      <c r="AD1608" s="6" t="str">
        <f t="shared" si="1495"/>
        <v>Over 0.5</v>
      </c>
      <c r="AE1608" s="6" t="str">
        <f t="shared" si="1496"/>
        <v>?</v>
      </c>
      <c r="AF1608" s="6"/>
      <c r="AG1608">
        <f t="shared" si="1497"/>
        <v>6</v>
      </c>
      <c r="AH1608">
        <f t="shared" si="1498"/>
        <v>0</v>
      </c>
      <c r="AI1608">
        <f t="shared" si="1499"/>
        <v>2</v>
      </c>
      <c r="AJ1608">
        <f t="shared" si="1500"/>
        <v>0</v>
      </c>
      <c r="AK1608" s="2" t="str">
        <f t="shared" si="1501"/>
        <v>-</v>
      </c>
      <c r="AL1608" s="2" t="str">
        <f t="shared" si="1502"/>
        <v>-</v>
      </c>
    </row>
    <row r="1609" spans="2:38">
      <c r="B1609" t="s">
        <v>646</v>
      </c>
      <c r="C1609" s="10">
        <v>0.64583333333333337</v>
      </c>
      <c r="D1609" s="9" t="s">
        <v>809</v>
      </c>
      <c r="E1609" s="2" t="s">
        <v>0</v>
      </c>
      <c r="F1609" s="8" t="s">
        <v>643</v>
      </c>
      <c r="G1609" s="2">
        <v>10</v>
      </c>
      <c r="H1609" s="2">
        <v>50</v>
      </c>
      <c r="I1609" s="2">
        <v>40</v>
      </c>
      <c r="J1609" s="2" t="s">
        <v>1</v>
      </c>
      <c r="K1609" s="2" t="s">
        <v>1</v>
      </c>
      <c r="L1609" s="2">
        <v>30</v>
      </c>
      <c r="M1609" s="3" t="s">
        <v>13</v>
      </c>
      <c r="N1609" s="3" t="s">
        <v>13</v>
      </c>
      <c r="O1609" s="2">
        <v>50</v>
      </c>
      <c r="P1609" s="2" t="b">
        <v>1</v>
      </c>
      <c r="Q1609" s="2" t="b">
        <v>1</v>
      </c>
      <c r="R1609" s="2" t="s">
        <v>2</v>
      </c>
      <c r="S1609" s="44">
        <v>60</v>
      </c>
      <c r="T1609" s="44" t="s">
        <v>10</v>
      </c>
      <c r="U1609" s="20">
        <v>1.6</v>
      </c>
      <c r="V1609" s="11"/>
      <c r="W1609" s="2">
        <f t="shared" si="1489"/>
        <v>0</v>
      </c>
      <c r="X1609">
        <f t="shared" si="1490"/>
        <v>0</v>
      </c>
      <c r="Y1609">
        <f t="shared" si="1491"/>
        <v>5</v>
      </c>
      <c r="Z1609">
        <f t="shared" si="1492"/>
        <v>10</v>
      </c>
      <c r="AA1609" s="2">
        <f t="shared" si="1493"/>
        <v>65</v>
      </c>
      <c r="AB1609" s="2" t="str">
        <f t="shared" si="1494"/>
        <v>Under 1.5</v>
      </c>
      <c r="AC1609" s="6"/>
      <c r="AD1609" s="6" t="str">
        <f t="shared" si="1495"/>
        <v>Over 0.5</v>
      </c>
      <c r="AE1609" s="6" t="str">
        <f t="shared" si="1496"/>
        <v>?</v>
      </c>
      <c r="AF1609" s="6"/>
      <c r="AG1609">
        <f t="shared" si="1497"/>
        <v>3</v>
      </c>
      <c r="AH1609">
        <f t="shared" si="1498"/>
        <v>0</v>
      </c>
      <c r="AI1609">
        <f t="shared" si="1499"/>
        <v>2</v>
      </c>
      <c r="AJ1609">
        <f t="shared" si="1500"/>
        <v>0</v>
      </c>
      <c r="AK1609" s="2" t="str">
        <f t="shared" si="1501"/>
        <v>-</v>
      </c>
      <c r="AL1609" s="2" t="str">
        <f t="shared" si="1502"/>
        <v>-</v>
      </c>
    </row>
    <row r="1610" spans="2:38">
      <c r="B1610" t="s">
        <v>331</v>
      </c>
      <c r="C1610" s="10">
        <v>0.64583333333333337</v>
      </c>
      <c r="D1610" s="9" t="s">
        <v>338</v>
      </c>
      <c r="E1610" s="2" t="s">
        <v>0</v>
      </c>
      <c r="F1610" s="8" t="s">
        <v>1682</v>
      </c>
      <c r="G1610" s="2">
        <v>7</v>
      </c>
      <c r="H1610" s="2">
        <v>44</v>
      </c>
      <c r="I1610" s="2">
        <v>49</v>
      </c>
      <c r="J1610" s="2">
        <v>2</v>
      </c>
      <c r="K1610" s="2">
        <v>2</v>
      </c>
      <c r="L1610" s="2">
        <v>42</v>
      </c>
      <c r="M1610" s="3" t="s">
        <v>13</v>
      </c>
      <c r="N1610" s="3" t="s">
        <v>13</v>
      </c>
      <c r="O1610" s="2">
        <v>44</v>
      </c>
      <c r="P1610" s="2" t="b">
        <v>0</v>
      </c>
      <c r="Q1610" s="2" t="s">
        <v>2</v>
      </c>
      <c r="R1610" s="2" t="s">
        <v>2</v>
      </c>
      <c r="S1610" s="44">
        <v>62</v>
      </c>
      <c r="T1610" s="44" t="s">
        <v>11</v>
      </c>
      <c r="U1610" s="20">
        <v>1.5</v>
      </c>
      <c r="V1610" s="11"/>
      <c r="W1610" s="2">
        <f t="shared" si="1489"/>
        <v>0</v>
      </c>
      <c r="X1610">
        <f t="shared" si="1490"/>
        <v>0</v>
      </c>
      <c r="Y1610">
        <f t="shared" si="1491"/>
        <v>10</v>
      </c>
      <c r="Z1610">
        <f t="shared" si="1492"/>
        <v>5</v>
      </c>
      <c r="AA1610" s="2">
        <f t="shared" si="1493"/>
        <v>65</v>
      </c>
      <c r="AB1610" s="2" t="str">
        <f t="shared" si="1494"/>
        <v>Under 1.5</v>
      </c>
      <c r="AC1610" s="6"/>
      <c r="AD1610" s="6" t="str">
        <f t="shared" si="1495"/>
        <v>Over 0.5</v>
      </c>
      <c r="AE1610" s="6" t="str">
        <f t="shared" si="1496"/>
        <v>?</v>
      </c>
      <c r="AF1610" s="6"/>
      <c r="AG1610">
        <f t="shared" si="1497"/>
        <v>0</v>
      </c>
      <c r="AH1610">
        <f t="shared" si="1498"/>
        <v>0</v>
      </c>
      <c r="AI1610">
        <f t="shared" si="1499"/>
        <v>2</v>
      </c>
      <c r="AJ1610">
        <f t="shared" si="1500"/>
        <v>0</v>
      </c>
      <c r="AK1610" s="2" t="str">
        <f t="shared" si="1501"/>
        <v>-</v>
      </c>
      <c r="AL1610" s="2" t="str">
        <f t="shared" si="1502"/>
        <v>-</v>
      </c>
    </row>
    <row r="1611" spans="2:38">
      <c r="B1611" t="s">
        <v>331</v>
      </c>
      <c r="C1611" s="10">
        <v>0.64583333333333337</v>
      </c>
      <c r="D1611" s="9" t="s">
        <v>483</v>
      </c>
      <c r="E1611" s="2" t="s">
        <v>0</v>
      </c>
      <c r="F1611" s="8" t="s">
        <v>1077</v>
      </c>
      <c r="G1611" s="2">
        <v>32</v>
      </c>
      <c r="H1611" s="2">
        <v>58</v>
      </c>
      <c r="I1611" s="2">
        <v>10</v>
      </c>
      <c r="J1611" s="2" t="s">
        <v>1</v>
      </c>
      <c r="K1611" s="2" t="s">
        <v>1</v>
      </c>
      <c r="L1611" s="2">
        <v>22</v>
      </c>
      <c r="M1611" s="3" t="s">
        <v>13</v>
      </c>
      <c r="N1611" s="3" t="s">
        <v>13</v>
      </c>
      <c r="O1611" s="2" t="b">
        <v>1</v>
      </c>
      <c r="P1611" s="2" t="b">
        <v>1</v>
      </c>
      <c r="Q1611" s="2" t="b">
        <v>1</v>
      </c>
      <c r="R1611" s="2" t="s">
        <v>2</v>
      </c>
      <c r="S1611" s="44">
        <v>69</v>
      </c>
      <c r="T1611" s="44" t="s">
        <v>11</v>
      </c>
      <c r="U1611" s="20">
        <v>1.3</v>
      </c>
      <c r="V1611" s="11"/>
      <c r="W1611" s="2">
        <f t="shared" si="1489"/>
        <v>10</v>
      </c>
      <c r="X1611">
        <f t="shared" si="1490"/>
        <v>0</v>
      </c>
      <c r="Y1611">
        <f t="shared" si="1491"/>
        <v>10</v>
      </c>
      <c r="Z1611">
        <f t="shared" si="1492"/>
        <v>5</v>
      </c>
      <c r="AA1611" s="2">
        <f t="shared" si="1493"/>
        <v>75</v>
      </c>
      <c r="AB1611" s="2" t="str">
        <f t="shared" si="1494"/>
        <v>Under 1.5</v>
      </c>
      <c r="AC1611" s="6"/>
      <c r="AD1611" s="6" t="str">
        <f t="shared" si="1495"/>
        <v>Over 0.5</v>
      </c>
      <c r="AE1611" s="6" t="str">
        <f t="shared" si="1496"/>
        <v>?</v>
      </c>
      <c r="AF1611" s="6"/>
      <c r="AG1611">
        <f t="shared" si="1497"/>
        <v>6</v>
      </c>
      <c r="AH1611">
        <f t="shared" si="1498"/>
        <v>0</v>
      </c>
      <c r="AI1611">
        <f t="shared" si="1499"/>
        <v>2</v>
      </c>
      <c r="AJ1611">
        <f t="shared" si="1500"/>
        <v>0</v>
      </c>
      <c r="AK1611" s="2" t="str">
        <f t="shared" si="1501"/>
        <v>-</v>
      </c>
      <c r="AL1611" s="2" t="str">
        <f t="shared" si="1502"/>
        <v>-</v>
      </c>
    </row>
    <row r="1612" spans="2:38">
      <c r="B1612" t="s">
        <v>331</v>
      </c>
      <c r="C1612" s="10">
        <v>0.64583333333333337</v>
      </c>
      <c r="D1612" s="9" t="s">
        <v>1400</v>
      </c>
      <c r="E1612" s="2" t="s">
        <v>0</v>
      </c>
      <c r="F1612" s="8" t="s">
        <v>1123</v>
      </c>
      <c r="G1612" s="2">
        <v>30</v>
      </c>
      <c r="H1612" s="2">
        <v>53</v>
      </c>
      <c r="I1612" s="2">
        <v>17</v>
      </c>
      <c r="J1612" s="2" t="s">
        <v>1</v>
      </c>
      <c r="K1612" s="2" t="s">
        <v>1</v>
      </c>
      <c r="L1612" s="2">
        <v>13</v>
      </c>
      <c r="M1612" s="3" t="s">
        <v>13</v>
      </c>
      <c r="N1612" s="3" t="s">
        <v>13</v>
      </c>
      <c r="O1612" s="2" t="b">
        <v>1</v>
      </c>
      <c r="P1612" s="2" t="b">
        <v>1</v>
      </c>
      <c r="Q1612" s="2" t="b">
        <v>1</v>
      </c>
      <c r="R1612" s="2" t="s">
        <v>2</v>
      </c>
      <c r="S1612" s="44">
        <v>65</v>
      </c>
      <c r="T1612" s="44" t="s">
        <v>10</v>
      </c>
      <c r="U1612" s="20">
        <v>1.35</v>
      </c>
      <c r="V1612" s="11"/>
      <c r="W1612" s="2">
        <f t="shared" si="1489"/>
        <v>10</v>
      </c>
      <c r="X1612">
        <f t="shared" si="1490"/>
        <v>5</v>
      </c>
      <c r="Y1612">
        <f t="shared" si="1491"/>
        <v>10</v>
      </c>
      <c r="Z1612">
        <f t="shared" si="1492"/>
        <v>10</v>
      </c>
      <c r="AA1612" s="2">
        <f t="shared" si="1493"/>
        <v>85</v>
      </c>
      <c r="AB1612" s="2" t="str">
        <f t="shared" si="1494"/>
        <v>Under 1.5</v>
      </c>
      <c r="AC1612" s="6"/>
      <c r="AD1612" s="6" t="str">
        <f t="shared" si="1495"/>
        <v>Over 0.5</v>
      </c>
      <c r="AE1612" s="6" t="str">
        <f t="shared" si="1496"/>
        <v>?</v>
      </c>
      <c r="AF1612" s="6"/>
      <c r="AG1612">
        <f t="shared" si="1497"/>
        <v>6</v>
      </c>
      <c r="AH1612">
        <f t="shared" si="1498"/>
        <v>0</v>
      </c>
      <c r="AI1612">
        <f t="shared" si="1499"/>
        <v>2</v>
      </c>
      <c r="AJ1612">
        <f t="shared" si="1500"/>
        <v>0</v>
      </c>
      <c r="AK1612" s="2" t="str">
        <f t="shared" si="1501"/>
        <v>-</v>
      </c>
      <c r="AL1612" s="2" t="str">
        <f t="shared" si="1502"/>
        <v>-</v>
      </c>
    </row>
    <row r="1613" spans="2:38">
      <c r="B1613" t="s">
        <v>331</v>
      </c>
      <c r="C1613" s="10">
        <v>0.64583333333333337</v>
      </c>
      <c r="D1613" s="9" t="s">
        <v>1078</v>
      </c>
      <c r="E1613" s="2" t="s">
        <v>0</v>
      </c>
      <c r="F1613" s="8" t="s">
        <v>1076</v>
      </c>
      <c r="G1613" s="2">
        <v>28</v>
      </c>
      <c r="H1613" s="2">
        <v>50</v>
      </c>
      <c r="I1613" s="2">
        <v>21</v>
      </c>
      <c r="J1613" s="2" t="s">
        <v>1</v>
      </c>
      <c r="K1613" s="2">
        <v>2</v>
      </c>
      <c r="L1613" s="2">
        <v>7</v>
      </c>
      <c r="M1613" s="3" t="s">
        <v>13</v>
      </c>
      <c r="N1613" s="3" t="s">
        <v>13</v>
      </c>
      <c r="O1613" s="2">
        <v>50</v>
      </c>
      <c r="P1613" s="2" t="b">
        <v>1</v>
      </c>
      <c r="Q1613" s="2" t="s">
        <v>2</v>
      </c>
      <c r="R1613" s="2" t="s">
        <v>2</v>
      </c>
      <c r="S1613" s="44">
        <v>49</v>
      </c>
      <c r="T1613" s="44" t="s">
        <v>12</v>
      </c>
      <c r="U1613" s="20">
        <v>1.4</v>
      </c>
      <c r="V1613" s="11"/>
      <c r="W1613" s="2">
        <f t="shared" si="1489"/>
        <v>0</v>
      </c>
      <c r="X1613">
        <f t="shared" si="1490"/>
        <v>10</v>
      </c>
      <c r="Y1613">
        <f t="shared" si="1491"/>
        <v>5</v>
      </c>
      <c r="Z1613">
        <f t="shared" si="1492"/>
        <v>0</v>
      </c>
      <c r="AA1613" s="2">
        <f t="shared" si="1493"/>
        <v>65</v>
      </c>
      <c r="AB1613" s="2" t="str">
        <f t="shared" si="1494"/>
        <v>Under 1.5</v>
      </c>
      <c r="AC1613" s="6"/>
      <c r="AD1613" s="6" t="str">
        <f t="shared" si="1495"/>
        <v>Over 0.5</v>
      </c>
      <c r="AE1613" s="6" t="str">
        <f t="shared" si="1496"/>
        <v>?</v>
      </c>
      <c r="AF1613" s="6"/>
      <c r="AG1613">
        <f t="shared" si="1497"/>
        <v>3</v>
      </c>
      <c r="AH1613">
        <f t="shared" si="1498"/>
        <v>2</v>
      </c>
      <c r="AI1613">
        <f t="shared" si="1499"/>
        <v>0</v>
      </c>
      <c r="AJ1613">
        <f t="shared" si="1500"/>
        <v>0</v>
      </c>
      <c r="AK1613" s="2" t="str">
        <f t="shared" si="1501"/>
        <v>-</v>
      </c>
      <c r="AL1613" s="2" t="str">
        <f t="shared" si="1502"/>
        <v>-</v>
      </c>
    </row>
    <row r="1614" spans="2:38">
      <c r="B1614" t="s">
        <v>331</v>
      </c>
      <c r="C1614" s="10">
        <v>0.64583333333333337</v>
      </c>
      <c r="D1614" s="9" t="s">
        <v>1079</v>
      </c>
      <c r="E1614" s="2" t="s">
        <v>0</v>
      </c>
      <c r="F1614" s="8" t="s">
        <v>351</v>
      </c>
      <c r="G1614" s="2">
        <v>37</v>
      </c>
      <c r="H1614" s="2">
        <v>46</v>
      </c>
      <c r="I1614" s="2">
        <v>18</v>
      </c>
      <c r="J1614" s="2" t="s">
        <v>1</v>
      </c>
      <c r="K1614" s="2">
        <v>1</v>
      </c>
      <c r="L1614" s="2">
        <v>19</v>
      </c>
      <c r="M1614" s="3" t="s">
        <v>13</v>
      </c>
      <c r="N1614" s="3" t="s">
        <v>13</v>
      </c>
      <c r="O1614" s="2">
        <v>46</v>
      </c>
      <c r="P1614" s="2" t="b">
        <v>1</v>
      </c>
      <c r="Q1614" s="2" t="s">
        <v>2</v>
      </c>
      <c r="R1614" s="2" t="s">
        <v>2</v>
      </c>
      <c r="S1614" s="44">
        <v>60</v>
      </c>
      <c r="T1614" s="44" t="s">
        <v>12</v>
      </c>
      <c r="U1614" s="20">
        <v>1.9</v>
      </c>
      <c r="V1614" s="11"/>
      <c r="W1614" s="2">
        <f t="shared" si="1489"/>
        <v>0</v>
      </c>
      <c r="X1614">
        <f t="shared" si="1490"/>
        <v>0</v>
      </c>
      <c r="Y1614">
        <f t="shared" si="1491"/>
        <v>5</v>
      </c>
      <c r="Z1614">
        <f t="shared" si="1492"/>
        <v>0</v>
      </c>
      <c r="AA1614" s="2">
        <f t="shared" si="1493"/>
        <v>55</v>
      </c>
      <c r="AB1614" s="2" t="str">
        <f t="shared" si="1494"/>
        <v>Over 0.5</v>
      </c>
      <c r="AC1614" s="6"/>
      <c r="AD1614" s="6" t="str">
        <f t="shared" si="1495"/>
        <v>Over 0.5</v>
      </c>
      <c r="AE1614" s="6" t="str">
        <f t="shared" si="1496"/>
        <v>?</v>
      </c>
      <c r="AF1614" s="6"/>
      <c r="AG1614">
        <f t="shared" si="1497"/>
        <v>0</v>
      </c>
      <c r="AH1614">
        <f t="shared" si="1498"/>
        <v>0</v>
      </c>
      <c r="AI1614">
        <f t="shared" si="1499"/>
        <v>2</v>
      </c>
      <c r="AJ1614">
        <f t="shared" si="1500"/>
        <v>0</v>
      </c>
      <c r="AK1614" s="2" t="str">
        <f t="shared" si="1501"/>
        <v>-</v>
      </c>
      <c r="AL1614" s="2" t="str">
        <f t="shared" si="1502"/>
        <v>-</v>
      </c>
    </row>
    <row r="1615" spans="2:38">
      <c r="B1615" t="s">
        <v>331</v>
      </c>
      <c r="C1615" s="10">
        <v>0.64583333333333337</v>
      </c>
      <c r="D1615" s="9" t="s">
        <v>1122</v>
      </c>
      <c r="E1615" s="2" t="s">
        <v>0</v>
      </c>
      <c r="F1615" s="8" t="s">
        <v>1075</v>
      </c>
      <c r="G1615" s="2">
        <v>38</v>
      </c>
      <c r="H1615" s="2">
        <v>60</v>
      </c>
      <c r="I1615" s="2">
        <v>1</v>
      </c>
      <c r="J1615" s="2" t="s">
        <v>1</v>
      </c>
      <c r="K1615" s="2">
        <v>1</v>
      </c>
      <c r="L1615" s="2">
        <v>37</v>
      </c>
      <c r="M1615" s="3" t="s">
        <v>13</v>
      </c>
      <c r="N1615" s="3" t="s">
        <v>13</v>
      </c>
      <c r="O1615" s="2" t="b">
        <v>1</v>
      </c>
      <c r="P1615" s="2" t="b">
        <v>1</v>
      </c>
      <c r="Q1615" s="2" t="s">
        <v>2</v>
      </c>
      <c r="R1615" s="2" t="s">
        <v>2</v>
      </c>
      <c r="S1615" s="44">
        <v>46</v>
      </c>
      <c r="T1615" s="44" t="s">
        <v>12</v>
      </c>
      <c r="U1615" s="20">
        <v>1.7</v>
      </c>
      <c r="V1615" s="11"/>
      <c r="W1615" s="2">
        <f t="shared" si="1489"/>
        <v>10</v>
      </c>
      <c r="X1615">
        <f t="shared" si="1490"/>
        <v>0</v>
      </c>
      <c r="Y1615">
        <f t="shared" si="1491"/>
        <v>0</v>
      </c>
      <c r="Z1615">
        <f t="shared" si="1492"/>
        <v>0</v>
      </c>
      <c r="AA1615" s="2">
        <f t="shared" si="1493"/>
        <v>60</v>
      </c>
      <c r="AB1615" s="2" t="str">
        <f t="shared" si="1494"/>
        <v>Under 1.5</v>
      </c>
      <c r="AC1615" s="6"/>
      <c r="AD1615" s="6" t="str">
        <f t="shared" si="1495"/>
        <v>Over 0.5</v>
      </c>
      <c r="AE1615" s="6" t="str">
        <f t="shared" si="1496"/>
        <v>?</v>
      </c>
      <c r="AF1615" s="6"/>
      <c r="AG1615">
        <f t="shared" si="1497"/>
        <v>6</v>
      </c>
      <c r="AH1615">
        <f t="shared" si="1498"/>
        <v>0</v>
      </c>
      <c r="AI1615">
        <f t="shared" si="1499"/>
        <v>0</v>
      </c>
      <c r="AJ1615">
        <f t="shared" si="1500"/>
        <v>0</v>
      </c>
      <c r="AK1615" s="2" t="str">
        <f t="shared" si="1501"/>
        <v>-</v>
      </c>
      <c r="AL1615" s="2" t="str">
        <f t="shared" si="1502"/>
        <v>-</v>
      </c>
    </row>
    <row r="1616" spans="2:38">
      <c r="B1616" t="s">
        <v>74</v>
      </c>
      <c r="C1616" s="10">
        <v>0.65625</v>
      </c>
      <c r="D1616" s="9" t="s">
        <v>1252</v>
      </c>
      <c r="E1616" s="2" t="s">
        <v>0</v>
      </c>
      <c r="F1616" s="8" t="s">
        <v>86</v>
      </c>
      <c r="G1616" s="2">
        <v>35</v>
      </c>
      <c r="H1616" s="2">
        <v>48</v>
      </c>
      <c r="I1616" s="2">
        <v>17</v>
      </c>
      <c r="J1616" s="2" t="s">
        <v>1</v>
      </c>
      <c r="K1616" s="2">
        <v>1</v>
      </c>
      <c r="L1616" s="2">
        <v>18</v>
      </c>
      <c r="M1616" s="3" t="s">
        <v>13</v>
      </c>
      <c r="N1616" s="3" t="s">
        <v>13</v>
      </c>
      <c r="O1616" s="2">
        <v>48</v>
      </c>
      <c r="P1616" s="2" t="b">
        <v>1</v>
      </c>
      <c r="Q1616" s="2" t="s">
        <v>2</v>
      </c>
      <c r="R1616" s="2" t="s">
        <v>2</v>
      </c>
      <c r="S1616" s="44">
        <v>80</v>
      </c>
      <c r="T1616" s="44" t="s">
        <v>10</v>
      </c>
      <c r="U1616" s="20">
        <v>1.5</v>
      </c>
      <c r="V1616" s="11"/>
      <c r="W1616" s="2">
        <f t="shared" si="1489"/>
        <v>0</v>
      </c>
      <c r="X1616">
        <f t="shared" si="1490"/>
        <v>0</v>
      </c>
      <c r="Y1616">
        <f t="shared" si="1491"/>
        <v>10</v>
      </c>
      <c r="Z1616">
        <f t="shared" si="1492"/>
        <v>10</v>
      </c>
      <c r="AA1616" s="2">
        <f t="shared" si="1493"/>
        <v>70</v>
      </c>
      <c r="AB1616" s="2" t="str">
        <f t="shared" si="1494"/>
        <v>Under 1.5</v>
      </c>
      <c r="AC1616" s="6"/>
      <c r="AD1616" s="6" t="str">
        <f t="shared" si="1495"/>
        <v>Over 0.5</v>
      </c>
      <c r="AE1616" s="6" t="str">
        <f t="shared" si="1496"/>
        <v>?</v>
      </c>
      <c r="AF1616" s="6"/>
      <c r="AG1616">
        <f t="shared" si="1497"/>
        <v>1</v>
      </c>
      <c r="AH1616">
        <f t="shared" si="1498"/>
        <v>0</v>
      </c>
      <c r="AI1616">
        <f t="shared" si="1499"/>
        <v>2</v>
      </c>
      <c r="AJ1616">
        <f t="shared" si="1500"/>
        <v>0</v>
      </c>
      <c r="AK1616" s="2" t="str">
        <f t="shared" si="1501"/>
        <v>-</v>
      </c>
      <c r="AL1616" s="2" t="str">
        <f t="shared" si="1502"/>
        <v>-</v>
      </c>
    </row>
    <row r="1617" spans="2:38">
      <c r="B1617" t="s">
        <v>74</v>
      </c>
      <c r="C1617" s="10">
        <v>0.65625</v>
      </c>
      <c r="D1617" s="9" t="s">
        <v>893</v>
      </c>
      <c r="E1617" s="2" t="s">
        <v>0</v>
      </c>
      <c r="F1617" s="8" t="s">
        <v>894</v>
      </c>
      <c r="G1617" s="2">
        <v>29</v>
      </c>
      <c r="H1617" s="2">
        <v>54</v>
      </c>
      <c r="I1617" s="2">
        <v>17</v>
      </c>
      <c r="J1617" s="2" t="s">
        <v>1</v>
      </c>
      <c r="K1617" s="2">
        <v>1</v>
      </c>
      <c r="L1617" s="2">
        <v>12</v>
      </c>
      <c r="M1617" s="3" t="s">
        <v>13</v>
      </c>
      <c r="N1617" s="3" t="s">
        <v>13</v>
      </c>
      <c r="O1617" s="2" t="b">
        <v>1</v>
      </c>
      <c r="P1617" s="2" t="b">
        <v>1</v>
      </c>
      <c r="Q1617" s="2" t="s">
        <v>2</v>
      </c>
      <c r="R1617" s="2" t="s">
        <v>2</v>
      </c>
      <c r="S1617" s="44">
        <v>63</v>
      </c>
      <c r="T1617" s="44" t="s">
        <v>11</v>
      </c>
      <c r="U1617" s="20">
        <v>1.65</v>
      </c>
      <c r="V1617" s="11"/>
      <c r="W1617" s="2">
        <f t="shared" si="1489"/>
        <v>10</v>
      </c>
      <c r="X1617">
        <f t="shared" si="1490"/>
        <v>5</v>
      </c>
      <c r="Y1617">
        <f t="shared" si="1491"/>
        <v>10</v>
      </c>
      <c r="Z1617">
        <f t="shared" si="1492"/>
        <v>5</v>
      </c>
      <c r="AA1617" s="2">
        <f t="shared" si="1493"/>
        <v>80</v>
      </c>
      <c r="AB1617" s="2" t="str">
        <f t="shared" si="1494"/>
        <v>Under 1.5</v>
      </c>
      <c r="AC1617" s="6"/>
      <c r="AD1617" s="6" t="str">
        <f t="shared" si="1495"/>
        <v>Over 0.5</v>
      </c>
      <c r="AE1617" s="6" t="str">
        <f t="shared" si="1496"/>
        <v>?</v>
      </c>
      <c r="AF1617" s="6"/>
      <c r="AG1617">
        <f t="shared" si="1497"/>
        <v>6</v>
      </c>
      <c r="AH1617">
        <f t="shared" si="1498"/>
        <v>0</v>
      </c>
      <c r="AI1617">
        <f t="shared" si="1499"/>
        <v>2</v>
      </c>
      <c r="AJ1617">
        <f t="shared" si="1500"/>
        <v>0</v>
      </c>
      <c r="AK1617" s="2" t="str">
        <f t="shared" si="1501"/>
        <v>-</v>
      </c>
      <c r="AL1617" s="2" t="str">
        <f t="shared" si="1502"/>
        <v>-</v>
      </c>
    </row>
    <row r="1618" spans="2:38">
      <c r="B1618" t="s">
        <v>226</v>
      </c>
      <c r="C1618" s="10">
        <v>0.66666666666666663</v>
      </c>
      <c r="D1618" s="9" t="s">
        <v>225</v>
      </c>
      <c r="E1618" s="2" t="s">
        <v>0</v>
      </c>
      <c r="F1618" s="8" t="s">
        <v>245</v>
      </c>
      <c r="G1618" s="2">
        <v>31</v>
      </c>
      <c r="H1618" s="2">
        <v>46</v>
      </c>
      <c r="I1618" s="2">
        <v>24</v>
      </c>
      <c r="J1618" s="2" t="s">
        <v>1</v>
      </c>
      <c r="K1618" s="2">
        <v>1</v>
      </c>
      <c r="L1618" s="2">
        <v>7</v>
      </c>
      <c r="M1618" s="3" t="s">
        <v>13</v>
      </c>
      <c r="N1618" s="3" t="s">
        <v>13</v>
      </c>
      <c r="O1618" s="2">
        <v>46</v>
      </c>
      <c r="P1618" s="2" t="b">
        <v>1</v>
      </c>
      <c r="Q1618" s="2" t="s">
        <v>2</v>
      </c>
      <c r="R1618" s="2" t="s">
        <v>2</v>
      </c>
      <c r="S1618" s="44">
        <v>41</v>
      </c>
      <c r="T1618" s="44" t="s">
        <v>11</v>
      </c>
      <c r="U1618" s="20">
        <v>1.45</v>
      </c>
      <c r="V1618" s="11"/>
      <c r="W1618" s="2">
        <f t="shared" si="1489"/>
        <v>0</v>
      </c>
      <c r="X1618">
        <f t="shared" si="1490"/>
        <v>10</v>
      </c>
      <c r="Y1618">
        <f t="shared" si="1491"/>
        <v>0</v>
      </c>
      <c r="Z1618">
        <f t="shared" si="1492"/>
        <v>5</v>
      </c>
      <c r="AA1618" s="2">
        <f t="shared" si="1493"/>
        <v>65</v>
      </c>
      <c r="AB1618" s="2" t="str">
        <f t="shared" si="1494"/>
        <v>Under 1.5</v>
      </c>
      <c r="AC1618" s="6"/>
      <c r="AD1618" s="6" t="str">
        <f t="shared" si="1495"/>
        <v>Over 0.5</v>
      </c>
      <c r="AE1618" s="6" t="str">
        <f t="shared" si="1496"/>
        <v>?</v>
      </c>
      <c r="AF1618" s="6"/>
      <c r="AG1618">
        <f t="shared" si="1497"/>
        <v>0</v>
      </c>
      <c r="AH1618">
        <f t="shared" si="1498"/>
        <v>2</v>
      </c>
      <c r="AI1618">
        <f t="shared" si="1499"/>
        <v>0</v>
      </c>
      <c r="AJ1618">
        <f t="shared" si="1500"/>
        <v>0</v>
      </c>
      <c r="AK1618" s="2" t="str">
        <f t="shared" si="1501"/>
        <v>-</v>
      </c>
      <c r="AL1618" s="2" t="str">
        <f t="shared" si="1502"/>
        <v>-</v>
      </c>
    </row>
    <row r="1619" spans="2:38">
      <c r="B1619" t="s">
        <v>256</v>
      </c>
      <c r="C1619" s="10">
        <v>0.70833333333333337</v>
      </c>
      <c r="D1619" s="9" t="s">
        <v>956</v>
      </c>
      <c r="E1619" s="2" t="s">
        <v>0</v>
      </c>
      <c r="F1619" s="8" t="s">
        <v>295</v>
      </c>
      <c r="G1619" s="2">
        <v>26</v>
      </c>
      <c r="H1619" s="2">
        <v>54</v>
      </c>
      <c r="I1619" s="2">
        <v>21</v>
      </c>
      <c r="J1619" s="2" t="s">
        <v>1</v>
      </c>
      <c r="K1619" s="2">
        <v>1</v>
      </c>
      <c r="L1619" s="2">
        <v>5</v>
      </c>
      <c r="M1619" s="3" t="s">
        <v>13</v>
      </c>
      <c r="N1619" s="3" t="s">
        <v>13</v>
      </c>
      <c r="O1619" s="2" t="b">
        <v>1</v>
      </c>
      <c r="P1619" s="2" t="b">
        <v>1</v>
      </c>
      <c r="Q1619" s="2" t="s">
        <v>2</v>
      </c>
      <c r="R1619" s="2" t="b">
        <v>1</v>
      </c>
      <c r="S1619" s="44">
        <v>55</v>
      </c>
      <c r="T1619" s="44" t="s">
        <v>12</v>
      </c>
      <c r="U1619" s="20">
        <v>1.65</v>
      </c>
      <c r="V1619" s="11"/>
      <c r="W1619" s="2">
        <f t="shared" si="1489"/>
        <v>10</v>
      </c>
      <c r="X1619">
        <f t="shared" si="1490"/>
        <v>10</v>
      </c>
      <c r="Y1619">
        <f t="shared" si="1491"/>
        <v>5</v>
      </c>
      <c r="Z1619">
        <f t="shared" si="1492"/>
        <v>0</v>
      </c>
      <c r="AA1619" s="2">
        <f t="shared" si="1493"/>
        <v>75</v>
      </c>
      <c r="AB1619" s="2" t="str">
        <f t="shared" si="1494"/>
        <v>Under 1.5</v>
      </c>
      <c r="AC1619" s="6"/>
      <c r="AD1619" s="6" t="str">
        <f t="shared" si="1495"/>
        <v>Over 0.5</v>
      </c>
      <c r="AE1619" s="6" t="str">
        <f t="shared" si="1496"/>
        <v>?</v>
      </c>
      <c r="AF1619" s="6"/>
      <c r="AG1619">
        <f t="shared" si="1497"/>
        <v>6</v>
      </c>
      <c r="AH1619">
        <f t="shared" si="1498"/>
        <v>2</v>
      </c>
      <c r="AI1619">
        <f t="shared" si="1499"/>
        <v>2</v>
      </c>
      <c r="AJ1619">
        <f t="shared" si="1500"/>
        <v>10</v>
      </c>
      <c r="AK1619" s="2" t="str">
        <f t="shared" si="1501"/>
        <v>A1</v>
      </c>
      <c r="AL1619" s="2" t="str">
        <f t="shared" si="1502"/>
        <v>-</v>
      </c>
    </row>
    <row r="1620" spans="2:38">
      <c r="B1620" t="s">
        <v>259</v>
      </c>
      <c r="C1620" s="10">
        <v>0.70833333333333337</v>
      </c>
      <c r="D1620" s="9" t="s">
        <v>1130</v>
      </c>
      <c r="E1620" s="2" t="s">
        <v>0</v>
      </c>
      <c r="F1620" s="8" t="s">
        <v>484</v>
      </c>
      <c r="G1620" s="2">
        <v>26</v>
      </c>
      <c r="H1620" s="2">
        <v>50</v>
      </c>
      <c r="I1620" s="2">
        <v>24</v>
      </c>
      <c r="J1620" s="2" t="s">
        <v>1</v>
      </c>
      <c r="K1620" s="2">
        <v>2</v>
      </c>
      <c r="L1620" s="2">
        <v>2</v>
      </c>
      <c r="M1620" s="3" t="s">
        <v>13</v>
      </c>
      <c r="N1620" s="3" t="s">
        <v>13</v>
      </c>
      <c r="O1620" s="2">
        <v>50</v>
      </c>
      <c r="P1620" s="2" t="b">
        <v>1</v>
      </c>
      <c r="Q1620" s="2" t="s">
        <v>2</v>
      </c>
      <c r="R1620" s="2" t="b">
        <v>1</v>
      </c>
      <c r="S1620" s="44">
        <v>40</v>
      </c>
      <c r="T1620" s="44" t="s">
        <v>10</v>
      </c>
      <c r="U1620" s="20">
        <v>1.55</v>
      </c>
      <c r="V1620" s="11"/>
      <c r="W1620" s="2">
        <f t="shared" si="1489"/>
        <v>0</v>
      </c>
      <c r="X1620">
        <f t="shared" si="1490"/>
        <v>10</v>
      </c>
      <c r="Y1620">
        <f t="shared" si="1491"/>
        <v>0</v>
      </c>
      <c r="Z1620">
        <f t="shared" si="1492"/>
        <v>10</v>
      </c>
      <c r="AA1620" s="2">
        <f t="shared" si="1493"/>
        <v>70</v>
      </c>
      <c r="AB1620" s="2" t="str">
        <f t="shared" si="1494"/>
        <v>Under 1.5</v>
      </c>
      <c r="AC1620" s="6"/>
      <c r="AD1620" s="6" t="str">
        <f t="shared" si="1495"/>
        <v>Over 0.5</v>
      </c>
      <c r="AE1620" s="6" t="str">
        <f t="shared" si="1496"/>
        <v>?</v>
      </c>
      <c r="AF1620" s="6"/>
      <c r="AG1620">
        <f t="shared" si="1497"/>
        <v>3</v>
      </c>
      <c r="AH1620">
        <f t="shared" si="1498"/>
        <v>2</v>
      </c>
      <c r="AI1620">
        <f t="shared" si="1499"/>
        <v>0</v>
      </c>
      <c r="AJ1620">
        <f t="shared" si="1500"/>
        <v>0</v>
      </c>
      <c r="AK1620" s="2" t="str">
        <f t="shared" si="1501"/>
        <v>-</v>
      </c>
      <c r="AL1620" s="2" t="str">
        <f t="shared" si="1502"/>
        <v>Pick</v>
      </c>
    </row>
    <row r="1621" spans="2:38">
      <c r="B1621" t="s">
        <v>53</v>
      </c>
      <c r="C1621" s="10">
        <v>0.72916666666666663</v>
      </c>
      <c r="D1621" s="9" t="s">
        <v>216</v>
      </c>
      <c r="E1621" s="2" t="s">
        <v>0</v>
      </c>
      <c r="F1621" s="8" t="s">
        <v>1683</v>
      </c>
      <c r="G1621" s="2">
        <v>33</v>
      </c>
      <c r="H1621" s="2">
        <v>49</v>
      </c>
      <c r="I1621" s="2">
        <v>18</v>
      </c>
      <c r="J1621" s="2" t="s">
        <v>1</v>
      </c>
      <c r="K1621" s="2">
        <v>1</v>
      </c>
      <c r="L1621" s="2">
        <v>15</v>
      </c>
      <c r="M1621" s="3" t="s">
        <v>13</v>
      </c>
      <c r="N1621" s="3" t="s">
        <v>13</v>
      </c>
      <c r="O1621" s="2">
        <v>49</v>
      </c>
      <c r="P1621" s="2" t="b">
        <v>1</v>
      </c>
      <c r="Q1621" s="2" t="s">
        <v>2</v>
      </c>
      <c r="R1621" s="2" t="s">
        <v>2</v>
      </c>
      <c r="S1621" s="44">
        <v>48</v>
      </c>
      <c r="T1621" s="44" t="s">
        <v>12</v>
      </c>
      <c r="U1621" s="20">
        <v>1.7</v>
      </c>
      <c r="V1621" s="11"/>
      <c r="W1621" s="2">
        <f t="shared" si="1489"/>
        <v>0</v>
      </c>
      <c r="X1621">
        <f t="shared" si="1490"/>
        <v>5</v>
      </c>
      <c r="Y1621">
        <f t="shared" si="1491"/>
        <v>0</v>
      </c>
      <c r="Z1621">
        <f t="shared" si="1492"/>
        <v>0</v>
      </c>
      <c r="AA1621" s="2">
        <f t="shared" si="1493"/>
        <v>55</v>
      </c>
      <c r="AB1621" s="2" t="str">
        <f t="shared" si="1494"/>
        <v>Over 0.5</v>
      </c>
      <c r="AC1621" s="6"/>
      <c r="AD1621" s="6" t="str">
        <f t="shared" si="1495"/>
        <v>Over 0.5</v>
      </c>
      <c r="AE1621" s="6" t="str">
        <f t="shared" si="1496"/>
        <v>?</v>
      </c>
      <c r="AF1621" s="6"/>
      <c r="AG1621">
        <f t="shared" si="1497"/>
        <v>2</v>
      </c>
      <c r="AH1621">
        <f t="shared" si="1498"/>
        <v>0</v>
      </c>
      <c r="AI1621">
        <f t="shared" si="1499"/>
        <v>0</v>
      </c>
      <c r="AJ1621">
        <f t="shared" si="1500"/>
        <v>0</v>
      </c>
      <c r="AK1621" s="2" t="str">
        <f t="shared" si="1501"/>
        <v>-</v>
      </c>
      <c r="AL1621" s="2" t="str">
        <f t="shared" si="1502"/>
        <v>-</v>
      </c>
    </row>
    <row r="1622" spans="2:38">
      <c r="B1622" t="s">
        <v>369</v>
      </c>
      <c r="C1622" s="10">
        <v>0.72916666666666663</v>
      </c>
      <c r="D1622" s="9" t="s">
        <v>724</v>
      </c>
      <c r="E1622" s="2" t="s">
        <v>0</v>
      </c>
      <c r="F1622" s="8" t="s">
        <v>722</v>
      </c>
      <c r="G1622" s="2">
        <v>32</v>
      </c>
      <c r="H1622" s="2">
        <v>47</v>
      </c>
      <c r="I1622" s="2">
        <v>21</v>
      </c>
      <c r="J1622" s="2" t="s">
        <v>1</v>
      </c>
      <c r="K1622" s="2">
        <v>1</v>
      </c>
      <c r="L1622" s="2">
        <v>11</v>
      </c>
      <c r="M1622" s="3" t="s">
        <v>13</v>
      </c>
      <c r="N1622" s="3" t="s">
        <v>13</v>
      </c>
      <c r="O1622" s="2">
        <v>47</v>
      </c>
      <c r="P1622" s="2" t="b">
        <v>1</v>
      </c>
      <c r="Q1622" s="2" t="s">
        <v>2</v>
      </c>
      <c r="R1622" s="2" t="s">
        <v>2</v>
      </c>
      <c r="S1622" s="44">
        <v>70</v>
      </c>
      <c r="T1622" s="44" t="s">
        <v>12</v>
      </c>
      <c r="U1622" s="20">
        <v>2</v>
      </c>
      <c r="V1622" s="11"/>
      <c r="W1622" s="2">
        <f t="shared" si="1489"/>
        <v>0</v>
      </c>
      <c r="X1622">
        <f t="shared" si="1490"/>
        <v>5</v>
      </c>
      <c r="Y1622">
        <f t="shared" si="1491"/>
        <v>10</v>
      </c>
      <c r="Z1622">
        <f t="shared" si="1492"/>
        <v>0</v>
      </c>
      <c r="AA1622" s="2">
        <f t="shared" si="1493"/>
        <v>65</v>
      </c>
      <c r="AB1622" s="2" t="str">
        <f t="shared" si="1494"/>
        <v>Under 1.5</v>
      </c>
      <c r="AC1622" s="6"/>
      <c r="AD1622" s="6" t="str">
        <f t="shared" si="1495"/>
        <v>Over 0.5</v>
      </c>
      <c r="AE1622" s="6" t="str">
        <f t="shared" si="1496"/>
        <v>?</v>
      </c>
      <c r="AF1622" s="6"/>
      <c r="AG1622">
        <f t="shared" si="1497"/>
        <v>0</v>
      </c>
      <c r="AH1622">
        <f t="shared" si="1498"/>
        <v>0</v>
      </c>
      <c r="AI1622">
        <f t="shared" si="1499"/>
        <v>2</v>
      </c>
      <c r="AJ1622">
        <f t="shared" si="1500"/>
        <v>0</v>
      </c>
      <c r="AK1622" s="2" t="str">
        <f t="shared" si="1501"/>
        <v>-</v>
      </c>
      <c r="AL1622" s="2" t="str">
        <f t="shared" si="1502"/>
        <v>-</v>
      </c>
    </row>
    <row r="1623" spans="2:38">
      <c r="B1623" t="s">
        <v>369</v>
      </c>
      <c r="C1623" s="10">
        <v>0.72916666666666663</v>
      </c>
      <c r="D1623" s="9" t="s">
        <v>454</v>
      </c>
      <c r="E1623" s="2" t="s">
        <v>0</v>
      </c>
      <c r="F1623" s="8" t="s">
        <v>818</v>
      </c>
      <c r="G1623" s="2">
        <v>25</v>
      </c>
      <c r="H1623" s="2">
        <v>46</v>
      </c>
      <c r="I1623" s="2">
        <v>29</v>
      </c>
      <c r="J1623" s="2" t="s">
        <v>1</v>
      </c>
      <c r="K1623" s="2">
        <v>2</v>
      </c>
      <c r="L1623" s="2">
        <v>4</v>
      </c>
      <c r="M1623" s="3" t="s">
        <v>13</v>
      </c>
      <c r="N1623" s="3" t="s">
        <v>13</v>
      </c>
      <c r="O1623" s="2">
        <v>46</v>
      </c>
      <c r="P1623" s="2" t="b">
        <v>1</v>
      </c>
      <c r="Q1623" s="2" t="s">
        <v>2</v>
      </c>
      <c r="R1623" s="2" t="b">
        <v>1</v>
      </c>
      <c r="S1623" s="44">
        <v>47</v>
      </c>
      <c r="T1623" s="44" t="s">
        <v>12</v>
      </c>
      <c r="U1623" s="20">
        <v>1.9</v>
      </c>
      <c r="V1623" s="11"/>
      <c r="W1623" s="2">
        <f t="shared" si="1489"/>
        <v>0</v>
      </c>
      <c r="X1623">
        <f t="shared" si="1490"/>
        <v>10</v>
      </c>
      <c r="Y1623">
        <f t="shared" si="1491"/>
        <v>0</v>
      </c>
      <c r="Z1623">
        <f t="shared" si="1492"/>
        <v>0</v>
      </c>
      <c r="AA1623" s="2">
        <f t="shared" si="1493"/>
        <v>60</v>
      </c>
      <c r="AB1623" s="2" t="str">
        <f t="shared" si="1494"/>
        <v>Under 1.5</v>
      </c>
      <c r="AC1623" s="6"/>
      <c r="AD1623" s="6" t="str">
        <f t="shared" si="1495"/>
        <v>Over 0.5</v>
      </c>
      <c r="AE1623" s="6" t="str">
        <f t="shared" si="1496"/>
        <v>?</v>
      </c>
      <c r="AF1623" s="6"/>
      <c r="AG1623">
        <f t="shared" si="1497"/>
        <v>0</v>
      </c>
      <c r="AH1623">
        <f t="shared" si="1498"/>
        <v>2</v>
      </c>
      <c r="AI1623">
        <f t="shared" si="1499"/>
        <v>0</v>
      </c>
      <c r="AJ1623">
        <f t="shared" si="1500"/>
        <v>0</v>
      </c>
      <c r="AK1623" s="2" t="str">
        <f t="shared" si="1501"/>
        <v>-</v>
      </c>
      <c r="AL1623" s="2" t="str">
        <f t="shared" si="1502"/>
        <v>-</v>
      </c>
    </row>
    <row r="1624" spans="2:38">
      <c r="B1624" t="s">
        <v>646</v>
      </c>
      <c r="C1624" s="10">
        <v>0.73958333333333337</v>
      </c>
      <c r="D1624" s="9" t="s">
        <v>825</v>
      </c>
      <c r="E1624" s="2" t="s">
        <v>0</v>
      </c>
      <c r="F1624" s="8" t="s">
        <v>1621</v>
      </c>
      <c r="G1624" s="2">
        <v>10</v>
      </c>
      <c r="H1624" s="2">
        <v>84</v>
      </c>
      <c r="I1624" s="2">
        <v>6</v>
      </c>
      <c r="J1624" s="2" t="s">
        <v>1</v>
      </c>
      <c r="K1624" s="2" t="s">
        <v>1</v>
      </c>
      <c r="L1624" s="2">
        <v>4</v>
      </c>
      <c r="M1624" s="3" t="s">
        <v>13</v>
      </c>
      <c r="N1624" s="3" t="s">
        <v>13</v>
      </c>
      <c r="O1624" s="2" t="b">
        <v>1</v>
      </c>
      <c r="P1624" s="2" t="b">
        <v>1</v>
      </c>
      <c r="Q1624" s="2" t="b">
        <v>1</v>
      </c>
      <c r="R1624" s="2" t="b">
        <v>1</v>
      </c>
      <c r="S1624" s="44">
        <v>90</v>
      </c>
      <c r="T1624" s="44" t="s">
        <v>10</v>
      </c>
      <c r="U1624" s="20">
        <v>1.45</v>
      </c>
      <c r="V1624" s="11"/>
      <c r="W1624" s="2">
        <f t="shared" si="1489"/>
        <v>10</v>
      </c>
      <c r="X1624">
        <f t="shared" si="1490"/>
        <v>10</v>
      </c>
      <c r="Y1624">
        <f t="shared" si="1491"/>
        <v>10</v>
      </c>
      <c r="Z1624">
        <f t="shared" si="1492"/>
        <v>10</v>
      </c>
      <c r="AA1624" s="2">
        <f t="shared" si="1493"/>
        <v>90</v>
      </c>
      <c r="AB1624" s="2" t="str">
        <f t="shared" si="1494"/>
        <v>Under 1.5</v>
      </c>
      <c r="AC1624" s="6"/>
      <c r="AD1624" s="6" t="str">
        <f t="shared" si="1495"/>
        <v>Over 0.5</v>
      </c>
      <c r="AE1624" s="6" t="str">
        <f t="shared" si="1496"/>
        <v>?</v>
      </c>
      <c r="AF1624" s="6"/>
      <c r="AG1624">
        <f t="shared" si="1497"/>
        <v>6</v>
      </c>
      <c r="AH1624">
        <f t="shared" si="1498"/>
        <v>2</v>
      </c>
      <c r="AI1624">
        <f t="shared" si="1499"/>
        <v>2</v>
      </c>
      <c r="AJ1624">
        <f t="shared" si="1500"/>
        <v>10</v>
      </c>
      <c r="AK1624" s="2" t="str">
        <f t="shared" si="1501"/>
        <v>A1</v>
      </c>
      <c r="AL1624" s="2" t="str">
        <f t="shared" si="1502"/>
        <v>Pick</v>
      </c>
    </row>
    <row r="1625" spans="2:38">
      <c r="B1625" t="s">
        <v>72</v>
      </c>
      <c r="C1625" s="10">
        <v>0.75</v>
      </c>
      <c r="D1625" s="9" t="s">
        <v>1384</v>
      </c>
      <c r="E1625" s="2" t="s">
        <v>0</v>
      </c>
      <c r="F1625" s="8" t="s">
        <v>876</v>
      </c>
      <c r="G1625" s="2">
        <v>31</v>
      </c>
      <c r="H1625" s="2">
        <v>48</v>
      </c>
      <c r="I1625" s="2">
        <v>21</v>
      </c>
      <c r="J1625" s="2" t="s">
        <v>1</v>
      </c>
      <c r="K1625" s="2">
        <v>1</v>
      </c>
      <c r="L1625" s="2">
        <v>10</v>
      </c>
      <c r="M1625" s="3" t="s">
        <v>13</v>
      </c>
      <c r="N1625" s="3" t="s">
        <v>13</v>
      </c>
      <c r="O1625" s="2">
        <v>48</v>
      </c>
      <c r="P1625" s="2" t="b">
        <v>1</v>
      </c>
      <c r="Q1625" s="2" t="s">
        <v>2</v>
      </c>
      <c r="R1625" s="2" t="s">
        <v>2</v>
      </c>
      <c r="S1625" s="44">
        <v>50</v>
      </c>
      <c r="T1625" s="44" t="s">
        <v>12</v>
      </c>
      <c r="U1625" s="20">
        <v>2.7</v>
      </c>
      <c r="V1625" s="11"/>
      <c r="W1625" s="2">
        <f t="shared" si="1489"/>
        <v>0</v>
      </c>
      <c r="X1625">
        <f t="shared" si="1490"/>
        <v>5</v>
      </c>
      <c r="Y1625">
        <f t="shared" si="1491"/>
        <v>5</v>
      </c>
      <c r="Z1625">
        <f t="shared" si="1492"/>
        <v>0</v>
      </c>
      <c r="AA1625" s="2">
        <f t="shared" si="1493"/>
        <v>60</v>
      </c>
      <c r="AB1625" s="2" t="str">
        <f t="shared" si="1494"/>
        <v>Under 1.5</v>
      </c>
      <c r="AC1625" s="6"/>
      <c r="AD1625" s="6" t="str">
        <f t="shared" si="1495"/>
        <v>Over 0.5</v>
      </c>
      <c r="AE1625" s="6" t="str">
        <f t="shared" si="1496"/>
        <v>?</v>
      </c>
      <c r="AF1625" s="6"/>
      <c r="AG1625">
        <f t="shared" si="1497"/>
        <v>1</v>
      </c>
      <c r="AH1625">
        <f t="shared" si="1498"/>
        <v>0</v>
      </c>
      <c r="AI1625">
        <f t="shared" si="1499"/>
        <v>2</v>
      </c>
      <c r="AJ1625">
        <f t="shared" si="1500"/>
        <v>0</v>
      </c>
      <c r="AK1625" s="2" t="str">
        <f t="shared" si="1501"/>
        <v>-</v>
      </c>
      <c r="AL1625" s="2" t="str">
        <f t="shared" si="1502"/>
        <v>-</v>
      </c>
    </row>
    <row r="1626" spans="2:38">
      <c r="B1626" t="s">
        <v>22</v>
      </c>
      <c r="C1626" s="10">
        <v>0.75</v>
      </c>
      <c r="D1626" s="9" t="s">
        <v>1055</v>
      </c>
      <c r="E1626" s="2" t="s">
        <v>0</v>
      </c>
      <c r="F1626" s="8" t="s">
        <v>1304</v>
      </c>
      <c r="G1626" s="2">
        <v>23</v>
      </c>
      <c r="H1626" s="2">
        <v>59</v>
      </c>
      <c r="I1626" s="2">
        <v>18</v>
      </c>
      <c r="J1626" s="2" t="s">
        <v>1</v>
      </c>
      <c r="K1626" s="2" t="s">
        <v>1</v>
      </c>
      <c r="L1626" s="2">
        <v>5</v>
      </c>
      <c r="M1626" s="3" t="s">
        <v>13</v>
      </c>
      <c r="N1626" s="3" t="s">
        <v>13</v>
      </c>
      <c r="O1626" s="2" t="b">
        <v>1</v>
      </c>
      <c r="P1626" s="2" t="b">
        <v>1</v>
      </c>
      <c r="Q1626" s="2" t="b">
        <v>1</v>
      </c>
      <c r="R1626" s="2" t="b">
        <v>1</v>
      </c>
      <c r="S1626" s="44">
        <v>63</v>
      </c>
      <c r="T1626" s="44" t="s">
        <v>12</v>
      </c>
      <c r="U1626" s="20">
        <v>1.55</v>
      </c>
      <c r="V1626" s="11"/>
      <c r="W1626" s="2">
        <f t="shared" si="1489"/>
        <v>10</v>
      </c>
      <c r="X1626">
        <f t="shared" si="1490"/>
        <v>10</v>
      </c>
      <c r="Y1626">
        <f t="shared" si="1491"/>
        <v>10</v>
      </c>
      <c r="Z1626">
        <f t="shared" si="1492"/>
        <v>0</v>
      </c>
      <c r="AA1626" s="2">
        <f t="shared" si="1493"/>
        <v>80</v>
      </c>
      <c r="AB1626" s="2" t="str">
        <f t="shared" si="1494"/>
        <v>Under 1.5</v>
      </c>
      <c r="AC1626" s="6"/>
      <c r="AD1626" s="6" t="str">
        <f t="shared" si="1495"/>
        <v>Over 0.5</v>
      </c>
      <c r="AE1626" s="6" t="str">
        <f t="shared" si="1496"/>
        <v>?</v>
      </c>
      <c r="AF1626" s="6"/>
      <c r="AG1626">
        <f t="shared" si="1497"/>
        <v>6</v>
      </c>
      <c r="AH1626">
        <f t="shared" si="1498"/>
        <v>2</v>
      </c>
      <c r="AI1626">
        <f t="shared" si="1499"/>
        <v>2</v>
      </c>
      <c r="AJ1626">
        <f t="shared" si="1500"/>
        <v>10</v>
      </c>
      <c r="AK1626" s="2" t="str">
        <f t="shared" si="1501"/>
        <v>A1</v>
      </c>
      <c r="AL1626" s="2" t="str">
        <f t="shared" si="1502"/>
        <v>Pick</v>
      </c>
    </row>
    <row r="1627" spans="2:38">
      <c r="B1627" t="s">
        <v>676</v>
      </c>
      <c r="C1627" s="10">
        <v>0.75</v>
      </c>
      <c r="D1627" s="9" t="s">
        <v>660</v>
      </c>
      <c r="E1627" s="2" t="s">
        <v>0</v>
      </c>
      <c r="F1627" s="8" t="s">
        <v>1319</v>
      </c>
      <c r="G1627" s="2">
        <v>19</v>
      </c>
      <c r="H1627" s="2">
        <v>56</v>
      </c>
      <c r="I1627" s="2">
        <v>24</v>
      </c>
      <c r="J1627" s="2" t="s">
        <v>1</v>
      </c>
      <c r="K1627" s="2">
        <v>1</v>
      </c>
      <c r="L1627" s="2">
        <v>5</v>
      </c>
      <c r="M1627" s="3" t="s">
        <v>13</v>
      </c>
      <c r="N1627" s="3" t="s">
        <v>13</v>
      </c>
      <c r="O1627" s="2" t="b">
        <v>1</v>
      </c>
      <c r="P1627" s="2" t="b">
        <v>1</v>
      </c>
      <c r="Q1627" s="2" t="s">
        <v>2</v>
      </c>
      <c r="R1627" s="2" t="b">
        <v>1</v>
      </c>
      <c r="S1627" s="44">
        <v>44</v>
      </c>
      <c r="T1627" s="44" t="s">
        <v>12</v>
      </c>
      <c r="U1627" s="20">
        <v>1.8</v>
      </c>
      <c r="V1627" s="11"/>
      <c r="W1627" s="2">
        <f t="shared" si="1489"/>
        <v>10</v>
      </c>
      <c r="X1627">
        <f t="shared" si="1490"/>
        <v>10</v>
      </c>
      <c r="Y1627">
        <f t="shared" si="1491"/>
        <v>0</v>
      </c>
      <c r="Z1627">
        <f t="shared" si="1492"/>
        <v>0</v>
      </c>
      <c r="AA1627" s="2">
        <f t="shared" si="1493"/>
        <v>70</v>
      </c>
      <c r="AB1627" s="2" t="str">
        <f t="shared" si="1494"/>
        <v>Under 1.5</v>
      </c>
      <c r="AC1627" s="6"/>
      <c r="AD1627" s="6" t="str">
        <f t="shared" si="1495"/>
        <v>Over 0.5</v>
      </c>
      <c r="AE1627" s="6" t="str">
        <f t="shared" si="1496"/>
        <v>?</v>
      </c>
      <c r="AF1627" s="6"/>
      <c r="AG1627">
        <f t="shared" si="1497"/>
        <v>6</v>
      </c>
      <c r="AH1627">
        <f t="shared" si="1498"/>
        <v>2</v>
      </c>
      <c r="AI1627">
        <f t="shared" si="1499"/>
        <v>0</v>
      </c>
      <c r="AJ1627">
        <f t="shared" si="1500"/>
        <v>0</v>
      </c>
      <c r="AK1627" s="2" t="str">
        <f t="shared" si="1501"/>
        <v>-</v>
      </c>
      <c r="AL1627" s="2" t="str">
        <f t="shared" si="1502"/>
        <v>-</v>
      </c>
    </row>
    <row r="1628" spans="2:38">
      <c r="B1628" t="s">
        <v>97</v>
      </c>
      <c r="C1628" s="10">
        <v>0.79166666666666663</v>
      </c>
      <c r="D1628" s="9" t="s">
        <v>100</v>
      </c>
      <c r="E1628" s="2" t="s">
        <v>0</v>
      </c>
      <c r="F1628" s="8" t="s">
        <v>1455</v>
      </c>
      <c r="G1628" s="2">
        <v>19</v>
      </c>
      <c r="H1628" s="2">
        <v>51</v>
      </c>
      <c r="I1628" s="2">
        <v>30</v>
      </c>
      <c r="J1628" s="2" t="s">
        <v>1</v>
      </c>
      <c r="K1628" s="2">
        <v>2</v>
      </c>
      <c r="L1628" s="2">
        <v>11</v>
      </c>
      <c r="M1628" s="3" t="s">
        <v>13</v>
      </c>
      <c r="N1628" s="3" t="s">
        <v>13</v>
      </c>
      <c r="O1628" s="2">
        <v>51</v>
      </c>
      <c r="P1628" s="2" t="b">
        <v>1</v>
      </c>
      <c r="Q1628" s="2" t="s">
        <v>2</v>
      </c>
      <c r="R1628" s="2" t="s">
        <v>2</v>
      </c>
      <c r="S1628" s="44">
        <v>48</v>
      </c>
      <c r="T1628" s="44" t="s">
        <v>12</v>
      </c>
      <c r="U1628" s="20">
        <v>1.6</v>
      </c>
      <c r="V1628" s="11"/>
      <c r="W1628" s="2">
        <f t="shared" si="1489"/>
        <v>0</v>
      </c>
      <c r="X1628">
        <f t="shared" si="1490"/>
        <v>5</v>
      </c>
      <c r="Y1628">
        <f t="shared" si="1491"/>
        <v>0</v>
      </c>
      <c r="Z1628">
        <f t="shared" si="1492"/>
        <v>0</v>
      </c>
      <c r="AA1628" s="2">
        <f t="shared" si="1493"/>
        <v>55</v>
      </c>
      <c r="AB1628" s="2" t="str">
        <f t="shared" si="1494"/>
        <v>Over 0.5</v>
      </c>
      <c r="AC1628" s="6"/>
      <c r="AD1628" s="6" t="str">
        <f t="shared" si="1495"/>
        <v>Over 0.5</v>
      </c>
      <c r="AE1628" s="6" t="str">
        <f t="shared" si="1496"/>
        <v>?</v>
      </c>
      <c r="AF1628" s="6"/>
      <c r="AG1628">
        <f t="shared" si="1497"/>
        <v>4</v>
      </c>
      <c r="AH1628">
        <f t="shared" si="1498"/>
        <v>0</v>
      </c>
      <c r="AI1628">
        <f t="shared" si="1499"/>
        <v>0</v>
      </c>
      <c r="AJ1628">
        <f t="shared" si="1500"/>
        <v>0</v>
      </c>
      <c r="AK1628" s="2" t="str">
        <f t="shared" si="1501"/>
        <v>-</v>
      </c>
      <c r="AL1628" s="2" t="str">
        <f t="shared" si="1502"/>
        <v>-</v>
      </c>
    </row>
    <row r="1629" spans="2:38">
      <c r="B1629" t="s">
        <v>97</v>
      </c>
      <c r="C1629" s="10">
        <v>0.79166666666666663</v>
      </c>
      <c r="D1629" s="9" t="s">
        <v>1684</v>
      </c>
      <c r="E1629" s="2" t="s">
        <v>0</v>
      </c>
      <c r="F1629" s="8" t="s">
        <v>836</v>
      </c>
      <c r="G1629" s="2">
        <v>29</v>
      </c>
      <c r="H1629" s="2">
        <v>44</v>
      </c>
      <c r="I1629" s="2">
        <v>27</v>
      </c>
      <c r="J1629" s="2" t="s">
        <v>1</v>
      </c>
      <c r="K1629" s="2">
        <v>1</v>
      </c>
      <c r="L1629" s="2">
        <v>2</v>
      </c>
      <c r="M1629" s="3" t="s">
        <v>13</v>
      </c>
      <c r="N1629" s="3" t="s">
        <v>13</v>
      </c>
      <c r="O1629" s="2">
        <v>44</v>
      </c>
      <c r="P1629" s="2" t="b">
        <v>1</v>
      </c>
      <c r="Q1629" s="2" t="s">
        <v>2</v>
      </c>
      <c r="R1629" s="2" t="b">
        <v>1</v>
      </c>
      <c r="S1629" s="44">
        <v>46</v>
      </c>
      <c r="T1629" s="44" t="s">
        <v>12</v>
      </c>
      <c r="U1629" s="20">
        <v>2</v>
      </c>
      <c r="V1629" s="11"/>
      <c r="W1629" s="2">
        <f t="shared" si="1489"/>
        <v>0</v>
      </c>
      <c r="X1629">
        <f t="shared" si="1490"/>
        <v>10</v>
      </c>
      <c r="Y1629">
        <f t="shared" si="1491"/>
        <v>0</v>
      </c>
      <c r="Z1629">
        <f t="shared" si="1492"/>
        <v>0</v>
      </c>
      <c r="AA1629" s="2">
        <f t="shared" si="1493"/>
        <v>60</v>
      </c>
      <c r="AB1629" s="2" t="str">
        <f t="shared" si="1494"/>
        <v>Under 1.5</v>
      </c>
      <c r="AC1629" s="6"/>
      <c r="AD1629" s="6" t="str">
        <f t="shared" si="1495"/>
        <v>Over 0.5</v>
      </c>
      <c r="AE1629" s="6" t="str">
        <f t="shared" si="1496"/>
        <v>?</v>
      </c>
      <c r="AF1629" s="6"/>
      <c r="AG1629">
        <f t="shared" si="1497"/>
        <v>0</v>
      </c>
      <c r="AH1629">
        <f t="shared" si="1498"/>
        <v>2</v>
      </c>
      <c r="AI1629">
        <f t="shared" si="1499"/>
        <v>0</v>
      </c>
      <c r="AJ1629">
        <f t="shared" si="1500"/>
        <v>0</v>
      </c>
      <c r="AK1629" s="2" t="str">
        <f t="shared" si="1501"/>
        <v>-</v>
      </c>
      <c r="AL1629" s="2" t="str">
        <f t="shared" si="1502"/>
        <v>-</v>
      </c>
    </row>
    <row r="1630" spans="2:38">
      <c r="B1630" t="s">
        <v>97</v>
      </c>
      <c r="C1630" s="10">
        <v>0.79166666666666663</v>
      </c>
      <c r="D1630" s="9" t="s">
        <v>1303</v>
      </c>
      <c r="E1630" s="2" t="s">
        <v>0</v>
      </c>
      <c r="F1630" s="8" t="s">
        <v>91</v>
      </c>
      <c r="G1630" s="2">
        <v>39</v>
      </c>
      <c r="H1630" s="2">
        <v>43</v>
      </c>
      <c r="I1630" s="2">
        <v>18</v>
      </c>
      <c r="J1630" s="2" t="s">
        <v>1</v>
      </c>
      <c r="K1630" s="2">
        <v>1</v>
      </c>
      <c r="L1630" s="2">
        <v>21</v>
      </c>
      <c r="M1630" s="3" t="s">
        <v>13</v>
      </c>
      <c r="N1630" s="3" t="s">
        <v>13</v>
      </c>
      <c r="O1630" s="2">
        <v>43</v>
      </c>
      <c r="P1630" s="2" t="b">
        <v>1</v>
      </c>
      <c r="Q1630" s="2" t="s">
        <v>2</v>
      </c>
      <c r="R1630" s="2" t="s">
        <v>2</v>
      </c>
      <c r="S1630" s="44">
        <v>60</v>
      </c>
      <c r="T1630" s="44" t="s">
        <v>12</v>
      </c>
      <c r="U1630" s="20">
        <v>1.65</v>
      </c>
      <c r="V1630" s="11"/>
      <c r="W1630" s="2">
        <f t="shared" si="1489"/>
        <v>0</v>
      </c>
      <c r="X1630">
        <f t="shared" si="1490"/>
        <v>0</v>
      </c>
      <c r="Y1630">
        <f t="shared" si="1491"/>
        <v>5</v>
      </c>
      <c r="Z1630">
        <f t="shared" si="1492"/>
        <v>0</v>
      </c>
      <c r="AA1630" s="2">
        <f t="shared" si="1493"/>
        <v>55</v>
      </c>
      <c r="AB1630" s="2" t="str">
        <f t="shared" si="1494"/>
        <v>Over 0.5</v>
      </c>
      <c r="AC1630" s="6"/>
      <c r="AD1630" s="6" t="str">
        <f t="shared" si="1495"/>
        <v>Over 0.5</v>
      </c>
      <c r="AE1630" s="6" t="str">
        <f t="shared" si="1496"/>
        <v>?</v>
      </c>
      <c r="AF1630" s="6"/>
      <c r="AG1630">
        <f t="shared" si="1497"/>
        <v>0</v>
      </c>
      <c r="AH1630">
        <f t="shared" si="1498"/>
        <v>0</v>
      </c>
      <c r="AI1630">
        <f t="shared" si="1499"/>
        <v>2</v>
      </c>
      <c r="AJ1630">
        <f t="shared" si="1500"/>
        <v>0</v>
      </c>
      <c r="AK1630" s="2" t="str">
        <f t="shared" si="1501"/>
        <v>-</v>
      </c>
      <c r="AL1630" s="2" t="str">
        <f t="shared" si="1502"/>
        <v>-</v>
      </c>
    </row>
    <row r="1631" spans="2:38">
      <c r="B1631" t="s">
        <v>95</v>
      </c>
      <c r="C1631" s="10">
        <v>0.79166666666666663</v>
      </c>
      <c r="D1631" s="9" t="s">
        <v>268</v>
      </c>
      <c r="E1631" s="2" t="s">
        <v>0</v>
      </c>
      <c r="F1631" s="8" t="s">
        <v>102</v>
      </c>
      <c r="G1631" s="2">
        <v>28</v>
      </c>
      <c r="H1631" s="2">
        <v>51</v>
      </c>
      <c r="I1631" s="2">
        <v>21</v>
      </c>
      <c r="J1631" s="2" t="s">
        <v>1</v>
      </c>
      <c r="K1631" s="2">
        <v>1</v>
      </c>
      <c r="L1631" s="2">
        <v>7</v>
      </c>
      <c r="M1631" s="3" t="s">
        <v>13</v>
      </c>
      <c r="N1631" s="3" t="s">
        <v>13</v>
      </c>
      <c r="O1631" s="2">
        <v>51</v>
      </c>
      <c r="P1631" s="2" t="b">
        <v>1</v>
      </c>
      <c r="Q1631" s="2" t="s">
        <v>2</v>
      </c>
      <c r="R1631" s="2" t="s">
        <v>2</v>
      </c>
      <c r="S1631" s="44">
        <v>67</v>
      </c>
      <c r="T1631" s="44" t="s">
        <v>12</v>
      </c>
      <c r="U1631" s="20">
        <v>1.55</v>
      </c>
      <c r="V1631" s="11"/>
      <c r="W1631" s="2">
        <f t="shared" si="1489"/>
        <v>0</v>
      </c>
      <c r="X1631">
        <f t="shared" si="1490"/>
        <v>10</v>
      </c>
      <c r="Y1631">
        <f t="shared" si="1491"/>
        <v>10</v>
      </c>
      <c r="Z1631">
        <f t="shared" si="1492"/>
        <v>0</v>
      </c>
      <c r="AA1631" s="2">
        <f t="shared" si="1493"/>
        <v>70</v>
      </c>
      <c r="AB1631" s="2" t="str">
        <f t="shared" si="1494"/>
        <v>Under 1.5</v>
      </c>
      <c r="AC1631" s="6"/>
      <c r="AD1631" s="6" t="str">
        <f t="shared" si="1495"/>
        <v>Over 0.5</v>
      </c>
      <c r="AE1631" s="6" t="str">
        <f t="shared" si="1496"/>
        <v>?</v>
      </c>
      <c r="AF1631" s="6"/>
      <c r="AG1631">
        <f t="shared" si="1497"/>
        <v>4</v>
      </c>
      <c r="AH1631">
        <f t="shared" si="1498"/>
        <v>2</v>
      </c>
      <c r="AI1631">
        <f t="shared" si="1499"/>
        <v>2</v>
      </c>
      <c r="AJ1631">
        <f t="shared" si="1500"/>
        <v>8</v>
      </c>
      <c r="AK1631" s="2" t="str">
        <f t="shared" si="1501"/>
        <v>A3</v>
      </c>
      <c r="AL1631" s="2" t="str">
        <f t="shared" si="1502"/>
        <v>Pick</v>
      </c>
    </row>
    <row r="1632" spans="2:38">
      <c r="B1632" t="s">
        <v>95</v>
      </c>
      <c r="C1632" s="10">
        <v>0.79166666666666663</v>
      </c>
      <c r="D1632" s="9" t="s">
        <v>93</v>
      </c>
      <c r="E1632" s="2" t="s">
        <v>0</v>
      </c>
      <c r="F1632" s="8" t="s">
        <v>89</v>
      </c>
      <c r="G1632" s="2">
        <v>23</v>
      </c>
      <c r="H1632" s="2">
        <v>51</v>
      </c>
      <c r="I1632" s="2">
        <v>26</v>
      </c>
      <c r="J1632" s="2" t="s">
        <v>1</v>
      </c>
      <c r="K1632" s="2">
        <v>2</v>
      </c>
      <c r="L1632" s="2">
        <v>3</v>
      </c>
      <c r="M1632" s="3" t="s">
        <v>13</v>
      </c>
      <c r="N1632" s="3" t="s">
        <v>13</v>
      </c>
      <c r="O1632" s="2">
        <v>51</v>
      </c>
      <c r="P1632" s="2" t="b">
        <v>1</v>
      </c>
      <c r="Q1632" s="2" t="s">
        <v>2</v>
      </c>
      <c r="R1632" s="2" t="b">
        <v>1</v>
      </c>
      <c r="S1632" s="44">
        <v>53</v>
      </c>
      <c r="T1632" s="44" t="s">
        <v>11</v>
      </c>
      <c r="U1632" s="20">
        <v>1.6</v>
      </c>
      <c r="V1632" s="11"/>
      <c r="W1632" s="2">
        <f t="shared" si="1489"/>
        <v>0</v>
      </c>
      <c r="X1632">
        <f t="shared" si="1490"/>
        <v>10</v>
      </c>
      <c r="Y1632">
        <f t="shared" si="1491"/>
        <v>5</v>
      </c>
      <c r="Z1632">
        <f t="shared" si="1492"/>
        <v>5</v>
      </c>
      <c r="AA1632" s="2">
        <f t="shared" si="1493"/>
        <v>70</v>
      </c>
      <c r="AB1632" s="2" t="str">
        <f t="shared" si="1494"/>
        <v>Under 1.5</v>
      </c>
      <c r="AC1632" s="6"/>
      <c r="AD1632" s="6" t="str">
        <f t="shared" si="1495"/>
        <v>Over 0.5</v>
      </c>
      <c r="AE1632" s="6" t="str">
        <f t="shared" si="1496"/>
        <v>?</v>
      </c>
      <c r="AF1632" s="6"/>
      <c r="AG1632">
        <f t="shared" si="1497"/>
        <v>4</v>
      </c>
      <c r="AH1632">
        <f t="shared" si="1498"/>
        <v>2</v>
      </c>
      <c r="AI1632">
        <f t="shared" si="1499"/>
        <v>2</v>
      </c>
      <c r="AJ1632">
        <f t="shared" si="1500"/>
        <v>8</v>
      </c>
      <c r="AK1632" s="2" t="str">
        <f t="shared" si="1501"/>
        <v>A3</v>
      </c>
      <c r="AL1632" s="2" t="str">
        <f t="shared" si="1502"/>
        <v>-</v>
      </c>
    </row>
    <row r="1633" spans="2:38">
      <c r="B1633" t="s">
        <v>95</v>
      </c>
      <c r="C1633" s="10">
        <v>0.79166666666666663</v>
      </c>
      <c r="D1633" s="9" t="s">
        <v>1312</v>
      </c>
      <c r="E1633" s="2" t="s">
        <v>0</v>
      </c>
      <c r="F1633" s="8" t="s">
        <v>92</v>
      </c>
      <c r="G1633" s="2">
        <v>18</v>
      </c>
      <c r="H1633" s="2">
        <v>57</v>
      </c>
      <c r="I1633" s="2">
        <v>24</v>
      </c>
      <c r="J1633" s="2" t="s">
        <v>1</v>
      </c>
      <c r="K1633" s="2" t="s">
        <v>1</v>
      </c>
      <c r="L1633" s="2">
        <v>6</v>
      </c>
      <c r="M1633" s="3" t="s">
        <v>13</v>
      </c>
      <c r="N1633" s="3" t="s">
        <v>13</v>
      </c>
      <c r="O1633" s="2" t="b">
        <v>1</v>
      </c>
      <c r="P1633" s="2" t="b">
        <v>1</v>
      </c>
      <c r="Q1633" s="2" t="b">
        <v>1</v>
      </c>
      <c r="R1633" s="2" t="b">
        <v>1</v>
      </c>
      <c r="S1633" s="44">
        <v>33</v>
      </c>
      <c r="T1633" s="44" t="s">
        <v>10</v>
      </c>
      <c r="U1633" s="20">
        <v>1.55</v>
      </c>
      <c r="V1633" s="11"/>
      <c r="W1633" s="2">
        <f t="shared" ref="W1633:W1657" si="1503">IF(H1633&gt;52,10,0)</f>
        <v>10</v>
      </c>
      <c r="X1633">
        <f t="shared" ref="X1633:X1657" si="1504">IF(L1633&gt;15,0,IF(L1633&lt;8,10,5))</f>
        <v>10</v>
      </c>
      <c r="Y1633">
        <f t="shared" ref="Y1633:Y1657" si="1505">IF(S1633&gt;60,10,IF(S1633&lt;49,0,5))</f>
        <v>0</v>
      </c>
      <c r="Z1633">
        <f t="shared" ref="Z1633:Z1657" si="1506">IF(T1633="Y",10,IF(T1633="C",5,0))</f>
        <v>10</v>
      </c>
      <c r="AA1633" s="2">
        <f t="shared" ref="AA1633:AA1657" si="1507">SUM(W1633:Z1633)+50</f>
        <v>80</v>
      </c>
      <c r="AB1633" s="2" t="str">
        <f t="shared" ref="AB1633:AB1657" si="1508">IF(AA1633&lt;56,"Over 0.5","Under 1.5")</f>
        <v>Under 1.5</v>
      </c>
      <c r="AC1633" s="6"/>
      <c r="AD1633" s="6" t="str">
        <f t="shared" ref="AD1633:AD1657" si="1509">IF(M1633="1-0","Under 1.5",IF(M1633="0-0","Under 1.5",IF(M1633="0-1","Under 1.5","Over 0.5")))</f>
        <v>Over 0.5</v>
      </c>
      <c r="AE1633" s="6" t="str">
        <f t="shared" ref="AE1633:AE1657" si="1510">IF(M1633="?",M1633,IF(AB1633=AD1633,"WON",IF(M1633="0-1","WON",IF(M1633="1-0","WON","LOST"))))</f>
        <v>?</v>
      </c>
      <c r="AF1633" s="6"/>
      <c r="AG1633">
        <f t="shared" ref="AG1633:AG1657" si="1511">IF(H1633&gt;52,6,IF(H1633=52,5,IF(H1633=51,4,IF(H1633=50,3,IF(H1633=49,2,IF(H1633=48,1,0))))))</f>
        <v>6</v>
      </c>
      <c r="AH1633">
        <f t="shared" ref="AH1633:AH1657" si="1512">IF(L1633&lt;8,2,0)</f>
        <v>2</v>
      </c>
      <c r="AI1633">
        <f t="shared" ref="AI1633:AI1657" si="1513">IF(S1633&gt;49,2,0)</f>
        <v>0</v>
      </c>
      <c r="AJ1633">
        <f t="shared" ref="AJ1633:AJ1657" si="1514">IF(SUM(AH1633:AI1633)=4,SUM(AG1633:AI1633),0)</f>
        <v>0</v>
      </c>
      <c r="AK1633" s="2" t="str">
        <f t="shared" ref="AK1633:AK1657" si="1515">IF(AJ1633=10,"A1",IF(AJ1633=9,"A2",IF(AJ1633=8,"A3",IF(AJ1633=7,"A4",IF(AJ1633=6,"A5","-")))))</f>
        <v>-</v>
      </c>
      <c r="AL1633" s="2" t="str">
        <f t="shared" ref="AL1633:AL1657" si="1516">IF(AND(L1633&lt;11,U1633&lt;1.75,AA1633&gt;65,OR((AND(S1633&gt;49,S1633&lt;61,T1633="Y")),(AND(S1633&lt;48,T1633="Y")),(AND(S1633&gt;60,T1633="N")),(AND(S1633&gt;60,T1633="Y")),(AND(S1633&gt;60,T1633="C")))),"Pick","-")</f>
        <v>Pick</v>
      </c>
    </row>
    <row r="1634" spans="2:38">
      <c r="B1634" t="s">
        <v>95</v>
      </c>
      <c r="C1634" s="10">
        <v>0.79166666666666663</v>
      </c>
      <c r="D1634" s="9" t="s">
        <v>1276</v>
      </c>
      <c r="E1634" s="2" t="s">
        <v>0</v>
      </c>
      <c r="F1634" s="8" t="s">
        <v>101</v>
      </c>
      <c r="G1634" s="2">
        <v>24</v>
      </c>
      <c r="H1634" s="2">
        <v>55</v>
      </c>
      <c r="I1634" s="2">
        <v>21</v>
      </c>
      <c r="J1634" s="2" t="s">
        <v>1</v>
      </c>
      <c r="K1634" s="2" t="s">
        <v>1</v>
      </c>
      <c r="L1634" s="2">
        <v>3</v>
      </c>
      <c r="M1634" s="3" t="s">
        <v>13</v>
      </c>
      <c r="N1634" s="3" t="s">
        <v>13</v>
      </c>
      <c r="O1634" s="2" t="b">
        <v>1</v>
      </c>
      <c r="P1634" s="2" t="b">
        <v>1</v>
      </c>
      <c r="Q1634" s="2" t="b">
        <v>1</v>
      </c>
      <c r="R1634" s="2" t="b">
        <v>1</v>
      </c>
      <c r="S1634" s="44">
        <v>57</v>
      </c>
      <c r="T1634" s="44" t="s">
        <v>12</v>
      </c>
      <c r="U1634" s="20">
        <v>1.8</v>
      </c>
      <c r="V1634" s="11"/>
      <c r="W1634" s="2">
        <f t="shared" si="1503"/>
        <v>10</v>
      </c>
      <c r="X1634">
        <f t="shared" si="1504"/>
        <v>10</v>
      </c>
      <c r="Y1634">
        <f t="shared" si="1505"/>
        <v>5</v>
      </c>
      <c r="Z1634">
        <f t="shared" si="1506"/>
        <v>0</v>
      </c>
      <c r="AA1634" s="2">
        <f t="shared" si="1507"/>
        <v>75</v>
      </c>
      <c r="AB1634" s="2" t="str">
        <f t="shared" si="1508"/>
        <v>Under 1.5</v>
      </c>
      <c r="AC1634" s="6"/>
      <c r="AD1634" s="6" t="str">
        <f t="shared" si="1509"/>
        <v>Over 0.5</v>
      </c>
      <c r="AE1634" s="6" t="str">
        <f t="shared" si="1510"/>
        <v>?</v>
      </c>
      <c r="AF1634" s="6"/>
      <c r="AG1634">
        <f t="shared" si="1511"/>
        <v>6</v>
      </c>
      <c r="AH1634">
        <f t="shared" si="1512"/>
        <v>2</v>
      </c>
      <c r="AI1634">
        <f t="shared" si="1513"/>
        <v>2</v>
      </c>
      <c r="AJ1634">
        <f t="shared" si="1514"/>
        <v>10</v>
      </c>
      <c r="AK1634" s="2" t="str">
        <f t="shared" si="1515"/>
        <v>A1</v>
      </c>
      <c r="AL1634" s="2" t="str">
        <f t="shared" si="1516"/>
        <v>-</v>
      </c>
    </row>
    <row r="1635" spans="2:38">
      <c r="B1635" t="s">
        <v>95</v>
      </c>
      <c r="C1635" s="10">
        <v>0.79166666666666663</v>
      </c>
      <c r="D1635" s="9" t="s">
        <v>1275</v>
      </c>
      <c r="E1635" s="2" t="s">
        <v>0</v>
      </c>
      <c r="F1635" s="8" t="s">
        <v>312</v>
      </c>
      <c r="G1635" s="2">
        <v>19</v>
      </c>
      <c r="H1635" s="2">
        <v>54</v>
      </c>
      <c r="I1635" s="2">
        <v>27</v>
      </c>
      <c r="J1635" s="2" t="s">
        <v>1</v>
      </c>
      <c r="K1635" s="2" t="s">
        <v>1</v>
      </c>
      <c r="L1635" s="2">
        <v>8</v>
      </c>
      <c r="M1635" s="3" t="s">
        <v>13</v>
      </c>
      <c r="N1635" s="3" t="s">
        <v>13</v>
      </c>
      <c r="O1635" s="2" t="b">
        <v>1</v>
      </c>
      <c r="P1635" s="2" t="b">
        <v>1</v>
      </c>
      <c r="Q1635" s="2" t="b">
        <v>1</v>
      </c>
      <c r="R1635" s="2" t="s">
        <v>2</v>
      </c>
      <c r="S1635" s="44">
        <v>44</v>
      </c>
      <c r="T1635" s="44" t="s">
        <v>12</v>
      </c>
      <c r="U1635" s="20">
        <v>1.55</v>
      </c>
      <c r="V1635" s="11"/>
      <c r="W1635" s="2">
        <f t="shared" si="1503"/>
        <v>10</v>
      </c>
      <c r="X1635">
        <f t="shared" si="1504"/>
        <v>5</v>
      </c>
      <c r="Y1635">
        <f t="shared" si="1505"/>
        <v>0</v>
      </c>
      <c r="Z1635">
        <f t="shared" si="1506"/>
        <v>0</v>
      </c>
      <c r="AA1635" s="2">
        <f t="shared" si="1507"/>
        <v>65</v>
      </c>
      <c r="AB1635" s="2" t="str">
        <f t="shared" si="1508"/>
        <v>Under 1.5</v>
      </c>
      <c r="AC1635" s="6"/>
      <c r="AD1635" s="6" t="str">
        <f t="shared" si="1509"/>
        <v>Over 0.5</v>
      </c>
      <c r="AE1635" s="6" t="str">
        <f t="shared" si="1510"/>
        <v>?</v>
      </c>
      <c r="AF1635" s="6"/>
      <c r="AG1635">
        <f t="shared" si="1511"/>
        <v>6</v>
      </c>
      <c r="AH1635">
        <f t="shared" si="1512"/>
        <v>0</v>
      </c>
      <c r="AI1635">
        <f t="shared" si="1513"/>
        <v>0</v>
      </c>
      <c r="AJ1635">
        <f t="shared" si="1514"/>
        <v>0</v>
      </c>
      <c r="AK1635" s="2" t="str">
        <f t="shared" si="1515"/>
        <v>-</v>
      </c>
      <c r="AL1635" s="2" t="str">
        <f t="shared" si="1516"/>
        <v>-</v>
      </c>
    </row>
    <row r="1636" spans="2:38">
      <c r="B1636" t="s">
        <v>95</v>
      </c>
      <c r="C1636" s="10">
        <v>0.79166666666666663</v>
      </c>
      <c r="D1636" s="9" t="s">
        <v>311</v>
      </c>
      <c r="E1636" s="2" t="s">
        <v>0</v>
      </c>
      <c r="F1636" s="8" t="s">
        <v>124</v>
      </c>
      <c r="G1636" s="2">
        <v>25</v>
      </c>
      <c r="H1636" s="2">
        <v>62</v>
      </c>
      <c r="I1636" s="2">
        <v>13</v>
      </c>
      <c r="J1636" s="2" t="s">
        <v>1</v>
      </c>
      <c r="K1636" s="2">
        <v>1</v>
      </c>
      <c r="L1636" s="2">
        <v>12</v>
      </c>
      <c r="M1636" s="3" t="s">
        <v>13</v>
      </c>
      <c r="N1636" s="3" t="s">
        <v>13</v>
      </c>
      <c r="O1636" s="2" t="b">
        <v>1</v>
      </c>
      <c r="P1636" s="2" t="b">
        <v>1</v>
      </c>
      <c r="Q1636" s="2" t="s">
        <v>2</v>
      </c>
      <c r="R1636" s="2" t="s">
        <v>2</v>
      </c>
      <c r="S1636" s="44">
        <v>50</v>
      </c>
      <c r="T1636" s="44" t="s">
        <v>10</v>
      </c>
      <c r="U1636" s="20">
        <v>1.75</v>
      </c>
      <c r="V1636" s="11"/>
      <c r="W1636" s="2">
        <f t="shared" si="1503"/>
        <v>10</v>
      </c>
      <c r="X1636">
        <f t="shared" si="1504"/>
        <v>5</v>
      </c>
      <c r="Y1636">
        <f t="shared" si="1505"/>
        <v>5</v>
      </c>
      <c r="Z1636">
        <f t="shared" si="1506"/>
        <v>10</v>
      </c>
      <c r="AA1636" s="2">
        <f t="shared" si="1507"/>
        <v>80</v>
      </c>
      <c r="AB1636" s="2" t="str">
        <f t="shared" si="1508"/>
        <v>Under 1.5</v>
      </c>
      <c r="AC1636" s="6"/>
      <c r="AD1636" s="6" t="str">
        <f t="shared" si="1509"/>
        <v>Over 0.5</v>
      </c>
      <c r="AE1636" s="6" t="str">
        <f t="shared" si="1510"/>
        <v>?</v>
      </c>
      <c r="AF1636" s="6"/>
      <c r="AG1636">
        <f t="shared" si="1511"/>
        <v>6</v>
      </c>
      <c r="AH1636">
        <f t="shared" si="1512"/>
        <v>0</v>
      </c>
      <c r="AI1636">
        <f t="shared" si="1513"/>
        <v>2</v>
      </c>
      <c r="AJ1636">
        <f t="shared" si="1514"/>
        <v>0</v>
      </c>
      <c r="AK1636" s="2" t="str">
        <f t="shared" si="1515"/>
        <v>-</v>
      </c>
      <c r="AL1636" s="2" t="str">
        <f t="shared" si="1516"/>
        <v>-</v>
      </c>
    </row>
    <row r="1637" spans="2:38">
      <c r="B1637" t="s">
        <v>60</v>
      </c>
      <c r="C1637" s="10">
        <v>0.80208333333333337</v>
      </c>
      <c r="D1637" s="9" t="s">
        <v>901</v>
      </c>
      <c r="E1637" s="2" t="s">
        <v>0</v>
      </c>
      <c r="F1637" s="8" t="s">
        <v>790</v>
      </c>
      <c r="G1637" s="2">
        <v>21</v>
      </c>
      <c r="H1637" s="2">
        <v>57</v>
      </c>
      <c r="I1637" s="2">
        <v>22</v>
      </c>
      <c r="J1637" s="2" t="s">
        <v>1</v>
      </c>
      <c r="K1637" s="2" t="s">
        <v>1</v>
      </c>
      <c r="L1637" s="2">
        <v>1</v>
      </c>
      <c r="M1637" s="3" t="s">
        <v>13</v>
      </c>
      <c r="N1637" s="3" t="s">
        <v>13</v>
      </c>
      <c r="O1637" s="2" t="b">
        <v>1</v>
      </c>
      <c r="P1637" s="2" t="b">
        <v>1</v>
      </c>
      <c r="Q1637" s="2" t="b">
        <v>1</v>
      </c>
      <c r="R1637" s="2" t="b">
        <v>1</v>
      </c>
      <c r="S1637" s="44">
        <v>51</v>
      </c>
      <c r="T1637" s="44" t="s">
        <v>11</v>
      </c>
      <c r="U1637" s="20">
        <v>1.5</v>
      </c>
      <c r="V1637" s="11"/>
      <c r="W1637" s="2">
        <f t="shared" si="1503"/>
        <v>10</v>
      </c>
      <c r="X1637">
        <f t="shared" si="1504"/>
        <v>10</v>
      </c>
      <c r="Y1637">
        <f t="shared" si="1505"/>
        <v>5</v>
      </c>
      <c r="Z1637">
        <f t="shared" si="1506"/>
        <v>5</v>
      </c>
      <c r="AA1637" s="2">
        <f t="shared" si="1507"/>
        <v>80</v>
      </c>
      <c r="AB1637" s="2" t="str">
        <f t="shared" si="1508"/>
        <v>Under 1.5</v>
      </c>
      <c r="AC1637" s="6"/>
      <c r="AD1637" s="6" t="str">
        <f t="shared" si="1509"/>
        <v>Over 0.5</v>
      </c>
      <c r="AE1637" s="6" t="str">
        <f t="shared" si="1510"/>
        <v>?</v>
      </c>
      <c r="AF1637" s="6"/>
      <c r="AG1637">
        <f t="shared" si="1511"/>
        <v>6</v>
      </c>
      <c r="AH1637">
        <f t="shared" si="1512"/>
        <v>2</v>
      </c>
      <c r="AI1637">
        <f t="shared" si="1513"/>
        <v>2</v>
      </c>
      <c r="AJ1637">
        <f t="shared" si="1514"/>
        <v>10</v>
      </c>
      <c r="AK1637" s="2" t="str">
        <f t="shared" si="1515"/>
        <v>A1</v>
      </c>
      <c r="AL1637" s="2" t="str">
        <f t="shared" si="1516"/>
        <v>-</v>
      </c>
    </row>
    <row r="1638" spans="2:38">
      <c r="B1638" t="s">
        <v>66</v>
      </c>
      <c r="C1638" s="10">
        <v>0.8125</v>
      </c>
      <c r="D1638" s="9" t="s">
        <v>234</v>
      </c>
      <c r="E1638" s="2" t="s">
        <v>0</v>
      </c>
      <c r="F1638" s="8" t="s">
        <v>393</v>
      </c>
      <c r="G1638" s="2">
        <v>21</v>
      </c>
      <c r="H1638" s="2">
        <v>49</v>
      </c>
      <c r="I1638" s="2">
        <v>29</v>
      </c>
      <c r="J1638" s="2" t="s">
        <v>1</v>
      </c>
      <c r="K1638" s="2">
        <v>2</v>
      </c>
      <c r="L1638" s="2">
        <v>8</v>
      </c>
      <c r="M1638" s="3" t="s">
        <v>13</v>
      </c>
      <c r="N1638" s="3" t="s">
        <v>13</v>
      </c>
      <c r="O1638" s="2">
        <v>49</v>
      </c>
      <c r="P1638" s="2" t="b">
        <v>1</v>
      </c>
      <c r="Q1638" s="2" t="s">
        <v>2</v>
      </c>
      <c r="R1638" s="2" t="s">
        <v>2</v>
      </c>
      <c r="S1638" s="44">
        <v>55</v>
      </c>
      <c r="T1638" s="44" t="s">
        <v>12</v>
      </c>
      <c r="U1638" s="20">
        <v>2</v>
      </c>
      <c r="V1638" s="11"/>
      <c r="W1638" s="2">
        <f t="shared" si="1503"/>
        <v>0</v>
      </c>
      <c r="X1638">
        <f t="shared" si="1504"/>
        <v>5</v>
      </c>
      <c r="Y1638">
        <f t="shared" si="1505"/>
        <v>5</v>
      </c>
      <c r="Z1638">
        <f t="shared" si="1506"/>
        <v>0</v>
      </c>
      <c r="AA1638" s="2">
        <f t="shared" si="1507"/>
        <v>60</v>
      </c>
      <c r="AB1638" s="2" t="str">
        <f t="shared" si="1508"/>
        <v>Under 1.5</v>
      </c>
      <c r="AC1638" s="6"/>
      <c r="AD1638" s="6" t="str">
        <f t="shared" si="1509"/>
        <v>Over 0.5</v>
      </c>
      <c r="AE1638" s="6" t="str">
        <f t="shared" si="1510"/>
        <v>?</v>
      </c>
      <c r="AF1638" s="6"/>
      <c r="AG1638">
        <f t="shared" si="1511"/>
        <v>2</v>
      </c>
      <c r="AH1638">
        <f t="shared" si="1512"/>
        <v>0</v>
      </c>
      <c r="AI1638">
        <f t="shared" si="1513"/>
        <v>2</v>
      </c>
      <c r="AJ1638">
        <f t="shared" si="1514"/>
        <v>0</v>
      </c>
      <c r="AK1638" s="2" t="str">
        <f t="shared" si="1515"/>
        <v>-</v>
      </c>
      <c r="AL1638" s="2" t="str">
        <f t="shared" si="1516"/>
        <v>-</v>
      </c>
    </row>
    <row r="1639" spans="2:38">
      <c r="B1639" t="s">
        <v>369</v>
      </c>
      <c r="C1639" s="10">
        <v>0.8125</v>
      </c>
      <c r="D1639" s="9" t="s">
        <v>1503</v>
      </c>
      <c r="E1639" s="2" t="s">
        <v>0</v>
      </c>
      <c r="F1639" s="8" t="s">
        <v>1278</v>
      </c>
      <c r="G1639" s="2">
        <v>30</v>
      </c>
      <c r="H1639" s="2">
        <v>52</v>
      </c>
      <c r="I1639" s="2">
        <v>19</v>
      </c>
      <c r="J1639" s="2" t="s">
        <v>1</v>
      </c>
      <c r="K1639" s="2" t="s">
        <v>1</v>
      </c>
      <c r="L1639" s="2">
        <v>11</v>
      </c>
      <c r="M1639" s="3" t="s">
        <v>13</v>
      </c>
      <c r="N1639" s="3" t="s">
        <v>13</v>
      </c>
      <c r="O1639" s="2">
        <v>52</v>
      </c>
      <c r="P1639" s="2" t="b">
        <v>1</v>
      </c>
      <c r="Q1639" s="2" t="b">
        <v>1</v>
      </c>
      <c r="R1639" s="2" t="s">
        <v>2</v>
      </c>
      <c r="S1639" s="44">
        <v>52</v>
      </c>
      <c r="T1639" s="44" t="s">
        <v>12</v>
      </c>
      <c r="U1639" s="20">
        <v>1.85</v>
      </c>
      <c r="V1639" s="11"/>
      <c r="W1639" s="2">
        <f t="shared" si="1503"/>
        <v>0</v>
      </c>
      <c r="X1639">
        <f t="shared" si="1504"/>
        <v>5</v>
      </c>
      <c r="Y1639">
        <f t="shared" si="1505"/>
        <v>5</v>
      </c>
      <c r="Z1639">
        <f t="shared" si="1506"/>
        <v>0</v>
      </c>
      <c r="AA1639" s="2">
        <f t="shared" si="1507"/>
        <v>60</v>
      </c>
      <c r="AB1639" s="2" t="str">
        <f t="shared" si="1508"/>
        <v>Under 1.5</v>
      </c>
      <c r="AC1639" s="6"/>
      <c r="AD1639" s="6" t="str">
        <f t="shared" si="1509"/>
        <v>Over 0.5</v>
      </c>
      <c r="AE1639" s="6" t="str">
        <f t="shared" si="1510"/>
        <v>?</v>
      </c>
      <c r="AF1639" s="6"/>
      <c r="AG1639">
        <f t="shared" si="1511"/>
        <v>5</v>
      </c>
      <c r="AH1639">
        <f t="shared" si="1512"/>
        <v>0</v>
      </c>
      <c r="AI1639">
        <f t="shared" si="1513"/>
        <v>2</v>
      </c>
      <c r="AJ1639">
        <f t="shared" si="1514"/>
        <v>0</v>
      </c>
      <c r="AK1639" s="2" t="str">
        <f t="shared" si="1515"/>
        <v>-</v>
      </c>
      <c r="AL1639" s="2" t="str">
        <f t="shared" si="1516"/>
        <v>-</v>
      </c>
    </row>
    <row r="1640" spans="2:38">
      <c r="B1640" t="s">
        <v>316</v>
      </c>
      <c r="C1640" s="10">
        <v>0.82291666666666663</v>
      </c>
      <c r="D1640" s="9" t="s">
        <v>843</v>
      </c>
      <c r="E1640" s="2" t="s">
        <v>0</v>
      </c>
      <c r="F1640" s="8" t="s">
        <v>1346</v>
      </c>
      <c r="G1640" s="2">
        <v>46</v>
      </c>
      <c r="H1640" s="2">
        <v>45</v>
      </c>
      <c r="I1640" s="2">
        <v>9</v>
      </c>
      <c r="J1640" s="2">
        <v>1</v>
      </c>
      <c r="K1640" s="2">
        <v>1</v>
      </c>
      <c r="L1640" s="2">
        <v>37</v>
      </c>
      <c r="M1640" s="3" t="s">
        <v>13</v>
      </c>
      <c r="N1640" s="3" t="s">
        <v>13</v>
      </c>
      <c r="O1640" s="2">
        <v>45</v>
      </c>
      <c r="P1640" s="2" t="b">
        <v>0</v>
      </c>
      <c r="Q1640" s="2" t="s">
        <v>2</v>
      </c>
      <c r="R1640" s="2" t="s">
        <v>2</v>
      </c>
      <c r="S1640" s="44">
        <v>46</v>
      </c>
      <c r="T1640" s="44" t="s">
        <v>12</v>
      </c>
      <c r="U1640" s="20">
        <v>2.1</v>
      </c>
      <c r="V1640" s="11"/>
      <c r="W1640" s="2">
        <f t="shared" si="1503"/>
        <v>0</v>
      </c>
      <c r="X1640">
        <f t="shared" si="1504"/>
        <v>0</v>
      </c>
      <c r="Y1640">
        <f t="shared" si="1505"/>
        <v>0</v>
      </c>
      <c r="Z1640">
        <f t="shared" si="1506"/>
        <v>0</v>
      </c>
      <c r="AA1640" s="2">
        <f t="shared" si="1507"/>
        <v>50</v>
      </c>
      <c r="AB1640" s="2" t="str">
        <f t="shared" si="1508"/>
        <v>Over 0.5</v>
      </c>
      <c r="AC1640" s="6"/>
      <c r="AD1640" s="6" t="str">
        <f t="shared" si="1509"/>
        <v>Over 0.5</v>
      </c>
      <c r="AE1640" s="6" t="str">
        <f t="shared" si="1510"/>
        <v>?</v>
      </c>
      <c r="AF1640" s="6"/>
      <c r="AG1640">
        <f t="shared" si="1511"/>
        <v>0</v>
      </c>
      <c r="AH1640">
        <f t="shared" si="1512"/>
        <v>0</v>
      </c>
      <c r="AI1640">
        <f t="shared" si="1513"/>
        <v>0</v>
      </c>
      <c r="AJ1640">
        <f t="shared" si="1514"/>
        <v>0</v>
      </c>
      <c r="AK1640" s="2" t="str">
        <f t="shared" si="1515"/>
        <v>-</v>
      </c>
      <c r="AL1640" s="2" t="str">
        <f t="shared" si="1516"/>
        <v>-</v>
      </c>
    </row>
    <row r="1641" spans="2:38">
      <c r="B1641" t="s">
        <v>316</v>
      </c>
      <c r="C1641" s="10">
        <v>0.82291666666666663</v>
      </c>
      <c r="D1641" s="9" t="s">
        <v>840</v>
      </c>
      <c r="E1641" s="2" t="s">
        <v>0</v>
      </c>
      <c r="F1641" s="8" t="s">
        <v>842</v>
      </c>
      <c r="G1641" s="2">
        <v>26</v>
      </c>
      <c r="H1641" s="2">
        <v>45</v>
      </c>
      <c r="I1641" s="2">
        <v>29</v>
      </c>
      <c r="J1641" s="2" t="s">
        <v>1</v>
      </c>
      <c r="K1641" s="2" t="s">
        <v>1</v>
      </c>
      <c r="L1641" s="2">
        <v>3</v>
      </c>
      <c r="M1641" s="3" t="s">
        <v>13</v>
      </c>
      <c r="N1641" s="3" t="s">
        <v>13</v>
      </c>
      <c r="O1641" s="2">
        <v>45</v>
      </c>
      <c r="P1641" s="2" t="b">
        <v>1</v>
      </c>
      <c r="Q1641" s="2" t="b">
        <v>1</v>
      </c>
      <c r="R1641" s="2" t="b">
        <v>1</v>
      </c>
      <c r="S1641" s="44">
        <v>57</v>
      </c>
      <c r="T1641" s="44" t="s">
        <v>10</v>
      </c>
      <c r="U1641" s="20">
        <v>1.8</v>
      </c>
      <c r="V1641" s="11"/>
      <c r="W1641" s="2">
        <f t="shared" si="1503"/>
        <v>0</v>
      </c>
      <c r="X1641">
        <f t="shared" si="1504"/>
        <v>10</v>
      </c>
      <c r="Y1641">
        <f t="shared" si="1505"/>
        <v>5</v>
      </c>
      <c r="Z1641">
        <f t="shared" si="1506"/>
        <v>10</v>
      </c>
      <c r="AA1641" s="2">
        <f t="shared" si="1507"/>
        <v>75</v>
      </c>
      <c r="AB1641" s="2" t="str">
        <f t="shared" si="1508"/>
        <v>Under 1.5</v>
      </c>
      <c r="AC1641" s="6"/>
      <c r="AD1641" s="6" t="str">
        <f t="shared" si="1509"/>
        <v>Over 0.5</v>
      </c>
      <c r="AE1641" s="6" t="str">
        <f t="shared" si="1510"/>
        <v>?</v>
      </c>
      <c r="AF1641" s="6"/>
      <c r="AG1641">
        <f t="shared" si="1511"/>
        <v>0</v>
      </c>
      <c r="AH1641">
        <f t="shared" si="1512"/>
        <v>2</v>
      </c>
      <c r="AI1641">
        <f t="shared" si="1513"/>
        <v>2</v>
      </c>
      <c r="AJ1641">
        <f t="shared" si="1514"/>
        <v>4</v>
      </c>
      <c r="AK1641" s="2" t="str">
        <f t="shared" si="1515"/>
        <v>-</v>
      </c>
      <c r="AL1641" s="2" t="str">
        <f t="shared" si="1516"/>
        <v>-</v>
      </c>
    </row>
    <row r="1642" spans="2:38">
      <c r="B1642" t="s">
        <v>316</v>
      </c>
      <c r="C1642" s="10">
        <v>0.82291666666666663</v>
      </c>
      <c r="D1642" s="9" t="s">
        <v>1506</v>
      </c>
      <c r="E1642" s="2" t="s">
        <v>0</v>
      </c>
      <c r="F1642" s="8" t="s">
        <v>1284</v>
      </c>
      <c r="G1642" s="2">
        <v>35</v>
      </c>
      <c r="H1642" s="2">
        <v>44</v>
      </c>
      <c r="I1642" s="2">
        <v>21</v>
      </c>
      <c r="J1642" s="2" t="s">
        <v>1</v>
      </c>
      <c r="K1642" s="2">
        <v>1</v>
      </c>
      <c r="L1642" s="2">
        <v>14</v>
      </c>
      <c r="M1642" s="3" t="s">
        <v>13</v>
      </c>
      <c r="N1642" s="3" t="s">
        <v>13</v>
      </c>
      <c r="O1642" s="2">
        <v>44</v>
      </c>
      <c r="P1642" s="2" t="b">
        <v>1</v>
      </c>
      <c r="Q1642" s="2" t="s">
        <v>2</v>
      </c>
      <c r="R1642" s="2" t="s">
        <v>2</v>
      </c>
      <c r="S1642" s="44">
        <v>57</v>
      </c>
      <c r="T1642" s="44" t="s">
        <v>10</v>
      </c>
      <c r="U1642" s="20">
        <v>1.7</v>
      </c>
      <c r="V1642" s="11"/>
      <c r="W1642" s="2">
        <f t="shared" si="1503"/>
        <v>0</v>
      </c>
      <c r="X1642">
        <f t="shared" si="1504"/>
        <v>5</v>
      </c>
      <c r="Y1642">
        <f t="shared" si="1505"/>
        <v>5</v>
      </c>
      <c r="Z1642">
        <f t="shared" si="1506"/>
        <v>10</v>
      </c>
      <c r="AA1642" s="2">
        <f t="shared" si="1507"/>
        <v>70</v>
      </c>
      <c r="AB1642" s="2" t="str">
        <f t="shared" si="1508"/>
        <v>Under 1.5</v>
      </c>
      <c r="AC1642" s="6"/>
      <c r="AD1642" s="6" t="str">
        <f t="shared" si="1509"/>
        <v>Over 0.5</v>
      </c>
      <c r="AE1642" s="6" t="str">
        <f t="shared" si="1510"/>
        <v>?</v>
      </c>
      <c r="AF1642" s="6"/>
      <c r="AG1642">
        <f t="shared" si="1511"/>
        <v>0</v>
      </c>
      <c r="AH1642">
        <f t="shared" si="1512"/>
        <v>0</v>
      </c>
      <c r="AI1642">
        <f t="shared" si="1513"/>
        <v>2</v>
      </c>
      <c r="AJ1642">
        <f t="shared" si="1514"/>
        <v>0</v>
      </c>
      <c r="AK1642" s="2" t="str">
        <f t="shared" si="1515"/>
        <v>-</v>
      </c>
      <c r="AL1642" s="2" t="str">
        <f t="shared" si="1516"/>
        <v>-</v>
      </c>
    </row>
    <row r="1643" spans="2:38">
      <c r="B1643" t="s">
        <v>606</v>
      </c>
      <c r="C1643" s="10">
        <v>0.82291666666666663</v>
      </c>
      <c r="D1643" s="9" t="s">
        <v>1283</v>
      </c>
      <c r="E1643" s="2" t="s">
        <v>0</v>
      </c>
      <c r="F1643" s="8" t="s">
        <v>1685</v>
      </c>
      <c r="G1643" s="2">
        <v>20</v>
      </c>
      <c r="H1643" s="2">
        <v>51</v>
      </c>
      <c r="I1643" s="2">
        <v>29</v>
      </c>
      <c r="J1643" s="2" t="s">
        <v>1</v>
      </c>
      <c r="K1643" s="2">
        <v>1</v>
      </c>
      <c r="L1643" s="2">
        <v>9</v>
      </c>
      <c r="M1643" s="3" t="s">
        <v>13</v>
      </c>
      <c r="N1643" s="3" t="s">
        <v>13</v>
      </c>
      <c r="O1643" s="2">
        <v>51</v>
      </c>
      <c r="P1643" s="2" t="b">
        <v>1</v>
      </c>
      <c r="Q1643" s="2" t="s">
        <v>2</v>
      </c>
      <c r="R1643" s="2" t="s">
        <v>2</v>
      </c>
      <c r="S1643" s="44">
        <v>33</v>
      </c>
      <c r="T1643" s="44" t="s">
        <v>12</v>
      </c>
      <c r="U1643" s="20">
        <v>1.6</v>
      </c>
      <c r="V1643" s="11"/>
      <c r="W1643" s="2">
        <f t="shared" si="1503"/>
        <v>0</v>
      </c>
      <c r="X1643">
        <f t="shared" si="1504"/>
        <v>5</v>
      </c>
      <c r="Y1643">
        <f t="shared" si="1505"/>
        <v>0</v>
      </c>
      <c r="Z1643">
        <f t="shared" si="1506"/>
        <v>0</v>
      </c>
      <c r="AA1643" s="2">
        <f t="shared" si="1507"/>
        <v>55</v>
      </c>
      <c r="AB1643" s="2" t="str">
        <f t="shared" si="1508"/>
        <v>Over 0.5</v>
      </c>
      <c r="AC1643" s="6"/>
      <c r="AD1643" s="6" t="str">
        <f t="shared" si="1509"/>
        <v>Over 0.5</v>
      </c>
      <c r="AE1643" s="6" t="str">
        <f t="shared" si="1510"/>
        <v>?</v>
      </c>
      <c r="AF1643" s="6"/>
      <c r="AG1643">
        <f t="shared" si="1511"/>
        <v>4</v>
      </c>
      <c r="AH1643">
        <f t="shared" si="1512"/>
        <v>0</v>
      </c>
      <c r="AI1643">
        <f t="shared" si="1513"/>
        <v>0</v>
      </c>
      <c r="AJ1643">
        <f t="shared" si="1514"/>
        <v>0</v>
      </c>
      <c r="AK1643" s="2" t="str">
        <f t="shared" si="1515"/>
        <v>-</v>
      </c>
      <c r="AL1643" s="2" t="str">
        <f t="shared" si="1516"/>
        <v>-</v>
      </c>
    </row>
    <row r="1644" spans="2:38">
      <c r="B1644" t="s">
        <v>206</v>
      </c>
      <c r="C1644" s="10">
        <v>0.83333333333333337</v>
      </c>
      <c r="D1644" s="9" t="s">
        <v>1119</v>
      </c>
      <c r="E1644" s="2" t="s">
        <v>0</v>
      </c>
      <c r="F1644" s="8" t="s">
        <v>281</v>
      </c>
      <c r="G1644" s="2">
        <v>21</v>
      </c>
      <c r="H1644" s="2">
        <v>50</v>
      </c>
      <c r="I1644" s="2">
        <v>29</v>
      </c>
      <c r="J1644" s="2" t="s">
        <v>1</v>
      </c>
      <c r="K1644" s="2" t="s">
        <v>1</v>
      </c>
      <c r="L1644" s="2">
        <v>8</v>
      </c>
      <c r="M1644" s="3" t="s">
        <v>13</v>
      </c>
      <c r="N1644" s="3" t="s">
        <v>13</v>
      </c>
      <c r="O1644" s="2">
        <v>50</v>
      </c>
      <c r="P1644" s="2" t="b">
        <v>1</v>
      </c>
      <c r="Q1644" s="2" t="b">
        <v>1</v>
      </c>
      <c r="R1644" s="2" t="s">
        <v>2</v>
      </c>
      <c r="S1644" s="44">
        <v>67</v>
      </c>
      <c r="T1644" s="44" t="s">
        <v>10</v>
      </c>
      <c r="U1644" s="20">
        <v>1.5</v>
      </c>
      <c r="V1644" s="11"/>
      <c r="W1644" s="2">
        <f t="shared" si="1503"/>
        <v>0</v>
      </c>
      <c r="X1644">
        <f t="shared" si="1504"/>
        <v>5</v>
      </c>
      <c r="Y1644">
        <f t="shared" si="1505"/>
        <v>10</v>
      </c>
      <c r="Z1644">
        <f t="shared" si="1506"/>
        <v>10</v>
      </c>
      <c r="AA1644" s="2">
        <f t="shared" si="1507"/>
        <v>75</v>
      </c>
      <c r="AB1644" s="2" t="str">
        <f t="shared" si="1508"/>
        <v>Under 1.5</v>
      </c>
      <c r="AC1644" s="6"/>
      <c r="AD1644" s="6" t="str">
        <f t="shared" si="1509"/>
        <v>Over 0.5</v>
      </c>
      <c r="AE1644" s="6" t="str">
        <f t="shared" si="1510"/>
        <v>?</v>
      </c>
      <c r="AF1644" s="6"/>
      <c r="AG1644">
        <f t="shared" si="1511"/>
        <v>3</v>
      </c>
      <c r="AH1644">
        <f t="shared" si="1512"/>
        <v>0</v>
      </c>
      <c r="AI1644">
        <f t="shared" si="1513"/>
        <v>2</v>
      </c>
      <c r="AJ1644">
        <f t="shared" si="1514"/>
        <v>0</v>
      </c>
      <c r="AK1644" s="2" t="str">
        <f t="shared" si="1515"/>
        <v>-</v>
      </c>
      <c r="AL1644" s="2" t="str">
        <f t="shared" si="1516"/>
        <v>Pick</v>
      </c>
    </row>
    <row r="1645" spans="2:38">
      <c r="B1645" t="s">
        <v>258</v>
      </c>
      <c r="C1645" s="10">
        <v>0.83333333333333337</v>
      </c>
      <c r="D1645" s="9" t="s">
        <v>272</v>
      </c>
      <c r="E1645" s="2" t="s">
        <v>0</v>
      </c>
      <c r="F1645" s="8" t="s">
        <v>290</v>
      </c>
      <c r="G1645" s="2">
        <v>15</v>
      </c>
      <c r="H1645" s="2">
        <v>53</v>
      </c>
      <c r="I1645" s="2">
        <v>32</v>
      </c>
      <c r="J1645" s="2" t="s">
        <v>1</v>
      </c>
      <c r="K1645" s="2" t="s">
        <v>1</v>
      </c>
      <c r="L1645" s="2">
        <v>17</v>
      </c>
      <c r="M1645" s="3" t="s">
        <v>13</v>
      </c>
      <c r="N1645" s="3" t="s">
        <v>13</v>
      </c>
      <c r="O1645" s="2" t="b">
        <v>1</v>
      </c>
      <c r="P1645" s="2" t="b">
        <v>1</v>
      </c>
      <c r="Q1645" s="2" t="b">
        <v>1</v>
      </c>
      <c r="R1645" s="2" t="s">
        <v>2</v>
      </c>
      <c r="S1645" s="44">
        <v>59</v>
      </c>
      <c r="T1645" s="44" t="s">
        <v>11</v>
      </c>
      <c r="U1645" s="20">
        <v>1.3</v>
      </c>
      <c r="V1645" s="11"/>
      <c r="W1645" s="2">
        <f t="shared" si="1503"/>
        <v>10</v>
      </c>
      <c r="X1645">
        <f t="shared" si="1504"/>
        <v>0</v>
      </c>
      <c r="Y1645">
        <f t="shared" si="1505"/>
        <v>5</v>
      </c>
      <c r="Z1645">
        <f t="shared" si="1506"/>
        <v>5</v>
      </c>
      <c r="AA1645" s="2">
        <f t="shared" si="1507"/>
        <v>70</v>
      </c>
      <c r="AB1645" s="2" t="str">
        <f t="shared" si="1508"/>
        <v>Under 1.5</v>
      </c>
      <c r="AC1645" s="6"/>
      <c r="AD1645" s="6" t="str">
        <f t="shared" si="1509"/>
        <v>Over 0.5</v>
      </c>
      <c r="AE1645" s="6" t="str">
        <f t="shared" si="1510"/>
        <v>?</v>
      </c>
      <c r="AF1645" s="6"/>
      <c r="AG1645">
        <f t="shared" si="1511"/>
        <v>6</v>
      </c>
      <c r="AH1645">
        <f t="shared" si="1512"/>
        <v>0</v>
      </c>
      <c r="AI1645">
        <f t="shared" si="1513"/>
        <v>2</v>
      </c>
      <c r="AJ1645">
        <f t="shared" si="1514"/>
        <v>0</v>
      </c>
      <c r="AK1645" s="2" t="str">
        <f t="shared" si="1515"/>
        <v>-</v>
      </c>
      <c r="AL1645" s="2" t="str">
        <f t="shared" si="1516"/>
        <v>-</v>
      </c>
    </row>
    <row r="1646" spans="2:38">
      <c r="B1646" t="s">
        <v>210</v>
      </c>
      <c r="C1646" s="10">
        <v>0.85416666666666663</v>
      </c>
      <c r="D1646" s="9" t="s">
        <v>851</v>
      </c>
      <c r="E1646" s="2" t="s">
        <v>0</v>
      </c>
      <c r="F1646" s="8" t="s">
        <v>1686</v>
      </c>
      <c r="G1646" s="2">
        <v>31</v>
      </c>
      <c r="H1646" s="2">
        <v>47</v>
      </c>
      <c r="I1646" s="2">
        <v>23</v>
      </c>
      <c r="J1646" s="2" t="s">
        <v>1</v>
      </c>
      <c r="K1646" s="2">
        <v>1</v>
      </c>
      <c r="L1646" s="2">
        <v>8</v>
      </c>
      <c r="M1646" s="3" t="s">
        <v>13</v>
      </c>
      <c r="N1646" s="3" t="s">
        <v>13</v>
      </c>
      <c r="O1646" s="2">
        <v>47</v>
      </c>
      <c r="P1646" s="2" t="b">
        <v>1</v>
      </c>
      <c r="Q1646" s="2" t="s">
        <v>2</v>
      </c>
      <c r="R1646" s="2" t="s">
        <v>2</v>
      </c>
      <c r="S1646" s="44">
        <v>42</v>
      </c>
      <c r="T1646" s="44" t="s">
        <v>12</v>
      </c>
      <c r="U1646" s="20">
        <v>1.85</v>
      </c>
      <c r="V1646" s="11"/>
      <c r="W1646" s="2">
        <f t="shared" si="1503"/>
        <v>0</v>
      </c>
      <c r="X1646">
        <f t="shared" si="1504"/>
        <v>5</v>
      </c>
      <c r="Y1646">
        <f t="shared" si="1505"/>
        <v>0</v>
      </c>
      <c r="Z1646">
        <f t="shared" si="1506"/>
        <v>0</v>
      </c>
      <c r="AA1646" s="2">
        <f t="shared" si="1507"/>
        <v>55</v>
      </c>
      <c r="AB1646" s="2" t="str">
        <f t="shared" si="1508"/>
        <v>Over 0.5</v>
      </c>
      <c r="AC1646" s="6"/>
      <c r="AD1646" s="6" t="str">
        <f t="shared" si="1509"/>
        <v>Over 0.5</v>
      </c>
      <c r="AE1646" s="6" t="str">
        <f t="shared" si="1510"/>
        <v>?</v>
      </c>
      <c r="AF1646" s="6"/>
      <c r="AG1646">
        <f t="shared" si="1511"/>
        <v>0</v>
      </c>
      <c r="AH1646">
        <f t="shared" si="1512"/>
        <v>0</v>
      </c>
      <c r="AI1646">
        <f t="shared" si="1513"/>
        <v>0</v>
      </c>
      <c r="AJ1646">
        <f t="shared" si="1514"/>
        <v>0</v>
      </c>
      <c r="AK1646" s="2" t="str">
        <f t="shared" si="1515"/>
        <v>-</v>
      </c>
      <c r="AL1646" s="2" t="str">
        <f t="shared" si="1516"/>
        <v>-</v>
      </c>
    </row>
    <row r="1647" spans="2:38">
      <c r="B1647" t="s">
        <v>1692</v>
      </c>
      <c r="C1647" s="10">
        <v>0.875</v>
      </c>
      <c r="D1647" s="9" t="s">
        <v>1687</v>
      </c>
      <c r="E1647" s="2" t="s">
        <v>0</v>
      </c>
      <c r="F1647" s="8" t="s">
        <v>1688</v>
      </c>
      <c r="G1647" s="2">
        <v>24</v>
      </c>
      <c r="H1647" s="2">
        <v>52</v>
      </c>
      <c r="I1647" s="2">
        <v>24</v>
      </c>
      <c r="J1647" s="2" t="s">
        <v>1</v>
      </c>
      <c r="K1647" s="2">
        <v>1</v>
      </c>
      <c r="L1647" s="2">
        <v>0</v>
      </c>
      <c r="M1647" s="3" t="s">
        <v>13</v>
      </c>
      <c r="N1647" s="3" t="s">
        <v>13</v>
      </c>
      <c r="O1647" s="2">
        <v>52</v>
      </c>
      <c r="P1647" s="2" t="b">
        <v>1</v>
      </c>
      <c r="Q1647" s="2" t="s">
        <v>2</v>
      </c>
      <c r="R1647" s="2" t="b">
        <v>1</v>
      </c>
      <c r="S1647" s="44">
        <v>38</v>
      </c>
      <c r="T1647" s="44" t="s">
        <v>12</v>
      </c>
      <c r="U1647" s="20">
        <v>2.0499999999999998</v>
      </c>
      <c r="V1647" s="11"/>
      <c r="W1647" s="2">
        <f t="shared" si="1503"/>
        <v>0</v>
      </c>
      <c r="X1647">
        <f t="shared" si="1504"/>
        <v>10</v>
      </c>
      <c r="Y1647">
        <f t="shared" si="1505"/>
        <v>0</v>
      </c>
      <c r="Z1647">
        <f t="shared" si="1506"/>
        <v>0</v>
      </c>
      <c r="AA1647" s="2">
        <f t="shared" si="1507"/>
        <v>60</v>
      </c>
      <c r="AB1647" s="2" t="str">
        <f t="shared" si="1508"/>
        <v>Under 1.5</v>
      </c>
      <c r="AC1647" s="6"/>
      <c r="AD1647" s="6" t="str">
        <f t="shared" si="1509"/>
        <v>Over 0.5</v>
      </c>
      <c r="AE1647" s="6" t="str">
        <f t="shared" si="1510"/>
        <v>?</v>
      </c>
      <c r="AF1647" s="6"/>
      <c r="AG1647">
        <f t="shared" si="1511"/>
        <v>5</v>
      </c>
      <c r="AH1647">
        <f t="shared" si="1512"/>
        <v>2</v>
      </c>
      <c r="AI1647">
        <f t="shared" si="1513"/>
        <v>0</v>
      </c>
      <c r="AJ1647">
        <f t="shared" si="1514"/>
        <v>0</v>
      </c>
      <c r="AK1647" s="2" t="str">
        <f t="shared" si="1515"/>
        <v>-</v>
      </c>
      <c r="AL1647" s="2" t="str">
        <f t="shared" si="1516"/>
        <v>-</v>
      </c>
    </row>
    <row r="1648" spans="2:38">
      <c r="B1648" t="s">
        <v>1692</v>
      </c>
      <c r="C1648" s="10">
        <v>0.875</v>
      </c>
      <c r="D1648" s="9" t="s">
        <v>1689</v>
      </c>
      <c r="E1648" s="2" t="s">
        <v>0</v>
      </c>
      <c r="F1648" s="8" t="s">
        <v>1690</v>
      </c>
      <c r="G1648" s="2">
        <v>36</v>
      </c>
      <c r="H1648" s="2">
        <v>57</v>
      </c>
      <c r="I1648" s="2">
        <v>7</v>
      </c>
      <c r="J1648" s="2" t="s">
        <v>1</v>
      </c>
      <c r="K1648" s="2">
        <v>1</v>
      </c>
      <c r="L1648" s="2">
        <v>29</v>
      </c>
      <c r="M1648" s="3" t="s">
        <v>13</v>
      </c>
      <c r="N1648" s="3" t="s">
        <v>13</v>
      </c>
      <c r="O1648" s="2" t="b">
        <v>1</v>
      </c>
      <c r="P1648" s="2" t="b">
        <v>1</v>
      </c>
      <c r="Q1648" s="2" t="s">
        <v>2</v>
      </c>
      <c r="R1648" s="2" t="s">
        <v>2</v>
      </c>
      <c r="S1648" s="44">
        <v>33</v>
      </c>
      <c r="T1648" s="44" t="s">
        <v>12</v>
      </c>
      <c r="U1648" s="20">
        <v>2</v>
      </c>
      <c r="V1648" s="11"/>
      <c r="W1648" s="2">
        <f t="shared" si="1503"/>
        <v>10</v>
      </c>
      <c r="X1648">
        <f t="shared" si="1504"/>
        <v>0</v>
      </c>
      <c r="Y1648">
        <f t="shared" si="1505"/>
        <v>0</v>
      </c>
      <c r="Z1648">
        <f t="shared" si="1506"/>
        <v>0</v>
      </c>
      <c r="AA1648" s="2">
        <f t="shared" si="1507"/>
        <v>60</v>
      </c>
      <c r="AB1648" s="2" t="str">
        <f t="shared" si="1508"/>
        <v>Under 1.5</v>
      </c>
      <c r="AC1648" s="6"/>
      <c r="AD1648" s="6" t="str">
        <f t="shared" si="1509"/>
        <v>Over 0.5</v>
      </c>
      <c r="AE1648" s="6" t="str">
        <f t="shared" si="1510"/>
        <v>?</v>
      </c>
      <c r="AF1648" s="6"/>
      <c r="AG1648">
        <f t="shared" si="1511"/>
        <v>6</v>
      </c>
      <c r="AH1648">
        <f t="shared" si="1512"/>
        <v>0</v>
      </c>
      <c r="AI1648">
        <f t="shared" si="1513"/>
        <v>0</v>
      </c>
      <c r="AJ1648">
        <f t="shared" si="1514"/>
        <v>0</v>
      </c>
      <c r="AK1648" s="2" t="str">
        <f t="shared" si="1515"/>
        <v>-</v>
      </c>
      <c r="AL1648" s="2" t="str">
        <f t="shared" si="1516"/>
        <v>-</v>
      </c>
    </row>
    <row r="1649" spans="2:38">
      <c r="B1649" t="s">
        <v>166</v>
      </c>
      <c r="C1649" s="10">
        <v>0.9375</v>
      </c>
      <c r="D1649" s="9" t="s">
        <v>1691</v>
      </c>
      <c r="E1649" s="2" t="s">
        <v>0</v>
      </c>
      <c r="F1649" s="8" t="s">
        <v>1286</v>
      </c>
      <c r="G1649" s="2">
        <v>29</v>
      </c>
      <c r="H1649" s="2">
        <v>44</v>
      </c>
      <c r="I1649" s="2">
        <v>27</v>
      </c>
      <c r="J1649" s="2" t="s">
        <v>1</v>
      </c>
      <c r="K1649" s="2">
        <v>1</v>
      </c>
      <c r="L1649" s="2">
        <v>2</v>
      </c>
      <c r="M1649" s="3" t="s">
        <v>13</v>
      </c>
      <c r="N1649" s="3" t="s">
        <v>13</v>
      </c>
      <c r="O1649" s="2">
        <v>44</v>
      </c>
      <c r="P1649" s="2" t="b">
        <v>1</v>
      </c>
      <c r="Q1649" s="2" t="s">
        <v>2</v>
      </c>
      <c r="R1649" s="2" t="b">
        <v>1</v>
      </c>
      <c r="S1649" s="44">
        <v>51</v>
      </c>
      <c r="T1649" s="44" t="s">
        <v>10</v>
      </c>
      <c r="U1649" s="20">
        <v>1.8</v>
      </c>
      <c r="V1649" s="11"/>
      <c r="W1649" s="2">
        <f t="shared" si="1503"/>
        <v>0</v>
      </c>
      <c r="X1649">
        <f t="shared" si="1504"/>
        <v>10</v>
      </c>
      <c r="Y1649">
        <f t="shared" si="1505"/>
        <v>5</v>
      </c>
      <c r="Z1649">
        <f t="shared" si="1506"/>
        <v>10</v>
      </c>
      <c r="AA1649" s="2">
        <f t="shared" si="1507"/>
        <v>75</v>
      </c>
      <c r="AB1649" s="2" t="str">
        <f t="shared" si="1508"/>
        <v>Under 1.5</v>
      </c>
      <c r="AC1649" s="6"/>
      <c r="AD1649" s="6" t="str">
        <f t="shared" si="1509"/>
        <v>Over 0.5</v>
      </c>
      <c r="AE1649" s="6" t="str">
        <f t="shared" si="1510"/>
        <v>?</v>
      </c>
      <c r="AF1649" s="6"/>
      <c r="AG1649">
        <f t="shared" si="1511"/>
        <v>0</v>
      </c>
      <c r="AH1649">
        <f t="shared" si="1512"/>
        <v>2</v>
      </c>
      <c r="AI1649">
        <f t="shared" si="1513"/>
        <v>2</v>
      </c>
      <c r="AJ1649">
        <f t="shared" si="1514"/>
        <v>4</v>
      </c>
      <c r="AK1649" s="2" t="str">
        <f t="shared" si="1515"/>
        <v>-</v>
      </c>
      <c r="AL1649" s="2" t="str">
        <f t="shared" si="1516"/>
        <v>-</v>
      </c>
    </row>
    <row r="1650" spans="2:38">
      <c r="B1650"/>
      <c r="E1650" s="2"/>
      <c r="F1650" s="8"/>
      <c r="G1650" s="2"/>
      <c r="H1650" s="2"/>
      <c r="I1650" s="2"/>
      <c r="J1650" s="2"/>
      <c r="K1650" s="2"/>
      <c r="L1650" s="2"/>
      <c r="M1650" s="3"/>
      <c r="N1650" s="3"/>
      <c r="O1650" s="2"/>
      <c r="P1650" s="2"/>
      <c r="Q1650" s="2"/>
      <c r="R1650" s="2"/>
      <c r="S1650" s="44"/>
      <c r="T1650" s="44"/>
      <c r="U1650" s="20"/>
      <c r="V1650" s="11"/>
      <c r="W1650" s="2">
        <f t="shared" si="1503"/>
        <v>0</v>
      </c>
      <c r="X1650">
        <f t="shared" si="1504"/>
        <v>10</v>
      </c>
      <c r="Y1650">
        <f t="shared" si="1505"/>
        <v>0</v>
      </c>
      <c r="Z1650">
        <f t="shared" si="1506"/>
        <v>0</v>
      </c>
      <c r="AA1650" s="2">
        <f t="shared" si="1507"/>
        <v>60</v>
      </c>
      <c r="AB1650" s="2" t="str">
        <f t="shared" si="1508"/>
        <v>Under 1.5</v>
      </c>
      <c r="AC1650" s="6"/>
      <c r="AD1650" s="6" t="str">
        <f t="shared" si="1509"/>
        <v>Over 0.5</v>
      </c>
      <c r="AE1650" s="6" t="str">
        <f t="shared" si="1510"/>
        <v>LOST</v>
      </c>
      <c r="AF1650" s="6"/>
      <c r="AG1650">
        <f t="shared" si="1511"/>
        <v>0</v>
      </c>
      <c r="AH1650">
        <f t="shared" si="1512"/>
        <v>2</v>
      </c>
      <c r="AI1650">
        <f t="shared" si="1513"/>
        <v>0</v>
      </c>
      <c r="AJ1650">
        <f t="shared" si="1514"/>
        <v>0</v>
      </c>
      <c r="AK1650" s="2" t="str">
        <f t="shared" si="1515"/>
        <v>-</v>
      </c>
      <c r="AL1650" s="2" t="str">
        <f t="shared" si="1516"/>
        <v>-</v>
      </c>
    </row>
    <row r="1651" spans="2:38">
      <c r="B1651"/>
      <c r="E1651" s="2"/>
      <c r="F1651" s="8"/>
      <c r="G1651" s="2"/>
      <c r="H1651" s="2"/>
      <c r="I1651" s="2"/>
      <c r="J1651" s="2"/>
      <c r="K1651" s="2"/>
      <c r="L1651" s="2"/>
      <c r="M1651" s="3"/>
      <c r="N1651" s="3"/>
      <c r="O1651" s="2"/>
      <c r="P1651" s="2"/>
      <c r="Q1651" s="2"/>
      <c r="R1651" s="2"/>
      <c r="S1651" s="44"/>
      <c r="T1651" s="44"/>
      <c r="U1651" s="20"/>
      <c r="V1651" s="11"/>
      <c r="W1651" s="2">
        <f t="shared" si="1503"/>
        <v>0</v>
      </c>
      <c r="X1651">
        <f t="shared" si="1504"/>
        <v>10</v>
      </c>
      <c r="Y1651">
        <f t="shared" si="1505"/>
        <v>0</v>
      </c>
      <c r="Z1651">
        <f t="shared" si="1506"/>
        <v>0</v>
      </c>
      <c r="AA1651" s="2">
        <f t="shared" si="1507"/>
        <v>60</v>
      </c>
      <c r="AB1651" s="2" t="str">
        <f t="shared" si="1508"/>
        <v>Under 1.5</v>
      </c>
      <c r="AC1651" s="6"/>
      <c r="AD1651" s="6" t="str">
        <f t="shared" si="1509"/>
        <v>Over 0.5</v>
      </c>
      <c r="AE1651" s="6" t="str">
        <f t="shared" si="1510"/>
        <v>LOST</v>
      </c>
      <c r="AF1651" s="6"/>
      <c r="AG1651">
        <f t="shared" si="1511"/>
        <v>0</v>
      </c>
      <c r="AH1651">
        <f t="shared" si="1512"/>
        <v>2</v>
      </c>
      <c r="AI1651">
        <f t="shared" si="1513"/>
        <v>0</v>
      </c>
      <c r="AJ1651">
        <f t="shared" si="1514"/>
        <v>0</v>
      </c>
      <c r="AK1651" s="2" t="str">
        <f t="shared" si="1515"/>
        <v>-</v>
      </c>
      <c r="AL1651" s="2" t="str">
        <f t="shared" si="1516"/>
        <v>-</v>
      </c>
    </row>
    <row r="1652" spans="2:38">
      <c r="B1652" s="9" t="s">
        <v>152</v>
      </c>
      <c r="C1652" s="10">
        <v>0</v>
      </c>
      <c r="D1652" s="9" t="s">
        <v>1153</v>
      </c>
      <c r="E1652" s="2" t="s">
        <v>0</v>
      </c>
      <c r="F1652" s="8" t="s">
        <v>1438</v>
      </c>
      <c r="G1652" s="2">
        <v>30</v>
      </c>
      <c r="H1652" s="2">
        <v>55</v>
      </c>
      <c r="I1652" s="2">
        <v>15</v>
      </c>
      <c r="J1652" s="2" t="s">
        <v>1</v>
      </c>
      <c r="K1652" s="2">
        <v>1</v>
      </c>
      <c r="L1652" s="2">
        <v>15</v>
      </c>
      <c r="M1652" s="3" t="s">
        <v>13</v>
      </c>
      <c r="N1652" s="3" t="s">
        <v>13</v>
      </c>
      <c r="O1652" s="2" t="b">
        <v>1</v>
      </c>
      <c r="P1652" s="2" t="b">
        <v>1</v>
      </c>
      <c r="Q1652" s="2" t="s">
        <v>2</v>
      </c>
      <c r="R1652" s="2" t="s">
        <v>2</v>
      </c>
      <c r="S1652" s="44">
        <v>53</v>
      </c>
      <c r="T1652" s="44" t="s">
        <v>12</v>
      </c>
      <c r="U1652" s="20">
        <v>1.75</v>
      </c>
      <c r="V1652" s="11"/>
      <c r="W1652" s="2">
        <f t="shared" si="1503"/>
        <v>10</v>
      </c>
      <c r="X1652">
        <f t="shared" si="1504"/>
        <v>5</v>
      </c>
      <c r="Y1652">
        <f t="shared" si="1505"/>
        <v>5</v>
      </c>
      <c r="Z1652">
        <f t="shared" si="1506"/>
        <v>0</v>
      </c>
      <c r="AA1652" s="2">
        <f t="shared" si="1507"/>
        <v>70</v>
      </c>
      <c r="AB1652" s="2" t="str">
        <f t="shared" si="1508"/>
        <v>Under 1.5</v>
      </c>
      <c r="AC1652" s="6"/>
      <c r="AD1652" s="6" t="str">
        <f t="shared" si="1509"/>
        <v>Over 0.5</v>
      </c>
      <c r="AE1652" s="6" t="str">
        <f t="shared" si="1510"/>
        <v>?</v>
      </c>
      <c r="AF1652" s="6"/>
      <c r="AG1652">
        <f t="shared" si="1511"/>
        <v>6</v>
      </c>
      <c r="AH1652">
        <f t="shared" si="1512"/>
        <v>0</v>
      </c>
      <c r="AI1652">
        <f t="shared" si="1513"/>
        <v>2</v>
      </c>
      <c r="AJ1652">
        <f t="shared" si="1514"/>
        <v>0</v>
      </c>
      <c r="AK1652" s="2" t="str">
        <f t="shared" si="1515"/>
        <v>-</v>
      </c>
      <c r="AL1652" s="2" t="str">
        <f t="shared" si="1516"/>
        <v>-</v>
      </c>
    </row>
    <row r="1653" spans="2:38">
      <c r="B1653" s="9" t="s">
        <v>166</v>
      </c>
      <c r="C1653" s="10">
        <v>3.125E-2</v>
      </c>
      <c r="D1653" s="9" t="s">
        <v>1665</v>
      </c>
      <c r="E1653" s="2" t="s">
        <v>0</v>
      </c>
      <c r="F1653" s="8" t="s">
        <v>1164</v>
      </c>
      <c r="G1653" s="2">
        <v>31</v>
      </c>
      <c r="H1653" s="2">
        <v>44</v>
      </c>
      <c r="I1653" s="2">
        <v>25</v>
      </c>
      <c r="J1653" s="2" t="s">
        <v>1</v>
      </c>
      <c r="K1653" s="2">
        <v>2</v>
      </c>
      <c r="L1653" s="2">
        <v>6</v>
      </c>
      <c r="M1653" s="3" t="s">
        <v>13</v>
      </c>
      <c r="N1653" s="3" t="s">
        <v>13</v>
      </c>
      <c r="O1653" s="2">
        <v>44</v>
      </c>
      <c r="P1653" s="2" t="b">
        <v>1</v>
      </c>
      <c r="Q1653" s="2" t="s">
        <v>2</v>
      </c>
      <c r="R1653" s="2" t="b">
        <v>1</v>
      </c>
      <c r="S1653" s="44">
        <v>42</v>
      </c>
      <c r="T1653" s="44" t="s">
        <v>12</v>
      </c>
      <c r="U1653" s="20">
        <v>1.8</v>
      </c>
      <c r="V1653" s="11"/>
      <c r="W1653" s="2">
        <f t="shared" si="1503"/>
        <v>0</v>
      </c>
      <c r="X1653">
        <f t="shared" si="1504"/>
        <v>10</v>
      </c>
      <c r="Y1653">
        <f t="shared" si="1505"/>
        <v>0</v>
      </c>
      <c r="Z1653">
        <f t="shared" si="1506"/>
        <v>0</v>
      </c>
      <c r="AA1653" s="2">
        <f t="shared" si="1507"/>
        <v>60</v>
      </c>
      <c r="AB1653" s="2" t="str">
        <f t="shared" si="1508"/>
        <v>Under 1.5</v>
      </c>
      <c r="AC1653" s="6"/>
      <c r="AD1653" s="6" t="str">
        <f t="shared" si="1509"/>
        <v>Over 0.5</v>
      </c>
      <c r="AE1653" s="6" t="str">
        <f t="shared" si="1510"/>
        <v>?</v>
      </c>
      <c r="AF1653" s="6"/>
      <c r="AG1653">
        <f t="shared" si="1511"/>
        <v>0</v>
      </c>
      <c r="AH1653">
        <f t="shared" si="1512"/>
        <v>2</v>
      </c>
      <c r="AI1653">
        <f t="shared" si="1513"/>
        <v>0</v>
      </c>
      <c r="AJ1653">
        <f t="shared" si="1514"/>
        <v>0</v>
      </c>
      <c r="AK1653" s="2" t="str">
        <f t="shared" si="1515"/>
        <v>-</v>
      </c>
      <c r="AL1653" s="2" t="str">
        <f t="shared" si="1516"/>
        <v>-</v>
      </c>
    </row>
    <row r="1654" spans="2:38">
      <c r="B1654" s="9" t="s">
        <v>155</v>
      </c>
      <c r="C1654" s="10">
        <v>4.1666666666666664E-2</v>
      </c>
      <c r="D1654" s="9" t="s">
        <v>1606</v>
      </c>
      <c r="E1654" s="2" t="s">
        <v>0</v>
      </c>
      <c r="F1654" s="8" t="s">
        <v>173</v>
      </c>
      <c r="G1654" s="2">
        <v>31</v>
      </c>
      <c r="H1654" s="2">
        <v>49</v>
      </c>
      <c r="I1654" s="2">
        <v>20</v>
      </c>
      <c r="J1654" s="2" t="s">
        <v>1</v>
      </c>
      <c r="K1654" s="2" t="s">
        <v>1</v>
      </c>
      <c r="L1654" s="2">
        <v>11</v>
      </c>
      <c r="M1654" s="3" t="s">
        <v>13</v>
      </c>
      <c r="N1654" s="3" t="s">
        <v>13</v>
      </c>
      <c r="O1654" s="2">
        <v>49</v>
      </c>
      <c r="P1654" s="2" t="b">
        <v>1</v>
      </c>
      <c r="Q1654" s="2" t="b">
        <v>1</v>
      </c>
      <c r="R1654" s="2" t="s">
        <v>2</v>
      </c>
      <c r="S1654" s="44">
        <v>58</v>
      </c>
      <c r="T1654" s="44" t="s">
        <v>12</v>
      </c>
      <c r="U1654" s="20">
        <v>1.75</v>
      </c>
      <c r="V1654" s="11"/>
      <c r="W1654" s="2">
        <f t="shared" si="1503"/>
        <v>0</v>
      </c>
      <c r="X1654">
        <f t="shared" si="1504"/>
        <v>5</v>
      </c>
      <c r="Y1654">
        <f t="shared" si="1505"/>
        <v>5</v>
      </c>
      <c r="Z1654">
        <f t="shared" si="1506"/>
        <v>0</v>
      </c>
      <c r="AA1654" s="2">
        <f t="shared" si="1507"/>
        <v>60</v>
      </c>
      <c r="AB1654" s="2" t="str">
        <f t="shared" si="1508"/>
        <v>Under 1.5</v>
      </c>
      <c r="AC1654" s="6"/>
      <c r="AD1654" s="6" t="str">
        <f t="shared" si="1509"/>
        <v>Over 0.5</v>
      </c>
      <c r="AE1654" s="6" t="str">
        <f t="shared" si="1510"/>
        <v>?</v>
      </c>
      <c r="AF1654" s="6"/>
      <c r="AG1654">
        <f t="shared" si="1511"/>
        <v>2</v>
      </c>
      <c r="AH1654">
        <f t="shared" si="1512"/>
        <v>0</v>
      </c>
      <c r="AI1654">
        <f t="shared" si="1513"/>
        <v>2</v>
      </c>
      <c r="AJ1654">
        <f t="shared" si="1514"/>
        <v>0</v>
      </c>
      <c r="AK1654" s="2" t="str">
        <f t="shared" si="1515"/>
        <v>-</v>
      </c>
      <c r="AL1654" s="2" t="str">
        <f t="shared" si="1516"/>
        <v>-</v>
      </c>
    </row>
    <row r="1655" spans="2:38">
      <c r="B1655" s="9" t="s">
        <v>330</v>
      </c>
      <c r="C1655" s="10">
        <v>5.2083333333333336E-2</v>
      </c>
      <c r="D1655" s="9" t="s">
        <v>1693</v>
      </c>
      <c r="E1655" s="2" t="s">
        <v>0</v>
      </c>
      <c r="F1655" s="8" t="s">
        <v>1578</v>
      </c>
      <c r="G1655" s="2">
        <v>32</v>
      </c>
      <c r="H1655" s="2">
        <v>46</v>
      </c>
      <c r="I1655" s="2">
        <v>22</v>
      </c>
      <c r="J1655" s="2" t="s">
        <v>1</v>
      </c>
      <c r="K1655" s="2" t="s">
        <v>1</v>
      </c>
      <c r="L1655" s="2">
        <v>10</v>
      </c>
      <c r="M1655" s="3" t="s">
        <v>13</v>
      </c>
      <c r="N1655" s="3" t="s">
        <v>13</v>
      </c>
      <c r="O1655" s="2">
        <v>46</v>
      </c>
      <c r="P1655" s="2" t="b">
        <v>1</v>
      </c>
      <c r="Q1655" s="2" t="b">
        <v>1</v>
      </c>
      <c r="R1655" s="2" t="s">
        <v>2</v>
      </c>
      <c r="S1655" s="44">
        <v>57</v>
      </c>
      <c r="T1655" s="44" t="s">
        <v>10</v>
      </c>
      <c r="U1655" s="20">
        <v>1.7</v>
      </c>
      <c r="V1655" s="11"/>
      <c r="W1655" s="2">
        <f t="shared" si="1503"/>
        <v>0</v>
      </c>
      <c r="X1655">
        <f t="shared" si="1504"/>
        <v>5</v>
      </c>
      <c r="Y1655">
        <f t="shared" si="1505"/>
        <v>5</v>
      </c>
      <c r="Z1655">
        <f t="shared" si="1506"/>
        <v>10</v>
      </c>
      <c r="AA1655" s="2">
        <f t="shared" si="1507"/>
        <v>70</v>
      </c>
      <c r="AB1655" s="2" t="str">
        <f t="shared" si="1508"/>
        <v>Under 1.5</v>
      </c>
      <c r="AC1655" s="6"/>
      <c r="AD1655" s="6" t="str">
        <f t="shared" si="1509"/>
        <v>Over 0.5</v>
      </c>
      <c r="AE1655" s="6" t="str">
        <f t="shared" si="1510"/>
        <v>?</v>
      </c>
      <c r="AF1655" s="6"/>
      <c r="AG1655">
        <f t="shared" si="1511"/>
        <v>0</v>
      </c>
      <c r="AH1655">
        <f t="shared" si="1512"/>
        <v>0</v>
      </c>
      <c r="AI1655">
        <f t="shared" si="1513"/>
        <v>2</v>
      </c>
      <c r="AJ1655">
        <f t="shared" si="1514"/>
        <v>0</v>
      </c>
      <c r="AK1655" s="2" t="str">
        <f t="shared" si="1515"/>
        <v>-</v>
      </c>
      <c r="AL1655" s="2" t="str">
        <f t="shared" si="1516"/>
        <v>Pick</v>
      </c>
    </row>
    <row r="1656" spans="2:38">
      <c r="B1656" s="9" t="s">
        <v>1359</v>
      </c>
      <c r="C1656" s="10">
        <v>6.25E-2</v>
      </c>
      <c r="D1656" s="9" t="s">
        <v>1596</v>
      </c>
      <c r="E1656" s="2" t="s">
        <v>0</v>
      </c>
      <c r="F1656" s="8" t="s">
        <v>1710</v>
      </c>
      <c r="G1656" s="2">
        <v>13</v>
      </c>
      <c r="H1656" s="2">
        <v>62</v>
      </c>
      <c r="I1656" s="2">
        <v>26</v>
      </c>
      <c r="J1656" s="2" t="s">
        <v>1</v>
      </c>
      <c r="K1656" s="2">
        <v>1</v>
      </c>
      <c r="L1656" s="2">
        <v>13</v>
      </c>
      <c r="M1656" s="3" t="s">
        <v>13</v>
      </c>
      <c r="N1656" s="3" t="s">
        <v>13</v>
      </c>
      <c r="O1656" s="2" t="b">
        <v>1</v>
      </c>
      <c r="P1656" s="2" t="b">
        <v>1</v>
      </c>
      <c r="Q1656" s="2" t="s">
        <v>2</v>
      </c>
      <c r="R1656" s="2" t="s">
        <v>2</v>
      </c>
      <c r="S1656" s="44">
        <v>52</v>
      </c>
      <c r="T1656" s="44" t="s">
        <v>10</v>
      </c>
      <c r="U1656" s="20">
        <v>1.55</v>
      </c>
      <c r="V1656" s="11"/>
      <c r="W1656" s="2">
        <f t="shared" si="1503"/>
        <v>10</v>
      </c>
      <c r="X1656">
        <f t="shared" si="1504"/>
        <v>5</v>
      </c>
      <c r="Y1656">
        <f t="shared" si="1505"/>
        <v>5</v>
      </c>
      <c r="Z1656">
        <f t="shared" si="1506"/>
        <v>10</v>
      </c>
      <c r="AA1656" s="2">
        <f t="shared" si="1507"/>
        <v>80</v>
      </c>
      <c r="AB1656" s="2" t="str">
        <f t="shared" si="1508"/>
        <v>Under 1.5</v>
      </c>
      <c r="AC1656" s="6"/>
      <c r="AD1656" s="6" t="str">
        <f t="shared" si="1509"/>
        <v>Over 0.5</v>
      </c>
      <c r="AE1656" s="6" t="str">
        <f t="shared" si="1510"/>
        <v>?</v>
      </c>
      <c r="AF1656" s="6"/>
      <c r="AG1656">
        <f t="shared" si="1511"/>
        <v>6</v>
      </c>
      <c r="AH1656">
        <f t="shared" si="1512"/>
        <v>0</v>
      </c>
      <c r="AI1656">
        <f t="shared" si="1513"/>
        <v>2</v>
      </c>
      <c r="AJ1656">
        <f t="shared" si="1514"/>
        <v>0</v>
      </c>
      <c r="AK1656" s="2" t="str">
        <f t="shared" si="1515"/>
        <v>-</v>
      </c>
      <c r="AL1656" s="2" t="str">
        <f t="shared" si="1516"/>
        <v>-</v>
      </c>
    </row>
    <row r="1657" spans="2:38">
      <c r="B1657" s="9" t="s">
        <v>155</v>
      </c>
      <c r="C1657" s="10">
        <v>0.125</v>
      </c>
      <c r="D1657" s="9" t="s">
        <v>1694</v>
      </c>
      <c r="E1657" s="2" t="s">
        <v>0</v>
      </c>
      <c r="F1657" s="8" t="s">
        <v>1133</v>
      </c>
      <c r="G1657" s="2">
        <v>22</v>
      </c>
      <c r="H1657" s="2">
        <v>46</v>
      </c>
      <c r="I1657" s="2">
        <v>32</v>
      </c>
      <c r="J1657" s="2" t="s">
        <v>1</v>
      </c>
      <c r="K1657" s="2">
        <v>2</v>
      </c>
      <c r="L1657" s="2">
        <v>10</v>
      </c>
      <c r="M1657" s="3" t="s">
        <v>13</v>
      </c>
      <c r="N1657" s="3" t="s">
        <v>13</v>
      </c>
      <c r="O1657" s="2">
        <v>46</v>
      </c>
      <c r="P1657" s="2" t="b">
        <v>1</v>
      </c>
      <c r="Q1657" s="2" t="s">
        <v>2</v>
      </c>
      <c r="R1657" s="2" t="s">
        <v>2</v>
      </c>
      <c r="S1657" s="44">
        <v>53</v>
      </c>
      <c r="T1657" s="44" t="s">
        <v>11</v>
      </c>
      <c r="U1657" s="20">
        <v>1.6</v>
      </c>
      <c r="V1657" s="11"/>
      <c r="W1657" s="2">
        <f t="shared" si="1503"/>
        <v>0</v>
      </c>
      <c r="X1657">
        <f t="shared" si="1504"/>
        <v>5</v>
      </c>
      <c r="Y1657">
        <f t="shared" si="1505"/>
        <v>5</v>
      </c>
      <c r="Z1657">
        <f t="shared" si="1506"/>
        <v>5</v>
      </c>
      <c r="AA1657" s="2">
        <f t="shared" si="1507"/>
        <v>65</v>
      </c>
      <c r="AB1657" s="2" t="str">
        <f t="shared" si="1508"/>
        <v>Under 1.5</v>
      </c>
      <c r="AC1657" s="6"/>
      <c r="AD1657" s="6" t="str">
        <f t="shared" si="1509"/>
        <v>Over 0.5</v>
      </c>
      <c r="AE1657" s="6" t="str">
        <f t="shared" si="1510"/>
        <v>?</v>
      </c>
      <c r="AF1657" s="6"/>
      <c r="AG1657">
        <f t="shared" si="1511"/>
        <v>0</v>
      </c>
      <c r="AH1657">
        <f t="shared" si="1512"/>
        <v>0</v>
      </c>
      <c r="AI1657">
        <f t="shared" si="1513"/>
        <v>2</v>
      </c>
      <c r="AJ1657">
        <f t="shared" si="1514"/>
        <v>0</v>
      </c>
      <c r="AK1657" s="2" t="str">
        <f t="shared" si="1515"/>
        <v>-</v>
      </c>
      <c r="AL1657" s="2" t="str">
        <f t="shared" si="1516"/>
        <v>-</v>
      </c>
    </row>
    <row r="1658" spans="2:38">
      <c r="B1658" t="s">
        <v>447</v>
      </c>
      <c r="C1658" s="10">
        <v>0.375</v>
      </c>
      <c r="D1658" s="9" t="s">
        <v>610</v>
      </c>
      <c r="E1658" s="2" t="s">
        <v>0</v>
      </c>
      <c r="F1658" s="8" t="s">
        <v>1228</v>
      </c>
      <c r="G1658" s="2">
        <v>18</v>
      </c>
      <c r="H1658" s="2">
        <v>53</v>
      </c>
      <c r="I1658" s="2">
        <v>28</v>
      </c>
      <c r="J1658" s="2" t="s">
        <v>1</v>
      </c>
      <c r="K1658" s="2">
        <v>2</v>
      </c>
      <c r="L1658" s="2">
        <v>10</v>
      </c>
      <c r="M1658" s="3" t="s">
        <v>13</v>
      </c>
      <c r="N1658" s="3" t="s">
        <v>13</v>
      </c>
      <c r="O1658" s="2" t="b">
        <v>1</v>
      </c>
      <c r="P1658" s="2" t="b">
        <v>1</v>
      </c>
      <c r="Q1658" s="2" t="s">
        <v>2</v>
      </c>
      <c r="R1658" s="2" t="s">
        <v>2</v>
      </c>
      <c r="S1658" s="44">
        <v>66</v>
      </c>
      <c r="T1658" s="44" t="s">
        <v>10</v>
      </c>
      <c r="U1658" s="20">
        <v>1.6</v>
      </c>
      <c r="V1658" s="11"/>
      <c r="W1658" s="2">
        <f>IF(H1658&gt;52,10,0)</f>
        <v>10</v>
      </c>
      <c r="X1658">
        <f>IF(L1658&gt;15,0,IF(L1658&lt;8,10,5))</f>
        <v>5</v>
      </c>
      <c r="Y1658">
        <f>IF(S1658&gt;60,10,IF(S1658&lt;49,0,5))</f>
        <v>10</v>
      </c>
      <c r="Z1658">
        <f>IF(T1658="Y",10,IF(T1658="C",5,0))</f>
        <v>10</v>
      </c>
      <c r="AA1658" s="2">
        <f>SUM(W1658:Z1658)+50</f>
        <v>85</v>
      </c>
      <c r="AB1658" s="2" t="str">
        <f>IF(AA1658&lt;56,"Over 0.5","Under 1.5")</f>
        <v>Under 1.5</v>
      </c>
      <c r="AC1658" s="6"/>
      <c r="AD1658" s="6" t="str">
        <f>IF(M1658="1-0","Under 1.5",IF(M1658="0-0","Under 1.5",IF(M1658="0-1","Under 1.5","Over 0.5")))</f>
        <v>Over 0.5</v>
      </c>
      <c r="AE1658" s="6" t="str">
        <f>IF(M1658="?",M1658,IF(AB1658=AD1658,"WON",IF(M1658="0-1","WON",IF(M1658="1-0","WON","LOST"))))</f>
        <v>?</v>
      </c>
      <c r="AF1658" s="6"/>
      <c r="AG1658">
        <f>IF(H1658&gt;52,6,IF(H1658=52,5,IF(H1658=51,4,IF(H1658=50,3,IF(H1658=49,2,IF(H1658=48,1,0))))))</f>
        <v>6</v>
      </c>
      <c r="AH1658">
        <f>IF(L1658&lt;8,2,0)</f>
        <v>0</v>
      </c>
      <c r="AI1658">
        <f>IF(S1658&gt;49,2,0)</f>
        <v>2</v>
      </c>
      <c r="AJ1658">
        <f>IF(SUM(AH1658:AI1658)=4,SUM(AG1658:AI1658),0)</f>
        <v>0</v>
      </c>
      <c r="AK1658" s="2" t="str">
        <f>IF(AJ1658=10,"A1",IF(AJ1658=9,"A2",IF(AJ1658=8,"A3",IF(AJ1658=7,"A4",IF(AJ1658=6,"A5","-")))))</f>
        <v>-</v>
      </c>
      <c r="AL1658" s="2" t="str">
        <f>IF(AND(L1658&lt;11,U1658&lt;1.75,AA1658&gt;65,OR((AND(S1658&gt;49,S1658&lt;61,T1658="Y")),(AND(S1658&lt;48,T1658="Y")),(AND(S1658&gt;60,T1658="N")),(AND(S1658&gt;60,T1658="Y")),(AND(S1658&gt;60,T1658="C")))),"Pick","-")</f>
        <v>Pick</v>
      </c>
    </row>
    <row r="1659" spans="2:38">
      <c r="B1659" t="s">
        <v>455</v>
      </c>
      <c r="C1659" s="10">
        <v>0.38541666666666669</v>
      </c>
      <c r="D1659" s="9" t="s">
        <v>1088</v>
      </c>
      <c r="E1659" s="2" t="s">
        <v>0</v>
      </c>
      <c r="F1659" s="8" t="s">
        <v>614</v>
      </c>
      <c r="G1659" s="2">
        <v>23</v>
      </c>
      <c r="H1659" s="2">
        <v>58</v>
      </c>
      <c r="I1659" s="2">
        <v>19</v>
      </c>
      <c r="J1659" s="2" t="s">
        <v>1</v>
      </c>
      <c r="K1659" s="2">
        <v>1</v>
      </c>
      <c r="L1659" s="2">
        <v>4</v>
      </c>
      <c r="M1659" s="3" t="s">
        <v>13</v>
      </c>
      <c r="N1659" s="3" t="s">
        <v>13</v>
      </c>
      <c r="O1659" s="2" t="b">
        <v>1</v>
      </c>
      <c r="P1659" s="2" t="b">
        <v>1</v>
      </c>
      <c r="Q1659" s="2" t="s">
        <v>2</v>
      </c>
      <c r="R1659" s="2" t="b">
        <v>1</v>
      </c>
      <c r="S1659" s="44">
        <v>22</v>
      </c>
      <c r="T1659" s="44" t="s">
        <v>10</v>
      </c>
      <c r="U1659" s="20">
        <v>1.75</v>
      </c>
      <c r="V1659" s="11"/>
      <c r="W1659" s="2">
        <f>IF(H1659&gt;52,10,0)</f>
        <v>10</v>
      </c>
      <c r="X1659">
        <f>IF(L1659&gt;15,0,IF(L1659&lt;8,10,5))</f>
        <v>10</v>
      </c>
      <c r="Y1659">
        <f>IF(S1659&gt;60,10,IF(S1659&lt;49,0,5))</f>
        <v>0</v>
      </c>
      <c r="Z1659">
        <f>IF(T1659="Y",10,IF(T1659="C",5,0))</f>
        <v>10</v>
      </c>
      <c r="AA1659" s="2">
        <f>SUM(W1659:Z1659)+50</f>
        <v>80</v>
      </c>
      <c r="AB1659" s="2" t="str">
        <f>IF(AA1659&lt;56,"Over 0.5","Under 1.5")</f>
        <v>Under 1.5</v>
      </c>
      <c r="AC1659" s="6"/>
      <c r="AD1659" s="6" t="str">
        <f>IF(M1659="1-0","Under 1.5",IF(M1659="0-0","Under 1.5",IF(M1659="0-1","Under 1.5","Over 0.5")))</f>
        <v>Over 0.5</v>
      </c>
      <c r="AE1659" s="6" t="str">
        <f>IF(M1659="?",M1659,IF(AB1659=AD1659,"WON",IF(M1659="0-1","WON",IF(M1659="1-0","WON","LOST"))))</f>
        <v>?</v>
      </c>
      <c r="AF1659" s="6"/>
      <c r="AG1659">
        <f>IF(H1659&gt;52,6,IF(H1659=52,5,IF(H1659=51,4,IF(H1659=50,3,IF(H1659=49,2,IF(H1659=48,1,0))))))</f>
        <v>6</v>
      </c>
      <c r="AH1659">
        <f>IF(L1659&lt;8,2,0)</f>
        <v>2</v>
      </c>
      <c r="AI1659">
        <f>IF(S1659&gt;49,2,0)</f>
        <v>0</v>
      </c>
      <c r="AJ1659">
        <f>IF(SUM(AH1659:AI1659)=4,SUM(AG1659:AI1659),0)</f>
        <v>0</v>
      </c>
      <c r="AK1659" s="2" t="str">
        <f>IF(AJ1659=10,"A1",IF(AJ1659=9,"A2",IF(AJ1659=8,"A3",IF(AJ1659=7,"A4",IF(AJ1659=6,"A5","-")))))</f>
        <v>-</v>
      </c>
      <c r="AL1659" s="2" t="str">
        <f>IF(AND(L1659&lt;11,U1659&lt;1.75,AA1659&gt;65,OR((AND(S1659&gt;49,S1659&lt;61,T1659="Y")),(AND(S1659&lt;48,T1659="Y")),(AND(S1659&gt;60,T1659="N")),(AND(S1659&gt;60,T1659="Y")),(AND(S1659&gt;60,T1659="C")))),"Pick","-")</f>
        <v>-</v>
      </c>
    </row>
    <row r="1660" spans="2:38">
      <c r="B1660" t="s">
        <v>644</v>
      </c>
      <c r="C1660" s="10">
        <v>0.39583333333333331</v>
      </c>
      <c r="D1660" s="9" t="s">
        <v>873</v>
      </c>
      <c r="E1660" s="2" t="s">
        <v>0</v>
      </c>
      <c r="F1660" s="8" t="s">
        <v>1448</v>
      </c>
      <c r="G1660" s="2">
        <v>23</v>
      </c>
      <c r="H1660" s="2">
        <v>60</v>
      </c>
      <c r="I1660" s="2">
        <v>18</v>
      </c>
      <c r="J1660" s="2" t="s">
        <v>1</v>
      </c>
      <c r="K1660" s="2" t="s">
        <v>1</v>
      </c>
      <c r="L1660" s="2">
        <v>5</v>
      </c>
      <c r="M1660" s="3" t="s">
        <v>13</v>
      </c>
      <c r="N1660" s="3" t="s">
        <v>13</v>
      </c>
      <c r="O1660" s="2" t="b">
        <v>1</v>
      </c>
      <c r="P1660" s="2" t="b">
        <v>1</v>
      </c>
      <c r="Q1660" s="2" t="b">
        <v>1</v>
      </c>
      <c r="R1660" s="2" t="b">
        <v>1</v>
      </c>
      <c r="S1660" s="44">
        <v>42</v>
      </c>
      <c r="T1660" s="44" t="s">
        <v>12</v>
      </c>
      <c r="U1660" s="20">
        <v>2.0499999999999998</v>
      </c>
      <c r="V1660" s="11"/>
      <c r="W1660" s="2">
        <f>IF(H1660&gt;52,10,0)</f>
        <v>10</v>
      </c>
      <c r="X1660">
        <f>IF(L1660&gt;15,0,IF(L1660&lt;8,10,5))</f>
        <v>10</v>
      </c>
      <c r="Y1660">
        <f>IF(S1660&gt;60,10,IF(S1660&lt;49,0,5))</f>
        <v>0</v>
      </c>
      <c r="Z1660">
        <f>IF(T1660="Y",10,IF(T1660="C",5,0))</f>
        <v>0</v>
      </c>
      <c r="AA1660" s="2">
        <f>SUM(W1660:Z1660)+50</f>
        <v>70</v>
      </c>
      <c r="AB1660" s="2" t="str">
        <f>IF(AA1660&lt;56,"Over 0.5","Under 1.5")</f>
        <v>Under 1.5</v>
      </c>
      <c r="AC1660" s="6"/>
      <c r="AD1660" s="6" t="str">
        <f>IF(M1660="1-0","Under 1.5",IF(M1660="0-0","Under 1.5",IF(M1660="0-1","Under 1.5","Over 0.5")))</f>
        <v>Over 0.5</v>
      </c>
      <c r="AE1660" s="6" t="str">
        <f>IF(M1660="?",M1660,IF(AB1660=AD1660,"WON",IF(M1660="0-1","WON",IF(M1660="1-0","WON","LOST"))))</f>
        <v>?</v>
      </c>
      <c r="AF1660" s="6"/>
      <c r="AG1660">
        <f>IF(H1660&gt;52,6,IF(H1660=52,5,IF(H1660=51,4,IF(H1660=50,3,IF(H1660=49,2,IF(H1660=48,1,0))))))</f>
        <v>6</v>
      </c>
      <c r="AH1660">
        <f>IF(L1660&lt;8,2,0)</f>
        <v>2</v>
      </c>
      <c r="AI1660">
        <f>IF(S1660&gt;49,2,0)</f>
        <v>0</v>
      </c>
      <c r="AJ1660">
        <f>IF(SUM(AH1660:AI1660)=4,SUM(AG1660:AI1660),0)</f>
        <v>0</v>
      </c>
      <c r="AK1660" s="2" t="str">
        <f>IF(AJ1660=10,"A1",IF(AJ1660=9,"A2",IF(AJ1660=8,"A3",IF(AJ1660=7,"A4",IF(AJ1660=6,"A5","-")))))</f>
        <v>-</v>
      </c>
      <c r="AL1660" s="2" t="str">
        <f>IF(AND(L1660&lt;11,U1660&lt;1.75,AA1660&gt;65,OR((AND(S1660&gt;49,S1660&lt;61,T1660="Y")),(AND(S1660&lt;48,T1660="Y")),(AND(S1660&gt;60,T1660="N")),(AND(S1660&gt;60,T1660="Y")),(AND(S1660&gt;60,T1660="C")))),"Pick","-")</f>
        <v>-</v>
      </c>
    </row>
    <row r="1661" spans="2:38">
      <c r="B1661" t="s">
        <v>1003</v>
      </c>
      <c r="C1661" s="10">
        <v>0.45833333333333331</v>
      </c>
      <c r="D1661" s="9" t="s">
        <v>1291</v>
      </c>
      <c r="E1661" s="2" t="s">
        <v>0</v>
      </c>
      <c r="F1661" s="8" t="s">
        <v>881</v>
      </c>
      <c r="G1661" s="2">
        <v>19</v>
      </c>
      <c r="H1661" s="2">
        <v>65</v>
      </c>
      <c r="I1661" s="2">
        <v>17</v>
      </c>
      <c r="J1661" s="2" t="s">
        <v>1</v>
      </c>
      <c r="K1661" s="2">
        <v>2</v>
      </c>
      <c r="L1661" s="2">
        <v>2</v>
      </c>
      <c r="M1661" s="3" t="s">
        <v>13</v>
      </c>
      <c r="N1661" s="3" t="s">
        <v>13</v>
      </c>
      <c r="O1661" s="2" t="b">
        <v>1</v>
      </c>
      <c r="P1661" s="2" t="b">
        <v>1</v>
      </c>
      <c r="Q1661" s="2" t="s">
        <v>2</v>
      </c>
      <c r="R1661" s="2" t="b">
        <v>1</v>
      </c>
      <c r="S1661" s="44">
        <v>60</v>
      </c>
      <c r="T1661" s="44" t="s">
        <v>12</v>
      </c>
      <c r="U1661" s="20">
        <v>1.55</v>
      </c>
      <c r="V1661" s="11"/>
      <c r="W1661" s="2">
        <f t="shared" ref="W1661:W1676" si="1517">IF(H1661&gt;52,10,0)</f>
        <v>10</v>
      </c>
      <c r="X1661">
        <f t="shared" ref="X1661:X1676" si="1518">IF(L1661&gt;15,0,IF(L1661&lt;8,10,5))</f>
        <v>10</v>
      </c>
      <c r="Y1661">
        <f t="shared" ref="Y1661:Y1676" si="1519">IF(S1661&gt;60,10,IF(S1661&lt;49,0,5))</f>
        <v>5</v>
      </c>
      <c r="Z1661">
        <f t="shared" ref="Z1661:Z1676" si="1520">IF(T1661="Y",10,IF(T1661="C",5,0))</f>
        <v>0</v>
      </c>
      <c r="AA1661" s="2">
        <f t="shared" ref="AA1661:AA1676" si="1521">SUM(W1661:Z1661)+50</f>
        <v>75</v>
      </c>
      <c r="AB1661" s="2" t="str">
        <f t="shared" ref="AB1661:AB1676" si="1522">IF(AA1661&lt;56,"Over 0.5","Under 1.5")</f>
        <v>Under 1.5</v>
      </c>
      <c r="AC1661" s="6"/>
      <c r="AD1661" s="6" t="str">
        <f t="shared" ref="AD1661:AD1676" si="1523">IF(M1661="1-0","Under 1.5",IF(M1661="0-0","Under 1.5",IF(M1661="0-1","Under 1.5","Over 0.5")))</f>
        <v>Over 0.5</v>
      </c>
      <c r="AE1661" s="6" t="str">
        <f t="shared" ref="AE1661:AE1676" si="1524">IF(M1661="?",M1661,IF(AB1661=AD1661,"WON",IF(M1661="0-1","WON",IF(M1661="1-0","WON","LOST"))))</f>
        <v>?</v>
      </c>
      <c r="AF1661" s="6"/>
      <c r="AG1661">
        <f t="shared" ref="AG1661:AG1676" si="1525">IF(H1661&gt;52,6,IF(H1661=52,5,IF(H1661=51,4,IF(H1661=50,3,IF(H1661=49,2,IF(H1661=48,1,0))))))</f>
        <v>6</v>
      </c>
      <c r="AH1661">
        <f t="shared" ref="AH1661:AH1676" si="1526">IF(L1661&lt;8,2,0)</f>
        <v>2</v>
      </c>
      <c r="AI1661">
        <f t="shared" ref="AI1661:AI1676" si="1527">IF(S1661&gt;49,2,0)</f>
        <v>2</v>
      </c>
      <c r="AJ1661">
        <f t="shared" ref="AJ1661:AJ1676" si="1528">IF(SUM(AH1661:AI1661)=4,SUM(AG1661:AI1661),0)</f>
        <v>10</v>
      </c>
      <c r="AK1661" s="2" t="str">
        <f t="shared" ref="AK1661:AK1676" si="1529">IF(AJ1661=10,"A1",IF(AJ1661=9,"A2",IF(AJ1661=8,"A3",IF(AJ1661=7,"A4",IF(AJ1661=6,"A5","-")))))</f>
        <v>A1</v>
      </c>
      <c r="AL1661" s="2" t="str">
        <f t="shared" ref="AL1661:AL1676" si="1530">IF(AND(L1661&lt;11,U1661&lt;1.75,AA1661&gt;65,OR((AND(S1661&gt;49,S1661&lt;61,T1661="Y")),(AND(S1661&lt;48,T1661="Y")),(AND(S1661&gt;60,T1661="N")),(AND(S1661&gt;60,T1661="Y")),(AND(S1661&gt;60,T1661="C")))),"Pick","-")</f>
        <v>-</v>
      </c>
    </row>
    <row r="1662" spans="2:38">
      <c r="B1662" t="s">
        <v>802</v>
      </c>
      <c r="C1662" s="10">
        <v>0.45833333333333331</v>
      </c>
      <c r="D1662" s="9" t="s">
        <v>1668</v>
      </c>
      <c r="E1662" s="2" t="s">
        <v>0</v>
      </c>
      <c r="F1662" s="8" t="s">
        <v>1230</v>
      </c>
      <c r="G1662" s="2">
        <v>19</v>
      </c>
      <c r="H1662" s="2">
        <v>48</v>
      </c>
      <c r="I1662" s="2">
        <v>33</v>
      </c>
      <c r="J1662" s="2" t="s">
        <v>1</v>
      </c>
      <c r="K1662" s="2">
        <v>2</v>
      </c>
      <c r="L1662" s="2">
        <v>14</v>
      </c>
      <c r="M1662" s="3" t="s">
        <v>13</v>
      </c>
      <c r="N1662" s="3" t="s">
        <v>13</v>
      </c>
      <c r="O1662" s="2">
        <v>48</v>
      </c>
      <c r="P1662" s="2" t="b">
        <v>1</v>
      </c>
      <c r="Q1662" s="2" t="s">
        <v>2</v>
      </c>
      <c r="R1662" s="2" t="s">
        <v>2</v>
      </c>
      <c r="S1662" s="44">
        <v>35</v>
      </c>
      <c r="T1662" s="44" t="s">
        <v>12</v>
      </c>
      <c r="U1662" s="20">
        <v>1.8</v>
      </c>
      <c r="V1662" s="11"/>
      <c r="W1662" s="2">
        <f t="shared" si="1517"/>
        <v>0</v>
      </c>
      <c r="X1662">
        <f t="shared" si="1518"/>
        <v>5</v>
      </c>
      <c r="Y1662">
        <f t="shared" si="1519"/>
        <v>0</v>
      </c>
      <c r="Z1662">
        <f t="shared" si="1520"/>
        <v>0</v>
      </c>
      <c r="AA1662" s="2">
        <f t="shared" si="1521"/>
        <v>55</v>
      </c>
      <c r="AB1662" s="2" t="str">
        <f t="shared" si="1522"/>
        <v>Over 0.5</v>
      </c>
      <c r="AC1662" s="6"/>
      <c r="AD1662" s="6" t="str">
        <f t="shared" si="1523"/>
        <v>Over 0.5</v>
      </c>
      <c r="AE1662" s="6" t="str">
        <f t="shared" si="1524"/>
        <v>?</v>
      </c>
      <c r="AF1662" s="6"/>
      <c r="AG1662">
        <f t="shared" si="1525"/>
        <v>1</v>
      </c>
      <c r="AH1662">
        <f t="shared" si="1526"/>
        <v>0</v>
      </c>
      <c r="AI1662">
        <f t="shared" si="1527"/>
        <v>0</v>
      </c>
      <c r="AJ1662">
        <f t="shared" si="1528"/>
        <v>0</v>
      </c>
      <c r="AK1662" s="2" t="str">
        <f t="shared" si="1529"/>
        <v>-</v>
      </c>
      <c r="AL1662" s="2" t="str">
        <f t="shared" si="1530"/>
        <v>-</v>
      </c>
    </row>
    <row r="1663" spans="2:38">
      <c r="B1663" t="s">
        <v>313</v>
      </c>
      <c r="C1663" s="10">
        <v>0.48958333333333331</v>
      </c>
      <c r="D1663" s="9" t="s">
        <v>886</v>
      </c>
      <c r="E1663" s="2" t="s">
        <v>0</v>
      </c>
      <c r="F1663" s="8" t="s">
        <v>1031</v>
      </c>
      <c r="G1663" s="2">
        <v>30</v>
      </c>
      <c r="H1663" s="2">
        <v>50</v>
      </c>
      <c r="I1663" s="2">
        <v>20</v>
      </c>
      <c r="J1663" s="2" t="s">
        <v>1</v>
      </c>
      <c r="K1663" s="2">
        <v>1</v>
      </c>
      <c r="L1663" s="2">
        <v>10</v>
      </c>
      <c r="M1663" s="3" t="s">
        <v>13</v>
      </c>
      <c r="N1663" s="3" t="s">
        <v>13</v>
      </c>
      <c r="O1663" s="2">
        <v>50</v>
      </c>
      <c r="P1663" s="2" t="b">
        <v>1</v>
      </c>
      <c r="Q1663" s="2" t="s">
        <v>2</v>
      </c>
      <c r="R1663" s="2" t="s">
        <v>2</v>
      </c>
      <c r="S1663" s="44">
        <v>62</v>
      </c>
      <c r="T1663" s="44" t="s">
        <v>11</v>
      </c>
      <c r="U1663" s="20">
        <v>1.75</v>
      </c>
      <c r="V1663" s="11"/>
      <c r="W1663" s="2">
        <f t="shared" si="1517"/>
        <v>0</v>
      </c>
      <c r="X1663">
        <f t="shared" si="1518"/>
        <v>5</v>
      </c>
      <c r="Y1663">
        <f t="shared" si="1519"/>
        <v>10</v>
      </c>
      <c r="Z1663">
        <f t="shared" si="1520"/>
        <v>5</v>
      </c>
      <c r="AA1663" s="2">
        <f t="shared" si="1521"/>
        <v>70</v>
      </c>
      <c r="AB1663" s="2" t="str">
        <f t="shared" si="1522"/>
        <v>Under 1.5</v>
      </c>
      <c r="AC1663" s="6"/>
      <c r="AD1663" s="6" t="str">
        <f t="shared" si="1523"/>
        <v>Over 0.5</v>
      </c>
      <c r="AE1663" s="6" t="str">
        <f t="shared" si="1524"/>
        <v>?</v>
      </c>
      <c r="AF1663" s="6"/>
      <c r="AG1663">
        <f t="shared" si="1525"/>
        <v>3</v>
      </c>
      <c r="AH1663">
        <f t="shared" si="1526"/>
        <v>0</v>
      </c>
      <c r="AI1663">
        <f t="shared" si="1527"/>
        <v>2</v>
      </c>
      <c r="AJ1663">
        <f t="shared" si="1528"/>
        <v>0</v>
      </c>
      <c r="AK1663" s="2" t="str">
        <f t="shared" si="1529"/>
        <v>-</v>
      </c>
      <c r="AL1663" s="2" t="str">
        <f t="shared" si="1530"/>
        <v>-</v>
      </c>
    </row>
    <row r="1664" spans="2:38">
      <c r="B1664" t="s">
        <v>211</v>
      </c>
      <c r="C1664" s="10">
        <v>0.5</v>
      </c>
      <c r="D1664" s="9" t="s">
        <v>426</v>
      </c>
      <c r="E1664" s="2" t="s">
        <v>0</v>
      </c>
      <c r="F1664" s="8" t="s">
        <v>1016</v>
      </c>
      <c r="G1664" s="2">
        <v>31</v>
      </c>
      <c r="H1664" s="2">
        <v>47</v>
      </c>
      <c r="I1664" s="2">
        <v>22</v>
      </c>
      <c r="J1664" s="2" t="s">
        <v>1</v>
      </c>
      <c r="K1664" s="2">
        <v>1</v>
      </c>
      <c r="L1664" s="2">
        <v>9</v>
      </c>
      <c r="M1664" s="3" t="s">
        <v>13</v>
      </c>
      <c r="N1664" s="3" t="s">
        <v>13</v>
      </c>
      <c r="O1664" s="2">
        <v>47</v>
      </c>
      <c r="P1664" s="2" t="b">
        <v>1</v>
      </c>
      <c r="Q1664" s="2" t="s">
        <v>2</v>
      </c>
      <c r="R1664" s="2" t="s">
        <v>2</v>
      </c>
      <c r="S1664" s="44">
        <v>52</v>
      </c>
      <c r="T1664" s="44" t="s">
        <v>10</v>
      </c>
      <c r="U1664" s="20">
        <v>1.85</v>
      </c>
      <c r="V1664" s="11" t="s">
        <v>24</v>
      </c>
      <c r="W1664" s="2">
        <f t="shared" si="1517"/>
        <v>0</v>
      </c>
      <c r="X1664">
        <f t="shared" si="1518"/>
        <v>5</v>
      </c>
      <c r="Y1664">
        <f t="shared" si="1519"/>
        <v>5</v>
      </c>
      <c r="Z1664">
        <f t="shared" si="1520"/>
        <v>10</v>
      </c>
      <c r="AA1664" s="2">
        <f t="shared" si="1521"/>
        <v>70</v>
      </c>
      <c r="AB1664" s="2" t="str">
        <f t="shared" si="1522"/>
        <v>Under 1.5</v>
      </c>
      <c r="AC1664" s="6"/>
      <c r="AD1664" s="6" t="str">
        <f t="shared" si="1523"/>
        <v>Over 0.5</v>
      </c>
      <c r="AE1664" s="6" t="str">
        <f t="shared" si="1524"/>
        <v>?</v>
      </c>
      <c r="AF1664" s="6"/>
      <c r="AG1664">
        <f t="shared" si="1525"/>
        <v>0</v>
      </c>
      <c r="AH1664">
        <f t="shared" si="1526"/>
        <v>0</v>
      </c>
      <c r="AI1664">
        <f t="shared" si="1527"/>
        <v>2</v>
      </c>
      <c r="AJ1664">
        <f t="shared" si="1528"/>
        <v>0</v>
      </c>
      <c r="AK1664" s="2" t="str">
        <f t="shared" si="1529"/>
        <v>-</v>
      </c>
      <c r="AL1664" s="2" t="str">
        <f t="shared" si="1530"/>
        <v>-</v>
      </c>
    </row>
    <row r="1665" spans="2:38">
      <c r="B1665" t="s">
        <v>53</v>
      </c>
      <c r="C1665" s="10">
        <v>0.5</v>
      </c>
      <c r="D1665" s="9" t="s">
        <v>116</v>
      </c>
      <c r="E1665" s="2" t="s">
        <v>0</v>
      </c>
      <c r="F1665" s="8" t="s">
        <v>817</v>
      </c>
      <c r="G1665" s="2">
        <v>25</v>
      </c>
      <c r="H1665" s="2">
        <v>44</v>
      </c>
      <c r="I1665" s="2">
        <v>31</v>
      </c>
      <c r="J1665" s="2" t="s">
        <v>1</v>
      </c>
      <c r="K1665" s="2" t="s">
        <v>1</v>
      </c>
      <c r="L1665" s="2">
        <v>6</v>
      </c>
      <c r="M1665" s="3" t="s">
        <v>13</v>
      </c>
      <c r="N1665" s="3" t="s">
        <v>13</v>
      </c>
      <c r="O1665" s="2">
        <v>44</v>
      </c>
      <c r="P1665" s="2" t="b">
        <v>1</v>
      </c>
      <c r="Q1665" s="2" t="b">
        <v>1</v>
      </c>
      <c r="R1665" s="2" t="b">
        <v>1</v>
      </c>
      <c r="S1665" s="44">
        <v>53</v>
      </c>
      <c r="T1665" s="44" t="s">
        <v>10</v>
      </c>
      <c r="U1665" s="20">
        <v>1.75</v>
      </c>
      <c r="V1665" s="11"/>
      <c r="W1665" s="2">
        <f t="shared" si="1517"/>
        <v>0</v>
      </c>
      <c r="X1665">
        <f t="shared" si="1518"/>
        <v>10</v>
      </c>
      <c r="Y1665">
        <f t="shared" si="1519"/>
        <v>5</v>
      </c>
      <c r="Z1665">
        <f t="shared" si="1520"/>
        <v>10</v>
      </c>
      <c r="AA1665" s="2">
        <f t="shared" si="1521"/>
        <v>75</v>
      </c>
      <c r="AB1665" s="2" t="str">
        <f t="shared" si="1522"/>
        <v>Under 1.5</v>
      </c>
      <c r="AC1665" s="6"/>
      <c r="AD1665" s="6" t="str">
        <f t="shared" si="1523"/>
        <v>Over 0.5</v>
      </c>
      <c r="AE1665" s="6" t="str">
        <f t="shared" si="1524"/>
        <v>?</v>
      </c>
      <c r="AF1665" s="6"/>
      <c r="AG1665">
        <f t="shared" si="1525"/>
        <v>0</v>
      </c>
      <c r="AH1665">
        <f t="shared" si="1526"/>
        <v>2</v>
      </c>
      <c r="AI1665">
        <f t="shared" si="1527"/>
        <v>2</v>
      </c>
      <c r="AJ1665">
        <f t="shared" si="1528"/>
        <v>4</v>
      </c>
      <c r="AK1665" s="2" t="str">
        <f t="shared" si="1529"/>
        <v>-</v>
      </c>
      <c r="AL1665" s="2" t="str">
        <f t="shared" si="1530"/>
        <v>-</v>
      </c>
    </row>
    <row r="1666" spans="2:38">
      <c r="B1666" t="s">
        <v>644</v>
      </c>
      <c r="C1666" s="10">
        <v>0.5</v>
      </c>
      <c r="D1666" s="9" t="s">
        <v>1447</v>
      </c>
      <c r="E1666" s="2" t="s">
        <v>0</v>
      </c>
      <c r="F1666" s="8" t="s">
        <v>1695</v>
      </c>
      <c r="G1666" s="2">
        <v>19</v>
      </c>
      <c r="H1666" s="2">
        <v>47</v>
      </c>
      <c r="I1666" s="2">
        <v>34</v>
      </c>
      <c r="J1666" s="2" t="s">
        <v>1</v>
      </c>
      <c r="K1666" s="2">
        <v>1</v>
      </c>
      <c r="L1666" s="2">
        <v>15</v>
      </c>
      <c r="M1666" s="3" t="s">
        <v>13</v>
      </c>
      <c r="N1666" s="3" t="s">
        <v>13</v>
      </c>
      <c r="O1666" s="2">
        <v>47</v>
      </c>
      <c r="P1666" s="2" t="b">
        <v>1</v>
      </c>
      <c r="Q1666" s="2" t="s">
        <v>2</v>
      </c>
      <c r="R1666" s="2" t="s">
        <v>2</v>
      </c>
      <c r="S1666" s="44">
        <v>55</v>
      </c>
      <c r="T1666" s="44" t="s">
        <v>11</v>
      </c>
      <c r="U1666" s="20">
        <v>1.9</v>
      </c>
      <c r="V1666" s="11"/>
      <c r="W1666" s="2">
        <f t="shared" si="1517"/>
        <v>0</v>
      </c>
      <c r="X1666">
        <f t="shared" si="1518"/>
        <v>5</v>
      </c>
      <c r="Y1666">
        <f t="shared" si="1519"/>
        <v>5</v>
      </c>
      <c r="Z1666">
        <f t="shared" si="1520"/>
        <v>5</v>
      </c>
      <c r="AA1666" s="2">
        <f t="shared" si="1521"/>
        <v>65</v>
      </c>
      <c r="AB1666" s="2" t="str">
        <f t="shared" si="1522"/>
        <v>Under 1.5</v>
      </c>
      <c r="AC1666" s="6"/>
      <c r="AD1666" s="6" t="str">
        <f t="shared" si="1523"/>
        <v>Over 0.5</v>
      </c>
      <c r="AE1666" s="6" t="str">
        <f t="shared" si="1524"/>
        <v>?</v>
      </c>
      <c r="AF1666" s="6"/>
      <c r="AG1666">
        <f t="shared" si="1525"/>
        <v>0</v>
      </c>
      <c r="AH1666">
        <f t="shared" si="1526"/>
        <v>0</v>
      </c>
      <c r="AI1666">
        <f t="shared" si="1527"/>
        <v>2</v>
      </c>
      <c r="AJ1666">
        <f t="shared" si="1528"/>
        <v>0</v>
      </c>
      <c r="AK1666" s="2" t="str">
        <f t="shared" si="1529"/>
        <v>-</v>
      </c>
      <c r="AL1666" s="2" t="str">
        <f t="shared" si="1530"/>
        <v>-</v>
      </c>
    </row>
    <row r="1667" spans="2:38">
      <c r="B1667" t="s">
        <v>315</v>
      </c>
      <c r="C1667" s="10">
        <v>0.5</v>
      </c>
      <c r="D1667" s="9" t="s">
        <v>1178</v>
      </c>
      <c r="E1667" s="2" t="s">
        <v>0</v>
      </c>
      <c r="F1667" s="8" t="s">
        <v>319</v>
      </c>
      <c r="G1667" s="2">
        <v>21</v>
      </c>
      <c r="H1667" s="2">
        <v>56</v>
      </c>
      <c r="I1667" s="2">
        <v>23</v>
      </c>
      <c r="J1667" s="2" t="s">
        <v>1</v>
      </c>
      <c r="K1667" s="2" t="s">
        <v>1</v>
      </c>
      <c r="L1667" s="2">
        <v>2</v>
      </c>
      <c r="M1667" s="3" t="s">
        <v>13</v>
      </c>
      <c r="N1667" s="3" t="s">
        <v>13</v>
      </c>
      <c r="O1667" s="2" t="b">
        <v>1</v>
      </c>
      <c r="P1667" s="2" t="b">
        <v>1</v>
      </c>
      <c r="Q1667" s="2" t="b">
        <v>1</v>
      </c>
      <c r="R1667" s="2" t="b">
        <v>1</v>
      </c>
      <c r="S1667" s="44">
        <v>51</v>
      </c>
      <c r="T1667" s="44" t="s">
        <v>12</v>
      </c>
      <c r="U1667" s="20">
        <v>1.5</v>
      </c>
      <c r="V1667" s="11"/>
      <c r="W1667" s="2">
        <f t="shared" si="1517"/>
        <v>10</v>
      </c>
      <c r="X1667">
        <f t="shared" si="1518"/>
        <v>10</v>
      </c>
      <c r="Y1667">
        <f t="shared" si="1519"/>
        <v>5</v>
      </c>
      <c r="Z1667">
        <f t="shared" si="1520"/>
        <v>0</v>
      </c>
      <c r="AA1667" s="2">
        <f t="shared" si="1521"/>
        <v>75</v>
      </c>
      <c r="AB1667" s="2" t="str">
        <f t="shared" si="1522"/>
        <v>Under 1.5</v>
      </c>
      <c r="AC1667" s="6"/>
      <c r="AD1667" s="6" t="str">
        <f t="shared" si="1523"/>
        <v>Over 0.5</v>
      </c>
      <c r="AE1667" s="6" t="str">
        <f t="shared" si="1524"/>
        <v>?</v>
      </c>
      <c r="AF1667" s="6"/>
      <c r="AG1667">
        <f t="shared" si="1525"/>
        <v>6</v>
      </c>
      <c r="AH1667">
        <f t="shared" si="1526"/>
        <v>2</v>
      </c>
      <c r="AI1667">
        <f t="shared" si="1527"/>
        <v>2</v>
      </c>
      <c r="AJ1667">
        <f t="shared" si="1528"/>
        <v>10</v>
      </c>
      <c r="AK1667" s="2" t="str">
        <f t="shared" si="1529"/>
        <v>A1</v>
      </c>
      <c r="AL1667" s="2" t="str">
        <f t="shared" si="1530"/>
        <v>-</v>
      </c>
    </row>
    <row r="1668" spans="2:38">
      <c r="B1668" t="s">
        <v>315</v>
      </c>
      <c r="C1668" s="10">
        <v>0.5</v>
      </c>
      <c r="D1668" s="9" t="s">
        <v>1179</v>
      </c>
      <c r="E1668" s="2" t="s">
        <v>0</v>
      </c>
      <c r="F1668" s="8" t="s">
        <v>365</v>
      </c>
      <c r="G1668" s="2">
        <v>23</v>
      </c>
      <c r="H1668" s="2">
        <v>58</v>
      </c>
      <c r="I1668" s="2">
        <v>20</v>
      </c>
      <c r="J1668" s="2" t="s">
        <v>1</v>
      </c>
      <c r="K1668" s="2" t="s">
        <v>1</v>
      </c>
      <c r="L1668" s="2">
        <v>3</v>
      </c>
      <c r="M1668" s="3" t="s">
        <v>13</v>
      </c>
      <c r="N1668" s="3" t="s">
        <v>13</v>
      </c>
      <c r="O1668" s="2" t="b">
        <v>1</v>
      </c>
      <c r="P1668" s="2" t="b">
        <v>1</v>
      </c>
      <c r="Q1668" s="2" t="b">
        <v>1</v>
      </c>
      <c r="R1668" s="2" t="b">
        <v>1</v>
      </c>
      <c r="S1668" s="44">
        <v>56</v>
      </c>
      <c r="T1668" s="44" t="s">
        <v>10</v>
      </c>
      <c r="U1668" s="20">
        <v>1.55</v>
      </c>
      <c r="V1668" s="11"/>
      <c r="W1668" s="2">
        <f t="shared" si="1517"/>
        <v>10</v>
      </c>
      <c r="X1668">
        <f t="shared" si="1518"/>
        <v>10</v>
      </c>
      <c r="Y1668">
        <f t="shared" si="1519"/>
        <v>5</v>
      </c>
      <c r="Z1668">
        <f t="shared" si="1520"/>
        <v>10</v>
      </c>
      <c r="AA1668" s="2">
        <f t="shared" si="1521"/>
        <v>85</v>
      </c>
      <c r="AB1668" s="2" t="str">
        <f t="shared" si="1522"/>
        <v>Under 1.5</v>
      </c>
      <c r="AC1668" s="6"/>
      <c r="AD1668" s="6" t="str">
        <f t="shared" si="1523"/>
        <v>Over 0.5</v>
      </c>
      <c r="AE1668" s="6" t="str">
        <f t="shared" si="1524"/>
        <v>?</v>
      </c>
      <c r="AF1668" s="6"/>
      <c r="AG1668">
        <f t="shared" si="1525"/>
        <v>6</v>
      </c>
      <c r="AH1668">
        <f t="shared" si="1526"/>
        <v>2</v>
      </c>
      <c r="AI1668">
        <f t="shared" si="1527"/>
        <v>2</v>
      </c>
      <c r="AJ1668">
        <f t="shared" si="1528"/>
        <v>10</v>
      </c>
      <c r="AK1668" s="2" t="str">
        <f t="shared" si="1529"/>
        <v>A1</v>
      </c>
      <c r="AL1668" s="2" t="str">
        <f t="shared" si="1530"/>
        <v>Pick</v>
      </c>
    </row>
    <row r="1669" spans="2:38">
      <c r="B1669" t="s">
        <v>447</v>
      </c>
      <c r="C1669" s="10">
        <v>0.5</v>
      </c>
      <c r="D1669" s="9" t="s">
        <v>1214</v>
      </c>
      <c r="E1669" s="2" t="s">
        <v>0</v>
      </c>
      <c r="F1669" s="8" t="s">
        <v>1385</v>
      </c>
      <c r="G1669" s="2">
        <v>16</v>
      </c>
      <c r="H1669" s="2">
        <v>57</v>
      </c>
      <c r="I1669" s="2">
        <v>27</v>
      </c>
      <c r="J1669" s="2" t="s">
        <v>1</v>
      </c>
      <c r="K1669" s="2" t="s">
        <v>1</v>
      </c>
      <c r="L1669" s="2">
        <v>11</v>
      </c>
      <c r="M1669" s="3" t="s">
        <v>13</v>
      </c>
      <c r="N1669" s="3" t="s">
        <v>13</v>
      </c>
      <c r="O1669" s="2" t="b">
        <v>1</v>
      </c>
      <c r="P1669" s="2" t="b">
        <v>1</v>
      </c>
      <c r="Q1669" s="2" t="b">
        <v>1</v>
      </c>
      <c r="R1669" s="2" t="s">
        <v>2</v>
      </c>
      <c r="S1669" s="44">
        <v>63</v>
      </c>
      <c r="T1669" s="44" t="s">
        <v>10</v>
      </c>
      <c r="U1669" s="20">
        <v>1.65</v>
      </c>
      <c r="V1669" s="11"/>
      <c r="W1669" s="2">
        <f t="shared" si="1517"/>
        <v>10</v>
      </c>
      <c r="X1669">
        <f t="shared" si="1518"/>
        <v>5</v>
      </c>
      <c r="Y1669">
        <f t="shared" si="1519"/>
        <v>10</v>
      </c>
      <c r="Z1669">
        <f t="shared" si="1520"/>
        <v>10</v>
      </c>
      <c r="AA1669" s="2">
        <f t="shared" si="1521"/>
        <v>85</v>
      </c>
      <c r="AB1669" s="2" t="str">
        <f t="shared" si="1522"/>
        <v>Under 1.5</v>
      </c>
      <c r="AC1669" s="6"/>
      <c r="AD1669" s="6" t="str">
        <f t="shared" si="1523"/>
        <v>Over 0.5</v>
      </c>
      <c r="AE1669" s="6" t="str">
        <f t="shared" si="1524"/>
        <v>?</v>
      </c>
      <c r="AF1669" s="6"/>
      <c r="AG1669">
        <f t="shared" si="1525"/>
        <v>6</v>
      </c>
      <c r="AH1669">
        <f t="shared" si="1526"/>
        <v>0</v>
      </c>
      <c r="AI1669">
        <f t="shared" si="1527"/>
        <v>2</v>
      </c>
      <c r="AJ1669">
        <f t="shared" si="1528"/>
        <v>0</v>
      </c>
      <c r="AK1669" s="2" t="str">
        <f t="shared" si="1529"/>
        <v>-</v>
      </c>
      <c r="AL1669" s="2" t="str">
        <f t="shared" si="1530"/>
        <v>-</v>
      </c>
    </row>
    <row r="1670" spans="2:38">
      <c r="B1670" t="s">
        <v>447</v>
      </c>
      <c r="C1670" s="10">
        <v>0.5</v>
      </c>
      <c r="D1670" s="9" t="s">
        <v>1205</v>
      </c>
      <c r="E1670" s="2" t="s">
        <v>0</v>
      </c>
      <c r="F1670" s="8" t="s">
        <v>1213</v>
      </c>
      <c r="G1670" s="2">
        <v>22</v>
      </c>
      <c r="H1670" s="2">
        <v>55</v>
      </c>
      <c r="I1670" s="2">
        <v>23</v>
      </c>
      <c r="J1670" s="2" t="s">
        <v>1</v>
      </c>
      <c r="K1670" s="2" t="s">
        <v>1</v>
      </c>
      <c r="L1670" s="2">
        <v>1</v>
      </c>
      <c r="M1670" s="3" t="s">
        <v>13</v>
      </c>
      <c r="N1670" s="3" t="s">
        <v>13</v>
      </c>
      <c r="O1670" s="2" t="b">
        <v>1</v>
      </c>
      <c r="P1670" s="2" t="b">
        <v>1</v>
      </c>
      <c r="Q1670" s="2" t="b">
        <v>1</v>
      </c>
      <c r="R1670" s="2" t="b">
        <v>1</v>
      </c>
      <c r="S1670" s="44">
        <v>69</v>
      </c>
      <c r="T1670" s="44" t="s">
        <v>10</v>
      </c>
      <c r="U1670" s="20">
        <v>1.7</v>
      </c>
      <c r="V1670" s="11"/>
      <c r="W1670" s="2">
        <f t="shared" si="1517"/>
        <v>10</v>
      </c>
      <c r="X1670">
        <f t="shared" si="1518"/>
        <v>10</v>
      </c>
      <c r="Y1670">
        <f t="shared" si="1519"/>
        <v>10</v>
      </c>
      <c r="Z1670">
        <f t="shared" si="1520"/>
        <v>10</v>
      </c>
      <c r="AA1670" s="2">
        <f t="shared" si="1521"/>
        <v>90</v>
      </c>
      <c r="AB1670" s="2" t="str">
        <f t="shared" si="1522"/>
        <v>Under 1.5</v>
      </c>
      <c r="AC1670" s="6"/>
      <c r="AD1670" s="6" t="str">
        <f t="shared" si="1523"/>
        <v>Over 0.5</v>
      </c>
      <c r="AE1670" s="6" t="str">
        <f t="shared" si="1524"/>
        <v>?</v>
      </c>
      <c r="AF1670" s="6"/>
      <c r="AG1670">
        <f t="shared" si="1525"/>
        <v>6</v>
      </c>
      <c r="AH1670">
        <f t="shared" si="1526"/>
        <v>2</v>
      </c>
      <c r="AI1670">
        <f t="shared" si="1527"/>
        <v>2</v>
      </c>
      <c r="AJ1670">
        <f t="shared" si="1528"/>
        <v>10</v>
      </c>
      <c r="AK1670" s="2" t="str">
        <f t="shared" si="1529"/>
        <v>A1</v>
      </c>
      <c r="AL1670" s="2" t="str">
        <f t="shared" si="1530"/>
        <v>Pick</v>
      </c>
    </row>
    <row r="1671" spans="2:38">
      <c r="B1671" t="s">
        <v>447</v>
      </c>
      <c r="C1671" s="10">
        <v>0.5</v>
      </c>
      <c r="D1671" s="9" t="s">
        <v>427</v>
      </c>
      <c r="E1671" s="2" t="s">
        <v>0</v>
      </c>
      <c r="F1671" s="8" t="s">
        <v>1208</v>
      </c>
      <c r="G1671" s="2">
        <v>13</v>
      </c>
      <c r="H1671" s="2">
        <v>49</v>
      </c>
      <c r="I1671" s="2">
        <v>37</v>
      </c>
      <c r="J1671" s="2" t="s">
        <v>1</v>
      </c>
      <c r="K1671" s="2">
        <v>2</v>
      </c>
      <c r="L1671" s="2">
        <v>24</v>
      </c>
      <c r="M1671" s="3" t="s">
        <v>13</v>
      </c>
      <c r="N1671" s="3" t="s">
        <v>13</v>
      </c>
      <c r="O1671" s="2">
        <v>49</v>
      </c>
      <c r="P1671" s="2" t="b">
        <v>1</v>
      </c>
      <c r="Q1671" s="2" t="s">
        <v>2</v>
      </c>
      <c r="R1671" s="2" t="s">
        <v>2</v>
      </c>
      <c r="S1671" s="44">
        <v>56</v>
      </c>
      <c r="T1671" s="44" t="s">
        <v>10</v>
      </c>
      <c r="U1671" s="20">
        <v>1.6</v>
      </c>
      <c r="V1671" s="11"/>
      <c r="W1671" s="2">
        <f t="shared" si="1517"/>
        <v>0</v>
      </c>
      <c r="X1671">
        <f t="shared" si="1518"/>
        <v>0</v>
      </c>
      <c r="Y1671">
        <f t="shared" si="1519"/>
        <v>5</v>
      </c>
      <c r="Z1671">
        <f t="shared" si="1520"/>
        <v>10</v>
      </c>
      <c r="AA1671" s="2">
        <f t="shared" si="1521"/>
        <v>65</v>
      </c>
      <c r="AB1671" s="2" t="str">
        <f t="shared" si="1522"/>
        <v>Under 1.5</v>
      </c>
      <c r="AC1671" s="6"/>
      <c r="AD1671" s="6" t="str">
        <f t="shared" si="1523"/>
        <v>Over 0.5</v>
      </c>
      <c r="AE1671" s="6" t="str">
        <f t="shared" si="1524"/>
        <v>?</v>
      </c>
      <c r="AF1671" s="6"/>
      <c r="AG1671">
        <f t="shared" si="1525"/>
        <v>2</v>
      </c>
      <c r="AH1671">
        <f t="shared" si="1526"/>
        <v>0</v>
      </c>
      <c r="AI1671">
        <f t="shared" si="1527"/>
        <v>2</v>
      </c>
      <c r="AJ1671">
        <f t="shared" si="1528"/>
        <v>0</v>
      </c>
      <c r="AK1671" s="2" t="str">
        <f t="shared" si="1529"/>
        <v>-</v>
      </c>
      <c r="AL1671" s="2" t="str">
        <f t="shared" si="1530"/>
        <v>-</v>
      </c>
    </row>
    <row r="1672" spans="2:38">
      <c r="B1672" t="s">
        <v>1003</v>
      </c>
      <c r="C1672" s="10">
        <v>0.5</v>
      </c>
      <c r="D1672" s="9" t="s">
        <v>1292</v>
      </c>
      <c r="E1672" s="2" t="s">
        <v>0</v>
      </c>
      <c r="F1672" s="8" t="s">
        <v>883</v>
      </c>
      <c r="G1672" s="2">
        <v>31</v>
      </c>
      <c r="H1672" s="2">
        <v>47</v>
      </c>
      <c r="I1672" s="2">
        <v>22</v>
      </c>
      <c r="J1672" s="2" t="s">
        <v>1</v>
      </c>
      <c r="K1672" s="2">
        <v>2</v>
      </c>
      <c r="L1672" s="2">
        <v>9</v>
      </c>
      <c r="M1672" s="3" t="s">
        <v>13</v>
      </c>
      <c r="N1672" s="3" t="s">
        <v>13</v>
      </c>
      <c r="O1672" s="2">
        <v>47</v>
      </c>
      <c r="P1672" s="2" t="b">
        <v>1</v>
      </c>
      <c r="Q1672" s="2" t="s">
        <v>2</v>
      </c>
      <c r="R1672" s="2" t="s">
        <v>2</v>
      </c>
      <c r="S1672" s="44">
        <v>39</v>
      </c>
      <c r="T1672" s="44" t="s">
        <v>11</v>
      </c>
      <c r="U1672" s="20">
        <v>1.9</v>
      </c>
      <c r="V1672" s="11"/>
      <c r="W1672" s="2">
        <f t="shared" si="1517"/>
        <v>0</v>
      </c>
      <c r="X1672">
        <f t="shared" si="1518"/>
        <v>5</v>
      </c>
      <c r="Y1672">
        <f t="shared" si="1519"/>
        <v>0</v>
      </c>
      <c r="Z1672">
        <f t="shared" si="1520"/>
        <v>5</v>
      </c>
      <c r="AA1672" s="2">
        <f t="shared" si="1521"/>
        <v>60</v>
      </c>
      <c r="AB1672" s="2" t="str">
        <f t="shared" si="1522"/>
        <v>Under 1.5</v>
      </c>
      <c r="AC1672" s="6"/>
      <c r="AD1672" s="6" t="str">
        <f t="shared" si="1523"/>
        <v>Over 0.5</v>
      </c>
      <c r="AE1672" s="6" t="str">
        <f t="shared" si="1524"/>
        <v>?</v>
      </c>
      <c r="AF1672" s="6"/>
      <c r="AG1672">
        <f t="shared" si="1525"/>
        <v>0</v>
      </c>
      <c r="AH1672">
        <f t="shared" si="1526"/>
        <v>0</v>
      </c>
      <c r="AI1672">
        <f t="shared" si="1527"/>
        <v>0</v>
      </c>
      <c r="AJ1672">
        <f t="shared" si="1528"/>
        <v>0</v>
      </c>
      <c r="AK1672" s="2" t="str">
        <f t="shared" si="1529"/>
        <v>-</v>
      </c>
      <c r="AL1672" s="2" t="str">
        <f t="shared" si="1530"/>
        <v>-</v>
      </c>
    </row>
    <row r="1673" spans="2:38">
      <c r="B1673" t="s">
        <v>313</v>
      </c>
      <c r="C1673" s="10">
        <v>0.5</v>
      </c>
      <c r="D1673" s="9" t="s">
        <v>1521</v>
      </c>
      <c r="E1673" s="2" t="s">
        <v>0</v>
      </c>
      <c r="F1673" s="8" t="s">
        <v>1030</v>
      </c>
      <c r="G1673" s="2">
        <v>24</v>
      </c>
      <c r="H1673" s="2">
        <v>43</v>
      </c>
      <c r="I1673" s="2">
        <v>33</v>
      </c>
      <c r="J1673" s="2" t="s">
        <v>1</v>
      </c>
      <c r="K1673" s="2">
        <v>2</v>
      </c>
      <c r="L1673" s="2">
        <v>9</v>
      </c>
      <c r="M1673" s="3" t="s">
        <v>13</v>
      </c>
      <c r="N1673" s="3" t="s">
        <v>13</v>
      </c>
      <c r="O1673" s="2">
        <v>43</v>
      </c>
      <c r="P1673" s="2" t="b">
        <v>1</v>
      </c>
      <c r="Q1673" s="2" t="s">
        <v>2</v>
      </c>
      <c r="R1673" s="2" t="s">
        <v>2</v>
      </c>
      <c r="S1673" s="44">
        <v>58</v>
      </c>
      <c r="T1673" s="44" t="s">
        <v>10</v>
      </c>
      <c r="U1673" s="20">
        <v>1.6</v>
      </c>
      <c r="V1673" s="11"/>
      <c r="W1673" s="2">
        <f t="shared" si="1517"/>
        <v>0</v>
      </c>
      <c r="X1673">
        <f t="shared" si="1518"/>
        <v>5</v>
      </c>
      <c r="Y1673">
        <f t="shared" si="1519"/>
        <v>5</v>
      </c>
      <c r="Z1673">
        <f t="shared" si="1520"/>
        <v>10</v>
      </c>
      <c r="AA1673" s="2">
        <f t="shared" si="1521"/>
        <v>70</v>
      </c>
      <c r="AB1673" s="2" t="str">
        <f t="shared" si="1522"/>
        <v>Under 1.5</v>
      </c>
      <c r="AC1673" s="6"/>
      <c r="AD1673" s="6" t="str">
        <f t="shared" si="1523"/>
        <v>Over 0.5</v>
      </c>
      <c r="AE1673" s="6" t="str">
        <f t="shared" si="1524"/>
        <v>?</v>
      </c>
      <c r="AF1673" s="6"/>
      <c r="AG1673">
        <f t="shared" si="1525"/>
        <v>0</v>
      </c>
      <c r="AH1673">
        <f t="shared" si="1526"/>
        <v>0</v>
      </c>
      <c r="AI1673">
        <f t="shared" si="1527"/>
        <v>2</v>
      </c>
      <c r="AJ1673">
        <f t="shared" si="1528"/>
        <v>0</v>
      </c>
      <c r="AK1673" s="2" t="str">
        <f t="shared" si="1529"/>
        <v>-</v>
      </c>
      <c r="AL1673" s="2" t="str">
        <f t="shared" si="1530"/>
        <v>Pick</v>
      </c>
    </row>
    <row r="1674" spans="2:38">
      <c r="B1674" t="s">
        <v>447</v>
      </c>
      <c r="C1674" s="10">
        <v>0.52083333333333337</v>
      </c>
      <c r="D1674" s="9" t="s">
        <v>1572</v>
      </c>
      <c r="E1674" s="2" t="s">
        <v>0</v>
      </c>
      <c r="F1674" s="8" t="s">
        <v>424</v>
      </c>
      <c r="G1674" s="2">
        <v>11</v>
      </c>
      <c r="H1674" s="2">
        <v>53</v>
      </c>
      <c r="I1674" s="2">
        <v>35</v>
      </c>
      <c r="J1674" s="2" t="s">
        <v>1</v>
      </c>
      <c r="K1674" s="2">
        <v>2</v>
      </c>
      <c r="L1674" s="2">
        <v>24</v>
      </c>
      <c r="M1674" s="3" t="s">
        <v>13</v>
      </c>
      <c r="N1674" s="3" t="s">
        <v>13</v>
      </c>
      <c r="O1674" s="2" t="b">
        <v>1</v>
      </c>
      <c r="P1674" s="2" t="b">
        <v>1</v>
      </c>
      <c r="Q1674" s="2" t="s">
        <v>2</v>
      </c>
      <c r="R1674" s="2" t="s">
        <v>2</v>
      </c>
      <c r="S1674" s="44">
        <v>64</v>
      </c>
      <c r="T1674" s="44" t="s">
        <v>11</v>
      </c>
      <c r="U1674" s="20">
        <v>1.6</v>
      </c>
      <c r="V1674" s="11"/>
      <c r="W1674" s="2">
        <f t="shared" si="1517"/>
        <v>10</v>
      </c>
      <c r="X1674">
        <f t="shared" si="1518"/>
        <v>0</v>
      </c>
      <c r="Y1674">
        <f t="shared" si="1519"/>
        <v>10</v>
      </c>
      <c r="Z1674">
        <f t="shared" si="1520"/>
        <v>5</v>
      </c>
      <c r="AA1674" s="2">
        <f t="shared" si="1521"/>
        <v>75</v>
      </c>
      <c r="AB1674" s="2" t="str">
        <f t="shared" si="1522"/>
        <v>Under 1.5</v>
      </c>
      <c r="AC1674" s="6"/>
      <c r="AD1674" s="6" t="str">
        <f t="shared" si="1523"/>
        <v>Over 0.5</v>
      </c>
      <c r="AE1674" s="6" t="str">
        <f t="shared" si="1524"/>
        <v>?</v>
      </c>
      <c r="AF1674" s="6"/>
      <c r="AG1674">
        <f t="shared" si="1525"/>
        <v>6</v>
      </c>
      <c r="AH1674">
        <f t="shared" si="1526"/>
        <v>0</v>
      </c>
      <c r="AI1674">
        <f t="shared" si="1527"/>
        <v>2</v>
      </c>
      <c r="AJ1674">
        <f t="shared" si="1528"/>
        <v>0</v>
      </c>
      <c r="AK1674" s="2" t="str">
        <f t="shared" si="1529"/>
        <v>-</v>
      </c>
      <c r="AL1674" s="2" t="str">
        <f t="shared" si="1530"/>
        <v>-</v>
      </c>
    </row>
    <row r="1675" spans="2:38">
      <c r="B1675" t="s">
        <v>333</v>
      </c>
      <c r="C1675" s="10">
        <v>0.54166666666666663</v>
      </c>
      <c r="D1675" s="9" t="s">
        <v>496</v>
      </c>
      <c r="E1675" s="2" t="s">
        <v>0</v>
      </c>
      <c r="F1675" s="8" t="s">
        <v>324</v>
      </c>
      <c r="G1675" s="2">
        <v>18</v>
      </c>
      <c r="H1675" s="2">
        <v>54</v>
      </c>
      <c r="I1675" s="2">
        <v>28</v>
      </c>
      <c r="J1675" s="2" t="s">
        <v>1</v>
      </c>
      <c r="K1675" s="2" t="s">
        <v>1</v>
      </c>
      <c r="L1675" s="2">
        <v>10</v>
      </c>
      <c r="M1675" s="3" t="s">
        <v>13</v>
      </c>
      <c r="N1675" s="3" t="s">
        <v>13</v>
      </c>
      <c r="O1675" s="2" t="b">
        <v>1</v>
      </c>
      <c r="P1675" s="2" t="b">
        <v>1</v>
      </c>
      <c r="Q1675" s="2" t="b">
        <v>1</v>
      </c>
      <c r="R1675" s="2" t="s">
        <v>2</v>
      </c>
      <c r="S1675" s="44">
        <v>53</v>
      </c>
      <c r="T1675" s="44" t="s">
        <v>11</v>
      </c>
      <c r="U1675" s="20">
        <v>1.8</v>
      </c>
      <c r="V1675" s="11"/>
      <c r="W1675" s="2">
        <f t="shared" si="1517"/>
        <v>10</v>
      </c>
      <c r="X1675">
        <f t="shared" si="1518"/>
        <v>5</v>
      </c>
      <c r="Y1675">
        <f t="shared" si="1519"/>
        <v>5</v>
      </c>
      <c r="Z1675">
        <f t="shared" si="1520"/>
        <v>5</v>
      </c>
      <c r="AA1675" s="2">
        <f t="shared" si="1521"/>
        <v>75</v>
      </c>
      <c r="AB1675" s="2" t="str">
        <f t="shared" si="1522"/>
        <v>Under 1.5</v>
      </c>
      <c r="AC1675" s="6"/>
      <c r="AD1675" s="6" t="str">
        <f t="shared" si="1523"/>
        <v>Over 0.5</v>
      </c>
      <c r="AE1675" s="6" t="str">
        <f t="shared" si="1524"/>
        <v>?</v>
      </c>
      <c r="AF1675" s="6"/>
      <c r="AG1675">
        <f t="shared" si="1525"/>
        <v>6</v>
      </c>
      <c r="AH1675">
        <f t="shared" si="1526"/>
        <v>0</v>
      </c>
      <c r="AI1675">
        <f t="shared" si="1527"/>
        <v>2</v>
      </c>
      <c r="AJ1675">
        <f t="shared" si="1528"/>
        <v>0</v>
      </c>
      <c r="AK1675" s="2" t="str">
        <f t="shared" si="1529"/>
        <v>-</v>
      </c>
      <c r="AL1675" s="2" t="str">
        <f t="shared" si="1530"/>
        <v>-</v>
      </c>
    </row>
    <row r="1676" spans="2:38">
      <c r="B1676" t="s">
        <v>646</v>
      </c>
      <c r="C1676" s="10">
        <v>0.54166666666666663</v>
      </c>
      <c r="D1676" s="9" t="s">
        <v>642</v>
      </c>
      <c r="E1676" s="2" t="s">
        <v>0</v>
      </c>
      <c r="F1676" s="8" t="s">
        <v>1386</v>
      </c>
      <c r="G1676" s="2">
        <v>25</v>
      </c>
      <c r="H1676" s="2">
        <v>67</v>
      </c>
      <c r="I1676" s="2">
        <v>8</v>
      </c>
      <c r="J1676" s="2" t="s">
        <v>1</v>
      </c>
      <c r="K1676" s="2" t="s">
        <v>1</v>
      </c>
      <c r="L1676" s="2">
        <v>17</v>
      </c>
      <c r="M1676" s="3" t="s">
        <v>13</v>
      </c>
      <c r="N1676" s="3" t="s">
        <v>13</v>
      </c>
      <c r="O1676" s="2" t="b">
        <v>1</v>
      </c>
      <c r="P1676" s="2" t="b">
        <v>1</v>
      </c>
      <c r="Q1676" s="2" t="b">
        <v>1</v>
      </c>
      <c r="R1676" s="2" t="s">
        <v>2</v>
      </c>
      <c r="S1676" s="44">
        <v>65</v>
      </c>
      <c r="T1676" s="44" t="s">
        <v>12</v>
      </c>
      <c r="U1676" s="20">
        <v>1.65</v>
      </c>
      <c r="V1676" s="11"/>
      <c r="W1676" s="2">
        <f t="shared" si="1517"/>
        <v>10</v>
      </c>
      <c r="X1676">
        <f t="shared" si="1518"/>
        <v>0</v>
      </c>
      <c r="Y1676">
        <f t="shared" si="1519"/>
        <v>10</v>
      </c>
      <c r="Z1676">
        <f t="shared" si="1520"/>
        <v>0</v>
      </c>
      <c r="AA1676" s="2">
        <f t="shared" si="1521"/>
        <v>70</v>
      </c>
      <c r="AB1676" s="2" t="str">
        <f t="shared" si="1522"/>
        <v>Under 1.5</v>
      </c>
      <c r="AC1676" s="6"/>
      <c r="AD1676" s="6" t="str">
        <f t="shared" si="1523"/>
        <v>Over 0.5</v>
      </c>
      <c r="AE1676" s="6" t="str">
        <f t="shared" si="1524"/>
        <v>?</v>
      </c>
      <c r="AF1676" s="6"/>
      <c r="AG1676">
        <f t="shared" si="1525"/>
        <v>6</v>
      </c>
      <c r="AH1676">
        <f t="shared" si="1526"/>
        <v>0</v>
      </c>
      <c r="AI1676">
        <f t="shared" si="1527"/>
        <v>2</v>
      </c>
      <c r="AJ1676">
        <f t="shared" si="1528"/>
        <v>0</v>
      </c>
      <c r="AK1676" s="2" t="str">
        <f t="shared" si="1529"/>
        <v>-</v>
      </c>
      <c r="AL1676" s="2" t="str">
        <f t="shared" si="1530"/>
        <v>-</v>
      </c>
    </row>
    <row r="1677" spans="2:38">
      <c r="B1677" t="s">
        <v>52</v>
      </c>
      <c r="C1677" s="10">
        <v>0.5625</v>
      </c>
      <c r="D1677" s="9" t="s">
        <v>1102</v>
      </c>
      <c r="E1677" s="2" t="s">
        <v>0</v>
      </c>
      <c r="F1677" s="8" t="s">
        <v>115</v>
      </c>
      <c r="G1677" s="2">
        <v>22</v>
      </c>
      <c r="H1677" s="2">
        <v>58</v>
      </c>
      <c r="I1677" s="2">
        <v>20</v>
      </c>
      <c r="J1677" s="2" t="s">
        <v>1</v>
      </c>
      <c r="K1677" s="2">
        <v>2</v>
      </c>
      <c r="L1677" s="2">
        <v>2</v>
      </c>
      <c r="M1677" s="3" t="s">
        <v>13</v>
      </c>
      <c r="N1677" s="3" t="s">
        <v>13</v>
      </c>
      <c r="O1677" s="2" t="b">
        <v>1</v>
      </c>
      <c r="P1677" s="2" t="b">
        <v>1</v>
      </c>
      <c r="Q1677" s="2" t="s">
        <v>2</v>
      </c>
      <c r="R1677" s="2" t="b">
        <v>1</v>
      </c>
      <c r="S1677" s="44">
        <v>35</v>
      </c>
      <c r="T1677" s="44" t="s">
        <v>12</v>
      </c>
      <c r="U1677" s="20">
        <v>1.8</v>
      </c>
      <c r="V1677" s="11"/>
      <c r="W1677" s="2">
        <f t="shared" ref="W1677:W1703" si="1531">IF(H1677&gt;52,10,0)</f>
        <v>10</v>
      </c>
      <c r="X1677">
        <f t="shared" ref="X1677:X1703" si="1532">IF(L1677&gt;15,0,IF(L1677&lt;8,10,5))</f>
        <v>10</v>
      </c>
      <c r="Y1677">
        <f t="shared" ref="Y1677:Y1703" si="1533">IF(S1677&gt;60,10,IF(S1677&lt;49,0,5))</f>
        <v>0</v>
      </c>
      <c r="Z1677">
        <f t="shared" ref="Z1677:Z1703" si="1534">IF(T1677="Y",10,IF(T1677="C",5,0))</f>
        <v>0</v>
      </c>
      <c r="AA1677" s="2">
        <f t="shared" ref="AA1677:AA1703" si="1535">SUM(W1677:Z1677)+50</f>
        <v>70</v>
      </c>
      <c r="AB1677" s="2" t="str">
        <f t="shared" ref="AB1677:AB1703" si="1536">IF(AA1677&lt;56,"Over 0.5","Under 1.5")</f>
        <v>Under 1.5</v>
      </c>
      <c r="AC1677" s="6"/>
      <c r="AD1677" s="6" t="str">
        <f t="shared" ref="AD1677:AD1703" si="1537">IF(M1677="1-0","Under 1.5",IF(M1677="0-0","Under 1.5",IF(M1677="0-1","Under 1.5","Over 0.5")))</f>
        <v>Over 0.5</v>
      </c>
      <c r="AE1677" s="6" t="str">
        <f t="shared" ref="AE1677:AE1703" si="1538">IF(M1677="?",M1677,IF(AB1677=AD1677,"WON",IF(M1677="0-1","WON",IF(M1677="1-0","WON","LOST"))))</f>
        <v>?</v>
      </c>
      <c r="AF1677" s="6"/>
      <c r="AG1677">
        <f t="shared" ref="AG1677:AG1703" si="1539">IF(H1677&gt;52,6,IF(H1677=52,5,IF(H1677=51,4,IF(H1677=50,3,IF(H1677=49,2,IF(H1677=48,1,0))))))</f>
        <v>6</v>
      </c>
      <c r="AH1677">
        <f t="shared" ref="AH1677:AH1703" si="1540">IF(L1677&lt;8,2,0)</f>
        <v>2</v>
      </c>
      <c r="AI1677">
        <f t="shared" ref="AI1677:AI1703" si="1541">IF(S1677&gt;49,2,0)</f>
        <v>0</v>
      </c>
      <c r="AJ1677">
        <f t="shared" ref="AJ1677:AJ1703" si="1542">IF(SUM(AH1677:AI1677)=4,SUM(AG1677:AI1677),0)</f>
        <v>0</v>
      </c>
      <c r="AK1677" s="2" t="str">
        <f t="shared" ref="AK1677:AK1703" si="1543">IF(AJ1677=10,"A1",IF(AJ1677=9,"A2",IF(AJ1677=8,"A3",IF(AJ1677=7,"A4",IF(AJ1677=6,"A5","-")))))</f>
        <v>-</v>
      </c>
      <c r="AL1677" s="2" t="str">
        <f t="shared" ref="AL1677:AL1703" si="1544">IF(AND(L1677&lt;11,U1677&lt;1.75,AA1677&gt;65,OR((AND(S1677&gt;49,S1677&lt;61,T1677="Y")),(AND(S1677&lt;48,T1677="Y")),(AND(S1677&gt;60,T1677="N")),(AND(S1677&gt;60,T1677="Y")),(AND(S1677&gt;60,T1677="C")))),"Pick","-")</f>
        <v>-</v>
      </c>
    </row>
    <row r="1678" spans="2:38">
      <c r="B1678" t="s">
        <v>52</v>
      </c>
      <c r="C1678" s="10">
        <v>0.5625</v>
      </c>
      <c r="D1678" s="9" t="s">
        <v>117</v>
      </c>
      <c r="E1678" s="2" t="s">
        <v>0</v>
      </c>
      <c r="F1678" s="8" t="s">
        <v>274</v>
      </c>
      <c r="G1678" s="2">
        <v>31</v>
      </c>
      <c r="H1678" s="2">
        <v>50</v>
      </c>
      <c r="I1678" s="2">
        <v>19</v>
      </c>
      <c r="J1678" s="2" t="s">
        <v>1</v>
      </c>
      <c r="K1678" s="2">
        <v>1</v>
      </c>
      <c r="L1678" s="2">
        <v>12</v>
      </c>
      <c r="M1678" s="3" t="s">
        <v>13</v>
      </c>
      <c r="N1678" s="3" t="s">
        <v>13</v>
      </c>
      <c r="O1678" s="2">
        <v>50</v>
      </c>
      <c r="P1678" s="2" t="b">
        <v>1</v>
      </c>
      <c r="Q1678" s="2" t="s">
        <v>2</v>
      </c>
      <c r="R1678" s="2" t="s">
        <v>2</v>
      </c>
      <c r="S1678" s="44">
        <v>58</v>
      </c>
      <c r="T1678" s="44" t="s">
        <v>12</v>
      </c>
      <c r="U1678" s="20">
        <v>2.1</v>
      </c>
      <c r="V1678" s="11"/>
      <c r="W1678" s="2">
        <f t="shared" si="1531"/>
        <v>0</v>
      </c>
      <c r="X1678">
        <f t="shared" si="1532"/>
        <v>5</v>
      </c>
      <c r="Y1678">
        <f t="shared" si="1533"/>
        <v>5</v>
      </c>
      <c r="Z1678">
        <f t="shared" si="1534"/>
        <v>0</v>
      </c>
      <c r="AA1678" s="2">
        <f t="shared" si="1535"/>
        <v>60</v>
      </c>
      <c r="AB1678" s="2" t="str">
        <f t="shared" si="1536"/>
        <v>Under 1.5</v>
      </c>
      <c r="AC1678" s="6"/>
      <c r="AD1678" s="6" t="str">
        <f t="shared" si="1537"/>
        <v>Over 0.5</v>
      </c>
      <c r="AE1678" s="6" t="str">
        <f t="shared" si="1538"/>
        <v>?</v>
      </c>
      <c r="AF1678" s="6"/>
      <c r="AG1678">
        <f t="shared" si="1539"/>
        <v>3</v>
      </c>
      <c r="AH1678">
        <f t="shared" si="1540"/>
        <v>0</v>
      </c>
      <c r="AI1678">
        <f t="shared" si="1541"/>
        <v>2</v>
      </c>
      <c r="AJ1678">
        <f t="shared" si="1542"/>
        <v>0</v>
      </c>
      <c r="AK1678" s="2" t="str">
        <f t="shared" si="1543"/>
        <v>-</v>
      </c>
      <c r="AL1678" s="2" t="str">
        <f t="shared" si="1544"/>
        <v>-</v>
      </c>
    </row>
    <row r="1679" spans="2:38">
      <c r="B1679" t="s">
        <v>52</v>
      </c>
      <c r="C1679" s="10">
        <v>0.5625</v>
      </c>
      <c r="D1679" s="9" t="s">
        <v>193</v>
      </c>
      <c r="E1679" s="2" t="s">
        <v>0</v>
      </c>
      <c r="F1679" s="8" t="s">
        <v>114</v>
      </c>
      <c r="G1679" s="2">
        <v>12</v>
      </c>
      <c r="H1679" s="2">
        <v>63</v>
      </c>
      <c r="I1679" s="2">
        <v>24</v>
      </c>
      <c r="J1679" s="2" t="s">
        <v>1</v>
      </c>
      <c r="K1679" s="2" t="s">
        <v>1</v>
      </c>
      <c r="L1679" s="2">
        <v>12</v>
      </c>
      <c r="M1679" s="3" t="s">
        <v>13</v>
      </c>
      <c r="N1679" s="3" t="s">
        <v>13</v>
      </c>
      <c r="O1679" s="2" t="b">
        <v>1</v>
      </c>
      <c r="P1679" s="2" t="b">
        <v>1</v>
      </c>
      <c r="Q1679" s="2" t="b">
        <v>1</v>
      </c>
      <c r="R1679" s="2" t="s">
        <v>2</v>
      </c>
      <c r="S1679" s="44">
        <v>27</v>
      </c>
      <c r="T1679" s="44" t="s">
        <v>12</v>
      </c>
      <c r="U1679" s="20">
        <v>1.9</v>
      </c>
      <c r="V1679" s="11"/>
      <c r="W1679" s="2">
        <f t="shared" si="1531"/>
        <v>10</v>
      </c>
      <c r="X1679">
        <f t="shared" si="1532"/>
        <v>5</v>
      </c>
      <c r="Y1679">
        <f t="shared" si="1533"/>
        <v>0</v>
      </c>
      <c r="Z1679">
        <f t="shared" si="1534"/>
        <v>0</v>
      </c>
      <c r="AA1679" s="2">
        <f t="shared" si="1535"/>
        <v>65</v>
      </c>
      <c r="AB1679" s="2" t="str">
        <f t="shared" si="1536"/>
        <v>Under 1.5</v>
      </c>
      <c r="AC1679" s="6"/>
      <c r="AD1679" s="6" t="str">
        <f t="shared" si="1537"/>
        <v>Over 0.5</v>
      </c>
      <c r="AE1679" s="6" t="str">
        <f t="shared" si="1538"/>
        <v>?</v>
      </c>
      <c r="AF1679" s="6"/>
      <c r="AG1679">
        <f t="shared" si="1539"/>
        <v>6</v>
      </c>
      <c r="AH1679">
        <f t="shared" si="1540"/>
        <v>0</v>
      </c>
      <c r="AI1679">
        <f t="shared" si="1541"/>
        <v>0</v>
      </c>
      <c r="AJ1679">
        <f t="shared" si="1542"/>
        <v>0</v>
      </c>
      <c r="AK1679" s="2" t="str">
        <f t="shared" si="1543"/>
        <v>-</v>
      </c>
      <c r="AL1679" s="2" t="str">
        <f t="shared" si="1544"/>
        <v>-</v>
      </c>
    </row>
    <row r="1680" spans="2:38">
      <c r="B1680" t="s">
        <v>52</v>
      </c>
      <c r="C1680" s="10">
        <v>0.5625</v>
      </c>
      <c r="D1680" s="9" t="s">
        <v>888</v>
      </c>
      <c r="E1680" s="2" t="s">
        <v>0</v>
      </c>
      <c r="F1680" s="8" t="s">
        <v>176</v>
      </c>
      <c r="G1680" s="2">
        <v>24</v>
      </c>
      <c r="H1680" s="2">
        <v>60</v>
      </c>
      <c r="I1680" s="2">
        <v>16</v>
      </c>
      <c r="J1680" s="2" t="s">
        <v>1</v>
      </c>
      <c r="K1680" s="2">
        <v>1</v>
      </c>
      <c r="L1680" s="2">
        <v>8</v>
      </c>
      <c r="M1680" s="3" t="s">
        <v>13</v>
      </c>
      <c r="N1680" s="3" t="s">
        <v>13</v>
      </c>
      <c r="O1680" s="2" t="b">
        <v>1</v>
      </c>
      <c r="P1680" s="2" t="b">
        <v>1</v>
      </c>
      <c r="Q1680" s="2" t="s">
        <v>2</v>
      </c>
      <c r="R1680" s="2" t="s">
        <v>2</v>
      </c>
      <c r="S1680" s="44">
        <v>55</v>
      </c>
      <c r="T1680" s="44" t="s">
        <v>12</v>
      </c>
      <c r="U1680" s="20">
        <v>1.85</v>
      </c>
      <c r="V1680" s="11"/>
      <c r="W1680" s="2">
        <f t="shared" si="1531"/>
        <v>10</v>
      </c>
      <c r="X1680">
        <f t="shared" si="1532"/>
        <v>5</v>
      </c>
      <c r="Y1680">
        <f t="shared" si="1533"/>
        <v>5</v>
      </c>
      <c r="Z1680">
        <f t="shared" si="1534"/>
        <v>0</v>
      </c>
      <c r="AA1680" s="2">
        <f t="shared" si="1535"/>
        <v>70</v>
      </c>
      <c r="AB1680" s="2" t="str">
        <f t="shared" si="1536"/>
        <v>Under 1.5</v>
      </c>
      <c r="AC1680" s="6"/>
      <c r="AD1680" s="6" t="str">
        <f t="shared" si="1537"/>
        <v>Over 0.5</v>
      </c>
      <c r="AE1680" s="6" t="str">
        <f t="shared" si="1538"/>
        <v>?</v>
      </c>
      <c r="AF1680" s="6"/>
      <c r="AG1680">
        <f t="shared" si="1539"/>
        <v>6</v>
      </c>
      <c r="AH1680">
        <f t="shared" si="1540"/>
        <v>0</v>
      </c>
      <c r="AI1680">
        <f t="shared" si="1541"/>
        <v>2</v>
      </c>
      <c r="AJ1680">
        <f t="shared" si="1542"/>
        <v>0</v>
      </c>
      <c r="AK1680" s="2" t="str">
        <f t="shared" si="1543"/>
        <v>-</v>
      </c>
      <c r="AL1680" s="2" t="str">
        <f t="shared" si="1544"/>
        <v>-</v>
      </c>
    </row>
    <row r="1681" spans="2:38">
      <c r="B1681" t="s">
        <v>52</v>
      </c>
      <c r="C1681" s="10">
        <v>0.5625</v>
      </c>
      <c r="D1681" s="9" t="s">
        <v>182</v>
      </c>
      <c r="E1681" s="2" t="s">
        <v>0</v>
      </c>
      <c r="F1681" s="8" t="s">
        <v>1450</v>
      </c>
      <c r="G1681" s="2">
        <v>21</v>
      </c>
      <c r="H1681" s="2">
        <v>58</v>
      </c>
      <c r="I1681" s="2">
        <v>21</v>
      </c>
      <c r="J1681" s="2" t="s">
        <v>1</v>
      </c>
      <c r="K1681" s="2">
        <v>2</v>
      </c>
      <c r="L1681" s="2">
        <v>0</v>
      </c>
      <c r="M1681" s="3" t="s">
        <v>13</v>
      </c>
      <c r="N1681" s="3" t="s">
        <v>13</v>
      </c>
      <c r="O1681" s="2" t="b">
        <v>1</v>
      </c>
      <c r="P1681" s="2" t="b">
        <v>1</v>
      </c>
      <c r="Q1681" s="2" t="s">
        <v>2</v>
      </c>
      <c r="R1681" s="2" t="b">
        <v>1</v>
      </c>
      <c r="S1681" s="44">
        <v>28</v>
      </c>
      <c r="T1681" s="44" t="s">
        <v>12</v>
      </c>
      <c r="U1681" s="20">
        <v>2.4500000000000002</v>
      </c>
      <c r="V1681" s="11"/>
      <c r="W1681" s="2">
        <f t="shared" si="1531"/>
        <v>10</v>
      </c>
      <c r="X1681">
        <f t="shared" si="1532"/>
        <v>10</v>
      </c>
      <c r="Y1681">
        <f t="shared" si="1533"/>
        <v>0</v>
      </c>
      <c r="Z1681">
        <f t="shared" si="1534"/>
        <v>0</v>
      </c>
      <c r="AA1681" s="2">
        <f t="shared" si="1535"/>
        <v>70</v>
      </c>
      <c r="AB1681" s="2" t="str">
        <f t="shared" si="1536"/>
        <v>Under 1.5</v>
      </c>
      <c r="AC1681" s="6"/>
      <c r="AD1681" s="6" t="str">
        <f t="shared" si="1537"/>
        <v>Over 0.5</v>
      </c>
      <c r="AE1681" s="6" t="str">
        <f t="shared" si="1538"/>
        <v>?</v>
      </c>
      <c r="AF1681" s="6"/>
      <c r="AG1681">
        <f t="shared" si="1539"/>
        <v>6</v>
      </c>
      <c r="AH1681">
        <f t="shared" si="1540"/>
        <v>2</v>
      </c>
      <c r="AI1681">
        <f t="shared" si="1541"/>
        <v>0</v>
      </c>
      <c r="AJ1681">
        <f t="shared" si="1542"/>
        <v>0</v>
      </c>
      <c r="AK1681" s="2" t="str">
        <f t="shared" si="1543"/>
        <v>-</v>
      </c>
      <c r="AL1681" s="2" t="str">
        <f t="shared" si="1544"/>
        <v>-</v>
      </c>
    </row>
    <row r="1682" spans="2:38">
      <c r="B1682" t="s">
        <v>22</v>
      </c>
      <c r="C1682" s="10">
        <v>0.58333333333333337</v>
      </c>
      <c r="D1682" s="9" t="s">
        <v>376</v>
      </c>
      <c r="E1682" s="2" t="s">
        <v>0</v>
      </c>
      <c r="F1682" s="8" t="s">
        <v>1462</v>
      </c>
      <c r="G1682" s="2">
        <v>25</v>
      </c>
      <c r="H1682" s="2">
        <v>48</v>
      </c>
      <c r="I1682" s="2">
        <v>27</v>
      </c>
      <c r="J1682" s="2" t="s">
        <v>1</v>
      </c>
      <c r="K1682" s="2">
        <v>2</v>
      </c>
      <c r="L1682" s="2">
        <v>2</v>
      </c>
      <c r="M1682" s="3" t="s">
        <v>13</v>
      </c>
      <c r="N1682" s="3" t="s">
        <v>13</v>
      </c>
      <c r="O1682" s="2">
        <v>48</v>
      </c>
      <c r="P1682" s="2" t="b">
        <v>1</v>
      </c>
      <c r="Q1682" s="2" t="s">
        <v>2</v>
      </c>
      <c r="R1682" s="2" t="b">
        <v>1</v>
      </c>
      <c r="S1682" s="44">
        <v>59</v>
      </c>
      <c r="T1682" s="44" t="s">
        <v>10</v>
      </c>
      <c r="U1682" s="20">
        <v>1.7</v>
      </c>
      <c r="V1682" s="11"/>
      <c r="W1682" s="2">
        <f t="shared" si="1531"/>
        <v>0</v>
      </c>
      <c r="X1682">
        <f t="shared" si="1532"/>
        <v>10</v>
      </c>
      <c r="Y1682">
        <f t="shared" si="1533"/>
        <v>5</v>
      </c>
      <c r="Z1682">
        <f t="shared" si="1534"/>
        <v>10</v>
      </c>
      <c r="AA1682" s="2">
        <f t="shared" si="1535"/>
        <v>75</v>
      </c>
      <c r="AB1682" s="2" t="str">
        <f t="shared" si="1536"/>
        <v>Under 1.5</v>
      </c>
      <c r="AC1682" s="6"/>
      <c r="AD1682" s="6" t="str">
        <f t="shared" si="1537"/>
        <v>Over 0.5</v>
      </c>
      <c r="AE1682" s="6" t="str">
        <f t="shared" si="1538"/>
        <v>?</v>
      </c>
      <c r="AF1682" s="6"/>
      <c r="AG1682">
        <f t="shared" si="1539"/>
        <v>1</v>
      </c>
      <c r="AH1682">
        <f t="shared" si="1540"/>
        <v>2</v>
      </c>
      <c r="AI1682">
        <f t="shared" si="1541"/>
        <v>2</v>
      </c>
      <c r="AJ1682">
        <f t="shared" si="1542"/>
        <v>5</v>
      </c>
      <c r="AK1682" s="2" t="str">
        <f t="shared" si="1543"/>
        <v>-</v>
      </c>
      <c r="AL1682" s="2" t="str">
        <f t="shared" si="1544"/>
        <v>Pick</v>
      </c>
    </row>
    <row r="1683" spans="2:38">
      <c r="B1683" t="s">
        <v>22</v>
      </c>
      <c r="C1683" s="10">
        <v>0.58333333333333337</v>
      </c>
      <c r="D1683" s="9" t="s">
        <v>367</v>
      </c>
      <c r="E1683" s="2" t="s">
        <v>0</v>
      </c>
      <c r="F1683" s="8" t="s">
        <v>1056</v>
      </c>
      <c r="G1683" s="2">
        <v>27</v>
      </c>
      <c r="H1683" s="2">
        <v>43</v>
      </c>
      <c r="I1683" s="2">
        <v>30</v>
      </c>
      <c r="J1683" s="2" t="s">
        <v>1</v>
      </c>
      <c r="K1683" s="2" t="s">
        <v>1</v>
      </c>
      <c r="L1683" s="2">
        <v>3</v>
      </c>
      <c r="M1683" s="3" t="s">
        <v>13</v>
      </c>
      <c r="N1683" s="3" t="s">
        <v>13</v>
      </c>
      <c r="O1683" s="2">
        <v>43</v>
      </c>
      <c r="P1683" s="2" t="b">
        <v>1</v>
      </c>
      <c r="Q1683" s="2" t="b">
        <v>1</v>
      </c>
      <c r="R1683" s="2" t="b">
        <v>1</v>
      </c>
      <c r="S1683" s="44">
        <v>46</v>
      </c>
      <c r="T1683" s="44" t="s">
        <v>10</v>
      </c>
      <c r="U1683" s="20">
        <v>1.55</v>
      </c>
      <c r="V1683" s="11"/>
      <c r="W1683" s="2">
        <f t="shared" si="1531"/>
        <v>0</v>
      </c>
      <c r="X1683">
        <f t="shared" si="1532"/>
        <v>10</v>
      </c>
      <c r="Y1683">
        <f t="shared" si="1533"/>
        <v>0</v>
      </c>
      <c r="Z1683">
        <f t="shared" si="1534"/>
        <v>10</v>
      </c>
      <c r="AA1683" s="2">
        <f t="shared" si="1535"/>
        <v>70</v>
      </c>
      <c r="AB1683" s="2" t="str">
        <f t="shared" si="1536"/>
        <v>Under 1.5</v>
      </c>
      <c r="AC1683" s="6"/>
      <c r="AD1683" s="6" t="str">
        <f t="shared" si="1537"/>
        <v>Over 0.5</v>
      </c>
      <c r="AE1683" s="6" t="str">
        <f t="shared" si="1538"/>
        <v>?</v>
      </c>
      <c r="AF1683" s="6"/>
      <c r="AG1683">
        <f t="shared" si="1539"/>
        <v>0</v>
      </c>
      <c r="AH1683">
        <f t="shared" si="1540"/>
        <v>2</v>
      </c>
      <c r="AI1683">
        <f t="shared" si="1541"/>
        <v>0</v>
      </c>
      <c r="AJ1683">
        <f t="shared" si="1542"/>
        <v>0</v>
      </c>
      <c r="AK1683" s="2" t="str">
        <f t="shared" si="1543"/>
        <v>-</v>
      </c>
      <c r="AL1683" s="2" t="str">
        <f t="shared" si="1544"/>
        <v>Pick</v>
      </c>
    </row>
    <row r="1684" spans="2:38">
      <c r="B1684" t="s">
        <v>22</v>
      </c>
      <c r="C1684" s="10">
        <v>0.58333333333333337</v>
      </c>
      <c r="D1684" s="9" t="s">
        <v>1307</v>
      </c>
      <c r="E1684" s="2" t="s">
        <v>0</v>
      </c>
      <c r="F1684" s="8" t="s">
        <v>239</v>
      </c>
      <c r="G1684" s="2">
        <v>21</v>
      </c>
      <c r="H1684" s="2">
        <v>62</v>
      </c>
      <c r="I1684" s="2">
        <v>16</v>
      </c>
      <c r="J1684" s="2" t="s">
        <v>1</v>
      </c>
      <c r="K1684" s="2" t="s">
        <v>1</v>
      </c>
      <c r="L1684" s="2">
        <v>5</v>
      </c>
      <c r="M1684" s="3" t="s">
        <v>13</v>
      </c>
      <c r="N1684" s="3" t="s">
        <v>13</v>
      </c>
      <c r="O1684" s="2" t="b">
        <v>1</v>
      </c>
      <c r="P1684" s="2" t="b">
        <v>1</v>
      </c>
      <c r="Q1684" s="2" t="b">
        <v>1</v>
      </c>
      <c r="R1684" s="2" t="b">
        <v>1</v>
      </c>
      <c r="S1684" s="44">
        <v>50</v>
      </c>
      <c r="T1684" s="44" t="s">
        <v>10</v>
      </c>
      <c r="U1684" s="20">
        <v>1.5</v>
      </c>
      <c r="V1684" s="11"/>
      <c r="W1684" s="2">
        <f t="shared" si="1531"/>
        <v>10</v>
      </c>
      <c r="X1684">
        <f t="shared" si="1532"/>
        <v>10</v>
      </c>
      <c r="Y1684">
        <f t="shared" si="1533"/>
        <v>5</v>
      </c>
      <c r="Z1684">
        <f t="shared" si="1534"/>
        <v>10</v>
      </c>
      <c r="AA1684" s="2">
        <f t="shared" si="1535"/>
        <v>85</v>
      </c>
      <c r="AB1684" s="2" t="str">
        <f t="shared" si="1536"/>
        <v>Under 1.5</v>
      </c>
      <c r="AC1684" s="6"/>
      <c r="AD1684" s="6" t="str">
        <f t="shared" si="1537"/>
        <v>Over 0.5</v>
      </c>
      <c r="AE1684" s="6" t="str">
        <f t="shared" si="1538"/>
        <v>?</v>
      </c>
      <c r="AF1684" s="6"/>
      <c r="AG1684">
        <f t="shared" si="1539"/>
        <v>6</v>
      </c>
      <c r="AH1684">
        <f t="shared" si="1540"/>
        <v>2</v>
      </c>
      <c r="AI1684">
        <f t="shared" si="1541"/>
        <v>2</v>
      </c>
      <c r="AJ1684">
        <f t="shared" si="1542"/>
        <v>10</v>
      </c>
      <c r="AK1684" s="2" t="str">
        <f t="shared" si="1543"/>
        <v>A1</v>
      </c>
      <c r="AL1684" s="2" t="str">
        <f t="shared" si="1544"/>
        <v>Pick</v>
      </c>
    </row>
    <row r="1685" spans="2:38">
      <c r="B1685" t="s">
        <v>22</v>
      </c>
      <c r="C1685" s="10">
        <v>0.58333333333333337</v>
      </c>
      <c r="D1685" s="9" t="s">
        <v>1109</v>
      </c>
      <c r="E1685" s="2" t="s">
        <v>0</v>
      </c>
      <c r="F1685" s="8" t="s">
        <v>1696</v>
      </c>
      <c r="G1685" s="2">
        <v>17</v>
      </c>
      <c r="H1685" s="2">
        <v>47</v>
      </c>
      <c r="I1685" s="2">
        <v>36</v>
      </c>
      <c r="J1685" s="2" t="s">
        <v>1</v>
      </c>
      <c r="K1685" s="2">
        <v>2</v>
      </c>
      <c r="L1685" s="2">
        <v>19</v>
      </c>
      <c r="M1685" s="3" t="s">
        <v>13</v>
      </c>
      <c r="N1685" s="3" t="s">
        <v>13</v>
      </c>
      <c r="O1685" s="2">
        <v>47</v>
      </c>
      <c r="P1685" s="2" t="b">
        <v>1</v>
      </c>
      <c r="Q1685" s="2" t="s">
        <v>2</v>
      </c>
      <c r="R1685" s="2" t="s">
        <v>2</v>
      </c>
      <c r="S1685" s="44">
        <v>53</v>
      </c>
      <c r="T1685" s="44" t="s">
        <v>11</v>
      </c>
      <c r="U1685" s="20">
        <v>1.6</v>
      </c>
      <c r="V1685" s="11"/>
      <c r="W1685" s="2">
        <f t="shared" si="1531"/>
        <v>0</v>
      </c>
      <c r="X1685">
        <f t="shared" si="1532"/>
        <v>0</v>
      </c>
      <c r="Y1685">
        <f t="shared" si="1533"/>
        <v>5</v>
      </c>
      <c r="Z1685">
        <f t="shared" si="1534"/>
        <v>5</v>
      </c>
      <c r="AA1685" s="2">
        <f t="shared" si="1535"/>
        <v>60</v>
      </c>
      <c r="AB1685" s="2" t="str">
        <f t="shared" si="1536"/>
        <v>Under 1.5</v>
      </c>
      <c r="AC1685" s="6"/>
      <c r="AD1685" s="6" t="str">
        <f t="shared" si="1537"/>
        <v>Over 0.5</v>
      </c>
      <c r="AE1685" s="6" t="str">
        <f t="shared" si="1538"/>
        <v>?</v>
      </c>
      <c r="AF1685" s="6"/>
      <c r="AG1685">
        <f t="shared" si="1539"/>
        <v>0</v>
      </c>
      <c r="AH1685">
        <f t="shared" si="1540"/>
        <v>0</v>
      </c>
      <c r="AI1685">
        <f t="shared" si="1541"/>
        <v>2</v>
      </c>
      <c r="AJ1685">
        <f t="shared" si="1542"/>
        <v>0</v>
      </c>
      <c r="AK1685" s="2" t="str">
        <f t="shared" si="1543"/>
        <v>-</v>
      </c>
      <c r="AL1685" s="2" t="str">
        <f t="shared" si="1544"/>
        <v>-</v>
      </c>
    </row>
    <row r="1686" spans="2:38">
      <c r="B1686" t="s">
        <v>22</v>
      </c>
      <c r="C1686" s="10">
        <v>0.58333333333333337</v>
      </c>
      <c r="D1686" s="9" t="s">
        <v>1111</v>
      </c>
      <c r="E1686" s="2" t="s">
        <v>0</v>
      </c>
      <c r="F1686" s="8" t="s">
        <v>1306</v>
      </c>
      <c r="G1686" s="2">
        <v>37</v>
      </c>
      <c r="H1686" s="2">
        <v>46</v>
      </c>
      <c r="I1686" s="2">
        <v>17</v>
      </c>
      <c r="J1686" s="2" t="s">
        <v>1</v>
      </c>
      <c r="K1686" s="2">
        <v>2</v>
      </c>
      <c r="L1686" s="2">
        <v>20</v>
      </c>
      <c r="M1686" s="3" t="s">
        <v>13</v>
      </c>
      <c r="N1686" s="3" t="s">
        <v>13</v>
      </c>
      <c r="O1686" s="2">
        <v>46</v>
      </c>
      <c r="P1686" s="2" t="b">
        <v>1</v>
      </c>
      <c r="Q1686" s="2" t="s">
        <v>2</v>
      </c>
      <c r="R1686" s="2" t="s">
        <v>2</v>
      </c>
      <c r="S1686" s="44">
        <v>31</v>
      </c>
      <c r="T1686" s="44" t="s">
        <v>10</v>
      </c>
      <c r="U1686" s="20">
        <v>1.65</v>
      </c>
      <c r="V1686" s="11"/>
      <c r="W1686" s="2">
        <f t="shared" si="1531"/>
        <v>0</v>
      </c>
      <c r="X1686">
        <f t="shared" si="1532"/>
        <v>0</v>
      </c>
      <c r="Y1686">
        <f t="shared" si="1533"/>
        <v>0</v>
      </c>
      <c r="Z1686">
        <f t="shared" si="1534"/>
        <v>10</v>
      </c>
      <c r="AA1686" s="2">
        <f t="shared" si="1535"/>
        <v>60</v>
      </c>
      <c r="AB1686" s="2" t="str">
        <f t="shared" si="1536"/>
        <v>Under 1.5</v>
      </c>
      <c r="AC1686" s="6"/>
      <c r="AD1686" s="6" t="str">
        <f t="shared" si="1537"/>
        <v>Over 0.5</v>
      </c>
      <c r="AE1686" s="6" t="str">
        <f t="shared" si="1538"/>
        <v>?</v>
      </c>
      <c r="AF1686" s="6"/>
      <c r="AG1686">
        <f t="shared" si="1539"/>
        <v>0</v>
      </c>
      <c r="AH1686">
        <f t="shared" si="1540"/>
        <v>0</v>
      </c>
      <c r="AI1686">
        <f t="shared" si="1541"/>
        <v>0</v>
      </c>
      <c r="AJ1686">
        <f t="shared" si="1542"/>
        <v>0</v>
      </c>
      <c r="AK1686" s="2" t="str">
        <f t="shared" si="1543"/>
        <v>-</v>
      </c>
      <c r="AL1686" s="2" t="str">
        <f t="shared" si="1544"/>
        <v>-</v>
      </c>
    </row>
    <row r="1687" spans="2:38">
      <c r="B1687" t="s">
        <v>22</v>
      </c>
      <c r="C1687" s="10">
        <v>0.58333333333333337</v>
      </c>
      <c r="D1687" s="9" t="s">
        <v>1305</v>
      </c>
      <c r="E1687" s="2" t="s">
        <v>0</v>
      </c>
      <c r="F1687" s="8" t="s">
        <v>1697</v>
      </c>
      <c r="G1687" s="2">
        <v>32</v>
      </c>
      <c r="H1687" s="2">
        <v>43</v>
      </c>
      <c r="I1687" s="2">
        <v>24</v>
      </c>
      <c r="J1687" s="2" t="s">
        <v>1</v>
      </c>
      <c r="K1687" s="2" t="s">
        <v>1</v>
      </c>
      <c r="L1687" s="2">
        <v>8</v>
      </c>
      <c r="M1687" s="3" t="s">
        <v>13</v>
      </c>
      <c r="N1687" s="3" t="s">
        <v>13</v>
      </c>
      <c r="O1687" s="2">
        <v>43</v>
      </c>
      <c r="P1687" s="2" t="b">
        <v>1</v>
      </c>
      <c r="Q1687" s="2" t="b">
        <v>1</v>
      </c>
      <c r="R1687" s="2" t="s">
        <v>2</v>
      </c>
      <c r="S1687" s="44">
        <v>33</v>
      </c>
      <c r="T1687" s="44" t="s">
        <v>12</v>
      </c>
      <c r="U1687" s="20">
        <v>1.7</v>
      </c>
      <c r="V1687" s="11"/>
      <c r="W1687" s="2">
        <f t="shared" si="1531"/>
        <v>0</v>
      </c>
      <c r="X1687">
        <f t="shared" si="1532"/>
        <v>5</v>
      </c>
      <c r="Y1687">
        <f t="shared" si="1533"/>
        <v>0</v>
      </c>
      <c r="Z1687">
        <f t="shared" si="1534"/>
        <v>0</v>
      </c>
      <c r="AA1687" s="2">
        <f t="shared" si="1535"/>
        <v>55</v>
      </c>
      <c r="AB1687" s="2" t="str">
        <f t="shared" si="1536"/>
        <v>Over 0.5</v>
      </c>
      <c r="AC1687" s="6"/>
      <c r="AD1687" s="6" t="str">
        <f t="shared" si="1537"/>
        <v>Over 0.5</v>
      </c>
      <c r="AE1687" s="6" t="str">
        <f t="shared" si="1538"/>
        <v>?</v>
      </c>
      <c r="AF1687" s="6"/>
      <c r="AG1687">
        <f t="shared" si="1539"/>
        <v>0</v>
      </c>
      <c r="AH1687">
        <f t="shared" si="1540"/>
        <v>0</v>
      </c>
      <c r="AI1687">
        <f t="shared" si="1541"/>
        <v>0</v>
      </c>
      <c r="AJ1687">
        <f t="shared" si="1542"/>
        <v>0</v>
      </c>
      <c r="AK1687" s="2" t="str">
        <f t="shared" si="1543"/>
        <v>-</v>
      </c>
      <c r="AL1687" s="2" t="str">
        <f t="shared" si="1544"/>
        <v>-</v>
      </c>
    </row>
    <row r="1688" spans="2:38">
      <c r="B1688" t="s">
        <v>87</v>
      </c>
      <c r="C1688" s="10">
        <v>0.58333333333333337</v>
      </c>
      <c r="D1688" s="9" t="s">
        <v>752</v>
      </c>
      <c r="E1688" s="2" t="s">
        <v>0</v>
      </c>
      <c r="F1688" s="8" t="s">
        <v>140</v>
      </c>
      <c r="G1688" s="2">
        <v>13</v>
      </c>
      <c r="H1688" s="2">
        <v>60</v>
      </c>
      <c r="I1688" s="2">
        <v>27</v>
      </c>
      <c r="J1688" s="2" t="s">
        <v>1</v>
      </c>
      <c r="K1688" s="2" t="s">
        <v>1</v>
      </c>
      <c r="L1688" s="2">
        <v>14</v>
      </c>
      <c r="M1688" s="3" t="s">
        <v>13</v>
      </c>
      <c r="N1688" s="3" t="s">
        <v>13</v>
      </c>
      <c r="O1688" s="2" t="b">
        <v>1</v>
      </c>
      <c r="P1688" s="2" t="b">
        <v>1</v>
      </c>
      <c r="Q1688" s="2" t="b">
        <v>1</v>
      </c>
      <c r="R1688" s="2" t="s">
        <v>2</v>
      </c>
      <c r="S1688" s="44">
        <v>73</v>
      </c>
      <c r="T1688" s="44" t="s">
        <v>10</v>
      </c>
      <c r="U1688" s="20">
        <v>1.5</v>
      </c>
      <c r="V1688" s="11"/>
      <c r="W1688" s="2">
        <f t="shared" si="1531"/>
        <v>10</v>
      </c>
      <c r="X1688">
        <f t="shared" si="1532"/>
        <v>5</v>
      </c>
      <c r="Y1688">
        <f t="shared" si="1533"/>
        <v>10</v>
      </c>
      <c r="Z1688">
        <f t="shared" si="1534"/>
        <v>10</v>
      </c>
      <c r="AA1688" s="2">
        <f t="shared" si="1535"/>
        <v>85</v>
      </c>
      <c r="AB1688" s="2" t="str">
        <f t="shared" si="1536"/>
        <v>Under 1.5</v>
      </c>
      <c r="AC1688" s="6"/>
      <c r="AD1688" s="6" t="str">
        <f t="shared" si="1537"/>
        <v>Over 0.5</v>
      </c>
      <c r="AE1688" s="6" t="str">
        <f t="shared" si="1538"/>
        <v>?</v>
      </c>
      <c r="AF1688" s="6"/>
      <c r="AG1688">
        <f t="shared" si="1539"/>
        <v>6</v>
      </c>
      <c r="AH1688">
        <f t="shared" si="1540"/>
        <v>0</v>
      </c>
      <c r="AI1688">
        <f t="shared" si="1541"/>
        <v>2</v>
      </c>
      <c r="AJ1688">
        <f t="shared" si="1542"/>
        <v>0</v>
      </c>
      <c r="AK1688" s="2" t="str">
        <f t="shared" si="1543"/>
        <v>-</v>
      </c>
      <c r="AL1688" s="2" t="str">
        <f t="shared" si="1544"/>
        <v>-</v>
      </c>
    </row>
    <row r="1689" spans="2:38">
      <c r="B1689" t="s">
        <v>87</v>
      </c>
      <c r="C1689" s="10">
        <v>0.58333333333333337</v>
      </c>
      <c r="D1689" s="9" t="s">
        <v>749</v>
      </c>
      <c r="E1689" s="2" t="s">
        <v>0</v>
      </c>
      <c r="F1689" s="8" t="s">
        <v>726</v>
      </c>
      <c r="G1689" s="2">
        <v>38</v>
      </c>
      <c r="H1689" s="2">
        <v>49</v>
      </c>
      <c r="I1689" s="2">
        <v>12</v>
      </c>
      <c r="J1689" s="2" t="s">
        <v>1</v>
      </c>
      <c r="K1689" s="2">
        <v>1</v>
      </c>
      <c r="L1689" s="2">
        <v>26</v>
      </c>
      <c r="M1689" s="3" t="s">
        <v>13</v>
      </c>
      <c r="N1689" s="3" t="s">
        <v>13</v>
      </c>
      <c r="O1689" s="2">
        <v>49</v>
      </c>
      <c r="P1689" s="2" t="b">
        <v>1</v>
      </c>
      <c r="Q1689" s="2" t="s">
        <v>2</v>
      </c>
      <c r="R1689" s="2" t="s">
        <v>2</v>
      </c>
      <c r="S1689" s="44">
        <v>54</v>
      </c>
      <c r="T1689" s="44" t="s">
        <v>11</v>
      </c>
      <c r="U1689" s="20">
        <v>1.65</v>
      </c>
      <c r="V1689" s="11"/>
      <c r="W1689" s="2">
        <f t="shared" si="1531"/>
        <v>0</v>
      </c>
      <c r="X1689">
        <f t="shared" si="1532"/>
        <v>0</v>
      </c>
      <c r="Y1689">
        <f t="shared" si="1533"/>
        <v>5</v>
      </c>
      <c r="Z1689">
        <f t="shared" si="1534"/>
        <v>5</v>
      </c>
      <c r="AA1689" s="2">
        <f t="shared" si="1535"/>
        <v>60</v>
      </c>
      <c r="AB1689" s="2" t="str">
        <f t="shared" si="1536"/>
        <v>Under 1.5</v>
      </c>
      <c r="AC1689" s="6"/>
      <c r="AD1689" s="6" t="str">
        <f t="shared" si="1537"/>
        <v>Over 0.5</v>
      </c>
      <c r="AE1689" s="6" t="str">
        <f t="shared" si="1538"/>
        <v>?</v>
      </c>
      <c r="AF1689" s="6"/>
      <c r="AG1689">
        <f t="shared" si="1539"/>
        <v>2</v>
      </c>
      <c r="AH1689">
        <f t="shared" si="1540"/>
        <v>0</v>
      </c>
      <c r="AI1689">
        <f t="shared" si="1541"/>
        <v>2</v>
      </c>
      <c r="AJ1689">
        <f t="shared" si="1542"/>
        <v>0</v>
      </c>
      <c r="AK1689" s="2" t="str">
        <f t="shared" si="1543"/>
        <v>-</v>
      </c>
      <c r="AL1689" s="2" t="str">
        <f t="shared" si="1544"/>
        <v>-</v>
      </c>
    </row>
    <row r="1690" spans="2:38">
      <c r="B1690" t="s">
        <v>87</v>
      </c>
      <c r="C1690" s="10">
        <v>0.58333333333333337</v>
      </c>
      <c r="D1690" s="9" t="s">
        <v>725</v>
      </c>
      <c r="E1690" s="2" t="s">
        <v>0</v>
      </c>
      <c r="F1690" s="8" t="s">
        <v>88</v>
      </c>
      <c r="G1690" s="2">
        <v>23</v>
      </c>
      <c r="H1690" s="2">
        <v>57</v>
      </c>
      <c r="I1690" s="2">
        <v>20</v>
      </c>
      <c r="J1690" s="2" t="s">
        <v>1</v>
      </c>
      <c r="K1690" s="2" t="s">
        <v>1</v>
      </c>
      <c r="L1690" s="2">
        <v>3</v>
      </c>
      <c r="M1690" s="3" t="s">
        <v>13</v>
      </c>
      <c r="N1690" s="3" t="s">
        <v>13</v>
      </c>
      <c r="O1690" s="2" t="b">
        <v>1</v>
      </c>
      <c r="P1690" s="2" t="b">
        <v>1</v>
      </c>
      <c r="Q1690" s="2" t="b">
        <v>1</v>
      </c>
      <c r="R1690" s="2" t="b">
        <v>1</v>
      </c>
      <c r="S1690" s="44">
        <v>48</v>
      </c>
      <c r="T1690" s="44" t="s">
        <v>10</v>
      </c>
      <c r="U1690" s="20">
        <v>1.55</v>
      </c>
      <c r="V1690" s="11"/>
      <c r="W1690" s="2">
        <f t="shared" si="1531"/>
        <v>10</v>
      </c>
      <c r="X1690">
        <f t="shared" si="1532"/>
        <v>10</v>
      </c>
      <c r="Y1690">
        <f t="shared" si="1533"/>
        <v>0</v>
      </c>
      <c r="Z1690">
        <f t="shared" si="1534"/>
        <v>10</v>
      </c>
      <c r="AA1690" s="2">
        <f t="shared" si="1535"/>
        <v>80</v>
      </c>
      <c r="AB1690" s="2" t="str">
        <f t="shared" si="1536"/>
        <v>Under 1.5</v>
      </c>
      <c r="AC1690" s="6"/>
      <c r="AD1690" s="6" t="str">
        <f t="shared" si="1537"/>
        <v>Over 0.5</v>
      </c>
      <c r="AE1690" s="6" t="str">
        <f t="shared" si="1538"/>
        <v>?</v>
      </c>
      <c r="AF1690" s="6"/>
      <c r="AG1690">
        <f t="shared" si="1539"/>
        <v>6</v>
      </c>
      <c r="AH1690">
        <f t="shared" si="1540"/>
        <v>2</v>
      </c>
      <c r="AI1690">
        <f t="shared" si="1541"/>
        <v>0</v>
      </c>
      <c r="AJ1690">
        <f t="shared" si="1542"/>
        <v>0</v>
      </c>
      <c r="AK1690" s="2" t="str">
        <f t="shared" si="1543"/>
        <v>-</v>
      </c>
      <c r="AL1690" s="2" t="str">
        <f t="shared" si="1544"/>
        <v>-</v>
      </c>
    </row>
    <row r="1691" spans="2:38">
      <c r="B1691" t="s">
        <v>87</v>
      </c>
      <c r="C1691" s="10">
        <v>0.58333333333333337</v>
      </c>
      <c r="D1691" s="9" t="s">
        <v>131</v>
      </c>
      <c r="E1691" s="2" t="s">
        <v>0</v>
      </c>
      <c r="F1691" s="8" t="s">
        <v>141</v>
      </c>
      <c r="G1691" s="2">
        <v>20</v>
      </c>
      <c r="H1691" s="2">
        <v>60</v>
      </c>
      <c r="I1691" s="2">
        <v>20</v>
      </c>
      <c r="J1691" s="2" t="s">
        <v>1</v>
      </c>
      <c r="K1691" s="2" t="s">
        <v>1</v>
      </c>
      <c r="L1691" s="2">
        <v>0</v>
      </c>
      <c r="M1691" s="3" t="s">
        <v>13</v>
      </c>
      <c r="N1691" s="3" t="s">
        <v>13</v>
      </c>
      <c r="O1691" s="2" t="b">
        <v>1</v>
      </c>
      <c r="P1691" s="2" t="b">
        <v>1</v>
      </c>
      <c r="Q1691" s="2" t="b">
        <v>1</v>
      </c>
      <c r="R1691" s="2" t="b">
        <v>1</v>
      </c>
      <c r="S1691" s="44">
        <v>55</v>
      </c>
      <c r="T1691" s="44" t="s">
        <v>10</v>
      </c>
      <c r="U1691" s="20">
        <v>1.4</v>
      </c>
      <c r="V1691" s="11"/>
      <c r="W1691" s="2">
        <f t="shared" si="1531"/>
        <v>10</v>
      </c>
      <c r="X1691">
        <f t="shared" si="1532"/>
        <v>10</v>
      </c>
      <c r="Y1691">
        <f t="shared" si="1533"/>
        <v>5</v>
      </c>
      <c r="Z1691">
        <f t="shared" si="1534"/>
        <v>10</v>
      </c>
      <c r="AA1691" s="2">
        <f t="shared" si="1535"/>
        <v>85</v>
      </c>
      <c r="AB1691" s="2" t="str">
        <f t="shared" si="1536"/>
        <v>Under 1.5</v>
      </c>
      <c r="AC1691" s="6"/>
      <c r="AD1691" s="6" t="str">
        <f t="shared" si="1537"/>
        <v>Over 0.5</v>
      </c>
      <c r="AE1691" s="6" t="str">
        <f t="shared" si="1538"/>
        <v>?</v>
      </c>
      <c r="AF1691" s="6"/>
      <c r="AG1691">
        <f t="shared" si="1539"/>
        <v>6</v>
      </c>
      <c r="AH1691">
        <f t="shared" si="1540"/>
        <v>2</v>
      </c>
      <c r="AI1691">
        <f t="shared" si="1541"/>
        <v>2</v>
      </c>
      <c r="AJ1691">
        <f t="shared" si="1542"/>
        <v>10</v>
      </c>
      <c r="AK1691" s="2" t="str">
        <f t="shared" si="1543"/>
        <v>A1</v>
      </c>
      <c r="AL1691" s="2" t="str">
        <f t="shared" si="1544"/>
        <v>Pick</v>
      </c>
    </row>
    <row r="1692" spans="2:38">
      <c r="B1692" t="s">
        <v>87</v>
      </c>
      <c r="C1692" s="10">
        <v>0.58333333333333337</v>
      </c>
      <c r="D1692" s="9" t="s">
        <v>186</v>
      </c>
      <c r="E1692" s="2" t="s">
        <v>0</v>
      </c>
      <c r="F1692" s="8" t="s">
        <v>753</v>
      </c>
      <c r="G1692" s="2">
        <v>20</v>
      </c>
      <c r="H1692" s="2">
        <v>56</v>
      </c>
      <c r="I1692" s="2">
        <v>23</v>
      </c>
      <c r="J1692" s="2" t="s">
        <v>1</v>
      </c>
      <c r="K1692" s="2" t="s">
        <v>1</v>
      </c>
      <c r="L1692" s="2">
        <v>3</v>
      </c>
      <c r="M1692" s="3" t="s">
        <v>13</v>
      </c>
      <c r="N1692" s="3" t="s">
        <v>13</v>
      </c>
      <c r="O1692" s="2" t="b">
        <v>1</v>
      </c>
      <c r="P1692" s="2" t="b">
        <v>1</v>
      </c>
      <c r="Q1692" s="2" t="b">
        <v>1</v>
      </c>
      <c r="R1692" s="2" t="b">
        <v>1</v>
      </c>
      <c r="S1692" s="44">
        <v>68</v>
      </c>
      <c r="T1692" s="44" t="s">
        <v>10</v>
      </c>
      <c r="U1692" s="20">
        <v>1.5</v>
      </c>
      <c r="V1692" s="11"/>
      <c r="W1692" s="2">
        <f t="shared" si="1531"/>
        <v>10</v>
      </c>
      <c r="X1692">
        <f t="shared" si="1532"/>
        <v>10</v>
      </c>
      <c r="Y1692">
        <f t="shared" si="1533"/>
        <v>10</v>
      </c>
      <c r="Z1692">
        <f t="shared" si="1534"/>
        <v>10</v>
      </c>
      <c r="AA1692" s="2">
        <f t="shared" si="1535"/>
        <v>90</v>
      </c>
      <c r="AB1692" s="2" t="str">
        <f t="shared" si="1536"/>
        <v>Under 1.5</v>
      </c>
      <c r="AC1692" s="6"/>
      <c r="AD1692" s="6" t="str">
        <f t="shared" si="1537"/>
        <v>Over 0.5</v>
      </c>
      <c r="AE1692" s="6" t="str">
        <f t="shared" si="1538"/>
        <v>?</v>
      </c>
      <c r="AF1692" s="6"/>
      <c r="AG1692">
        <f t="shared" si="1539"/>
        <v>6</v>
      </c>
      <c r="AH1692">
        <f t="shared" si="1540"/>
        <v>2</v>
      </c>
      <c r="AI1692">
        <f t="shared" si="1541"/>
        <v>2</v>
      </c>
      <c r="AJ1692">
        <f t="shared" si="1542"/>
        <v>10</v>
      </c>
      <c r="AK1692" s="2" t="str">
        <f t="shared" si="1543"/>
        <v>A1</v>
      </c>
      <c r="AL1692" s="2" t="str">
        <f t="shared" si="1544"/>
        <v>Pick</v>
      </c>
    </row>
    <row r="1693" spans="2:38">
      <c r="B1693" t="s">
        <v>87</v>
      </c>
      <c r="C1693" s="10">
        <v>0.58333333333333337</v>
      </c>
      <c r="D1693" s="9" t="s">
        <v>751</v>
      </c>
      <c r="E1693" s="2" t="s">
        <v>0</v>
      </c>
      <c r="F1693" s="8" t="s">
        <v>748</v>
      </c>
      <c r="G1693" s="2">
        <v>35</v>
      </c>
      <c r="H1693" s="2">
        <v>54</v>
      </c>
      <c r="I1693" s="2">
        <v>11</v>
      </c>
      <c r="J1693" s="2" t="s">
        <v>1</v>
      </c>
      <c r="K1693" s="2" t="s">
        <v>1</v>
      </c>
      <c r="L1693" s="2">
        <v>24</v>
      </c>
      <c r="M1693" s="3" t="s">
        <v>13</v>
      </c>
      <c r="N1693" s="3" t="s">
        <v>13</v>
      </c>
      <c r="O1693" s="2" t="b">
        <v>1</v>
      </c>
      <c r="P1693" s="2" t="b">
        <v>1</v>
      </c>
      <c r="Q1693" s="2" t="b">
        <v>1</v>
      </c>
      <c r="R1693" s="2" t="s">
        <v>2</v>
      </c>
      <c r="S1693" s="44">
        <v>52</v>
      </c>
      <c r="T1693" s="44" t="s">
        <v>10</v>
      </c>
      <c r="U1693" s="20">
        <v>1.5</v>
      </c>
      <c r="V1693" s="11"/>
      <c r="W1693" s="2">
        <f t="shared" si="1531"/>
        <v>10</v>
      </c>
      <c r="X1693">
        <f t="shared" si="1532"/>
        <v>0</v>
      </c>
      <c r="Y1693">
        <f t="shared" si="1533"/>
        <v>5</v>
      </c>
      <c r="Z1693">
        <f t="shared" si="1534"/>
        <v>10</v>
      </c>
      <c r="AA1693" s="2">
        <f t="shared" si="1535"/>
        <v>75</v>
      </c>
      <c r="AB1693" s="2" t="str">
        <f t="shared" si="1536"/>
        <v>Under 1.5</v>
      </c>
      <c r="AC1693" s="6"/>
      <c r="AD1693" s="6" t="str">
        <f t="shared" si="1537"/>
        <v>Over 0.5</v>
      </c>
      <c r="AE1693" s="6" t="str">
        <f t="shared" si="1538"/>
        <v>?</v>
      </c>
      <c r="AF1693" s="6"/>
      <c r="AG1693">
        <f t="shared" si="1539"/>
        <v>6</v>
      </c>
      <c r="AH1693">
        <f t="shared" si="1540"/>
        <v>0</v>
      </c>
      <c r="AI1693">
        <f t="shared" si="1541"/>
        <v>2</v>
      </c>
      <c r="AJ1693">
        <f t="shared" si="1542"/>
        <v>0</v>
      </c>
      <c r="AK1693" s="2" t="str">
        <f t="shared" si="1543"/>
        <v>-</v>
      </c>
      <c r="AL1693" s="2" t="str">
        <f t="shared" si="1544"/>
        <v>-</v>
      </c>
    </row>
    <row r="1694" spans="2:38">
      <c r="B1694" t="s">
        <v>87</v>
      </c>
      <c r="C1694" s="10">
        <v>0.58333333333333337</v>
      </c>
      <c r="D1694" s="9" t="s">
        <v>122</v>
      </c>
      <c r="E1694" s="2" t="s">
        <v>0</v>
      </c>
      <c r="F1694" s="8" t="s">
        <v>435</v>
      </c>
      <c r="G1694" s="2">
        <v>15</v>
      </c>
      <c r="H1694" s="2">
        <v>60</v>
      </c>
      <c r="I1694" s="2">
        <v>25</v>
      </c>
      <c r="J1694" s="2" t="s">
        <v>1</v>
      </c>
      <c r="K1694" s="2">
        <v>1</v>
      </c>
      <c r="L1694" s="2">
        <v>10</v>
      </c>
      <c r="M1694" s="3" t="s">
        <v>13</v>
      </c>
      <c r="N1694" s="3" t="s">
        <v>13</v>
      </c>
      <c r="O1694" s="2" t="b">
        <v>1</v>
      </c>
      <c r="P1694" s="2" t="b">
        <v>1</v>
      </c>
      <c r="Q1694" s="2" t="s">
        <v>2</v>
      </c>
      <c r="R1694" s="2" t="s">
        <v>2</v>
      </c>
      <c r="S1694" s="44">
        <v>51</v>
      </c>
      <c r="T1694" s="44" t="s">
        <v>10</v>
      </c>
      <c r="U1694" s="20">
        <v>1.5</v>
      </c>
      <c r="V1694" s="11"/>
      <c r="W1694" s="2">
        <f t="shared" si="1531"/>
        <v>10</v>
      </c>
      <c r="X1694">
        <f t="shared" si="1532"/>
        <v>5</v>
      </c>
      <c r="Y1694">
        <f t="shared" si="1533"/>
        <v>5</v>
      </c>
      <c r="Z1694">
        <f t="shared" si="1534"/>
        <v>10</v>
      </c>
      <c r="AA1694" s="2">
        <f t="shared" si="1535"/>
        <v>80</v>
      </c>
      <c r="AB1694" s="2" t="str">
        <f t="shared" si="1536"/>
        <v>Under 1.5</v>
      </c>
      <c r="AC1694" s="6"/>
      <c r="AD1694" s="6" t="str">
        <f t="shared" si="1537"/>
        <v>Over 0.5</v>
      </c>
      <c r="AE1694" s="6" t="str">
        <f t="shared" si="1538"/>
        <v>?</v>
      </c>
      <c r="AF1694" s="6"/>
      <c r="AG1694">
        <f t="shared" si="1539"/>
        <v>6</v>
      </c>
      <c r="AH1694">
        <f t="shared" si="1540"/>
        <v>0</v>
      </c>
      <c r="AI1694">
        <f t="shared" si="1541"/>
        <v>2</v>
      </c>
      <c r="AJ1694">
        <f t="shared" si="1542"/>
        <v>0</v>
      </c>
      <c r="AK1694" s="2" t="str">
        <f t="shared" si="1543"/>
        <v>-</v>
      </c>
      <c r="AL1694" s="2" t="str">
        <f t="shared" si="1544"/>
        <v>Pick</v>
      </c>
    </row>
    <row r="1695" spans="2:38">
      <c r="B1695" t="s">
        <v>87</v>
      </c>
      <c r="C1695" s="10">
        <v>0.58333333333333337</v>
      </c>
      <c r="D1695" s="9" t="s">
        <v>139</v>
      </c>
      <c r="E1695" s="2" t="s">
        <v>0</v>
      </c>
      <c r="F1695" s="8" t="s">
        <v>750</v>
      </c>
      <c r="G1695" s="2">
        <v>15</v>
      </c>
      <c r="H1695" s="2">
        <v>66</v>
      </c>
      <c r="I1695" s="2">
        <v>19</v>
      </c>
      <c r="J1695" s="2" t="s">
        <v>1</v>
      </c>
      <c r="K1695" s="2">
        <v>1</v>
      </c>
      <c r="L1695" s="2">
        <v>4</v>
      </c>
      <c r="M1695" s="3" t="s">
        <v>13</v>
      </c>
      <c r="N1695" s="3" t="s">
        <v>13</v>
      </c>
      <c r="O1695" s="2" t="b">
        <v>1</v>
      </c>
      <c r="P1695" s="2" t="b">
        <v>1</v>
      </c>
      <c r="Q1695" s="2" t="s">
        <v>2</v>
      </c>
      <c r="R1695" s="2" t="b">
        <v>1</v>
      </c>
      <c r="S1695" s="44">
        <v>48</v>
      </c>
      <c r="T1695" s="44" t="s">
        <v>10</v>
      </c>
      <c r="U1695" s="20">
        <v>1.55</v>
      </c>
      <c r="V1695" s="11"/>
      <c r="W1695" s="2">
        <f t="shared" si="1531"/>
        <v>10</v>
      </c>
      <c r="X1695">
        <f t="shared" si="1532"/>
        <v>10</v>
      </c>
      <c r="Y1695">
        <f t="shared" si="1533"/>
        <v>0</v>
      </c>
      <c r="Z1695">
        <f t="shared" si="1534"/>
        <v>10</v>
      </c>
      <c r="AA1695" s="2">
        <f t="shared" si="1535"/>
        <v>80</v>
      </c>
      <c r="AB1695" s="2" t="str">
        <f t="shared" si="1536"/>
        <v>Under 1.5</v>
      </c>
      <c r="AC1695" s="6"/>
      <c r="AD1695" s="6" t="str">
        <f t="shared" si="1537"/>
        <v>Over 0.5</v>
      </c>
      <c r="AE1695" s="6" t="str">
        <f t="shared" si="1538"/>
        <v>?</v>
      </c>
      <c r="AF1695" s="6"/>
      <c r="AG1695">
        <f t="shared" si="1539"/>
        <v>6</v>
      </c>
      <c r="AH1695">
        <f t="shared" si="1540"/>
        <v>2</v>
      </c>
      <c r="AI1695">
        <f t="shared" si="1541"/>
        <v>0</v>
      </c>
      <c r="AJ1695">
        <f t="shared" si="1542"/>
        <v>0</v>
      </c>
      <c r="AK1695" s="2" t="str">
        <f t="shared" si="1543"/>
        <v>-</v>
      </c>
      <c r="AL1695" s="2" t="str">
        <f t="shared" si="1544"/>
        <v>-</v>
      </c>
    </row>
    <row r="1696" spans="2:38">
      <c r="B1696" t="s">
        <v>404</v>
      </c>
      <c r="C1696" s="10">
        <v>0.58333333333333337</v>
      </c>
      <c r="D1696" s="9" t="s">
        <v>402</v>
      </c>
      <c r="E1696" s="2" t="s">
        <v>0</v>
      </c>
      <c r="F1696" s="8" t="s">
        <v>588</v>
      </c>
      <c r="G1696" s="2">
        <v>25</v>
      </c>
      <c r="H1696" s="2">
        <v>67</v>
      </c>
      <c r="I1696" s="2">
        <v>9</v>
      </c>
      <c r="J1696" s="2" t="s">
        <v>1</v>
      </c>
      <c r="K1696" s="2">
        <v>1</v>
      </c>
      <c r="L1696" s="2">
        <v>16</v>
      </c>
      <c r="M1696" s="3" t="s">
        <v>13</v>
      </c>
      <c r="N1696" s="3" t="s">
        <v>13</v>
      </c>
      <c r="O1696" s="2" t="b">
        <v>1</v>
      </c>
      <c r="P1696" s="2" t="b">
        <v>1</v>
      </c>
      <c r="Q1696" s="2" t="s">
        <v>2</v>
      </c>
      <c r="R1696" s="2" t="s">
        <v>2</v>
      </c>
      <c r="S1696" s="44">
        <v>85</v>
      </c>
      <c r="T1696" s="44" t="s">
        <v>12</v>
      </c>
      <c r="U1696" s="20">
        <v>1.8</v>
      </c>
      <c r="V1696" s="11"/>
      <c r="W1696" s="2">
        <f t="shared" si="1531"/>
        <v>10</v>
      </c>
      <c r="X1696">
        <f t="shared" si="1532"/>
        <v>0</v>
      </c>
      <c r="Y1696">
        <f t="shared" si="1533"/>
        <v>10</v>
      </c>
      <c r="Z1696">
        <f t="shared" si="1534"/>
        <v>0</v>
      </c>
      <c r="AA1696" s="2">
        <f t="shared" si="1535"/>
        <v>70</v>
      </c>
      <c r="AB1696" s="2" t="str">
        <f t="shared" si="1536"/>
        <v>Under 1.5</v>
      </c>
      <c r="AC1696" s="6"/>
      <c r="AD1696" s="6" t="str">
        <f t="shared" si="1537"/>
        <v>Over 0.5</v>
      </c>
      <c r="AE1696" s="6" t="str">
        <f t="shared" si="1538"/>
        <v>?</v>
      </c>
      <c r="AF1696" s="6"/>
      <c r="AG1696">
        <f t="shared" si="1539"/>
        <v>6</v>
      </c>
      <c r="AH1696">
        <f t="shared" si="1540"/>
        <v>0</v>
      </c>
      <c r="AI1696">
        <f t="shared" si="1541"/>
        <v>2</v>
      </c>
      <c r="AJ1696">
        <f t="shared" si="1542"/>
        <v>0</v>
      </c>
      <c r="AK1696" s="2" t="str">
        <f t="shared" si="1543"/>
        <v>-</v>
      </c>
      <c r="AL1696" s="2" t="str">
        <f t="shared" si="1544"/>
        <v>-</v>
      </c>
    </row>
    <row r="1697" spans="2:38">
      <c r="B1697" t="s">
        <v>313</v>
      </c>
      <c r="C1697" s="10">
        <v>0.58333333333333337</v>
      </c>
      <c r="D1697" s="9" t="s">
        <v>372</v>
      </c>
      <c r="E1697" s="2" t="s">
        <v>0</v>
      </c>
      <c r="F1697" s="8" t="s">
        <v>1035</v>
      </c>
      <c r="G1697" s="2">
        <v>30</v>
      </c>
      <c r="H1697" s="2">
        <v>57</v>
      </c>
      <c r="I1697" s="2">
        <v>13</v>
      </c>
      <c r="J1697" s="2" t="s">
        <v>1</v>
      </c>
      <c r="K1697" s="2">
        <v>1</v>
      </c>
      <c r="L1697" s="2">
        <v>17</v>
      </c>
      <c r="M1697" s="3" t="s">
        <v>13</v>
      </c>
      <c r="N1697" s="3" t="s">
        <v>13</v>
      </c>
      <c r="O1697" s="2" t="b">
        <v>1</v>
      </c>
      <c r="P1697" s="2" t="b">
        <v>1</v>
      </c>
      <c r="Q1697" s="2" t="s">
        <v>2</v>
      </c>
      <c r="R1697" s="2" t="s">
        <v>2</v>
      </c>
      <c r="S1697" s="44">
        <v>32</v>
      </c>
      <c r="T1697" s="44" t="s">
        <v>12</v>
      </c>
      <c r="U1697" s="20">
        <v>2.4500000000000002</v>
      </c>
      <c r="V1697" s="11"/>
      <c r="W1697" s="2">
        <f t="shared" si="1531"/>
        <v>10</v>
      </c>
      <c r="X1697">
        <f t="shared" si="1532"/>
        <v>0</v>
      </c>
      <c r="Y1697">
        <f t="shared" si="1533"/>
        <v>0</v>
      </c>
      <c r="Z1697">
        <f t="shared" si="1534"/>
        <v>0</v>
      </c>
      <c r="AA1697" s="2">
        <f t="shared" si="1535"/>
        <v>60</v>
      </c>
      <c r="AB1697" s="2" t="str">
        <f t="shared" si="1536"/>
        <v>Under 1.5</v>
      </c>
      <c r="AC1697" s="6"/>
      <c r="AD1697" s="6" t="str">
        <f t="shared" si="1537"/>
        <v>Over 0.5</v>
      </c>
      <c r="AE1697" s="6" t="str">
        <f t="shared" si="1538"/>
        <v>?</v>
      </c>
      <c r="AF1697" s="6"/>
      <c r="AG1697">
        <f t="shared" si="1539"/>
        <v>6</v>
      </c>
      <c r="AH1697">
        <f t="shared" si="1540"/>
        <v>0</v>
      </c>
      <c r="AI1697">
        <f t="shared" si="1541"/>
        <v>0</v>
      </c>
      <c r="AJ1697">
        <f t="shared" si="1542"/>
        <v>0</v>
      </c>
      <c r="AK1697" s="2" t="str">
        <f t="shared" si="1543"/>
        <v>-</v>
      </c>
      <c r="AL1697" s="2" t="str">
        <f t="shared" si="1544"/>
        <v>-</v>
      </c>
    </row>
    <row r="1698" spans="2:38">
      <c r="B1698" t="s">
        <v>95</v>
      </c>
      <c r="C1698" s="10">
        <v>0.58333333333333337</v>
      </c>
      <c r="D1698" s="9" t="s">
        <v>320</v>
      </c>
      <c r="E1698" s="2" t="s">
        <v>0</v>
      </c>
      <c r="F1698" s="8" t="s">
        <v>269</v>
      </c>
      <c r="G1698" s="2">
        <v>30</v>
      </c>
      <c r="H1698" s="2">
        <v>49</v>
      </c>
      <c r="I1698" s="2">
        <v>22</v>
      </c>
      <c r="J1698" s="2" t="s">
        <v>1</v>
      </c>
      <c r="K1698" s="2">
        <v>1</v>
      </c>
      <c r="L1698" s="2">
        <v>8</v>
      </c>
      <c r="M1698" s="3" t="s">
        <v>13</v>
      </c>
      <c r="N1698" s="3" t="s">
        <v>13</v>
      </c>
      <c r="O1698" s="2">
        <v>49</v>
      </c>
      <c r="P1698" s="2" t="b">
        <v>1</v>
      </c>
      <c r="Q1698" s="2" t="s">
        <v>2</v>
      </c>
      <c r="R1698" s="2" t="s">
        <v>2</v>
      </c>
      <c r="S1698" s="44">
        <v>42</v>
      </c>
      <c r="T1698" s="44" t="s">
        <v>10</v>
      </c>
      <c r="U1698" s="20">
        <v>1.8</v>
      </c>
      <c r="V1698" s="11"/>
      <c r="W1698" s="2">
        <f t="shared" si="1531"/>
        <v>0</v>
      </c>
      <c r="X1698">
        <f t="shared" si="1532"/>
        <v>5</v>
      </c>
      <c r="Y1698">
        <f t="shared" si="1533"/>
        <v>0</v>
      </c>
      <c r="Z1698">
        <f t="shared" si="1534"/>
        <v>10</v>
      </c>
      <c r="AA1698" s="2">
        <f t="shared" si="1535"/>
        <v>65</v>
      </c>
      <c r="AB1698" s="2" t="str">
        <f t="shared" si="1536"/>
        <v>Under 1.5</v>
      </c>
      <c r="AC1698" s="6"/>
      <c r="AD1698" s="6" t="str">
        <f t="shared" si="1537"/>
        <v>Over 0.5</v>
      </c>
      <c r="AE1698" s="6" t="str">
        <f t="shared" si="1538"/>
        <v>?</v>
      </c>
      <c r="AF1698" s="6"/>
      <c r="AG1698">
        <f t="shared" si="1539"/>
        <v>2</v>
      </c>
      <c r="AH1698">
        <f t="shared" si="1540"/>
        <v>0</v>
      </c>
      <c r="AI1698">
        <f t="shared" si="1541"/>
        <v>0</v>
      </c>
      <c r="AJ1698">
        <f t="shared" si="1542"/>
        <v>0</v>
      </c>
      <c r="AK1698" s="2" t="str">
        <f t="shared" si="1543"/>
        <v>-</v>
      </c>
      <c r="AL1698" s="2" t="str">
        <f t="shared" si="1544"/>
        <v>-</v>
      </c>
    </row>
    <row r="1699" spans="2:38">
      <c r="B1699" t="s">
        <v>603</v>
      </c>
      <c r="C1699" s="10">
        <v>0.58333333333333337</v>
      </c>
      <c r="D1699" s="9" t="s">
        <v>605</v>
      </c>
      <c r="E1699" s="2" t="s">
        <v>0</v>
      </c>
      <c r="F1699" s="8" t="s">
        <v>1199</v>
      </c>
      <c r="G1699" s="2">
        <v>15</v>
      </c>
      <c r="H1699" s="2">
        <v>54</v>
      </c>
      <c r="I1699" s="2">
        <v>31</v>
      </c>
      <c r="J1699" s="2" t="s">
        <v>1</v>
      </c>
      <c r="K1699" s="2">
        <v>1</v>
      </c>
      <c r="L1699" s="2">
        <v>16</v>
      </c>
      <c r="M1699" s="3" t="s">
        <v>13</v>
      </c>
      <c r="N1699" s="3" t="s">
        <v>13</v>
      </c>
      <c r="O1699" s="2" t="b">
        <v>1</v>
      </c>
      <c r="P1699" s="2" t="b">
        <v>1</v>
      </c>
      <c r="Q1699" s="2" t="s">
        <v>2</v>
      </c>
      <c r="R1699" s="2" t="s">
        <v>2</v>
      </c>
      <c r="S1699" s="44">
        <v>54</v>
      </c>
      <c r="T1699" s="44" t="s">
        <v>11</v>
      </c>
      <c r="U1699" s="20">
        <v>1.6</v>
      </c>
      <c r="V1699" s="11"/>
      <c r="W1699" s="2">
        <f t="shared" si="1531"/>
        <v>10</v>
      </c>
      <c r="X1699">
        <f t="shared" si="1532"/>
        <v>0</v>
      </c>
      <c r="Y1699">
        <f t="shared" si="1533"/>
        <v>5</v>
      </c>
      <c r="Z1699">
        <f t="shared" si="1534"/>
        <v>5</v>
      </c>
      <c r="AA1699" s="2">
        <f t="shared" si="1535"/>
        <v>70</v>
      </c>
      <c r="AB1699" s="2" t="str">
        <f t="shared" si="1536"/>
        <v>Under 1.5</v>
      </c>
      <c r="AC1699" s="6"/>
      <c r="AD1699" s="6" t="str">
        <f t="shared" si="1537"/>
        <v>Over 0.5</v>
      </c>
      <c r="AE1699" s="6" t="str">
        <f t="shared" si="1538"/>
        <v>?</v>
      </c>
      <c r="AF1699" s="6"/>
      <c r="AG1699">
        <f t="shared" si="1539"/>
        <v>6</v>
      </c>
      <c r="AH1699">
        <f t="shared" si="1540"/>
        <v>0</v>
      </c>
      <c r="AI1699">
        <f t="shared" si="1541"/>
        <v>2</v>
      </c>
      <c r="AJ1699">
        <f t="shared" si="1542"/>
        <v>0</v>
      </c>
      <c r="AK1699" s="2" t="str">
        <f t="shared" si="1543"/>
        <v>-</v>
      </c>
      <c r="AL1699" s="2" t="str">
        <f t="shared" si="1544"/>
        <v>-</v>
      </c>
    </row>
    <row r="1700" spans="2:38">
      <c r="B1700" t="s">
        <v>603</v>
      </c>
      <c r="C1700" s="10">
        <v>0.58333333333333337</v>
      </c>
      <c r="D1700" s="9" t="s">
        <v>665</v>
      </c>
      <c r="E1700" s="2" t="s">
        <v>0</v>
      </c>
      <c r="F1700" s="8" t="s">
        <v>599</v>
      </c>
      <c r="G1700" s="2">
        <v>24</v>
      </c>
      <c r="H1700" s="2">
        <v>47</v>
      </c>
      <c r="I1700" s="2">
        <v>29</v>
      </c>
      <c r="J1700" s="2" t="s">
        <v>1</v>
      </c>
      <c r="K1700" s="2">
        <v>2</v>
      </c>
      <c r="L1700" s="2">
        <v>5</v>
      </c>
      <c r="M1700" s="3" t="s">
        <v>13</v>
      </c>
      <c r="N1700" s="3" t="s">
        <v>13</v>
      </c>
      <c r="O1700" s="2">
        <v>47</v>
      </c>
      <c r="P1700" s="2" t="b">
        <v>1</v>
      </c>
      <c r="Q1700" s="2" t="s">
        <v>2</v>
      </c>
      <c r="R1700" s="2" t="b">
        <v>1</v>
      </c>
      <c r="S1700" s="44">
        <v>65</v>
      </c>
      <c r="T1700" s="44" t="s">
        <v>11</v>
      </c>
      <c r="U1700" s="20">
        <v>1.55</v>
      </c>
      <c r="V1700" s="11"/>
      <c r="W1700" s="2">
        <f t="shared" si="1531"/>
        <v>0</v>
      </c>
      <c r="X1700">
        <f t="shared" si="1532"/>
        <v>10</v>
      </c>
      <c r="Y1700">
        <f t="shared" si="1533"/>
        <v>10</v>
      </c>
      <c r="Z1700">
        <f t="shared" si="1534"/>
        <v>5</v>
      </c>
      <c r="AA1700" s="2">
        <f t="shared" si="1535"/>
        <v>75</v>
      </c>
      <c r="AB1700" s="2" t="str">
        <f t="shared" si="1536"/>
        <v>Under 1.5</v>
      </c>
      <c r="AC1700" s="6"/>
      <c r="AD1700" s="6" t="str">
        <f t="shared" si="1537"/>
        <v>Over 0.5</v>
      </c>
      <c r="AE1700" s="6" t="str">
        <f t="shared" si="1538"/>
        <v>?</v>
      </c>
      <c r="AF1700" s="6"/>
      <c r="AG1700">
        <f t="shared" si="1539"/>
        <v>0</v>
      </c>
      <c r="AH1700">
        <f t="shared" si="1540"/>
        <v>2</v>
      </c>
      <c r="AI1700">
        <f t="shared" si="1541"/>
        <v>2</v>
      </c>
      <c r="AJ1700">
        <f t="shared" si="1542"/>
        <v>4</v>
      </c>
      <c r="AK1700" s="2" t="str">
        <f t="shared" si="1543"/>
        <v>-</v>
      </c>
      <c r="AL1700" s="2" t="str">
        <f t="shared" si="1544"/>
        <v>Pick</v>
      </c>
    </row>
    <row r="1701" spans="2:38">
      <c r="B1701" t="s">
        <v>603</v>
      </c>
      <c r="C1701" s="10">
        <v>0.58333333333333337</v>
      </c>
      <c r="D1701" s="9" t="s">
        <v>617</v>
      </c>
      <c r="E1701" s="2" t="s">
        <v>0</v>
      </c>
      <c r="F1701" s="8" t="s">
        <v>624</v>
      </c>
      <c r="G1701" s="2">
        <v>23</v>
      </c>
      <c r="H1701" s="2">
        <v>62</v>
      </c>
      <c r="I1701" s="2">
        <v>14</v>
      </c>
      <c r="J1701" s="2" t="s">
        <v>1</v>
      </c>
      <c r="K1701" s="2" t="s">
        <v>1</v>
      </c>
      <c r="L1701" s="2">
        <v>9</v>
      </c>
      <c r="M1701" s="3" t="s">
        <v>13</v>
      </c>
      <c r="N1701" s="3" t="s">
        <v>13</v>
      </c>
      <c r="O1701" s="2" t="b">
        <v>1</v>
      </c>
      <c r="P1701" s="2" t="b">
        <v>1</v>
      </c>
      <c r="Q1701" s="2" t="b">
        <v>1</v>
      </c>
      <c r="R1701" s="2" t="s">
        <v>2</v>
      </c>
      <c r="S1701" s="44">
        <v>62</v>
      </c>
      <c r="T1701" s="44" t="s">
        <v>11</v>
      </c>
      <c r="U1701" s="20">
        <v>1.55</v>
      </c>
      <c r="V1701" s="11"/>
      <c r="W1701" s="2">
        <f t="shared" si="1531"/>
        <v>10</v>
      </c>
      <c r="X1701">
        <f t="shared" si="1532"/>
        <v>5</v>
      </c>
      <c r="Y1701">
        <f t="shared" si="1533"/>
        <v>10</v>
      </c>
      <c r="Z1701">
        <f t="shared" si="1534"/>
        <v>5</v>
      </c>
      <c r="AA1701" s="2">
        <f t="shared" si="1535"/>
        <v>80</v>
      </c>
      <c r="AB1701" s="2" t="str">
        <f t="shared" si="1536"/>
        <v>Under 1.5</v>
      </c>
      <c r="AC1701" s="6"/>
      <c r="AD1701" s="6" t="str">
        <f t="shared" si="1537"/>
        <v>Over 0.5</v>
      </c>
      <c r="AE1701" s="6" t="str">
        <f t="shared" si="1538"/>
        <v>?</v>
      </c>
      <c r="AF1701" s="6"/>
      <c r="AG1701">
        <f t="shared" si="1539"/>
        <v>6</v>
      </c>
      <c r="AH1701">
        <f t="shared" si="1540"/>
        <v>0</v>
      </c>
      <c r="AI1701">
        <f t="shared" si="1541"/>
        <v>2</v>
      </c>
      <c r="AJ1701">
        <f t="shared" si="1542"/>
        <v>0</v>
      </c>
      <c r="AK1701" s="2" t="str">
        <f t="shared" si="1543"/>
        <v>-</v>
      </c>
      <c r="AL1701" s="2" t="str">
        <f t="shared" si="1544"/>
        <v>Pick</v>
      </c>
    </row>
    <row r="1702" spans="2:38">
      <c r="B1702" t="s">
        <v>256</v>
      </c>
      <c r="C1702" s="10">
        <v>0.60416666666666663</v>
      </c>
      <c r="D1702" s="9" t="s">
        <v>321</v>
      </c>
      <c r="E1702" s="2" t="s">
        <v>0</v>
      </c>
      <c r="F1702" s="8" t="s">
        <v>322</v>
      </c>
      <c r="G1702" s="2">
        <v>20</v>
      </c>
      <c r="H1702" s="2">
        <v>56</v>
      </c>
      <c r="I1702" s="2">
        <v>24</v>
      </c>
      <c r="J1702" s="2" t="s">
        <v>1</v>
      </c>
      <c r="K1702" s="2">
        <v>1</v>
      </c>
      <c r="L1702" s="2">
        <v>4</v>
      </c>
      <c r="M1702" s="3" t="s">
        <v>13</v>
      </c>
      <c r="N1702" s="3" t="s">
        <v>13</v>
      </c>
      <c r="O1702" s="2" t="b">
        <v>1</v>
      </c>
      <c r="P1702" s="2" t="b">
        <v>1</v>
      </c>
      <c r="Q1702" s="2" t="s">
        <v>2</v>
      </c>
      <c r="R1702" s="2" t="b">
        <v>1</v>
      </c>
      <c r="S1702" s="44">
        <v>48</v>
      </c>
      <c r="T1702" s="44" t="s">
        <v>10</v>
      </c>
      <c r="U1702" s="20">
        <v>1.65</v>
      </c>
      <c r="V1702" s="11"/>
      <c r="W1702" s="2">
        <f t="shared" si="1531"/>
        <v>10</v>
      </c>
      <c r="X1702">
        <f t="shared" si="1532"/>
        <v>10</v>
      </c>
      <c r="Y1702">
        <f t="shared" si="1533"/>
        <v>0</v>
      </c>
      <c r="Z1702">
        <f t="shared" si="1534"/>
        <v>10</v>
      </c>
      <c r="AA1702" s="2">
        <f t="shared" si="1535"/>
        <v>80</v>
      </c>
      <c r="AB1702" s="2" t="str">
        <f t="shared" si="1536"/>
        <v>Under 1.5</v>
      </c>
      <c r="AC1702" s="6"/>
      <c r="AD1702" s="6" t="str">
        <f t="shared" si="1537"/>
        <v>Over 0.5</v>
      </c>
      <c r="AE1702" s="6" t="str">
        <f t="shared" si="1538"/>
        <v>?</v>
      </c>
      <c r="AF1702" s="6"/>
      <c r="AG1702">
        <f t="shared" si="1539"/>
        <v>6</v>
      </c>
      <c r="AH1702">
        <f t="shared" si="1540"/>
        <v>2</v>
      </c>
      <c r="AI1702">
        <f t="shared" si="1541"/>
        <v>0</v>
      </c>
      <c r="AJ1702">
        <f t="shared" si="1542"/>
        <v>0</v>
      </c>
      <c r="AK1702" s="2" t="str">
        <f t="shared" si="1543"/>
        <v>-</v>
      </c>
      <c r="AL1702" s="2" t="str">
        <f t="shared" si="1544"/>
        <v>-</v>
      </c>
    </row>
    <row r="1703" spans="2:38">
      <c r="B1703" t="s">
        <v>404</v>
      </c>
      <c r="C1703" s="10">
        <v>0.60416666666666663</v>
      </c>
      <c r="D1703" s="9" t="s">
        <v>1113</v>
      </c>
      <c r="E1703" s="2" t="s">
        <v>0</v>
      </c>
      <c r="F1703" s="8" t="s">
        <v>1236</v>
      </c>
      <c r="G1703" s="2">
        <v>30</v>
      </c>
      <c r="H1703" s="2">
        <v>52</v>
      </c>
      <c r="I1703" s="2">
        <v>18</v>
      </c>
      <c r="J1703" s="2" t="s">
        <v>1</v>
      </c>
      <c r="K1703" s="2" t="s">
        <v>1</v>
      </c>
      <c r="L1703" s="2">
        <v>12</v>
      </c>
      <c r="M1703" s="3" t="s">
        <v>13</v>
      </c>
      <c r="N1703" s="3" t="s">
        <v>13</v>
      </c>
      <c r="O1703" s="2">
        <v>52</v>
      </c>
      <c r="P1703" s="2" t="b">
        <v>1</v>
      </c>
      <c r="Q1703" s="2" t="b">
        <v>1</v>
      </c>
      <c r="R1703" s="2" t="s">
        <v>2</v>
      </c>
      <c r="S1703" s="44">
        <v>63</v>
      </c>
      <c r="T1703" s="44" t="s">
        <v>10</v>
      </c>
      <c r="U1703" s="20">
        <v>1.65</v>
      </c>
      <c r="V1703" s="11"/>
      <c r="W1703" s="2">
        <f t="shared" si="1531"/>
        <v>0</v>
      </c>
      <c r="X1703">
        <f t="shared" si="1532"/>
        <v>5</v>
      </c>
      <c r="Y1703">
        <f t="shared" si="1533"/>
        <v>10</v>
      </c>
      <c r="Z1703">
        <f t="shared" si="1534"/>
        <v>10</v>
      </c>
      <c r="AA1703" s="2">
        <f t="shared" si="1535"/>
        <v>75</v>
      </c>
      <c r="AB1703" s="2" t="str">
        <f t="shared" si="1536"/>
        <v>Under 1.5</v>
      </c>
      <c r="AC1703" s="6"/>
      <c r="AD1703" s="6" t="str">
        <f t="shared" si="1537"/>
        <v>Over 0.5</v>
      </c>
      <c r="AE1703" s="6" t="str">
        <f t="shared" si="1538"/>
        <v>?</v>
      </c>
      <c r="AF1703" s="6"/>
      <c r="AG1703">
        <f t="shared" si="1539"/>
        <v>5</v>
      </c>
      <c r="AH1703">
        <f t="shared" si="1540"/>
        <v>0</v>
      </c>
      <c r="AI1703">
        <f t="shared" si="1541"/>
        <v>2</v>
      </c>
      <c r="AJ1703">
        <f t="shared" si="1542"/>
        <v>0</v>
      </c>
      <c r="AK1703" s="2" t="str">
        <f t="shared" si="1543"/>
        <v>-</v>
      </c>
      <c r="AL1703" s="2" t="str">
        <f t="shared" si="1544"/>
        <v>-</v>
      </c>
    </row>
    <row r="1704" spans="2:38">
      <c r="B1704" t="s">
        <v>443</v>
      </c>
      <c r="C1704" s="10">
        <v>0.60416666666666663</v>
      </c>
      <c r="D1704" s="9" t="s">
        <v>430</v>
      </c>
      <c r="E1704" s="2" t="s">
        <v>0</v>
      </c>
      <c r="F1704" s="8" t="s">
        <v>1372</v>
      </c>
      <c r="G1704" s="2">
        <v>20</v>
      </c>
      <c r="H1704" s="2">
        <v>47</v>
      </c>
      <c r="I1704" s="2">
        <v>33</v>
      </c>
      <c r="J1704" s="2" t="s">
        <v>1</v>
      </c>
      <c r="K1704" s="2" t="s">
        <v>1</v>
      </c>
      <c r="L1704" s="2">
        <v>13</v>
      </c>
      <c r="M1704" s="3" t="s">
        <v>13</v>
      </c>
      <c r="N1704" s="3" t="s">
        <v>13</v>
      </c>
      <c r="O1704" s="2">
        <v>47</v>
      </c>
      <c r="P1704" s="2" t="b">
        <v>1</v>
      </c>
      <c r="Q1704" s="2" t="b">
        <v>1</v>
      </c>
      <c r="R1704" s="2" t="s">
        <v>2</v>
      </c>
      <c r="S1704" s="44">
        <v>53</v>
      </c>
      <c r="T1704" s="44" t="s">
        <v>12</v>
      </c>
      <c r="U1704" s="20">
        <v>1.8</v>
      </c>
      <c r="V1704" s="11"/>
      <c r="W1704" s="2">
        <f>IF(H1704&gt;52,10,0)</f>
        <v>0</v>
      </c>
      <c r="X1704">
        <f>IF(L1704&gt;15,0,IF(L1704&lt;8,10,5))</f>
        <v>5</v>
      </c>
      <c r="Y1704">
        <f>IF(S1704&gt;60,10,IF(S1704&lt;49,0,5))</f>
        <v>5</v>
      </c>
      <c r="Z1704">
        <f>IF(T1704="Y",10,IF(T1704="C",5,0))</f>
        <v>0</v>
      </c>
      <c r="AA1704" s="2">
        <f>SUM(W1704:Z1704)+50</f>
        <v>60</v>
      </c>
      <c r="AB1704" s="2" t="str">
        <f>IF(AA1704&lt;56,"Over 0.5","Under 1.5")</f>
        <v>Under 1.5</v>
      </c>
      <c r="AC1704" s="6"/>
      <c r="AD1704" s="6" t="str">
        <f>IF(M1704="1-0","Under 1.5",IF(M1704="0-0","Under 1.5",IF(M1704="0-1","Under 1.5","Over 0.5")))</f>
        <v>Over 0.5</v>
      </c>
      <c r="AE1704" s="6" t="str">
        <f>IF(M1704="?",M1704,IF(AB1704=AD1704,"WON",IF(M1704="0-1","WON",IF(M1704="1-0","WON","LOST"))))</f>
        <v>?</v>
      </c>
      <c r="AF1704" s="6"/>
      <c r="AG1704">
        <f>IF(H1704&gt;52,6,IF(H1704=52,5,IF(H1704=51,4,IF(H1704=50,3,IF(H1704=49,2,IF(H1704=48,1,0))))))</f>
        <v>0</v>
      </c>
      <c r="AH1704">
        <f>IF(L1704&lt;8,2,0)</f>
        <v>0</v>
      </c>
      <c r="AI1704">
        <f>IF(S1704&gt;49,2,0)</f>
        <v>2</v>
      </c>
      <c r="AJ1704">
        <f>IF(SUM(AH1704:AI1704)=4,SUM(AG1704:AI1704),0)</f>
        <v>0</v>
      </c>
      <c r="AK1704" s="2" t="str">
        <f>IF(AJ1704=10,"A1",IF(AJ1704=9,"A2",IF(AJ1704=8,"A3",IF(AJ1704=7,"A4",IF(AJ1704=6,"A5","-")))))</f>
        <v>-</v>
      </c>
      <c r="AL1704" s="2" t="str">
        <f>IF(AND(L1704&lt;11,U1704&lt;1.75,AA1704&gt;65,OR((AND(S1704&gt;49,S1704&lt;61,T1704="Y")),(AND(S1704&lt;48,T1704="Y")),(AND(S1704&gt;60,T1704="N")),(AND(S1704&gt;60,T1704="Y")),(AND(S1704&gt;60,T1704="C")))),"Pick","-")</f>
        <v>-</v>
      </c>
    </row>
    <row r="1705" spans="2:38">
      <c r="B1705" t="s">
        <v>443</v>
      </c>
      <c r="C1705" s="10">
        <v>0.60416666666666663</v>
      </c>
      <c r="D1705" s="9" t="s">
        <v>795</v>
      </c>
      <c r="E1705" s="2" t="s">
        <v>0</v>
      </c>
      <c r="F1705" s="8" t="s">
        <v>1033</v>
      </c>
      <c r="G1705" s="2">
        <v>33</v>
      </c>
      <c r="H1705" s="2">
        <v>48</v>
      </c>
      <c r="I1705" s="2">
        <v>19</v>
      </c>
      <c r="J1705" s="2" t="s">
        <v>1</v>
      </c>
      <c r="K1705" s="2">
        <v>1</v>
      </c>
      <c r="L1705" s="2">
        <v>14</v>
      </c>
      <c r="M1705" s="3" t="s">
        <v>13</v>
      </c>
      <c r="N1705" s="3" t="s">
        <v>13</v>
      </c>
      <c r="O1705" s="2">
        <v>48</v>
      </c>
      <c r="P1705" s="2" t="b">
        <v>1</v>
      </c>
      <c r="Q1705" s="2" t="s">
        <v>2</v>
      </c>
      <c r="R1705" s="2" t="s">
        <v>2</v>
      </c>
      <c r="S1705" s="44">
        <v>61</v>
      </c>
      <c r="T1705" s="44" t="s">
        <v>12</v>
      </c>
      <c r="U1705" s="20">
        <v>1.75</v>
      </c>
      <c r="V1705" s="11"/>
      <c r="W1705" s="2">
        <f>IF(H1705&gt;52,10,0)</f>
        <v>0</v>
      </c>
      <c r="X1705">
        <f>IF(L1705&gt;15,0,IF(L1705&lt;8,10,5))</f>
        <v>5</v>
      </c>
      <c r="Y1705">
        <f>IF(S1705&gt;60,10,IF(S1705&lt;49,0,5))</f>
        <v>10</v>
      </c>
      <c r="Z1705">
        <f>IF(T1705="Y",10,IF(T1705="C",5,0))</f>
        <v>0</v>
      </c>
      <c r="AA1705" s="2">
        <f>SUM(W1705:Z1705)+50</f>
        <v>65</v>
      </c>
      <c r="AB1705" s="2" t="str">
        <f>IF(AA1705&lt;56,"Over 0.5","Under 1.5")</f>
        <v>Under 1.5</v>
      </c>
      <c r="AC1705" s="6"/>
      <c r="AD1705" s="6" t="str">
        <f>IF(M1705="1-0","Under 1.5",IF(M1705="0-0","Under 1.5",IF(M1705="0-1","Under 1.5","Over 0.5")))</f>
        <v>Over 0.5</v>
      </c>
      <c r="AE1705" s="6" t="str">
        <f>IF(M1705="?",M1705,IF(AB1705=AD1705,"WON",IF(M1705="0-1","WON",IF(M1705="1-0","WON","LOST"))))</f>
        <v>?</v>
      </c>
      <c r="AF1705" s="6"/>
      <c r="AG1705">
        <f>IF(H1705&gt;52,6,IF(H1705=52,5,IF(H1705=51,4,IF(H1705=50,3,IF(H1705=49,2,IF(H1705=48,1,0))))))</f>
        <v>1</v>
      </c>
      <c r="AH1705">
        <f>IF(L1705&lt;8,2,0)</f>
        <v>0</v>
      </c>
      <c r="AI1705">
        <f>IF(S1705&gt;49,2,0)</f>
        <v>2</v>
      </c>
      <c r="AJ1705">
        <f>IF(SUM(AH1705:AI1705)=4,SUM(AG1705:AI1705),0)</f>
        <v>0</v>
      </c>
      <c r="AK1705" s="2" t="str">
        <f>IF(AJ1705=10,"A1",IF(AJ1705=9,"A2",IF(AJ1705=8,"A3",IF(AJ1705=7,"A4",IF(AJ1705=6,"A5","-")))))</f>
        <v>-</v>
      </c>
      <c r="AL1705" s="2" t="str">
        <f>IF(AND(L1705&lt;11,U1705&lt;1.75,AA1705&gt;65,OR((AND(S1705&gt;49,S1705&lt;61,T1705="Y")),(AND(S1705&lt;48,T1705="Y")),(AND(S1705&gt;60,T1705="N")),(AND(S1705&gt;60,T1705="Y")),(AND(S1705&gt;60,T1705="C")))),"Pick","-")</f>
        <v>-</v>
      </c>
    </row>
    <row r="1706" spans="2:38">
      <c r="B1706" t="s">
        <v>206</v>
      </c>
      <c r="C1706" s="10">
        <v>0.625</v>
      </c>
      <c r="D1706" s="9" t="s">
        <v>848</v>
      </c>
      <c r="E1706" s="2" t="s">
        <v>0</v>
      </c>
      <c r="F1706" s="8" t="s">
        <v>1457</v>
      </c>
      <c r="G1706" s="2">
        <v>23</v>
      </c>
      <c r="H1706" s="2">
        <v>47</v>
      </c>
      <c r="I1706" s="2">
        <v>30</v>
      </c>
      <c r="J1706" s="2" t="s">
        <v>1</v>
      </c>
      <c r="K1706" s="2" t="s">
        <v>1</v>
      </c>
      <c r="L1706" s="2">
        <v>7</v>
      </c>
      <c r="M1706" s="3" t="s">
        <v>13</v>
      </c>
      <c r="N1706" s="3" t="s">
        <v>13</v>
      </c>
      <c r="O1706" s="2">
        <v>47</v>
      </c>
      <c r="P1706" s="2" t="b">
        <v>1</v>
      </c>
      <c r="Q1706" s="2" t="b">
        <v>1</v>
      </c>
      <c r="R1706" s="2" t="s">
        <v>2</v>
      </c>
      <c r="S1706" s="44">
        <v>19</v>
      </c>
      <c r="T1706" s="44" t="s">
        <v>12</v>
      </c>
      <c r="U1706" s="20">
        <v>1.6</v>
      </c>
      <c r="V1706" s="11"/>
      <c r="W1706" s="2">
        <f>IF(H1706&gt;52,10,0)</f>
        <v>0</v>
      </c>
      <c r="X1706">
        <f>IF(L1706&gt;15,0,IF(L1706&lt;8,10,5))</f>
        <v>10</v>
      </c>
      <c r="Y1706">
        <f>IF(S1706&gt;60,10,IF(S1706&lt;49,0,5))</f>
        <v>0</v>
      </c>
      <c r="Z1706">
        <f>IF(T1706="Y",10,IF(T1706="C",5,0))</f>
        <v>0</v>
      </c>
      <c r="AA1706" s="2">
        <f>SUM(W1706:Z1706)+50</f>
        <v>60</v>
      </c>
      <c r="AB1706" s="2" t="str">
        <f>IF(AA1706&lt;56,"Over 0.5","Under 1.5")</f>
        <v>Under 1.5</v>
      </c>
      <c r="AC1706" s="6"/>
      <c r="AD1706" s="6" t="str">
        <f>IF(M1706="1-0","Under 1.5",IF(M1706="0-0","Under 1.5",IF(M1706="0-1","Under 1.5","Over 0.5")))</f>
        <v>Over 0.5</v>
      </c>
      <c r="AE1706" s="6" t="str">
        <f>IF(M1706="?",M1706,IF(AB1706=AD1706,"WON",IF(M1706="0-1","WON",IF(M1706="1-0","WON","LOST"))))</f>
        <v>?</v>
      </c>
      <c r="AF1706" s="6"/>
      <c r="AG1706">
        <f>IF(H1706&gt;52,6,IF(H1706=52,5,IF(H1706=51,4,IF(H1706=50,3,IF(H1706=49,2,IF(H1706=48,1,0))))))</f>
        <v>0</v>
      </c>
      <c r="AH1706">
        <f>IF(L1706&lt;8,2,0)</f>
        <v>2</v>
      </c>
      <c r="AI1706">
        <f>IF(S1706&gt;49,2,0)</f>
        <v>0</v>
      </c>
      <c r="AJ1706">
        <f>IF(SUM(AH1706:AI1706)=4,SUM(AG1706:AI1706),0)</f>
        <v>0</v>
      </c>
      <c r="AK1706" s="2" t="str">
        <f>IF(AJ1706=10,"A1",IF(AJ1706=9,"A2",IF(AJ1706=8,"A3",IF(AJ1706=7,"A4",IF(AJ1706=6,"A5","-")))))</f>
        <v>-</v>
      </c>
      <c r="AL1706" s="2" t="str">
        <f>IF(AND(L1706&lt;11,U1706&lt;1.75,AA1706&gt;65,OR((AND(S1706&gt;49,S1706&lt;61,T1706="Y")),(AND(S1706&lt;48,T1706="Y")),(AND(S1706&gt;60,T1706="N")),(AND(S1706&gt;60,T1706="Y")),(AND(S1706&gt;60,T1706="C")))),"Pick","-")</f>
        <v>-</v>
      </c>
    </row>
    <row r="1707" spans="2:38">
      <c r="B1707" t="s">
        <v>206</v>
      </c>
      <c r="C1707" s="10">
        <v>0.625</v>
      </c>
      <c r="D1707" s="9" t="s">
        <v>1698</v>
      </c>
      <c r="E1707" s="2" t="s">
        <v>0</v>
      </c>
      <c r="F1707" s="8" t="s">
        <v>847</v>
      </c>
      <c r="G1707" s="2">
        <v>29</v>
      </c>
      <c r="H1707" s="2">
        <v>46</v>
      </c>
      <c r="I1707" s="2">
        <v>25</v>
      </c>
      <c r="J1707" s="2" t="s">
        <v>1</v>
      </c>
      <c r="K1707" s="2" t="s">
        <v>1</v>
      </c>
      <c r="L1707" s="2">
        <v>4</v>
      </c>
      <c r="M1707" s="3" t="s">
        <v>13</v>
      </c>
      <c r="N1707" s="3" t="s">
        <v>13</v>
      </c>
      <c r="O1707" s="2">
        <v>46</v>
      </c>
      <c r="P1707" s="2" t="b">
        <v>1</v>
      </c>
      <c r="Q1707" s="2" t="b">
        <v>1</v>
      </c>
      <c r="R1707" s="2" t="b">
        <v>1</v>
      </c>
      <c r="S1707" s="44">
        <v>66</v>
      </c>
      <c r="T1707" s="44" t="s">
        <v>10</v>
      </c>
      <c r="U1707" s="20">
        <v>1.55</v>
      </c>
      <c r="V1707" s="11"/>
      <c r="W1707" s="2">
        <f>IF(H1707&gt;52,10,0)</f>
        <v>0</v>
      </c>
      <c r="X1707">
        <f>IF(L1707&gt;15,0,IF(L1707&lt;8,10,5))</f>
        <v>10</v>
      </c>
      <c r="Y1707">
        <f>IF(S1707&gt;60,10,IF(S1707&lt;49,0,5))</f>
        <v>10</v>
      </c>
      <c r="Z1707">
        <f>IF(T1707="Y",10,IF(T1707="C",5,0))</f>
        <v>10</v>
      </c>
      <c r="AA1707" s="2">
        <f>SUM(W1707:Z1707)+50</f>
        <v>80</v>
      </c>
      <c r="AB1707" s="2" t="str">
        <f>IF(AA1707&lt;56,"Over 0.5","Under 1.5")</f>
        <v>Under 1.5</v>
      </c>
      <c r="AC1707" s="6"/>
      <c r="AD1707" s="6" t="str">
        <f>IF(M1707="1-0","Under 1.5",IF(M1707="0-0","Under 1.5",IF(M1707="0-1","Under 1.5","Over 0.5")))</f>
        <v>Over 0.5</v>
      </c>
      <c r="AE1707" s="6" t="str">
        <f>IF(M1707="?",M1707,IF(AB1707=AD1707,"WON",IF(M1707="0-1","WON",IF(M1707="1-0","WON","LOST"))))</f>
        <v>?</v>
      </c>
      <c r="AF1707" s="6"/>
      <c r="AG1707">
        <f>IF(H1707&gt;52,6,IF(H1707=52,5,IF(H1707=51,4,IF(H1707=50,3,IF(H1707=49,2,IF(H1707=48,1,0))))))</f>
        <v>0</v>
      </c>
      <c r="AH1707">
        <f>IF(L1707&lt;8,2,0)</f>
        <v>2</v>
      </c>
      <c r="AI1707">
        <f>IF(S1707&gt;49,2,0)</f>
        <v>2</v>
      </c>
      <c r="AJ1707">
        <f>IF(SUM(AH1707:AI1707)=4,SUM(AG1707:AI1707),0)</f>
        <v>4</v>
      </c>
      <c r="AK1707" s="2" t="str">
        <f>IF(AJ1707=10,"A1",IF(AJ1707=9,"A2",IF(AJ1707=8,"A3",IF(AJ1707=7,"A4",IF(AJ1707=6,"A5","-")))))</f>
        <v>-</v>
      </c>
      <c r="AL1707" s="2" t="str">
        <f>IF(AND(L1707&lt;11,U1707&lt;1.75,AA1707&gt;65,OR((AND(S1707&gt;49,S1707&lt;61,T1707="Y")),(AND(S1707&lt;48,T1707="Y")),(AND(S1707&gt;60,T1707="N")),(AND(S1707&gt;60,T1707="Y")),(AND(S1707&gt;60,T1707="C")))),"Pick","-")</f>
        <v>Pick</v>
      </c>
    </row>
    <row r="1708" spans="2:38">
      <c r="B1708" t="s">
        <v>315</v>
      </c>
      <c r="C1708" s="10">
        <v>0.625</v>
      </c>
      <c r="D1708" s="9" t="s">
        <v>318</v>
      </c>
      <c r="E1708" s="2" t="s">
        <v>0</v>
      </c>
      <c r="F1708" s="8" t="s">
        <v>310</v>
      </c>
      <c r="G1708" s="2">
        <v>31</v>
      </c>
      <c r="H1708" s="2">
        <v>47</v>
      </c>
      <c r="I1708" s="2">
        <v>22</v>
      </c>
      <c r="J1708" s="2" t="s">
        <v>1</v>
      </c>
      <c r="K1708" s="2" t="s">
        <v>1</v>
      </c>
      <c r="L1708" s="2">
        <v>9</v>
      </c>
      <c r="M1708" s="3" t="s">
        <v>13</v>
      </c>
      <c r="N1708" s="3" t="s">
        <v>13</v>
      </c>
      <c r="O1708" s="2">
        <v>47</v>
      </c>
      <c r="P1708" s="2" t="b">
        <v>1</v>
      </c>
      <c r="Q1708" s="2" t="b">
        <v>1</v>
      </c>
      <c r="R1708" s="2" t="s">
        <v>2</v>
      </c>
      <c r="S1708" s="44">
        <v>64</v>
      </c>
      <c r="T1708" s="44" t="s">
        <v>10</v>
      </c>
      <c r="U1708" s="20">
        <v>1.45</v>
      </c>
      <c r="V1708" s="11"/>
      <c r="W1708" s="2">
        <f t="shared" ref="W1708:W1716" si="1545">IF(H1708&gt;52,10,0)</f>
        <v>0</v>
      </c>
      <c r="X1708">
        <f t="shared" ref="X1708:X1716" si="1546">IF(L1708&gt;15,0,IF(L1708&lt;8,10,5))</f>
        <v>5</v>
      </c>
      <c r="Y1708">
        <f t="shared" ref="Y1708:Y1716" si="1547">IF(S1708&gt;60,10,IF(S1708&lt;49,0,5))</f>
        <v>10</v>
      </c>
      <c r="Z1708">
        <f t="shared" ref="Z1708:Z1716" si="1548">IF(T1708="Y",10,IF(T1708="C",5,0))</f>
        <v>10</v>
      </c>
      <c r="AA1708" s="2">
        <f t="shared" ref="AA1708:AA1716" si="1549">SUM(W1708:Z1708)+50</f>
        <v>75</v>
      </c>
      <c r="AB1708" s="2" t="str">
        <f t="shared" ref="AB1708:AB1716" si="1550">IF(AA1708&lt;56,"Over 0.5","Under 1.5")</f>
        <v>Under 1.5</v>
      </c>
      <c r="AC1708" s="6"/>
      <c r="AD1708" s="6" t="str">
        <f t="shared" ref="AD1708:AD1716" si="1551">IF(M1708="1-0","Under 1.5",IF(M1708="0-0","Under 1.5",IF(M1708="0-1","Under 1.5","Over 0.5")))</f>
        <v>Over 0.5</v>
      </c>
      <c r="AE1708" s="6" t="str">
        <f t="shared" ref="AE1708:AE1716" si="1552">IF(M1708="?",M1708,IF(AB1708=AD1708,"WON",IF(M1708="0-1","WON",IF(M1708="1-0","WON","LOST"))))</f>
        <v>?</v>
      </c>
      <c r="AF1708" s="6"/>
      <c r="AG1708">
        <f t="shared" ref="AG1708:AG1716" si="1553">IF(H1708&gt;52,6,IF(H1708=52,5,IF(H1708=51,4,IF(H1708=50,3,IF(H1708=49,2,IF(H1708=48,1,0))))))</f>
        <v>0</v>
      </c>
      <c r="AH1708">
        <f t="shared" ref="AH1708:AH1716" si="1554">IF(L1708&lt;8,2,0)</f>
        <v>0</v>
      </c>
      <c r="AI1708">
        <f t="shared" ref="AI1708:AI1716" si="1555">IF(S1708&gt;49,2,0)</f>
        <v>2</v>
      </c>
      <c r="AJ1708">
        <f t="shared" ref="AJ1708:AJ1716" si="1556">IF(SUM(AH1708:AI1708)=4,SUM(AG1708:AI1708),0)</f>
        <v>0</v>
      </c>
      <c r="AK1708" s="2" t="str">
        <f t="shared" ref="AK1708:AK1716" si="1557">IF(AJ1708=10,"A1",IF(AJ1708=9,"A2",IF(AJ1708=8,"A3",IF(AJ1708=7,"A4",IF(AJ1708=6,"A5","-")))))</f>
        <v>-</v>
      </c>
      <c r="AL1708" s="2" t="str">
        <f t="shared" ref="AL1708:AL1716" si="1558">IF(AND(L1708&lt;11,U1708&lt;1.75,AA1708&gt;65,OR((AND(S1708&gt;49,S1708&lt;61,T1708="Y")),(AND(S1708&lt;48,T1708="Y")),(AND(S1708&gt;60,T1708="N")),(AND(S1708&gt;60,T1708="Y")),(AND(S1708&gt;60,T1708="C")))),"Pick","-")</f>
        <v>Pick</v>
      </c>
    </row>
    <row r="1709" spans="2:38">
      <c r="B1709" t="s">
        <v>227</v>
      </c>
      <c r="C1709" s="10">
        <v>0.625</v>
      </c>
      <c r="D1709" s="9" t="s">
        <v>737</v>
      </c>
      <c r="E1709" s="2" t="s">
        <v>0</v>
      </c>
      <c r="F1709" s="8" t="s">
        <v>776</v>
      </c>
      <c r="G1709" s="2">
        <v>22</v>
      </c>
      <c r="H1709" s="2">
        <v>47</v>
      </c>
      <c r="I1709" s="2">
        <v>31</v>
      </c>
      <c r="J1709" s="2" t="s">
        <v>1</v>
      </c>
      <c r="K1709" s="2">
        <v>2</v>
      </c>
      <c r="L1709" s="2">
        <v>9</v>
      </c>
      <c r="M1709" s="3" t="s">
        <v>13</v>
      </c>
      <c r="N1709" s="3" t="s">
        <v>13</v>
      </c>
      <c r="O1709" s="2">
        <v>47</v>
      </c>
      <c r="P1709" s="2" t="b">
        <v>1</v>
      </c>
      <c r="Q1709" s="2" t="s">
        <v>2</v>
      </c>
      <c r="R1709" s="2" t="s">
        <v>2</v>
      </c>
      <c r="S1709" s="44">
        <v>19</v>
      </c>
      <c r="T1709" s="44" t="s">
        <v>12</v>
      </c>
      <c r="U1709" s="20">
        <v>1.5</v>
      </c>
      <c r="V1709" s="11"/>
      <c r="W1709" s="2">
        <f t="shared" si="1545"/>
        <v>0</v>
      </c>
      <c r="X1709">
        <f t="shared" si="1546"/>
        <v>5</v>
      </c>
      <c r="Y1709">
        <f t="shared" si="1547"/>
        <v>0</v>
      </c>
      <c r="Z1709">
        <f t="shared" si="1548"/>
        <v>0</v>
      </c>
      <c r="AA1709" s="2">
        <f t="shared" si="1549"/>
        <v>55</v>
      </c>
      <c r="AB1709" s="2" t="str">
        <f t="shared" si="1550"/>
        <v>Over 0.5</v>
      </c>
      <c r="AC1709" s="6"/>
      <c r="AD1709" s="6" t="str">
        <f t="shared" si="1551"/>
        <v>Over 0.5</v>
      </c>
      <c r="AE1709" s="6" t="str">
        <f t="shared" si="1552"/>
        <v>?</v>
      </c>
      <c r="AF1709" s="6"/>
      <c r="AG1709">
        <f t="shared" si="1553"/>
        <v>0</v>
      </c>
      <c r="AH1709">
        <f t="shared" si="1554"/>
        <v>0</v>
      </c>
      <c r="AI1709">
        <f t="shared" si="1555"/>
        <v>0</v>
      </c>
      <c r="AJ1709">
        <f t="shared" si="1556"/>
        <v>0</v>
      </c>
      <c r="AK1709" s="2" t="str">
        <f t="shared" si="1557"/>
        <v>-</v>
      </c>
      <c r="AL1709" s="2" t="str">
        <f t="shared" si="1558"/>
        <v>-</v>
      </c>
    </row>
    <row r="1710" spans="2:38">
      <c r="B1710" t="s">
        <v>1166</v>
      </c>
      <c r="C1710" s="10">
        <v>0.625</v>
      </c>
      <c r="D1710" s="9" t="s">
        <v>1374</v>
      </c>
      <c r="E1710" s="2" t="s">
        <v>0</v>
      </c>
      <c r="F1710" s="8" t="s">
        <v>1471</v>
      </c>
      <c r="G1710" s="2">
        <v>10</v>
      </c>
      <c r="H1710" s="2">
        <v>56</v>
      </c>
      <c r="I1710" s="2">
        <v>34</v>
      </c>
      <c r="J1710" s="2" t="s">
        <v>1</v>
      </c>
      <c r="K1710" s="2">
        <v>2</v>
      </c>
      <c r="L1710" s="2">
        <v>24</v>
      </c>
      <c r="M1710" s="3" t="s">
        <v>13</v>
      </c>
      <c r="N1710" s="3" t="s">
        <v>13</v>
      </c>
      <c r="O1710" s="2" t="b">
        <v>1</v>
      </c>
      <c r="P1710" s="2" t="b">
        <v>1</v>
      </c>
      <c r="Q1710" s="2" t="s">
        <v>2</v>
      </c>
      <c r="R1710" s="2" t="s">
        <v>2</v>
      </c>
      <c r="S1710" s="44">
        <v>62</v>
      </c>
      <c r="T1710" s="44" t="s">
        <v>10</v>
      </c>
      <c r="U1710" s="20">
        <v>1.6</v>
      </c>
      <c r="V1710" s="11"/>
      <c r="W1710" s="2">
        <f t="shared" si="1545"/>
        <v>10</v>
      </c>
      <c r="X1710">
        <f t="shared" si="1546"/>
        <v>0</v>
      </c>
      <c r="Y1710">
        <f t="shared" si="1547"/>
        <v>10</v>
      </c>
      <c r="Z1710">
        <f t="shared" si="1548"/>
        <v>10</v>
      </c>
      <c r="AA1710" s="2">
        <f t="shared" si="1549"/>
        <v>80</v>
      </c>
      <c r="AB1710" s="2" t="str">
        <f t="shared" si="1550"/>
        <v>Under 1.5</v>
      </c>
      <c r="AC1710" s="6"/>
      <c r="AD1710" s="6" t="str">
        <f t="shared" si="1551"/>
        <v>Over 0.5</v>
      </c>
      <c r="AE1710" s="6" t="str">
        <f t="shared" si="1552"/>
        <v>?</v>
      </c>
      <c r="AF1710" s="6"/>
      <c r="AG1710">
        <f t="shared" si="1553"/>
        <v>6</v>
      </c>
      <c r="AH1710">
        <f t="shared" si="1554"/>
        <v>0</v>
      </c>
      <c r="AI1710">
        <f t="shared" si="1555"/>
        <v>2</v>
      </c>
      <c r="AJ1710">
        <f t="shared" si="1556"/>
        <v>0</v>
      </c>
      <c r="AK1710" s="2" t="str">
        <f t="shared" si="1557"/>
        <v>-</v>
      </c>
      <c r="AL1710" s="2" t="str">
        <f t="shared" si="1558"/>
        <v>-</v>
      </c>
    </row>
    <row r="1711" spans="2:38">
      <c r="B1711" t="s">
        <v>1712</v>
      </c>
      <c r="C1711" s="10">
        <v>0.625</v>
      </c>
      <c r="D1711" s="9" t="s">
        <v>1699</v>
      </c>
      <c r="E1711" s="2" t="s">
        <v>0</v>
      </c>
      <c r="F1711" s="8" t="s">
        <v>1700</v>
      </c>
      <c r="G1711" s="2">
        <v>23</v>
      </c>
      <c r="H1711" s="2">
        <v>48</v>
      </c>
      <c r="I1711" s="2">
        <v>29</v>
      </c>
      <c r="J1711" s="2" t="s">
        <v>1</v>
      </c>
      <c r="K1711" s="2" t="s">
        <v>1</v>
      </c>
      <c r="L1711" s="2">
        <v>6</v>
      </c>
      <c r="M1711" s="3" t="s">
        <v>13</v>
      </c>
      <c r="N1711" s="3" t="s">
        <v>13</v>
      </c>
      <c r="O1711" s="2">
        <v>48</v>
      </c>
      <c r="P1711" s="2" t="b">
        <v>1</v>
      </c>
      <c r="Q1711" s="2" t="b">
        <v>1</v>
      </c>
      <c r="R1711" s="2" t="b">
        <v>1</v>
      </c>
      <c r="S1711" s="44">
        <v>54</v>
      </c>
      <c r="T1711" s="44" t="s">
        <v>11</v>
      </c>
      <c r="U1711" s="20">
        <v>1.6</v>
      </c>
      <c r="V1711" s="11"/>
      <c r="W1711" s="2">
        <f t="shared" si="1545"/>
        <v>0</v>
      </c>
      <c r="X1711">
        <f t="shared" si="1546"/>
        <v>10</v>
      </c>
      <c r="Y1711">
        <f t="shared" si="1547"/>
        <v>5</v>
      </c>
      <c r="Z1711">
        <f t="shared" si="1548"/>
        <v>5</v>
      </c>
      <c r="AA1711" s="2">
        <f t="shared" si="1549"/>
        <v>70</v>
      </c>
      <c r="AB1711" s="2" t="str">
        <f t="shared" si="1550"/>
        <v>Under 1.5</v>
      </c>
      <c r="AC1711" s="6"/>
      <c r="AD1711" s="6" t="str">
        <f t="shared" si="1551"/>
        <v>Over 0.5</v>
      </c>
      <c r="AE1711" s="6" t="str">
        <f t="shared" si="1552"/>
        <v>?</v>
      </c>
      <c r="AF1711" s="6"/>
      <c r="AG1711">
        <f t="shared" si="1553"/>
        <v>1</v>
      </c>
      <c r="AH1711">
        <f t="shared" si="1554"/>
        <v>2</v>
      </c>
      <c r="AI1711">
        <f t="shared" si="1555"/>
        <v>2</v>
      </c>
      <c r="AJ1711">
        <f t="shared" si="1556"/>
        <v>5</v>
      </c>
      <c r="AK1711" s="2" t="str">
        <f t="shared" si="1557"/>
        <v>-</v>
      </c>
      <c r="AL1711" s="2" t="str">
        <f t="shared" si="1558"/>
        <v>-</v>
      </c>
    </row>
    <row r="1712" spans="2:38">
      <c r="B1712" t="s">
        <v>333</v>
      </c>
      <c r="C1712" s="10">
        <v>0.625</v>
      </c>
      <c r="D1712" s="9" t="s">
        <v>497</v>
      </c>
      <c r="E1712" s="2" t="s">
        <v>0</v>
      </c>
      <c r="F1712" s="8" t="s">
        <v>389</v>
      </c>
      <c r="G1712" s="2">
        <v>31</v>
      </c>
      <c r="H1712" s="2">
        <v>52</v>
      </c>
      <c r="I1712" s="2">
        <v>17</v>
      </c>
      <c r="J1712" s="2" t="s">
        <v>1</v>
      </c>
      <c r="K1712" s="2">
        <v>1</v>
      </c>
      <c r="L1712" s="2">
        <v>14</v>
      </c>
      <c r="M1712" s="3" t="s">
        <v>13</v>
      </c>
      <c r="N1712" s="3" t="s">
        <v>13</v>
      </c>
      <c r="O1712" s="2">
        <v>52</v>
      </c>
      <c r="P1712" s="2" t="b">
        <v>1</v>
      </c>
      <c r="Q1712" s="2" t="s">
        <v>2</v>
      </c>
      <c r="R1712" s="2" t="s">
        <v>2</v>
      </c>
      <c r="S1712" s="44">
        <v>55</v>
      </c>
      <c r="T1712" s="44" t="s">
        <v>11</v>
      </c>
      <c r="U1712" s="20">
        <v>2.5</v>
      </c>
      <c r="V1712" s="11"/>
      <c r="W1712" s="2">
        <f t="shared" si="1545"/>
        <v>0</v>
      </c>
      <c r="X1712">
        <f t="shared" si="1546"/>
        <v>5</v>
      </c>
      <c r="Y1712">
        <f t="shared" si="1547"/>
        <v>5</v>
      </c>
      <c r="Z1712">
        <f t="shared" si="1548"/>
        <v>5</v>
      </c>
      <c r="AA1712" s="2">
        <f t="shared" si="1549"/>
        <v>65</v>
      </c>
      <c r="AB1712" s="2" t="str">
        <f t="shared" si="1550"/>
        <v>Under 1.5</v>
      </c>
      <c r="AC1712" s="6"/>
      <c r="AD1712" s="6" t="str">
        <f t="shared" si="1551"/>
        <v>Over 0.5</v>
      </c>
      <c r="AE1712" s="6" t="str">
        <f t="shared" si="1552"/>
        <v>?</v>
      </c>
      <c r="AF1712" s="6"/>
      <c r="AG1712">
        <f t="shared" si="1553"/>
        <v>5</v>
      </c>
      <c r="AH1712">
        <f t="shared" si="1554"/>
        <v>0</v>
      </c>
      <c r="AI1712">
        <f t="shared" si="1555"/>
        <v>2</v>
      </c>
      <c r="AJ1712">
        <f t="shared" si="1556"/>
        <v>0</v>
      </c>
      <c r="AK1712" s="2" t="str">
        <f t="shared" si="1557"/>
        <v>-</v>
      </c>
      <c r="AL1712" s="2" t="str">
        <f t="shared" si="1558"/>
        <v>-</v>
      </c>
    </row>
    <row r="1713" spans="2:38">
      <c r="B1713" t="s">
        <v>646</v>
      </c>
      <c r="C1713" s="10">
        <v>0.625</v>
      </c>
      <c r="D1713" s="9" t="s">
        <v>810</v>
      </c>
      <c r="E1713" s="2" t="s">
        <v>0</v>
      </c>
      <c r="F1713" s="8" t="s">
        <v>792</v>
      </c>
      <c r="G1713" s="2">
        <v>38</v>
      </c>
      <c r="H1713" s="2">
        <v>50</v>
      </c>
      <c r="I1713" s="2">
        <v>12</v>
      </c>
      <c r="J1713" s="2" t="s">
        <v>1</v>
      </c>
      <c r="K1713" s="2">
        <v>1</v>
      </c>
      <c r="L1713" s="2">
        <v>26</v>
      </c>
      <c r="M1713" s="3" t="s">
        <v>13</v>
      </c>
      <c r="N1713" s="3" t="s">
        <v>13</v>
      </c>
      <c r="O1713" s="2">
        <v>50</v>
      </c>
      <c r="P1713" s="2" t="b">
        <v>1</v>
      </c>
      <c r="Q1713" s="2" t="s">
        <v>2</v>
      </c>
      <c r="R1713" s="2" t="s">
        <v>2</v>
      </c>
      <c r="S1713" s="44">
        <v>58</v>
      </c>
      <c r="T1713" s="44" t="s">
        <v>11</v>
      </c>
      <c r="U1713" s="20">
        <v>1.6</v>
      </c>
      <c r="V1713" s="11"/>
      <c r="W1713" s="2">
        <f t="shared" si="1545"/>
        <v>0</v>
      </c>
      <c r="X1713">
        <f t="shared" si="1546"/>
        <v>0</v>
      </c>
      <c r="Y1713">
        <f t="shared" si="1547"/>
        <v>5</v>
      </c>
      <c r="Z1713">
        <f t="shared" si="1548"/>
        <v>5</v>
      </c>
      <c r="AA1713" s="2">
        <f t="shared" si="1549"/>
        <v>60</v>
      </c>
      <c r="AB1713" s="2" t="str">
        <f t="shared" si="1550"/>
        <v>Under 1.5</v>
      </c>
      <c r="AC1713" s="6"/>
      <c r="AD1713" s="6" t="str">
        <f t="shared" si="1551"/>
        <v>Over 0.5</v>
      </c>
      <c r="AE1713" s="6" t="str">
        <f t="shared" si="1552"/>
        <v>?</v>
      </c>
      <c r="AF1713" s="6"/>
      <c r="AG1713">
        <f t="shared" si="1553"/>
        <v>3</v>
      </c>
      <c r="AH1713">
        <f t="shared" si="1554"/>
        <v>0</v>
      </c>
      <c r="AI1713">
        <f t="shared" si="1555"/>
        <v>2</v>
      </c>
      <c r="AJ1713">
        <f t="shared" si="1556"/>
        <v>0</v>
      </c>
      <c r="AK1713" s="2" t="str">
        <f t="shared" si="1557"/>
        <v>-</v>
      </c>
      <c r="AL1713" s="2" t="str">
        <f t="shared" si="1558"/>
        <v>-</v>
      </c>
    </row>
    <row r="1714" spans="2:38">
      <c r="B1714" t="s">
        <v>603</v>
      </c>
      <c r="C1714" s="10">
        <v>0.625</v>
      </c>
      <c r="D1714" s="9" t="s">
        <v>598</v>
      </c>
      <c r="E1714" s="2" t="s">
        <v>0</v>
      </c>
      <c r="F1714" s="8" t="s">
        <v>615</v>
      </c>
      <c r="G1714" s="2">
        <v>33</v>
      </c>
      <c r="H1714" s="2">
        <v>55</v>
      </c>
      <c r="I1714" s="2">
        <v>12</v>
      </c>
      <c r="J1714" s="2" t="s">
        <v>1</v>
      </c>
      <c r="K1714" s="2" t="s">
        <v>1</v>
      </c>
      <c r="L1714" s="2">
        <v>21</v>
      </c>
      <c r="M1714" s="3" t="s">
        <v>13</v>
      </c>
      <c r="N1714" s="3" t="s">
        <v>13</v>
      </c>
      <c r="O1714" s="2" t="b">
        <v>1</v>
      </c>
      <c r="P1714" s="2" t="b">
        <v>1</v>
      </c>
      <c r="Q1714" s="2" t="b">
        <v>1</v>
      </c>
      <c r="R1714" s="2" t="s">
        <v>2</v>
      </c>
      <c r="S1714" s="44">
        <v>62</v>
      </c>
      <c r="T1714" s="44" t="s">
        <v>11</v>
      </c>
      <c r="U1714" s="20">
        <v>1.66</v>
      </c>
      <c r="V1714" s="11"/>
      <c r="W1714" s="2">
        <f t="shared" si="1545"/>
        <v>10</v>
      </c>
      <c r="X1714">
        <f t="shared" si="1546"/>
        <v>0</v>
      </c>
      <c r="Y1714">
        <f t="shared" si="1547"/>
        <v>10</v>
      </c>
      <c r="Z1714">
        <f t="shared" si="1548"/>
        <v>5</v>
      </c>
      <c r="AA1714" s="2">
        <f t="shared" si="1549"/>
        <v>75</v>
      </c>
      <c r="AB1714" s="2" t="str">
        <f t="shared" si="1550"/>
        <v>Under 1.5</v>
      </c>
      <c r="AC1714" s="6"/>
      <c r="AD1714" s="6" t="str">
        <f t="shared" si="1551"/>
        <v>Over 0.5</v>
      </c>
      <c r="AE1714" s="6" t="str">
        <f t="shared" si="1552"/>
        <v>?</v>
      </c>
      <c r="AF1714" s="6"/>
      <c r="AG1714">
        <f t="shared" si="1553"/>
        <v>6</v>
      </c>
      <c r="AH1714">
        <f t="shared" si="1554"/>
        <v>0</v>
      </c>
      <c r="AI1714">
        <f t="shared" si="1555"/>
        <v>2</v>
      </c>
      <c r="AJ1714">
        <f t="shared" si="1556"/>
        <v>0</v>
      </c>
      <c r="AK1714" s="2" t="str">
        <f t="shared" si="1557"/>
        <v>-</v>
      </c>
      <c r="AL1714" s="2" t="str">
        <f t="shared" si="1558"/>
        <v>-</v>
      </c>
    </row>
    <row r="1715" spans="2:38">
      <c r="B1715" t="s">
        <v>603</v>
      </c>
      <c r="C1715" s="10">
        <v>0.625</v>
      </c>
      <c r="D1715" s="9" t="s">
        <v>625</v>
      </c>
      <c r="E1715" s="2" t="s">
        <v>0</v>
      </c>
      <c r="F1715" s="8" t="s">
        <v>657</v>
      </c>
      <c r="G1715" s="2">
        <v>33</v>
      </c>
      <c r="H1715" s="2">
        <v>43</v>
      </c>
      <c r="I1715" s="2">
        <v>24</v>
      </c>
      <c r="J1715" s="2" t="s">
        <v>1</v>
      </c>
      <c r="K1715" s="2">
        <v>1</v>
      </c>
      <c r="L1715" s="2">
        <v>9</v>
      </c>
      <c r="M1715" s="3" t="s">
        <v>13</v>
      </c>
      <c r="N1715" s="3" t="s">
        <v>13</v>
      </c>
      <c r="O1715" s="2">
        <v>43</v>
      </c>
      <c r="P1715" s="2" t="b">
        <v>1</v>
      </c>
      <c r="Q1715" s="2" t="s">
        <v>2</v>
      </c>
      <c r="R1715" s="2" t="s">
        <v>2</v>
      </c>
      <c r="S1715" s="44">
        <v>51</v>
      </c>
      <c r="T1715" s="44" t="s">
        <v>10</v>
      </c>
      <c r="U1715" s="20">
        <v>1.5</v>
      </c>
      <c r="V1715" s="11"/>
      <c r="W1715" s="2">
        <f t="shared" si="1545"/>
        <v>0</v>
      </c>
      <c r="X1715">
        <f t="shared" si="1546"/>
        <v>5</v>
      </c>
      <c r="Y1715">
        <f t="shared" si="1547"/>
        <v>5</v>
      </c>
      <c r="Z1715">
        <f t="shared" si="1548"/>
        <v>10</v>
      </c>
      <c r="AA1715" s="2">
        <f t="shared" si="1549"/>
        <v>70</v>
      </c>
      <c r="AB1715" s="2" t="str">
        <f t="shared" si="1550"/>
        <v>Under 1.5</v>
      </c>
      <c r="AC1715" s="6"/>
      <c r="AD1715" s="6" t="str">
        <f t="shared" si="1551"/>
        <v>Over 0.5</v>
      </c>
      <c r="AE1715" s="6" t="str">
        <f t="shared" si="1552"/>
        <v>?</v>
      </c>
      <c r="AF1715" s="6"/>
      <c r="AG1715">
        <f t="shared" si="1553"/>
        <v>0</v>
      </c>
      <c r="AH1715">
        <f t="shared" si="1554"/>
        <v>0</v>
      </c>
      <c r="AI1715">
        <f t="shared" si="1555"/>
        <v>2</v>
      </c>
      <c r="AJ1715">
        <f t="shared" si="1556"/>
        <v>0</v>
      </c>
      <c r="AK1715" s="2" t="str">
        <f t="shared" si="1557"/>
        <v>-</v>
      </c>
      <c r="AL1715" s="2" t="str">
        <f t="shared" si="1558"/>
        <v>Pick</v>
      </c>
    </row>
    <row r="1716" spans="2:38">
      <c r="B1716" t="s">
        <v>603</v>
      </c>
      <c r="C1716" s="10">
        <v>0.625</v>
      </c>
      <c r="D1716" s="9" t="s">
        <v>600</v>
      </c>
      <c r="E1716" s="2" t="s">
        <v>0</v>
      </c>
      <c r="F1716" s="8" t="s">
        <v>604</v>
      </c>
      <c r="G1716" s="2">
        <v>30</v>
      </c>
      <c r="H1716" s="2">
        <v>52</v>
      </c>
      <c r="I1716" s="2">
        <v>17</v>
      </c>
      <c r="J1716" s="2" t="s">
        <v>1</v>
      </c>
      <c r="K1716" s="2" t="s">
        <v>1</v>
      </c>
      <c r="L1716" s="2">
        <v>13</v>
      </c>
      <c r="M1716" s="3" t="s">
        <v>13</v>
      </c>
      <c r="N1716" s="3" t="s">
        <v>13</v>
      </c>
      <c r="O1716" s="2">
        <v>52</v>
      </c>
      <c r="P1716" s="2" t="b">
        <v>1</v>
      </c>
      <c r="Q1716" s="2" t="b">
        <v>1</v>
      </c>
      <c r="R1716" s="2" t="s">
        <v>2</v>
      </c>
      <c r="S1716" s="44">
        <v>41</v>
      </c>
      <c r="T1716" s="44" t="s">
        <v>12</v>
      </c>
      <c r="U1716" s="20">
        <v>2.0499999999999998</v>
      </c>
      <c r="V1716" s="11"/>
      <c r="W1716" s="2">
        <f t="shared" si="1545"/>
        <v>0</v>
      </c>
      <c r="X1716">
        <f t="shared" si="1546"/>
        <v>5</v>
      </c>
      <c r="Y1716">
        <f t="shared" si="1547"/>
        <v>0</v>
      </c>
      <c r="Z1716">
        <f t="shared" si="1548"/>
        <v>0</v>
      </c>
      <c r="AA1716" s="2">
        <f t="shared" si="1549"/>
        <v>55</v>
      </c>
      <c r="AB1716" s="2" t="str">
        <f t="shared" si="1550"/>
        <v>Over 0.5</v>
      </c>
      <c r="AC1716" s="6"/>
      <c r="AD1716" s="6" t="str">
        <f t="shared" si="1551"/>
        <v>Over 0.5</v>
      </c>
      <c r="AE1716" s="6" t="str">
        <f t="shared" si="1552"/>
        <v>?</v>
      </c>
      <c r="AF1716" s="6"/>
      <c r="AG1716">
        <f t="shared" si="1553"/>
        <v>5</v>
      </c>
      <c r="AH1716">
        <f t="shared" si="1554"/>
        <v>0</v>
      </c>
      <c r="AI1716">
        <f t="shared" si="1555"/>
        <v>0</v>
      </c>
      <c r="AJ1716">
        <f t="shared" si="1556"/>
        <v>0</v>
      </c>
      <c r="AK1716" s="2" t="str">
        <f t="shared" si="1557"/>
        <v>-</v>
      </c>
      <c r="AL1716" s="2" t="str">
        <f t="shared" si="1558"/>
        <v>-</v>
      </c>
    </row>
    <row r="1717" spans="2:38">
      <c r="B1717" t="s">
        <v>1005</v>
      </c>
      <c r="C1717" s="10">
        <v>0.625</v>
      </c>
      <c r="D1717" s="9" t="s">
        <v>1701</v>
      </c>
      <c r="E1717" s="2" t="s">
        <v>0</v>
      </c>
      <c r="F1717" s="8" t="s">
        <v>1702</v>
      </c>
      <c r="G1717" s="2">
        <v>33</v>
      </c>
      <c r="H1717" s="2">
        <v>47</v>
      </c>
      <c r="I1717" s="2">
        <v>20</v>
      </c>
      <c r="J1717" s="2" t="s">
        <v>1</v>
      </c>
      <c r="K1717" s="2">
        <v>2</v>
      </c>
      <c r="L1717" s="2">
        <v>13</v>
      </c>
      <c r="M1717" s="3" t="s">
        <v>13</v>
      </c>
      <c r="N1717" s="3" t="s">
        <v>13</v>
      </c>
      <c r="O1717" s="2">
        <v>47</v>
      </c>
      <c r="P1717" s="2" t="b">
        <v>1</v>
      </c>
      <c r="Q1717" s="2" t="s">
        <v>2</v>
      </c>
      <c r="R1717" s="2" t="s">
        <v>2</v>
      </c>
      <c r="S1717" s="44">
        <v>17</v>
      </c>
      <c r="T1717" s="44" t="s">
        <v>12</v>
      </c>
      <c r="U1717" s="20">
        <v>1.6</v>
      </c>
      <c r="V1717" s="11"/>
      <c r="W1717" s="2">
        <f t="shared" ref="W1717:W1741" si="1559">IF(H1717&gt;52,10,0)</f>
        <v>0</v>
      </c>
      <c r="X1717">
        <f t="shared" ref="X1717:X1741" si="1560">IF(L1717&gt;15,0,IF(L1717&lt;8,10,5))</f>
        <v>5</v>
      </c>
      <c r="Y1717">
        <f t="shared" ref="Y1717:Y1741" si="1561">IF(S1717&gt;60,10,IF(S1717&lt;49,0,5))</f>
        <v>0</v>
      </c>
      <c r="Z1717">
        <f t="shared" ref="Z1717:Z1741" si="1562">IF(T1717="Y",10,IF(T1717="C",5,0))</f>
        <v>0</v>
      </c>
      <c r="AA1717" s="2">
        <f t="shared" ref="AA1717:AA1741" si="1563">SUM(W1717:Z1717)+50</f>
        <v>55</v>
      </c>
      <c r="AB1717" s="2" t="str">
        <f t="shared" ref="AB1717:AB1741" si="1564">IF(AA1717&lt;56,"Over 0.5","Under 1.5")</f>
        <v>Over 0.5</v>
      </c>
      <c r="AC1717" s="6"/>
      <c r="AD1717" s="6" t="str">
        <f t="shared" ref="AD1717:AD1741" si="1565">IF(M1717="1-0","Under 1.5",IF(M1717="0-0","Under 1.5",IF(M1717="0-1","Under 1.5","Over 0.5")))</f>
        <v>Over 0.5</v>
      </c>
      <c r="AE1717" s="6" t="str">
        <f t="shared" ref="AE1717:AE1741" si="1566">IF(M1717="?",M1717,IF(AB1717=AD1717,"WON",IF(M1717="0-1","WON",IF(M1717="1-0","WON","LOST"))))</f>
        <v>?</v>
      </c>
      <c r="AF1717" s="6"/>
      <c r="AG1717">
        <f t="shared" ref="AG1717:AG1741" si="1567">IF(H1717&gt;52,6,IF(H1717=52,5,IF(H1717=51,4,IF(H1717=50,3,IF(H1717=49,2,IF(H1717=48,1,0))))))</f>
        <v>0</v>
      </c>
      <c r="AH1717">
        <f t="shared" ref="AH1717:AH1741" si="1568">IF(L1717&lt;8,2,0)</f>
        <v>0</v>
      </c>
      <c r="AI1717">
        <f t="shared" ref="AI1717:AI1741" si="1569">IF(S1717&gt;49,2,0)</f>
        <v>0</v>
      </c>
      <c r="AJ1717">
        <f t="shared" ref="AJ1717:AJ1741" si="1570">IF(SUM(AH1717:AI1717)=4,SUM(AG1717:AI1717),0)</f>
        <v>0</v>
      </c>
      <c r="AK1717" s="2" t="str">
        <f t="shared" ref="AK1717:AK1741" si="1571">IF(AJ1717=10,"A1",IF(AJ1717=9,"A2",IF(AJ1717=8,"A3",IF(AJ1717=7,"A4",IF(AJ1717=6,"A5","-")))))</f>
        <v>-</v>
      </c>
      <c r="AL1717" s="2" t="str">
        <f t="shared" ref="AL1717:AL1741" si="1572">IF(AND(L1717&lt;11,U1717&lt;1.75,AA1717&gt;65,OR((AND(S1717&gt;49,S1717&lt;61,T1717="Y")),(AND(S1717&lt;48,T1717="Y")),(AND(S1717&gt;60,T1717="N")),(AND(S1717&gt;60,T1717="Y")),(AND(S1717&gt;60,T1717="C")))),"Pick","-")</f>
        <v>-</v>
      </c>
    </row>
    <row r="1718" spans="2:38">
      <c r="B1718" t="s">
        <v>1005</v>
      </c>
      <c r="C1718" s="10">
        <v>0.625</v>
      </c>
      <c r="D1718" s="9" t="s">
        <v>1703</v>
      </c>
      <c r="E1718" s="2" t="s">
        <v>0</v>
      </c>
      <c r="F1718" s="8" t="s">
        <v>922</v>
      </c>
      <c r="G1718" s="2">
        <v>20</v>
      </c>
      <c r="H1718" s="2">
        <v>51</v>
      </c>
      <c r="I1718" s="2">
        <v>29</v>
      </c>
      <c r="J1718" s="2" t="s">
        <v>1</v>
      </c>
      <c r="K1718" s="2">
        <v>2</v>
      </c>
      <c r="L1718" s="2">
        <v>9</v>
      </c>
      <c r="M1718" s="3" t="s">
        <v>13</v>
      </c>
      <c r="N1718" s="3" t="s">
        <v>13</v>
      </c>
      <c r="O1718" s="2">
        <v>51</v>
      </c>
      <c r="P1718" s="2" t="b">
        <v>1</v>
      </c>
      <c r="Q1718" s="2" t="s">
        <v>2</v>
      </c>
      <c r="R1718" s="2" t="s">
        <v>2</v>
      </c>
      <c r="S1718" s="44">
        <v>44</v>
      </c>
      <c r="T1718" s="44" t="s">
        <v>12</v>
      </c>
      <c r="U1718" s="20">
        <v>1.6</v>
      </c>
      <c r="V1718" s="11"/>
      <c r="W1718" s="2">
        <f t="shared" si="1559"/>
        <v>0</v>
      </c>
      <c r="X1718">
        <f t="shared" si="1560"/>
        <v>5</v>
      </c>
      <c r="Y1718">
        <f t="shared" si="1561"/>
        <v>0</v>
      </c>
      <c r="Z1718">
        <f t="shared" si="1562"/>
        <v>0</v>
      </c>
      <c r="AA1718" s="2">
        <f t="shared" si="1563"/>
        <v>55</v>
      </c>
      <c r="AB1718" s="2" t="str">
        <f t="shared" si="1564"/>
        <v>Over 0.5</v>
      </c>
      <c r="AC1718" s="6"/>
      <c r="AD1718" s="6" t="str">
        <f t="shared" si="1565"/>
        <v>Over 0.5</v>
      </c>
      <c r="AE1718" s="6" t="str">
        <f t="shared" si="1566"/>
        <v>?</v>
      </c>
      <c r="AF1718" s="6"/>
      <c r="AG1718">
        <f t="shared" si="1567"/>
        <v>4</v>
      </c>
      <c r="AH1718">
        <f t="shared" si="1568"/>
        <v>0</v>
      </c>
      <c r="AI1718">
        <f t="shared" si="1569"/>
        <v>0</v>
      </c>
      <c r="AJ1718">
        <f t="shared" si="1570"/>
        <v>0</v>
      </c>
      <c r="AK1718" s="2" t="str">
        <f t="shared" si="1571"/>
        <v>-</v>
      </c>
      <c r="AL1718" s="2" t="str">
        <f t="shared" si="1572"/>
        <v>-</v>
      </c>
    </row>
    <row r="1719" spans="2:38">
      <c r="B1719" t="s">
        <v>1005</v>
      </c>
      <c r="C1719" s="10">
        <v>0.625</v>
      </c>
      <c r="D1719" s="9" t="s">
        <v>1704</v>
      </c>
      <c r="E1719" s="2" t="s">
        <v>0</v>
      </c>
      <c r="F1719" s="8" t="s">
        <v>1705</v>
      </c>
      <c r="G1719" s="2">
        <v>26</v>
      </c>
      <c r="H1719" s="2">
        <v>44</v>
      </c>
      <c r="I1719" s="2">
        <v>31</v>
      </c>
      <c r="J1719" s="2" t="s">
        <v>1</v>
      </c>
      <c r="K1719" s="2">
        <v>1</v>
      </c>
      <c r="L1719" s="2">
        <v>5</v>
      </c>
      <c r="M1719" s="3" t="s">
        <v>13</v>
      </c>
      <c r="N1719" s="3" t="s">
        <v>13</v>
      </c>
      <c r="O1719" s="2">
        <v>44</v>
      </c>
      <c r="P1719" s="2" t="b">
        <v>1</v>
      </c>
      <c r="Q1719" s="2" t="s">
        <v>2</v>
      </c>
      <c r="R1719" s="2" t="s">
        <v>2</v>
      </c>
      <c r="S1719" s="44">
        <v>34</v>
      </c>
      <c r="T1719" s="44" t="s">
        <v>12</v>
      </c>
      <c r="U1719" s="20">
        <v>2.0499999999999998</v>
      </c>
      <c r="V1719" s="11"/>
      <c r="W1719" s="2">
        <f t="shared" si="1559"/>
        <v>0</v>
      </c>
      <c r="X1719">
        <f t="shared" si="1560"/>
        <v>10</v>
      </c>
      <c r="Y1719">
        <f t="shared" si="1561"/>
        <v>0</v>
      </c>
      <c r="Z1719">
        <f t="shared" si="1562"/>
        <v>0</v>
      </c>
      <c r="AA1719" s="2">
        <f t="shared" si="1563"/>
        <v>60</v>
      </c>
      <c r="AB1719" s="2" t="str">
        <f t="shared" si="1564"/>
        <v>Under 1.5</v>
      </c>
      <c r="AC1719" s="6"/>
      <c r="AD1719" s="6" t="str">
        <f t="shared" si="1565"/>
        <v>Over 0.5</v>
      </c>
      <c r="AE1719" s="6" t="str">
        <f t="shared" si="1566"/>
        <v>?</v>
      </c>
      <c r="AF1719" s="6"/>
      <c r="AG1719">
        <f t="shared" si="1567"/>
        <v>0</v>
      </c>
      <c r="AH1719">
        <f t="shared" si="1568"/>
        <v>2</v>
      </c>
      <c r="AI1719">
        <f t="shared" si="1569"/>
        <v>0</v>
      </c>
      <c r="AJ1719">
        <f t="shared" si="1570"/>
        <v>0</v>
      </c>
      <c r="AK1719" s="2" t="str">
        <f t="shared" si="1571"/>
        <v>-</v>
      </c>
      <c r="AL1719" s="2" t="str">
        <f t="shared" si="1572"/>
        <v>-</v>
      </c>
    </row>
    <row r="1720" spans="2:38">
      <c r="B1720" t="s">
        <v>855</v>
      </c>
      <c r="C1720" s="10">
        <v>0.625</v>
      </c>
      <c r="D1720" s="9" t="s">
        <v>1494</v>
      </c>
      <c r="E1720" s="2" t="s">
        <v>0</v>
      </c>
      <c r="F1720" s="8" t="s">
        <v>1542</v>
      </c>
      <c r="G1720" s="2">
        <v>23</v>
      </c>
      <c r="H1720" s="2">
        <v>57</v>
      </c>
      <c r="I1720" s="2">
        <v>21</v>
      </c>
      <c r="J1720" s="2" t="s">
        <v>1</v>
      </c>
      <c r="K1720" s="2">
        <v>2</v>
      </c>
      <c r="L1720" s="2">
        <v>2</v>
      </c>
      <c r="M1720" s="3" t="s">
        <v>13</v>
      </c>
      <c r="N1720" s="3" t="s">
        <v>13</v>
      </c>
      <c r="O1720" s="2" t="b">
        <v>1</v>
      </c>
      <c r="P1720" s="2" t="b">
        <v>1</v>
      </c>
      <c r="Q1720" s="2" t="s">
        <v>2</v>
      </c>
      <c r="R1720" s="2" t="s">
        <v>2</v>
      </c>
      <c r="S1720" s="44">
        <v>60</v>
      </c>
      <c r="T1720" s="44" t="s">
        <v>12</v>
      </c>
      <c r="U1720" s="20">
        <v>2.25</v>
      </c>
      <c r="V1720" s="11"/>
      <c r="W1720" s="2">
        <f t="shared" si="1559"/>
        <v>10</v>
      </c>
      <c r="X1720">
        <f t="shared" si="1560"/>
        <v>10</v>
      </c>
      <c r="Y1720">
        <f t="shared" si="1561"/>
        <v>5</v>
      </c>
      <c r="Z1720">
        <f t="shared" si="1562"/>
        <v>0</v>
      </c>
      <c r="AA1720" s="2">
        <f t="shared" si="1563"/>
        <v>75</v>
      </c>
      <c r="AB1720" s="2" t="str">
        <f t="shared" si="1564"/>
        <v>Under 1.5</v>
      </c>
      <c r="AC1720" s="6"/>
      <c r="AD1720" s="6" t="str">
        <f t="shared" si="1565"/>
        <v>Over 0.5</v>
      </c>
      <c r="AE1720" s="6" t="str">
        <f t="shared" si="1566"/>
        <v>?</v>
      </c>
      <c r="AF1720" s="6"/>
      <c r="AG1720">
        <f t="shared" si="1567"/>
        <v>6</v>
      </c>
      <c r="AH1720">
        <f t="shared" si="1568"/>
        <v>2</v>
      </c>
      <c r="AI1720">
        <f t="shared" si="1569"/>
        <v>2</v>
      </c>
      <c r="AJ1720">
        <f t="shared" si="1570"/>
        <v>10</v>
      </c>
      <c r="AK1720" s="2" t="str">
        <f t="shared" si="1571"/>
        <v>A1</v>
      </c>
      <c r="AL1720" s="2" t="str">
        <f t="shared" si="1572"/>
        <v>-</v>
      </c>
    </row>
    <row r="1721" spans="2:38">
      <c r="B1721" t="s">
        <v>334</v>
      </c>
      <c r="C1721" s="10">
        <v>0.64583333333333337</v>
      </c>
      <c r="D1721" s="9" t="s">
        <v>778</v>
      </c>
      <c r="E1721" s="2" t="s">
        <v>0</v>
      </c>
      <c r="F1721" s="8" t="s">
        <v>1257</v>
      </c>
      <c r="G1721" s="2">
        <v>13</v>
      </c>
      <c r="H1721" s="2">
        <v>44</v>
      </c>
      <c r="I1721" s="2">
        <v>44</v>
      </c>
      <c r="J1721" s="2">
        <v>2</v>
      </c>
      <c r="K1721" s="2">
        <v>2</v>
      </c>
      <c r="L1721" s="2">
        <v>31</v>
      </c>
      <c r="M1721" s="3" t="s">
        <v>13</v>
      </c>
      <c r="N1721" s="3" t="s">
        <v>13</v>
      </c>
      <c r="O1721" s="2">
        <v>44</v>
      </c>
      <c r="P1721" s="2" t="b">
        <v>0</v>
      </c>
      <c r="Q1721" s="2" t="s">
        <v>2</v>
      </c>
      <c r="R1721" s="2" t="s">
        <v>2</v>
      </c>
      <c r="S1721" s="44">
        <v>52</v>
      </c>
      <c r="T1721" s="44" t="s">
        <v>11</v>
      </c>
      <c r="U1721" s="20">
        <v>2.1</v>
      </c>
      <c r="V1721" s="11"/>
      <c r="W1721" s="2">
        <f t="shared" si="1559"/>
        <v>0</v>
      </c>
      <c r="X1721">
        <f t="shared" si="1560"/>
        <v>0</v>
      </c>
      <c r="Y1721">
        <f t="shared" si="1561"/>
        <v>5</v>
      </c>
      <c r="Z1721">
        <f t="shared" si="1562"/>
        <v>5</v>
      </c>
      <c r="AA1721" s="2">
        <f t="shared" si="1563"/>
        <v>60</v>
      </c>
      <c r="AB1721" s="2" t="str">
        <f t="shared" si="1564"/>
        <v>Under 1.5</v>
      </c>
      <c r="AC1721" s="6"/>
      <c r="AD1721" s="6" t="str">
        <f t="shared" si="1565"/>
        <v>Over 0.5</v>
      </c>
      <c r="AE1721" s="6" t="str">
        <f t="shared" si="1566"/>
        <v>?</v>
      </c>
      <c r="AF1721" s="6"/>
      <c r="AG1721">
        <f t="shared" si="1567"/>
        <v>0</v>
      </c>
      <c r="AH1721">
        <f t="shared" si="1568"/>
        <v>0</v>
      </c>
      <c r="AI1721">
        <f t="shared" si="1569"/>
        <v>2</v>
      </c>
      <c r="AJ1721">
        <f t="shared" si="1570"/>
        <v>0</v>
      </c>
      <c r="AK1721" s="2" t="str">
        <f t="shared" si="1571"/>
        <v>-</v>
      </c>
      <c r="AL1721" s="2" t="str">
        <f t="shared" si="1572"/>
        <v>-</v>
      </c>
    </row>
    <row r="1722" spans="2:38">
      <c r="B1722" t="s">
        <v>447</v>
      </c>
      <c r="C1722" s="10">
        <v>0.64583333333333337</v>
      </c>
      <c r="D1722" s="9" t="s">
        <v>463</v>
      </c>
      <c r="E1722" s="2" t="s">
        <v>0</v>
      </c>
      <c r="F1722" s="8" t="s">
        <v>464</v>
      </c>
      <c r="G1722" s="2">
        <v>16</v>
      </c>
      <c r="H1722" s="2">
        <v>58</v>
      </c>
      <c r="I1722" s="2">
        <v>26</v>
      </c>
      <c r="J1722" s="2" t="s">
        <v>1</v>
      </c>
      <c r="K1722" s="2" t="s">
        <v>1</v>
      </c>
      <c r="L1722" s="2">
        <v>10</v>
      </c>
      <c r="M1722" s="3" t="s">
        <v>13</v>
      </c>
      <c r="N1722" s="3" t="s">
        <v>13</v>
      </c>
      <c r="O1722" s="2" t="b">
        <v>1</v>
      </c>
      <c r="P1722" s="2" t="b">
        <v>1</v>
      </c>
      <c r="Q1722" s="2" t="b">
        <v>1</v>
      </c>
      <c r="R1722" s="2" t="s">
        <v>2</v>
      </c>
      <c r="S1722" s="44">
        <v>64</v>
      </c>
      <c r="T1722" s="44" t="s">
        <v>10</v>
      </c>
      <c r="U1722" s="20">
        <v>1.5</v>
      </c>
      <c r="V1722" s="11"/>
      <c r="W1722" s="2">
        <f t="shared" si="1559"/>
        <v>10</v>
      </c>
      <c r="X1722">
        <f t="shared" si="1560"/>
        <v>5</v>
      </c>
      <c r="Y1722">
        <f t="shared" si="1561"/>
        <v>10</v>
      </c>
      <c r="Z1722">
        <f t="shared" si="1562"/>
        <v>10</v>
      </c>
      <c r="AA1722" s="2">
        <f t="shared" si="1563"/>
        <v>85</v>
      </c>
      <c r="AB1722" s="2" t="str">
        <f t="shared" si="1564"/>
        <v>Under 1.5</v>
      </c>
      <c r="AC1722" s="6"/>
      <c r="AD1722" s="6" t="str">
        <f t="shared" si="1565"/>
        <v>Over 0.5</v>
      </c>
      <c r="AE1722" s="6" t="str">
        <f t="shared" si="1566"/>
        <v>?</v>
      </c>
      <c r="AF1722" s="6"/>
      <c r="AG1722">
        <f t="shared" si="1567"/>
        <v>6</v>
      </c>
      <c r="AH1722">
        <f t="shared" si="1568"/>
        <v>0</v>
      </c>
      <c r="AI1722">
        <f t="shared" si="1569"/>
        <v>2</v>
      </c>
      <c r="AJ1722">
        <f t="shared" si="1570"/>
        <v>0</v>
      </c>
      <c r="AK1722" s="2" t="str">
        <f t="shared" si="1571"/>
        <v>-</v>
      </c>
      <c r="AL1722" s="2" t="str">
        <f t="shared" si="1572"/>
        <v>Pick</v>
      </c>
    </row>
    <row r="1723" spans="2:38">
      <c r="B1723" t="s">
        <v>383</v>
      </c>
      <c r="C1723" s="10">
        <v>0.64583333333333337</v>
      </c>
      <c r="D1723" s="9" t="s">
        <v>740</v>
      </c>
      <c r="E1723" s="2" t="s">
        <v>0</v>
      </c>
      <c r="F1723" s="8" t="s">
        <v>736</v>
      </c>
      <c r="G1723" s="2">
        <v>29</v>
      </c>
      <c r="H1723" s="2">
        <v>58</v>
      </c>
      <c r="I1723" s="2">
        <v>13</v>
      </c>
      <c r="J1723" s="2" t="s">
        <v>1</v>
      </c>
      <c r="K1723" s="2">
        <v>1</v>
      </c>
      <c r="L1723" s="2">
        <v>16</v>
      </c>
      <c r="M1723" s="3" t="s">
        <v>13</v>
      </c>
      <c r="N1723" s="3" t="s">
        <v>13</v>
      </c>
      <c r="O1723" s="2" t="b">
        <v>1</v>
      </c>
      <c r="P1723" s="2" t="b">
        <v>1</v>
      </c>
      <c r="Q1723" s="2" t="s">
        <v>2</v>
      </c>
      <c r="R1723" s="2" t="s">
        <v>2</v>
      </c>
      <c r="S1723" s="44">
        <v>58</v>
      </c>
      <c r="T1723" s="44" t="s">
        <v>11</v>
      </c>
      <c r="U1723" s="20">
        <v>1.35</v>
      </c>
      <c r="V1723" s="11"/>
      <c r="W1723" s="2">
        <f t="shared" si="1559"/>
        <v>10</v>
      </c>
      <c r="X1723">
        <f t="shared" si="1560"/>
        <v>0</v>
      </c>
      <c r="Y1723">
        <f t="shared" si="1561"/>
        <v>5</v>
      </c>
      <c r="Z1723">
        <f t="shared" si="1562"/>
        <v>5</v>
      </c>
      <c r="AA1723" s="2">
        <f t="shared" si="1563"/>
        <v>70</v>
      </c>
      <c r="AB1723" s="2" t="str">
        <f t="shared" si="1564"/>
        <v>Under 1.5</v>
      </c>
      <c r="AC1723" s="6"/>
      <c r="AD1723" s="6" t="str">
        <f t="shared" si="1565"/>
        <v>Over 0.5</v>
      </c>
      <c r="AE1723" s="6" t="str">
        <f t="shared" si="1566"/>
        <v>?</v>
      </c>
      <c r="AF1723" s="6"/>
      <c r="AG1723">
        <f t="shared" si="1567"/>
        <v>6</v>
      </c>
      <c r="AH1723">
        <f t="shared" si="1568"/>
        <v>0</v>
      </c>
      <c r="AI1723">
        <f t="shared" si="1569"/>
        <v>2</v>
      </c>
      <c r="AJ1723">
        <f t="shared" si="1570"/>
        <v>0</v>
      </c>
      <c r="AK1723" s="2" t="str">
        <f t="shared" si="1571"/>
        <v>-</v>
      </c>
      <c r="AL1723" s="2" t="str">
        <f t="shared" si="1572"/>
        <v>-</v>
      </c>
    </row>
    <row r="1724" spans="2:38">
      <c r="B1724" t="s">
        <v>383</v>
      </c>
      <c r="C1724" s="10">
        <v>0.64583333333333337</v>
      </c>
      <c r="D1724" s="9" t="s">
        <v>360</v>
      </c>
      <c r="E1724" s="2" t="s">
        <v>0</v>
      </c>
      <c r="F1724" s="8" t="s">
        <v>735</v>
      </c>
      <c r="G1724" s="2">
        <v>20</v>
      </c>
      <c r="H1724" s="2">
        <v>60</v>
      </c>
      <c r="I1724" s="2">
        <v>20</v>
      </c>
      <c r="J1724" s="2" t="s">
        <v>1</v>
      </c>
      <c r="K1724" s="2" t="s">
        <v>1</v>
      </c>
      <c r="L1724" s="2">
        <v>0</v>
      </c>
      <c r="M1724" s="3" t="s">
        <v>13</v>
      </c>
      <c r="N1724" s="3" t="s">
        <v>13</v>
      </c>
      <c r="O1724" s="2" t="b">
        <v>1</v>
      </c>
      <c r="P1724" s="2" t="b">
        <v>1</v>
      </c>
      <c r="Q1724" s="2" t="b">
        <v>1</v>
      </c>
      <c r="R1724" s="2" t="s">
        <v>2</v>
      </c>
      <c r="S1724" s="44">
        <v>53</v>
      </c>
      <c r="T1724" s="44" t="s">
        <v>11</v>
      </c>
      <c r="U1724" s="20">
        <v>1.35</v>
      </c>
      <c r="V1724" s="11"/>
      <c r="W1724" s="2">
        <f t="shared" si="1559"/>
        <v>10</v>
      </c>
      <c r="X1724">
        <f t="shared" si="1560"/>
        <v>10</v>
      </c>
      <c r="Y1724">
        <f t="shared" si="1561"/>
        <v>5</v>
      </c>
      <c r="Z1724">
        <f t="shared" si="1562"/>
        <v>5</v>
      </c>
      <c r="AA1724" s="2">
        <f t="shared" si="1563"/>
        <v>80</v>
      </c>
      <c r="AB1724" s="2" t="str">
        <f t="shared" si="1564"/>
        <v>Under 1.5</v>
      </c>
      <c r="AC1724" s="6"/>
      <c r="AD1724" s="6" t="str">
        <f t="shared" si="1565"/>
        <v>Over 0.5</v>
      </c>
      <c r="AE1724" s="6" t="str">
        <f t="shared" si="1566"/>
        <v>?</v>
      </c>
      <c r="AF1724" s="6"/>
      <c r="AG1724">
        <f t="shared" si="1567"/>
        <v>6</v>
      </c>
      <c r="AH1724">
        <f t="shared" si="1568"/>
        <v>2</v>
      </c>
      <c r="AI1724">
        <f t="shared" si="1569"/>
        <v>2</v>
      </c>
      <c r="AJ1724">
        <f t="shared" si="1570"/>
        <v>10</v>
      </c>
      <c r="AK1724" s="2" t="str">
        <f t="shared" si="1571"/>
        <v>A1</v>
      </c>
      <c r="AL1724" s="2" t="str">
        <f t="shared" si="1572"/>
        <v>-</v>
      </c>
    </row>
    <row r="1725" spans="2:38">
      <c r="B1725" t="s">
        <v>383</v>
      </c>
      <c r="C1725" s="10">
        <v>0.64583333333333337</v>
      </c>
      <c r="D1725" s="9" t="s">
        <v>363</v>
      </c>
      <c r="E1725" s="2" t="s">
        <v>0</v>
      </c>
      <c r="F1725" s="8" t="s">
        <v>361</v>
      </c>
      <c r="G1725" s="2">
        <v>24</v>
      </c>
      <c r="H1725" s="2">
        <v>48</v>
      </c>
      <c r="I1725" s="2">
        <v>27</v>
      </c>
      <c r="J1725" s="2" t="s">
        <v>1</v>
      </c>
      <c r="K1725" s="2">
        <v>1</v>
      </c>
      <c r="L1725" s="2">
        <v>3</v>
      </c>
      <c r="M1725" s="3" t="s">
        <v>13</v>
      </c>
      <c r="N1725" s="3" t="s">
        <v>13</v>
      </c>
      <c r="O1725" s="2">
        <v>48</v>
      </c>
      <c r="P1725" s="2" t="b">
        <v>1</v>
      </c>
      <c r="Q1725" s="2" t="s">
        <v>2</v>
      </c>
      <c r="R1725" s="2" t="s">
        <v>2</v>
      </c>
      <c r="S1725" s="44">
        <v>62</v>
      </c>
      <c r="T1725" s="44" t="s">
        <v>11</v>
      </c>
      <c r="U1725" s="20">
        <v>1.5</v>
      </c>
      <c r="V1725" s="11"/>
      <c r="W1725" s="2">
        <f t="shared" si="1559"/>
        <v>0</v>
      </c>
      <c r="X1725">
        <f t="shared" si="1560"/>
        <v>10</v>
      </c>
      <c r="Y1725">
        <f t="shared" si="1561"/>
        <v>10</v>
      </c>
      <c r="Z1725">
        <f t="shared" si="1562"/>
        <v>5</v>
      </c>
      <c r="AA1725" s="2">
        <f t="shared" si="1563"/>
        <v>75</v>
      </c>
      <c r="AB1725" s="2" t="str">
        <f t="shared" si="1564"/>
        <v>Under 1.5</v>
      </c>
      <c r="AC1725" s="6"/>
      <c r="AD1725" s="6" t="str">
        <f t="shared" si="1565"/>
        <v>Over 0.5</v>
      </c>
      <c r="AE1725" s="6" t="str">
        <f t="shared" si="1566"/>
        <v>?</v>
      </c>
      <c r="AF1725" s="6"/>
      <c r="AG1725">
        <f t="shared" si="1567"/>
        <v>1</v>
      </c>
      <c r="AH1725">
        <f t="shared" si="1568"/>
        <v>2</v>
      </c>
      <c r="AI1725">
        <f t="shared" si="1569"/>
        <v>2</v>
      </c>
      <c r="AJ1725">
        <f t="shared" si="1570"/>
        <v>5</v>
      </c>
      <c r="AK1725" s="2" t="str">
        <f t="shared" si="1571"/>
        <v>-</v>
      </c>
      <c r="AL1725" s="2" t="str">
        <f t="shared" si="1572"/>
        <v>Pick</v>
      </c>
    </row>
    <row r="1726" spans="2:38">
      <c r="B1726" t="s">
        <v>383</v>
      </c>
      <c r="C1726" s="10">
        <v>0.64583333333333337</v>
      </c>
      <c r="D1726" s="9" t="s">
        <v>398</v>
      </c>
      <c r="E1726" s="2" t="s">
        <v>0</v>
      </c>
      <c r="F1726" s="8" t="s">
        <v>362</v>
      </c>
      <c r="G1726" s="2">
        <v>9</v>
      </c>
      <c r="H1726" s="2">
        <v>69</v>
      </c>
      <c r="I1726" s="2">
        <v>22</v>
      </c>
      <c r="J1726" s="2" t="s">
        <v>1</v>
      </c>
      <c r="K1726" s="2">
        <v>2</v>
      </c>
      <c r="L1726" s="2">
        <v>13</v>
      </c>
      <c r="M1726" s="3" t="s">
        <v>13</v>
      </c>
      <c r="N1726" s="3" t="s">
        <v>13</v>
      </c>
      <c r="O1726" s="2" t="b">
        <v>1</v>
      </c>
      <c r="P1726" s="2" t="b">
        <v>1</v>
      </c>
      <c r="Q1726" s="2" t="s">
        <v>2</v>
      </c>
      <c r="R1726" s="2" t="s">
        <v>2</v>
      </c>
      <c r="S1726" s="44">
        <v>50</v>
      </c>
      <c r="T1726" s="44" t="s">
        <v>10</v>
      </c>
      <c r="U1726" s="20">
        <v>1.35</v>
      </c>
      <c r="V1726" s="11"/>
      <c r="W1726" s="2">
        <f t="shared" si="1559"/>
        <v>10</v>
      </c>
      <c r="X1726">
        <f t="shared" si="1560"/>
        <v>5</v>
      </c>
      <c r="Y1726">
        <f t="shared" si="1561"/>
        <v>5</v>
      </c>
      <c r="Z1726">
        <f t="shared" si="1562"/>
        <v>10</v>
      </c>
      <c r="AA1726" s="2">
        <f t="shared" si="1563"/>
        <v>80</v>
      </c>
      <c r="AB1726" s="2" t="str">
        <f t="shared" si="1564"/>
        <v>Under 1.5</v>
      </c>
      <c r="AC1726" s="6"/>
      <c r="AD1726" s="6" t="str">
        <f t="shared" si="1565"/>
        <v>Over 0.5</v>
      </c>
      <c r="AE1726" s="6" t="str">
        <f t="shared" si="1566"/>
        <v>?</v>
      </c>
      <c r="AF1726" s="6"/>
      <c r="AG1726">
        <f t="shared" si="1567"/>
        <v>6</v>
      </c>
      <c r="AH1726">
        <f t="shared" si="1568"/>
        <v>0</v>
      </c>
      <c r="AI1726">
        <f t="shared" si="1569"/>
        <v>2</v>
      </c>
      <c r="AJ1726">
        <f t="shared" si="1570"/>
        <v>0</v>
      </c>
      <c r="AK1726" s="2" t="str">
        <f t="shared" si="1571"/>
        <v>-</v>
      </c>
      <c r="AL1726" s="2" t="str">
        <f t="shared" si="1572"/>
        <v>-</v>
      </c>
    </row>
    <row r="1727" spans="2:38">
      <c r="B1727" t="s">
        <v>383</v>
      </c>
      <c r="C1727" s="10">
        <v>0.64583333333333337</v>
      </c>
      <c r="D1727" s="9" t="s">
        <v>359</v>
      </c>
      <c r="E1727" s="2" t="s">
        <v>0</v>
      </c>
      <c r="F1727" s="8" t="s">
        <v>364</v>
      </c>
      <c r="G1727" s="2">
        <v>32</v>
      </c>
      <c r="H1727" s="2">
        <v>52</v>
      </c>
      <c r="I1727" s="2">
        <v>16</v>
      </c>
      <c r="J1727" s="2" t="s">
        <v>1</v>
      </c>
      <c r="K1727" s="2">
        <v>1</v>
      </c>
      <c r="L1727" s="2">
        <v>16</v>
      </c>
      <c r="M1727" s="3" t="s">
        <v>13</v>
      </c>
      <c r="N1727" s="3" t="s">
        <v>13</v>
      </c>
      <c r="O1727" s="2">
        <v>52</v>
      </c>
      <c r="P1727" s="2" t="b">
        <v>1</v>
      </c>
      <c r="Q1727" s="2" t="s">
        <v>2</v>
      </c>
      <c r="R1727" s="2" t="s">
        <v>2</v>
      </c>
      <c r="S1727" s="44">
        <v>67</v>
      </c>
      <c r="T1727" s="44" t="s">
        <v>11</v>
      </c>
      <c r="U1727" s="20">
        <v>1.4</v>
      </c>
      <c r="V1727" s="11"/>
      <c r="W1727" s="2">
        <f t="shared" si="1559"/>
        <v>0</v>
      </c>
      <c r="X1727">
        <f t="shared" si="1560"/>
        <v>0</v>
      </c>
      <c r="Y1727">
        <f t="shared" si="1561"/>
        <v>10</v>
      </c>
      <c r="Z1727">
        <f t="shared" si="1562"/>
        <v>5</v>
      </c>
      <c r="AA1727" s="2">
        <f t="shared" si="1563"/>
        <v>65</v>
      </c>
      <c r="AB1727" s="2" t="str">
        <f t="shared" si="1564"/>
        <v>Under 1.5</v>
      </c>
      <c r="AC1727" s="6"/>
      <c r="AD1727" s="6" t="str">
        <f t="shared" si="1565"/>
        <v>Over 0.5</v>
      </c>
      <c r="AE1727" s="6" t="str">
        <f t="shared" si="1566"/>
        <v>?</v>
      </c>
      <c r="AF1727" s="6"/>
      <c r="AG1727">
        <f t="shared" si="1567"/>
        <v>5</v>
      </c>
      <c r="AH1727">
        <f t="shared" si="1568"/>
        <v>0</v>
      </c>
      <c r="AI1727">
        <f t="shared" si="1569"/>
        <v>2</v>
      </c>
      <c r="AJ1727">
        <f t="shared" si="1570"/>
        <v>0</v>
      </c>
      <c r="AK1727" s="2" t="str">
        <f t="shared" si="1571"/>
        <v>-</v>
      </c>
      <c r="AL1727" s="2" t="str">
        <f t="shared" si="1572"/>
        <v>-</v>
      </c>
    </row>
    <row r="1728" spans="2:38">
      <c r="B1728" t="s">
        <v>54</v>
      </c>
      <c r="C1728" s="10">
        <v>0.64583333333333337</v>
      </c>
      <c r="D1728" s="9" t="s">
        <v>353</v>
      </c>
      <c r="E1728" s="2" t="s">
        <v>0</v>
      </c>
      <c r="F1728" s="8" t="s">
        <v>279</v>
      </c>
      <c r="G1728" s="2">
        <v>29</v>
      </c>
      <c r="H1728" s="2">
        <v>55</v>
      </c>
      <c r="I1728" s="2">
        <v>16</v>
      </c>
      <c r="J1728" s="2" t="s">
        <v>1</v>
      </c>
      <c r="K1728" s="2">
        <v>1</v>
      </c>
      <c r="L1728" s="2">
        <v>13</v>
      </c>
      <c r="M1728" s="3" t="s">
        <v>13</v>
      </c>
      <c r="N1728" s="3" t="s">
        <v>13</v>
      </c>
      <c r="O1728" s="2" t="b">
        <v>1</v>
      </c>
      <c r="P1728" s="2" t="b">
        <v>1</v>
      </c>
      <c r="Q1728" s="2" t="s">
        <v>2</v>
      </c>
      <c r="R1728" s="2" t="s">
        <v>2</v>
      </c>
      <c r="S1728" s="44">
        <v>49</v>
      </c>
      <c r="T1728" s="44" t="s">
        <v>11</v>
      </c>
      <c r="U1728" s="20">
        <v>1.55</v>
      </c>
      <c r="V1728" s="11"/>
      <c r="W1728" s="2">
        <f t="shared" si="1559"/>
        <v>10</v>
      </c>
      <c r="X1728">
        <f t="shared" si="1560"/>
        <v>5</v>
      </c>
      <c r="Y1728">
        <f t="shared" si="1561"/>
        <v>5</v>
      </c>
      <c r="Z1728">
        <f t="shared" si="1562"/>
        <v>5</v>
      </c>
      <c r="AA1728" s="2">
        <f t="shared" si="1563"/>
        <v>75</v>
      </c>
      <c r="AB1728" s="2" t="str">
        <f t="shared" si="1564"/>
        <v>Under 1.5</v>
      </c>
      <c r="AC1728" s="6"/>
      <c r="AD1728" s="6" t="str">
        <f t="shared" si="1565"/>
        <v>Over 0.5</v>
      </c>
      <c r="AE1728" s="6" t="str">
        <f t="shared" si="1566"/>
        <v>?</v>
      </c>
      <c r="AF1728" s="6"/>
      <c r="AG1728">
        <f t="shared" si="1567"/>
        <v>6</v>
      </c>
      <c r="AH1728">
        <f t="shared" si="1568"/>
        <v>0</v>
      </c>
      <c r="AI1728">
        <f t="shared" si="1569"/>
        <v>0</v>
      </c>
      <c r="AJ1728">
        <f t="shared" si="1570"/>
        <v>0</v>
      </c>
      <c r="AK1728" s="2" t="str">
        <f t="shared" si="1571"/>
        <v>-</v>
      </c>
      <c r="AL1728" s="2" t="str">
        <f t="shared" si="1572"/>
        <v>-</v>
      </c>
    </row>
    <row r="1729" spans="2:38">
      <c r="B1729" t="s">
        <v>54</v>
      </c>
      <c r="C1729" s="10">
        <v>0.64583333333333337</v>
      </c>
      <c r="D1729" s="9" t="s">
        <v>266</v>
      </c>
      <c r="E1729" s="2" t="s">
        <v>0</v>
      </c>
      <c r="F1729" s="8" t="s">
        <v>187</v>
      </c>
      <c r="G1729" s="2">
        <v>20</v>
      </c>
      <c r="H1729" s="2">
        <v>62</v>
      </c>
      <c r="I1729" s="2">
        <v>18</v>
      </c>
      <c r="J1729" s="2" t="s">
        <v>1</v>
      </c>
      <c r="K1729" s="2">
        <v>1</v>
      </c>
      <c r="L1729" s="2">
        <v>2</v>
      </c>
      <c r="M1729" s="3" t="s">
        <v>13</v>
      </c>
      <c r="N1729" s="3" t="s">
        <v>13</v>
      </c>
      <c r="O1729" s="2" t="b">
        <v>1</v>
      </c>
      <c r="P1729" s="2" t="b">
        <v>1</v>
      </c>
      <c r="Q1729" s="2" t="s">
        <v>2</v>
      </c>
      <c r="R1729" s="2" t="s">
        <v>2</v>
      </c>
      <c r="S1729" s="44">
        <v>62</v>
      </c>
      <c r="T1729" s="44" t="s">
        <v>10</v>
      </c>
      <c r="U1729" s="20">
        <v>1.5</v>
      </c>
      <c r="V1729" s="11"/>
      <c r="W1729" s="2">
        <f t="shared" si="1559"/>
        <v>10</v>
      </c>
      <c r="X1729">
        <f t="shared" si="1560"/>
        <v>10</v>
      </c>
      <c r="Y1729">
        <f t="shared" si="1561"/>
        <v>10</v>
      </c>
      <c r="Z1729">
        <f t="shared" si="1562"/>
        <v>10</v>
      </c>
      <c r="AA1729" s="2">
        <f t="shared" si="1563"/>
        <v>90</v>
      </c>
      <c r="AB1729" s="2" t="str">
        <f t="shared" si="1564"/>
        <v>Under 1.5</v>
      </c>
      <c r="AC1729" s="6"/>
      <c r="AD1729" s="6" t="str">
        <f t="shared" si="1565"/>
        <v>Over 0.5</v>
      </c>
      <c r="AE1729" s="6" t="str">
        <f t="shared" si="1566"/>
        <v>?</v>
      </c>
      <c r="AF1729" s="6"/>
      <c r="AG1729">
        <f t="shared" si="1567"/>
        <v>6</v>
      </c>
      <c r="AH1729">
        <f t="shared" si="1568"/>
        <v>2</v>
      </c>
      <c r="AI1729">
        <f t="shared" si="1569"/>
        <v>2</v>
      </c>
      <c r="AJ1729">
        <f t="shared" si="1570"/>
        <v>10</v>
      </c>
      <c r="AK1729" s="2" t="str">
        <f t="shared" si="1571"/>
        <v>A1</v>
      </c>
      <c r="AL1729" s="2" t="str">
        <f t="shared" si="1572"/>
        <v>Pick</v>
      </c>
    </row>
    <row r="1730" spans="2:38">
      <c r="B1730" t="s">
        <v>54</v>
      </c>
      <c r="C1730" s="10">
        <v>0.64583333333333337</v>
      </c>
      <c r="D1730" s="9" t="s">
        <v>699</v>
      </c>
      <c r="E1730" s="2" t="s">
        <v>0</v>
      </c>
      <c r="F1730" s="8" t="s">
        <v>1573</v>
      </c>
      <c r="G1730" s="2">
        <v>32</v>
      </c>
      <c r="H1730" s="2">
        <v>56</v>
      </c>
      <c r="I1730" s="2">
        <v>12</v>
      </c>
      <c r="J1730" s="2" t="s">
        <v>1</v>
      </c>
      <c r="K1730" s="2">
        <v>1</v>
      </c>
      <c r="L1730" s="2">
        <v>20</v>
      </c>
      <c r="M1730" s="3" t="s">
        <v>13</v>
      </c>
      <c r="N1730" s="3" t="s">
        <v>13</v>
      </c>
      <c r="O1730" s="2" t="b">
        <v>1</v>
      </c>
      <c r="P1730" s="2" t="b">
        <v>1</v>
      </c>
      <c r="Q1730" s="2" t="s">
        <v>2</v>
      </c>
      <c r="R1730" s="2" t="s">
        <v>2</v>
      </c>
      <c r="S1730" s="44">
        <v>48</v>
      </c>
      <c r="T1730" s="44" t="s">
        <v>11</v>
      </c>
      <c r="U1730" s="20">
        <v>1.55</v>
      </c>
      <c r="V1730" s="11"/>
      <c r="W1730" s="2">
        <f t="shared" si="1559"/>
        <v>10</v>
      </c>
      <c r="X1730">
        <f t="shared" si="1560"/>
        <v>0</v>
      </c>
      <c r="Y1730">
        <f t="shared" si="1561"/>
        <v>0</v>
      </c>
      <c r="Z1730">
        <f t="shared" si="1562"/>
        <v>5</v>
      </c>
      <c r="AA1730" s="2">
        <f t="shared" si="1563"/>
        <v>65</v>
      </c>
      <c r="AB1730" s="2" t="str">
        <f t="shared" si="1564"/>
        <v>Under 1.5</v>
      </c>
      <c r="AC1730" s="6"/>
      <c r="AD1730" s="6" t="str">
        <f t="shared" si="1565"/>
        <v>Over 0.5</v>
      </c>
      <c r="AE1730" s="6" t="str">
        <f t="shared" si="1566"/>
        <v>?</v>
      </c>
      <c r="AF1730" s="6"/>
      <c r="AG1730">
        <f t="shared" si="1567"/>
        <v>6</v>
      </c>
      <c r="AH1730">
        <f t="shared" si="1568"/>
        <v>0</v>
      </c>
      <c r="AI1730">
        <f t="shared" si="1569"/>
        <v>0</v>
      </c>
      <c r="AJ1730">
        <f t="shared" si="1570"/>
        <v>0</v>
      </c>
      <c r="AK1730" s="2" t="str">
        <f t="shared" si="1571"/>
        <v>-</v>
      </c>
      <c r="AL1730" s="2" t="str">
        <f t="shared" si="1572"/>
        <v>-</v>
      </c>
    </row>
    <row r="1731" spans="2:38">
      <c r="B1731" t="s">
        <v>160</v>
      </c>
      <c r="C1731" s="10">
        <v>0.65625</v>
      </c>
      <c r="D1731" s="9" t="s">
        <v>1570</v>
      </c>
      <c r="E1731" s="2" t="s">
        <v>0</v>
      </c>
      <c r="F1731" s="8" t="s">
        <v>917</v>
      </c>
      <c r="G1731" s="2">
        <v>26</v>
      </c>
      <c r="H1731" s="2">
        <v>43</v>
      </c>
      <c r="I1731" s="2">
        <v>32</v>
      </c>
      <c r="J1731" s="2" t="s">
        <v>1</v>
      </c>
      <c r="K1731" s="2">
        <v>2</v>
      </c>
      <c r="L1731" s="2">
        <v>6</v>
      </c>
      <c r="M1731" s="3" t="s">
        <v>13</v>
      </c>
      <c r="N1731" s="3" t="s">
        <v>13</v>
      </c>
      <c r="O1731" s="2">
        <v>43</v>
      </c>
      <c r="P1731" s="2" t="b">
        <v>1</v>
      </c>
      <c r="Q1731" s="2" t="s">
        <v>2</v>
      </c>
      <c r="R1731" s="2" t="s">
        <v>2</v>
      </c>
      <c r="S1731" s="44">
        <v>44</v>
      </c>
      <c r="T1731" s="44" t="s">
        <v>12</v>
      </c>
      <c r="U1731" s="20">
        <v>1.7</v>
      </c>
      <c r="V1731" s="11"/>
      <c r="W1731" s="2">
        <f t="shared" si="1559"/>
        <v>0</v>
      </c>
      <c r="X1731">
        <f t="shared" si="1560"/>
        <v>10</v>
      </c>
      <c r="Y1731">
        <f t="shared" si="1561"/>
        <v>0</v>
      </c>
      <c r="Z1731">
        <f t="shared" si="1562"/>
        <v>0</v>
      </c>
      <c r="AA1731" s="2">
        <f t="shared" si="1563"/>
        <v>60</v>
      </c>
      <c r="AB1731" s="2" t="str">
        <f t="shared" si="1564"/>
        <v>Under 1.5</v>
      </c>
      <c r="AC1731" s="6"/>
      <c r="AD1731" s="6" t="str">
        <f t="shared" si="1565"/>
        <v>Over 0.5</v>
      </c>
      <c r="AE1731" s="6" t="str">
        <f t="shared" si="1566"/>
        <v>?</v>
      </c>
      <c r="AF1731" s="6"/>
      <c r="AG1731">
        <f t="shared" si="1567"/>
        <v>0</v>
      </c>
      <c r="AH1731">
        <f t="shared" si="1568"/>
        <v>2</v>
      </c>
      <c r="AI1731">
        <f t="shared" si="1569"/>
        <v>0</v>
      </c>
      <c r="AJ1731">
        <f t="shared" si="1570"/>
        <v>0</v>
      </c>
      <c r="AK1731" s="2" t="str">
        <f t="shared" si="1571"/>
        <v>-</v>
      </c>
      <c r="AL1731" s="2" t="str">
        <f t="shared" si="1572"/>
        <v>-</v>
      </c>
    </row>
    <row r="1732" spans="2:38">
      <c r="B1732" t="s">
        <v>382</v>
      </c>
      <c r="C1732" s="10">
        <v>0.65972222222222221</v>
      </c>
      <c r="D1732" s="9" t="s">
        <v>413</v>
      </c>
      <c r="E1732" s="2" t="s">
        <v>0</v>
      </c>
      <c r="F1732" s="8" t="s">
        <v>1132</v>
      </c>
      <c r="G1732" s="2">
        <v>33</v>
      </c>
      <c r="H1732" s="2">
        <v>50</v>
      </c>
      <c r="I1732" s="2">
        <v>16</v>
      </c>
      <c r="J1732" s="2" t="s">
        <v>1</v>
      </c>
      <c r="K1732" s="2">
        <v>1</v>
      </c>
      <c r="L1732" s="2">
        <v>17</v>
      </c>
      <c r="M1732" s="3" t="s">
        <v>13</v>
      </c>
      <c r="N1732" s="3" t="s">
        <v>13</v>
      </c>
      <c r="O1732" s="2">
        <v>50</v>
      </c>
      <c r="P1732" s="2" t="b">
        <v>1</v>
      </c>
      <c r="Q1732" s="2" t="s">
        <v>2</v>
      </c>
      <c r="R1732" s="2" t="s">
        <v>2</v>
      </c>
      <c r="S1732" s="44">
        <v>25</v>
      </c>
      <c r="T1732" s="44" t="s">
        <v>12</v>
      </c>
      <c r="U1732" s="20">
        <v>1.3</v>
      </c>
      <c r="V1732" s="11"/>
      <c r="W1732" s="2">
        <f t="shared" si="1559"/>
        <v>0</v>
      </c>
      <c r="X1732">
        <f t="shared" si="1560"/>
        <v>0</v>
      </c>
      <c r="Y1732">
        <f t="shared" si="1561"/>
        <v>0</v>
      </c>
      <c r="Z1732">
        <f t="shared" si="1562"/>
        <v>0</v>
      </c>
      <c r="AA1732" s="2">
        <f t="shared" si="1563"/>
        <v>50</v>
      </c>
      <c r="AB1732" s="2" t="str">
        <f t="shared" si="1564"/>
        <v>Over 0.5</v>
      </c>
      <c r="AC1732" s="6"/>
      <c r="AD1732" s="6" t="str">
        <f t="shared" si="1565"/>
        <v>Over 0.5</v>
      </c>
      <c r="AE1732" s="6" t="str">
        <f t="shared" si="1566"/>
        <v>?</v>
      </c>
      <c r="AF1732" s="6"/>
      <c r="AG1732">
        <f t="shared" si="1567"/>
        <v>3</v>
      </c>
      <c r="AH1732">
        <f t="shared" si="1568"/>
        <v>0</v>
      </c>
      <c r="AI1732">
        <f t="shared" si="1569"/>
        <v>0</v>
      </c>
      <c r="AJ1732">
        <f t="shared" si="1570"/>
        <v>0</v>
      </c>
      <c r="AK1732" s="2" t="str">
        <f t="shared" si="1571"/>
        <v>-</v>
      </c>
      <c r="AL1732" s="2" t="str">
        <f t="shared" si="1572"/>
        <v>-</v>
      </c>
    </row>
    <row r="1733" spans="2:38">
      <c r="B1733" t="s">
        <v>58</v>
      </c>
      <c r="C1733" s="10">
        <v>0.66666666666666663</v>
      </c>
      <c r="D1733" s="9" t="s">
        <v>282</v>
      </c>
      <c r="E1733" s="2" t="s">
        <v>0</v>
      </c>
      <c r="F1733" s="8" t="s">
        <v>928</v>
      </c>
      <c r="G1733" s="2">
        <v>38</v>
      </c>
      <c r="H1733" s="2">
        <v>44</v>
      </c>
      <c r="I1733" s="2">
        <v>18</v>
      </c>
      <c r="J1733" s="2" t="s">
        <v>1</v>
      </c>
      <c r="K1733" s="2">
        <v>1</v>
      </c>
      <c r="L1733" s="2">
        <v>20</v>
      </c>
      <c r="M1733" s="3" t="s">
        <v>13</v>
      </c>
      <c r="N1733" s="3" t="s">
        <v>13</v>
      </c>
      <c r="O1733" s="2">
        <v>44</v>
      </c>
      <c r="P1733" s="2" t="b">
        <v>1</v>
      </c>
      <c r="Q1733" s="2" t="s">
        <v>2</v>
      </c>
      <c r="R1733" s="2" t="s">
        <v>2</v>
      </c>
      <c r="S1733" s="44">
        <v>47</v>
      </c>
      <c r="T1733" s="44" t="s">
        <v>12</v>
      </c>
      <c r="U1733" s="20">
        <v>1.5</v>
      </c>
      <c r="V1733" s="11"/>
      <c r="W1733" s="2">
        <f t="shared" si="1559"/>
        <v>0</v>
      </c>
      <c r="X1733">
        <f t="shared" si="1560"/>
        <v>0</v>
      </c>
      <c r="Y1733">
        <f t="shared" si="1561"/>
        <v>0</v>
      </c>
      <c r="Z1733">
        <f t="shared" si="1562"/>
        <v>0</v>
      </c>
      <c r="AA1733" s="2">
        <f t="shared" si="1563"/>
        <v>50</v>
      </c>
      <c r="AB1733" s="2" t="str">
        <f t="shared" si="1564"/>
        <v>Over 0.5</v>
      </c>
      <c r="AC1733" s="6"/>
      <c r="AD1733" s="6" t="str">
        <f t="shared" si="1565"/>
        <v>Over 0.5</v>
      </c>
      <c r="AE1733" s="6" t="str">
        <f t="shared" si="1566"/>
        <v>?</v>
      </c>
      <c r="AF1733" s="6"/>
      <c r="AG1733">
        <f t="shared" si="1567"/>
        <v>0</v>
      </c>
      <c r="AH1733">
        <f t="shared" si="1568"/>
        <v>0</v>
      </c>
      <c r="AI1733">
        <f t="shared" si="1569"/>
        <v>0</v>
      </c>
      <c r="AJ1733">
        <f t="shared" si="1570"/>
        <v>0</v>
      </c>
      <c r="AK1733" s="2" t="str">
        <f t="shared" si="1571"/>
        <v>-</v>
      </c>
      <c r="AL1733" s="2" t="str">
        <f t="shared" si="1572"/>
        <v>-</v>
      </c>
    </row>
    <row r="1734" spans="2:38">
      <c r="B1734" t="s">
        <v>210</v>
      </c>
      <c r="C1734" s="10">
        <v>0.66666666666666663</v>
      </c>
      <c r="D1734" s="9" t="s">
        <v>1352</v>
      </c>
      <c r="E1734" s="2" t="s">
        <v>0</v>
      </c>
      <c r="F1734" s="8" t="s">
        <v>1326</v>
      </c>
      <c r="G1734" s="2">
        <v>21</v>
      </c>
      <c r="H1734" s="2">
        <v>47</v>
      </c>
      <c r="I1734" s="2">
        <v>31</v>
      </c>
      <c r="J1734" s="2" t="s">
        <v>1</v>
      </c>
      <c r="K1734" s="2">
        <v>1</v>
      </c>
      <c r="L1734" s="2">
        <v>10</v>
      </c>
      <c r="M1734" s="3" t="s">
        <v>13</v>
      </c>
      <c r="N1734" s="3" t="s">
        <v>13</v>
      </c>
      <c r="O1734" s="2">
        <v>47</v>
      </c>
      <c r="P1734" s="2" t="b">
        <v>1</v>
      </c>
      <c r="Q1734" s="2" t="s">
        <v>2</v>
      </c>
      <c r="R1734" s="2" t="s">
        <v>2</v>
      </c>
      <c r="S1734" s="44">
        <v>52</v>
      </c>
      <c r="T1734" s="44" t="s">
        <v>10</v>
      </c>
      <c r="U1734" s="20">
        <v>1.6</v>
      </c>
      <c r="V1734" s="11"/>
      <c r="W1734" s="2">
        <f t="shared" si="1559"/>
        <v>0</v>
      </c>
      <c r="X1734">
        <f t="shared" si="1560"/>
        <v>5</v>
      </c>
      <c r="Y1734">
        <f t="shared" si="1561"/>
        <v>5</v>
      </c>
      <c r="Z1734">
        <f t="shared" si="1562"/>
        <v>10</v>
      </c>
      <c r="AA1734" s="2">
        <f t="shared" si="1563"/>
        <v>70</v>
      </c>
      <c r="AB1734" s="2" t="str">
        <f t="shared" si="1564"/>
        <v>Under 1.5</v>
      </c>
      <c r="AC1734" s="6"/>
      <c r="AD1734" s="6" t="str">
        <f t="shared" si="1565"/>
        <v>Over 0.5</v>
      </c>
      <c r="AE1734" s="6" t="str">
        <f t="shared" si="1566"/>
        <v>?</v>
      </c>
      <c r="AF1734" s="6"/>
      <c r="AG1734">
        <f t="shared" si="1567"/>
        <v>0</v>
      </c>
      <c r="AH1734">
        <f t="shared" si="1568"/>
        <v>0</v>
      </c>
      <c r="AI1734">
        <f t="shared" si="1569"/>
        <v>2</v>
      </c>
      <c r="AJ1734">
        <f t="shared" si="1570"/>
        <v>0</v>
      </c>
      <c r="AK1734" s="2" t="str">
        <f t="shared" si="1571"/>
        <v>-</v>
      </c>
      <c r="AL1734" s="2" t="str">
        <f t="shared" si="1572"/>
        <v>Pick</v>
      </c>
    </row>
    <row r="1735" spans="2:38">
      <c r="B1735" t="s">
        <v>421</v>
      </c>
      <c r="C1735" s="10">
        <v>0.66666666666666663</v>
      </c>
      <c r="D1735" s="9" t="s">
        <v>978</v>
      </c>
      <c r="E1735" s="2" t="s">
        <v>0</v>
      </c>
      <c r="F1735" s="8" t="s">
        <v>931</v>
      </c>
      <c r="G1735" s="2">
        <v>26</v>
      </c>
      <c r="H1735" s="2">
        <v>55</v>
      </c>
      <c r="I1735" s="2">
        <v>19</v>
      </c>
      <c r="J1735" s="2" t="s">
        <v>1</v>
      </c>
      <c r="K1735" s="2" t="s">
        <v>1</v>
      </c>
      <c r="L1735" s="2">
        <v>7</v>
      </c>
      <c r="M1735" s="3" t="s">
        <v>13</v>
      </c>
      <c r="N1735" s="3" t="s">
        <v>13</v>
      </c>
      <c r="O1735" s="2" t="b">
        <v>1</v>
      </c>
      <c r="P1735" s="2" t="b">
        <v>1</v>
      </c>
      <c r="Q1735" s="2" t="b">
        <v>1</v>
      </c>
      <c r="R1735" s="2" t="s">
        <v>2</v>
      </c>
      <c r="S1735" s="44">
        <v>40</v>
      </c>
      <c r="T1735" s="44" t="s">
        <v>12</v>
      </c>
      <c r="U1735" s="20">
        <v>1.8</v>
      </c>
      <c r="V1735" s="11"/>
      <c r="W1735" s="2">
        <f t="shared" si="1559"/>
        <v>10</v>
      </c>
      <c r="X1735">
        <f t="shared" si="1560"/>
        <v>10</v>
      </c>
      <c r="Y1735">
        <f t="shared" si="1561"/>
        <v>0</v>
      </c>
      <c r="Z1735">
        <f t="shared" si="1562"/>
        <v>0</v>
      </c>
      <c r="AA1735" s="2">
        <f t="shared" si="1563"/>
        <v>70</v>
      </c>
      <c r="AB1735" s="2" t="str">
        <f t="shared" si="1564"/>
        <v>Under 1.5</v>
      </c>
      <c r="AC1735" s="6"/>
      <c r="AD1735" s="6" t="str">
        <f t="shared" si="1565"/>
        <v>Over 0.5</v>
      </c>
      <c r="AE1735" s="6" t="str">
        <f t="shared" si="1566"/>
        <v>?</v>
      </c>
      <c r="AF1735" s="6"/>
      <c r="AG1735">
        <f t="shared" si="1567"/>
        <v>6</v>
      </c>
      <c r="AH1735">
        <f t="shared" si="1568"/>
        <v>2</v>
      </c>
      <c r="AI1735">
        <f t="shared" si="1569"/>
        <v>0</v>
      </c>
      <c r="AJ1735">
        <f t="shared" si="1570"/>
        <v>0</v>
      </c>
      <c r="AK1735" s="2" t="str">
        <f t="shared" si="1571"/>
        <v>-</v>
      </c>
      <c r="AL1735" s="2" t="str">
        <f t="shared" si="1572"/>
        <v>-</v>
      </c>
    </row>
    <row r="1736" spans="2:38">
      <c r="B1736" t="s">
        <v>421</v>
      </c>
      <c r="C1736" s="10">
        <v>0.66666666666666663</v>
      </c>
      <c r="D1736" s="9" t="s">
        <v>467</v>
      </c>
      <c r="E1736" s="2" t="s">
        <v>0</v>
      </c>
      <c r="F1736" s="8" t="s">
        <v>1327</v>
      </c>
      <c r="G1736" s="2">
        <v>37</v>
      </c>
      <c r="H1736" s="2">
        <v>43</v>
      </c>
      <c r="I1736" s="2">
        <v>20</v>
      </c>
      <c r="J1736" s="2" t="s">
        <v>1</v>
      </c>
      <c r="K1736" s="2" t="s">
        <v>1</v>
      </c>
      <c r="L1736" s="2">
        <v>17</v>
      </c>
      <c r="M1736" s="3" t="s">
        <v>13</v>
      </c>
      <c r="N1736" s="3" t="s">
        <v>13</v>
      </c>
      <c r="O1736" s="2">
        <v>43</v>
      </c>
      <c r="P1736" s="2" t="b">
        <v>1</v>
      </c>
      <c r="Q1736" s="2" t="b">
        <v>1</v>
      </c>
      <c r="R1736" s="2" t="s">
        <v>2</v>
      </c>
      <c r="S1736" s="44">
        <v>62</v>
      </c>
      <c r="T1736" s="44" t="s">
        <v>10</v>
      </c>
      <c r="U1736" s="20">
        <v>1.6</v>
      </c>
      <c r="V1736" s="11"/>
      <c r="W1736" s="2">
        <f t="shared" si="1559"/>
        <v>0</v>
      </c>
      <c r="X1736">
        <f t="shared" si="1560"/>
        <v>0</v>
      </c>
      <c r="Y1736">
        <f t="shared" si="1561"/>
        <v>10</v>
      </c>
      <c r="Z1736">
        <f t="shared" si="1562"/>
        <v>10</v>
      </c>
      <c r="AA1736" s="2">
        <f t="shared" si="1563"/>
        <v>70</v>
      </c>
      <c r="AB1736" s="2" t="str">
        <f t="shared" si="1564"/>
        <v>Under 1.5</v>
      </c>
      <c r="AC1736" s="6"/>
      <c r="AD1736" s="6" t="str">
        <f t="shared" si="1565"/>
        <v>Over 0.5</v>
      </c>
      <c r="AE1736" s="6" t="str">
        <f t="shared" si="1566"/>
        <v>?</v>
      </c>
      <c r="AF1736" s="6"/>
      <c r="AG1736">
        <f t="shared" si="1567"/>
        <v>0</v>
      </c>
      <c r="AH1736">
        <f t="shared" si="1568"/>
        <v>0</v>
      </c>
      <c r="AI1736">
        <f t="shared" si="1569"/>
        <v>2</v>
      </c>
      <c r="AJ1736">
        <f t="shared" si="1570"/>
        <v>0</v>
      </c>
      <c r="AK1736" s="2" t="str">
        <f t="shared" si="1571"/>
        <v>-</v>
      </c>
      <c r="AL1736" s="2" t="str">
        <f t="shared" si="1572"/>
        <v>-</v>
      </c>
    </row>
    <row r="1737" spans="2:38">
      <c r="B1737" t="s">
        <v>355</v>
      </c>
      <c r="C1737" s="10">
        <v>0.66666666666666663</v>
      </c>
      <c r="D1737" s="9" t="s">
        <v>944</v>
      </c>
      <c r="E1737" s="2" t="s">
        <v>0</v>
      </c>
      <c r="F1737" s="8" t="s">
        <v>943</v>
      </c>
      <c r="G1737" s="2">
        <v>31</v>
      </c>
      <c r="H1737" s="2">
        <v>53</v>
      </c>
      <c r="I1737" s="2">
        <v>17</v>
      </c>
      <c r="J1737" s="2" t="s">
        <v>1</v>
      </c>
      <c r="K1737" s="2">
        <v>1</v>
      </c>
      <c r="L1737" s="2">
        <v>14</v>
      </c>
      <c r="M1737" s="3" t="s">
        <v>13</v>
      </c>
      <c r="N1737" s="3" t="s">
        <v>13</v>
      </c>
      <c r="O1737" s="2" t="b">
        <v>1</v>
      </c>
      <c r="P1737" s="2" t="b">
        <v>1</v>
      </c>
      <c r="Q1737" s="2" t="s">
        <v>2</v>
      </c>
      <c r="R1737" s="2" t="s">
        <v>2</v>
      </c>
      <c r="S1737" s="44">
        <v>40</v>
      </c>
      <c r="T1737" s="44" t="s">
        <v>11</v>
      </c>
      <c r="U1737" s="20">
        <v>2</v>
      </c>
      <c r="V1737" s="11"/>
      <c r="W1737" s="2">
        <f t="shared" si="1559"/>
        <v>10</v>
      </c>
      <c r="X1737">
        <f t="shared" si="1560"/>
        <v>5</v>
      </c>
      <c r="Y1737">
        <f t="shared" si="1561"/>
        <v>0</v>
      </c>
      <c r="Z1737">
        <f t="shared" si="1562"/>
        <v>5</v>
      </c>
      <c r="AA1737" s="2">
        <f t="shared" si="1563"/>
        <v>70</v>
      </c>
      <c r="AB1737" s="2" t="str">
        <f t="shared" si="1564"/>
        <v>Under 1.5</v>
      </c>
      <c r="AC1737" s="6"/>
      <c r="AD1737" s="6" t="str">
        <f t="shared" si="1565"/>
        <v>Over 0.5</v>
      </c>
      <c r="AE1737" s="6" t="str">
        <f t="shared" si="1566"/>
        <v>?</v>
      </c>
      <c r="AF1737" s="6"/>
      <c r="AG1737">
        <f t="shared" si="1567"/>
        <v>6</v>
      </c>
      <c r="AH1737">
        <f t="shared" si="1568"/>
        <v>0</v>
      </c>
      <c r="AI1737">
        <f t="shared" si="1569"/>
        <v>0</v>
      </c>
      <c r="AJ1737">
        <f t="shared" si="1570"/>
        <v>0</v>
      </c>
      <c r="AK1737" s="2" t="str">
        <f t="shared" si="1571"/>
        <v>-</v>
      </c>
      <c r="AL1737" s="2" t="str">
        <f t="shared" si="1572"/>
        <v>-</v>
      </c>
    </row>
    <row r="1738" spans="2:38">
      <c r="B1738" t="s">
        <v>355</v>
      </c>
      <c r="C1738" s="10">
        <v>0.66666666666666663</v>
      </c>
      <c r="D1738" s="9" t="s">
        <v>585</v>
      </c>
      <c r="E1738" s="2" t="s">
        <v>0</v>
      </c>
      <c r="F1738" s="8" t="s">
        <v>409</v>
      </c>
      <c r="G1738" s="2">
        <v>35</v>
      </c>
      <c r="H1738" s="2">
        <v>49</v>
      </c>
      <c r="I1738" s="2">
        <v>17</v>
      </c>
      <c r="J1738" s="2" t="s">
        <v>1</v>
      </c>
      <c r="K1738" s="2" t="s">
        <v>1</v>
      </c>
      <c r="L1738" s="2">
        <v>18</v>
      </c>
      <c r="M1738" s="3" t="s">
        <v>13</v>
      </c>
      <c r="N1738" s="3" t="s">
        <v>13</v>
      </c>
      <c r="O1738" s="2">
        <v>49</v>
      </c>
      <c r="P1738" s="2" t="b">
        <v>1</v>
      </c>
      <c r="Q1738" s="2" t="b">
        <v>1</v>
      </c>
      <c r="R1738" s="2" t="s">
        <v>2</v>
      </c>
      <c r="S1738" s="44">
        <v>41</v>
      </c>
      <c r="T1738" s="44" t="s">
        <v>12</v>
      </c>
      <c r="U1738" s="20">
        <v>2</v>
      </c>
      <c r="V1738" s="11"/>
      <c r="W1738" s="2">
        <f t="shared" si="1559"/>
        <v>0</v>
      </c>
      <c r="X1738">
        <f t="shared" si="1560"/>
        <v>0</v>
      </c>
      <c r="Y1738">
        <f t="shared" si="1561"/>
        <v>0</v>
      </c>
      <c r="Z1738">
        <f t="shared" si="1562"/>
        <v>0</v>
      </c>
      <c r="AA1738" s="2">
        <f t="shared" si="1563"/>
        <v>50</v>
      </c>
      <c r="AB1738" s="2" t="str">
        <f t="shared" si="1564"/>
        <v>Over 0.5</v>
      </c>
      <c r="AC1738" s="6"/>
      <c r="AD1738" s="6" t="str">
        <f t="shared" si="1565"/>
        <v>Over 0.5</v>
      </c>
      <c r="AE1738" s="6" t="str">
        <f t="shared" si="1566"/>
        <v>?</v>
      </c>
      <c r="AF1738" s="6"/>
      <c r="AG1738">
        <f t="shared" si="1567"/>
        <v>2</v>
      </c>
      <c r="AH1738">
        <f t="shared" si="1568"/>
        <v>0</v>
      </c>
      <c r="AI1738">
        <f t="shared" si="1569"/>
        <v>0</v>
      </c>
      <c r="AJ1738">
        <f t="shared" si="1570"/>
        <v>0</v>
      </c>
      <c r="AK1738" s="2" t="str">
        <f t="shared" si="1571"/>
        <v>-</v>
      </c>
      <c r="AL1738" s="2" t="str">
        <f t="shared" si="1572"/>
        <v>-</v>
      </c>
    </row>
    <row r="1739" spans="2:38">
      <c r="B1739" t="s">
        <v>355</v>
      </c>
      <c r="C1739" s="10">
        <v>0.66666666666666663</v>
      </c>
      <c r="D1739" s="9" t="s">
        <v>945</v>
      </c>
      <c r="E1739" s="2" t="s">
        <v>0</v>
      </c>
      <c r="F1739" s="8" t="s">
        <v>342</v>
      </c>
      <c r="G1739" s="2">
        <v>37</v>
      </c>
      <c r="H1739" s="2">
        <v>51</v>
      </c>
      <c r="I1739" s="2">
        <v>12</v>
      </c>
      <c r="J1739" s="2" t="s">
        <v>1</v>
      </c>
      <c r="K1739" s="2" t="s">
        <v>1</v>
      </c>
      <c r="L1739" s="2">
        <v>25</v>
      </c>
      <c r="M1739" s="3" t="s">
        <v>13</v>
      </c>
      <c r="N1739" s="3" t="s">
        <v>13</v>
      </c>
      <c r="O1739" s="2">
        <v>51</v>
      </c>
      <c r="P1739" s="2" t="b">
        <v>1</v>
      </c>
      <c r="Q1739" s="2" t="b">
        <v>1</v>
      </c>
      <c r="R1739" s="2" t="s">
        <v>2</v>
      </c>
      <c r="S1739" s="44">
        <v>63</v>
      </c>
      <c r="T1739" s="44" t="s">
        <v>11</v>
      </c>
      <c r="U1739" s="20">
        <v>1.6</v>
      </c>
      <c r="V1739" s="11"/>
      <c r="W1739" s="2">
        <f t="shared" si="1559"/>
        <v>0</v>
      </c>
      <c r="X1739">
        <f t="shared" si="1560"/>
        <v>0</v>
      </c>
      <c r="Y1739">
        <f t="shared" si="1561"/>
        <v>10</v>
      </c>
      <c r="Z1739">
        <f t="shared" si="1562"/>
        <v>5</v>
      </c>
      <c r="AA1739" s="2">
        <f t="shared" si="1563"/>
        <v>65</v>
      </c>
      <c r="AB1739" s="2" t="str">
        <f t="shared" si="1564"/>
        <v>Under 1.5</v>
      </c>
      <c r="AC1739" s="6"/>
      <c r="AD1739" s="6" t="str">
        <f t="shared" si="1565"/>
        <v>Over 0.5</v>
      </c>
      <c r="AE1739" s="6" t="str">
        <f t="shared" si="1566"/>
        <v>?</v>
      </c>
      <c r="AF1739" s="6"/>
      <c r="AG1739">
        <f t="shared" si="1567"/>
        <v>4</v>
      </c>
      <c r="AH1739">
        <f t="shared" si="1568"/>
        <v>0</v>
      </c>
      <c r="AI1739">
        <f t="shared" si="1569"/>
        <v>2</v>
      </c>
      <c r="AJ1739">
        <f t="shared" si="1570"/>
        <v>0</v>
      </c>
      <c r="AK1739" s="2" t="str">
        <f t="shared" si="1571"/>
        <v>-</v>
      </c>
      <c r="AL1739" s="2" t="str">
        <f t="shared" si="1572"/>
        <v>-</v>
      </c>
    </row>
    <row r="1740" spans="2:38">
      <c r="B1740" t="s">
        <v>592</v>
      </c>
      <c r="C1740" s="10">
        <v>0.66666666666666663</v>
      </c>
      <c r="D1740" s="9" t="s">
        <v>1429</v>
      </c>
      <c r="E1740" s="2" t="s">
        <v>0</v>
      </c>
      <c r="F1740" s="8" t="s">
        <v>927</v>
      </c>
      <c r="G1740" s="2">
        <v>29</v>
      </c>
      <c r="H1740" s="2">
        <v>58</v>
      </c>
      <c r="I1740" s="2">
        <v>13</v>
      </c>
      <c r="J1740" s="2" t="s">
        <v>1</v>
      </c>
      <c r="K1740" s="2">
        <v>1</v>
      </c>
      <c r="L1740" s="2">
        <v>16</v>
      </c>
      <c r="M1740" s="3" t="s">
        <v>13</v>
      </c>
      <c r="N1740" s="3" t="s">
        <v>13</v>
      </c>
      <c r="O1740" s="2" t="b">
        <v>1</v>
      </c>
      <c r="P1740" s="2" t="b">
        <v>1</v>
      </c>
      <c r="Q1740" s="2" t="s">
        <v>2</v>
      </c>
      <c r="R1740" s="2" t="s">
        <v>2</v>
      </c>
      <c r="S1740" s="44">
        <v>67</v>
      </c>
      <c r="T1740" s="44" t="s">
        <v>10</v>
      </c>
      <c r="U1740" s="20">
        <v>1.6</v>
      </c>
      <c r="V1740" s="11"/>
      <c r="W1740" s="2">
        <f t="shared" si="1559"/>
        <v>10</v>
      </c>
      <c r="X1740">
        <f t="shared" si="1560"/>
        <v>0</v>
      </c>
      <c r="Y1740">
        <f t="shared" si="1561"/>
        <v>10</v>
      </c>
      <c r="Z1740">
        <f t="shared" si="1562"/>
        <v>10</v>
      </c>
      <c r="AA1740" s="2">
        <f t="shared" si="1563"/>
        <v>80</v>
      </c>
      <c r="AB1740" s="2" t="str">
        <f t="shared" si="1564"/>
        <v>Under 1.5</v>
      </c>
      <c r="AC1740" s="6"/>
      <c r="AD1740" s="6" t="str">
        <f t="shared" si="1565"/>
        <v>Over 0.5</v>
      </c>
      <c r="AE1740" s="6" t="str">
        <f t="shared" si="1566"/>
        <v>?</v>
      </c>
      <c r="AF1740" s="6"/>
      <c r="AG1740">
        <f t="shared" si="1567"/>
        <v>6</v>
      </c>
      <c r="AH1740">
        <f t="shared" si="1568"/>
        <v>0</v>
      </c>
      <c r="AI1740">
        <f t="shared" si="1569"/>
        <v>2</v>
      </c>
      <c r="AJ1740">
        <f t="shared" si="1570"/>
        <v>0</v>
      </c>
      <c r="AK1740" s="2" t="str">
        <f t="shared" si="1571"/>
        <v>-</v>
      </c>
      <c r="AL1740" s="2" t="str">
        <f t="shared" si="1572"/>
        <v>-</v>
      </c>
    </row>
    <row r="1741" spans="2:38">
      <c r="B1741" t="s">
        <v>404</v>
      </c>
      <c r="C1741" s="10">
        <v>0.66666666666666663</v>
      </c>
      <c r="D1741" s="9" t="s">
        <v>416</v>
      </c>
      <c r="E1741" s="2" t="s">
        <v>0</v>
      </c>
      <c r="F1741" s="8" t="s">
        <v>1232</v>
      </c>
      <c r="G1741" s="2">
        <v>32</v>
      </c>
      <c r="H1741" s="2">
        <v>48</v>
      </c>
      <c r="I1741" s="2">
        <v>20</v>
      </c>
      <c r="J1741" s="2" t="s">
        <v>1</v>
      </c>
      <c r="K1741" s="2" t="s">
        <v>1</v>
      </c>
      <c r="L1741" s="2">
        <v>12</v>
      </c>
      <c r="M1741" s="3" t="s">
        <v>13</v>
      </c>
      <c r="N1741" s="3" t="s">
        <v>13</v>
      </c>
      <c r="O1741" s="2">
        <v>48</v>
      </c>
      <c r="P1741" s="2" t="b">
        <v>1</v>
      </c>
      <c r="Q1741" s="2" t="b">
        <v>1</v>
      </c>
      <c r="R1741" s="2" t="s">
        <v>2</v>
      </c>
      <c r="S1741" s="44">
        <v>62</v>
      </c>
      <c r="T1741" s="44" t="s">
        <v>10</v>
      </c>
      <c r="U1741" s="20">
        <v>1.6</v>
      </c>
      <c r="V1741" s="11"/>
      <c r="W1741" s="2">
        <f t="shared" si="1559"/>
        <v>0</v>
      </c>
      <c r="X1741">
        <f t="shared" si="1560"/>
        <v>5</v>
      </c>
      <c r="Y1741">
        <f t="shared" si="1561"/>
        <v>10</v>
      </c>
      <c r="Z1741">
        <f t="shared" si="1562"/>
        <v>10</v>
      </c>
      <c r="AA1741" s="2">
        <f t="shared" si="1563"/>
        <v>75</v>
      </c>
      <c r="AB1741" s="2" t="str">
        <f t="shared" si="1564"/>
        <v>Under 1.5</v>
      </c>
      <c r="AC1741" s="6"/>
      <c r="AD1741" s="6" t="str">
        <f t="shared" si="1565"/>
        <v>Over 0.5</v>
      </c>
      <c r="AE1741" s="6" t="str">
        <f t="shared" si="1566"/>
        <v>?</v>
      </c>
      <c r="AF1741" s="6"/>
      <c r="AG1741">
        <f t="shared" si="1567"/>
        <v>1</v>
      </c>
      <c r="AH1741">
        <f t="shared" si="1568"/>
        <v>0</v>
      </c>
      <c r="AI1741">
        <f t="shared" si="1569"/>
        <v>2</v>
      </c>
      <c r="AJ1741">
        <f t="shared" si="1570"/>
        <v>0</v>
      </c>
      <c r="AK1741" s="2" t="str">
        <f t="shared" si="1571"/>
        <v>-</v>
      </c>
      <c r="AL1741" s="2" t="str">
        <f t="shared" si="1572"/>
        <v>-</v>
      </c>
    </row>
    <row r="1742" spans="2:38">
      <c r="B1742" t="s">
        <v>226</v>
      </c>
      <c r="C1742" s="10">
        <v>0.66666666666666663</v>
      </c>
      <c r="D1742" s="9" t="s">
        <v>1242</v>
      </c>
      <c r="E1742" s="2" t="s">
        <v>0</v>
      </c>
      <c r="F1742" s="8" t="s">
        <v>1259</v>
      </c>
      <c r="G1742" s="2">
        <v>35</v>
      </c>
      <c r="H1742" s="2">
        <v>44</v>
      </c>
      <c r="I1742" s="2">
        <v>22</v>
      </c>
      <c r="J1742" s="2" t="s">
        <v>1</v>
      </c>
      <c r="K1742" s="2" t="s">
        <v>1</v>
      </c>
      <c r="L1742" s="2">
        <v>13</v>
      </c>
      <c r="M1742" s="3" t="s">
        <v>13</v>
      </c>
      <c r="N1742" s="3" t="s">
        <v>13</v>
      </c>
      <c r="O1742" s="2">
        <v>44</v>
      </c>
      <c r="P1742" s="2" t="b">
        <v>1</v>
      </c>
      <c r="Q1742" s="2" t="b">
        <v>1</v>
      </c>
      <c r="R1742" s="2" t="s">
        <v>2</v>
      </c>
      <c r="S1742" s="44">
        <v>43</v>
      </c>
      <c r="T1742" s="44" t="s">
        <v>11</v>
      </c>
      <c r="U1742" s="20">
        <v>1.55</v>
      </c>
      <c r="V1742" s="11"/>
      <c r="W1742" s="2">
        <f t="shared" ref="W1742:W1749" si="1573">IF(H1742&gt;52,10,0)</f>
        <v>0</v>
      </c>
      <c r="X1742">
        <f t="shared" ref="X1742:X1749" si="1574">IF(L1742&gt;15,0,IF(L1742&lt;8,10,5))</f>
        <v>5</v>
      </c>
      <c r="Y1742">
        <f t="shared" ref="Y1742:Y1749" si="1575">IF(S1742&gt;60,10,IF(S1742&lt;49,0,5))</f>
        <v>0</v>
      </c>
      <c r="Z1742">
        <f t="shared" ref="Z1742:Z1749" si="1576">IF(T1742="Y",10,IF(T1742="C",5,0))</f>
        <v>5</v>
      </c>
      <c r="AA1742" s="2">
        <f t="shared" ref="AA1742:AA1749" si="1577">SUM(W1742:Z1742)+50</f>
        <v>60</v>
      </c>
      <c r="AB1742" s="2" t="str">
        <f t="shared" ref="AB1742:AB1749" si="1578">IF(AA1742&lt;56,"Over 0.5","Under 1.5")</f>
        <v>Under 1.5</v>
      </c>
      <c r="AC1742" s="6"/>
      <c r="AD1742" s="6" t="str">
        <f t="shared" ref="AD1742:AD1749" si="1579">IF(M1742="1-0","Under 1.5",IF(M1742="0-0","Under 1.5",IF(M1742="0-1","Under 1.5","Over 0.5")))</f>
        <v>Over 0.5</v>
      </c>
      <c r="AE1742" s="6" t="str">
        <f t="shared" ref="AE1742:AE1749" si="1580">IF(M1742="?",M1742,IF(AB1742=AD1742,"WON",IF(M1742="0-1","WON",IF(M1742="1-0","WON","LOST"))))</f>
        <v>?</v>
      </c>
      <c r="AF1742" s="6"/>
      <c r="AG1742">
        <f t="shared" ref="AG1742:AG1749" si="1581">IF(H1742&gt;52,6,IF(H1742=52,5,IF(H1742=51,4,IF(H1742=50,3,IF(H1742=49,2,IF(H1742=48,1,0))))))</f>
        <v>0</v>
      </c>
      <c r="AH1742">
        <f t="shared" ref="AH1742:AH1749" si="1582">IF(L1742&lt;8,2,0)</f>
        <v>0</v>
      </c>
      <c r="AI1742">
        <f t="shared" ref="AI1742:AI1749" si="1583">IF(S1742&gt;49,2,0)</f>
        <v>0</v>
      </c>
      <c r="AJ1742">
        <f t="shared" ref="AJ1742:AJ1749" si="1584">IF(SUM(AH1742:AI1742)=4,SUM(AG1742:AI1742),0)</f>
        <v>0</v>
      </c>
      <c r="AK1742" s="2" t="str">
        <f t="shared" ref="AK1742:AK1749" si="1585">IF(AJ1742=10,"A1",IF(AJ1742=9,"A2",IF(AJ1742=8,"A3",IF(AJ1742=7,"A4",IF(AJ1742=6,"A5","-")))))</f>
        <v>-</v>
      </c>
      <c r="AL1742" s="2" t="str">
        <f t="shared" ref="AL1742:AL1749" si="1586">IF(AND(L1742&lt;11,U1742&lt;1.75,AA1742&gt;65,OR((AND(S1742&gt;49,S1742&lt;61,T1742="Y")),(AND(S1742&lt;48,T1742="Y")),(AND(S1742&gt;60,T1742="N")),(AND(S1742&gt;60,T1742="Y")),(AND(S1742&gt;60,T1742="C")))),"Pick","-")</f>
        <v>-</v>
      </c>
    </row>
    <row r="1743" spans="2:38">
      <c r="B1743" t="s">
        <v>151</v>
      </c>
      <c r="C1743" s="10">
        <v>0.70833333333333337</v>
      </c>
      <c r="D1743" s="9" t="s">
        <v>1431</v>
      </c>
      <c r="E1743" s="2" t="s">
        <v>0</v>
      </c>
      <c r="F1743" s="8" t="s">
        <v>744</v>
      </c>
      <c r="G1743" s="2">
        <v>38</v>
      </c>
      <c r="H1743" s="2">
        <v>47</v>
      </c>
      <c r="I1743" s="2">
        <v>15</v>
      </c>
      <c r="J1743" s="2" t="s">
        <v>1</v>
      </c>
      <c r="K1743" s="2">
        <v>1</v>
      </c>
      <c r="L1743" s="2">
        <v>23</v>
      </c>
      <c r="M1743" s="3" t="s">
        <v>13</v>
      </c>
      <c r="N1743" s="3" t="s">
        <v>13</v>
      </c>
      <c r="O1743" s="2">
        <v>47</v>
      </c>
      <c r="P1743" s="2" t="b">
        <v>1</v>
      </c>
      <c r="Q1743" s="2" t="s">
        <v>2</v>
      </c>
      <c r="R1743" s="2" t="s">
        <v>2</v>
      </c>
      <c r="S1743" s="44">
        <v>55</v>
      </c>
      <c r="T1743" s="44" t="s">
        <v>12</v>
      </c>
      <c r="U1743" s="20">
        <v>1.6</v>
      </c>
      <c r="V1743" s="11"/>
      <c r="W1743" s="2">
        <f t="shared" si="1573"/>
        <v>0</v>
      </c>
      <c r="X1743">
        <f t="shared" si="1574"/>
        <v>0</v>
      </c>
      <c r="Y1743">
        <f t="shared" si="1575"/>
        <v>5</v>
      </c>
      <c r="Z1743">
        <f t="shared" si="1576"/>
        <v>0</v>
      </c>
      <c r="AA1743" s="2">
        <f t="shared" si="1577"/>
        <v>55</v>
      </c>
      <c r="AB1743" s="2" t="str">
        <f t="shared" si="1578"/>
        <v>Over 0.5</v>
      </c>
      <c r="AC1743" s="6"/>
      <c r="AD1743" s="6" t="str">
        <f t="shared" si="1579"/>
        <v>Over 0.5</v>
      </c>
      <c r="AE1743" s="6" t="str">
        <f t="shared" si="1580"/>
        <v>?</v>
      </c>
      <c r="AF1743" s="6"/>
      <c r="AG1743">
        <f t="shared" si="1581"/>
        <v>0</v>
      </c>
      <c r="AH1743">
        <f t="shared" si="1582"/>
        <v>0</v>
      </c>
      <c r="AI1743">
        <f t="shared" si="1583"/>
        <v>2</v>
      </c>
      <c r="AJ1743">
        <f t="shared" si="1584"/>
        <v>0</v>
      </c>
      <c r="AK1743" s="2" t="str">
        <f t="shared" si="1585"/>
        <v>-</v>
      </c>
      <c r="AL1743" s="2" t="str">
        <f t="shared" si="1586"/>
        <v>-</v>
      </c>
    </row>
    <row r="1744" spans="2:38">
      <c r="B1744" t="s">
        <v>72</v>
      </c>
      <c r="C1744" s="10">
        <v>0.70833333333333337</v>
      </c>
      <c r="D1744" s="9" t="s">
        <v>877</v>
      </c>
      <c r="E1744" s="2" t="s">
        <v>0</v>
      </c>
      <c r="F1744" s="8" t="s">
        <v>213</v>
      </c>
      <c r="G1744" s="2">
        <v>27</v>
      </c>
      <c r="H1744" s="2">
        <v>43</v>
      </c>
      <c r="I1744" s="2">
        <v>30</v>
      </c>
      <c r="J1744" s="2" t="s">
        <v>1</v>
      </c>
      <c r="K1744" s="2">
        <v>2</v>
      </c>
      <c r="L1744" s="2">
        <v>3</v>
      </c>
      <c r="M1744" s="3" t="s">
        <v>13</v>
      </c>
      <c r="N1744" s="3" t="s">
        <v>13</v>
      </c>
      <c r="O1744" s="2">
        <v>43</v>
      </c>
      <c r="P1744" s="2" t="b">
        <v>1</v>
      </c>
      <c r="Q1744" s="2" t="s">
        <v>2</v>
      </c>
      <c r="R1744" s="2" t="s">
        <v>2</v>
      </c>
      <c r="S1744" s="44">
        <v>44</v>
      </c>
      <c r="T1744" s="44" t="s">
        <v>12</v>
      </c>
      <c r="U1744" s="20">
        <v>2.0499999999999998</v>
      </c>
      <c r="V1744" s="11"/>
      <c r="W1744" s="2">
        <f t="shared" si="1573"/>
        <v>0</v>
      </c>
      <c r="X1744">
        <f t="shared" si="1574"/>
        <v>10</v>
      </c>
      <c r="Y1744">
        <f t="shared" si="1575"/>
        <v>0</v>
      </c>
      <c r="Z1744">
        <f t="shared" si="1576"/>
        <v>0</v>
      </c>
      <c r="AA1744" s="2">
        <f t="shared" si="1577"/>
        <v>60</v>
      </c>
      <c r="AB1744" s="2" t="str">
        <f t="shared" si="1578"/>
        <v>Under 1.5</v>
      </c>
      <c r="AC1744" s="6"/>
      <c r="AD1744" s="6" t="str">
        <f t="shared" si="1579"/>
        <v>Over 0.5</v>
      </c>
      <c r="AE1744" s="6" t="str">
        <f t="shared" si="1580"/>
        <v>?</v>
      </c>
      <c r="AF1744" s="6"/>
      <c r="AG1744">
        <f t="shared" si="1581"/>
        <v>0</v>
      </c>
      <c r="AH1744">
        <f t="shared" si="1582"/>
        <v>2</v>
      </c>
      <c r="AI1744">
        <f t="shared" si="1583"/>
        <v>0</v>
      </c>
      <c r="AJ1744">
        <f t="shared" si="1584"/>
        <v>0</v>
      </c>
      <c r="AK1744" s="2" t="str">
        <f t="shared" si="1585"/>
        <v>-</v>
      </c>
      <c r="AL1744" s="2" t="str">
        <f t="shared" si="1586"/>
        <v>-</v>
      </c>
    </row>
    <row r="1745" spans="2:38">
      <c r="B1745" t="s">
        <v>227</v>
      </c>
      <c r="C1745" s="10">
        <v>0.70833333333333337</v>
      </c>
      <c r="D1745" s="9" t="s">
        <v>738</v>
      </c>
      <c r="E1745" s="2" t="s">
        <v>0</v>
      </c>
      <c r="F1745" s="8" t="s">
        <v>714</v>
      </c>
      <c r="G1745" s="2">
        <v>22</v>
      </c>
      <c r="H1745" s="2">
        <v>57</v>
      </c>
      <c r="I1745" s="2">
        <v>21</v>
      </c>
      <c r="J1745" s="2" t="s">
        <v>1</v>
      </c>
      <c r="K1745" s="2">
        <v>1</v>
      </c>
      <c r="L1745" s="2">
        <v>1</v>
      </c>
      <c r="M1745" s="3" t="s">
        <v>13</v>
      </c>
      <c r="N1745" s="3" t="s">
        <v>13</v>
      </c>
      <c r="O1745" s="2" t="b">
        <v>1</v>
      </c>
      <c r="P1745" s="2" t="b">
        <v>1</v>
      </c>
      <c r="Q1745" s="2" t="s">
        <v>2</v>
      </c>
      <c r="R1745" s="2" t="s">
        <v>2</v>
      </c>
      <c r="S1745" s="44">
        <v>54</v>
      </c>
      <c r="T1745" s="44" t="s">
        <v>12</v>
      </c>
      <c r="U1745" s="20">
        <v>1.6</v>
      </c>
      <c r="V1745" s="11"/>
      <c r="W1745" s="2">
        <f t="shared" si="1573"/>
        <v>10</v>
      </c>
      <c r="X1745">
        <f t="shared" si="1574"/>
        <v>10</v>
      </c>
      <c r="Y1745">
        <f t="shared" si="1575"/>
        <v>5</v>
      </c>
      <c r="Z1745">
        <f t="shared" si="1576"/>
        <v>0</v>
      </c>
      <c r="AA1745" s="2">
        <f t="shared" si="1577"/>
        <v>75</v>
      </c>
      <c r="AB1745" s="2" t="str">
        <f t="shared" si="1578"/>
        <v>Under 1.5</v>
      </c>
      <c r="AC1745" s="6"/>
      <c r="AD1745" s="6" t="str">
        <f t="shared" si="1579"/>
        <v>Over 0.5</v>
      </c>
      <c r="AE1745" s="6" t="str">
        <f t="shared" si="1580"/>
        <v>?</v>
      </c>
      <c r="AF1745" s="6"/>
      <c r="AG1745">
        <f t="shared" si="1581"/>
        <v>6</v>
      </c>
      <c r="AH1745">
        <f t="shared" si="1582"/>
        <v>2</v>
      </c>
      <c r="AI1745">
        <f t="shared" si="1583"/>
        <v>2</v>
      </c>
      <c r="AJ1745">
        <f t="shared" si="1584"/>
        <v>10</v>
      </c>
      <c r="AK1745" s="2" t="str">
        <f t="shared" si="1585"/>
        <v>A1</v>
      </c>
      <c r="AL1745" s="2" t="str">
        <f t="shared" si="1586"/>
        <v>-</v>
      </c>
    </row>
    <row r="1746" spans="2:38">
      <c r="B1746" t="s">
        <v>646</v>
      </c>
      <c r="C1746" s="10">
        <v>0.70833333333333337</v>
      </c>
      <c r="D1746" s="9" t="s">
        <v>793</v>
      </c>
      <c r="E1746" s="2" t="s">
        <v>0</v>
      </c>
      <c r="F1746" s="8" t="s">
        <v>1531</v>
      </c>
      <c r="G1746" s="2">
        <v>10</v>
      </c>
      <c r="H1746" s="2">
        <v>43</v>
      </c>
      <c r="I1746" s="2">
        <v>47</v>
      </c>
      <c r="J1746" s="2">
        <v>2</v>
      </c>
      <c r="K1746" s="2">
        <v>2</v>
      </c>
      <c r="L1746" s="2">
        <v>37</v>
      </c>
      <c r="M1746" s="3" t="s">
        <v>13</v>
      </c>
      <c r="N1746" s="3" t="s">
        <v>13</v>
      </c>
      <c r="O1746" s="2">
        <v>43</v>
      </c>
      <c r="P1746" s="2" t="b">
        <v>0</v>
      </c>
      <c r="Q1746" s="2" t="s">
        <v>2</v>
      </c>
      <c r="R1746" s="2" t="s">
        <v>2</v>
      </c>
      <c r="S1746" s="44">
        <v>70</v>
      </c>
      <c r="T1746" s="44" t="s">
        <v>10</v>
      </c>
      <c r="U1746" s="20">
        <v>1.5</v>
      </c>
      <c r="V1746" s="11"/>
      <c r="W1746" s="2">
        <f t="shared" si="1573"/>
        <v>0</v>
      </c>
      <c r="X1746">
        <f t="shared" si="1574"/>
        <v>0</v>
      </c>
      <c r="Y1746">
        <f t="shared" si="1575"/>
        <v>10</v>
      </c>
      <c r="Z1746">
        <f t="shared" si="1576"/>
        <v>10</v>
      </c>
      <c r="AA1746" s="2">
        <f t="shared" si="1577"/>
        <v>70</v>
      </c>
      <c r="AB1746" s="2" t="str">
        <f t="shared" si="1578"/>
        <v>Under 1.5</v>
      </c>
      <c r="AC1746" s="6"/>
      <c r="AD1746" s="6" t="str">
        <f t="shared" si="1579"/>
        <v>Over 0.5</v>
      </c>
      <c r="AE1746" s="6" t="str">
        <f t="shared" si="1580"/>
        <v>?</v>
      </c>
      <c r="AF1746" s="6"/>
      <c r="AG1746">
        <f t="shared" si="1581"/>
        <v>0</v>
      </c>
      <c r="AH1746">
        <f t="shared" si="1582"/>
        <v>0</v>
      </c>
      <c r="AI1746">
        <f t="shared" si="1583"/>
        <v>2</v>
      </c>
      <c r="AJ1746">
        <f t="shared" si="1584"/>
        <v>0</v>
      </c>
      <c r="AK1746" s="2" t="str">
        <f t="shared" si="1585"/>
        <v>-</v>
      </c>
      <c r="AL1746" s="2" t="str">
        <f t="shared" si="1586"/>
        <v>-</v>
      </c>
    </row>
    <row r="1747" spans="2:38">
      <c r="B1747" t="s">
        <v>27</v>
      </c>
      <c r="C1747" s="10">
        <v>0.71180555555555547</v>
      </c>
      <c r="D1747" s="9" t="s">
        <v>1140</v>
      </c>
      <c r="E1747" s="2" t="s">
        <v>0</v>
      </c>
      <c r="F1747" s="8" t="s">
        <v>987</v>
      </c>
      <c r="G1747" s="2">
        <v>28</v>
      </c>
      <c r="H1747" s="2">
        <v>59</v>
      </c>
      <c r="I1747" s="2">
        <v>14</v>
      </c>
      <c r="J1747" s="2" t="s">
        <v>1</v>
      </c>
      <c r="K1747" s="2">
        <v>1</v>
      </c>
      <c r="L1747" s="2">
        <v>14</v>
      </c>
      <c r="M1747" s="3" t="s">
        <v>13</v>
      </c>
      <c r="N1747" s="3" t="s">
        <v>13</v>
      </c>
      <c r="O1747" s="2" t="b">
        <v>1</v>
      </c>
      <c r="P1747" s="2" t="b">
        <v>1</v>
      </c>
      <c r="Q1747" s="2" t="s">
        <v>2</v>
      </c>
      <c r="R1747" s="2" t="s">
        <v>2</v>
      </c>
      <c r="S1747" s="44">
        <v>57</v>
      </c>
      <c r="T1747" s="44" t="s">
        <v>10</v>
      </c>
      <c r="U1747" s="20">
        <v>1.45</v>
      </c>
      <c r="V1747" s="11"/>
      <c r="W1747" s="2">
        <f t="shared" si="1573"/>
        <v>10</v>
      </c>
      <c r="X1747">
        <f t="shared" si="1574"/>
        <v>5</v>
      </c>
      <c r="Y1747">
        <f t="shared" si="1575"/>
        <v>5</v>
      </c>
      <c r="Z1747">
        <f t="shared" si="1576"/>
        <v>10</v>
      </c>
      <c r="AA1747" s="2">
        <f t="shared" si="1577"/>
        <v>80</v>
      </c>
      <c r="AB1747" s="2" t="str">
        <f t="shared" si="1578"/>
        <v>Under 1.5</v>
      </c>
      <c r="AC1747" s="6"/>
      <c r="AD1747" s="6" t="str">
        <f t="shared" si="1579"/>
        <v>Over 0.5</v>
      </c>
      <c r="AE1747" s="6" t="str">
        <f t="shared" si="1580"/>
        <v>?</v>
      </c>
      <c r="AF1747" s="6"/>
      <c r="AG1747">
        <f t="shared" si="1581"/>
        <v>6</v>
      </c>
      <c r="AH1747">
        <f t="shared" si="1582"/>
        <v>0</v>
      </c>
      <c r="AI1747">
        <f t="shared" si="1583"/>
        <v>2</v>
      </c>
      <c r="AJ1747">
        <f t="shared" si="1584"/>
        <v>0</v>
      </c>
      <c r="AK1747" s="2" t="str">
        <f t="shared" si="1585"/>
        <v>-</v>
      </c>
      <c r="AL1747" s="2" t="str">
        <f t="shared" si="1586"/>
        <v>-</v>
      </c>
    </row>
    <row r="1748" spans="2:38">
      <c r="B1748" t="s">
        <v>163</v>
      </c>
      <c r="C1748" s="10">
        <v>0.72916666666666663</v>
      </c>
      <c r="D1748" s="9" t="s">
        <v>1427</v>
      </c>
      <c r="E1748" s="2" t="s">
        <v>0</v>
      </c>
      <c r="F1748" s="8" t="s">
        <v>1340</v>
      </c>
      <c r="G1748" s="2">
        <v>33</v>
      </c>
      <c r="H1748" s="2">
        <v>44</v>
      </c>
      <c r="I1748" s="2">
        <v>23</v>
      </c>
      <c r="J1748" s="2" t="s">
        <v>1</v>
      </c>
      <c r="K1748" s="2">
        <v>1</v>
      </c>
      <c r="L1748" s="2">
        <v>10</v>
      </c>
      <c r="M1748" s="3" t="s">
        <v>13</v>
      </c>
      <c r="N1748" s="3" t="s">
        <v>13</v>
      </c>
      <c r="O1748" s="2">
        <v>44</v>
      </c>
      <c r="P1748" s="2" t="b">
        <v>1</v>
      </c>
      <c r="Q1748" s="2" t="s">
        <v>2</v>
      </c>
      <c r="R1748" s="2" t="s">
        <v>2</v>
      </c>
      <c r="S1748" s="44">
        <v>37</v>
      </c>
      <c r="T1748" s="44"/>
      <c r="U1748" s="20">
        <v>1.8</v>
      </c>
      <c r="V1748" s="11"/>
      <c r="W1748" s="2">
        <f t="shared" si="1573"/>
        <v>0</v>
      </c>
      <c r="X1748">
        <f t="shared" si="1574"/>
        <v>5</v>
      </c>
      <c r="Y1748">
        <f t="shared" si="1575"/>
        <v>0</v>
      </c>
      <c r="Z1748">
        <f t="shared" si="1576"/>
        <v>0</v>
      </c>
      <c r="AA1748" s="2">
        <f t="shared" si="1577"/>
        <v>55</v>
      </c>
      <c r="AB1748" s="2" t="str">
        <f t="shared" si="1578"/>
        <v>Over 0.5</v>
      </c>
      <c r="AC1748" s="6"/>
      <c r="AD1748" s="6" t="str">
        <f t="shared" si="1579"/>
        <v>Over 0.5</v>
      </c>
      <c r="AE1748" s="6" t="str">
        <f t="shared" si="1580"/>
        <v>?</v>
      </c>
      <c r="AF1748" s="6"/>
      <c r="AG1748">
        <f t="shared" si="1581"/>
        <v>0</v>
      </c>
      <c r="AH1748">
        <f t="shared" si="1582"/>
        <v>0</v>
      </c>
      <c r="AI1748">
        <f t="shared" si="1583"/>
        <v>0</v>
      </c>
      <c r="AJ1748">
        <f t="shared" si="1584"/>
        <v>0</v>
      </c>
      <c r="AK1748" s="2" t="str">
        <f t="shared" si="1585"/>
        <v>-</v>
      </c>
      <c r="AL1748" s="2" t="str">
        <f t="shared" si="1586"/>
        <v>-</v>
      </c>
    </row>
    <row r="1749" spans="2:38">
      <c r="B1749" t="s">
        <v>259</v>
      </c>
      <c r="C1749" s="10">
        <v>0.75</v>
      </c>
      <c r="D1749" s="9" t="s">
        <v>246</v>
      </c>
      <c r="E1749" s="2" t="s">
        <v>0</v>
      </c>
      <c r="F1749" s="8" t="s">
        <v>326</v>
      </c>
      <c r="G1749" s="2">
        <v>25</v>
      </c>
      <c r="H1749" s="2">
        <v>58</v>
      </c>
      <c r="I1749" s="2">
        <v>16</v>
      </c>
      <c r="J1749" s="2" t="s">
        <v>1</v>
      </c>
      <c r="K1749" s="2" t="s">
        <v>1</v>
      </c>
      <c r="L1749" s="2">
        <v>9</v>
      </c>
      <c r="M1749" s="3" t="s">
        <v>13</v>
      </c>
      <c r="N1749" s="3" t="s">
        <v>13</v>
      </c>
      <c r="O1749" s="2" t="b">
        <v>1</v>
      </c>
      <c r="P1749" s="2" t="b">
        <v>1</v>
      </c>
      <c r="Q1749" s="2" t="b">
        <v>1</v>
      </c>
      <c r="R1749" s="2" t="s">
        <v>2</v>
      </c>
      <c r="S1749" s="44">
        <v>54</v>
      </c>
      <c r="T1749" s="44" t="s">
        <v>10</v>
      </c>
      <c r="U1749" s="20">
        <v>1.85</v>
      </c>
      <c r="V1749" s="11"/>
      <c r="W1749" s="2">
        <f t="shared" si="1573"/>
        <v>10</v>
      </c>
      <c r="X1749">
        <f t="shared" si="1574"/>
        <v>5</v>
      </c>
      <c r="Y1749">
        <f t="shared" si="1575"/>
        <v>5</v>
      </c>
      <c r="Z1749">
        <f t="shared" si="1576"/>
        <v>10</v>
      </c>
      <c r="AA1749" s="2">
        <f t="shared" si="1577"/>
        <v>80</v>
      </c>
      <c r="AB1749" s="2" t="str">
        <f t="shared" si="1578"/>
        <v>Under 1.5</v>
      </c>
      <c r="AC1749" s="6"/>
      <c r="AD1749" s="6" t="str">
        <f t="shared" si="1579"/>
        <v>Over 0.5</v>
      </c>
      <c r="AE1749" s="6" t="str">
        <f t="shared" si="1580"/>
        <v>?</v>
      </c>
      <c r="AF1749" s="6"/>
      <c r="AG1749">
        <f t="shared" si="1581"/>
        <v>6</v>
      </c>
      <c r="AH1749">
        <f t="shared" si="1582"/>
        <v>0</v>
      </c>
      <c r="AI1749">
        <f t="shared" si="1583"/>
        <v>2</v>
      </c>
      <c r="AJ1749">
        <f t="shared" si="1584"/>
        <v>0</v>
      </c>
      <c r="AK1749" s="2" t="str">
        <f t="shared" si="1585"/>
        <v>-</v>
      </c>
      <c r="AL1749" s="2" t="str">
        <f t="shared" si="1586"/>
        <v>-</v>
      </c>
    </row>
    <row r="1750" spans="2:38">
      <c r="B1750" t="s">
        <v>592</v>
      </c>
      <c r="C1750" s="10">
        <v>0.75</v>
      </c>
      <c r="D1750" s="9" t="s">
        <v>960</v>
      </c>
      <c r="E1750" s="2" t="s">
        <v>0</v>
      </c>
      <c r="F1750" s="8" t="s">
        <v>924</v>
      </c>
      <c r="G1750" s="2">
        <v>16</v>
      </c>
      <c r="H1750" s="2">
        <v>60</v>
      </c>
      <c r="I1750" s="2">
        <v>24</v>
      </c>
      <c r="J1750" s="2" t="s">
        <v>1</v>
      </c>
      <c r="K1750" s="2" t="s">
        <v>1</v>
      </c>
      <c r="L1750" s="2">
        <v>8</v>
      </c>
      <c r="M1750" s="3" t="s">
        <v>13</v>
      </c>
      <c r="N1750" s="3" t="s">
        <v>13</v>
      </c>
      <c r="O1750" s="2" t="b">
        <v>1</v>
      </c>
      <c r="P1750" s="2" t="b">
        <v>1</v>
      </c>
      <c r="Q1750" s="2" t="b">
        <v>1</v>
      </c>
      <c r="R1750" s="2" t="s">
        <v>2</v>
      </c>
      <c r="S1750" s="44">
        <v>62</v>
      </c>
      <c r="T1750" s="44" t="s">
        <v>10</v>
      </c>
      <c r="U1750" s="20">
        <v>1.45</v>
      </c>
      <c r="V1750" s="11"/>
      <c r="W1750" s="2">
        <f t="shared" ref="W1750:W1765" si="1587">IF(H1750&gt;52,10,0)</f>
        <v>10</v>
      </c>
      <c r="X1750">
        <f t="shared" ref="X1750:X1765" si="1588">IF(L1750&gt;15,0,IF(L1750&lt;8,10,5))</f>
        <v>5</v>
      </c>
      <c r="Y1750">
        <f t="shared" ref="Y1750:Y1765" si="1589">IF(S1750&gt;60,10,IF(S1750&lt;49,0,5))</f>
        <v>10</v>
      </c>
      <c r="Z1750">
        <f t="shared" ref="Z1750:Z1765" si="1590">IF(T1750="Y",10,IF(T1750="C",5,0))</f>
        <v>10</v>
      </c>
      <c r="AA1750" s="2">
        <f t="shared" ref="AA1750:AA1765" si="1591">SUM(W1750:Z1750)+50</f>
        <v>85</v>
      </c>
      <c r="AB1750" s="2" t="str">
        <f t="shared" ref="AB1750:AB1765" si="1592">IF(AA1750&lt;56,"Over 0.5","Under 1.5")</f>
        <v>Under 1.5</v>
      </c>
      <c r="AC1750" s="6"/>
      <c r="AD1750" s="6" t="str">
        <f t="shared" ref="AD1750:AD1765" si="1593">IF(M1750="1-0","Under 1.5",IF(M1750="0-0","Under 1.5",IF(M1750="0-1","Under 1.5","Over 0.5")))</f>
        <v>Over 0.5</v>
      </c>
      <c r="AE1750" s="6" t="str">
        <f t="shared" ref="AE1750:AE1765" si="1594">IF(M1750="?",M1750,IF(AB1750=AD1750,"WON",IF(M1750="0-1","WON",IF(M1750="1-0","WON","LOST"))))</f>
        <v>?</v>
      </c>
      <c r="AF1750" s="6"/>
      <c r="AG1750">
        <f t="shared" ref="AG1750:AG1765" si="1595">IF(H1750&gt;52,6,IF(H1750=52,5,IF(H1750=51,4,IF(H1750=50,3,IF(H1750=49,2,IF(H1750=48,1,0))))))</f>
        <v>6</v>
      </c>
      <c r="AH1750">
        <f t="shared" ref="AH1750:AH1765" si="1596">IF(L1750&lt;8,2,0)</f>
        <v>0</v>
      </c>
      <c r="AI1750">
        <f t="shared" ref="AI1750:AI1765" si="1597">IF(S1750&gt;49,2,0)</f>
        <v>2</v>
      </c>
      <c r="AJ1750">
        <f t="shared" ref="AJ1750:AJ1765" si="1598">IF(SUM(AH1750:AI1750)=4,SUM(AG1750:AI1750),0)</f>
        <v>0</v>
      </c>
      <c r="AK1750" s="2" t="str">
        <f t="shared" ref="AK1750:AK1765" si="1599">IF(AJ1750=10,"A1",IF(AJ1750=9,"A2",IF(AJ1750=8,"A3",IF(AJ1750=7,"A4",IF(AJ1750=6,"A5","-")))))</f>
        <v>-</v>
      </c>
      <c r="AL1750" s="2" t="str">
        <f t="shared" ref="AL1750:AL1765" si="1600">IF(AND(L1750&lt;11,U1750&lt;1.75,AA1750&gt;65,OR((AND(S1750&gt;49,S1750&lt;61,T1750="Y")),(AND(S1750&lt;48,T1750="Y")),(AND(S1750&gt;60,T1750="N")),(AND(S1750&gt;60,T1750="Y")),(AND(S1750&gt;60,T1750="C")))),"Pick","-")</f>
        <v>Pick</v>
      </c>
    </row>
    <row r="1751" spans="2:38">
      <c r="B1751" t="s">
        <v>58</v>
      </c>
      <c r="C1751" s="10">
        <v>0.79166666666666663</v>
      </c>
      <c r="D1751" s="9" t="s">
        <v>469</v>
      </c>
      <c r="E1751" s="2" t="s">
        <v>0</v>
      </c>
      <c r="F1751" s="8" t="s">
        <v>982</v>
      </c>
      <c r="G1751" s="2">
        <v>36</v>
      </c>
      <c r="H1751" s="2">
        <v>47</v>
      </c>
      <c r="I1751" s="2">
        <v>17</v>
      </c>
      <c r="J1751" s="2" t="s">
        <v>1</v>
      </c>
      <c r="K1751" s="2">
        <v>1</v>
      </c>
      <c r="L1751" s="2">
        <v>19</v>
      </c>
      <c r="M1751" s="3" t="s">
        <v>13</v>
      </c>
      <c r="N1751" s="3" t="s">
        <v>13</v>
      </c>
      <c r="O1751" s="2">
        <v>47</v>
      </c>
      <c r="P1751" s="2" t="b">
        <v>1</v>
      </c>
      <c r="Q1751" s="2" t="s">
        <v>2</v>
      </c>
      <c r="R1751" s="2" t="s">
        <v>2</v>
      </c>
      <c r="S1751" s="44">
        <v>54</v>
      </c>
      <c r="T1751" s="44" t="s">
        <v>12</v>
      </c>
      <c r="U1751" s="20">
        <v>1.7</v>
      </c>
      <c r="V1751" s="11"/>
      <c r="W1751" s="2">
        <f t="shared" si="1587"/>
        <v>0</v>
      </c>
      <c r="X1751">
        <f t="shared" si="1588"/>
        <v>0</v>
      </c>
      <c r="Y1751">
        <f t="shared" si="1589"/>
        <v>5</v>
      </c>
      <c r="Z1751">
        <f t="shared" si="1590"/>
        <v>0</v>
      </c>
      <c r="AA1751" s="2">
        <f t="shared" si="1591"/>
        <v>55</v>
      </c>
      <c r="AB1751" s="2" t="str">
        <f t="shared" si="1592"/>
        <v>Over 0.5</v>
      </c>
      <c r="AC1751" s="6"/>
      <c r="AD1751" s="6" t="str">
        <f t="shared" si="1593"/>
        <v>Over 0.5</v>
      </c>
      <c r="AE1751" s="6" t="str">
        <f t="shared" si="1594"/>
        <v>?</v>
      </c>
      <c r="AF1751" s="6"/>
      <c r="AG1751">
        <f t="shared" si="1595"/>
        <v>0</v>
      </c>
      <c r="AH1751">
        <f t="shared" si="1596"/>
        <v>0</v>
      </c>
      <c r="AI1751">
        <f t="shared" si="1597"/>
        <v>2</v>
      </c>
      <c r="AJ1751">
        <f t="shared" si="1598"/>
        <v>0</v>
      </c>
      <c r="AK1751" s="2" t="str">
        <f t="shared" si="1599"/>
        <v>-</v>
      </c>
      <c r="AL1751" s="2" t="str">
        <f t="shared" si="1600"/>
        <v>-</v>
      </c>
    </row>
    <row r="1752" spans="2:38">
      <c r="B1752" t="s">
        <v>58</v>
      </c>
      <c r="C1752" s="10">
        <v>0.79166666666666663</v>
      </c>
      <c r="D1752" s="9" t="s">
        <v>267</v>
      </c>
      <c r="E1752" s="2" t="s">
        <v>0</v>
      </c>
      <c r="F1752" s="8" t="s">
        <v>308</v>
      </c>
      <c r="G1752" s="2">
        <v>17</v>
      </c>
      <c r="H1752" s="2">
        <v>60</v>
      </c>
      <c r="I1752" s="2">
        <v>23</v>
      </c>
      <c r="J1752" s="2" t="s">
        <v>1</v>
      </c>
      <c r="K1752" s="2">
        <v>2</v>
      </c>
      <c r="L1752" s="2">
        <v>6</v>
      </c>
      <c r="M1752" s="3" t="s">
        <v>13</v>
      </c>
      <c r="N1752" s="3" t="s">
        <v>13</v>
      </c>
      <c r="O1752" s="2" t="b">
        <v>1</v>
      </c>
      <c r="P1752" s="2" t="b">
        <v>1</v>
      </c>
      <c r="Q1752" s="2" t="s">
        <v>2</v>
      </c>
      <c r="R1752" s="2" t="s">
        <v>2</v>
      </c>
      <c r="S1752" s="44">
        <v>57</v>
      </c>
      <c r="T1752" s="44" t="s">
        <v>10</v>
      </c>
      <c r="U1752" s="20">
        <v>1.75</v>
      </c>
      <c r="V1752" s="11"/>
      <c r="W1752" s="2">
        <f t="shared" si="1587"/>
        <v>10</v>
      </c>
      <c r="X1752">
        <f t="shared" si="1588"/>
        <v>10</v>
      </c>
      <c r="Y1752">
        <f t="shared" si="1589"/>
        <v>5</v>
      </c>
      <c r="Z1752">
        <f t="shared" si="1590"/>
        <v>10</v>
      </c>
      <c r="AA1752" s="2">
        <f t="shared" si="1591"/>
        <v>85</v>
      </c>
      <c r="AB1752" s="2" t="str">
        <f t="shared" si="1592"/>
        <v>Under 1.5</v>
      </c>
      <c r="AC1752" s="6"/>
      <c r="AD1752" s="6" t="str">
        <f t="shared" si="1593"/>
        <v>Over 0.5</v>
      </c>
      <c r="AE1752" s="6" t="str">
        <f t="shared" si="1594"/>
        <v>?</v>
      </c>
      <c r="AF1752" s="6"/>
      <c r="AG1752">
        <f t="shared" si="1595"/>
        <v>6</v>
      </c>
      <c r="AH1752">
        <f t="shared" si="1596"/>
        <v>2</v>
      </c>
      <c r="AI1752">
        <f t="shared" si="1597"/>
        <v>2</v>
      </c>
      <c r="AJ1752">
        <f t="shared" si="1598"/>
        <v>10</v>
      </c>
      <c r="AK1752" s="2" t="str">
        <f t="shared" si="1599"/>
        <v>A1</v>
      </c>
      <c r="AL1752" s="2" t="str">
        <f t="shared" si="1600"/>
        <v>-</v>
      </c>
    </row>
    <row r="1753" spans="2:38">
      <c r="B1753" t="s">
        <v>206</v>
      </c>
      <c r="C1753" s="10">
        <v>0.79166666666666663</v>
      </c>
      <c r="D1753" s="9" t="s">
        <v>190</v>
      </c>
      <c r="E1753" s="2" t="s">
        <v>0</v>
      </c>
      <c r="F1753" s="8" t="s">
        <v>914</v>
      </c>
      <c r="G1753" s="2">
        <v>25</v>
      </c>
      <c r="H1753" s="2">
        <v>52</v>
      </c>
      <c r="I1753" s="2">
        <v>23</v>
      </c>
      <c r="J1753" s="2" t="s">
        <v>1</v>
      </c>
      <c r="K1753" s="2" t="s">
        <v>1</v>
      </c>
      <c r="L1753" s="2">
        <v>2</v>
      </c>
      <c r="M1753" s="3" t="s">
        <v>13</v>
      </c>
      <c r="N1753" s="3" t="s">
        <v>13</v>
      </c>
      <c r="O1753" s="2">
        <v>52</v>
      </c>
      <c r="P1753" s="2" t="b">
        <v>1</v>
      </c>
      <c r="Q1753" s="2" t="b">
        <v>1</v>
      </c>
      <c r="R1753" s="2" t="s">
        <v>2</v>
      </c>
      <c r="S1753" s="44">
        <v>67</v>
      </c>
      <c r="T1753" s="44" t="s">
        <v>12</v>
      </c>
      <c r="U1753" s="20">
        <v>1.7</v>
      </c>
      <c r="V1753" s="11"/>
      <c r="W1753" s="2">
        <f t="shared" si="1587"/>
        <v>0</v>
      </c>
      <c r="X1753">
        <f t="shared" si="1588"/>
        <v>10</v>
      </c>
      <c r="Y1753">
        <f t="shared" si="1589"/>
        <v>10</v>
      </c>
      <c r="Z1753">
        <f t="shared" si="1590"/>
        <v>0</v>
      </c>
      <c r="AA1753" s="2">
        <f t="shared" si="1591"/>
        <v>70</v>
      </c>
      <c r="AB1753" s="2" t="str">
        <f t="shared" si="1592"/>
        <v>Under 1.5</v>
      </c>
      <c r="AC1753" s="6"/>
      <c r="AD1753" s="6" t="str">
        <f t="shared" si="1593"/>
        <v>Over 0.5</v>
      </c>
      <c r="AE1753" s="6" t="str">
        <f t="shared" si="1594"/>
        <v>?</v>
      </c>
      <c r="AF1753" s="6"/>
      <c r="AG1753">
        <f t="shared" si="1595"/>
        <v>5</v>
      </c>
      <c r="AH1753">
        <f t="shared" si="1596"/>
        <v>2</v>
      </c>
      <c r="AI1753">
        <f t="shared" si="1597"/>
        <v>2</v>
      </c>
      <c r="AJ1753">
        <f t="shared" si="1598"/>
        <v>9</v>
      </c>
      <c r="AK1753" s="2" t="str">
        <f t="shared" si="1599"/>
        <v>A2</v>
      </c>
      <c r="AL1753" s="2" t="str">
        <f t="shared" si="1600"/>
        <v>Pick</v>
      </c>
    </row>
    <row r="1754" spans="2:38">
      <c r="B1754" t="s">
        <v>647</v>
      </c>
      <c r="C1754" s="10">
        <v>0.79166666666666663</v>
      </c>
      <c r="D1754" s="9" t="s">
        <v>984</v>
      </c>
      <c r="E1754" s="2" t="s">
        <v>0</v>
      </c>
      <c r="F1754" s="8" t="s">
        <v>1350</v>
      </c>
      <c r="G1754" s="2">
        <v>34</v>
      </c>
      <c r="H1754" s="2">
        <v>47</v>
      </c>
      <c r="I1754" s="2">
        <v>19</v>
      </c>
      <c r="J1754" s="2" t="s">
        <v>1</v>
      </c>
      <c r="K1754" s="2">
        <v>1</v>
      </c>
      <c r="L1754" s="2">
        <v>15</v>
      </c>
      <c r="M1754" s="3" t="s">
        <v>13</v>
      </c>
      <c r="N1754" s="3" t="s">
        <v>13</v>
      </c>
      <c r="O1754" s="2">
        <v>47</v>
      </c>
      <c r="P1754" s="2" t="b">
        <v>1</v>
      </c>
      <c r="Q1754" s="2" t="s">
        <v>2</v>
      </c>
      <c r="R1754" s="2" t="s">
        <v>2</v>
      </c>
      <c r="S1754" s="44">
        <v>37</v>
      </c>
      <c r="T1754" s="44" t="s">
        <v>12</v>
      </c>
      <c r="U1754" s="20">
        <v>1.6</v>
      </c>
      <c r="V1754" s="11"/>
      <c r="W1754" s="2">
        <f t="shared" si="1587"/>
        <v>0</v>
      </c>
      <c r="X1754">
        <f t="shared" si="1588"/>
        <v>5</v>
      </c>
      <c r="Y1754">
        <f t="shared" si="1589"/>
        <v>0</v>
      </c>
      <c r="Z1754">
        <f t="shared" si="1590"/>
        <v>0</v>
      </c>
      <c r="AA1754" s="2">
        <f t="shared" si="1591"/>
        <v>55</v>
      </c>
      <c r="AB1754" s="2" t="str">
        <f t="shared" si="1592"/>
        <v>Over 0.5</v>
      </c>
      <c r="AC1754" s="6"/>
      <c r="AD1754" s="6" t="str">
        <f t="shared" si="1593"/>
        <v>Over 0.5</v>
      </c>
      <c r="AE1754" s="6" t="str">
        <f t="shared" si="1594"/>
        <v>?</v>
      </c>
      <c r="AF1754" s="6"/>
      <c r="AG1754">
        <f t="shared" si="1595"/>
        <v>0</v>
      </c>
      <c r="AH1754">
        <f t="shared" si="1596"/>
        <v>0</v>
      </c>
      <c r="AI1754">
        <f t="shared" si="1597"/>
        <v>0</v>
      </c>
      <c r="AJ1754">
        <f t="shared" si="1598"/>
        <v>0</v>
      </c>
      <c r="AK1754" s="2" t="str">
        <f t="shared" si="1599"/>
        <v>-</v>
      </c>
      <c r="AL1754" s="2" t="str">
        <f t="shared" si="1600"/>
        <v>-</v>
      </c>
    </row>
    <row r="1755" spans="2:38">
      <c r="B1755" t="s">
        <v>209</v>
      </c>
      <c r="C1755" s="10">
        <v>0.79166666666666663</v>
      </c>
      <c r="D1755" s="9" t="s">
        <v>1513</v>
      </c>
      <c r="E1755" s="2" t="s">
        <v>0</v>
      </c>
      <c r="F1755" s="8" t="s">
        <v>858</v>
      </c>
      <c r="G1755" s="2">
        <v>22</v>
      </c>
      <c r="H1755" s="2">
        <v>58</v>
      </c>
      <c r="I1755" s="2">
        <v>20</v>
      </c>
      <c r="J1755" s="2" t="s">
        <v>1</v>
      </c>
      <c r="K1755" s="2">
        <v>1</v>
      </c>
      <c r="L1755" s="2">
        <v>2</v>
      </c>
      <c r="M1755" s="3" t="s">
        <v>13</v>
      </c>
      <c r="N1755" s="3" t="s">
        <v>13</v>
      </c>
      <c r="O1755" s="2" t="b">
        <v>1</v>
      </c>
      <c r="P1755" s="2" t="b">
        <v>1</v>
      </c>
      <c r="Q1755" s="2" t="s">
        <v>2</v>
      </c>
      <c r="R1755" s="2" t="s">
        <v>2</v>
      </c>
      <c r="S1755" s="44">
        <v>51</v>
      </c>
      <c r="T1755" s="44" t="s">
        <v>10</v>
      </c>
      <c r="U1755" s="20">
        <v>1.8</v>
      </c>
      <c r="V1755" s="11"/>
      <c r="W1755" s="2">
        <f t="shared" si="1587"/>
        <v>10</v>
      </c>
      <c r="X1755">
        <f t="shared" si="1588"/>
        <v>10</v>
      </c>
      <c r="Y1755">
        <f t="shared" si="1589"/>
        <v>5</v>
      </c>
      <c r="Z1755">
        <f t="shared" si="1590"/>
        <v>10</v>
      </c>
      <c r="AA1755" s="2">
        <f t="shared" si="1591"/>
        <v>85</v>
      </c>
      <c r="AB1755" s="2" t="str">
        <f t="shared" si="1592"/>
        <v>Under 1.5</v>
      </c>
      <c r="AC1755" s="6"/>
      <c r="AD1755" s="6" t="str">
        <f t="shared" si="1593"/>
        <v>Over 0.5</v>
      </c>
      <c r="AE1755" s="6" t="str">
        <f t="shared" si="1594"/>
        <v>?</v>
      </c>
      <c r="AF1755" s="6"/>
      <c r="AG1755">
        <f t="shared" si="1595"/>
        <v>6</v>
      </c>
      <c r="AH1755">
        <f t="shared" si="1596"/>
        <v>2</v>
      </c>
      <c r="AI1755">
        <f t="shared" si="1597"/>
        <v>2</v>
      </c>
      <c r="AJ1755">
        <f t="shared" si="1598"/>
        <v>10</v>
      </c>
      <c r="AK1755" s="2" t="str">
        <f t="shared" si="1599"/>
        <v>A1</v>
      </c>
      <c r="AL1755" s="2" t="str">
        <f t="shared" si="1600"/>
        <v>-</v>
      </c>
    </row>
    <row r="1756" spans="2:38">
      <c r="B1756" t="s">
        <v>67</v>
      </c>
      <c r="C1756" s="10">
        <v>0.8125</v>
      </c>
      <c r="D1756" s="9" t="s">
        <v>1706</v>
      </c>
      <c r="E1756" s="2" t="s">
        <v>0</v>
      </c>
      <c r="F1756" s="8" t="s">
        <v>1666</v>
      </c>
      <c r="G1756" s="2">
        <v>16</v>
      </c>
      <c r="H1756" s="2">
        <v>49</v>
      </c>
      <c r="I1756" s="2">
        <v>34</v>
      </c>
      <c r="J1756" s="2" t="s">
        <v>1</v>
      </c>
      <c r="K1756" s="2">
        <v>2</v>
      </c>
      <c r="L1756" s="2">
        <v>18</v>
      </c>
      <c r="M1756" s="3" t="s">
        <v>13</v>
      </c>
      <c r="N1756" s="3" t="s">
        <v>13</v>
      </c>
      <c r="O1756" s="2">
        <v>49</v>
      </c>
      <c r="P1756" s="2" t="b">
        <v>1</v>
      </c>
      <c r="Q1756" s="2" t="s">
        <v>2</v>
      </c>
      <c r="R1756" s="2" t="s">
        <v>2</v>
      </c>
      <c r="S1756" s="44">
        <v>49</v>
      </c>
      <c r="T1756" s="44" t="s">
        <v>10</v>
      </c>
      <c r="U1756" s="20">
        <v>2.15</v>
      </c>
      <c r="V1756" s="11"/>
      <c r="W1756" s="2">
        <f t="shared" si="1587"/>
        <v>0</v>
      </c>
      <c r="X1756">
        <f t="shared" si="1588"/>
        <v>0</v>
      </c>
      <c r="Y1756">
        <f t="shared" si="1589"/>
        <v>5</v>
      </c>
      <c r="Z1756">
        <f t="shared" si="1590"/>
        <v>10</v>
      </c>
      <c r="AA1756" s="2">
        <f t="shared" si="1591"/>
        <v>65</v>
      </c>
      <c r="AB1756" s="2" t="str">
        <f t="shared" si="1592"/>
        <v>Under 1.5</v>
      </c>
      <c r="AC1756" s="6"/>
      <c r="AD1756" s="6" t="str">
        <f t="shared" si="1593"/>
        <v>Over 0.5</v>
      </c>
      <c r="AE1756" s="6" t="str">
        <f t="shared" si="1594"/>
        <v>?</v>
      </c>
      <c r="AF1756" s="6"/>
      <c r="AG1756">
        <f t="shared" si="1595"/>
        <v>2</v>
      </c>
      <c r="AH1756">
        <f t="shared" si="1596"/>
        <v>0</v>
      </c>
      <c r="AI1756">
        <f t="shared" si="1597"/>
        <v>0</v>
      </c>
      <c r="AJ1756">
        <f t="shared" si="1598"/>
        <v>0</v>
      </c>
      <c r="AK1756" s="2" t="str">
        <f t="shared" si="1599"/>
        <v>-</v>
      </c>
      <c r="AL1756" s="2" t="str">
        <f t="shared" si="1600"/>
        <v>-</v>
      </c>
    </row>
    <row r="1757" spans="2:38">
      <c r="B1757" t="s">
        <v>647</v>
      </c>
      <c r="C1757" s="10">
        <v>0.8125</v>
      </c>
      <c r="D1757" s="9" t="s">
        <v>253</v>
      </c>
      <c r="E1757" s="2" t="s">
        <v>0</v>
      </c>
      <c r="F1757" s="8" t="s">
        <v>380</v>
      </c>
      <c r="G1757" s="2">
        <v>22</v>
      </c>
      <c r="H1757" s="2">
        <v>47</v>
      </c>
      <c r="I1757" s="2">
        <v>32</v>
      </c>
      <c r="J1757" s="2" t="s">
        <v>1</v>
      </c>
      <c r="K1757" s="2" t="s">
        <v>1</v>
      </c>
      <c r="L1757" s="2">
        <v>10</v>
      </c>
      <c r="M1757" s="3" t="s">
        <v>13</v>
      </c>
      <c r="N1757" s="3" t="s">
        <v>13</v>
      </c>
      <c r="O1757" s="2">
        <v>47</v>
      </c>
      <c r="P1757" s="2" t="b">
        <v>1</v>
      </c>
      <c r="Q1757" s="2" t="b">
        <v>1</v>
      </c>
      <c r="R1757" s="2" t="s">
        <v>2</v>
      </c>
      <c r="S1757" s="44">
        <v>34</v>
      </c>
      <c r="T1757" s="44" t="s">
        <v>12</v>
      </c>
      <c r="U1757" s="20">
        <v>1.65</v>
      </c>
      <c r="V1757" s="11"/>
      <c r="W1757" s="2">
        <f t="shared" si="1587"/>
        <v>0</v>
      </c>
      <c r="X1757">
        <f t="shared" si="1588"/>
        <v>5</v>
      </c>
      <c r="Y1757">
        <f t="shared" si="1589"/>
        <v>0</v>
      </c>
      <c r="Z1757">
        <f t="shared" si="1590"/>
        <v>0</v>
      </c>
      <c r="AA1757" s="2">
        <f t="shared" si="1591"/>
        <v>55</v>
      </c>
      <c r="AB1757" s="2" t="str">
        <f t="shared" si="1592"/>
        <v>Over 0.5</v>
      </c>
      <c r="AC1757" s="6"/>
      <c r="AD1757" s="6" t="str">
        <f t="shared" si="1593"/>
        <v>Over 0.5</v>
      </c>
      <c r="AE1757" s="6" t="str">
        <f t="shared" si="1594"/>
        <v>?</v>
      </c>
      <c r="AF1757" s="6"/>
      <c r="AG1757">
        <f t="shared" si="1595"/>
        <v>0</v>
      </c>
      <c r="AH1757">
        <f t="shared" si="1596"/>
        <v>0</v>
      </c>
      <c r="AI1757">
        <f t="shared" si="1597"/>
        <v>0</v>
      </c>
      <c r="AJ1757">
        <f t="shared" si="1598"/>
        <v>0</v>
      </c>
      <c r="AK1757" s="2" t="str">
        <f t="shared" si="1599"/>
        <v>-</v>
      </c>
      <c r="AL1757" s="2" t="str">
        <f t="shared" si="1600"/>
        <v>-</v>
      </c>
    </row>
    <row r="1758" spans="2:38">
      <c r="B1758" t="s">
        <v>606</v>
      </c>
      <c r="C1758" s="10">
        <v>0.8125</v>
      </c>
      <c r="D1758" s="9" t="s">
        <v>1707</v>
      </c>
      <c r="E1758" s="2" t="s">
        <v>0</v>
      </c>
      <c r="F1758" s="8" t="s">
        <v>849</v>
      </c>
      <c r="G1758" s="2">
        <v>38</v>
      </c>
      <c r="H1758" s="2">
        <v>49</v>
      </c>
      <c r="I1758" s="2">
        <v>14</v>
      </c>
      <c r="J1758" s="2" t="s">
        <v>1</v>
      </c>
      <c r="K1758" s="2">
        <v>1</v>
      </c>
      <c r="L1758" s="2">
        <v>24</v>
      </c>
      <c r="M1758" s="3" t="s">
        <v>13</v>
      </c>
      <c r="N1758" s="3" t="s">
        <v>13</v>
      </c>
      <c r="O1758" s="2">
        <v>49</v>
      </c>
      <c r="P1758" s="2" t="b">
        <v>1</v>
      </c>
      <c r="Q1758" s="2" t="s">
        <v>2</v>
      </c>
      <c r="R1758" s="2" t="s">
        <v>2</v>
      </c>
      <c r="S1758" s="44">
        <v>48</v>
      </c>
      <c r="T1758" s="44" t="s">
        <v>12</v>
      </c>
      <c r="U1758" s="20">
        <v>1.95</v>
      </c>
      <c r="V1758" s="11"/>
      <c r="W1758" s="2">
        <f t="shared" si="1587"/>
        <v>0</v>
      </c>
      <c r="X1758">
        <f t="shared" si="1588"/>
        <v>0</v>
      </c>
      <c r="Y1758">
        <f t="shared" si="1589"/>
        <v>0</v>
      </c>
      <c r="Z1758">
        <f t="shared" si="1590"/>
        <v>0</v>
      </c>
      <c r="AA1758" s="2">
        <f t="shared" si="1591"/>
        <v>50</v>
      </c>
      <c r="AB1758" s="2" t="str">
        <f t="shared" si="1592"/>
        <v>Over 0.5</v>
      </c>
      <c r="AC1758" s="6"/>
      <c r="AD1758" s="6" t="str">
        <f t="shared" si="1593"/>
        <v>Over 0.5</v>
      </c>
      <c r="AE1758" s="6" t="str">
        <f t="shared" si="1594"/>
        <v>?</v>
      </c>
      <c r="AF1758" s="6"/>
      <c r="AG1758">
        <f t="shared" si="1595"/>
        <v>2</v>
      </c>
      <c r="AH1758">
        <f t="shared" si="1596"/>
        <v>0</v>
      </c>
      <c r="AI1758">
        <f t="shared" si="1597"/>
        <v>0</v>
      </c>
      <c r="AJ1758">
        <f t="shared" si="1598"/>
        <v>0</v>
      </c>
      <c r="AK1758" s="2" t="str">
        <f t="shared" si="1599"/>
        <v>-</v>
      </c>
      <c r="AL1758" s="2" t="str">
        <f t="shared" si="1600"/>
        <v>-</v>
      </c>
    </row>
    <row r="1759" spans="2:38">
      <c r="B1759" t="s">
        <v>27</v>
      </c>
      <c r="C1759" s="10">
        <v>0.8125</v>
      </c>
      <c r="D1759" s="9" t="s">
        <v>228</v>
      </c>
      <c r="E1759" s="2" t="s">
        <v>0</v>
      </c>
      <c r="F1759" s="8" t="s">
        <v>1106</v>
      </c>
      <c r="G1759" s="2">
        <v>20</v>
      </c>
      <c r="H1759" s="2">
        <v>64</v>
      </c>
      <c r="I1759" s="2">
        <v>16</v>
      </c>
      <c r="J1759" s="2" t="s">
        <v>1</v>
      </c>
      <c r="K1759" s="2" t="s">
        <v>1</v>
      </c>
      <c r="L1759" s="2">
        <v>4</v>
      </c>
      <c r="M1759" s="3" t="s">
        <v>13</v>
      </c>
      <c r="N1759" s="3" t="s">
        <v>13</v>
      </c>
      <c r="O1759" s="2" t="b">
        <v>1</v>
      </c>
      <c r="P1759" s="2" t="b">
        <v>1</v>
      </c>
      <c r="Q1759" s="2" t="b">
        <v>1</v>
      </c>
      <c r="R1759" s="2" t="s">
        <v>2</v>
      </c>
      <c r="S1759" s="44">
        <v>68</v>
      </c>
      <c r="T1759" s="44" t="s">
        <v>10</v>
      </c>
      <c r="U1759" s="20">
        <v>1.5</v>
      </c>
      <c r="V1759" s="11"/>
      <c r="W1759" s="2">
        <f t="shared" si="1587"/>
        <v>10</v>
      </c>
      <c r="X1759">
        <f t="shared" si="1588"/>
        <v>10</v>
      </c>
      <c r="Y1759">
        <f t="shared" si="1589"/>
        <v>10</v>
      </c>
      <c r="Z1759">
        <f t="shared" si="1590"/>
        <v>10</v>
      </c>
      <c r="AA1759" s="2">
        <f t="shared" si="1591"/>
        <v>90</v>
      </c>
      <c r="AB1759" s="2" t="str">
        <f t="shared" si="1592"/>
        <v>Under 1.5</v>
      </c>
      <c r="AC1759" s="6"/>
      <c r="AD1759" s="6" t="str">
        <f t="shared" si="1593"/>
        <v>Over 0.5</v>
      </c>
      <c r="AE1759" s="6" t="str">
        <f t="shared" si="1594"/>
        <v>?</v>
      </c>
      <c r="AF1759" s="6"/>
      <c r="AG1759">
        <f t="shared" si="1595"/>
        <v>6</v>
      </c>
      <c r="AH1759">
        <f t="shared" si="1596"/>
        <v>2</v>
      </c>
      <c r="AI1759">
        <f t="shared" si="1597"/>
        <v>2</v>
      </c>
      <c r="AJ1759">
        <f t="shared" si="1598"/>
        <v>10</v>
      </c>
      <c r="AK1759" s="2" t="str">
        <f t="shared" si="1599"/>
        <v>A1</v>
      </c>
      <c r="AL1759" s="2" t="str">
        <f t="shared" si="1600"/>
        <v>Pick</v>
      </c>
    </row>
    <row r="1760" spans="2:38">
      <c r="B1760" t="s">
        <v>27</v>
      </c>
      <c r="C1760" s="10">
        <v>0.8125</v>
      </c>
      <c r="D1760" s="9" t="s">
        <v>254</v>
      </c>
      <c r="E1760" s="2" t="s">
        <v>0</v>
      </c>
      <c r="F1760" s="8" t="s">
        <v>145</v>
      </c>
      <c r="G1760" s="2">
        <v>21</v>
      </c>
      <c r="H1760" s="2">
        <v>66</v>
      </c>
      <c r="I1760" s="2">
        <v>13</v>
      </c>
      <c r="J1760" s="2" t="s">
        <v>1</v>
      </c>
      <c r="K1760" s="2">
        <v>1</v>
      </c>
      <c r="L1760" s="2">
        <v>8</v>
      </c>
      <c r="M1760" s="3" t="s">
        <v>13</v>
      </c>
      <c r="N1760" s="3" t="s">
        <v>13</v>
      </c>
      <c r="O1760" s="2" t="b">
        <v>1</v>
      </c>
      <c r="P1760" s="2" t="b">
        <v>1</v>
      </c>
      <c r="Q1760" s="2" t="s">
        <v>2</v>
      </c>
      <c r="R1760" s="2" t="s">
        <v>2</v>
      </c>
      <c r="S1760" s="44">
        <v>50</v>
      </c>
      <c r="T1760" s="44" t="s">
        <v>10</v>
      </c>
      <c r="U1760" s="20">
        <v>1.4</v>
      </c>
      <c r="V1760" s="11"/>
      <c r="W1760" s="2">
        <f t="shared" si="1587"/>
        <v>10</v>
      </c>
      <c r="X1760">
        <f t="shared" si="1588"/>
        <v>5</v>
      </c>
      <c r="Y1760">
        <f t="shared" si="1589"/>
        <v>5</v>
      </c>
      <c r="Z1760">
        <f t="shared" si="1590"/>
        <v>10</v>
      </c>
      <c r="AA1760" s="2">
        <f t="shared" si="1591"/>
        <v>80</v>
      </c>
      <c r="AB1760" s="2" t="str">
        <f t="shared" si="1592"/>
        <v>Under 1.5</v>
      </c>
      <c r="AC1760" s="6"/>
      <c r="AD1760" s="6" t="str">
        <f t="shared" si="1593"/>
        <v>Over 0.5</v>
      </c>
      <c r="AE1760" s="6" t="str">
        <f t="shared" si="1594"/>
        <v>?</v>
      </c>
      <c r="AF1760" s="6"/>
      <c r="AG1760">
        <f t="shared" si="1595"/>
        <v>6</v>
      </c>
      <c r="AH1760">
        <f t="shared" si="1596"/>
        <v>0</v>
      </c>
      <c r="AI1760">
        <f t="shared" si="1597"/>
        <v>2</v>
      </c>
      <c r="AJ1760">
        <f t="shared" si="1598"/>
        <v>0</v>
      </c>
      <c r="AK1760" s="2" t="str">
        <f t="shared" si="1599"/>
        <v>-</v>
      </c>
      <c r="AL1760" s="2" t="str">
        <f t="shared" si="1600"/>
        <v>Pick</v>
      </c>
    </row>
    <row r="1761" spans="1:39">
      <c r="B1761" t="s">
        <v>151</v>
      </c>
      <c r="C1761" s="10">
        <v>0.82291666666666663</v>
      </c>
      <c r="D1761" s="9" t="s">
        <v>1023</v>
      </c>
      <c r="E1761" s="2" t="s">
        <v>0</v>
      </c>
      <c r="F1761" s="8" t="s">
        <v>1708</v>
      </c>
      <c r="G1761" s="2">
        <v>19</v>
      </c>
      <c r="H1761" s="2">
        <v>47</v>
      </c>
      <c r="I1761" s="2">
        <v>34</v>
      </c>
      <c r="J1761" s="2" t="s">
        <v>1</v>
      </c>
      <c r="K1761" s="2">
        <v>2</v>
      </c>
      <c r="L1761" s="2">
        <v>15</v>
      </c>
      <c r="M1761" s="3" t="s">
        <v>13</v>
      </c>
      <c r="N1761" s="3" t="s">
        <v>13</v>
      </c>
      <c r="O1761" s="2">
        <v>47</v>
      </c>
      <c r="P1761" s="2" t="b">
        <v>1</v>
      </c>
      <c r="Q1761" s="2" t="s">
        <v>2</v>
      </c>
      <c r="R1761" s="2" t="s">
        <v>2</v>
      </c>
      <c r="S1761" s="44">
        <v>34</v>
      </c>
      <c r="T1761" s="44" t="s">
        <v>10</v>
      </c>
      <c r="U1761" s="20">
        <v>1.5</v>
      </c>
      <c r="V1761" s="11"/>
      <c r="W1761" s="2">
        <f t="shared" si="1587"/>
        <v>0</v>
      </c>
      <c r="X1761">
        <f t="shared" si="1588"/>
        <v>5</v>
      </c>
      <c r="Y1761">
        <f t="shared" si="1589"/>
        <v>0</v>
      </c>
      <c r="Z1761">
        <f t="shared" si="1590"/>
        <v>10</v>
      </c>
      <c r="AA1761" s="2">
        <f t="shared" si="1591"/>
        <v>65</v>
      </c>
      <c r="AB1761" s="2" t="str">
        <f t="shared" si="1592"/>
        <v>Under 1.5</v>
      </c>
      <c r="AC1761" s="6"/>
      <c r="AD1761" s="6" t="str">
        <f t="shared" si="1593"/>
        <v>Over 0.5</v>
      </c>
      <c r="AE1761" s="6" t="str">
        <f t="shared" si="1594"/>
        <v>?</v>
      </c>
      <c r="AF1761" s="6"/>
      <c r="AG1761">
        <f t="shared" si="1595"/>
        <v>0</v>
      </c>
      <c r="AH1761">
        <f t="shared" si="1596"/>
        <v>0</v>
      </c>
      <c r="AI1761">
        <f t="shared" si="1597"/>
        <v>0</v>
      </c>
      <c r="AJ1761">
        <f t="shared" si="1598"/>
        <v>0</v>
      </c>
      <c r="AK1761" s="2" t="str">
        <f t="shared" si="1599"/>
        <v>-</v>
      </c>
      <c r="AL1761" s="2" t="str">
        <f t="shared" si="1600"/>
        <v>-</v>
      </c>
    </row>
    <row r="1762" spans="1:39">
      <c r="B1762" t="s">
        <v>1445</v>
      </c>
      <c r="C1762" s="10">
        <v>0.83333333333333337</v>
      </c>
      <c r="D1762" s="9" t="s">
        <v>1671</v>
      </c>
      <c r="E1762" s="2" t="s">
        <v>0</v>
      </c>
      <c r="F1762" s="8" t="s">
        <v>1711</v>
      </c>
      <c r="G1762" s="2">
        <v>6</v>
      </c>
      <c r="H1762" s="2">
        <v>90</v>
      </c>
      <c r="I1762" s="2">
        <v>4</v>
      </c>
      <c r="J1762" s="2" t="s">
        <v>1</v>
      </c>
      <c r="K1762" s="2">
        <v>2</v>
      </c>
      <c r="L1762" s="2">
        <v>2</v>
      </c>
      <c r="M1762" s="3" t="s">
        <v>13</v>
      </c>
      <c r="N1762" s="3" t="s">
        <v>13</v>
      </c>
      <c r="O1762" s="2" t="b">
        <v>1</v>
      </c>
      <c r="P1762" s="2" t="b">
        <v>1</v>
      </c>
      <c r="Q1762" s="2" t="s">
        <v>2</v>
      </c>
      <c r="R1762" s="2" t="s">
        <v>2</v>
      </c>
      <c r="S1762" s="44">
        <v>45</v>
      </c>
      <c r="T1762" s="44" t="s">
        <v>12</v>
      </c>
      <c r="U1762" s="20">
        <v>1.45</v>
      </c>
      <c r="V1762" s="11"/>
      <c r="W1762" s="2">
        <f t="shared" si="1587"/>
        <v>10</v>
      </c>
      <c r="X1762">
        <f t="shared" si="1588"/>
        <v>10</v>
      </c>
      <c r="Y1762">
        <f t="shared" si="1589"/>
        <v>0</v>
      </c>
      <c r="Z1762">
        <f t="shared" si="1590"/>
        <v>0</v>
      </c>
      <c r="AA1762" s="2">
        <f t="shared" si="1591"/>
        <v>70</v>
      </c>
      <c r="AB1762" s="2" t="str">
        <f t="shared" si="1592"/>
        <v>Under 1.5</v>
      </c>
      <c r="AC1762" s="6"/>
      <c r="AD1762" s="6" t="str">
        <f t="shared" si="1593"/>
        <v>Over 0.5</v>
      </c>
      <c r="AE1762" s="6" t="str">
        <f t="shared" si="1594"/>
        <v>?</v>
      </c>
      <c r="AF1762" s="6"/>
      <c r="AG1762">
        <f t="shared" si="1595"/>
        <v>6</v>
      </c>
      <c r="AH1762">
        <f t="shared" si="1596"/>
        <v>2</v>
      </c>
      <c r="AI1762">
        <f t="shared" si="1597"/>
        <v>0</v>
      </c>
      <c r="AJ1762">
        <f t="shared" si="1598"/>
        <v>0</v>
      </c>
      <c r="AK1762" s="2" t="str">
        <f t="shared" si="1599"/>
        <v>-</v>
      </c>
      <c r="AL1762" s="2" t="str">
        <f t="shared" si="1600"/>
        <v>-</v>
      </c>
    </row>
    <row r="1763" spans="1:39">
      <c r="B1763" t="s">
        <v>258</v>
      </c>
      <c r="C1763" s="10">
        <v>0.83333333333333337</v>
      </c>
      <c r="D1763" s="9" t="s">
        <v>1097</v>
      </c>
      <c r="E1763" s="2" t="s">
        <v>0</v>
      </c>
      <c r="F1763" s="8" t="s">
        <v>289</v>
      </c>
      <c r="G1763" s="2">
        <v>31</v>
      </c>
      <c r="H1763" s="2">
        <v>47</v>
      </c>
      <c r="I1763" s="2">
        <v>22</v>
      </c>
      <c r="J1763" s="2" t="s">
        <v>1</v>
      </c>
      <c r="K1763" s="2" t="s">
        <v>1</v>
      </c>
      <c r="L1763" s="2">
        <v>9</v>
      </c>
      <c r="M1763" s="3" t="s">
        <v>13</v>
      </c>
      <c r="N1763" s="3" t="s">
        <v>13</v>
      </c>
      <c r="O1763" s="2">
        <v>47</v>
      </c>
      <c r="P1763" s="2" t="b">
        <v>1</v>
      </c>
      <c r="Q1763" s="2" t="b">
        <v>1</v>
      </c>
      <c r="R1763" s="2" t="s">
        <v>2</v>
      </c>
      <c r="S1763" s="44">
        <v>47</v>
      </c>
      <c r="T1763" s="44" t="s">
        <v>10</v>
      </c>
      <c r="U1763" s="20">
        <v>1.45</v>
      </c>
      <c r="V1763" s="11"/>
      <c r="W1763" s="2">
        <f t="shared" si="1587"/>
        <v>0</v>
      </c>
      <c r="X1763">
        <f t="shared" si="1588"/>
        <v>5</v>
      </c>
      <c r="Y1763">
        <f t="shared" si="1589"/>
        <v>0</v>
      </c>
      <c r="Z1763">
        <f t="shared" si="1590"/>
        <v>10</v>
      </c>
      <c r="AA1763" s="2">
        <f t="shared" si="1591"/>
        <v>65</v>
      </c>
      <c r="AB1763" s="2" t="str">
        <f t="shared" si="1592"/>
        <v>Under 1.5</v>
      </c>
      <c r="AC1763" s="6"/>
      <c r="AD1763" s="6" t="str">
        <f t="shared" si="1593"/>
        <v>Over 0.5</v>
      </c>
      <c r="AE1763" s="6" t="str">
        <f t="shared" si="1594"/>
        <v>?</v>
      </c>
      <c r="AF1763" s="6"/>
      <c r="AG1763">
        <f t="shared" si="1595"/>
        <v>0</v>
      </c>
      <c r="AH1763">
        <f t="shared" si="1596"/>
        <v>0</v>
      </c>
      <c r="AI1763">
        <f t="shared" si="1597"/>
        <v>0</v>
      </c>
      <c r="AJ1763">
        <f t="shared" si="1598"/>
        <v>0</v>
      </c>
      <c r="AK1763" s="2" t="str">
        <f t="shared" si="1599"/>
        <v>-</v>
      </c>
      <c r="AL1763" s="2" t="str">
        <f t="shared" si="1600"/>
        <v>-</v>
      </c>
    </row>
    <row r="1764" spans="1:39">
      <c r="B1764" t="s">
        <v>153</v>
      </c>
      <c r="C1764" s="10">
        <v>0.83333333333333337</v>
      </c>
      <c r="D1764" s="9" t="s">
        <v>991</v>
      </c>
      <c r="E1764" s="2" t="s">
        <v>0</v>
      </c>
      <c r="F1764" s="8" t="s">
        <v>861</v>
      </c>
      <c r="G1764" s="2">
        <v>7</v>
      </c>
      <c r="H1764" s="2">
        <v>52</v>
      </c>
      <c r="I1764" s="2">
        <v>41</v>
      </c>
      <c r="J1764" s="2" t="s">
        <v>1</v>
      </c>
      <c r="K1764" s="2" t="s">
        <v>1</v>
      </c>
      <c r="L1764" s="2">
        <v>34</v>
      </c>
      <c r="M1764" s="3" t="s">
        <v>13</v>
      </c>
      <c r="N1764" s="3" t="s">
        <v>13</v>
      </c>
      <c r="O1764" s="2">
        <v>52</v>
      </c>
      <c r="P1764" s="2" t="b">
        <v>1</v>
      </c>
      <c r="Q1764" s="2" t="b">
        <v>1</v>
      </c>
      <c r="R1764" s="2" t="s">
        <v>2</v>
      </c>
      <c r="S1764" s="44">
        <v>57</v>
      </c>
      <c r="T1764" s="44" t="s">
        <v>10</v>
      </c>
      <c r="U1764" s="20">
        <v>2</v>
      </c>
      <c r="V1764" s="11"/>
      <c r="W1764" s="2">
        <f t="shared" si="1587"/>
        <v>0</v>
      </c>
      <c r="X1764">
        <f t="shared" si="1588"/>
        <v>0</v>
      </c>
      <c r="Y1764">
        <f t="shared" si="1589"/>
        <v>5</v>
      </c>
      <c r="Z1764">
        <f t="shared" si="1590"/>
        <v>10</v>
      </c>
      <c r="AA1764" s="2">
        <f t="shared" si="1591"/>
        <v>65</v>
      </c>
      <c r="AB1764" s="2" t="str">
        <f t="shared" si="1592"/>
        <v>Under 1.5</v>
      </c>
      <c r="AC1764" s="6"/>
      <c r="AD1764" s="6" t="str">
        <f t="shared" si="1593"/>
        <v>Over 0.5</v>
      </c>
      <c r="AE1764" s="6" t="str">
        <f t="shared" si="1594"/>
        <v>?</v>
      </c>
      <c r="AF1764" s="6"/>
      <c r="AG1764">
        <f t="shared" si="1595"/>
        <v>5</v>
      </c>
      <c r="AH1764">
        <f t="shared" si="1596"/>
        <v>0</v>
      </c>
      <c r="AI1764">
        <f t="shared" si="1597"/>
        <v>2</v>
      </c>
      <c r="AJ1764">
        <f t="shared" si="1598"/>
        <v>0</v>
      </c>
      <c r="AK1764" s="2" t="str">
        <f t="shared" si="1599"/>
        <v>-</v>
      </c>
      <c r="AL1764" s="2" t="str">
        <f t="shared" si="1600"/>
        <v>-</v>
      </c>
    </row>
    <row r="1765" spans="1:39">
      <c r="B1765" t="s">
        <v>154</v>
      </c>
      <c r="C1765" s="10">
        <v>0.83333333333333337</v>
      </c>
      <c r="D1765" s="9" t="s">
        <v>1355</v>
      </c>
      <c r="E1765" s="2" t="s">
        <v>0</v>
      </c>
      <c r="F1765" s="8" t="s">
        <v>859</v>
      </c>
      <c r="G1765" s="2">
        <v>22</v>
      </c>
      <c r="H1765" s="2">
        <v>53</v>
      </c>
      <c r="I1765" s="2">
        <v>25</v>
      </c>
      <c r="J1765" s="2" t="s">
        <v>1</v>
      </c>
      <c r="K1765" s="2">
        <v>1</v>
      </c>
      <c r="L1765" s="2">
        <v>3</v>
      </c>
      <c r="M1765" s="3" t="s">
        <v>13</v>
      </c>
      <c r="N1765" s="3" t="s">
        <v>13</v>
      </c>
      <c r="O1765" s="2" t="b">
        <v>1</v>
      </c>
      <c r="P1765" s="2" t="b">
        <v>1</v>
      </c>
      <c r="Q1765" s="2" t="s">
        <v>2</v>
      </c>
      <c r="R1765" s="2" t="s">
        <v>2</v>
      </c>
      <c r="S1765" s="44">
        <v>51</v>
      </c>
      <c r="T1765" s="44" t="s">
        <v>10</v>
      </c>
      <c r="U1765" s="20">
        <v>1.55</v>
      </c>
      <c r="V1765" s="11"/>
      <c r="W1765" s="2">
        <f t="shared" si="1587"/>
        <v>10</v>
      </c>
      <c r="X1765">
        <f t="shared" si="1588"/>
        <v>10</v>
      </c>
      <c r="Y1765">
        <f t="shared" si="1589"/>
        <v>5</v>
      </c>
      <c r="Z1765">
        <f t="shared" si="1590"/>
        <v>10</v>
      </c>
      <c r="AA1765" s="2">
        <f t="shared" si="1591"/>
        <v>85</v>
      </c>
      <c r="AB1765" s="2" t="str">
        <f t="shared" si="1592"/>
        <v>Under 1.5</v>
      </c>
      <c r="AC1765" s="6"/>
      <c r="AD1765" s="6" t="str">
        <f t="shared" si="1593"/>
        <v>Over 0.5</v>
      </c>
      <c r="AE1765" s="6" t="str">
        <f t="shared" si="1594"/>
        <v>?</v>
      </c>
      <c r="AF1765" s="6"/>
      <c r="AG1765">
        <f t="shared" si="1595"/>
        <v>6</v>
      </c>
      <c r="AH1765">
        <f t="shared" si="1596"/>
        <v>2</v>
      </c>
      <c r="AI1765">
        <f t="shared" si="1597"/>
        <v>2</v>
      </c>
      <c r="AJ1765">
        <f t="shared" si="1598"/>
        <v>10</v>
      </c>
      <c r="AK1765" s="2" t="str">
        <f t="shared" si="1599"/>
        <v>A1</v>
      </c>
      <c r="AL1765" s="2" t="str">
        <f t="shared" si="1600"/>
        <v>Pick</v>
      </c>
    </row>
    <row r="1766" spans="1:39">
      <c r="B1766" t="s">
        <v>166</v>
      </c>
      <c r="C1766" s="10">
        <v>0.91666666666666663</v>
      </c>
      <c r="D1766" s="9" t="s">
        <v>358</v>
      </c>
      <c r="E1766" s="2" t="s">
        <v>0</v>
      </c>
      <c r="F1766" s="8" t="s">
        <v>1709</v>
      </c>
      <c r="G1766" s="2">
        <v>9</v>
      </c>
      <c r="H1766" s="2">
        <v>59</v>
      </c>
      <c r="I1766" s="2">
        <v>33</v>
      </c>
      <c r="J1766" s="2" t="s">
        <v>1</v>
      </c>
      <c r="K1766" s="2">
        <v>2</v>
      </c>
      <c r="L1766" s="2">
        <v>24</v>
      </c>
      <c r="M1766" s="3" t="s">
        <v>13</v>
      </c>
      <c r="N1766" s="3" t="s">
        <v>13</v>
      </c>
      <c r="O1766" s="2" t="b">
        <v>1</v>
      </c>
      <c r="P1766" s="2" t="b">
        <v>1</v>
      </c>
      <c r="Q1766" s="2" t="s">
        <v>2</v>
      </c>
      <c r="R1766" s="2" t="s">
        <v>2</v>
      </c>
      <c r="S1766" s="44">
        <v>49</v>
      </c>
      <c r="T1766" s="44" t="s">
        <v>12</v>
      </c>
      <c r="U1766" s="20">
        <v>1.8</v>
      </c>
      <c r="V1766" s="11"/>
      <c r="W1766" s="2">
        <f t="shared" ref="W1766:W1774" si="1601">IF(H1766&gt;52,10,0)</f>
        <v>10</v>
      </c>
      <c r="X1766">
        <f t="shared" ref="X1766:X1774" si="1602">IF(L1766&gt;15,0,IF(L1766&lt;8,10,5))</f>
        <v>0</v>
      </c>
      <c r="Y1766">
        <f t="shared" ref="Y1766:Y1774" si="1603">IF(S1766&gt;60,10,IF(S1766&lt;49,0,5))</f>
        <v>5</v>
      </c>
      <c r="Z1766">
        <f t="shared" ref="Z1766:Z1774" si="1604">IF(T1766="Y",10,IF(T1766="C",5,0))</f>
        <v>0</v>
      </c>
      <c r="AA1766" s="2">
        <f t="shared" ref="AA1766:AA1774" si="1605">SUM(W1766:Z1766)+50</f>
        <v>65</v>
      </c>
      <c r="AB1766" s="2" t="str">
        <f t="shared" ref="AB1766:AB1774" si="1606">IF(AA1766&lt;56,"Over 0.5","Under 1.5")</f>
        <v>Under 1.5</v>
      </c>
      <c r="AC1766" s="6"/>
      <c r="AD1766" s="6" t="str">
        <f t="shared" ref="AD1766:AD1774" si="1607">IF(M1766="1-0","Under 1.5",IF(M1766="0-0","Under 1.5",IF(M1766="0-1","Under 1.5","Over 0.5")))</f>
        <v>Over 0.5</v>
      </c>
      <c r="AE1766" s="6" t="str">
        <f t="shared" ref="AE1766:AE1774" si="1608">IF(M1766="?",M1766,IF(AB1766=AD1766,"WON",IF(M1766="0-1","WON",IF(M1766="1-0","WON","LOST"))))</f>
        <v>?</v>
      </c>
      <c r="AF1766" s="6"/>
      <c r="AG1766">
        <f t="shared" ref="AG1766:AG1774" si="1609">IF(H1766&gt;52,6,IF(H1766=52,5,IF(H1766=51,4,IF(H1766=50,3,IF(H1766=49,2,IF(H1766=48,1,0))))))</f>
        <v>6</v>
      </c>
      <c r="AH1766">
        <f t="shared" ref="AH1766:AH1774" si="1610">IF(L1766&lt;8,2,0)</f>
        <v>0</v>
      </c>
      <c r="AI1766">
        <f t="shared" ref="AI1766:AI1774" si="1611">IF(S1766&gt;49,2,0)</f>
        <v>0</v>
      </c>
      <c r="AJ1766">
        <f t="shared" ref="AJ1766:AJ1774" si="1612">IF(SUM(AH1766:AI1766)=4,SUM(AG1766:AI1766),0)</f>
        <v>0</v>
      </c>
      <c r="AK1766" s="2" t="str">
        <f t="shared" ref="AK1766:AK1774" si="1613">IF(AJ1766=10,"A1",IF(AJ1766=9,"A2",IF(AJ1766=8,"A3",IF(AJ1766=7,"A4",IF(AJ1766=6,"A5","-")))))</f>
        <v>-</v>
      </c>
      <c r="AL1766" s="2" t="str">
        <f t="shared" ref="AL1766:AL1774" si="1614">IF(AND(L1766&lt;11,U1766&lt;1.75,AA1766&gt;65,OR((AND(S1766&gt;49,S1766&lt;61,T1766="Y")),(AND(S1766&lt;48,T1766="Y")),(AND(S1766&gt;60,T1766="N")),(AND(S1766&gt;60,T1766="Y")),(AND(S1766&gt;60,T1766="C")))),"Pick","-")</f>
        <v>-</v>
      </c>
    </row>
    <row r="1767" spans="1:39">
      <c r="B1767"/>
      <c r="E1767" s="2"/>
      <c r="F1767" s="8"/>
      <c r="G1767" s="2"/>
      <c r="H1767" s="2"/>
      <c r="I1767" s="2"/>
      <c r="J1767" s="2"/>
      <c r="K1767" s="2"/>
      <c r="L1767" s="2"/>
      <c r="M1767" s="3"/>
      <c r="N1767" s="3"/>
      <c r="O1767" s="2"/>
      <c r="P1767" s="2"/>
      <c r="Q1767" s="2"/>
      <c r="R1767" s="2"/>
      <c r="S1767" s="44"/>
      <c r="T1767" s="44"/>
      <c r="U1767" s="20"/>
      <c r="V1767" s="11"/>
      <c r="W1767" s="2">
        <f t="shared" si="1601"/>
        <v>0</v>
      </c>
      <c r="X1767">
        <f t="shared" si="1602"/>
        <v>10</v>
      </c>
      <c r="Y1767">
        <f t="shared" si="1603"/>
        <v>0</v>
      </c>
      <c r="Z1767">
        <f t="shared" si="1604"/>
        <v>0</v>
      </c>
      <c r="AA1767" s="2">
        <f t="shared" si="1605"/>
        <v>60</v>
      </c>
      <c r="AB1767" s="2" t="str">
        <f t="shared" si="1606"/>
        <v>Under 1.5</v>
      </c>
      <c r="AC1767" s="6"/>
      <c r="AD1767" s="6" t="str">
        <f t="shared" si="1607"/>
        <v>Over 0.5</v>
      </c>
      <c r="AE1767" s="6" t="str">
        <f t="shared" si="1608"/>
        <v>LOST</v>
      </c>
      <c r="AF1767" s="6"/>
      <c r="AG1767">
        <f t="shared" si="1609"/>
        <v>0</v>
      </c>
      <c r="AH1767">
        <f t="shared" si="1610"/>
        <v>2</v>
      </c>
      <c r="AI1767">
        <f t="shared" si="1611"/>
        <v>0</v>
      </c>
      <c r="AJ1767">
        <f t="shared" si="1612"/>
        <v>0</v>
      </c>
      <c r="AK1767" s="2" t="str">
        <f t="shared" si="1613"/>
        <v>-</v>
      </c>
      <c r="AL1767" s="2" t="str">
        <f t="shared" si="1614"/>
        <v>-</v>
      </c>
    </row>
    <row r="1768" spans="1:39">
      <c r="B1768"/>
      <c r="E1768" s="2"/>
      <c r="F1768" s="8"/>
      <c r="G1768" s="2"/>
      <c r="H1768" s="2"/>
      <c r="I1768" s="2"/>
      <c r="J1768" s="2"/>
      <c r="K1768" s="2"/>
      <c r="L1768" s="2"/>
      <c r="M1768" s="3"/>
      <c r="N1768" s="3"/>
      <c r="O1768" s="2"/>
      <c r="P1768" s="2"/>
      <c r="Q1768" s="2"/>
      <c r="R1768" s="2"/>
      <c r="S1768" s="44"/>
      <c r="T1768" s="44"/>
      <c r="U1768" s="20"/>
      <c r="V1768" s="11"/>
      <c r="W1768" s="2">
        <f t="shared" si="1601"/>
        <v>0</v>
      </c>
      <c r="X1768">
        <f t="shared" si="1602"/>
        <v>10</v>
      </c>
      <c r="Y1768">
        <f t="shared" si="1603"/>
        <v>0</v>
      </c>
      <c r="Z1768">
        <f t="shared" si="1604"/>
        <v>0</v>
      </c>
      <c r="AA1768" s="2">
        <f t="shared" si="1605"/>
        <v>60</v>
      </c>
      <c r="AB1768" s="2" t="str">
        <f t="shared" si="1606"/>
        <v>Under 1.5</v>
      </c>
      <c r="AC1768" s="6"/>
      <c r="AD1768" s="6" t="str">
        <f t="shared" si="1607"/>
        <v>Over 0.5</v>
      </c>
      <c r="AE1768" s="6" t="str">
        <f t="shared" si="1608"/>
        <v>LOST</v>
      </c>
      <c r="AF1768" s="6"/>
      <c r="AG1768">
        <f t="shared" si="1609"/>
        <v>0</v>
      </c>
      <c r="AH1768">
        <f t="shared" si="1610"/>
        <v>2</v>
      </c>
      <c r="AI1768">
        <f t="shared" si="1611"/>
        <v>0</v>
      </c>
      <c r="AJ1768">
        <f t="shared" si="1612"/>
        <v>0</v>
      </c>
      <c r="AK1768" s="2" t="str">
        <f t="shared" si="1613"/>
        <v>-</v>
      </c>
      <c r="AL1768" s="2" t="str">
        <f t="shared" si="1614"/>
        <v>-</v>
      </c>
    </row>
    <row r="1769" spans="1:39">
      <c r="A1769" t="s">
        <v>630</v>
      </c>
      <c r="B1769" t="s">
        <v>211</v>
      </c>
      <c r="C1769" s="10">
        <v>0.45833333333333331</v>
      </c>
      <c r="D1769" s="9" t="s">
        <v>276</v>
      </c>
      <c r="E1769" s="2" t="s">
        <v>0</v>
      </c>
      <c r="F1769" s="8" t="s">
        <v>1713</v>
      </c>
      <c r="G1769" s="2">
        <v>27</v>
      </c>
      <c r="H1769" s="2">
        <v>42</v>
      </c>
      <c r="I1769" s="2">
        <v>31</v>
      </c>
      <c r="J1769" s="2" t="s">
        <v>1</v>
      </c>
      <c r="K1769" s="2">
        <v>1</v>
      </c>
      <c r="L1769" s="2">
        <v>4</v>
      </c>
      <c r="M1769" s="3" t="s">
        <v>13</v>
      </c>
      <c r="N1769" s="3" t="s">
        <v>13</v>
      </c>
      <c r="O1769" s="2">
        <v>42</v>
      </c>
      <c r="P1769" s="2" t="b">
        <v>1</v>
      </c>
      <c r="Q1769" s="2" t="s">
        <v>2</v>
      </c>
      <c r="R1769" s="2" t="b">
        <v>1</v>
      </c>
      <c r="S1769" s="44">
        <v>38</v>
      </c>
      <c r="T1769" s="44" t="s">
        <v>10</v>
      </c>
      <c r="U1769" s="20">
        <v>1.55</v>
      </c>
      <c r="V1769" s="11"/>
      <c r="W1769" s="2">
        <f t="shared" si="1601"/>
        <v>0</v>
      </c>
      <c r="X1769">
        <f t="shared" si="1602"/>
        <v>10</v>
      </c>
      <c r="Y1769">
        <f t="shared" si="1603"/>
        <v>0</v>
      </c>
      <c r="Z1769">
        <f t="shared" si="1604"/>
        <v>10</v>
      </c>
      <c r="AA1769" s="2">
        <f t="shared" si="1605"/>
        <v>70</v>
      </c>
      <c r="AB1769" s="2" t="str">
        <f t="shared" si="1606"/>
        <v>Under 1.5</v>
      </c>
      <c r="AC1769" s="6"/>
      <c r="AD1769" s="6" t="str">
        <f t="shared" si="1607"/>
        <v>Over 0.5</v>
      </c>
      <c r="AE1769" s="6" t="str">
        <f t="shared" si="1608"/>
        <v>?</v>
      </c>
      <c r="AF1769" s="6"/>
      <c r="AG1769">
        <f t="shared" si="1609"/>
        <v>0</v>
      </c>
      <c r="AH1769">
        <f t="shared" si="1610"/>
        <v>2</v>
      </c>
      <c r="AI1769">
        <f t="shared" si="1611"/>
        <v>0</v>
      </c>
      <c r="AJ1769">
        <f t="shared" si="1612"/>
        <v>0</v>
      </c>
      <c r="AK1769" s="2" t="str">
        <f t="shared" si="1613"/>
        <v>-</v>
      </c>
      <c r="AL1769" s="2" t="str">
        <f t="shared" si="1614"/>
        <v>Pick</v>
      </c>
      <c r="AM1769" s="2" t="str">
        <f>IF(AND(A1769="OK",H1769&gt;52,L1769&lt;11,U1769&lt;1.66),"Prime","…")</f>
        <v>…</v>
      </c>
    </row>
    <row r="1770" spans="1:39">
      <c r="A1770" t="s">
        <v>630</v>
      </c>
      <c r="B1770" t="s">
        <v>206</v>
      </c>
      <c r="C1770" s="10">
        <v>0.45833333333333331</v>
      </c>
      <c r="D1770" s="9" t="s">
        <v>953</v>
      </c>
      <c r="E1770" s="2" t="s">
        <v>0</v>
      </c>
      <c r="F1770" s="8" t="s">
        <v>1067</v>
      </c>
      <c r="G1770" s="2">
        <v>19</v>
      </c>
      <c r="H1770" s="2">
        <v>68</v>
      </c>
      <c r="I1770" s="2">
        <v>13</v>
      </c>
      <c r="J1770" s="2" t="s">
        <v>1</v>
      </c>
      <c r="K1770" s="2">
        <v>1</v>
      </c>
      <c r="L1770" s="2">
        <v>6</v>
      </c>
      <c r="M1770" s="3" t="s">
        <v>13</v>
      </c>
      <c r="N1770" s="3" t="s">
        <v>13</v>
      </c>
      <c r="O1770" s="2" t="b">
        <v>1</v>
      </c>
      <c r="P1770" s="2" t="b">
        <v>1</v>
      </c>
      <c r="Q1770" s="2" t="s">
        <v>2</v>
      </c>
      <c r="R1770" s="2" t="b">
        <v>1</v>
      </c>
      <c r="S1770" s="44">
        <v>58</v>
      </c>
      <c r="T1770" s="44" t="s">
        <v>10</v>
      </c>
      <c r="U1770" s="20">
        <v>1.5</v>
      </c>
      <c r="V1770" s="11"/>
      <c r="W1770" s="2">
        <f t="shared" si="1601"/>
        <v>10</v>
      </c>
      <c r="X1770">
        <f t="shared" si="1602"/>
        <v>10</v>
      </c>
      <c r="Y1770">
        <f t="shared" si="1603"/>
        <v>5</v>
      </c>
      <c r="Z1770">
        <f t="shared" si="1604"/>
        <v>10</v>
      </c>
      <c r="AA1770" s="2">
        <f t="shared" si="1605"/>
        <v>85</v>
      </c>
      <c r="AB1770" s="2" t="str">
        <f t="shared" si="1606"/>
        <v>Under 1.5</v>
      </c>
      <c r="AC1770" s="6"/>
      <c r="AD1770" s="6" t="str">
        <f t="shared" si="1607"/>
        <v>Over 0.5</v>
      </c>
      <c r="AE1770" s="6" t="str">
        <f t="shared" si="1608"/>
        <v>?</v>
      </c>
      <c r="AF1770" s="6"/>
      <c r="AG1770">
        <f t="shared" si="1609"/>
        <v>6</v>
      </c>
      <c r="AH1770">
        <f t="shared" si="1610"/>
        <v>2</v>
      </c>
      <c r="AI1770">
        <f t="shared" si="1611"/>
        <v>2</v>
      </c>
      <c r="AJ1770">
        <f t="shared" si="1612"/>
        <v>10</v>
      </c>
      <c r="AK1770" s="2" t="str">
        <f t="shared" si="1613"/>
        <v>A1</v>
      </c>
      <c r="AL1770" s="2" t="str">
        <f t="shared" si="1614"/>
        <v>Pick</v>
      </c>
      <c r="AM1770" s="2" t="str">
        <f t="shared" ref="AM1770:AM1795" si="1615">IF(AND(A1770="OK",H1770&gt;52,L1770&lt;11,U1770&lt;1.66),"Prime","…")</f>
        <v>Prime</v>
      </c>
    </row>
    <row r="1771" spans="1:39">
      <c r="A1771" t="s">
        <v>630</v>
      </c>
      <c r="B1771" t="s">
        <v>802</v>
      </c>
      <c r="C1771" s="10">
        <v>0.45833333333333331</v>
      </c>
      <c r="D1771" s="9" t="s">
        <v>1244</v>
      </c>
      <c r="E1771" s="2" t="s">
        <v>0</v>
      </c>
      <c r="F1771" s="8" t="s">
        <v>797</v>
      </c>
      <c r="G1771" s="2">
        <v>22</v>
      </c>
      <c r="H1771" s="2">
        <v>43</v>
      </c>
      <c r="I1771" s="2">
        <v>35</v>
      </c>
      <c r="J1771" s="2" t="s">
        <v>1</v>
      </c>
      <c r="K1771" s="2">
        <v>2</v>
      </c>
      <c r="L1771" s="2">
        <v>13</v>
      </c>
      <c r="M1771" s="3" t="s">
        <v>13</v>
      </c>
      <c r="N1771" s="3" t="s">
        <v>13</v>
      </c>
      <c r="O1771" s="2">
        <v>43</v>
      </c>
      <c r="P1771" s="2" t="b">
        <v>1</v>
      </c>
      <c r="Q1771" s="2" t="s">
        <v>2</v>
      </c>
      <c r="R1771" s="2" t="s">
        <v>2</v>
      </c>
      <c r="S1771" s="44">
        <v>64</v>
      </c>
      <c r="T1771" s="44" t="s">
        <v>10</v>
      </c>
      <c r="U1771" s="20">
        <v>1.5</v>
      </c>
      <c r="V1771" s="11"/>
      <c r="W1771" s="2">
        <f t="shared" si="1601"/>
        <v>0</v>
      </c>
      <c r="X1771">
        <f t="shared" si="1602"/>
        <v>5</v>
      </c>
      <c r="Y1771">
        <f t="shared" si="1603"/>
        <v>10</v>
      </c>
      <c r="Z1771">
        <f t="shared" si="1604"/>
        <v>10</v>
      </c>
      <c r="AA1771" s="2">
        <f t="shared" si="1605"/>
        <v>75</v>
      </c>
      <c r="AB1771" s="2" t="str">
        <f t="shared" si="1606"/>
        <v>Under 1.5</v>
      </c>
      <c r="AC1771" s="6"/>
      <c r="AD1771" s="6" t="str">
        <f t="shared" si="1607"/>
        <v>Over 0.5</v>
      </c>
      <c r="AE1771" s="6" t="str">
        <f t="shared" si="1608"/>
        <v>?</v>
      </c>
      <c r="AF1771" s="6"/>
      <c r="AG1771">
        <f t="shared" si="1609"/>
        <v>0</v>
      </c>
      <c r="AH1771">
        <f t="shared" si="1610"/>
        <v>0</v>
      </c>
      <c r="AI1771">
        <f t="shared" si="1611"/>
        <v>2</v>
      </c>
      <c r="AJ1771">
        <f t="shared" si="1612"/>
        <v>0</v>
      </c>
      <c r="AK1771" s="2" t="str">
        <f t="shared" si="1613"/>
        <v>-</v>
      </c>
      <c r="AL1771" s="2" t="str">
        <f t="shared" si="1614"/>
        <v>-</v>
      </c>
      <c r="AM1771" s="2" t="str">
        <f t="shared" si="1615"/>
        <v>…</v>
      </c>
    </row>
    <row r="1772" spans="1:39">
      <c r="B1772" t="s">
        <v>452</v>
      </c>
      <c r="C1772" s="10">
        <v>0.45833333333333331</v>
      </c>
      <c r="D1772" s="9" t="s">
        <v>1184</v>
      </c>
      <c r="E1772" s="2" t="s">
        <v>0</v>
      </c>
      <c r="F1772" s="8" t="s">
        <v>1018</v>
      </c>
      <c r="G1772" s="2">
        <v>15</v>
      </c>
      <c r="H1772" s="2">
        <v>74</v>
      </c>
      <c r="I1772" s="2">
        <v>11</v>
      </c>
      <c r="J1772" s="2" t="s">
        <v>1</v>
      </c>
      <c r="K1772" s="2">
        <v>1</v>
      </c>
      <c r="L1772" s="2">
        <v>4</v>
      </c>
      <c r="M1772" s="3" t="s">
        <v>13</v>
      </c>
      <c r="N1772" s="3" t="s">
        <v>13</v>
      </c>
      <c r="O1772" s="2" t="b">
        <v>1</v>
      </c>
      <c r="P1772" s="2" t="b">
        <v>1</v>
      </c>
      <c r="Q1772" s="2" t="s">
        <v>2</v>
      </c>
      <c r="R1772" s="2" t="b">
        <v>1</v>
      </c>
      <c r="S1772" s="44">
        <v>47</v>
      </c>
      <c r="T1772" s="44" t="s">
        <v>12</v>
      </c>
      <c r="U1772" s="20">
        <v>2.35</v>
      </c>
      <c r="V1772" s="11"/>
      <c r="W1772" s="2">
        <f t="shared" si="1601"/>
        <v>10</v>
      </c>
      <c r="X1772">
        <f t="shared" si="1602"/>
        <v>10</v>
      </c>
      <c r="Y1772">
        <f t="shared" si="1603"/>
        <v>0</v>
      </c>
      <c r="Z1772">
        <f t="shared" si="1604"/>
        <v>0</v>
      </c>
      <c r="AA1772" s="2">
        <f t="shared" si="1605"/>
        <v>70</v>
      </c>
      <c r="AB1772" s="2" t="str">
        <f t="shared" si="1606"/>
        <v>Under 1.5</v>
      </c>
      <c r="AC1772" s="6"/>
      <c r="AD1772" s="6" t="str">
        <f t="shared" si="1607"/>
        <v>Over 0.5</v>
      </c>
      <c r="AE1772" s="6" t="str">
        <f t="shared" si="1608"/>
        <v>?</v>
      </c>
      <c r="AF1772" s="6"/>
      <c r="AG1772">
        <f t="shared" si="1609"/>
        <v>6</v>
      </c>
      <c r="AH1772">
        <f t="shared" si="1610"/>
        <v>2</v>
      </c>
      <c r="AI1772">
        <f t="shared" si="1611"/>
        <v>0</v>
      </c>
      <c r="AJ1772">
        <f t="shared" si="1612"/>
        <v>0</v>
      </c>
      <c r="AK1772" s="2" t="str">
        <f t="shared" si="1613"/>
        <v>-</v>
      </c>
      <c r="AL1772" s="2" t="str">
        <f t="shared" si="1614"/>
        <v>-</v>
      </c>
      <c r="AM1772" s="2" t="str">
        <f t="shared" si="1615"/>
        <v>…</v>
      </c>
    </row>
    <row r="1773" spans="1:39">
      <c r="B1773" t="s">
        <v>72</v>
      </c>
      <c r="C1773" s="10">
        <v>0.47916666666666669</v>
      </c>
      <c r="D1773" s="9" t="s">
        <v>1628</v>
      </c>
      <c r="E1773" s="2" t="s">
        <v>0</v>
      </c>
      <c r="F1773" s="8" t="s">
        <v>1614</v>
      </c>
      <c r="G1773" s="2">
        <v>20</v>
      </c>
      <c r="H1773" s="2">
        <v>54</v>
      </c>
      <c r="I1773" s="2">
        <v>27</v>
      </c>
      <c r="J1773" s="2" t="s">
        <v>1</v>
      </c>
      <c r="K1773" s="2" t="s">
        <v>1</v>
      </c>
      <c r="L1773" s="2">
        <v>7</v>
      </c>
      <c r="M1773" s="3" t="s">
        <v>13</v>
      </c>
      <c r="N1773" s="3" t="s">
        <v>13</v>
      </c>
      <c r="O1773" s="2" t="b">
        <v>1</v>
      </c>
      <c r="P1773" s="2" t="b">
        <v>1</v>
      </c>
      <c r="Q1773" s="2" t="b">
        <v>1</v>
      </c>
      <c r="R1773" s="2" t="s">
        <v>2</v>
      </c>
      <c r="S1773" s="44">
        <v>63</v>
      </c>
      <c r="T1773" s="44"/>
      <c r="U1773" s="20">
        <v>1.75</v>
      </c>
      <c r="V1773" s="11"/>
      <c r="W1773" s="2">
        <f t="shared" si="1601"/>
        <v>10</v>
      </c>
      <c r="X1773">
        <f t="shared" si="1602"/>
        <v>10</v>
      </c>
      <c r="Y1773">
        <f t="shared" si="1603"/>
        <v>10</v>
      </c>
      <c r="Z1773">
        <f t="shared" si="1604"/>
        <v>0</v>
      </c>
      <c r="AA1773" s="2">
        <f t="shared" si="1605"/>
        <v>80</v>
      </c>
      <c r="AB1773" s="2" t="str">
        <f t="shared" si="1606"/>
        <v>Under 1.5</v>
      </c>
      <c r="AC1773" s="6"/>
      <c r="AD1773" s="6" t="str">
        <f t="shared" si="1607"/>
        <v>Over 0.5</v>
      </c>
      <c r="AE1773" s="6" t="str">
        <f t="shared" si="1608"/>
        <v>?</v>
      </c>
      <c r="AF1773" s="6"/>
      <c r="AG1773">
        <f t="shared" si="1609"/>
        <v>6</v>
      </c>
      <c r="AH1773">
        <f t="shared" si="1610"/>
        <v>2</v>
      </c>
      <c r="AI1773">
        <f t="shared" si="1611"/>
        <v>2</v>
      </c>
      <c r="AJ1773">
        <f t="shared" si="1612"/>
        <v>10</v>
      </c>
      <c r="AK1773" s="2" t="str">
        <f t="shared" si="1613"/>
        <v>A1</v>
      </c>
      <c r="AL1773" s="2" t="str">
        <f t="shared" si="1614"/>
        <v>-</v>
      </c>
      <c r="AM1773" s="2" t="str">
        <f t="shared" si="1615"/>
        <v>…</v>
      </c>
    </row>
    <row r="1774" spans="1:39">
      <c r="A1774" t="s">
        <v>630</v>
      </c>
      <c r="B1774" t="s">
        <v>315</v>
      </c>
      <c r="C1774" s="10">
        <v>0.5</v>
      </c>
      <c r="D1774" s="9" t="s">
        <v>336</v>
      </c>
      <c r="E1774" s="2" t="s">
        <v>0</v>
      </c>
      <c r="F1774" s="8" t="s">
        <v>391</v>
      </c>
      <c r="G1774" s="2">
        <v>26</v>
      </c>
      <c r="H1774" s="2">
        <v>54</v>
      </c>
      <c r="I1774" s="2">
        <v>20</v>
      </c>
      <c r="J1774" s="2" t="s">
        <v>1</v>
      </c>
      <c r="K1774" s="2">
        <v>1</v>
      </c>
      <c r="L1774" s="2">
        <v>6</v>
      </c>
      <c r="M1774" s="3" t="s">
        <v>13</v>
      </c>
      <c r="N1774" s="3" t="s">
        <v>13</v>
      </c>
      <c r="O1774" s="2" t="b">
        <v>1</v>
      </c>
      <c r="P1774" s="2" t="b">
        <v>1</v>
      </c>
      <c r="Q1774" s="2" t="s">
        <v>2</v>
      </c>
      <c r="R1774" s="2" t="b">
        <v>1</v>
      </c>
      <c r="S1774" s="44">
        <v>63</v>
      </c>
      <c r="T1774" s="44" t="s">
        <v>10</v>
      </c>
      <c r="U1774" s="20">
        <v>1.6</v>
      </c>
      <c r="V1774" s="11"/>
      <c r="W1774" s="2">
        <f t="shared" si="1601"/>
        <v>10</v>
      </c>
      <c r="X1774">
        <f t="shared" si="1602"/>
        <v>10</v>
      </c>
      <c r="Y1774">
        <f t="shared" si="1603"/>
        <v>10</v>
      </c>
      <c r="Z1774">
        <f t="shared" si="1604"/>
        <v>10</v>
      </c>
      <c r="AA1774" s="2">
        <f t="shared" si="1605"/>
        <v>90</v>
      </c>
      <c r="AB1774" s="2" t="str">
        <f t="shared" si="1606"/>
        <v>Under 1.5</v>
      </c>
      <c r="AC1774" s="6"/>
      <c r="AD1774" s="6" t="str">
        <f t="shared" si="1607"/>
        <v>Over 0.5</v>
      </c>
      <c r="AE1774" s="6" t="str">
        <f t="shared" si="1608"/>
        <v>?</v>
      </c>
      <c r="AF1774" s="6"/>
      <c r="AG1774">
        <f t="shared" si="1609"/>
        <v>6</v>
      </c>
      <c r="AH1774">
        <f t="shared" si="1610"/>
        <v>2</v>
      </c>
      <c r="AI1774">
        <f t="shared" si="1611"/>
        <v>2</v>
      </c>
      <c r="AJ1774">
        <f t="shared" si="1612"/>
        <v>10</v>
      </c>
      <c r="AK1774" s="2" t="str">
        <f t="shared" si="1613"/>
        <v>A1</v>
      </c>
      <c r="AL1774" s="2" t="str">
        <f t="shared" si="1614"/>
        <v>Pick</v>
      </c>
      <c r="AM1774" s="2" t="str">
        <f t="shared" si="1615"/>
        <v>Prime</v>
      </c>
    </row>
    <row r="1775" spans="1:39">
      <c r="A1775" t="s">
        <v>630</v>
      </c>
      <c r="B1775" t="s">
        <v>400</v>
      </c>
      <c r="C1775" s="10">
        <v>0.5</v>
      </c>
      <c r="D1775" s="9" t="s">
        <v>1210</v>
      </c>
      <c r="E1775" s="2" t="s">
        <v>0</v>
      </c>
      <c r="F1775" s="8" t="s">
        <v>1245</v>
      </c>
      <c r="G1775" s="2">
        <v>12</v>
      </c>
      <c r="H1775" s="2">
        <v>57</v>
      </c>
      <c r="I1775" s="2">
        <v>31</v>
      </c>
      <c r="J1775" s="2" t="s">
        <v>1</v>
      </c>
      <c r="K1775" s="2">
        <v>2</v>
      </c>
      <c r="L1775" s="2">
        <v>19</v>
      </c>
      <c r="M1775" s="3" t="s">
        <v>13</v>
      </c>
      <c r="N1775" s="3" t="s">
        <v>13</v>
      </c>
      <c r="O1775" s="2" t="b">
        <v>1</v>
      </c>
      <c r="P1775" s="2" t="b">
        <v>1</v>
      </c>
      <c r="Q1775" s="2" t="s">
        <v>2</v>
      </c>
      <c r="R1775" s="2" t="s">
        <v>2</v>
      </c>
      <c r="S1775" s="44">
        <v>44</v>
      </c>
      <c r="T1775" s="44" t="s">
        <v>12</v>
      </c>
      <c r="U1775" s="20">
        <v>1.55</v>
      </c>
      <c r="V1775" s="11"/>
      <c r="W1775" s="2">
        <f t="shared" ref="W1775:W1792" si="1616">IF(H1775&gt;52,10,0)</f>
        <v>10</v>
      </c>
      <c r="X1775">
        <f t="shared" ref="X1775:X1792" si="1617">IF(L1775&gt;15,0,IF(L1775&lt;8,10,5))</f>
        <v>0</v>
      </c>
      <c r="Y1775">
        <f t="shared" ref="Y1775:Y1792" si="1618">IF(S1775&gt;60,10,IF(S1775&lt;49,0,5))</f>
        <v>0</v>
      </c>
      <c r="Z1775">
        <f t="shared" ref="Z1775:Z1792" si="1619">IF(T1775="Y",10,IF(T1775="C",5,0))</f>
        <v>0</v>
      </c>
      <c r="AA1775" s="2">
        <f t="shared" ref="AA1775:AA1792" si="1620">SUM(W1775:Z1775)+50</f>
        <v>60</v>
      </c>
      <c r="AB1775" s="2" t="str">
        <f t="shared" ref="AB1775:AB1792" si="1621">IF(AA1775&lt;56,"Over 0.5","Under 1.5")</f>
        <v>Under 1.5</v>
      </c>
      <c r="AC1775" s="6"/>
      <c r="AD1775" s="6" t="str">
        <f t="shared" ref="AD1775:AD1792" si="1622">IF(M1775="1-0","Under 1.5",IF(M1775="0-0","Under 1.5",IF(M1775="0-1","Under 1.5","Over 0.5")))</f>
        <v>Over 0.5</v>
      </c>
      <c r="AE1775" s="6" t="str">
        <f t="shared" ref="AE1775:AE1792" si="1623">IF(M1775="?",M1775,IF(AB1775=AD1775,"WON",IF(M1775="0-1","WON",IF(M1775="1-0","WON","LOST"))))</f>
        <v>?</v>
      </c>
      <c r="AF1775" s="6"/>
      <c r="AG1775">
        <f t="shared" ref="AG1775:AG1792" si="1624">IF(H1775&gt;52,6,IF(H1775=52,5,IF(H1775=51,4,IF(H1775=50,3,IF(H1775=49,2,IF(H1775=48,1,0))))))</f>
        <v>6</v>
      </c>
      <c r="AH1775">
        <f t="shared" ref="AH1775:AH1792" si="1625">IF(L1775&lt;8,2,0)</f>
        <v>0</v>
      </c>
      <c r="AI1775">
        <f t="shared" ref="AI1775:AI1792" si="1626">IF(S1775&gt;49,2,0)</f>
        <v>0</v>
      </c>
      <c r="AJ1775">
        <f t="shared" ref="AJ1775:AJ1792" si="1627">IF(SUM(AH1775:AI1775)=4,SUM(AG1775:AI1775),0)</f>
        <v>0</v>
      </c>
      <c r="AK1775" s="2" t="str">
        <f t="shared" ref="AK1775:AK1792" si="1628">IF(AJ1775=10,"A1",IF(AJ1775=9,"A2",IF(AJ1775=8,"A3",IF(AJ1775=7,"A4",IF(AJ1775=6,"A5","-")))))</f>
        <v>-</v>
      </c>
      <c r="AL1775" s="2" t="str">
        <f t="shared" ref="AL1775:AL1792" si="1629">IF(AND(L1775&lt;11,U1775&lt;1.75,AA1775&gt;65,OR((AND(S1775&gt;49,S1775&lt;61,T1775="Y")),(AND(S1775&lt;48,T1775="Y")),(AND(S1775&gt;60,T1775="N")),(AND(S1775&gt;60,T1775="Y")),(AND(S1775&gt;60,T1775="C")))),"Pick","-")</f>
        <v>-</v>
      </c>
      <c r="AM1775" s="2" t="str">
        <f t="shared" si="1615"/>
        <v>…</v>
      </c>
    </row>
    <row r="1776" spans="1:39">
      <c r="B1776" t="s">
        <v>53</v>
      </c>
      <c r="C1776" s="10">
        <v>0.52083333333333337</v>
      </c>
      <c r="D1776" s="9" t="s">
        <v>1032</v>
      </c>
      <c r="E1776" s="2" t="s">
        <v>0</v>
      </c>
      <c r="F1776" s="8" t="s">
        <v>656</v>
      </c>
      <c r="G1776" s="2">
        <v>22</v>
      </c>
      <c r="H1776" s="2">
        <v>54</v>
      </c>
      <c r="I1776" s="2">
        <v>24</v>
      </c>
      <c r="J1776" s="2" t="s">
        <v>1</v>
      </c>
      <c r="K1776" s="2" t="s">
        <v>1</v>
      </c>
      <c r="L1776" s="2">
        <v>2</v>
      </c>
      <c r="M1776" s="3" t="s">
        <v>13</v>
      </c>
      <c r="N1776" s="3" t="s">
        <v>13</v>
      </c>
      <c r="O1776" s="2" t="b">
        <v>1</v>
      </c>
      <c r="P1776" s="2" t="b">
        <v>1</v>
      </c>
      <c r="Q1776" s="2" t="b">
        <v>1</v>
      </c>
      <c r="R1776" s="2" t="b">
        <v>1</v>
      </c>
      <c r="S1776" s="44">
        <v>53</v>
      </c>
      <c r="T1776" s="44" t="s">
        <v>12</v>
      </c>
      <c r="U1776" s="20">
        <v>1.9</v>
      </c>
      <c r="V1776" s="11"/>
      <c r="W1776" s="2">
        <f t="shared" si="1616"/>
        <v>10</v>
      </c>
      <c r="X1776">
        <f t="shared" si="1617"/>
        <v>10</v>
      </c>
      <c r="Y1776">
        <f t="shared" si="1618"/>
        <v>5</v>
      </c>
      <c r="Z1776">
        <f t="shared" si="1619"/>
        <v>0</v>
      </c>
      <c r="AA1776" s="2">
        <f t="shared" si="1620"/>
        <v>75</v>
      </c>
      <c r="AB1776" s="2" t="str">
        <f t="shared" si="1621"/>
        <v>Under 1.5</v>
      </c>
      <c r="AC1776" s="6"/>
      <c r="AD1776" s="6" t="str">
        <f t="shared" si="1622"/>
        <v>Over 0.5</v>
      </c>
      <c r="AE1776" s="6" t="str">
        <f t="shared" si="1623"/>
        <v>?</v>
      </c>
      <c r="AF1776" s="6"/>
      <c r="AG1776">
        <f t="shared" si="1624"/>
        <v>6</v>
      </c>
      <c r="AH1776">
        <f t="shared" si="1625"/>
        <v>2</v>
      </c>
      <c r="AI1776">
        <f t="shared" si="1626"/>
        <v>2</v>
      </c>
      <c r="AJ1776">
        <f t="shared" si="1627"/>
        <v>10</v>
      </c>
      <c r="AK1776" s="2" t="str">
        <f t="shared" si="1628"/>
        <v>A1</v>
      </c>
      <c r="AL1776" s="2" t="str">
        <f t="shared" si="1629"/>
        <v>-</v>
      </c>
      <c r="AM1776" s="2" t="str">
        <f t="shared" si="1615"/>
        <v>…</v>
      </c>
    </row>
    <row r="1777" spans="1:39">
      <c r="B1777" t="s">
        <v>443</v>
      </c>
      <c r="C1777" s="10">
        <v>0.53125</v>
      </c>
      <c r="D1777" s="9" t="s">
        <v>794</v>
      </c>
      <c r="E1777" s="2" t="s">
        <v>0</v>
      </c>
      <c r="F1777" s="8" t="s">
        <v>432</v>
      </c>
      <c r="G1777" s="2">
        <v>28</v>
      </c>
      <c r="H1777" s="2">
        <v>47</v>
      </c>
      <c r="I1777" s="2">
        <v>25</v>
      </c>
      <c r="J1777" s="2" t="s">
        <v>1</v>
      </c>
      <c r="K1777" s="2">
        <v>2</v>
      </c>
      <c r="L1777" s="2">
        <v>3</v>
      </c>
      <c r="M1777" s="3" t="s">
        <v>13</v>
      </c>
      <c r="N1777" s="3" t="s">
        <v>13</v>
      </c>
      <c r="O1777" s="2">
        <v>47</v>
      </c>
      <c r="P1777" s="2" t="b">
        <v>1</v>
      </c>
      <c r="Q1777" s="2" t="s">
        <v>2</v>
      </c>
      <c r="R1777" s="2" t="b">
        <v>1</v>
      </c>
      <c r="S1777" s="44">
        <v>36</v>
      </c>
      <c r="T1777" s="44" t="s">
        <v>12</v>
      </c>
      <c r="U1777" s="20">
        <v>1.8</v>
      </c>
      <c r="V1777" s="11"/>
      <c r="W1777" s="2">
        <f t="shared" si="1616"/>
        <v>0</v>
      </c>
      <c r="X1777">
        <f t="shared" si="1617"/>
        <v>10</v>
      </c>
      <c r="Y1777">
        <f t="shared" si="1618"/>
        <v>0</v>
      </c>
      <c r="Z1777">
        <f t="shared" si="1619"/>
        <v>0</v>
      </c>
      <c r="AA1777" s="2">
        <f t="shared" si="1620"/>
        <v>60</v>
      </c>
      <c r="AB1777" s="2" t="str">
        <f t="shared" si="1621"/>
        <v>Under 1.5</v>
      </c>
      <c r="AC1777" s="6"/>
      <c r="AD1777" s="6" t="str">
        <f t="shared" si="1622"/>
        <v>Over 0.5</v>
      </c>
      <c r="AE1777" s="6" t="str">
        <f t="shared" si="1623"/>
        <v>?</v>
      </c>
      <c r="AF1777" s="6"/>
      <c r="AG1777">
        <f t="shared" si="1624"/>
        <v>0</v>
      </c>
      <c r="AH1777">
        <f t="shared" si="1625"/>
        <v>2</v>
      </c>
      <c r="AI1777">
        <f t="shared" si="1626"/>
        <v>0</v>
      </c>
      <c r="AJ1777">
        <f t="shared" si="1627"/>
        <v>0</v>
      </c>
      <c r="AK1777" s="2" t="str">
        <f t="shared" si="1628"/>
        <v>-</v>
      </c>
      <c r="AL1777" s="2" t="str">
        <f t="shared" si="1629"/>
        <v>-</v>
      </c>
      <c r="AM1777" s="2" t="str">
        <f t="shared" si="1615"/>
        <v>…</v>
      </c>
    </row>
    <row r="1778" spans="1:39">
      <c r="A1778" t="s">
        <v>630</v>
      </c>
      <c r="B1778" t="s">
        <v>757</v>
      </c>
      <c r="C1778" s="10">
        <v>0.54166666666666663</v>
      </c>
      <c r="D1778" s="9" t="s">
        <v>1615</v>
      </c>
      <c r="E1778" s="2" t="s">
        <v>0</v>
      </c>
      <c r="F1778" s="8" t="s">
        <v>730</v>
      </c>
      <c r="G1778" s="2">
        <v>23</v>
      </c>
      <c r="H1778" s="2">
        <v>55</v>
      </c>
      <c r="I1778" s="2">
        <v>23</v>
      </c>
      <c r="J1778" s="2" t="s">
        <v>1</v>
      </c>
      <c r="K1778" s="2">
        <v>2</v>
      </c>
      <c r="L1778" s="2">
        <v>0</v>
      </c>
      <c r="M1778" s="3" t="s">
        <v>13</v>
      </c>
      <c r="N1778" s="3" t="s">
        <v>13</v>
      </c>
      <c r="O1778" s="2" t="b">
        <v>1</v>
      </c>
      <c r="P1778" s="2" t="b">
        <v>1</v>
      </c>
      <c r="Q1778" s="2" t="s">
        <v>2</v>
      </c>
      <c r="R1778" s="2" t="b">
        <v>1</v>
      </c>
      <c r="S1778" s="44">
        <v>50</v>
      </c>
      <c r="T1778" s="44" t="s">
        <v>12</v>
      </c>
      <c r="U1778" s="20">
        <v>1.6</v>
      </c>
      <c r="V1778" s="11"/>
      <c r="W1778" s="2">
        <f t="shared" si="1616"/>
        <v>10</v>
      </c>
      <c r="X1778">
        <f t="shared" si="1617"/>
        <v>10</v>
      </c>
      <c r="Y1778">
        <f t="shared" si="1618"/>
        <v>5</v>
      </c>
      <c r="Z1778">
        <f t="shared" si="1619"/>
        <v>0</v>
      </c>
      <c r="AA1778" s="2">
        <f t="shared" si="1620"/>
        <v>75</v>
      </c>
      <c r="AB1778" s="2" t="str">
        <f t="shared" si="1621"/>
        <v>Under 1.5</v>
      </c>
      <c r="AC1778" s="6"/>
      <c r="AD1778" s="6" t="str">
        <f t="shared" si="1622"/>
        <v>Over 0.5</v>
      </c>
      <c r="AE1778" s="6" t="str">
        <f t="shared" si="1623"/>
        <v>?</v>
      </c>
      <c r="AF1778" s="6"/>
      <c r="AG1778">
        <f t="shared" si="1624"/>
        <v>6</v>
      </c>
      <c r="AH1778">
        <f t="shared" si="1625"/>
        <v>2</v>
      </c>
      <c r="AI1778">
        <f t="shared" si="1626"/>
        <v>2</v>
      </c>
      <c r="AJ1778">
        <f t="shared" si="1627"/>
        <v>10</v>
      </c>
      <c r="AK1778" s="2" t="str">
        <f t="shared" si="1628"/>
        <v>A1</v>
      </c>
      <c r="AL1778" s="2" t="str">
        <f t="shared" si="1629"/>
        <v>-</v>
      </c>
      <c r="AM1778" s="2" t="str">
        <f t="shared" si="1615"/>
        <v>Prime</v>
      </c>
    </row>
    <row r="1779" spans="1:39">
      <c r="A1779" t="s">
        <v>630</v>
      </c>
      <c r="B1779" t="s">
        <v>645</v>
      </c>
      <c r="C1779" s="10">
        <v>0.54166666666666663</v>
      </c>
      <c r="D1779" s="9" t="s">
        <v>815</v>
      </c>
      <c r="E1779" s="2" t="s">
        <v>0</v>
      </c>
      <c r="F1779" s="8" t="s">
        <v>1028</v>
      </c>
      <c r="G1779" s="2">
        <v>15</v>
      </c>
      <c r="H1779" s="2">
        <v>52</v>
      </c>
      <c r="I1779" s="2">
        <v>33</v>
      </c>
      <c r="J1779" s="2" t="s">
        <v>1</v>
      </c>
      <c r="K1779" s="2">
        <v>1</v>
      </c>
      <c r="L1779" s="2">
        <v>18</v>
      </c>
      <c r="M1779" s="3" t="s">
        <v>13</v>
      </c>
      <c r="N1779" s="3" t="s">
        <v>13</v>
      </c>
      <c r="O1779" s="2">
        <v>52</v>
      </c>
      <c r="P1779" s="2" t="b">
        <v>1</v>
      </c>
      <c r="Q1779" s="2" t="s">
        <v>2</v>
      </c>
      <c r="R1779" s="2" t="s">
        <v>2</v>
      </c>
      <c r="S1779" s="44">
        <v>67</v>
      </c>
      <c r="T1779" s="44" t="s">
        <v>11</v>
      </c>
      <c r="U1779" s="20">
        <v>1.75</v>
      </c>
      <c r="V1779" s="11"/>
      <c r="W1779" s="2">
        <f t="shared" si="1616"/>
        <v>0</v>
      </c>
      <c r="X1779">
        <f t="shared" si="1617"/>
        <v>0</v>
      </c>
      <c r="Y1779">
        <f t="shared" si="1618"/>
        <v>10</v>
      </c>
      <c r="Z1779">
        <f t="shared" si="1619"/>
        <v>5</v>
      </c>
      <c r="AA1779" s="2">
        <f t="shared" si="1620"/>
        <v>65</v>
      </c>
      <c r="AB1779" s="2" t="str">
        <f t="shared" si="1621"/>
        <v>Under 1.5</v>
      </c>
      <c r="AC1779" s="6"/>
      <c r="AD1779" s="6" t="str">
        <f t="shared" si="1622"/>
        <v>Over 0.5</v>
      </c>
      <c r="AE1779" s="6" t="str">
        <f t="shared" si="1623"/>
        <v>?</v>
      </c>
      <c r="AF1779" s="6"/>
      <c r="AG1779">
        <f t="shared" si="1624"/>
        <v>5</v>
      </c>
      <c r="AH1779">
        <f t="shared" si="1625"/>
        <v>0</v>
      </c>
      <c r="AI1779">
        <f t="shared" si="1626"/>
        <v>2</v>
      </c>
      <c r="AJ1779">
        <f t="shared" si="1627"/>
        <v>0</v>
      </c>
      <c r="AK1779" s="2" t="str">
        <f t="shared" si="1628"/>
        <v>-</v>
      </c>
      <c r="AL1779" s="2" t="str">
        <f t="shared" si="1629"/>
        <v>-</v>
      </c>
      <c r="AM1779" s="2" t="str">
        <f t="shared" si="1615"/>
        <v>…</v>
      </c>
    </row>
    <row r="1780" spans="1:39">
      <c r="B1780" t="s">
        <v>313</v>
      </c>
      <c r="C1780" s="10">
        <v>0.54166666666666663</v>
      </c>
      <c r="D1780" s="9" t="s">
        <v>408</v>
      </c>
      <c r="E1780" s="2" t="s">
        <v>0</v>
      </c>
      <c r="F1780" s="8" t="s">
        <v>1206</v>
      </c>
      <c r="G1780" s="2">
        <v>27</v>
      </c>
      <c r="H1780" s="2">
        <v>45</v>
      </c>
      <c r="I1780" s="2">
        <v>28</v>
      </c>
      <c r="J1780" s="2" t="s">
        <v>1</v>
      </c>
      <c r="K1780" s="2">
        <v>1</v>
      </c>
      <c r="L1780" s="2">
        <v>1</v>
      </c>
      <c r="M1780" s="3" t="s">
        <v>13</v>
      </c>
      <c r="N1780" s="3" t="s">
        <v>13</v>
      </c>
      <c r="O1780" s="2">
        <v>45</v>
      </c>
      <c r="P1780" s="2" t="b">
        <v>1</v>
      </c>
      <c r="Q1780" s="2" t="s">
        <v>2</v>
      </c>
      <c r="R1780" s="2" t="b">
        <v>1</v>
      </c>
      <c r="S1780" s="44">
        <v>45</v>
      </c>
      <c r="T1780" s="44" t="s">
        <v>12</v>
      </c>
      <c r="U1780" s="20">
        <v>2</v>
      </c>
      <c r="V1780" s="11"/>
      <c r="W1780" s="2">
        <f t="shared" si="1616"/>
        <v>0</v>
      </c>
      <c r="X1780">
        <f t="shared" si="1617"/>
        <v>10</v>
      </c>
      <c r="Y1780">
        <f t="shared" si="1618"/>
        <v>0</v>
      </c>
      <c r="Z1780">
        <f t="shared" si="1619"/>
        <v>0</v>
      </c>
      <c r="AA1780" s="2">
        <f t="shared" si="1620"/>
        <v>60</v>
      </c>
      <c r="AB1780" s="2" t="str">
        <f t="shared" si="1621"/>
        <v>Under 1.5</v>
      </c>
      <c r="AC1780" s="6"/>
      <c r="AD1780" s="6" t="str">
        <f t="shared" si="1622"/>
        <v>Over 0.5</v>
      </c>
      <c r="AE1780" s="6" t="str">
        <f t="shared" si="1623"/>
        <v>?</v>
      </c>
      <c r="AF1780" s="6"/>
      <c r="AG1780">
        <f t="shared" si="1624"/>
        <v>0</v>
      </c>
      <c r="AH1780">
        <f t="shared" si="1625"/>
        <v>2</v>
      </c>
      <c r="AI1780">
        <f t="shared" si="1626"/>
        <v>0</v>
      </c>
      <c r="AJ1780">
        <f t="shared" si="1627"/>
        <v>0</v>
      </c>
      <c r="AK1780" s="2" t="str">
        <f t="shared" si="1628"/>
        <v>-</v>
      </c>
      <c r="AL1780" s="2" t="str">
        <f t="shared" si="1629"/>
        <v>-</v>
      </c>
      <c r="AM1780" s="2" t="str">
        <f t="shared" si="1615"/>
        <v>…</v>
      </c>
    </row>
    <row r="1781" spans="1:39">
      <c r="B1781" t="s">
        <v>313</v>
      </c>
      <c r="C1781" s="10">
        <v>0.54166666666666663</v>
      </c>
      <c r="D1781" s="9" t="s">
        <v>567</v>
      </c>
      <c r="E1781" s="2" t="s">
        <v>0</v>
      </c>
      <c r="F1781" s="8" t="s">
        <v>899</v>
      </c>
      <c r="G1781" s="2">
        <v>35</v>
      </c>
      <c r="H1781" s="2">
        <v>47</v>
      </c>
      <c r="I1781" s="2">
        <v>19</v>
      </c>
      <c r="J1781" s="2" t="s">
        <v>1</v>
      </c>
      <c r="K1781" s="2" t="s">
        <v>1</v>
      </c>
      <c r="L1781" s="2">
        <v>16</v>
      </c>
      <c r="M1781" s="3" t="s">
        <v>13</v>
      </c>
      <c r="N1781" s="3" t="s">
        <v>13</v>
      </c>
      <c r="O1781" s="2">
        <v>47</v>
      </c>
      <c r="P1781" s="2" t="b">
        <v>1</v>
      </c>
      <c r="Q1781" s="2" t="b">
        <v>1</v>
      </c>
      <c r="R1781" s="2" t="s">
        <v>2</v>
      </c>
      <c r="S1781" s="44">
        <v>29</v>
      </c>
      <c r="T1781" s="44"/>
      <c r="U1781" s="20">
        <v>1.5</v>
      </c>
      <c r="V1781" s="11"/>
      <c r="W1781" s="2">
        <f t="shared" si="1616"/>
        <v>0</v>
      </c>
      <c r="X1781">
        <f t="shared" si="1617"/>
        <v>0</v>
      </c>
      <c r="Y1781">
        <f t="shared" si="1618"/>
        <v>0</v>
      </c>
      <c r="Z1781">
        <f t="shared" si="1619"/>
        <v>0</v>
      </c>
      <c r="AA1781" s="2">
        <f t="shared" si="1620"/>
        <v>50</v>
      </c>
      <c r="AB1781" s="2" t="str">
        <f t="shared" si="1621"/>
        <v>Over 0.5</v>
      </c>
      <c r="AC1781" s="6"/>
      <c r="AD1781" s="6" t="str">
        <f t="shared" si="1622"/>
        <v>Over 0.5</v>
      </c>
      <c r="AE1781" s="6" t="str">
        <f t="shared" si="1623"/>
        <v>?</v>
      </c>
      <c r="AF1781" s="6"/>
      <c r="AG1781">
        <f t="shared" si="1624"/>
        <v>0</v>
      </c>
      <c r="AH1781">
        <f t="shared" si="1625"/>
        <v>0</v>
      </c>
      <c r="AI1781">
        <f t="shared" si="1626"/>
        <v>0</v>
      </c>
      <c r="AJ1781">
        <f t="shared" si="1627"/>
        <v>0</v>
      </c>
      <c r="AK1781" s="2" t="str">
        <f t="shared" si="1628"/>
        <v>-</v>
      </c>
      <c r="AL1781" s="2" t="str">
        <f t="shared" si="1629"/>
        <v>-</v>
      </c>
      <c r="AM1781" s="2" t="str">
        <f t="shared" si="1615"/>
        <v>…</v>
      </c>
    </row>
    <row r="1782" spans="1:39">
      <c r="B1782" t="s">
        <v>56</v>
      </c>
      <c r="C1782" s="10">
        <v>0.54166666666666663</v>
      </c>
      <c r="D1782" s="9" t="s">
        <v>346</v>
      </c>
      <c r="E1782" s="2" t="s">
        <v>0</v>
      </c>
      <c r="F1782" s="8" t="s">
        <v>820</v>
      </c>
      <c r="G1782" s="2">
        <v>17</v>
      </c>
      <c r="H1782" s="2">
        <v>48</v>
      </c>
      <c r="I1782" s="2">
        <v>35</v>
      </c>
      <c r="J1782" s="2" t="s">
        <v>1</v>
      </c>
      <c r="K1782" s="2" t="s">
        <v>1</v>
      </c>
      <c r="L1782" s="2">
        <v>18</v>
      </c>
      <c r="M1782" s="3" t="s">
        <v>13</v>
      </c>
      <c r="N1782" s="3" t="s">
        <v>13</v>
      </c>
      <c r="O1782" s="2">
        <v>48</v>
      </c>
      <c r="P1782" s="2" t="b">
        <v>1</v>
      </c>
      <c r="Q1782" s="2" t="b">
        <v>1</v>
      </c>
      <c r="R1782" s="2" t="s">
        <v>2</v>
      </c>
      <c r="S1782" s="44">
        <v>31</v>
      </c>
      <c r="T1782" s="44" t="s">
        <v>12</v>
      </c>
      <c r="U1782" s="20">
        <v>1.8</v>
      </c>
      <c r="V1782" s="11"/>
      <c r="W1782" s="2">
        <f t="shared" si="1616"/>
        <v>0</v>
      </c>
      <c r="X1782">
        <f t="shared" si="1617"/>
        <v>0</v>
      </c>
      <c r="Y1782">
        <f t="shared" si="1618"/>
        <v>0</v>
      </c>
      <c r="Z1782">
        <f t="shared" si="1619"/>
        <v>0</v>
      </c>
      <c r="AA1782" s="2">
        <f t="shared" si="1620"/>
        <v>50</v>
      </c>
      <c r="AB1782" s="2" t="str">
        <f t="shared" si="1621"/>
        <v>Over 0.5</v>
      </c>
      <c r="AC1782" s="6"/>
      <c r="AD1782" s="6" t="str">
        <f t="shared" si="1622"/>
        <v>Over 0.5</v>
      </c>
      <c r="AE1782" s="6" t="str">
        <f t="shared" si="1623"/>
        <v>?</v>
      </c>
      <c r="AF1782" s="6"/>
      <c r="AG1782">
        <f t="shared" si="1624"/>
        <v>1</v>
      </c>
      <c r="AH1782">
        <f t="shared" si="1625"/>
        <v>0</v>
      </c>
      <c r="AI1782">
        <f t="shared" si="1626"/>
        <v>0</v>
      </c>
      <c r="AJ1782">
        <f t="shared" si="1627"/>
        <v>0</v>
      </c>
      <c r="AK1782" s="2" t="str">
        <f t="shared" si="1628"/>
        <v>-</v>
      </c>
      <c r="AL1782" s="2" t="str">
        <f t="shared" si="1629"/>
        <v>-</v>
      </c>
      <c r="AM1782" s="2" t="str">
        <f t="shared" si="1615"/>
        <v>…</v>
      </c>
    </row>
    <row r="1783" spans="1:39">
      <c r="B1783" t="s">
        <v>57</v>
      </c>
      <c r="C1783" s="10">
        <v>0.5625</v>
      </c>
      <c r="D1783" s="9" t="s">
        <v>184</v>
      </c>
      <c r="E1783" s="2" t="s">
        <v>0</v>
      </c>
      <c r="F1783" s="8" t="s">
        <v>1714</v>
      </c>
      <c r="G1783" s="2">
        <v>27</v>
      </c>
      <c r="H1783" s="2">
        <v>44</v>
      </c>
      <c r="I1783" s="2">
        <v>28</v>
      </c>
      <c r="J1783" s="2" t="s">
        <v>1</v>
      </c>
      <c r="K1783" s="2">
        <v>2</v>
      </c>
      <c r="L1783" s="2">
        <v>1</v>
      </c>
      <c r="M1783" s="3" t="s">
        <v>13</v>
      </c>
      <c r="N1783" s="3" t="s">
        <v>13</v>
      </c>
      <c r="O1783" s="2">
        <v>44</v>
      </c>
      <c r="P1783" s="2" t="b">
        <v>1</v>
      </c>
      <c r="Q1783" s="2" t="s">
        <v>2</v>
      </c>
      <c r="R1783" s="2" t="b">
        <v>1</v>
      </c>
      <c r="S1783" s="44">
        <v>39</v>
      </c>
      <c r="T1783" s="44" t="s">
        <v>12</v>
      </c>
      <c r="U1783" s="20">
        <v>1.9</v>
      </c>
      <c r="V1783" s="11"/>
      <c r="W1783" s="2">
        <f t="shared" si="1616"/>
        <v>0</v>
      </c>
      <c r="X1783">
        <f t="shared" si="1617"/>
        <v>10</v>
      </c>
      <c r="Y1783">
        <f t="shared" si="1618"/>
        <v>0</v>
      </c>
      <c r="Z1783">
        <f t="shared" si="1619"/>
        <v>0</v>
      </c>
      <c r="AA1783" s="2">
        <f t="shared" si="1620"/>
        <v>60</v>
      </c>
      <c r="AB1783" s="2" t="str">
        <f t="shared" si="1621"/>
        <v>Under 1.5</v>
      </c>
      <c r="AC1783" s="6"/>
      <c r="AD1783" s="6" t="str">
        <f t="shared" si="1622"/>
        <v>Over 0.5</v>
      </c>
      <c r="AE1783" s="6" t="str">
        <f t="shared" si="1623"/>
        <v>?</v>
      </c>
      <c r="AF1783" s="6"/>
      <c r="AG1783">
        <f t="shared" si="1624"/>
        <v>0</v>
      </c>
      <c r="AH1783">
        <f t="shared" si="1625"/>
        <v>2</v>
      </c>
      <c r="AI1783">
        <f t="shared" si="1626"/>
        <v>0</v>
      </c>
      <c r="AJ1783">
        <f t="shared" si="1627"/>
        <v>0</v>
      </c>
      <c r="AK1783" s="2" t="str">
        <f t="shared" si="1628"/>
        <v>-</v>
      </c>
      <c r="AL1783" s="2" t="str">
        <f t="shared" si="1629"/>
        <v>-</v>
      </c>
      <c r="AM1783" s="2" t="str">
        <f t="shared" si="1615"/>
        <v>…</v>
      </c>
    </row>
    <row r="1784" spans="1:39">
      <c r="B1784" t="s">
        <v>57</v>
      </c>
      <c r="C1784" s="10">
        <v>0.5625</v>
      </c>
      <c r="D1784" s="9" t="s">
        <v>1348</v>
      </c>
      <c r="E1784" s="2" t="s">
        <v>0</v>
      </c>
      <c r="F1784" s="8" t="s">
        <v>136</v>
      </c>
      <c r="G1784" s="2">
        <v>20</v>
      </c>
      <c r="H1784" s="2">
        <v>57</v>
      </c>
      <c r="I1784" s="2">
        <v>23</v>
      </c>
      <c r="J1784" s="2" t="s">
        <v>1</v>
      </c>
      <c r="K1784" s="2">
        <v>1</v>
      </c>
      <c r="L1784" s="2">
        <v>3</v>
      </c>
      <c r="M1784" s="3" t="s">
        <v>13</v>
      </c>
      <c r="N1784" s="3" t="s">
        <v>13</v>
      </c>
      <c r="O1784" s="2" t="b">
        <v>1</v>
      </c>
      <c r="P1784" s="2" t="b">
        <v>1</v>
      </c>
      <c r="Q1784" s="2" t="s">
        <v>2</v>
      </c>
      <c r="R1784" s="2" t="b">
        <v>1</v>
      </c>
      <c r="S1784" s="44">
        <v>40</v>
      </c>
      <c r="T1784" s="44" t="s">
        <v>12</v>
      </c>
      <c r="U1784" s="20">
        <v>2.1</v>
      </c>
      <c r="V1784" s="11"/>
      <c r="W1784" s="2">
        <f t="shared" si="1616"/>
        <v>10</v>
      </c>
      <c r="X1784">
        <f t="shared" si="1617"/>
        <v>10</v>
      </c>
      <c r="Y1784">
        <f t="shared" si="1618"/>
        <v>0</v>
      </c>
      <c r="Z1784">
        <f t="shared" si="1619"/>
        <v>0</v>
      </c>
      <c r="AA1784" s="2">
        <f t="shared" si="1620"/>
        <v>70</v>
      </c>
      <c r="AB1784" s="2" t="str">
        <f t="shared" si="1621"/>
        <v>Under 1.5</v>
      </c>
      <c r="AC1784" s="6"/>
      <c r="AD1784" s="6" t="str">
        <f t="shared" si="1622"/>
        <v>Over 0.5</v>
      </c>
      <c r="AE1784" s="6" t="str">
        <f t="shared" si="1623"/>
        <v>?</v>
      </c>
      <c r="AF1784" s="6"/>
      <c r="AG1784">
        <f t="shared" si="1624"/>
        <v>6</v>
      </c>
      <c r="AH1784">
        <f t="shared" si="1625"/>
        <v>2</v>
      </c>
      <c r="AI1784">
        <f t="shared" si="1626"/>
        <v>0</v>
      </c>
      <c r="AJ1784">
        <f t="shared" si="1627"/>
        <v>0</v>
      </c>
      <c r="AK1784" s="2" t="str">
        <f t="shared" si="1628"/>
        <v>-</v>
      </c>
      <c r="AL1784" s="2" t="str">
        <f t="shared" si="1629"/>
        <v>-</v>
      </c>
      <c r="AM1784" s="2" t="str">
        <f t="shared" si="1615"/>
        <v>…</v>
      </c>
    </row>
    <row r="1785" spans="1:39">
      <c r="B1785" t="s">
        <v>57</v>
      </c>
      <c r="C1785" s="10">
        <v>0.5625</v>
      </c>
      <c r="D1785" s="9" t="s">
        <v>1367</v>
      </c>
      <c r="E1785" s="2" t="s">
        <v>0</v>
      </c>
      <c r="F1785" s="8" t="s">
        <v>1036</v>
      </c>
      <c r="G1785" s="2">
        <v>20</v>
      </c>
      <c r="H1785" s="2">
        <v>44</v>
      </c>
      <c r="I1785" s="2">
        <v>36</v>
      </c>
      <c r="J1785" s="2" t="s">
        <v>1</v>
      </c>
      <c r="K1785" s="2">
        <v>2</v>
      </c>
      <c r="L1785" s="2">
        <v>16</v>
      </c>
      <c r="M1785" s="3" t="s">
        <v>13</v>
      </c>
      <c r="N1785" s="3" t="s">
        <v>13</v>
      </c>
      <c r="O1785" s="2">
        <v>44</v>
      </c>
      <c r="P1785" s="2" t="b">
        <v>1</v>
      </c>
      <c r="Q1785" s="2" t="s">
        <v>2</v>
      </c>
      <c r="R1785" s="2" t="s">
        <v>2</v>
      </c>
      <c r="S1785" s="44">
        <v>49</v>
      </c>
      <c r="T1785" s="44" t="s">
        <v>12</v>
      </c>
      <c r="U1785" s="20">
        <v>1.6</v>
      </c>
      <c r="V1785" s="11"/>
      <c r="W1785" s="2">
        <f t="shared" si="1616"/>
        <v>0</v>
      </c>
      <c r="X1785">
        <f t="shared" si="1617"/>
        <v>0</v>
      </c>
      <c r="Y1785">
        <f t="shared" si="1618"/>
        <v>5</v>
      </c>
      <c r="Z1785">
        <f t="shared" si="1619"/>
        <v>0</v>
      </c>
      <c r="AA1785" s="2">
        <f t="shared" si="1620"/>
        <v>55</v>
      </c>
      <c r="AB1785" s="2" t="str">
        <f t="shared" si="1621"/>
        <v>Over 0.5</v>
      </c>
      <c r="AC1785" s="6"/>
      <c r="AD1785" s="6" t="str">
        <f t="shared" si="1622"/>
        <v>Over 0.5</v>
      </c>
      <c r="AE1785" s="6" t="str">
        <f t="shared" si="1623"/>
        <v>?</v>
      </c>
      <c r="AF1785" s="6"/>
      <c r="AG1785">
        <f t="shared" si="1624"/>
        <v>0</v>
      </c>
      <c r="AH1785">
        <f t="shared" si="1625"/>
        <v>0</v>
      </c>
      <c r="AI1785">
        <f t="shared" si="1626"/>
        <v>0</v>
      </c>
      <c r="AJ1785">
        <f t="shared" si="1627"/>
        <v>0</v>
      </c>
      <c r="AK1785" s="2" t="str">
        <f t="shared" si="1628"/>
        <v>-</v>
      </c>
      <c r="AL1785" s="2" t="str">
        <f t="shared" si="1629"/>
        <v>-</v>
      </c>
      <c r="AM1785" s="2" t="str">
        <f t="shared" si="1615"/>
        <v>…</v>
      </c>
    </row>
    <row r="1786" spans="1:39">
      <c r="B1786" t="s">
        <v>54</v>
      </c>
      <c r="C1786" s="10">
        <v>0.5625</v>
      </c>
      <c r="D1786" s="9" t="s">
        <v>1093</v>
      </c>
      <c r="E1786" s="2" t="s">
        <v>0</v>
      </c>
      <c r="F1786" s="8" t="s">
        <v>1623</v>
      </c>
      <c r="G1786" s="2">
        <v>44</v>
      </c>
      <c r="H1786" s="2">
        <v>44</v>
      </c>
      <c r="I1786" s="2">
        <v>11</v>
      </c>
      <c r="J1786" s="2">
        <v>1</v>
      </c>
      <c r="K1786" s="2">
        <v>2</v>
      </c>
      <c r="L1786" s="2">
        <v>33</v>
      </c>
      <c r="M1786" s="3" t="s">
        <v>13</v>
      </c>
      <c r="N1786" s="3" t="s">
        <v>13</v>
      </c>
      <c r="O1786" s="2">
        <v>44</v>
      </c>
      <c r="P1786" s="2" t="b">
        <v>0</v>
      </c>
      <c r="Q1786" s="2" t="s">
        <v>2</v>
      </c>
      <c r="R1786" s="2" t="s">
        <v>2</v>
      </c>
      <c r="S1786" s="44">
        <v>53</v>
      </c>
      <c r="T1786" s="44" t="s">
        <v>10</v>
      </c>
      <c r="U1786" s="20">
        <v>1.5</v>
      </c>
      <c r="V1786" s="11"/>
      <c r="W1786" s="2">
        <f t="shared" si="1616"/>
        <v>0</v>
      </c>
      <c r="X1786">
        <f t="shared" si="1617"/>
        <v>0</v>
      </c>
      <c r="Y1786">
        <f t="shared" si="1618"/>
        <v>5</v>
      </c>
      <c r="Z1786">
        <f t="shared" si="1619"/>
        <v>10</v>
      </c>
      <c r="AA1786" s="2">
        <f t="shared" si="1620"/>
        <v>65</v>
      </c>
      <c r="AB1786" s="2" t="str">
        <f t="shared" si="1621"/>
        <v>Under 1.5</v>
      </c>
      <c r="AC1786" s="6"/>
      <c r="AD1786" s="6" t="str">
        <f t="shared" si="1622"/>
        <v>Over 0.5</v>
      </c>
      <c r="AE1786" s="6" t="str">
        <f t="shared" si="1623"/>
        <v>?</v>
      </c>
      <c r="AF1786" s="6"/>
      <c r="AG1786">
        <f t="shared" si="1624"/>
        <v>0</v>
      </c>
      <c r="AH1786">
        <f t="shared" si="1625"/>
        <v>0</v>
      </c>
      <c r="AI1786">
        <f t="shared" si="1626"/>
        <v>2</v>
      </c>
      <c r="AJ1786">
        <f t="shared" si="1627"/>
        <v>0</v>
      </c>
      <c r="AK1786" s="2" t="str">
        <f t="shared" si="1628"/>
        <v>-</v>
      </c>
      <c r="AL1786" s="2" t="str">
        <f t="shared" si="1629"/>
        <v>-</v>
      </c>
      <c r="AM1786" s="2" t="str">
        <f t="shared" si="1615"/>
        <v>…</v>
      </c>
    </row>
    <row r="1787" spans="1:39">
      <c r="B1787" t="s">
        <v>54</v>
      </c>
      <c r="C1787" s="10">
        <v>0.5625</v>
      </c>
      <c r="D1787" s="9" t="s">
        <v>1090</v>
      </c>
      <c r="E1787" s="2" t="s">
        <v>0</v>
      </c>
      <c r="F1787" s="8" t="s">
        <v>745</v>
      </c>
      <c r="G1787" s="2">
        <v>20</v>
      </c>
      <c r="H1787" s="2">
        <v>52</v>
      </c>
      <c r="I1787" s="2">
        <v>28</v>
      </c>
      <c r="J1787" s="2" t="s">
        <v>1</v>
      </c>
      <c r="K1787" s="2">
        <v>2</v>
      </c>
      <c r="L1787" s="2">
        <v>8</v>
      </c>
      <c r="M1787" s="3" t="s">
        <v>13</v>
      </c>
      <c r="N1787" s="3" t="s">
        <v>13</v>
      </c>
      <c r="O1787" s="2">
        <v>52</v>
      </c>
      <c r="P1787" s="2" t="b">
        <v>1</v>
      </c>
      <c r="Q1787" s="2" t="s">
        <v>2</v>
      </c>
      <c r="R1787" s="2" t="s">
        <v>2</v>
      </c>
      <c r="S1787" s="44">
        <v>50</v>
      </c>
      <c r="T1787" s="44" t="s">
        <v>10</v>
      </c>
      <c r="U1787" s="20">
        <v>1.4</v>
      </c>
      <c r="V1787" s="11"/>
      <c r="W1787" s="2">
        <f t="shared" si="1616"/>
        <v>0</v>
      </c>
      <c r="X1787">
        <f t="shared" si="1617"/>
        <v>5</v>
      </c>
      <c r="Y1787">
        <f t="shared" si="1618"/>
        <v>5</v>
      </c>
      <c r="Z1787">
        <f t="shared" si="1619"/>
        <v>10</v>
      </c>
      <c r="AA1787" s="2">
        <f t="shared" si="1620"/>
        <v>70</v>
      </c>
      <c r="AB1787" s="2" t="str">
        <f t="shared" si="1621"/>
        <v>Under 1.5</v>
      </c>
      <c r="AC1787" s="6"/>
      <c r="AD1787" s="6" t="str">
        <f t="shared" si="1622"/>
        <v>Over 0.5</v>
      </c>
      <c r="AE1787" s="6" t="str">
        <f t="shared" si="1623"/>
        <v>?</v>
      </c>
      <c r="AF1787" s="6"/>
      <c r="AG1787">
        <f t="shared" si="1624"/>
        <v>5</v>
      </c>
      <c r="AH1787">
        <f t="shared" si="1625"/>
        <v>0</v>
      </c>
      <c r="AI1787">
        <f t="shared" si="1626"/>
        <v>2</v>
      </c>
      <c r="AJ1787">
        <f t="shared" si="1627"/>
        <v>0</v>
      </c>
      <c r="AK1787" s="2" t="str">
        <f t="shared" si="1628"/>
        <v>-</v>
      </c>
      <c r="AL1787" s="2" t="str">
        <f t="shared" si="1629"/>
        <v>Pick</v>
      </c>
      <c r="AM1787" s="2" t="str">
        <f t="shared" si="1615"/>
        <v>…</v>
      </c>
    </row>
    <row r="1788" spans="1:39">
      <c r="B1788" t="s">
        <v>54</v>
      </c>
      <c r="C1788" s="10">
        <v>0.5625</v>
      </c>
      <c r="D1788" s="9" t="s">
        <v>127</v>
      </c>
      <c r="E1788" s="2" t="s">
        <v>0</v>
      </c>
      <c r="F1788" s="8" t="s">
        <v>1039</v>
      </c>
      <c r="G1788" s="2">
        <v>17</v>
      </c>
      <c r="H1788" s="2">
        <v>44</v>
      </c>
      <c r="I1788" s="2">
        <v>39</v>
      </c>
      <c r="J1788" s="2" t="s">
        <v>1</v>
      </c>
      <c r="K1788" s="2">
        <v>2</v>
      </c>
      <c r="L1788" s="2">
        <v>22</v>
      </c>
      <c r="M1788" s="3" t="s">
        <v>13</v>
      </c>
      <c r="N1788" s="3" t="s">
        <v>13</v>
      </c>
      <c r="O1788" s="2">
        <v>44</v>
      </c>
      <c r="P1788" s="2" t="b">
        <v>1</v>
      </c>
      <c r="Q1788" s="2" t="s">
        <v>2</v>
      </c>
      <c r="R1788" s="2" t="s">
        <v>2</v>
      </c>
      <c r="S1788" s="44">
        <v>57</v>
      </c>
      <c r="T1788" s="44" t="s">
        <v>10</v>
      </c>
      <c r="U1788" s="20">
        <v>1.5</v>
      </c>
      <c r="V1788" s="11"/>
      <c r="W1788" s="2">
        <f t="shared" si="1616"/>
        <v>0</v>
      </c>
      <c r="X1788">
        <f t="shared" si="1617"/>
        <v>0</v>
      </c>
      <c r="Y1788">
        <f t="shared" si="1618"/>
        <v>5</v>
      </c>
      <c r="Z1788">
        <f t="shared" si="1619"/>
        <v>10</v>
      </c>
      <c r="AA1788" s="2">
        <f t="shared" si="1620"/>
        <v>65</v>
      </c>
      <c r="AB1788" s="2" t="str">
        <f t="shared" si="1621"/>
        <v>Under 1.5</v>
      </c>
      <c r="AC1788" s="6"/>
      <c r="AD1788" s="6" t="str">
        <f t="shared" si="1622"/>
        <v>Over 0.5</v>
      </c>
      <c r="AE1788" s="6" t="str">
        <f t="shared" si="1623"/>
        <v>?</v>
      </c>
      <c r="AF1788" s="6"/>
      <c r="AG1788">
        <f t="shared" si="1624"/>
        <v>0</v>
      </c>
      <c r="AH1788">
        <f t="shared" si="1625"/>
        <v>0</v>
      </c>
      <c r="AI1788">
        <f t="shared" si="1626"/>
        <v>2</v>
      </c>
      <c r="AJ1788">
        <f t="shared" si="1627"/>
        <v>0</v>
      </c>
      <c r="AK1788" s="2" t="str">
        <f t="shared" si="1628"/>
        <v>-</v>
      </c>
      <c r="AL1788" s="2" t="str">
        <f t="shared" si="1629"/>
        <v>-</v>
      </c>
      <c r="AM1788" s="2" t="str">
        <f t="shared" si="1615"/>
        <v>…</v>
      </c>
    </row>
    <row r="1789" spans="1:39">
      <c r="B1789" t="s">
        <v>54</v>
      </c>
      <c r="C1789" s="10">
        <v>0.5625</v>
      </c>
      <c r="D1789" s="9" t="s">
        <v>250</v>
      </c>
      <c r="E1789" s="2" t="s">
        <v>0</v>
      </c>
      <c r="F1789" s="8" t="s">
        <v>129</v>
      </c>
      <c r="G1789" s="2">
        <v>18</v>
      </c>
      <c r="H1789" s="2">
        <v>63</v>
      </c>
      <c r="I1789" s="2">
        <v>19</v>
      </c>
      <c r="J1789" s="2" t="s">
        <v>1</v>
      </c>
      <c r="K1789" s="2">
        <v>2</v>
      </c>
      <c r="L1789" s="2">
        <v>1</v>
      </c>
      <c r="M1789" s="3" t="s">
        <v>13</v>
      </c>
      <c r="N1789" s="3" t="s">
        <v>13</v>
      </c>
      <c r="O1789" s="2" t="b">
        <v>1</v>
      </c>
      <c r="P1789" s="2" t="b">
        <v>1</v>
      </c>
      <c r="Q1789" s="2" t="s">
        <v>2</v>
      </c>
      <c r="R1789" s="2" t="b">
        <v>1</v>
      </c>
      <c r="S1789" s="44">
        <v>57</v>
      </c>
      <c r="T1789" s="44" t="s">
        <v>11</v>
      </c>
      <c r="U1789" s="20">
        <v>1.4</v>
      </c>
      <c r="V1789" s="11"/>
      <c r="W1789" s="2">
        <f t="shared" si="1616"/>
        <v>10</v>
      </c>
      <c r="X1789">
        <f t="shared" si="1617"/>
        <v>10</v>
      </c>
      <c r="Y1789">
        <f t="shared" si="1618"/>
        <v>5</v>
      </c>
      <c r="Z1789">
        <f t="shared" si="1619"/>
        <v>5</v>
      </c>
      <c r="AA1789" s="2">
        <f t="shared" si="1620"/>
        <v>80</v>
      </c>
      <c r="AB1789" s="2" t="str">
        <f t="shared" si="1621"/>
        <v>Under 1.5</v>
      </c>
      <c r="AC1789" s="6"/>
      <c r="AD1789" s="6" t="str">
        <f t="shared" si="1622"/>
        <v>Over 0.5</v>
      </c>
      <c r="AE1789" s="6" t="str">
        <f t="shared" si="1623"/>
        <v>?</v>
      </c>
      <c r="AF1789" s="6"/>
      <c r="AG1789">
        <f t="shared" si="1624"/>
        <v>6</v>
      </c>
      <c r="AH1789">
        <f t="shared" si="1625"/>
        <v>2</v>
      </c>
      <c r="AI1789">
        <f t="shared" si="1626"/>
        <v>2</v>
      </c>
      <c r="AJ1789">
        <f t="shared" si="1627"/>
        <v>10</v>
      </c>
      <c r="AK1789" s="2" t="str">
        <f t="shared" si="1628"/>
        <v>A1</v>
      </c>
      <c r="AL1789" s="2" t="str">
        <f t="shared" si="1629"/>
        <v>-</v>
      </c>
      <c r="AM1789" s="2" t="str">
        <f t="shared" si="1615"/>
        <v>…</v>
      </c>
    </row>
    <row r="1790" spans="1:39">
      <c r="B1790" t="s">
        <v>54</v>
      </c>
      <c r="C1790" s="10">
        <v>0.5625</v>
      </c>
      <c r="D1790" s="9" t="s">
        <v>368</v>
      </c>
      <c r="E1790" s="2" t="s">
        <v>0</v>
      </c>
      <c r="F1790" s="8" t="s">
        <v>1040</v>
      </c>
      <c r="G1790" s="2">
        <v>22</v>
      </c>
      <c r="H1790" s="2">
        <v>67</v>
      </c>
      <c r="I1790" s="2">
        <v>11</v>
      </c>
      <c r="J1790" s="2" t="s">
        <v>1</v>
      </c>
      <c r="K1790" s="2">
        <v>1</v>
      </c>
      <c r="L1790" s="2">
        <v>11</v>
      </c>
      <c r="M1790" s="3" t="s">
        <v>13</v>
      </c>
      <c r="N1790" s="3" t="s">
        <v>13</v>
      </c>
      <c r="O1790" s="2" t="b">
        <v>1</v>
      </c>
      <c r="P1790" s="2" t="b">
        <v>1</v>
      </c>
      <c r="Q1790" s="2" t="s">
        <v>2</v>
      </c>
      <c r="R1790" s="2" t="s">
        <v>2</v>
      </c>
      <c r="S1790" s="44">
        <v>68</v>
      </c>
      <c r="T1790" s="44" t="s">
        <v>11</v>
      </c>
      <c r="U1790" s="20">
        <v>1.6</v>
      </c>
      <c r="V1790" s="11"/>
      <c r="W1790" s="2">
        <f t="shared" si="1616"/>
        <v>10</v>
      </c>
      <c r="X1790">
        <f t="shared" si="1617"/>
        <v>5</v>
      </c>
      <c r="Y1790">
        <f t="shared" si="1618"/>
        <v>10</v>
      </c>
      <c r="Z1790">
        <f t="shared" si="1619"/>
        <v>5</v>
      </c>
      <c r="AA1790" s="2">
        <f t="shared" si="1620"/>
        <v>80</v>
      </c>
      <c r="AB1790" s="2" t="str">
        <f t="shared" si="1621"/>
        <v>Under 1.5</v>
      </c>
      <c r="AC1790" s="6"/>
      <c r="AD1790" s="6" t="str">
        <f t="shared" si="1622"/>
        <v>Over 0.5</v>
      </c>
      <c r="AE1790" s="6" t="str">
        <f t="shared" si="1623"/>
        <v>?</v>
      </c>
      <c r="AF1790" s="6"/>
      <c r="AG1790">
        <f t="shared" si="1624"/>
        <v>6</v>
      </c>
      <c r="AH1790">
        <f t="shared" si="1625"/>
        <v>0</v>
      </c>
      <c r="AI1790">
        <f t="shared" si="1626"/>
        <v>2</v>
      </c>
      <c r="AJ1790">
        <f t="shared" si="1627"/>
        <v>0</v>
      </c>
      <c r="AK1790" s="2" t="str">
        <f t="shared" si="1628"/>
        <v>-</v>
      </c>
      <c r="AL1790" s="2" t="str">
        <f t="shared" si="1629"/>
        <v>-</v>
      </c>
      <c r="AM1790" s="2" t="str">
        <f t="shared" si="1615"/>
        <v>…</v>
      </c>
    </row>
    <row r="1791" spans="1:39">
      <c r="B1791" t="s">
        <v>54</v>
      </c>
      <c r="C1791" s="10">
        <v>0.5625</v>
      </c>
      <c r="D1791" s="9" t="s">
        <v>1104</v>
      </c>
      <c r="E1791" s="2" t="s">
        <v>0</v>
      </c>
      <c r="F1791" s="8" t="s">
        <v>1143</v>
      </c>
      <c r="G1791" s="2">
        <v>17</v>
      </c>
      <c r="H1791" s="2">
        <v>62</v>
      </c>
      <c r="I1791" s="2">
        <v>22</v>
      </c>
      <c r="J1791" s="2" t="s">
        <v>1</v>
      </c>
      <c r="K1791" s="2" t="s">
        <v>1</v>
      </c>
      <c r="L1791" s="2">
        <v>5</v>
      </c>
      <c r="M1791" s="3" t="s">
        <v>13</v>
      </c>
      <c r="N1791" s="3" t="s">
        <v>13</v>
      </c>
      <c r="O1791" s="2" t="b">
        <v>1</v>
      </c>
      <c r="P1791" s="2" t="b">
        <v>1</v>
      </c>
      <c r="Q1791" s="2" t="b">
        <v>1</v>
      </c>
      <c r="R1791" s="2" t="b">
        <v>1</v>
      </c>
      <c r="S1791" s="44">
        <v>67</v>
      </c>
      <c r="T1791" s="44" t="s">
        <v>10</v>
      </c>
      <c r="U1791" s="20">
        <v>1.5</v>
      </c>
      <c r="V1791" s="11"/>
      <c r="W1791" s="2">
        <f t="shared" si="1616"/>
        <v>10</v>
      </c>
      <c r="X1791">
        <f t="shared" si="1617"/>
        <v>10</v>
      </c>
      <c r="Y1791">
        <f t="shared" si="1618"/>
        <v>10</v>
      </c>
      <c r="Z1791">
        <f t="shared" si="1619"/>
        <v>10</v>
      </c>
      <c r="AA1791" s="2">
        <f t="shared" si="1620"/>
        <v>90</v>
      </c>
      <c r="AB1791" s="2" t="str">
        <f t="shared" si="1621"/>
        <v>Under 1.5</v>
      </c>
      <c r="AC1791" s="6"/>
      <c r="AD1791" s="6" t="str">
        <f t="shared" si="1622"/>
        <v>Over 0.5</v>
      </c>
      <c r="AE1791" s="6" t="str">
        <f t="shared" si="1623"/>
        <v>?</v>
      </c>
      <c r="AF1791" s="6"/>
      <c r="AG1791">
        <f t="shared" si="1624"/>
        <v>6</v>
      </c>
      <c r="AH1791">
        <f t="shared" si="1625"/>
        <v>2</v>
      </c>
      <c r="AI1791">
        <f t="shared" si="1626"/>
        <v>2</v>
      </c>
      <c r="AJ1791">
        <f t="shared" si="1627"/>
        <v>10</v>
      </c>
      <c r="AK1791" s="2" t="str">
        <f t="shared" si="1628"/>
        <v>A1</v>
      </c>
      <c r="AL1791" s="2" t="str">
        <f t="shared" si="1629"/>
        <v>Pick</v>
      </c>
      <c r="AM1791" s="2" t="str">
        <f t="shared" si="1615"/>
        <v>…</v>
      </c>
    </row>
    <row r="1792" spans="1:39">
      <c r="B1792" t="s">
        <v>54</v>
      </c>
      <c r="C1792" s="10">
        <v>0.5625</v>
      </c>
      <c r="D1792" s="9" t="s">
        <v>128</v>
      </c>
      <c r="E1792" s="2" t="s">
        <v>0</v>
      </c>
      <c r="F1792" s="8" t="s">
        <v>1103</v>
      </c>
      <c r="G1792" s="2">
        <v>17</v>
      </c>
      <c r="H1792" s="2">
        <v>60</v>
      </c>
      <c r="I1792" s="2">
        <v>23</v>
      </c>
      <c r="J1792" s="2" t="s">
        <v>1</v>
      </c>
      <c r="K1792" s="2">
        <v>2</v>
      </c>
      <c r="L1792" s="2">
        <v>6</v>
      </c>
      <c r="M1792" s="3" t="s">
        <v>13</v>
      </c>
      <c r="N1792" s="3" t="s">
        <v>13</v>
      </c>
      <c r="O1792" s="2" t="b">
        <v>1</v>
      </c>
      <c r="P1792" s="2" t="b">
        <v>1</v>
      </c>
      <c r="Q1792" s="2" t="s">
        <v>2</v>
      </c>
      <c r="R1792" s="2" t="b">
        <v>1</v>
      </c>
      <c r="S1792" s="44">
        <v>60</v>
      </c>
      <c r="T1792" s="44" t="s">
        <v>11</v>
      </c>
      <c r="U1792" s="20">
        <v>1.5</v>
      </c>
      <c r="V1792" s="11"/>
      <c r="W1792" s="2">
        <f t="shared" si="1616"/>
        <v>10</v>
      </c>
      <c r="X1792">
        <f t="shared" si="1617"/>
        <v>10</v>
      </c>
      <c r="Y1792">
        <f t="shared" si="1618"/>
        <v>5</v>
      </c>
      <c r="Z1792">
        <f t="shared" si="1619"/>
        <v>5</v>
      </c>
      <c r="AA1792" s="2">
        <f t="shared" si="1620"/>
        <v>80</v>
      </c>
      <c r="AB1792" s="2" t="str">
        <f t="shared" si="1621"/>
        <v>Under 1.5</v>
      </c>
      <c r="AC1792" s="6"/>
      <c r="AD1792" s="6" t="str">
        <f t="shared" si="1622"/>
        <v>Over 0.5</v>
      </c>
      <c r="AE1792" s="6" t="str">
        <f t="shared" si="1623"/>
        <v>?</v>
      </c>
      <c r="AF1792" s="6"/>
      <c r="AG1792">
        <f t="shared" si="1624"/>
        <v>6</v>
      </c>
      <c r="AH1792">
        <f t="shared" si="1625"/>
        <v>2</v>
      </c>
      <c r="AI1792">
        <f t="shared" si="1626"/>
        <v>2</v>
      </c>
      <c r="AJ1792">
        <f t="shared" si="1627"/>
        <v>10</v>
      </c>
      <c r="AK1792" s="2" t="str">
        <f t="shared" si="1628"/>
        <v>A1</v>
      </c>
      <c r="AL1792" s="2" t="str">
        <f t="shared" si="1629"/>
        <v>-</v>
      </c>
      <c r="AM1792" s="2" t="str">
        <f t="shared" si="1615"/>
        <v>…</v>
      </c>
    </row>
    <row r="1793" spans="2:39">
      <c r="B1793" t="s">
        <v>151</v>
      </c>
      <c r="C1793" s="10">
        <v>0.58333333333333337</v>
      </c>
      <c r="D1793" s="9" t="s">
        <v>1049</v>
      </c>
      <c r="E1793" s="2" t="s">
        <v>0</v>
      </c>
      <c r="F1793" s="8" t="s">
        <v>1144</v>
      </c>
      <c r="G1793" s="2">
        <v>25</v>
      </c>
      <c r="H1793" s="2">
        <v>50</v>
      </c>
      <c r="I1793" s="2">
        <v>25</v>
      </c>
      <c r="J1793" s="2" t="s">
        <v>1</v>
      </c>
      <c r="K1793" s="2">
        <v>2</v>
      </c>
      <c r="L1793" s="2">
        <v>0</v>
      </c>
      <c r="M1793" s="3" t="s">
        <v>13</v>
      </c>
      <c r="N1793" s="3" t="s">
        <v>13</v>
      </c>
      <c r="O1793" s="2">
        <v>50</v>
      </c>
      <c r="P1793" s="2" t="b">
        <v>1</v>
      </c>
      <c r="Q1793" s="2" t="s">
        <v>2</v>
      </c>
      <c r="R1793" s="2" t="b">
        <v>1</v>
      </c>
      <c r="S1793" s="44">
        <v>55</v>
      </c>
      <c r="T1793" s="44" t="s">
        <v>12</v>
      </c>
      <c r="U1793" s="20">
        <v>1.7</v>
      </c>
      <c r="V1793" s="11"/>
      <c r="W1793" s="2">
        <f t="shared" ref="W1793:W1817" si="1630">IF(H1793&gt;52,10,0)</f>
        <v>0</v>
      </c>
      <c r="X1793">
        <f t="shared" ref="X1793:X1817" si="1631">IF(L1793&gt;15,0,IF(L1793&lt;8,10,5))</f>
        <v>10</v>
      </c>
      <c r="Y1793">
        <f t="shared" ref="Y1793:Y1817" si="1632">IF(S1793&gt;60,10,IF(S1793&lt;49,0,5))</f>
        <v>5</v>
      </c>
      <c r="Z1793">
        <f t="shared" ref="Z1793:Z1817" si="1633">IF(T1793="Y",10,IF(T1793="C",5,0))</f>
        <v>0</v>
      </c>
      <c r="AA1793" s="2">
        <f t="shared" ref="AA1793:AA1817" si="1634">SUM(W1793:Z1793)+50</f>
        <v>65</v>
      </c>
      <c r="AB1793" s="2" t="str">
        <f t="shared" ref="AB1793:AB1817" si="1635">IF(AA1793&lt;56,"Over 0.5","Under 1.5")</f>
        <v>Under 1.5</v>
      </c>
      <c r="AC1793" s="6"/>
      <c r="AD1793" s="6" t="str">
        <f t="shared" ref="AD1793:AD1817" si="1636">IF(M1793="1-0","Under 1.5",IF(M1793="0-0","Under 1.5",IF(M1793="0-1","Under 1.5","Over 0.5")))</f>
        <v>Over 0.5</v>
      </c>
      <c r="AE1793" s="6" t="str">
        <f t="shared" ref="AE1793:AE1817" si="1637">IF(M1793="?",M1793,IF(AB1793=AD1793,"WON",IF(M1793="0-1","WON",IF(M1793="1-0","WON","LOST"))))</f>
        <v>?</v>
      </c>
      <c r="AF1793" s="6"/>
      <c r="AG1793">
        <f t="shared" ref="AG1793:AG1817" si="1638">IF(H1793&gt;52,6,IF(H1793=52,5,IF(H1793=51,4,IF(H1793=50,3,IF(H1793=49,2,IF(H1793=48,1,0))))))</f>
        <v>3</v>
      </c>
      <c r="AH1793">
        <f t="shared" ref="AH1793:AH1817" si="1639">IF(L1793&lt;8,2,0)</f>
        <v>2</v>
      </c>
      <c r="AI1793">
        <f t="shared" ref="AI1793:AI1817" si="1640">IF(S1793&gt;49,2,0)</f>
        <v>2</v>
      </c>
      <c r="AJ1793">
        <f t="shared" ref="AJ1793:AJ1817" si="1641">IF(SUM(AH1793:AI1793)=4,SUM(AG1793:AI1793),0)</f>
        <v>7</v>
      </c>
      <c r="AK1793" s="2" t="str">
        <f t="shared" ref="AK1793:AK1817" si="1642">IF(AJ1793=10,"A1",IF(AJ1793=9,"A2",IF(AJ1793=8,"A3",IF(AJ1793=7,"A4",IF(AJ1793=6,"A5","-")))))</f>
        <v>A4</v>
      </c>
      <c r="AL1793" s="2" t="str">
        <f t="shared" ref="AL1793:AL1817" si="1643">IF(AND(L1793&lt;11,U1793&lt;1.75,AA1793&gt;65,OR((AND(S1793&gt;49,S1793&lt;61,T1793="Y")),(AND(S1793&lt;48,T1793="Y")),(AND(S1793&gt;60,T1793="N")),(AND(S1793&gt;60,T1793="Y")),(AND(S1793&gt;60,T1793="C")))),"Pick","-")</f>
        <v>-</v>
      </c>
      <c r="AM1793" s="2" t="str">
        <f t="shared" si="1615"/>
        <v>…</v>
      </c>
    </row>
    <row r="1794" spans="2:39">
      <c r="B1794" t="s">
        <v>151</v>
      </c>
      <c r="C1794" s="10">
        <v>0.58333333333333337</v>
      </c>
      <c r="D1794" s="9" t="s">
        <v>720</v>
      </c>
      <c r="E1794" s="2" t="s">
        <v>0</v>
      </c>
      <c r="F1794" s="8" t="s">
        <v>721</v>
      </c>
      <c r="G1794" s="2">
        <v>32</v>
      </c>
      <c r="H1794" s="2">
        <v>45</v>
      </c>
      <c r="I1794" s="2">
        <v>22</v>
      </c>
      <c r="J1794" s="2" t="s">
        <v>1</v>
      </c>
      <c r="K1794" s="2">
        <v>1</v>
      </c>
      <c r="L1794" s="2">
        <v>10</v>
      </c>
      <c r="M1794" s="3" t="s">
        <v>13</v>
      </c>
      <c r="N1794" s="3" t="s">
        <v>13</v>
      </c>
      <c r="O1794" s="2">
        <v>45</v>
      </c>
      <c r="P1794" s="2" t="b">
        <v>1</v>
      </c>
      <c r="Q1794" s="2" t="s">
        <v>2</v>
      </c>
      <c r="R1794" s="2" t="s">
        <v>2</v>
      </c>
      <c r="S1794" s="44">
        <v>58</v>
      </c>
      <c r="T1794" s="44" t="s">
        <v>10</v>
      </c>
      <c r="U1794" s="20">
        <v>1.8</v>
      </c>
      <c r="V1794" s="11"/>
      <c r="W1794" s="2">
        <f t="shared" si="1630"/>
        <v>0</v>
      </c>
      <c r="X1794">
        <f t="shared" si="1631"/>
        <v>5</v>
      </c>
      <c r="Y1794">
        <f t="shared" si="1632"/>
        <v>5</v>
      </c>
      <c r="Z1794">
        <f t="shared" si="1633"/>
        <v>10</v>
      </c>
      <c r="AA1794" s="2">
        <f t="shared" si="1634"/>
        <v>70</v>
      </c>
      <c r="AB1794" s="2" t="str">
        <f t="shared" si="1635"/>
        <v>Under 1.5</v>
      </c>
      <c r="AC1794" s="6"/>
      <c r="AD1794" s="6" t="str">
        <f t="shared" si="1636"/>
        <v>Over 0.5</v>
      </c>
      <c r="AE1794" s="6" t="str">
        <f t="shared" si="1637"/>
        <v>?</v>
      </c>
      <c r="AF1794" s="6"/>
      <c r="AG1794">
        <f t="shared" si="1638"/>
        <v>0</v>
      </c>
      <c r="AH1794">
        <f t="shared" si="1639"/>
        <v>0</v>
      </c>
      <c r="AI1794">
        <f t="shared" si="1640"/>
        <v>2</v>
      </c>
      <c r="AJ1794">
        <f t="shared" si="1641"/>
        <v>0</v>
      </c>
      <c r="AK1794" s="2" t="str">
        <f t="shared" si="1642"/>
        <v>-</v>
      </c>
      <c r="AL1794" s="2" t="str">
        <f t="shared" si="1643"/>
        <v>-</v>
      </c>
      <c r="AM1794" s="2" t="str">
        <f t="shared" si="1615"/>
        <v>…</v>
      </c>
    </row>
    <row r="1795" spans="2:39">
      <c r="B1795" t="s">
        <v>151</v>
      </c>
      <c r="C1795" s="10">
        <v>0.58333333333333337</v>
      </c>
      <c r="D1795" s="9" t="s">
        <v>719</v>
      </c>
      <c r="E1795" s="2" t="s">
        <v>0</v>
      </c>
      <c r="F1795" s="8" t="s">
        <v>217</v>
      </c>
      <c r="G1795" s="2">
        <v>23</v>
      </c>
      <c r="H1795" s="2">
        <v>52</v>
      </c>
      <c r="I1795" s="2">
        <v>26</v>
      </c>
      <c r="J1795" s="2" t="s">
        <v>1</v>
      </c>
      <c r="K1795" s="2">
        <v>1</v>
      </c>
      <c r="L1795" s="2">
        <v>3</v>
      </c>
      <c r="M1795" s="3" t="s">
        <v>13</v>
      </c>
      <c r="N1795" s="3" t="s">
        <v>13</v>
      </c>
      <c r="O1795" s="2">
        <v>52</v>
      </c>
      <c r="P1795" s="2" t="b">
        <v>1</v>
      </c>
      <c r="Q1795" s="2" t="s">
        <v>2</v>
      </c>
      <c r="R1795" s="2" t="b">
        <v>1</v>
      </c>
      <c r="S1795" s="44">
        <v>56</v>
      </c>
      <c r="T1795" s="44" t="s">
        <v>10</v>
      </c>
      <c r="U1795" s="20">
        <v>1.85</v>
      </c>
      <c r="V1795" s="11"/>
      <c r="W1795" s="2">
        <f t="shared" si="1630"/>
        <v>0</v>
      </c>
      <c r="X1795">
        <f t="shared" si="1631"/>
        <v>10</v>
      </c>
      <c r="Y1795">
        <f t="shared" si="1632"/>
        <v>5</v>
      </c>
      <c r="Z1795">
        <f t="shared" si="1633"/>
        <v>10</v>
      </c>
      <c r="AA1795" s="2">
        <f t="shared" si="1634"/>
        <v>75</v>
      </c>
      <c r="AB1795" s="2" t="str">
        <f t="shared" si="1635"/>
        <v>Under 1.5</v>
      </c>
      <c r="AC1795" s="6"/>
      <c r="AD1795" s="6" t="str">
        <f t="shared" si="1636"/>
        <v>Over 0.5</v>
      </c>
      <c r="AE1795" s="6" t="str">
        <f t="shared" si="1637"/>
        <v>?</v>
      </c>
      <c r="AF1795" s="6"/>
      <c r="AG1795">
        <f t="shared" si="1638"/>
        <v>5</v>
      </c>
      <c r="AH1795">
        <f t="shared" si="1639"/>
        <v>2</v>
      </c>
      <c r="AI1795">
        <f t="shared" si="1640"/>
        <v>2</v>
      </c>
      <c r="AJ1795">
        <f t="shared" si="1641"/>
        <v>9</v>
      </c>
      <c r="AK1795" s="2" t="str">
        <f t="shared" si="1642"/>
        <v>A2</v>
      </c>
      <c r="AL1795" s="2" t="str">
        <f t="shared" si="1643"/>
        <v>-</v>
      </c>
      <c r="AM1795" s="2" t="str">
        <f t="shared" si="1615"/>
        <v>…</v>
      </c>
    </row>
    <row r="1796" spans="2:39">
      <c r="B1796" t="s">
        <v>58</v>
      </c>
      <c r="C1796" s="10">
        <v>0.58333333333333337</v>
      </c>
      <c r="D1796" s="9" t="s">
        <v>746</v>
      </c>
      <c r="E1796" s="2" t="s">
        <v>0</v>
      </c>
      <c r="F1796" s="8" t="s">
        <v>378</v>
      </c>
      <c r="G1796" s="2">
        <v>29</v>
      </c>
      <c r="H1796" s="2">
        <v>48</v>
      </c>
      <c r="I1796" s="2">
        <v>23</v>
      </c>
      <c r="J1796" s="2" t="s">
        <v>1</v>
      </c>
      <c r="K1796" s="2">
        <v>1</v>
      </c>
      <c r="L1796" s="2">
        <v>6</v>
      </c>
      <c r="M1796" s="3" t="s">
        <v>13</v>
      </c>
      <c r="N1796" s="3" t="s">
        <v>13</v>
      </c>
      <c r="O1796" s="2">
        <v>48</v>
      </c>
      <c r="P1796" s="2" t="b">
        <v>1</v>
      </c>
      <c r="Q1796" s="2" t="s">
        <v>2</v>
      </c>
      <c r="R1796" s="2" t="b">
        <v>1</v>
      </c>
      <c r="S1796" s="44">
        <v>55</v>
      </c>
      <c r="T1796" s="44" t="s">
        <v>10</v>
      </c>
      <c r="U1796" s="20">
        <v>1.7</v>
      </c>
      <c r="V1796" s="11"/>
      <c r="W1796" s="2">
        <f t="shared" si="1630"/>
        <v>0</v>
      </c>
      <c r="X1796">
        <f t="shared" si="1631"/>
        <v>10</v>
      </c>
      <c r="Y1796">
        <f t="shared" si="1632"/>
        <v>5</v>
      </c>
      <c r="Z1796">
        <f t="shared" si="1633"/>
        <v>10</v>
      </c>
      <c r="AA1796" s="2">
        <f t="shared" si="1634"/>
        <v>75</v>
      </c>
      <c r="AB1796" s="2" t="str">
        <f t="shared" si="1635"/>
        <v>Under 1.5</v>
      </c>
      <c r="AC1796" s="6"/>
      <c r="AD1796" s="6" t="str">
        <f t="shared" si="1636"/>
        <v>Over 0.5</v>
      </c>
      <c r="AE1796" s="6" t="str">
        <f t="shared" si="1637"/>
        <v>?</v>
      </c>
      <c r="AF1796" s="6"/>
      <c r="AG1796">
        <f t="shared" si="1638"/>
        <v>1</v>
      </c>
      <c r="AH1796">
        <f t="shared" si="1639"/>
        <v>2</v>
      </c>
      <c r="AI1796">
        <f t="shared" si="1640"/>
        <v>2</v>
      </c>
      <c r="AJ1796">
        <f t="shared" si="1641"/>
        <v>5</v>
      </c>
      <c r="AK1796" s="2" t="str">
        <f t="shared" si="1642"/>
        <v>-</v>
      </c>
      <c r="AL1796" s="2" t="str">
        <f t="shared" si="1643"/>
        <v>Pick</v>
      </c>
    </row>
    <row r="1797" spans="2:39">
      <c r="B1797" t="s">
        <v>698</v>
      </c>
      <c r="C1797" s="10">
        <v>0.58333333333333337</v>
      </c>
      <c r="D1797" s="9" t="s">
        <v>1108</v>
      </c>
      <c r="E1797" s="2" t="s">
        <v>0</v>
      </c>
      <c r="F1797" s="8" t="s">
        <v>691</v>
      </c>
      <c r="G1797" s="2">
        <v>29</v>
      </c>
      <c r="H1797" s="2">
        <v>60</v>
      </c>
      <c r="I1797" s="2">
        <v>12</v>
      </c>
      <c r="J1797" s="2" t="s">
        <v>1</v>
      </c>
      <c r="K1797" s="2" t="s">
        <v>1</v>
      </c>
      <c r="L1797" s="2">
        <v>17</v>
      </c>
      <c r="M1797" s="3" t="s">
        <v>13</v>
      </c>
      <c r="N1797" s="3" t="s">
        <v>13</v>
      </c>
      <c r="O1797" s="2" t="b">
        <v>1</v>
      </c>
      <c r="P1797" s="2" t="b">
        <v>1</v>
      </c>
      <c r="Q1797" s="2" t="b">
        <v>1</v>
      </c>
      <c r="R1797" s="2" t="s">
        <v>2</v>
      </c>
      <c r="S1797" s="44">
        <v>55</v>
      </c>
      <c r="T1797" s="44" t="s">
        <v>12</v>
      </c>
      <c r="U1797" s="20">
        <v>1.85</v>
      </c>
      <c r="V1797" s="11"/>
      <c r="W1797" s="2">
        <f t="shared" si="1630"/>
        <v>10</v>
      </c>
      <c r="X1797">
        <f t="shared" si="1631"/>
        <v>0</v>
      </c>
      <c r="Y1797">
        <f t="shared" si="1632"/>
        <v>5</v>
      </c>
      <c r="Z1797">
        <f t="shared" si="1633"/>
        <v>0</v>
      </c>
      <c r="AA1797" s="2">
        <f t="shared" si="1634"/>
        <v>65</v>
      </c>
      <c r="AB1797" s="2" t="str">
        <f t="shared" si="1635"/>
        <v>Under 1.5</v>
      </c>
      <c r="AC1797" s="6"/>
      <c r="AD1797" s="6" t="str">
        <f t="shared" si="1636"/>
        <v>Over 0.5</v>
      </c>
      <c r="AE1797" s="6" t="str">
        <f t="shared" si="1637"/>
        <v>?</v>
      </c>
      <c r="AF1797" s="6"/>
      <c r="AG1797">
        <f t="shared" si="1638"/>
        <v>6</v>
      </c>
      <c r="AH1797">
        <f t="shared" si="1639"/>
        <v>0</v>
      </c>
      <c r="AI1797">
        <f t="shared" si="1640"/>
        <v>2</v>
      </c>
      <c r="AJ1797">
        <f t="shared" si="1641"/>
        <v>0</v>
      </c>
      <c r="AK1797" s="2" t="str">
        <f t="shared" si="1642"/>
        <v>-</v>
      </c>
      <c r="AL1797" s="2" t="str">
        <f t="shared" si="1643"/>
        <v>-</v>
      </c>
    </row>
    <row r="1798" spans="2:39">
      <c r="B1798" t="s">
        <v>332</v>
      </c>
      <c r="C1798" s="10">
        <v>0.58333333333333337</v>
      </c>
      <c r="D1798" s="9" t="s">
        <v>1261</v>
      </c>
      <c r="E1798" s="2" t="s">
        <v>0</v>
      </c>
      <c r="F1798" s="8" t="s">
        <v>1329</v>
      </c>
      <c r="G1798" s="2">
        <v>36</v>
      </c>
      <c r="H1798" s="2">
        <v>44</v>
      </c>
      <c r="I1798" s="2">
        <v>20</v>
      </c>
      <c r="J1798" s="2" t="s">
        <v>1</v>
      </c>
      <c r="K1798" s="2">
        <v>1</v>
      </c>
      <c r="L1798" s="2">
        <v>16</v>
      </c>
      <c r="M1798" s="3" t="s">
        <v>13</v>
      </c>
      <c r="N1798" s="3" t="s">
        <v>13</v>
      </c>
      <c r="O1798" s="2">
        <v>44</v>
      </c>
      <c r="P1798" s="2" t="b">
        <v>1</v>
      </c>
      <c r="Q1798" s="2" t="s">
        <v>2</v>
      </c>
      <c r="R1798" s="2" t="s">
        <v>2</v>
      </c>
      <c r="S1798" s="44">
        <v>51</v>
      </c>
      <c r="T1798" s="44" t="s">
        <v>12</v>
      </c>
      <c r="U1798" s="20">
        <v>1.55</v>
      </c>
      <c r="V1798" s="11"/>
      <c r="W1798" s="2">
        <f t="shared" si="1630"/>
        <v>0</v>
      </c>
      <c r="X1798">
        <f t="shared" si="1631"/>
        <v>0</v>
      </c>
      <c r="Y1798">
        <f t="shared" si="1632"/>
        <v>5</v>
      </c>
      <c r="Z1798">
        <f t="shared" si="1633"/>
        <v>0</v>
      </c>
      <c r="AA1798" s="2">
        <f t="shared" si="1634"/>
        <v>55</v>
      </c>
      <c r="AB1798" s="2" t="str">
        <f t="shared" si="1635"/>
        <v>Over 0.5</v>
      </c>
      <c r="AC1798" s="6"/>
      <c r="AD1798" s="6" t="str">
        <f t="shared" si="1636"/>
        <v>Over 0.5</v>
      </c>
      <c r="AE1798" s="6" t="str">
        <f t="shared" si="1637"/>
        <v>?</v>
      </c>
      <c r="AF1798" s="6"/>
      <c r="AG1798">
        <f t="shared" si="1638"/>
        <v>0</v>
      </c>
      <c r="AH1798">
        <f t="shared" si="1639"/>
        <v>0</v>
      </c>
      <c r="AI1798">
        <f t="shared" si="1640"/>
        <v>2</v>
      </c>
      <c r="AJ1798">
        <f t="shared" si="1641"/>
        <v>0</v>
      </c>
      <c r="AK1798" s="2" t="str">
        <f t="shared" si="1642"/>
        <v>-</v>
      </c>
      <c r="AL1798" s="2" t="str">
        <f t="shared" si="1643"/>
        <v>-</v>
      </c>
    </row>
    <row r="1799" spans="2:39">
      <c r="B1799" t="s">
        <v>636</v>
      </c>
      <c r="C1799" s="10">
        <v>0.58333333333333337</v>
      </c>
      <c r="D1799" s="9" t="s">
        <v>1212</v>
      </c>
      <c r="E1799" s="2" t="s">
        <v>0</v>
      </c>
      <c r="F1799" s="8" t="s">
        <v>1237</v>
      </c>
      <c r="G1799" s="2">
        <v>28</v>
      </c>
      <c r="H1799" s="2">
        <v>55</v>
      </c>
      <c r="I1799" s="2">
        <v>17</v>
      </c>
      <c r="J1799" s="2" t="s">
        <v>1</v>
      </c>
      <c r="K1799" s="2" t="s">
        <v>1</v>
      </c>
      <c r="L1799" s="2">
        <v>11</v>
      </c>
      <c r="M1799" s="3" t="s">
        <v>13</v>
      </c>
      <c r="N1799" s="3" t="s">
        <v>13</v>
      </c>
      <c r="O1799" s="2" t="b">
        <v>1</v>
      </c>
      <c r="P1799" s="2" t="b">
        <v>1</v>
      </c>
      <c r="Q1799" s="2" t="b">
        <v>1</v>
      </c>
      <c r="R1799" s="2" t="s">
        <v>2</v>
      </c>
      <c r="S1799" s="44">
        <v>45</v>
      </c>
      <c r="T1799" s="44" t="s">
        <v>12</v>
      </c>
      <c r="U1799" s="20">
        <v>1.7</v>
      </c>
      <c r="V1799" s="11"/>
      <c r="W1799" s="2">
        <f t="shared" si="1630"/>
        <v>10</v>
      </c>
      <c r="X1799">
        <f t="shared" si="1631"/>
        <v>5</v>
      </c>
      <c r="Y1799">
        <f t="shared" si="1632"/>
        <v>0</v>
      </c>
      <c r="Z1799">
        <f t="shared" si="1633"/>
        <v>0</v>
      </c>
      <c r="AA1799" s="2">
        <f t="shared" si="1634"/>
        <v>65</v>
      </c>
      <c r="AB1799" s="2" t="str">
        <f t="shared" si="1635"/>
        <v>Under 1.5</v>
      </c>
      <c r="AC1799" s="6"/>
      <c r="AD1799" s="6" t="str">
        <f t="shared" si="1636"/>
        <v>Over 0.5</v>
      </c>
      <c r="AE1799" s="6" t="str">
        <f t="shared" si="1637"/>
        <v>?</v>
      </c>
      <c r="AF1799" s="6"/>
      <c r="AG1799">
        <f t="shared" si="1638"/>
        <v>6</v>
      </c>
      <c r="AH1799">
        <f t="shared" si="1639"/>
        <v>0</v>
      </c>
      <c r="AI1799">
        <f t="shared" si="1640"/>
        <v>0</v>
      </c>
      <c r="AJ1799">
        <f t="shared" si="1641"/>
        <v>0</v>
      </c>
      <c r="AK1799" s="2" t="str">
        <f t="shared" si="1642"/>
        <v>-</v>
      </c>
      <c r="AL1799" s="2" t="str">
        <f t="shared" si="1643"/>
        <v>-</v>
      </c>
    </row>
    <row r="1800" spans="2:39">
      <c r="B1800" t="s">
        <v>400</v>
      </c>
      <c r="C1800" s="10">
        <v>0.58333333333333337</v>
      </c>
      <c r="D1800" s="9" t="s">
        <v>425</v>
      </c>
      <c r="E1800" s="2" t="s">
        <v>0</v>
      </c>
      <c r="F1800" s="8" t="s">
        <v>773</v>
      </c>
      <c r="G1800" s="2">
        <v>30</v>
      </c>
      <c r="H1800" s="2">
        <v>51</v>
      </c>
      <c r="I1800" s="2">
        <v>19</v>
      </c>
      <c r="J1800" s="2" t="s">
        <v>1</v>
      </c>
      <c r="K1800" s="2">
        <v>1</v>
      </c>
      <c r="L1800" s="2">
        <v>11</v>
      </c>
      <c r="M1800" s="3" t="s">
        <v>13</v>
      </c>
      <c r="N1800" s="3" t="s">
        <v>13</v>
      </c>
      <c r="O1800" s="2">
        <v>51</v>
      </c>
      <c r="P1800" s="2" t="b">
        <v>1</v>
      </c>
      <c r="Q1800" s="2" t="s">
        <v>2</v>
      </c>
      <c r="R1800" s="2" t="s">
        <v>2</v>
      </c>
      <c r="S1800" s="44">
        <v>64</v>
      </c>
      <c r="T1800" s="44" t="s">
        <v>11</v>
      </c>
      <c r="U1800" s="20">
        <v>1.55</v>
      </c>
      <c r="V1800" s="11"/>
      <c r="W1800" s="2">
        <f t="shared" si="1630"/>
        <v>0</v>
      </c>
      <c r="X1800">
        <f t="shared" si="1631"/>
        <v>5</v>
      </c>
      <c r="Y1800">
        <f t="shared" si="1632"/>
        <v>10</v>
      </c>
      <c r="Z1800">
        <f t="shared" si="1633"/>
        <v>5</v>
      </c>
      <c r="AA1800" s="2">
        <f t="shared" si="1634"/>
        <v>70</v>
      </c>
      <c r="AB1800" s="2" t="str">
        <f t="shared" si="1635"/>
        <v>Under 1.5</v>
      </c>
      <c r="AC1800" s="6"/>
      <c r="AD1800" s="6" t="str">
        <f t="shared" si="1636"/>
        <v>Over 0.5</v>
      </c>
      <c r="AE1800" s="6" t="str">
        <f t="shared" si="1637"/>
        <v>?</v>
      </c>
      <c r="AF1800" s="6"/>
      <c r="AG1800">
        <f t="shared" si="1638"/>
        <v>4</v>
      </c>
      <c r="AH1800">
        <f t="shared" si="1639"/>
        <v>0</v>
      </c>
      <c r="AI1800">
        <f t="shared" si="1640"/>
        <v>2</v>
      </c>
      <c r="AJ1800">
        <f t="shared" si="1641"/>
        <v>0</v>
      </c>
      <c r="AK1800" s="2" t="str">
        <f t="shared" si="1642"/>
        <v>-</v>
      </c>
      <c r="AL1800" s="2" t="str">
        <f t="shared" si="1643"/>
        <v>-</v>
      </c>
    </row>
    <row r="1801" spans="2:39">
      <c r="B1801" t="s">
        <v>1004</v>
      </c>
      <c r="C1801" s="10">
        <v>0.58333333333333337</v>
      </c>
      <c r="D1801" s="9" t="s">
        <v>1081</v>
      </c>
      <c r="E1801" s="2" t="s">
        <v>0</v>
      </c>
      <c r="F1801" s="8" t="s">
        <v>1539</v>
      </c>
      <c r="G1801" s="2">
        <v>10</v>
      </c>
      <c r="H1801" s="2">
        <v>79</v>
      </c>
      <c r="I1801" s="2">
        <v>10</v>
      </c>
      <c r="J1801" s="2" t="s">
        <v>1</v>
      </c>
      <c r="K1801" s="2" t="s">
        <v>1</v>
      </c>
      <c r="L1801" s="2">
        <v>0</v>
      </c>
      <c r="M1801" s="3" t="s">
        <v>13</v>
      </c>
      <c r="N1801" s="3" t="s">
        <v>13</v>
      </c>
      <c r="O1801" s="2" t="b">
        <v>1</v>
      </c>
      <c r="P1801" s="2" t="b">
        <v>1</v>
      </c>
      <c r="Q1801" s="2" t="b">
        <v>1</v>
      </c>
      <c r="R1801" s="2" t="b">
        <v>1</v>
      </c>
      <c r="S1801" s="44">
        <v>85</v>
      </c>
      <c r="T1801" s="44" t="s">
        <v>12</v>
      </c>
      <c r="U1801" s="20">
        <v>1.9</v>
      </c>
      <c r="V1801" s="11"/>
      <c r="W1801" s="2">
        <f t="shared" si="1630"/>
        <v>10</v>
      </c>
      <c r="X1801">
        <f t="shared" si="1631"/>
        <v>10</v>
      </c>
      <c r="Y1801">
        <f t="shared" si="1632"/>
        <v>10</v>
      </c>
      <c r="Z1801">
        <f t="shared" si="1633"/>
        <v>0</v>
      </c>
      <c r="AA1801" s="2">
        <f t="shared" si="1634"/>
        <v>80</v>
      </c>
      <c r="AB1801" s="2" t="str">
        <f t="shared" si="1635"/>
        <v>Under 1.5</v>
      </c>
      <c r="AC1801" s="6"/>
      <c r="AD1801" s="6" t="str">
        <f t="shared" si="1636"/>
        <v>Over 0.5</v>
      </c>
      <c r="AE1801" s="6" t="str">
        <f t="shared" si="1637"/>
        <v>?</v>
      </c>
      <c r="AF1801" s="6"/>
      <c r="AG1801">
        <f t="shared" si="1638"/>
        <v>6</v>
      </c>
      <c r="AH1801">
        <f t="shared" si="1639"/>
        <v>2</v>
      </c>
      <c r="AI1801">
        <f t="shared" si="1640"/>
        <v>2</v>
      </c>
      <c r="AJ1801">
        <f t="shared" si="1641"/>
        <v>10</v>
      </c>
      <c r="AK1801" s="2" t="str">
        <f t="shared" si="1642"/>
        <v>A1</v>
      </c>
      <c r="AL1801" s="2" t="str">
        <f t="shared" si="1643"/>
        <v>-</v>
      </c>
    </row>
    <row r="1802" spans="2:39">
      <c r="B1802" t="s">
        <v>1004</v>
      </c>
      <c r="C1802" s="10">
        <v>0.58333333333333337</v>
      </c>
      <c r="D1802" s="9" t="s">
        <v>1402</v>
      </c>
      <c r="E1802" s="2" t="s">
        <v>0</v>
      </c>
      <c r="F1802" s="8" t="s">
        <v>1525</v>
      </c>
      <c r="G1802" s="2">
        <v>35</v>
      </c>
      <c r="H1802" s="2">
        <v>55</v>
      </c>
      <c r="I1802" s="2">
        <v>10</v>
      </c>
      <c r="J1802" s="2" t="s">
        <v>1</v>
      </c>
      <c r="K1802" s="2">
        <v>1</v>
      </c>
      <c r="L1802" s="2">
        <v>25</v>
      </c>
      <c r="M1802" s="3" t="s">
        <v>13</v>
      </c>
      <c r="N1802" s="3" t="s">
        <v>13</v>
      </c>
      <c r="O1802" s="2" t="b">
        <v>1</v>
      </c>
      <c r="P1802" s="2" t="b">
        <v>1</v>
      </c>
      <c r="Q1802" s="2" t="s">
        <v>2</v>
      </c>
      <c r="R1802" s="2" t="s">
        <v>2</v>
      </c>
      <c r="S1802" s="44">
        <v>40</v>
      </c>
      <c r="T1802" s="44" t="s">
        <v>12</v>
      </c>
      <c r="U1802" s="20">
        <v>2.4</v>
      </c>
      <c r="V1802" s="11"/>
      <c r="W1802" s="2">
        <f t="shared" si="1630"/>
        <v>10</v>
      </c>
      <c r="X1802">
        <f t="shared" si="1631"/>
        <v>0</v>
      </c>
      <c r="Y1802">
        <f t="shared" si="1632"/>
        <v>0</v>
      </c>
      <c r="Z1802">
        <f t="shared" si="1633"/>
        <v>0</v>
      </c>
      <c r="AA1802" s="2">
        <f t="shared" si="1634"/>
        <v>60</v>
      </c>
      <c r="AB1802" s="2" t="str">
        <f t="shared" si="1635"/>
        <v>Under 1.5</v>
      </c>
      <c r="AC1802" s="6"/>
      <c r="AD1802" s="6" t="str">
        <f t="shared" si="1636"/>
        <v>Over 0.5</v>
      </c>
      <c r="AE1802" s="6" t="str">
        <f t="shared" si="1637"/>
        <v>?</v>
      </c>
      <c r="AF1802" s="6"/>
      <c r="AG1802">
        <f t="shared" si="1638"/>
        <v>6</v>
      </c>
      <c r="AH1802">
        <f t="shared" si="1639"/>
        <v>0</v>
      </c>
      <c r="AI1802">
        <f t="shared" si="1640"/>
        <v>0</v>
      </c>
      <c r="AJ1802">
        <f t="shared" si="1641"/>
        <v>0</v>
      </c>
      <c r="AK1802" s="2" t="str">
        <f t="shared" si="1642"/>
        <v>-</v>
      </c>
      <c r="AL1802" s="2" t="str">
        <f t="shared" si="1643"/>
        <v>-</v>
      </c>
    </row>
    <row r="1803" spans="2:39">
      <c r="B1803" t="s">
        <v>159</v>
      </c>
      <c r="C1803" s="10">
        <v>0.60416666666666663</v>
      </c>
      <c r="D1803" s="9" t="s">
        <v>908</v>
      </c>
      <c r="E1803" s="2" t="s">
        <v>0</v>
      </c>
      <c r="F1803" s="8" t="s">
        <v>1534</v>
      </c>
      <c r="G1803" s="2">
        <v>21</v>
      </c>
      <c r="H1803" s="2">
        <v>43</v>
      </c>
      <c r="I1803" s="2">
        <v>36</v>
      </c>
      <c r="J1803" s="2" t="s">
        <v>1</v>
      </c>
      <c r="K1803" s="2">
        <v>2</v>
      </c>
      <c r="L1803" s="2">
        <v>15</v>
      </c>
      <c r="M1803" s="3" t="s">
        <v>13</v>
      </c>
      <c r="N1803" s="3" t="s">
        <v>13</v>
      </c>
      <c r="O1803" s="2">
        <v>43</v>
      </c>
      <c r="P1803" s="2" t="b">
        <v>1</v>
      </c>
      <c r="Q1803" s="2" t="s">
        <v>2</v>
      </c>
      <c r="R1803" s="2" t="s">
        <v>2</v>
      </c>
      <c r="S1803" s="44">
        <v>34</v>
      </c>
      <c r="T1803" s="44" t="s">
        <v>10</v>
      </c>
      <c r="U1803" s="20">
        <v>2</v>
      </c>
      <c r="V1803" s="11"/>
      <c r="W1803" s="2">
        <f t="shared" si="1630"/>
        <v>0</v>
      </c>
      <c r="X1803">
        <f t="shared" si="1631"/>
        <v>5</v>
      </c>
      <c r="Y1803">
        <f t="shared" si="1632"/>
        <v>0</v>
      </c>
      <c r="Z1803">
        <f t="shared" si="1633"/>
        <v>10</v>
      </c>
      <c r="AA1803" s="2">
        <f t="shared" si="1634"/>
        <v>65</v>
      </c>
      <c r="AB1803" s="2" t="str">
        <f t="shared" si="1635"/>
        <v>Under 1.5</v>
      </c>
      <c r="AC1803" s="6"/>
      <c r="AD1803" s="6" t="str">
        <f t="shared" si="1636"/>
        <v>Over 0.5</v>
      </c>
      <c r="AE1803" s="6" t="str">
        <f t="shared" si="1637"/>
        <v>?</v>
      </c>
      <c r="AF1803" s="6"/>
      <c r="AG1803">
        <f t="shared" si="1638"/>
        <v>0</v>
      </c>
      <c r="AH1803">
        <f t="shared" si="1639"/>
        <v>0</v>
      </c>
      <c r="AI1803">
        <f t="shared" si="1640"/>
        <v>0</v>
      </c>
      <c r="AJ1803">
        <f t="shared" si="1641"/>
        <v>0</v>
      </c>
      <c r="AK1803" s="2" t="str">
        <f t="shared" si="1642"/>
        <v>-</v>
      </c>
      <c r="AL1803" s="2" t="str">
        <f t="shared" si="1643"/>
        <v>-</v>
      </c>
    </row>
    <row r="1804" spans="2:39">
      <c r="B1804" t="s">
        <v>403</v>
      </c>
      <c r="C1804" s="10">
        <v>0.60416666666666663</v>
      </c>
      <c r="D1804" s="9" t="s">
        <v>412</v>
      </c>
      <c r="E1804" s="2" t="s">
        <v>0</v>
      </c>
      <c r="F1804" s="8" t="s">
        <v>482</v>
      </c>
      <c r="G1804" s="2">
        <v>29</v>
      </c>
      <c r="H1804" s="2">
        <v>42</v>
      </c>
      <c r="I1804" s="2">
        <v>29</v>
      </c>
      <c r="J1804" s="2" t="s">
        <v>1</v>
      </c>
      <c r="K1804" s="2" t="s">
        <v>1</v>
      </c>
      <c r="L1804" s="2">
        <v>0</v>
      </c>
      <c r="M1804" s="3" t="s">
        <v>13</v>
      </c>
      <c r="N1804" s="3" t="s">
        <v>13</v>
      </c>
      <c r="O1804" s="2">
        <v>42</v>
      </c>
      <c r="P1804" s="2" t="b">
        <v>1</v>
      </c>
      <c r="Q1804" s="2" t="b">
        <v>1</v>
      </c>
      <c r="R1804" s="2" t="b">
        <v>1</v>
      </c>
      <c r="S1804" s="44">
        <v>52</v>
      </c>
      <c r="T1804" s="44" t="s">
        <v>11</v>
      </c>
      <c r="U1804" s="20">
        <v>1.7</v>
      </c>
      <c r="V1804" s="11"/>
      <c r="W1804" s="2">
        <f t="shared" si="1630"/>
        <v>0</v>
      </c>
      <c r="X1804">
        <f t="shared" si="1631"/>
        <v>10</v>
      </c>
      <c r="Y1804">
        <f t="shared" si="1632"/>
        <v>5</v>
      </c>
      <c r="Z1804">
        <f t="shared" si="1633"/>
        <v>5</v>
      </c>
      <c r="AA1804" s="2">
        <f t="shared" si="1634"/>
        <v>70</v>
      </c>
      <c r="AB1804" s="2" t="str">
        <f t="shared" si="1635"/>
        <v>Under 1.5</v>
      </c>
      <c r="AC1804" s="6"/>
      <c r="AD1804" s="6" t="str">
        <f t="shared" si="1636"/>
        <v>Over 0.5</v>
      </c>
      <c r="AE1804" s="6" t="str">
        <f t="shared" si="1637"/>
        <v>?</v>
      </c>
      <c r="AF1804" s="6"/>
      <c r="AG1804">
        <f t="shared" si="1638"/>
        <v>0</v>
      </c>
      <c r="AH1804">
        <f t="shared" si="1639"/>
        <v>2</v>
      </c>
      <c r="AI1804">
        <f t="shared" si="1640"/>
        <v>2</v>
      </c>
      <c r="AJ1804">
        <f t="shared" si="1641"/>
        <v>4</v>
      </c>
      <c r="AK1804" s="2" t="str">
        <f t="shared" si="1642"/>
        <v>-</v>
      </c>
      <c r="AL1804" s="2" t="str">
        <f t="shared" si="1643"/>
        <v>-</v>
      </c>
    </row>
    <row r="1805" spans="2:39">
      <c r="B1805" t="s">
        <v>256</v>
      </c>
      <c r="C1805" s="10">
        <v>0.60416666666666663</v>
      </c>
      <c r="D1805" s="9" t="s">
        <v>959</v>
      </c>
      <c r="E1805" s="2" t="s">
        <v>0</v>
      </c>
      <c r="F1805" s="8" t="s">
        <v>957</v>
      </c>
      <c r="G1805" s="2">
        <v>32</v>
      </c>
      <c r="H1805" s="2">
        <v>54</v>
      </c>
      <c r="I1805" s="2">
        <v>15</v>
      </c>
      <c r="J1805" s="2" t="s">
        <v>1</v>
      </c>
      <c r="K1805" s="2">
        <v>1</v>
      </c>
      <c r="L1805" s="2">
        <v>17</v>
      </c>
      <c r="M1805" s="3" t="s">
        <v>13</v>
      </c>
      <c r="N1805" s="3" t="s">
        <v>13</v>
      </c>
      <c r="O1805" s="2" t="b">
        <v>1</v>
      </c>
      <c r="P1805" s="2" t="b">
        <v>1</v>
      </c>
      <c r="Q1805" s="2" t="s">
        <v>2</v>
      </c>
      <c r="R1805" s="2" t="s">
        <v>2</v>
      </c>
      <c r="S1805" s="44">
        <v>39</v>
      </c>
      <c r="T1805" s="44" t="s">
        <v>12</v>
      </c>
      <c r="U1805" s="20">
        <v>1.8</v>
      </c>
      <c r="V1805" s="11"/>
      <c r="W1805" s="2">
        <f t="shared" si="1630"/>
        <v>10</v>
      </c>
      <c r="X1805">
        <f t="shared" si="1631"/>
        <v>0</v>
      </c>
      <c r="Y1805">
        <f t="shared" si="1632"/>
        <v>0</v>
      </c>
      <c r="Z1805">
        <f t="shared" si="1633"/>
        <v>0</v>
      </c>
      <c r="AA1805" s="2">
        <f t="shared" si="1634"/>
        <v>60</v>
      </c>
      <c r="AB1805" s="2" t="str">
        <f t="shared" si="1635"/>
        <v>Under 1.5</v>
      </c>
      <c r="AC1805" s="6"/>
      <c r="AD1805" s="6" t="str">
        <f t="shared" si="1636"/>
        <v>Over 0.5</v>
      </c>
      <c r="AE1805" s="6" t="str">
        <f t="shared" si="1637"/>
        <v>?</v>
      </c>
      <c r="AF1805" s="6"/>
      <c r="AG1805">
        <f t="shared" si="1638"/>
        <v>6</v>
      </c>
      <c r="AH1805">
        <f t="shared" si="1639"/>
        <v>0</v>
      </c>
      <c r="AI1805">
        <f t="shared" si="1640"/>
        <v>0</v>
      </c>
      <c r="AJ1805">
        <f t="shared" si="1641"/>
        <v>0</v>
      </c>
      <c r="AK1805" s="2" t="str">
        <f t="shared" si="1642"/>
        <v>-</v>
      </c>
      <c r="AL1805" s="2" t="str">
        <f t="shared" si="1643"/>
        <v>-</v>
      </c>
    </row>
    <row r="1806" spans="2:39">
      <c r="B1806" t="s">
        <v>67</v>
      </c>
      <c r="C1806" s="10">
        <v>0.625</v>
      </c>
      <c r="D1806" s="9" t="s">
        <v>201</v>
      </c>
      <c r="E1806" s="2" t="s">
        <v>0</v>
      </c>
      <c r="F1806" s="8" t="s">
        <v>448</v>
      </c>
      <c r="G1806" s="2">
        <v>22</v>
      </c>
      <c r="H1806" s="2">
        <v>48</v>
      </c>
      <c r="I1806" s="2">
        <v>30</v>
      </c>
      <c r="J1806" s="2" t="s">
        <v>1</v>
      </c>
      <c r="K1806" s="2">
        <v>2</v>
      </c>
      <c r="L1806" s="2">
        <v>8</v>
      </c>
      <c r="M1806" s="3" t="s">
        <v>13</v>
      </c>
      <c r="N1806" s="3" t="s">
        <v>13</v>
      </c>
      <c r="O1806" s="2">
        <v>48</v>
      </c>
      <c r="P1806" s="2" t="b">
        <v>1</v>
      </c>
      <c r="Q1806" s="2" t="s">
        <v>2</v>
      </c>
      <c r="R1806" s="2" t="s">
        <v>2</v>
      </c>
      <c r="S1806" s="44">
        <v>49</v>
      </c>
      <c r="T1806" s="44" t="s">
        <v>10</v>
      </c>
      <c r="U1806" s="20">
        <v>1.55</v>
      </c>
      <c r="V1806" s="11"/>
      <c r="W1806" s="2">
        <f t="shared" si="1630"/>
        <v>0</v>
      </c>
      <c r="X1806">
        <f t="shared" si="1631"/>
        <v>5</v>
      </c>
      <c r="Y1806">
        <f t="shared" si="1632"/>
        <v>5</v>
      </c>
      <c r="Z1806">
        <f t="shared" si="1633"/>
        <v>10</v>
      </c>
      <c r="AA1806" s="2">
        <f t="shared" si="1634"/>
        <v>70</v>
      </c>
      <c r="AB1806" s="2" t="str">
        <f t="shared" si="1635"/>
        <v>Under 1.5</v>
      </c>
      <c r="AC1806" s="6"/>
      <c r="AD1806" s="6" t="str">
        <f t="shared" si="1636"/>
        <v>Over 0.5</v>
      </c>
      <c r="AE1806" s="6" t="str">
        <f t="shared" si="1637"/>
        <v>?</v>
      </c>
      <c r="AF1806" s="6"/>
      <c r="AG1806">
        <f t="shared" si="1638"/>
        <v>1</v>
      </c>
      <c r="AH1806">
        <f t="shared" si="1639"/>
        <v>0</v>
      </c>
      <c r="AI1806">
        <f t="shared" si="1640"/>
        <v>0</v>
      </c>
      <c r="AJ1806">
        <f t="shared" si="1641"/>
        <v>0</v>
      </c>
      <c r="AK1806" s="2" t="str">
        <f t="shared" si="1642"/>
        <v>-</v>
      </c>
      <c r="AL1806" s="2" t="str">
        <f t="shared" si="1643"/>
        <v>-</v>
      </c>
    </row>
    <row r="1807" spans="2:39">
      <c r="B1807" t="s">
        <v>206</v>
      </c>
      <c r="C1807" s="10">
        <v>0.625</v>
      </c>
      <c r="D1807" s="9" t="s">
        <v>1118</v>
      </c>
      <c r="E1807" s="2" t="s">
        <v>0</v>
      </c>
      <c r="F1807" s="8" t="s">
        <v>177</v>
      </c>
      <c r="G1807" s="2">
        <v>30</v>
      </c>
      <c r="H1807" s="2">
        <v>46</v>
      </c>
      <c r="I1807" s="2">
        <v>24</v>
      </c>
      <c r="J1807" s="2" t="s">
        <v>1</v>
      </c>
      <c r="K1807" s="2">
        <v>1</v>
      </c>
      <c r="L1807" s="2">
        <v>6</v>
      </c>
      <c r="M1807" s="3" t="s">
        <v>13</v>
      </c>
      <c r="N1807" s="3" t="s">
        <v>13</v>
      </c>
      <c r="O1807" s="2">
        <v>46</v>
      </c>
      <c r="P1807" s="2" t="b">
        <v>1</v>
      </c>
      <c r="Q1807" s="2" t="s">
        <v>2</v>
      </c>
      <c r="R1807" s="2" t="b">
        <v>1</v>
      </c>
      <c r="S1807" s="44">
        <v>58</v>
      </c>
      <c r="T1807" s="44" t="s">
        <v>12</v>
      </c>
      <c r="U1807" s="20">
        <v>1.6</v>
      </c>
      <c r="V1807" s="11"/>
      <c r="W1807" s="2">
        <f t="shared" si="1630"/>
        <v>0</v>
      </c>
      <c r="X1807">
        <f t="shared" si="1631"/>
        <v>10</v>
      </c>
      <c r="Y1807">
        <f t="shared" si="1632"/>
        <v>5</v>
      </c>
      <c r="Z1807">
        <f t="shared" si="1633"/>
        <v>0</v>
      </c>
      <c r="AA1807" s="2">
        <f t="shared" si="1634"/>
        <v>65</v>
      </c>
      <c r="AB1807" s="2" t="str">
        <f t="shared" si="1635"/>
        <v>Under 1.5</v>
      </c>
      <c r="AC1807" s="6"/>
      <c r="AD1807" s="6" t="str">
        <f t="shared" si="1636"/>
        <v>Over 0.5</v>
      </c>
      <c r="AE1807" s="6" t="str">
        <f t="shared" si="1637"/>
        <v>?</v>
      </c>
      <c r="AF1807" s="6"/>
      <c r="AG1807">
        <f t="shared" si="1638"/>
        <v>0</v>
      </c>
      <c r="AH1807">
        <f t="shared" si="1639"/>
        <v>2</v>
      </c>
      <c r="AI1807">
        <f t="shared" si="1640"/>
        <v>2</v>
      </c>
      <c r="AJ1807">
        <f t="shared" si="1641"/>
        <v>4</v>
      </c>
      <c r="AK1807" s="2" t="str">
        <f t="shared" si="1642"/>
        <v>-</v>
      </c>
      <c r="AL1807" s="2" t="str">
        <f t="shared" si="1643"/>
        <v>-</v>
      </c>
    </row>
    <row r="1808" spans="2:39">
      <c r="B1808" t="s">
        <v>207</v>
      </c>
      <c r="C1808" s="10">
        <v>0.625</v>
      </c>
      <c r="D1808" s="9" t="s">
        <v>1392</v>
      </c>
      <c r="E1808" s="2" t="s">
        <v>0</v>
      </c>
      <c r="F1808" s="8" t="s">
        <v>1072</v>
      </c>
      <c r="G1808" s="2">
        <v>28</v>
      </c>
      <c r="H1808" s="2">
        <v>56</v>
      </c>
      <c r="I1808" s="2">
        <v>15</v>
      </c>
      <c r="J1808" s="2" t="s">
        <v>1</v>
      </c>
      <c r="K1808" s="2">
        <v>1</v>
      </c>
      <c r="L1808" s="2">
        <v>13</v>
      </c>
      <c r="M1808" s="3" t="s">
        <v>13</v>
      </c>
      <c r="N1808" s="3" t="s">
        <v>13</v>
      </c>
      <c r="O1808" s="2" t="b">
        <v>1</v>
      </c>
      <c r="P1808" s="2" t="b">
        <v>1</v>
      </c>
      <c r="Q1808" s="2" t="s">
        <v>2</v>
      </c>
      <c r="R1808" s="2" t="s">
        <v>2</v>
      </c>
      <c r="S1808" s="44">
        <v>50</v>
      </c>
      <c r="T1808" s="44" t="s">
        <v>12</v>
      </c>
      <c r="U1808" s="20">
        <v>2.0499999999999998</v>
      </c>
      <c r="V1808" s="11"/>
      <c r="W1808" s="2">
        <f t="shared" si="1630"/>
        <v>10</v>
      </c>
      <c r="X1808">
        <f t="shared" si="1631"/>
        <v>5</v>
      </c>
      <c r="Y1808">
        <f t="shared" si="1632"/>
        <v>5</v>
      </c>
      <c r="Z1808">
        <f t="shared" si="1633"/>
        <v>0</v>
      </c>
      <c r="AA1808" s="2">
        <f t="shared" si="1634"/>
        <v>70</v>
      </c>
      <c r="AB1808" s="2" t="str">
        <f t="shared" si="1635"/>
        <v>Under 1.5</v>
      </c>
      <c r="AC1808" s="6"/>
      <c r="AD1808" s="6" t="str">
        <f t="shared" si="1636"/>
        <v>Over 0.5</v>
      </c>
      <c r="AE1808" s="6" t="str">
        <f t="shared" si="1637"/>
        <v>?</v>
      </c>
      <c r="AF1808" s="6"/>
      <c r="AG1808">
        <f t="shared" si="1638"/>
        <v>6</v>
      </c>
      <c r="AH1808">
        <f t="shared" si="1639"/>
        <v>0</v>
      </c>
      <c r="AI1808">
        <f t="shared" si="1640"/>
        <v>2</v>
      </c>
      <c r="AJ1808">
        <f t="shared" si="1641"/>
        <v>0</v>
      </c>
      <c r="AK1808" s="2" t="str">
        <f t="shared" si="1642"/>
        <v>-</v>
      </c>
      <c r="AL1808" s="2" t="str">
        <f t="shared" si="1643"/>
        <v>-</v>
      </c>
    </row>
    <row r="1809" spans="2:38">
      <c r="B1809" t="s">
        <v>207</v>
      </c>
      <c r="C1809" s="10">
        <v>0.625</v>
      </c>
      <c r="D1809" s="9" t="s">
        <v>1475</v>
      </c>
      <c r="E1809" s="2" t="s">
        <v>0</v>
      </c>
      <c r="F1809" s="8" t="s">
        <v>1070</v>
      </c>
      <c r="G1809" s="2">
        <v>32</v>
      </c>
      <c r="H1809" s="2">
        <v>44</v>
      </c>
      <c r="I1809" s="2">
        <v>23</v>
      </c>
      <c r="J1809" s="2" t="s">
        <v>1</v>
      </c>
      <c r="K1809" s="2">
        <v>2</v>
      </c>
      <c r="L1809" s="2">
        <v>9</v>
      </c>
      <c r="M1809" s="3" t="s">
        <v>13</v>
      </c>
      <c r="N1809" s="3" t="s">
        <v>13</v>
      </c>
      <c r="O1809" s="2">
        <v>44</v>
      </c>
      <c r="P1809" s="2" t="b">
        <v>1</v>
      </c>
      <c r="Q1809" s="2" t="s">
        <v>2</v>
      </c>
      <c r="R1809" s="2" t="s">
        <v>2</v>
      </c>
      <c r="S1809" s="44">
        <v>48</v>
      </c>
      <c r="T1809" s="44" t="s">
        <v>12</v>
      </c>
      <c r="U1809" s="20">
        <v>1.75</v>
      </c>
      <c r="V1809" s="11"/>
      <c r="W1809" s="2">
        <f t="shared" si="1630"/>
        <v>0</v>
      </c>
      <c r="X1809">
        <f t="shared" si="1631"/>
        <v>5</v>
      </c>
      <c r="Y1809">
        <f t="shared" si="1632"/>
        <v>0</v>
      </c>
      <c r="Z1809">
        <f t="shared" si="1633"/>
        <v>0</v>
      </c>
      <c r="AA1809" s="2">
        <f t="shared" si="1634"/>
        <v>55</v>
      </c>
      <c r="AB1809" s="2" t="str">
        <f t="shared" si="1635"/>
        <v>Over 0.5</v>
      </c>
      <c r="AC1809" s="6"/>
      <c r="AD1809" s="6" t="str">
        <f t="shared" si="1636"/>
        <v>Over 0.5</v>
      </c>
      <c r="AE1809" s="6" t="str">
        <f t="shared" si="1637"/>
        <v>?</v>
      </c>
      <c r="AF1809" s="6"/>
      <c r="AG1809">
        <f t="shared" si="1638"/>
        <v>0</v>
      </c>
      <c r="AH1809">
        <f t="shared" si="1639"/>
        <v>0</v>
      </c>
      <c r="AI1809">
        <f t="shared" si="1640"/>
        <v>0</v>
      </c>
      <c r="AJ1809">
        <f t="shared" si="1641"/>
        <v>0</v>
      </c>
      <c r="AK1809" s="2" t="str">
        <f t="shared" si="1642"/>
        <v>-</v>
      </c>
      <c r="AL1809" s="2" t="str">
        <f t="shared" si="1643"/>
        <v>-</v>
      </c>
    </row>
    <row r="1810" spans="2:38">
      <c r="B1810" t="s">
        <v>207</v>
      </c>
      <c r="C1810" s="10">
        <v>0.625</v>
      </c>
      <c r="D1810" s="9" t="s">
        <v>191</v>
      </c>
      <c r="E1810" s="2" t="s">
        <v>0</v>
      </c>
      <c r="F1810" s="8" t="s">
        <v>1474</v>
      </c>
      <c r="G1810" s="2">
        <v>40</v>
      </c>
      <c r="H1810" s="2">
        <v>45</v>
      </c>
      <c r="I1810" s="2">
        <v>16</v>
      </c>
      <c r="J1810" s="2" t="s">
        <v>1</v>
      </c>
      <c r="K1810" s="2">
        <v>1</v>
      </c>
      <c r="L1810" s="2">
        <v>24</v>
      </c>
      <c r="M1810" s="3" t="s">
        <v>13</v>
      </c>
      <c r="N1810" s="3" t="s">
        <v>13</v>
      </c>
      <c r="O1810" s="2">
        <v>45</v>
      </c>
      <c r="P1810" s="2" t="b">
        <v>1</v>
      </c>
      <c r="Q1810" s="2" t="s">
        <v>2</v>
      </c>
      <c r="R1810" s="2" t="s">
        <v>2</v>
      </c>
      <c r="S1810" s="44">
        <v>48</v>
      </c>
      <c r="T1810" s="44" t="s">
        <v>12</v>
      </c>
      <c r="U1810" s="20">
        <v>1.45</v>
      </c>
      <c r="V1810" s="11"/>
      <c r="W1810" s="2">
        <f t="shared" si="1630"/>
        <v>0</v>
      </c>
      <c r="X1810">
        <f t="shared" si="1631"/>
        <v>0</v>
      </c>
      <c r="Y1810">
        <f t="shared" si="1632"/>
        <v>0</v>
      </c>
      <c r="Z1810">
        <f t="shared" si="1633"/>
        <v>0</v>
      </c>
      <c r="AA1810" s="2">
        <f t="shared" si="1634"/>
        <v>50</v>
      </c>
      <c r="AB1810" s="2" t="str">
        <f t="shared" si="1635"/>
        <v>Over 0.5</v>
      </c>
      <c r="AC1810" s="6"/>
      <c r="AD1810" s="6" t="str">
        <f t="shared" si="1636"/>
        <v>Over 0.5</v>
      </c>
      <c r="AE1810" s="6" t="str">
        <f t="shared" si="1637"/>
        <v>?</v>
      </c>
      <c r="AF1810" s="6"/>
      <c r="AG1810">
        <f t="shared" si="1638"/>
        <v>0</v>
      </c>
      <c r="AH1810">
        <f t="shared" si="1639"/>
        <v>0</v>
      </c>
      <c r="AI1810">
        <f t="shared" si="1640"/>
        <v>0</v>
      </c>
      <c r="AJ1810">
        <f t="shared" si="1641"/>
        <v>0</v>
      </c>
      <c r="AK1810" s="2" t="str">
        <f t="shared" si="1642"/>
        <v>-</v>
      </c>
      <c r="AL1810" s="2" t="str">
        <f t="shared" si="1643"/>
        <v>-</v>
      </c>
    </row>
    <row r="1811" spans="2:38">
      <c r="B1811" t="s">
        <v>1661</v>
      </c>
      <c r="C1811" s="10">
        <v>0.625</v>
      </c>
      <c r="D1811" s="9" t="s">
        <v>785</v>
      </c>
      <c r="E1811" s="2" t="s">
        <v>0</v>
      </c>
      <c r="F1811" s="8" t="s">
        <v>1674</v>
      </c>
      <c r="G1811" s="2">
        <v>26</v>
      </c>
      <c r="H1811" s="2">
        <v>59</v>
      </c>
      <c r="I1811" s="2">
        <v>15</v>
      </c>
      <c r="J1811" s="2" t="s">
        <v>1</v>
      </c>
      <c r="K1811" s="2" t="s">
        <v>1</v>
      </c>
      <c r="L1811" s="2">
        <v>11</v>
      </c>
      <c r="M1811" s="3" t="s">
        <v>13</v>
      </c>
      <c r="N1811" s="3" t="s">
        <v>13</v>
      </c>
      <c r="O1811" s="2" t="b">
        <v>1</v>
      </c>
      <c r="P1811" s="2" t="b">
        <v>1</v>
      </c>
      <c r="Q1811" s="2" t="b">
        <v>1</v>
      </c>
      <c r="R1811" s="2" t="s">
        <v>2</v>
      </c>
      <c r="S1811" s="44">
        <v>56</v>
      </c>
      <c r="T1811" s="44" t="s">
        <v>10</v>
      </c>
      <c r="U1811" s="20">
        <v>1.5</v>
      </c>
      <c r="V1811" s="11"/>
      <c r="W1811" s="2">
        <f t="shared" si="1630"/>
        <v>10</v>
      </c>
      <c r="X1811">
        <f t="shared" si="1631"/>
        <v>5</v>
      </c>
      <c r="Y1811">
        <f t="shared" si="1632"/>
        <v>5</v>
      </c>
      <c r="Z1811">
        <f t="shared" si="1633"/>
        <v>10</v>
      </c>
      <c r="AA1811" s="2">
        <f t="shared" si="1634"/>
        <v>80</v>
      </c>
      <c r="AB1811" s="2" t="str">
        <f t="shared" si="1635"/>
        <v>Under 1.5</v>
      </c>
      <c r="AC1811" s="6"/>
      <c r="AD1811" s="6" t="str">
        <f t="shared" si="1636"/>
        <v>Over 0.5</v>
      </c>
      <c r="AE1811" s="6" t="str">
        <f t="shared" si="1637"/>
        <v>?</v>
      </c>
      <c r="AF1811" s="6"/>
      <c r="AG1811">
        <f t="shared" si="1638"/>
        <v>6</v>
      </c>
      <c r="AH1811">
        <f t="shared" si="1639"/>
        <v>0</v>
      </c>
      <c r="AI1811">
        <f t="shared" si="1640"/>
        <v>2</v>
      </c>
      <c r="AJ1811">
        <f t="shared" si="1641"/>
        <v>0</v>
      </c>
      <c r="AK1811" s="2" t="str">
        <f t="shared" si="1642"/>
        <v>-</v>
      </c>
      <c r="AL1811" s="2" t="str">
        <f t="shared" si="1643"/>
        <v>-</v>
      </c>
    </row>
    <row r="1812" spans="2:38">
      <c r="B1812" t="s">
        <v>1661</v>
      </c>
      <c r="C1812" s="10">
        <v>0.625</v>
      </c>
      <c r="D1812" s="9" t="s">
        <v>781</v>
      </c>
      <c r="E1812" s="2" t="s">
        <v>0</v>
      </c>
      <c r="F1812" s="8" t="s">
        <v>784</v>
      </c>
      <c r="G1812" s="2">
        <v>12</v>
      </c>
      <c r="H1812" s="2">
        <v>46</v>
      </c>
      <c r="I1812" s="2">
        <v>42</v>
      </c>
      <c r="J1812" s="2" t="s">
        <v>1</v>
      </c>
      <c r="K1812" s="2">
        <v>2</v>
      </c>
      <c r="L1812" s="2">
        <v>30</v>
      </c>
      <c r="M1812" s="3" t="s">
        <v>13</v>
      </c>
      <c r="N1812" s="3" t="s">
        <v>13</v>
      </c>
      <c r="O1812" s="2">
        <v>46</v>
      </c>
      <c r="P1812" s="2" t="b">
        <v>1</v>
      </c>
      <c r="Q1812" s="2" t="s">
        <v>2</v>
      </c>
      <c r="R1812" s="2" t="s">
        <v>2</v>
      </c>
      <c r="S1812" s="44">
        <v>45</v>
      </c>
      <c r="T1812" s="44" t="s">
        <v>12</v>
      </c>
      <c r="U1812" s="20">
        <v>1.6</v>
      </c>
      <c r="V1812" s="11"/>
      <c r="W1812" s="2">
        <f t="shared" si="1630"/>
        <v>0</v>
      </c>
      <c r="X1812">
        <f t="shared" si="1631"/>
        <v>0</v>
      </c>
      <c r="Y1812">
        <f t="shared" si="1632"/>
        <v>0</v>
      </c>
      <c r="Z1812">
        <f t="shared" si="1633"/>
        <v>0</v>
      </c>
      <c r="AA1812" s="2">
        <f t="shared" si="1634"/>
        <v>50</v>
      </c>
      <c r="AB1812" s="2" t="str">
        <f t="shared" si="1635"/>
        <v>Over 0.5</v>
      </c>
      <c r="AC1812" s="6"/>
      <c r="AD1812" s="6" t="str">
        <f t="shared" si="1636"/>
        <v>Over 0.5</v>
      </c>
      <c r="AE1812" s="6" t="str">
        <f t="shared" si="1637"/>
        <v>?</v>
      </c>
      <c r="AF1812" s="6"/>
      <c r="AG1812">
        <f t="shared" si="1638"/>
        <v>0</v>
      </c>
      <c r="AH1812">
        <f t="shared" si="1639"/>
        <v>0</v>
      </c>
      <c r="AI1812">
        <f t="shared" si="1640"/>
        <v>0</v>
      </c>
      <c r="AJ1812">
        <f t="shared" si="1641"/>
        <v>0</v>
      </c>
      <c r="AK1812" s="2" t="str">
        <f t="shared" si="1642"/>
        <v>-</v>
      </c>
      <c r="AL1812" s="2" t="str">
        <f t="shared" si="1643"/>
        <v>-</v>
      </c>
    </row>
    <row r="1813" spans="2:38">
      <c r="B1813" t="s">
        <v>1166</v>
      </c>
      <c r="C1813" s="10">
        <v>0.625</v>
      </c>
      <c r="D1813" s="9" t="s">
        <v>1073</v>
      </c>
      <c r="E1813" s="2" t="s">
        <v>0</v>
      </c>
      <c r="F1813" s="8" t="s">
        <v>1376</v>
      </c>
      <c r="G1813" s="2">
        <v>17</v>
      </c>
      <c r="H1813" s="2">
        <v>67</v>
      </c>
      <c r="I1813" s="2">
        <v>15</v>
      </c>
      <c r="J1813" s="2" t="s">
        <v>1</v>
      </c>
      <c r="K1813" s="2" t="s">
        <v>1</v>
      </c>
      <c r="L1813" s="2">
        <v>2</v>
      </c>
      <c r="M1813" s="3" t="s">
        <v>13</v>
      </c>
      <c r="N1813" s="3" t="s">
        <v>13</v>
      </c>
      <c r="O1813" s="2" t="b">
        <v>1</v>
      </c>
      <c r="P1813" s="2" t="b">
        <v>1</v>
      </c>
      <c r="Q1813" s="2" t="b">
        <v>1</v>
      </c>
      <c r="R1813" s="2" t="b">
        <v>1</v>
      </c>
      <c r="S1813" s="44">
        <v>63</v>
      </c>
      <c r="T1813" s="44" t="s">
        <v>12</v>
      </c>
      <c r="U1813" s="20">
        <v>1.65</v>
      </c>
      <c r="V1813" s="11"/>
      <c r="W1813" s="2">
        <f t="shared" si="1630"/>
        <v>10</v>
      </c>
      <c r="X1813">
        <f t="shared" si="1631"/>
        <v>10</v>
      </c>
      <c r="Y1813">
        <f t="shared" si="1632"/>
        <v>10</v>
      </c>
      <c r="Z1813">
        <f t="shared" si="1633"/>
        <v>0</v>
      </c>
      <c r="AA1813" s="2">
        <f t="shared" si="1634"/>
        <v>80</v>
      </c>
      <c r="AB1813" s="2" t="str">
        <f t="shared" si="1635"/>
        <v>Under 1.5</v>
      </c>
      <c r="AC1813" s="6"/>
      <c r="AD1813" s="6" t="str">
        <f t="shared" si="1636"/>
        <v>Over 0.5</v>
      </c>
      <c r="AE1813" s="6" t="str">
        <f t="shared" si="1637"/>
        <v>?</v>
      </c>
      <c r="AF1813" s="6"/>
      <c r="AG1813">
        <f t="shared" si="1638"/>
        <v>6</v>
      </c>
      <c r="AH1813">
        <f t="shared" si="1639"/>
        <v>2</v>
      </c>
      <c r="AI1813">
        <f t="shared" si="1640"/>
        <v>2</v>
      </c>
      <c r="AJ1813">
        <f t="shared" si="1641"/>
        <v>10</v>
      </c>
      <c r="AK1813" s="2" t="str">
        <f t="shared" si="1642"/>
        <v>A1</v>
      </c>
      <c r="AL1813" s="2" t="str">
        <f t="shared" si="1643"/>
        <v>Pick</v>
      </c>
    </row>
    <row r="1814" spans="2:38">
      <c r="B1814" t="s">
        <v>1166</v>
      </c>
      <c r="C1814" s="10">
        <v>0.625</v>
      </c>
      <c r="D1814" s="9" t="s">
        <v>1377</v>
      </c>
      <c r="E1814" s="2" t="s">
        <v>0</v>
      </c>
      <c r="F1814" s="8" t="s">
        <v>1375</v>
      </c>
      <c r="G1814" s="2">
        <v>15</v>
      </c>
      <c r="H1814" s="2">
        <v>62</v>
      </c>
      <c r="I1814" s="2">
        <v>23</v>
      </c>
      <c r="J1814" s="2" t="s">
        <v>1</v>
      </c>
      <c r="K1814" s="2">
        <v>2</v>
      </c>
      <c r="L1814" s="2">
        <v>8</v>
      </c>
      <c r="M1814" s="3" t="s">
        <v>13</v>
      </c>
      <c r="N1814" s="3" t="s">
        <v>13</v>
      </c>
      <c r="O1814" s="2" t="b">
        <v>1</v>
      </c>
      <c r="P1814" s="2" t="b">
        <v>1</v>
      </c>
      <c r="Q1814" s="2" t="s">
        <v>2</v>
      </c>
      <c r="R1814" s="2" t="s">
        <v>2</v>
      </c>
      <c r="S1814" s="44">
        <v>48</v>
      </c>
      <c r="T1814" s="44" t="s">
        <v>12</v>
      </c>
      <c r="U1814" s="20">
        <v>1.55</v>
      </c>
      <c r="V1814" s="11"/>
      <c r="W1814" s="2">
        <f t="shared" si="1630"/>
        <v>10</v>
      </c>
      <c r="X1814">
        <f t="shared" si="1631"/>
        <v>5</v>
      </c>
      <c r="Y1814">
        <f t="shared" si="1632"/>
        <v>0</v>
      </c>
      <c r="Z1814">
        <f t="shared" si="1633"/>
        <v>0</v>
      </c>
      <c r="AA1814" s="2">
        <f t="shared" si="1634"/>
        <v>65</v>
      </c>
      <c r="AB1814" s="2" t="str">
        <f t="shared" si="1635"/>
        <v>Under 1.5</v>
      </c>
      <c r="AC1814" s="6"/>
      <c r="AD1814" s="6" t="str">
        <f t="shared" si="1636"/>
        <v>Over 0.5</v>
      </c>
      <c r="AE1814" s="6" t="str">
        <f t="shared" si="1637"/>
        <v>?</v>
      </c>
      <c r="AF1814" s="6"/>
      <c r="AG1814">
        <f t="shared" si="1638"/>
        <v>6</v>
      </c>
      <c r="AH1814">
        <f t="shared" si="1639"/>
        <v>0</v>
      </c>
      <c r="AI1814">
        <f t="shared" si="1640"/>
        <v>0</v>
      </c>
      <c r="AJ1814">
        <f t="shared" si="1641"/>
        <v>0</v>
      </c>
      <c r="AK1814" s="2" t="str">
        <f t="shared" si="1642"/>
        <v>-</v>
      </c>
      <c r="AL1814" s="2" t="str">
        <f t="shared" si="1643"/>
        <v>-</v>
      </c>
    </row>
    <row r="1815" spans="2:38">
      <c r="B1815" t="s">
        <v>161</v>
      </c>
      <c r="C1815" s="10">
        <v>0.625</v>
      </c>
      <c r="D1815" s="9" t="s">
        <v>1138</v>
      </c>
      <c r="E1815" s="2" t="s">
        <v>0</v>
      </c>
      <c r="F1815" s="8" t="s">
        <v>838</v>
      </c>
      <c r="G1815" s="2">
        <v>18</v>
      </c>
      <c r="H1815" s="2">
        <v>57</v>
      </c>
      <c r="I1815" s="2">
        <v>26</v>
      </c>
      <c r="J1815" s="2" t="s">
        <v>1</v>
      </c>
      <c r="K1815" s="2">
        <v>1</v>
      </c>
      <c r="L1815" s="2">
        <v>8</v>
      </c>
      <c r="M1815" s="3" t="s">
        <v>13</v>
      </c>
      <c r="N1815" s="3" t="s">
        <v>13</v>
      </c>
      <c r="O1815" s="2" t="b">
        <v>1</v>
      </c>
      <c r="P1815" s="2" t="b">
        <v>1</v>
      </c>
      <c r="Q1815" s="2" t="s">
        <v>2</v>
      </c>
      <c r="R1815" s="2" t="s">
        <v>2</v>
      </c>
      <c r="S1815" s="44">
        <v>70</v>
      </c>
      <c r="T1815" s="44" t="s">
        <v>10</v>
      </c>
      <c r="U1815" s="20">
        <v>1.85</v>
      </c>
      <c r="V1815" s="11"/>
      <c r="W1815" s="2">
        <f t="shared" si="1630"/>
        <v>10</v>
      </c>
      <c r="X1815">
        <f t="shared" si="1631"/>
        <v>5</v>
      </c>
      <c r="Y1815">
        <f t="shared" si="1632"/>
        <v>10</v>
      </c>
      <c r="Z1815">
        <f t="shared" si="1633"/>
        <v>10</v>
      </c>
      <c r="AA1815" s="2">
        <f t="shared" si="1634"/>
        <v>85</v>
      </c>
      <c r="AB1815" s="2" t="str">
        <f t="shared" si="1635"/>
        <v>Under 1.5</v>
      </c>
      <c r="AC1815" s="6"/>
      <c r="AD1815" s="6" t="str">
        <f t="shared" si="1636"/>
        <v>Over 0.5</v>
      </c>
      <c r="AE1815" s="6" t="str">
        <f t="shared" si="1637"/>
        <v>?</v>
      </c>
      <c r="AF1815" s="6"/>
      <c r="AG1815">
        <f t="shared" si="1638"/>
        <v>6</v>
      </c>
      <c r="AH1815">
        <f t="shared" si="1639"/>
        <v>0</v>
      </c>
      <c r="AI1815">
        <f t="shared" si="1640"/>
        <v>2</v>
      </c>
      <c r="AJ1815">
        <f t="shared" si="1641"/>
        <v>0</v>
      </c>
      <c r="AK1815" s="2" t="str">
        <f t="shared" si="1642"/>
        <v>-</v>
      </c>
      <c r="AL1815" s="2" t="str">
        <f t="shared" si="1643"/>
        <v>-</v>
      </c>
    </row>
    <row r="1816" spans="2:38">
      <c r="B1816" t="s">
        <v>161</v>
      </c>
      <c r="C1816" s="10">
        <v>0.625</v>
      </c>
      <c r="D1816" s="9" t="s">
        <v>1137</v>
      </c>
      <c r="E1816" s="2" t="s">
        <v>0</v>
      </c>
      <c r="F1816" s="8" t="s">
        <v>133</v>
      </c>
      <c r="G1816" s="2">
        <v>21</v>
      </c>
      <c r="H1816" s="2">
        <v>62</v>
      </c>
      <c r="I1816" s="2">
        <v>17</v>
      </c>
      <c r="J1816" s="2" t="s">
        <v>1</v>
      </c>
      <c r="K1816" s="2">
        <v>1</v>
      </c>
      <c r="L1816" s="2">
        <v>4</v>
      </c>
      <c r="M1816" s="3" t="s">
        <v>13</v>
      </c>
      <c r="N1816" s="3" t="s">
        <v>13</v>
      </c>
      <c r="O1816" s="2" t="b">
        <v>1</v>
      </c>
      <c r="P1816" s="2" t="b">
        <v>1</v>
      </c>
      <c r="Q1816" s="2" t="s">
        <v>2</v>
      </c>
      <c r="R1816" s="2" t="b">
        <v>1</v>
      </c>
      <c r="S1816" s="44">
        <v>61</v>
      </c>
      <c r="T1816" s="44" t="s">
        <v>10</v>
      </c>
      <c r="U1816" s="20">
        <v>1.75</v>
      </c>
      <c r="V1816" s="11"/>
      <c r="W1816" s="2">
        <f t="shared" si="1630"/>
        <v>10</v>
      </c>
      <c r="X1816">
        <f t="shared" si="1631"/>
        <v>10</v>
      </c>
      <c r="Y1816">
        <f t="shared" si="1632"/>
        <v>10</v>
      </c>
      <c r="Z1816">
        <f t="shared" si="1633"/>
        <v>10</v>
      </c>
      <c r="AA1816" s="2">
        <f t="shared" si="1634"/>
        <v>90</v>
      </c>
      <c r="AB1816" s="2" t="str">
        <f t="shared" si="1635"/>
        <v>Under 1.5</v>
      </c>
      <c r="AC1816" s="6"/>
      <c r="AD1816" s="6" t="str">
        <f t="shared" si="1636"/>
        <v>Over 0.5</v>
      </c>
      <c r="AE1816" s="6" t="str">
        <f t="shared" si="1637"/>
        <v>?</v>
      </c>
      <c r="AF1816" s="6"/>
      <c r="AG1816">
        <f t="shared" si="1638"/>
        <v>6</v>
      </c>
      <c r="AH1816">
        <f t="shared" si="1639"/>
        <v>2</v>
      </c>
      <c r="AI1816">
        <f t="shared" si="1640"/>
        <v>2</v>
      </c>
      <c r="AJ1816">
        <f t="shared" si="1641"/>
        <v>10</v>
      </c>
      <c r="AK1816" s="2" t="str">
        <f t="shared" si="1642"/>
        <v>A1</v>
      </c>
      <c r="AL1816" s="2" t="str">
        <f t="shared" si="1643"/>
        <v>-</v>
      </c>
    </row>
    <row r="1817" spans="2:38">
      <c r="B1817" t="s">
        <v>164</v>
      </c>
      <c r="C1817" s="10">
        <v>0.625</v>
      </c>
      <c r="D1817" s="9" t="s">
        <v>975</v>
      </c>
      <c r="E1817" s="2" t="s">
        <v>0</v>
      </c>
      <c r="F1817" s="8" t="s">
        <v>1395</v>
      </c>
      <c r="G1817" s="2">
        <v>40</v>
      </c>
      <c r="H1817" s="2">
        <v>43</v>
      </c>
      <c r="I1817" s="2">
        <v>17</v>
      </c>
      <c r="J1817" s="2" t="s">
        <v>1</v>
      </c>
      <c r="K1817" s="2">
        <v>1</v>
      </c>
      <c r="L1817" s="2">
        <v>23</v>
      </c>
      <c r="M1817" s="3" t="s">
        <v>13</v>
      </c>
      <c r="N1817" s="3" t="s">
        <v>13</v>
      </c>
      <c r="O1817" s="2">
        <v>43</v>
      </c>
      <c r="P1817" s="2" t="b">
        <v>1</v>
      </c>
      <c r="Q1817" s="2" t="s">
        <v>2</v>
      </c>
      <c r="R1817" s="2" t="s">
        <v>2</v>
      </c>
      <c r="S1817" s="44">
        <v>37</v>
      </c>
      <c r="T1817" s="44" t="s">
        <v>12</v>
      </c>
      <c r="U1817" s="20">
        <v>1.45</v>
      </c>
      <c r="V1817" s="11"/>
      <c r="W1817" s="2">
        <f t="shared" si="1630"/>
        <v>0</v>
      </c>
      <c r="X1817">
        <f t="shared" si="1631"/>
        <v>0</v>
      </c>
      <c r="Y1817">
        <f t="shared" si="1632"/>
        <v>0</v>
      </c>
      <c r="Z1817">
        <f t="shared" si="1633"/>
        <v>0</v>
      </c>
      <c r="AA1817" s="2">
        <f t="shared" si="1634"/>
        <v>50</v>
      </c>
      <c r="AB1817" s="2" t="str">
        <f t="shared" si="1635"/>
        <v>Over 0.5</v>
      </c>
      <c r="AC1817" s="6"/>
      <c r="AD1817" s="6" t="str">
        <f t="shared" si="1636"/>
        <v>Over 0.5</v>
      </c>
      <c r="AE1817" s="6" t="str">
        <f t="shared" si="1637"/>
        <v>?</v>
      </c>
      <c r="AF1817" s="6"/>
      <c r="AG1817">
        <f t="shared" si="1638"/>
        <v>0</v>
      </c>
      <c r="AH1817">
        <f t="shared" si="1639"/>
        <v>0</v>
      </c>
      <c r="AI1817">
        <f t="shared" si="1640"/>
        <v>0</v>
      </c>
      <c r="AJ1817">
        <f t="shared" si="1641"/>
        <v>0</v>
      </c>
      <c r="AK1817" s="2" t="str">
        <f t="shared" si="1642"/>
        <v>-</v>
      </c>
      <c r="AL1817" s="2" t="str">
        <f t="shared" si="1643"/>
        <v>-</v>
      </c>
    </row>
    <row r="1818" spans="2:38">
      <c r="B1818" t="s">
        <v>1004</v>
      </c>
      <c r="C1818" s="10">
        <v>0.625</v>
      </c>
      <c r="D1818" s="9" t="s">
        <v>1403</v>
      </c>
      <c r="E1818" s="2" t="s">
        <v>0</v>
      </c>
      <c r="F1818" s="8" t="s">
        <v>1405</v>
      </c>
      <c r="G1818" s="2">
        <v>29</v>
      </c>
      <c r="H1818" s="2">
        <v>58</v>
      </c>
      <c r="I1818" s="2">
        <v>12</v>
      </c>
      <c r="J1818" s="2" t="s">
        <v>1</v>
      </c>
      <c r="K1818" s="2">
        <v>1</v>
      </c>
      <c r="L1818" s="2">
        <v>17</v>
      </c>
      <c r="M1818" s="3" t="s">
        <v>13</v>
      </c>
      <c r="N1818" s="3" t="s">
        <v>13</v>
      </c>
      <c r="O1818" s="2" t="b">
        <v>1</v>
      </c>
      <c r="P1818" s="2" t="b">
        <v>1</v>
      </c>
      <c r="Q1818" s="2" t="s">
        <v>2</v>
      </c>
      <c r="R1818" s="2" t="s">
        <v>2</v>
      </c>
      <c r="S1818" s="44">
        <v>57</v>
      </c>
      <c r="T1818" s="44" t="s">
        <v>12</v>
      </c>
      <c r="U1818" s="20">
        <v>2.25</v>
      </c>
      <c r="V1818" s="11"/>
      <c r="W1818" s="2">
        <f t="shared" ref="W1818:W1846" si="1644">IF(H1818&gt;52,10,0)</f>
        <v>10</v>
      </c>
      <c r="X1818">
        <f t="shared" ref="X1818:X1846" si="1645">IF(L1818&gt;15,0,IF(L1818&lt;8,10,5))</f>
        <v>0</v>
      </c>
      <c r="Y1818">
        <f t="shared" ref="Y1818:Y1846" si="1646">IF(S1818&gt;60,10,IF(S1818&lt;49,0,5))</f>
        <v>5</v>
      </c>
      <c r="Z1818">
        <f t="shared" ref="Z1818:Z1846" si="1647">IF(T1818="Y",10,IF(T1818="C",5,0))</f>
        <v>0</v>
      </c>
      <c r="AA1818" s="2">
        <f t="shared" ref="AA1818:AA1846" si="1648">SUM(W1818:Z1818)+50</f>
        <v>65</v>
      </c>
      <c r="AB1818" s="2" t="str">
        <f t="shared" ref="AB1818:AB1846" si="1649">IF(AA1818&lt;56,"Over 0.5","Under 1.5")</f>
        <v>Under 1.5</v>
      </c>
      <c r="AC1818" s="6"/>
      <c r="AD1818" s="6" t="str">
        <f t="shared" ref="AD1818:AD1846" si="1650">IF(M1818="1-0","Under 1.5",IF(M1818="0-0","Under 1.5",IF(M1818="0-1","Under 1.5","Over 0.5")))</f>
        <v>Over 0.5</v>
      </c>
      <c r="AE1818" s="6" t="str">
        <f t="shared" ref="AE1818:AE1846" si="1651">IF(M1818="?",M1818,IF(AB1818=AD1818,"WON",IF(M1818="0-1","WON",IF(M1818="1-0","WON","LOST"))))</f>
        <v>?</v>
      </c>
      <c r="AF1818" s="6"/>
      <c r="AG1818">
        <f t="shared" ref="AG1818:AG1846" si="1652">IF(H1818&gt;52,6,IF(H1818=52,5,IF(H1818=51,4,IF(H1818=50,3,IF(H1818=49,2,IF(H1818=48,1,0))))))</f>
        <v>6</v>
      </c>
      <c r="AH1818">
        <f t="shared" ref="AH1818:AH1846" si="1653">IF(L1818&lt;8,2,0)</f>
        <v>0</v>
      </c>
      <c r="AI1818">
        <f t="shared" ref="AI1818:AI1846" si="1654">IF(S1818&gt;49,2,0)</f>
        <v>2</v>
      </c>
      <c r="AJ1818">
        <f t="shared" ref="AJ1818:AJ1846" si="1655">IF(SUM(AH1818:AI1818)=4,SUM(AG1818:AI1818),0)</f>
        <v>0</v>
      </c>
      <c r="AK1818" s="2" t="str">
        <f t="shared" ref="AK1818:AK1846" si="1656">IF(AJ1818=10,"A1",IF(AJ1818=9,"A2",IF(AJ1818=8,"A3",IF(AJ1818=7,"A4",IF(AJ1818=6,"A5","-")))))</f>
        <v>-</v>
      </c>
      <c r="AL1818" s="2" t="str">
        <f t="shared" ref="AL1818:AL1846" si="1657">IF(AND(L1818&lt;11,U1818&lt;1.75,AA1818&gt;65,OR((AND(S1818&gt;49,S1818&lt;61,T1818="Y")),(AND(S1818&lt;48,T1818="Y")),(AND(S1818&gt;60,T1818="N")),(AND(S1818&gt;60,T1818="Y")),(AND(S1818&gt;60,T1818="C")))),"Pick","-")</f>
        <v>-</v>
      </c>
    </row>
    <row r="1819" spans="2:38">
      <c r="B1819" t="s">
        <v>1004</v>
      </c>
      <c r="C1819" s="10">
        <v>0.625</v>
      </c>
      <c r="D1819" s="9" t="s">
        <v>1540</v>
      </c>
      <c r="E1819" s="2" t="s">
        <v>0</v>
      </c>
      <c r="F1819" s="8" t="s">
        <v>891</v>
      </c>
      <c r="G1819" s="2">
        <v>10</v>
      </c>
      <c r="H1819" s="2">
        <v>77</v>
      </c>
      <c r="I1819" s="2">
        <v>13</v>
      </c>
      <c r="J1819" s="2" t="s">
        <v>1</v>
      </c>
      <c r="K1819" s="2" t="s">
        <v>1</v>
      </c>
      <c r="L1819" s="2">
        <v>3</v>
      </c>
      <c r="M1819" s="3" t="s">
        <v>13</v>
      </c>
      <c r="N1819" s="3" t="s">
        <v>13</v>
      </c>
      <c r="O1819" s="2" t="b">
        <v>1</v>
      </c>
      <c r="P1819" s="2" t="b">
        <v>1</v>
      </c>
      <c r="Q1819" s="2" t="b">
        <v>1</v>
      </c>
      <c r="R1819" s="2" t="b">
        <v>1</v>
      </c>
      <c r="S1819" s="44">
        <v>55</v>
      </c>
      <c r="T1819" s="44" t="s">
        <v>11</v>
      </c>
      <c r="U1819" s="20">
        <v>1.85</v>
      </c>
      <c r="V1819" s="11"/>
      <c r="W1819" s="2">
        <f t="shared" si="1644"/>
        <v>10</v>
      </c>
      <c r="X1819">
        <f t="shared" si="1645"/>
        <v>10</v>
      </c>
      <c r="Y1819">
        <f t="shared" si="1646"/>
        <v>5</v>
      </c>
      <c r="Z1819">
        <f t="shared" si="1647"/>
        <v>5</v>
      </c>
      <c r="AA1819" s="2">
        <f t="shared" si="1648"/>
        <v>80</v>
      </c>
      <c r="AB1819" s="2" t="str">
        <f t="shared" si="1649"/>
        <v>Under 1.5</v>
      </c>
      <c r="AC1819" s="6"/>
      <c r="AD1819" s="6" t="str">
        <f t="shared" si="1650"/>
        <v>Over 0.5</v>
      </c>
      <c r="AE1819" s="6" t="str">
        <f t="shared" si="1651"/>
        <v>?</v>
      </c>
      <c r="AF1819" s="6"/>
      <c r="AG1819">
        <f t="shared" si="1652"/>
        <v>6</v>
      </c>
      <c r="AH1819">
        <f t="shared" si="1653"/>
        <v>2</v>
      </c>
      <c r="AI1819">
        <f t="shared" si="1654"/>
        <v>2</v>
      </c>
      <c r="AJ1819">
        <f t="shared" si="1655"/>
        <v>10</v>
      </c>
      <c r="AK1819" s="2" t="str">
        <f t="shared" si="1656"/>
        <v>A1</v>
      </c>
      <c r="AL1819" s="2" t="str">
        <f t="shared" si="1657"/>
        <v>-</v>
      </c>
    </row>
    <row r="1820" spans="2:38">
      <c r="B1820" t="s">
        <v>1004</v>
      </c>
      <c r="C1820" s="10">
        <v>0.625</v>
      </c>
      <c r="D1820" s="9" t="s">
        <v>1406</v>
      </c>
      <c r="E1820" s="2" t="s">
        <v>0</v>
      </c>
      <c r="F1820" s="8" t="s">
        <v>1715</v>
      </c>
      <c r="G1820" s="2">
        <v>42</v>
      </c>
      <c r="H1820" s="2">
        <v>50</v>
      </c>
      <c r="I1820" s="2">
        <v>8</v>
      </c>
      <c r="J1820" s="2" t="s">
        <v>1</v>
      </c>
      <c r="K1820" s="2">
        <v>1</v>
      </c>
      <c r="L1820" s="2">
        <v>34</v>
      </c>
      <c r="M1820" s="3" t="s">
        <v>13</v>
      </c>
      <c r="N1820" s="3" t="s">
        <v>13</v>
      </c>
      <c r="O1820" s="2">
        <v>50</v>
      </c>
      <c r="P1820" s="2" t="b">
        <v>1</v>
      </c>
      <c r="Q1820" s="2" t="s">
        <v>2</v>
      </c>
      <c r="R1820" s="2" t="s">
        <v>2</v>
      </c>
      <c r="S1820" s="44">
        <v>60</v>
      </c>
      <c r="T1820" s="44" t="s">
        <v>10</v>
      </c>
      <c r="U1820" s="20">
        <v>1.9</v>
      </c>
      <c r="V1820" s="11"/>
      <c r="W1820" s="2">
        <f t="shared" si="1644"/>
        <v>0</v>
      </c>
      <c r="X1820">
        <f t="shared" si="1645"/>
        <v>0</v>
      </c>
      <c r="Y1820">
        <f t="shared" si="1646"/>
        <v>5</v>
      </c>
      <c r="Z1820">
        <f t="shared" si="1647"/>
        <v>10</v>
      </c>
      <c r="AA1820" s="2">
        <f t="shared" si="1648"/>
        <v>65</v>
      </c>
      <c r="AB1820" s="2" t="str">
        <f t="shared" si="1649"/>
        <v>Under 1.5</v>
      </c>
      <c r="AC1820" s="6"/>
      <c r="AD1820" s="6" t="str">
        <f t="shared" si="1650"/>
        <v>Over 0.5</v>
      </c>
      <c r="AE1820" s="6" t="str">
        <f t="shared" si="1651"/>
        <v>?</v>
      </c>
      <c r="AF1820" s="6"/>
      <c r="AG1820">
        <f t="shared" si="1652"/>
        <v>3</v>
      </c>
      <c r="AH1820">
        <f t="shared" si="1653"/>
        <v>0</v>
      </c>
      <c r="AI1820">
        <f t="shared" si="1654"/>
        <v>2</v>
      </c>
      <c r="AJ1820">
        <f t="shared" si="1655"/>
        <v>0</v>
      </c>
      <c r="AK1820" s="2" t="str">
        <f t="shared" si="1656"/>
        <v>-</v>
      </c>
      <c r="AL1820" s="2" t="str">
        <f t="shared" si="1657"/>
        <v>-</v>
      </c>
    </row>
    <row r="1821" spans="2:38">
      <c r="B1821" t="s">
        <v>211</v>
      </c>
      <c r="C1821" s="10">
        <v>0.63541666666666663</v>
      </c>
      <c r="D1821" s="9" t="s">
        <v>652</v>
      </c>
      <c r="E1821" s="2" t="s">
        <v>0</v>
      </c>
      <c r="F1821" s="8" t="s">
        <v>1408</v>
      </c>
      <c r="G1821" s="2">
        <v>14</v>
      </c>
      <c r="H1821" s="2">
        <v>52</v>
      </c>
      <c r="I1821" s="2">
        <v>34</v>
      </c>
      <c r="J1821" s="2" t="s">
        <v>1</v>
      </c>
      <c r="K1821" s="2">
        <v>2</v>
      </c>
      <c r="L1821" s="2">
        <v>20</v>
      </c>
      <c r="M1821" s="3" t="s">
        <v>13</v>
      </c>
      <c r="N1821" s="3" t="s">
        <v>13</v>
      </c>
      <c r="O1821" s="2">
        <v>52</v>
      </c>
      <c r="P1821" s="2" t="b">
        <v>1</v>
      </c>
      <c r="Q1821" s="2" t="s">
        <v>2</v>
      </c>
      <c r="R1821" s="2" t="s">
        <v>2</v>
      </c>
      <c r="S1821" s="44">
        <v>62</v>
      </c>
      <c r="T1821" s="44" t="s">
        <v>12</v>
      </c>
      <c r="U1821" s="20">
        <v>1.5</v>
      </c>
      <c r="V1821" s="11"/>
      <c r="W1821" s="2">
        <f t="shared" si="1644"/>
        <v>0</v>
      </c>
      <c r="X1821">
        <f t="shared" si="1645"/>
        <v>0</v>
      </c>
      <c r="Y1821">
        <f t="shared" si="1646"/>
        <v>10</v>
      </c>
      <c r="Z1821">
        <f t="shared" si="1647"/>
        <v>0</v>
      </c>
      <c r="AA1821" s="2">
        <f t="shared" si="1648"/>
        <v>60</v>
      </c>
      <c r="AB1821" s="2" t="str">
        <f t="shared" si="1649"/>
        <v>Under 1.5</v>
      </c>
      <c r="AC1821" s="6"/>
      <c r="AD1821" s="6" t="str">
        <f t="shared" si="1650"/>
        <v>Over 0.5</v>
      </c>
      <c r="AE1821" s="6" t="str">
        <f t="shared" si="1651"/>
        <v>?</v>
      </c>
      <c r="AF1821" s="6"/>
      <c r="AG1821">
        <f t="shared" si="1652"/>
        <v>5</v>
      </c>
      <c r="AH1821">
        <f t="shared" si="1653"/>
        <v>0</v>
      </c>
      <c r="AI1821">
        <f t="shared" si="1654"/>
        <v>2</v>
      </c>
      <c r="AJ1821">
        <f t="shared" si="1655"/>
        <v>0</v>
      </c>
      <c r="AK1821" s="2" t="str">
        <f t="shared" si="1656"/>
        <v>-</v>
      </c>
      <c r="AL1821" s="2" t="str">
        <f t="shared" si="1657"/>
        <v>-</v>
      </c>
    </row>
    <row r="1822" spans="2:38">
      <c r="B1822" t="s">
        <v>456</v>
      </c>
      <c r="C1822" s="10">
        <v>0.64583333333333337</v>
      </c>
      <c r="D1822" s="9" t="s">
        <v>1294</v>
      </c>
      <c r="E1822" s="2" t="s">
        <v>0</v>
      </c>
      <c r="F1822" s="8" t="s">
        <v>294</v>
      </c>
      <c r="G1822" s="2">
        <v>21</v>
      </c>
      <c r="H1822" s="2">
        <v>54</v>
      </c>
      <c r="I1822" s="2">
        <v>25</v>
      </c>
      <c r="J1822" s="2" t="s">
        <v>1</v>
      </c>
      <c r="K1822" s="2" t="s">
        <v>1</v>
      </c>
      <c r="L1822" s="2">
        <v>4</v>
      </c>
      <c r="M1822" s="3" t="s">
        <v>13</v>
      </c>
      <c r="N1822" s="3" t="s">
        <v>13</v>
      </c>
      <c r="O1822" s="2" t="b">
        <v>1</v>
      </c>
      <c r="P1822" s="2" t="b">
        <v>1</v>
      </c>
      <c r="Q1822" s="2" t="b">
        <v>1</v>
      </c>
      <c r="R1822" s="2" t="b">
        <v>1</v>
      </c>
      <c r="S1822" s="44">
        <v>76</v>
      </c>
      <c r="T1822" s="44" t="s">
        <v>10</v>
      </c>
      <c r="U1822" s="20">
        <v>1.45</v>
      </c>
      <c r="V1822" s="11"/>
      <c r="W1822" s="2">
        <f t="shared" si="1644"/>
        <v>10</v>
      </c>
      <c r="X1822">
        <f t="shared" si="1645"/>
        <v>10</v>
      </c>
      <c r="Y1822">
        <f t="shared" si="1646"/>
        <v>10</v>
      </c>
      <c r="Z1822">
        <f t="shared" si="1647"/>
        <v>10</v>
      </c>
      <c r="AA1822" s="2">
        <f t="shared" si="1648"/>
        <v>90</v>
      </c>
      <c r="AB1822" s="2" t="str">
        <f t="shared" si="1649"/>
        <v>Under 1.5</v>
      </c>
      <c r="AC1822" s="6"/>
      <c r="AD1822" s="6" t="str">
        <f t="shared" si="1650"/>
        <v>Over 0.5</v>
      </c>
      <c r="AE1822" s="6" t="str">
        <f t="shared" si="1651"/>
        <v>?</v>
      </c>
      <c r="AF1822" s="6"/>
      <c r="AG1822">
        <f t="shared" si="1652"/>
        <v>6</v>
      </c>
      <c r="AH1822">
        <f t="shared" si="1653"/>
        <v>2</v>
      </c>
      <c r="AI1822">
        <f t="shared" si="1654"/>
        <v>2</v>
      </c>
      <c r="AJ1822">
        <f t="shared" si="1655"/>
        <v>10</v>
      </c>
      <c r="AK1822" s="2" t="str">
        <f t="shared" si="1656"/>
        <v>A1</v>
      </c>
      <c r="AL1822" s="2" t="str">
        <f t="shared" si="1657"/>
        <v>Pick</v>
      </c>
    </row>
    <row r="1823" spans="2:38">
      <c r="B1823" t="s">
        <v>646</v>
      </c>
      <c r="C1823" s="10">
        <v>0.64583333333333337</v>
      </c>
      <c r="D1823" s="9" t="s">
        <v>1369</v>
      </c>
      <c r="E1823" s="2" t="s">
        <v>0</v>
      </c>
      <c r="F1823" s="8" t="s">
        <v>902</v>
      </c>
      <c r="G1823" s="2">
        <v>16</v>
      </c>
      <c r="H1823" s="2">
        <v>48</v>
      </c>
      <c r="I1823" s="2">
        <v>36</v>
      </c>
      <c r="J1823" s="2" t="s">
        <v>1</v>
      </c>
      <c r="K1823" s="2">
        <v>2</v>
      </c>
      <c r="L1823" s="2">
        <v>20</v>
      </c>
      <c r="M1823" s="3" t="s">
        <v>13</v>
      </c>
      <c r="N1823" s="3" t="s">
        <v>13</v>
      </c>
      <c r="O1823" s="2">
        <v>48</v>
      </c>
      <c r="P1823" s="2" t="b">
        <v>1</v>
      </c>
      <c r="Q1823" s="2" t="s">
        <v>2</v>
      </c>
      <c r="R1823" s="2" t="s">
        <v>2</v>
      </c>
      <c r="S1823" s="44">
        <v>62</v>
      </c>
      <c r="T1823" s="44"/>
      <c r="U1823" s="20">
        <v>1.5</v>
      </c>
      <c r="V1823" s="11"/>
      <c r="W1823" s="2">
        <f t="shared" si="1644"/>
        <v>0</v>
      </c>
      <c r="X1823">
        <f t="shared" si="1645"/>
        <v>0</v>
      </c>
      <c r="Y1823">
        <f t="shared" si="1646"/>
        <v>10</v>
      </c>
      <c r="Z1823">
        <f t="shared" si="1647"/>
        <v>0</v>
      </c>
      <c r="AA1823" s="2">
        <f t="shared" si="1648"/>
        <v>60</v>
      </c>
      <c r="AB1823" s="2" t="str">
        <f t="shared" si="1649"/>
        <v>Under 1.5</v>
      </c>
      <c r="AC1823" s="6"/>
      <c r="AD1823" s="6" t="str">
        <f t="shared" si="1650"/>
        <v>Over 0.5</v>
      </c>
      <c r="AE1823" s="6" t="str">
        <f t="shared" si="1651"/>
        <v>?</v>
      </c>
      <c r="AF1823" s="6"/>
      <c r="AG1823">
        <f t="shared" si="1652"/>
        <v>1</v>
      </c>
      <c r="AH1823">
        <f t="shared" si="1653"/>
        <v>0</v>
      </c>
      <c r="AI1823">
        <f t="shared" si="1654"/>
        <v>2</v>
      </c>
      <c r="AJ1823">
        <f t="shared" si="1655"/>
        <v>0</v>
      </c>
      <c r="AK1823" s="2" t="str">
        <f t="shared" si="1656"/>
        <v>-</v>
      </c>
      <c r="AL1823" s="2" t="str">
        <f t="shared" si="1657"/>
        <v>-</v>
      </c>
    </row>
    <row r="1824" spans="2:38">
      <c r="B1824" t="s">
        <v>334</v>
      </c>
      <c r="C1824" s="10">
        <v>0.65625</v>
      </c>
      <c r="D1824" s="9" t="s">
        <v>325</v>
      </c>
      <c r="E1824" s="2" t="s">
        <v>0</v>
      </c>
      <c r="F1824" s="8" t="s">
        <v>667</v>
      </c>
      <c r="G1824" s="2">
        <v>30</v>
      </c>
      <c r="H1824" s="2">
        <v>43</v>
      </c>
      <c r="I1824" s="2">
        <v>27</v>
      </c>
      <c r="J1824" s="2" t="s">
        <v>1</v>
      </c>
      <c r="K1824" s="2">
        <v>1</v>
      </c>
      <c r="L1824" s="2">
        <v>3</v>
      </c>
      <c r="M1824" s="3" t="s">
        <v>13</v>
      </c>
      <c r="N1824" s="3" t="s">
        <v>13</v>
      </c>
      <c r="O1824" s="2">
        <v>43</v>
      </c>
      <c r="P1824" s="2" t="b">
        <v>1</v>
      </c>
      <c r="Q1824" s="2" t="s">
        <v>2</v>
      </c>
      <c r="R1824" s="2" t="b">
        <v>1</v>
      </c>
      <c r="S1824" s="44">
        <v>50</v>
      </c>
      <c r="T1824" s="44" t="s">
        <v>12</v>
      </c>
      <c r="U1824" s="20">
        <v>1.55</v>
      </c>
      <c r="V1824" s="11"/>
      <c r="W1824" s="2">
        <f t="shared" si="1644"/>
        <v>0</v>
      </c>
      <c r="X1824">
        <f t="shared" si="1645"/>
        <v>10</v>
      </c>
      <c r="Y1824">
        <f t="shared" si="1646"/>
        <v>5</v>
      </c>
      <c r="Z1824">
        <f t="shared" si="1647"/>
        <v>0</v>
      </c>
      <c r="AA1824" s="2">
        <f t="shared" si="1648"/>
        <v>65</v>
      </c>
      <c r="AB1824" s="2" t="str">
        <f t="shared" si="1649"/>
        <v>Under 1.5</v>
      </c>
      <c r="AC1824" s="6"/>
      <c r="AD1824" s="6" t="str">
        <f t="shared" si="1650"/>
        <v>Over 0.5</v>
      </c>
      <c r="AE1824" s="6" t="str">
        <f t="shared" si="1651"/>
        <v>?</v>
      </c>
      <c r="AF1824" s="6"/>
      <c r="AG1824">
        <f t="shared" si="1652"/>
        <v>0</v>
      </c>
      <c r="AH1824">
        <f t="shared" si="1653"/>
        <v>2</v>
      </c>
      <c r="AI1824">
        <f t="shared" si="1654"/>
        <v>2</v>
      </c>
      <c r="AJ1824">
        <f t="shared" si="1655"/>
        <v>4</v>
      </c>
      <c r="AK1824" s="2" t="str">
        <f t="shared" si="1656"/>
        <v>-</v>
      </c>
      <c r="AL1824" s="2" t="str">
        <f t="shared" si="1657"/>
        <v>-</v>
      </c>
    </row>
    <row r="1825" spans="2:38">
      <c r="B1825" t="s">
        <v>382</v>
      </c>
      <c r="C1825" s="10">
        <v>0.65972222222222221</v>
      </c>
      <c r="D1825" s="9" t="s">
        <v>1624</v>
      </c>
      <c r="E1825" s="2" t="s">
        <v>0</v>
      </c>
      <c r="F1825" s="8" t="s">
        <v>437</v>
      </c>
      <c r="G1825" s="2">
        <v>38</v>
      </c>
      <c r="H1825" s="2">
        <v>48</v>
      </c>
      <c r="I1825" s="2">
        <v>14</v>
      </c>
      <c r="J1825" s="2" t="s">
        <v>1</v>
      </c>
      <c r="K1825" s="2">
        <v>1</v>
      </c>
      <c r="L1825" s="2">
        <v>24</v>
      </c>
      <c r="M1825" s="3" t="s">
        <v>13</v>
      </c>
      <c r="N1825" s="3" t="s">
        <v>13</v>
      </c>
      <c r="O1825" s="2">
        <v>48</v>
      </c>
      <c r="P1825" s="2" t="b">
        <v>1</v>
      </c>
      <c r="Q1825" s="2" t="s">
        <v>2</v>
      </c>
      <c r="R1825" s="2" t="s">
        <v>2</v>
      </c>
      <c r="S1825" s="44">
        <v>54</v>
      </c>
      <c r="T1825" s="44"/>
      <c r="U1825" s="20">
        <v>1.7</v>
      </c>
      <c r="V1825" s="11" t="s">
        <v>24</v>
      </c>
      <c r="W1825" s="2">
        <f t="shared" si="1644"/>
        <v>0</v>
      </c>
      <c r="X1825">
        <f t="shared" si="1645"/>
        <v>0</v>
      </c>
      <c r="Y1825">
        <f t="shared" si="1646"/>
        <v>5</v>
      </c>
      <c r="Z1825">
        <f t="shared" si="1647"/>
        <v>0</v>
      </c>
      <c r="AA1825" s="2">
        <f t="shared" si="1648"/>
        <v>55</v>
      </c>
      <c r="AB1825" s="2" t="str">
        <f t="shared" si="1649"/>
        <v>Over 0.5</v>
      </c>
      <c r="AC1825" s="6"/>
      <c r="AD1825" s="6" t="str">
        <f t="shared" si="1650"/>
        <v>Over 0.5</v>
      </c>
      <c r="AE1825" s="6" t="str">
        <f t="shared" si="1651"/>
        <v>?</v>
      </c>
      <c r="AF1825" s="6"/>
      <c r="AG1825">
        <f t="shared" si="1652"/>
        <v>1</v>
      </c>
      <c r="AH1825">
        <f t="shared" si="1653"/>
        <v>0</v>
      </c>
      <c r="AI1825">
        <f t="shared" si="1654"/>
        <v>2</v>
      </c>
      <c r="AJ1825">
        <f t="shared" si="1655"/>
        <v>0</v>
      </c>
      <c r="AK1825" s="2" t="str">
        <f t="shared" si="1656"/>
        <v>-</v>
      </c>
      <c r="AL1825" s="2" t="str">
        <f t="shared" si="1657"/>
        <v>-</v>
      </c>
    </row>
    <row r="1826" spans="2:38">
      <c r="B1826" t="s">
        <v>227</v>
      </c>
      <c r="C1826" s="10">
        <v>0.66666666666666663</v>
      </c>
      <c r="D1826" s="9" t="s">
        <v>703</v>
      </c>
      <c r="E1826" s="2" t="s">
        <v>0</v>
      </c>
      <c r="F1826" s="8" t="s">
        <v>224</v>
      </c>
      <c r="G1826" s="2">
        <v>32</v>
      </c>
      <c r="H1826" s="2">
        <v>55</v>
      </c>
      <c r="I1826" s="2">
        <v>12</v>
      </c>
      <c r="J1826" s="2" t="s">
        <v>1</v>
      </c>
      <c r="K1826" s="2">
        <v>1</v>
      </c>
      <c r="L1826" s="2">
        <v>20</v>
      </c>
      <c r="M1826" s="3" t="s">
        <v>13</v>
      </c>
      <c r="N1826" s="3" t="s">
        <v>13</v>
      </c>
      <c r="O1826" s="2" t="b">
        <v>1</v>
      </c>
      <c r="P1826" s="2" t="b">
        <v>1</v>
      </c>
      <c r="Q1826" s="2" t="s">
        <v>2</v>
      </c>
      <c r="R1826" s="2" t="s">
        <v>2</v>
      </c>
      <c r="S1826" s="44">
        <v>22</v>
      </c>
      <c r="T1826" s="44" t="s">
        <v>12</v>
      </c>
      <c r="U1826" s="20">
        <v>2</v>
      </c>
      <c r="V1826" s="11"/>
      <c r="W1826" s="2">
        <f t="shared" si="1644"/>
        <v>10</v>
      </c>
      <c r="X1826">
        <f t="shared" si="1645"/>
        <v>0</v>
      </c>
      <c r="Y1826">
        <f t="shared" si="1646"/>
        <v>0</v>
      </c>
      <c r="Z1826">
        <f t="shared" si="1647"/>
        <v>0</v>
      </c>
      <c r="AA1826" s="2">
        <f t="shared" si="1648"/>
        <v>60</v>
      </c>
      <c r="AB1826" s="2" t="str">
        <f t="shared" si="1649"/>
        <v>Under 1.5</v>
      </c>
      <c r="AC1826" s="6"/>
      <c r="AD1826" s="6" t="str">
        <f t="shared" si="1650"/>
        <v>Over 0.5</v>
      </c>
      <c r="AE1826" s="6" t="str">
        <f t="shared" si="1651"/>
        <v>?</v>
      </c>
      <c r="AF1826" s="6"/>
      <c r="AG1826">
        <f t="shared" si="1652"/>
        <v>6</v>
      </c>
      <c r="AH1826">
        <f t="shared" si="1653"/>
        <v>0</v>
      </c>
      <c r="AI1826">
        <f t="shared" si="1654"/>
        <v>0</v>
      </c>
      <c r="AJ1826">
        <f t="shared" si="1655"/>
        <v>0</v>
      </c>
      <c r="AK1826" s="2" t="str">
        <f t="shared" si="1656"/>
        <v>-</v>
      </c>
      <c r="AL1826" s="2" t="str">
        <f t="shared" si="1657"/>
        <v>-</v>
      </c>
    </row>
    <row r="1827" spans="2:38">
      <c r="B1827" t="s">
        <v>332</v>
      </c>
      <c r="C1827" s="10">
        <v>0.66666666666666663</v>
      </c>
      <c r="D1827" s="9" t="s">
        <v>1618</v>
      </c>
      <c r="E1827" s="2" t="s">
        <v>0</v>
      </c>
      <c r="F1827" s="8" t="s">
        <v>1318</v>
      </c>
      <c r="G1827" s="2">
        <v>15</v>
      </c>
      <c r="H1827" s="2">
        <v>57</v>
      </c>
      <c r="I1827" s="2">
        <v>28</v>
      </c>
      <c r="J1827" s="2" t="s">
        <v>1</v>
      </c>
      <c r="K1827" s="2" t="s">
        <v>1</v>
      </c>
      <c r="L1827" s="2">
        <v>13</v>
      </c>
      <c r="M1827" s="3" t="s">
        <v>13</v>
      </c>
      <c r="N1827" s="3" t="s">
        <v>13</v>
      </c>
      <c r="O1827" s="2" t="b">
        <v>1</v>
      </c>
      <c r="P1827" s="2" t="b">
        <v>1</v>
      </c>
      <c r="Q1827" s="2" t="b">
        <v>1</v>
      </c>
      <c r="R1827" s="2" t="s">
        <v>2</v>
      </c>
      <c r="S1827" s="44">
        <v>52</v>
      </c>
      <c r="T1827" s="44" t="s">
        <v>10</v>
      </c>
      <c r="U1827" s="20">
        <v>1.55</v>
      </c>
      <c r="V1827" s="11"/>
      <c r="W1827" s="2">
        <f t="shared" si="1644"/>
        <v>10</v>
      </c>
      <c r="X1827">
        <f t="shared" si="1645"/>
        <v>5</v>
      </c>
      <c r="Y1827">
        <f t="shared" si="1646"/>
        <v>5</v>
      </c>
      <c r="Z1827">
        <f t="shared" si="1647"/>
        <v>10</v>
      </c>
      <c r="AA1827" s="2">
        <f t="shared" si="1648"/>
        <v>80</v>
      </c>
      <c r="AB1827" s="2" t="str">
        <f t="shared" si="1649"/>
        <v>Under 1.5</v>
      </c>
      <c r="AC1827" s="6"/>
      <c r="AD1827" s="6" t="str">
        <f t="shared" si="1650"/>
        <v>Over 0.5</v>
      </c>
      <c r="AE1827" s="6" t="str">
        <f t="shared" si="1651"/>
        <v>?</v>
      </c>
      <c r="AF1827" s="6"/>
      <c r="AG1827">
        <f t="shared" si="1652"/>
        <v>6</v>
      </c>
      <c r="AH1827">
        <f t="shared" si="1653"/>
        <v>0</v>
      </c>
      <c r="AI1827">
        <f t="shared" si="1654"/>
        <v>2</v>
      </c>
      <c r="AJ1827">
        <f t="shared" si="1655"/>
        <v>0</v>
      </c>
      <c r="AK1827" s="2" t="str">
        <f t="shared" si="1656"/>
        <v>-</v>
      </c>
      <c r="AL1827" s="2" t="str">
        <f t="shared" si="1657"/>
        <v>-</v>
      </c>
    </row>
    <row r="1828" spans="2:38">
      <c r="B1828" t="s">
        <v>332</v>
      </c>
      <c r="C1828" s="10">
        <v>0.66666666666666663</v>
      </c>
      <c r="D1828" s="9" t="s">
        <v>1716</v>
      </c>
      <c r="E1828" s="2" t="s">
        <v>0</v>
      </c>
      <c r="F1828" s="8" t="s">
        <v>1120</v>
      </c>
      <c r="G1828" s="2">
        <v>18</v>
      </c>
      <c r="H1828" s="2">
        <v>57</v>
      </c>
      <c r="I1828" s="2">
        <v>25</v>
      </c>
      <c r="J1828" s="2" t="s">
        <v>1</v>
      </c>
      <c r="K1828" s="2" t="s">
        <v>1</v>
      </c>
      <c r="L1828" s="2">
        <v>7</v>
      </c>
      <c r="M1828" s="3" t="s">
        <v>13</v>
      </c>
      <c r="N1828" s="3" t="s">
        <v>13</v>
      </c>
      <c r="O1828" s="2" t="b">
        <v>1</v>
      </c>
      <c r="P1828" s="2" t="b">
        <v>1</v>
      </c>
      <c r="Q1828" s="2" t="b">
        <v>1</v>
      </c>
      <c r="R1828" s="2" t="s">
        <v>2</v>
      </c>
      <c r="S1828" s="44">
        <v>59</v>
      </c>
      <c r="T1828" s="44" t="s">
        <v>12</v>
      </c>
      <c r="U1828" s="20">
        <v>1.55</v>
      </c>
      <c r="V1828" s="11"/>
      <c r="W1828" s="2">
        <f t="shared" si="1644"/>
        <v>10</v>
      </c>
      <c r="X1828">
        <f t="shared" si="1645"/>
        <v>10</v>
      </c>
      <c r="Y1828">
        <f t="shared" si="1646"/>
        <v>5</v>
      </c>
      <c r="Z1828">
        <f t="shared" si="1647"/>
        <v>0</v>
      </c>
      <c r="AA1828" s="2">
        <f t="shared" si="1648"/>
        <v>75</v>
      </c>
      <c r="AB1828" s="2" t="str">
        <f t="shared" si="1649"/>
        <v>Under 1.5</v>
      </c>
      <c r="AC1828" s="6"/>
      <c r="AD1828" s="6" t="str">
        <f t="shared" si="1650"/>
        <v>Over 0.5</v>
      </c>
      <c r="AE1828" s="6" t="str">
        <f t="shared" si="1651"/>
        <v>?</v>
      </c>
      <c r="AF1828" s="6"/>
      <c r="AG1828">
        <f t="shared" si="1652"/>
        <v>6</v>
      </c>
      <c r="AH1828">
        <f t="shared" si="1653"/>
        <v>2</v>
      </c>
      <c r="AI1828">
        <f t="shared" si="1654"/>
        <v>2</v>
      </c>
      <c r="AJ1828">
        <f t="shared" si="1655"/>
        <v>10</v>
      </c>
      <c r="AK1828" s="2" t="str">
        <f t="shared" si="1656"/>
        <v>A1</v>
      </c>
      <c r="AL1828" s="2" t="str">
        <f t="shared" si="1657"/>
        <v>-</v>
      </c>
    </row>
    <row r="1829" spans="2:38">
      <c r="B1829" t="s">
        <v>1166</v>
      </c>
      <c r="C1829" s="10">
        <v>0.66666666666666663</v>
      </c>
      <c r="D1829" s="9" t="s">
        <v>1717</v>
      </c>
      <c r="E1829" s="2" t="s">
        <v>0</v>
      </c>
      <c r="F1829" s="8" t="s">
        <v>1310</v>
      </c>
      <c r="G1829" s="2">
        <v>3</v>
      </c>
      <c r="H1829" s="2">
        <v>52</v>
      </c>
      <c r="I1829" s="2">
        <v>45</v>
      </c>
      <c r="J1829" s="2" t="s">
        <v>1</v>
      </c>
      <c r="K1829" s="2">
        <v>2</v>
      </c>
      <c r="L1829" s="2">
        <v>42</v>
      </c>
      <c r="M1829" s="3" t="s">
        <v>13</v>
      </c>
      <c r="N1829" s="3" t="s">
        <v>13</v>
      </c>
      <c r="O1829" s="2">
        <v>52</v>
      </c>
      <c r="P1829" s="2" t="b">
        <v>1</v>
      </c>
      <c r="Q1829" s="2" t="s">
        <v>2</v>
      </c>
      <c r="R1829" s="2" t="s">
        <v>2</v>
      </c>
      <c r="S1829" s="44">
        <v>32</v>
      </c>
      <c r="T1829" s="44" t="s">
        <v>12</v>
      </c>
      <c r="U1829" s="20">
        <v>1.8</v>
      </c>
      <c r="V1829" s="11"/>
      <c r="W1829" s="2">
        <f t="shared" si="1644"/>
        <v>0</v>
      </c>
      <c r="X1829">
        <f t="shared" si="1645"/>
        <v>0</v>
      </c>
      <c r="Y1829">
        <f t="shared" si="1646"/>
        <v>0</v>
      </c>
      <c r="Z1829">
        <f t="shared" si="1647"/>
        <v>0</v>
      </c>
      <c r="AA1829" s="2">
        <f t="shared" si="1648"/>
        <v>50</v>
      </c>
      <c r="AB1829" s="2" t="str">
        <f t="shared" si="1649"/>
        <v>Over 0.5</v>
      </c>
      <c r="AC1829" s="6"/>
      <c r="AD1829" s="6" t="str">
        <f t="shared" si="1650"/>
        <v>Over 0.5</v>
      </c>
      <c r="AE1829" s="6" t="str">
        <f t="shared" si="1651"/>
        <v>?</v>
      </c>
      <c r="AF1829" s="6"/>
      <c r="AG1829">
        <f t="shared" si="1652"/>
        <v>5</v>
      </c>
      <c r="AH1829">
        <f t="shared" si="1653"/>
        <v>0</v>
      </c>
      <c r="AI1829">
        <f t="shared" si="1654"/>
        <v>0</v>
      </c>
      <c r="AJ1829">
        <f t="shared" si="1655"/>
        <v>0</v>
      </c>
      <c r="AK1829" s="2" t="str">
        <f t="shared" si="1656"/>
        <v>-</v>
      </c>
      <c r="AL1829" s="2" t="str">
        <f t="shared" si="1657"/>
        <v>-</v>
      </c>
    </row>
    <row r="1830" spans="2:38">
      <c r="B1830" t="s">
        <v>208</v>
      </c>
      <c r="C1830" s="10">
        <v>0.66666666666666663</v>
      </c>
      <c r="D1830" s="9" t="s">
        <v>940</v>
      </c>
      <c r="E1830" s="2" t="s">
        <v>0</v>
      </c>
      <c r="F1830" s="8" t="s">
        <v>1418</v>
      </c>
      <c r="G1830" s="2">
        <v>32</v>
      </c>
      <c r="H1830" s="2">
        <v>49</v>
      </c>
      <c r="I1830" s="2">
        <v>19</v>
      </c>
      <c r="J1830" s="2" t="s">
        <v>1</v>
      </c>
      <c r="K1830" s="2" t="s">
        <v>1</v>
      </c>
      <c r="L1830" s="2">
        <v>13</v>
      </c>
      <c r="M1830" s="3" t="s">
        <v>13</v>
      </c>
      <c r="N1830" s="3" t="s">
        <v>13</v>
      </c>
      <c r="O1830" s="2">
        <v>49</v>
      </c>
      <c r="P1830" s="2" t="b">
        <v>1</v>
      </c>
      <c r="Q1830" s="2" t="b">
        <v>1</v>
      </c>
      <c r="R1830" s="2" t="s">
        <v>2</v>
      </c>
      <c r="S1830" s="44">
        <v>62</v>
      </c>
      <c r="T1830" s="44" t="s">
        <v>10</v>
      </c>
      <c r="U1830" s="20">
        <v>1.6</v>
      </c>
      <c r="V1830" s="11"/>
      <c r="W1830" s="2">
        <f t="shared" si="1644"/>
        <v>0</v>
      </c>
      <c r="X1830">
        <f t="shared" si="1645"/>
        <v>5</v>
      </c>
      <c r="Y1830">
        <f t="shared" si="1646"/>
        <v>10</v>
      </c>
      <c r="Z1830">
        <f t="shared" si="1647"/>
        <v>10</v>
      </c>
      <c r="AA1830" s="2">
        <f t="shared" si="1648"/>
        <v>75</v>
      </c>
      <c r="AB1830" s="2" t="str">
        <f t="shared" si="1649"/>
        <v>Under 1.5</v>
      </c>
      <c r="AC1830" s="6"/>
      <c r="AD1830" s="6" t="str">
        <f t="shared" si="1650"/>
        <v>Over 0.5</v>
      </c>
      <c r="AE1830" s="6" t="str">
        <f t="shared" si="1651"/>
        <v>?</v>
      </c>
      <c r="AF1830" s="6"/>
      <c r="AG1830">
        <f t="shared" si="1652"/>
        <v>2</v>
      </c>
      <c r="AH1830">
        <f t="shared" si="1653"/>
        <v>0</v>
      </c>
      <c r="AI1830">
        <f t="shared" si="1654"/>
        <v>2</v>
      </c>
      <c r="AJ1830">
        <f t="shared" si="1655"/>
        <v>0</v>
      </c>
      <c r="AK1830" s="2" t="str">
        <f t="shared" si="1656"/>
        <v>-</v>
      </c>
      <c r="AL1830" s="2" t="str">
        <f t="shared" si="1657"/>
        <v>-</v>
      </c>
    </row>
    <row r="1831" spans="2:38">
      <c r="B1831" t="s">
        <v>208</v>
      </c>
      <c r="C1831" s="10">
        <v>0.66666666666666663</v>
      </c>
      <c r="D1831" s="9" t="s">
        <v>1416</v>
      </c>
      <c r="E1831" s="2" t="s">
        <v>0</v>
      </c>
      <c r="F1831" s="8" t="s">
        <v>941</v>
      </c>
      <c r="G1831" s="2">
        <v>27</v>
      </c>
      <c r="H1831" s="2">
        <v>45</v>
      </c>
      <c r="I1831" s="2">
        <v>28</v>
      </c>
      <c r="J1831" s="2" t="s">
        <v>1</v>
      </c>
      <c r="K1831" s="2">
        <v>2</v>
      </c>
      <c r="L1831" s="2">
        <v>1</v>
      </c>
      <c r="M1831" s="3" t="s">
        <v>13</v>
      </c>
      <c r="N1831" s="3" t="s">
        <v>13</v>
      </c>
      <c r="O1831" s="2">
        <v>45</v>
      </c>
      <c r="P1831" s="2" t="b">
        <v>1</v>
      </c>
      <c r="Q1831" s="2" t="s">
        <v>2</v>
      </c>
      <c r="R1831" s="2" t="b">
        <v>1</v>
      </c>
      <c r="S1831" s="44">
        <v>37</v>
      </c>
      <c r="T1831" s="44" t="s">
        <v>12</v>
      </c>
      <c r="U1831" s="20">
        <v>1.9</v>
      </c>
      <c r="V1831" s="11"/>
      <c r="W1831" s="2">
        <f t="shared" si="1644"/>
        <v>0</v>
      </c>
      <c r="X1831">
        <f t="shared" si="1645"/>
        <v>10</v>
      </c>
      <c r="Y1831">
        <f t="shared" si="1646"/>
        <v>0</v>
      </c>
      <c r="Z1831">
        <f t="shared" si="1647"/>
        <v>0</v>
      </c>
      <c r="AA1831" s="2">
        <f t="shared" si="1648"/>
        <v>60</v>
      </c>
      <c r="AB1831" s="2" t="str">
        <f t="shared" si="1649"/>
        <v>Under 1.5</v>
      </c>
      <c r="AC1831" s="6"/>
      <c r="AD1831" s="6" t="str">
        <f t="shared" si="1650"/>
        <v>Over 0.5</v>
      </c>
      <c r="AE1831" s="6" t="str">
        <f t="shared" si="1651"/>
        <v>?</v>
      </c>
      <c r="AF1831" s="6"/>
      <c r="AG1831">
        <f t="shared" si="1652"/>
        <v>0</v>
      </c>
      <c r="AH1831">
        <f t="shared" si="1653"/>
        <v>2</v>
      </c>
      <c r="AI1831">
        <f t="shared" si="1654"/>
        <v>0</v>
      </c>
      <c r="AJ1831">
        <f t="shared" si="1655"/>
        <v>0</v>
      </c>
      <c r="AK1831" s="2" t="str">
        <f t="shared" si="1656"/>
        <v>-</v>
      </c>
      <c r="AL1831" s="2" t="str">
        <f t="shared" si="1657"/>
        <v>-</v>
      </c>
    </row>
    <row r="1832" spans="2:38">
      <c r="B1832" t="s">
        <v>208</v>
      </c>
      <c r="C1832" s="10">
        <v>0.66666666666666663</v>
      </c>
      <c r="D1832" s="9" t="s">
        <v>936</v>
      </c>
      <c r="E1832" s="2" t="s">
        <v>0</v>
      </c>
      <c r="F1832" s="8" t="s">
        <v>939</v>
      </c>
      <c r="G1832" s="2">
        <v>17</v>
      </c>
      <c r="H1832" s="2">
        <v>63</v>
      </c>
      <c r="I1832" s="2">
        <v>19</v>
      </c>
      <c r="J1832" s="2" t="s">
        <v>1</v>
      </c>
      <c r="K1832" s="2" t="s">
        <v>1</v>
      </c>
      <c r="L1832" s="2">
        <v>2</v>
      </c>
      <c r="M1832" s="3" t="s">
        <v>13</v>
      </c>
      <c r="N1832" s="3" t="s">
        <v>13</v>
      </c>
      <c r="O1832" s="2" t="b">
        <v>1</v>
      </c>
      <c r="P1832" s="2" t="b">
        <v>1</v>
      </c>
      <c r="Q1832" s="2" t="b">
        <v>1</v>
      </c>
      <c r="R1832" s="2" t="b">
        <v>1</v>
      </c>
      <c r="S1832" s="44">
        <v>56</v>
      </c>
      <c r="T1832" s="44" t="s">
        <v>12</v>
      </c>
      <c r="U1832" s="20">
        <v>1.7</v>
      </c>
      <c r="V1832" s="11"/>
      <c r="W1832" s="2">
        <f t="shared" si="1644"/>
        <v>10</v>
      </c>
      <c r="X1832">
        <f t="shared" si="1645"/>
        <v>10</v>
      </c>
      <c r="Y1832">
        <f t="shared" si="1646"/>
        <v>5</v>
      </c>
      <c r="Z1832">
        <f t="shared" si="1647"/>
        <v>0</v>
      </c>
      <c r="AA1832" s="2">
        <f t="shared" si="1648"/>
        <v>75</v>
      </c>
      <c r="AB1832" s="2" t="str">
        <f t="shared" si="1649"/>
        <v>Under 1.5</v>
      </c>
      <c r="AC1832" s="6"/>
      <c r="AD1832" s="6" t="str">
        <f t="shared" si="1650"/>
        <v>Over 0.5</v>
      </c>
      <c r="AE1832" s="6" t="str">
        <f t="shared" si="1651"/>
        <v>?</v>
      </c>
      <c r="AF1832" s="6"/>
      <c r="AG1832">
        <f t="shared" si="1652"/>
        <v>6</v>
      </c>
      <c r="AH1832">
        <f t="shared" si="1653"/>
        <v>2</v>
      </c>
      <c r="AI1832">
        <f t="shared" si="1654"/>
        <v>2</v>
      </c>
      <c r="AJ1832">
        <f t="shared" si="1655"/>
        <v>10</v>
      </c>
      <c r="AK1832" s="2" t="str">
        <f t="shared" si="1656"/>
        <v>A1</v>
      </c>
      <c r="AL1832" s="2" t="str">
        <f t="shared" si="1657"/>
        <v>-</v>
      </c>
    </row>
    <row r="1833" spans="2:38">
      <c r="B1833" t="s">
        <v>208</v>
      </c>
      <c r="C1833" s="10">
        <v>0.66666666666666663</v>
      </c>
      <c r="D1833" s="9" t="s">
        <v>937</v>
      </c>
      <c r="E1833" s="2" t="s">
        <v>0</v>
      </c>
      <c r="F1833" s="8" t="s">
        <v>812</v>
      </c>
      <c r="G1833" s="2">
        <v>21</v>
      </c>
      <c r="H1833" s="2">
        <v>61</v>
      </c>
      <c r="I1833" s="2">
        <v>18</v>
      </c>
      <c r="J1833" s="2" t="s">
        <v>1</v>
      </c>
      <c r="K1833" s="2">
        <v>2</v>
      </c>
      <c r="L1833" s="2">
        <v>3</v>
      </c>
      <c r="M1833" s="3" t="s">
        <v>13</v>
      </c>
      <c r="N1833" s="3" t="s">
        <v>13</v>
      </c>
      <c r="O1833" s="2" t="b">
        <v>1</v>
      </c>
      <c r="P1833" s="2" t="b">
        <v>1</v>
      </c>
      <c r="Q1833" s="2" t="s">
        <v>2</v>
      </c>
      <c r="R1833" s="2" t="b">
        <v>1</v>
      </c>
      <c r="S1833" s="44">
        <v>72</v>
      </c>
      <c r="T1833" s="44" t="s">
        <v>10</v>
      </c>
      <c r="U1833" s="20">
        <v>1.75</v>
      </c>
      <c r="V1833" s="11"/>
      <c r="W1833" s="2">
        <f t="shared" si="1644"/>
        <v>10</v>
      </c>
      <c r="X1833">
        <f t="shared" si="1645"/>
        <v>10</v>
      </c>
      <c r="Y1833">
        <f t="shared" si="1646"/>
        <v>10</v>
      </c>
      <c r="Z1833">
        <f t="shared" si="1647"/>
        <v>10</v>
      </c>
      <c r="AA1833" s="2">
        <f t="shared" si="1648"/>
        <v>90</v>
      </c>
      <c r="AB1833" s="2" t="str">
        <f t="shared" si="1649"/>
        <v>Under 1.5</v>
      </c>
      <c r="AC1833" s="6"/>
      <c r="AD1833" s="6" t="str">
        <f t="shared" si="1650"/>
        <v>Over 0.5</v>
      </c>
      <c r="AE1833" s="6" t="str">
        <f t="shared" si="1651"/>
        <v>?</v>
      </c>
      <c r="AF1833" s="6"/>
      <c r="AG1833">
        <f t="shared" si="1652"/>
        <v>6</v>
      </c>
      <c r="AH1833">
        <f t="shared" si="1653"/>
        <v>2</v>
      </c>
      <c r="AI1833">
        <f t="shared" si="1654"/>
        <v>2</v>
      </c>
      <c r="AJ1833">
        <f t="shared" si="1655"/>
        <v>10</v>
      </c>
      <c r="AK1833" s="2" t="str">
        <f t="shared" si="1656"/>
        <v>A1</v>
      </c>
      <c r="AL1833" s="2" t="str">
        <f t="shared" si="1657"/>
        <v>-</v>
      </c>
    </row>
    <row r="1834" spans="2:38">
      <c r="B1834" t="s">
        <v>208</v>
      </c>
      <c r="C1834" s="10">
        <v>0.66666666666666663</v>
      </c>
      <c r="D1834" s="9" t="s">
        <v>942</v>
      </c>
      <c r="E1834" s="2" t="s">
        <v>0</v>
      </c>
      <c r="F1834" s="8" t="s">
        <v>1415</v>
      </c>
      <c r="G1834" s="2">
        <v>20</v>
      </c>
      <c r="H1834" s="2">
        <v>44</v>
      </c>
      <c r="I1834" s="2">
        <v>35</v>
      </c>
      <c r="J1834" s="2" t="s">
        <v>1</v>
      </c>
      <c r="K1834" s="2">
        <v>2</v>
      </c>
      <c r="L1834" s="2">
        <v>15</v>
      </c>
      <c r="M1834" s="3" t="s">
        <v>13</v>
      </c>
      <c r="N1834" s="3" t="s">
        <v>13</v>
      </c>
      <c r="O1834" s="2">
        <v>44</v>
      </c>
      <c r="P1834" s="2" t="b">
        <v>1</v>
      </c>
      <c r="Q1834" s="2" t="s">
        <v>2</v>
      </c>
      <c r="R1834" s="2" t="s">
        <v>2</v>
      </c>
      <c r="S1834" s="44">
        <v>72</v>
      </c>
      <c r="T1834" s="44" t="s">
        <v>12</v>
      </c>
      <c r="U1834" s="20">
        <v>1.65</v>
      </c>
      <c r="V1834" s="11"/>
      <c r="W1834" s="2">
        <f t="shared" si="1644"/>
        <v>0</v>
      </c>
      <c r="X1834">
        <f t="shared" si="1645"/>
        <v>5</v>
      </c>
      <c r="Y1834">
        <f t="shared" si="1646"/>
        <v>10</v>
      </c>
      <c r="Z1834">
        <f t="shared" si="1647"/>
        <v>0</v>
      </c>
      <c r="AA1834" s="2">
        <f t="shared" si="1648"/>
        <v>65</v>
      </c>
      <c r="AB1834" s="2" t="str">
        <f t="shared" si="1649"/>
        <v>Under 1.5</v>
      </c>
      <c r="AC1834" s="6"/>
      <c r="AD1834" s="6" t="str">
        <f t="shared" si="1650"/>
        <v>Over 0.5</v>
      </c>
      <c r="AE1834" s="6" t="str">
        <f t="shared" si="1651"/>
        <v>?</v>
      </c>
      <c r="AF1834" s="6"/>
      <c r="AG1834">
        <f t="shared" si="1652"/>
        <v>0</v>
      </c>
      <c r="AH1834">
        <f t="shared" si="1653"/>
        <v>0</v>
      </c>
      <c r="AI1834">
        <f t="shared" si="1654"/>
        <v>2</v>
      </c>
      <c r="AJ1834">
        <f t="shared" si="1655"/>
        <v>0</v>
      </c>
      <c r="AK1834" s="2" t="str">
        <f t="shared" si="1656"/>
        <v>-</v>
      </c>
      <c r="AL1834" s="2" t="str">
        <f t="shared" si="1657"/>
        <v>-</v>
      </c>
    </row>
    <row r="1835" spans="2:38">
      <c r="B1835" t="s">
        <v>208</v>
      </c>
      <c r="C1835" s="10">
        <v>0.66666666666666663</v>
      </c>
      <c r="D1835" s="9" t="s">
        <v>938</v>
      </c>
      <c r="E1835" s="2" t="s">
        <v>0</v>
      </c>
      <c r="F1835" s="8" t="s">
        <v>1549</v>
      </c>
      <c r="G1835" s="2">
        <v>29</v>
      </c>
      <c r="H1835" s="2">
        <v>48</v>
      </c>
      <c r="I1835" s="2">
        <v>23</v>
      </c>
      <c r="J1835" s="2" t="s">
        <v>1</v>
      </c>
      <c r="K1835" s="2">
        <v>1</v>
      </c>
      <c r="L1835" s="2">
        <v>6</v>
      </c>
      <c r="M1835" s="3" t="s">
        <v>13</v>
      </c>
      <c r="N1835" s="3" t="s">
        <v>13</v>
      </c>
      <c r="O1835" s="2">
        <v>48</v>
      </c>
      <c r="P1835" s="2" t="b">
        <v>1</v>
      </c>
      <c r="Q1835" s="2" t="s">
        <v>2</v>
      </c>
      <c r="R1835" s="2" t="b">
        <v>1</v>
      </c>
      <c r="S1835" s="44">
        <v>43</v>
      </c>
      <c r="T1835" s="44" t="s">
        <v>12</v>
      </c>
      <c r="U1835" s="20">
        <v>1.65</v>
      </c>
      <c r="V1835" s="11"/>
      <c r="W1835" s="2">
        <f t="shared" si="1644"/>
        <v>0</v>
      </c>
      <c r="X1835">
        <f t="shared" si="1645"/>
        <v>10</v>
      </c>
      <c r="Y1835">
        <f t="shared" si="1646"/>
        <v>0</v>
      </c>
      <c r="Z1835">
        <f t="shared" si="1647"/>
        <v>0</v>
      </c>
      <c r="AA1835" s="2">
        <f t="shared" si="1648"/>
        <v>60</v>
      </c>
      <c r="AB1835" s="2" t="str">
        <f t="shared" si="1649"/>
        <v>Under 1.5</v>
      </c>
      <c r="AC1835" s="6"/>
      <c r="AD1835" s="6" t="str">
        <f t="shared" si="1650"/>
        <v>Over 0.5</v>
      </c>
      <c r="AE1835" s="6" t="str">
        <f t="shared" si="1651"/>
        <v>?</v>
      </c>
      <c r="AF1835" s="6"/>
      <c r="AG1835">
        <f t="shared" si="1652"/>
        <v>1</v>
      </c>
      <c r="AH1835">
        <f t="shared" si="1653"/>
        <v>2</v>
      </c>
      <c r="AI1835">
        <f t="shared" si="1654"/>
        <v>0</v>
      </c>
      <c r="AJ1835">
        <f t="shared" si="1655"/>
        <v>0</v>
      </c>
      <c r="AK1835" s="2" t="str">
        <f t="shared" si="1656"/>
        <v>-</v>
      </c>
      <c r="AL1835" s="2" t="str">
        <f t="shared" si="1657"/>
        <v>-</v>
      </c>
    </row>
    <row r="1836" spans="2:38">
      <c r="B1836" t="s">
        <v>592</v>
      </c>
      <c r="C1836" s="10">
        <v>0.66666666666666663</v>
      </c>
      <c r="D1836" s="9" t="s">
        <v>971</v>
      </c>
      <c r="E1836" s="2" t="s">
        <v>0</v>
      </c>
      <c r="F1836" s="8" t="s">
        <v>926</v>
      </c>
      <c r="G1836" s="2">
        <v>30</v>
      </c>
      <c r="H1836" s="2">
        <v>58</v>
      </c>
      <c r="I1836" s="2">
        <v>12</v>
      </c>
      <c r="J1836" s="2" t="s">
        <v>1</v>
      </c>
      <c r="K1836" s="2">
        <v>1</v>
      </c>
      <c r="L1836" s="2">
        <v>18</v>
      </c>
      <c r="M1836" s="3" t="s">
        <v>13</v>
      </c>
      <c r="N1836" s="3" t="s">
        <v>13</v>
      </c>
      <c r="O1836" s="2" t="b">
        <v>1</v>
      </c>
      <c r="P1836" s="2" t="b">
        <v>1</v>
      </c>
      <c r="Q1836" s="2" t="s">
        <v>2</v>
      </c>
      <c r="R1836" s="2" t="s">
        <v>2</v>
      </c>
      <c r="S1836" s="44">
        <v>60</v>
      </c>
      <c r="T1836" s="44" t="s">
        <v>11</v>
      </c>
      <c r="U1836" s="20">
        <v>1.65</v>
      </c>
      <c r="V1836" s="11"/>
      <c r="W1836" s="2">
        <f t="shared" si="1644"/>
        <v>10</v>
      </c>
      <c r="X1836">
        <f t="shared" si="1645"/>
        <v>0</v>
      </c>
      <c r="Y1836">
        <f t="shared" si="1646"/>
        <v>5</v>
      </c>
      <c r="Z1836">
        <f t="shared" si="1647"/>
        <v>5</v>
      </c>
      <c r="AA1836" s="2">
        <f t="shared" si="1648"/>
        <v>70</v>
      </c>
      <c r="AB1836" s="2" t="str">
        <f t="shared" si="1649"/>
        <v>Under 1.5</v>
      </c>
      <c r="AC1836" s="6"/>
      <c r="AD1836" s="6" t="str">
        <f t="shared" si="1650"/>
        <v>Over 0.5</v>
      </c>
      <c r="AE1836" s="6" t="str">
        <f t="shared" si="1651"/>
        <v>?</v>
      </c>
      <c r="AF1836" s="6"/>
      <c r="AG1836">
        <f t="shared" si="1652"/>
        <v>6</v>
      </c>
      <c r="AH1836">
        <f t="shared" si="1653"/>
        <v>0</v>
      </c>
      <c r="AI1836">
        <f t="shared" si="1654"/>
        <v>2</v>
      </c>
      <c r="AJ1836">
        <f t="shared" si="1655"/>
        <v>0</v>
      </c>
      <c r="AK1836" s="2" t="str">
        <f t="shared" si="1656"/>
        <v>-</v>
      </c>
      <c r="AL1836" s="2" t="str">
        <f t="shared" si="1657"/>
        <v>-</v>
      </c>
    </row>
    <row r="1837" spans="2:38">
      <c r="B1837" t="s">
        <v>404</v>
      </c>
      <c r="C1837" s="10">
        <v>0.66666666666666663</v>
      </c>
      <c r="D1837" s="9" t="s">
        <v>1229</v>
      </c>
      <c r="E1837" s="2" t="s">
        <v>0</v>
      </c>
      <c r="F1837" s="8" t="s">
        <v>418</v>
      </c>
      <c r="G1837" s="2">
        <v>15</v>
      </c>
      <c r="H1837" s="2">
        <v>46</v>
      </c>
      <c r="I1837" s="2">
        <v>39</v>
      </c>
      <c r="J1837" s="2" t="s">
        <v>1</v>
      </c>
      <c r="K1837" s="2" t="s">
        <v>1</v>
      </c>
      <c r="L1837" s="2">
        <v>24</v>
      </c>
      <c r="M1837" s="3" t="s">
        <v>13</v>
      </c>
      <c r="N1837" s="3" t="s">
        <v>13</v>
      </c>
      <c r="O1837" s="2">
        <v>46</v>
      </c>
      <c r="P1837" s="2" t="b">
        <v>1</v>
      </c>
      <c r="Q1837" s="2" t="b">
        <v>1</v>
      </c>
      <c r="R1837" s="2" t="s">
        <v>2</v>
      </c>
      <c r="S1837" s="44">
        <v>60</v>
      </c>
      <c r="T1837" s="44" t="s">
        <v>10</v>
      </c>
      <c r="U1837" s="20">
        <v>1.45</v>
      </c>
      <c r="V1837" s="11"/>
      <c r="W1837" s="2">
        <f t="shared" si="1644"/>
        <v>0</v>
      </c>
      <c r="X1837">
        <f t="shared" si="1645"/>
        <v>0</v>
      </c>
      <c r="Y1837">
        <f t="shared" si="1646"/>
        <v>5</v>
      </c>
      <c r="Z1837">
        <f t="shared" si="1647"/>
        <v>10</v>
      </c>
      <c r="AA1837" s="2">
        <f t="shared" si="1648"/>
        <v>65</v>
      </c>
      <c r="AB1837" s="2" t="str">
        <f t="shared" si="1649"/>
        <v>Under 1.5</v>
      </c>
      <c r="AC1837" s="6"/>
      <c r="AD1837" s="6" t="str">
        <f t="shared" si="1650"/>
        <v>Over 0.5</v>
      </c>
      <c r="AE1837" s="6" t="str">
        <f t="shared" si="1651"/>
        <v>?</v>
      </c>
      <c r="AF1837" s="6"/>
      <c r="AG1837">
        <f t="shared" si="1652"/>
        <v>0</v>
      </c>
      <c r="AH1837">
        <f t="shared" si="1653"/>
        <v>0</v>
      </c>
      <c r="AI1837">
        <f t="shared" si="1654"/>
        <v>2</v>
      </c>
      <c r="AJ1837">
        <f t="shared" si="1655"/>
        <v>0</v>
      </c>
      <c r="AK1837" s="2" t="str">
        <f t="shared" si="1656"/>
        <v>-</v>
      </c>
      <c r="AL1837" s="2" t="str">
        <f t="shared" si="1657"/>
        <v>-</v>
      </c>
    </row>
    <row r="1838" spans="2:38">
      <c r="B1838" t="s">
        <v>455</v>
      </c>
      <c r="C1838" s="10">
        <v>0.66666666666666663</v>
      </c>
      <c r="D1838" s="9" t="s">
        <v>1087</v>
      </c>
      <c r="E1838" s="2" t="s">
        <v>0</v>
      </c>
      <c r="F1838" s="8" t="s">
        <v>701</v>
      </c>
      <c r="G1838" s="2">
        <v>38</v>
      </c>
      <c r="H1838" s="2">
        <v>43</v>
      </c>
      <c r="I1838" s="2">
        <v>20</v>
      </c>
      <c r="J1838" s="2" t="s">
        <v>1</v>
      </c>
      <c r="K1838" s="2">
        <v>1</v>
      </c>
      <c r="L1838" s="2">
        <v>18</v>
      </c>
      <c r="M1838" s="3" t="s">
        <v>13</v>
      </c>
      <c r="N1838" s="3" t="s">
        <v>13</v>
      </c>
      <c r="O1838" s="2">
        <v>43</v>
      </c>
      <c r="P1838" s="2" t="b">
        <v>1</v>
      </c>
      <c r="Q1838" s="2" t="s">
        <v>2</v>
      </c>
      <c r="R1838" s="2" t="s">
        <v>2</v>
      </c>
      <c r="S1838" s="44">
        <v>40</v>
      </c>
      <c r="T1838" s="44" t="s">
        <v>12</v>
      </c>
      <c r="U1838" s="20">
        <v>1.55</v>
      </c>
      <c r="V1838" s="11"/>
      <c r="W1838" s="2">
        <f t="shared" si="1644"/>
        <v>0</v>
      </c>
      <c r="X1838">
        <f t="shared" si="1645"/>
        <v>0</v>
      </c>
      <c r="Y1838">
        <f t="shared" si="1646"/>
        <v>0</v>
      </c>
      <c r="Z1838">
        <f t="shared" si="1647"/>
        <v>0</v>
      </c>
      <c r="AA1838" s="2">
        <f t="shared" si="1648"/>
        <v>50</v>
      </c>
      <c r="AB1838" s="2" t="str">
        <f t="shared" si="1649"/>
        <v>Over 0.5</v>
      </c>
      <c r="AC1838" s="6"/>
      <c r="AD1838" s="6" t="str">
        <f t="shared" si="1650"/>
        <v>Over 0.5</v>
      </c>
      <c r="AE1838" s="6" t="str">
        <f t="shared" si="1651"/>
        <v>?</v>
      </c>
      <c r="AF1838" s="6"/>
      <c r="AG1838">
        <f t="shared" si="1652"/>
        <v>0</v>
      </c>
      <c r="AH1838">
        <f t="shared" si="1653"/>
        <v>0</v>
      </c>
      <c r="AI1838">
        <f t="shared" si="1654"/>
        <v>0</v>
      </c>
      <c r="AJ1838">
        <f t="shared" si="1655"/>
        <v>0</v>
      </c>
      <c r="AK1838" s="2" t="str">
        <f t="shared" si="1656"/>
        <v>-</v>
      </c>
      <c r="AL1838" s="2" t="str">
        <f t="shared" si="1657"/>
        <v>-</v>
      </c>
    </row>
    <row r="1839" spans="2:38">
      <c r="B1839" t="s">
        <v>258</v>
      </c>
      <c r="C1839" s="10">
        <v>0.66666666666666663</v>
      </c>
      <c r="D1839" s="9" t="s">
        <v>288</v>
      </c>
      <c r="E1839" s="2" t="s">
        <v>0</v>
      </c>
      <c r="F1839" s="8" t="s">
        <v>241</v>
      </c>
      <c r="G1839" s="2">
        <v>24</v>
      </c>
      <c r="H1839" s="2">
        <v>46</v>
      </c>
      <c r="I1839" s="2">
        <v>30</v>
      </c>
      <c r="J1839" s="2" t="s">
        <v>1</v>
      </c>
      <c r="K1839" s="2" t="s">
        <v>1</v>
      </c>
      <c r="L1839" s="2">
        <v>6</v>
      </c>
      <c r="M1839" s="3" t="s">
        <v>13</v>
      </c>
      <c r="N1839" s="3" t="s">
        <v>13</v>
      </c>
      <c r="O1839" s="2">
        <v>46</v>
      </c>
      <c r="P1839" s="2" t="b">
        <v>1</v>
      </c>
      <c r="Q1839" s="2" t="b">
        <v>1</v>
      </c>
      <c r="R1839" s="2" t="b">
        <v>1</v>
      </c>
      <c r="S1839" s="44">
        <v>57</v>
      </c>
      <c r="T1839" s="44" t="s">
        <v>11</v>
      </c>
      <c r="U1839" s="20">
        <v>1.35</v>
      </c>
      <c r="V1839" s="11"/>
      <c r="W1839" s="2">
        <f t="shared" si="1644"/>
        <v>0</v>
      </c>
      <c r="X1839">
        <f t="shared" si="1645"/>
        <v>10</v>
      </c>
      <c r="Y1839">
        <f t="shared" si="1646"/>
        <v>5</v>
      </c>
      <c r="Z1839">
        <f t="shared" si="1647"/>
        <v>5</v>
      </c>
      <c r="AA1839" s="2">
        <f t="shared" si="1648"/>
        <v>70</v>
      </c>
      <c r="AB1839" s="2" t="str">
        <f t="shared" si="1649"/>
        <v>Under 1.5</v>
      </c>
      <c r="AC1839" s="6"/>
      <c r="AD1839" s="6" t="str">
        <f t="shared" si="1650"/>
        <v>Over 0.5</v>
      </c>
      <c r="AE1839" s="6" t="str">
        <f t="shared" si="1651"/>
        <v>?</v>
      </c>
      <c r="AF1839" s="6"/>
      <c r="AG1839">
        <f t="shared" si="1652"/>
        <v>0</v>
      </c>
      <c r="AH1839">
        <f t="shared" si="1653"/>
        <v>2</v>
      </c>
      <c r="AI1839">
        <f t="shared" si="1654"/>
        <v>2</v>
      </c>
      <c r="AJ1839">
        <f t="shared" si="1655"/>
        <v>4</v>
      </c>
      <c r="AK1839" s="2" t="str">
        <f t="shared" si="1656"/>
        <v>-</v>
      </c>
      <c r="AL1839" s="2" t="str">
        <f t="shared" si="1657"/>
        <v>-</v>
      </c>
    </row>
    <row r="1840" spans="2:38">
      <c r="B1840" t="s">
        <v>258</v>
      </c>
      <c r="C1840" s="10">
        <v>0.66666666666666663</v>
      </c>
      <c r="D1840" s="9" t="s">
        <v>1098</v>
      </c>
      <c r="E1840" s="2" t="s">
        <v>0</v>
      </c>
      <c r="F1840" s="8" t="s">
        <v>947</v>
      </c>
      <c r="G1840" s="2">
        <v>27</v>
      </c>
      <c r="H1840" s="2">
        <v>57</v>
      </c>
      <c r="I1840" s="2">
        <v>16</v>
      </c>
      <c r="J1840" s="2" t="s">
        <v>1</v>
      </c>
      <c r="K1840" s="2" t="s">
        <v>1</v>
      </c>
      <c r="L1840" s="2">
        <v>11</v>
      </c>
      <c r="M1840" s="3" t="s">
        <v>13</v>
      </c>
      <c r="N1840" s="3" t="s">
        <v>13</v>
      </c>
      <c r="O1840" s="2" t="b">
        <v>1</v>
      </c>
      <c r="P1840" s="2" t="b">
        <v>1</v>
      </c>
      <c r="Q1840" s="2" t="b">
        <v>1</v>
      </c>
      <c r="R1840" s="2" t="s">
        <v>2</v>
      </c>
      <c r="S1840" s="44">
        <v>67</v>
      </c>
      <c r="T1840" s="44" t="s">
        <v>12</v>
      </c>
      <c r="U1840" s="20">
        <v>1.5</v>
      </c>
      <c r="V1840" s="11"/>
      <c r="W1840" s="2">
        <f t="shared" si="1644"/>
        <v>10</v>
      </c>
      <c r="X1840">
        <f t="shared" si="1645"/>
        <v>5</v>
      </c>
      <c r="Y1840">
        <f t="shared" si="1646"/>
        <v>10</v>
      </c>
      <c r="Z1840">
        <f t="shared" si="1647"/>
        <v>0</v>
      </c>
      <c r="AA1840" s="2">
        <f t="shared" si="1648"/>
        <v>75</v>
      </c>
      <c r="AB1840" s="2" t="str">
        <f t="shared" si="1649"/>
        <v>Under 1.5</v>
      </c>
      <c r="AC1840" s="6"/>
      <c r="AD1840" s="6" t="str">
        <f t="shared" si="1650"/>
        <v>Over 0.5</v>
      </c>
      <c r="AE1840" s="6" t="str">
        <f t="shared" si="1651"/>
        <v>?</v>
      </c>
      <c r="AF1840" s="6"/>
      <c r="AG1840">
        <f t="shared" si="1652"/>
        <v>6</v>
      </c>
      <c r="AH1840">
        <f t="shared" si="1653"/>
        <v>0</v>
      </c>
      <c r="AI1840">
        <f t="shared" si="1654"/>
        <v>2</v>
      </c>
      <c r="AJ1840">
        <f t="shared" si="1655"/>
        <v>0</v>
      </c>
      <c r="AK1840" s="2" t="str">
        <f t="shared" si="1656"/>
        <v>-</v>
      </c>
      <c r="AL1840" s="2" t="str">
        <f t="shared" si="1657"/>
        <v>-</v>
      </c>
    </row>
    <row r="1841" spans="2:38">
      <c r="B1841" t="s">
        <v>333</v>
      </c>
      <c r="C1841" s="10">
        <v>0.66666666666666663</v>
      </c>
      <c r="D1841" s="9" t="s">
        <v>323</v>
      </c>
      <c r="E1841" s="2" t="s">
        <v>0</v>
      </c>
      <c r="F1841" s="8" t="s">
        <v>347</v>
      </c>
      <c r="G1841" s="2">
        <v>28</v>
      </c>
      <c r="H1841" s="2">
        <v>56</v>
      </c>
      <c r="I1841" s="2">
        <v>16</v>
      </c>
      <c r="J1841" s="2" t="s">
        <v>1</v>
      </c>
      <c r="K1841" s="2">
        <v>1</v>
      </c>
      <c r="L1841" s="2">
        <v>12</v>
      </c>
      <c r="M1841" s="3" t="s">
        <v>13</v>
      </c>
      <c r="N1841" s="3" t="s">
        <v>13</v>
      </c>
      <c r="O1841" s="2" t="b">
        <v>1</v>
      </c>
      <c r="P1841" s="2" t="b">
        <v>1</v>
      </c>
      <c r="Q1841" s="2" t="s">
        <v>2</v>
      </c>
      <c r="R1841" s="2" t="s">
        <v>2</v>
      </c>
      <c r="S1841" s="44">
        <v>72</v>
      </c>
      <c r="T1841" s="44" t="s">
        <v>11</v>
      </c>
      <c r="U1841" s="20">
        <v>1.6</v>
      </c>
      <c r="V1841" s="11"/>
      <c r="W1841" s="2">
        <f t="shared" si="1644"/>
        <v>10</v>
      </c>
      <c r="X1841">
        <f t="shared" si="1645"/>
        <v>5</v>
      </c>
      <c r="Y1841">
        <f t="shared" si="1646"/>
        <v>10</v>
      </c>
      <c r="Z1841">
        <f t="shared" si="1647"/>
        <v>5</v>
      </c>
      <c r="AA1841" s="2">
        <f t="shared" si="1648"/>
        <v>80</v>
      </c>
      <c r="AB1841" s="2" t="str">
        <f t="shared" si="1649"/>
        <v>Under 1.5</v>
      </c>
      <c r="AC1841" s="6"/>
      <c r="AD1841" s="6" t="str">
        <f t="shared" si="1650"/>
        <v>Over 0.5</v>
      </c>
      <c r="AE1841" s="6" t="str">
        <f t="shared" si="1651"/>
        <v>?</v>
      </c>
      <c r="AF1841" s="6"/>
      <c r="AG1841">
        <f t="shared" si="1652"/>
        <v>6</v>
      </c>
      <c r="AH1841">
        <f t="shared" si="1653"/>
        <v>0</v>
      </c>
      <c r="AI1841">
        <f t="shared" si="1654"/>
        <v>2</v>
      </c>
      <c r="AJ1841">
        <f t="shared" si="1655"/>
        <v>0</v>
      </c>
      <c r="AK1841" s="2" t="str">
        <f t="shared" si="1656"/>
        <v>-</v>
      </c>
      <c r="AL1841" s="2" t="str">
        <f t="shared" si="1657"/>
        <v>-</v>
      </c>
    </row>
    <row r="1842" spans="2:38">
      <c r="B1842" t="s">
        <v>636</v>
      </c>
      <c r="C1842" s="10">
        <v>0.66666666666666663</v>
      </c>
      <c r="D1842" s="9" t="s">
        <v>637</v>
      </c>
      <c r="E1842" s="2" t="s">
        <v>0</v>
      </c>
      <c r="F1842" s="8" t="s">
        <v>632</v>
      </c>
      <c r="G1842" s="2">
        <v>32</v>
      </c>
      <c r="H1842" s="2">
        <v>47</v>
      </c>
      <c r="I1842" s="2">
        <v>21</v>
      </c>
      <c r="J1842" s="2" t="s">
        <v>1</v>
      </c>
      <c r="K1842" s="2" t="s">
        <v>1</v>
      </c>
      <c r="L1842" s="2">
        <v>11</v>
      </c>
      <c r="M1842" s="3" t="s">
        <v>13</v>
      </c>
      <c r="N1842" s="3" t="s">
        <v>13</v>
      </c>
      <c r="O1842" s="2">
        <v>47</v>
      </c>
      <c r="P1842" s="2" t="b">
        <v>1</v>
      </c>
      <c r="Q1842" s="2" t="b">
        <v>1</v>
      </c>
      <c r="R1842" s="2" t="s">
        <v>2</v>
      </c>
      <c r="S1842" s="44">
        <v>37</v>
      </c>
      <c r="T1842" s="44" t="s">
        <v>11</v>
      </c>
      <c r="U1842" s="20">
        <v>2</v>
      </c>
      <c r="V1842" s="11"/>
      <c r="W1842" s="2">
        <f t="shared" si="1644"/>
        <v>0</v>
      </c>
      <c r="X1842">
        <f t="shared" si="1645"/>
        <v>5</v>
      </c>
      <c r="Y1842">
        <f t="shared" si="1646"/>
        <v>0</v>
      </c>
      <c r="Z1842">
        <f t="shared" si="1647"/>
        <v>5</v>
      </c>
      <c r="AA1842" s="2">
        <f t="shared" si="1648"/>
        <v>60</v>
      </c>
      <c r="AB1842" s="2" t="str">
        <f t="shared" si="1649"/>
        <v>Under 1.5</v>
      </c>
      <c r="AC1842" s="6"/>
      <c r="AD1842" s="6" t="str">
        <f t="shared" si="1650"/>
        <v>Over 0.5</v>
      </c>
      <c r="AE1842" s="6" t="str">
        <f t="shared" si="1651"/>
        <v>?</v>
      </c>
      <c r="AF1842" s="6"/>
      <c r="AG1842">
        <f t="shared" si="1652"/>
        <v>0</v>
      </c>
      <c r="AH1842">
        <f t="shared" si="1653"/>
        <v>0</v>
      </c>
      <c r="AI1842">
        <f t="shared" si="1654"/>
        <v>0</v>
      </c>
      <c r="AJ1842">
        <f t="shared" si="1655"/>
        <v>0</v>
      </c>
      <c r="AK1842" s="2" t="str">
        <f t="shared" si="1656"/>
        <v>-</v>
      </c>
      <c r="AL1842" s="2" t="str">
        <f t="shared" si="1657"/>
        <v>-</v>
      </c>
    </row>
    <row r="1843" spans="2:38">
      <c r="B1843" t="s">
        <v>636</v>
      </c>
      <c r="C1843" s="10">
        <v>0.66666666666666663</v>
      </c>
      <c r="D1843" s="9" t="s">
        <v>633</v>
      </c>
      <c r="E1843" s="2" t="s">
        <v>0</v>
      </c>
      <c r="F1843" s="8" t="s">
        <v>1718</v>
      </c>
      <c r="G1843" s="2">
        <v>30</v>
      </c>
      <c r="H1843" s="2">
        <v>50</v>
      </c>
      <c r="I1843" s="2">
        <v>20</v>
      </c>
      <c r="J1843" s="2" t="s">
        <v>1</v>
      </c>
      <c r="K1843" s="2" t="s">
        <v>1</v>
      </c>
      <c r="L1843" s="2">
        <v>10</v>
      </c>
      <c r="M1843" s="3" t="s">
        <v>13</v>
      </c>
      <c r="N1843" s="3" t="s">
        <v>13</v>
      </c>
      <c r="O1843" s="2">
        <v>50</v>
      </c>
      <c r="P1843" s="2" t="b">
        <v>1</v>
      </c>
      <c r="Q1843" s="2" t="b">
        <v>1</v>
      </c>
      <c r="R1843" s="2" t="s">
        <v>2</v>
      </c>
      <c r="S1843" s="44">
        <v>62</v>
      </c>
      <c r="T1843" s="44" t="s">
        <v>12</v>
      </c>
      <c r="U1843" s="20">
        <v>1.75</v>
      </c>
      <c r="V1843" s="11"/>
      <c r="W1843" s="2">
        <f t="shared" si="1644"/>
        <v>0</v>
      </c>
      <c r="X1843">
        <f t="shared" si="1645"/>
        <v>5</v>
      </c>
      <c r="Y1843">
        <f t="shared" si="1646"/>
        <v>10</v>
      </c>
      <c r="Z1843">
        <f t="shared" si="1647"/>
        <v>0</v>
      </c>
      <c r="AA1843" s="2">
        <f t="shared" si="1648"/>
        <v>65</v>
      </c>
      <c r="AB1843" s="2" t="str">
        <f t="shared" si="1649"/>
        <v>Under 1.5</v>
      </c>
      <c r="AC1843" s="6"/>
      <c r="AD1843" s="6" t="str">
        <f t="shared" si="1650"/>
        <v>Over 0.5</v>
      </c>
      <c r="AE1843" s="6" t="str">
        <f t="shared" si="1651"/>
        <v>?</v>
      </c>
      <c r="AF1843" s="6"/>
      <c r="AG1843">
        <f t="shared" si="1652"/>
        <v>3</v>
      </c>
      <c r="AH1843">
        <f t="shared" si="1653"/>
        <v>0</v>
      </c>
      <c r="AI1843">
        <f t="shared" si="1654"/>
        <v>2</v>
      </c>
      <c r="AJ1843">
        <f t="shared" si="1655"/>
        <v>0</v>
      </c>
      <c r="AK1843" s="2" t="str">
        <f t="shared" si="1656"/>
        <v>-</v>
      </c>
      <c r="AL1843" s="2" t="str">
        <f t="shared" si="1657"/>
        <v>-</v>
      </c>
    </row>
    <row r="1844" spans="2:38">
      <c r="B1844" t="s">
        <v>636</v>
      </c>
      <c r="C1844" s="10">
        <v>0.66666666666666663</v>
      </c>
      <c r="D1844" s="9" t="s">
        <v>1224</v>
      </c>
      <c r="E1844" s="2" t="s">
        <v>0</v>
      </c>
      <c r="F1844" s="8" t="s">
        <v>1221</v>
      </c>
      <c r="G1844" s="2">
        <v>30</v>
      </c>
      <c r="H1844" s="2">
        <v>46</v>
      </c>
      <c r="I1844" s="2">
        <v>24</v>
      </c>
      <c r="J1844" s="2" t="s">
        <v>1</v>
      </c>
      <c r="K1844" s="2">
        <v>1</v>
      </c>
      <c r="L1844" s="2">
        <v>6</v>
      </c>
      <c r="M1844" s="3" t="s">
        <v>13</v>
      </c>
      <c r="N1844" s="3" t="s">
        <v>13</v>
      </c>
      <c r="O1844" s="2">
        <v>46</v>
      </c>
      <c r="P1844" s="2" t="b">
        <v>1</v>
      </c>
      <c r="Q1844" s="2" t="s">
        <v>2</v>
      </c>
      <c r="R1844" s="2" t="b">
        <v>1</v>
      </c>
      <c r="S1844" s="44">
        <v>63</v>
      </c>
      <c r="T1844" s="44" t="s">
        <v>12</v>
      </c>
      <c r="U1844" s="20">
        <v>1.75</v>
      </c>
      <c r="V1844" s="11"/>
      <c r="W1844" s="2">
        <f t="shared" si="1644"/>
        <v>0</v>
      </c>
      <c r="X1844">
        <f t="shared" si="1645"/>
        <v>10</v>
      </c>
      <c r="Y1844">
        <f t="shared" si="1646"/>
        <v>10</v>
      </c>
      <c r="Z1844">
        <f t="shared" si="1647"/>
        <v>0</v>
      </c>
      <c r="AA1844" s="2">
        <f t="shared" si="1648"/>
        <v>70</v>
      </c>
      <c r="AB1844" s="2" t="str">
        <f t="shared" si="1649"/>
        <v>Under 1.5</v>
      </c>
      <c r="AC1844" s="6"/>
      <c r="AD1844" s="6" t="str">
        <f t="shared" si="1650"/>
        <v>Over 0.5</v>
      </c>
      <c r="AE1844" s="6" t="str">
        <f t="shared" si="1651"/>
        <v>?</v>
      </c>
      <c r="AF1844" s="6"/>
      <c r="AG1844">
        <f t="shared" si="1652"/>
        <v>0</v>
      </c>
      <c r="AH1844">
        <f t="shared" si="1653"/>
        <v>2</v>
      </c>
      <c r="AI1844">
        <f t="shared" si="1654"/>
        <v>2</v>
      </c>
      <c r="AJ1844">
        <f t="shared" si="1655"/>
        <v>4</v>
      </c>
      <c r="AK1844" s="2" t="str">
        <f t="shared" si="1656"/>
        <v>-</v>
      </c>
      <c r="AL1844" s="2" t="str">
        <f t="shared" si="1657"/>
        <v>-</v>
      </c>
    </row>
    <row r="1845" spans="2:38">
      <c r="B1845" t="s">
        <v>636</v>
      </c>
      <c r="C1845" s="10">
        <v>0.66666666666666663</v>
      </c>
      <c r="D1845" s="9" t="s">
        <v>631</v>
      </c>
      <c r="E1845" s="2" t="s">
        <v>0</v>
      </c>
      <c r="F1845" s="8" t="s">
        <v>1238</v>
      </c>
      <c r="G1845" s="2">
        <v>27</v>
      </c>
      <c r="H1845" s="2">
        <v>49</v>
      </c>
      <c r="I1845" s="2">
        <v>25</v>
      </c>
      <c r="J1845" s="2" t="s">
        <v>1</v>
      </c>
      <c r="K1845" s="2" t="s">
        <v>1</v>
      </c>
      <c r="L1845" s="2">
        <v>2</v>
      </c>
      <c r="M1845" s="3" t="s">
        <v>13</v>
      </c>
      <c r="N1845" s="3" t="s">
        <v>13</v>
      </c>
      <c r="O1845" s="2">
        <v>49</v>
      </c>
      <c r="P1845" s="2" t="b">
        <v>1</v>
      </c>
      <c r="Q1845" s="2" t="b">
        <v>1</v>
      </c>
      <c r="R1845" s="2" t="b">
        <v>1</v>
      </c>
      <c r="S1845" s="44">
        <v>49</v>
      </c>
      <c r="T1845" s="44" t="s">
        <v>12</v>
      </c>
      <c r="U1845" s="20">
        <v>1.55</v>
      </c>
      <c r="V1845" s="11"/>
      <c r="W1845" s="2">
        <f t="shared" si="1644"/>
        <v>0</v>
      </c>
      <c r="X1845">
        <f t="shared" si="1645"/>
        <v>10</v>
      </c>
      <c r="Y1845">
        <f t="shared" si="1646"/>
        <v>5</v>
      </c>
      <c r="Z1845">
        <f t="shared" si="1647"/>
        <v>0</v>
      </c>
      <c r="AA1845" s="2">
        <f t="shared" si="1648"/>
        <v>65</v>
      </c>
      <c r="AB1845" s="2" t="str">
        <f t="shared" si="1649"/>
        <v>Under 1.5</v>
      </c>
      <c r="AC1845" s="6"/>
      <c r="AD1845" s="6" t="str">
        <f t="shared" si="1650"/>
        <v>Over 0.5</v>
      </c>
      <c r="AE1845" s="6" t="str">
        <f t="shared" si="1651"/>
        <v>?</v>
      </c>
      <c r="AF1845" s="6"/>
      <c r="AG1845">
        <f t="shared" si="1652"/>
        <v>2</v>
      </c>
      <c r="AH1845">
        <f t="shared" si="1653"/>
        <v>2</v>
      </c>
      <c r="AI1845">
        <f t="shared" si="1654"/>
        <v>0</v>
      </c>
      <c r="AJ1845">
        <f t="shared" si="1655"/>
        <v>0</v>
      </c>
      <c r="AK1845" s="2" t="str">
        <f t="shared" si="1656"/>
        <v>-</v>
      </c>
      <c r="AL1845" s="2" t="str">
        <f t="shared" si="1657"/>
        <v>-</v>
      </c>
    </row>
    <row r="1846" spans="2:38">
      <c r="B1846" t="s">
        <v>636</v>
      </c>
      <c r="C1846" s="10">
        <v>0.66666666666666663</v>
      </c>
      <c r="D1846" s="9" t="s">
        <v>1225</v>
      </c>
      <c r="E1846" s="2" t="s">
        <v>0</v>
      </c>
      <c r="F1846" s="8" t="s">
        <v>1223</v>
      </c>
      <c r="G1846" s="2">
        <v>24</v>
      </c>
      <c r="H1846" s="2">
        <v>44</v>
      </c>
      <c r="I1846" s="2">
        <v>32</v>
      </c>
      <c r="J1846" s="2" t="s">
        <v>1</v>
      </c>
      <c r="K1846" s="2" t="s">
        <v>1</v>
      </c>
      <c r="L1846" s="2">
        <v>8</v>
      </c>
      <c r="M1846" s="3" t="s">
        <v>13</v>
      </c>
      <c r="N1846" s="3" t="s">
        <v>13</v>
      </c>
      <c r="O1846" s="2">
        <v>44</v>
      </c>
      <c r="P1846" s="2" t="b">
        <v>1</v>
      </c>
      <c r="Q1846" s="2" t="b">
        <v>1</v>
      </c>
      <c r="R1846" s="2" t="s">
        <v>2</v>
      </c>
      <c r="S1846" s="44">
        <v>36</v>
      </c>
      <c r="T1846" s="44" t="s">
        <v>10</v>
      </c>
      <c r="U1846" s="20">
        <v>1.6</v>
      </c>
      <c r="V1846" s="11"/>
      <c r="W1846" s="2">
        <f t="shared" si="1644"/>
        <v>0</v>
      </c>
      <c r="X1846">
        <f t="shared" si="1645"/>
        <v>5</v>
      </c>
      <c r="Y1846">
        <f t="shared" si="1646"/>
        <v>0</v>
      </c>
      <c r="Z1846">
        <f t="shared" si="1647"/>
        <v>10</v>
      </c>
      <c r="AA1846" s="2">
        <f t="shared" si="1648"/>
        <v>65</v>
      </c>
      <c r="AB1846" s="2" t="str">
        <f t="shared" si="1649"/>
        <v>Under 1.5</v>
      </c>
      <c r="AC1846" s="6"/>
      <c r="AD1846" s="6" t="str">
        <f t="shared" si="1650"/>
        <v>Over 0.5</v>
      </c>
      <c r="AE1846" s="6" t="str">
        <f t="shared" si="1651"/>
        <v>?</v>
      </c>
      <c r="AF1846" s="6"/>
      <c r="AG1846">
        <f t="shared" si="1652"/>
        <v>0</v>
      </c>
      <c r="AH1846">
        <f t="shared" si="1653"/>
        <v>0</v>
      </c>
      <c r="AI1846">
        <f t="shared" si="1654"/>
        <v>0</v>
      </c>
      <c r="AJ1846">
        <f t="shared" si="1655"/>
        <v>0</v>
      </c>
      <c r="AK1846" s="2" t="str">
        <f t="shared" si="1656"/>
        <v>-</v>
      </c>
      <c r="AL1846" s="2" t="str">
        <f t="shared" si="1657"/>
        <v>-</v>
      </c>
    </row>
    <row r="1847" spans="2:38">
      <c r="B1847" t="s">
        <v>1004</v>
      </c>
      <c r="C1847" s="10">
        <v>0.66666666666666663</v>
      </c>
      <c r="D1847" s="9" t="s">
        <v>892</v>
      </c>
      <c r="E1847" s="2" t="s">
        <v>0</v>
      </c>
      <c r="F1847" s="8" t="s">
        <v>1719</v>
      </c>
      <c r="G1847" s="2">
        <v>10</v>
      </c>
      <c r="H1847" s="2">
        <v>58</v>
      </c>
      <c r="I1847" s="2">
        <v>32</v>
      </c>
      <c r="J1847" s="2" t="s">
        <v>1</v>
      </c>
      <c r="K1847" s="2" t="s">
        <v>1</v>
      </c>
      <c r="L1847" s="2">
        <v>22</v>
      </c>
      <c r="M1847" s="3" t="s">
        <v>13</v>
      </c>
      <c r="N1847" s="3" t="s">
        <v>13</v>
      </c>
      <c r="O1847" s="2" t="b">
        <v>1</v>
      </c>
      <c r="P1847" s="2" t="b">
        <v>1</v>
      </c>
      <c r="Q1847" s="2" t="b">
        <v>1</v>
      </c>
      <c r="R1847" s="2" t="s">
        <v>2</v>
      </c>
      <c r="S1847" s="44">
        <v>45</v>
      </c>
      <c r="T1847" s="44" t="s">
        <v>12</v>
      </c>
      <c r="U1847" s="20">
        <v>2.2000000000000002</v>
      </c>
      <c r="V1847" s="11"/>
      <c r="W1847" s="2">
        <f>IF(H1847&gt;52,10,0)</f>
        <v>10</v>
      </c>
      <c r="X1847">
        <f>IF(L1847&gt;15,0,IF(L1847&lt;8,10,5))</f>
        <v>0</v>
      </c>
      <c r="Y1847">
        <f>IF(S1847&gt;60,10,IF(S1847&lt;49,0,5))</f>
        <v>0</v>
      </c>
      <c r="Z1847">
        <f>IF(T1847="Y",10,IF(T1847="C",5,0))</f>
        <v>0</v>
      </c>
      <c r="AA1847" s="2">
        <f>SUM(W1847:Z1847)+50</f>
        <v>60</v>
      </c>
      <c r="AB1847" s="2" t="str">
        <f>IF(AA1847&lt;56,"Over 0.5","Under 1.5")</f>
        <v>Under 1.5</v>
      </c>
      <c r="AC1847" s="6"/>
      <c r="AD1847" s="6" t="str">
        <f>IF(M1847="1-0","Under 1.5",IF(M1847="0-0","Under 1.5",IF(M1847="0-1","Under 1.5","Over 0.5")))</f>
        <v>Over 0.5</v>
      </c>
      <c r="AE1847" s="6" t="str">
        <f>IF(M1847="?",M1847,IF(AB1847=AD1847,"WON",IF(M1847="0-1","WON",IF(M1847="1-0","WON","LOST"))))</f>
        <v>?</v>
      </c>
      <c r="AF1847" s="6"/>
      <c r="AG1847">
        <f>IF(H1847&gt;52,6,IF(H1847=52,5,IF(H1847=51,4,IF(H1847=50,3,IF(H1847=49,2,IF(H1847=48,1,0))))))</f>
        <v>6</v>
      </c>
      <c r="AH1847">
        <f>IF(L1847&lt;8,2,0)</f>
        <v>0</v>
      </c>
      <c r="AI1847">
        <f>IF(S1847&gt;49,2,0)</f>
        <v>0</v>
      </c>
      <c r="AJ1847">
        <f>IF(SUM(AH1847:AI1847)=4,SUM(AG1847:AI1847),0)</f>
        <v>0</v>
      </c>
      <c r="AK1847" s="2" t="str">
        <f>IF(AJ1847=10,"A1",IF(AJ1847=9,"A2",IF(AJ1847=8,"A3",IF(AJ1847=7,"A4",IF(AJ1847=6,"A5","-")))))</f>
        <v>-</v>
      </c>
      <c r="AL1847" s="2" t="str">
        <f>IF(AND(L1847&lt;11,U1847&lt;1.75,AA1847&gt;65,OR((AND(S1847&gt;49,S1847&lt;61,T1847="Y")),(AND(S1847&lt;48,T1847="Y")),(AND(S1847&gt;60,T1847="N")),(AND(S1847&gt;60,T1847="Y")),(AND(S1847&gt;60,T1847="C")))),"Pick","-")</f>
        <v>-</v>
      </c>
    </row>
    <row r="1848" spans="2:38">
      <c r="B1848" t="s">
        <v>27</v>
      </c>
      <c r="C1848" s="10">
        <v>0.66666666666666663</v>
      </c>
      <c r="D1848" s="9" t="s">
        <v>1141</v>
      </c>
      <c r="E1848" s="2" t="s">
        <v>0</v>
      </c>
      <c r="F1848" s="8" t="s">
        <v>229</v>
      </c>
      <c r="G1848" s="2">
        <v>12</v>
      </c>
      <c r="H1848" s="2">
        <v>64</v>
      </c>
      <c r="I1848" s="2">
        <v>24</v>
      </c>
      <c r="J1848" s="2" t="s">
        <v>1</v>
      </c>
      <c r="K1848" s="2" t="s">
        <v>1</v>
      </c>
      <c r="L1848" s="2">
        <v>12</v>
      </c>
      <c r="M1848" s="3" t="s">
        <v>13</v>
      </c>
      <c r="N1848" s="3" t="s">
        <v>13</v>
      </c>
      <c r="O1848" s="2" t="b">
        <v>1</v>
      </c>
      <c r="P1848" s="2" t="b">
        <v>1</v>
      </c>
      <c r="Q1848" s="2" t="b">
        <v>1</v>
      </c>
      <c r="R1848" s="2" t="s">
        <v>2</v>
      </c>
      <c r="S1848" s="44">
        <v>70</v>
      </c>
      <c r="T1848" s="44" t="s">
        <v>10</v>
      </c>
      <c r="U1848" s="20">
        <v>1.5</v>
      </c>
      <c r="V1848" s="11"/>
      <c r="W1848" s="2">
        <f>IF(H1848&gt;52,10,0)</f>
        <v>10</v>
      </c>
      <c r="X1848">
        <f>IF(L1848&gt;15,0,IF(L1848&lt;8,10,5))</f>
        <v>5</v>
      </c>
      <c r="Y1848">
        <f>IF(S1848&gt;60,10,IF(S1848&lt;49,0,5))</f>
        <v>10</v>
      </c>
      <c r="Z1848">
        <f>IF(T1848="Y",10,IF(T1848="C",5,0))</f>
        <v>10</v>
      </c>
      <c r="AA1848" s="2">
        <f>SUM(W1848:Z1848)+50</f>
        <v>85</v>
      </c>
      <c r="AB1848" s="2" t="str">
        <f>IF(AA1848&lt;56,"Over 0.5","Under 1.5")</f>
        <v>Under 1.5</v>
      </c>
      <c r="AC1848" s="6"/>
      <c r="AD1848" s="6" t="str">
        <f>IF(M1848="1-0","Under 1.5",IF(M1848="0-0","Under 1.5",IF(M1848="0-1","Under 1.5","Over 0.5")))</f>
        <v>Over 0.5</v>
      </c>
      <c r="AE1848" s="6" t="str">
        <f>IF(M1848="?",M1848,IF(AB1848=AD1848,"WON",IF(M1848="0-1","WON",IF(M1848="1-0","WON","LOST"))))</f>
        <v>?</v>
      </c>
      <c r="AF1848" s="6"/>
      <c r="AG1848">
        <f>IF(H1848&gt;52,6,IF(H1848=52,5,IF(H1848=51,4,IF(H1848=50,3,IF(H1848=49,2,IF(H1848=48,1,0))))))</f>
        <v>6</v>
      </c>
      <c r="AH1848">
        <f>IF(L1848&lt;8,2,0)</f>
        <v>0</v>
      </c>
      <c r="AI1848">
        <f>IF(S1848&gt;49,2,0)</f>
        <v>2</v>
      </c>
      <c r="AJ1848">
        <f>IF(SUM(AH1848:AI1848)=4,SUM(AG1848:AI1848),0)</f>
        <v>0</v>
      </c>
      <c r="AK1848" s="2" t="str">
        <f>IF(AJ1848=10,"A1",IF(AJ1848=9,"A2",IF(AJ1848=8,"A3",IF(AJ1848=7,"A4",IF(AJ1848=6,"A5","-")))))</f>
        <v>-</v>
      </c>
      <c r="AL1848" s="2" t="str">
        <f>IF(AND(L1848&lt;11,U1848&lt;1.75,AA1848&gt;65,OR((AND(S1848&gt;49,S1848&lt;61,T1848="Y")),(AND(S1848&lt;48,T1848="Y")),(AND(S1848&gt;60,T1848="N")),(AND(S1848&gt;60,T1848="Y")),(AND(S1848&gt;60,T1848="C")))),"Pick","-")</f>
        <v>-</v>
      </c>
    </row>
    <row r="1849" spans="2:38">
      <c r="B1849" t="s">
        <v>855</v>
      </c>
      <c r="C1849" s="10">
        <v>0.68055555555555547</v>
      </c>
      <c r="D1849" s="9" t="s">
        <v>910</v>
      </c>
      <c r="E1849" s="2" t="s">
        <v>0</v>
      </c>
      <c r="F1849" s="8" t="s">
        <v>1543</v>
      </c>
      <c r="G1849" s="2">
        <v>10</v>
      </c>
      <c r="H1849" s="2">
        <v>64</v>
      </c>
      <c r="I1849" s="2">
        <v>26</v>
      </c>
      <c r="J1849" s="2" t="s">
        <v>1</v>
      </c>
      <c r="K1849" s="2">
        <v>2</v>
      </c>
      <c r="L1849" s="2">
        <v>16</v>
      </c>
      <c r="M1849" s="3" t="s">
        <v>13</v>
      </c>
      <c r="N1849" s="3" t="s">
        <v>13</v>
      </c>
      <c r="O1849" s="2" t="b">
        <v>1</v>
      </c>
      <c r="P1849" s="2" t="b">
        <v>1</v>
      </c>
      <c r="Q1849" s="2" t="s">
        <v>2</v>
      </c>
      <c r="R1849" s="2" t="s">
        <v>2</v>
      </c>
      <c r="S1849" s="44">
        <v>57</v>
      </c>
      <c r="T1849" s="44" t="s">
        <v>11</v>
      </c>
      <c r="U1849" s="20">
        <v>1.9</v>
      </c>
      <c r="V1849" s="11"/>
      <c r="W1849" s="2">
        <f>IF(H1849&gt;52,10,0)</f>
        <v>10</v>
      </c>
      <c r="X1849">
        <f>IF(L1849&gt;15,0,IF(L1849&lt;8,10,5))</f>
        <v>0</v>
      </c>
      <c r="Y1849">
        <f>IF(S1849&gt;60,10,IF(S1849&lt;49,0,5))</f>
        <v>5</v>
      </c>
      <c r="Z1849">
        <f>IF(T1849="Y",10,IF(T1849="C",5,0))</f>
        <v>5</v>
      </c>
      <c r="AA1849" s="2">
        <f>SUM(W1849:Z1849)+50</f>
        <v>70</v>
      </c>
      <c r="AB1849" s="2" t="str">
        <f>IF(AA1849&lt;56,"Over 0.5","Under 1.5")</f>
        <v>Under 1.5</v>
      </c>
      <c r="AC1849" s="6"/>
      <c r="AD1849" s="6" t="str">
        <f>IF(M1849="1-0","Under 1.5",IF(M1849="0-0","Under 1.5",IF(M1849="0-1","Under 1.5","Over 0.5")))</f>
        <v>Over 0.5</v>
      </c>
      <c r="AE1849" s="6" t="str">
        <f>IF(M1849="?",M1849,IF(AB1849=AD1849,"WON",IF(M1849="0-1","WON",IF(M1849="1-0","WON","LOST"))))</f>
        <v>?</v>
      </c>
      <c r="AF1849" s="6"/>
      <c r="AG1849">
        <f>IF(H1849&gt;52,6,IF(H1849=52,5,IF(H1849=51,4,IF(H1849=50,3,IF(H1849=49,2,IF(H1849=48,1,0))))))</f>
        <v>6</v>
      </c>
      <c r="AH1849">
        <f>IF(L1849&lt;8,2,0)</f>
        <v>0</v>
      </c>
      <c r="AI1849">
        <f>IF(S1849&gt;49,2,0)</f>
        <v>2</v>
      </c>
      <c r="AJ1849">
        <f>IF(SUM(AH1849:AI1849)=4,SUM(AG1849:AI1849),0)</f>
        <v>0</v>
      </c>
      <c r="AK1849" s="2" t="str">
        <f>IF(AJ1849=10,"A1",IF(AJ1849=9,"A2",IF(AJ1849=8,"A3",IF(AJ1849=7,"A4",IF(AJ1849=6,"A5","-")))))</f>
        <v>-</v>
      </c>
      <c r="AL1849" s="2" t="str">
        <f>IF(AND(L1849&lt;11,U1849&lt;1.75,AA1849&gt;65,OR((AND(S1849&gt;49,S1849&lt;61,T1849="Y")),(AND(S1849&lt;48,T1849="Y")),(AND(S1849&gt;60,T1849="N")),(AND(S1849&gt;60,T1849="Y")),(AND(S1849&gt;60,T1849="C")))),"Pick","-")</f>
        <v>-</v>
      </c>
    </row>
    <row r="1850" spans="2:38">
      <c r="B1850" t="s">
        <v>855</v>
      </c>
      <c r="C1850" s="10">
        <v>0.68055555555555547</v>
      </c>
      <c r="D1850" s="9" t="s">
        <v>807</v>
      </c>
      <c r="E1850" s="2" t="s">
        <v>0</v>
      </c>
      <c r="F1850" s="8" t="s">
        <v>1491</v>
      </c>
      <c r="G1850" s="2">
        <v>40</v>
      </c>
      <c r="H1850" s="2">
        <v>58</v>
      </c>
      <c r="I1850" s="2">
        <v>3</v>
      </c>
      <c r="J1850" s="2" t="s">
        <v>1</v>
      </c>
      <c r="K1850" s="2">
        <v>1</v>
      </c>
      <c r="L1850" s="2">
        <v>37</v>
      </c>
      <c r="M1850" s="3" t="s">
        <v>13</v>
      </c>
      <c r="N1850" s="3" t="s">
        <v>13</v>
      </c>
      <c r="O1850" s="2" t="b">
        <v>1</v>
      </c>
      <c r="P1850" s="2" t="b">
        <v>1</v>
      </c>
      <c r="Q1850" s="2" t="s">
        <v>2</v>
      </c>
      <c r="R1850" s="2" t="s">
        <v>2</v>
      </c>
      <c r="S1850" s="44">
        <v>21</v>
      </c>
      <c r="T1850" s="44" t="s">
        <v>12</v>
      </c>
      <c r="U1850" s="20">
        <v>2.9</v>
      </c>
      <c r="V1850" s="11"/>
      <c r="W1850" s="2">
        <f>IF(H1850&gt;52,10,0)</f>
        <v>10</v>
      </c>
      <c r="X1850">
        <f>IF(L1850&gt;15,0,IF(L1850&lt;8,10,5))</f>
        <v>0</v>
      </c>
      <c r="Y1850">
        <f>IF(S1850&gt;60,10,IF(S1850&lt;49,0,5))</f>
        <v>0</v>
      </c>
      <c r="Z1850">
        <f>IF(T1850="Y",10,IF(T1850="C",5,0))</f>
        <v>0</v>
      </c>
      <c r="AA1850" s="2">
        <f>SUM(W1850:Z1850)+50</f>
        <v>60</v>
      </c>
      <c r="AB1850" s="2" t="str">
        <f>IF(AA1850&lt;56,"Over 0.5","Under 1.5")</f>
        <v>Under 1.5</v>
      </c>
      <c r="AC1850" s="6"/>
      <c r="AD1850" s="6" t="str">
        <f>IF(M1850="1-0","Under 1.5",IF(M1850="0-0","Under 1.5",IF(M1850="0-1","Under 1.5","Over 0.5")))</f>
        <v>Over 0.5</v>
      </c>
      <c r="AE1850" s="6" t="str">
        <f>IF(M1850="?",M1850,IF(AB1850=AD1850,"WON",IF(M1850="0-1","WON",IF(M1850="1-0","WON","LOST"))))</f>
        <v>?</v>
      </c>
      <c r="AF1850" s="6"/>
      <c r="AG1850">
        <f>IF(H1850&gt;52,6,IF(H1850=52,5,IF(H1850=51,4,IF(H1850=50,3,IF(H1850=49,2,IF(H1850=48,1,0))))))</f>
        <v>6</v>
      </c>
      <c r="AH1850">
        <f>IF(L1850&lt;8,2,0)</f>
        <v>0</v>
      </c>
      <c r="AI1850">
        <f>IF(S1850&gt;49,2,0)</f>
        <v>0</v>
      </c>
      <c r="AJ1850">
        <f>IF(SUM(AH1850:AI1850)=4,SUM(AG1850:AI1850),0)</f>
        <v>0</v>
      </c>
      <c r="AK1850" s="2" t="str">
        <f>IF(AJ1850=10,"A1",IF(AJ1850=9,"A2",IF(AJ1850=8,"A3",IF(AJ1850=7,"A4",IF(AJ1850=6,"A5","-")))))</f>
        <v>-</v>
      </c>
      <c r="AL1850" s="2" t="str">
        <f>IF(AND(L1850&lt;11,U1850&lt;1.75,AA1850&gt;65,OR((AND(S1850&gt;49,S1850&lt;61,T1850="Y")),(AND(S1850&lt;48,T1850="Y")),(AND(S1850&gt;60,T1850="N")),(AND(S1850&gt;60,T1850="Y")),(AND(S1850&gt;60,T1850="C")))),"Pick","-")</f>
        <v>-</v>
      </c>
    </row>
    <row r="1851" spans="2:38">
      <c r="B1851" t="s">
        <v>855</v>
      </c>
      <c r="C1851" s="10">
        <v>0.68055555555555547</v>
      </c>
      <c r="D1851" s="9" t="s">
        <v>1492</v>
      </c>
      <c r="E1851" s="2" t="s">
        <v>0</v>
      </c>
      <c r="F1851" s="8" t="s">
        <v>1493</v>
      </c>
      <c r="G1851" s="2">
        <v>12</v>
      </c>
      <c r="H1851" s="2">
        <v>47</v>
      </c>
      <c r="I1851" s="2">
        <v>41</v>
      </c>
      <c r="J1851" s="2" t="s">
        <v>1</v>
      </c>
      <c r="K1851" s="2" t="s">
        <v>1</v>
      </c>
      <c r="L1851" s="2">
        <v>29</v>
      </c>
      <c r="M1851" s="3" t="s">
        <v>13</v>
      </c>
      <c r="N1851" s="3" t="s">
        <v>13</v>
      </c>
      <c r="O1851" s="2">
        <v>47</v>
      </c>
      <c r="P1851" s="2" t="b">
        <v>1</v>
      </c>
      <c r="Q1851" s="2" t="b">
        <v>1</v>
      </c>
      <c r="R1851" s="2" t="s">
        <v>2</v>
      </c>
      <c r="S1851" s="44">
        <v>50</v>
      </c>
      <c r="T1851" s="44" t="s">
        <v>10</v>
      </c>
      <c r="U1851" s="20">
        <v>1.85</v>
      </c>
      <c r="V1851" s="11"/>
      <c r="W1851" s="2">
        <f>IF(H1851&gt;52,10,0)</f>
        <v>0</v>
      </c>
      <c r="X1851">
        <f>IF(L1851&gt;15,0,IF(L1851&lt;8,10,5))</f>
        <v>0</v>
      </c>
      <c r="Y1851">
        <f>IF(S1851&gt;60,10,IF(S1851&lt;49,0,5))</f>
        <v>5</v>
      </c>
      <c r="Z1851">
        <f>IF(T1851="Y",10,IF(T1851="C",5,0))</f>
        <v>10</v>
      </c>
      <c r="AA1851" s="2">
        <f>SUM(W1851:Z1851)+50</f>
        <v>65</v>
      </c>
      <c r="AB1851" s="2" t="str">
        <f>IF(AA1851&lt;56,"Over 0.5","Under 1.5")</f>
        <v>Under 1.5</v>
      </c>
      <c r="AC1851" s="6"/>
      <c r="AD1851" s="6" t="str">
        <f>IF(M1851="1-0","Under 1.5",IF(M1851="0-0","Under 1.5",IF(M1851="0-1","Under 1.5","Over 0.5")))</f>
        <v>Over 0.5</v>
      </c>
      <c r="AE1851" s="6" t="str">
        <f>IF(M1851="?",M1851,IF(AB1851=AD1851,"WON",IF(M1851="0-1","WON",IF(M1851="1-0","WON","LOST"))))</f>
        <v>?</v>
      </c>
      <c r="AF1851" s="6"/>
      <c r="AG1851">
        <f>IF(H1851&gt;52,6,IF(H1851=52,5,IF(H1851=51,4,IF(H1851=50,3,IF(H1851=49,2,IF(H1851=48,1,0))))))</f>
        <v>0</v>
      </c>
      <c r="AH1851">
        <f>IF(L1851&lt;8,2,0)</f>
        <v>0</v>
      </c>
      <c r="AI1851">
        <f>IF(S1851&gt;49,2,0)</f>
        <v>2</v>
      </c>
      <c r="AJ1851">
        <f>IF(SUM(AH1851:AI1851)=4,SUM(AG1851:AI1851),0)</f>
        <v>0</v>
      </c>
      <c r="AK1851" s="2" t="str">
        <f>IF(AJ1851=10,"A1",IF(AJ1851=9,"A2",IF(AJ1851=8,"A3",IF(AJ1851=7,"A4",IF(AJ1851=6,"A5","-")))))</f>
        <v>-</v>
      </c>
      <c r="AL1851" s="2" t="str">
        <f>IF(AND(L1851&lt;11,U1851&lt;1.75,AA1851&gt;65,OR((AND(S1851&gt;49,S1851&lt;61,T1851="Y")),(AND(S1851&lt;48,T1851="Y")),(AND(S1851&gt;60,T1851="N")),(AND(S1851&gt;60,T1851="Y")),(AND(S1851&gt;60,T1851="C")))),"Pick","-")</f>
        <v>-</v>
      </c>
    </row>
    <row r="1852" spans="2:38">
      <c r="B1852" t="s">
        <v>698</v>
      </c>
      <c r="C1852" s="10">
        <v>0.6875</v>
      </c>
      <c r="D1852" s="9" t="s">
        <v>1054</v>
      </c>
      <c r="E1852" s="2" t="s">
        <v>0</v>
      </c>
      <c r="F1852" s="8" t="s">
        <v>692</v>
      </c>
      <c r="G1852" s="2">
        <v>16</v>
      </c>
      <c r="H1852" s="2">
        <v>50</v>
      </c>
      <c r="I1852" s="2">
        <v>34</v>
      </c>
      <c r="J1852" s="2" t="s">
        <v>1</v>
      </c>
      <c r="K1852" s="2" t="s">
        <v>1</v>
      </c>
      <c r="L1852" s="2">
        <v>18</v>
      </c>
      <c r="M1852" s="3" t="s">
        <v>13</v>
      </c>
      <c r="N1852" s="3" t="s">
        <v>13</v>
      </c>
      <c r="O1852" s="2">
        <v>50</v>
      </c>
      <c r="P1852" s="2" t="b">
        <v>1</v>
      </c>
      <c r="Q1852" s="2" t="b">
        <v>1</v>
      </c>
      <c r="R1852" s="2" t="s">
        <v>2</v>
      </c>
      <c r="S1852" s="44">
        <v>46</v>
      </c>
      <c r="T1852" s="44" t="s">
        <v>12</v>
      </c>
      <c r="U1852" s="20">
        <v>1.9</v>
      </c>
      <c r="V1852" s="11"/>
      <c r="W1852" s="2">
        <f t="shared" ref="W1852:W1883" si="1658">IF(H1852&gt;52,10,0)</f>
        <v>0</v>
      </c>
      <c r="X1852">
        <f t="shared" ref="X1852:X1883" si="1659">IF(L1852&gt;15,0,IF(L1852&lt;8,10,5))</f>
        <v>0</v>
      </c>
      <c r="Y1852">
        <f t="shared" ref="Y1852:Y1883" si="1660">IF(S1852&gt;60,10,IF(S1852&lt;49,0,5))</f>
        <v>0</v>
      </c>
      <c r="Z1852">
        <f t="shared" ref="Z1852:Z1883" si="1661">IF(T1852="Y",10,IF(T1852="C",5,0))</f>
        <v>0</v>
      </c>
      <c r="AA1852" s="2">
        <f t="shared" ref="AA1852:AA1883" si="1662">SUM(W1852:Z1852)+50</f>
        <v>50</v>
      </c>
      <c r="AB1852" s="2" t="str">
        <f t="shared" ref="AB1852:AB1883" si="1663">IF(AA1852&lt;56,"Over 0.5","Under 1.5")</f>
        <v>Over 0.5</v>
      </c>
      <c r="AC1852" s="6"/>
      <c r="AD1852" s="6" t="str">
        <f t="shared" ref="AD1852:AD1883" si="1664">IF(M1852="1-0","Under 1.5",IF(M1852="0-0","Under 1.5",IF(M1852="0-1","Under 1.5","Over 0.5")))</f>
        <v>Over 0.5</v>
      </c>
      <c r="AE1852" s="6" t="str">
        <f t="shared" ref="AE1852:AE1883" si="1665">IF(M1852="?",M1852,IF(AB1852=AD1852,"WON",IF(M1852="0-1","WON",IF(M1852="1-0","WON","LOST"))))</f>
        <v>?</v>
      </c>
      <c r="AF1852" s="6"/>
      <c r="AG1852">
        <f t="shared" ref="AG1852:AG1883" si="1666">IF(H1852&gt;52,6,IF(H1852=52,5,IF(H1852=51,4,IF(H1852=50,3,IF(H1852=49,2,IF(H1852=48,1,0))))))</f>
        <v>3</v>
      </c>
      <c r="AH1852">
        <f t="shared" ref="AH1852:AH1883" si="1667">IF(L1852&lt;8,2,0)</f>
        <v>0</v>
      </c>
      <c r="AI1852">
        <f t="shared" ref="AI1852:AI1883" si="1668">IF(S1852&gt;49,2,0)</f>
        <v>0</v>
      </c>
      <c r="AJ1852">
        <f t="shared" ref="AJ1852:AJ1883" si="1669">IF(SUM(AH1852:AI1852)=4,SUM(AG1852:AI1852),0)</f>
        <v>0</v>
      </c>
      <c r="AK1852" s="2" t="str">
        <f t="shared" ref="AK1852:AK1883" si="1670">IF(AJ1852=10,"A1",IF(AJ1852=9,"A2",IF(AJ1852=8,"A3",IF(AJ1852=7,"A4",IF(AJ1852=6,"A5","-")))))</f>
        <v>-</v>
      </c>
      <c r="AL1852" s="2" t="str">
        <f t="shared" ref="AL1852:AL1883" si="1671">IF(AND(L1852&lt;11,U1852&lt;1.75,AA1852&gt;65,OR((AND(S1852&gt;49,S1852&lt;61,T1852="Y")),(AND(S1852&lt;48,T1852="Y")),(AND(S1852&gt;60,T1852="N")),(AND(S1852&gt;60,T1852="Y")),(AND(S1852&gt;60,T1852="C")))),"Pick","-")</f>
        <v>-</v>
      </c>
    </row>
    <row r="1853" spans="2:38">
      <c r="B1853" t="s">
        <v>698</v>
      </c>
      <c r="C1853" s="10">
        <v>0.6875</v>
      </c>
      <c r="D1853" s="9" t="s">
        <v>913</v>
      </c>
      <c r="E1853" s="2" t="s">
        <v>0</v>
      </c>
      <c r="F1853" s="8" t="s">
        <v>1053</v>
      </c>
      <c r="G1853" s="2">
        <v>27</v>
      </c>
      <c r="H1853" s="2">
        <v>63</v>
      </c>
      <c r="I1853" s="2">
        <v>10</v>
      </c>
      <c r="J1853" s="2" t="s">
        <v>1</v>
      </c>
      <c r="K1853" s="2">
        <v>1</v>
      </c>
      <c r="L1853" s="2">
        <v>17</v>
      </c>
      <c r="M1853" s="3" t="s">
        <v>13</v>
      </c>
      <c r="N1853" s="3" t="s">
        <v>13</v>
      </c>
      <c r="O1853" s="2" t="b">
        <v>1</v>
      </c>
      <c r="P1853" s="2" t="b">
        <v>1</v>
      </c>
      <c r="Q1853" s="2" t="s">
        <v>2</v>
      </c>
      <c r="R1853" s="2" t="s">
        <v>2</v>
      </c>
      <c r="S1853" s="44">
        <v>53</v>
      </c>
      <c r="T1853" s="44" t="s">
        <v>12</v>
      </c>
      <c r="U1853" s="20">
        <v>2.2000000000000002</v>
      </c>
      <c r="V1853" s="11"/>
      <c r="W1853" s="2">
        <f t="shared" si="1658"/>
        <v>10</v>
      </c>
      <c r="X1853">
        <f t="shared" si="1659"/>
        <v>0</v>
      </c>
      <c r="Y1853">
        <f t="shared" si="1660"/>
        <v>5</v>
      </c>
      <c r="Z1853">
        <f t="shared" si="1661"/>
        <v>0</v>
      </c>
      <c r="AA1853" s="2">
        <f t="shared" si="1662"/>
        <v>65</v>
      </c>
      <c r="AB1853" s="2" t="str">
        <f t="shared" si="1663"/>
        <v>Under 1.5</v>
      </c>
      <c r="AC1853" s="6"/>
      <c r="AD1853" s="6" t="str">
        <f t="shared" si="1664"/>
        <v>Over 0.5</v>
      </c>
      <c r="AE1853" s="6" t="str">
        <f t="shared" si="1665"/>
        <v>?</v>
      </c>
      <c r="AF1853" s="6"/>
      <c r="AG1853">
        <f t="shared" si="1666"/>
        <v>6</v>
      </c>
      <c r="AH1853">
        <f t="shared" si="1667"/>
        <v>0</v>
      </c>
      <c r="AI1853">
        <f t="shared" si="1668"/>
        <v>2</v>
      </c>
      <c r="AJ1853">
        <f t="shared" si="1669"/>
        <v>0</v>
      </c>
      <c r="AK1853" s="2" t="str">
        <f t="shared" si="1670"/>
        <v>-</v>
      </c>
      <c r="AL1853" s="2" t="str">
        <f t="shared" si="1671"/>
        <v>-</v>
      </c>
    </row>
    <row r="1854" spans="2:38">
      <c r="B1854" t="s">
        <v>54</v>
      </c>
      <c r="C1854" s="10">
        <v>0.6875</v>
      </c>
      <c r="D1854" s="9" t="s">
        <v>1043</v>
      </c>
      <c r="E1854" s="2" t="s">
        <v>0</v>
      </c>
      <c r="F1854" s="8" t="s">
        <v>1045</v>
      </c>
      <c r="G1854" s="2">
        <v>24</v>
      </c>
      <c r="H1854" s="2">
        <v>59</v>
      </c>
      <c r="I1854" s="2">
        <v>17</v>
      </c>
      <c r="J1854" s="2" t="s">
        <v>1</v>
      </c>
      <c r="K1854" s="2" t="s">
        <v>1</v>
      </c>
      <c r="L1854" s="2">
        <v>7</v>
      </c>
      <c r="M1854" s="3" t="s">
        <v>13</v>
      </c>
      <c r="N1854" s="3" t="s">
        <v>13</v>
      </c>
      <c r="O1854" s="2" t="b">
        <v>1</v>
      </c>
      <c r="P1854" s="2" t="b">
        <v>1</v>
      </c>
      <c r="Q1854" s="2" t="b">
        <v>1</v>
      </c>
      <c r="R1854" s="2" t="s">
        <v>2</v>
      </c>
      <c r="S1854" s="44">
        <v>52</v>
      </c>
      <c r="T1854" s="44" t="s">
        <v>11</v>
      </c>
      <c r="U1854" s="20">
        <v>1.5</v>
      </c>
      <c r="V1854" s="11"/>
      <c r="W1854" s="2">
        <f t="shared" si="1658"/>
        <v>10</v>
      </c>
      <c r="X1854">
        <f t="shared" si="1659"/>
        <v>10</v>
      </c>
      <c r="Y1854">
        <f t="shared" si="1660"/>
        <v>5</v>
      </c>
      <c r="Z1854">
        <f t="shared" si="1661"/>
        <v>5</v>
      </c>
      <c r="AA1854" s="2">
        <f t="shared" si="1662"/>
        <v>80</v>
      </c>
      <c r="AB1854" s="2" t="str">
        <f t="shared" si="1663"/>
        <v>Under 1.5</v>
      </c>
      <c r="AC1854" s="6"/>
      <c r="AD1854" s="6" t="str">
        <f t="shared" si="1664"/>
        <v>Over 0.5</v>
      </c>
      <c r="AE1854" s="6" t="str">
        <f t="shared" si="1665"/>
        <v>?</v>
      </c>
      <c r="AF1854" s="6"/>
      <c r="AG1854">
        <f t="shared" si="1666"/>
        <v>6</v>
      </c>
      <c r="AH1854">
        <f t="shared" si="1667"/>
        <v>2</v>
      </c>
      <c r="AI1854">
        <f t="shared" si="1668"/>
        <v>2</v>
      </c>
      <c r="AJ1854">
        <f t="shared" si="1669"/>
        <v>10</v>
      </c>
      <c r="AK1854" s="2" t="str">
        <f t="shared" si="1670"/>
        <v>A1</v>
      </c>
      <c r="AL1854" s="2" t="str">
        <f t="shared" si="1671"/>
        <v>-</v>
      </c>
    </row>
    <row r="1855" spans="2:38">
      <c r="B1855" t="s">
        <v>54</v>
      </c>
      <c r="C1855" s="10">
        <v>0.6875</v>
      </c>
      <c r="D1855" s="9" t="s">
        <v>1411</v>
      </c>
      <c r="E1855" s="2" t="s">
        <v>0</v>
      </c>
      <c r="F1855" s="8" t="s">
        <v>1091</v>
      </c>
      <c r="G1855" s="2">
        <v>21</v>
      </c>
      <c r="H1855" s="2">
        <v>61</v>
      </c>
      <c r="I1855" s="2">
        <v>18</v>
      </c>
      <c r="J1855" s="2" t="s">
        <v>1</v>
      </c>
      <c r="K1855" s="2">
        <v>2</v>
      </c>
      <c r="L1855" s="2">
        <v>3</v>
      </c>
      <c r="M1855" s="3" t="s">
        <v>13</v>
      </c>
      <c r="N1855" s="3" t="s">
        <v>13</v>
      </c>
      <c r="O1855" s="2" t="b">
        <v>1</v>
      </c>
      <c r="P1855" s="2" t="b">
        <v>1</v>
      </c>
      <c r="Q1855" s="2" t="s">
        <v>2</v>
      </c>
      <c r="R1855" s="2" t="b">
        <v>1</v>
      </c>
      <c r="S1855" s="44">
        <v>45</v>
      </c>
      <c r="T1855" s="44" t="s">
        <v>11</v>
      </c>
      <c r="U1855" s="20">
        <v>1.55</v>
      </c>
      <c r="V1855" s="11"/>
      <c r="W1855" s="2">
        <f t="shared" si="1658"/>
        <v>10</v>
      </c>
      <c r="X1855">
        <f t="shared" si="1659"/>
        <v>10</v>
      </c>
      <c r="Y1855">
        <f t="shared" si="1660"/>
        <v>0</v>
      </c>
      <c r="Z1855">
        <f t="shared" si="1661"/>
        <v>5</v>
      </c>
      <c r="AA1855" s="2">
        <f t="shared" si="1662"/>
        <v>75</v>
      </c>
      <c r="AB1855" s="2" t="str">
        <f t="shared" si="1663"/>
        <v>Under 1.5</v>
      </c>
      <c r="AC1855" s="6"/>
      <c r="AD1855" s="6" t="str">
        <f t="shared" si="1664"/>
        <v>Over 0.5</v>
      </c>
      <c r="AE1855" s="6" t="str">
        <f t="shared" si="1665"/>
        <v>?</v>
      </c>
      <c r="AF1855" s="6"/>
      <c r="AG1855">
        <f t="shared" si="1666"/>
        <v>6</v>
      </c>
      <c r="AH1855">
        <f t="shared" si="1667"/>
        <v>2</v>
      </c>
      <c r="AI1855">
        <f t="shared" si="1668"/>
        <v>0</v>
      </c>
      <c r="AJ1855">
        <f t="shared" si="1669"/>
        <v>0</v>
      </c>
      <c r="AK1855" s="2" t="str">
        <f t="shared" si="1670"/>
        <v>-</v>
      </c>
      <c r="AL1855" s="2" t="str">
        <f t="shared" si="1671"/>
        <v>-</v>
      </c>
    </row>
    <row r="1856" spans="2:38">
      <c r="B1856" t="s">
        <v>54</v>
      </c>
      <c r="C1856" s="10">
        <v>0.6875</v>
      </c>
      <c r="D1856" s="9" t="s">
        <v>1412</v>
      </c>
      <c r="E1856" s="2" t="s">
        <v>0</v>
      </c>
      <c r="F1856" s="8" t="s">
        <v>1197</v>
      </c>
      <c r="G1856" s="2">
        <v>16</v>
      </c>
      <c r="H1856" s="2">
        <v>60</v>
      </c>
      <c r="I1856" s="2">
        <v>24</v>
      </c>
      <c r="J1856" s="2" t="s">
        <v>1</v>
      </c>
      <c r="K1856" s="2">
        <v>2</v>
      </c>
      <c r="L1856" s="2">
        <v>8</v>
      </c>
      <c r="M1856" s="3" t="s">
        <v>13</v>
      </c>
      <c r="N1856" s="3" t="s">
        <v>13</v>
      </c>
      <c r="O1856" s="2" t="b">
        <v>1</v>
      </c>
      <c r="P1856" s="2" t="b">
        <v>1</v>
      </c>
      <c r="Q1856" s="2" t="s">
        <v>2</v>
      </c>
      <c r="R1856" s="2" t="s">
        <v>2</v>
      </c>
      <c r="S1856" s="44">
        <v>54</v>
      </c>
      <c r="T1856" s="44" t="s">
        <v>12</v>
      </c>
      <c r="U1856" s="20">
        <v>1.8</v>
      </c>
      <c r="V1856" s="11"/>
      <c r="W1856" s="2">
        <f t="shared" si="1658"/>
        <v>10</v>
      </c>
      <c r="X1856">
        <f t="shared" si="1659"/>
        <v>5</v>
      </c>
      <c r="Y1856">
        <f t="shared" si="1660"/>
        <v>5</v>
      </c>
      <c r="Z1856">
        <f t="shared" si="1661"/>
        <v>0</v>
      </c>
      <c r="AA1856" s="2">
        <f t="shared" si="1662"/>
        <v>70</v>
      </c>
      <c r="AB1856" s="2" t="str">
        <f t="shared" si="1663"/>
        <v>Under 1.5</v>
      </c>
      <c r="AC1856" s="6"/>
      <c r="AD1856" s="6" t="str">
        <f t="shared" si="1664"/>
        <v>Over 0.5</v>
      </c>
      <c r="AE1856" s="6" t="str">
        <f t="shared" si="1665"/>
        <v>?</v>
      </c>
      <c r="AF1856" s="6"/>
      <c r="AG1856">
        <f t="shared" si="1666"/>
        <v>6</v>
      </c>
      <c r="AH1856">
        <f t="shared" si="1667"/>
        <v>0</v>
      </c>
      <c r="AI1856">
        <f t="shared" si="1668"/>
        <v>2</v>
      </c>
      <c r="AJ1856">
        <f t="shared" si="1669"/>
        <v>0</v>
      </c>
      <c r="AK1856" s="2" t="str">
        <f t="shared" si="1670"/>
        <v>-</v>
      </c>
      <c r="AL1856" s="2" t="str">
        <f t="shared" si="1671"/>
        <v>-</v>
      </c>
    </row>
    <row r="1857" spans="2:38">
      <c r="B1857" t="s">
        <v>54</v>
      </c>
      <c r="C1857" s="10">
        <v>0.6875</v>
      </c>
      <c r="D1857" s="9" t="s">
        <v>1198</v>
      </c>
      <c r="E1857" s="2" t="s">
        <v>0</v>
      </c>
      <c r="F1857" s="8" t="s">
        <v>1380</v>
      </c>
      <c r="G1857" s="2">
        <v>23</v>
      </c>
      <c r="H1857" s="2">
        <v>60</v>
      </c>
      <c r="I1857" s="2">
        <v>17</v>
      </c>
      <c r="J1857" s="2" t="s">
        <v>1</v>
      </c>
      <c r="K1857" s="2" t="s">
        <v>1</v>
      </c>
      <c r="L1857" s="2">
        <v>6</v>
      </c>
      <c r="M1857" s="3" t="s">
        <v>13</v>
      </c>
      <c r="N1857" s="3" t="s">
        <v>13</v>
      </c>
      <c r="O1857" s="2" t="b">
        <v>1</v>
      </c>
      <c r="P1857" s="2" t="b">
        <v>1</v>
      </c>
      <c r="Q1857" s="2" t="b">
        <v>1</v>
      </c>
      <c r="R1857" s="2" t="b">
        <v>1</v>
      </c>
      <c r="S1857" s="44">
        <v>49</v>
      </c>
      <c r="T1857" s="44" t="s">
        <v>11</v>
      </c>
      <c r="U1857" s="20">
        <v>1.55</v>
      </c>
      <c r="V1857" s="11"/>
      <c r="W1857" s="2">
        <f t="shared" si="1658"/>
        <v>10</v>
      </c>
      <c r="X1857">
        <f t="shared" si="1659"/>
        <v>10</v>
      </c>
      <c r="Y1857">
        <f t="shared" si="1660"/>
        <v>5</v>
      </c>
      <c r="Z1857">
        <f t="shared" si="1661"/>
        <v>5</v>
      </c>
      <c r="AA1857" s="2">
        <f t="shared" si="1662"/>
        <v>80</v>
      </c>
      <c r="AB1857" s="2" t="str">
        <f t="shared" si="1663"/>
        <v>Under 1.5</v>
      </c>
      <c r="AC1857" s="6"/>
      <c r="AD1857" s="6" t="str">
        <f t="shared" si="1664"/>
        <v>Over 0.5</v>
      </c>
      <c r="AE1857" s="6" t="str">
        <f t="shared" si="1665"/>
        <v>?</v>
      </c>
      <c r="AF1857" s="6"/>
      <c r="AG1857">
        <f t="shared" si="1666"/>
        <v>6</v>
      </c>
      <c r="AH1857">
        <f t="shared" si="1667"/>
        <v>2</v>
      </c>
      <c r="AI1857">
        <f t="shared" si="1668"/>
        <v>0</v>
      </c>
      <c r="AJ1857">
        <f t="shared" si="1669"/>
        <v>0</v>
      </c>
      <c r="AK1857" s="2" t="str">
        <f t="shared" si="1670"/>
        <v>-</v>
      </c>
      <c r="AL1857" s="2" t="str">
        <f t="shared" si="1671"/>
        <v>-</v>
      </c>
    </row>
    <row r="1858" spans="2:38">
      <c r="B1858" t="s">
        <v>54</v>
      </c>
      <c r="C1858" s="10">
        <v>0.6875</v>
      </c>
      <c r="D1858" s="9" t="s">
        <v>1129</v>
      </c>
      <c r="E1858" s="2" t="s">
        <v>0</v>
      </c>
      <c r="F1858" s="8" t="s">
        <v>1041</v>
      </c>
      <c r="G1858" s="2">
        <v>35</v>
      </c>
      <c r="H1858" s="2">
        <v>40</v>
      </c>
      <c r="I1858" s="2">
        <v>26</v>
      </c>
      <c r="J1858" s="2" t="s">
        <v>1</v>
      </c>
      <c r="K1858" s="2" t="s">
        <v>1</v>
      </c>
      <c r="L1858" s="2">
        <v>9</v>
      </c>
      <c r="M1858" s="3" t="s">
        <v>13</v>
      </c>
      <c r="N1858" s="3" t="s">
        <v>13</v>
      </c>
      <c r="O1858" s="2">
        <v>40</v>
      </c>
      <c r="P1858" s="2" t="b">
        <v>1</v>
      </c>
      <c r="Q1858" s="2" t="b">
        <v>1</v>
      </c>
      <c r="R1858" s="2" t="s">
        <v>2</v>
      </c>
      <c r="S1858" s="44">
        <v>70</v>
      </c>
      <c r="T1858" s="44" t="s">
        <v>11</v>
      </c>
      <c r="U1858" s="20">
        <v>1.6</v>
      </c>
      <c r="V1858" s="11"/>
      <c r="W1858" s="2">
        <f t="shared" si="1658"/>
        <v>0</v>
      </c>
      <c r="X1858">
        <f t="shared" si="1659"/>
        <v>5</v>
      </c>
      <c r="Y1858">
        <f t="shared" si="1660"/>
        <v>10</v>
      </c>
      <c r="Z1858">
        <f t="shared" si="1661"/>
        <v>5</v>
      </c>
      <c r="AA1858" s="2">
        <f t="shared" si="1662"/>
        <v>70</v>
      </c>
      <c r="AB1858" s="2" t="str">
        <f t="shared" si="1663"/>
        <v>Under 1.5</v>
      </c>
      <c r="AC1858" s="6"/>
      <c r="AD1858" s="6" t="str">
        <f t="shared" si="1664"/>
        <v>Over 0.5</v>
      </c>
      <c r="AE1858" s="6" t="str">
        <f t="shared" si="1665"/>
        <v>?</v>
      </c>
      <c r="AF1858" s="6"/>
      <c r="AG1858">
        <f t="shared" si="1666"/>
        <v>0</v>
      </c>
      <c r="AH1858">
        <f t="shared" si="1667"/>
        <v>0</v>
      </c>
      <c r="AI1858">
        <f t="shared" si="1668"/>
        <v>2</v>
      </c>
      <c r="AJ1858">
        <f t="shared" si="1669"/>
        <v>0</v>
      </c>
      <c r="AK1858" s="2" t="str">
        <f t="shared" si="1670"/>
        <v>-</v>
      </c>
      <c r="AL1858" s="2" t="str">
        <f t="shared" si="1671"/>
        <v>Pick</v>
      </c>
    </row>
    <row r="1859" spans="2:38">
      <c r="B1859" t="s">
        <v>54</v>
      </c>
      <c r="C1859" s="10">
        <v>0.6875</v>
      </c>
      <c r="D1859" s="9" t="s">
        <v>1092</v>
      </c>
      <c r="E1859" s="2" t="s">
        <v>0</v>
      </c>
      <c r="F1859" s="8" t="s">
        <v>1381</v>
      </c>
      <c r="G1859" s="2">
        <v>20</v>
      </c>
      <c r="H1859" s="2">
        <v>53</v>
      </c>
      <c r="I1859" s="2">
        <v>27</v>
      </c>
      <c r="J1859" s="2" t="s">
        <v>1</v>
      </c>
      <c r="K1859" s="2">
        <v>2</v>
      </c>
      <c r="L1859" s="2">
        <v>7</v>
      </c>
      <c r="M1859" s="3" t="s">
        <v>13</v>
      </c>
      <c r="N1859" s="3" t="s">
        <v>13</v>
      </c>
      <c r="O1859" s="2" t="b">
        <v>1</v>
      </c>
      <c r="P1859" s="2" t="b">
        <v>1</v>
      </c>
      <c r="Q1859" s="2" t="s">
        <v>2</v>
      </c>
      <c r="R1859" s="2" t="s">
        <v>2</v>
      </c>
      <c r="S1859" s="44">
        <v>47</v>
      </c>
      <c r="T1859" s="44" t="s">
        <v>10</v>
      </c>
      <c r="U1859" s="20">
        <v>1.55</v>
      </c>
      <c r="V1859" s="11"/>
      <c r="W1859" s="2">
        <f t="shared" si="1658"/>
        <v>10</v>
      </c>
      <c r="X1859">
        <f t="shared" si="1659"/>
        <v>10</v>
      </c>
      <c r="Y1859">
        <f t="shared" si="1660"/>
        <v>0</v>
      </c>
      <c r="Z1859">
        <f t="shared" si="1661"/>
        <v>10</v>
      </c>
      <c r="AA1859" s="2">
        <f t="shared" si="1662"/>
        <v>80</v>
      </c>
      <c r="AB1859" s="2" t="str">
        <f t="shared" si="1663"/>
        <v>Under 1.5</v>
      </c>
      <c r="AC1859" s="6"/>
      <c r="AD1859" s="6" t="str">
        <f t="shared" si="1664"/>
        <v>Over 0.5</v>
      </c>
      <c r="AE1859" s="6" t="str">
        <f t="shared" si="1665"/>
        <v>?</v>
      </c>
      <c r="AF1859" s="6"/>
      <c r="AG1859">
        <f t="shared" si="1666"/>
        <v>6</v>
      </c>
      <c r="AH1859">
        <f t="shared" si="1667"/>
        <v>2</v>
      </c>
      <c r="AI1859">
        <f t="shared" si="1668"/>
        <v>0</v>
      </c>
      <c r="AJ1859">
        <f t="shared" si="1669"/>
        <v>0</v>
      </c>
      <c r="AK1859" s="2" t="str">
        <f t="shared" si="1670"/>
        <v>-</v>
      </c>
      <c r="AL1859" s="2" t="str">
        <f t="shared" si="1671"/>
        <v>Pick</v>
      </c>
    </row>
    <row r="1860" spans="2:38">
      <c r="B1860" t="s">
        <v>54</v>
      </c>
      <c r="C1860" s="10">
        <v>0.6875</v>
      </c>
      <c r="D1860" s="9" t="s">
        <v>1044</v>
      </c>
      <c r="E1860" s="2" t="s">
        <v>0</v>
      </c>
      <c r="F1860" s="8" t="s">
        <v>1128</v>
      </c>
      <c r="G1860" s="2">
        <v>16</v>
      </c>
      <c r="H1860" s="2">
        <v>74</v>
      </c>
      <c r="I1860" s="2">
        <v>10</v>
      </c>
      <c r="J1860" s="2" t="s">
        <v>1</v>
      </c>
      <c r="K1860" s="2" t="s">
        <v>1</v>
      </c>
      <c r="L1860" s="2">
        <v>6</v>
      </c>
      <c r="M1860" s="3" t="s">
        <v>13</v>
      </c>
      <c r="N1860" s="3" t="s">
        <v>13</v>
      </c>
      <c r="O1860" s="2" t="b">
        <v>1</v>
      </c>
      <c r="P1860" s="2" t="b">
        <v>1</v>
      </c>
      <c r="Q1860" s="2" t="b">
        <v>1</v>
      </c>
      <c r="R1860" s="2" t="b">
        <v>1</v>
      </c>
      <c r="S1860" s="44">
        <v>82</v>
      </c>
      <c r="T1860" s="44" t="s">
        <v>12</v>
      </c>
      <c r="U1860" s="20">
        <v>1.6</v>
      </c>
      <c r="V1860" s="11"/>
      <c r="W1860" s="2">
        <f t="shared" si="1658"/>
        <v>10</v>
      </c>
      <c r="X1860">
        <f t="shared" si="1659"/>
        <v>10</v>
      </c>
      <c r="Y1860">
        <f t="shared" si="1660"/>
        <v>10</v>
      </c>
      <c r="Z1860">
        <f t="shared" si="1661"/>
        <v>0</v>
      </c>
      <c r="AA1860" s="2">
        <f t="shared" si="1662"/>
        <v>80</v>
      </c>
      <c r="AB1860" s="2" t="str">
        <f t="shared" si="1663"/>
        <v>Under 1.5</v>
      </c>
      <c r="AC1860" s="6"/>
      <c r="AD1860" s="6" t="str">
        <f t="shared" si="1664"/>
        <v>Over 0.5</v>
      </c>
      <c r="AE1860" s="6" t="str">
        <f t="shared" si="1665"/>
        <v>?</v>
      </c>
      <c r="AF1860" s="6"/>
      <c r="AG1860">
        <f t="shared" si="1666"/>
        <v>6</v>
      </c>
      <c r="AH1860">
        <f t="shared" si="1667"/>
        <v>2</v>
      </c>
      <c r="AI1860">
        <f t="shared" si="1668"/>
        <v>2</v>
      </c>
      <c r="AJ1860">
        <f t="shared" si="1669"/>
        <v>10</v>
      </c>
      <c r="AK1860" s="2" t="str">
        <f t="shared" si="1670"/>
        <v>A1</v>
      </c>
      <c r="AL1860" s="2" t="str">
        <f t="shared" si="1671"/>
        <v>Pick</v>
      </c>
    </row>
    <row r="1861" spans="2:38">
      <c r="B1861" t="s">
        <v>151</v>
      </c>
      <c r="C1861" s="10">
        <v>0.70833333333333337</v>
      </c>
      <c r="D1861" s="9" t="s">
        <v>1477</v>
      </c>
      <c r="E1861" s="2" t="s">
        <v>0</v>
      </c>
      <c r="F1861" s="8" t="s">
        <v>1382</v>
      </c>
      <c r="G1861" s="2">
        <v>23</v>
      </c>
      <c r="H1861" s="2">
        <v>53</v>
      </c>
      <c r="I1861" s="2">
        <v>25</v>
      </c>
      <c r="J1861" s="2" t="s">
        <v>1</v>
      </c>
      <c r="K1861" s="2">
        <v>2</v>
      </c>
      <c r="L1861" s="2">
        <v>2</v>
      </c>
      <c r="M1861" s="3" t="s">
        <v>13</v>
      </c>
      <c r="N1861" s="3" t="s">
        <v>13</v>
      </c>
      <c r="O1861" s="2" t="b">
        <v>1</v>
      </c>
      <c r="P1861" s="2" t="b">
        <v>1</v>
      </c>
      <c r="Q1861" s="2" t="s">
        <v>2</v>
      </c>
      <c r="R1861" s="2" t="b">
        <v>1</v>
      </c>
      <c r="S1861" s="44">
        <v>56</v>
      </c>
      <c r="T1861" s="44" t="s">
        <v>12</v>
      </c>
      <c r="U1861" s="20">
        <v>1.95</v>
      </c>
      <c r="V1861" s="11"/>
      <c r="W1861" s="2">
        <f t="shared" si="1658"/>
        <v>10</v>
      </c>
      <c r="X1861">
        <f t="shared" si="1659"/>
        <v>10</v>
      </c>
      <c r="Y1861">
        <f t="shared" si="1660"/>
        <v>5</v>
      </c>
      <c r="Z1861">
        <f t="shared" si="1661"/>
        <v>0</v>
      </c>
      <c r="AA1861" s="2">
        <f t="shared" si="1662"/>
        <v>75</v>
      </c>
      <c r="AB1861" s="2" t="str">
        <f t="shared" si="1663"/>
        <v>Under 1.5</v>
      </c>
      <c r="AC1861" s="6"/>
      <c r="AD1861" s="6" t="str">
        <f t="shared" si="1664"/>
        <v>Over 0.5</v>
      </c>
      <c r="AE1861" s="6" t="str">
        <f t="shared" si="1665"/>
        <v>?</v>
      </c>
      <c r="AF1861" s="6"/>
      <c r="AG1861">
        <f t="shared" si="1666"/>
        <v>6</v>
      </c>
      <c r="AH1861">
        <f t="shared" si="1667"/>
        <v>2</v>
      </c>
      <c r="AI1861">
        <f t="shared" si="1668"/>
        <v>2</v>
      </c>
      <c r="AJ1861">
        <f t="shared" si="1669"/>
        <v>10</v>
      </c>
      <c r="AK1861" s="2" t="str">
        <f t="shared" si="1670"/>
        <v>A1</v>
      </c>
      <c r="AL1861" s="2" t="str">
        <f t="shared" si="1671"/>
        <v>-</v>
      </c>
    </row>
    <row r="1862" spans="2:38">
      <c r="B1862" t="s">
        <v>487</v>
      </c>
      <c r="C1862" s="10">
        <v>0.70833333333333337</v>
      </c>
      <c r="D1862" s="9" t="s">
        <v>1720</v>
      </c>
      <c r="E1862" s="2" t="s">
        <v>0</v>
      </c>
      <c r="F1862" s="8" t="s">
        <v>601</v>
      </c>
      <c r="G1862" s="2">
        <v>32</v>
      </c>
      <c r="H1862" s="2">
        <v>64</v>
      </c>
      <c r="I1862" s="2">
        <v>4</v>
      </c>
      <c r="J1862" s="2" t="s">
        <v>1</v>
      </c>
      <c r="K1862" s="2">
        <v>1</v>
      </c>
      <c r="L1862" s="2">
        <v>28</v>
      </c>
      <c r="M1862" s="3" t="s">
        <v>13</v>
      </c>
      <c r="N1862" s="3" t="s">
        <v>13</v>
      </c>
      <c r="O1862" s="2" t="b">
        <v>1</v>
      </c>
      <c r="P1862" s="2" t="b">
        <v>1</v>
      </c>
      <c r="Q1862" s="2" t="s">
        <v>2</v>
      </c>
      <c r="R1862" s="2" t="s">
        <v>2</v>
      </c>
      <c r="S1862" s="44">
        <v>37</v>
      </c>
      <c r="T1862" s="44" t="s">
        <v>12</v>
      </c>
      <c r="U1862" s="20">
        <v>1.8</v>
      </c>
      <c r="V1862" s="11"/>
      <c r="W1862" s="2">
        <f t="shared" si="1658"/>
        <v>10</v>
      </c>
      <c r="X1862">
        <f t="shared" si="1659"/>
        <v>0</v>
      </c>
      <c r="Y1862">
        <f t="shared" si="1660"/>
        <v>0</v>
      </c>
      <c r="Z1862">
        <f t="shared" si="1661"/>
        <v>0</v>
      </c>
      <c r="AA1862" s="2">
        <f t="shared" si="1662"/>
        <v>60</v>
      </c>
      <c r="AB1862" s="2" t="str">
        <f t="shared" si="1663"/>
        <v>Under 1.5</v>
      </c>
      <c r="AC1862" s="6"/>
      <c r="AD1862" s="6" t="str">
        <f t="shared" si="1664"/>
        <v>Over 0.5</v>
      </c>
      <c r="AE1862" s="6" t="str">
        <f t="shared" si="1665"/>
        <v>?</v>
      </c>
      <c r="AF1862" s="6"/>
      <c r="AG1862">
        <f t="shared" si="1666"/>
        <v>6</v>
      </c>
      <c r="AH1862">
        <f t="shared" si="1667"/>
        <v>0</v>
      </c>
      <c r="AI1862">
        <f t="shared" si="1668"/>
        <v>0</v>
      </c>
      <c r="AJ1862">
        <f t="shared" si="1669"/>
        <v>0</v>
      </c>
      <c r="AK1862" s="2" t="str">
        <f t="shared" si="1670"/>
        <v>-</v>
      </c>
      <c r="AL1862" s="2" t="str">
        <f t="shared" si="1671"/>
        <v>-</v>
      </c>
    </row>
    <row r="1863" spans="2:38">
      <c r="B1863" t="s">
        <v>487</v>
      </c>
      <c r="C1863" s="10">
        <v>0.70833333333333337</v>
      </c>
      <c r="D1863" s="9" t="s">
        <v>1629</v>
      </c>
      <c r="E1863" s="2" t="s">
        <v>0</v>
      </c>
      <c r="F1863" s="8" t="s">
        <v>489</v>
      </c>
      <c r="G1863" s="2">
        <v>23</v>
      </c>
      <c r="H1863" s="2">
        <v>50</v>
      </c>
      <c r="I1863" s="2">
        <v>28</v>
      </c>
      <c r="J1863" s="2" t="s">
        <v>1</v>
      </c>
      <c r="K1863" s="2">
        <v>1</v>
      </c>
      <c r="L1863" s="2">
        <v>5</v>
      </c>
      <c r="M1863" s="3" t="s">
        <v>13</v>
      </c>
      <c r="N1863" s="3" t="s">
        <v>13</v>
      </c>
      <c r="O1863" s="2">
        <v>50</v>
      </c>
      <c r="P1863" s="2" t="b">
        <v>1</v>
      </c>
      <c r="Q1863" s="2" t="s">
        <v>2</v>
      </c>
      <c r="R1863" s="2" t="b">
        <v>1</v>
      </c>
      <c r="S1863" s="44">
        <v>37</v>
      </c>
      <c r="T1863" s="44" t="s">
        <v>12</v>
      </c>
      <c r="U1863" s="20">
        <v>1.9</v>
      </c>
      <c r="V1863" s="11"/>
      <c r="W1863" s="2">
        <f t="shared" si="1658"/>
        <v>0</v>
      </c>
      <c r="X1863">
        <f t="shared" si="1659"/>
        <v>10</v>
      </c>
      <c r="Y1863">
        <f t="shared" si="1660"/>
        <v>0</v>
      </c>
      <c r="Z1863">
        <f t="shared" si="1661"/>
        <v>0</v>
      </c>
      <c r="AA1863" s="2">
        <f t="shared" si="1662"/>
        <v>60</v>
      </c>
      <c r="AB1863" s="2" t="str">
        <f t="shared" si="1663"/>
        <v>Under 1.5</v>
      </c>
      <c r="AC1863" s="6"/>
      <c r="AD1863" s="6" t="str">
        <f t="shared" si="1664"/>
        <v>Over 0.5</v>
      </c>
      <c r="AE1863" s="6" t="str">
        <f t="shared" si="1665"/>
        <v>?</v>
      </c>
      <c r="AF1863" s="6"/>
      <c r="AG1863">
        <f t="shared" si="1666"/>
        <v>3</v>
      </c>
      <c r="AH1863">
        <f t="shared" si="1667"/>
        <v>2</v>
      </c>
      <c r="AI1863">
        <f t="shared" si="1668"/>
        <v>0</v>
      </c>
      <c r="AJ1863">
        <f t="shared" si="1669"/>
        <v>0</v>
      </c>
      <c r="AK1863" s="2" t="str">
        <f t="shared" si="1670"/>
        <v>-</v>
      </c>
      <c r="AL1863" s="2" t="str">
        <f t="shared" si="1671"/>
        <v>-</v>
      </c>
    </row>
    <row r="1864" spans="2:38">
      <c r="B1864" t="s">
        <v>487</v>
      </c>
      <c r="C1864" s="10">
        <v>0.70833333333333337</v>
      </c>
      <c r="D1864" s="9" t="s">
        <v>580</v>
      </c>
      <c r="E1864" s="2" t="s">
        <v>0</v>
      </c>
      <c r="F1864" s="8" t="s">
        <v>1582</v>
      </c>
      <c r="G1864" s="2">
        <v>29</v>
      </c>
      <c r="H1864" s="2">
        <v>47</v>
      </c>
      <c r="I1864" s="2">
        <v>24</v>
      </c>
      <c r="J1864" s="2" t="s">
        <v>1</v>
      </c>
      <c r="K1864" s="2">
        <v>1</v>
      </c>
      <c r="L1864" s="2">
        <v>5</v>
      </c>
      <c r="M1864" s="3" t="s">
        <v>13</v>
      </c>
      <c r="N1864" s="3" t="s">
        <v>13</v>
      </c>
      <c r="O1864" s="2">
        <v>47</v>
      </c>
      <c r="P1864" s="2" t="b">
        <v>1</v>
      </c>
      <c r="Q1864" s="2" t="s">
        <v>2</v>
      </c>
      <c r="R1864" s="2" t="b">
        <v>1</v>
      </c>
      <c r="S1864" s="44">
        <v>43</v>
      </c>
      <c r="T1864" s="44" t="s">
        <v>12</v>
      </c>
      <c r="U1864" s="20">
        <v>1.8</v>
      </c>
      <c r="V1864" s="11"/>
      <c r="W1864" s="2">
        <f t="shared" si="1658"/>
        <v>0</v>
      </c>
      <c r="X1864">
        <f t="shared" si="1659"/>
        <v>10</v>
      </c>
      <c r="Y1864">
        <f t="shared" si="1660"/>
        <v>0</v>
      </c>
      <c r="Z1864">
        <f t="shared" si="1661"/>
        <v>0</v>
      </c>
      <c r="AA1864" s="2">
        <f t="shared" si="1662"/>
        <v>60</v>
      </c>
      <c r="AB1864" s="2" t="str">
        <f t="shared" si="1663"/>
        <v>Under 1.5</v>
      </c>
      <c r="AC1864" s="6"/>
      <c r="AD1864" s="6" t="str">
        <f t="shared" si="1664"/>
        <v>Over 0.5</v>
      </c>
      <c r="AE1864" s="6" t="str">
        <f t="shared" si="1665"/>
        <v>?</v>
      </c>
      <c r="AF1864" s="6"/>
      <c r="AG1864">
        <f t="shared" si="1666"/>
        <v>0</v>
      </c>
      <c r="AH1864">
        <f t="shared" si="1667"/>
        <v>2</v>
      </c>
      <c r="AI1864">
        <f t="shared" si="1668"/>
        <v>0</v>
      </c>
      <c r="AJ1864">
        <f t="shared" si="1669"/>
        <v>0</v>
      </c>
      <c r="AK1864" s="2" t="str">
        <f t="shared" si="1670"/>
        <v>-</v>
      </c>
      <c r="AL1864" s="2" t="str">
        <f t="shared" si="1671"/>
        <v>-</v>
      </c>
    </row>
    <row r="1865" spans="2:38">
      <c r="B1865" t="s">
        <v>206</v>
      </c>
      <c r="C1865" s="10">
        <v>0.70833333333333337</v>
      </c>
      <c r="D1865" s="9" t="s">
        <v>983</v>
      </c>
      <c r="E1865" s="2" t="s">
        <v>0</v>
      </c>
      <c r="F1865" s="8" t="s">
        <v>280</v>
      </c>
      <c r="G1865" s="2">
        <v>29</v>
      </c>
      <c r="H1865" s="2">
        <v>53</v>
      </c>
      <c r="I1865" s="2">
        <v>18</v>
      </c>
      <c r="J1865" s="2" t="s">
        <v>1</v>
      </c>
      <c r="K1865" s="2">
        <v>1</v>
      </c>
      <c r="L1865" s="2">
        <v>11</v>
      </c>
      <c r="M1865" s="3" t="s">
        <v>13</v>
      </c>
      <c r="N1865" s="3" t="s">
        <v>13</v>
      </c>
      <c r="O1865" s="2" t="b">
        <v>1</v>
      </c>
      <c r="P1865" s="2" t="b">
        <v>1</v>
      </c>
      <c r="Q1865" s="2" t="s">
        <v>2</v>
      </c>
      <c r="R1865" s="2" t="s">
        <v>2</v>
      </c>
      <c r="S1865" s="44">
        <v>47</v>
      </c>
      <c r="T1865" s="44" t="s">
        <v>12</v>
      </c>
      <c r="U1865" s="20">
        <v>1.8</v>
      </c>
      <c r="V1865" s="11"/>
      <c r="W1865" s="2">
        <f t="shared" si="1658"/>
        <v>10</v>
      </c>
      <c r="X1865">
        <f t="shared" si="1659"/>
        <v>5</v>
      </c>
      <c r="Y1865">
        <f t="shared" si="1660"/>
        <v>0</v>
      </c>
      <c r="Z1865">
        <f t="shared" si="1661"/>
        <v>0</v>
      </c>
      <c r="AA1865" s="2">
        <f t="shared" si="1662"/>
        <v>65</v>
      </c>
      <c r="AB1865" s="2" t="str">
        <f t="shared" si="1663"/>
        <v>Under 1.5</v>
      </c>
      <c r="AC1865" s="6"/>
      <c r="AD1865" s="6" t="str">
        <f t="shared" si="1664"/>
        <v>Over 0.5</v>
      </c>
      <c r="AE1865" s="6" t="str">
        <f t="shared" si="1665"/>
        <v>?</v>
      </c>
      <c r="AF1865" s="6"/>
      <c r="AG1865">
        <f t="shared" si="1666"/>
        <v>6</v>
      </c>
      <c r="AH1865">
        <f t="shared" si="1667"/>
        <v>0</v>
      </c>
      <c r="AI1865">
        <f t="shared" si="1668"/>
        <v>0</v>
      </c>
      <c r="AJ1865">
        <f t="shared" si="1669"/>
        <v>0</v>
      </c>
      <c r="AK1865" s="2" t="str">
        <f t="shared" si="1670"/>
        <v>-</v>
      </c>
      <c r="AL1865" s="2" t="str">
        <f t="shared" si="1671"/>
        <v>-</v>
      </c>
    </row>
    <row r="1866" spans="2:38">
      <c r="B1866" t="s">
        <v>256</v>
      </c>
      <c r="C1866" s="10">
        <v>0.70833333333333337</v>
      </c>
      <c r="D1866" s="9" t="s">
        <v>296</v>
      </c>
      <c r="E1866" s="2" t="s">
        <v>0</v>
      </c>
      <c r="F1866" s="8" t="s">
        <v>390</v>
      </c>
      <c r="G1866" s="2">
        <v>22</v>
      </c>
      <c r="H1866" s="2">
        <v>48</v>
      </c>
      <c r="I1866" s="2">
        <v>30</v>
      </c>
      <c r="J1866" s="2" t="s">
        <v>1</v>
      </c>
      <c r="K1866" s="2">
        <v>1</v>
      </c>
      <c r="L1866" s="2">
        <v>8</v>
      </c>
      <c r="M1866" s="3" t="s">
        <v>13</v>
      </c>
      <c r="N1866" s="3" t="s">
        <v>13</v>
      </c>
      <c r="O1866" s="2">
        <v>48</v>
      </c>
      <c r="P1866" s="2" t="b">
        <v>1</v>
      </c>
      <c r="Q1866" s="2" t="s">
        <v>2</v>
      </c>
      <c r="R1866" s="2" t="s">
        <v>2</v>
      </c>
      <c r="S1866" s="44">
        <v>45</v>
      </c>
      <c r="T1866" s="44" t="s">
        <v>12</v>
      </c>
      <c r="U1866" s="20">
        <v>1.75</v>
      </c>
      <c r="V1866" s="11"/>
      <c r="W1866" s="2">
        <f t="shared" si="1658"/>
        <v>0</v>
      </c>
      <c r="X1866">
        <f t="shared" si="1659"/>
        <v>5</v>
      </c>
      <c r="Y1866">
        <f t="shared" si="1660"/>
        <v>0</v>
      </c>
      <c r="Z1866">
        <f t="shared" si="1661"/>
        <v>0</v>
      </c>
      <c r="AA1866" s="2">
        <f t="shared" si="1662"/>
        <v>55</v>
      </c>
      <c r="AB1866" s="2" t="str">
        <f t="shared" si="1663"/>
        <v>Over 0.5</v>
      </c>
      <c r="AC1866" s="6"/>
      <c r="AD1866" s="6" t="str">
        <f t="shared" si="1664"/>
        <v>Over 0.5</v>
      </c>
      <c r="AE1866" s="6" t="str">
        <f t="shared" si="1665"/>
        <v>?</v>
      </c>
      <c r="AF1866" s="6"/>
      <c r="AG1866">
        <f t="shared" si="1666"/>
        <v>1</v>
      </c>
      <c r="AH1866">
        <f t="shared" si="1667"/>
        <v>0</v>
      </c>
      <c r="AI1866">
        <f t="shared" si="1668"/>
        <v>0</v>
      </c>
      <c r="AJ1866">
        <f t="shared" si="1669"/>
        <v>0</v>
      </c>
      <c r="AK1866" s="2" t="str">
        <f t="shared" si="1670"/>
        <v>-</v>
      </c>
      <c r="AL1866" s="2" t="str">
        <f t="shared" si="1671"/>
        <v>-</v>
      </c>
    </row>
    <row r="1867" spans="2:38">
      <c r="B1867" t="s">
        <v>66</v>
      </c>
      <c r="C1867" s="10">
        <v>0.70833333333333337</v>
      </c>
      <c r="D1867" s="9" t="s">
        <v>837</v>
      </c>
      <c r="E1867" s="2" t="s">
        <v>0</v>
      </c>
      <c r="F1867" s="8" t="s">
        <v>419</v>
      </c>
      <c r="G1867" s="2">
        <v>29</v>
      </c>
      <c r="H1867" s="2">
        <v>48</v>
      </c>
      <c r="I1867" s="2">
        <v>22</v>
      </c>
      <c r="J1867" s="2" t="s">
        <v>1</v>
      </c>
      <c r="K1867" s="2">
        <v>1</v>
      </c>
      <c r="L1867" s="2">
        <v>7</v>
      </c>
      <c r="M1867" s="3" t="s">
        <v>13</v>
      </c>
      <c r="N1867" s="3" t="s">
        <v>13</v>
      </c>
      <c r="O1867" s="2">
        <v>48</v>
      </c>
      <c r="P1867" s="2" t="b">
        <v>1</v>
      </c>
      <c r="Q1867" s="2" t="s">
        <v>2</v>
      </c>
      <c r="R1867" s="2" t="s">
        <v>2</v>
      </c>
      <c r="S1867" s="44">
        <v>37</v>
      </c>
      <c r="T1867" s="44" t="s">
        <v>12</v>
      </c>
      <c r="U1867" s="20">
        <v>1.8</v>
      </c>
      <c r="V1867" s="11"/>
      <c r="W1867" s="2">
        <f t="shared" si="1658"/>
        <v>0</v>
      </c>
      <c r="X1867">
        <f t="shared" si="1659"/>
        <v>10</v>
      </c>
      <c r="Y1867">
        <f t="shared" si="1660"/>
        <v>0</v>
      </c>
      <c r="Z1867">
        <f t="shared" si="1661"/>
        <v>0</v>
      </c>
      <c r="AA1867" s="2">
        <f t="shared" si="1662"/>
        <v>60</v>
      </c>
      <c r="AB1867" s="2" t="str">
        <f t="shared" si="1663"/>
        <v>Under 1.5</v>
      </c>
      <c r="AC1867" s="6"/>
      <c r="AD1867" s="6" t="str">
        <f t="shared" si="1664"/>
        <v>Over 0.5</v>
      </c>
      <c r="AE1867" s="6" t="str">
        <f t="shared" si="1665"/>
        <v>?</v>
      </c>
      <c r="AF1867" s="6"/>
      <c r="AG1867">
        <f t="shared" si="1666"/>
        <v>1</v>
      </c>
      <c r="AH1867">
        <f t="shared" si="1667"/>
        <v>2</v>
      </c>
      <c r="AI1867">
        <f t="shared" si="1668"/>
        <v>0</v>
      </c>
      <c r="AJ1867">
        <f t="shared" si="1669"/>
        <v>0</v>
      </c>
      <c r="AK1867" s="2" t="str">
        <f t="shared" si="1670"/>
        <v>-</v>
      </c>
      <c r="AL1867" s="2" t="str">
        <f t="shared" si="1671"/>
        <v>-</v>
      </c>
    </row>
    <row r="1868" spans="2:38">
      <c r="B1868" t="s">
        <v>158</v>
      </c>
      <c r="C1868" s="10">
        <v>0.70833333333333337</v>
      </c>
      <c r="D1868" s="9" t="s">
        <v>277</v>
      </c>
      <c r="E1868" s="2" t="s">
        <v>0</v>
      </c>
      <c r="F1868" s="8" t="s">
        <v>126</v>
      </c>
      <c r="G1868" s="2">
        <v>21</v>
      </c>
      <c r="H1868" s="2">
        <v>48</v>
      </c>
      <c r="I1868" s="2">
        <v>30</v>
      </c>
      <c r="J1868" s="2" t="s">
        <v>1</v>
      </c>
      <c r="K1868" s="2">
        <v>2</v>
      </c>
      <c r="L1868" s="2">
        <v>9</v>
      </c>
      <c r="M1868" s="3" t="s">
        <v>13</v>
      </c>
      <c r="N1868" s="3" t="s">
        <v>13</v>
      </c>
      <c r="O1868" s="2">
        <v>48</v>
      </c>
      <c r="P1868" s="2" t="b">
        <v>1</v>
      </c>
      <c r="Q1868" s="2" t="s">
        <v>2</v>
      </c>
      <c r="R1868" s="2" t="s">
        <v>2</v>
      </c>
      <c r="S1868" s="44">
        <v>51</v>
      </c>
      <c r="T1868" s="44" t="s">
        <v>12</v>
      </c>
      <c r="U1868" s="20">
        <v>1.8</v>
      </c>
      <c r="V1868" s="11"/>
      <c r="W1868" s="2">
        <f t="shared" si="1658"/>
        <v>0</v>
      </c>
      <c r="X1868">
        <f t="shared" si="1659"/>
        <v>5</v>
      </c>
      <c r="Y1868">
        <f t="shared" si="1660"/>
        <v>5</v>
      </c>
      <c r="Z1868">
        <f t="shared" si="1661"/>
        <v>0</v>
      </c>
      <c r="AA1868" s="2">
        <f t="shared" si="1662"/>
        <v>60</v>
      </c>
      <c r="AB1868" s="2" t="str">
        <f t="shared" si="1663"/>
        <v>Under 1.5</v>
      </c>
      <c r="AC1868" s="6"/>
      <c r="AD1868" s="6" t="str">
        <f t="shared" si="1664"/>
        <v>Over 0.5</v>
      </c>
      <c r="AE1868" s="6" t="str">
        <f t="shared" si="1665"/>
        <v>?</v>
      </c>
      <c r="AF1868" s="6"/>
      <c r="AG1868">
        <f t="shared" si="1666"/>
        <v>1</v>
      </c>
      <c r="AH1868">
        <f t="shared" si="1667"/>
        <v>0</v>
      </c>
      <c r="AI1868">
        <f t="shared" si="1668"/>
        <v>2</v>
      </c>
      <c r="AJ1868">
        <f t="shared" si="1669"/>
        <v>0</v>
      </c>
      <c r="AK1868" s="2" t="str">
        <f t="shared" si="1670"/>
        <v>-</v>
      </c>
      <c r="AL1868" s="2" t="str">
        <f t="shared" si="1671"/>
        <v>-</v>
      </c>
    </row>
    <row r="1869" spans="2:38">
      <c r="B1869" t="s">
        <v>158</v>
      </c>
      <c r="C1869" s="10">
        <v>0.70833333333333337</v>
      </c>
      <c r="D1869" s="9" t="s">
        <v>137</v>
      </c>
      <c r="E1869" s="2" t="s">
        <v>0</v>
      </c>
      <c r="F1869" s="8" t="s">
        <v>1341</v>
      </c>
      <c r="G1869" s="2">
        <v>20</v>
      </c>
      <c r="H1869" s="2">
        <v>55</v>
      </c>
      <c r="I1869" s="2">
        <v>24</v>
      </c>
      <c r="J1869" s="2" t="s">
        <v>1</v>
      </c>
      <c r="K1869" s="2">
        <v>2</v>
      </c>
      <c r="L1869" s="2">
        <v>4</v>
      </c>
      <c r="M1869" s="3" t="s">
        <v>13</v>
      </c>
      <c r="N1869" s="3" t="s">
        <v>13</v>
      </c>
      <c r="O1869" s="2" t="b">
        <v>1</v>
      </c>
      <c r="P1869" s="2" t="b">
        <v>1</v>
      </c>
      <c r="Q1869" s="2" t="s">
        <v>2</v>
      </c>
      <c r="R1869" s="2" t="b">
        <v>1</v>
      </c>
      <c r="S1869" s="44">
        <v>56</v>
      </c>
      <c r="T1869" s="44" t="s">
        <v>11</v>
      </c>
      <c r="U1869" s="20">
        <v>1.6</v>
      </c>
      <c r="V1869" s="11"/>
      <c r="W1869" s="2">
        <f t="shared" si="1658"/>
        <v>10</v>
      </c>
      <c r="X1869">
        <f t="shared" si="1659"/>
        <v>10</v>
      </c>
      <c r="Y1869">
        <f t="shared" si="1660"/>
        <v>5</v>
      </c>
      <c r="Z1869">
        <f t="shared" si="1661"/>
        <v>5</v>
      </c>
      <c r="AA1869" s="2">
        <f t="shared" si="1662"/>
        <v>80</v>
      </c>
      <c r="AB1869" s="2" t="str">
        <f t="shared" si="1663"/>
        <v>Under 1.5</v>
      </c>
      <c r="AC1869" s="6"/>
      <c r="AD1869" s="6" t="str">
        <f t="shared" si="1664"/>
        <v>Over 0.5</v>
      </c>
      <c r="AE1869" s="6" t="str">
        <f t="shared" si="1665"/>
        <v>?</v>
      </c>
      <c r="AF1869" s="6"/>
      <c r="AG1869">
        <f t="shared" si="1666"/>
        <v>6</v>
      </c>
      <c r="AH1869">
        <f t="shared" si="1667"/>
        <v>2</v>
      </c>
      <c r="AI1869">
        <f t="shared" si="1668"/>
        <v>2</v>
      </c>
      <c r="AJ1869">
        <f t="shared" si="1669"/>
        <v>10</v>
      </c>
      <c r="AK1869" s="2" t="str">
        <f t="shared" si="1670"/>
        <v>A1</v>
      </c>
      <c r="AL1869" s="2" t="str">
        <f t="shared" si="1671"/>
        <v>-</v>
      </c>
    </row>
    <row r="1870" spans="2:38">
      <c r="B1870" t="s">
        <v>158</v>
      </c>
      <c r="C1870" s="10">
        <v>0.70833333333333337</v>
      </c>
      <c r="D1870" s="9" t="s">
        <v>1452</v>
      </c>
      <c r="E1870" s="2" t="s">
        <v>0</v>
      </c>
      <c r="F1870" s="8" t="s">
        <v>1721</v>
      </c>
      <c r="G1870" s="2">
        <v>37</v>
      </c>
      <c r="H1870" s="2">
        <v>45</v>
      </c>
      <c r="I1870" s="2">
        <v>17</v>
      </c>
      <c r="J1870" s="2" t="s">
        <v>1</v>
      </c>
      <c r="K1870" s="2">
        <v>1</v>
      </c>
      <c r="L1870" s="2">
        <v>20</v>
      </c>
      <c r="M1870" s="3" t="s">
        <v>13</v>
      </c>
      <c r="N1870" s="3" t="s">
        <v>13</v>
      </c>
      <c r="O1870" s="2">
        <v>45</v>
      </c>
      <c r="P1870" s="2" t="b">
        <v>1</v>
      </c>
      <c r="Q1870" s="2" t="s">
        <v>2</v>
      </c>
      <c r="R1870" s="2" t="s">
        <v>2</v>
      </c>
      <c r="S1870" s="44">
        <v>30</v>
      </c>
      <c r="T1870" s="44" t="s">
        <v>12</v>
      </c>
      <c r="U1870" s="20">
        <v>1.55</v>
      </c>
      <c r="V1870" s="11"/>
      <c r="W1870" s="2">
        <f t="shared" si="1658"/>
        <v>0</v>
      </c>
      <c r="X1870">
        <f t="shared" si="1659"/>
        <v>0</v>
      </c>
      <c r="Y1870">
        <f t="shared" si="1660"/>
        <v>0</v>
      </c>
      <c r="Z1870">
        <f t="shared" si="1661"/>
        <v>0</v>
      </c>
      <c r="AA1870" s="2">
        <f t="shared" si="1662"/>
        <v>50</v>
      </c>
      <c r="AB1870" s="2" t="str">
        <f t="shared" si="1663"/>
        <v>Over 0.5</v>
      </c>
      <c r="AC1870" s="6"/>
      <c r="AD1870" s="6" t="str">
        <f t="shared" si="1664"/>
        <v>Over 0.5</v>
      </c>
      <c r="AE1870" s="6" t="str">
        <f t="shared" si="1665"/>
        <v>?</v>
      </c>
      <c r="AF1870" s="6"/>
      <c r="AG1870">
        <f t="shared" si="1666"/>
        <v>0</v>
      </c>
      <c r="AH1870">
        <f t="shared" si="1667"/>
        <v>0</v>
      </c>
      <c r="AI1870">
        <f t="shared" si="1668"/>
        <v>0</v>
      </c>
      <c r="AJ1870">
        <f t="shared" si="1669"/>
        <v>0</v>
      </c>
      <c r="AK1870" s="2" t="str">
        <f t="shared" si="1670"/>
        <v>-</v>
      </c>
      <c r="AL1870" s="2" t="str">
        <f t="shared" si="1671"/>
        <v>-</v>
      </c>
    </row>
    <row r="1871" spans="2:38">
      <c r="B1871" t="s">
        <v>158</v>
      </c>
      <c r="C1871" s="10">
        <v>0.70833333333333337</v>
      </c>
      <c r="D1871" s="9" t="s">
        <v>1322</v>
      </c>
      <c r="E1871" s="2" t="s">
        <v>0</v>
      </c>
      <c r="F1871" s="8" t="s">
        <v>1409</v>
      </c>
      <c r="G1871" s="2">
        <v>14</v>
      </c>
      <c r="H1871" s="2">
        <v>53</v>
      </c>
      <c r="I1871" s="2">
        <v>33</v>
      </c>
      <c r="J1871" s="2" t="s">
        <v>1</v>
      </c>
      <c r="K1871" s="2" t="s">
        <v>1</v>
      </c>
      <c r="L1871" s="2">
        <v>19</v>
      </c>
      <c r="M1871" s="3" t="s">
        <v>13</v>
      </c>
      <c r="N1871" s="3" t="s">
        <v>13</v>
      </c>
      <c r="O1871" s="2" t="b">
        <v>1</v>
      </c>
      <c r="P1871" s="2" t="b">
        <v>1</v>
      </c>
      <c r="Q1871" s="2" t="b">
        <v>1</v>
      </c>
      <c r="R1871" s="2" t="s">
        <v>2</v>
      </c>
      <c r="S1871" s="44">
        <v>62</v>
      </c>
      <c r="T1871" s="44" t="s">
        <v>10</v>
      </c>
      <c r="U1871" s="20">
        <v>1.6</v>
      </c>
      <c r="V1871" s="11"/>
      <c r="W1871" s="2">
        <f t="shared" si="1658"/>
        <v>10</v>
      </c>
      <c r="X1871">
        <f t="shared" si="1659"/>
        <v>0</v>
      </c>
      <c r="Y1871">
        <f t="shared" si="1660"/>
        <v>10</v>
      </c>
      <c r="Z1871">
        <f t="shared" si="1661"/>
        <v>10</v>
      </c>
      <c r="AA1871" s="2">
        <f t="shared" si="1662"/>
        <v>80</v>
      </c>
      <c r="AB1871" s="2" t="str">
        <f t="shared" si="1663"/>
        <v>Under 1.5</v>
      </c>
      <c r="AC1871" s="6"/>
      <c r="AD1871" s="6" t="str">
        <f t="shared" si="1664"/>
        <v>Over 0.5</v>
      </c>
      <c r="AE1871" s="6" t="str">
        <f t="shared" si="1665"/>
        <v>?</v>
      </c>
      <c r="AF1871" s="6"/>
      <c r="AG1871">
        <f t="shared" si="1666"/>
        <v>6</v>
      </c>
      <c r="AH1871">
        <f t="shared" si="1667"/>
        <v>0</v>
      </c>
      <c r="AI1871">
        <f t="shared" si="1668"/>
        <v>2</v>
      </c>
      <c r="AJ1871">
        <f t="shared" si="1669"/>
        <v>0</v>
      </c>
      <c r="AK1871" s="2" t="str">
        <f t="shared" si="1670"/>
        <v>-</v>
      </c>
      <c r="AL1871" s="2" t="str">
        <f t="shared" si="1671"/>
        <v>-</v>
      </c>
    </row>
    <row r="1872" spans="2:38">
      <c r="B1872" t="s">
        <v>158</v>
      </c>
      <c r="C1872" s="10">
        <v>0.70833333333333337</v>
      </c>
      <c r="D1872" s="9" t="s">
        <v>194</v>
      </c>
      <c r="E1872" s="2" t="s">
        <v>0</v>
      </c>
      <c r="F1872" s="8" t="s">
        <v>183</v>
      </c>
      <c r="G1872" s="2">
        <v>13</v>
      </c>
      <c r="H1872" s="2">
        <v>76</v>
      </c>
      <c r="I1872" s="2">
        <v>11</v>
      </c>
      <c r="J1872" s="2" t="s">
        <v>1</v>
      </c>
      <c r="K1872" s="2" t="s">
        <v>1</v>
      </c>
      <c r="L1872" s="2">
        <v>2</v>
      </c>
      <c r="M1872" s="3" t="s">
        <v>13</v>
      </c>
      <c r="N1872" s="3" t="s">
        <v>13</v>
      </c>
      <c r="O1872" s="2" t="b">
        <v>1</v>
      </c>
      <c r="P1872" s="2" t="b">
        <v>1</v>
      </c>
      <c r="Q1872" s="2" t="b">
        <v>1</v>
      </c>
      <c r="R1872" s="2" t="b">
        <v>1</v>
      </c>
      <c r="S1872" s="44">
        <v>65</v>
      </c>
      <c r="T1872" s="44" t="s">
        <v>10</v>
      </c>
      <c r="U1872" s="20">
        <v>1.6</v>
      </c>
      <c r="V1872" s="11"/>
      <c r="W1872" s="2">
        <f t="shared" si="1658"/>
        <v>10</v>
      </c>
      <c r="X1872">
        <f t="shared" si="1659"/>
        <v>10</v>
      </c>
      <c r="Y1872">
        <f t="shared" si="1660"/>
        <v>10</v>
      </c>
      <c r="Z1872">
        <f t="shared" si="1661"/>
        <v>10</v>
      </c>
      <c r="AA1872" s="2">
        <f t="shared" si="1662"/>
        <v>90</v>
      </c>
      <c r="AB1872" s="2" t="str">
        <f t="shared" si="1663"/>
        <v>Under 1.5</v>
      </c>
      <c r="AC1872" s="6"/>
      <c r="AD1872" s="6" t="str">
        <f t="shared" si="1664"/>
        <v>Over 0.5</v>
      </c>
      <c r="AE1872" s="6" t="str">
        <f t="shared" si="1665"/>
        <v>?</v>
      </c>
      <c r="AF1872" s="6"/>
      <c r="AG1872">
        <f t="shared" si="1666"/>
        <v>6</v>
      </c>
      <c r="AH1872">
        <f t="shared" si="1667"/>
        <v>2</v>
      </c>
      <c r="AI1872">
        <f t="shared" si="1668"/>
        <v>2</v>
      </c>
      <c r="AJ1872">
        <f t="shared" si="1669"/>
        <v>10</v>
      </c>
      <c r="AK1872" s="2" t="str">
        <f t="shared" si="1670"/>
        <v>A1</v>
      </c>
      <c r="AL1872" s="2" t="str">
        <f t="shared" si="1671"/>
        <v>Pick</v>
      </c>
    </row>
    <row r="1873" spans="2:38">
      <c r="B1873" t="s">
        <v>158</v>
      </c>
      <c r="C1873" s="10">
        <v>0.70833333333333337</v>
      </c>
      <c r="D1873" s="9" t="s">
        <v>118</v>
      </c>
      <c r="E1873" s="2" t="s">
        <v>0</v>
      </c>
      <c r="F1873" s="8" t="s">
        <v>265</v>
      </c>
      <c r="G1873" s="2">
        <v>33</v>
      </c>
      <c r="H1873" s="2">
        <v>48</v>
      </c>
      <c r="I1873" s="2">
        <v>18</v>
      </c>
      <c r="J1873" s="2" t="s">
        <v>1</v>
      </c>
      <c r="K1873" s="2">
        <v>1</v>
      </c>
      <c r="L1873" s="2">
        <v>15</v>
      </c>
      <c r="M1873" s="3" t="s">
        <v>13</v>
      </c>
      <c r="N1873" s="3" t="s">
        <v>13</v>
      </c>
      <c r="O1873" s="2">
        <v>48</v>
      </c>
      <c r="P1873" s="2" t="b">
        <v>1</v>
      </c>
      <c r="Q1873" s="2" t="s">
        <v>2</v>
      </c>
      <c r="R1873" s="2" t="s">
        <v>2</v>
      </c>
      <c r="S1873" s="44">
        <v>53</v>
      </c>
      <c r="T1873" s="44" t="s">
        <v>11</v>
      </c>
      <c r="U1873" s="20">
        <v>2</v>
      </c>
      <c r="V1873" s="11"/>
      <c r="W1873" s="2">
        <f t="shared" si="1658"/>
        <v>0</v>
      </c>
      <c r="X1873">
        <f t="shared" si="1659"/>
        <v>5</v>
      </c>
      <c r="Y1873">
        <f t="shared" si="1660"/>
        <v>5</v>
      </c>
      <c r="Z1873">
        <f t="shared" si="1661"/>
        <v>5</v>
      </c>
      <c r="AA1873" s="2">
        <f t="shared" si="1662"/>
        <v>65</v>
      </c>
      <c r="AB1873" s="2" t="str">
        <f t="shared" si="1663"/>
        <v>Under 1.5</v>
      </c>
      <c r="AC1873" s="6"/>
      <c r="AD1873" s="6" t="str">
        <f t="shared" si="1664"/>
        <v>Over 0.5</v>
      </c>
      <c r="AE1873" s="6" t="str">
        <f t="shared" si="1665"/>
        <v>?</v>
      </c>
      <c r="AF1873" s="6"/>
      <c r="AG1873">
        <f t="shared" si="1666"/>
        <v>1</v>
      </c>
      <c r="AH1873">
        <f t="shared" si="1667"/>
        <v>0</v>
      </c>
      <c r="AI1873">
        <f t="shared" si="1668"/>
        <v>2</v>
      </c>
      <c r="AJ1873">
        <f t="shared" si="1669"/>
        <v>0</v>
      </c>
      <c r="AK1873" s="2" t="str">
        <f t="shared" si="1670"/>
        <v>-</v>
      </c>
      <c r="AL1873" s="2" t="str">
        <f t="shared" si="1671"/>
        <v>-</v>
      </c>
    </row>
    <row r="1874" spans="2:38">
      <c r="B1874" t="s">
        <v>158</v>
      </c>
      <c r="C1874" s="10">
        <v>0.70833333333333337</v>
      </c>
      <c r="D1874" s="9" t="s">
        <v>238</v>
      </c>
      <c r="E1874" s="2" t="s">
        <v>0</v>
      </c>
      <c r="F1874" s="8" t="s">
        <v>198</v>
      </c>
      <c r="G1874" s="2">
        <v>14</v>
      </c>
      <c r="H1874" s="2">
        <v>44</v>
      </c>
      <c r="I1874" s="2">
        <v>42</v>
      </c>
      <c r="J1874" s="2" t="s">
        <v>1</v>
      </c>
      <c r="K1874" s="2">
        <v>2</v>
      </c>
      <c r="L1874" s="2">
        <v>28</v>
      </c>
      <c r="M1874" s="3" t="s">
        <v>13</v>
      </c>
      <c r="N1874" s="3" t="s">
        <v>13</v>
      </c>
      <c r="O1874" s="2">
        <v>44</v>
      </c>
      <c r="P1874" s="2" t="b">
        <v>1</v>
      </c>
      <c r="Q1874" s="2" t="s">
        <v>2</v>
      </c>
      <c r="R1874" s="2" t="s">
        <v>2</v>
      </c>
      <c r="S1874" s="44">
        <v>59</v>
      </c>
      <c r="T1874" s="44" t="s">
        <v>12</v>
      </c>
      <c r="U1874" s="20">
        <v>1.6</v>
      </c>
      <c r="V1874" s="11"/>
      <c r="W1874" s="2">
        <f t="shared" si="1658"/>
        <v>0</v>
      </c>
      <c r="X1874">
        <f t="shared" si="1659"/>
        <v>0</v>
      </c>
      <c r="Y1874">
        <f t="shared" si="1660"/>
        <v>5</v>
      </c>
      <c r="Z1874">
        <f t="shared" si="1661"/>
        <v>0</v>
      </c>
      <c r="AA1874" s="2">
        <f t="shared" si="1662"/>
        <v>55</v>
      </c>
      <c r="AB1874" s="2" t="str">
        <f t="shared" si="1663"/>
        <v>Over 0.5</v>
      </c>
      <c r="AC1874" s="6"/>
      <c r="AD1874" s="6" t="str">
        <f t="shared" si="1664"/>
        <v>Over 0.5</v>
      </c>
      <c r="AE1874" s="6" t="str">
        <f t="shared" si="1665"/>
        <v>?</v>
      </c>
      <c r="AF1874" s="6"/>
      <c r="AG1874">
        <f t="shared" si="1666"/>
        <v>0</v>
      </c>
      <c r="AH1874">
        <f t="shared" si="1667"/>
        <v>0</v>
      </c>
      <c r="AI1874">
        <f t="shared" si="1668"/>
        <v>2</v>
      </c>
      <c r="AJ1874">
        <f t="shared" si="1669"/>
        <v>0</v>
      </c>
      <c r="AK1874" s="2" t="str">
        <f t="shared" si="1670"/>
        <v>-</v>
      </c>
      <c r="AL1874" s="2" t="str">
        <f t="shared" si="1671"/>
        <v>-</v>
      </c>
    </row>
    <row r="1875" spans="2:38">
      <c r="B1875" t="s">
        <v>158</v>
      </c>
      <c r="C1875" s="10">
        <v>0.70833333333333337</v>
      </c>
      <c r="D1875" s="9" t="s">
        <v>119</v>
      </c>
      <c r="E1875" s="2" t="s">
        <v>0</v>
      </c>
      <c r="F1875" s="8" t="s">
        <v>125</v>
      </c>
      <c r="G1875" s="2">
        <v>27</v>
      </c>
      <c r="H1875" s="2">
        <v>47</v>
      </c>
      <c r="I1875" s="2">
        <v>25</v>
      </c>
      <c r="J1875" s="2" t="s">
        <v>1</v>
      </c>
      <c r="K1875" s="2">
        <v>1</v>
      </c>
      <c r="L1875" s="2">
        <v>2</v>
      </c>
      <c r="M1875" s="3" t="s">
        <v>13</v>
      </c>
      <c r="N1875" s="3" t="s">
        <v>13</v>
      </c>
      <c r="O1875" s="2">
        <v>47</v>
      </c>
      <c r="P1875" s="2" t="b">
        <v>1</v>
      </c>
      <c r="Q1875" s="2" t="s">
        <v>2</v>
      </c>
      <c r="R1875" s="2" t="b">
        <v>1</v>
      </c>
      <c r="S1875" s="44">
        <v>67</v>
      </c>
      <c r="T1875" s="44" t="s">
        <v>10</v>
      </c>
      <c r="U1875" s="20">
        <v>1.6</v>
      </c>
      <c r="V1875" s="11"/>
      <c r="W1875" s="2">
        <f t="shared" si="1658"/>
        <v>0</v>
      </c>
      <c r="X1875">
        <f t="shared" si="1659"/>
        <v>10</v>
      </c>
      <c r="Y1875">
        <f t="shared" si="1660"/>
        <v>10</v>
      </c>
      <c r="Z1875">
        <f t="shared" si="1661"/>
        <v>10</v>
      </c>
      <c r="AA1875" s="2">
        <f t="shared" si="1662"/>
        <v>80</v>
      </c>
      <c r="AB1875" s="2" t="str">
        <f t="shared" si="1663"/>
        <v>Under 1.5</v>
      </c>
      <c r="AC1875" s="6"/>
      <c r="AD1875" s="6" t="str">
        <f t="shared" si="1664"/>
        <v>Over 0.5</v>
      </c>
      <c r="AE1875" s="6" t="str">
        <f t="shared" si="1665"/>
        <v>?</v>
      </c>
      <c r="AF1875" s="6"/>
      <c r="AG1875">
        <f t="shared" si="1666"/>
        <v>0</v>
      </c>
      <c r="AH1875">
        <f t="shared" si="1667"/>
        <v>2</v>
      </c>
      <c r="AI1875">
        <f t="shared" si="1668"/>
        <v>2</v>
      </c>
      <c r="AJ1875">
        <f t="shared" si="1669"/>
        <v>4</v>
      </c>
      <c r="AK1875" s="2" t="str">
        <f t="shared" si="1670"/>
        <v>-</v>
      </c>
      <c r="AL1875" s="2" t="str">
        <f t="shared" si="1671"/>
        <v>Pick</v>
      </c>
    </row>
    <row r="1876" spans="2:38">
      <c r="B1876" t="s">
        <v>227</v>
      </c>
      <c r="C1876" s="10">
        <v>0.70833333333333337</v>
      </c>
      <c r="D1876" s="9" t="s">
        <v>739</v>
      </c>
      <c r="E1876" s="2" t="s">
        <v>0</v>
      </c>
      <c r="F1876" s="8" t="s">
        <v>1631</v>
      </c>
      <c r="G1876" s="2">
        <v>24</v>
      </c>
      <c r="H1876" s="2">
        <v>47</v>
      </c>
      <c r="I1876" s="2">
        <v>29</v>
      </c>
      <c r="J1876" s="2" t="s">
        <v>1</v>
      </c>
      <c r="K1876" s="2">
        <v>1</v>
      </c>
      <c r="L1876" s="2">
        <v>5</v>
      </c>
      <c r="M1876" s="3" t="s">
        <v>13</v>
      </c>
      <c r="N1876" s="3" t="s">
        <v>13</v>
      </c>
      <c r="O1876" s="2">
        <v>47</v>
      </c>
      <c r="P1876" s="2" t="b">
        <v>1</v>
      </c>
      <c r="Q1876" s="2" t="s">
        <v>2</v>
      </c>
      <c r="R1876" s="2" t="b">
        <v>1</v>
      </c>
      <c r="S1876" s="44">
        <v>40</v>
      </c>
      <c r="T1876" s="44" t="s">
        <v>12</v>
      </c>
      <c r="U1876" s="20">
        <v>2</v>
      </c>
      <c r="V1876" s="11"/>
      <c r="W1876" s="2">
        <f t="shared" si="1658"/>
        <v>0</v>
      </c>
      <c r="X1876">
        <f t="shared" si="1659"/>
        <v>10</v>
      </c>
      <c r="Y1876">
        <f t="shared" si="1660"/>
        <v>0</v>
      </c>
      <c r="Z1876">
        <f t="shared" si="1661"/>
        <v>0</v>
      </c>
      <c r="AA1876" s="2">
        <f t="shared" si="1662"/>
        <v>60</v>
      </c>
      <c r="AB1876" s="2" t="str">
        <f t="shared" si="1663"/>
        <v>Under 1.5</v>
      </c>
      <c r="AC1876" s="6"/>
      <c r="AD1876" s="6" t="str">
        <f t="shared" si="1664"/>
        <v>Over 0.5</v>
      </c>
      <c r="AE1876" s="6" t="str">
        <f t="shared" si="1665"/>
        <v>?</v>
      </c>
      <c r="AF1876" s="6"/>
      <c r="AG1876">
        <f t="shared" si="1666"/>
        <v>0</v>
      </c>
      <c r="AH1876">
        <f t="shared" si="1667"/>
        <v>2</v>
      </c>
      <c r="AI1876">
        <f t="shared" si="1668"/>
        <v>0</v>
      </c>
      <c r="AJ1876">
        <f t="shared" si="1669"/>
        <v>0</v>
      </c>
      <c r="AK1876" s="2" t="str">
        <f t="shared" si="1670"/>
        <v>-</v>
      </c>
      <c r="AL1876" s="2" t="str">
        <f t="shared" si="1671"/>
        <v>-</v>
      </c>
    </row>
    <row r="1877" spans="2:38">
      <c r="B1877" t="s">
        <v>697</v>
      </c>
      <c r="C1877" s="10">
        <v>0.70833333333333337</v>
      </c>
      <c r="D1877" s="9" t="s">
        <v>1062</v>
      </c>
      <c r="E1877" s="2" t="s">
        <v>0</v>
      </c>
      <c r="F1877" s="8" t="s">
        <v>1124</v>
      </c>
      <c r="G1877" s="2">
        <v>36</v>
      </c>
      <c r="H1877" s="2">
        <v>48</v>
      </c>
      <c r="I1877" s="2">
        <v>16</v>
      </c>
      <c r="J1877" s="2" t="s">
        <v>1</v>
      </c>
      <c r="K1877" s="2" t="s">
        <v>1</v>
      </c>
      <c r="L1877" s="2">
        <v>20</v>
      </c>
      <c r="M1877" s="3" t="s">
        <v>13</v>
      </c>
      <c r="N1877" s="3" t="s">
        <v>13</v>
      </c>
      <c r="O1877" s="2">
        <v>48</v>
      </c>
      <c r="P1877" s="2" t="b">
        <v>1</v>
      </c>
      <c r="Q1877" s="2" t="b">
        <v>1</v>
      </c>
      <c r="R1877" s="2" t="s">
        <v>2</v>
      </c>
      <c r="S1877" s="44">
        <v>77</v>
      </c>
      <c r="T1877" s="44" t="s">
        <v>10</v>
      </c>
      <c r="U1877" s="20">
        <v>1.7</v>
      </c>
      <c r="V1877" s="11"/>
      <c r="W1877" s="2">
        <f t="shared" si="1658"/>
        <v>0</v>
      </c>
      <c r="X1877">
        <f t="shared" si="1659"/>
        <v>0</v>
      </c>
      <c r="Y1877">
        <f t="shared" si="1660"/>
        <v>10</v>
      </c>
      <c r="Z1877">
        <f t="shared" si="1661"/>
        <v>10</v>
      </c>
      <c r="AA1877" s="2">
        <f t="shared" si="1662"/>
        <v>70</v>
      </c>
      <c r="AB1877" s="2" t="str">
        <f t="shared" si="1663"/>
        <v>Under 1.5</v>
      </c>
      <c r="AC1877" s="6"/>
      <c r="AD1877" s="6" t="str">
        <f t="shared" si="1664"/>
        <v>Over 0.5</v>
      </c>
      <c r="AE1877" s="6" t="str">
        <f t="shared" si="1665"/>
        <v>?</v>
      </c>
      <c r="AF1877" s="6"/>
      <c r="AG1877">
        <f t="shared" si="1666"/>
        <v>1</v>
      </c>
      <c r="AH1877">
        <f t="shared" si="1667"/>
        <v>0</v>
      </c>
      <c r="AI1877">
        <f t="shared" si="1668"/>
        <v>2</v>
      </c>
      <c r="AJ1877">
        <f t="shared" si="1669"/>
        <v>0</v>
      </c>
      <c r="AK1877" s="2" t="str">
        <f t="shared" si="1670"/>
        <v>-</v>
      </c>
      <c r="AL1877" s="2" t="str">
        <f t="shared" si="1671"/>
        <v>-</v>
      </c>
    </row>
    <row r="1878" spans="2:38">
      <c r="B1878" t="s">
        <v>697</v>
      </c>
      <c r="C1878" s="10">
        <v>0.70833333333333337</v>
      </c>
      <c r="D1878" s="9" t="s">
        <v>1424</v>
      </c>
      <c r="E1878" s="2" t="s">
        <v>0</v>
      </c>
      <c r="F1878" s="8" t="s">
        <v>689</v>
      </c>
      <c r="G1878" s="2">
        <v>34</v>
      </c>
      <c r="H1878" s="2">
        <v>52</v>
      </c>
      <c r="I1878" s="2">
        <v>14</v>
      </c>
      <c r="J1878" s="2" t="s">
        <v>1</v>
      </c>
      <c r="K1878" s="2">
        <v>1</v>
      </c>
      <c r="L1878" s="2">
        <v>20</v>
      </c>
      <c r="M1878" s="3" t="s">
        <v>13</v>
      </c>
      <c r="N1878" s="3" t="s">
        <v>13</v>
      </c>
      <c r="O1878" s="2">
        <v>52</v>
      </c>
      <c r="P1878" s="2" t="b">
        <v>1</v>
      </c>
      <c r="Q1878" s="2" t="s">
        <v>2</v>
      </c>
      <c r="R1878" s="2" t="s">
        <v>2</v>
      </c>
      <c r="S1878" s="44">
        <v>60</v>
      </c>
      <c r="T1878" s="44" t="s">
        <v>12</v>
      </c>
      <c r="U1878" s="20">
        <v>1.6</v>
      </c>
      <c r="V1878" s="11"/>
      <c r="W1878" s="2">
        <f t="shared" si="1658"/>
        <v>0</v>
      </c>
      <c r="X1878">
        <f t="shared" si="1659"/>
        <v>0</v>
      </c>
      <c r="Y1878">
        <f t="shared" si="1660"/>
        <v>5</v>
      </c>
      <c r="Z1878">
        <f t="shared" si="1661"/>
        <v>0</v>
      </c>
      <c r="AA1878" s="2">
        <f t="shared" si="1662"/>
        <v>55</v>
      </c>
      <c r="AB1878" s="2" t="str">
        <f t="shared" si="1663"/>
        <v>Over 0.5</v>
      </c>
      <c r="AC1878" s="6"/>
      <c r="AD1878" s="6" t="str">
        <f t="shared" si="1664"/>
        <v>Over 0.5</v>
      </c>
      <c r="AE1878" s="6" t="str">
        <f t="shared" si="1665"/>
        <v>?</v>
      </c>
      <c r="AF1878" s="6"/>
      <c r="AG1878">
        <f t="shared" si="1666"/>
        <v>5</v>
      </c>
      <c r="AH1878">
        <f t="shared" si="1667"/>
        <v>0</v>
      </c>
      <c r="AI1878">
        <f t="shared" si="1668"/>
        <v>2</v>
      </c>
      <c r="AJ1878">
        <f t="shared" si="1669"/>
        <v>0</v>
      </c>
      <c r="AK1878" s="2" t="str">
        <f t="shared" si="1670"/>
        <v>-</v>
      </c>
      <c r="AL1878" s="2" t="str">
        <f t="shared" si="1671"/>
        <v>-</v>
      </c>
    </row>
    <row r="1879" spans="2:38">
      <c r="B1879" t="s">
        <v>697</v>
      </c>
      <c r="C1879" s="10">
        <v>0.70833333333333337</v>
      </c>
      <c r="D1879" s="9" t="s">
        <v>1423</v>
      </c>
      <c r="E1879" s="2" t="s">
        <v>0</v>
      </c>
      <c r="F1879" s="8" t="s">
        <v>1722</v>
      </c>
      <c r="G1879" s="2">
        <v>44</v>
      </c>
      <c r="H1879" s="2">
        <v>44</v>
      </c>
      <c r="I1879" s="2">
        <v>13</v>
      </c>
      <c r="J1879" s="2">
        <v>1</v>
      </c>
      <c r="K1879" s="2" t="s">
        <v>1</v>
      </c>
      <c r="L1879" s="2">
        <v>31</v>
      </c>
      <c r="M1879" s="3" t="s">
        <v>13</v>
      </c>
      <c r="N1879" s="3" t="s">
        <v>13</v>
      </c>
      <c r="O1879" s="2">
        <v>44</v>
      </c>
      <c r="P1879" s="2" t="b">
        <v>0</v>
      </c>
      <c r="Q1879" s="2" t="b">
        <v>1</v>
      </c>
      <c r="R1879" s="2" t="s">
        <v>2</v>
      </c>
      <c r="S1879" s="44">
        <v>47</v>
      </c>
      <c r="T1879" s="44" t="s">
        <v>12</v>
      </c>
      <c r="U1879" s="20">
        <v>1.65</v>
      </c>
      <c r="V1879" s="11"/>
      <c r="W1879" s="2">
        <f t="shared" si="1658"/>
        <v>0</v>
      </c>
      <c r="X1879">
        <f t="shared" si="1659"/>
        <v>0</v>
      </c>
      <c r="Y1879">
        <f t="shared" si="1660"/>
        <v>0</v>
      </c>
      <c r="Z1879">
        <f t="shared" si="1661"/>
        <v>0</v>
      </c>
      <c r="AA1879" s="2">
        <f t="shared" si="1662"/>
        <v>50</v>
      </c>
      <c r="AB1879" s="2" t="str">
        <f t="shared" si="1663"/>
        <v>Over 0.5</v>
      </c>
      <c r="AC1879" s="6"/>
      <c r="AD1879" s="6" t="str">
        <f t="shared" si="1664"/>
        <v>Over 0.5</v>
      </c>
      <c r="AE1879" s="6" t="str">
        <f t="shared" si="1665"/>
        <v>?</v>
      </c>
      <c r="AF1879" s="6"/>
      <c r="AG1879">
        <f t="shared" si="1666"/>
        <v>0</v>
      </c>
      <c r="AH1879">
        <f t="shared" si="1667"/>
        <v>0</v>
      </c>
      <c r="AI1879">
        <f t="shared" si="1668"/>
        <v>0</v>
      </c>
      <c r="AJ1879">
        <f t="shared" si="1669"/>
        <v>0</v>
      </c>
      <c r="AK1879" s="2" t="str">
        <f t="shared" si="1670"/>
        <v>-</v>
      </c>
      <c r="AL1879" s="2" t="str">
        <f t="shared" si="1671"/>
        <v>-</v>
      </c>
    </row>
    <row r="1880" spans="2:38">
      <c r="B1880" t="s">
        <v>697</v>
      </c>
      <c r="C1880" s="10">
        <v>0.70833333333333337</v>
      </c>
      <c r="D1880" s="9" t="s">
        <v>1204</v>
      </c>
      <c r="E1880" s="2" t="s">
        <v>0</v>
      </c>
      <c r="F1880" s="8" t="s">
        <v>688</v>
      </c>
      <c r="G1880" s="2">
        <v>32</v>
      </c>
      <c r="H1880" s="2">
        <v>44</v>
      </c>
      <c r="I1880" s="2">
        <v>25</v>
      </c>
      <c r="J1880" s="2" t="s">
        <v>1</v>
      </c>
      <c r="K1880" s="2">
        <v>1</v>
      </c>
      <c r="L1880" s="2">
        <v>7</v>
      </c>
      <c r="M1880" s="3" t="s">
        <v>13</v>
      </c>
      <c r="N1880" s="3" t="s">
        <v>13</v>
      </c>
      <c r="O1880" s="2">
        <v>44</v>
      </c>
      <c r="P1880" s="2" t="b">
        <v>1</v>
      </c>
      <c r="Q1880" s="2" t="s">
        <v>2</v>
      </c>
      <c r="R1880" s="2" t="s">
        <v>2</v>
      </c>
      <c r="S1880" s="44">
        <v>42</v>
      </c>
      <c r="T1880" s="44" t="s">
        <v>12</v>
      </c>
      <c r="U1880" s="20">
        <v>2</v>
      </c>
      <c r="V1880" s="11"/>
      <c r="W1880" s="2">
        <f t="shared" si="1658"/>
        <v>0</v>
      </c>
      <c r="X1880">
        <f t="shared" si="1659"/>
        <v>10</v>
      </c>
      <c r="Y1880">
        <f t="shared" si="1660"/>
        <v>0</v>
      </c>
      <c r="Z1880">
        <f t="shared" si="1661"/>
        <v>0</v>
      </c>
      <c r="AA1880" s="2">
        <f t="shared" si="1662"/>
        <v>60</v>
      </c>
      <c r="AB1880" s="2" t="str">
        <f t="shared" si="1663"/>
        <v>Under 1.5</v>
      </c>
      <c r="AC1880" s="6"/>
      <c r="AD1880" s="6" t="str">
        <f t="shared" si="1664"/>
        <v>Over 0.5</v>
      </c>
      <c r="AE1880" s="6" t="str">
        <f t="shared" si="1665"/>
        <v>?</v>
      </c>
      <c r="AF1880" s="6"/>
      <c r="AG1880">
        <f t="shared" si="1666"/>
        <v>0</v>
      </c>
      <c r="AH1880">
        <f t="shared" si="1667"/>
        <v>2</v>
      </c>
      <c r="AI1880">
        <f t="shared" si="1668"/>
        <v>0</v>
      </c>
      <c r="AJ1880">
        <f t="shared" si="1669"/>
        <v>0</v>
      </c>
      <c r="AK1880" s="2" t="str">
        <f t="shared" si="1670"/>
        <v>-</v>
      </c>
      <c r="AL1880" s="2" t="str">
        <f t="shared" si="1671"/>
        <v>-</v>
      </c>
    </row>
    <row r="1881" spans="2:38">
      <c r="B1881" t="s">
        <v>67</v>
      </c>
      <c r="C1881" s="10">
        <v>0.71875</v>
      </c>
      <c r="D1881" s="9" t="s">
        <v>83</v>
      </c>
      <c r="E1881" s="2" t="s">
        <v>0</v>
      </c>
      <c r="F1881" s="8" t="s">
        <v>1723</v>
      </c>
      <c r="G1881" s="2">
        <v>22</v>
      </c>
      <c r="H1881" s="2">
        <v>44</v>
      </c>
      <c r="I1881" s="2">
        <v>34</v>
      </c>
      <c r="J1881" s="2" t="s">
        <v>1</v>
      </c>
      <c r="K1881" s="2" t="s">
        <v>1</v>
      </c>
      <c r="L1881" s="2">
        <v>12</v>
      </c>
      <c r="M1881" s="3" t="s">
        <v>13</v>
      </c>
      <c r="N1881" s="3" t="s">
        <v>13</v>
      </c>
      <c r="O1881" s="2">
        <v>44</v>
      </c>
      <c r="P1881" s="2" t="b">
        <v>1</v>
      </c>
      <c r="Q1881" s="2" t="b">
        <v>1</v>
      </c>
      <c r="R1881" s="2" t="s">
        <v>2</v>
      </c>
      <c r="S1881" s="44">
        <v>48</v>
      </c>
      <c r="T1881" s="44" t="s">
        <v>11</v>
      </c>
      <c r="U1881" s="20">
        <v>1.6</v>
      </c>
      <c r="V1881" s="11"/>
      <c r="W1881" s="2">
        <f t="shared" si="1658"/>
        <v>0</v>
      </c>
      <c r="X1881">
        <f t="shared" si="1659"/>
        <v>5</v>
      </c>
      <c r="Y1881">
        <f t="shared" si="1660"/>
        <v>0</v>
      </c>
      <c r="Z1881">
        <f t="shared" si="1661"/>
        <v>5</v>
      </c>
      <c r="AA1881" s="2">
        <f t="shared" si="1662"/>
        <v>60</v>
      </c>
      <c r="AB1881" s="2" t="str">
        <f t="shared" si="1663"/>
        <v>Under 1.5</v>
      </c>
      <c r="AC1881" s="6"/>
      <c r="AD1881" s="6" t="str">
        <f t="shared" si="1664"/>
        <v>Over 0.5</v>
      </c>
      <c r="AE1881" s="6" t="str">
        <f t="shared" si="1665"/>
        <v>?</v>
      </c>
      <c r="AF1881" s="6"/>
      <c r="AG1881">
        <f t="shared" si="1666"/>
        <v>0</v>
      </c>
      <c r="AH1881">
        <f t="shared" si="1667"/>
        <v>0</v>
      </c>
      <c r="AI1881">
        <f t="shared" si="1668"/>
        <v>0</v>
      </c>
      <c r="AJ1881">
        <f t="shared" si="1669"/>
        <v>0</v>
      </c>
      <c r="AK1881" s="2" t="str">
        <f t="shared" si="1670"/>
        <v>-</v>
      </c>
      <c r="AL1881" s="2" t="str">
        <f t="shared" si="1671"/>
        <v>-</v>
      </c>
    </row>
    <row r="1882" spans="2:38">
      <c r="B1882" t="s">
        <v>160</v>
      </c>
      <c r="C1882" s="10">
        <v>0.72916666666666663</v>
      </c>
      <c r="D1882" s="9" t="s">
        <v>1663</v>
      </c>
      <c r="E1882" s="2" t="s">
        <v>0</v>
      </c>
      <c r="F1882" s="8" t="s">
        <v>215</v>
      </c>
      <c r="G1882" s="2">
        <v>24</v>
      </c>
      <c r="H1882" s="2">
        <v>56</v>
      </c>
      <c r="I1882" s="2">
        <v>21</v>
      </c>
      <c r="J1882" s="2" t="s">
        <v>1</v>
      </c>
      <c r="K1882" s="2" t="s">
        <v>1</v>
      </c>
      <c r="L1882" s="2">
        <v>3</v>
      </c>
      <c r="M1882" s="3" t="s">
        <v>13</v>
      </c>
      <c r="N1882" s="3" t="s">
        <v>13</v>
      </c>
      <c r="O1882" s="2" t="b">
        <v>1</v>
      </c>
      <c r="P1882" s="2" t="b">
        <v>1</v>
      </c>
      <c r="Q1882" s="2" t="b">
        <v>1</v>
      </c>
      <c r="R1882" s="2" t="b">
        <v>1</v>
      </c>
      <c r="S1882" s="44">
        <v>46</v>
      </c>
      <c r="T1882" s="44" t="s">
        <v>10</v>
      </c>
      <c r="U1882" s="20">
        <v>1.6</v>
      </c>
      <c r="V1882" s="11"/>
      <c r="W1882" s="2">
        <f t="shared" si="1658"/>
        <v>10</v>
      </c>
      <c r="X1882">
        <f t="shared" si="1659"/>
        <v>10</v>
      </c>
      <c r="Y1882">
        <f t="shared" si="1660"/>
        <v>0</v>
      </c>
      <c r="Z1882">
        <f t="shared" si="1661"/>
        <v>10</v>
      </c>
      <c r="AA1882" s="2">
        <f t="shared" si="1662"/>
        <v>80</v>
      </c>
      <c r="AB1882" s="2" t="str">
        <f t="shared" si="1663"/>
        <v>Under 1.5</v>
      </c>
      <c r="AC1882" s="6"/>
      <c r="AD1882" s="6" t="str">
        <f t="shared" si="1664"/>
        <v>Over 0.5</v>
      </c>
      <c r="AE1882" s="6" t="str">
        <f t="shared" si="1665"/>
        <v>?</v>
      </c>
      <c r="AF1882" s="6"/>
      <c r="AG1882">
        <f t="shared" si="1666"/>
        <v>6</v>
      </c>
      <c r="AH1882">
        <f t="shared" si="1667"/>
        <v>2</v>
      </c>
      <c r="AI1882">
        <f t="shared" si="1668"/>
        <v>0</v>
      </c>
      <c r="AJ1882">
        <f t="shared" si="1669"/>
        <v>0</v>
      </c>
      <c r="AK1882" s="2" t="str">
        <f t="shared" si="1670"/>
        <v>-</v>
      </c>
      <c r="AL1882" s="2" t="str">
        <f t="shared" si="1671"/>
        <v>Pick</v>
      </c>
    </row>
    <row r="1883" spans="2:38">
      <c r="B1883" t="s">
        <v>646</v>
      </c>
      <c r="C1883" s="10">
        <v>0.72916666666666663</v>
      </c>
      <c r="D1883" s="9" t="s">
        <v>1622</v>
      </c>
      <c r="E1883" s="2" t="s">
        <v>0</v>
      </c>
      <c r="F1883" s="8" t="s">
        <v>1553</v>
      </c>
      <c r="G1883" s="2">
        <v>14</v>
      </c>
      <c r="H1883" s="2">
        <v>46</v>
      </c>
      <c r="I1883" s="2">
        <v>40</v>
      </c>
      <c r="J1883" s="2" t="s">
        <v>1</v>
      </c>
      <c r="K1883" s="2">
        <v>2</v>
      </c>
      <c r="L1883" s="2">
        <v>26</v>
      </c>
      <c r="M1883" s="3" t="s">
        <v>13</v>
      </c>
      <c r="N1883" s="3" t="s">
        <v>13</v>
      </c>
      <c r="O1883" s="2">
        <v>46</v>
      </c>
      <c r="P1883" s="2" t="b">
        <v>1</v>
      </c>
      <c r="Q1883" s="2" t="s">
        <v>2</v>
      </c>
      <c r="R1883" s="2" t="s">
        <v>2</v>
      </c>
      <c r="S1883" s="44">
        <v>38</v>
      </c>
      <c r="T1883" s="44" t="s">
        <v>10</v>
      </c>
      <c r="U1883" s="20">
        <v>1.5</v>
      </c>
      <c r="V1883" s="11"/>
      <c r="W1883" s="2">
        <f t="shared" si="1658"/>
        <v>0</v>
      </c>
      <c r="X1883">
        <f t="shared" si="1659"/>
        <v>0</v>
      </c>
      <c r="Y1883">
        <f t="shared" si="1660"/>
        <v>0</v>
      </c>
      <c r="Z1883">
        <f t="shared" si="1661"/>
        <v>10</v>
      </c>
      <c r="AA1883" s="2">
        <f t="shared" si="1662"/>
        <v>60</v>
      </c>
      <c r="AB1883" s="2" t="str">
        <f t="shared" si="1663"/>
        <v>Under 1.5</v>
      </c>
      <c r="AC1883" s="6"/>
      <c r="AD1883" s="6" t="str">
        <f t="shared" si="1664"/>
        <v>Over 0.5</v>
      </c>
      <c r="AE1883" s="6" t="str">
        <f t="shared" si="1665"/>
        <v>?</v>
      </c>
      <c r="AF1883" s="6"/>
      <c r="AG1883">
        <f t="shared" si="1666"/>
        <v>0</v>
      </c>
      <c r="AH1883">
        <f t="shared" si="1667"/>
        <v>0</v>
      </c>
      <c r="AI1883">
        <f t="shared" si="1668"/>
        <v>0</v>
      </c>
      <c r="AJ1883">
        <f t="shared" si="1669"/>
        <v>0</v>
      </c>
      <c r="AK1883" s="2" t="str">
        <f t="shared" si="1670"/>
        <v>-</v>
      </c>
      <c r="AL1883" s="2" t="str">
        <f t="shared" si="1671"/>
        <v>-</v>
      </c>
    </row>
    <row r="1884" spans="2:38">
      <c r="B1884" t="s">
        <v>259</v>
      </c>
      <c r="C1884" s="10">
        <v>0.75</v>
      </c>
      <c r="D1884" s="9" t="s">
        <v>1095</v>
      </c>
      <c r="E1884" s="2" t="s">
        <v>0</v>
      </c>
      <c r="F1884" s="8" t="s">
        <v>974</v>
      </c>
      <c r="G1884" s="2">
        <v>20</v>
      </c>
      <c r="H1884" s="2">
        <v>46</v>
      </c>
      <c r="I1884" s="2">
        <v>34</v>
      </c>
      <c r="J1884" s="2" t="s">
        <v>1</v>
      </c>
      <c r="K1884" s="2">
        <v>2</v>
      </c>
      <c r="L1884" s="2">
        <v>14</v>
      </c>
      <c r="M1884" s="3" t="s">
        <v>13</v>
      </c>
      <c r="N1884" s="3" t="s">
        <v>13</v>
      </c>
      <c r="O1884" s="2">
        <v>46</v>
      </c>
      <c r="P1884" s="2" t="b">
        <v>1</v>
      </c>
      <c r="Q1884" s="2" t="s">
        <v>2</v>
      </c>
      <c r="R1884" s="2" t="s">
        <v>2</v>
      </c>
      <c r="S1884" s="44">
        <v>33</v>
      </c>
      <c r="T1884" s="44" t="s">
        <v>12</v>
      </c>
      <c r="U1884" s="20">
        <v>1.95</v>
      </c>
      <c r="V1884" s="11"/>
      <c r="W1884" s="2">
        <f t="shared" ref="W1884:W1914" si="1672">IF(H1884&gt;52,10,0)</f>
        <v>0</v>
      </c>
      <c r="X1884">
        <f t="shared" ref="X1884:X1914" si="1673">IF(L1884&gt;15,0,IF(L1884&lt;8,10,5))</f>
        <v>5</v>
      </c>
      <c r="Y1884">
        <f t="shared" ref="Y1884:Y1914" si="1674">IF(S1884&gt;60,10,IF(S1884&lt;49,0,5))</f>
        <v>0</v>
      </c>
      <c r="Z1884">
        <f t="shared" ref="Z1884:Z1914" si="1675">IF(T1884="Y",10,IF(T1884="C",5,0))</f>
        <v>0</v>
      </c>
      <c r="AA1884" s="2">
        <f t="shared" ref="AA1884:AA1914" si="1676">SUM(W1884:Z1884)+50</f>
        <v>55</v>
      </c>
      <c r="AB1884" s="2" t="str">
        <f t="shared" ref="AB1884:AB1914" si="1677">IF(AA1884&lt;56,"Over 0.5","Under 1.5")</f>
        <v>Over 0.5</v>
      </c>
      <c r="AC1884" s="6"/>
      <c r="AD1884" s="6" t="str">
        <f t="shared" ref="AD1884:AD1914" si="1678">IF(M1884="1-0","Under 1.5",IF(M1884="0-0","Under 1.5",IF(M1884="0-1","Under 1.5","Over 0.5")))</f>
        <v>Over 0.5</v>
      </c>
      <c r="AE1884" s="6" t="str">
        <f t="shared" ref="AE1884:AE1914" si="1679">IF(M1884="?",M1884,IF(AB1884=AD1884,"WON",IF(M1884="0-1","WON",IF(M1884="1-0","WON","LOST"))))</f>
        <v>?</v>
      </c>
      <c r="AF1884" s="6"/>
      <c r="AG1884">
        <f t="shared" ref="AG1884:AG1914" si="1680">IF(H1884&gt;52,6,IF(H1884=52,5,IF(H1884=51,4,IF(H1884=50,3,IF(H1884=49,2,IF(H1884=48,1,0))))))</f>
        <v>0</v>
      </c>
      <c r="AH1884">
        <f t="shared" ref="AH1884:AH1914" si="1681">IF(L1884&lt;8,2,0)</f>
        <v>0</v>
      </c>
      <c r="AI1884">
        <f t="shared" ref="AI1884:AI1914" si="1682">IF(S1884&gt;49,2,0)</f>
        <v>0</v>
      </c>
      <c r="AJ1884">
        <f t="shared" ref="AJ1884:AJ1914" si="1683">IF(SUM(AH1884:AI1884)=4,SUM(AG1884:AI1884),0)</f>
        <v>0</v>
      </c>
      <c r="AK1884" s="2" t="str">
        <f t="shared" ref="AK1884:AK1914" si="1684">IF(AJ1884=10,"A1",IF(AJ1884=9,"A2",IF(AJ1884=8,"A3",IF(AJ1884=7,"A4",IF(AJ1884=6,"A5","-")))))</f>
        <v>-</v>
      </c>
      <c r="AL1884" s="2" t="str">
        <f t="shared" ref="AL1884:AL1914" si="1685">IF(AND(L1884&lt;11,U1884&lt;1.75,AA1884&gt;65,OR((AND(S1884&gt;49,S1884&lt;61,T1884="Y")),(AND(S1884&lt;48,T1884="Y")),(AND(S1884&gt;60,T1884="N")),(AND(S1884&gt;60,T1884="Y")),(AND(S1884&gt;60,T1884="C")))),"Pick","-")</f>
        <v>-</v>
      </c>
    </row>
    <row r="1885" spans="2:38">
      <c r="B1885" t="s">
        <v>1661</v>
      </c>
      <c r="C1885" s="10">
        <v>0.75</v>
      </c>
      <c r="D1885" s="9" t="s">
        <v>1332</v>
      </c>
      <c r="E1885" s="2" t="s">
        <v>0</v>
      </c>
      <c r="F1885" s="8" t="s">
        <v>783</v>
      </c>
      <c r="G1885" s="2">
        <v>35</v>
      </c>
      <c r="H1885" s="2">
        <v>48</v>
      </c>
      <c r="I1885" s="2">
        <v>16</v>
      </c>
      <c r="J1885" s="2" t="s">
        <v>1</v>
      </c>
      <c r="K1885" s="2">
        <v>1</v>
      </c>
      <c r="L1885" s="2">
        <v>19</v>
      </c>
      <c r="M1885" s="3" t="s">
        <v>13</v>
      </c>
      <c r="N1885" s="3" t="s">
        <v>13</v>
      </c>
      <c r="O1885" s="2">
        <v>48</v>
      </c>
      <c r="P1885" s="2" t="b">
        <v>1</v>
      </c>
      <c r="Q1885" s="2" t="s">
        <v>2</v>
      </c>
      <c r="R1885" s="2" t="s">
        <v>2</v>
      </c>
      <c r="S1885" s="44">
        <v>53</v>
      </c>
      <c r="T1885" s="44" t="s">
        <v>10</v>
      </c>
      <c r="U1885" s="20">
        <v>1.45</v>
      </c>
      <c r="V1885" s="11"/>
      <c r="W1885" s="2">
        <f t="shared" si="1672"/>
        <v>0</v>
      </c>
      <c r="X1885">
        <f t="shared" si="1673"/>
        <v>0</v>
      </c>
      <c r="Y1885">
        <f t="shared" si="1674"/>
        <v>5</v>
      </c>
      <c r="Z1885">
        <f t="shared" si="1675"/>
        <v>10</v>
      </c>
      <c r="AA1885" s="2">
        <f t="shared" si="1676"/>
        <v>65</v>
      </c>
      <c r="AB1885" s="2" t="str">
        <f t="shared" si="1677"/>
        <v>Under 1.5</v>
      </c>
      <c r="AC1885" s="6"/>
      <c r="AD1885" s="6" t="str">
        <f t="shared" si="1678"/>
        <v>Over 0.5</v>
      </c>
      <c r="AE1885" s="6" t="str">
        <f t="shared" si="1679"/>
        <v>?</v>
      </c>
      <c r="AF1885" s="6"/>
      <c r="AG1885">
        <f t="shared" si="1680"/>
        <v>1</v>
      </c>
      <c r="AH1885">
        <f t="shared" si="1681"/>
        <v>0</v>
      </c>
      <c r="AI1885">
        <f t="shared" si="1682"/>
        <v>2</v>
      </c>
      <c r="AJ1885">
        <f t="shared" si="1683"/>
        <v>0</v>
      </c>
      <c r="AK1885" s="2" t="str">
        <f t="shared" si="1684"/>
        <v>-</v>
      </c>
      <c r="AL1885" s="2" t="str">
        <f t="shared" si="1685"/>
        <v>-</v>
      </c>
    </row>
    <row r="1886" spans="2:38">
      <c r="B1886" t="s">
        <v>1661</v>
      </c>
      <c r="C1886" s="10">
        <v>0.75</v>
      </c>
      <c r="D1886" s="9" t="s">
        <v>337</v>
      </c>
      <c r="E1886" s="2" t="s">
        <v>0</v>
      </c>
      <c r="F1886" s="8" t="s">
        <v>1501</v>
      </c>
      <c r="G1886" s="2">
        <v>24</v>
      </c>
      <c r="H1886" s="2">
        <v>49</v>
      </c>
      <c r="I1886" s="2">
        <v>26</v>
      </c>
      <c r="J1886" s="2" t="s">
        <v>1</v>
      </c>
      <c r="K1886" s="2">
        <v>1</v>
      </c>
      <c r="L1886" s="2">
        <v>2</v>
      </c>
      <c r="M1886" s="3" t="s">
        <v>13</v>
      </c>
      <c r="N1886" s="3" t="s">
        <v>13</v>
      </c>
      <c r="O1886" s="2">
        <v>49</v>
      </c>
      <c r="P1886" s="2" t="b">
        <v>1</v>
      </c>
      <c r="Q1886" s="2" t="s">
        <v>2</v>
      </c>
      <c r="R1886" s="2" t="b">
        <v>1</v>
      </c>
      <c r="S1886" s="44">
        <v>52</v>
      </c>
      <c r="T1886" s="44" t="s">
        <v>10</v>
      </c>
      <c r="U1886" s="20">
        <v>1.9</v>
      </c>
      <c r="V1886" s="11"/>
      <c r="W1886" s="2">
        <f t="shared" si="1672"/>
        <v>0</v>
      </c>
      <c r="X1886">
        <f t="shared" si="1673"/>
        <v>10</v>
      </c>
      <c r="Y1886">
        <f t="shared" si="1674"/>
        <v>5</v>
      </c>
      <c r="Z1886">
        <f t="shared" si="1675"/>
        <v>10</v>
      </c>
      <c r="AA1886" s="2">
        <f t="shared" si="1676"/>
        <v>75</v>
      </c>
      <c r="AB1886" s="2" t="str">
        <f t="shared" si="1677"/>
        <v>Under 1.5</v>
      </c>
      <c r="AC1886" s="6"/>
      <c r="AD1886" s="6" t="str">
        <f t="shared" si="1678"/>
        <v>Over 0.5</v>
      </c>
      <c r="AE1886" s="6" t="str">
        <f t="shared" si="1679"/>
        <v>?</v>
      </c>
      <c r="AF1886" s="6"/>
      <c r="AG1886">
        <f t="shared" si="1680"/>
        <v>2</v>
      </c>
      <c r="AH1886">
        <f t="shared" si="1681"/>
        <v>2</v>
      </c>
      <c r="AI1886">
        <f t="shared" si="1682"/>
        <v>2</v>
      </c>
      <c r="AJ1886">
        <f t="shared" si="1683"/>
        <v>6</v>
      </c>
      <c r="AK1886" s="2" t="str">
        <f t="shared" si="1684"/>
        <v>A5</v>
      </c>
      <c r="AL1886" s="2" t="str">
        <f t="shared" si="1685"/>
        <v>-</v>
      </c>
    </row>
    <row r="1887" spans="2:38">
      <c r="B1887" t="s">
        <v>155</v>
      </c>
      <c r="C1887" s="10">
        <v>0.75</v>
      </c>
      <c r="D1887" s="9" t="s">
        <v>199</v>
      </c>
      <c r="E1887" s="2" t="s">
        <v>0</v>
      </c>
      <c r="F1887" s="8" t="s">
        <v>1724</v>
      </c>
      <c r="G1887" s="2">
        <v>28</v>
      </c>
      <c r="H1887" s="2">
        <v>53</v>
      </c>
      <c r="I1887" s="2">
        <v>19</v>
      </c>
      <c r="J1887" s="2" t="s">
        <v>1</v>
      </c>
      <c r="K1887" s="2">
        <v>1</v>
      </c>
      <c r="L1887" s="2">
        <v>9</v>
      </c>
      <c r="M1887" s="3" t="s">
        <v>13</v>
      </c>
      <c r="N1887" s="3" t="s">
        <v>13</v>
      </c>
      <c r="O1887" s="2" t="b">
        <v>1</v>
      </c>
      <c r="P1887" s="2" t="b">
        <v>1</v>
      </c>
      <c r="Q1887" s="2" t="s">
        <v>2</v>
      </c>
      <c r="R1887" s="2" t="s">
        <v>2</v>
      </c>
      <c r="S1887" s="44">
        <v>36</v>
      </c>
      <c r="T1887" s="44" t="s">
        <v>12</v>
      </c>
      <c r="U1887" s="20">
        <v>1.8</v>
      </c>
      <c r="V1887" s="11"/>
      <c r="W1887" s="2">
        <f t="shared" si="1672"/>
        <v>10</v>
      </c>
      <c r="X1887">
        <f t="shared" si="1673"/>
        <v>5</v>
      </c>
      <c r="Y1887">
        <f t="shared" si="1674"/>
        <v>0</v>
      </c>
      <c r="Z1887">
        <f t="shared" si="1675"/>
        <v>0</v>
      </c>
      <c r="AA1887" s="2">
        <f t="shared" si="1676"/>
        <v>65</v>
      </c>
      <c r="AB1887" s="2" t="str">
        <f t="shared" si="1677"/>
        <v>Under 1.5</v>
      </c>
      <c r="AC1887" s="6"/>
      <c r="AD1887" s="6" t="str">
        <f t="shared" si="1678"/>
        <v>Over 0.5</v>
      </c>
      <c r="AE1887" s="6" t="str">
        <f t="shared" si="1679"/>
        <v>?</v>
      </c>
      <c r="AF1887" s="6"/>
      <c r="AG1887">
        <f t="shared" si="1680"/>
        <v>6</v>
      </c>
      <c r="AH1887">
        <f t="shared" si="1681"/>
        <v>0</v>
      </c>
      <c r="AI1887">
        <f t="shared" si="1682"/>
        <v>0</v>
      </c>
      <c r="AJ1887">
        <f t="shared" si="1683"/>
        <v>0</v>
      </c>
      <c r="AK1887" s="2" t="str">
        <f t="shared" si="1684"/>
        <v>-</v>
      </c>
      <c r="AL1887" s="2" t="str">
        <f t="shared" si="1685"/>
        <v>-</v>
      </c>
    </row>
    <row r="1888" spans="2:38">
      <c r="B1888" t="s">
        <v>404</v>
      </c>
      <c r="C1888" s="10">
        <v>0.75</v>
      </c>
      <c r="D1888" s="9" t="s">
        <v>1233</v>
      </c>
      <c r="E1888" s="2" t="s">
        <v>0</v>
      </c>
      <c r="F1888" s="8" t="s">
        <v>417</v>
      </c>
      <c r="G1888" s="2">
        <v>31</v>
      </c>
      <c r="H1888" s="2">
        <v>44</v>
      </c>
      <c r="I1888" s="2">
        <v>25</v>
      </c>
      <c r="J1888" s="2" t="s">
        <v>1</v>
      </c>
      <c r="K1888" s="2">
        <v>1</v>
      </c>
      <c r="L1888" s="2">
        <v>6</v>
      </c>
      <c r="M1888" s="3" t="s">
        <v>13</v>
      </c>
      <c r="N1888" s="3" t="s">
        <v>13</v>
      </c>
      <c r="O1888" s="2">
        <v>44</v>
      </c>
      <c r="P1888" s="2" t="b">
        <v>1</v>
      </c>
      <c r="Q1888" s="2" t="s">
        <v>2</v>
      </c>
      <c r="R1888" s="2" t="b">
        <v>1</v>
      </c>
      <c r="S1888" s="44">
        <v>59</v>
      </c>
      <c r="T1888" s="44" t="s">
        <v>10</v>
      </c>
      <c r="U1888" s="20">
        <v>1.6</v>
      </c>
      <c r="V1888" s="11"/>
      <c r="W1888" s="2">
        <f t="shared" si="1672"/>
        <v>0</v>
      </c>
      <c r="X1888">
        <f t="shared" si="1673"/>
        <v>10</v>
      </c>
      <c r="Y1888">
        <f t="shared" si="1674"/>
        <v>5</v>
      </c>
      <c r="Z1888">
        <f t="shared" si="1675"/>
        <v>10</v>
      </c>
      <c r="AA1888" s="2">
        <f t="shared" si="1676"/>
        <v>75</v>
      </c>
      <c r="AB1888" s="2" t="str">
        <f t="shared" si="1677"/>
        <v>Under 1.5</v>
      </c>
      <c r="AC1888" s="6"/>
      <c r="AD1888" s="6" t="str">
        <f t="shared" si="1678"/>
        <v>Over 0.5</v>
      </c>
      <c r="AE1888" s="6" t="str">
        <f t="shared" si="1679"/>
        <v>?</v>
      </c>
      <c r="AF1888" s="6"/>
      <c r="AG1888">
        <f t="shared" si="1680"/>
        <v>0</v>
      </c>
      <c r="AH1888">
        <f t="shared" si="1681"/>
        <v>2</v>
      </c>
      <c r="AI1888">
        <f t="shared" si="1682"/>
        <v>2</v>
      </c>
      <c r="AJ1888">
        <f t="shared" si="1683"/>
        <v>4</v>
      </c>
      <c r="AK1888" s="2" t="str">
        <f t="shared" si="1684"/>
        <v>-</v>
      </c>
      <c r="AL1888" s="2" t="str">
        <f t="shared" si="1685"/>
        <v>Pick</v>
      </c>
    </row>
    <row r="1889" spans="2:38">
      <c r="B1889" t="s">
        <v>258</v>
      </c>
      <c r="C1889" s="10">
        <v>0.75</v>
      </c>
      <c r="D1889" s="9" t="s">
        <v>976</v>
      </c>
      <c r="E1889" s="2" t="s">
        <v>0</v>
      </c>
      <c r="F1889" s="8" t="s">
        <v>270</v>
      </c>
      <c r="G1889" s="2">
        <v>25</v>
      </c>
      <c r="H1889" s="2">
        <v>55</v>
      </c>
      <c r="I1889" s="2">
        <v>20</v>
      </c>
      <c r="J1889" s="2" t="s">
        <v>1</v>
      </c>
      <c r="K1889" s="2">
        <v>1</v>
      </c>
      <c r="L1889" s="2">
        <v>5</v>
      </c>
      <c r="M1889" s="3" t="s">
        <v>13</v>
      </c>
      <c r="N1889" s="3" t="s">
        <v>13</v>
      </c>
      <c r="O1889" s="2" t="b">
        <v>1</v>
      </c>
      <c r="P1889" s="2" t="b">
        <v>1</v>
      </c>
      <c r="Q1889" s="2" t="s">
        <v>2</v>
      </c>
      <c r="R1889" s="2" t="b">
        <v>1</v>
      </c>
      <c r="S1889" s="44">
        <v>80</v>
      </c>
      <c r="T1889" s="44" t="s">
        <v>11</v>
      </c>
      <c r="U1889" s="20">
        <v>1.55</v>
      </c>
      <c r="V1889" s="11"/>
      <c r="W1889" s="2">
        <f t="shared" si="1672"/>
        <v>10</v>
      </c>
      <c r="X1889">
        <f t="shared" si="1673"/>
        <v>10</v>
      </c>
      <c r="Y1889">
        <f t="shared" si="1674"/>
        <v>10</v>
      </c>
      <c r="Z1889">
        <f t="shared" si="1675"/>
        <v>5</v>
      </c>
      <c r="AA1889" s="2">
        <f t="shared" si="1676"/>
        <v>85</v>
      </c>
      <c r="AB1889" s="2" t="str">
        <f t="shared" si="1677"/>
        <v>Under 1.5</v>
      </c>
      <c r="AC1889" s="6"/>
      <c r="AD1889" s="6" t="str">
        <f t="shared" si="1678"/>
        <v>Over 0.5</v>
      </c>
      <c r="AE1889" s="6" t="str">
        <f t="shared" si="1679"/>
        <v>?</v>
      </c>
      <c r="AF1889" s="6"/>
      <c r="AG1889">
        <f t="shared" si="1680"/>
        <v>6</v>
      </c>
      <c r="AH1889">
        <f t="shared" si="1681"/>
        <v>2</v>
      </c>
      <c r="AI1889">
        <f t="shared" si="1682"/>
        <v>2</v>
      </c>
      <c r="AJ1889">
        <f t="shared" si="1683"/>
        <v>10</v>
      </c>
      <c r="AK1889" s="2" t="str">
        <f t="shared" si="1684"/>
        <v>A1</v>
      </c>
      <c r="AL1889" s="2" t="str">
        <f t="shared" si="1685"/>
        <v>Pick</v>
      </c>
    </row>
    <row r="1890" spans="2:38">
      <c r="B1890" t="s">
        <v>60</v>
      </c>
      <c r="C1890" s="10">
        <v>0.75</v>
      </c>
      <c r="D1890" s="9" t="s">
        <v>816</v>
      </c>
      <c r="E1890" s="2" t="s">
        <v>0</v>
      </c>
      <c r="F1890" s="8" t="s">
        <v>1469</v>
      </c>
      <c r="G1890" s="2">
        <v>23</v>
      </c>
      <c r="H1890" s="2">
        <v>53</v>
      </c>
      <c r="I1890" s="2">
        <v>24</v>
      </c>
      <c r="J1890" s="2" t="s">
        <v>1</v>
      </c>
      <c r="K1890" s="2">
        <v>2</v>
      </c>
      <c r="L1890" s="2">
        <v>1</v>
      </c>
      <c r="M1890" s="3" t="s">
        <v>13</v>
      </c>
      <c r="N1890" s="3" t="s">
        <v>13</v>
      </c>
      <c r="O1890" s="2" t="b">
        <v>1</v>
      </c>
      <c r="P1890" s="2" t="b">
        <v>1</v>
      </c>
      <c r="Q1890" s="2" t="s">
        <v>2</v>
      </c>
      <c r="R1890" s="2" t="b">
        <v>1</v>
      </c>
      <c r="S1890" s="44">
        <v>51</v>
      </c>
      <c r="T1890" s="44" t="s">
        <v>12</v>
      </c>
      <c r="U1890" s="20">
        <v>1.65</v>
      </c>
      <c r="V1890" s="11"/>
      <c r="W1890" s="2">
        <f t="shared" si="1672"/>
        <v>10</v>
      </c>
      <c r="X1890">
        <f t="shared" si="1673"/>
        <v>10</v>
      </c>
      <c r="Y1890">
        <f t="shared" si="1674"/>
        <v>5</v>
      </c>
      <c r="Z1890">
        <f t="shared" si="1675"/>
        <v>0</v>
      </c>
      <c r="AA1890" s="2">
        <f t="shared" si="1676"/>
        <v>75</v>
      </c>
      <c r="AB1890" s="2" t="str">
        <f t="shared" si="1677"/>
        <v>Under 1.5</v>
      </c>
      <c r="AC1890" s="6"/>
      <c r="AD1890" s="6" t="str">
        <f t="shared" si="1678"/>
        <v>Over 0.5</v>
      </c>
      <c r="AE1890" s="6" t="str">
        <f t="shared" si="1679"/>
        <v>?</v>
      </c>
      <c r="AF1890" s="6"/>
      <c r="AG1890">
        <f t="shared" si="1680"/>
        <v>6</v>
      </c>
      <c r="AH1890">
        <f t="shared" si="1681"/>
        <v>2</v>
      </c>
      <c r="AI1890">
        <f t="shared" si="1682"/>
        <v>2</v>
      </c>
      <c r="AJ1890">
        <f t="shared" si="1683"/>
        <v>10</v>
      </c>
      <c r="AK1890" s="2" t="str">
        <f t="shared" si="1684"/>
        <v>A1</v>
      </c>
      <c r="AL1890" s="2" t="str">
        <f t="shared" si="1685"/>
        <v>-</v>
      </c>
    </row>
    <row r="1891" spans="2:38">
      <c r="B1891" t="s">
        <v>636</v>
      </c>
      <c r="C1891" s="10">
        <v>0.75</v>
      </c>
      <c r="D1891" s="9" t="s">
        <v>1222</v>
      </c>
      <c r="E1891" s="2" t="s">
        <v>0</v>
      </c>
      <c r="F1891" s="8" t="s">
        <v>669</v>
      </c>
      <c r="G1891" s="2">
        <v>36</v>
      </c>
      <c r="H1891" s="2">
        <v>43</v>
      </c>
      <c r="I1891" s="2">
        <v>21</v>
      </c>
      <c r="J1891" s="2" t="s">
        <v>1</v>
      </c>
      <c r="K1891" s="2" t="s">
        <v>1</v>
      </c>
      <c r="L1891" s="2">
        <v>15</v>
      </c>
      <c r="M1891" s="3" t="s">
        <v>13</v>
      </c>
      <c r="N1891" s="3" t="s">
        <v>13</v>
      </c>
      <c r="O1891" s="2">
        <v>43</v>
      </c>
      <c r="P1891" s="2" t="b">
        <v>1</v>
      </c>
      <c r="Q1891" s="2" t="b">
        <v>1</v>
      </c>
      <c r="R1891" s="2" t="s">
        <v>2</v>
      </c>
      <c r="S1891" s="44">
        <v>53</v>
      </c>
      <c r="T1891" s="44" t="s">
        <v>12</v>
      </c>
      <c r="U1891" s="20">
        <v>1.9</v>
      </c>
      <c r="V1891" s="11"/>
      <c r="W1891" s="2">
        <f t="shared" si="1672"/>
        <v>0</v>
      </c>
      <c r="X1891">
        <f t="shared" si="1673"/>
        <v>5</v>
      </c>
      <c r="Y1891">
        <f t="shared" si="1674"/>
        <v>5</v>
      </c>
      <c r="Z1891">
        <f t="shared" si="1675"/>
        <v>0</v>
      </c>
      <c r="AA1891" s="2">
        <f t="shared" si="1676"/>
        <v>60</v>
      </c>
      <c r="AB1891" s="2" t="str">
        <f t="shared" si="1677"/>
        <v>Under 1.5</v>
      </c>
      <c r="AC1891" s="6"/>
      <c r="AD1891" s="6" t="str">
        <f t="shared" si="1678"/>
        <v>Over 0.5</v>
      </c>
      <c r="AE1891" s="6" t="str">
        <f t="shared" si="1679"/>
        <v>?</v>
      </c>
      <c r="AF1891" s="6"/>
      <c r="AG1891">
        <f t="shared" si="1680"/>
        <v>0</v>
      </c>
      <c r="AH1891">
        <f t="shared" si="1681"/>
        <v>0</v>
      </c>
      <c r="AI1891">
        <f t="shared" si="1682"/>
        <v>2</v>
      </c>
      <c r="AJ1891">
        <f t="shared" si="1683"/>
        <v>0</v>
      </c>
      <c r="AK1891" s="2" t="str">
        <f t="shared" si="1684"/>
        <v>-</v>
      </c>
      <c r="AL1891" s="2" t="str">
        <f t="shared" si="1685"/>
        <v>-</v>
      </c>
    </row>
    <row r="1892" spans="2:38">
      <c r="B1892" t="s">
        <v>330</v>
      </c>
      <c r="C1892" s="10">
        <v>0.77083333333333337</v>
      </c>
      <c r="D1892" s="9" t="s">
        <v>1362</v>
      </c>
      <c r="E1892" s="2" t="s">
        <v>0</v>
      </c>
      <c r="F1892" s="8" t="s">
        <v>1725</v>
      </c>
      <c r="G1892" s="2">
        <v>22</v>
      </c>
      <c r="H1892" s="2">
        <v>46</v>
      </c>
      <c r="I1892" s="2">
        <v>32</v>
      </c>
      <c r="J1892" s="2" t="s">
        <v>1</v>
      </c>
      <c r="K1892" s="2" t="s">
        <v>1</v>
      </c>
      <c r="L1892" s="2">
        <v>10</v>
      </c>
      <c r="M1892" s="3" t="s">
        <v>13</v>
      </c>
      <c r="N1892" s="3" t="s">
        <v>13</v>
      </c>
      <c r="O1892" s="2">
        <v>46</v>
      </c>
      <c r="P1892" s="2" t="b">
        <v>1</v>
      </c>
      <c r="Q1892" s="2" t="b">
        <v>1</v>
      </c>
      <c r="R1892" s="2" t="s">
        <v>2</v>
      </c>
      <c r="S1892" s="44">
        <v>60</v>
      </c>
      <c r="T1892" s="44" t="s">
        <v>12</v>
      </c>
      <c r="U1892" s="20">
        <v>1.7</v>
      </c>
      <c r="V1892" s="11"/>
      <c r="W1892" s="2">
        <f t="shared" si="1672"/>
        <v>0</v>
      </c>
      <c r="X1892">
        <f t="shared" si="1673"/>
        <v>5</v>
      </c>
      <c r="Y1892">
        <f t="shared" si="1674"/>
        <v>5</v>
      </c>
      <c r="Z1892">
        <f t="shared" si="1675"/>
        <v>0</v>
      </c>
      <c r="AA1892" s="2">
        <f t="shared" si="1676"/>
        <v>60</v>
      </c>
      <c r="AB1892" s="2" t="str">
        <f t="shared" si="1677"/>
        <v>Under 1.5</v>
      </c>
      <c r="AC1892" s="6"/>
      <c r="AD1892" s="6" t="str">
        <f t="shared" si="1678"/>
        <v>Over 0.5</v>
      </c>
      <c r="AE1892" s="6" t="str">
        <f t="shared" si="1679"/>
        <v>?</v>
      </c>
      <c r="AF1892" s="6"/>
      <c r="AG1892">
        <f t="shared" si="1680"/>
        <v>0</v>
      </c>
      <c r="AH1892">
        <f t="shared" si="1681"/>
        <v>0</v>
      </c>
      <c r="AI1892">
        <f t="shared" si="1682"/>
        <v>2</v>
      </c>
      <c r="AJ1892">
        <f t="shared" si="1683"/>
        <v>0</v>
      </c>
      <c r="AK1892" s="2" t="str">
        <f t="shared" si="1684"/>
        <v>-</v>
      </c>
      <c r="AL1892" s="2" t="str">
        <f t="shared" si="1685"/>
        <v>-</v>
      </c>
    </row>
    <row r="1893" spans="2:38">
      <c r="B1893" t="s">
        <v>487</v>
      </c>
      <c r="C1893" s="10">
        <v>0.79166666666666663</v>
      </c>
      <c r="D1893" s="9" t="s">
        <v>952</v>
      </c>
      <c r="E1893" s="2" t="s">
        <v>0</v>
      </c>
      <c r="F1893" s="8" t="s">
        <v>587</v>
      </c>
      <c r="G1893" s="2">
        <v>8</v>
      </c>
      <c r="H1893" s="2">
        <v>63</v>
      </c>
      <c r="I1893" s="2">
        <v>29</v>
      </c>
      <c r="J1893" s="2" t="s">
        <v>1</v>
      </c>
      <c r="K1893" s="2" t="s">
        <v>1</v>
      </c>
      <c r="L1893" s="2">
        <v>21</v>
      </c>
      <c r="M1893" s="3" t="s">
        <v>13</v>
      </c>
      <c r="N1893" s="3" t="s">
        <v>13</v>
      </c>
      <c r="O1893" s="2" t="b">
        <v>1</v>
      </c>
      <c r="P1893" s="2" t="b">
        <v>1</v>
      </c>
      <c r="Q1893" s="2" t="b">
        <v>1</v>
      </c>
      <c r="R1893" s="2" t="s">
        <v>2</v>
      </c>
      <c r="S1893" s="44">
        <v>48</v>
      </c>
      <c r="T1893" s="44" t="s">
        <v>12</v>
      </c>
      <c r="U1893" s="20">
        <v>1.8</v>
      </c>
      <c r="V1893" s="11"/>
      <c r="W1893" s="2">
        <f t="shared" si="1672"/>
        <v>10</v>
      </c>
      <c r="X1893">
        <f t="shared" si="1673"/>
        <v>0</v>
      </c>
      <c r="Y1893">
        <f t="shared" si="1674"/>
        <v>0</v>
      </c>
      <c r="Z1893">
        <f t="shared" si="1675"/>
        <v>0</v>
      </c>
      <c r="AA1893" s="2">
        <f t="shared" si="1676"/>
        <v>60</v>
      </c>
      <c r="AB1893" s="2" t="str">
        <f t="shared" si="1677"/>
        <v>Under 1.5</v>
      </c>
      <c r="AC1893" s="6"/>
      <c r="AD1893" s="6" t="str">
        <f t="shared" si="1678"/>
        <v>Over 0.5</v>
      </c>
      <c r="AE1893" s="6" t="str">
        <f t="shared" si="1679"/>
        <v>?</v>
      </c>
      <c r="AF1893" s="6"/>
      <c r="AG1893">
        <f t="shared" si="1680"/>
        <v>6</v>
      </c>
      <c r="AH1893">
        <f t="shared" si="1681"/>
        <v>0</v>
      </c>
      <c r="AI1893">
        <f t="shared" si="1682"/>
        <v>0</v>
      </c>
      <c r="AJ1893">
        <f t="shared" si="1683"/>
        <v>0</v>
      </c>
      <c r="AK1893" s="2" t="str">
        <f t="shared" si="1684"/>
        <v>-</v>
      </c>
      <c r="AL1893" s="2" t="str">
        <f t="shared" si="1685"/>
        <v>-</v>
      </c>
    </row>
    <row r="1894" spans="2:38">
      <c r="B1894" t="s">
        <v>206</v>
      </c>
      <c r="C1894" s="10">
        <v>0.79166666666666663</v>
      </c>
      <c r="D1894" s="9" t="s">
        <v>1630</v>
      </c>
      <c r="E1894" s="2" t="s">
        <v>0</v>
      </c>
      <c r="F1894" s="8" t="s">
        <v>1536</v>
      </c>
      <c r="G1894" s="2">
        <v>32</v>
      </c>
      <c r="H1894" s="2">
        <v>50</v>
      </c>
      <c r="I1894" s="2">
        <v>18</v>
      </c>
      <c r="J1894" s="2" t="s">
        <v>1</v>
      </c>
      <c r="K1894" s="2">
        <v>1</v>
      </c>
      <c r="L1894" s="2">
        <v>14</v>
      </c>
      <c r="M1894" s="3" t="s">
        <v>13</v>
      </c>
      <c r="N1894" s="3" t="s">
        <v>13</v>
      </c>
      <c r="O1894" s="2">
        <v>50</v>
      </c>
      <c r="P1894" s="2" t="b">
        <v>1</v>
      </c>
      <c r="Q1894" s="2" t="s">
        <v>2</v>
      </c>
      <c r="R1894" s="2" t="s">
        <v>2</v>
      </c>
      <c r="S1894" s="44">
        <v>53</v>
      </c>
      <c r="T1894" s="44" t="s">
        <v>11</v>
      </c>
      <c r="U1894" s="20">
        <v>1.65</v>
      </c>
      <c r="V1894" s="11"/>
      <c r="W1894" s="2">
        <f t="shared" si="1672"/>
        <v>0</v>
      </c>
      <c r="X1894">
        <f t="shared" si="1673"/>
        <v>5</v>
      </c>
      <c r="Y1894">
        <f t="shared" si="1674"/>
        <v>5</v>
      </c>
      <c r="Z1894">
        <f t="shared" si="1675"/>
        <v>5</v>
      </c>
      <c r="AA1894" s="2">
        <f t="shared" si="1676"/>
        <v>65</v>
      </c>
      <c r="AB1894" s="2" t="str">
        <f t="shared" si="1677"/>
        <v>Under 1.5</v>
      </c>
      <c r="AC1894" s="6"/>
      <c r="AD1894" s="6" t="str">
        <f t="shared" si="1678"/>
        <v>Over 0.5</v>
      </c>
      <c r="AE1894" s="6" t="str">
        <f t="shared" si="1679"/>
        <v>?</v>
      </c>
      <c r="AF1894" s="6"/>
      <c r="AG1894">
        <f t="shared" si="1680"/>
        <v>3</v>
      </c>
      <c r="AH1894">
        <f t="shared" si="1681"/>
        <v>0</v>
      </c>
      <c r="AI1894">
        <f t="shared" si="1682"/>
        <v>2</v>
      </c>
      <c r="AJ1894">
        <f t="shared" si="1683"/>
        <v>0</v>
      </c>
      <c r="AK1894" s="2" t="str">
        <f t="shared" si="1684"/>
        <v>-</v>
      </c>
      <c r="AL1894" s="2" t="str">
        <f t="shared" si="1685"/>
        <v>-</v>
      </c>
    </row>
    <row r="1895" spans="2:38">
      <c r="B1895" t="s">
        <v>156</v>
      </c>
      <c r="C1895" s="10">
        <v>0.80208333333333337</v>
      </c>
      <c r="D1895" s="9" t="s">
        <v>1163</v>
      </c>
      <c r="E1895" s="2" t="s">
        <v>0</v>
      </c>
      <c r="F1895" s="8" t="s">
        <v>1459</v>
      </c>
      <c r="G1895" s="2">
        <v>25</v>
      </c>
      <c r="H1895" s="2">
        <v>47</v>
      </c>
      <c r="I1895" s="2">
        <v>27</v>
      </c>
      <c r="J1895" s="2" t="s">
        <v>1</v>
      </c>
      <c r="K1895" s="2">
        <v>1</v>
      </c>
      <c r="L1895" s="2">
        <v>2</v>
      </c>
      <c r="M1895" s="3" t="s">
        <v>13</v>
      </c>
      <c r="N1895" s="3" t="s">
        <v>13</v>
      </c>
      <c r="O1895" s="2">
        <v>47</v>
      </c>
      <c r="P1895" s="2" t="b">
        <v>1</v>
      </c>
      <c r="Q1895" s="2" t="s">
        <v>2</v>
      </c>
      <c r="R1895" s="2" t="b">
        <v>1</v>
      </c>
      <c r="S1895" s="44">
        <v>48</v>
      </c>
      <c r="T1895" s="44" t="s">
        <v>12</v>
      </c>
      <c r="U1895" s="20">
        <v>2</v>
      </c>
      <c r="V1895" s="11"/>
      <c r="W1895" s="2">
        <f t="shared" si="1672"/>
        <v>0</v>
      </c>
      <c r="X1895">
        <f t="shared" si="1673"/>
        <v>10</v>
      </c>
      <c r="Y1895">
        <f t="shared" si="1674"/>
        <v>0</v>
      </c>
      <c r="Z1895">
        <f t="shared" si="1675"/>
        <v>0</v>
      </c>
      <c r="AA1895" s="2">
        <f t="shared" si="1676"/>
        <v>60</v>
      </c>
      <c r="AB1895" s="2" t="str">
        <f t="shared" si="1677"/>
        <v>Under 1.5</v>
      </c>
      <c r="AC1895" s="6"/>
      <c r="AD1895" s="6" t="str">
        <f t="shared" si="1678"/>
        <v>Over 0.5</v>
      </c>
      <c r="AE1895" s="6" t="str">
        <f t="shared" si="1679"/>
        <v>?</v>
      </c>
      <c r="AF1895" s="6"/>
      <c r="AG1895">
        <f t="shared" si="1680"/>
        <v>0</v>
      </c>
      <c r="AH1895">
        <f t="shared" si="1681"/>
        <v>2</v>
      </c>
      <c r="AI1895">
        <f t="shared" si="1682"/>
        <v>0</v>
      </c>
      <c r="AJ1895">
        <f t="shared" si="1683"/>
        <v>0</v>
      </c>
      <c r="AK1895" s="2" t="str">
        <f t="shared" si="1684"/>
        <v>-</v>
      </c>
      <c r="AL1895" s="2" t="str">
        <f t="shared" si="1685"/>
        <v>-</v>
      </c>
    </row>
    <row r="1896" spans="2:38">
      <c r="B1896" t="s">
        <v>67</v>
      </c>
      <c r="C1896" s="10">
        <v>0.8125</v>
      </c>
      <c r="D1896" s="9" t="s">
        <v>966</v>
      </c>
      <c r="E1896" s="2" t="s">
        <v>0</v>
      </c>
      <c r="F1896" s="8" t="s">
        <v>150</v>
      </c>
      <c r="G1896" s="2">
        <v>21</v>
      </c>
      <c r="H1896" s="2">
        <v>50</v>
      </c>
      <c r="I1896" s="2">
        <v>29</v>
      </c>
      <c r="J1896" s="2" t="s">
        <v>1</v>
      </c>
      <c r="K1896" s="2" t="s">
        <v>1</v>
      </c>
      <c r="L1896" s="2">
        <v>8</v>
      </c>
      <c r="M1896" s="3" t="s">
        <v>13</v>
      </c>
      <c r="N1896" s="3" t="s">
        <v>13</v>
      </c>
      <c r="O1896" s="2">
        <v>50</v>
      </c>
      <c r="P1896" s="2" t="b">
        <v>1</v>
      </c>
      <c r="Q1896" s="2" t="b">
        <v>1</v>
      </c>
      <c r="R1896" s="2" t="s">
        <v>2</v>
      </c>
      <c r="S1896" s="44">
        <v>48</v>
      </c>
      <c r="T1896" s="44" t="s">
        <v>10</v>
      </c>
      <c r="U1896" s="20">
        <v>1.55</v>
      </c>
      <c r="V1896" s="11"/>
      <c r="W1896" s="2">
        <f t="shared" si="1672"/>
        <v>0</v>
      </c>
      <c r="X1896">
        <f t="shared" si="1673"/>
        <v>5</v>
      </c>
      <c r="Y1896">
        <f t="shared" si="1674"/>
        <v>0</v>
      </c>
      <c r="Z1896">
        <f t="shared" si="1675"/>
        <v>10</v>
      </c>
      <c r="AA1896" s="2">
        <f t="shared" si="1676"/>
        <v>65</v>
      </c>
      <c r="AB1896" s="2" t="str">
        <f t="shared" si="1677"/>
        <v>Under 1.5</v>
      </c>
      <c r="AC1896" s="6"/>
      <c r="AD1896" s="6" t="str">
        <f t="shared" si="1678"/>
        <v>Over 0.5</v>
      </c>
      <c r="AE1896" s="6" t="str">
        <f t="shared" si="1679"/>
        <v>?</v>
      </c>
      <c r="AF1896" s="6"/>
      <c r="AG1896">
        <f t="shared" si="1680"/>
        <v>3</v>
      </c>
      <c r="AH1896">
        <f t="shared" si="1681"/>
        <v>0</v>
      </c>
      <c r="AI1896">
        <f t="shared" si="1682"/>
        <v>0</v>
      </c>
      <c r="AJ1896">
        <f t="shared" si="1683"/>
        <v>0</v>
      </c>
      <c r="AK1896" s="2" t="str">
        <f t="shared" si="1684"/>
        <v>-</v>
      </c>
      <c r="AL1896" s="2" t="str">
        <f t="shared" si="1685"/>
        <v>-</v>
      </c>
    </row>
    <row r="1897" spans="2:38">
      <c r="B1897" t="s">
        <v>66</v>
      </c>
      <c r="C1897" s="10">
        <v>0.8125</v>
      </c>
      <c r="D1897" s="9" t="s">
        <v>1351</v>
      </c>
      <c r="E1897" s="2" t="s">
        <v>0</v>
      </c>
      <c r="F1897" s="8" t="s">
        <v>135</v>
      </c>
      <c r="G1897" s="2">
        <v>32</v>
      </c>
      <c r="H1897" s="2">
        <v>50</v>
      </c>
      <c r="I1897" s="2">
        <v>18</v>
      </c>
      <c r="J1897" s="2" t="s">
        <v>1</v>
      </c>
      <c r="K1897" s="2">
        <v>1</v>
      </c>
      <c r="L1897" s="2">
        <v>14</v>
      </c>
      <c r="M1897" s="3" t="s">
        <v>13</v>
      </c>
      <c r="N1897" s="3" t="s">
        <v>13</v>
      </c>
      <c r="O1897" s="2">
        <v>50</v>
      </c>
      <c r="P1897" s="2" t="b">
        <v>1</v>
      </c>
      <c r="Q1897" s="2" t="s">
        <v>2</v>
      </c>
      <c r="R1897" s="2" t="s">
        <v>2</v>
      </c>
      <c r="S1897" s="44">
        <v>51</v>
      </c>
      <c r="T1897" s="44" t="s">
        <v>12</v>
      </c>
      <c r="U1897" s="20">
        <v>1.8</v>
      </c>
      <c r="V1897" s="11"/>
      <c r="W1897" s="2">
        <f t="shared" si="1672"/>
        <v>0</v>
      </c>
      <c r="X1897">
        <f t="shared" si="1673"/>
        <v>5</v>
      </c>
      <c r="Y1897">
        <f t="shared" si="1674"/>
        <v>5</v>
      </c>
      <c r="Z1897">
        <f t="shared" si="1675"/>
        <v>0</v>
      </c>
      <c r="AA1897" s="2">
        <f t="shared" si="1676"/>
        <v>60</v>
      </c>
      <c r="AB1897" s="2" t="str">
        <f t="shared" si="1677"/>
        <v>Under 1.5</v>
      </c>
      <c r="AC1897" s="6"/>
      <c r="AD1897" s="6" t="str">
        <f t="shared" si="1678"/>
        <v>Over 0.5</v>
      </c>
      <c r="AE1897" s="6" t="str">
        <f t="shared" si="1679"/>
        <v>?</v>
      </c>
      <c r="AF1897" s="6"/>
      <c r="AG1897">
        <f t="shared" si="1680"/>
        <v>3</v>
      </c>
      <c r="AH1897">
        <f t="shared" si="1681"/>
        <v>0</v>
      </c>
      <c r="AI1897">
        <f t="shared" si="1682"/>
        <v>2</v>
      </c>
      <c r="AJ1897">
        <f t="shared" si="1683"/>
        <v>0</v>
      </c>
      <c r="AK1897" s="2" t="str">
        <f t="shared" si="1684"/>
        <v>-</v>
      </c>
      <c r="AL1897" s="2" t="str">
        <f t="shared" si="1685"/>
        <v>-</v>
      </c>
    </row>
    <row r="1898" spans="2:38">
      <c r="B1898" t="s">
        <v>165</v>
      </c>
      <c r="C1898" s="10">
        <v>0.8125</v>
      </c>
      <c r="D1898" s="9" t="s">
        <v>1147</v>
      </c>
      <c r="E1898" s="2" t="s">
        <v>0</v>
      </c>
      <c r="F1898" s="8" t="s">
        <v>1148</v>
      </c>
      <c r="G1898" s="2">
        <v>16</v>
      </c>
      <c r="H1898" s="2">
        <v>59</v>
      </c>
      <c r="I1898" s="2">
        <v>25</v>
      </c>
      <c r="J1898" s="2" t="s">
        <v>1</v>
      </c>
      <c r="K1898" s="2" t="s">
        <v>1</v>
      </c>
      <c r="L1898" s="2">
        <v>9</v>
      </c>
      <c r="M1898" s="3" t="s">
        <v>13</v>
      </c>
      <c r="N1898" s="3" t="s">
        <v>13</v>
      </c>
      <c r="O1898" s="2" t="b">
        <v>1</v>
      </c>
      <c r="P1898" s="2" t="b">
        <v>1</v>
      </c>
      <c r="Q1898" s="2" t="b">
        <v>1</v>
      </c>
      <c r="R1898" s="2" t="s">
        <v>2</v>
      </c>
      <c r="S1898" s="44">
        <v>55</v>
      </c>
      <c r="T1898" s="44" t="s">
        <v>12</v>
      </c>
      <c r="U1898" s="20">
        <v>1.75</v>
      </c>
      <c r="V1898" s="11"/>
      <c r="W1898" s="2">
        <f t="shared" si="1672"/>
        <v>10</v>
      </c>
      <c r="X1898">
        <f t="shared" si="1673"/>
        <v>5</v>
      </c>
      <c r="Y1898">
        <f t="shared" si="1674"/>
        <v>5</v>
      </c>
      <c r="Z1898">
        <f t="shared" si="1675"/>
        <v>0</v>
      </c>
      <c r="AA1898" s="2">
        <f t="shared" si="1676"/>
        <v>70</v>
      </c>
      <c r="AB1898" s="2" t="str">
        <f t="shared" si="1677"/>
        <v>Under 1.5</v>
      </c>
      <c r="AC1898" s="6"/>
      <c r="AD1898" s="6" t="str">
        <f t="shared" si="1678"/>
        <v>Over 0.5</v>
      </c>
      <c r="AE1898" s="6" t="str">
        <f t="shared" si="1679"/>
        <v>?</v>
      </c>
      <c r="AF1898" s="6"/>
      <c r="AG1898">
        <f t="shared" si="1680"/>
        <v>6</v>
      </c>
      <c r="AH1898">
        <f t="shared" si="1681"/>
        <v>0</v>
      </c>
      <c r="AI1898">
        <f t="shared" si="1682"/>
        <v>2</v>
      </c>
      <c r="AJ1898">
        <f t="shared" si="1683"/>
        <v>0</v>
      </c>
      <c r="AK1898" s="2" t="str">
        <f t="shared" si="1684"/>
        <v>-</v>
      </c>
      <c r="AL1898" s="2" t="str">
        <f t="shared" si="1685"/>
        <v>-</v>
      </c>
    </row>
    <row r="1899" spans="2:38">
      <c r="B1899" t="s">
        <v>151</v>
      </c>
      <c r="C1899" s="10">
        <v>0.82291666666666663</v>
      </c>
      <c r="D1899" s="9" t="s">
        <v>1022</v>
      </c>
      <c r="E1899" s="2" t="s">
        <v>0</v>
      </c>
      <c r="F1899" s="8" t="s">
        <v>1116</v>
      </c>
      <c r="G1899" s="2">
        <v>24</v>
      </c>
      <c r="H1899" s="2">
        <v>48</v>
      </c>
      <c r="I1899" s="2">
        <v>28</v>
      </c>
      <c r="J1899" s="2" t="s">
        <v>1</v>
      </c>
      <c r="K1899" s="2">
        <v>2</v>
      </c>
      <c r="L1899" s="2">
        <v>4</v>
      </c>
      <c r="M1899" s="3" t="s">
        <v>13</v>
      </c>
      <c r="N1899" s="3" t="s">
        <v>13</v>
      </c>
      <c r="O1899" s="2">
        <v>48</v>
      </c>
      <c r="P1899" s="2" t="b">
        <v>1</v>
      </c>
      <c r="Q1899" s="2" t="s">
        <v>2</v>
      </c>
      <c r="R1899" s="2" t="s">
        <v>2</v>
      </c>
      <c r="S1899" s="44">
        <v>38</v>
      </c>
      <c r="T1899" s="44" t="s">
        <v>12</v>
      </c>
      <c r="U1899" s="20">
        <v>2.1</v>
      </c>
      <c r="V1899" s="11"/>
      <c r="W1899" s="2">
        <f t="shared" si="1672"/>
        <v>0</v>
      </c>
      <c r="X1899">
        <f t="shared" si="1673"/>
        <v>10</v>
      </c>
      <c r="Y1899">
        <f t="shared" si="1674"/>
        <v>0</v>
      </c>
      <c r="Z1899">
        <f t="shared" si="1675"/>
        <v>0</v>
      </c>
      <c r="AA1899" s="2">
        <f t="shared" si="1676"/>
        <v>60</v>
      </c>
      <c r="AB1899" s="2" t="str">
        <f t="shared" si="1677"/>
        <v>Under 1.5</v>
      </c>
      <c r="AC1899" s="6"/>
      <c r="AD1899" s="6" t="str">
        <f t="shared" si="1678"/>
        <v>Over 0.5</v>
      </c>
      <c r="AE1899" s="6" t="str">
        <f t="shared" si="1679"/>
        <v>?</v>
      </c>
      <c r="AF1899" s="6"/>
      <c r="AG1899">
        <f t="shared" si="1680"/>
        <v>1</v>
      </c>
      <c r="AH1899">
        <f t="shared" si="1681"/>
        <v>2</v>
      </c>
      <c r="AI1899">
        <f t="shared" si="1682"/>
        <v>0</v>
      </c>
      <c r="AJ1899">
        <f t="shared" si="1683"/>
        <v>0</v>
      </c>
      <c r="AK1899" s="2" t="str">
        <f t="shared" si="1684"/>
        <v>-</v>
      </c>
      <c r="AL1899" s="2" t="str">
        <f t="shared" si="1685"/>
        <v>-</v>
      </c>
    </row>
    <row r="1900" spans="2:38">
      <c r="B1900" t="s">
        <v>1445</v>
      </c>
      <c r="C1900" s="10">
        <v>0.83333333333333337</v>
      </c>
      <c r="D1900" s="9" t="s">
        <v>1655</v>
      </c>
      <c r="E1900" s="2" t="s">
        <v>0</v>
      </c>
      <c r="F1900" s="8" t="s">
        <v>1657</v>
      </c>
      <c r="G1900" s="2">
        <v>33</v>
      </c>
      <c r="H1900" s="2">
        <v>43</v>
      </c>
      <c r="I1900" s="2">
        <v>25</v>
      </c>
      <c r="J1900" s="2" t="s">
        <v>1</v>
      </c>
      <c r="K1900" s="2">
        <v>1</v>
      </c>
      <c r="L1900" s="2">
        <v>8</v>
      </c>
      <c r="M1900" s="3" t="s">
        <v>13</v>
      </c>
      <c r="N1900" s="3" t="s">
        <v>13</v>
      </c>
      <c r="O1900" s="2">
        <v>43</v>
      </c>
      <c r="P1900" s="2" t="b">
        <v>1</v>
      </c>
      <c r="Q1900" s="2" t="s">
        <v>2</v>
      </c>
      <c r="R1900" s="2" t="s">
        <v>2</v>
      </c>
      <c r="S1900" s="44">
        <v>50</v>
      </c>
      <c r="T1900" s="44" t="s">
        <v>11</v>
      </c>
      <c r="U1900" s="20">
        <v>1.85</v>
      </c>
      <c r="V1900" s="11"/>
      <c r="W1900" s="2">
        <f t="shared" si="1672"/>
        <v>0</v>
      </c>
      <c r="X1900">
        <f t="shared" si="1673"/>
        <v>5</v>
      </c>
      <c r="Y1900">
        <f t="shared" si="1674"/>
        <v>5</v>
      </c>
      <c r="Z1900">
        <f t="shared" si="1675"/>
        <v>5</v>
      </c>
      <c r="AA1900" s="2">
        <f t="shared" si="1676"/>
        <v>65</v>
      </c>
      <c r="AB1900" s="2" t="str">
        <f t="shared" si="1677"/>
        <v>Under 1.5</v>
      </c>
      <c r="AC1900" s="6"/>
      <c r="AD1900" s="6" t="str">
        <f t="shared" si="1678"/>
        <v>Over 0.5</v>
      </c>
      <c r="AE1900" s="6" t="str">
        <f t="shared" si="1679"/>
        <v>?</v>
      </c>
      <c r="AF1900" s="6"/>
      <c r="AG1900">
        <f t="shared" si="1680"/>
        <v>0</v>
      </c>
      <c r="AH1900">
        <f t="shared" si="1681"/>
        <v>0</v>
      </c>
      <c r="AI1900">
        <f t="shared" si="1682"/>
        <v>2</v>
      </c>
      <c r="AJ1900">
        <f t="shared" si="1683"/>
        <v>0</v>
      </c>
      <c r="AK1900" s="2" t="str">
        <f t="shared" si="1684"/>
        <v>-</v>
      </c>
      <c r="AL1900" s="2" t="str">
        <f t="shared" si="1685"/>
        <v>-</v>
      </c>
    </row>
    <row r="1901" spans="2:38">
      <c r="B1901" t="s">
        <v>1445</v>
      </c>
      <c r="C1901" s="10">
        <v>0.83333333333333337</v>
      </c>
      <c r="D1901" s="9" t="s">
        <v>1591</v>
      </c>
      <c r="E1901" s="2" t="s">
        <v>0</v>
      </c>
      <c r="F1901" s="8" t="s">
        <v>1589</v>
      </c>
      <c r="G1901" s="2">
        <v>10</v>
      </c>
      <c r="H1901" s="2">
        <v>55</v>
      </c>
      <c r="I1901" s="2">
        <v>35</v>
      </c>
      <c r="J1901" s="2" t="s">
        <v>1</v>
      </c>
      <c r="K1901" s="2">
        <v>2</v>
      </c>
      <c r="L1901" s="2">
        <v>25</v>
      </c>
      <c r="M1901" s="3" t="s">
        <v>13</v>
      </c>
      <c r="N1901" s="3" t="s">
        <v>13</v>
      </c>
      <c r="O1901" s="2" t="b">
        <v>1</v>
      </c>
      <c r="P1901" s="2" t="b">
        <v>1</v>
      </c>
      <c r="Q1901" s="2" t="s">
        <v>2</v>
      </c>
      <c r="R1901" s="2" t="s">
        <v>2</v>
      </c>
      <c r="S1901" s="44">
        <v>58</v>
      </c>
      <c r="T1901" s="44" t="s">
        <v>10</v>
      </c>
      <c r="U1901" s="20">
        <v>1.6</v>
      </c>
      <c r="V1901" s="11"/>
      <c r="W1901" s="2">
        <f t="shared" si="1672"/>
        <v>10</v>
      </c>
      <c r="X1901">
        <f t="shared" si="1673"/>
        <v>0</v>
      </c>
      <c r="Y1901">
        <f t="shared" si="1674"/>
        <v>5</v>
      </c>
      <c r="Z1901">
        <f t="shared" si="1675"/>
        <v>10</v>
      </c>
      <c r="AA1901" s="2">
        <f t="shared" si="1676"/>
        <v>75</v>
      </c>
      <c r="AB1901" s="2" t="str">
        <f t="shared" si="1677"/>
        <v>Under 1.5</v>
      </c>
      <c r="AC1901" s="6"/>
      <c r="AD1901" s="6" t="str">
        <f t="shared" si="1678"/>
        <v>Over 0.5</v>
      </c>
      <c r="AE1901" s="6" t="str">
        <f t="shared" si="1679"/>
        <v>?</v>
      </c>
      <c r="AF1901" s="6"/>
      <c r="AG1901">
        <f t="shared" si="1680"/>
        <v>6</v>
      </c>
      <c r="AH1901">
        <f t="shared" si="1681"/>
        <v>0</v>
      </c>
      <c r="AI1901">
        <f t="shared" si="1682"/>
        <v>2</v>
      </c>
      <c r="AJ1901">
        <f t="shared" si="1683"/>
        <v>0</v>
      </c>
      <c r="AK1901" s="2" t="str">
        <f t="shared" si="1684"/>
        <v>-</v>
      </c>
      <c r="AL1901" s="2" t="str">
        <f t="shared" si="1685"/>
        <v>-</v>
      </c>
    </row>
    <row r="1902" spans="2:38">
      <c r="B1902" t="s">
        <v>1445</v>
      </c>
      <c r="C1902" s="10">
        <v>0.83333333333333337</v>
      </c>
      <c r="D1902" s="9" t="s">
        <v>1593</v>
      </c>
      <c r="E1902" s="2" t="s">
        <v>0</v>
      </c>
      <c r="F1902" s="8" t="s">
        <v>1727</v>
      </c>
      <c r="G1902" s="2">
        <v>6</v>
      </c>
      <c r="H1902" s="2">
        <v>62</v>
      </c>
      <c r="I1902" s="2">
        <v>31</v>
      </c>
      <c r="J1902" s="2" t="s">
        <v>1</v>
      </c>
      <c r="K1902" s="2" t="s">
        <v>1</v>
      </c>
      <c r="L1902" s="2">
        <v>25</v>
      </c>
      <c r="M1902" s="3" t="s">
        <v>13</v>
      </c>
      <c r="N1902" s="3" t="s">
        <v>13</v>
      </c>
      <c r="O1902" s="2" t="b">
        <v>1</v>
      </c>
      <c r="P1902" s="2" t="b">
        <v>1</v>
      </c>
      <c r="Q1902" s="2" t="b">
        <v>1</v>
      </c>
      <c r="R1902" s="2" t="s">
        <v>2</v>
      </c>
      <c r="S1902" s="44">
        <v>47</v>
      </c>
      <c r="T1902" s="44" t="s">
        <v>12</v>
      </c>
      <c r="U1902" s="20">
        <v>1.5</v>
      </c>
      <c r="V1902" s="11"/>
      <c r="W1902" s="2">
        <f t="shared" si="1672"/>
        <v>10</v>
      </c>
      <c r="X1902">
        <f t="shared" si="1673"/>
        <v>0</v>
      </c>
      <c r="Y1902">
        <f t="shared" si="1674"/>
        <v>0</v>
      </c>
      <c r="Z1902">
        <f t="shared" si="1675"/>
        <v>0</v>
      </c>
      <c r="AA1902" s="2">
        <f t="shared" si="1676"/>
        <v>60</v>
      </c>
      <c r="AB1902" s="2" t="str">
        <f t="shared" si="1677"/>
        <v>Under 1.5</v>
      </c>
      <c r="AC1902" s="6"/>
      <c r="AD1902" s="6" t="str">
        <f t="shared" si="1678"/>
        <v>Over 0.5</v>
      </c>
      <c r="AE1902" s="6" t="str">
        <f t="shared" si="1679"/>
        <v>?</v>
      </c>
      <c r="AF1902" s="6"/>
      <c r="AG1902">
        <f t="shared" si="1680"/>
        <v>6</v>
      </c>
      <c r="AH1902">
        <f t="shared" si="1681"/>
        <v>0</v>
      </c>
      <c r="AI1902">
        <f t="shared" si="1682"/>
        <v>0</v>
      </c>
      <c r="AJ1902">
        <f t="shared" si="1683"/>
        <v>0</v>
      </c>
      <c r="AK1902" s="2" t="str">
        <f t="shared" si="1684"/>
        <v>-</v>
      </c>
      <c r="AL1902" s="2" t="str">
        <f t="shared" si="1685"/>
        <v>-</v>
      </c>
    </row>
    <row r="1903" spans="2:38">
      <c r="B1903" t="s">
        <v>1445</v>
      </c>
      <c r="C1903" s="10">
        <v>0.83333333333333337</v>
      </c>
      <c r="D1903" s="9" t="s">
        <v>1728</v>
      </c>
      <c r="E1903" s="2" t="s">
        <v>0</v>
      </c>
      <c r="F1903" s="8" t="s">
        <v>1729</v>
      </c>
      <c r="G1903" s="2">
        <v>3</v>
      </c>
      <c r="H1903" s="2">
        <v>85</v>
      </c>
      <c r="I1903" s="2">
        <v>13</v>
      </c>
      <c r="J1903" s="2" t="s">
        <v>1</v>
      </c>
      <c r="K1903" s="2">
        <v>2</v>
      </c>
      <c r="L1903" s="2">
        <v>10</v>
      </c>
      <c r="M1903" s="3" t="s">
        <v>13</v>
      </c>
      <c r="N1903" s="3" t="s">
        <v>13</v>
      </c>
      <c r="O1903" s="2" t="b">
        <v>1</v>
      </c>
      <c r="P1903" s="2" t="b">
        <v>1</v>
      </c>
      <c r="Q1903" s="2" t="s">
        <v>2</v>
      </c>
      <c r="R1903" s="2" t="s">
        <v>2</v>
      </c>
      <c r="S1903" s="44">
        <v>43</v>
      </c>
      <c r="T1903" s="44" t="s">
        <v>12</v>
      </c>
      <c r="U1903" s="20">
        <v>1.5</v>
      </c>
      <c r="V1903" s="11"/>
      <c r="W1903" s="2">
        <f t="shared" si="1672"/>
        <v>10</v>
      </c>
      <c r="X1903">
        <f t="shared" si="1673"/>
        <v>5</v>
      </c>
      <c r="Y1903">
        <f t="shared" si="1674"/>
        <v>0</v>
      </c>
      <c r="Z1903">
        <f t="shared" si="1675"/>
        <v>0</v>
      </c>
      <c r="AA1903" s="2">
        <f t="shared" si="1676"/>
        <v>65</v>
      </c>
      <c r="AB1903" s="2" t="str">
        <f t="shared" si="1677"/>
        <v>Under 1.5</v>
      </c>
      <c r="AC1903" s="6"/>
      <c r="AD1903" s="6" t="str">
        <f t="shared" si="1678"/>
        <v>Over 0.5</v>
      </c>
      <c r="AE1903" s="6" t="str">
        <f t="shared" si="1679"/>
        <v>?</v>
      </c>
      <c r="AF1903" s="6"/>
      <c r="AG1903">
        <f t="shared" si="1680"/>
        <v>6</v>
      </c>
      <c r="AH1903">
        <f t="shared" si="1681"/>
        <v>0</v>
      </c>
      <c r="AI1903">
        <f t="shared" si="1682"/>
        <v>0</v>
      </c>
      <c r="AJ1903">
        <f t="shared" si="1683"/>
        <v>0</v>
      </c>
      <c r="AK1903" s="2" t="str">
        <f t="shared" si="1684"/>
        <v>-</v>
      </c>
      <c r="AL1903" s="2" t="str">
        <f t="shared" si="1685"/>
        <v>-</v>
      </c>
    </row>
    <row r="1904" spans="2:38">
      <c r="B1904" t="s">
        <v>153</v>
      </c>
      <c r="C1904" s="10">
        <v>0.83333333333333337</v>
      </c>
      <c r="D1904" s="9" t="s">
        <v>620</v>
      </c>
      <c r="E1904" s="2" t="s">
        <v>0</v>
      </c>
      <c r="F1904" s="8" t="s">
        <v>1650</v>
      </c>
      <c r="G1904" s="2">
        <v>22</v>
      </c>
      <c r="H1904" s="2">
        <v>48</v>
      </c>
      <c r="I1904" s="2">
        <v>31</v>
      </c>
      <c r="J1904" s="2" t="s">
        <v>1</v>
      </c>
      <c r="K1904" s="2" t="s">
        <v>1</v>
      </c>
      <c r="L1904" s="2">
        <v>9</v>
      </c>
      <c r="M1904" s="3" t="s">
        <v>13</v>
      </c>
      <c r="N1904" s="3" t="s">
        <v>13</v>
      </c>
      <c r="O1904" s="2">
        <v>48</v>
      </c>
      <c r="P1904" s="2" t="b">
        <v>1</v>
      </c>
      <c r="Q1904" s="2" t="b">
        <v>1</v>
      </c>
      <c r="R1904" s="2" t="s">
        <v>2</v>
      </c>
      <c r="S1904" s="44">
        <v>56</v>
      </c>
      <c r="T1904" s="44"/>
      <c r="U1904" s="20">
        <v>1.95</v>
      </c>
      <c r="V1904" s="11"/>
      <c r="W1904" s="2">
        <f t="shared" si="1672"/>
        <v>0</v>
      </c>
      <c r="X1904">
        <f t="shared" si="1673"/>
        <v>5</v>
      </c>
      <c r="Y1904">
        <f t="shared" si="1674"/>
        <v>5</v>
      </c>
      <c r="Z1904">
        <f t="shared" si="1675"/>
        <v>0</v>
      </c>
      <c r="AA1904" s="2">
        <f t="shared" si="1676"/>
        <v>60</v>
      </c>
      <c r="AB1904" s="2" t="str">
        <f t="shared" si="1677"/>
        <v>Under 1.5</v>
      </c>
      <c r="AC1904" s="6"/>
      <c r="AD1904" s="6" t="str">
        <f t="shared" si="1678"/>
        <v>Over 0.5</v>
      </c>
      <c r="AE1904" s="6" t="str">
        <f t="shared" si="1679"/>
        <v>?</v>
      </c>
      <c r="AF1904" s="6"/>
      <c r="AG1904">
        <f t="shared" si="1680"/>
        <v>1</v>
      </c>
      <c r="AH1904">
        <f t="shared" si="1681"/>
        <v>0</v>
      </c>
      <c r="AI1904">
        <f t="shared" si="1682"/>
        <v>2</v>
      </c>
      <c r="AJ1904">
        <f t="shared" si="1683"/>
        <v>0</v>
      </c>
      <c r="AK1904" s="2" t="str">
        <f t="shared" si="1684"/>
        <v>-</v>
      </c>
      <c r="AL1904" s="2" t="str">
        <f t="shared" si="1685"/>
        <v>-</v>
      </c>
    </row>
    <row r="1905" spans="2:38">
      <c r="B1905" t="s">
        <v>154</v>
      </c>
      <c r="C1905" s="10">
        <v>0.83333333333333337</v>
      </c>
      <c r="D1905" s="9" t="s">
        <v>306</v>
      </c>
      <c r="E1905" s="2" t="s">
        <v>0</v>
      </c>
      <c r="F1905" s="8" t="s">
        <v>866</v>
      </c>
      <c r="G1905" s="2">
        <v>17</v>
      </c>
      <c r="H1905" s="2">
        <v>59</v>
      </c>
      <c r="I1905" s="2">
        <v>24</v>
      </c>
      <c r="J1905" s="2" t="s">
        <v>1</v>
      </c>
      <c r="K1905" s="2">
        <v>2</v>
      </c>
      <c r="L1905" s="2">
        <v>7</v>
      </c>
      <c r="M1905" s="3" t="s">
        <v>13</v>
      </c>
      <c r="N1905" s="3" t="s">
        <v>13</v>
      </c>
      <c r="O1905" s="2" t="b">
        <v>1</v>
      </c>
      <c r="P1905" s="2" t="b">
        <v>1</v>
      </c>
      <c r="Q1905" s="2" t="s">
        <v>2</v>
      </c>
      <c r="R1905" s="2" t="s">
        <v>2</v>
      </c>
      <c r="S1905" s="44">
        <v>82</v>
      </c>
      <c r="T1905" s="44" t="s">
        <v>10</v>
      </c>
      <c r="U1905" s="20">
        <v>1.45</v>
      </c>
      <c r="V1905" s="11"/>
      <c r="W1905" s="2">
        <f t="shared" si="1672"/>
        <v>10</v>
      </c>
      <c r="X1905">
        <f t="shared" si="1673"/>
        <v>10</v>
      </c>
      <c r="Y1905">
        <f t="shared" si="1674"/>
        <v>10</v>
      </c>
      <c r="Z1905">
        <f t="shared" si="1675"/>
        <v>10</v>
      </c>
      <c r="AA1905" s="2">
        <f t="shared" si="1676"/>
        <v>90</v>
      </c>
      <c r="AB1905" s="2" t="str">
        <f t="shared" si="1677"/>
        <v>Under 1.5</v>
      </c>
      <c r="AC1905" s="6"/>
      <c r="AD1905" s="6" t="str">
        <f t="shared" si="1678"/>
        <v>Over 0.5</v>
      </c>
      <c r="AE1905" s="6" t="str">
        <f t="shared" si="1679"/>
        <v>?</v>
      </c>
      <c r="AF1905" s="6"/>
      <c r="AG1905">
        <f t="shared" si="1680"/>
        <v>6</v>
      </c>
      <c r="AH1905">
        <f t="shared" si="1681"/>
        <v>2</v>
      </c>
      <c r="AI1905">
        <f t="shared" si="1682"/>
        <v>2</v>
      </c>
      <c r="AJ1905">
        <f t="shared" si="1683"/>
        <v>10</v>
      </c>
      <c r="AK1905" s="2" t="str">
        <f t="shared" si="1684"/>
        <v>A1</v>
      </c>
      <c r="AL1905" s="2" t="str">
        <f t="shared" si="1685"/>
        <v>Pick</v>
      </c>
    </row>
    <row r="1906" spans="2:38">
      <c r="B1906" t="s">
        <v>1446</v>
      </c>
      <c r="C1906" s="10">
        <v>0.83333333333333337</v>
      </c>
      <c r="D1906" s="9" t="s">
        <v>1599</v>
      </c>
      <c r="E1906" s="2" t="s">
        <v>0</v>
      </c>
      <c r="F1906" s="8" t="s">
        <v>1730</v>
      </c>
      <c r="G1906" s="2">
        <v>10</v>
      </c>
      <c r="H1906" s="2">
        <v>45</v>
      </c>
      <c r="I1906" s="2">
        <v>45</v>
      </c>
      <c r="J1906" s="2">
        <v>2</v>
      </c>
      <c r="K1906" s="2">
        <v>1</v>
      </c>
      <c r="L1906" s="2">
        <v>35</v>
      </c>
      <c r="M1906" s="3" t="s">
        <v>13</v>
      </c>
      <c r="N1906" s="3" t="s">
        <v>13</v>
      </c>
      <c r="O1906" s="2">
        <v>45</v>
      </c>
      <c r="P1906" s="2" t="b">
        <v>0</v>
      </c>
      <c r="Q1906" s="2" t="s">
        <v>2</v>
      </c>
      <c r="R1906" s="2" t="s">
        <v>2</v>
      </c>
      <c r="S1906" s="44">
        <v>54</v>
      </c>
      <c r="T1906" s="44" t="s">
        <v>10</v>
      </c>
      <c r="U1906" s="20">
        <v>1.55</v>
      </c>
      <c r="V1906" s="11"/>
      <c r="W1906" s="2">
        <f t="shared" si="1672"/>
        <v>0</v>
      </c>
      <c r="X1906">
        <f t="shared" si="1673"/>
        <v>0</v>
      </c>
      <c r="Y1906">
        <f t="shared" si="1674"/>
        <v>5</v>
      </c>
      <c r="Z1906">
        <f t="shared" si="1675"/>
        <v>10</v>
      </c>
      <c r="AA1906" s="2">
        <f t="shared" si="1676"/>
        <v>65</v>
      </c>
      <c r="AB1906" s="2" t="str">
        <f t="shared" si="1677"/>
        <v>Under 1.5</v>
      </c>
      <c r="AC1906" s="6"/>
      <c r="AD1906" s="6" t="str">
        <f t="shared" si="1678"/>
        <v>Over 0.5</v>
      </c>
      <c r="AE1906" s="6" t="str">
        <f t="shared" si="1679"/>
        <v>?</v>
      </c>
      <c r="AF1906" s="6"/>
      <c r="AG1906">
        <f t="shared" si="1680"/>
        <v>0</v>
      </c>
      <c r="AH1906">
        <f t="shared" si="1681"/>
        <v>0</v>
      </c>
      <c r="AI1906">
        <f t="shared" si="1682"/>
        <v>2</v>
      </c>
      <c r="AJ1906">
        <f t="shared" si="1683"/>
        <v>0</v>
      </c>
      <c r="AK1906" s="2" t="str">
        <f t="shared" si="1684"/>
        <v>-</v>
      </c>
      <c r="AL1906" s="2" t="str">
        <f t="shared" si="1685"/>
        <v>-</v>
      </c>
    </row>
    <row r="1907" spans="2:38">
      <c r="B1907" t="s">
        <v>152</v>
      </c>
      <c r="C1907" s="10">
        <v>0.85416666666666663</v>
      </c>
      <c r="D1907" s="9" t="s">
        <v>856</v>
      </c>
      <c r="E1907" s="2" t="s">
        <v>0</v>
      </c>
      <c r="F1907" s="8" t="s">
        <v>756</v>
      </c>
      <c r="G1907" s="2">
        <v>39</v>
      </c>
      <c r="H1907" s="2">
        <v>46</v>
      </c>
      <c r="I1907" s="2">
        <v>15</v>
      </c>
      <c r="J1907" s="2" t="s">
        <v>1</v>
      </c>
      <c r="K1907" s="2">
        <v>1</v>
      </c>
      <c r="L1907" s="2">
        <v>24</v>
      </c>
      <c r="M1907" s="3" t="s">
        <v>13</v>
      </c>
      <c r="N1907" s="3" t="s">
        <v>13</v>
      </c>
      <c r="O1907" s="2">
        <v>46</v>
      </c>
      <c r="P1907" s="2" t="b">
        <v>1</v>
      </c>
      <c r="Q1907" s="2" t="s">
        <v>2</v>
      </c>
      <c r="R1907" s="2" t="s">
        <v>2</v>
      </c>
      <c r="S1907" s="44">
        <v>57</v>
      </c>
      <c r="T1907" s="44" t="s">
        <v>10</v>
      </c>
      <c r="U1907" s="20">
        <v>1.55</v>
      </c>
      <c r="V1907" s="11"/>
      <c r="W1907" s="2">
        <f t="shared" si="1672"/>
        <v>0</v>
      </c>
      <c r="X1907">
        <f t="shared" si="1673"/>
        <v>0</v>
      </c>
      <c r="Y1907">
        <f t="shared" si="1674"/>
        <v>5</v>
      </c>
      <c r="Z1907">
        <f t="shared" si="1675"/>
        <v>10</v>
      </c>
      <c r="AA1907" s="2">
        <f t="shared" si="1676"/>
        <v>65</v>
      </c>
      <c r="AB1907" s="2" t="str">
        <f t="shared" si="1677"/>
        <v>Under 1.5</v>
      </c>
      <c r="AC1907" s="6"/>
      <c r="AD1907" s="6" t="str">
        <f t="shared" si="1678"/>
        <v>Over 0.5</v>
      </c>
      <c r="AE1907" s="6" t="str">
        <f t="shared" si="1679"/>
        <v>?</v>
      </c>
      <c r="AF1907" s="6"/>
      <c r="AG1907">
        <f t="shared" si="1680"/>
        <v>0</v>
      </c>
      <c r="AH1907">
        <f t="shared" si="1681"/>
        <v>0</v>
      </c>
      <c r="AI1907">
        <f t="shared" si="1682"/>
        <v>2</v>
      </c>
      <c r="AJ1907">
        <f t="shared" si="1683"/>
        <v>0</v>
      </c>
      <c r="AK1907" s="2" t="str">
        <f t="shared" si="1684"/>
        <v>-</v>
      </c>
      <c r="AL1907" s="2" t="str">
        <f t="shared" si="1685"/>
        <v>-</v>
      </c>
    </row>
    <row r="1908" spans="2:38">
      <c r="B1908" t="s">
        <v>152</v>
      </c>
      <c r="C1908" s="10">
        <v>0.85416666666666663</v>
      </c>
      <c r="D1908" s="9" t="s">
        <v>441</v>
      </c>
      <c r="E1908" s="2" t="s">
        <v>0</v>
      </c>
      <c r="F1908" s="8" t="s">
        <v>728</v>
      </c>
      <c r="G1908" s="2">
        <v>21</v>
      </c>
      <c r="H1908" s="2">
        <v>47</v>
      </c>
      <c r="I1908" s="2">
        <v>32</v>
      </c>
      <c r="J1908" s="2" t="s">
        <v>1</v>
      </c>
      <c r="K1908" s="2" t="s">
        <v>1</v>
      </c>
      <c r="L1908" s="2">
        <v>11</v>
      </c>
      <c r="M1908" s="3" t="s">
        <v>13</v>
      </c>
      <c r="N1908" s="3" t="s">
        <v>13</v>
      </c>
      <c r="O1908" s="2">
        <v>47</v>
      </c>
      <c r="P1908" s="2" t="b">
        <v>1</v>
      </c>
      <c r="Q1908" s="2" t="b">
        <v>1</v>
      </c>
      <c r="R1908" s="2" t="s">
        <v>2</v>
      </c>
      <c r="S1908" s="44">
        <v>44</v>
      </c>
      <c r="T1908" s="44" t="s">
        <v>10</v>
      </c>
      <c r="U1908" s="20">
        <v>1.6</v>
      </c>
      <c r="V1908" s="11"/>
      <c r="W1908" s="2">
        <f t="shared" si="1672"/>
        <v>0</v>
      </c>
      <c r="X1908">
        <f t="shared" si="1673"/>
        <v>5</v>
      </c>
      <c r="Y1908">
        <f t="shared" si="1674"/>
        <v>0</v>
      </c>
      <c r="Z1908">
        <f t="shared" si="1675"/>
        <v>10</v>
      </c>
      <c r="AA1908" s="2">
        <f t="shared" si="1676"/>
        <v>65</v>
      </c>
      <c r="AB1908" s="2" t="str">
        <f t="shared" si="1677"/>
        <v>Under 1.5</v>
      </c>
      <c r="AC1908" s="6"/>
      <c r="AD1908" s="6" t="str">
        <f t="shared" si="1678"/>
        <v>Over 0.5</v>
      </c>
      <c r="AE1908" s="6" t="str">
        <f t="shared" si="1679"/>
        <v>?</v>
      </c>
      <c r="AF1908" s="6"/>
      <c r="AG1908">
        <f t="shared" si="1680"/>
        <v>0</v>
      </c>
      <c r="AH1908">
        <f t="shared" si="1681"/>
        <v>0</v>
      </c>
      <c r="AI1908">
        <f t="shared" si="1682"/>
        <v>0</v>
      </c>
      <c r="AJ1908">
        <f t="shared" si="1683"/>
        <v>0</v>
      </c>
      <c r="AK1908" s="2" t="str">
        <f t="shared" si="1684"/>
        <v>-</v>
      </c>
      <c r="AL1908" s="2" t="str">
        <f t="shared" si="1685"/>
        <v>-</v>
      </c>
    </row>
    <row r="1909" spans="2:38">
      <c r="B1909" t="s">
        <v>152</v>
      </c>
      <c r="C1909" s="10">
        <v>0.86458333333333337</v>
      </c>
      <c r="D1909" s="9" t="s">
        <v>727</v>
      </c>
      <c r="E1909" s="2" t="s">
        <v>0</v>
      </c>
      <c r="F1909" s="8" t="s">
        <v>1152</v>
      </c>
      <c r="G1909" s="2">
        <v>23</v>
      </c>
      <c r="H1909" s="2">
        <v>44</v>
      </c>
      <c r="I1909" s="2">
        <v>33</v>
      </c>
      <c r="J1909" s="2" t="s">
        <v>1</v>
      </c>
      <c r="K1909" s="2" t="s">
        <v>1</v>
      </c>
      <c r="L1909" s="2">
        <v>10</v>
      </c>
      <c r="M1909" s="3" t="s">
        <v>13</v>
      </c>
      <c r="N1909" s="3" t="s">
        <v>13</v>
      </c>
      <c r="O1909" s="2">
        <v>44</v>
      </c>
      <c r="P1909" s="2" t="b">
        <v>1</v>
      </c>
      <c r="Q1909" s="2" t="b">
        <v>1</v>
      </c>
      <c r="R1909" s="2" t="s">
        <v>2</v>
      </c>
      <c r="S1909" s="44">
        <v>57</v>
      </c>
      <c r="T1909" s="44" t="s">
        <v>10</v>
      </c>
      <c r="U1909" s="20">
        <v>1.6</v>
      </c>
      <c r="V1909" s="11"/>
      <c r="W1909" s="2">
        <f t="shared" si="1672"/>
        <v>0</v>
      </c>
      <c r="X1909">
        <f t="shared" si="1673"/>
        <v>5</v>
      </c>
      <c r="Y1909">
        <f t="shared" si="1674"/>
        <v>5</v>
      </c>
      <c r="Z1909">
        <f t="shared" si="1675"/>
        <v>10</v>
      </c>
      <c r="AA1909" s="2">
        <f t="shared" si="1676"/>
        <v>70</v>
      </c>
      <c r="AB1909" s="2" t="str">
        <f t="shared" si="1677"/>
        <v>Under 1.5</v>
      </c>
      <c r="AC1909" s="6"/>
      <c r="AD1909" s="6" t="str">
        <f t="shared" si="1678"/>
        <v>Over 0.5</v>
      </c>
      <c r="AE1909" s="6" t="str">
        <f t="shared" si="1679"/>
        <v>?</v>
      </c>
      <c r="AF1909" s="6"/>
      <c r="AG1909">
        <f t="shared" si="1680"/>
        <v>0</v>
      </c>
      <c r="AH1909">
        <f t="shared" si="1681"/>
        <v>0</v>
      </c>
      <c r="AI1909">
        <f t="shared" si="1682"/>
        <v>2</v>
      </c>
      <c r="AJ1909">
        <f t="shared" si="1683"/>
        <v>0</v>
      </c>
      <c r="AK1909" s="2" t="str">
        <f t="shared" si="1684"/>
        <v>-</v>
      </c>
      <c r="AL1909" s="2" t="str">
        <f t="shared" si="1685"/>
        <v>Pick</v>
      </c>
    </row>
    <row r="1910" spans="2:38">
      <c r="B1910" t="s">
        <v>442</v>
      </c>
      <c r="C1910" s="10">
        <v>0.875</v>
      </c>
      <c r="D1910" s="9" t="s">
        <v>1726</v>
      </c>
      <c r="E1910" s="2" t="s">
        <v>0</v>
      </c>
      <c r="F1910" s="8" t="s">
        <v>1607</v>
      </c>
      <c r="G1910" s="2">
        <v>27</v>
      </c>
      <c r="H1910" s="2">
        <v>58</v>
      </c>
      <c r="I1910" s="2">
        <v>15</v>
      </c>
      <c r="J1910" s="2" t="s">
        <v>1</v>
      </c>
      <c r="K1910" s="2">
        <v>2</v>
      </c>
      <c r="L1910" s="2">
        <v>12</v>
      </c>
      <c r="M1910" s="3" t="s">
        <v>13</v>
      </c>
      <c r="N1910" s="3" t="s">
        <v>13</v>
      </c>
      <c r="O1910" s="2" t="b">
        <v>1</v>
      </c>
      <c r="P1910" s="2" t="b">
        <v>1</v>
      </c>
      <c r="Q1910" s="2" t="s">
        <v>2</v>
      </c>
      <c r="R1910" s="2" t="s">
        <v>2</v>
      </c>
      <c r="S1910" s="44">
        <v>63</v>
      </c>
      <c r="T1910" s="44" t="s">
        <v>12</v>
      </c>
      <c r="U1910" s="20">
        <v>2.1</v>
      </c>
      <c r="V1910" s="11"/>
      <c r="W1910" s="2">
        <f t="shared" si="1672"/>
        <v>10</v>
      </c>
      <c r="X1910">
        <f t="shared" si="1673"/>
        <v>5</v>
      </c>
      <c r="Y1910">
        <f t="shared" si="1674"/>
        <v>10</v>
      </c>
      <c r="Z1910">
        <f t="shared" si="1675"/>
        <v>0</v>
      </c>
      <c r="AA1910" s="2">
        <f t="shared" si="1676"/>
        <v>75</v>
      </c>
      <c r="AB1910" s="2" t="str">
        <f t="shared" si="1677"/>
        <v>Under 1.5</v>
      </c>
      <c r="AC1910" s="6"/>
      <c r="AD1910" s="6" t="str">
        <f t="shared" si="1678"/>
        <v>Over 0.5</v>
      </c>
      <c r="AE1910" s="6" t="str">
        <f t="shared" si="1679"/>
        <v>?</v>
      </c>
      <c r="AF1910" s="6"/>
      <c r="AG1910">
        <f t="shared" si="1680"/>
        <v>6</v>
      </c>
      <c r="AH1910">
        <f t="shared" si="1681"/>
        <v>0</v>
      </c>
      <c r="AI1910">
        <f t="shared" si="1682"/>
        <v>2</v>
      </c>
      <c r="AJ1910">
        <f t="shared" si="1683"/>
        <v>0</v>
      </c>
      <c r="AK1910" s="2" t="str">
        <f t="shared" si="1684"/>
        <v>-</v>
      </c>
      <c r="AL1910" s="2" t="str">
        <f t="shared" si="1685"/>
        <v>-</v>
      </c>
    </row>
    <row r="1911" spans="2:38">
      <c r="B1911" t="s">
        <v>260</v>
      </c>
      <c r="C1911" s="10">
        <v>0.875</v>
      </c>
      <c r="D1911" s="9" t="s">
        <v>394</v>
      </c>
      <c r="E1911" s="2" t="s">
        <v>0</v>
      </c>
      <c r="F1911" s="8" t="s">
        <v>1354</v>
      </c>
      <c r="G1911" s="2">
        <v>20</v>
      </c>
      <c r="H1911" s="2">
        <v>58</v>
      </c>
      <c r="I1911" s="2">
        <v>22</v>
      </c>
      <c r="J1911" s="2" t="s">
        <v>1</v>
      </c>
      <c r="K1911" s="2">
        <v>2</v>
      </c>
      <c r="L1911" s="2">
        <v>2</v>
      </c>
      <c r="M1911" s="3" t="s">
        <v>13</v>
      </c>
      <c r="N1911" s="3" t="s">
        <v>13</v>
      </c>
      <c r="O1911" s="2" t="b">
        <v>1</v>
      </c>
      <c r="P1911" s="2" t="b">
        <v>1</v>
      </c>
      <c r="Q1911" s="2" t="s">
        <v>2</v>
      </c>
      <c r="R1911" s="2" t="s">
        <v>2</v>
      </c>
      <c r="S1911" s="44">
        <v>57</v>
      </c>
      <c r="T1911" s="44" t="s">
        <v>11</v>
      </c>
      <c r="U1911" s="20">
        <v>1.6</v>
      </c>
      <c r="V1911" s="11"/>
      <c r="W1911" s="2">
        <f t="shared" si="1672"/>
        <v>10</v>
      </c>
      <c r="X1911">
        <f t="shared" si="1673"/>
        <v>10</v>
      </c>
      <c r="Y1911">
        <f t="shared" si="1674"/>
        <v>5</v>
      </c>
      <c r="Z1911">
        <f t="shared" si="1675"/>
        <v>5</v>
      </c>
      <c r="AA1911" s="2">
        <f t="shared" si="1676"/>
        <v>80</v>
      </c>
      <c r="AB1911" s="2" t="str">
        <f t="shared" si="1677"/>
        <v>Under 1.5</v>
      </c>
      <c r="AC1911" s="6"/>
      <c r="AD1911" s="6" t="str">
        <f t="shared" si="1678"/>
        <v>Over 0.5</v>
      </c>
      <c r="AE1911" s="6" t="str">
        <f t="shared" si="1679"/>
        <v>?</v>
      </c>
      <c r="AF1911" s="6"/>
      <c r="AG1911">
        <f t="shared" si="1680"/>
        <v>6</v>
      </c>
      <c r="AH1911">
        <f t="shared" si="1681"/>
        <v>2</v>
      </c>
      <c r="AI1911">
        <f t="shared" si="1682"/>
        <v>2</v>
      </c>
      <c r="AJ1911">
        <f t="shared" si="1683"/>
        <v>10</v>
      </c>
      <c r="AK1911" s="2" t="str">
        <f t="shared" si="1684"/>
        <v>A1</v>
      </c>
      <c r="AL1911" s="2" t="str">
        <f t="shared" si="1685"/>
        <v>-</v>
      </c>
    </row>
    <row r="1912" spans="2:38">
      <c r="B1912" t="s">
        <v>1446</v>
      </c>
      <c r="C1912" s="10">
        <v>0.875</v>
      </c>
      <c r="D1912" s="9" t="s">
        <v>1601</v>
      </c>
      <c r="E1912" s="2" t="s">
        <v>0</v>
      </c>
      <c r="F1912" s="8" t="s">
        <v>1594</v>
      </c>
      <c r="G1912" s="2">
        <v>34</v>
      </c>
      <c r="H1912" s="2">
        <v>50</v>
      </c>
      <c r="I1912" s="2">
        <v>16</v>
      </c>
      <c r="J1912" s="2" t="s">
        <v>1</v>
      </c>
      <c r="K1912" s="2">
        <v>1</v>
      </c>
      <c r="L1912" s="2">
        <v>18</v>
      </c>
      <c r="M1912" s="3" t="s">
        <v>13</v>
      </c>
      <c r="N1912" s="3" t="s">
        <v>13</v>
      </c>
      <c r="O1912" s="2">
        <v>50</v>
      </c>
      <c r="P1912" s="2" t="b">
        <v>1</v>
      </c>
      <c r="Q1912" s="2" t="s">
        <v>2</v>
      </c>
      <c r="R1912" s="2" t="s">
        <v>2</v>
      </c>
      <c r="S1912" s="44">
        <v>84</v>
      </c>
      <c r="T1912" s="44" t="s">
        <v>12</v>
      </c>
      <c r="U1912" s="20">
        <v>1.6</v>
      </c>
      <c r="V1912" s="11"/>
      <c r="W1912" s="2">
        <f t="shared" si="1672"/>
        <v>0</v>
      </c>
      <c r="X1912">
        <f t="shared" si="1673"/>
        <v>0</v>
      </c>
      <c r="Y1912">
        <f t="shared" si="1674"/>
        <v>10</v>
      </c>
      <c r="Z1912">
        <f t="shared" si="1675"/>
        <v>0</v>
      </c>
      <c r="AA1912" s="2">
        <f t="shared" si="1676"/>
        <v>60</v>
      </c>
      <c r="AB1912" s="2" t="str">
        <f t="shared" si="1677"/>
        <v>Under 1.5</v>
      </c>
      <c r="AC1912" s="6"/>
      <c r="AD1912" s="6" t="str">
        <f t="shared" si="1678"/>
        <v>Over 0.5</v>
      </c>
      <c r="AE1912" s="6" t="str">
        <f t="shared" si="1679"/>
        <v>?</v>
      </c>
      <c r="AF1912" s="6"/>
      <c r="AG1912">
        <f t="shared" si="1680"/>
        <v>3</v>
      </c>
      <c r="AH1912">
        <f t="shared" si="1681"/>
        <v>0</v>
      </c>
      <c r="AI1912">
        <f t="shared" si="1682"/>
        <v>2</v>
      </c>
      <c r="AJ1912">
        <f t="shared" si="1683"/>
        <v>0</v>
      </c>
      <c r="AK1912" s="2" t="str">
        <f t="shared" si="1684"/>
        <v>-</v>
      </c>
      <c r="AL1912" s="2" t="str">
        <f t="shared" si="1685"/>
        <v>-</v>
      </c>
    </row>
    <row r="1913" spans="2:38">
      <c r="B1913" t="s">
        <v>156</v>
      </c>
      <c r="C1913" s="10">
        <v>0.89583333333333337</v>
      </c>
      <c r="D1913" s="9" t="s">
        <v>113</v>
      </c>
      <c r="E1913" s="2" t="s">
        <v>0</v>
      </c>
      <c r="F1913" s="8" t="s">
        <v>1510</v>
      </c>
      <c r="G1913" s="2">
        <v>27</v>
      </c>
      <c r="H1913" s="2">
        <v>54</v>
      </c>
      <c r="I1913" s="2">
        <v>18</v>
      </c>
      <c r="J1913" s="2" t="s">
        <v>1</v>
      </c>
      <c r="K1913" s="2">
        <v>1</v>
      </c>
      <c r="L1913" s="2">
        <v>9</v>
      </c>
      <c r="M1913" s="3" t="s">
        <v>13</v>
      </c>
      <c r="N1913" s="3" t="s">
        <v>13</v>
      </c>
      <c r="O1913" s="2" t="b">
        <v>1</v>
      </c>
      <c r="P1913" s="2" t="b">
        <v>1</v>
      </c>
      <c r="Q1913" s="2" t="s">
        <v>2</v>
      </c>
      <c r="R1913" s="2" t="s">
        <v>2</v>
      </c>
      <c r="S1913" s="44">
        <v>42</v>
      </c>
      <c r="T1913" s="44" t="s">
        <v>10</v>
      </c>
      <c r="U1913" s="20">
        <v>2</v>
      </c>
      <c r="V1913" s="11"/>
      <c r="W1913" s="2">
        <f t="shared" si="1672"/>
        <v>10</v>
      </c>
      <c r="X1913">
        <f t="shared" si="1673"/>
        <v>5</v>
      </c>
      <c r="Y1913">
        <f t="shared" si="1674"/>
        <v>0</v>
      </c>
      <c r="Z1913">
        <f t="shared" si="1675"/>
        <v>10</v>
      </c>
      <c r="AA1913" s="2">
        <f t="shared" si="1676"/>
        <v>75</v>
      </c>
      <c r="AB1913" s="2" t="str">
        <f t="shared" si="1677"/>
        <v>Under 1.5</v>
      </c>
      <c r="AC1913" s="6"/>
      <c r="AD1913" s="6" t="str">
        <f t="shared" si="1678"/>
        <v>Over 0.5</v>
      </c>
      <c r="AE1913" s="6" t="str">
        <f t="shared" si="1679"/>
        <v>?</v>
      </c>
      <c r="AF1913" s="6"/>
      <c r="AG1913">
        <f t="shared" si="1680"/>
        <v>6</v>
      </c>
      <c r="AH1913">
        <f t="shared" si="1681"/>
        <v>0</v>
      </c>
      <c r="AI1913">
        <f t="shared" si="1682"/>
        <v>0</v>
      </c>
      <c r="AJ1913">
        <f t="shared" si="1683"/>
        <v>0</v>
      </c>
      <c r="AK1913" s="2" t="str">
        <f t="shared" si="1684"/>
        <v>-</v>
      </c>
      <c r="AL1913" s="2" t="str">
        <f t="shared" si="1685"/>
        <v>-</v>
      </c>
    </row>
    <row r="1914" spans="2:38">
      <c r="B1914" t="s">
        <v>154</v>
      </c>
      <c r="C1914" s="10">
        <v>0.91666666666666663</v>
      </c>
      <c r="D1914" s="9" t="s">
        <v>1175</v>
      </c>
      <c r="E1914" s="2" t="s">
        <v>0</v>
      </c>
      <c r="F1914" s="8" t="s">
        <v>1169</v>
      </c>
      <c r="G1914" s="2">
        <v>40</v>
      </c>
      <c r="H1914" s="2">
        <v>46</v>
      </c>
      <c r="I1914" s="2">
        <v>14</v>
      </c>
      <c r="J1914" s="2" t="s">
        <v>1</v>
      </c>
      <c r="K1914" s="2">
        <v>1</v>
      </c>
      <c r="L1914" s="2">
        <v>26</v>
      </c>
      <c r="M1914" s="3" t="s">
        <v>13</v>
      </c>
      <c r="N1914" s="3" t="s">
        <v>13</v>
      </c>
      <c r="O1914" s="2">
        <v>46</v>
      </c>
      <c r="P1914" s="2" t="b">
        <v>1</v>
      </c>
      <c r="Q1914" s="2" t="s">
        <v>2</v>
      </c>
      <c r="R1914" s="2" t="s">
        <v>2</v>
      </c>
      <c r="S1914" s="44">
        <v>50</v>
      </c>
      <c r="T1914" s="44" t="s">
        <v>10</v>
      </c>
      <c r="U1914" s="20">
        <v>1.5</v>
      </c>
      <c r="V1914" s="11"/>
      <c r="W1914" s="2">
        <f t="shared" si="1672"/>
        <v>0</v>
      </c>
      <c r="X1914">
        <f t="shared" si="1673"/>
        <v>0</v>
      </c>
      <c r="Y1914">
        <f t="shared" si="1674"/>
        <v>5</v>
      </c>
      <c r="Z1914">
        <f t="shared" si="1675"/>
        <v>10</v>
      </c>
      <c r="AA1914" s="2">
        <f t="shared" si="1676"/>
        <v>65</v>
      </c>
      <c r="AB1914" s="2" t="str">
        <f t="shared" si="1677"/>
        <v>Under 1.5</v>
      </c>
      <c r="AC1914" s="6"/>
      <c r="AD1914" s="6" t="str">
        <f t="shared" si="1678"/>
        <v>Over 0.5</v>
      </c>
      <c r="AE1914" s="6" t="str">
        <f t="shared" si="1679"/>
        <v>?</v>
      </c>
      <c r="AF1914" s="6"/>
      <c r="AG1914">
        <f t="shared" si="1680"/>
        <v>0</v>
      </c>
      <c r="AH1914">
        <f t="shared" si="1681"/>
        <v>0</v>
      </c>
      <c r="AI1914">
        <f t="shared" si="1682"/>
        <v>2</v>
      </c>
      <c r="AJ1914">
        <f t="shared" si="1683"/>
        <v>0</v>
      </c>
      <c r="AK1914" s="2" t="str">
        <f t="shared" si="1684"/>
        <v>-</v>
      </c>
      <c r="AL1914" s="2" t="str">
        <f t="shared" si="1685"/>
        <v>-</v>
      </c>
    </row>
    <row r="1915" spans="2:38">
      <c r="B1915" t="s">
        <v>260</v>
      </c>
      <c r="C1915" s="10">
        <v>0.91666666666666663</v>
      </c>
      <c r="D1915" s="9" t="s">
        <v>1151</v>
      </c>
      <c r="E1915" s="2" t="s">
        <v>0</v>
      </c>
      <c r="F1915" s="8" t="s">
        <v>1426</v>
      </c>
      <c r="G1915" s="2">
        <v>38</v>
      </c>
      <c r="H1915" s="2">
        <v>46</v>
      </c>
      <c r="I1915" s="2">
        <v>16</v>
      </c>
      <c r="J1915" s="2" t="s">
        <v>1</v>
      </c>
      <c r="K1915" s="2">
        <v>1</v>
      </c>
      <c r="L1915" s="2">
        <v>22</v>
      </c>
      <c r="M1915" s="3" t="s">
        <v>13</v>
      </c>
      <c r="N1915" s="3" t="s">
        <v>13</v>
      </c>
      <c r="O1915" s="2">
        <v>46</v>
      </c>
      <c r="P1915" s="2" t="b">
        <v>1</v>
      </c>
      <c r="Q1915" s="2" t="s">
        <v>2</v>
      </c>
      <c r="R1915" s="2" t="s">
        <v>2</v>
      </c>
      <c r="S1915" s="44">
        <v>39</v>
      </c>
      <c r="T1915" s="44" t="s">
        <v>12</v>
      </c>
      <c r="U1915" s="20">
        <v>2.1</v>
      </c>
      <c r="V1915" s="11"/>
      <c r="W1915" s="2">
        <f t="shared" ref="W1915:W1948" si="1686">IF(H1915&gt;52,10,0)</f>
        <v>0</v>
      </c>
      <c r="X1915">
        <f t="shared" ref="X1915:X1948" si="1687">IF(L1915&gt;15,0,IF(L1915&lt;8,10,5))</f>
        <v>0</v>
      </c>
      <c r="Y1915">
        <f t="shared" ref="Y1915:Y1948" si="1688">IF(S1915&gt;60,10,IF(S1915&lt;49,0,5))</f>
        <v>0</v>
      </c>
      <c r="Z1915">
        <f t="shared" ref="Z1915:Z1948" si="1689">IF(T1915="Y",10,IF(T1915="C",5,0))</f>
        <v>0</v>
      </c>
      <c r="AA1915" s="2">
        <f t="shared" ref="AA1915:AA1948" si="1690">SUM(W1915:Z1915)+50</f>
        <v>50</v>
      </c>
      <c r="AB1915" s="2" t="str">
        <f t="shared" ref="AB1915:AB1948" si="1691">IF(AA1915&lt;56,"Over 0.5","Under 1.5")</f>
        <v>Over 0.5</v>
      </c>
      <c r="AC1915" s="6"/>
      <c r="AD1915" s="6" t="str">
        <f t="shared" ref="AD1915:AD1948" si="1692">IF(M1915="1-0","Under 1.5",IF(M1915="0-0","Under 1.5",IF(M1915="0-1","Under 1.5","Over 0.5")))</f>
        <v>Over 0.5</v>
      </c>
      <c r="AE1915" s="6" t="str">
        <f t="shared" ref="AE1915:AE1948" si="1693">IF(M1915="?",M1915,IF(AB1915=AD1915,"WON",IF(M1915="0-1","WON",IF(M1915="1-0","WON","LOST"))))</f>
        <v>?</v>
      </c>
      <c r="AF1915" s="6"/>
      <c r="AG1915">
        <f t="shared" ref="AG1915:AG1948" si="1694">IF(H1915&gt;52,6,IF(H1915=52,5,IF(H1915=51,4,IF(H1915=50,3,IF(H1915=49,2,IF(H1915=48,1,0))))))</f>
        <v>0</v>
      </c>
      <c r="AH1915">
        <f t="shared" ref="AH1915:AH1948" si="1695">IF(L1915&lt;8,2,0)</f>
        <v>0</v>
      </c>
      <c r="AI1915">
        <f t="shared" ref="AI1915:AI1948" si="1696">IF(S1915&gt;49,2,0)</f>
        <v>0</v>
      </c>
      <c r="AJ1915">
        <f t="shared" ref="AJ1915:AJ1948" si="1697">IF(SUM(AH1915:AI1915)=4,SUM(AG1915:AI1915),0)</f>
        <v>0</v>
      </c>
      <c r="AK1915" s="2" t="str">
        <f t="shared" ref="AK1915:AK1948" si="1698">IF(AJ1915=10,"A1",IF(AJ1915=9,"A2",IF(AJ1915=8,"A3",IF(AJ1915=7,"A4",IF(AJ1915=6,"A5","-")))))</f>
        <v>-</v>
      </c>
      <c r="AL1915" s="2" t="str">
        <f t="shared" ref="AL1915:AL1948" si="1699">IF(AND(L1915&lt;11,U1915&lt;1.75,AA1915&gt;65,OR((AND(S1915&gt;49,S1915&lt;61,T1915="Y")),(AND(S1915&lt;48,T1915="Y")),(AND(S1915&gt;60,T1915="N")),(AND(S1915&gt;60,T1915="Y")),(AND(S1915&gt;60,T1915="C")))),"Pick","-")</f>
        <v>-</v>
      </c>
    </row>
    <row r="1916" spans="2:38">
      <c r="B1916" t="s">
        <v>330</v>
      </c>
      <c r="C1916" s="10">
        <v>0.9375</v>
      </c>
      <c r="D1916" s="9" t="s">
        <v>1516</v>
      </c>
      <c r="E1916" s="2" t="s">
        <v>0</v>
      </c>
      <c r="F1916" s="8" t="s">
        <v>864</v>
      </c>
      <c r="G1916" s="2">
        <v>28</v>
      </c>
      <c r="H1916" s="2">
        <v>46</v>
      </c>
      <c r="I1916" s="2">
        <v>26</v>
      </c>
      <c r="J1916" s="2" t="s">
        <v>1</v>
      </c>
      <c r="K1916" s="2" t="s">
        <v>1</v>
      </c>
      <c r="L1916" s="2">
        <v>2</v>
      </c>
      <c r="M1916" s="3" t="s">
        <v>13</v>
      </c>
      <c r="N1916" s="3" t="s">
        <v>13</v>
      </c>
      <c r="O1916" s="2">
        <v>46</v>
      </c>
      <c r="P1916" s="2" t="b">
        <v>1</v>
      </c>
      <c r="Q1916" s="2" t="b">
        <v>1</v>
      </c>
      <c r="R1916" s="2" t="s">
        <v>2</v>
      </c>
      <c r="S1916" s="44">
        <v>52</v>
      </c>
      <c r="T1916" s="44" t="s">
        <v>12</v>
      </c>
      <c r="U1916" s="20">
        <v>1.8</v>
      </c>
      <c r="V1916" s="11"/>
      <c r="W1916" s="2">
        <f t="shared" si="1686"/>
        <v>0</v>
      </c>
      <c r="X1916">
        <f t="shared" si="1687"/>
        <v>10</v>
      </c>
      <c r="Y1916">
        <f t="shared" si="1688"/>
        <v>5</v>
      </c>
      <c r="Z1916">
        <f t="shared" si="1689"/>
        <v>0</v>
      </c>
      <c r="AA1916" s="2">
        <f t="shared" si="1690"/>
        <v>65</v>
      </c>
      <c r="AB1916" s="2" t="str">
        <f t="shared" si="1691"/>
        <v>Under 1.5</v>
      </c>
      <c r="AC1916" s="6"/>
      <c r="AD1916" s="6" t="str">
        <f t="shared" si="1692"/>
        <v>Over 0.5</v>
      </c>
      <c r="AE1916" s="6" t="str">
        <f t="shared" si="1693"/>
        <v>?</v>
      </c>
      <c r="AF1916" s="6"/>
      <c r="AG1916">
        <f t="shared" si="1694"/>
        <v>0</v>
      </c>
      <c r="AH1916">
        <f t="shared" si="1695"/>
        <v>2</v>
      </c>
      <c r="AI1916">
        <f t="shared" si="1696"/>
        <v>2</v>
      </c>
      <c r="AJ1916">
        <f t="shared" si="1697"/>
        <v>4</v>
      </c>
      <c r="AK1916" s="2" t="str">
        <f t="shared" si="1698"/>
        <v>-</v>
      </c>
      <c r="AL1916" s="2" t="str">
        <f t="shared" si="1699"/>
        <v>-</v>
      </c>
    </row>
    <row r="1917" spans="2:38">
      <c r="B1917" t="s">
        <v>1445</v>
      </c>
      <c r="C1917" s="10">
        <v>0.95833333333333337</v>
      </c>
      <c r="D1917" s="9" t="s">
        <v>1656</v>
      </c>
      <c r="E1917" s="2" t="s">
        <v>0</v>
      </c>
      <c r="F1917" s="8" t="s">
        <v>1653</v>
      </c>
      <c r="G1917" s="2">
        <v>33</v>
      </c>
      <c r="H1917" s="2">
        <v>48</v>
      </c>
      <c r="I1917" s="2">
        <v>20</v>
      </c>
      <c r="J1917" s="2" t="s">
        <v>1</v>
      </c>
      <c r="K1917" s="2">
        <v>1</v>
      </c>
      <c r="L1917" s="2">
        <v>13</v>
      </c>
      <c r="M1917" s="3" t="s">
        <v>13</v>
      </c>
      <c r="N1917" s="3" t="s">
        <v>13</v>
      </c>
      <c r="O1917" s="2">
        <v>48</v>
      </c>
      <c r="P1917" s="2" t="b">
        <v>1</v>
      </c>
      <c r="Q1917" s="2" t="s">
        <v>2</v>
      </c>
      <c r="R1917" s="2" t="s">
        <v>2</v>
      </c>
      <c r="S1917" s="44">
        <v>51</v>
      </c>
      <c r="T1917" s="44" t="s">
        <v>10</v>
      </c>
      <c r="U1917" s="20">
        <v>1.5</v>
      </c>
      <c r="V1917" s="11"/>
      <c r="W1917" s="2">
        <f t="shared" si="1686"/>
        <v>0</v>
      </c>
      <c r="X1917">
        <f t="shared" si="1687"/>
        <v>5</v>
      </c>
      <c r="Y1917">
        <f t="shared" si="1688"/>
        <v>5</v>
      </c>
      <c r="Z1917">
        <f t="shared" si="1689"/>
        <v>10</v>
      </c>
      <c r="AA1917" s="2">
        <f t="shared" si="1690"/>
        <v>70</v>
      </c>
      <c r="AB1917" s="2" t="str">
        <f t="shared" si="1691"/>
        <v>Under 1.5</v>
      </c>
      <c r="AC1917" s="6"/>
      <c r="AD1917" s="6" t="str">
        <f t="shared" si="1692"/>
        <v>Over 0.5</v>
      </c>
      <c r="AE1917" s="6" t="str">
        <f t="shared" si="1693"/>
        <v>?</v>
      </c>
      <c r="AF1917" s="6"/>
      <c r="AG1917">
        <f t="shared" si="1694"/>
        <v>1</v>
      </c>
      <c r="AH1917">
        <f t="shared" si="1695"/>
        <v>0</v>
      </c>
      <c r="AI1917">
        <f t="shared" si="1696"/>
        <v>2</v>
      </c>
      <c r="AJ1917">
        <f t="shared" si="1697"/>
        <v>0</v>
      </c>
      <c r="AK1917" s="2" t="str">
        <f t="shared" si="1698"/>
        <v>-</v>
      </c>
      <c r="AL1917" s="2" t="str">
        <f t="shared" si="1699"/>
        <v>-</v>
      </c>
    </row>
    <row r="1918" spans="2:38">
      <c r="B1918" t="s">
        <v>157</v>
      </c>
      <c r="C1918" s="10">
        <v>0.95833333333333337</v>
      </c>
      <c r="D1918" s="9" t="s">
        <v>1013</v>
      </c>
      <c r="E1918" s="2" t="s">
        <v>0</v>
      </c>
      <c r="F1918" s="8" t="s">
        <v>1012</v>
      </c>
      <c r="G1918" s="2">
        <v>24</v>
      </c>
      <c r="H1918" s="2">
        <v>52</v>
      </c>
      <c r="I1918" s="2">
        <v>24</v>
      </c>
      <c r="J1918" s="2" t="s">
        <v>1</v>
      </c>
      <c r="K1918" s="2">
        <v>2</v>
      </c>
      <c r="L1918" s="2">
        <v>0</v>
      </c>
      <c r="M1918" s="3" t="s">
        <v>13</v>
      </c>
      <c r="N1918" s="3" t="s">
        <v>13</v>
      </c>
      <c r="O1918" s="2">
        <v>52</v>
      </c>
      <c r="P1918" s="2" t="b">
        <v>1</v>
      </c>
      <c r="Q1918" s="2" t="s">
        <v>2</v>
      </c>
      <c r="R1918" s="2" t="s">
        <v>2</v>
      </c>
      <c r="S1918" s="44">
        <v>43</v>
      </c>
      <c r="T1918" s="44" t="s">
        <v>10</v>
      </c>
      <c r="U1918" s="20">
        <v>1.8</v>
      </c>
      <c r="V1918" s="11"/>
      <c r="W1918" s="2">
        <f t="shared" si="1686"/>
        <v>0</v>
      </c>
      <c r="X1918">
        <f t="shared" si="1687"/>
        <v>10</v>
      </c>
      <c r="Y1918">
        <f t="shared" si="1688"/>
        <v>0</v>
      </c>
      <c r="Z1918">
        <f t="shared" si="1689"/>
        <v>10</v>
      </c>
      <c r="AA1918" s="2">
        <f t="shared" si="1690"/>
        <v>70</v>
      </c>
      <c r="AB1918" s="2" t="str">
        <f t="shared" si="1691"/>
        <v>Under 1.5</v>
      </c>
      <c r="AC1918" s="6"/>
      <c r="AD1918" s="6" t="str">
        <f t="shared" si="1692"/>
        <v>Over 0.5</v>
      </c>
      <c r="AE1918" s="6" t="str">
        <f t="shared" si="1693"/>
        <v>?</v>
      </c>
      <c r="AF1918" s="6"/>
      <c r="AG1918">
        <f t="shared" si="1694"/>
        <v>5</v>
      </c>
      <c r="AH1918">
        <f t="shared" si="1695"/>
        <v>2</v>
      </c>
      <c r="AI1918">
        <f t="shared" si="1696"/>
        <v>0</v>
      </c>
      <c r="AJ1918">
        <f t="shared" si="1697"/>
        <v>0</v>
      </c>
      <c r="AK1918" s="2" t="str">
        <f t="shared" si="1698"/>
        <v>-</v>
      </c>
      <c r="AL1918" s="2" t="str">
        <f t="shared" si="1699"/>
        <v>-</v>
      </c>
    </row>
    <row r="1919" spans="2:38">
      <c r="B1919" t="s">
        <v>156</v>
      </c>
      <c r="C1919" s="10">
        <v>0.98958333333333337</v>
      </c>
      <c r="D1919" s="9" t="s">
        <v>853</v>
      </c>
      <c r="E1919" s="2" t="s">
        <v>0</v>
      </c>
      <c r="F1919" s="8" t="s">
        <v>1442</v>
      </c>
      <c r="G1919" s="2">
        <v>25</v>
      </c>
      <c r="H1919" s="2">
        <v>58</v>
      </c>
      <c r="I1919" s="2">
        <v>17</v>
      </c>
      <c r="J1919" s="2" t="s">
        <v>1</v>
      </c>
      <c r="K1919" s="2">
        <v>1</v>
      </c>
      <c r="L1919" s="2">
        <v>8</v>
      </c>
      <c r="M1919" s="3" t="s">
        <v>13</v>
      </c>
      <c r="N1919" s="3" t="s">
        <v>13</v>
      </c>
      <c r="O1919" s="2" t="b">
        <v>1</v>
      </c>
      <c r="P1919" s="2" t="b">
        <v>1</v>
      </c>
      <c r="Q1919" s="2" t="s">
        <v>2</v>
      </c>
      <c r="R1919" s="2" t="s">
        <v>2</v>
      </c>
      <c r="S1919" s="44">
        <v>37</v>
      </c>
      <c r="T1919" s="44" t="s">
        <v>10</v>
      </c>
      <c r="U1919" s="20">
        <v>2</v>
      </c>
      <c r="V1919" s="11"/>
      <c r="W1919" s="2">
        <f t="shared" si="1686"/>
        <v>10</v>
      </c>
      <c r="X1919">
        <f t="shared" si="1687"/>
        <v>5</v>
      </c>
      <c r="Y1919">
        <f t="shared" si="1688"/>
        <v>0</v>
      </c>
      <c r="Z1919">
        <f t="shared" si="1689"/>
        <v>10</v>
      </c>
      <c r="AA1919" s="2">
        <f t="shared" si="1690"/>
        <v>75</v>
      </c>
      <c r="AB1919" s="2" t="str">
        <f t="shared" si="1691"/>
        <v>Under 1.5</v>
      </c>
      <c r="AC1919" s="6"/>
      <c r="AD1919" s="6" t="str">
        <f t="shared" si="1692"/>
        <v>Over 0.5</v>
      </c>
      <c r="AE1919" s="6" t="str">
        <f t="shared" si="1693"/>
        <v>?</v>
      </c>
      <c r="AF1919" s="6"/>
      <c r="AG1919">
        <f t="shared" si="1694"/>
        <v>6</v>
      </c>
      <c r="AH1919">
        <f t="shared" si="1695"/>
        <v>0</v>
      </c>
      <c r="AI1919">
        <f t="shared" si="1696"/>
        <v>0</v>
      </c>
      <c r="AJ1919">
        <f t="shared" si="1697"/>
        <v>0</v>
      </c>
      <c r="AK1919" s="2" t="str">
        <f t="shared" si="1698"/>
        <v>-</v>
      </c>
      <c r="AL1919" s="2" t="str">
        <f t="shared" si="1699"/>
        <v>-</v>
      </c>
    </row>
    <row r="1920" spans="2:38">
      <c r="B1920"/>
      <c r="E1920" s="2"/>
      <c r="F1920" s="8"/>
      <c r="G1920" s="2"/>
      <c r="H1920" s="2"/>
      <c r="I1920" s="2"/>
      <c r="J1920" s="2"/>
      <c r="K1920" s="2"/>
      <c r="L1920" s="2"/>
      <c r="M1920" s="3"/>
      <c r="N1920" s="3"/>
      <c r="O1920" s="2"/>
      <c r="P1920" s="2"/>
      <c r="Q1920" s="2"/>
      <c r="R1920" s="2"/>
      <c r="S1920" s="44"/>
      <c r="T1920" s="44"/>
      <c r="U1920" s="20"/>
      <c r="V1920" s="11"/>
      <c r="W1920" s="2">
        <f t="shared" si="1686"/>
        <v>0</v>
      </c>
      <c r="X1920">
        <f t="shared" si="1687"/>
        <v>10</v>
      </c>
      <c r="Y1920">
        <f t="shared" si="1688"/>
        <v>0</v>
      </c>
      <c r="Z1920">
        <f t="shared" si="1689"/>
        <v>0</v>
      </c>
      <c r="AA1920" s="2">
        <f t="shared" si="1690"/>
        <v>60</v>
      </c>
      <c r="AB1920" s="2" t="str">
        <f t="shared" si="1691"/>
        <v>Under 1.5</v>
      </c>
      <c r="AC1920" s="6"/>
      <c r="AD1920" s="6" t="str">
        <f t="shared" si="1692"/>
        <v>Over 0.5</v>
      </c>
      <c r="AE1920" s="6" t="str">
        <f t="shared" si="1693"/>
        <v>LOST</v>
      </c>
      <c r="AF1920" s="6"/>
      <c r="AG1920">
        <f t="shared" si="1694"/>
        <v>0</v>
      </c>
      <c r="AH1920">
        <f t="shared" si="1695"/>
        <v>2</v>
      </c>
      <c r="AI1920">
        <f t="shared" si="1696"/>
        <v>0</v>
      </c>
      <c r="AJ1920">
        <f t="shared" si="1697"/>
        <v>0</v>
      </c>
      <c r="AK1920" s="2" t="str">
        <f t="shared" si="1698"/>
        <v>-</v>
      </c>
      <c r="AL1920" s="2" t="str">
        <f t="shared" si="1699"/>
        <v>-</v>
      </c>
    </row>
    <row r="1921" spans="2:38">
      <c r="B1921"/>
      <c r="E1921" s="2"/>
      <c r="F1921" s="8"/>
      <c r="G1921" s="2"/>
      <c r="H1921" s="2"/>
      <c r="I1921" s="2"/>
      <c r="J1921" s="2"/>
      <c r="K1921" s="2"/>
      <c r="L1921" s="2"/>
      <c r="M1921" s="3"/>
      <c r="N1921" s="3"/>
      <c r="O1921" s="2"/>
      <c r="P1921" s="2"/>
      <c r="Q1921" s="2"/>
      <c r="R1921" s="2"/>
      <c r="S1921" s="44"/>
      <c r="T1921" s="44"/>
      <c r="U1921" s="20"/>
      <c r="V1921" s="11"/>
      <c r="W1921" s="2">
        <f t="shared" si="1686"/>
        <v>0</v>
      </c>
      <c r="X1921">
        <f t="shared" si="1687"/>
        <v>10</v>
      </c>
      <c r="Y1921">
        <f t="shared" si="1688"/>
        <v>0</v>
      </c>
      <c r="Z1921">
        <f t="shared" si="1689"/>
        <v>0</v>
      </c>
      <c r="AA1921" s="2">
        <f t="shared" si="1690"/>
        <v>60</v>
      </c>
      <c r="AB1921" s="2" t="str">
        <f t="shared" si="1691"/>
        <v>Under 1.5</v>
      </c>
      <c r="AC1921" s="6"/>
      <c r="AD1921" s="6" t="str">
        <f t="shared" si="1692"/>
        <v>Over 0.5</v>
      </c>
      <c r="AE1921" s="6" t="str">
        <f t="shared" si="1693"/>
        <v>LOST</v>
      </c>
      <c r="AF1921" s="6"/>
      <c r="AG1921">
        <f t="shared" si="1694"/>
        <v>0</v>
      </c>
      <c r="AH1921">
        <f t="shared" si="1695"/>
        <v>2</v>
      </c>
      <c r="AI1921">
        <f t="shared" si="1696"/>
        <v>0</v>
      </c>
      <c r="AJ1921">
        <f t="shared" si="1697"/>
        <v>0</v>
      </c>
      <c r="AK1921" s="2" t="str">
        <f t="shared" si="1698"/>
        <v>-</v>
      </c>
      <c r="AL1921" s="2" t="str">
        <f t="shared" si="1699"/>
        <v>-</v>
      </c>
    </row>
    <row r="1922" spans="2:38">
      <c r="B1922" t="s">
        <v>403</v>
      </c>
      <c r="C1922" s="10">
        <v>0.39583333333333331</v>
      </c>
      <c r="D1922" s="9" t="s">
        <v>462</v>
      </c>
      <c r="E1922" s="2" t="s">
        <v>0</v>
      </c>
      <c r="F1922" s="8" t="s">
        <v>870</v>
      </c>
      <c r="G1922" s="2">
        <v>27</v>
      </c>
      <c r="H1922" s="2">
        <v>45</v>
      </c>
      <c r="I1922" s="2">
        <v>28</v>
      </c>
      <c r="J1922" s="2" t="s">
        <v>1</v>
      </c>
      <c r="K1922" s="2">
        <v>1</v>
      </c>
      <c r="L1922" s="2">
        <v>1</v>
      </c>
      <c r="M1922" s="3" t="s">
        <v>13</v>
      </c>
      <c r="N1922" s="3" t="s">
        <v>13</v>
      </c>
      <c r="O1922" s="2">
        <v>45</v>
      </c>
      <c r="P1922" s="2" t="b">
        <v>1</v>
      </c>
      <c r="Q1922" s="2" t="s">
        <v>2</v>
      </c>
      <c r="R1922" s="2" t="b">
        <v>1</v>
      </c>
      <c r="S1922" s="44">
        <v>58</v>
      </c>
      <c r="T1922" s="44" t="s">
        <v>12</v>
      </c>
      <c r="U1922" s="20">
        <v>1.7</v>
      </c>
      <c r="V1922" s="11"/>
      <c r="W1922" s="2">
        <f t="shared" si="1686"/>
        <v>0</v>
      </c>
      <c r="X1922">
        <f t="shared" si="1687"/>
        <v>10</v>
      </c>
      <c r="Y1922">
        <f t="shared" si="1688"/>
        <v>5</v>
      </c>
      <c r="Z1922">
        <f t="shared" si="1689"/>
        <v>0</v>
      </c>
      <c r="AA1922" s="2">
        <f t="shared" si="1690"/>
        <v>65</v>
      </c>
      <c r="AB1922" s="2" t="str">
        <f t="shared" si="1691"/>
        <v>Under 1.5</v>
      </c>
      <c r="AC1922" s="6"/>
      <c r="AD1922" s="6" t="str">
        <f t="shared" si="1692"/>
        <v>Over 0.5</v>
      </c>
      <c r="AE1922" s="6" t="str">
        <f t="shared" si="1693"/>
        <v>?</v>
      </c>
      <c r="AF1922" s="6"/>
      <c r="AG1922">
        <f t="shared" si="1694"/>
        <v>0</v>
      </c>
      <c r="AH1922">
        <f t="shared" si="1695"/>
        <v>2</v>
      </c>
      <c r="AI1922">
        <f t="shared" si="1696"/>
        <v>2</v>
      </c>
      <c r="AJ1922">
        <f t="shared" si="1697"/>
        <v>4</v>
      </c>
      <c r="AK1922" s="2" t="str">
        <f t="shared" si="1698"/>
        <v>-</v>
      </c>
      <c r="AL1922" s="2" t="str">
        <f t="shared" si="1699"/>
        <v>-</v>
      </c>
    </row>
    <row r="1923" spans="2:38">
      <c r="B1923" t="s">
        <v>403</v>
      </c>
      <c r="C1923" s="10">
        <v>0.5</v>
      </c>
      <c r="D1923" s="9" t="s">
        <v>1295</v>
      </c>
      <c r="E1923" s="2" t="s">
        <v>0</v>
      </c>
      <c r="F1923" s="8" t="s">
        <v>401</v>
      </c>
      <c r="G1923" s="2">
        <v>18</v>
      </c>
      <c r="H1923" s="2">
        <v>48</v>
      </c>
      <c r="I1923" s="2">
        <v>34</v>
      </c>
      <c r="J1923" s="2" t="s">
        <v>1</v>
      </c>
      <c r="K1923" s="2" t="s">
        <v>1</v>
      </c>
      <c r="L1923" s="2">
        <v>16</v>
      </c>
      <c r="M1923" s="3" t="s">
        <v>13</v>
      </c>
      <c r="N1923" s="3" t="s">
        <v>13</v>
      </c>
      <c r="O1923" s="2">
        <v>48</v>
      </c>
      <c r="P1923" s="2" t="b">
        <v>1</v>
      </c>
      <c r="Q1923" s="2" t="b">
        <v>1</v>
      </c>
      <c r="R1923" s="2" t="s">
        <v>2</v>
      </c>
      <c r="S1923" s="44">
        <v>47</v>
      </c>
      <c r="T1923" s="44" t="s">
        <v>10</v>
      </c>
      <c r="U1923" s="20">
        <v>1.45</v>
      </c>
      <c r="V1923" s="11"/>
      <c r="W1923" s="2">
        <f t="shared" si="1686"/>
        <v>0</v>
      </c>
      <c r="X1923">
        <f t="shared" si="1687"/>
        <v>0</v>
      </c>
      <c r="Y1923">
        <f t="shared" si="1688"/>
        <v>0</v>
      </c>
      <c r="Z1923">
        <f t="shared" si="1689"/>
        <v>10</v>
      </c>
      <c r="AA1923" s="2">
        <f t="shared" si="1690"/>
        <v>60</v>
      </c>
      <c r="AB1923" s="2" t="str">
        <f t="shared" si="1691"/>
        <v>Under 1.5</v>
      </c>
      <c r="AC1923" s="6"/>
      <c r="AD1923" s="6" t="str">
        <f t="shared" si="1692"/>
        <v>Over 0.5</v>
      </c>
      <c r="AE1923" s="6" t="str">
        <f t="shared" si="1693"/>
        <v>?</v>
      </c>
      <c r="AF1923" s="6"/>
      <c r="AG1923">
        <f t="shared" si="1694"/>
        <v>1</v>
      </c>
      <c r="AH1923">
        <f t="shared" si="1695"/>
        <v>0</v>
      </c>
      <c r="AI1923">
        <f t="shared" si="1696"/>
        <v>0</v>
      </c>
      <c r="AJ1923">
        <f t="shared" si="1697"/>
        <v>0</v>
      </c>
      <c r="AK1923" s="2" t="str">
        <f t="shared" si="1698"/>
        <v>-</v>
      </c>
      <c r="AL1923" s="2" t="str">
        <f t="shared" si="1699"/>
        <v>-</v>
      </c>
    </row>
    <row r="1924" spans="2:38">
      <c r="B1924" t="s">
        <v>644</v>
      </c>
      <c r="C1924" s="10">
        <v>0.52083333333333337</v>
      </c>
      <c r="D1924" s="9" t="s">
        <v>1298</v>
      </c>
      <c r="E1924" s="2" t="s">
        <v>0</v>
      </c>
      <c r="F1924" s="8" t="s">
        <v>1732</v>
      </c>
      <c r="G1924" s="2">
        <v>13</v>
      </c>
      <c r="H1924" s="2">
        <v>60</v>
      </c>
      <c r="I1924" s="2">
        <v>28</v>
      </c>
      <c r="J1924" s="2" t="s">
        <v>1</v>
      </c>
      <c r="K1924" s="2">
        <v>1</v>
      </c>
      <c r="L1924" s="2">
        <v>15</v>
      </c>
      <c r="M1924" s="3" t="s">
        <v>13</v>
      </c>
      <c r="N1924" s="3" t="s">
        <v>13</v>
      </c>
      <c r="O1924" s="2" t="b">
        <v>1</v>
      </c>
      <c r="P1924" s="2" t="b">
        <v>1</v>
      </c>
      <c r="Q1924" s="2" t="s">
        <v>2</v>
      </c>
      <c r="R1924" s="2" t="s">
        <v>2</v>
      </c>
      <c r="S1924" s="44">
        <v>43</v>
      </c>
      <c r="T1924" s="44"/>
      <c r="U1924" s="20">
        <v>1.85</v>
      </c>
      <c r="V1924" s="11"/>
      <c r="W1924" s="2">
        <f t="shared" si="1686"/>
        <v>10</v>
      </c>
      <c r="X1924">
        <f t="shared" si="1687"/>
        <v>5</v>
      </c>
      <c r="Y1924">
        <f t="shared" si="1688"/>
        <v>0</v>
      </c>
      <c r="Z1924">
        <f t="shared" si="1689"/>
        <v>0</v>
      </c>
      <c r="AA1924" s="2">
        <f t="shared" si="1690"/>
        <v>65</v>
      </c>
      <c r="AB1924" s="2" t="str">
        <f t="shared" si="1691"/>
        <v>Under 1.5</v>
      </c>
      <c r="AC1924" s="6"/>
      <c r="AD1924" s="6" t="str">
        <f t="shared" si="1692"/>
        <v>Over 0.5</v>
      </c>
      <c r="AE1924" s="6" t="str">
        <f t="shared" si="1693"/>
        <v>?</v>
      </c>
      <c r="AF1924" s="6"/>
      <c r="AG1924">
        <f t="shared" si="1694"/>
        <v>6</v>
      </c>
      <c r="AH1924">
        <f t="shared" si="1695"/>
        <v>0</v>
      </c>
      <c r="AI1924">
        <f t="shared" si="1696"/>
        <v>0</v>
      </c>
      <c r="AJ1924">
        <f t="shared" si="1697"/>
        <v>0</v>
      </c>
      <c r="AK1924" s="2" t="str">
        <f t="shared" si="1698"/>
        <v>-</v>
      </c>
      <c r="AL1924" s="2" t="str">
        <f t="shared" si="1699"/>
        <v>-</v>
      </c>
    </row>
    <row r="1925" spans="2:38">
      <c r="B1925" t="s">
        <v>676</v>
      </c>
      <c r="C1925" s="10">
        <v>0.58333333333333337</v>
      </c>
      <c r="D1925" s="9" t="s">
        <v>919</v>
      </c>
      <c r="E1925" s="2" t="s">
        <v>0</v>
      </c>
      <c r="F1925" s="8" t="s">
        <v>659</v>
      </c>
      <c r="G1925" s="2">
        <v>36</v>
      </c>
      <c r="H1925" s="2">
        <v>54</v>
      </c>
      <c r="I1925" s="2">
        <v>10</v>
      </c>
      <c r="J1925" s="2" t="s">
        <v>1</v>
      </c>
      <c r="K1925" s="2" t="s">
        <v>1</v>
      </c>
      <c r="L1925" s="2">
        <v>26</v>
      </c>
      <c r="M1925" s="3" t="s">
        <v>13</v>
      </c>
      <c r="N1925" s="3" t="s">
        <v>13</v>
      </c>
      <c r="O1925" s="2" t="b">
        <v>1</v>
      </c>
      <c r="P1925" s="2" t="b">
        <v>1</v>
      </c>
      <c r="Q1925" s="2" t="b">
        <v>1</v>
      </c>
      <c r="R1925" s="2" t="s">
        <v>2</v>
      </c>
      <c r="S1925" s="44">
        <v>77</v>
      </c>
      <c r="T1925" s="44"/>
      <c r="U1925" s="20">
        <v>1.8</v>
      </c>
      <c r="V1925" s="11"/>
      <c r="W1925" s="2">
        <f t="shared" si="1686"/>
        <v>10</v>
      </c>
      <c r="X1925">
        <f t="shared" si="1687"/>
        <v>0</v>
      </c>
      <c r="Y1925">
        <f t="shared" si="1688"/>
        <v>10</v>
      </c>
      <c r="Z1925">
        <f t="shared" si="1689"/>
        <v>0</v>
      </c>
      <c r="AA1925" s="2">
        <f t="shared" si="1690"/>
        <v>70</v>
      </c>
      <c r="AB1925" s="2" t="str">
        <f t="shared" si="1691"/>
        <v>Under 1.5</v>
      </c>
      <c r="AC1925" s="6"/>
      <c r="AD1925" s="6" t="str">
        <f t="shared" si="1692"/>
        <v>Over 0.5</v>
      </c>
      <c r="AE1925" s="6" t="str">
        <f t="shared" si="1693"/>
        <v>?</v>
      </c>
      <c r="AF1925" s="6"/>
      <c r="AG1925">
        <f t="shared" si="1694"/>
        <v>6</v>
      </c>
      <c r="AH1925">
        <f t="shared" si="1695"/>
        <v>0</v>
      </c>
      <c r="AI1925">
        <f t="shared" si="1696"/>
        <v>2</v>
      </c>
      <c r="AJ1925">
        <f t="shared" si="1697"/>
        <v>0</v>
      </c>
      <c r="AK1925" s="2" t="str">
        <f t="shared" si="1698"/>
        <v>-</v>
      </c>
      <c r="AL1925" s="2" t="str">
        <f t="shared" si="1699"/>
        <v>-</v>
      </c>
    </row>
    <row r="1926" spans="2:38">
      <c r="B1926" t="s">
        <v>400</v>
      </c>
      <c r="C1926" s="10">
        <v>0.58333333333333337</v>
      </c>
      <c r="D1926" s="9" t="s">
        <v>1241</v>
      </c>
      <c r="E1926" s="2" t="s">
        <v>0</v>
      </c>
      <c r="F1926" s="8" t="s">
        <v>1209</v>
      </c>
      <c r="G1926" s="2">
        <v>5</v>
      </c>
      <c r="H1926" s="2">
        <v>75</v>
      </c>
      <c r="I1926" s="2">
        <v>20</v>
      </c>
      <c r="J1926" s="2" t="s">
        <v>1</v>
      </c>
      <c r="K1926" s="2">
        <v>2</v>
      </c>
      <c r="L1926" s="2">
        <v>15</v>
      </c>
      <c r="M1926" s="3" t="s">
        <v>13</v>
      </c>
      <c r="N1926" s="3" t="s">
        <v>13</v>
      </c>
      <c r="O1926" s="2" t="b">
        <v>1</v>
      </c>
      <c r="P1926" s="2" t="b">
        <v>1</v>
      </c>
      <c r="Q1926" s="2" t="s">
        <v>2</v>
      </c>
      <c r="R1926" s="2" t="s">
        <v>2</v>
      </c>
      <c r="S1926" s="44">
        <v>52</v>
      </c>
      <c r="T1926" s="44" t="s">
        <v>11</v>
      </c>
      <c r="U1926" s="20">
        <v>1.5</v>
      </c>
      <c r="V1926" s="11"/>
      <c r="W1926" s="2">
        <f t="shared" si="1686"/>
        <v>10</v>
      </c>
      <c r="X1926">
        <f t="shared" si="1687"/>
        <v>5</v>
      </c>
      <c r="Y1926">
        <f t="shared" si="1688"/>
        <v>5</v>
      </c>
      <c r="Z1926">
        <f t="shared" si="1689"/>
        <v>5</v>
      </c>
      <c r="AA1926" s="2">
        <f t="shared" si="1690"/>
        <v>75</v>
      </c>
      <c r="AB1926" s="2" t="str">
        <f t="shared" si="1691"/>
        <v>Under 1.5</v>
      </c>
      <c r="AC1926" s="6"/>
      <c r="AD1926" s="6" t="str">
        <f t="shared" si="1692"/>
        <v>Over 0.5</v>
      </c>
      <c r="AE1926" s="6" t="str">
        <f t="shared" si="1693"/>
        <v>?</v>
      </c>
      <c r="AF1926" s="6"/>
      <c r="AG1926">
        <f t="shared" si="1694"/>
        <v>6</v>
      </c>
      <c r="AH1926">
        <f t="shared" si="1695"/>
        <v>0</v>
      </c>
      <c r="AI1926">
        <f t="shared" si="1696"/>
        <v>2</v>
      </c>
      <c r="AJ1926">
        <f t="shared" si="1697"/>
        <v>0</v>
      </c>
      <c r="AK1926" s="2" t="str">
        <f t="shared" si="1698"/>
        <v>-</v>
      </c>
      <c r="AL1926" s="2" t="str">
        <f t="shared" si="1699"/>
        <v>-</v>
      </c>
    </row>
    <row r="1927" spans="2:38">
      <c r="B1927" t="s">
        <v>403</v>
      </c>
      <c r="C1927" s="10">
        <v>0.60416666666666663</v>
      </c>
      <c r="D1927" s="9" t="s">
        <v>878</v>
      </c>
      <c r="E1927" s="2" t="s">
        <v>0</v>
      </c>
      <c r="F1927" s="8" t="s">
        <v>1733</v>
      </c>
      <c r="G1927" s="2">
        <v>24</v>
      </c>
      <c r="H1927" s="2">
        <v>53</v>
      </c>
      <c r="I1927" s="2">
        <v>23</v>
      </c>
      <c r="J1927" s="2" t="s">
        <v>1</v>
      </c>
      <c r="K1927" s="2" t="s">
        <v>1</v>
      </c>
      <c r="L1927" s="2">
        <v>1</v>
      </c>
      <c r="M1927" s="3" t="s">
        <v>13</v>
      </c>
      <c r="N1927" s="3" t="s">
        <v>13</v>
      </c>
      <c r="O1927" s="2" t="b">
        <v>1</v>
      </c>
      <c r="P1927" s="2" t="b">
        <v>1</v>
      </c>
      <c r="Q1927" s="2" t="b">
        <v>1</v>
      </c>
      <c r="R1927" s="2" t="b">
        <v>1</v>
      </c>
      <c r="S1927" s="44">
        <v>57</v>
      </c>
      <c r="T1927" s="44" t="s">
        <v>11</v>
      </c>
      <c r="U1927" s="20">
        <v>1.6</v>
      </c>
      <c r="V1927" s="11"/>
      <c r="W1927" s="2">
        <f t="shared" si="1686"/>
        <v>10</v>
      </c>
      <c r="X1927">
        <f t="shared" si="1687"/>
        <v>10</v>
      </c>
      <c r="Y1927">
        <f t="shared" si="1688"/>
        <v>5</v>
      </c>
      <c r="Z1927">
        <f t="shared" si="1689"/>
        <v>5</v>
      </c>
      <c r="AA1927" s="2">
        <f t="shared" si="1690"/>
        <v>80</v>
      </c>
      <c r="AB1927" s="2" t="str">
        <f t="shared" si="1691"/>
        <v>Under 1.5</v>
      </c>
      <c r="AC1927" s="6"/>
      <c r="AD1927" s="6" t="str">
        <f t="shared" si="1692"/>
        <v>Over 0.5</v>
      </c>
      <c r="AE1927" s="6" t="str">
        <f t="shared" si="1693"/>
        <v>?</v>
      </c>
      <c r="AF1927" s="6"/>
      <c r="AG1927">
        <f t="shared" si="1694"/>
        <v>6</v>
      </c>
      <c r="AH1927">
        <f t="shared" si="1695"/>
        <v>2</v>
      </c>
      <c r="AI1927">
        <f t="shared" si="1696"/>
        <v>2</v>
      </c>
      <c r="AJ1927">
        <f t="shared" si="1697"/>
        <v>10</v>
      </c>
      <c r="AK1927" s="2" t="str">
        <f t="shared" si="1698"/>
        <v>A1</v>
      </c>
      <c r="AL1927" s="2" t="str">
        <f t="shared" si="1699"/>
        <v>-</v>
      </c>
    </row>
    <row r="1928" spans="2:38">
      <c r="B1928" t="s">
        <v>403</v>
      </c>
      <c r="C1928" s="10">
        <v>0.70833333333333337</v>
      </c>
      <c r="D1928" s="9" t="s">
        <v>909</v>
      </c>
      <c r="E1928" s="2" t="s">
        <v>0</v>
      </c>
      <c r="F1928" s="8" t="s">
        <v>1065</v>
      </c>
      <c r="G1928" s="2">
        <v>19</v>
      </c>
      <c r="H1928" s="2">
        <v>44</v>
      </c>
      <c r="I1928" s="2">
        <v>37</v>
      </c>
      <c r="J1928" s="2" t="s">
        <v>1</v>
      </c>
      <c r="K1928" s="2">
        <v>2</v>
      </c>
      <c r="L1928" s="2">
        <v>18</v>
      </c>
      <c r="M1928" s="3" t="s">
        <v>13</v>
      </c>
      <c r="N1928" s="3" t="s">
        <v>13</v>
      </c>
      <c r="O1928" s="2">
        <v>44</v>
      </c>
      <c r="P1928" s="2" t="b">
        <v>1</v>
      </c>
      <c r="Q1928" s="2" t="s">
        <v>2</v>
      </c>
      <c r="R1928" s="2" t="s">
        <v>2</v>
      </c>
      <c r="S1928" s="44">
        <v>41</v>
      </c>
      <c r="T1928" s="44" t="s">
        <v>12</v>
      </c>
      <c r="U1928" s="20">
        <v>2.0499999999999998</v>
      </c>
      <c r="V1928" s="11"/>
      <c r="W1928" s="2">
        <f t="shared" si="1686"/>
        <v>0</v>
      </c>
      <c r="X1928">
        <f t="shared" si="1687"/>
        <v>0</v>
      </c>
      <c r="Y1928">
        <f t="shared" si="1688"/>
        <v>0</v>
      </c>
      <c r="Z1928">
        <f t="shared" si="1689"/>
        <v>0</v>
      </c>
      <c r="AA1928" s="2">
        <f t="shared" si="1690"/>
        <v>50</v>
      </c>
      <c r="AB1928" s="2" t="str">
        <f t="shared" si="1691"/>
        <v>Over 0.5</v>
      </c>
      <c r="AC1928" s="6"/>
      <c r="AD1928" s="6" t="str">
        <f t="shared" si="1692"/>
        <v>Over 0.5</v>
      </c>
      <c r="AE1928" s="6" t="str">
        <f t="shared" si="1693"/>
        <v>?</v>
      </c>
      <c r="AF1928" s="6"/>
      <c r="AG1928">
        <f t="shared" si="1694"/>
        <v>0</v>
      </c>
      <c r="AH1928">
        <f t="shared" si="1695"/>
        <v>0</v>
      </c>
      <c r="AI1928">
        <f t="shared" si="1696"/>
        <v>0</v>
      </c>
      <c r="AJ1928">
        <f t="shared" si="1697"/>
        <v>0</v>
      </c>
      <c r="AK1928" s="2" t="str">
        <f t="shared" si="1698"/>
        <v>-</v>
      </c>
      <c r="AL1928" s="2" t="str">
        <f t="shared" si="1699"/>
        <v>-</v>
      </c>
    </row>
    <row r="1929" spans="2:38">
      <c r="B1929" t="s">
        <v>227</v>
      </c>
      <c r="C1929" s="10">
        <v>0.70833333333333337</v>
      </c>
      <c r="D1929" s="9" t="s">
        <v>223</v>
      </c>
      <c r="E1929" s="2" t="s">
        <v>0</v>
      </c>
      <c r="F1929" s="8" t="s">
        <v>702</v>
      </c>
      <c r="G1929" s="2">
        <v>14</v>
      </c>
      <c r="H1929" s="2">
        <v>51</v>
      </c>
      <c r="I1929" s="2">
        <v>35</v>
      </c>
      <c r="J1929" s="2" t="s">
        <v>1</v>
      </c>
      <c r="K1929" s="2">
        <v>2</v>
      </c>
      <c r="L1929" s="2">
        <v>21</v>
      </c>
      <c r="M1929" s="3" t="s">
        <v>13</v>
      </c>
      <c r="N1929" s="3" t="s">
        <v>13</v>
      </c>
      <c r="O1929" s="2">
        <v>51</v>
      </c>
      <c r="P1929" s="2" t="b">
        <v>1</v>
      </c>
      <c r="Q1929" s="2" t="s">
        <v>2</v>
      </c>
      <c r="R1929" s="2" t="s">
        <v>2</v>
      </c>
      <c r="S1929" s="44">
        <v>38</v>
      </c>
      <c r="T1929" s="44" t="s">
        <v>12</v>
      </c>
      <c r="U1929" s="20">
        <v>1.65</v>
      </c>
      <c r="V1929" s="11"/>
      <c r="W1929" s="2">
        <f t="shared" si="1686"/>
        <v>0</v>
      </c>
      <c r="X1929">
        <f t="shared" si="1687"/>
        <v>0</v>
      </c>
      <c r="Y1929">
        <f t="shared" si="1688"/>
        <v>0</v>
      </c>
      <c r="Z1929">
        <f t="shared" si="1689"/>
        <v>0</v>
      </c>
      <c r="AA1929" s="2">
        <f t="shared" si="1690"/>
        <v>50</v>
      </c>
      <c r="AB1929" s="2" t="str">
        <f t="shared" si="1691"/>
        <v>Over 0.5</v>
      </c>
      <c r="AC1929" s="6"/>
      <c r="AD1929" s="6" t="str">
        <f t="shared" si="1692"/>
        <v>Over 0.5</v>
      </c>
      <c r="AE1929" s="6" t="str">
        <f t="shared" si="1693"/>
        <v>?</v>
      </c>
      <c r="AF1929" s="6"/>
      <c r="AG1929">
        <f t="shared" si="1694"/>
        <v>4</v>
      </c>
      <c r="AH1929">
        <f t="shared" si="1695"/>
        <v>0</v>
      </c>
      <c r="AI1929">
        <f t="shared" si="1696"/>
        <v>0</v>
      </c>
      <c r="AJ1929">
        <f t="shared" si="1697"/>
        <v>0</v>
      </c>
      <c r="AK1929" s="2" t="str">
        <f t="shared" si="1698"/>
        <v>-</v>
      </c>
      <c r="AL1929" s="2" t="str">
        <f t="shared" si="1699"/>
        <v>-</v>
      </c>
    </row>
    <row r="1930" spans="2:38">
      <c r="B1930" t="s">
        <v>81</v>
      </c>
      <c r="C1930" s="10">
        <v>0.70833333333333337</v>
      </c>
      <c r="D1930" s="9" t="s">
        <v>765</v>
      </c>
      <c r="E1930" s="2" t="s">
        <v>0</v>
      </c>
      <c r="F1930" s="8" t="s">
        <v>771</v>
      </c>
      <c r="G1930" s="2">
        <v>36</v>
      </c>
      <c r="H1930" s="2">
        <v>43</v>
      </c>
      <c r="I1930" s="2">
        <v>20</v>
      </c>
      <c r="J1930" s="2" t="s">
        <v>1</v>
      </c>
      <c r="K1930" s="2">
        <v>1</v>
      </c>
      <c r="L1930" s="2">
        <v>16</v>
      </c>
      <c r="M1930" s="3" t="s">
        <v>13</v>
      </c>
      <c r="N1930" s="3" t="s">
        <v>13</v>
      </c>
      <c r="O1930" s="2">
        <v>43</v>
      </c>
      <c r="P1930" s="2" t="b">
        <v>1</v>
      </c>
      <c r="Q1930" s="2" t="s">
        <v>2</v>
      </c>
      <c r="R1930" s="2" t="s">
        <v>2</v>
      </c>
      <c r="S1930" s="44">
        <v>44</v>
      </c>
      <c r="T1930" s="44" t="s">
        <v>11</v>
      </c>
      <c r="U1930" s="20">
        <v>2.25</v>
      </c>
      <c r="V1930" s="11"/>
      <c r="W1930" s="2">
        <f t="shared" si="1686"/>
        <v>0</v>
      </c>
      <c r="X1930">
        <f t="shared" si="1687"/>
        <v>0</v>
      </c>
      <c r="Y1930">
        <f t="shared" si="1688"/>
        <v>0</v>
      </c>
      <c r="Z1930">
        <f t="shared" si="1689"/>
        <v>5</v>
      </c>
      <c r="AA1930" s="2">
        <f t="shared" si="1690"/>
        <v>55</v>
      </c>
      <c r="AB1930" s="2" t="str">
        <f t="shared" si="1691"/>
        <v>Over 0.5</v>
      </c>
      <c r="AC1930" s="6"/>
      <c r="AD1930" s="6" t="str">
        <f t="shared" si="1692"/>
        <v>Over 0.5</v>
      </c>
      <c r="AE1930" s="6" t="str">
        <f t="shared" si="1693"/>
        <v>?</v>
      </c>
      <c r="AF1930" s="6"/>
      <c r="AG1930">
        <f t="shared" si="1694"/>
        <v>0</v>
      </c>
      <c r="AH1930">
        <f t="shared" si="1695"/>
        <v>0</v>
      </c>
      <c r="AI1930">
        <f t="shared" si="1696"/>
        <v>0</v>
      </c>
      <c r="AJ1930">
        <f t="shared" si="1697"/>
        <v>0</v>
      </c>
      <c r="AK1930" s="2" t="str">
        <f t="shared" si="1698"/>
        <v>-</v>
      </c>
      <c r="AL1930" s="2" t="str">
        <f t="shared" si="1699"/>
        <v>-</v>
      </c>
    </row>
    <row r="1931" spans="2:38">
      <c r="B1931" t="s">
        <v>72</v>
      </c>
      <c r="C1931" s="10">
        <v>0.75</v>
      </c>
      <c r="D1931" s="9" t="s">
        <v>1050</v>
      </c>
      <c r="E1931" s="2" t="s">
        <v>0</v>
      </c>
      <c r="F1931" s="8" t="s">
        <v>1024</v>
      </c>
      <c r="G1931" s="2">
        <v>24</v>
      </c>
      <c r="H1931" s="2">
        <v>44</v>
      </c>
      <c r="I1931" s="2">
        <v>32</v>
      </c>
      <c r="J1931" s="2" t="s">
        <v>1</v>
      </c>
      <c r="K1931" s="2">
        <v>1</v>
      </c>
      <c r="L1931" s="2">
        <v>8</v>
      </c>
      <c r="M1931" s="3" t="s">
        <v>13</v>
      </c>
      <c r="N1931" s="3" t="s">
        <v>13</v>
      </c>
      <c r="O1931" s="2">
        <v>44</v>
      </c>
      <c r="P1931" s="2" t="b">
        <v>1</v>
      </c>
      <c r="Q1931" s="2" t="s">
        <v>2</v>
      </c>
      <c r="R1931" s="2" t="s">
        <v>2</v>
      </c>
      <c r="S1931" s="44">
        <v>79</v>
      </c>
      <c r="T1931" s="44" t="s">
        <v>12</v>
      </c>
      <c r="U1931" s="20">
        <v>1.8</v>
      </c>
      <c r="V1931" s="11"/>
      <c r="W1931" s="2">
        <f t="shared" si="1686"/>
        <v>0</v>
      </c>
      <c r="X1931">
        <f t="shared" si="1687"/>
        <v>5</v>
      </c>
      <c r="Y1931">
        <f t="shared" si="1688"/>
        <v>10</v>
      </c>
      <c r="Z1931">
        <f t="shared" si="1689"/>
        <v>0</v>
      </c>
      <c r="AA1931" s="2">
        <f t="shared" si="1690"/>
        <v>65</v>
      </c>
      <c r="AB1931" s="2" t="str">
        <f t="shared" si="1691"/>
        <v>Under 1.5</v>
      </c>
      <c r="AC1931" s="6"/>
      <c r="AD1931" s="6" t="str">
        <f t="shared" si="1692"/>
        <v>Over 0.5</v>
      </c>
      <c r="AE1931" s="6" t="str">
        <f t="shared" si="1693"/>
        <v>?</v>
      </c>
      <c r="AF1931" s="6"/>
      <c r="AG1931">
        <f t="shared" si="1694"/>
        <v>0</v>
      </c>
      <c r="AH1931">
        <f t="shared" si="1695"/>
        <v>0</v>
      </c>
      <c r="AI1931">
        <f t="shared" si="1696"/>
        <v>2</v>
      </c>
      <c r="AJ1931">
        <f t="shared" si="1697"/>
        <v>0</v>
      </c>
      <c r="AK1931" s="2" t="str">
        <f t="shared" si="1698"/>
        <v>-</v>
      </c>
      <c r="AL1931" s="2" t="str">
        <f t="shared" si="1699"/>
        <v>-</v>
      </c>
    </row>
    <row r="1932" spans="2:38">
      <c r="B1932" t="s">
        <v>487</v>
      </c>
      <c r="C1932" s="10">
        <v>0.75</v>
      </c>
      <c r="D1932" s="9" t="s">
        <v>1568</v>
      </c>
      <c r="E1932" s="2" t="s">
        <v>0</v>
      </c>
      <c r="F1932" s="8" t="s">
        <v>579</v>
      </c>
      <c r="G1932" s="2">
        <v>24</v>
      </c>
      <c r="H1932" s="2">
        <v>46</v>
      </c>
      <c r="I1932" s="2">
        <v>29</v>
      </c>
      <c r="J1932" s="2" t="s">
        <v>1</v>
      </c>
      <c r="K1932" s="2" t="s">
        <v>1</v>
      </c>
      <c r="L1932" s="2">
        <v>5</v>
      </c>
      <c r="M1932" s="3" t="s">
        <v>13</v>
      </c>
      <c r="N1932" s="3" t="s">
        <v>13</v>
      </c>
      <c r="O1932" s="2">
        <v>46</v>
      </c>
      <c r="P1932" s="2" t="b">
        <v>1</v>
      </c>
      <c r="Q1932" s="2" t="b">
        <v>1</v>
      </c>
      <c r="R1932" s="2" t="b">
        <v>1</v>
      </c>
      <c r="S1932" s="44">
        <v>41</v>
      </c>
      <c r="T1932" s="44" t="s">
        <v>12</v>
      </c>
      <c r="U1932" s="20">
        <v>1.9</v>
      </c>
      <c r="V1932" s="11"/>
      <c r="W1932" s="2">
        <f t="shared" si="1686"/>
        <v>0</v>
      </c>
      <c r="X1932">
        <f t="shared" si="1687"/>
        <v>10</v>
      </c>
      <c r="Y1932">
        <f t="shared" si="1688"/>
        <v>0</v>
      </c>
      <c r="Z1932">
        <f t="shared" si="1689"/>
        <v>0</v>
      </c>
      <c r="AA1932" s="2">
        <f t="shared" si="1690"/>
        <v>60</v>
      </c>
      <c r="AB1932" s="2" t="str">
        <f t="shared" si="1691"/>
        <v>Under 1.5</v>
      </c>
      <c r="AC1932" s="6"/>
      <c r="AD1932" s="6" t="str">
        <f t="shared" si="1692"/>
        <v>Over 0.5</v>
      </c>
      <c r="AE1932" s="6" t="str">
        <f t="shared" si="1693"/>
        <v>?</v>
      </c>
      <c r="AF1932" s="6"/>
      <c r="AG1932">
        <f t="shared" si="1694"/>
        <v>0</v>
      </c>
      <c r="AH1932">
        <f t="shared" si="1695"/>
        <v>2</v>
      </c>
      <c r="AI1932">
        <f t="shared" si="1696"/>
        <v>0</v>
      </c>
      <c r="AJ1932">
        <f t="shared" si="1697"/>
        <v>0</v>
      </c>
      <c r="AK1932" s="2" t="str">
        <f t="shared" si="1698"/>
        <v>-</v>
      </c>
      <c r="AL1932" s="2" t="str">
        <f t="shared" si="1699"/>
        <v>-</v>
      </c>
    </row>
    <row r="1933" spans="2:38">
      <c r="B1933" t="s">
        <v>456</v>
      </c>
      <c r="C1933" s="10">
        <v>0.78125</v>
      </c>
      <c r="D1933" s="9" t="s">
        <v>71</v>
      </c>
      <c r="E1933" s="2" t="s">
        <v>0</v>
      </c>
      <c r="F1933" s="8" t="s">
        <v>1349</v>
      </c>
      <c r="G1933" s="2">
        <v>36</v>
      </c>
      <c r="H1933" s="2">
        <v>46</v>
      </c>
      <c r="I1933" s="2">
        <v>19</v>
      </c>
      <c r="J1933" s="2" t="s">
        <v>1</v>
      </c>
      <c r="K1933" s="2">
        <v>1</v>
      </c>
      <c r="L1933" s="2">
        <v>17</v>
      </c>
      <c r="M1933" s="3" t="s">
        <v>13</v>
      </c>
      <c r="N1933" s="3" t="s">
        <v>13</v>
      </c>
      <c r="O1933" s="2">
        <v>46</v>
      </c>
      <c r="P1933" s="2" t="b">
        <v>1</v>
      </c>
      <c r="Q1933" s="2" t="s">
        <v>2</v>
      </c>
      <c r="R1933" s="2" t="s">
        <v>2</v>
      </c>
      <c r="S1933" s="44">
        <v>54</v>
      </c>
      <c r="T1933" s="44" t="s">
        <v>12</v>
      </c>
      <c r="U1933" s="20">
        <v>2.2999999999999998</v>
      </c>
      <c r="V1933" s="11"/>
      <c r="W1933" s="2">
        <f t="shared" si="1686"/>
        <v>0</v>
      </c>
      <c r="X1933">
        <f t="shared" si="1687"/>
        <v>0</v>
      </c>
      <c r="Y1933">
        <f t="shared" si="1688"/>
        <v>5</v>
      </c>
      <c r="Z1933">
        <f t="shared" si="1689"/>
        <v>0</v>
      </c>
      <c r="AA1933" s="2">
        <f t="shared" si="1690"/>
        <v>55</v>
      </c>
      <c r="AB1933" s="2" t="str">
        <f t="shared" si="1691"/>
        <v>Over 0.5</v>
      </c>
      <c r="AC1933" s="6"/>
      <c r="AD1933" s="6" t="str">
        <f t="shared" si="1692"/>
        <v>Over 0.5</v>
      </c>
      <c r="AE1933" s="6" t="str">
        <f t="shared" si="1693"/>
        <v>?</v>
      </c>
      <c r="AF1933" s="6"/>
      <c r="AG1933">
        <f t="shared" si="1694"/>
        <v>0</v>
      </c>
      <c r="AH1933">
        <f t="shared" si="1695"/>
        <v>0</v>
      </c>
      <c r="AI1933">
        <f t="shared" si="1696"/>
        <v>2</v>
      </c>
      <c r="AJ1933">
        <f t="shared" si="1697"/>
        <v>0</v>
      </c>
      <c r="AK1933" s="2" t="str">
        <f t="shared" si="1698"/>
        <v>-</v>
      </c>
      <c r="AL1933" s="2" t="str">
        <f t="shared" si="1699"/>
        <v>-</v>
      </c>
    </row>
    <row r="1934" spans="2:38">
      <c r="B1934" t="s">
        <v>164</v>
      </c>
      <c r="C1934" s="10">
        <v>0.79166666666666663</v>
      </c>
      <c r="D1934" s="9" t="s">
        <v>1194</v>
      </c>
      <c r="E1934" s="2" t="s">
        <v>0</v>
      </c>
      <c r="F1934" s="8" t="s">
        <v>271</v>
      </c>
      <c r="G1934" s="2">
        <v>35</v>
      </c>
      <c r="H1934" s="2">
        <v>56</v>
      </c>
      <c r="I1934" s="2">
        <v>9</v>
      </c>
      <c r="J1934" s="2" t="s">
        <v>1</v>
      </c>
      <c r="K1934" s="2">
        <v>1</v>
      </c>
      <c r="L1934" s="2">
        <v>26</v>
      </c>
      <c r="M1934" s="3" t="s">
        <v>13</v>
      </c>
      <c r="N1934" s="3" t="s">
        <v>13</v>
      </c>
      <c r="O1934" s="2" t="b">
        <v>1</v>
      </c>
      <c r="P1934" s="2" t="b">
        <v>1</v>
      </c>
      <c r="Q1934" s="2" t="s">
        <v>2</v>
      </c>
      <c r="R1934" s="2" t="s">
        <v>2</v>
      </c>
      <c r="S1934" s="44">
        <v>32</v>
      </c>
      <c r="T1934" s="44" t="s">
        <v>12</v>
      </c>
      <c r="U1934" s="20">
        <v>2.5</v>
      </c>
      <c r="V1934" s="11"/>
      <c r="W1934" s="2">
        <f t="shared" si="1686"/>
        <v>10</v>
      </c>
      <c r="X1934">
        <f t="shared" si="1687"/>
        <v>0</v>
      </c>
      <c r="Y1934">
        <f t="shared" si="1688"/>
        <v>0</v>
      </c>
      <c r="Z1934">
        <f t="shared" si="1689"/>
        <v>0</v>
      </c>
      <c r="AA1934" s="2">
        <f t="shared" si="1690"/>
        <v>60</v>
      </c>
      <c r="AB1934" s="2" t="str">
        <f t="shared" si="1691"/>
        <v>Under 1.5</v>
      </c>
      <c r="AC1934" s="6"/>
      <c r="AD1934" s="6" t="str">
        <f t="shared" si="1692"/>
        <v>Over 0.5</v>
      </c>
      <c r="AE1934" s="6" t="str">
        <f t="shared" si="1693"/>
        <v>?</v>
      </c>
      <c r="AF1934" s="6"/>
      <c r="AG1934">
        <f t="shared" si="1694"/>
        <v>6</v>
      </c>
      <c r="AH1934">
        <f t="shared" si="1695"/>
        <v>0</v>
      </c>
      <c r="AI1934">
        <f t="shared" si="1696"/>
        <v>0</v>
      </c>
      <c r="AJ1934">
        <f t="shared" si="1697"/>
        <v>0</v>
      </c>
      <c r="AK1934" s="2" t="str">
        <f t="shared" si="1698"/>
        <v>-</v>
      </c>
      <c r="AL1934" s="2" t="str">
        <f t="shared" si="1699"/>
        <v>-</v>
      </c>
    </row>
    <row r="1935" spans="2:38">
      <c r="B1935" t="s">
        <v>27</v>
      </c>
      <c r="C1935" s="10">
        <v>0.8125</v>
      </c>
      <c r="D1935" s="9" t="s">
        <v>1141</v>
      </c>
      <c r="E1935" s="2" t="s">
        <v>0</v>
      </c>
      <c r="F1935" s="8" t="s">
        <v>229</v>
      </c>
      <c r="G1935" s="2">
        <v>12</v>
      </c>
      <c r="H1935" s="2">
        <v>64</v>
      </c>
      <c r="I1935" s="2">
        <v>24</v>
      </c>
      <c r="J1935" s="2" t="s">
        <v>1</v>
      </c>
      <c r="K1935" s="2" t="s">
        <v>1</v>
      </c>
      <c r="L1935" s="2">
        <v>12</v>
      </c>
      <c r="M1935" s="3" t="s">
        <v>13</v>
      </c>
      <c r="N1935" s="3" t="s">
        <v>13</v>
      </c>
      <c r="O1935" s="2" t="b">
        <v>1</v>
      </c>
      <c r="P1935" s="2" t="b">
        <v>1</v>
      </c>
      <c r="Q1935" s="2" t="b">
        <v>1</v>
      </c>
      <c r="R1935" s="2" t="s">
        <v>2</v>
      </c>
      <c r="S1935" s="44">
        <v>70</v>
      </c>
      <c r="T1935" s="44"/>
      <c r="U1935" s="20">
        <v>1.5</v>
      </c>
      <c r="V1935" s="11"/>
      <c r="W1935" s="2">
        <f t="shared" si="1686"/>
        <v>10</v>
      </c>
      <c r="X1935">
        <f t="shared" si="1687"/>
        <v>5</v>
      </c>
      <c r="Y1935">
        <f t="shared" si="1688"/>
        <v>10</v>
      </c>
      <c r="Z1935">
        <f t="shared" si="1689"/>
        <v>0</v>
      </c>
      <c r="AA1935" s="2">
        <f t="shared" si="1690"/>
        <v>75</v>
      </c>
      <c r="AB1935" s="2" t="str">
        <f t="shared" si="1691"/>
        <v>Under 1.5</v>
      </c>
      <c r="AC1935" s="6"/>
      <c r="AD1935" s="6" t="str">
        <f t="shared" si="1692"/>
        <v>Over 0.5</v>
      </c>
      <c r="AE1935" s="6" t="str">
        <f t="shared" si="1693"/>
        <v>?</v>
      </c>
      <c r="AF1935" s="6"/>
      <c r="AG1935">
        <f t="shared" si="1694"/>
        <v>6</v>
      </c>
      <c r="AH1935">
        <f t="shared" si="1695"/>
        <v>0</v>
      </c>
      <c r="AI1935">
        <f t="shared" si="1696"/>
        <v>2</v>
      </c>
      <c r="AJ1935">
        <f t="shared" si="1697"/>
        <v>0</v>
      </c>
      <c r="AK1935" s="2" t="str">
        <f t="shared" si="1698"/>
        <v>-</v>
      </c>
      <c r="AL1935" s="2" t="str">
        <f t="shared" si="1699"/>
        <v>-</v>
      </c>
    </row>
    <row r="1936" spans="2:38">
      <c r="B1936" t="s">
        <v>286</v>
      </c>
      <c r="C1936" s="10">
        <v>0.81597222222222221</v>
      </c>
      <c r="D1936" s="9" t="s">
        <v>220</v>
      </c>
      <c r="E1936" s="2" t="s">
        <v>0</v>
      </c>
      <c r="F1936" s="8" t="s">
        <v>1433</v>
      </c>
      <c r="G1936" s="2">
        <v>25</v>
      </c>
      <c r="H1936" s="2">
        <v>47</v>
      </c>
      <c r="I1936" s="2">
        <v>29</v>
      </c>
      <c r="J1936" s="2" t="s">
        <v>1</v>
      </c>
      <c r="K1936" s="2" t="s">
        <v>1</v>
      </c>
      <c r="L1936" s="2">
        <v>4</v>
      </c>
      <c r="M1936" s="3" t="s">
        <v>13</v>
      </c>
      <c r="N1936" s="3" t="s">
        <v>13</v>
      </c>
      <c r="O1936" s="2">
        <v>47</v>
      </c>
      <c r="P1936" s="2" t="b">
        <v>1</v>
      </c>
      <c r="Q1936" s="2" t="b">
        <v>1</v>
      </c>
      <c r="R1936" s="2" t="b">
        <v>1</v>
      </c>
      <c r="S1936" s="44">
        <v>73</v>
      </c>
      <c r="T1936" s="44" t="s">
        <v>10</v>
      </c>
      <c r="U1936" s="20">
        <v>1.5</v>
      </c>
      <c r="V1936" s="11"/>
      <c r="W1936" s="2">
        <f t="shared" si="1686"/>
        <v>0</v>
      </c>
      <c r="X1936">
        <f t="shared" si="1687"/>
        <v>10</v>
      </c>
      <c r="Y1936">
        <f t="shared" si="1688"/>
        <v>10</v>
      </c>
      <c r="Z1936">
        <f t="shared" si="1689"/>
        <v>10</v>
      </c>
      <c r="AA1936" s="2">
        <f t="shared" si="1690"/>
        <v>80</v>
      </c>
      <c r="AB1936" s="2" t="str">
        <f t="shared" si="1691"/>
        <v>Under 1.5</v>
      </c>
      <c r="AC1936" s="6"/>
      <c r="AD1936" s="6" t="str">
        <f t="shared" si="1692"/>
        <v>Over 0.5</v>
      </c>
      <c r="AE1936" s="6" t="str">
        <f t="shared" si="1693"/>
        <v>?</v>
      </c>
      <c r="AF1936" s="6"/>
      <c r="AG1936">
        <f t="shared" si="1694"/>
        <v>0</v>
      </c>
      <c r="AH1936">
        <f t="shared" si="1695"/>
        <v>2</v>
      </c>
      <c r="AI1936">
        <f t="shared" si="1696"/>
        <v>2</v>
      </c>
      <c r="AJ1936">
        <f t="shared" si="1697"/>
        <v>4</v>
      </c>
      <c r="AK1936" s="2" t="str">
        <f t="shared" si="1698"/>
        <v>-</v>
      </c>
      <c r="AL1936" s="2" t="str">
        <f t="shared" si="1699"/>
        <v>Pick</v>
      </c>
    </row>
    <row r="1937" spans="2:38">
      <c r="B1937" t="s">
        <v>286</v>
      </c>
      <c r="C1937" s="10">
        <v>0.81597222222222221</v>
      </c>
      <c r="D1937" s="9" t="s">
        <v>1734</v>
      </c>
      <c r="E1937" s="2" t="s">
        <v>0</v>
      </c>
      <c r="F1937" s="8" t="s">
        <v>1142</v>
      </c>
      <c r="G1937" s="2">
        <v>16</v>
      </c>
      <c r="H1937" s="2">
        <v>52</v>
      </c>
      <c r="I1937" s="2">
        <v>32</v>
      </c>
      <c r="J1937" s="2" t="s">
        <v>1</v>
      </c>
      <c r="K1937" s="2" t="s">
        <v>1</v>
      </c>
      <c r="L1937" s="2">
        <v>16</v>
      </c>
      <c r="M1937" s="3" t="s">
        <v>13</v>
      </c>
      <c r="N1937" s="3" t="s">
        <v>13</v>
      </c>
      <c r="O1937" s="2">
        <v>52</v>
      </c>
      <c r="P1937" s="2" t="b">
        <v>1</v>
      </c>
      <c r="Q1937" s="2" t="b">
        <v>1</v>
      </c>
      <c r="R1937" s="2" t="s">
        <v>2</v>
      </c>
      <c r="S1937" s="44">
        <v>87</v>
      </c>
      <c r="T1937" s="44" t="s">
        <v>11</v>
      </c>
      <c r="U1937" s="20">
        <v>1.5</v>
      </c>
      <c r="V1937" s="11"/>
      <c r="W1937" s="2">
        <f t="shared" si="1686"/>
        <v>0</v>
      </c>
      <c r="X1937">
        <f t="shared" si="1687"/>
        <v>0</v>
      </c>
      <c r="Y1937">
        <f t="shared" si="1688"/>
        <v>10</v>
      </c>
      <c r="Z1937">
        <f t="shared" si="1689"/>
        <v>5</v>
      </c>
      <c r="AA1937" s="2">
        <f t="shared" si="1690"/>
        <v>65</v>
      </c>
      <c r="AB1937" s="2" t="str">
        <f t="shared" si="1691"/>
        <v>Under 1.5</v>
      </c>
      <c r="AC1937" s="6"/>
      <c r="AD1937" s="6" t="str">
        <f t="shared" si="1692"/>
        <v>Over 0.5</v>
      </c>
      <c r="AE1937" s="6" t="str">
        <f t="shared" si="1693"/>
        <v>?</v>
      </c>
      <c r="AF1937" s="6"/>
      <c r="AG1937">
        <f t="shared" si="1694"/>
        <v>5</v>
      </c>
      <c r="AH1937">
        <f t="shared" si="1695"/>
        <v>0</v>
      </c>
      <c r="AI1937">
        <f t="shared" si="1696"/>
        <v>2</v>
      </c>
      <c r="AJ1937">
        <f t="shared" si="1697"/>
        <v>0</v>
      </c>
      <c r="AK1937" s="2" t="str">
        <f t="shared" si="1698"/>
        <v>-</v>
      </c>
      <c r="AL1937" s="2" t="str">
        <f t="shared" si="1699"/>
        <v>-</v>
      </c>
    </row>
    <row r="1938" spans="2:38">
      <c r="B1938" t="s">
        <v>286</v>
      </c>
      <c r="C1938" s="10">
        <v>0.81597222222222221</v>
      </c>
      <c r="D1938" s="9" t="s">
        <v>1639</v>
      </c>
      <c r="E1938" s="2" t="s">
        <v>0</v>
      </c>
      <c r="F1938" s="8" t="s">
        <v>1156</v>
      </c>
      <c r="G1938" s="2">
        <v>12</v>
      </c>
      <c r="H1938" s="2">
        <v>67</v>
      </c>
      <c r="I1938" s="2">
        <v>21</v>
      </c>
      <c r="J1938" s="2" t="s">
        <v>1</v>
      </c>
      <c r="K1938" s="2" t="s">
        <v>1</v>
      </c>
      <c r="L1938" s="2">
        <v>9</v>
      </c>
      <c r="M1938" s="3" t="s">
        <v>13</v>
      </c>
      <c r="N1938" s="3" t="s">
        <v>13</v>
      </c>
      <c r="O1938" s="2" t="b">
        <v>1</v>
      </c>
      <c r="P1938" s="2" t="b">
        <v>1</v>
      </c>
      <c r="Q1938" s="2" t="b">
        <v>1</v>
      </c>
      <c r="R1938" s="2" t="s">
        <v>2</v>
      </c>
      <c r="S1938" s="44">
        <v>85</v>
      </c>
      <c r="T1938" s="44" t="s">
        <v>10</v>
      </c>
      <c r="U1938" s="20">
        <v>1.4</v>
      </c>
      <c r="V1938" s="11"/>
      <c r="W1938" s="2">
        <f t="shared" si="1686"/>
        <v>10</v>
      </c>
      <c r="X1938">
        <f t="shared" si="1687"/>
        <v>5</v>
      </c>
      <c r="Y1938">
        <f t="shared" si="1688"/>
        <v>10</v>
      </c>
      <c r="Z1938">
        <f t="shared" si="1689"/>
        <v>10</v>
      </c>
      <c r="AA1938" s="2">
        <f t="shared" si="1690"/>
        <v>85</v>
      </c>
      <c r="AB1938" s="2" t="str">
        <f t="shared" si="1691"/>
        <v>Under 1.5</v>
      </c>
      <c r="AC1938" s="6"/>
      <c r="AD1938" s="6" t="str">
        <f t="shared" si="1692"/>
        <v>Over 0.5</v>
      </c>
      <c r="AE1938" s="6" t="str">
        <f t="shared" si="1693"/>
        <v>?</v>
      </c>
      <c r="AF1938" s="6"/>
      <c r="AG1938">
        <f t="shared" si="1694"/>
        <v>6</v>
      </c>
      <c r="AH1938">
        <f t="shared" si="1695"/>
        <v>0</v>
      </c>
      <c r="AI1938">
        <f t="shared" si="1696"/>
        <v>2</v>
      </c>
      <c r="AJ1938">
        <f t="shared" si="1697"/>
        <v>0</v>
      </c>
      <c r="AK1938" s="2" t="str">
        <f t="shared" si="1698"/>
        <v>-</v>
      </c>
      <c r="AL1938" s="2" t="str">
        <f t="shared" si="1699"/>
        <v>Pick</v>
      </c>
    </row>
    <row r="1939" spans="2:38">
      <c r="B1939" t="s">
        <v>286</v>
      </c>
      <c r="C1939" s="10">
        <v>0.81597222222222221</v>
      </c>
      <c r="D1939" s="9" t="s">
        <v>109</v>
      </c>
      <c r="E1939" s="2" t="s">
        <v>0</v>
      </c>
      <c r="F1939" s="8" t="s">
        <v>1099</v>
      </c>
      <c r="G1939" s="2">
        <v>27</v>
      </c>
      <c r="H1939" s="2">
        <v>49</v>
      </c>
      <c r="I1939" s="2">
        <v>25</v>
      </c>
      <c r="J1939" s="2" t="s">
        <v>1</v>
      </c>
      <c r="K1939" s="2" t="s">
        <v>1</v>
      </c>
      <c r="L1939" s="2">
        <v>2</v>
      </c>
      <c r="M1939" s="3" t="s">
        <v>13</v>
      </c>
      <c r="N1939" s="3" t="s">
        <v>13</v>
      </c>
      <c r="O1939" s="2">
        <v>49</v>
      </c>
      <c r="P1939" s="2" t="b">
        <v>1</v>
      </c>
      <c r="Q1939" s="2" t="b">
        <v>1</v>
      </c>
      <c r="R1939" s="2" t="b">
        <v>1</v>
      </c>
      <c r="S1939" s="44">
        <v>75</v>
      </c>
      <c r="T1939" s="44" t="s">
        <v>11</v>
      </c>
      <c r="U1939" s="20">
        <v>1.4</v>
      </c>
      <c r="V1939" s="11"/>
      <c r="W1939" s="2">
        <f t="shared" si="1686"/>
        <v>0</v>
      </c>
      <c r="X1939">
        <f t="shared" si="1687"/>
        <v>10</v>
      </c>
      <c r="Y1939">
        <f t="shared" si="1688"/>
        <v>10</v>
      </c>
      <c r="Z1939">
        <f t="shared" si="1689"/>
        <v>5</v>
      </c>
      <c r="AA1939" s="2">
        <f t="shared" si="1690"/>
        <v>75</v>
      </c>
      <c r="AB1939" s="2" t="str">
        <f t="shared" si="1691"/>
        <v>Under 1.5</v>
      </c>
      <c r="AC1939" s="6"/>
      <c r="AD1939" s="6" t="str">
        <f t="shared" si="1692"/>
        <v>Over 0.5</v>
      </c>
      <c r="AE1939" s="6" t="str">
        <f t="shared" si="1693"/>
        <v>?</v>
      </c>
      <c r="AF1939" s="6"/>
      <c r="AG1939">
        <f t="shared" si="1694"/>
        <v>2</v>
      </c>
      <c r="AH1939">
        <f t="shared" si="1695"/>
        <v>2</v>
      </c>
      <c r="AI1939">
        <f t="shared" si="1696"/>
        <v>2</v>
      </c>
      <c r="AJ1939">
        <f t="shared" si="1697"/>
        <v>6</v>
      </c>
      <c r="AK1939" s="2" t="str">
        <f t="shared" si="1698"/>
        <v>A5</v>
      </c>
      <c r="AL1939" s="2" t="str">
        <f t="shared" si="1699"/>
        <v>Pick</v>
      </c>
    </row>
    <row r="1940" spans="2:38">
      <c r="B1940" t="s">
        <v>286</v>
      </c>
      <c r="C1940" s="10">
        <v>0.81597222222222221</v>
      </c>
      <c r="D1940" s="9" t="s">
        <v>602</v>
      </c>
      <c r="E1940" s="2" t="s">
        <v>0</v>
      </c>
      <c r="F1940" s="8" t="s">
        <v>147</v>
      </c>
      <c r="G1940" s="2">
        <v>18</v>
      </c>
      <c r="H1940" s="2">
        <v>61</v>
      </c>
      <c r="I1940" s="2">
        <v>21</v>
      </c>
      <c r="J1940" s="2" t="s">
        <v>1</v>
      </c>
      <c r="K1940" s="2" t="s">
        <v>1</v>
      </c>
      <c r="L1940" s="2">
        <v>3</v>
      </c>
      <c r="M1940" s="3" t="s">
        <v>13</v>
      </c>
      <c r="N1940" s="3" t="s">
        <v>13</v>
      </c>
      <c r="O1940" s="2" t="b">
        <v>1</v>
      </c>
      <c r="P1940" s="2" t="b">
        <v>1</v>
      </c>
      <c r="Q1940" s="2" t="b">
        <v>1</v>
      </c>
      <c r="R1940" s="2" t="b">
        <v>1</v>
      </c>
      <c r="S1940" s="44">
        <v>87</v>
      </c>
      <c r="T1940" s="44" t="s">
        <v>10</v>
      </c>
      <c r="U1940" s="20">
        <v>1.4</v>
      </c>
      <c r="V1940" s="11"/>
      <c r="W1940" s="2">
        <f t="shared" si="1686"/>
        <v>10</v>
      </c>
      <c r="X1940">
        <f t="shared" si="1687"/>
        <v>10</v>
      </c>
      <c r="Y1940">
        <f t="shared" si="1688"/>
        <v>10</v>
      </c>
      <c r="Z1940">
        <f t="shared" si="1689"/>
        <v>10</v>
      </c>
      <c r="AA1940" s="2">
        <f t="shared" si="1690"/>
        <v>90</v>
      </c>
      <c r="AB1940" s="2" t="str">
        <f t="shared" si="1691"/>
        <v>Under 1.5</v>
      </c>
      <c r="AC1940" s="6"/>
      <c r="AD1940" s="6" t="str">
        <f t="shared" si="1692"/>
        <v>Over 0.5</v>
      </c>
      <c r="AE1940" s="6" t="str">
        <f t="shared" si="1693"/>
        <v>?</v>
      </c>
      <c r="AF1940" s="6"/>
      <c r="AG1940">
        <f t="shared" si="1694"/>
        <v>6</v>
      </c>
      <c r="AH1940">
        <f t="shared" si="1695"/>
        <v>2</v>
      </c>
      <c r="AI1940">
        <f t="shared" si="1696"/>
        <v>2</v>
      </c>
      <c r="AJ1940">
        <f t="shared" si="1697"/>
        <v>10</v>
      </c>
      <c r="AK1940" s="2" t="str">
        <f t="shared" si="1698"/>
        <v>A1</v>
      </c>
      <c r="AL1940" s="2" t="str">
        <f t="shared" si="1699"/>
        <v>Pick</v>
      </c>
    </row>
    <row r="1941" spans="2:38">
      <c r="B1941" t="s">
        <v>286</v>
      </c>
      <c r="C1941" s="10">
        <v>0.81597222222222221</v>
      </c>
      <c r="D1941" s="9" t="s">
        <v>1157</v>
      </c>
      <c r="E1941" s="2" t="s">
        <v>0</v>
      </c>
      <c r="F1941" s="8" t="s">
        <v>169</v>
      </c>
      <c r="G1941" s="2">
        <v>11</v>
      </c>
      <c r="H1941" s="2">
        <v>65</v>
      </c>
      <c r="I1941" s="2">
        <v>24</v>
      </c>
      <c r="J1941" s="2" t="s">
        <v>1</v>
      </c>
      <c r="K1941" s="2">
        <v>1</v>
      </c>
      <c r="L1941" s="2">
        <v>13</v>
      </c>
      <c r="M1941" s="3" t="s">
        <v>13</v>
      </c>
      <c r="N1941" s="3" t="s">
        <v>13</v>
      </c>
      <c r="O1941" s="2" t="b">
        <v>1</v>
      </c>
      <c r="P1941" s="2" t="b">
        <v>1</v>
      </c>
      <c r="Q1941" s="2" t="s">
        <v>2</v>
      </c>
      <c r="R1941" s="2" t="s">
        <v>2</v>
      </c>
      <c r="S1941" s="44">
        <v>85</v>
      </c>
      <c r="T1941" s="44" t="s">
        <v>11</v>
      </c>
      <c r="U1941" s="20">
        <v>1.5</v>
      </c>
      <c r="V1941" s="11"/>
      <c r="W1941" s="2">
        <f t="shared" si="1686"/>
        <v>10</v>
      </c>
      <c r="X1941">
        <f t="shared" si="1687"/>
        <v>5</v>
      </c>
      <c r="Y1941">
        <f t="shared" si="1688"/>
        <v>10</v>
      </c>
      <c r="Z1941">
        <f t="shared" si="1689"/>
        <v>5</v>
      </c>
      <c r="AA1941" s="2">
        <f t="shared" si="1690"/>
        <v>80</v>
      </c>
      <c r="AB1941" s="2" t="str">
        <f t="shared" si="1691"/>
        <v>Under 1.5</v>
      </c>
      <c r="AC1941" s="6"/>
      <c r="AD1941" s="6" t="str">
        <f t="shared" si="1692"/>
        <v>Over 0.5</v>
      </c>
      <c r="AE1941" s="6" t="str">
        <f t="shared" si="1693"/>
        <v>?</v>
      </c>
      <c r="AF1941" s="6"/>
      <c r="AG1941">
        <f t="shared" si="1694"/>
        <v>6</v>
      </c>
      <c r="AH1941">
        <f t="shared" si="1695"/>
        <v>0</v>
      </c>
      <c r="AI1941">
        <f t="shared" si="1696"/>
        <v>2</v>
      </c>
      <c r="AJ1941">
        <f t="shared" si="1697"/>
        <v>0</v>
      </c>
      <c r="AK1941" s="2" t="str">
        <f t="shared" si="1698"/>
        <v>-</v>
      </c>
      <c r="AL1941" s="2" t="str">
        <f t="shared" si="1699"/>
        <v>-</v>
      </c>
    </row>
    <row r="1942" spans="2:38">
      <c r="B1942" t="s">
        <v>286</v>
      </c>
      <c r="C1942" s="10">
        <v>0.81597222222222221</v>
      </c>
      <c r="D1942" s="9" t="s">
        <v>1100</v>
      </c>
      <c r="E1942" s="2" t="s">
        <v>0</v>
      </c>
      <c r="F1942" s="8" t="s">
        <v>168</v>
      </c>
      <c r="G1942" s="2">
        <v>20</v>
      </c>
      <c r="H1942" s="2">
        <v>71</v>
      </c>
      <c r="I1942" s="2">
        <v>9</v>
      </c>
      <c r="J1942" s="2" t="s">
        <v>1</v>
      </c>
      <c r="K1942" s="2" t="s">
        <v>1</v>
      </c>
      <c r="L1942" s="2">
        <v>11</v>
      </c>
      <c r="M1942" s="3" t="s">
        <v>13</v>
      </c>
      <c r="N1942" s="3" t="s">
        <v>13</v>
      </c>
      <c r="O1942" s="2" t="b">
        <v>1</v>
      </c>
      <c r="P1942" s="2" t="b">
        <v>1</v>
      </c>
      <c r="Q1942" s="2" t="b">
        <v>1</v>
      </c>
      <c r="R1942" s="2" t="s">
        <v>2</v>
      </c>
      <c r="S1942" s="44">
        <v>49</v>
      </c>
      <c r="T1942" s="44" t="s">
        <v>10</v>
      </c>
      <c r="U1942" s="20">
        <v>1.5</v>
      </c>
      <c r="V1942" s="11"/>
      <c r="W1942" s="2">
        <f t="shared" si="1686"/>
        <v>10</v>
      </c>
      <c r="X1942">
        <f t="shared" si="1687"/>
        <v>5</v>
      </c>
      <c r="Y1942">
        <f t="shared" si="1688"/>
        <v>5</v>
      </c>
      <c r="Z1942">
        <f t="shared" si="1689"/>
        <v>10</v>
      </c>
      <c r="AA1942" s="2">
        <f t="shared" si="1690"/>
        <v>80</v>
      </c>
      <c r="AB1942" s="2" t="str">
        <f t="shared" si="1691"/>
        <v>Under 1.5</v>
      </c>
      <c r="AC1942" s="6"/>
      <c r="AD1942" s="6" t="str">
        <f t="shared" si="1692"/>
        <v>Over 0.5</v>
      </c>
      <c r="AE1942" s="6" t="str">
        <f t="shared" si="1693"/>
        <v>?</v>
      </c>
      <c r="AF1942" s="6"/>
      <c r="AG1942">
        <f t="shared" si="1694"/>
        <v>6</v>
      </c>
      <c r="AH1942">
        <f t="shared" si="1695"/>
        <v>0</v>
      </c>
      <c r="AI1942">
        <f t="shared" si="1696"/>
        <v>0</v>
      </c>
      <c r="AJ1942">
        <f t="shared" si="1697"/>
        <v>0</v>
      </c>
      <c r="AK1942" s="2" t="str">
        <f t="shared" si="1698"/>
        <v>-</v>
      </c>
      <c r="AL1942" s="2" t="str">
        <f t="shared" si="1699"/>
        <v>-</v>
      </c>
    </row>
    <row r="1943" spans="2:38">
      <c r="B1943" t="s">
        <v>286</v>
      </c>
      <c r="C1943" s="10">
        <v>0.81597222222222221</v>
      </c>
      <c r="D1943" s="9" t="s">
        <v>108</v>
      </c>
      <c r="E1943" s="2" t="s">
        <v>0</v>
      </c>
      <c r="F1943" s="8" t="s">
        <v>146</v>
      </c>
      <c r="G1943" s="2">
        <v>36</v>
      </c>
      <c r="H1943" s="2">
        <v>45</v>
      </c>
      <c r="I1943" s="2">
        <v>19</v>
      </c>
      <c r="J1943" s="2" t="s">
        <v>1</v>
      </c>
      <c r="K1943" s="2">
        <v>1</v>
      </c>
      <c r="L1943" s="2">
        <v>17</v>
      </c>
      <c r="M1943" s="3" t="s">
        <v>13</v>
      </c>
      <c r="N1943" s="3" t="s">
        <v>13</v>
      </c>
      <c r="O1943" s="2">
        <v>45</v>
      </c>
      <c r="P1943" s="2" t="b">
        <v>1</v>
      </c>
      <c r="Q1943" s="2" t="s">
        <v>2</v>
      </c>
      <c r="R1943" s="2" t="s">
        <v>2</v>
      </c>
      <c r="S1943" s="44">
        <v>42</v>
      </c>
      <c r="T1943" s="44" t="s">
        <v>11</v>
      </c>
      <c r="U1943" s="20">
        <v>2.4500000000000002</v>
      </c>
      <c r="V1943" s="11"/>
      <c r="W1943" s="2">
        <f t="shared" si="1686"/>
        <v>0</v>
      </c>
      <c r="X1943">
        <f t="shared" si="1687"/>
        <v>0</v>
      </c>
      <c r="Y1943">
        <f t="shared" si="1688"/>
        <v>0</v>
      </c>
      <c r="Z1943">
        <f t="shared" si="1689"/>
        <v>5</v>
      </c>
      <c r="AA1943" s="2">
        <f t="shared" si="1690"/>
        <v>55</v>
      </c>
      <c r="AB1943" s="2" t="str">
        <f t="shared" si="1691"/>
        <v>Over 0.5</v>
      </c>
      <c r="AC1943" s="6"/>
      <c r="AD1943" s="6" t="str">
        <f t="shared" si="1692"/>
        <v>Over 0.5</v>
      </c>
      <c r="AE1943" s="6" t="str">
        <f t="shared" si="1693"/>
        <v>?</v>
      </c>
      <c r="AF1943" s="6"/>
      <c r="AG1943">
        <f t="shared" si="1694"/>
        <v>0</v>
      </c>
      <c r="AH1943">
        <f t="shared" si="1695"/>
        <v>0</v>
      </c>
      <c r="AI1943">
        <f t="shared" si="1696"/>
        <v>0</v>
      </c>
      <c r="AJ1943">
        <f t="shared" si="1697"/>
        <v>0</v>
      </c>
      <c r="AK1943" s="2" t="str">
        <f t="shared" si="1698"/>
        <v>-</v>
      </c>
      <c r="AL1943" s="2" t="str">
        <f t="shared" si="1699"/>
        <v>-</v>
      </c>
    </row>
    <row r="1944" spans="2:38">
      <c r="B1944" t="s">
        <v>286</v>
      </c>
      <c r="C1944" s="10">
        <v>0.81597222222222221</v>
      </c>
      <c r="D1944" s="9" t="s">
        <v>1145</v>
      </c>
      <c r="E1944" s="2" t="s">
        <v>0</v>
      </c>
      <c r="F1944" s="8" t="s">
        <v>1006</v>
      </c>
      <c r="G1944" s="2">
        <v>19</v>
      </c>
      <c r="H1944" s="2">
        <v>51</v>
      </c>
      <c r="I1944" s="2">
        <v>30</v>
      </c>
      <c r="J1944" s="2" t="s">
        <v>1</v>
      </c>
      <c r="K1944" s="2" t="s">
        <v>1</v>
      </c>
      <c r="L1944" s="2">
        <v>11</v>
      </c>
      <c r="M1944" s="3" t="s">
        <v>13</v>
      </c>
      <c r="N1944" s="3" t="s">
        <v>13</v>
      </c>
      <c r="O1944" s="2">
        <v>51</v>
      </c>
      <c r="P1944" s="2" t="b">
        <v>1</v>
      </c>
      <c r="Q1944" s="2" t="b">
        <v>1</v>
      </c>
      <c r="R1944" s="2" t="s">
        <v>2</v>
      </c>
      <c r="S1944" s="44">
        <v>32</v>
      </c>
      <c r="T1944" s="44" t="s">
        <v>11</v>
      </c>
      <c r="U1944" s="20">
        <v>1.5</v>
      </c>
      <c r="V1944" s="11"/>
      <c r="W1944" s="2">
        <f t="shared" si="1686"/>
        <v>0</v>
      </c>
      <c r="X1944">
        <f t="shared" si="1687"/>
        <v>5</v>
      </c>
      <c r="Y1944">
        <f t="shared" si="1688"/>
        <v>0</v>
      </c>
      <c r="Z1944">
        <f t="shared" si="1689"/>
        <v>5</v>
      </c>
      <c r="AA1944" s="2">
        <f t="shared" si="1690"/>
        <v>60</v>
      </c>
      <c r="AB1944" s="2" t="str">
        <f t="shared" si="1691"/>
        <v>Under 1.5</v>
      </c>
      <c r="AC1944" s="6"/>
      <c r="AD1944" s="6" t="str">
        <f t="shared" si="1692"/>
        <v>Over 0.5</v>
      </c>
      <c r="AE1944" s="6" t="str">
        <f t="shared" si="1693"/>
        <v>?</v>
      </c>
      <c r="AF1944" s="6"/>
      <c r="AG1944">
        <f t="shared" si="1694"/>
        <v>4</v>
      </c>
      <c r="AH1944">
        <f t="shared" si="1695"/>
        <v>0</v>
      </c>
      <c r="AI1944">
        <f t="shared" si="1696"/>
        <v>0</v>
      </c>
      <c r="AJ1944">
        <f t="shared" si="1697"/>
        <v>0</v>
      </c>
      <c r="AK1944" s="2" t="str">
        <f t="shared" si="1698"/>
        <v>-</v>
      </c>
      <c r="AL1944" s="2" t="str">
        <f t="shared" si="1699"/>
        <v>-</v>
      </c>
    </row>
    <row r="1945" spans="2:38">
      <c r="B1945" t="s">
        <v>286</v>
      </c>
      <c r="C1945" s="10">
        <v>0.81597222222222221</v>
      </c>
      <c r="D1945" s="9" t="s">
        <v>485</v>
      </c>
      <c r="E1945" s="2" t="s">
        <v>0</v>
      </c>
      <c r="F1945" s="8" t="s">
        <v>1637</v>
      </c>
      <c r="G1945" s="2">
        <v>23</v>
      </c>
      <c r="H1945" s="2">
        <v>52</v>
      </c>
      <c r="I1945" s="2">
        <v>25</v>
      </c>
      <c r="J1945" s="2" t="s">
        <v>1</v>
      </c>
      <c r="K1945" s="2">
        <v>2</v>
      </c>
      <c r="L1945" s="2">
        <v>2</v>
      </c>
      <c r="M1945" s="3" t="s">
        <v>13</v>
      </c>
      <c r="N1945" s="3" t="s">
        <v>13</v>
      </c>
      <c r="O1945" s="2">
        <v>52</v>
      </c>
      <c r="P1945" s="2" t="b">
        <v>1</v>
      </c>
      <c r="Q1945" s="2" t="s">
        <v>2</v>
      </c>
      <c r="R1945" s="2" t="b">
        <v>1</v>
      </c>
      <c r="S1945" s="44">
        <v>75</v>
      </c>
      <c r="T1945" s="44" t="s">
        <v>11</v>
      </c>
      <c r="U1945" s="20">
        <v>1.5</v>
      </c>
      <c r="V1945" s="11"/>
      <c r="W1945" s="2">
        <f t="shared" si="1686"/>
        <v>0</v>
      </c>
      <c r="X1945">
        <f t="shared" si="1687"/>
        <v>10</v>
      </c>
      <c r="Y1945">
        <f t="shared" si="1688"/>
        <v>10</v>
      </c>
      <c r="Z1945">
        <f t="shared" si="1689"/>
        <v>5</v>
      </c>
      <c r="AA1945" s="2">
        <f t="shared" si="1690"/>
        <v>75</v>
      </c>
      <c r="AB1945" s="2" t="str">
        <f t="shared" si="1691"/>
        <v>Under 1.5</v>
      </c>
      <c r="AC1945" s="6"/>
      <c r="AD1945" s="6" t="str">
        <f t="shared" si="1692"/>
        <v>Over 0.5</v>
      </c>
      <c r="AE1945" s="6" t="str">
        <f t="shared" si="1693"/>
        <v>?</v>
      </c>
      <c r="AF1945" s="6"/>
      <c r="AG1945">
        <f t="shared" si="1694"/>
        <v>5</v>
      </c>
      <c r="AH1945">
        <f t="shared" si="1695"/>
        <v>2</v>
      </c>
      <c r="AI1945">
        <f t="shared" si="1696"/>
        <v>2</v>
      </c>
      <c r="AJ1945">
        <f t="shared" si="1697"/>
        <v>9</v>
      </c>
      <c r="AK1945" s="2" t="str">
        <f t="shared" si="1698"/>
        <v>A2</v>
      </c>
      <c r="AL1945" s="2" t="str">
        <f t="shared" si="1699"/>
        <v>Pick</v>
      </c>
    </row>
    <row r="1946" spans="2:38">
      <c r="B1946" t="s">
        <v>286</v>
      </c>
      <c r="C1946" s="10">
        <v>0.81597222222222221</v>
      </c>
      <c r="D1946" s="9" t="s">
        <v>381</v>
      </c>
      <c r="E1946" s="2" t="s">
        <v>0</v>
      </c>
      <c r="F1946" s="8" t="s">
        <v>1434</v>
      </c>
      <c r="G1946" s="2">
        <v>34</v>
      </c>
      <c r="H1946" s="2">
        <v>52</v>
      </c>
      <c r="I1946" s="2">
        <v>13</v>
      </c>
      <c r="J1946" s="2" t="s">
        <v>1</v>
      </c>
      <c r="K1946" s="2">
        <v>2</v>
      </c>
      <c r="L1946" s="2">
        <v>21</v>
      </c>
      <c r="M1946" s="3" t="s">
        <v>13</v>
      </c>
      <c r="N1946" s="3" t="s">
        <v>13</v>
      </c>
      <c r="O1946" s="2">
        <v>52</v>
      </c>
      <c r="P1946" s="2" t="b">
        <v>1</v>
      </c>
      <c r="Q1946" s="2" t="s">
        <v>2</v>
      </c>
      <c r="R1946" s="2" t="s">
        <v>2</v>
      </c>
      <c r="S1946" s="44">
        <v>23</v>
      </c>
      <c r="T1946" s="44" t="s">
        <v>11</v>
      </c>
      <c r="U1946" s="20">
        <v>2.4</v>
      </c>
      <c r="V1946" s="11"/>
      <c r="W1946" s="2">
        <f t="shared" si="1686"/>
        <v>0</v>
      </c>
      <c r="X1946">
        <f t="shared" si="1687"/>
        <v>0</v>
      </c>
      <c r="Y1946">
        <f t="shared" si="1688"/>
        <v>0</v>
      </c>
      <c r="Z1946">
        <f t="shared" si="1689"/>
        <v>5</v>
      </c>
      <c r="AA1946" s="2">
        <f t="shared" si="1690"/>
        <v>55</v>
      </c>
      <c r="AB1946" s="2" t="str">
        <f t="shared" si="1691"/>
        <v>Over 0.5</v>
      </c>
      <c r="AC1946" s="6"/>
      <c r="AD1946" s="6" t="str">
        <f t="shared" si="1692"/>
        <v>Over 0.5</v>
      </c>
      <c r="AE1946" s="6" t="str">
        <f t="shared" si="1693"/>
        <v>?</v>
      </c>
      <c r="AF1946" s="6"/>
      <c r="AG1946">
        <f t="shared" si="1694"/>
        <v>5</v>
      </c>
      <c r="AH1946">
        <f t="shared" si="1695"/>
        <v>0</v>
      </c>
      <c r="AI1946">
        <f t="shared" si="1696"/>
        <v>0</v>
      </c>
      <c r="AJ1946">
        <f t="shared" si="1697"/>
        <v>0</v>
      </c>
      <c r="AK1946" s="2" t="str">
        <f t="shared" si="1698"/>
        <v>-</v>
      </c>
      <c r="AL1946" s="2" t="str">
        <f t="shared" si="1699"/>
        <v>-</v>
      </c>
    </row>
    <row r="1947" spans="2:38">
      <c r="B1947" t="s">
        <v>97</v>
      </c>
      <c r="C1947" s="10">
        <v>0.82291666666666663</v>
      </c>
      <c r="D1947" s="9" t="s">
        <v>1195</v>
      </c>
      <c r="E1947" s="2" t="s">
        <v>0</v>
      </c>
      <c r="F1947" s="8" t="s">
        <v>1302</v>
      </c>
      <c r="G1947" s="2">
        <v>29</v>
      </c>
      <c r="H1947" s="2">
        <v>44</v>
      </c>
      <c r="I1947" s="2">
        <v>27</v>
      </c>
      <c r="J1947" s="2" t="s">
        <v>1</v>
      </c>
      <c r="K1947" s="2" t="s">
        <v>1</v>
      </c>
      <c r="L1947" s="2">
        <v>2</v>
      </c>
      <c r="M1947" s="3" t="s">
        <v>13</v>
      </c>
      <c r="N1947" s="3" t="s">
        <v>13</v>
      </c>
      <c r="O1947" s="2">
        <v>44</v>
      </c>
      <c r="P1947" s="2" t="b">
        <v>1</v>
      </c>
      <c r="Q1947" s="2" t="b">
        <v>1</v>
      </c>
      <c r="R1947" s="2" t="b">
        <v>1</v>
      </c>
      <c r="S1947" s="44">
        <v>50</v>
      </c>
      <c r="T1947" s="44" t="s">
        <v>12</v>
      </c>
      <c r="U1947" s="20">
        <v>1.6</v>
      </c>
      <c r="V1947" s="11"/>
      <c r="W1947" s="2">
        <f t="shared" si="1686"/>
        <v>0</v>
      </c>
      <c r="X1947">
        <f t="shared" si="1687"/>
        <v>10</v>
      </c>
      <c r="Y1947">
        <f t="shared" si="1688"/>
        <v>5</v>
      </c>
      <c r="Z1947">
        <f t="shared" si="1689"/>
        <v>0</v>
      </c>
      <c r="AA1947" s="2">
        <f t="shared" si="1690"/>
        <v>65</v>
      </c>
      <c r="AB1947" s="2" t="str">
        <f t="shared" si="1691"/>
        <v>Under 1.5</v>
      </c>
      <c r="AC1947" s="6"/>
      <c r="AD1947" s="6" t="str">
        <f t="shared" si="1692"/>
        <v>Over 0.5</v>
      </c>
      <c r="AE1947" s="6" t="str">
        <f t="shared" si="1693"/>
        <v>?</v>
      </c>
      <c r="AF1947" s="6"/>
      <c r="AG1947">
        <f t="shared" si="1694"/>
        <v>0</v>
      </c>
      <c r="AH1947">
        <f t="shared" si="1695"/>
        <v>2</v>
      </c>
      <c r="AI1947">
        <f t="shared" si="1696"/>
        <v>2</v>
      </c>
      <c r="AJ1947">
        <f t="shared" si="1697"/>
        <v>4</v>
      </c>
      <c r="AK1947" s="2" t="str">
        <f t="shared" si="1698"/>
        <v>-</v>
      </c>
      <c r="AL1947" s="2" t="str">
        <f t="shared" si="1699"/>
        <v>-</v>
      </c>
    </row>
    <row r="1948" spans="2:38">
      <c r="B1948" t="s">
        <v>316</v>
      </c>
      <c r="C1948" s="10">
        <v>0.82291666666666663</v>
      </c>
      <c r="D1948" s="9" t="s">
        <v>841</v>
      </c>
      <c r="E1948" s="2" t="s">
        <v>0</v>
      </c>
      <c r="F1948" s="8" t="s">
        <v>843</v>
      </c>
      <c r="G1948" s="2">
        <v>9</v>
      </c>
      <c r="H1948" s="2">
        <v>59</v>
      </c>
      <c r="I1948" s="2">
        <v>32</v>
      </c>
      <c r="J1948" s="2" t="s">
        <v>1</v>
      </c>
      <c r="K1948" s="2">
        <v>2</v>
      </c>
      <c r="L1948" s="2">
        <v>23</v>
      </c>
      <c r="M1948" s="3" t="s">
        <v>13</v>
      </c>
      <c r="N1948" s="3" t="s">
        <v>13</v>
      </c>
      <c r="O1948" s="2" t="b">
        <v>1</v>
      </c>
      <c r="P1948" s="2" t="b">
        <v>1</v>
      </c>
      <c r="Q1948" s="2" t="s">
        <v>2</v>
      </c>
      <c r="R1948" s="2" t="s">
        <v>2</v>
      </c>
      <c r="S1948" s="44">
        <v>59</v>
      </c>
      <c r="T1948" s="44" t="s">
        <v>10</v>
      </c>
      <c r="U1948" s="20">
        <v>1.55</v>
      </c>
      <c r="V1948" s="11"/>
      <c r="W1948" s="2">
        <f t="shared" si="1686"/>
        <v>10</v>
      </c>
      <c r="X1948">
        <f t="shared" si="1687"/>
        <v>0</v>
      </c>
      <c r="Y1948">
        <f t="shared" si="1688"/>
        <v>5</v>
      </c>
      <c r="Z1948">
        <f t="shared" si="1689"/>
        <v>10</v>
      </c>
      <c r="AA1948" s="2">
        <f t="shared" si="1690"/>
        <v>75</v>
      </c>
      <c r="AB1948" s="2" t="str">
        <f t="shared" si="1691"/>
        <v>Under 1.5</v>
      </c>
      <c r="AC1948" s="6"/>
      <c r="AD1948" s="6" t="str">
        <f t="shared" si="1692"/>
        <v>Over 0.5</v>
      </c>
      <c r="AE1948" s="6" t="str">
        <f t="shared" si="1693"/>
        <v>?</v>
      </c>
      <c r="AF1948" s="6"/>
      <c r="AG1948">
        <f t="shared" si="1694"/>
        <v>6</v>
      </c>
      <c r="AH1948">
        <f t="shared" si="1695"/>
        <v>0</v>
      </c>
      <c r="AI1948">
        <f t="shared" si="1696"/>
        <v>2</v>
      </c>
      <c r="AJ1948">
        <f t="shared" si="1697"/>
        <v>0</v>
      </c>
      <c r="AK1948" s="2" t="str">
        <f t="shared" si="1698"/>
        <v>-</v>
      </c>
      <c r="AL1948" s="2" t="str">
        <f t="shared" si="1699"/>
        <v>-</v>
      </c>
    </row>
    <row r="1949" spans="2:38">
      <c r="B1949" t="s">
        <v>316</v>
      </c>
      <c r="C1949" s="10">
        <v>0.82291666666666663</v>
      </c>
      <c r="D1949" s="9" t="s">
        <v>842</v>
      </c>
      <c r="E1949" s="2" t="s">
        <v>0</v>
      </c>
      <c r="F1949" s="8" t="s">
        <v>1506</v>
      </c>
      <c r="G1949" s="2">
        <v>12</v>
      </c>
      <c r="H1949" s="2">
        <v>54</v>
      </c>
      <c r="I1949" s="2">
        <v>35</v>
      </c>
      <c r="J1949" s="2" t="s">
        <v>1</v>
      </c>
      <c r="K1949" s="2">
        <v>2</v>
      </c>
      <c r="L1949" s="2">
        <v>23</v>
      </c>
      <c r="M1949" s="3" t="s">
        <v>13</v>
      </c>
      <c r="N1949" s="3" t="s">
        <v>13</v>
      </c>
      <c r="O1949" s="2" t="b">
        <v>1</v>
      </c>
      <c r="P1949" s="2" t="b">
        <v>1</v>
      </c>
      <c r="Q1949" s="2" t="s">
        <v>2</v>
      </c>
      <c r="R1949" s="2" t="s">
        <v>2</v>
      </c>
      <c r="S1949" s="44">
        <v>45</v>
      </c>
      <c r="T1949" s="44" t="s">
        <v>12</v>
      </c>
      <c r="U1949" s="20">
        <v>1.7</v>
      </c>
      <c r="V1949" s="11"/>
      <c r="W1949" s="2">
        <f t="shared" ref="W1949:W1971" si="1700">IF(H1949&gt;52,10,0)</f>
        <v>10</v>
      </c>
      <c r="X1949">
        <f t="shared" ref="X1949:X1971" si="1701">IF(L1949&gt;15,0,IF(L1949&lt;8,10,5))</f>
        <v>0</v>
      </c>
      <c r="Y1949">
        <f t="shared" ref="Y1949:Y1971" si="1702">IF(S1949&gt;60,10,IF(S1949&lt;49,0,5))</f>
        <v>0</v>
      </c>
      <c r="Z1949">
        <f t="shared" ref="Z1949:Z1971" si="1703">IF(T1949="Y",10,IF(T1949="C",5,0))</f>
        <v>0</v>
      </c>
      <c r="AA1949" s="2">
        <f t="shared" ref="AA1949:AA1971" si="1704">SUM(W1949:Z1949)+50</f>
        <v>60</v>
      </c>
      <c r="AB1949" s="2" t="str">
        <f t="shared" ref="AB1949:AB1971" si="1705">IF(AA1949&lt;56,"Over 0.5","Under 1.5")</f>
        <v>Under 1.5</v>
      </c>
      <c r="AC1949" s="6"/>
      <c r="AD1949" s="6" t="str">
        <f t="shared" ref="AD1949:AD1971" si="1706">IF(M1949="1-0","Under 1.5",IF(M1949="0-0","Under 1.5",IF(M1949="0-1","Under 1.5","Over 0.5")))</f>
        <v>Over 0.5</v>
      </c>
      <c r="AE1949" s="6" t="str">
        <f t="shared" ref="AE1949:AE1971" si="1707">IF(M1949="?",M1949,IF(AB1949=AD1949,"WON",IF(M1949="0-1","WON",IF(M1949="1-0","WON","LOST"))))</f>
        <v>?</v>
      </c>
      <c r="AF1949" s="6"/>
      <c r="AG1949">
        <f t="shared" ref="AG1949:AG1971" si="1708">IF(H1949&gt;52,6,IF(H1949=52,5,IF(H1949=51,4,IF(H1949=50,3,IF(H1949=49,2,IF(H1949=48,1,0))))))</f>
        <v>6</v>
      </c>
      <c r="AH1949">
        <f t="shared" ref="AH1949:AH1971" si="1709">IF(L1949&lt;8,2,0)</f>
        <v>0</v>
      </c>
      <c r="AI1949">
        <f t="shared" ref="AI1949:AI1971" si="1710">IF(S1949&gt;49,2,0)</f>
        <v>0</v>
      </c>
      <c r="AJ1949">
        <f t="shared" ref="AJ1949:AJ1971" si="1711">IF(SUM(AH1949:AI1949)=4,SUM(AG1949:AI1949),0)</f>
        <v>0</v>
      </c>
      <c r="AK1949" s="2" t="str">
        <f t="shared" ref="AK1949:AK1971" si="1712">IF(AJ1949=10,"A1",IF(AJ1949=9,"A2",IF(AJ1949=8,"A3",IF(AJ1949=7,"A4",IF(AJ1949=6,"A5","-")))))</f>
        <v>-</v>
      </c>
      <c r="AL1949" s="2" t="str">
        <f t="shared" ref="AL1949:AL1971" si="1713">IF(AND(L1949&lt;11,U1949&lt;1.75,AA1949&gt;65,OR((AND(S1949&gt;49,S1949&lt;61,T1949="Y")),(AND(S1949&lt;48,T1949="Y")),(AND(S1949&gt;60,T1949="N")),(AND(S1949&gt;60,T1949="Y")),(AND(S1949&gt;60,T1949="C")))),"Pick","-")</f>
        <v>-</v>
      </c>
    </row>
    <row r="1950" spans="2:38">
      <c r="B1950" t="s">
        <v>316</v>
      </c>
      <c r="C1950" s="10">
        <v>0.82291666666666663</v>
      </c>
      <c r="D1950" s="9" t="s">
        <v>1346</v>
      </c>
      <c r="E1950" s="2" t="s">
        <v>0</v>
      </c>
      <c r="F1950" s="8" t="s">
        <v>840</v>
      </c>
      <c r="G1950" s="2">
        <v>19</v>
      </c>
      <c r="H1950" s="2">
        <v>56</v>
      </c>
      <c r="I1950" s="2">
        <v>26</v>
      </c>
      <c r="J1950" s="2" t="s">
        <v>1</v>
      </c>
      <c r="K1950" s="2">
        <v>1</v>
      </c>
      <c r="L1950" s="2">
        <v>7</v>
      </c>
      <c r="M1950" s="3" t="s">
        <v>13</v>
      </c>
      <c r="N1950" s="3" t="s">
        <v>13</v>
      </c>
      <c r="O1950" s="2" t="b">
        <v>1</v>
      </c>
      <c r="P1950" s="2" t="b">
        <v>1</v>
      </c>
      <c r="Q1950" s="2" t="s">
        <v>2</v>
      </c>
      <c r="R1950" s="2" t="s">
        <v>2</v>
      </c>
      <c r="S1950" s="44">
        <v>60</v>
      </c>
      <c r="T1950" s="44" t="s">
        <v>12</v>
      </c>
      <c r="U1950" s="20">
        <v>1.6</v>
      </c>
      <c r="V1950" s="11"/>
      <c r="W1950" s="2">
        <f t="shared" si="1700"/>
        <v>10</v>
      </c>
      <c r="X1950">
        <f t="shared" si="1701"/>
        <v>10</v>
      </c>
      <c r="Y1950">
        <f t="shared" si="1702"/>
        <v>5</v>
      </c>
      <c r="Z1950">
        <f t="shared" si="1703"/>
        <v>0</v>
      </c>
      <c r="AA1950" s="2">
        <f t="shared" si="1704"/>
        <v>75</v>
      </c>
      <c r="AB1950" s="2" t="str">
        <f t="shared" si="1705"/>
        <v>Under 1.5</v>
      </c>
      <c r="AC1950" s="6"/>
      <c r="AD1950" s="6" t="str">
        <f t="shared" si="1706"/>
        <v>Over 0.5</v>
      </c>
      <c r="AE1950" s="6" t="str">
        <f t="shared" si="1707"/>
        <v>?</v>
      </c>
      <c r="AF1950" s="6"/>
      <c r="AG1950">
        <f t="shared" si="1708"/>
        <v>6</v>
      </c>
      <c r="AH1950">
        <f t="shared" si="1709"/>
        <v>2</v>
      </c>
      <c r="AI1950">
        <f t="shared" si="1710"/>
        <v>2</v>
      </c>
      <c r="AJ1950">
        <f t="shared" si="1711"/>
        <v>10</v>
      </c>
      <c r="AK1950" s="2" t="str">
        <f t="shared" si="1712"/>
        <v>A1</v>
      </c>
      <c r="AL1950" s="2" t="str">
        <f t="shared" si="1713"/>
        <v>-</v>
      </c>
    </row>
    <row r="1951" spans="2:38">
      <c r="B1951" t="s">
        <v>211</v>
      </c>
      <c r="C1951" s="10">
        <v>0.83333333333333337</v>
      </c>
      <c r="D1951" s="9" t="s">
        <v>397</v>
      </c>
      <c r="E1951" s="2" t="s">
        <v>0</v>
      </c>
      <c r="F1951" s="8" t="s">
        <v>846</v>
      </c>
      <c r="G1951" s="2">
        <v>35</v>
      </c>
      <c r="H1951" s="2">
        <v>45</v>
      </c>
      <c r="I1951" s="2">
        <v>19</v>
      </c>
      <c r="J1951" s="2" t="s">
        <v>1</v>
      </c>
      <c r="K1951" s="2">
        <v>1</v>
      </c>
      <c r="L1951" s="2">
        <v>16</v>
      </c>
      <c r="M1951" s="3" t="s">
        <v>13</v>
      </c>
      <c r="N1951" s="3" t="s">
        <v>13</v>
      </c>
      <c r="O1951" s="2">
        <v>45</v>
      </c>
      <c r="P1951" s="2" t="b">
        <v>1</v>
      </c>
      <c r="Q1951" s="2" t="s">
        <v>2</v>
      </c>
      <c r="R1951" s="2" t="s">
        <v>2</v>
      </c>
      <c r="S1951" s="44">
        <v>51</v>
      </c>
      <c r="T1951" s="44" t="s">
        <v>11</v>
      </c>
      <c r="U1951" s="20">
        <v>1.95</v>
      </c>
      <c r="V1951" s="11"/>
      <c r="W1951" s="2">
        <f t="shared" si="1700"/>
        <v>0</v>
      </c>
      <c r="X1951">
        <f t="shared" si="1701"/>
        <v>0</v>
      </c>
      <c r="Y1951">
        <f t="shared" si="1702"/>
        <v>5</v>
      </c>
      <c r="Z1951">
        <f t="shared" si="1703"/>
        <v>5</v>
      </c>
      <c r="AA1951" s="2">
        <f t="shared" si="1704"/>
        <v>60</v>
      </c>
      <c r="AB1951" s="2" t="str">
        <f t="shared" si="1705"/>
        <v>Under 1.5</v>
      </c>
      <c r="AC1951" s="6"/>
      <c r="AD1951" s="6" t="str">
        <f t="shared" si="1706"/>
        <v>Over 0.5</v>
      </c>
      <c r="AE1951" s="6" t="str">
        <f t="shared" si="1707"/>
        <v>?</v>
      </c>
      <c r="AF1951" s="6"/>
      <c r="AG1951">
        <f t="shared" si="1708"/>
        <v>0</v>
      </c>
      <c r="AH1951">
        <f t="shared" si="1709"/>
        <v>0</v>
      </c>
      <c r="AI1951">
        <f t="shared" si="1710"/>
        <v>2</v>
      </c>
      <c r="AJ1951">
        <f t="shared" si="1711"/>
        <v>0</v>
      </c>
      <c r="AK1951" s="2" t="str">
        <f t="shared" si="1712"/>
        <v>-</v>
      </c>
      <c r="AL1951" s="2" t="str">
        <f t="shared" si="1713"/>
        <v>-</v>
      </c>
    </row>
    <row r="1952" spans="2:38">
      <c r="B1952" t="s">
        <v>316</v>
      </c>
      <c r="C1952" s="10">
        <v>0.83333333333333337</v>
      </c>
      <c r="D1952" s="9" t="s">
        <v>1284</v>
      </c>
      <c r="E1952" s="2" t="s">
        <v>0</v>
      </c>
      <c r="F1952" s="8" t="s">
        <v>844</v>
      </c>
      <c r="G1952" s="2">
        <v>24</v>
      </c>
      <c r="H1952" s="2">
        <v>45</v>
      </c>
      <c r="I1952" s="2">
        <v>31</v>
      </c>
      <c r="J1952" s="2" t="s">
        <v>1</v>
      </c>
      <c r="K1952" s="2">
        <v>2</v>
      </c>
      <c r="L1952" s="2">
        <v>7</v>
      </c>
      <c r="M1952" s="3" t="s">
        <v>13</v>
      </c>
      <c r="N1952" s="3" t="s">
        <v>13</v>
      </c>
      <c r="O1952" s="2">
        <v>45</v>
      </c>
      <c r="P1952" s="2" t="b">
        <v>1</v>
      </c>
      <c r="Q1952" s="2" t="s">
        <v>2</v>
      </c>
      <c r="R1952" s="2" t="s">
        <v>2</v>
      </c>
      <c r="S1952" s="44">
        <v>56</v>
      </c>
      <c r="T1952" s="44" t="s">
        <v>10</v>
      </c>
      <c r="U1952" s="20">
        <v>1.65</v>
      </c>
      <c r="V1952" s="11"/>
      <c r="W1952" s="2">
        <f t="shared" si="1700"/>
        <v>0</v>
      </c>
      <c r="X1952">
        <f t="shared" si="1701"/>
        <v>10</v>
      </c>
      <c r="Y1952">
        <f t="shared" si="1702"/>
        <v>5</v>
      </c>
      <c r="Z1952">
        <f t="shared" si="1703"/>
        <v>10</v>
      </c>
      <c r="AA1952" s="2">
        <f t="shared" si="1704"/>
        <v>75</v>
      </c>
      <c r="AB1952" s="2" t="str">
        <f t="shared" si="1705"/>
        <v>Under 1.5</v>
      </c>
      <c r="AC1952" s="6"/>
      <c r="AD1952" s="6" t="str">
        <f t="shared" si="1706"/>
        <v>Over 0.5</v>
      </c>
      <c r="AE1952" s="6" t="str">
        <f t="shared" si="1707"/>
        <v>?</v>
      </c>
      <c r="AF1952" s="6"/>
      <c r="AG1952">
        <f t="shared" si="1708"/>
        <v>0</v>
      </c>
      <c r="AH1952">
        <f t="shared" si="1709"/>
        <v>2</v>
      </c>
      <c r="AI1952">
        <f t="shared" si="1710"/>
        <v>2</v>
      </c>
      <c r="AJ1952">
        <f t="shared" si="1711"/>
        <v>4</v>
      </c>
      <c r="AK1952" s="2" t="str">
        <f t="shared" si="1712"/>
        <v>-</v>
      </c>
      <c r="AL1952" s="2" t="str">
        <f t="shared" si="1713"/>
        <v>Pick</v>
      </c>
    </row>
    <row r="1953" spans="2:38">
      <c r="B1953" t="s">
        <v>152</v>
      </c>
      <c r="C1953" s="10">
        <v>0.95833333333333337</v>
      </c>
      <c r="D1953" s="9" t="s">
        <v>1155</v>
      </c>
      <c r="E1953" s="2" t="s">
        <v>0</v>
      </c>
      <c r="F1953" s="8" t="s">
        <v>1171</v>
      </c>
      <c r="G1953" s="2">
        <v>13</v>
      </c>
      <c r="H1953" s="2">
        <v>64</v>
      </c>
      <c r="I1953" s="2">
        <v>23</v>
      </c>
      <c r="J1953" s="2" t="s">
        <v>1</v>
      </c>
      <c r="K1953" s="2">
        <v>2</v>
      </c>
      <c r="L1953" s="2">
        <v>10</v>
      </c>
      <c r="M1953" s="3" t="s">
        <v>13</v>
      </c>
      <c r="N1953" s="3" t="s">
        <v>13</v>
      </c>
      <c r="O1953" s="2" t="b">
        <v>1</v>
      </c>
      <c r="P1953" s="2" t="b">
        <v>1</v>
      </c>
      <c r="Q1953" s="2" t="s">
        <v>2</v>
      </c>
      <c r="R1953" s="2" t="s">
        <v>2</v>
      </c>
      <c r="S1953" s="44">
        <v>56</v>
      </c>
      <c r="T1953" s="44" t="s">
        <v>10</v>
      </c>
      <c r="U1953" s="20">
        <v>1.6</v>
      </c>
      <c r="V1953" s="11"/>
      <c r="W1953" s="2">
        <f t="shared" si="1700"/>
        <v>10</v>
      </c>
      <c r="X1953">
        <f t="shared" si="1701"/>
        <v>5</v>
      </c>
      <c r="Y1953">
        <f t="shared" si="1702"/>
        <v>5</v>
      </c>
      <c r="Z1953">
        <f t="shared" si="1703"/>
        <v>10</v>
      </c>
      <c r="AA1953" s="2">
        <f t="shared" si="1704"/>
        <v>80</v>
      </c>
      <c r="AB1953" s="2" t="str">
        <f t="shared" si="1705"/>
        <v>Under 1.5</v>
      </c>
      <c r="AC1953" s="6"/>
      <c r="AD1953" s="6" t="str">
        <f t="shared" si="1706"/>
        <v>Over 0.5</v>
      </c>
      <c r="AE1953" s="6" t="str">
        <f t="shared" si="1707"/>
        <v>?</v>
      </c>
      <c r="AF1953" s="6"/>
      <c r="AG1953">
        <f t="shared" si="1708"/>
        <v>6</v>
      </c>
      <c r="AH1953">
        <f t="shared" si="1709"/>
        <v>0</v>
      </c>
      <c r="AI1953">
        <f t="shared" si="1710"/>
        <v>2</v>
      </c>
      <c r="AJ1953">
        <f t="shared" si="1711"/>
        <v>0</v>
      </c>
      <c r="AK1953" s="2" t="str">
        <f t="shared" si="1712"/>
        <v>-</v>
      </c>
      <c r="AL1953" s="2" t="str">
        <f t="shared" si="1713"/>
        <v>Pick</v>
      </c>
    </row>
    <row r="1954" spans="2:38">
      <c r="B1954"/>
      <c r="E1954" s="2"/>
      <c r="F1954" s="8"/>
      <c r="G1954" s="2"/>
      <c r="H1954" s="2"/>
      <c r="I1954" s="2"/>
      <c r="J1954" s="2"/>
      <c r="K1954" s="2"/>
      <c r="L1954" s="2"/>
      <c r="M1954" s="3"/>
      <c r="N1954" s="3"/>
      <c r="O1954" s="2"/>
      <c r="P1954" s="2"/>
      <c r="Q1954" s="2"/>
      <c r="R1954" s="2"/>
      <c r="S1954" s="44"/>
      <c r="T1954" s="44"/>
      <c r="U1954" s="20"/>
      <c r="V1954" s="11"/>
      <c r="W1954" s="2">
        <f t="shared" si="1700"/>
        <v>0</v>
      </c>
      <c r="X1954">
        <f t="shared" si="1701"/>
        <v>10</v>
      </c>
      <c r="Y1954">
        <f t="shared" si="1702"/>
        <v>0</v>
      </c>
      <c r="Z1954">
        <f t="shared" si="1703"/>
        <v>0</v>
      </c>
      <c r="AA1954" s="2">
        <f t="shared" si="1704"/>
        <v>60</v>
      </c>
      <c r="AB1954" s="2" t="str">
        <f t="shared" si="1705"/>
        <v>Under 1.5</v>
      </c>
      <c r="AC1954" s="6"/>
      <c r="AD1954" s="6" t="str">
        <f t="shared" si="1706"/>
        <v>Over 0.5</v>
      </c>
      <c r="AE1954" s="6" t="str">
        <f t="shared" si="1707"/>
        <v>LOST</v>
      </c>
      <c r="AF1954" s="6"/>
      <c r="AG1954">
        <f t="shared" si="1708"/>
        <v>0</v>
      </c>
      <c r="AH1954">
        <f t="shared" si="1709"/>
        <v>2</v>
      </c>
      <c r="AI1954">
        <f t="shared" si="1710"/>
        <v>0</v>
      </c>
      <c r="AJ1954">
        <f t="shared" si="1711"/>
        <v>0</v>
      </c>
      <c r="AK1954" s="2" t="str">
        <f t="shared" si="1712"/>
        <v>-</v>
      </c>
      <c r="AL1954" s="2" t="str">
        <f t="shared" si="1713"/>
        <v>-</v>
      </c>
    </row>
    <row r="1955" spans="2:38">
      <c r="B1955"/>
      <c r="E1955" s="2"/>
      <c r="F1955" s="8"/>
      <c r="G1955" s="2"/>
      <c r="H1955" s="2"/>
      <c r="I1955" s="2"/>
      <c r="J1955" s="2"/>
      <c r="K1955" s="2"/>
      <c r="L1955" s="2"/>
      <c r="M1955" s="3"/>
      <c r="N1955" s="3"/>
      <c r="O1955" s="2"/>
      <c r="P1955" s="2"/>
      <c r="Q1955" s="2"/>
      <c r="R1955" s="2"/>
      <c r="S1955" s="44"/>
      <c r="T1955" s="44"/>
      <c r="U1955" s="20"/>
      <c r="V1955" s="11"/>
      <c r="W1955" s="2">
        <f t="shared" si="1700"/>
        <v>0</v>
      </c>
      <c r="X1955">
        <f t="shared" si="1701"/>
        <v>10</v>
      </c>
      <c r="Y1955">
        <f t="shared" si="1702"/>
        <v>0</v>
      </c>
      <c r="Z1955">
        <f t="shared" si="1703"/>
        <v>0</v>
      </c>
      <c r="AA1955" s="2">
        <f t="shared" si="1704"/>
        <v>60</v>
      </c>
      <c r="AB1955" s="2" t="str">
        <f t="shared" si="1705"/>
        <v>Under 1.5</v>
      </c>
      <c r="AC1955" s="6"/>
      <c r="AD1955" s="6" t="str">
        <f t="shared" si="1706"/>
        <v>Over 0.5</v>
      </c>
      <c r="AE1955" s="6" t="str">
        <f t="shared" si="1707"/>
        <v>LOST</v>
      </c>
      <c r="AF1955" s="6"/>
      <c r="AG1955">
        <f t="shared" si="1708"/>
        <v>0</v>
      </c>
      <c r="AH1955">
        <f t="shared" si="1709"/>
        <v>2</v>
      </c>
      <c r="AI1955">
        <f t="shared" si="1710"/>
        <v>0</v>
      </c>
      <c r="AJ1955">
        <f t="shared" si="1711"/>
        <v>0</v>
      </c>
      <c r="AK1955" s="2" t="str">
        <f t="shared" si="1712"/>
        <v>-</v>
      </c>
      <c r="AL1955" s="2" t="str">
        <f t="shared" si="1713"/>
        <v>-</v>
      </c>
    </row>
    <row r="1956" spans="2:38">
      <c r="B1956" t="s">
        <v>152</v>
      </c>
      <c r="C1956" s="10">
        <v>0</v>
      </c>
      <c r="D1956" s="9" t="s">
        <v>755</v>
      </c>
      <c r="E1956" s="2" t="s">
        <v>0</v>
      </c>
      <c r="F1956" s="8" t="s">
        <v>1154</v>
      </c>
      <c r="G1956" s="2">
        <v>27</v>
      </c>
      <c r="H1956" s="2">
        <v>43</v>
      </c>
      <c r="I1956" s="2">
        <v>30</v>
      </c>
      <c r="J1956" s="2" t="s">
        <v>1</v>
      </c>
      <c r="K1956" s="2" t="s">
        <v>1</v>
      </c>
      <c r="L1956" s="2">
        <v>3</v>
      </c>
      <c r="M1956" s="3" t="s">
        <v>13</v>
      </c>
      <c r="N1956" s="3" t="s">
        <v>13</v>
      </c>
      <c r="O1956" s="2">
        <v>43</v>
      </c>
      <c r="P1956" s="2" t="b">
        <v>1</v>
      </c>
      <c r="Q1956" s="2" t="b">
        <v>1</v>
      </c>
      <c r="R1956" s="2" t="b">
        <v>1</v>
      </c>
      <c r="S1956" s="44">
        <v>57</v>
      </c>
      <c r="T1956" s="44" t="s">
        <v>10</v>
      </c>
      <c r="U1956" s="20">
        <v>1.6</v>
      </c>
      <c r="V1956" s="11"/>
      <c r="W1956" s="2">
        <f t="shared" si="1700"/>
        <v>0</v>
      </c>
      <c r="X1956">
        <f t="shared" si="1701"/>
        <v>10</v>
      </c>
      <c r="Y1956">
        <f t="shared" si="1702"/>
        <v>5</v>
      </c>
      <c r="Z1956">
        <f t="shared" si="1703"/>
        <v>10</v>
      </c>
      <c r="AA1956" s="2">
        <f t="shared" si="1704"/>
        <v>75</v>
      </c>
      <c r="AB1956" s="2" t="str">
        <f t="shared" si="1705"/>
        <v>Under 1.5</v>
      </c>
      <c r="AC1956" s="6"/>
      <c r="AD1956" s="6" t="str">
        <f t="shared" si="1706"/>
        <v>Over 0.5</v>
      </c>
      <c r="AE1956" s="6" t="str">
        <f t="shared" si="1707"/>
        <v>?</v>
      </c>
      <c r="AF1956" s="6"/>
      <c r="AG1956">
        <f t="shared" si="1708"/>
        <v>0</v>
      </c>
      <c r="AH1956">
        <f t="shared" si="1709"/>
        <v>2</v>
      </c>
      <c r="AI1956">
        <f t="shared" si="1710"/>
        <v>2</v>
      </c>
      <c r="AJ1956">
        <f t="shared" si="1711"/>
        <v>4</v>
      </c>
      <c r="AK1956" s="2" t="str">
        <f t="shared" si="1712"/>
        <v>-</v>
      </c>
      <c r="AL1956" s="2" t="str">
        <f t="shared" si="1713"/>
        <v>Pick</v>
      </c>
    </row>
    <row r="1957" spans="2:38">
      <c r="B1957" t="s">
        <v>260</v>
      </c>
      <c r="C1957" s="10">
        <v>0</v>
      </c>
      <c r="D1957" s="9" t="s">
        <v>1158</v>
      </c>
      <c r="E1957" s="2" t="s">
        <v>0</v>
      </c>
      <c r="F1957" s="8" t="s">
        <v>1160</v>
      </c>
      <c r="G1957" s="2">
        <v>34</v>
      </c>
      <c r="H1957" s="2">
        <v>47</v>
      </c>
      <c r="I1957" s="2">
        <v>19</v>
      </c>
      <c r="J1957" s="2" t="s">
        <v>1</v>
      </c>
      <c r="K1957" s="2">
        <v>1</v>
      </c>
      <c r="L1957" s="2">
        <v>15</v>
      </c>
      <c r="M1957" s="3" t="s">
        <v>13</v>
      </c>
      <c r="N1957" s="3" t="s">
        <v>13</v>
      </c>
      <c r="O1957" s="2">
        <v>47</v>
      </c>
      <c r="P1957" s="2" t="b">
        <v>1</v>
      </c>
      <c r="Q1957" s="2" t="s">
        <v>2</v>
      </c>
      <c r="R1957" s="2" t="s">
        <v>2</v>
      </c>
      <c r="S1957" s="44">
        <v>60</v>
      </c>
      <c r="T1957" s="44" t="s">
        <v>11</v>
      </c>
      <c r="U1957" s="20">
        <v>1.6</v>
      </c>
      <c r="V1957" s="11"/>
      <c r="W1957" s="2">
        <f t="shared" si="1700"/>
        <v>0</v>
      </c>
      <c r="X1957">
        <f t="shared" si="1701"/>
        <v>5</v>
      </c>
      <c r="Y1957">
        <f t="shared" si="1702"/>
        <v>5</v>
      </c>
      <c r="Z1957">
        <f t="shared" si="1703"/>
        <v>5</v>
      </c>
      <c r="AA1957" s="2">
        <f t="shared" si="1704"/>
        <v>65</v>
      </c>
      <c r="AB1957" s="2" t="str">
        <f t="shared" si="1705"/>
        <v>Under 1.5</v>
      </c>
      <c r="AC1957" s="6"/>
      <c r="AD1957" s="6" t="str">
        <f t="shared" si="1706"/>
        <v>Over 0.5</v>
      </c>
      <c r="AE1957" s="6" t="str">
        <f t="shared" si="1707"/>
        <v>?</v>
      </c>
      <c r="AF1957" s="6"/>
      <c r="AG1957">
        <f t="shared" si="1708"/>
        <v>0</v>
      </c>
      <c r="AH1957">
        <f t="shared" si="1709"/>
        <v>0</v>
      </c>
      <c r="AI1957">
        <f t="shared" si="1710"/>
        <v>2</v>
      </c>
      <c r="AJ1957">
        <f t="shared" si="1711"/>
        <v>0</v>
      </c>
      <c r="AK1957" s="2" t="str">
        <f t="shared" si="1712"/>
        <v>-</v>
      </c>
      <c r="AL1957" s="2" t="str">
        <f t="shared" si="1713"/>
        <v>-</v>
      </c>
    </row>
    <row r="1958" spans="2:38">
      <c r="B1958" t="s">
        <v>330</v>
      </c>
      <c r="C1958" s="10">
        <v>6.25E-2</v>
      </c>
      <c r="D1958" s="9" t="s">
        <v>1443</v>
      </c>
      <c r="E1958" s="2" t="s">
        <v>0</v>
      </c>
      <c r="F1958" s="8" t="s">
        <v>1356</v>
      </c>
      <c r="G1958" s="2">
        <v>32</v>
      </c>
      <c r="H1958" s="2">
        <v>46</v>
      </c>
      <c r="I1958" s="2">
        <v>22</v>
      </c>
      <c r="J1958" s="2" t="s">
        <v>1</v>
      </c>
      <c r="K1958" s="2" t="s">
        <v>1</v>
      </c>
      <c r="L1958" s="2">
        <v>10</v>
      </c>
      <c r="M1958" s="3" t="s">
        <v>13</v>
      </c>
      <c r="N1958" s="3" t="s">
        <v>13</v>
      </c>
      <c r="O1958" s="2">
        <v>46</v>
      </c>
      <c r="P1958" s="2" t="b">
        <v>1</v>
      </c>
      <c r="Q1958" s="2" t="b">
        <v>1</v>
      </c>
      <c r="R1958" s="2" t="s">
        <v>2</v>
      </c>
      <c r="S1958" s="44">
        <v>43</v>
      </c>
      <c r="T1958" s="44" t="s">
        <v>12</v>
      </c>
      <c r="U1958" s="20">
        <v>1.75</v>
      </c>
      <c r="V1958" s="11"/>
      <c r="W1958" s="2">
        <f t="shared" si="1700"/>
        <v>0</v>
      </c>
      <c r="X1958">
        <f t="shared" si="1701"/>
        <v>5</v>
      </c>
      <c r="Y1958">
        <f t="shared" si="1702"/>
        <v>0</v>
      </c>
      <c r="Z1958">
        <f t="shared" si="1703"/>
        <v>0</v>
      </c>
      <c r="AA1958" s="2">
        <f t="shared" si="1704"/>
        <v>55</v>
      </c>
      <c r="AB1958" s="2" t="str">
        <f t="shared" si="1705"/>
        <v>Over 0.5</v>
      </c>
      <c r="AC1958" s="6"/>
      <c r="AD1958" s="6" t="str">
        <f t="shared" si="1706"/>
        <v>Over 0.5</v>
      </c>
      <c r="AE1958" s="6" t="str">
        <f t="shared" si="1707"/>
        <v>?</v>
      </c>
      <c r="AF1958" s="6"/>
      <c r="AG1958">
        <f t="shared" si="1708"/>
        <v>0</v>
      </c>
      <c r="AH1958">
        <f t="shared" si="1709"/>
        <v>0</v>
      </c>
      <c r="AI1958">
        <f t="shared" si="1710"/>
        <v>0</v>
      </c>
      <c r="AJ1958">
        <f t="shared" si="1711"/>
        <v>0</v>
      </c>
      <c r="AK1958" s="2" t="str">
        <f t="shared" si="1712"/>
        <v>-</v>
      </c>
      <c r="AL1958" s="2" t="str">
        <f t="shared" si="1713"/>
        <v>-</v>
      </c>
    </row>
    <row r="1959" spans="2:38">
      <c r="B1959" t="s">
        <v>260</v>
      </c>
      <c r="C1959" s="10">
        <v>8.3333333333333329E-2</v>
      </c>
      <c r="D1959" s="9" t="s">
        <v>1647</v>
      </c>
      <c r="E1959" s="2" t="s">
        <v>0</v>
      </c>
      <c r="F1959" s="8" t="s">
        <v>1159</v>
      </c>
      <c r="G1959" s="2">
        <v>27</v>
      </c>
      <c r="H1959" s="2">
        <v>44</v>
      </c>
      <c r="I1959" s="2">
        <v>29</v>
      </c>
      <c r="J1959" s="2" t="s">
        <v>1</v>
      </c>
      <c r="K1959" s="2">
        <v>1</v>
      </c>
      <c r="L1959" s="2">
        <v>2</v>
      </c>
      <c r="M1959" s="3" t="s">
        <v>13</v>
      </c>
      <c r="N1959" s="3" t="s">
        <v>13</v>
      </c>
      <c r="O1959" s="2">
        <v>44</v>
      </c>
      <c r="P1959" s="2" t="b">
        <v>1</v>
      </c>
      <c r="Q1959" s="2" t="s">
        <v>2</v>
      </c>
      <c r="R1959" s="2" t="b">
        <v>1</v>
      </c>
      <c r="S1959" s="44">
        <v>49</v>
      </c>
      <c r="T1959" s="44" t="s">
        <v>11</v>
      </c>
      <c r="U1959" s="20">
        <v>1.65</v>
      </c>
      <c r="V1959" s="11"/>
      <c r="W1959" s="2">
        <f t="shared" si="1700"/>
        <v>0</v>
      </c>
      <c r="X1959">
        <f t="shared" si="1701"/>
        <v>10</v>
      </c>
      <c r="Y1959">
        <f t="shared" si="1702"/>
        <v>5</v>
      </c>
      <c r="Z1959">
        <f t="shared" si="1703"/>
        <v>5</v>
      </c>
      <c r="AA1959" s="2">
        <f t="shared" si="1704"/>
        <v>70</v>
      </c>
      <c r="AB1959" s="2" t="str">
        <f t="shared" si="1705"/>
        <v>Under 1.5</v>
      </c>
      <c r="AC1959" s="6"/>
      <c r="AD1959" s="6" t="str">
        <f t="shared" si="1706"/>
        <v>Over 0.5</v>
      </c>
      <c r="AE1959" s="6" t="str">
        <f t="shared" si="1707"/>
        <v>?</v>
      </c>
      <c r="AF1959" s="6"/>
      <c r="AG1959">
        <f t="shared" si="1708"/>
        <v>0</v>
      </c>
      <c r="AH1959">
        <f t="shared" si="1709"/>
        <v>2</v>
      </c>
      <c r="AI1959">
        <f t="shared" si="1710"/>
        <v>0</v>
      </c>
      <c r="AJ1959">
        <f t="shared" si="1711"/>
        <v>0</v>
      </c>
      <c r="AK1959" s="2" t="str">
        <f t="shared" si="1712"/>
        <v>-</v>
      </c>
      <c r="AL1959" s="2" t="str">
        <f t="shared" si="1713"/>
        <v>-</v>
      </c>
    </row>
    <row r="1960" spans="2:38">
      <c r="B1960" t="s">
        <v>22</v>
      </c>
      <c r="C1960" s="10">
        <v>0.58333333333333337</v>
      </c>
      <c r="D1960" s="9" t="s">
        <v>239</v>
      </c>
      <c r="E1960" s="2" t="s">
        <v>0</v>
      </c>
      <c r="F1960" s="8" t="s">
        <v>1110</v>
      </c>
      <c r="G1960" s="2">
        <v>37</v>
      </c>
      <c r="H1960" s="2">
        <v>49</v>
      </c>
      <c r="I1960" s="2">
        <v>14</v>
      </c>
      <c r="J1960" s="2" t="s">
        <v>1</v>
      </c>
      <c r="K1960" s="2" t="s">
        <v>1</v>
      </c>
      <c r="L1960" s="2">
        <v>23</v>
      </c>
      <c r="M1960" s="3" t="s">
        <v>13</v>
      </c>
      <c r="N1960" s="3" t="s">
        <v>13</v>
      </c>
      <c r="O1960" s="2">
        <v>49</v>
      </c>
      <c r="P1960" s="2" t="b">
        <v>1</v>
      </c>
      <c r="Q1960" s="2" t="b">
        <v>1</v>
      </c>
      <c r="R1960" s="2" t="s">
        <v>2</v>
      </c>
      <c r="S1960" s="44">
        <v>54</v>
      </c>
      <c r="T1960" s="44" t="s">
        <v>12</v>
      </c>
      <c r="U1960" s="20">
        <v>2.1</v>
      </c>
      <c r="V1960" s="11"/>
      <c r="W1960" s="2">
        <f t="shared" si="1700"/>
        <v>0</v>
      </c>
      <c r="X1960">
        <f t="shared" si="1701"/>
        <v>0</v>
      </c>
      <c r="Y1960">
        <f t="shared" si="1702"/>
        <v>5</v>
      </c>
      <c r="Z1960">
        <f t="shared" si="1703"/>
        <v>0</v>
      </c>
      <c r="AA1960" s="2">
        <f t="shared" si="1704"/>
        <v>55</v>
      </c>
      <c r="AB1960" s="2" t="str">
        <f t="shared" si="1705"/>
        <v>Over 0.5</v>
      </c>
      <c r="AC1960" s="6"/>
      <c r="AD1960" s="6" t="str">
        <f t="shared" si="1706"/>
        <v>Over 0.5</v>
      </c>
      <c r="AE1960" s="6" t="str">
        <f t="shared" si="1707"/>
        <v>?</v>
      </c>
      <c r="AF1960" s="6"/>
      <c r="AG1960">
        <f t="shared" si="1708"/>
        <v>2</v>
      </c>
      <c r="AH1960">
        <f t="shared" si="1709"/>
        <v>0</v>
      </c>
      <c r="AI1960">
        <f t="shared" si="1710"/>
        <v>2</v>
      </c>
      <c r="AJ1960">
        <f t="shared" si="1711"/>
        <v>0</v>
      </c>
      <c r="AK1960" s="2" t="str">
        <f t="shared" si="1712"/>
        <v>-</v>
      </c>
      <c r="AL1960" s="2" t="str">
        <f t="shared" si="1713"/>
        <v>-</v>
      </c>
    </row>
    <row r="1961" spans="2:38">
      <c r="B1961" t="s">
        <v>22</v>
      </c>
      <c r="C1961" s="10">
        <v>0.58333333333333337</v>
      </c>
      <c r="D1961" s="9" t="s">
        <v>1056</v>
      </c>
      <c r="E1961" s="2" t="s">
        <v>0</v>
      </c>
      <c r="F1961" s="8" t="s">
        <v>1306</v>
      </c>
      <c r="G1961" s="2">
        <v>32</v>
      </c>
      <c r="H1961" s="2">
        <v>51</v>
      </c>
      <c r="I1961" s="2">
        <v>18</v>
      </c>
      <c r="J1961" s="2" t="s">
        <v>1</v>
      </c>
      <c r="K1961" s="2" t="s">
        <v>1</v>
      </c>
      <c r="L1961" s="2">
        <v>14</v>
      </c>
      <c r="M1961" s="3" t="s">
        <v>13</v>
      </c>
      <c r="N1961" s="3" t="s">
        <v>13</v>
      </c>
      <c r="O1961" s="2">
        <v>51</v>
      </c>
      <c r="P1961" s="2" t="b">
        <v>1</v>
      </c>
      <c r="Q1961" s="2" t="b">
        <v>1</v>
      </c>
      <c r="R1961" s="2" t="s">
        <v>2</v>
      </c>
      <c r="S1961" s="44">
        <v>65</v>
      </c>
      <c r="T1961" s="44" t="s">
        <v>10</v>
      </c>
      <c r="U1961" s="20">
        <v>1.7</v>
      </c>
      <c r="V1961" s="11"/>
      <c r="W1961" s="2">
        <f t="shared" si="1700"/>
        <v>0</v>
      </c>
      <c r="X1961">
        <f t="shared" si="1701"/>
        <v>5</v>
      </c>
      <c r="Y1961">
        <f t="shared" si="1702"/>
        <v>10</v>
      </c>
      <c r="Z1961">
        <f t="shared" si="1703"/>
        <v>10</v>
      </c>
      <c r="AA1961" s="2">
        <f t="shared" si="1704"/>
        <v>75</v>
      </c>
      <c r="AB1961" s="2" t="str">
        <f t="shared" si="1705"/>
        <v>Under 1.5</v>
      </c>
      <c r="AC1961" s="6"/>
      <c r="AD1961" s="6" t="str">
        <f t="shared" si="1706"/>
        <v>Over 0.5</v>
      </c>
      <c r="AE1961" s="6" t="str">
        <f t="shared" si="1707"/>
        <v>?</v>
      </c>
      <c r="AF1961" s="6"/>
      <c r="AG1961">
        <f t="shared" si="1708"/>
        <v>4</v>
      </c>
      <c r="AH1961">
        <f t="shared" si="1709"/>
        <v>0</v>
      </c>
      <c r="AI1961">
        <f t="shared" si="1710"/>
        <v>2</v>
      </c>
      <c r="AJ1961">
        <f t="shared" si="1711"/>
        <v>0</v>
      </c>
      <c r="AK1961" s="2" t="str">
        <f t="shared" si="1712"/>
        <v>-</v>
      </c>
      <c r="AL1961" s="2" t="str">
        <f t="shared" si="1713"/>
        <v>-</v>
      </c>
    </row>
    <row r="1962" spans="2:38">
      <c r="B1962" t="s">
        <v>22</v>
      </c>
      <c r="C1962" s="10">
        <v>0.58333333333333337</v>
      </c>
      <c r="D1962" s="9" t="s">
        <v>1697</v>
      </c>
      <c r="E1962" s="2" t="s">
        <v>0</v>
      </c>
      <c r="F1962" s="8" t="s">
        <v>1111</v>
      </c>
      <c r="G1962" s="2">
        <v>26</v>
      </c>
      <c r="H1962" s="2">
        <v>45</v>
      </c>
      <c r="I1962" s="2">
        <v>29</v>
      </c>
      <c r="J1962" s="2" t="s">
        <v>1</v>
      </c>
      <c r="K1962" s="2" t="s">
        <v>1</v>
      </c>
      <c r="L1962" s="2">
        <v>3</v>
      </c>
      <c r="M1962" s="3" t="s">
        <v>13</v>
      </c>
      <c r="N1962" s="3" t="s">
        <v>13</v>
      </c>
      <c r="O1962" s="2">
        <v>45</v>
      </c>
      <c r="P1962" s="2" t="b">
        <v>1</v>
      </c>
      <c r="Q1962" s="2" t="b">
        <v>1</v>
      </c>
      <c r="R1962" s="2" t="b">
        <v>1</v>
      </c>
      <c r="S1962" s="44">
        <v>49</v>
      </c>
      <c r="T1962" s="44" t="s">
        <v>10</v>
      </c>
      <c r="U1962" s="20">
        <v>1.8</v>
      </c>
      <c r="V1962" s="11"/>
      <c r="W1962" s="2">
        <f t="shared" si="1700"/>
        <v>0</v>
      </c>
      <c r="X1962">
        <f t="shared" si="1701"/>
        <v>10</v>
      </c>
      <c r="Y1962">
        <f t="shared" si="1702"/>
        <v>5</v>
      </c>
      <c r="Z1962">
        <f t="shared" si="1703"/>
        <v>10</v>
      </c>
      <c r="AA1962" s="2">
        <f t="shared" si="1704"/>
        <v>75</v>
      </c>
      <c r="AB1962" s="2" t="str">
        <f t="shared" si="1705"/>
        <v>Under 1.5</v>
      </c>
      <c r="AC1962" s="6"/>
      <c r="AD1962" s="6" t="str">
        <f t="shared" si="1706"/>
        <v>Over 0.5</v>
      </c>
      <c r="AE1962" s="6" t="str">
        <f t="shared" si="1707"/>
        <v>?</v>
      </c>
      <c r="AF1962" s="6"/>
      <c r="AG1962">
        <f t="shared" si="1708"/>
        <v>0</v>
      </c>
      <c r="AH1962">
        <f t="shared" si="1709"/>
        <v>2</v>
      </c>
      <c r="AI1962">
        <f t="shared" si="1710"/>
        <v>0</v>
      </c>
      <c r="AJ1962">
        <f t="shared" si="1711"/>
        <v>0</v>
      </c>
      <c r="AK1962" s="2" t="str">
        <f t="shared" si="1712"/>
        <v>-</v>
      </c>
      <c r="AL1962" s="2" t="str">
        <f t="shared" si="1713"/>
        <v>-</v>
      </c>
    </row>
    <row r="1963" spans="2:38">
      <c r="B1963" t="s">
        <v>22</v>
      </c>
      <c r="C1963" s="10">
        <v>0.58333333333333337</v>
      </c>
      <c r="D1963" s="9" t="s">
        <v>1109</v>
      </c>
      <c r="E1963" s="2" t="s">
        <v>0</v>
      </c>
      <c r="F1963" s="8" t="s">
        <v>1055</v>
      </c>
      <c r="G1963" s="2">
        <v>11</v>
      </c>
      <c r="H1963" s="2">
        <v>61</v>
      </c>
      <c r="I1963" s="2">
        <v>29</v>
      </c>
      <c r="J1963" s="2" t="s">
        <v>1</v>
      </c>
      <c r="K1963" s="2" t="s">
        <v>1</v>
      </c>
      <c r="L1963" s="2">
        <v>18</v>
      </c>
      <c r="M1963" s="3" t="s">
        <v>13</v>
      </c>
      <c r="N1963" s="3" t="s">
        <v>13</v>
      </c>
      <c r="O1963" s="2" t="b">
        <v>1</v>
      </c>
      <c r="P1963" s="2" t="b">
        <v>1</v>
      </c>
      <c r="Q1963" s="2" t="b">
        <v>1</v>
      </c>
      <c r="R1963" s="2" t="s">
        <v>2</v>
      </c>
      <c r="S1963" s="44">
        <v>52</v>
      </c>
      <c r="T1963" s="44" t="s">
        <v>10</v>
      </c>
      <c r="U1963" s="20">
        <v>1.6</v>
      </c>
      <c r="V1963" s="11"/>
      <c r="W1963" s="2">
        <f t="shared" si="1700"/>
        <v>10</v>
      </c>
      <c r="X1963">
        <f t="shared" si="1701"/>
        <v>0</v>
      </c>
      <c r="Y1963">
        <f t="shared" si="1702"/>
        <v>5</v>
      </c>
      <c r="Z1963">
        <f t="shared" si="1703"/>
        <v>10</v>
      </c>
      <c r="AA1963" s="2">
        <f t="shared" si="1704"/>
        <v>75</v>
      </c>
      <c r="AB1963" s="2" t="str">
        <f t="shared" si="1705"/>
        <v>Under 1.5</v>
      </c>
      <c r="AC1963" s="6"/>
      <c r="AD1963" s="6" t="str">
        <f t="shared" si="1706"/>
        <v>Over 0.5</v>
      </c>
      <c r="AE1963" s="6" t="str">
        <f t="shared" si="1707"/>
        <v>?</v>
      </c>
      <c r="AF1963" s="6"/>
      <c r="AG1963">
        <f t="shared" si="1708"/>
        <v>6</v>
      </c>
      <c r="AH1963">
        <f t="shared" si="1709"/>
        <v>0</v>
      </c>
      <c r="AI1963">
        <f t="shared" si="1710"/>
        <v>2</v>
      </c>
      <c r="AJ1963">
        <f t="shared" si="1711"/>
        <v>0</v>
      </c>
      <c r="AK1963" s="2" t="str">
        <f t="shared" si="1712"/>
        <v>-</v>
      </c>
      <c r="AL1963" s="2" t="str">
        <f t="shared" si="1713"/>
        <v>-</v>
      </c>
    </row>
    <row r="1964" spans="2:38">
      <c r="B1964" t="s">
        <v>676</v>
      </c>
      <c r="C1964" s="10">
        <v>0.58333333333333337</v>
      </c>
      <c r="D1964" s="9" t="s">
        <v>687</v>
      </c>
      <c r="E1964" s="2" t="s">
        <v>0</v>
      </c>
      <c r="F1964" s="8" t="s">
        <v>661</v>
      </c>
      <c r="G1964" s="2">
        <v>42</v>
      </c>
      <c r="H1964" s="2">
        <v>50</v>
      </c>
      <c r="I1964" s="2">
        <v>8</v>
      </c>
      <c r="J1964" s="2" t="s">
        <v>1</v>
      </c>
      <c r="K1964" s="2">
        <v>1</v>
      </c>
      <c r="L1964" s="2">
        <v>34</v>
      </c>
      <c r="M1964" s="3" t="s">
        <v>13</v>
      </c>
      <c r="N1964" s="3" t="s">
        <v>13</v>
      </c>
      <c r="O1964" s="2">
        <v>50</v>
      </c>
      <c r="P1964" s="2" t="b">
        <v>1</v>
      </c>
      <c r="Q1964" s="2" t="s">
        <v>2</v>
      </c>
      <c r="R1964" s="2" t="s">
        <v>2</v>
      </c>
      <c r="S1964" s="44">
        <v>72</v>
      </c>
      <c r="T1964" s="44" t="s">
        <v>10</v>
      </c>
      <c r="U1964" s="20">
        <v>1.85</v>
      </c>
      <c r="V1964" s="11"/>
      <c r="W1964" s="2">
        <f t="shared" si="1700"/>
        <v>0</v>
      </c>
      <c r="X1964">
        <f t="shared" si="1701"/>
        <v>0</v>
      </c>
      <c r="Y1964">
        <f t="shared" si="1702"/>
        <v>10</v>
      </c>
      <c r="Z1964">
        <f t="shared" si="1703"/>
        <v>10</v>
      </c>
      <c r="AA1964" s="2">
        <f t="shared" si="1704"/>
        <v>70</v>
      </c>
      <c r="AB1964" s="2" t="str">
        <f t="shared" si="1705"/>
        <v>Under 1.5</v>
      </c>
      <c r="AC1964" s="6"/>
      <c r="AD1964" s="6" t="str">
        <f t="shared" si="1706"/>
        <v>Over 0.5</v>
      </c>
      <c r="AE1964" s="6" t="str">
        <f t="shared" si="1707"/>
        <v>?</v>
      </c>
      <c r="AF1964" s="6"/>
      <c r="AG1964">
        <f t="shared" si="1708"/>
        <v>3</v>
      </c>
      <c r="AH1964">
        <f t="shared" si="1709"/>
        <v>0</v>
      </c>
      <c r="AI1964">
        <f t="shared" si="1710"/>
        <v>2</v>
      </c>
      <c r="AJ1964">
        <f t="shared" si="1711"/>
        <v>0</v>
      </c>
      <c r="AK1964" s="2" t="str">
        <f t="shared" si="1712"/>
        <v>-</v>
      </c>
      <c r="AL1964" s="2" t="str">
        <f t="shared" si="1713"/>
        <v>-</v>
      </c>
    </row>
    <row r="1965" spans="2:38">
      <c r="B1965" t="s">
        <v>81</v>
      </c>
      <c r="C1965" s="10">
        <v>0.70833333333333337</v>
      </c>
      <c r="D1965" s="9" t="s">
        <v>759</v>
      </c>
      <c r="E1965" s="2" t="s">
        <v>0</v>
      </c>
      <c r="F1965" s="8" t="s">
        <v>760</v>
      </c>
      <c r="G1965" s="2">
        <v>19</v>
      </c>
      <c r="H1965" s="2">
        <v>62</v>
      </c>
      <c r="I1965" s="2">
        <v>20</v>
      </c>
      <c r="J1965" s="2" t="s">
        <v>1</v>
      </c>
      <c r="K1965" s="2">
        <v>2</v>
      </c>
      <c r="L1965" s="2">
        <v>1</v>
      </c>
      <c r="M1965" s="3" t="s">
        <v>13</v>
      </c>
      <c r="N1965" s="3" t="s">
        <v>13</v>
      </c>
      <c r="O1965" s="2" t="b">
        <v>1</v>
      </c>
      <c r="P1965" s="2" t="b">
        <v>1</v>
      </c>
      <c r="Q1965" s="2" t="s">
        <v>2</v>
      </c>
      <c r="R1965" s="2" t="b">
        <v>1</v>
      </c>
      <c r="S1965" s="44">
        <v>39</v>
      </c>
      <c r="T1965" s="44" t="s">
        <v>11</v>
      </c>
      <c r="U1965" s="20">
        <v>1.55</v>
      </c>
      <c r="V1965" s="11"/>
      <c r="W1965" s="2">
        <f t="shared" si="1700"/>
        <v>10</v>
      </c>
      <c r="X1965">
        <f t="shared" si="1701"/>
        <v>10</v>
      </c>
      <c r="Y1965">
        <f t="shared" si="1702"/>
        <v>0</v>
      </c>
      <c r="Z1965">
        <f t="shared" si="1703"/>
        <v>5</v>
      </c>
      <c r="AA1965" s="2">
        <f t="shared" si="1704"/>
        <v>75</v>
      </c>
      <c r="AB1965" s="2" t="str">
        <f t="shared" si="1705"/>
        <v>Under 1.5</v>
      </c>
      <c r="AC1965" s="6"/>
      <c r="AD1965" s="6" t="str">
        <f t="shared" si="1706"/>
        <v>Over 0.5</v>
      </c>
      <c r="AE1965" s="6" t="str">
        <f t="shared" si="1707"/>
        <v>?</v>
      </c>
      <c r="AF1965" s="6"/>
      <c r="AG1965">
        <f t="shared" si="1708"/>
        <v>6</v>
      </c>
      <c r="AH1965">
        <f t="shared" si="1709"/>
        <v>2</v>
      </c>
      <c r="AI1965">
        <f t="shared" si="1710"/>
        <v>0</v>
      </c>
      <c r="AJ1965">
        <f t="shared" si="1711"/>
        <v>0</v>
      </c>
      <c r="AK1965" s="2" t="str">
        <f t="shared" si="1712"/>
        <v>-</v>
      </c>
      <c r="AL1965" s="2" t="str">
        <f t="shared" si="1713"/>
        <v>-</v>
      </c>
    </row>
    <row r="1966" spans="2:38">
      <c r="B1966" t="s">
        <v>81</v>
      </c>
      <c r="C1966" s="10">
        <v>0.70833333333333337</v>
      </c>
      <c r="D1966" s="9" t="s">
        <v>214</v>
      </c>
      <c r="E1966" s="2" t="s">
        <v>0</v>
      </c>
      <c r="F1966" s="8" t="s">
        <v>761</v>
      </c>
      <c r="G1966" s="2">
        <v>14</v>
      </c>
      <c r="H1966" s="2">
        <v>45</v>
      </c>
      <c r="I1966" s="2">
        <v>41</v>
      </c>
      <c r="J1966" s="2" t="s">
        <v>1</v>
      </c>
      <c r="K1966" s="2">
        <v>1</v>
      </c>
      <c r="L1966" s="2">
        <v>27</v>
      </c>
      <c r="M1966" s="3" t="s">
        <v>13</v>
      </c>
      <c r="N1966" s="3" t="s">
        <v>13</v>
      </c>
      <c r="O1966" s="2">
        <v>45</v>
      </c>
      <c r="P1966" s="2" t="b">
        <v>1</v>
      </c>
      <c r="Q1966" s="2" t="s">
        <v>2</v>
      </c>
      <c r="R1966" s="2" t="s">
        <v>2</v>
      </c>
      <c r="S1966" s="44">
        <v>62</v>
      </c>
      <c r="T1966" s="44" t="s">
        <v>11</v>
      </c>
      <c r="U1966" s="20">
        <v>1.5</v>
      </c>
      <c r="V1966" s="11"/>
      <c r="W1966" s="2">
        <f t="shared" si="1700"/>
        <v>0</v>
      </c>
      <c r="X1966">
        <f t="shared" si="1701"/>
        <v>0</v>
      </c>
      <c r="Y1966">
        <f t="shared" si="1702"/>
        <v>10</v>
      </c>
      <c r="Z1966">
        <f t="shared" si="1703"/>
        <v>5</v>
      </c>
      <c r="AA1966" s="2">
        <f t="shared" si="1704"/>
        <v>65</v>
      </c>
      <c r="AB1966" s="2" t="str">
        <f t="shared" si="1705"/>
        <v>Under 1.5</v>
      </c>
      <c r="AC1966" s="6"/>
      <c r="AD1966" s="6" t="str">
        <f t="shared" si="1706"/>
        <v>Over 0.5</v>
      </c>
      <c r="AE1966" s="6" t="str">
        <f t="shared" si="1707"/>
        <v>?</v>
      </c>
      <c r="AF1966" s="6"/>
      <c r="AG1966">
        <f t="shared" si="1708"/>
        <v>0</v>
      </c>
      <c r="AH1966">
        <f t="shared" si="1709"/>
        <v>0</v>
      </c>
      <c r="AI1966">
        <f t="shared" si="1710"/>
        <v>2</v>
      </c>
      <c r="AJ1966">
        <f t="shared" si="1711"/>
        <v>0</v>
      </c>
      <c r="AK1966" s="2" t="str">
        <f t="shared" si="1712"/>
        <v>-</v>
      </c>
      <c r="AL1966" s="2" t="str">
        <f t="shared" si="1713"/>
        <v>-</v>
      </c>
    </row>
    <row r="1967" spans="2:38">
      <c r="B1967" t="s">
        <v>1359</v>
      </c>
      <c r="C1967" s="10">
        <v>0.83333333333333337</v>
      </c>
      <c r="D1967" s="9" t="s">
        <v>1587</v>
      </c>
      <c r="E1967" s="2" t="s">
        <v>0</v>
      </c>
      <c r="F1967" s="8" t="s">
        <v>1735</v>
      </c>
      <c r="G1967" s="2">
        <v>23</v>
      </c>
      <c r="H1967" s="2">
        <v>60</v>
      </c>
      <c r="I1967" s="2">
        <v>17</v>
      </c>
      <c r="J1967" s="2" t="s">
        <v>1</v>
      </c>
      <c r="K1967" s="2" t="s">
        <v>1</v>
      </c>
      <c r="L1967" s="2">
        <v>6</v>
      </c>
      <c r="M1967" s="3" t="s">
        <v>13</v>
      </c>
      <c r="N1967" s="3" t="s">
        <v>13</v>
      </c>
      <c r="O1967" s="2" t="b">
        <v>1</v>
      </c>
      <c r="P1967" s="2" t="b">
        <v>1</v>
      </c>
      <c r="Q1967" s="2" t="b">
        <v>1</v>
      </c>
      <c r="R1967" s="2" t="b">
        <v>1</v>
      </c>
      <c r="S1967" s="44">
        <v>53</v>
      </c>
      <c r="T1967" s="44" t="s">
        <v>10</v>
      </c>
      <c r="U1967" s="20">
        <v>1.45</v>
      </c>
      <c r="V1967" s="11"/>
      <c r="W1967" s="2">
        <f t="shared" si="1700"/>
        <v>10</v>
      </c>
      <c r="X1967">
        <f t="shared" si="1701"/>
        <v>10</v>
      </c>
      <c r="Y1967">
        <f t="shared" si="1702"/>
        <v>5</v>
      </c>
      <c r="Z1967">
        <f t="shared" si="1703"/>
        <v>10</v>
      </c>
      <c r="AA1967" s="2">
        <f t="shared" si="1704"/>
        <v>85</v>
      </c>
      <c r="AB1967" s="2" t="str">
        <f t="shared" si="1705"/>
        <v>Under 1.5</v>
      </c>
      <c r="AC1967" s="6"/>
      <c r="AD1967" s="6" t="str">
        <f t="shared" si="1706"/>
        <v>Over 0.5</v>
      </c>
      <c r="AE1967" s="6" t="str">
        <f t="shared" si="1707"/>
        <v>?</v>
      </c>
      <c r="AF1967" s="6"/>
      <c r="AG1967">
        <f t="shared" si="1708"/>
        <v>6</v>
      </c>
      <c r="AH1967">
        <f t="shared" si="1709"/>
        <v>2</v>
      </c>
      <c r="AI1967">
        <f t="shared" si="1710"/>
        <v>2</v>
      </c>
      <c r="AJ1967">
        <f t="shared" si="1711"/>
        <v>10</v>
      </c>
      <c r="AK1967" s="2" t="str">
        <f t="shared" si="1712"/>
        <v>A1</v>
      </c>
      <c r="AL1967" s="2" t="str">
        <f t="shared" si="1713"/>
        <v>Pick</v>
      </c>
    </row>
    <row r="1968" spans="2:38">
      <c r="B1968" t="s">
        <v>1359</v>
      </c>
      <c r="C1968" s="10">
        <v>0.85416666666666663</v>
      </c>
      <c r="D1968" s="9" t="s">
        <v>1581</v>
      </c>
      <c r="E1968" s="2" t="s">
        <v>0</v>
      </c>
      <c r="F1968" s="8" t="s">
        <v>1736</v>
      </c>
      <c r="G1968" s="2">
        <v>10</v>
      </c>
      <c r="H1968" s="2">
        <v>74</v>
      </c>
      <c r="I1968" s="2">
        <v>16</v>
      </c>
      <c r="J1968" s="2" t="s">
        <v>1</v>
      </c>
      <c r="K1968" s="2">
        <v>2</v>
      </c>
      <c r="L1968" s="2">
        <v>6</v>
      </c>
      <c r="M1968" s="3" t="s">
        <v>13</v>
      </c>
      <c r="N1968" s="3" t="s">
        <v>13</v>
      </c>
      <c r="O1968" s="2" t="b">
        <v>1</v>
      </c>
      <c r="P1968" s="2" t="b">
        <v>1</v>
      </c>
      <c r="Q1968" s="2" t="s">
        <v>2</v>
      </c>
      <c r="R1968" s="2" t="b">
        <v>1</v>
      </c>
      <c r="S1968" s="44">
        <v>60</v>
      </c>
      <c r="T1968" s="44" t="s">
        <v>10</v>
      </c>
      <c r="U1968" s="20">
        <v>1.55</v>
      </c>
      <c r="V1968" s="11"/>
      <c r="W1968" s="2">
        <f t="shared" si="1700"/>
        <v>10</v>
      </c>
      <c r="X1968">
        <f t="shared" si="1701"/>
        <v>10</v>
      </c>
      <c r="Y1968">
        <f t="shared" si="1702"/>
        <v>5</v>
      </c>
      <c r="Z1968">
        <f t="shared" si="1703"/>
        <v>10</v>
      </c>
      <c r="AA1968" s="2">
        <f t="shared" si="1704"/>
        <v>85</v>
      </c>
      <c r="AB1968" s="2" t="str">
        <f t="shared" si="1705"/>
        <v>Under 1.5</v>
      </c>
      <c r="AC1968" s="6"/>
      <c r="AD1968" s="6" t="str">
        <f t="shared" si="1706"/>
        <v>Over 0.5</v>
      </c>
      <c r="AE1968" s="6" t="str">
        <f t="shared" si="1707"/>
        <v>?</v>
      </c>
      <c r="AF1968" s="6"/>
      <c r="AG1968">
        <f t="shared" si="1708"/>
        <v>6</v>
      </c>
      <c r="AH1968">
        <f t="shared" si="1709"/>
        <v>2</v>
      </c>
      <c r="AI1968">
        <f t="shared" si="1710"/>
        <v>2</v>
      </c>
      <c r="AJ1968">
        <f t="shared" si="1711"/>
        <v>10</v>
      </c>
      <c r="AK1968" s="2" t="str">
        <f t="shared" si="1712"/>
        <v>A1</v>
      </c>
      <c r="AL1968" s="2" t="str">
        <f t="shared" si="1713"/>
        <v>Pick</v>
      </c>
    </row>
    <row r="1969" spans="2:38">
      <c r="B1969" t="s">
        <v>260</v>
      </c>
      <c r="C1969" s="10">
        <v>0.875</v>
      </c>
      <c r="D1969" s="9" t="s">
        <v>420</v>
      </c>
      <c r="E1969" s="2" t="s">
        <v>0</v>
      </c>
      <c r="F1969" s="8" t="s">
        <v>1642</v>
      </c>
      <c r="G1969" s="2">
        <v>35</v>
      </c>
      <c r="H1969" s="2">
        <v>43</v>
      </c>
      <c r="I1969" s="2">
        <v>22</v>
      </c>
      <c r="J1969" s="2" t="s">
        <v>1</v>
      </c>
      <c r="K1969" s="2" t="s">
        <v>1</v>
      </c>
      <c r="L1969" s="2">
        <v>13</v>
      </c>
      <c r="M1969" s="3" t="s">
        <v>13</v>
      </c>
      <c r="N1969" s="3" t="s">
        <v>13</v>
      </c>
      <c r="O1969" s="2">
        <v>43</v>
      </c>
      <c r="P1969" s="2" t="b">
        <v>1</v>
      </c>
      <c r="Q1969" s="2" t="b">
        <v>1</v>
      </c>
      <c r="R1969" s="2" t="s">
        <v>2</v>
      </c>
      <c r="S1969" s="44">
        <v>75</v>
      </c>
      <c r="T1969" s="44"/>
      <c r="U1969" s="20">
        <v>1.65</v>
      </c>
      <c r="V1969" s="11"/>
      <c r="W1969" s="2">
        <f t="shared" si="1700"/>
        <v>0</v>
      </c>
      <c r="X1969">
        <f t="shared" si="1701"/>
        <v>5</v>
      </c>
      <c r="Y1969">
        <f t="shared" si="1702"/>
        <v>10</v>
      </c>
      <c r="Z1969">
        <f t="shared" si="1703"/>
        <v>0</v>
      </c>
      <c r="AA1969" s="2">
        <f t="shared" si="1704"/>
        <v>65</v>
      </c>
      <c r="AB1969" s="2" t="str">
        <f t="shared" si="1705"/>
        <v>Under 1.5</v>
      </c>
      <c r="AC1969" s="6"/>
      <c r="AD1969" s="6" t="str">
        <f t="shared" si="1706"/>
        <v>Over 0.5</v>
      </c>
      <c r="AE1969" s="6" t="str">
        <f t="shared" si="1707"/>
        <v>?</v>
      </c>
      <c r="AF1969" s="6"/>
      <c r="AG1969">
        <f t="shared" si="1708"/>
        <v>0</v>
      </c>
      <c r="AH1969">
        <f t="shared" si="1709"/>
        <v>0</v>
      </c>
      <c r="AI1969">
        <f t="shared" si="1710"/>
        <v>2</v>
      </c>
      <c r="AJ1969">
        <f t="shared" si="1711"/>
        <v>0</v>
      </c>
      <c r="AK1969" s="2" t="str">
        <f t="shared" si="1712"/>
        <v>-</v>
      </c>
      <c r="AL1969" s="2" t="str">
        <f t="shared" si="1713"/>
        <v>-</v>
      </c>
    </row>
    <row r="1970" spans="2:38">
      <c r="B1970"/>
      <c r="E1970" s="2"/>
      <c r="F1970" s="8"/>
      <c r="G1970" s="2"/>
      <c r="H1970" s="2"/>
      <c r="I1970" s="2"/>
      <c r="J1970" s="2"/>
      <c r="K1970" s="2"/>
      <c r="L1970" s="2"/>
      <c r="M1970" s="3"/>
      <c r="N1970" s="3"/>
      <c r="O1970" s="2"/>
      <c r="P1970" s="2"/>
      <c r="Q1970" s="2"/>
      <c r="R1970" s="2"/>
      <c r="S1970" s="44"/>
      <c r="T1970" s="44"/>
      <c r="U1970" s="20"/>
      <c r="V1970" s="11"/>
      <c r="W1970" s="2">
        <f t="shared" si="1700"/>
        <v>0</v>
      </c>
      <c r="X1970">
        <f t="shared" si="1701"/>
        <v>10</v>
      </c>
      <c r="Y1970">
        <f t="shared" si="1702"/>
        <v>0</v>
      </c>
      <c r="Z1970">
        <f t="shared" si="1703"/>
        <v>0</v>
      </c>
      <c r="AA1970" s="2">
        <f t="shared" si="1704"/>
        <v>60</v>
      </c>
      <c r="AB1970" s="2" t="str">
        <f t="shared" si="1705"/>
        <v>Under 1.5</v>
      </c>
      <c r="AC1970" s="6"/>
      <c r="AD1970" s="6" t="str">
        <f t="shared" si="1706"/>
        <v>Over 0.5</v>
      </c>
      <c r="AE1970" s="6" t="str">
        <f t="shared" si="1707"/>
        <v>LOST</v>
      </c>
      <c r="AF1970" s="6"/>
      <c r="AG1970">
        <f t="shared" si="1708"/>
        <v>0</v>
      </c>
      <c r="AH1970">
        <f t="shared" si="1709"/>
        <v>2</v>
      </c>
      <c r="AI1970">
        <f t="shared" si="1710"/>
        <v>0</v>
      </c>
      <c r="AJ1970">
        <f t="shared" si="1711"/>
        <v>0</v>
      </c>
      <c r="AK1970" s="2" t="str">
        <f t="shared" si="1712"/>
        <v>-</v>
      </c>
      <c r="AL1970" s="2" t="str">
        <f t="shared" si="1713"/>
        <v>-</v>
      </c>
    </row>
    <row r="1971" spans="2:38">
      <c r="B1971"/>
      <c r="E1971" s="2"/>
      <c r="F1971" s="8"/>
      <c r="G1971" s="2"/>
      <c r="H1971" s="2"/>
      <c r="I1971" s="2"/>
      <c r="J1971" s="2"/>
      <c r="K1971" s="2"/>
      <c r="L1971" s="2"/>
      <c r="M1971" s="3"/>
      <c r="N1971" s="3"/>
      <c r="O1971" s="2"/>
      <c r="P1971" s="2"/>
      <c r="Q1971" s="2"/>
      <c r="R1971" s="2"/>
      <c r="S1971" s="44"/>
      <c r="T1971" s="44"/>
      <c r="U1971" s="20"/>
      <c r="V1971" s="11"/>
      <c r="W1971" s="2">
        <f t="shared" si="1700"/>
        <v>0</v>
      </c>
      <c r="X1971">
        <f t="shared" si="1701"/>
        <v>10</v>
      </c>
      <c r="Y1971">
        <f t="shared" si="1702"/>
        <v>0</v>
      </c>
      <c r="Z1971">
        <f t="shared" si="1703"/>
        <v>0</v>
      </c>
      <c r="AA1971" s="2">
        <f t="shared" si="1704"/>
        <v>60</v>
      </c>
      <c r="AB1971" s="2" t="str">
        <f t="shared" si="1705"/>
        <v>Under 1.5</v>
      </c>
      <c r="AC1971" s="6"/>
      <c r="AD1971" s="6" t="str">
        <f t="shared" si="1706"/>
        <v>Over 0.5</v>
      </c>
      <c r="AE1971" s="6" t="str">
        <f t="shared" si="1707"/>
        <v>LOST</v>
      </c>
      <c r="AF1971" s="6"/>
      <c r="AG1971">
        <f t="shared" si="1708"/>
        <v>0</v>
      </c>
      <c r="AH1971">
        <f t="shared" si="1709"/>
        <v>2</v>
      </c>
      <c r="AI1971">
        <f t="shared" si="1710"/>
        <v>0</v>
      </c>
      <c r="AJ1971">
        <f t="shared" si="1711"/>
        <v>0</v>
      </c>
      <c r="AK1971" s="2" t="str">
        <f t="shared" si="1712"/>
        <v>-</v>
      </c>
      <c r="AL1971" s="2" t="str">
        <f t="shared" si="1713"/>
        <v>-</v>
      </c>
    </row>
    <row r="1972" spans="2:38">
      <c r="B1972" t="s">
        <v>447</v>
      </c>
      <c r="C1972" s="10">
        <v>0.45833333333333331</v>
      </c>
      <c r="D1972" s="9" t="s">
        <v>424</v>
      </c>
      <c r="E1972" s="2" t="s">
        <v>0</v>
      </c>
      <c r="F1972" s="8" t="s">
        <v>463</v>
      </c>
      <c r="G1972" s="2">
        <v>32</v>
      </c>
      <c r="H1972" s="2">
        <v>59</v>
      </c>
      <c r="I1972" s="2">
        <v>9</v>
      </c>
      <c r="J1972" s="2" t="s">
        <v>1</v>
      </c>
      <c r="K1972" s="2">
        <v>1</v>
      </c>
      <c r="L1972" s="2">
        <v>23</v>
      </c>
      <c r="M1972" s="3" t="s">
        <v>13</v>
      </c>
      <c r="N1972" s="3" t="s">
        <v>13</v>
      </c>
      <c r="O1972" s="2" t="b">
        <v>1</v>
      </c>
      <c r="P1972" s="2" t="b">
        <v>1</v>
      </c>
      <c r="Q1972" s="2" t="s">
        <v>2</v>
      </c>
      <c r="R1972" s="2" t="s">
        <v>2</v>
      </c>
      <c r="S1972" s="44">
        <v>49</v>
      </c>
      <c r="T1972" s="44" t="s">
        <v>11</v>
      </c>
      <c r="U1972" s="20">
        <v>2</v>
      </c>
      <c r="V1972" s="11"/>
      <c r="W1972" s="2">
        <f t="shared" ref="W1972:W1982" si="1714">IF(H1972&gt;52,10,0)</f>
        <v>10</v>
      </c>
      <c r="X1972">
        <f t="shared" ref="X1972:X1982" si="1715">IF(L1972&gt;15,0,IF(L1972&lt;8,10,5))</f>
        <v>0</v>
      </c>
      <c r="Y1972">
        <f t="shared" ref="Y1972:Y1982" si="1716">IF(S1972&gt;60,10,IF(S1972&lt;49,0,5))</f>
        <v>5</v>
      </c>
      <c r="Z1972">
        <f t="shared" ref="Z1972:Z1982" si="1717">IF(T1972="Y",10,IF(T1972="C",5,0))</f>
        <v>5</v>
      </c>
      <c r="AA1972" s="2">
        <f t="shared" ref="AA1972:AA1982" si="1718">SUM(W1972:Z1972)+50</f>
        <v>70</v>
      </c>
      <c r="AB1972" s="2" t="str">
        <f t="shared" ref="AB1972:AB1982" si="1719">IF(AA1972&lt;56,"Over 0.5","Under 1.5")</f>
        <v>Under 1.5</v>
      </c>
      <c r="AC1972" s="6"/>
      <c r="AD1972" s="6" t="str">
        <f t="shared" ref="AD1972:AD1982" si="1720">IF(M1972="1-0","Under 1.5",IF(M1972="0-0","Under 1.5",IF(M1972="0-1","Under 1.5","Over 0.5")))</f>
        <v>Over 0.5</v>
      </c>
      <c r="AE1972" s="6" t="str">
        <f t="shared" ref="AE1972:AE1982" si="1721">IF(M1972="?",M1972,IF(AB1972=AD1972,"WON",IF(M1972="0-1","WON",IF(M1972="1-0","WON","LOST"))))</f>
        <v>?</v>
      </c>
      <c r="AF1972" s="6"/>
      <c r="AG1972">
        <f t="shared" ref="AG1972:AG1982" si="1722">IF(H1972&gt;52,6,IF(H1972=52,5,IF(H1972=51,4,IF(H1972=50,3,IF(H1972=49,2,IF(H1972=48,1,0))))))</f>
        <v>6</v>
      </c>
      <c r="AH1972">
        <f t="shared" ref="AH1972:AH1982" si="1723">IF(L1972&lt;8,2,0)</f>
        <v>0</v>
      </c>
      <c r="AI1972">
        <f t="shared" ref="AI1972:AI1982" si="1724">IF(S1972&gt;49,2,0)</f>
        <v>0</v>
      </c>
      <c r="AJ1972">
        <f t="shared" ref="AJ1972:AJ1982" si="1725">IF(SUM(AH1972:AI1972)=4,SUM(AG1972:AI1972),0)</f>
        <v>0</v>
      </c>
      <c r="AK1972" s="2" t="str">
        <f t="shared" ref="AK1972:AK1982" si="1726">IF(AJ1972=10,"A1",IF(AJ1972=9,"A2",IF(AJ1972=8,"A3",IF(AJ1972=7,"A4",IF(AJ1972=6,"A5","-")))))</f>
        <v>-</v>
      </c>
      <c r="AL1972" s="2" t="str">
        <f t="shared" ref="AL1972:AL1982" si="1727">IF(AND(L1972&lt;11,U1972&lt;1.75,AA1972&gt;65,OR((AND(S1972&gt;49,S1972&lt;61,T1972="Y")),(AND(S1972&lt;48,T1972="Y")),(AND(S1972&gt;60,T1972="N")),(AND(S1972&gt;60,T1972="Y")),(AND(S1972&gt;60,T1972="C")))),"Pick","-")</f>
        <v>-</v>
      </c>
    </row>
    <row r="1973" spans="2:38">
      <c r="B1973" t="s">
        <v>447</v>
      </c>
      <c r="C1973" s="10">
        <v>0.5</v>
      </c>
      <c r="D1973" s="9" t="s">
        <v>1208</v>
      </c>
      <c r="E1973" s="2" t="s">
        <v>0</v>
      </c>
      <c r="F1973" s="8" t="s">
        <v>611</v>
      </c>
      <c r="G1973" s="2">
        <v>34</v>
      </c>
      <c r="H1973" s="2">
        <v>50</v>
      </c>
      <c r="I1973" s="2">
        <v>16</v>
      </c>
      <c r="J1973" s="2" t="s">
        <v>1</v>
      </c>
      <c r="K1973" s="2">
        <v>1</v>
      </c>
      <c r="L1973" s="2">
        <v>18</v>
      </c>
      <c r="M1973" s="3" t="s">
        <v>13</v>
      </c>
      <c r="N1973" s="3" t="s">
        <v>13</v>
      </c>
      <c r="O1973" s="2">
        <v>50</v>
      </c>
      <c r="P1973" s="2" t="b">
        <v>1</v>
      </c>
      <c r="Q1973" s="2" t="s">
        <v>2</v>
      </c>
      <c r="R1973" s="2" t="s">
        <v>2</v>
      </c>
      <c r="S1973" s="44">
        <v>51</v>
      </c>
      <c r="T1973" s="44" t="s">
        <v>10</v>
      </c>
      <c r="U1973" s="20">
        <v>1.65</v>
      </c>
      <c r="V1973" s="11"/>
      <c r="W1973" s="2">
        <f t="shared" si="1714"/>
        <v>0</v>
      </c>
      <c r="X1973">
        <f t="shared" si="1715"/>
        <v>0</v>
      </c>
      <c r="Y1973">
        <f t="shared" si="1716"/>
        <v>5</v>
      </c>
      <c r="Z1973">
        <f t="shared" si="1717"/>
        <v>10</v>
      </c>
      <c r="AA1973" s="2">
        <f t="shared" si="1718"/>
        <v>65</v>
      </c>
      <c r="AB1973" s="2" t="str">
        <f t="shared" si="1719"/>
        <v>Under 1.5</v>
      </c>
      <c r="AC1973" s="6"/>
      <c r="AD1973" s="6" t="str">
        <f t="shared" si="1720"/>
        <v>Over 0.5</v>
      </c>
      <c r="AE1973" s="6" t="str">
        <f t="shared" si="1721"/>
        <v>?</v>
      </c>
      <c r="AF1973" s="6"/>
      <c r="AG1973">
        <f t="shared" si="1722"/>
        <v>3</v>
      </c>
      <c r="AH1973">
        <f t="shared" si="1723"/>
        <v>0</v>
      </c>
      <c r="AI1973">
        <f t="shared" si="1724"/>
        <v>2</v>
      </c>
      <c r="AJ1973">
        <f t="shared" si="1725"/>
        <v>0</v>
      </c>
      <c r="AK1973" s="2" t="str">
        <f t="shared" si="1726"/>
        <v>-</v>
      </c>
      <c r="AL1973" s="2" t="str">
        <f t="shared" si="1727"/>
        <v>-</v>
      </c>
    </row>
    <row r="1974" spans="2:38">
      <c r="B1974" t="s">
        <v>603</v>
      </c>
      <c r="C1974" s="10">
        <v>0.5</v>
      </c>
      <c r="D1974" s="9" t="s">
        <v>624</v>
      </c>
      <c r="E1974" s="2" t="s">
        <v>0</v>
      </c>
      <c r="F1974" s="8" t="s">
        <v>625</v>
      </c>
      <c r="G1974" s="2">
        <v>32</v>
      </c>
      <c r="H1974" s="2">
        <v>47</v>
      </c>
      <c r="I1974" s="2">
        <v>20</v>
      </c>
      <c r="J1974" s="2" t="s">
        <v>1</v>
      </c>
      <c r="K1974" s="2">
        <v>1</v>
      </c>
      <c r="L1974" s="2">
        <v>12</v>
      </c>
      <c r="M1974" s="3" t="s">
        <v>13</v>
      </c>
      <c r="N1974" s="3" t="s">
        <v>13</v>
      </c>
      <c r="O1974" s="2">
        <v>47</v>
      </c>
      <c r="P1974" s="2" t="b">
        <v>1</v>
      </c>
      <c r="Q1974" s="2" t="s">
        <v>2</v>
      </c>
      <c r="R1974" s="2" t="s">
        <v>2</v>
      </c>
      <c r="S1974" s="44">
        <v>56</v>
      </c>
      <c r="T1974" s="44" t="s">
        <v>11</v>
      </c>
      <c r="U1974" s="20">
        <v>1.55</v>
      </c>
      <c r="V1974" s="11"/>
      <c r="W1974" s="2">
        <f t="shared" si="1714"/>
        <v>0</v>
      </c>
      <c r="X1974">
        <f t="shared" si="1715"/>
        <v>5</v>
      </c>
      <c r="Y1974">
        <f t="shared" si="1716"/>
        <v>5</v>
      </c>
      <c r="Z1974">
        <f t="shared" si="1717"/>
        <v>5</v>
      </c>
      <c r="AA1974" s="2">
        <f t="shared" si="1718"/>
        <v>65</v>
      </c>
      <c r="AB1974" s="2" t="str">
        <f t="shared" si="1719"/>
        <v>Under 1.5</v>
      </c>
      <c r="AC1974" s="6"/>
      <c r="AD1974" s="6" t="str">
        <f t="shared" si="1720"/>
        <v>Over 0.5</v>
      </c>
      <c r="AE1974" s="6" t="str">
        <f t="shared" si="1721"/>
        <v>?</v>
      </c>
      <c r="AF1974" s="6"/>
      <c r="AG1974">
        <f t="shared" si="1722"/>
        <v>0</v>
      </c>
      <c r="AH1974">
        <f t="shared" si="1723"/>
        <v>0</v>
      </c>
      <c r="AI1974">
        <f t="shared" si="1724"/>
        <v>2</v>
      </c>
      <c r="AJ1974">
        <f t="shared" si="1725"/>
        <v>0</v>
      </c>
      <c r="AK1974" s="2" t="str">
        <f t="shared" si="1726"/>
        <v>-</v>
      </c>
      <c r="AL1974" s="2" t="str">
        <f t="shared" si="1727"/>
        <v>-</v>
      </c>
    </row>
    <row r="1975" spans="2:38">
      <c r="B1975" t="s">
        <v>447</v>
      </c>
      <c r="C1975" s="10">
        <v>0.5625</v>
      </c>
      <c r="D1975" s="9" t="s">
        <v>1385</v>
      </c>
      <c r="E1975" s="2" t="s">
        <v>0</v>
      </c>
      <c r="F1975" s="8" t="s">
        <v>427</v>
      </c>
      <c r="G1975" s="2">
        <v>26</v>
      </c>
      <c r="H1975" s="2">
        <v>54</v>
      </c>
      <c r="I1975" s="2">
        <v>20</v>
      </c>
      <c r="J1975" s="2" t="s">
        <v>1</v>
      </c>
      <c r="K1975" s="2">
        <v>1</v>
      </c>
      <c r="L1975" s="2">
        <v>6</v>
      </c>
      <c r="M1975" s="3" t="s">
        <v>13</v>
      </c>
      <c r="N1975" s="3" t="s">
        <v>13</v>
      </c>
      <c r="O1975" s="2" t="b">
        <v>1</v>
      </c>
      <c r="P1975" s="2" t="b">
        <v>1</v>
      </c>
      <c r="Q1975" s="2" t="s">
        <v>2</v>
      </c>
      <c r="R1975" s="2" t="b">
        <v>1</v>
      </c>
      <c r="S1975" s="44">
        <v>63</v>
      </c>
      <c r="T1975" s="44" t="s">
        <v>10</v>
      </c>
      <c r="U1975" s="20">
        <v>1.7</v>
      </c>
      <c r="V1975" s="11"/>
      <c r="W1975" s="2">
        <f t="shared" si="1714"/>
        <v>10</v>
      </c>
      <c r="X1975">
        <f t="shared" si="1715"/>
        <v>10</v>
      </c>
      <c r="Y1975">
        <f t="shared" si="1716"/>
        <v>10</v>
      </c>
      <c r="Z1975">
        <f t="shared" si="1717"/>
        <v>10</v>
      </c>
      <c r="AA1975" s="2">
        <f t="shared" si="1718"/>
        <v>90</v>
      </c>
      <c r="AB1975" s="2" t="str">
        <f t="shared" si="1719"/>
        <v>Under 1.5</v>
      </c>
      <c r="AC1975" s="6"/>
      <c r="AD1975" s="6" t="str">
        <f t="shared" si="1720"/>
        <v>Over 0.5</v>
      </c>
      <c r="AE1975" s="6" t="str">
        <f t="shared" si="1721"/>
        <v>?</v>
      </c>
      <c r="AF1975" s="6"/>
      <c r="AG1975">
        <f t="shared" si="1722"/>
        <v>6</v>
      </c>
      <c r="AH1975">
        <f t="shared" si="1723"/>
        <v>2</v>
      </c>
      <c r="AI1975">
        <f t="shared" si="1724"/>
        <v>2</v>
      </c>
      <c r="AJ1975">
        <f t="shared" si="1725"/>
        <v>10</v>
      </c>
      <c r="AK1975" s="2" t="str">
        <f t="shared" si="1726"/>
        <v>A1</v>
      </c>
      <c r="AL1975" s="2" t="str">
        <f t="shared" si="1727"/>
        <v>Pick</v>
      </c>
    </row>
    <row r="1976" spans="2:38">
      <c r="B1976" t="s">
        <v>447</v>
      </c>
      <c r="C1976" s="10">
        <v>0.58333333333333337</v>
      </c>
      <c r="D1976" s="9" t="s">
        <v>464</v>
      </c>
      <c r="E1976" s="2" t="s">
        <v>0</v>
      </c>
      <c r="F1976" s="8" t="s">
        <v>613</v>
      </c>
      <c r="G1976" s="2">
        <v>23</v>
      </c>
      <c r="H1976" s="2">
        <v>57</v>
      </c>
      <c r="I1976" s="2">
        <v>20</v>
      </c>
      <c r="J1976" s="2" t="s">
        <v>1</v>
      </c>
      <c r="K1976" s="2">
        <v>1</v>
      </c>
      <c r="L1976" s="2">
        <v>3</v>
      </c>
      <c r="M1976" s="3" t="s">
        <v>13</v>
      </c>
      <c r="N1976" s="3" t="s">
        <v>13</v>
      </c>
      <c r="O1976" s="2" t="b">
        <v>1</v>
      </c>
      <c r="P1976" s="2" t="b">
        <v>1</v>
      </c>
      <c r="Q1976" s="2" t="s">
        <v>2</v>
      </c>
      <c r="R1976" s="2" t="b">
        <v>1</v>
      </c>
      <c r="S1976" s="44">
        <v>60</v>
      </c>
      <c r="T1976" s="44" t="s">
        <v>10</v>
      </c>
      <c r="U1976" s="20">
        <v>1.6</v>
      </c>
      <c r="V1976" s="11"/>
      <c r="W1976" s="2">
        <f t="shared" si="1714"/>
        <v>10</v>
      </c>
      <c r="X1976">
        <f t="shared" si="1715"/>
        <v>10</v>
      </c>
      <c r="Y1976">
        <f t="shared" si="1716"/>
        <v>5</v>
      </c>
      <c r="Z1976">
        <f t="shared" si="1717"/>
        <v>10</v>
      </c>
      <c r="AA1976" s="2">
        <f t="shared" si="1718"/>
        <v>85</v>
      </c>
      <c r="AB1976" s="2" t="str">
        <f t="shared" si="1719"/>
        <v>Under 1.5</v>
      </c>
      <c r="AC1976" s="6"/>
      <c r="AD1976" s="6" t="str">
        <f t="shared" si="1720"/>
        <v>Over 0.5</v>
      </c>
      <c r="AE1976" s="6" t="str">
        <f t="shared" si="1721"/>
        <v>?</v>
      </c>
      <c r="AF1976" s="6"/>
      <c r="AG1976">
        <f t="shared" si="1722"/>
        <v>6</v>
      </c>
      <c r="AH1976">
        <f t="shared" si="1723"/>
        <v>2</v>
      </c>
      <c r="AI1976">
        <f t="shared" si="1724"/>
        <v>2</v>
      </c>
      <c r="AJ1976">
        <f t="shared" si="1725"/>
        <v>10</v>
      </c>
      <c r="AK1976" s="2" t="str">
        <f t="shared" si="1726"/>
        <v>A1</v>
      </c>
      <c r="AL1976" s="2" t="str">
        <f t="shared" si="1727"/>
        <v>Pick</v>
      </c>
    </row>
    <row r="1977" spans="2:38">
      <c r="B1977" t="s">
        <v>603</v>
      </c>
      <c r="C1977" s="10">
        <v>0.58333333333333337</v>
      </c>
      <c r="D1977" s="9" t="s">
        <v>618</v>
      </c>
      <c r="E1977" s="2" t="s">
        <v>0</v>
      </c>
      <c r="F1977" s="8" t="s">
        <v>604</v>
      </c>
      <c r="G1977" s="2">
        <v>19</v>
      </c>
      <c r="H1977" s="2">
        <v>49</v>
      </c>
      <c r="I1977" s="2">
        <v>32</v>
      </c>
      <c r="J1977" s="2" t="s">
        <v>1</v>
      </c>
      <c r="K1977" s="2">
        <v>2</v>
      </c>
      <c r="L1977" s="2">
        <v>13</v>
      </c>
      <c r="M1977" s="3" t="s">
        <v>13</v>
      </c>
      <c r="N1977" s="3" t="s">
        <v>13</v>
      </c>
      <c r="O1977" s="2">
        <v>49</v>
      </c>
      <c r="P1977" s="2" t="b">
        <v>1</v>
      </c>
      <c r="Q1977" s="2" t="s">
        <v>2</v>
      </c>
      <c r="R1977" s="2" t="s">
        <v>2</v>
      </c>
      <c r="S1977" s="44">
        <v>71</v>
      </c>
      <c r="T1977" s="44" t="s">
        <v>11</v>
      </c>
      <c r="U1977" s="20">
        <v>1.8</v>
      </c>
      <c r="V1977" s="11"/>
      <c r="W1977" s="2">
        <f t="shared" si="1714"/>
        <v>0</v>
      </c>
      <c r="X1977">
        <f t="shared" si="1715"/>
        <v>5</v>
      </c>
      <c r="Y1977">
        <f t="shared" si="1716"/>
        <v>10</v>
      </c>
      <c r="Z1977">
        <f t="shared" si="1717"/>
        <v>5</v>
      </c>
      <c r="AA1977" s="2">
        <f t="shared" si="1718"/>
        <v>70</v>
      </c>
      <c r="AB1977" s="2" t="str">
        <f t="shared" si="1719"/>
        <v>Under 1.5</v>
      </c>
      <c r="AC1977" s="6"/>
      <c r="AD1977" s="6" t="str">
        <f t="shared" si="1720"/>
        <v>Over 0.5</v>
      </c>
      <c r="AE1977" s="6" t="str">
        <f t="shared" si="1721"/>
        <v>?</v>
      </c>
      <c r="AF1977" s="6"/>
      <c r="AG1977">
        <f t="shared" si="1722"/>
        <v>2</v>
      </c>
      <c r="AH1977">
        <f t="shared" si="1723"/>
        <v>0</v>
      </c>
      <c r="AI1977">
        <f t="shared" si="1724"/>
        <v>2</v>
      </c>
      <c r="AJ1977">
        <f t="shared" si="1725"/>
        <v>0</v>
      </c>
      <c r="AK1977" s="2" t="str">
        <f t="shared" si="1726"/>
        <v>-</v>
      </c>
      <c r="AL1977" s="2" t="str">
        <f t="shared" si="1727"/>
        <v>-</v>
      </c>
    </row>
    <row r="1978" spans="2:38">
      <c r="B1978" t="s">
        <v>603</v>
      </c>
      <c r="C1978" s="10">
        <v>0.58333333333333337</v>
      </c>
      <c r="D1978" s="9" t="s">
        <v>616</v>
      </c>
      <c r="E1978" s="2" t="s">
        <v>0</v>
      </c>
      <c r="F1978" s="8" t="s">
        <v>617</v>
      </c>
      <c r="G1978" s="2">
        <v>18</v>
      </c>
      <c r="H1978" s="2">
        <v>57</v>
      </c>
      <c r="I1978" s="2">
        <v>25</v>
      </c>
      <c r="J1978" s="2" t="s">
        <v>1</v>
      </c>
      <c r="K1978" s="2" t="s">
        <v>1</v>
      </c>
      <c r="L1978" s="2">
        <v>7</v>
      </c>
      <c r="M1978" s="3" t="s">
        <v>13</v>
      </c>
      <c r="N1978" s="3" t="s">
        <v>13</v>
      </c>
      <c r="O1978" s="2" t="b">
        <v>1</v>
      </c>
      <c r="P1978" s="2" t="b">
        <v>1</v>
      </c>
      <c r="Q1978" s="2" t="b">
        <v>1</v>
      </c>
      <c r="R1978" s="2" t="s">
        <v>2</v>
      </c>
      <c r="S1978" s="44">
        <v>62</v>
      </c>
      <c r="T1978" s="44" t="s">
        <v>10</v>
      </c>
      <c r="U1978" s="20">
        <v>1.6</v>
      </c>
      <c r="V1978" s="11"/>
      <c r="W1978" s="2">
        <f t="shared" si="1714"/>
        <v>10</v>
      </c>
      <c r="X1978">
        <f t="shared" si="1715"/>
        <v>10</v>
      </c>
      <c r="Y1978">
        <f t="shared" si="1716"/>
        <v>10</v>
      </c>
      <c r="Z1978">
        <f t="shared" si="1717"/>
        <v>10</v>
      </c>
      <c r="AA1978" s="2">
        <f t="shared" si="1718"/>
        <v>90</v>
      </c>
      <c r="AB1978" s="2" t="str">
        <f t="shared" si="1719"/>
        <v>Under 1.5</v>
      </c>
      <c r="AC1978" s="6"/>
      <c r="AD1978" s="6" t="str">
        <f t="shared" si="1720"/>
        <v>Over 0.5</v>
      </c>
      <c r="AE1978" s="6" t="str">
        <f t="shared" si="1721"/>
        <v>?</v>
      </c>
      <c r="AF1978" s="6"/>
      <c r="AG1978">
        <f t="shared" si="1722"/>
        <v>6</v>
      </c>
      <c r="AH1978">
        <f t="shared" si="1723"/>
        <v>2</v>
      </c>
      <c r="AI1978">
        <f t="shared" si="1724"/>
        <v>2</v>
      </c>
      <c r="AJ1978">
        <f t="shared" si="1725"/>
        <v>10</v>
      </c>
      <c r="AK1978" s="2" t="str">
        <f t="shared" si="1726"/>
        <v>A1</v>
      </c>
      <c r="AL1978" s="2" t="str">
        <f t="shared" si="1727"/>
        <v>Pick</v>
      </c>
    </row>
    <row r="1979" spans="2:38">
      <c r="B1979" t="s">
        <v>447</v>
      </c>
      <c r="C1979" s="10">
        <v>0.625</v>
      </c>
      <c r="D1979" s="9" t="s">
        <v>1213</v>
      </c>
      <c r="E1979" s="2" t="s">
        <v>0</v>
      </c>
      <c r="F1979" s="8" t="s">
        <v>1572</v>
      </c>
      <c r="G1979" s="2">
        <v>25</v>
      </c>
      <c r="H1979" s="2">
        <v>44</v>
      </c>
      <c r="I1979" s="2">
        <v>31</v>
      </c>
      <c r="J1979" s="2" t="s">
        <v>1</v>
      </c>
      <c r="K1979" s="2">
        <v>2</v>
      </c>
      <c r="L1979" s="2">
        <v>6</v>
      </c>
      <c r="M1979" s="3" t="s">
        <v>13</v>
      </c>
      <c r="N1979" s="3" t="s">
        <v>13</v>
      </c>
      <c r="O1979" s="2">
        <v>44</v>
      </c>
      <c r="P1979" s="2" t="b">
        <v>1</v>
      </c>
      <c r="Q1979" s="2" t="s">
        <v>2</v>
      </c>
      <c r="R1979" s="2" t="b">
        <v>1</v>
      </c>
      <c r="S1979" s="44">
        <v>52</v>
      </c>
      <c r="T1979" s="44" t="s">
        <v>10</v>
      </c>
      <c r="U1979" s="20">
        <v>1.6</v>
      </c>
      <c r="V1979" s="11"/>
      <c r="W1979" s="2">
        <f t="shared" si="1714"/>
        <v>0</v>
      </c>
      <c r="X1979">
        <f t="shared" si="1715"/>
        <v>10</v>
      </c>
      <c r="Y1979">
        <f t="shared" si="1716"/>
        <v>5</v>
      </c>
      <c r="Z1979">
        <f t="shared" si="1717"/>
        <v>10</v>
      </c>
      <c r="AA1979" s="2">
        <f t="shared" si="1718"/>
        <v>75</v>
      </c>
      <c r="AB1979" s="2" t="str">
        <f t="shared" si="1719"/>
        <v>Under 1.5</v>
      </c>
      <c r="AC1979" s="6"/>
      <c r="AD1979" s="6" t="str">
        <f t="shared" si="1720"/>
        <v>Over 0.5</v>
      </c>
      <c r="AE1979" s="6" t="str">
        <f t="shared" si="1721"/>
        <v>?</v>
      </c>
      <c r="AF1979" s="6"/>
      <c r="AG1979">
        <f t="shared" si="1722"/>
        <v>0</v>
      </c>
      <c r="AH1979">
        <f t="shared" si="1723"/>
        <v>2</v>
      </c>
      <c r="AI1979">
        <f t="shared" si="1724"/>
        <v>2</v>
      </c>
      <c r="AJ1979">
        <f t="shared" si="1725"/>
        <v>4</v>
      </c>
      <c r="AK1979" s="2" t="str">
        <f t="shared" si="1726"/>
        <v>-</v>
      </c>
      <c r="AL1979" s="2" t="str">
        <f t="shared" si="1727"/>
        <v>Pick</v>
      </c>
    </row>
    <row r="1980" spans="2:38">
      <c r="B1980" t="s">
        <v>60</v>
      </c>
      <c r="C1980" s="10">
        <v>0.64583333333333337</v>
      </c>
      <c r="D1980" s="9" t="s">
        <v>1469</v>
      </c>
      <c r="E1980" s="2" t="s">
        <v>0</v>
      </c>
      <c r="F1980" s="8" t="s">
        <v>192</v>
      </c>
      <c r="G1980" s="2">
        <v>32</v>
      </c>
      <c r="H1980" s="2">
        <v>44</v>
      </c>
      <c r="I1980" s="2">
        <v>25</v>
      </c>
      <c r="J1980" s="2" t="s">
        <v>1</v>
      </c>
      <c r="K1980" s="2" t="s">
        <v>1</v>
      </c>
      <c r="L1980" s="2">
        <v>7</v>
      </c>
      <c r="M1980" s="3" t="s">
        <v>13</v>
      </c>
      <c r="N1980" s="3" t="s">
        <v>13</v>
      </c>
      <c r="O1980" s="2">
        <v>44</v>
      </c>
      <c r="P1980" s="2" t="b">
        <v>1</v>
      </c>
      <c r="Q1980" s="2" t="b">
        <v>1</v>
      </c>
      <c r="R1980" s="2" t="s">
        <v>2</v>
      </c>
      <c r="S1980" s="44">
        <v>66</v>
      </c>
      <c r="T1980" s="44" t="s">
        <v>11</v>
      </c>
      <c r="U1980" s="20">
        <v>1.6</v>
      </c>
      <c r="V1980" s="11"/>
      <c r="W1980" s="2">
        <f t="shared" si="1714"/>
        <v>0</v>
      </c>
      <c r="X1980">
        <f t="shared" si="1715"/>
        <v>10</v>
      </c>
      <c r="Y1980">
        <f t="shared" si="1716"/>
        <v>10</v>
      </c>
      <c r="Z1980">
        <f t="shared" si="1717"/>
        <v>5</v>
      </c>
      <c r="AA1980" s="2">
        <f t="shared" si="1718"/>
        <v>75</v>
      </c>
      <c r="AB1980" s="2" t="str">
        <f t="shared" si="1719"/>
        <v>Under 1.5</v>
      </c>
      <c r="AC1980" s="6"/>
      <c r="AD1980" s="6" t="str">
        <f t="shared" si="1720"/>
        <v>Over 0.5</v>
      </c>
      <c r="AE1980" s="6" t="str">
        <f t="shared" si="1721"/>
        <v>?</v>
      </c>
      <c r="AF1980" s="6"/>
      <c r="AG1980">
        <f t="shared" si="1722"/>
        <v>0</v>
      </c>
      <c r="AH1980">
        <f t="shared" si="1723"/>
        <v>2</v>
      </c>
      <c r="AI1980">
        <f t="shared" si="1724"/>
        <v>2</v>
      </c>
      <c r="AJ1980">
        <f t="shared" si="1725"/>
        <v>4</v>
      </c>
      <c r="AK1980" s="2" t="str">
        <f t="shared" si="1726"/>
        <v>-</v>
      </c>
      <c r="AL1980" s="2" t="str">
        <f t="shared" si="1727"/>
        <v>Pick</v>
      </c>
    </row>
    <row r="1981" spans="2:38">
      <c r="B1981" t="s">
        <v>258</v>
      </c>
      <c r="C1981" s="10">
        <v>0.66666666666666663</v>
      </c>
      <c r="D1981" s="9" t="s">
        <v>270</v>
      </c>
      <c r="E1981" s="2" t="s">
        <v>0</v>
      </c>
      <c r="F1981" s="8" t="s">
        <v>242</v>
      </c>
      <c r="G1981" s="2">
        <v>25</v>
      </c>
      <c r="H1981" s="2">
        <v>66</v>
      </c>
      <c r="I1981" s="2">
        <v>9</v>
      </c>
      <c r="J1981" s="2" t="s">
        <v>1</v>
      </c>
      <c r="K1981" s="2">
        <v>2</v>
      </c>
      <c r="L1981" s="2">
        <v>16</v>
      </c>
      <c r="M1981" s="3" t="s">
        <v>13</v>
      </c>
      <c r="N1981" s="3" t="s">
        <v>13</v>
      </c>
      <c r="O1981" s="2" t="b">
        <v>1</v>
      </c>
      <c r="P1981" s="2" t="b">
        <v>1</v>
      </c>
      <c r="Q1981" s="2" t="s">
        <v>2</v>
      </c>
      <c r="R1981" s="2" t="s">
        <v>2</v>
      </c>
      <c r="S1981" s="44">
        <v>43</v>
      </c>
      <c r="T1981" s="44" t="s">
        <v>12</v>
      </c>
      <c r="U1981" s="20">
        <v>1.4</v>
      </c>
      <c r="V1981" s="11"/>
      <c r="W1981" s="2">
        <f t="shared" si="1714"/>
        <v>10</v>
      </c>
      <c r="X1981">
        <f t="shared" si="1715"/>
        <v>0</v>
      </c>
      <c r="Y1981">
        <f t="shared" si="1716"/>
        <v>0</v>
      </c>
      <c r="Z1981">
        <f t="shared" si="1717"/>
        <v>0</v>
      </c>
      <c r="AA1981" s="2">
        <f t="shared" si="1718"/>
        <v>60</v>
      </c>
      <c r="AB1981" s="2" t="str">
        <f t="shared" si="1719"/>
        <v>Under 1.5</v>
      </c>
      <c r="AC1981" s="6"/>
      <c r="AD1981" s="6" t="str">
        <f t="shared" si="1720"/>
        <v>Over 0.5</v>
      </c>
      <c r="AE1981" s="6" t="str">
        <f t="shared" si="1721"/>
        <v>?</v>
      </c>
      <c r="AF1981" s="6"/>
      <c r="AG1981">
        <f t="shared" si="1722"/>
        <v>6</v>
      </c>
      <c r="AH1981">
        <f t="shared" si="1723"/>
        <v>0</v>
      </c>
      <c r="AI1981">
        <f t="shared" si="1724"/>
        <v>0</v>
      </c>
      <c r="AJ1981">
        <f t="shared" si="1725"/>
        <v>0</v>
      </c>
      <c r="AK1981" s="2" t="str">
        <f t="shared" si="1726"/>
        <v>-</v>
      </c>
      <c r="AL1981" s="2" t="str">
        <f t="shared" si="1727"/>
        <v>-</v>
      </c>
    </row>
    <row r="1982" spans="2:38">
      <c r="B1982" t="s">
        <v>603</v>
      </c>
      <c r="C1982" s="10">
        <v>0.66666666666666663</v>
      </c>
      <c r="D1982" s="9" t="s">
        <v>1199</v>
      </c>
      <c r="E1982" s="2" t="s">
        <v>0</v>
      </c>
      <c r="F1982" s="8" t="s">
        <v>598</v>
      </c>
      <c r="G1982" s="2">
        <v>28</v>
      </c>
      <c r="H1982" s="2">
        <v>56</v>
      </c>
      <c r="I1982" s="2">
        <v>16</v>
      </c>
      <c r="J1982" s="2" t="s">
        <v>1</v>
      </c>
      <c r="K1982" s="2" t="s">
        <v>1</v>
      </c>
      <c r="L1982" s="2">
        <v>12</v>
      </c>
      <c r="M1982" s="3" t="s">
        <v>13</v>
      </c>
      <c r="N1982" s="3" t="s">
        <v>13</v>
      </c>
      <c r="O1982" s="2" t="b">
        <v>1</v>
      </c>
      <c r="P1982" s="2" t="b">
        <v>1</v>
      </c>
      <c r="Q1982" s="2" t="b">
        <v>1</v>
      </c>
      <c r="R1982" s="2" t="s">
        <v>2</v>
      </c>
      <c r="S1982" s="44">
        <v>62</v>
      </c>
      <c r="T1982" s="44" t="s">
        <v>11</v>
      </c>
      <c r="U1982" s="20">
        <v>1.65</v>
      </c>
      <c r="V1982" s="11"/>
      <c r="W1982" s="2">
        <f t="shared" si="1714"/>
        <v>10</v>
      </c>
      <c r="X1982">
        <f t="shared" si="1715"/>
        <v>5</v>
      </c>
      <c r="Y1982">
        <f t="shared" si="1716"/>
        <v>10</v>
      </c>
      <c r="Z1982">
        <f t="shared" si="1717"/>
        <v>5</v>
      </c>
      <c r="AA1982" s="2">
        <f t="shared" si="1718"/>
        <v>80</v>
      </c>
      <c r="AB1982" s="2" t="str">
        <f t="shared" si="1719"/>
        <v>Under 1.5</v>
      </c>
      <c r="AC1982" s="6"/>
      <c r="AD1982" s="6" t="str">
        <f t="shared" si="1720"/>
        <v>Over 0.5</v>
      </c>
      <c r="AE1982" s="6" t="str">
        <f t="shared" si="1721"/>
        <v>?</v>
      </c>
      <c r="AF1982" s="6"/>
      <c r="AG1982">
        <f t="shared" si="1722"/>
        <v>6</v>
      </c>
      <c r="AH1982">
        <f t="shared" si="1723"/>
        <v>0</v>
      </c>
      <c r="AI1982">
        <f t="shared" si="1724"/>
        <v>2</v>
      </c>
      <c r="AJ1982">
        <f t="shared" si="1725"/>
        <v>0</v>
      </c>
      <c r="AK1982" s="2" t="str">
        <f t="shared" si="1726"/>
        <v>-</v>
      </c>
      <c r="AL1982" s="2" t="str">
        <f t="shared" si="1727"/>
        <v>-</v>
      </c>
    </row>
    <row r="1983" spans="2:38">
      <c r="B1983" t="s">
        <v>603</v>
      </c>
      <c r="C1983" s="10">
        <v>0.66666666666666663</v>
      </c>
      <c r="D1983" s="9" t="s">
        <v>657</v>
      </c>
      <c r="E1983" s="2" t="s">
        <v>0</v>
      </c>
      <c r="F1983" s="8" t="s">
        <v>803</v>
      </c>
      <c r="G1983" s="2">
        <v>25</v>
      </c>
      <c r="H1983" s="2">
        <v>50</v>
      </c>
      <c r="I1983" s="2">
        <v>25</v>
      </c>
      <c r="J1983" s="2" t="s">
        <v>1</v>
      </c>
      <c r="K1983" s="2" t="s">
        <v>1</v>
      </c>
      <c r="L1983" s="2">
        <v>0</v>
      </c>
      <c r="M1983" s="3" t="s">
        <v>13</v>
      </c>
      <c r="N1983" s="3" t="s">
        <v>13</v>
      </c>
      <c r="O1983" s="2">
        <v>50</v>
      </c>
      <c r="P1983" s="2" t="b">
        <v>1</v>
      </c>
      <c r="Q1983" s="2" t="b">
        <v>1</v>
      </c>
      <c r="R1983" s="2" t="b">
        <v>1</v>
      </c>
      <c r="S1983" s="44">
        <v>80</v>
      </c>
      <c r="T1983" s="44" t="s">
        <v>12</v>
      </c>
      <c r="U1983" s="20">
        <v>1.65</v>
      </c>
      <c r="V1983" s="11"/>
      <c r="W1983" s="2">
        <f t="shared" ref="W1983:W2012" si="1728">IF(H1983&gt;52,10,0)</f>
        <v>0</v>
      </c>
      <c r="X1983">
        <f t="shared" ref="X1983:X2012" si="1729">IF(L1983&gt;15,0,IF(L1983&lt;8,10,5))</f>
        <v>10</v>
      </c>
      <c r="Y1983">
        <f t="shared" ref="Y1983:Y2012" si="1730">IF(S1983&gt;60,10,IF(S1983&lt;49,0,5))</f>
        <v>10</v>
      </c>
      <c r="Z1983">
        <f t="shared" ref="Z1983:Z2012" si="1731">IF(T1983="Y",10,IF(T1983="C",5,0))</f>
        <v>0</v>
      </c>
      <c r="AA1983" s="2">
        <f t="shared" ref="AA1983:AA2012" si="1732">SUM(W1983:Z1983)+50</f>
        <v>70</v>
      </c>
      <c r="AB1983" s="2" t="str">
        <f t="shared" ref="AB1983:AB2012" si="1733">IF(AA1983&lt;56,"Over 0.5","Under 1.5")</f>
        <v>Under 1.5</v>
      </c>
      <c r="AC1983" s="6"/>
      <c r="AD1983" s="6" t="str">
        <f t="shared" ref="AD1983:AD2012" si="1734">IF(M1983="1-0","Under 1.5",IF(M1983="0-0","Under 1.5",IF(M1983="0-1","Under 1.5","Over 0.5")))</f>
        <v>Over 0.5</v>
      </c>
      <c r="AE1983" s="6" t="str">
        <f t="shared" ref="AE1983:AE2012" si="1735">IF(M1983="?",M1983,IF(AB1983=AD1983,"WON",IF(M1983="0-1","WON",IF(M1983="1-0","WON","LOST"))))</f>
        <v>?</v>
      </c>
      <c r="AF1983" s="6"/>
      <c r="AG1983">
        <f t="shared" ref="AG1983:AG2012" si="1736">IF(H1983&gt;52,6,IF(H1983=52,5,IF(H1983=51,4,IF(H1983=50,3,IF(H1983=49,2,IF(H1983=48,1,0))))))</f>
        <v>3</v>
      </c>
      <c r="AH1983">
        <f t="shared" ref="AH1983:AH2012" si="1737">IF(L1983&lt;8,2,0)</f>
        <v>2</v>
      </c>
      <c r="AI1983">
        <f t="shared" ref="AI1983:AI2012" si="1738">IF(S1983&gt;49,2,0)</f>
        <v>2</v>
      </c>
      <c r="AJ1983">
        <f t="shared" ref="AJ1983:AJ2012" si="1739">IF(SUM(AH1983:AI1983)=4,SUM(AG1983:AI1983),0)</f>
        <v>7</v>
      </c>
      <c r="AK1983" s="2" t="str">
        <f t="shared" ref="AK1983:AK2012" si="1740">IF(AJ1983=10,"A1",IF(AJ1983=9,"A2",IF(AJ1983=8,"A3",IF(AJ1983=7,"A4",IF(AJ1983=6,"A5","-")))))</f>
        <v>A4</v>
      </c>
      <c r="AL1983" s="2" t="str">
        <f t="shared" ref="AL1983:AL2012" si="1741">IF(AND(L1983&lt;11,U1983&lt;1.75,AA1983&gt;65,OR((AND(S1983&gt;49,S1983&lt;61,T1983="Y")),(AND(S1983&lt;48,T1983="Y")),(AND(S1983&gt;60,T1983="N")),(AND(S1983&gt;60,T1983="Y")),(AND(S1983&gt;60,T1983="C")))),"Pick","-")</f>
        <v>Pick</v>
      </c>
    </row>
    <row r="1984" spans="2:38">
      <c r="B1984" t="s">
        <v>603</v>
      </c>
      <c r="C1984" s="10">
        <v>0.66666666666666663</v>
      </c>
      <c r="D1984" s="9" t="s">
        <v>655</v>
      </c>
      <c r="E1984" s="2" t="s">
        <v>0</v>
      </c>
      <c r="F1984" s="8" t="s">
        <v>600</v>
      </c>
      <c r="G1984" s="2">
        <v>30</v>
      </c>
      <c r="H1984" s="2">
        <v>50</v>
      </c>
      <c r="I1984" s="2">
        <v>20</v>
      </c>
      <c r="J1984" s="2" t="s">
        <v>1</v>
      </c>
      <c r="K1984" s="2">
        <v>2</v>
      </c>
      <c r="L1984" s="2">
        <v>10</v>
      </c>
      <c r="M1984" s="3" t="s">
        <v>13</v>
      </c>
      <c r="N1984" s="3" t="s">
        <v>13</v>
      </c>
      <c r="O1984" s="2">
        <v>50</v>
      </c>
      <c r="P1984" s="2" t="b">
        <v>1</v>
      </c>
      <c r="Q1984" s="2" t="s">
        <v>2</v>
      </c>
      <c r="R1984" s="2" t="s">
        <v>2</v>
      </c>
      <c r="S1984" s="44">
        <v>65</v>
      </c>
      <c r="T1984" s="44" t="s">
        <v>11</v>
      </c>
      <c r="U1984" s="20">
        <v>1.65</v>
      </c>
      <c r="V1984" s="11"/>
      <c r="W1984" s="2">
        <f t="shared" si="1728"/>
        <v>0</v>
      </c>
      <c r="X1984">
        <f t="shared" si="1729"/>
        <v>5</v>
      </c>
      <c r="Y1984">
        <f t="shared" si="1730"/>
        <v>10</v>
      </c>
      <c r="Z1984">
        <f t="shared" si="1731"/>
        <v>5</v>
      </c>
      <c r="AA1984" s="2">
        <f t="shared" si="1732"/>
        <v>70</v>
      </c>
      <c r="AB1984" s="2" t="str">
        <f t="shared" si="1733"/>
        <v>Under 1.5</v>
      </c>
      <c r="AC1984" s="6"/>
      <c r="AD1984" s="6" t="str">
        <f t="shared" si="1734"/>
        <v>Over 0.5</v>
      </c>
      <c r="AE1984" s="6" t="str">
        <f t="shared" si="1735"/>
        <v>?</v>
      </c>
      <c r="AF1984" s="6"/>
      <c r="AG1984">
        <f t="shared" si="1736"/>
        <v>3</v>
      </c>
      <c r="AH1984">
        <f t="shared" si="1737"/>
        <v>0</v>
      </c>
      <c r="AI1984">
        <f t="shared" si="1738"/>
        <v>2</v>
      </c>
      <c r="AJ1984">
        <f t="shared" si="1739"/>
        <v>0</v>
      </c>
      <c r="AK1984" s="2" t="str">
        <f t="shared" si="1740"/>
        <v>-</v>
      </c>
      <c r="AL1984" s="2" t="str">
        <f t="shared" si="1741"/>
        <v>Pick</v>
      </c>
    </row>
    <row r="1985" spans="2:38">
      <c r="B1985" t="s">
        <v>636</v>
      </c>
      <c r="C1985" s="10">
        <v>0.66666666666666663</v>
      </c>
      <c r="D1985" s="9" t="s">
        <v>670</v>
      </c>
      <c r="E1985" s="2" t="s">
        <v>0</v>
      </c>
      <c r="F1985" s="8" t="s">
        <v>671</v>
      </c>
      <c r="G1985" s="2">
        <v>30</v>
      </c>
      <c r="H1985" s="2">
        <v>43</v>
      </c>
      <c r="I1985" s="2">
        <v>28</v>
      </c>
      <c r="J1985" s="2" t="s">
        <v>1</v>
      </c>
      <c r="K1985" s="2">
        <v>1</v>
      </c>
      <c r="L1985" s="2">
        <v>2</v>
      </c>
      <c r="M1985" s="3" t="s">
        <v>13</v>
      </c>
      <c r="N1985" s="3" t="s">
        <v>13</v>
      </c>
      <c r="O1985" s="2">
        <v>43</v>
      </c>
      <c r="P1985" s="2" t="b">
        <v>1</v>
      </c>
      <c r="Q1985" s="2" t="s">
        <v>2</v>
      </c>
      <c r="R1985" s="2" t="b">
        <v>1</v>
      </c>
      <c r="S1985" s="44">
        <v>17</v>
      </c>
      <c r="T1985" s="44" t="s">
        <v>12</v>
      </c>
      <c r="U1985" s="20">
        <v>1.9</v>
      </c>
      <c r="V1985" s="11"/>
      <c r="W1985" s="2">
        <f t="shared" si="1728"/>
        <v>0</v>
      </c>
      <c r="X1985">
        <f t="shared" si="1729"/>
        <v>10</v>
      </c>
      <c r="Y1985">
        <f t="shared" si="1730"/>
        <v>0</v>
      </c>
      <c r="Z1985">
        <f t="shared" si="1731"/>
        <v>0</v>
      </c>
      <c r="AA1985" s="2">
        <f t="shared" si="1732"/>
        <v>60</v>
      </c>
      <c r="AB1985" s="2" t="str">
        <f t="shared" si="1733"/>
        <v>Under 1.5</v>
      </c>
      <c r="AC1985" s="6"/>
      <c r="AD1985" s="6" t="str">
        <f t="shared" si="1734"/>
        <v>Over 0.5</v>
      </c>
      <c r="AE1985" s="6" t="str">
        <f t="shared" si="1735"/>
        <v>?</v>
      </c>
      <c r="AF1985" s="6"/>
      <c r="AG1985">
        <f t="shared" si="1736"/>
        <v>0</v>
      </c>
      <c r="AH1985">
        <f t="shared" si="1737"/>
        <v>2</v>
      </c>
      <c r="AI1985">
        <f t="shared" si="1738"/>
        <v>0</v>
      </c>
      <c r="AJ1985">
        <f t="shared" si="1739"/>
        <v>0</v>
      </c>
      <c r="AK1985" s="2" t="str">
        <f t="shared" si="1740"/>
        <v>-</v>
      </c>
      <c r="AL1985" s="2" t="str">
        <f t="shared" si="1741"/>
        <v>-</v>
      </c>
    </row>
    <row r="1986" spans="2:38">
      <c r="B1986" t="s">
        <v>636</v>
      </c>
      <c r="C1986" s="10">
        <v>0.66666666666666663</v>
      </c>
      <c r="D1986" s="9" t="s">
        <v>1718</v>
      </c>
      <c r="E1986" s="2" t="s">
        <v>0</v>
      </c>
      <c r="F1986" s="8" t="s">
        <v>631</v>
      </c>
      <c r="G1986" s="2">
        <v>27</v>
      </c>
      <c r="H1986" s="2">
        <v>46</v>
      </c>
      <c r="I1986" s="2">
        <v>28</v>
      </c>
      <c r="J1986" s="2" t="s">
        <v>1</v>
      </c>
      <c r="K1986" s="2">
        <v>1</v>
      </c>
      <c r="L1986" s="2">
        <v>1</v>
      </c>
      <c r="M1986" s="3" t="s">
        <v>13</v>
      </c>
      <c r="N1986" s="3" t="s">
        <v>13</v>
      </c>
      <c r="O1986" s="2">
        <v>46</v>
      </c>
      <c r="P1986" s="2" t="b">
        <v>1</v>
      </c>
      <c r="Q1986" s="2" t="s">
        <v>2</v>
      </c>
      <c r="R1986" s="2" t="b">
        <v>1</v>
      </c>
      <c r="S1986" s="44">
        <v>64</v>
      </c>
      <c r="T1986" s="44" t="s">
        <v>12</v>
      </c>
      <c r="U1986" s="20">
        <v>1.7</v>
      </c>
      <c r="V1986" s="11"/>
      <c r="W1986" s="2">
        <f t="shared" si="1728"/>
        <v>0</v>
      </c>
      <c r="X1986">
        <f t="shared" si="1729"/>
        <v>10</v>
      </c>
      <c r="Y1986">
        <f t="shared" si="1730"/>
        <v>10</v>
      </c>
      <c r="Z1986">
        <f t="shared" si="1731"/>
        <v>0</v>
      </c>
      <c r="AA1986" s="2">
        <f t="shared" si="1732"/>
        <v>70</v>
      </c>
      <c r="AB1986" s="2" t="str">
        <f t="shared" si="1733"/>
        <v>Under 1.5</v>
      </c>
      <c r="AC1986" s="6"/>
      <c r="AD1986" s="6" t="str">
        <f t="shared" si="1734"/>
        <v>Over 0.5</v>
      </c>
      <c r="AE1986" s="6" t="str">
        <f t="shared" si="1735"/>
        <v>?</v>
      </c>
      <c r="AF1986" s="6"/>
      <c r="AG1986">
        <f t="shared" si="1736"/>
        <v>0</v>
      </c>
      <c r="AH1986">
        <f t="shared" si="1737"/>
        <v>2</v>
      </c>
      <c r="AI1986">
        <f t="shared" si="1738"/>
        <v>2</v>
      </c>
      <c r="AJ1986">
        <f t="shared" si="1739"/>
        <v>4</v>
      </c>
      <c r="AK1986" s="2" t="str">
        <f t="shared" si="1740"/>
        <v>-</v>
      </c>
      <c r="AL1986" s="2" t="str">
        <f t="shared" si="1741"/>
        <v>Pick</v>
      </c>
    </row>
    <row r="1987" spans="2:38">
      <c r="B1987" t="s">
        <v>636</v>
      </c>
      <c r="C1987" s="10">
        <v>0.66666666666666663</v>
      </c>
      <c r="D1987" s="9" t="s">
        <v>632</v>
      </c>
      <c r="E1987" s="2" t="s">
        <v>0</v>
      </c>
      <c r="F1987" s="8" t="s">
        <v>1224</v>
      </c>
      <c r="G1987" s="2">
        <v>26</v>
      </c>
      <c r="H1987" s="2">
        <v>44</v>
      </c>
      <c r="I1987" s="2">
        <v>30</v>
      </c>
      <c r="J1987" s="2" t="s">
        <v>1</v>
      </c>
      <c r="K1987" s="2">
        <v>2</v>
      </c>
      <c r="L1987" s="2">
        <v>4</v>
      </c>
      <c r="M1987" s="3" t="s">
        <v>13</v>
      </c>
      <c r="N1987" s="3" t="s">
        <v>13</v>
      </c>
      <c r="O1987" s="2">
        <v>44</v>
      </c>
      <c r="P1987" s="2" t="b">
        <v>1</v>
      </c>
      <c r="Q1987" s="2" t="s">
        <v>2</v>
      </c>
      <c r="R1987" s="2" t="b">
        <v>1</v>
      </c>
      <c r="S1987" s="44">
        <v>43</v>
      </c>
      <c r="T1987" s="44" t="s">
        <v>12</v>
      </c>
      <c r="U1987" s="20">
        <v>1.7</v>
      </c>
      <c r="V1987" s="11"/>
      <c r="W1987" s="2">
        <f t="shared" si="1728"/>
        <v>0</v>
      </c>
      <c r="X1987">
        <f t="shared" si="1729"/>
        <v>10</v>
      </c>
      <c r="Y1987">
        <f t="shared" si="1730"/>
        <v>0</v>
      </c>
      <c r="Z1987">
        <f t="shared" si="1731"/>
        <v>0</v>
      </c>
      <c r="AA1987" s="2">
        <f t="shared" si="1732"/>
        <v>60</v>
      </c>
      <c r="AB1987" s="2" t="str">
        <f t="shared" si="1733"/>
        <v>Under 1.5</v>
      </c>
      <c r="AC1987" s="6"/>
      <c r="AD1987" s="6" t="str">
        <f t="shared" si="1734"/>
        <v>Over 0.5</v>
      </c>
      <c r="AE1987" s="6" t="str">
        <f t="shared" si="1735"/>
        <v>?</v>
      </c>
      <c r="AF1987" s="6"/>
      <c r="AG1987">
        <f t="shared" si="1736"/>
        <v>0</v>
      </c>
      <c r="AH1987">
        <f t="shared" si="1737"/>
        <v>2</v>
      </c>
      <c r="AI1987">
        <f t="shared" si="1738"/>
        <v>0</v>
      </c>
      <c r="AJ1987">
        <f t="shared" si="1739"/>
        <v>0</v>
      </c>
      <c r="AK1987" s="2" t="str">
        <f t="shared" si="1740"/>
        <v>-</v>
      </c>
      <c r="AL1987" s="2" t="str">
        <f t="shared" si="1741"/>
        <v>-</v>
      </c>
    </row>
    <row r="1988" spans="2:38">
      <c r="B1988" t="s">
        <v>636</v>
      </c>
      <c r="C1988" s="10">
        <v>0.66666666666666663</v>
      </c>
      <c r="D1988" s="9" t="s">
        <v>1223</v>
      </c>
      <c r="E1988" s="2" t="s">
        <v>0</v>
      </c>
      <c r="F1988" s="8" t="s">
        <v>635</v>
      </c>
      <c r="G1988" s="2">
        <v>24</v>
      </c>
      <c r="H1988" s="2">
        <v>51</v>
      </c>
      <c r="I1988" s="2">
        <v>25</v>
      </c>
      <c r="J1988" s="2" t="s">
        <v>1</v>
      </c>
      <c r="K1988" s="2" t="s">
        <v>1</v>
      </c>
      <c r="L1988" s="2">
        <v>1</v>
      </c>
      <c r="M1988" s="3" t="s">
        <v>13</v>
      </c>
      <c r="N1988" s="3" t="s">
        <v>13</v>
      </c>
      <c r="O1988" s="2">
        <v>51</v>
      </c>
      <c r="P1988" s="2" t="b">
        <v>1</v>
      </c>
      <c r="Q1988" s="2" t="b">
        <v>1</v>
      </c>
      <c r="R1988" s="2" t="b">
        <v>1</v>
      </c>
      <c r="S1988" s="44">
        <v>77</v>
      </c>
      <c r="T1988" s="44" t="s">
        <v>11</v>
      </c>
      <c r="U1988" s="20">
        <v>1.55</v>
      </c>
      <c r="V1988" s="11"/>
      <c r="W1988" s="2">
        <f t="shared" si="1728"/>
        <v>0</v>
      </c>
      <c r="X1988">
        <f t="shared" si="1729"/>
        <v>10</v>
      </c>
      <c r="Y1988">
        <f t="shared" si="1730"/>
        <v>10</v>
      </c>
      <c r="Z1988">
        <f t="shared" si="1731"/>
        <v>5</v>
      </c>
      <c r="AA1988" s="2">
        <f t="shared" si="1732"/>
        <v>75</v>
      </c>
      <c r="AB1988" s="2" t="str">
        <f t="shared" si="1733"/>
        <v>Under 1.5</v>
      </c>
      <c r="AC1988" s="6"/>
      <c r="AD1988" s="6" t="str">
        <f t="shared" si="1734"/>
        <v>Over 0.5</v>
      </c>
      <c r="AE1988" s="6" t="str">
        <f t="shared" si="1735"/>
        <v>?</v>
      </c>
      <c r="AF1988" s="6"/>
      <c r="AG1988">
        <f t="shared" si="1736"/>
        <v>4</v>
      </c>
      <c r="AH1988">
        <f t="shared" si="1737"/>
        <v>2</v>
      </c>
      <c r="AI1988">
        <f t="shared" si="1738"/>
        <v>2</v>
      </c>
      <c r="AJ1988">
        <f t="shared" si="1739"/>
        <v>8</v>
      </c>
      <c r="AK1988" s="2" t="str">
        <f t="shared" si="1740"/>
        <v>A3</v>
      </c>
      <c r="AL1988" s="2" t="str">
        <f t="shared" si="1741"/>
        <v>Pick</v>
      </c>
    </row>
    <row r="1989" spans="2:38">
      <c r="B1989" t="s">
        <v>636</v>
      </c>
      <c r="C1989" s="10">
        <v>0.66666666666666663</v>
      </c>
      <c r="D1989" s="9" t="s">
        <v>1238</v>
      </c>
      <c r="E1989" s="2" t="s">
        <v>0</v>
      </c>
      <c r="F1989" s="8" t="s">
        <v>1212</v>
      </c>
      <c r="G1989" s="2">
        <v>20</v>
      </c>
      <c r="H1989" s="2">
        <v>50</v>
      </c>
      <c r="I1989" s="2">
        <v>30</v>
      </c>
      <c r="J1989" s="2" t="s">
        <v>1</v>
      </c>
      <c r="K1989" s="2">
        <v>2</v>
      </c>
      <c r="L1989" s="2">
        <v>10</v>
      </c>
      <c r="M1989" s="3" t="s">
        <v>13</v>
      </c>
      <c r="N1989" s="3" t="s">
        <v>13</v>
      </c>
      <c r="O1989" s="2">
        <v>50</v>
      </c>
      <c r="P1989" s="2" t="b">
        <v>1</v>
      </c>
      <c r="Q1989" s="2" t="s">
        <v>2</v>
      </c>
      <c r="R1989" s="2" t="s">
        <v>2</v>
      </c>
      <c r="S1989" s="44">
        <v>52</v>
      </c>
      <c r="T1989" s="44" t="s">
        <v>11</v>
      </c>
      <c r="U1989" s="20">
        <v>1.65</v>
      </c>
      <c r="V1989" s="11"/>
      <c r="W1989" s="2">
        <f t="shared" si="1728"/>
        <v>0</v>
      </c>
      <c r="X1989">
        <f t="shared" si="1729"/>
        <v>5</v>
      </c>
      <c r="Y1989">
        <f t="shared" si="1730"/>
        <v>5</v>
      </c>
      <c r="Z1989">
        <f t="shared" si="1731"/>
        <v>5</v>
      </c>
      <c r="AA1989" s="2">
        <f t="shared" si="1732"/>
        <v>65</v>
      </c>
      <c r="AB1989" s="2" t="str">
        <f t="shared" si="1733"/>
        <v>Under 1.5</v>
      </c>
      <c r="AC1989" s="6"/>
      <c r="AD1989" s="6" t="str">
        <f t="shared" si="1734"/>
        <v>Over 0.5</v>
      </c>
      <c r="AE1989" s="6" t="str">
        <f t="shared" si="1735"/>
        <v>?</v>
      </c>
      <c r="AF1989" s="6"/>
      <c r="AG1989">
        <f t="shared" si="1736"/>
        <v>3</v>
      </c>
      <c r="AH1989">
        <f t="shared" si="1737"/>
        <v>0</v>
      </c>
      <c r="AI1989">
        <f t="shared" si="1738"/>
        <v>2</v>
      </c>
      <c r="AJ1989">
        <f t="shared" si="1739"/>
        <v>0</v>
      </c>
      <c r="AK1989" s="2" t="str">
        <f t="shared" si="1740"/>
        <v>-</v>
      </c>
      <c r="AL1989" s="2" t="str">
        <f t="shared" si="1741"/>
        <v>-</v>
      </c>
    </row>
    <row r="1990" spans="2:38">
      <c r="B1990" t="s">
        <v>443</v>
      </c>
      <c r="C1990" s="10">
        <v>0.70833333333333337</v>
      </c>
      <c r="D1990" s="9" t="s">
        <v>794</v>
      </c>
      <c r="E1990" s="2" t="s">
        <v>0</v>
      </c>
      <c r="F1990" s="8" t="s">
        <v>480</v>
      </c>
      <c r="G1990" s="2">
        <v>31</v>
      </c>
      <c r="H1990" s="2">
        <v>46</v>
      </c>
      <c r="I1990" s="2">
        <v>23</v>
      </c>
      <c r="J1990" s="2" t="s">
        <v>1</v>
      </c>
      <c r="K1990" s="2">
        <v>1</v>
      </c>
      <c r="L1990" s="2">
        <v>8</v>
      </c>
      <c r="M1990" s="3" t="s">
        <v>13</v>
      </c>
      <c r="N1990" s="3" t="s">
        <v>13</v>
      </c>
      <c r="O1990" s="2">
        <v>46</v>
      </c>
      <c r="P1990" s="2" t="b">
        <v>1</v>
      </c>
      <c r="Q1990" s="2" t="s">
        <v>2</v>
      </c>
      <c r="R1990" s="2" t="s">
        <v>2</v>
      </c>
      <c r="S1990" s="44">
        <v>45</v>
      </c>
      <c r="T1990" s="44" t="s">
        <v>12</v>
      </c>
      <c r="U1990" s="20">
        <v>1.6</v>
      </c>
      <c r="V1990" s="11"/>
      <c r="W1990" s="2">
        <f t="shared" si="1728"/>
        <v>0</v>
      </c>
      <c r="X1990">
        <f t="shared" si="1729"/>
        <v>5</v>
      </c>
      <c r="Y1990">
        <f t="shared" si="1730"/>
        <v>0</v>
      </c>
      <c r="Z1990">
        <f t="shared" si="1731"/>
        <v>0</v>
      </c>
      <c r="AA1990" s="2">
        <f t="shared" si="1732"/>
        <v>55</v>
      </c>
      <c r="AB1990" s="2" t="str">
        <f t="shared" si="1733"/>
        <v>Over 0.5</v>
      </c>
      <c r="AC1990" s="6"/>
      <c r="AD1990" s="6" t="str">
        <f t="shared" si="1734"/>
        <v>Over 0.5</v>
      </c>
      <c r="AE1990" s="6" t="str">
        <f t="shared" si="1735"/>
        <v>?</v>
      </c>
      <c r="AF1990" s="6"/>
      <c r="AG1990">
        <f t="shared" si="1736"/>
        <v>0</v>
      </c>
      <c r="AH1990">
        <f t="shared" si="1737"/>
        <v>0</v>
      </c>
      <c r="AI1990">
        <f t="shared" si="1738"/>
        <v>0</v>
      </c>
      <c r="AJ1990">
        <f t="shared" si="1739"/>
        <v>0</v>
      </c>
      <c r="AK1990" s="2" t="str">
        <f t="shared" si="1740"/>
        <v>-</v>
      </c>
      <c r="AL1990" s="2" t="str">
        <f t="shared" si="1741"/>
        <v>-</v>
      </c>
    </row>
    <row r="1991" spans="2:38">
      <c r="B1991" t="s">
        <v>603</v>
      </c>
      <c r="C1991" s="10">
        <v>0.70833333333333337</v>
      </c>
      <c r="D1991" s="9" t="s">
        <v>599</v>
      </c>
      <c r="E1991" s="2" t="s">
        <v>0</v>
      </c>
      <c r="F1991" s="8" t="s">
        <v>903</v>
      </c>
      <c r="G1991" s="2">
        <v>7</v>
      </c>
      <c r="H1991" s="2">
        <v>48</v>
      </c>
      <c r="I1991" s="2">
        <v>45</v>
      </c>
      <c r="J1991" s="2" t="s">
        <v>1</v>
      </c>
      <c r="K1991" s="2">
        <v>2</v>
      </c>
      <c r="L1991" s="2">
        <v>38</v>
      </c>
      <c r="M1991" s="3" t="s">
        <v>13</v>
      </c>
      <c r="N1991" s="3" t="s">
        <v>13</v>
      </c>
      <c r="O1991" s="2">
        <v>48</v>
      </c>
      <c r="P1991" s="2" t="b">
        <v>1</v>
      </c>
      <c r="Q1991" s="2" t="s">
        <v>2</v>
      </c>
      <c r="R1991" s="2" t="s">
        <v>2</v>
      </c>
      <c r="S1991" s="44">
        <v>64</v>
      </c>
      <c r="T1991" s="44" t="s">
        <v>11</v>
      </c>
      <c r="U1991" s="20">
        <v>1.75</v>
      </c>
      <c r="V1991" s="11"/>
      <c r="W1991" s="2">
        <f t="shared" si="1728"/>
        <v>0</v>
      </c>
      <c r="X1991">
        <f t="shared" si="1729"/>
        <v>0</v>
      </c>
      <c r="Y1991">
        <f t="shared" si="1730"/>
        <v>10</v>
      </c>
      <c r="Z1991">
        <f t="shared" si="1731"/>
        <v>5</v>
      </c>
      <c r="AA1991" s="2">
        <f t="shared" si="1732"/>
        <v>65</v>
      </c>
      <c r="AB1991" s="2" t="str">
        <f t="shared" si="1733"/>
        <v>Under 1.5</v>
      </c>
      <c r="AC1991" s="6"/>
      <c r="AD1991" s="6" t="str">
        <f t="shared" si="1734"/>
        <v>Over 0.5</v>
      </c>
      <c r="AE1991" s="6" t="str">
        <f t="shared" si="1735"/>
        <v>?</v>
      </c>
      <c r="AF1991" s="6"/>
      <c r="AG1991">
        <f t="shared" si="1736"/>
        <v>1</v>
      </c>
      <c r="AH1991">
        <f t="shared" si="1737"/>
        <v>0</v>
      </c>
      <c r="AI1991">
        <f t="shared" si="1738"/>
        <v>2</v>
      </c>
      <c r="AJ1991">
        <f t="shared" si="1739"/>
        <v>0</v>
      </c>
      <c r="AK1991" s="2" t="str">
        <f t="shared" si="1740"/>
        <v>-</v>
      </c>
      <c r="AL1991" s="2" t="str">
        <f t="shared" si="1741"/>
        <v>-</v>
      </c>
    </row>
    <row r="1992" spans="2:38">
      <c r="B1992" t="s">
        <v>258</v>
      </c>
      <c r="C1992" s="10">
        <v>0.75</v>
      </c>
      <c r="D1992" s="9" t="s">
        <v>273</v>
      </c>
      <c r="E1992" s="2" t="s">
        <v>0</v>
      </c>
      <c r="F1992" s="8" t="s">
        <v>291</v>
      </c>
      <c r="G1992" s="2">
        <v>24</v>
      </c>
      <c r="H1992" s="2">
        <v>48</v>
      </c>
      <c r="I1992" s="2">
        <v>28</v>
      </c>
      <c r="J1992" s="2" t="s">
        <v>1</v>
      </c>
      <c r="K1992" s="2" t="s">
        <v>1</v>
      </c>
      <c r="L1992" s="2">
        <v>4</v>
      </c>
      <c r="M1992" s="3" t="s">
        <v>13</v>
      </c>
      <c r="N1992" s="3" t="s">
        <v>13</v>
      </c>
      <c r="O1992" s="2">
        <v>48</v>
      </c>
      <c r="P1992" s="2" t="b">
        <v>1</v>
      </c>
      <c r="Q1992" s="2" t="b">
        <v>1</v>
      </c>
      <c r="R1992" s="2" t="b">
        <v>1</v>
      </c>
      <c r="S1992" s="44">
        <v>78</v>
      </c>
      <c r="T1992" s="44" t="s">
        <v>11</v>
      </c>
      <c r="U1992" s="20">
        <v>1.4</v>
      </c>
      <c r="V1992" s="11"/>
      <c r="W1992" s="2">
        <f t="shared" si="1728"/>
        <v>0</v>
      </c>
      <c r="X1992">
        <f t="shared" si="1729"/>
        <v>10</v>
      </c>
      <c r="Y1992">
        <f t="shared" si="1730"/>
        <v>10</v>
      </c>
      <c r="Z1992">
        <f t="shared" si="1731"/>
        <v>5</v>
      </c>
      <c r="AA1992" s="2">
        <f t="shared" si="1732"/>
        <v>75</v>
      </c>
      <c r="AB1992" s="2" t="str">
        <f t="shared" si="1733"/>
        <v>Under 1.5</v>
      </c>
      <c r="AC1992" s="6"/>
      <c r="AD1992" s="6" t="str">
        <f t="shared" si="1734"/>
        <v>Over 0.5</v>
      </c>
      <c r="AE1992" s="6" t="str">
        <f t="shared" si="1735"/>
        <v>?</v>
      </c>
      <c r="AF1992" s="6"/>
      <c r="AG1992">
        <f t="shared" si="1736"/>
        <v>1</v>
      </c>
      <c r="AH1992">
        <f t="shared" si="1737"/>
        <v>2</v>
      </c>
      <c r="AI1992">
        <f t="shared" si="1738"/>
        <v>2</v>
      </c>
      <c r="AJ1992">
        <f t="shared" si="1739"/>
        <v>5</v>
      </c>
      <c r="AK1992" s="2" t="str">
        <f t="shared" si="1740"/>
        <v>-</v>
      </c>
      <c r="AL1992" s="2" t="str">
        <f t="shared" si="1741"/>
        <v>Pick</v>
      </c>
    </row>
    <row r="1993" spans="2:38">
      <c r="B1993" t="s">
        <v>636</v>
      </c>
      <c r="C1993" s="10">
        <v>0.75</v>
      </c>
      <c r="D1993" s="9" t="s">
        <v>634</v>
      </c>
      <c r="E1993" s="2" t="s">
        <v>0</v>
      </c>
      <c r="F1993" s="8" t="s">
        <v>637</v>
      </c>
      <c r="G1993" s="2">
        <v>23</v>
      </c>
      <c r="H1993" s="2">
        <v>53</v>
      </c>
      <c r="I1993" s="2">
        <v>25</v>
      </c>
      <c r="J1993" s="2" t="s">
        <v>1</v>
      </c>
      <c r="K1993" s="2">
        <v>2</v>
      </c>
      <c r="L1993" s="2">
        <v>2</v>
      </c>
      <c r="M1993" s="3" t="s">
        <v>13</v>
      </c>
      <c r="N1993" s="3" t="s">
        <v>13</v>
      </c>
      <c r="O1993" s="2" t="b">
        <v>1</v>
      </c>
      <c r="P1993" s="2" t="b">
        <v>1</v>
      </c>
      <c r="Q1993" s="2" t="s">
        <v>2</v>
      </c>
      <c r="R1993" s="2" t="b">
        <v>1</v>
      </c>
      <c r="S1993" s="44">
        <v>50</v>
      </c>
      <c r="T1993" s="44" t="s">
        <v>12</v>
      </c>
      <c r="U1993" s="20">
        <v>1.55</v>
      </c>
      <c r="V1993" s="11"/>
      <c r="W1993" s="2">
        <f t="shared" si="1728"/>
        <v>10</v>
      </c>
      <c r="X1993">
        <f t="shared" si="1729"/>
        <v>10</v>
      </c>
      <c r="Y1993">
        <f t="shared" si="1730"/>
        <v>5</v>
      </c>
      <c r="Z1993">
        <f t="shared" si="1731"/>
        <v>0</v>
      </c>
      <c r="AA1993" s="2">
        <f t="shared" si="1732"/>
        <v>75</v>
      </c>
      <c r="AB1993" s="2" t="str">
        <f t="shared" si="1733"/>
        <v>Under 1.5</v>
      </c>
      <c r="AC1993" s="6"/>
      <c r="AD1993" s="6" t="str">
        <f t="shared" si="1734"/>
        <v>Over 0.5</v>
      </c>
      <c r="AE1993" s="6" t="str">
        <f t="shared" si="1735"/>
        <v>?</v>
      </c>
      <c r="AF1993" s="6"/>
      <c r="AG1993">
        <f t="shared" si="1736"/>
        <v>6</v>
      </c>
      <c r="AH1993">
        <f t="shared" si="1737"/>
        <v>2</v>
      </c>
      <c r="AI1993">
        <f t="shared" si="1738"/>
        <v>2</v>
      </c>
      <c r="AJ1993">
        <f t="shared" si="1739"/>
        <v>10</v>
      </c>
      <c r="AK1993" s="2" t="str">
        <f t="shared" si="1740"/>
        <v>A1</v>
      </c>
      <c r="AL1993" s="2" t="str">
        <f t="shared" si="1741"/>
        <v>-</v>
      </c>
    </row>
    <row r="1994" spans="2:38">
      <c r="B1994"/>
      <c r="E1994" s="2"/>
      <c r="F1994" s="8"/>
      <c r="G1994" s="2"/>
      <c r="H1994" s="2"/>
      <c r="I1994" s="2"/>
      <c r="J1994" s="2"/>
      <c r="K1994" s="2"/>
      <c r="L1994" s="2"/>
      <c r="M1994" s="3"/>
      <c r="N1994" s="3"/>
      <c r="O1994" s="2"/>
      <c r="P1994" s="2"/>
      <c r="Q1994" s="2"/>
      <c r="R1994" s="2"/>
      <c r="S1994" s="44"/>
      <c r="T1994" s="44"/>
      <c r="U1994" s="20"/>
      <c r="V1994" s="11"/>
      <c r="W1994" s="2">
        <f t="shared" si="1728"/>
        <v>0</v>
      </c>
      <c r="X1994">
        <f t="shared" si="1729"/>
        <v>10</v>
      </c>
      <c r="Y1994">
        <f t="shared" si="1730"/>
        <v>0</v>
      </c>
      <c r="Z1994">
        <f t="shared" si="1731"/>
        <v>0</v>
      </c>
      <c r="AA1994" s="2">
        <f t="shared" si="1732"/>
        <v>60</v>
      </c>
      <c r="AB1994" s="2" t="str">
        <f t="shared" si="1733"/>
        <v>Under 1.5</v>
      </c>
      <c r="AC1994" s="6"/>
      <c r="AD1994" s="6" t="str">
        <f t="shared" si="1734"/>
        <v>Over 0.5</v>
      </c>
      <c r="AE1994" s="6" t="str">
        <f t="shared" si="1735"/>
        <v>LOST</v>
      </c>
      <c r="AF1994" s="6"/>
      <c r="AG1994">
        <f t="shared" si="1736"/>
        <v>0</v>
      </c>
      <c r="AH1994">
        <f t="shared" si="1737"/>
        <v>2</v>
      </c>
      <c r="AI1994">
        <f t="shared" si="1738"/>
        <v>0</v>
      </c>
      <c r="AJ1994">
        <f t="shared" si="1739"/>
        <v>0</v>
      </c>
      <c r="AK1994" s="2" t="str">
        <f t="shared" si="1740"/>
        <v>-</v>
      </c>
      <c r="AL1994" s="2" t="str">
        <f t="shared" si="1741"/>
        <v>-</v>
      </c>
    </row>
    <row r="1995" spans="2:38">
      <c r="B1995"/>
      <c r="E1995" s="2"/>
      <c r="F1995" s="8"/>
      <c r="G1995" s="2"/>
      <c r="H1995" s="2"/>
      <c r="I1995" s="2"/>
      <c r="J1995" s="2"/>
      <c r="K1995" s="2"/>
      <c r="L1995" s="2"/>
      <c r="M1995" s="3"/>
      <c r="N1995" s="3"/>
      <c r="O1995" s="2"/>
      <c r="P1995" s="2"/>
      <c r="Q1995" s="2"/>
      <c r="R1995" s="2"/>
      <c r="S1995" s="44"/>
      <c r="T1995" s="44"/>
      <c r="U1995" s="20"/>
      <c r="V1995" s="11"/>
      <c r="W1995" s="2">
        <f t="shared" si="1728"/>
        <v>0</v>
      </c>
      <c r="X1995">
        <f t="shared" si="1729"/>
        <v>10</v>
      </c>
      <c r="Y1995">
        <f t="shared" si="1730"/>
        <v>0</v>
      </c>
      <c r="Z1995">
        <f t="shared" si="1731"/>
        <v>0</v>
      </c>
      <c r="AA1995" s="2">
        <f t="shared" si="1732"/>
        <v>60</v>
      </c>
      <c r="AB1995" s="2" t="str">
        <f t="shared" si="1733"/>
        <v>Under 1.5</v>
      </c>
      <c r="AC1995" s="6"/>
      <c r="AD1995" s="6" t="str">
        <f t="shared" si="1734"/>
        <v>Over 0.5</v>
      </c>
      <c r="AE1995" s="6" t="str">
        <f t="shared" si="1735"/>
        <v>LOST</v>
      </c>
      <c r="AF1995" s="6"/>
      <c r="AG1995">
        <f t="shared" si="1736"/>
        <v>0</v>
      </c>
      <c r="AH1995">
        <f t="shared" si="1737"/>
        <v>2</v>
      </c>
      <c r="AI1995">
        <f t="shared" si="1738"/>
        <v>0</v>
      </c>
      <c r="AJ1995">
        <f t="shared" si="1739"/>
        <v>0</v>
      </c>
      <c r="AK1995" s="2" t="str">
        <f t="shared" si="1740"/>
        <v>-</v>
      </c>
      <c r="AL1995" s="2" t="str">
        <f t="shared" si="1741"/>
        <v>-</v>
      </c>
    </row>
    <row r="1996" spans="2:38">
      <c r="B1996" t="s">
        <v>382</v>
      </c>
      <c r="C1996" s="10">
        <v>0.625</v>
      </c>
      <c r="D1996" s="9" t="s">
        <v>437</v>
      </c>
      <c r="E1996" s="2" t="s">
        <v>0</v>
      </c>
      <c r="F1996" s="8" t="s">
        <v>392</v>
      </c>
      <c r="G1996" s="2">
        <v>23</v>
      </c>
      <c r="H1996" s="2">
        <v>50</v>
      </c>
      <c r="I1996" s="2">
        <v>26</v>
      </c>
      <c r="J1996" s="2" t="s">
        <v>1</v>
      </c>
      <c r="K1996" s="2">
        <v>1</v>
      </c>
      <c r="L1996" s="2">
        <v>3</v>
      </c>
      <c r="M1996" s="3" t="s">
        <v>13</v>
      </c>
      <c r="N1996" s="3" t="s">
        <v>13</v>
      </c>
      <c r="O1996" s="2">
        <v>50</v>
      </c>
      <c r="P1996" s="2" t="b">
        <v>1</v>
      </c>
      <c r="Q1996" s="2" t="s">
        <v>2</v>
      </c>
      <c r="R1996" s="2" t="b">
        <v>1</v>
      </c>
      <c r="S1996" s="44">
        <v>40</v>
      </c>
      <c r="T1996" s="44" t="s">
        <v>12</v>
      </c>
      <c r="U1996" s="20">
        <v>1.8</v>
      </c>
      <c r="V1996" s="11"/>
      <c r="W1996" s="2">
        <f t="shared" si="1728"/>
        <v>0</v>
      </c>
      <c r="X1996">
        <f t="shared" si="1729"/>
        <v>10</v>
      </c>
      <c r="Y1996">
        <f t="shared" si="1730"/>
        <v>0</v>
      </c>
      <c r="Z1996">
        <f t="shared" si="1731"/>
        <v>0</v>
      </c>
      <c r="AA1996" s="2">
        <f t="shared" si="1732"/>
        <v>60</v>
      </c>
      <c r="AB1996" s="2" t="str">
        <f t="shared" si="1733"/>
        <v>Under 1.5</v>
      </c>
      <c r="AC1996" s="6"/>
      <c r="AD1996" s="6" t="str">
        <f t="shared" si="1734"/>
        <v>Over 0.5</v>
      </c>
      <c r="AE1996" s="6" t="str">
        <f t="shared" si="1735"/>
        <v>?</v>
      </c>
      <c r="AF1996" s="6"/>
      <c r="AG1996">
        <f t="shared" si="1736"/>
        <v>3</v>
      </c>
      <c r="AH1996">
        <f t="shared" si="1737"/>
        <v>2</v>
      </c>
      <c r="AI1996">
        <f t="shared" si="1738"/>
        <v>0</v>
      </c>
      <c r="AJ1996">
        <f t="shared" si="1739"/>
        <v>0</v>
      </c>
      <c r="AK1996" s="2" t="str">
        <f t="shared" si="1740"/>
        <v>-</v>
      </c>
      <c r="AL1996" s="2" t="str">
        <f t="shared" si="1741"/>
        <v>-</v>
      </c>
    </row>
    <row r="1997" spans="2:38">
      <c r="B1997" t="s">
        <v>1166</v>
      </c>
      <c r="C1997" s="10">
        <v>0.6875</v>
      </c>
      <c r="D1997" s="9" t="s">
        <v>1311</v>
      </c>
      <c r="E1997" s="2" t="s">
        <v>0</v>
      </c>
      <c r="F1997" s="8" t="s">
        <v>1376</v>
      </c>
      <c r="G1997" s="2">
        <v>22</v>
      </c>
      <c r="H1997" s="2">
        <v>43</v>
      </c>
      <c r="I1997" s="2">
        <v>35</v>
      </c>
      <c r="J1997" s="2" t="s">
        <v>1</v>
      </c>
      <c r="K1997" s="2">
        <v>1</v>
      </c>
      <c r="L1997" s="2">
        <v>13</v>
      </c>
      <c r="M1997" s="3" t="s">
        <v>13</v>
      </c>
      <c r="N1997" s="3" t="s">
        <v>13</v>
      </c>
      <c r="O1997" s="2">
        <v>43</v>
      </c>
      <c r="P1997" s="2" t="b">
        <v>1</v>
      </c>
      <c r="Q1997" s="2" t="s">
        <v>2</v>
      </c>
      <c r="R1997" s="2" t="s">
        <v>2</v>
      </c>
      <c r="S1997" s="44">
        <v>61</v>
      </c>
      <c r="T1997" s="44" t="s">
        <v>12</v>
      </c>
      <c r="U1997" s="20">
        <v>1.95</v>
      </c>
      <c r="V1997" s="11"/>
      <c r="W1997" s="2">
        <f t="shared" si="1728"/>
        <v>0</v>
      </c>
      <c r="X1997">
        <f t="shared" si="1729"/>
        <v>5</v>
      </c>
      <c r="Y1997">
        <f t="shared" si="1730"/>
        <v>10</v>
      </c>
      <c r="Z1997">
        <f t="shared" si="1731"/>
        <v>0</v>
      </c>
      <c r="AA1997" s="2">
        <f t="shared" si="1732"/>
        <v>65</v>
      </c>
      <c r="AB1997" s="2" t="str">
        <f t="shared" si="1733"/>
        <v>Under 1.5</v>
      </c>
      <c r="AC1997" s="6"/>
      <c r="AD1997" s="6" t="str">
        <f t="shared" si="1734"/>
        <v>Over 0.5</v>
      </c>
      <c r="AE1997" s="6" t="str">
        <f t="shared" si="1735"/>
        <v>?</v>
      </c>
      <c r="AF1997" s="6"/>
      <c r="AG1997">
        <f t="shared" si="1736"/>
        <v>0</v>
      </c>
      <c r="AH1997">
        <f t="shared" si="1737"/>
        <v>0</v>
      </c>
      <c r="AI1997">
        <f t="shared" si="1738"/>
        <v>2</v>
      </c>
      <c r="AJ1997">
        <f t="shared" si="1739"/>
        <v>0</v>
      </c>
      <c r="AK1997" s="2" t="str">
        <f t="shared" si="1740"/>
        <v>-</v>
      </c>
      <c r="AL1997" s="2" t="str">
        <f t="shared" si="1741"/>
        <v>-</v>
      </c>
    </row>
    <row r="1998" spans="2:38">
      <c r="B1998" t="s">
        <v>1166</v>
      </c>
      <c r="C1998" s="10">
        <v>0.6875</v>
      </c>
      <c r="D1998" s="9" t="s">
        <v>1471</v>
      </c>
      <c r="E1998" s="2" t="s">
        <v>0</v>
      </c>
      <c r="F1998" s="8" t="s">
        <v>1074</v>
      </c>
      <c r="G1998" s="2">
        <v>38</v>
      </c>
      <c r="H1998" s="2">
        <v>50</v>
      </c>
      <c r="I1998" s="2">
        <v>12</v>
      </c>
      <c r="J1998" s="2" t="s">
        <v>1</v>
      </c>
      <c r="K1998" s="2">
        <v>1</v>
      </c>
      <c r="L1998" s="2">
        <v>26</v>
      </c>
      <c r="M1998" s="3" t="s">
        <v>13</v>
      </c>
      <c r="N1998" s="3" t="s">
        <v>13</v>
      </c>
      <c r="O1998" s="2">
        <v>50</v>
      </c>
      <c r="P1998" s="2" t="b">
        <v>1</v>
      </c>
      <c r="Q1998" s="2" t="s">
        <v>2</v>
      </c>
      <c r="R1998" s="2" t="s">
        <v>2</v>
      </c>
      <c r="S1998" s="44">
        <v>56</v>
      </c>
      <c r="T1998" s="44" t="s">
        <v>12</v>
      </c>
      <c r="U1998" s="20">
        <v>2.0499999999999998</v>
      </c>
      <c r="V1998" s="11"/>
      <c r="W1998" s="2">
        <f t="shared" si="1728"/>
        <v>0</v>
      </c>
      <c r="X1998">
        <f t="shared" si="1729"/>
        <v>0</v>
      </c>
      <c r="Y1998">
        <f t="shared" si="1730"/>
        <v>5</v>
      </c>
      <c r="Z1998">
        <f t="shared" si="1731"/>
        <v>0</v>
      </c>
      <c r="AA1998" s="2">
        <f t="shared" si="1732"/>
        <v>55</v>
      </c>
      <c r="AB1998" s="2" t="str">
        <f t="shared" si="1733"/>
        <v>Over 0.5</v>
      </c>
      <c r="AC1998" s="6"/>
      <c r="AD1998" s="6" t="str">
        <f t="shared" si="1734"/>
        <v>Over 0.5</v>
      </c>
      <c r="AE1998" s="6" t="str">
        <f t="shared" si="1735"/>
        <v>?</v>
      </c>
      <c r="AF1998" s="6"/>
      <c r="AG1998">
        <f t="shared" si="1736"/>
        <v>3</v>
      </c>
      <c r="AH1998">
        <f t="shared" si="1737"/>
        <v>0</v>
      </c>
      <c r="AI1998">
        <f t="shared" si="1738"/>
        <v>2</v>
      </c>
      <c r="AJ1998">
        <f t="shared" si="1739"/>
        <v>0</v>
      </c>
      <c r="AK1998" s="2" t="str">
        <f t="shared" si="1740"/>
        <v>-</v>
      </c>
      <c r="AL1998" s="2" t="str">
        <f t="shared" si="1741"/>
        <v>-</v>
      </c>
    </row>
    <row r="1999" spans="2:38">
      <c r="B1999" t="s">
        <v>1166</v>
      </c>
      <c r="C1999" s="10">
        <v>0.6875</v>
      </c>
      <c r="D1999" s="9" t="s">
        <v>1375</v>
      </c>
      <c r="E1999" s="2" t="s">
        <v>0</v>
      </c>
      <c r="F1999" s="8" t="s">
        <v>1073</v>
      </c>
      <c r="G1999" s="2">
        <v>22</v>
      </c>
      <c r="H1999" s="2">
        <v>62</v>
      </c>
      <c r="I1999" s="2">
        <v>16</v>
      </c>
      <c r="J1999" s="2" t="s">
        <v>1</v>
      </c>
      <c r="K1999" s="2" t="s">
        <v>1</v>
      </c>
      <c r="L1999" s="2">
        <v>6</v>
      </c>
      <c r="M1999" s="3" t="s">
        <v>13</v>
      </c>
      <c r="N1999" s="3" t="s">
        <v>13</v>
      </c>
      <c r="O1999" s="2" t="b">
        <v>1</v>
      </c>
      <c r="P1999" s="2" t="b">
        <v>1</v>
      </c>
      <c r="Q1999" s="2" t="b">
        <v>1</v>
      </c>
      <c r="R1999" s="2" t="b">
        <v>1</v>
      </c>
      <c r="S1999" s="44">
        <v>57</v>
      </c>
      <c r="T1999" s="44" t="s">
        <v>12</v>
      </c>
      <c r="U1999" s="20">
        <v>1.7</v>
      </c>
      <c r="V1999" s="11"/>
      <c r="W1999" s="2">
        <f t="shared" si="1728"/>
        <v>10</v>
      </c>
      <c r="X1999">
        <f t="shared" si="1729"/>
        <v>10</v>
      </c>
      <c r="Y1999">
        <f t="shared" si="1730"/>
        <v>5</v>
      </c>
      <c r="Z1999">
        <f t="shared" si="1731"/>
        <v>0</v>
      </c>
      <c r="AA1999" s="2">
        <f t="shared" si="1732"/>
        <v>75</v>
      </c>
      <c r="AB1999" s="2" t="str">
        <f t="shared" si="1733"/>
        <v>Under 1.5</v>
      </c>
      <c r="AC1999" s="6"/>
      <c r="AD1999" s="6" t="str">
        <f t="shared" si="1734"/>
        <v>Over 0.5</v>
      </c>
      <c r="AE1999" s="6" t="str">
        <f t="shared" si="1735"/>
        <v>?</v>
      </c>
      <c r="AF1999" s="6"/>
      <c r="AG1999">
        <f t="shared" si="1736"/>
        <v>6</v>
      </c>
      <c r="AH1999">
        <f t="shared" si="1737"/>
        <v>2</v>
      </c>
      <c r="AI1999">
        <f t="shared" si="1738"/>
        <v>2</v>
      </c>
      <c r="AJ1999">
        <f t="shared" si="1739"/>
        <v>10</v>
      </c>
      <c r="AK1999" s="2" t="str">
        <f t="shared" si="1740"/>
        <v>A1</v>
      </c>
      <c r="AL1999" s="2" t="str">
        <f t="shared" si="1741"/>
        <v>-</v>
      </c>
    </row>
    <row r="2000" spans="2:38">
      <c r="B2000" t="s">
        <v>382</v>
      </c>
      <c r="C2000" s="10">
        <v>0.70833333333333337</v>
      </c>
      <c r="D2000" s="9" t="s">
        <v>972</v>
      </c>
      <c r="E2000" s="2" t="s">
        <v>0</v>
      </c>
      <c r="F2000" s="8" t="s">
        <v>1624</v>
      </c>
      <c r="G2000" s="2">
        <v>23</v>
      </c>
      <c r="H2000" s="2">
        <v>44</v>
      </c>
      <c r="I2000" s="2">
        <v>33</v>
      </c>
      <c r="J2000" s="2" t="s">
        <v>1</v>
      </c>
      <c r="K2000" s="2">
        <v>2</v>
      </c>
      <c r="L2000" s="2">
        <v>10</v>
      </c>
      <c r="M2000" s="3" t="s">
        <v>13</v>
      </c>
      <c r="N2000" s="3" t="s">
        <v>13</v>
      </c>
      <c r="O2000" s="2">
        <v>44</v>
      </c>
      <c r="P2000" s="2" t="b">
        <v>1</v>
      </c>
      <c r="Q2000" s="2" t="s">
        <v>2</v>
      </c>
      <c r="R2000" s="2" t="s">
        <v>2</v>
      </c>
      <c r="S2000" s="44">
        <v>53</v>
      </c>
      <c r="T2000" s="44" t="s">
        <v>11</v>
      </c>
      <c r="U2000" s="20">
        <v>1.9</v>
      </c>
      <c r="V2000" s="11"/>
      <c r="W2000" s="2">
        <f t="shared" si="1728"/>
        <v>0</v>
      </c>
      <c r="X2000">
        <f t="shared" si="1729"/>
        <v>5</v>
      </c>
      <c r="Y2000">
        <f t="shared" si="1730"/>
        <v>5</v>
      </c>
      <c r="Z2000">
        <f t="shared" si="1731"/>
        <v>5</v>
      </c>
      <c r="AA2000" s="2">
        <f t="shared" si="1732"/>
        <v>65</v>
      </c>
      <c r="AB2000" s="2" t="str">
        <f t="shared" si="1733"/>
        <v>Under 1.5</v>
      </c>
      <c r="AC2000" s="6"/>
      <c r="AD2000" s="6" t="str">
        <f t="shared" si="1734"/>
        <v>Over 0.5</v>
      </c>
      <c r="AE2000" s="6" t="str">
        <f t="shared" si="1735"/>
        <v>?</v>
      </c>
      <c r="AF2000" s="6"/>
      <c r="AG2000">
        <f t="shared" si="1736"/>
        <v>0</v>
      </c>
      <c r="AH2000">
        <f t="shared" si="1737"/>
        <v>0</v>
      </c>
      <c r="AI2000">
        <f t="shared" si="1738"/>
        <v>2</v>
      </c>
      <c r="AJ2000">
        <f t="shared" si="1739"/>
        <v>0</v>
      </c>
      <c r="AK2000" s="2" t="str">
        <f t="shared" si="1740"/>
        <v>-</v>
      </c>
      <c r="AL2000" s="2" t="str">
        <f t="shared" si="1741"/>
        <v>-</v>
      </c>
    </row>
    <row r="2001" spans="2:38">
      <c r="B2001" t="s">
        <v>1166</v>
      </c>
      <c r="C2001" s="10">
        <v>0.70833333333333337</v>
      </c>
      <c r="D2001" s="9" t="s">
        <v>1310</v>
      </c>
      <c r="E2001" s="2" t="s">
        <v>0</v>
      </c>
      <c r="F2001" s="8" t="s">
        <v>1374</v>
      </c>
      <c r="G2001" s="2">
        <v>4</v>
      </c>
      <c r="H2001" s="2">
        <v>78</v>
      </c>
      <c r="I2001" s="2">
        <v>19</v>
      </c>
      <c r="J2001" s="2" t="s">
        <v>1</v>
      </c>
      <c r="K2001" s="2">
        <v>2</v>
      </c>
      <c r="L2001" s="2">
        <v>15</v>
      </c>
      <c r="M2001" s="3" t="s">
        <v>13</v>
      </c>
      <c r="N2001" s="3" t="s">
        <v>13</v>
      </c>
      <c r="O2001" s="2" t="b">
        <v>1</v>
      </c>
      <c r="P2001" s="2" t="b">
        <v>1</v>
      </c>
      <c r="Q2001" s="2" t="s">
        <v>2</v>
      </c>
      <c r="R2001" s="2" t="s">
        <v>2</v>
      </c>
      <c r="S2001" s="44">
        <v>40</v>
      </c>
      <c r="T2001" s="44" t="s">
        <v>12</v>
      </c>
      <c r="U2001" s="20">
        <v>1.6</v>
      </c>
      <c r="V2001" s="11"/>
      <c r="W2001" s="2">
        <f t="shared" si="1728"/>
        <v>10</v>
      </c>
      <c r="X2001">
        <f t="shared" si="1729"/>
        <v>5</v>
      </c>
      <c r="Y2001">
        <f t="shared" si="1730"/>
        <v>0</v>
      </c>
      <c r="Z2001">
        <f t="shared" si="1731"/>
        <v>0</v>
      </c>
      <c r="AA2001" s="2">
        <f t="shared" si="1732"/>
        <v>65</v>
      </c>
      <c r="AB2001" s="2" t="str">
        <f t="shared" si="1733"/>
        <v>Under 1.5</v>
      </c>
      <c r="AC2001" s="6"/>
      <c r="AD2001" s="6" t="str">
        <f t="shared" si="1734"/>
        <v>Over 0.5</v>
      </c>
      <c r="AE2001" s="6" t="str">
        <f t="shared" si="1735"/>
        <v>?</v>
      </c>
      <c r="AF2001" s="6"/>
      <c r="AG2001">
        <f t="shared" si="1736"/>
        <v>6</v>
      </c>
      <c r="AH2001">
        <f t="shared" si="1737"/>
        <v>0</v>
      </c>
      <c r="AI2001">
        <f t="shared" si="1738"/>
        <v>0</v>
      </c>
      <c r="AJ2001">
        <f t="shared" si="1739"/>
        <v>0</v>
      </c>
      <c r="AK2001" s="2" t="str">
        <f t="shared" si="1740"/>
        <v>-</v>
      </c>
      <c r="AL2001" s="2" t="str">
        <f t="shared" si="1741"/>
        <v>-</v>
      </c>
    </row>
    <row r="2002" spans="2:38">
      <c r="B2002" t="s">
        <v>636</v>
      </c>
      <c r="C2002" s="10">
        <v>0.70833333333333337</v>
      </c>
      <c r="D2002" s="9" t="s">
        <v>1237</v>
      </c>
      <c r="E2002" s="2" t="s">
        <v>0</v>
      </c>
      <c r="F2002" s="8" t="s">
        <v>1737</v>
      </c>
      <c r="G2002" s="2">
        <v>42</v>
      </c>
      <c r="H2002" s="2">
        <v>43</v>
      </c>
      <c r="I2002" s="2">
        <v>16</v>
      </c>
      <c r="J2002" s="2" t="s">
        <v>1</v>
      </c>
      <c r="K2002" s="2">
        <v>1</v>
      </c>
      <c r="L2002" s="2">
        <v>26</v>
      </c>
      <c r="M2002" s="3" t="s">
        <v>13</v>
      </c>
      <c r="N2002" s="3" t="s">
        <v>13</v>
      </c>
      <c r="O2002" s="2">
        <v>43</v>
      </c>
      <c r="P2002" s="2" t="b">
        <v>1</v>
      </c>
      <c r="Q2002" s="2" t="s">
        <v>2</v>
      </c>
      <c r="R2002" s="2" t="s">
        <v>2</v>
      </c>
      <c r="S2002" s="44">
        <v>69</v>
      </c>
      <c r="T2002" s="44" t="s">
        <v>11</v>
      </c>
      <c r="U2002" s="20">
        <v>1.65</v>
      </c>
      <c r="V2002" s="11"/>
      <c r="W2002" s="2">
        <f t="shared" si="1728"/>
        <v>0</v>
      </c>
      <c r="X2002">
        <f t="shared" si="1729"/>
        <v>0</v>
      </c>
      <c r="Y2002">
        <f t="shared" si="1730"/>
        <v>10</v>
      </c>
      <c r="Z2002">
        <f t="shared" si="1731"/>
        <v>5</v>
      </c>
      <c r="AA2002" s="2">
        <f t="shared" si="1732"/>
        <v>65</v>
      </c>
      <c r="AB2002" s="2" t="str">
        <f t="shared" si="1733"/>
        <v>Under 1.5</v>
      </c>
      <c r="AC2002" s="6"/>
      <c r="AD2002" s="6" t="str">
        <f t="shared" si="1734"/>
        <v>Over 0.5</v>
      </c>
      <c r="AE2002" s="6" t="str">
        <f t="shared" si="1735"/>
        <v>?</v>
      </c>
      <c r="AF2002" s="6"/>
      <c r="AG2002">
        <f t="shared" si="1736"/>
        <v>0</v>
      </c>
      <c r="AH2002">
        <f t="shared" si="1737"/>
        <v>0</v>
      </c>
      <c r="AI2002">
        <f t="shared" si="1738"/>
        <v>2</v>
      </c>
      <c r="AJ2002">
        <f t="shared" si="1739"/>
        <v>0</v>
      </c>
      <c r="AK2002" s="2" t="str">
        <f t="shared" si="1740"/>
        <v>-</v>
      </c>
      <c r="AL2002" s="2" t="str">
        <f t="shared" si="1741"/>
        <v>-</v>
      </c>
    </row>
    <row r="2003" spans="2:38">
      <c r="B2003" t="s">
        <v>452</v>
      </c>
      <c r="C2003" s="10">
        <v>0.70833333333333337</v>
      </c>
      <c r="D2003" s="9" t="s">
        <v>1020</v>
      </c>
      <c r="E2003" s="2" t="s">
        <v>0</v>
      </c>
      <c r="F2003" s="8" t="s">
        <v>1184</v>
      </c>
      <c r="G2003" s="2">
        <v>11</v>
      </c>
      <c r="H2003" s="2">
        <v>73</v>
      </c>
      <c r="I2003" s="2">
        <v>16</v>
      </c>
      <c r="J2003" s="2" t="s">
        <v>1</v>
      </c>
      <c r="K2003" s="2" t="s">
        <v>1</v>
      </c>
      <c r="L2003" s="2">
        <v>5</v>
      </c>
      <c r="M2003" s="3" t="s">
        <v>13</v>
      </c>
      <c r="N2003" s="3" t="s">
        <v>13</v>
      </c>
      <c r="O2003" s="2" t="b">
        <v>1</v>
      </c>
      <c r="P2003" s="2" t="b">
        <v>1</v>
      </c>
      <c r="Q2003" s="2" t="b">
        <v>1</v>
      </c>
      <c r="R2003" s="2" t="b">
        <v>1</v>
      </c>
      <c r="S2003" s="44">
        <v>77</v>
      </c>
      <c r="T2003" s="44" t="s">
        <v>11</v>
      </c>
      <c r="U2003" s="20">
        <v>2.0499999999999998</v>
      </c>
      <c r="V2003" s="11"/>
      <c r="W2003" s="2">
        <f t="shared" si="1728"/>
        <v>10</v>
      </c>
      <c r="X2003">
        <f t="shared" si="1729"/>
        <v>10</v>
      </c>
      <c r="Y2003">
        <f t="shared" si="1730"/>
        <v>10</v>
      </c>
      <c r="Z2003">
        <f t="shared" si="1731"/>
        <v>5</v>
      </c>
      <c r="AA2003" s="2">
        <f t="shared" si="1732"/>
        <v>85</v>
      </c>
      <c r="AB2003" s="2" t="str">
        <f t="shared" si="1733"/>
        <v>Under 1.5</v>
      </c>
      <c r="AC2003" s="6"/>
      <c r="AD2003" s="6" t="str">
        <f t="shared" si="1734"/>
        <v>Over 0.5</v>
      </c>
      <c r="AE2003" s="6" t="str">
        <f t="shared" si="1735"/>
        <v>?</v>
      </c>
      <c r="AF2003" s="6"/>
      <c r="AG2003">
        <f t="shared" si="1736"/>
        <v>6</v>
      </c>
      <c r="AH2003">
        <f t="shared" si="1737"/>
        <v>2</v>
      </c>
      <c r="AI2003">
        <f t="shared" si="1738"/>
        <v>2</v>
      </c>
      <c r="AJ2003">
        <f t="shared" si="1739"/>
        <v>10</v>
      </c>
      <c r="AK2003" s="2" t="str">
        <f t="shared" si="1740"/>
        <v>A1</v>
      </c>
      <c r="AL2003" s="2" t="str">
        <f t="shared" si="1741"/>
        <v>-</v>
      </c>
    </row>
    <row r="2004" spans="2:38">
      <c r="B2004" t="s">
        <v>452</v>
      </c>
      <c r="C2004" s="10">
        <v>0.70833333333333337</v>
      </c>
      <c r="D2004" s="9" t="s">
        <v>1018</v>
      </c>
      <c r="E2004" s="2" t="s">
        <v>0</v>
      </c>
      <c r="F2004" s="8" t="s">
        <v>1183</v>
      </c>
      <c r="G2004" s="2">
        <v>22</v>
      </c>
      <c r="H2004" s="2">
        <v>46</v>
      </c>
      <c r="I2004" s="2">
        <v>33</v>
      </c>
      <c r="J2004" s="2" t="s">
        <v>1</v>
      </c>
      <c r="K2004" s="2" t="s">
        <v>1</v>
      </c>
      <c r="L2004" s="2">
        <v>11</v>
      </c>
      <c r="M2004" s="3" t="s">
        <v>13</v>
      </c>
      <c r="N2004" s="3" t="s">
        <v>13</v>
      </c>
      <c r="O2004" s="2">
        <v>46</v>
      </c>
      <c r="P2004" s="2" t="b">
        <v>1</v>
      </c>
      <c r="Q2004" s="2" t="b">
        <v>1</v>
      </c>
      <c r="R2004" s="2" t="s">
        <v>2</v>
      </c>
      <c r="S2004" s="44">
        <v>34</v>
      </c>
      <c r="T2004" s="44" t="s">
        <v>12</v>
      </c>
      <c r="U2004" s="20">
        <v>1.6</v>
      </c>
      <c r="V2004" s="11"/>
      <c r="W2004" s="2">
        <f t="shared" si="1728"/>
        <v>0</v>
      </c>
      <c r="X2004">
        <f t="shared" si="1729"/>
        <v>5</v>
      </c>
      <c r="Y2004">
        <f t="shared" si="1730"/>
        <v>0</v>
      </c>
      <c r="Z2004">
        <f t="shared" si="1731"/>
        <v>0</v>
      </c>
      <c r="AA2004" s="2">
        <f t="shared" si="1732"/>
        <v>55</v>
      </c>
      <c r="AB2004" s="2" t="str">
        <f t="shared" si="1733"/>
        <v>Over 0.5</v>
      </c>
      <c r="AC2004" s="6"/>
      <c r="AD2004" s="6" t="str">
        <f t="shared" si="1734"/>
        <v>Over 0.5</v>
      </c>
      <c r="AE2004" s="6" t="str">
        <f t="shared" si="1735"/>
        <v>?</v>
      </c>
      <c r="AF2004" s="6"/>
      <c r="AG2004">
        <f t="shared" si="1736"/>
        <v>0</v>
      </c>
      <c r="AH2004">
        <f t="shared" si="1737"/>
        <v>0</v>
      </c>
      <c r="AI2004">
        <f t="shared" si="1738"/>
        <v>0</v>
      </c>
      <c r="AJ2004">
        <f t="shared" si="1739"/>
        <v>0</v>
      </c>
      <c r="AK2004" s="2" t="str">
        <f t="shared" si="1740"/>
        <v>-</v>
      </c>
      <c r="AL2004" s="2" t="str">
        <f t="shared" si="1741"/>
        <v>-</v>
      </c>
    </row>
    <row r="2005" spans="2:38">
      <c r="B2005" t="s">
        <v>1680</v>
      </c>
      <c r="C2005" s="10">
        <v>0.72916666666666663</v>
      </c>
      <c r="D2005" s="9" t="s">
        <v>1738</v>
      </c>
      <c r="E2005" s="2" t="s">
        <v>0</v>
      </c>
      <c r="F2005" s="8" t="s">
        <v>1676</v>
      </c>
      <c r="G2005" s="2">
        <v>45</v>
      </c>
      <c r="H2005" s="2">
        <v>45</v>
      </c>
      <c r="I2005" s="2">
        <v>9</v>
      </c>
      <c r="J2005" s="2">
        <v>1</v>
      </c>
      <c r="K2005" s="2" t="s">
        <v>1</v>
      </c>
      <c r="L2005" s="2">
        <v>36</v>
      </c>
      <c r="M2005" s="3" t="s">
        <v>13</v>
      </c>
      <c r="N2005" s="3" t="s">
        <v>13</v>
      </c>
      <c r="O2005" s="2">
        <v>45</v>
      </c>
      <c r="P2005" s="2" t="b">
        <v>0</v>
      </c>
      <c r="Q2005" s="2" t="b">
        <v>1</v>
      </c>
      <c r="R2005" s="2" t="s">
        <v>2</v>
      </c>
      <c r="S2005" s="44">
        <v>54</v>
      </c>
      <c r="T2005" s="44" t="s">
        <v>12</v>
      </c>
      <c r="U2005" s="20">
        <v>2.0499999999999998</v>
      </c>
      <c r="V2005" s="11"/>
      <c r="W2005" s="2">
        <f t="shared" si="1728"/>
        <v>0</v>
      </c>
      <c r="X2005">
        <f t="shared" si="1729"/>
        <v>0</v>
      </c>
      <c r="Y2005">
        <f t="shared" si="1730"/>
        <v>5</v>
      </c>
      <c r="Z2005">
        <f t="shared" si="1731"/>
        <v>0</v>
      </c>
      <c r="AA2005" s="2">
        <f t="shared" si="1732"/>
        <v>55</v>
      </c>
      <c r="AB2005" s="2" t="str">
        <f t="shared" si="1733"/>
        <v>Over 0.5</v>
      </c>
      <c r="AC2005" s="6"/>
      <c r="AD2005" s="6" t="str">
        <f t="shared" si="1734"/>
        <v>Over 0.5</v>
      </c>
      <c r="AE2005" s="6" t="str">
        <f t="shared" si="1735"/>
        <v>?</v>
      </c>
      <c r="AF2005" s="6"/>
      <c r="AG2005">
        <f t="shared" si="1736"/>
        <v>0</v>
      </c>
      <c r="AH2005">
        <f t="shared" si="1737"/>
        <v>0</v>
      </c>
      <c r="AI2005">
        <f t="shared" si="1738"/>
        <v>2</v>
      </c>
      <c r="AJ2005">
        <f t="shared" si="1739"/>
        <v>0</v>
      </c>
      <c r="AK2005" s="2" t="str">
        <f t="shared" si="1740"/>
        <v>-</v>
      </c>
      <c r="AL2005" s="2" t="str">
        <f t="shared" si="1741"/>
        <v>-</v>
      </c>
    </row>
    <row r="2006" spans="2:38">
      <c r="B2006"/>
      <c r="E2006" s="2"/>
      <c r="F2006" s="8"/>
      <c r="G2006" s="2"/>
      <c r="H2006" s="2"/>
      <c r="I2006" s="2"/>
      <c r="J2006" s="2"/>
      <c r="K2006" s="2"/>
      <c r="L2006" s="2"/>
      <c r="M2006" s="3"/>
      <c r="N2006" s="3"/>
      <c r="O2006" s="2"/>
      <c r="P2006" s="2"/>
      <c r="Q2006" s="2"/>
      <c r="R2006" s="2"/>
      <c r="S2006" s="44"/>
      <c r="T2006" s="44"/>
      <c r="U2006" s="20"/>
      <c r="V2006" s="11"/>
      <c r="W2006" s="2">
        <f t="shared" si="1728"/>
        <v>0</v>
      </c>
      <c r="X2006">
        <f t="shared" si="1729"/>
        <v>10</v>
      </c>
      <c r="Y2006">
        <f t="shared" si="1730"/>
        <v>0</v>
      </c>
      <c r="Z2006">
        <f t="shared" si="1731"/>
        <v>0</v>
      </c>
      <c r="AA2006" s="2">
        <f t="shared" si="1732"/>
        <v>60</v>
      </c>
      <c r="AB2006" s="2" t="str">
        <f t="shared" si="1733"/>
        <v>Under 1.5</v>
      </c>
      <c r="AC2006" s="6"/>
      <c r="AD2006" s="6" t="str">
        <f t="shared" si="1734"/>
        <v>Over 0.5</v>
      </c>
      <c r="AE2006" s="6" t="str">
        <f t="shared" si="1735"/>
        <v>LOST</v>
      </c>
      <c r="AF2006" s="6"/>
      <c r="AG2006">
        <f t="shared" si="1736"/>
        <v>0</v>
      </c>
      <c r="AH2006">
        <f t="shared" si="1737"/>
        <v>2</v>
      </c>
      <c r="AI2006">
        <f t="shared" si="1738"/>
        <v>0</v>
      </c>
      <c r="AJ2006">
        <f t="shared" si="1739"/>
        <v>0</v>
      </c>
      <c r="AK2006" s="2" t="str">
        <f t="shared" si="1740"/>
        <v>-</v>
      </c>
      <c r="AL2006" s="2" t="str">
        <f t="shared" si="1741"/>
        <v>-</v>
      </c>
    </row>
    <row r="2007" spans="2:38">
      <c r="B2007"/>
      <c r="E2007" s="2"/>
      <c r="F2007" s="8"/>
      <c r="G2007" s="2"/>
      <c r="H2007" s="2"/>
      <c r="I2007" s="2"/>
      <c r="J2007" s="2"/>
      <c r="K2007" s="2"/>
      <c r="L2007" s="2"/>
      <c r="M2007" s="3"/>
      <c r="N2007" s="3"/>
      <c r="O2007" s="2"/>
      <c r="P2007" s="2"/>
      <c r="Q2007" s="2"/>
      <c r="R2007" s="2"/>
      <c r="S2007" s="44"/>
      <c r="T2007" s="44"/>
      <c r="U2007" s="20"/>
      <c r="V2007" s="11"/>
      <c r="W2007" s="2">
        <f t="shared" si="1728"/>
        <v>0</v>
      </c>
      <c r="X2007">
        <f t="shared" si="1729"/>
        <v>10</v>
      </c>
      <c r="Y2007">
        <f t="shared" si="1730"/>
        <v>0</v>
      </c>
      <c r="Z2007">
        <f t="shared" si="1731"/>
        <v>0</v>
      </c>
      <c r="AA2007" s="2">
        <f t="shared" si="1732"/>
        <v>60</v>
      </c>
      <c r="AB2007" s="2" t="str">
        <f t="shared" si="1733"/>
        <v>Under 1.5</v>
      </c>
      <c r="AC2007" s="6"/>
      <c r="AD2007" s="6" t="str">
        <f t="shared" si="1734"/>
        <v>Over 0.5</v>
      </c>
      <c r="AE2007" s="6" t="str">
        <f t="shared" si="1735"/>
        <v>LOST</v>
      </c>
      <c r="AF2007" s="6"/>
      <c r="AG2007">
        <f t="shared" si="1736"/>
        <v>0</v>
      </c>
      <c r="AH2007">
        <f t="shared" si="1737"/>
        <v>2</v>
      </c>
      <c r="AI2007">
        <f t="shared" si="1738"/>
        <v>0</v>
      </c>
      <c r="AJ2007">
        <f t="shared" si="1739"/>
        <v>0</v>
      </c>
      <c r="AK2007" s="2" t="str">
        <f t="shared" si="1740"/>
        <v>-</v>
      </c>
      <c r="AL2007" s="2" t="str">
        <f t="shared" si="1741"/>
        <v>-</v>
      </c>
    </row>
    <row r="2008" spans="2:38">
      <c r="B2008" t="s">
        <v>1743</v>
      </c>
      <c r="C2008" s="10">
        <v>0.39583333333333331</v>
      </c>
      <c r="D2008" s="9" t="s">
        <v>872</v>
      </c>
      <c r="E2008" s="2" t="s">
        <v>0</v>
      </c>
      <c r="F2008" s="8" t="s">
        <v>1732</v>
      </c>
      <c r="G2008" s="2">
        <v>15</v>
      </c>
      <c r="H2008" s="2">
        <v>57</v>
      </c>
      <c r="I2008" s="2">
        <v>29</v>
      </c>
      <c r="J2008" s="2" t="s">
        <v>1</v>
      </c>
      <c r="K2008" s="2">
        <v>1</v>
      </c>
      <c r="L2008" s="2">
        <v>14</v>
      </c>
      <c r="M2008" s="3" t="s">
        <v>13</v>
      </c>
      <c r="N2008" s="3" t="s">
        <v>13</v>
      </c>
      <c r="O2008" s="2" t="b">
        <v>1</v>
      </c>
      <c r="P2008" s="2" t="b">
        <v>1</v>
      </c>
      <c r="Q2008" s="2" t="s">
        <v>2</v>
      </c>
      <c r="R2008" s="2" t="s">
        <v>2</v>
      </c>
      <c r="S2008" s="44">
        <v>42</v>
      </c>
      <c r="T2008" s="44" t="s">
        <v>12</v>
      </c>
      <c r="U2008" s="20">
        <v>2.2999999999999998</v>
      </c>
      <c r="V2008" s="11"/>
      <c r="W2008" s="2">
        <f t="shared" si="1728"/>
        <v>10</v>
      </c>
      <c r="X2008">
        <f t="shared" si="1729"/>
        <v>5</v>
      </c>
      <c r="Y2008">
        <f t="shared" si="1730"/>
        <v>0</v>
      </c>
      <c r="Z2008">
        <f t="shared" si="1731"/>
        <v>0</v>
      </c>
      <c r="AA2008" s="2">
        <f t="shared" si="1732"/>
        <v>65</v>
      </c>
      <c r="AB2008" s="2" t="str">
        <f t="shared" si="1733"/>
        <v>Under 1.5</v>
      </c>
      <c r="AC2008" s="6"/>
      <c r="AD2008" s="6" t="str">
        <f t="shared" si="1734"/>
        <v>Over 0.5</v>
      </c>
      <c r="AE2008" s="6" t="str">
        <f t="shared" si="1735"/>
        <v>?</v>
      </c>
      <c r="AF2008" s="6"/>
      <c r="AG2008">
        <f t="shared" si="1736"/>
        <v>6</v>
      </c>
      <c r="AH2008">
        <f t="shared" si="1737"/>
        <v>0</v>
      </c>
      <c r="AI2008">
        <f t="shared" si="1738"/>
        <v>0</v>
      </c>
      <c r="AJ2008">
        <f t="shared" si="1739"/>
        <v>0</v>
      </c>
      <c r="AK2008" s="2" t="str">
        <f t="shared" si="1740"/>
        <v>-</v>
      </c>
      <c r="AL2008" s="2" t="str">
        <f t="shared" si="1741"/>
        <v>-</v>
      </c>
    </row>
    <row r="2009" spans="2:38">
      <c r="B2009" t="s">
        <v>1744</v>
      </c>
      <c r="C2009" s="10">
        <v>0.54166666666666663</v>
      </c>
      <c r="D2009" s="9" t="s">
        <v>389</v>
      </c>
      <c r="E2009" s="2" t="s">
        <v>0</v>
      </c>
      <c r="F2009" s="8" t="s">
        <v>323</v>
      </c>
      <c r="G2009" s="2">
        <v>23</v>
      </c>
      <c r="H2009" s="2">
        <v>50</v>
      </c>
      <c r="I2009" s="2">
        <v>27</v>
      </c>
      <c r="J2009" s="2" t="s">
        <v>1</v>
      </c>
      <c r="K2009" s="2">
        <v>2</v>
      </c>
      <c r="L2009" s="2">
        <v>4</v>
      </c>
      <c r="M2009" s="3" t="s">
        <v>13</v>
      </c>
      <c r="N2009" s="3" t="s">
        <v>13</v>
      </c>
      <c r="O2009" s="2">
        <v>50</v>
      </c>
      <c r="P2009" s="2" t="b">
        <v>1</v>
      </c>
      <c r="Q2009" s="2" t="s">
        <v>2</v>
      </c>
      <c r="R2009" s="2" t="b">
        <v>1</v>
      </c>
      <c r="S2009" s="44">
        <v>51</v>
      </c>
      <c r="T2009" s="44" t="s">
        <v>11</v>
      </c>
      <c r="U2009" s="20">
        <v>1.8</v>
      </c>
      <c r="V2009" s="11"/>
      <c r="W2009" s="2">
        <f t="shared" si="1728"/>
        <v>0</v>
      </c>
      <c r="X2009">
        <f t="shared" si="1729"/>
        <v>10</v>
      </c>
      <c r="Y2009">
        <f t="shared" si="1730"/>
        <v>5</v>
      </c>
      <c r="Z2009">
        <f t="shared" si="1731"/>
        <v>5</v>
      </c>
      <c r="AA2009" s="2">
        <f t="shared" si="1732"/>
        <v>70</v>
      </c>
      <c r="AB2009" s="2" t="str">
        <f t="shared" si="1733"/>
        <v>Under 1.5</v>
      </c>
      <c r="AC2009" s="6"/>
      <c r="AD2009" s="6" t="str">
        <f t="shared" si="1734"/>
        <v>Over 0.5</v>
      </c>
      <c r="AE2009" s="6" t="str">
        <f t="shared" si="1735"/>
        <v>?</v>
      </c>
      <c r="AF2009" s="6"/>
      <c r="AG2009">
        <f t="shared" si="1736"/>
        <v>3</v>
      </c>
      <c r="AH2009">
        <f t="shared" si="1737"/>
        <v>2</v>
      </c>
      <c r="AI2009">
        <f t="shared" si="1738"/>
        <v>2</v>
      </c>
      <c r="AJ2009">
        <f t="shared" si="1739"/>
        <v>7</v>
      </c>
      <c r="AK2009" s="2" t="str">
        <f t="shared" si="1740"/>
        <v>A4</v>
      </c>
      <c r="AL2009" s="2" t="str">
        <f t="shared" si="1741"/>
        <v>-</v>
      </c>
    </row>
    <row r="2010" spans="2:38">
      <c r="B2010" t="s">
        <v>645</v>
      </c>
      <c r="C2010" s="10">
        <v>0.54166666666666663</v>
      </c>
      <c r="D2010" s="9" t="s">
        <v>1293</v>
      </c>
      <c r="E2010" s="2" t="s">
        <v>0</v>
      </c>
      <c r="F2010" s="8" t="s">
        <v>1060</v>
      </c>
      <c r="G2010" s="2">
        <v>12</v>
      </c>
      <c r="H2010" s="2">
        <v>62</v>
      </c>
      <c r="I2010" s="2">
        <v>26</v>
      </c>
      <c r="J2010" s="2" t="s">
        <v>1</v>
      </c>
      <c r="K2010" s="2">
        <v>2</v>
      </c>
      <c r="L2010" s="2">
        <v>14</v>
      </c>
      <c r="M2010" s="3" t="s">
        <v>13</v>
      </c>
      <c r="N2010" s="3" t="s">
        <v>13</v>
      </c>
      <c r="O2010" s="2" t="b">
        <v>1</v>
      </c>
      <c r="P2010" s="2" t="b">
        <v>1</v>
      </c>
      <c r="Q2010" s="2" t="s">
        <v>2</v>
      </c>
      <c r="R2010" s="2" t="s">
        <v>2</v>
      </c>
      <c r="S2010" s="44">
        <v>48</v>
      </c>
      <c r="T2010" s="44" t="s">
        <v>12</v>
      </c>
      <c r="U2010" s="20">
        <v>1.65</v>
      </c>
      <c r="V2010" s="11"/>
      <c r="W2010" s="2">
        <f t="shared" si="1728"/>
        <v>10</v>
      </c>
      <c r="X2010">
        <f t="shared" si="1729"/>
        <v>5</v>
      </c>
      <c r="Y2010">
        <f t="shared" si="1730"/>
        <v>0</v>
      </c>
      <c r="Z2010">
        <f t="shared" si="1731"/>
        <v>0</v>
      </c>
      <c r="AA2010" s="2">
        <f t="shared" si="1732"/>
        <v>65</v>
      </c>
      <c r="AB2010" s="2" t="str">
        <f t="shared" si="1733"/>
        <v>Under 1.5</v>
      </c>
      <c r="AC2010" s="6"/>
      <c r="AD2010" s="6" t="str">
        <f t="shared" si="1734"/>
        <v>Over 0.5</v>
      </c>
      <c r="AE2010" s="6" t="str">
        <f t="shared" si="1735"/>
        <v>?</v>
      </c>
      <c r="AF2010" s="6"/>
      <c r="AG2010">
        <f t="shared" si="1736"/>
        <v>6</v>
      </c>
      <c r="AH2010">
        <f t="shared" si="1737"/>
        <v>0</v>
      </c>
      <c r="AI2010">
        <f t="shared" si="1738"/>
        <v>0</v>
      </c>
      <c r="AJ2010">
        <f t="shared" si="1739"/>
        <v>0</v>
      </c>
      <c r="AK2010" s="2" t="str">
        <f t="shared" si="1740"/>
        <v>-</v>
      </c>
      <c r="AL2010" s="2" t="str">
        <f t="shared" si="1741"/>
        <v>-</v>
      </c>
    </row>
    <row r="2011" spans="2:38">
      <c r="B2011" t="s">
        <v>451</v>
      </c>
      <c r="C2011" s="10">
        <v>0.58333333333333337</v>
      </c>
      <c r="D2011" s="9" t="s">
        <v>1396</v>
      </c>
      <c r="E2011" s="2" t="s">
        <v>0</v>
      </c>
      <c r="F2011" s="8" t="s">
        <v>488</v>
      </c>
      <c r="G2011" s="2">
        <v>21</v>
      </c>
      <c r="H2011" s="2">
        <v>49</v>
      </c>
      <c r="I2011" s="2">
        <v>30</v>
      </c>
      <c r="J2011" s="2" t="s">
        <v>1</v>
      </c>
      <c r="K2011" s="2" t="s">
        <v>1</v>
      </c>
      <c r="L2011" s="2">
        <v>9</v>
      </c>
      <c r="M2011" s="3" t="s">
        <v>13</v>
      </c>
      <c r="N2011" s="3" t="s">
        <v>13</v>
      </c>
      <c r="O2011" s="2">
        <v>49</v>
      </c>
      <c r="P2011" s="2" t="b">
        <v>1</v>
      </c>
      <c r="Q2011" s="2" t="b">
        <v>1</v>
      </c>
      <c r="R2011" s="2" t="s">
        <v>2</v>
      </c>
      <c r="S2011" s="44">
        <v>80</v>
      </c>
      <c r="T2011" s="44"/>
      <c r="U2011" s="20">
        <v>1.45</v>
      </c>
      <c r="V2011" s="11"/>
      <c r="W2011" s="2">
        <f t="shared" si="1728"/>
        <v>0</v>
      </c>
      <c r="X2011">
        <f t="shared" si="1729"/>
        <v>5</v>
      </c>
      <c r="Y2011">
        <f t="shared" si="1730"/>
        <v>10</v>
      </c>
      <c r="Z2011">
        <f t="shared" si="1731"/>
        <v>0</v>
      </c>
      <c r="AA2011" s="2">
        <f t="shared" si="1732"/>
        <v>65</v>
      </c>
      <c r="AB2011" s="2" t="str">
        <f t="shared" si="1733"/>
        <v>Under 1.5</v>
      </c>
      <c r="AC2011" s="6"/>
      <c r="AD2011" s="6" t="str">
        <f t="shared" si="1734"/>
        <v>Over 0.5</v>
      </c>
      <c r="AE2011" s="6" t="str">
        <f t="shared" si="1735"/>
        <v>?</v>
      </c>
      <c r="AF2011" s="6"/>
      <c r="AG2011">
        <f t="shared" si="1736"/>
        <v>2</v>
      </c>
      <c r="AH2011">
        <f t="shared" si="1737"/>
        <v>0</v>
      </c>
      <c r="AI2011">
        <f t="shared" si="1738"/>
        <v>2</v>
      </c>
      <c r="AJ2011">
        <f t="shared" si="1739"/>
        <v>0</v>
      </c>
      <c r="AK2011" s="2" t="str">
        <f t="shared" si="1740"/>
        <v>-</v>
      </c>
      <c r="AL2011" s="2" t="str">
        <f t="shared" si="1741"/>
        <v>-</v>
      </c>
    </row>
    <row r="2012" spans="2:38">
      <c r="B2012" t="s">
        <v>400</v>
      </c>
      <c r="C2012" s="10">
        <v>0.58333333333333337</v>
      </c>
      <c r="D2012" s="9" t="s">
        <v>773</v>
      </c>
      <c r="E2012" s="2" t="s">
        <v>0</v>
      </c>
      <c r="F2012" s="8" t="s">
        <v>1554</v>
      </c>
      <c r="G2012" s="2">
        <v>17</v>
      </c>
      <c r="H2012" s="2">
        <v>60</v>
      </c>
      <c r="I2012" s="2">
        <v>23</v>
      </c>
      <c r="J2012" s="2" t="s">
        <v>1</v>
      </c>
      <c r="K2012" s="2">
        <v>2</v>
      </c>
      <c r="L2012" s="2">
        <v>6</v>
      </c>
      <c r="M2012" s="3" t="s">
        <v>13</v>
      </c>
      <c r="N2012" s="3" t="s">
        <v>13</v>
      </c>
      <c r="O2012" s="2" t="b">
        <v>1</v>
      </c>
      <c r="P2012" s="2" t="b">
        <v>1</v>
      </c>
      <c r="Q2012" s="2" t="s">
        <v>2</v>
      </c>
      <c r="R2012" s="2" t="b">
        <v>1</v>
      </c>
      <c r="S2012" s="44">
        <v>53</v>
      </c>
      <c r="T2012" s="44"/>
      <c r="U2012" s="20">
        <v>1.85</v>
      </c>
      <c r="V2012" s="11"/>
      <c r="W2012" s="2">
        <f t="shared" si="1728"/>
        <v>10</v>
      </c>
      <c r="X2012">
        <f t="shared" si="1729"/>
        <v>10</v>
      </c>
      <c r="Y2012">
        <f t="shared" si="1730"/>
        <v>5</v>
      </c>
      <c r="Z2012">
        <f t="shared" si="1731"/>
        <v>0</v>
      </c>
      <c r="AA2012" s="2">
        <f t="shared" si="1732"/>
        <v>75</v>
      </c>
      <c r="AB2012" s="2" t="str">
        <f t="shared" si="1733"/>
        <v>Under 1.5</v>
      </c>
      <c r="AC2012" s="6"/>
      <c r="AD2012" s="6" t="str">
        <f t="shared" si="1734"/>
        <v>Over 0.5</v>
      </c>
      <c r="AE2012" s="6" t="str">
        <f t="shared" si="1735"/>
        <v>?</v>
      </c>
      <c r="AF2012" s="6"/>
      <c r="AG2012">
        <f t="shared" si="1736"/>
        <v>6</v>
      </c>
      <c r="AH2012">
        <f t="shared" si="1737"/>
        <v>2</v>
      </c>
      <c r="AI2012">
        <f t="shared" si="1738"/>
        <v>2</v>
      </c>
      <c r="AJ2012">
        <f t="shared" si="1739"/>
        <v>10</v>
      </c>
      <c r="AK2012" s="2" t="str">
        <f t="shared" si="1740"/>
        <v>A1</v>
      </c>
      <c r="AL2012" s="2" t="str">
        <f t="shared" si="1741"/>
        <v>-</v>
      </c>
    </row>
    <row r="2013" spans="2:38">
      <c r="B2013" t="s">
        <v>400</v>
      </c>
      <c r="C2013" s="10">
        <v>0.58333333333333337</v>
      </c>
      <c r="D2013" s="9" t="s">
        <v>1209</v>
      </c>
      <c r="E2013" s="2" t="s">
        <v>0</v>
      </c>
      <c r="F2013" s="8" t="s">
        <v>904</v>
      </c>
      <c r="G2013" s="2">
        <v>21</v>
      </c>
      <c r="H2013" s="2">
        <v>68</v>
      </c>
      <c r="I2013" s="2">
        <v>12</v>
      </c>
      <c r="J2013" s="2" t="s">
        <v>1</v>
      </c>
      <c r="K2013" s="2" t="s">
        <v>1</v>
      </c>
      <c r="L2013" s="2">
        <v>9</v>
      </c>
      <c r="M2013" s="3" t="s">
        <v>13</v>
      </c>
      <c r="N2013" s="3" t="s">
        <v>13</v>
      </c>
      <c r="O2013" s="2" t="b">
        <v>1</v>
      </c>
      <c r="P2013" s="2" t="b">
        <v>1</v>
      </c>
      <c r="Q2013" s="2" t="b">
        <v>1</v>
      </c>
      <c r="R2013" s="2" t="s">
        <v>2</v>
      </c>
      <c r="S2013" s="44">
        <v>63</v>
      </c>
      <c r="T2013" s="44"/>
      <c r="U2013" s="20">
        <v>1.5</v>
      </c>
      <c r="V2013" s="11"/>
      <c r="W2013" s="2">
        <f t="shared" ref="W2013:W2049" si="1742">IF(H2013&gt;52,10,0)</f>
        <v>10</v>
      </c>
      <c r="X2013">
        <f t="shared" ref="X2013:X2049" si="1743">IF(L2013&gt;15,0,IF(L2013&lt;8,10,5))</f>
        <v>5</v>
      </c>
      <c r="Y2013">
        <f t="shared" ref="Y2013:Y2049" si="1744">IF(S2013&gt;60,10,IF(S2013&lt;49,0,5))</f>
        <v>10</v>
      </c>
      <c r="Z2013">
        <f t="shared" ref="Z2013:Z2049" si="1745">IF(T2013="Y",10,IF(T2013="C",5,0))</f>
        <v>0</v>
      </c>
      <c r="AA2013" s="2">
        <f t="shared" ref="AA2013:AA2049" si="1746">SUM(W2013:Z2013)+50</f>
        <v>75</v>
      </c>
      <c r="AB2013" s="2" t="str">
        <f t="shared" ref="AB2013:AB2049" si="1747">IF(AA2013&lt;56,"Over 0.5","Under 1.5")</f>
        <v>Under 1.5</v>
      </c>
      <c r="AC2013" s="6"/>
      <c r="AD2013" s="6" t="str">
        <f t="shared" ref="AD2013:AD2049" si="1748">IF(M2013="1-0","Under 1.5",IF(M2013="0-0","Under 1.5",IF(M2013="0-1","Under 1.5","Over 0.5")))</f>
        <v>Over 0.5</v>
      </c>
      <c r="AE2013" s="6" t="str">
        <f t="shared" ref="AE2013:AE2049" si="1749">IF(M2013="?",M2013,IF(AB2013=AD2013,"WON",IF(M2013="0-1","WON",IF(M2013="1-0","WON","LOST"))))</f>
        <v>?</v>
      </c>
      <c r="AF2013" s="6"/>
      <c r="AG2013">
        <f t="shared" ref="AG2013:AG2049" si="1750">IF(H2013&gt;52,6,IF(H2013=52,5,IF(H2013=51,4,IF(H2013=50,3,IF(H2013=49,2,IF(H2013=48,1,0))))))</f>
        <v>6</v>
      </c>
      <c r="AH2013">
        <f t="shared" ref="AH2013:AH2049" si="1751">IF(L2013&lt;8,2,0)</f>
        <v>0</v>
      </c>
      <c r="AI2013">
        <f t="shared" ref="AI2013:AI2049" si="1752">IF(S2013&gt;49,2,0)</f>
        <v>2</v>
      </c>
      <c r="AJ2013">
        <f t="shared" ref="AJ2013:AJ2049" si="1753">IF(SUM(AH2013:AI2013)=4,SUM(AG2013:AI2013),0)</f>
        <v>0</v>
      </c>
      <c r="AK2013" s="2" t="str">
        <f t="shared" ref="AK2013:AK2049" si="1754">IF(AJ2013=10,"A1",IF(AJ2013=9,"A2",IF(AJ2013=8,"A3",IF(AJ2013=7,"A4",IF(AJ2013=6,"A5","-")))))</f>
        <v>-</v>
      </c>
      <c r="AL2013" s="2" t="str">
        <f t="shared" ref="AL2013:AL2049" si="1755">IF(AND(L2013&lt;11,U2013&lt;1.75,AA2013&gt;65,OR((AND(S2013&gt;49,S2013&lt;61,T2013="Y")),(AND(S2013&lt;48,T2013="Y")),(AND(S2013&gt;60,T2013="N")),(AND(S2013&gt;60,T2013="Y")),(AND(S2013&gt;60,T2013="C")))),"Pick","-")</f>
        <v>-</v>
      </c>
    </row>
    <row r="2014" spans="2:38">
      <c r="B2014" t="s">
        <v>81</v>
      </c>
      <c r="C2014" s="10">
        <v>0.58333333333333337</v>
      </c>
      <c r="D2014" s="9" t="s">
        <v>763</v>
      </c>
      <c r="E2014" s="2" t="s">
        <v>0</v>
      </c>
      <c r="F2014" s="8" t="s">
        <v>84</v>
      </c>
      <c r="G2014" s="2">
        <v>30</v>
      </c>
      <c r="H2014" s="2">
        <v>50</v>
      </c>
      <c r="I2014" s="2">
        <v>20</v>
      </c>
      <c r="J2014" s="2" t="s">
        <v>1</v>
      </c>
      <c r="K2014" s="2">
        <v>1</v>
      </c>
      <c r="L2014" s="2">
        <v>10</v>
      </c>
      <c r="M2014" s="3" t="s">
        <v>13</v>
      </c>
      <c r="N2014" s="3" t="s">
        <v>13</v>
      </c>
      <c r="O2014" s="2">
        <v>50</v>
      </c>
      <c r="P2014" s="2" t="b">
        <v>1</v>
      </c>
      <c r="Q2014" s="2" t="s">
        <v>2</v>
      </c>
      <c r="R2014" s="2" t="s">
        <v>2</v>
      </c>
      <c r="S2014" s="44">
        <v>50</v>
      </c>
      <c r="T2014" s="44" t="s">
        <v>10</v>
      </c>
      <c r="U2014" s="20">
        <v>1.55</v>
      </c>
      <c r="V2014" s="11"/>
      <c r="W2014" s="2">
        <f t="shared" si="1742"/>
        <v>0</v>
      </c>
      <c r="X2014">
        <f t="shared" si="1743"/>
        <v>5</v>
      </c>
      <c r="Y2014">
        <f t="shared" si="1744"/>
        <v>5</v>
      </c>
      <c r="Z2014">
        <f t="shared" si="1745"/>
        <v>10</v>
      </c>
      <c r="AA2014" s="2">
        <f t="shared" si="1746"/>
        <v>70</v>
      </c>
      <c r="AB2014" s="2" t="str">
        <f t="shared" si="1747"/>
        <v>Under 1.5</v>
      </c>
      <c r="AC2014" s="6"/>
      <c r="AD2014" s="6" t="str">
        <f t="shared" si="1748"/>
        <v>Over 0.5</v>
      </c>
      <c r="AE2014" s="6" t="str">
        <f t="shared" si="1749"/>
        <v>?</v>
      </c>
      <c r="AF2014" s="6"/>
      <c r="AG2014">
        <f t="shared" si="1750"/>
        <v>3</v>
      </c>
      <c r="AH2014">
        <f t="shared" si="1751"/>
        <v>0</v>
      </c>
      <c r="AI2014">
        <f t="shared" si="1752"/>
        <v>2</v>
      </c>
      <c r="AJ2014">
        <f t="shared" si="1753"/>
        <v>0</v>
      </c>
      <c r="AK2014" s="2" t="str">
        <f t="shared" si="1754"/>
        <v>-</v>
      </c>
      <c r="AL2014" s="2" t="str">
        <f t="shared" si="1755"/>
        <v>Pick</v>
      </c>
    </row>
    <row r="2015" spans="2:38">
      <c r="B2015" t="s">
        <v>81</v>
      </c>
      <c r="C2015" s="10">
        <v>0.58333333333333337</v>
      </c>
      <c r="D2015" s="9" t="s">
        <v>772</v>
      </c>
      <c r="E2015" s="2" t="s">
        <v>0</v>
      </c>
      <c r="F2015" s="8" t="s">
        <v>768</v>
      </c>
      <c r="G2015" s="2">
        <v>13</v>
      </c>
      <c r="H2015" s="2">
        <v>43</v>
      </c>
      <c r="I2015" s="2">
        <v>43</v>
      </c>
      <c r="J2015" s="2">
        <v>2</v>
      </c>
      <c r="K2015" s="2">
        <v>2</v>
      </c>
      <c r="L2015" s="2">
        <v>30</v>
      </c>
      <c r="M2015" s="3" t="s">
        <v>13</v>
      </c>
      <c r="N2015" s="3" t="s">
        <v>13</v>
      </c>
      <c r="O2015" s="2">
        <v>43</v>
      </c>
      <c r="P2015" s="2" t="b">
        <v>0</v>
      </c>
      <c r="Q2015" s="2" t="s">
        <v>2</v>
      </c>
      <c r="R2015" s="2" t="s">
        <v>2</v>
      </c>
      <c r="S2015" s="44">
        <v>42</v>
      </c>
      <c r="T2015" s="44" t="s">
        <v>11</v>
      </c>
      <c r="U2015" s="20">
        <v>1.9</v>
      </c>
      <c r="V2015" s="11"/>
      <c r="W2015" s="2">
        <f t="shared" si="1742"/>
        <v>0</v>
      </c>
      <c r="X2015">
        <f t="shared" si="1743"/>
        <v>0</v>
      </c>
      <c r="Y2015">
        <f t="shared" si="1744"/>
        <v>0</v>
      </c>
      <c r="Z2015">
        <f t="shared" si="1745"/>
        <v>5</v>
      </c>
      <c r="AA2015" s="2">
        <f t="shared" si="1746"/>
        <v>55</v>
      </c>
      <c r="AB2015" s="2" t="str">
        <f t="shared" si="1747"/>
        <v>Over 0.5</v>
      </c>
      <c r="AC2015" s="6"/>
      <c r="AD2015" s="6" t="str">
        <f t="shared" si="1748"/>
        <v>Over 0.5</v>
      </c>
      <c r="AE2015" s="6" t="str">
        <f t="shared" si="1749"/>
        <v>?</v>
      </c>
      <c r="AF2015" s="6"/>
      <c r="AG2015">
        <f t="shared" si="1750"/>
        <v>0</v>
      </c>
      <c r="AH2015">
        <f t="shared" si="1751"/>
        <v>0</v>
      </c>
      <c r="AI2015">
        <f t="shared" si="1752"/>
        <v>0</v>
      </c>
      <c r="AJ2015">
        <f t="shared" si="1753"/>
        <v>0</v>
      </c>
      <c r="AK2015" s="2" t="str">
        <f t="shared" si="1754"/>
        <v>-</v>
      </c>
      <c r="AL2015" s="2" t="str">
        <f t="shared" si="1755"/>
        <v>-</v>
      </c>
    </row>
    <row r="2016" spans="2:38">
      <c r="B2016" t="s">
        <v>81</v>
      </c>
      <c r="C2016" s="10">
        <v>0.58333333333333337</v>
      </c>
      <c r="D2016" s="9" t="s">
        <v>769</v>
      </c>
      <c r="E2016" s="2" t="s">
        <v>0</v>
      </c>
      <c r="F2016" s="8" t="s">
        <v>767</v>
      </c>
      <c r="G2016" s="2">
        <v>38</v>
      </c>
      <c r="H2016" s="2">
        <v>47</v>
      </c>
      <c r="I2016" s="2">
        <v>15</v>
      </c>
      <c r="J2016" s="2" t="s">
        <v>1</v>
      </c>
      <c r="K2016" s="2">
        <v>1</v>
      </c>
      <c r="L2016" s="2">
        <v>23</v>
      </c>
      <c r="M2016" s="3" t="s">
        <v>13</v>
      </c>
      <c r="N2016" s="3" t="s">
        <v>13</v>
      </c>
      <c r="O2016" s="2">
        <v>47</v>
      </c>
      <c r="P2016" s="2" t="b">
        <v>1</v>
      </c>
      <c r="Q2016" s="2" t="s">
        <v>2</v>
      </c>
      <c r="R2016" s="2" t="s">
        <v>2</v>
      </c>
      <c r="S2016" s="44">
        <v>68</v>
      </c>
      <c r="T2016" s="44" t="s">
        <v>11</v>
      </c>
      <c r="U2016" s="20">
        <v>1.65</v>
      </c>
      <c r="V2016" s="11"/>
      <c r="W2016" s="2">
        <f t="shared" si="1742"/>
        <v>0</v>
      </c>
      <c r="X2016">
        <f t="shared" si="1743"/>
        <v>0</v>
      </c>
      <c r="Y2016">
        <f t="shared" si="1744"/>
        <v>10</v>
      </c>
      <c r="Z2016">
        <f t="shared" si="1745"/>
        <v>5</v>
      </c>
      <c r="AA2016" s="2">
        <f t="shared" si="1746"/>
        <v>65</v>
      </c>
      <c r="AB2016" s="2" t="str">
        <f t="shared" si="1747"/>
        <v>Under 1.5</v>
      </c>
      <c r="AC2016" s="6"/>
      <c r="AD2016" s="6" t="str">
        <f t="shared" si="1748"/>
        <v>Over 0.5</v>
      </c>
      <c r="AE2016" s="6" t="str">
        <f t="shared" si="1749"/>
        <v>?</v>
      </c>
      <c r="AF2016" s="6"/>
      <c r="AG2016">
        <f t="shared" si="1750"/>
        <v>0</v>
      </c>
      <c r="AH2016">
        <f t="shared" si="1751"/>
        <v>0</v>
      </c>
      <c r="AI2016">
        <f t="shared" si="1752"/>
        <v>2</v>
      </c>
      <c r="AJ2016">
        <f t="shared" si="1753"/>
        <v>0</v>
      </c>
      <c r="AK2016" s="2" t="str">
        <f t="shared" si="1754"/>
        <v>-</v>
      </c>
      <c r="AL2016" s="2" t="str">
        <f t="shared" si="1755"/>
        <v>-</v>
      </c>
    </row>
    <row r="2017" spans="2:38">
      <c r="B2017" t="s">
        <v>1680</v>
      </c>
      <c r="C2017" s="10">
        <v>0.625</v>
      </c>
      <c r="D2017" s="9" t="s">
        <v>1678</v>
      </c>
      <c r="E2017" s="2" t="s">
        <v>0</v>
      </c>
      <c r="F2017" s="8" t="s">
        <v>1739</v>
      </c>
      <c r="G2017" s="2">
        <v>22</v>
      </c>
      <c r="H2017" s="2">
        <v>60</v>
      </c>
      <c r="I2017" s="2">
        <v>18</v>
      </c>
      <c r="J2017" s="2" t="s">
        <v>1</v>
      </c>
      <c r="K2017" s="2" t="s">
        <v>1</v>
      </c>
      <c r="L2017" s="2">
        <v>4</v>
      </c>
      <c r="M2017" s="3" t="s">
        <v>13</v>
      </c>
      <c r="N2017" s="3" t="s">
        <v>13</v>
      </c>
      <c r="O2017" s="2" t="b">
        <v>1</v>
      </c>
      <c r="P2017" s="2" t="b">
        <v>1</v>
      </c>
      <c r="Q2017" s="2" t="b">
        <v>1</v>
      </c>
      <c r="R2017" s="2" t="b">
        <v>1</v>
      </c>
      <c r="S2017" s="44">
        <v>55</v>
      </c>
      <c r="T2017" s="44" t="s">
        <v>10</v>
      </c>
      <c r="U2017" s="20">
        <v>1.55</v>
      </c>
      <c r="V2017" s="11"/>
      <c r="W2017" s="2">
        <f t="shared" si="1742"/>
        <v>10</v>
      </c>
      <c r="X2017">
        <f t="shared" si="1743"/>
        <v>10</v>
      </c>
      <c r="Y2017">
        <f t="shared" si="1744"/>
        <v>5</v>
      </c>
      <c r="Z2017">
        <f t="shared" si="1745"/>
        <v>10</v>
      </c>
      <c r="AA2017" s="2">
        <f t="shared" si="1746"/>
        <v>85</v>
      </c>
      <c r="AB2017" s="2" t="str">
        <f t="shared" si="1747"/>
        <v>Under 1.5</v>
      </c>
      <c r="AC2017" s="6"/>
      <c r="AD2017" s="6" t="str">
        <f t="shared" si="1748"/>
        <v>Over 0.5</v>
      </c>
      <c r="AE2017" s="6" t="str">
        <f t="shared" si="1749"/>
        <v>?</v>
      </c>
      <c r="AF2017" s="6"/>
      <c r="AG2017">
        <f t="shared" si="1750"/>
        <v>6</v>
      </c>
      <c r="AH2017">
        <f t="shared" si="1751"/>
        <v>2</v>
      </c>
      <c r="AI2017">
        <f t="shared" si="1752"/>
        <v>2</v>
      </c>
      <c r="AJ2017">
        <f t="shared" si="1753"/>
        <v>10</v>
      </c>
      <c r="AK2017" s="2" t="str">
        <f t="shared" si="1754"/>
        <v>A1</v>
      </c>
      <c r="AL2017" s="2" t="str">
        <f t="shared" si="1755"/>
        <v>Pick</v>
      </c>
    </row>
    <row r="2018" spans="2:38">
      <c r="B2018" t="s">
        <v>52</v>
      </c>
      <c r="C2018" s="10">
        <v>0.64583333333333337</v>
      </c>
      <c r="D2018" s="9" t="s">
        <v>1520</v>
      </c>
      <c r="E2018" s="2" t="s">
        <v>0</v>
      </c>
      <c r="F2018" s="8" t="s">
        <v>193</v>
      </c>
      <c r="G2018" s="2">
        <v>41</v>
      </c>
      <c r="H2018" s="2">
        <v>44</v>
      </c>
      <c r="I2018" s="2">
        <v>15</v>
      </c>
      <c r="J2018" s="2" t="s">
        <v>1</v>
      </c>
      <c r="K2018" s="2">
        <v>1</v>
      </c>
      <c r="L2018" s="2">
        <v>26</v>
      </c>
      <c r="M2018" s="3" t="s">
        <v>13</v>
      </c>
      <c r="N2018" s="3" t="s">
        <v>13</v>
      </c>
      <c r="O2018" s="2">
        <v>44</v>
      </c>
      <c r="P2018" s="2" t="b">
        <v>1</v>
      </c>
      <c r="Q2018" s="2" t="s">
        <v>2</v>
      </c>
      <c r="R2018" s="2" t="s">
        <v>2</v>
      </c>
      <c r="S2018" s="44">
        <v>44</v>
      </c>
      <c r="T2018" s="44"/>
      <c r="U2018" s="20">
        <v>1.65</v>
      </c>
      <c r="V2018" s="11"/>
      <c r="W2018" s="2">
        <f t="shared" si="1742"/>
        <v>0</v>
      </c>
      <c r="X2018">
        <f t="shared" si="1743"/>
        <v>0</v>
      </c>
      <c r="Y2018">
        <f t="shared" si="1744"/>
        <v>0</v>
      </c>
      <c r="Z2018">
        <f t="shared" si="1745"/>
        <v>0</v>
      </c>
      <c r="AA2018" s="2">
        <f t="shared" si="1746"/>
        <v>50</v>
      </c>
      <c r="AB2018" s="2" t="str">
        <f t="shared" si="1747"/>
        <v>Over 0.5</v>
      </c>
      <c r="AC2018" s="6"/>
      <c r="AD2018" s="6" t="str">
        <f t="shared" si="1748"/>
        <v>Over 0.5</v>
      </c>
      <c r="AE2018" s="6" t="str">
        <f t="shared" si="1749"/>
        <v>?</v>
      </c>
      <c r="AF2018" s="6"/>
      <c r="AG2018">
        <f t="shared" si="1750"/>
        <v>0</v>
      </c>
      <c r="AH2018">
        <f t="shared" si="1751"/>
        <v>0</v>
      </c>
      <c r="AI2018">
        <f t="shared" si="1752"/>
        <v>0</v>
      </c>
      <c r="AJ2018">
        <f t="shared" si="1753"/>
        <v>0</v>
      </c>
      <c r="AK2018" s="2" t="str">
        <f t="shared" si="1754"/>
        <v>-</v>
      </c>
      <c r="AL2018" s="2" t="str">
        <f t="shared" si="1755"/>
        <v>-</v>
      </c>
    </row>
    <row r="2019" spans="2:38">
      <c r="B2019" t="s">
        <v>52</v>
      </c>
      <c r="C2019" s="10">
        <v>0.64583333333333337</v>
      </c>
      <c r="D2019" s="9" t="s">
        <v>73</v>
      </c>
      <c r="E2019" s="2" t="s">
        <v>0</v>
      </c>
      <c r="F2019" s="8" t="s">
        <v>888</v>
      </c>
      <c r="G2019" s="2">
        <v>11</v>
      </c>
      <c r="H2019" s="2">
        <v>56</v>
      </c>
      <c r="I2019" s="2">
        <v>33</v>
      </c>
      <c r="J2019" s="2" t="s">
        <v>1</v>
      </c>
      <c r="K2019" s="2">
        <v>2</v>
      </c>
      <c r="L2019" s="2">
        <v>22</v>
      </c>
      <c r="M2019" s="3" t="s">
        <v>13</v>
      </c>
      <c r="N2019" s="3" t="s">
        <v>13</v>
      </c>
      <c r="O2019" s="2" t="b">
        <v>1</v>
      </c>
      <c r="P2019" s="2" t="b">
        <v>1</v>
      </c>
      <c r="Q2019" s="2" t="s">
        <v>2</v>
      </c>
      <c r="R2019" s="2" t="s">
        <v>2</v>
      </c>
      <c r="S2019" s="44">
        <v>45</v>
      </c>
      <c r="T2019" s="44"/>
      <c r="U2019" s="20">
        <v>2.6</v>
      </c>
      <c r="V2019" s="11"/>
      <c r="W2019" s="2">
        <f t="shared" si="1742"/>
        <v>10</v>
      </c>
      <c r="X2019">
        <f t="shared" si="1743"/>
        <v>0</v>
      </c>
      <c r="Y2019">
        <f t="shared" si="1744"/>
        <v>0</v>
      </c>
      <c r="Z2019">
        <f t="shared" si="1745"/>
        <v>0</v>
      </c>
      <c r="AA2019" s="2">
        <f t="shared" si="1746"/>
        <v>60</v>
      </c>
      <c r="AB2019" s="2" t="str">
        <f t="shared" si="1747"/>
        <v>Under 1.5</v>
      </c>
      <c r="AC2019" s="6"/>
      <c r="AD2019" s="6" t="str">
        <f t="shared" si="1748"/>
        <v>Over 0.5</v>
      </c>
      <c r="AE2019" s="6" t="str">
        <f t="shared" si="1749"/>
        <v>?</v>
      </c>
      <c r="AF2019" s="6"/>
      <c r="AG2019">
        <f t="shared" si="1750"/>
        <v>6</v>
      </c>
      <c r="AH2019">
        <f t="shared" si="1751"/>
        <v>0</v>
      </c>
      <c r="AI2019">
        <f t="shared" si="1752"/>
        <v>0</v>
      </c>
      <c r="AJ2019">
        <f t="shared" si="1753"/>
        <v>0</v>
      </c>
      <c r="AK2019" s="2" t="str">
        <f t="shared" si="1754"/>
        <v>-</v>
      </c>
      <c r="AL2019" s="2" t="str">
        <f t="shared" si="1755"/>
        <v>-</v>
      </c>
    </row>
    <row r="2020" spans="2:38">
      <c r="B2020" t="s">
        <v>52</v>
      </c>
      <c r="C2020" s="10">
        <v>0.64583333333333337</v>
      </c>
      <c r="D2020" s="9" t="s">
        <v>114</v>
      </c>
      <c r="E2020" s="2" t="s">
        <v>0</v>
      </c>
      <c r="F2020" s="8" t="s">
        <v>182</v>
      </c>
      <c r="G2020" s="2">
        <v>24</v>
      </c>
      <c r="H2020" s="2">
        <v>54</v>
      </c>
      <c r="I2020" s="2">
        <v>23</v>
      </c>
      <c r="J2020" s="2" t="s">
        <v>1</v>
      </c>
      <c r="K2020" s="2">
        <v>1</v>
      </c>
      <c r="L2020" s="2">
        <v>1</v>
      </c>
      <c r="M2020" s="3" t="s">
        <v>13</v>
      </c>
      <c r="N2020" s="3" t="s">
        <v>13</v>
      </c>
      <c r="O2020" s="2" t="b">
        <v>1</v>
      </c>
      <c r="P2020" s="2" t="b">
        <v>1</v>
      </c>
      <c r="Q2020" s="2" t="s">
        <v>2</v>
      </c>
      <c r="R2020" s="2" t="b">
        <v>1</v>
      </c>
      <c r="S2020" s="44">
        <v>20</v>
      </c>
      <c r="T2020" s="44"/>
      <c r="U2020" s="20">
        <v>1.4</v>
      </c>
      <c r="V2020" s="11"/>
      <c r="W2020" s="2">
        <f t="shared" si="1742"/>
        <v>10</v>
      </c>
      <c r="X2020">
        <f t="shared" si="1743"/>
        <v>10</v>
      </c>
      <c r="Y2020">
        <f t="shared" si="1744"/>
        <v>0</v>
      </c>
      <c r="Z2020">
        <f t="shared" si="1745"/>
        <v>0</v>
      </c>
      <c r="AA2020" s="2">
        <f t="shared" si="1746"/>
        <v>70</v>
      </c>
      <c r="AB2020" s="2" t="str">
        <f t="shared" si="1747"/>
        <v>Under 1.5</v>
      </c>
      <c r="AC2020" s="6"/>
      <c r="AD2020" s="6" t="str">
        <f t="shared" si="1748"/>
        <v>Over 0.5</v>
      </c>
      <c r="AE2020" s="6" t="str">
        <f t="shared" si="1749"/>
        <v>?</v>
      </c>
      <c r="AF2020" s="6"/>
      <c r="AG2020">
        <f t="shared" si="1750"/>
        <v>6</v>
      </c>
      <c r="AH2020">
        <f t="shared" si="1751"/>
        <v>2</v>
      </c>
      <c r="AI2020">
        <f t="shared" si="1752"/>
        <v>0</v>
      </c>
      <c r="AJ2020">
        <f t="shared" si="1753"/>
        <v>0</v>
      </c>
      <c r="AK2020" s="2" t="str">
        <f t="shared" si="1754"/>
        <v>-</v>
      </c>
      <c r="AL2020" s="2" t="str">
        <f t="shared" si="1755"/>
        <v>-</v>
      </c>
    </row>
    <row r="2021" spans="2:38">
      <c r="B2021" t="s">
        <v>456</v>
      </c>
      <c r="C2021" s="10">
        <v>0.66666666666666663</v>
      </c>
      <c r="D2021" s="9" t="s">
        <v>106</v>
      </c>
      <c r="E2021" s="2" t="s">
        <v>0</v>
      </c>
      <c r="F2021" s="8" t="s">
        <v>132</v>
      </c>
      <c r="G2021" s="2">
        <v>24</v>
      </c>
      <c r="H2021" s="2">
        <v>52</v>
      </c>
      <c r="I2021" s="2">
        <v>24</v>
      </c>
      <c r="J2021" s="2" t="s">
        <v>1</v>
      </c>
      <c r="K2021" s="2">
        <v>2</v>
      </c>
      <c r="L2021" s="2">
        <v>0</v>
      </c>
      <c r="M2021" s="3" t="s">
        <v>13</v>
      </c>
      <c r="N2021" s="3" t="s">
        <v>13</v>
      </c>
      <c r="O2021" s="2">
        <v>52</v>
      </c>
      <c r="P2021" s="2" t="b">
        <v>1</v>
      </c>
      <c r="Q2021" s="2" t="s">
        <v>2</v>
      </c>
      <c r="R2021" s="2" t="b">
        <v>1</v>
      </c>
      <c r="S2021" s="44">
        <v>65</v>
      </c>
      <c r="T2021" s="44"/>
      <c r="U2021" s="20">
        <v>1.5</v>
      </c>
      <c r="V2021" s="11"/>
      <c r="W2021" s="2">
        <f t="shared" si="1742"/>
        <v>0</v>
      </c>
      <c r="X2021">
        <f t="shared" si="1743"/>
        <v>10</v>
      </c>
      <c r="Y2021">
        <f t="shared" si="1744"/>
        <v>10</v>
      </c>
      <c r="Z2021">
        <f t="shared" si="1745"/>
        <v>0</v>
      </c>
      <c r="AA2021" s="2">
        <f t="shared" si="1746"/>
        <v>70</v>
      </c>
      <c r="AB2021" s="2" t="str">
        <f t="shared" si="1747"/>
        <v>Under 1.5</v>
      </c>
      <c r="AC2021" s="6"/>
      <c r="AD2021" s="6" t="str">
        <f t="shared" si="1748"/>
        <v>Over 0.5</v>
      </c>
      <c r="AE2021" s="6" t="str">
        <f t="shared" si="1749"/>
        <v>?</v>
      </c>
      <c r="AF2021" s="6"/>
      <c r="AG2021">
        <f t="shared" si="1750"/>
        <v>5</v>
      </c>
      <c r="AH2021">
        <f t="shared" si="1751"/>
        <v>2</v>
      </c>
      <c r="AI2021">
        <f t="shared" si="1752"/>
        <v>2</v>
      </c>
      <c r="AJ2021">
        <f t="shared" si="1753"/>
        <v>9</v>
      </c>
      <c r="AK2021" s="2" t="str">
        <f t="shared" si="1754"/>
        <v>A2</v>
      </c>
      <c r="AL2021" s="2" t="str">
        <f t="shared" si="1755"/>
        <v>-</v>
      </c>
    </row>
    <row r="2022" spans="2:38">
      <c r="B2022" t="s">
        <v>226</v>
      </c>
      <c r="C2022" s="10">
        <v>0.66666666666666663</v>
      </c>
      <c r="D2022" s="9" t="s">
        <v>232</v>
      </c>
      <c r="E2022" s="2" t="s">
        <v>0</v>
      </c>
      <c r="F2022" s="8" t="s">
        <v>1667</v>
      </c>
      <c r="G2022" s="2">
        <v>25</v>
      </c>
      <c r="H2022" s="2">
        <v>51</v>
      </c>
      <c r="I2022" s="2">
        <v>23</v>
      </c>
      <c r="J2022" s="2" t="s">
        <v>1</v>
      </c>
      <c r="K2022" s="2">
        <v>2</v>
      </c>
      <c r="L2022" s="2">
        <v>2</v>
      </c>
      <c r="M2022" s="3" t="s">
        <v>13</v>
      </c>
      <c r="N2022" s="3" t="s">
        <v>13</v>
      </c>
      <c r="O2022" s="2">
        <v>51</v>
      </c>
      <c r="P2022" s="2" t="b">
        <v>1</v>
      </c>
      <c r="Q2022" s="2" t="s">
        <v>2</v>
      </c>
      <c r="R2022" s="2" t="b">
        <v>1</v>
      </c>
      <c r="S2022" s="44">
        <v>58</v>
      </c>
      <c r="T2022" s="44"/>
      <c r="U2022" s="20">
        <v>1.4</v>
      </c>
      <c r="V2022" s="11"/>
      <c r="W2022" s="2">
        <f t="shared" si="1742"/>
        <v>0</v>
      </c>
      <c r="X2022">
        <f t="shared" si="1743"/>
        <v>10</v>
      </c>
      <c r="Y2022">
        <f t="shared" si="1744"/>
        <v>5</v>
      </c>
      <c r="Z2022">
        <f t="shared" si="1745"/>
        <v>0</v>
      </c>
      <c r="AA2022" s="2">
        <f t="shared" si="1746"/>
        <v>65</v>
      </c>
      <c r="AB2022" s="2" t="str">
        <f t="shared" si="1747"/>
        <v>Under 1.5</v>
      </c>
      <c r="AC2022" s="6"/>
      <c r="AD2022" s="6" t="str">
        <f t="shared" si="1748"/>
        <v>Over 0.5</v>
      </c>
      <c r="AE2022" s="6" t="str">
        <f t="shared" si="1749"/>
        <v>?</v>
      </c>
      <c r="AF2022" s="6"/>
      <c r="AG2022">
        <f t="shared" si="1750"/>
        <v>4</v>
      </c>
      <c r="AH2022">
        <f t="shared" si="1751"/>
        <v>2</v>
      </c>
      <c r="AI2022">
        <f t="shared" si="1752"/>
        <v>2</v>
      </c>
      <c r="AJ2022">
        <f t="shared" si="1753"/>
        <v>8</v>
      </c>
      <c r="AK2022" s="2" t="str">
        <f t="shared" si="1754"/>
        <v>A3</v>
      </c>
      <c r="AL2022" s="2" t="str">
        <f t="shared" si="1755"/>
        <v>-</v>
      </c>
    </row>
    <row r="2023" spans="2:38">
      <c r="B2023" t="s">
        <v>226</v>
      </c>
      <c r="C2023" s="10">
        <v>0.66666666666666663</v>
      </c>
      <c r="D2023" s="9" t="s">
        <v>1260</v>
      </c>
      <c r="E2023" s="2" t="s">
        <v>0</v>
      </c>
      <c r="F2023" s="8" t="s">
        <v>1498</v>
      </c>
      <c r="G2023" s="2">
        <v>23</v>
      </c>
      <c r="H2023" s="2">
        <v>62</v>
      </c>
      <c r="I2023" s="2">
        <v>15</v>
      </c>
      <c r="J2023" s="2" t="s">
        <v>1</v>
      </c>
      <c r="K2023" s="2" t="s">
        <v>1</v>
      </c>
      <c r="L2023" s="2">
        <v>8</v>
      </c>
      <c r="M2023" s="3" t="s">
        <v>13</v>
      </c>
      <c r="N2023" s="3" t="s">
        <v>13</v>
      </c>
      <c r="O2023" s="2" t="b">
        <v>1</v>
      </c>
      <c r="P2023" s="2" t="b">
        <v>1</v>
      </c>
      <c r="Q2023" s="2" t="b">
        <v>1</v>
      </c>
      <c r="R2023" s="2" t="s">
        <v>2</v>
      </c>
      <c r="S2023" s="44">
        <v>62</v>
      </c>
      <c r="T2023" s="44"/>
      <c r="U2023" s="20">
        <v>1.5</v>
      </c>
      <c r="V2023" s="11"/>
      <c r="W2023" s="2">
        <f t="shared" si="1742"/>
        <v>10</v>
      </c>
      <c r="X2023">
        <f t="shared" si="1743"/>
        <v>5</v>
      </c>
      <c r="Y2023">
        <f t="shared" si="1744"/>
        <v>10</v>
      </c>
      <c r="Z2023">
        <f t="shared" si="1745"/>
        <v>0</v>
      </c>
      <c r="AA2023" s="2">
        <f t="shared" si="1746"/>
        <v>75</v>
      </c>
      <c r="AB2023" s="2" t="str">
        <f t="shared" si="1747"/>
        <v>Under 1.5</v>
      </c>
      <c r="AC2023" s="6"/>
      <c r="AD2023" s="6" t="str">
        <f t="shared" si="1748"/>
        <v>Over 0.5</v>
      </c>
      <c r="AE2023" s="6" t="str">
        <f t="shared" si="1749"/>
        <v>?</v>
      </c>
      <c r="AF2023" s="6"/>
      <c r="AG2023">
        <f t="shared" si="1750"/>
        <v>6</v>
      </c>
      <c r="AH2023">
        <f t="shared" si="1751"/>
        <v>0</v>
      </c>
      <c r="AI2023">
        <f t="shared" si="1752"/>
        <v>2</v>
      </c>
      <c r="AJ2023">
        <f t="shared" si="1753"/>
        <v>0</v>
      </c>
      <c r="AK2023" s="2" t="str">
        <f t="shared" si="1754"/>
        <v>-</v>
      </c>
      <c r="AL2023" s="2" t="str">
        <f t="shared" si="1755"/>
        <v>-</v>
      </c>
    </row>
    <row r="2024" spans="2:38">
      <c r="B2024" t="s">
        <v>226</v>
      </c>
      <c r="C2024" s="10">
        <v>0.66666666666666663</v>
      </c>
      <c r="D2024" s="9" t="s">
        <v>1243</v>
      </c>
      <c r="E2024" s="2" t="s">
        <v>0</v>
      </c>
      <c r="F2024" s="8" t="s">
        <v>1495</v>
      </c>
      <c r="G2024" s="2">
        <v>24</v>
      </c>
      <c r="H2024" s="2">
        <v>43</v>
      </c>
      <c r="I2024" s="2">
        <v>34</v>
      </c>
      <c r="J2024" s="2" t="s">
        <v>1</v>
      </c>
      <c r="K2024" s="2" t="s">
        <v>1</v>
      </c>
      <c r="L2024" s="2">
        <v>10</v>
      </c>
      <c r="M2024" s="3" t="s">
        <v>13</v>
      </c>
      <c r="N2024" s="3" t="s">
        <v>13</v>
      </c>
      <c r="O2024" s="2">
        <v>43</v>
      </c>
      <c r="P2024" s="2" t="b">
        <v>1</v>
      </c>
      <c r="Q2024" s="2" t="b">
        <v>1</v>
      </c>
      <c r="R2024" s="2" t="s">
        <v>2</v>
      </c>
      <c r="S2024" s="44">
        <v>35</v>
      </c>
      <c r="T2024" s="44"/>
      <c r="U2024" s="20">
        <v>1.95</v>
      </c>
      <c r="V2024" s="11"/>
      <c r="W2024" s="2">
        <f t="shared" si="1742"/>
        <v>0</v>
      </c>
      <c r="X2024">
        <f t="shared" si="1743"/>
        <v>5</v>
      </c>
      <c r="Y2024">
        <f t="shared" si="1744"/>
        <v>0</v>
      </c>
      <c r="Z2024">
        <f t="shared" si="1745"/>
        <v>0</v>
      </c>
      <c r="AA2024" s="2">
        <f t="shared" si="1746"/>
        <v>55</v>
      </c>
      <c r="AB2024" s="2" t="str">
        <f t="shared" si="1747"/>
        <v>Over 0.5</v>
      </c>
      <c r="AC2024" s="6"/>
      <c r="AD2024" s="6" t="str">
        <f t="shared" si="1748"/>
        <v>Over 0.5</v>
      </c>
      <c r="AE2024" s="6" t="str">
        <f t="shared" si="1749"/>
        <v>?</v>
      </c>
      <c r="AF2024" s="6"/>
      <c r="AG2024">
        <f t="shared" si="1750"/>
        <v>0</v>
      </c>
      <c r="AH2024">
        <f t="shared" si="1751"/>
        <v>0</v>
      </c>
      <c r="AI2024">
        <f t="shared" si="1752"/>
        <v>0</v>
      </c>
      <c r="AJ2024">
        <f t="shared" si="1753"/>
        <v>0</v>
      </c>
      <c r="AK2024" s="2" t="str">
        <f t="shared" si="1754"/>
        <v>-</v>
      </c>
      <c r="AL2024" s="2" t="str">
        <f t="shared" si="1755"/>
        <v>-</v>
      </c>
    </row>
    <row r="2025" spans="2:38">
      <c r="B2025" t="s">
        <v>226</v>
      </c>
      <c r="C2025" s="10">
        <v>0.66666666666666663</v>
      </c>
      <c r="D2025" s="9" t="s">
        <v>1499</v>
      </c>
      <c r="E2025" s="2" t="s">
        <v>0</v>
      </c>
      <c r="F2025" s="8" t="s">
        <v>244</v>
      </c>
      <c r="G2025" s="2">
        <v>28</v>
      </c>
      <c r="H2025" s="2">
        <v>56</v>
      </c>
      <c r="I2025" s="2">
        <v>16</v>
      </c>
      <c r="J2025" s="2" t="s">
        <v>1</v>
      </c>
      <c r="K2025" s="2">
        <v>1</v>
      </c>
      <c r="L2025" s="2">
        <v>12</v>
      </c>
      <c r="M2025" s="3" t="s">
        <v>13</v>
      </c>
      <c r="N2025" s="3" t="s">
        <v>13</v>
      </c>
      <c r="O2025" s="2" t="b">
        <v>1</v>
      </c>
      <c r="P2025" s="2" t="b">
        <v>1</v>
      </c>
      <c r="Q2025" s="2" t="s">
        <v>2</v>
      </c>
      <c r="R2025" s="2" t="s">
        <v>2</v>
      </c>
      <c r="S2025" s="44">
        <v>57</v>
      </c>
      <c r="T2025" s="44"/>
      <c r="U2025" s="20">
        <v>1.55</v>
      </c>
      <c r="V2025" s="11"/>
      <c r="W2025" s="2">
        <f t="shared" si="1742"/>
        <v>10</v>
      </c>
      <c r="X2025">
        <f t="shared" si="1743"/>
        <v>5</v>
      </c>
      <c r="Y2025">
        <f t="shared" si="1744"/>
        <v>5</v>
      </c>
      <c r="Z2025">
        <f t="shared" si="1745"/>
        <v>0</v>
      </c>
      <c r="AA2025" s="2">
        <f t="shared" si="1746"/>
        <v>70</v>
      </c>
      <c r="AB2025" s="2" t="str">
        <f t="shared" si="1747"/>
        <v>Under 1.5</v>
      </c>
      <c r="AC2025" s="6"/>
      <c r="AD2025" s="6" t="str">
        <f t="shared" si="1748"/>
        <v>Over 0.5</v>
      </c>
      <c r="AE2025" s="6" t="str">
        <f t="shared" si="1749"/>
        <v>?</v>
      </c>
      <c r="AF2025" s="6"/>
      <c r="AG2025">
        <f t="shared" si="1750"/>
        <v>6</v>
      </c>
      <c r="AH2025">
        <f t="shared" si="1751"/>
        <v>0</v>
      </c>
      <c r="AI2025">
        <f t="shared" si="1752"/>
        <v>2</v>
      </c>
      <c r="AJ2025">
        <f t="shared" si="1753"/>
        <v>0</v>
      </c>
      <c r="AK2025" s="2" t="str">
        <f t="shared" si="1754"/>
        <v>-</v>
      </c>
      <c r="AL2025" s="2" t="str">
        <f t="shared" si="1755"/>
        <v>-</v>
      </c>
    </row>
    <row r="2026" spans="2:38">
      <c r="B2026" t="s">
        <v>646</v>
      </c>
      <c r="C2026" s="10">
        <v>0.6875</v>
      </c>
      <c r="D2026" s="9" t="s">
        <v>792</v>
      </c>
      <c r="E2026" s="2" t="s">
        <v>0</v>
      </c>
      <c r="F2026" s="8" t="s">
        <v>1369</v>
      </c>
      <c r="G2026" s="2">
        <v>38</v>
      </c>
      <c r="H2026" s="2">
        <v>56</v>
      </c>
      <c r="I2026" s="2">
        <v>6</v>
      </c>
      <c r="J2026" s="2" t="s">
        <v>1</v>
      </c>
      <c r="K2026" s="2" t="s">
        <v>1</v>
      </c>
      <c r="L2026" s="2">
        <v>32</v>
      </c>
      <c r="M2026" s="3" t="s">
        <v>13</v>
      </c>
      <c r="N2026" s="3" t="s">
        <v>13</v>
      </c>
      <c r="O2026" s="2" t="b">
        <v>1</v>
      </c>
      <c r="P2026" s="2" t="b">
        <v>1</v>
      </c>
      <c r="Q2026" s="2" t="b">
        <v>1</v>
      </c>
      <c r="R2026" s="2" t="s">
        <v>2</v>
      </c>
      <c r="S2026" s="44">
        <v>67</v>
      </c>
      <c r="T2026" s="44" t="s">
        <v>12</v>
      </c>
      <c r="U2026" s="20">
        <v>1.55</v>
      </c>
      <c r="V2026" s="11"/>
      <c r="W2026" s="2">
        <f t="shared" si="1742"/>
        <v>10</v>
      </c>
      <c r="X2026">
        <f t="shared" si="1743"/>
        <v>0</v>
      </c>
      <c r="Y2026">
        <f t="shared" si="1744"/>
        <v>10</v>
      </c>
      <c r="Z2026">
        <f t="shared" si="1745"/>
        <v>0</v>
      </c>
      <c r="AA2026" s="2">
        <f t="shared" si="1746"/>
        <v>70</v>
      </c>
      <c r="AB2026" s="2" t="str">
        <f t="shared" si="1747"/>
        <v>Under 1.5</v>
      </c>
      <c r="AC2026" s="6"/>
      <c r="AD2026" s="6" t="str">
        <f t="shared" si="1748"/>
        <v>Over 0.5</v>
      </c>
      <c r="AE2026" s="6" t="str">
        <f t="shared" si="1749"/>
        <v>?</v>
      </c>
      <c r="AF2026" s="6"/>
      <c r="AG2026">
        <f t="shared" si="1750"/>
        <v>6</v>
      </c>
      <c r="AH2026">
        <f t="shared" si="1751"/>
        <v>0</v>
      </c>
      <c r="AI2026">
        <f t="shared" si="1752"/>
        <v>2</v>
      </c>
      <c r="AJ2026">
        <f t="shared" si="1753"/>
        <v>0</v>
      </c>
      <c r="AK2026" s="2" t="str">
        <f t="shared" si="1754"/>
        <v>-</v>
      </c>
      <c r="AL2026" s="2" t="str">
        <f t="shared" si="1755"/>
        <v>-</v>
      </c>
    </row>
    <row r="2027" spans="2:38">
      <c r="B2027" t="s">
        <v>259</v>
      </c>
      <c r="C2027" s="10">
        <v>0.70833333333333337</v>
      </c>
      <c r="D2027" s="9" t="s">
        <v>326</v>
      </c>
      <c r="E2027" s="2" t="s">
        <v>0</v>
      </c>
      <c r="F2027" s="8" t="s">
        <v>1096</v>
      </c>
      <c r="G2027" s="2">
        <v>23</v>
      </c>
      <c r="H2027" s="2">
        <v>43</v>
      </c>
      <c r="I2027" s="2">
        <v>34</v>
      </c>
      <c r="J2027" s="2" t="s">
        <v>1</v>
      </c>
      <c r="K2027" s="2">
        <v>2</v>
      </c>
      <c r="L2027" s="2">
        <v>11</v>
      </c>
      <c r="M2027" s="3" t="s">
        <v>13</v>
      </c>
      <c r="N2027" s="3" t="s">
        <v>13</v>
      </c>
      <c r="O2027" s="2">
        <v>43</v>
      </c>
      <c r="P2027" s="2" t="b">
        <v>1</v>
      </c>
      <c r="Q2027" s="2" t="s">
        <v>2</v>
      </c>
      <c r="R2027" s="2" t="s">
        <v>2</v>
      </c>
      <c r="S2027" s="44">
        <v>42</v>
      </c>
      <c r="T2027" s="44" t="s">
        <v>12</v>
      </c>
      <c r="U2027" s="20">
        <v>1.8</v>
      </c>
      <c r="V2027" s="11"/>
      <c r="W2027" s="2">
        <f t="shared" si="1742"/>
        <v>0</v>
      </c>
      <c r="X2027">
        <f t="shared" si="1743"/>
        <v>5</v>
      </c>
      <c r="Y2027">
        <f t="shared" si="1744"/>
        <v>0</v>
      </c>
      <c r="Z2027">
        <f t="shared" si="1745"/>
        <v>0</v>
      </c>
      <c r="AA2027" s="2">
        <f t="shared" si="1746"/>
        <v>55</v>
      </c>
      <c r="AB2027" s="2" t="str">
        <f t="shared" si="1747"/>
        <v>Over 0.5</v>
      </c>
      <c r="AC2027" s="6"/>
      <c r="AD2027" s="6" t="str">
        <f t="shared" si="1748"/>
        <v>Over 0.5</v>
      </c>
      <c r="AE2027" s="6" t="str">
        <f t="shared" si="1749"/>
        <v>?</v>
      </c>
      <c r="AF2027" s="6"/>
      <c r="AG2027">
        <f t="shared" si="1750"/>
        <v>0</v>
      </c>
      <c r="AH2027">
        <f t="shared" si="1751"/>
        <v>0</v>
      </c>
      <c r="AI2027">
        <f t="shared" si="1752"/>
        <v>0</v>
      </c>
      <c r="AJ2027">
        <f t="shared" si="1753"/>
        <v>0</v>
      </c>
      <c r="AK2027" s="2" t="str">
        <f t="shared" si="1754"/>
        <v>-</v>
      </c>
      <c r="AL2027" s="2" t="str">
        <f t="shared" si="1755"/>
        <v>-</v>
      </c>
    </row>
    <row r="2028" spans="2:38">
      <c r="B2028" t="s">
        <v>1661</v>
      </c>
      <c r="C2028" s="10">
        <v>0.70833333333333337</v>
      </c>
      <c r="D2028" s="9" t="s">
        <v>1674</v>
      </c>
      <c r="E2028" s="2" t="s">
        <v>0</v>
      </c>
      <c r="F2028" s="8" t="s">
        <v>1332</v>
      </c>
      <c r="G2028" s="2">
        <v>39</v>
      </c>
      <c r="H2028" s="2">
        <v>46</v>
      </c>
      <c r="I2028" s="2">
        <v>15</v>
      </c>
      <c r="J2028" s="2" t="s">
        <v>1</v>
      </c>
      <c r="K2028" s="2">
        <v>1</v>
      </c>
      <c r="L2028" s="2">
        <v>24</v>
      </c>
      <c r="M2028" s="3" t="s">
        <v>13</v>
      </c>
      <c r="N2028" s="3" t="s">
        <v>13</v>
      </c>
      <c r="O2028" s="2">
        <v>46</v>
      </c>
      <c r="P2028" s="2" t="b">
        <v>1</v>
      </c>
      <c r="Q2028" s="2" t="s">
        <v>2</v>
      </c>
      <c r="R2028" s="2" t="s">
        <v>2</v>
      </c>
      <c r="S2028" s="44">
        <v>48</v>
      </c>
      <c r="T2028" s="44" t="s">
        <v>10</v>
      </c>
      <c r="U2028" s="20">
        <v>1.6</v>
      </c>
      <c r="V2028" s="11"/>
      <c r="W2028" s="2">
        <f t="shared" si="1742"/>
        <v>0</v>
      </c>
      <c r="X2028">
        <f t="shared" si="1743"/>
        <v>0</v>
      </c>
      <c r="Y2028">
        <f t="shared" si="1744"/>
        <v>0</v>
      </c>
      <c r="Z2028">
        <f t="shared" si="1745"/>
        <v>10</v>
      </c>
      <c r="AA2028" s="2">
        <f t="shared" si="1746"/>
        <v>60</v>
      </c>
      <c r="AB2028" s="2" t="str">
        <f t="shared" si="1747"/>
        <v>Under 1.5</v>
      </c>
      <c r="AC2028" s="6"/>
      <c r="AD2028" s="6" t="str">
        <f t="shared" si="1748"/>
        <v>Over 0.5</v>
      </c>
      <c r="AE2028" s="6" t="str">
        <f t="shared" si="1749"/>
        <v>?</v>
      </c>
      <c r="AF2028" s="6"/>
      <c r="AG2028">
        <f t="shared" si="1750"/>
        <v>0</v>
      </c>
      <c r="AH2028">
        <f t="shared" si="1751"/>
        <v>0</v>
      </c>
      <c r="AI2028">
        <f t="shared" si="1752"/>
        <v>0</v>
      </c>
      <c r="AJ2028">
        <f t="shared" si="1753"/>
        <v>0</v>
      </c>
      <c r="AK2028" s="2" t="str">
        <f t="shared" si="1754"/>
        <v>-</v>
      </c>
      <c r="AL2028" s="2" t="str">
        <f t="shared" si="1755"/>
        <v>-</v>
      </c>
    </row>
    <row r="2029" spans="2:38">
      <c r="B2029" t="s">
        <v>404</v>
      </c>
      <c r="C2029" s="10">
        <v>0.70833333333333337</v>
      </c>
      <c r="D2029" s="9" t="s">
        <v>589</v>
      </c>
      <c r="E2029" s="2" t="s">
        <v>0</v>
      </c>
      <c r="F2029" s="8" t="s">
        <v>1114</v>
      </c>
      <c r="G2029" s="2">
        <v>26</v>
      </c>
      <c r="H2029" s="2">
        <v>51</v>
      </c>
      <c r="I2029" s="2">
        <v>23</v>
      </c>
      <c r="J2029" s="2" t="s">
        <v>1</v>
      </c>
      <c r="K2029" s="2">
        <v>2</v>
      </c>
      <c r="L2029" s="2">
        <v>3</v>
      </c>
      <c r="M2029" s="3" t="s">
        <v>13</v>
      </c>
      <c r="N2029" s="3" t="s">
        <v>13</v>
      </c>
      <c r="O2029" s="2">
        <v>51</v>
      </c>
      <c r="P2029" s="2" t="b">
        <v>1</v>
      </c>
      <c r="Q2029" s="2" t="s">
        <v>2</v>
      </c>
      <c r="R2029" s="2" t="b">
        <v>1</v>
      </c>
      <c r="S2029" s="44">
        <v>63</v>
      </c>
      <c r="T2029" s="44" t="s">
        <v>10</v>
      </c>
      <c r="U2029" s="20">
        <v>1.55</v>
      </c>
      <c r="V2029" s="11"/>
      <c r="W2029" s="2">
        <f t="shared" si="1742"/>
        <v>0</v>
      </c>
      <c r="X2029">
        <f t="shared" si="1743"/>
        <v>10</v>
      </c>
      <c r="Y2029">
        <f t="shared" si="1744"/>
        <v>10</v>
      </c>
      <c r="Z2029">
        <f t="shared" si="1745"/>
        <v>10</v>
      </c>
      <c r="AA2029" s="2">
        <f t="shared" si="1746"/>
        <v>80</v>
      </c>
      <c r="AB2029" s="2" t="str">
        <f t="shared" si="1747"/>
        <v>Under 1.5</v>
      </c>
      <c r="AC2029" s="6"/>
      <c r="AD2029" s="6" t="str">
        <f t="shared" si="1748"/>
        <v>Over 0.5</v>
      </c>
      <c r="AE2029" s="6" t="str">
        <f t="shared" si="1749"/>
        <v>?</v>
      </c>
      <c r="AF2029" s="6"/>
      <c r="AG2029">
        <f t="shared" si="1750"/>
        <v>4</v>
      </c>
      <c r="AH2029">
        <f t="shared" si="1751"/>
        <v>2</v>
      </c>
      <c r="AI2029">
        <f t="shared" si="1752"/>
        <v>2</v>
      </c>
      <c r="AJ2029">
        <f t="shared" si="1753"/>
        <v>8</v>
      </c>
      <c r="AK2029" s="2" t="str">
        <f t="shared" si="1754"/>
        <v>A3</v>
      </c>
      <c r="AL2029" s="2" t="str">
        <f t="shared" si="1755"/>
        <v>Pick</v>
      </c>
    </row>
    <row r="2030" spans="2:38">
      <c r="B2030" t="s">
        <v>455</v>
      </c>
      <c r="C2030" s="10">
        <v>0.70833333333333337</v>
      </c>
      <c r="D2030" s="9" t="s">
        <v>1626</v>
      </c>
      <c r="E2030" s="2" t="s">
        <v>0</v>
      </c>
      <c r="F2030" s="8" t="s">
        <v>1552</v>
      </c>
      <c r="G2030" s="2">
        <v>18</v>
      </c>
      <c r="H2030" s="2">
        <v>54</v>
      </c>
      <c r="I2030" s="2">
        <v>28</v>
      </c>
      <c r="J2030" s="2" t="s">
        <v>1</v>
      </c>
      <c r="K2030" s="2">
        <v>2</v>
      </c>
      <c r="L2030" s="2">
        <v>10</v>
      </c>
      <c r="M2030" s="3" t="s">
        <v>13</v>
      </c>
      <c r="N2030" s="3" t="s">
        <v>13</v>
      </c>
      <c r="O2030" s="2" t="b">
        <v>1</v>
      </c>
      <c r="P2030" s="2" t="b">
        <v>1</v>
      </c>
      <c r="Q2030" s="2" t="s">
        <v>2</v>
      </c>
      <c r="R2030" s="2" t="s">
        <v>2</v>
      </c>
      <c r="S2030" s="44">
        <v>40</v>
      </c>
      <c r="T2030" s="44"/>
      <c r="U2030" s="20">
        <v>1.9</v>
      </c>
      <c r="V2030" s="11"/>
      <c r="W2030" s="2">
        <f t="shared" si="1742"/>
        <v>10</v>
      </c>
      <c r="X2030">
        <f t="shared" si="1743"/>
        <v>5</v>
      </c>
      <c r="Y2030">
        <f t="shared" si="1744"/>
        <v>0</v>
      </c>
      <c r="Z2030">
        <f t="shared" si="1745"/>
        <v>0</v>
      </c>
      <c r="AA2030" s="2">
        <f t="shared" si="1746"/>
        <v>65</v>
      </c>
      <c r="AB2030" s="2" t="str">
        <f t="shared" si="1747"/>
        <v>Under 1.5</v>
      </c>
      <c r="AC2030" s="6"/>
      <c r="AD2030" s="6" t="str">
        <f t="shared" si="1748"/>
        <v>Over 0.5</v>
      </c>
      <c r="AE2030" s="6" t="str">
        <f t="shared" si="1749"/>
        <v>?</v>
      </c>
      <c r="AF2030" s="6"/>
      <c r="AG2030">
        <f t="shared" si="1750"/>
        <v>6</v>
      </c>
      <c r="AH2030">
        <f t="shared" si="1751"/>
        <v>0</v>
      </c>
      <c r="AI2030">
        <f t="shared" si="1752"/>
        <v>0</v>
      </c>
      <c r="AJ2030">
        <f t="shared" si="1753"/>
        <v>0</v>
      </c>
      <c r="AK2030" s="2" t="str">
        <f t="shared" si="1754"/>
        <v>-</v>
      </c>
      <c r="AL2030" s="2" t="str">
        <f t="shared" si="1755"/>
        <v>-</v>
      </c>
    </row>
    <row r="2031" spans="2:38">
      <c r="B2031" t="s">
        <v>369</v>
      </c>
      <c r="C2031" s="10">
        <v>0.72916666666666663</v>
      </c>
      <c r="D2031" s="9" t="s">
        <v>723</v>
      </c>
      <c r="E2031" s="2" t="s">
        <v>0</v>
      </c>
      <c r="F2031" s="8" t="s">
        <v>454</v>
      </c>
      <c r="G2031" s="2">
        <v>45</v>
      </c>
      <c r="H2031" s="2">
        <v>46</v>
      </c>
      <c r="I2031" s="2">
        <v>9</v>
      </c>
      <c r="J2031" s="2" t="s">
        <v>1</v>
      </c>
      <c r="K2031" s="2">
        <v>1</v>
      </c>
      <c r="L2031" s="2">
        <v>36</v>
      </c>
      <c r="M2031" s="3" t="s">
        <v>13</v>
      </c>
      <c r="N2031" s="3" t="s">
        <v>13</v>
      </c>
      <c r="O2031" s="2">
        <v>46</v>
      </c>
      <c r="P2031" s="2" t="b">
        <v>1</v>
      </c>
      <c r="Q2031" s="2" t="s">
        <v>2</v>
      </c>
      <c r="R2031" s="2" t="s">
        <v>2</v>
      </c>
      <c r="S2031" s="44">
        <v>47</v>
      </c>
      <c r="T2031" s="44" t="s">
        <v>12</v>
      </c>
      <c r="U2031" s="20">
        <v>1.45</v>
      </c>
      <c r="V2031" s="11"/>
      <c r="W2031" s="2">
        <f t="shared" si="1742"/>
        <v>0</v>
      </c>
      <c r="X2031">
        <f t="shared" si="1743"/>
        <v>0</v>
      </c>
      <c r="Y2031">
        <f t="shared" si="1744"/>
        <v>0</v>
      </c>
      <c r="Z2031">
        <f t="shared" si="1745"/>
        <v>0</v>
      </c>
      <c r="AA2031" s="2">
        <f t="shared" si="1746"/>
        <v>50</v>
      </c>
      <c r="AB2031" s="2" t="str">
        <f t="shared" si="1747"/>
        <v>Over 0.5</v>
      </c>
      <c r="AC2031" s="6"/>
      <c r="AD2031" s="6" t="str">
        <f t="shared" si="1748"/>
        <v>Over 0.5</v>
      </c>
      <c r="AE2031" s="6" t="str">
        <f t="shared" si="1749"/>
        <v>?</v>
      </c>
      <c r="AF2031" s="6"/>
      <c r="AG2031">
        <f t="shared" si="1750"/>
        <v>0</v>
      </c>
      <c r="AH2031">
        <f t="shared" si="1751"/>
        <v>0</v>
      </c>
      <c r="AI2031">
        <f t="shared" si="1752"/>
        <v>0</v>
      </c>
      <c r="AJ2031">
        <f t="shared" si="1753"/>
        <v>0</v>
      </c>
      <c r="AK2031" s="2" t="str">
        <f t="shared" si="1754"/>
        <v>-</v>
      </c>
      <c r="AL2031" s="2" t="str">
        <f t="shared" si="1755"/>
        <v>-</v>
      </c>
    </row>
    <row r="2032" spans="2:38">
      <c r="B2032" t="s">
        <v>1680</v>
      </c>
      <c r="C2032" s="10">
        <v>0.72916666666666663</v>
      </c>
      <c r="D2032" s="9" t="s">
        <v>1740</v>
      </c>
      <c r="E2032" s="2" t="s">
        <v>0</v>
      </c>
      <c r="F2032" s="8" t="s">
        <v>1741</v>
      </c>
      <c r="G2032" s="2">
        <v>40</v>
      </c>
      <c r="H2032" s="2">
        <v>55</v>
      </c>
      <c r="I2032" s="2">
        <v>5</v>
      </c>
      <c r="J2032" s="2" t="s">
        <v>1</v>
      </c>
      <c r="K2032" s="2">
        <v>1</v>
      </c>
      <c r="L2032" s="2">
        <v>35</v>
      </c>
      <c r="M2032" s="3" t="s">
        <v>13</v>
      </c>
      <c r="N2032" s="3" t="s">
        <v>13</v>
      </c>
      <c r="O2032" s="2" t="b">
        <v>1</v>
      </c>
      <c r="P2032" s="2" t="b">
        <v>1</v>
      </c>
      <c r="Q2032" s="2" t="s">
        <v>2</v>
      </c>
      <c r="R2032" s="2" t="s">
        <v>2</v>
      </c>
      <c r="S2032" s="44">
        <v>51</v>
      </c>
      <c r="T2032" s="44" t="s">
        <v>12</v>
      </c>
      <c r="U2032" s="20">
        <v>1.9</v>
      </c>
      <c r="V2032" s="11"/>
      <c r="W2032" s="2">
        <f t="shared" si="1742"/>
        <v>10</v>
      </c>
      <c r="X2032">
        <f t="shared" si="1743"/>
        <v>0</v>
      </c>
      <c r="Y2032">
        <f t="shared" si="1744"/>
        <v>5</v>
      </c>
      <c r="Z2032">
        <f t="shared" si="1745"/>
        <v>0</v>
      </c>
      <c r="AA2032" s="2">
        <f t="shared" si="1746"/>
        <v>65</v>
      </c>
      <c r="AB2032" s="2" t="str">
        <f t="shared" si="1747"/>
        <v>Under 1.5</v>
      </c>
      <c r="AC2032" s="6"/>
      <c r="AD2032" s="6" t="str">
        <f t="shared" si="1748"/>
        <v>Over 0.5</v>
      </c>
      <c r="AE2032" s="6" t="str">
        <f t="shared" si="1749"/>
        <v>?</v>
      </c>
      <c r="AF2032" s="6"/>
      <c r="AG2032">
        <f t="shared" si="1750"/>
        <v>6</v>
      </c>
      <c r="AH2032">
        <f t="shared" si="1751"/>
        <v>0</v>
      </c>
      <c r="AI2032">
        <f t="shared" si="1752"/>
        <v>2</v>
      </c>
      <c r="AJ2032">
        <f t="shared" si="1753"/>
        <v>0</v>
      </c>
      <c r="AK2032" s="2" t="str">
        <f t="shared" si="1754"/>
        <v>-</v>
      </c>
      <c r="AL2032" s="2" t="str">
        <f t="shared" si="1755"/>
        <v>-</v>
      </c>
    </row>
    <row r="2033" spans="2:38">
      <c r="B2033" t="s">
        <v>257</v>
      </c>
      <c r="C2033" s="10">
        <v>0.75</v>
      </c>
      <c r="D2033" s="9" t="s">
        <v>1069</v>
      </c>
      <c r="E2033" s="2" t="s">
        <v>0</v>
      </c>
      <c r="F2033" s="8" t="s">
        <v>1373</v>
      </c>
      <c r="G2033" s="2">
        <v>26</v>
      </c>
      <c r="H2033" s="2">
        <v>43</v>
      </c>
      <c r="I2033" s="2">
        <v>31</v>
      </c>
      <c r="J2033" s="2" t="s">
        <v>1</v>
      </c>
      <c r="K2033" s="2" t="s">
        <v>1</v>
      </c>
      <c r="L2033" s="2">
        <v>5</v>
      </c>
      <c r="M2033" s="3" t="s">
        <v>13</v>
      </c>
      <c r="N2033" s="3" t="s">
        <v>13</v>
      </c>
      <c r="O2033" s="2">
        <v>43</v>
      </c>
      <c r="P2033" s="2" t="b">
        <v>1</v>
      </c>
      <c r="Q2033" s="2" t="b">
        <v>1</v>
      </c>
      <c r="R2033" s="2" t="b">
        <v>1</v>
      </c>
      <c r="S2033" s="44">
        <v>39</v>
      </c>
      <c r="T2033" s="44" t="s">
        <v>12</v>
      </c>
      <c r="U2033" s="20">
        <v>1.8</v>
      </c>
      <c r="V2033" s="11"/>
      <c r="W2033" s="2">
        <f t="shared" si="1742"/>
        <v>0</v>
      </c>
      <c r="X2033">
        <f t="shared" si="1743"/>
        <v>10</v>
      </c>
      <c r="Y2033">
        <f t="shared" si="1744"/>
        <v>0</v>
      </c>
      <c r="Z2033">
        <f t="shared" si="1745"/>
        <v>0</v>
      </c>
      <c r="AA2033" s="2">
        <f t="shared" si="1746"/>
        <v>60</v>
      </c>
      <c r="AB2033" s="2" t="str">
        <f t="shared" si="1747"/>
        <v>Under 1.5</v>
      </c>
      <c r="AC2033" s="6"/>
      <c r="AD2033" s="6" t="str">
        <f t="shared" si="1748"/>
        <v>Over 0.5</v>
      </c>
      <c r="AE2033" s="6" t="str">
        <f t="shared" si="1749"/>
        <v>?</v>
      </c>
      <c r="AF2033" s="6"/>
      <c r="AG2033">
        <f t="shared" si="1750"/>
        <v>0</v>
      </c>
      <c r="AH2033">
        <f t="shared" si="1751"/>
        <v>2</v>
      </c>
      <c r="AI2033">
        <f t="shared" si="1752"/>
        <v>0</v>
      </c>
      <c r="AJ2033">
        <f t="shared" si="1753"/>
        <v>0</v>
      </c>
      <c r="AK2033" s="2" t="str">
        <f t="shared" si="1754"/>
        <v>-</v>
      </c>
      <c r="AL2033" s="2" t="str">
        <f t="shared" si="1755"/>
        <v>-</v>
      </c>
    </row>
    <row r="2034" spans="2:38">
      <c r="B2034" t="s">
        <v>676</v>
      </c>
      <c r="C2034" s="10">
        <v>0.75</v>
      </c>
      <c r="D2034" s="9" t="s">
        <v>686</v>
      </c>
      <c r="E2034" s="2" t="s">
        <v>0</v>
      </c>
      <c r="F2034" s="8" t="s">
        <v>919</v>
      </c>
      <c r="G2034" s="2">
        <v>14</v>
      </c>
      <c r="H2034" s="2">
        <v>46</v>
      </c>
      <c r="I2034" s="2">
        <v>40</v>
      </c>
      <c r="J2034" s="2" t="s">
        <v>1</v>
      </c>
      <c r="K2034" s="2">
        <v>2</v>
      </c>
      <c r="L2034" s="2">
        <v>26</v>
      </c>
      <c r="M2034" s="3" t="s">
        <v>13</v>
      </c>
      <c r="N2034" s="3" t="s">
        <v>13</v>
      </c>
      <c r="O2034" s="2">
        <v>46</v>
      </c>
      <c r="P2034" s="2" t="b">
        <v>1</v>
      </c>
      <c r="Q2034" s="2" t="s">
        <v>2</v>
      </c>
      <c r="R2034" s="2" t="s">
        <v>2</v>
      </c>
      <c r="S2034" s="44">
        <v>62</v>
      </c>
      <c r="T2034" s="44"/>
      <c r="U2034" s="20">
        <v>2</v>
      </c>
      <c r="V2034" s="11"/>
      <c r="W2034" s="2">
        <f t="shared" si="1742"/>
        <v>0</v>
      </c>
      <c r="X2034">
        <f t="shared" si="1743"/>
        <v>0</v>
      </c>
      <c r="Y2034">
        <f t="shared" si="1744"/>
        <v>10</v>
      </c>
      <c r="Z2034">
        <f t="shared" si="1745"/>
        <v>0</v>
      </c>
      <c r="AA2034" s="2">
        <f t="shared" si="1746"/>
        <v>60</v>
      </c>
      <c r="AB2034" s="2" t="str">
        <f t="shared" si="1747"/>
        <v>Under 1.5</v>
      </c>
      <c r="AC2034" s="6"/>
      <c r="AD2034" s="6" t="str">
        <f t="shared" si="1748"/>
        <v>Over 0.5</v>
      </c>
      <c r="AE2034" s="6" t="str">
        <f t="shared" si="1749"/>
        <v>?</v>
      </c>
      <c r="AF2034" s="6"/>
      <c r="AG2034">
        <f t="shared" si="1750"/>
        <v>0</v>
      </c>
      <c r="AH2034">
        <f t="shared" si="1751"/>
        <v>0</v>
      </c>
      <c r="AI2034">
        <f t="shared" si="1752"/>
        <v>2</v>
      </c>
      <c r="AJ2034">
        <f t="shared" si="1753"/>
        <v>0</v>
      </c>
      <c r="AK2034" s="2" t="str">
        <f t="shared" si="1754"/>
        <v>-</v>
      </c>
      <c r="AL2034" s="2" t="str">
        <f t="shared" si="1755"/>
        <v>-</v>
      </c>
    </row>
    <row r="2035" spans="2:38">
      <c r="B2035" t="s">
        <v>456</v>
      </c>
      <c r="C2035" s="10">
        <v>0.78125</v>
      </c>
      <c r="D2035" s="9" t="s">
        <v>107</v>
      </c>
      <c r="E2035" s="2" t="s">
        <v>0</v>
      </c>
      <c r="F2035" s="8" t="s">
        <v>71</v>
      </c>
      <c r="G2035" s="2">
        <v>34</v>
      </c>
      <c r="H2035" s="2">
        <v>44</v>
      </c>
      <c r="I2035" s="2">
        <v>22</v>
      </c>
      <c r="J2035" s="2" t="s">
        <v>1</v>
      </c>
      <c r="K2035" s="2">
        <v>1</v>
      </c>
      <c r="L2035" s="2">
        <v>12</v>
      </c>
      <c r="M2035" s="3" t="s">
        <v>13</v>
      </c>
      <c r="N2035" s="3" t="s">
        <v>13</v>
      </c>
      <c r="O2035" s="2">
        <v>44</v>
      </c>
      <c r="P2035" s="2" t="b">
        <v>1</v>
      </c>
      <c r="Q2035" s="2" t="s">
        <v>2</v>
      </c>
      <c r="R2035" s="2" t="s">
        <v>2</v>
      </c>
      <c r="S2035" s="44">
        <v>45</v>
      </c>
      <c r="T2035" s="44" t="s">
        <v>12</v>
      </c>
      <c r="U2035" s="20">
        <v>2.2000000000000002</v>
      </c>
      <c r="V2035" s="11"/>
      <c r="W2035" s="2">
        <f t="shared" si="1742"/>
        <v>0</v>
      </c>
      <c r="X2035">
        <f t="shared" si="1743"/>
        <v>5</v>
      </c>
      <c r="Y2035">
        <f t="shared" si="1744"/>
        <v>0</v>
      </c>
      <c r="Z2035">
        <f t="shared" si="1745"/>
        <v>0</v>
      </c>
      <c r="AA2035" s="2">
        <f t="shared" si="1746"/>
        <v>55</v>
      </c>
      <c r="AB2035" s="2" t="str">
        <f t="shared" si="1747"/>
        <v>Over 0.5</v>
      </c>
      <c r="AC2035" s="6"/>
      <c r="AD2035" s="6" t="str">
        <f t="shared" si="1748"/>
        <v>Over 0.5</v>
      </c>
      <c r="AE2035" s="6" t="str">
        <f t="shared" si="1749"/>
        <v>?</v>
      </c>
      <c r="AF2035" s="6"/>
      <c r="AG2035">
        <f t="shared" si="1750"/>
        <v>0</v>
      </c>
      <c r="AH2035">
        <f t="shared" si="1751"/>
        <v>0</v>
      </c>
      <c r="AI2035">
        <f t="shared" si="1752"/>
        <v>0</v>
      </c>
      <c r="AJ2035">
        <f t="shared" si="1753"/>
        <v>0</v>
      </c>
      <c r="AK2035" s="2" t="str">
        <f t="shared" si="1754"/>
        <v>-</v>
      </c>
      <c r="AL2035" s="2" t="str">
        <f t="shared" si="1755"/>
        <v>-</v>
      </c>
    </row>
    <row r="2036" spans="2:38">
      <c r="B2036" t="s">
        <v>164</v>
      </c>
      <c r="C2036" s="10">
        <v>0.79166666666666663</v>
      </c>
      <c r="D2036" s="9" t="s">
        <v>1194</v>
      </c>
      <c r="E2036" s="2" t="s">
        <v>0</v>
      </c>
      <c r="F2036" s="8" t="s">
        <v>1489</v>
      </c>
      <c r="G2036" s="2">
        <v>38</v>
      </c>
      <c r="H2036" s="2">
        <v>43</v>
      </c>
      <c r="I2036" s="2">
        <v>19</v>
      </c>
      <c r="J2036" s="2" t="s">
        <v>1</v>
      </c>
      <c r="K2036" s="2">
        <v>1</v>
      </c>
      <c r="L2036" s="2">
        <v>19</v>
      </c>
      <c r="M2036" s="3" t="s">
        <v>13</v>
      </c>
      <c r="N2036" s="3" t="s">
        <v>13</v>
      </c>
      <c r="O2036" s="2">
        <v>43</v>
      </c>
      <c r="P2036" s="2" t="b">
        <v>1</v>
      </c>
      <c r="Q2036" s="2" t="s">
        <v>2</v>
      </c>
      <c r="R2036" s="2" t="s">
        <v>2</v>
      </c>
      <c r="S2036" s="44">
        <v>47</v>
      </c>
      <c r="T2036" s="44" t="s">
        <v>12</v>
      </c>
      <c r="U2036" s="20">
        <v>1.45</v>
      </c>
      <c r="V2036" s="11"/>
      <c r="W2036" s="2">
        <f t="shared" si="1742"/>
        <v>0</v>
      </c>
      <c r="X2036">
        <f t="shared" si="1743"/>
        <v>0</v>
      </c>
      <c r="Y2036">
        <f t="shared" si="1744"/>
        <v>0</v>
      </c>
      <c r="Z2036">
        <f t="shared" si="1745"/>
        <v>0</v>
      </c>
      <c r="AA2036" s="2">
        <f t="shared" si="1746"/>
        <v>50</v>
      </c>
      <c r="AB2036" s="2" t="str">
        <f t="shared" si="1747"/>
        <v>Over 0.5</v>
      </c>
      <c r="AC2036" s="6"/>
      <c r="AD2036" s="6" t="str">
        <f t="shared" si="1748"/>
        <v>Over 0.5</v>
      </c>
      <c r="AE2036" s="6" t="str">
        <f t="shared" si="1749"/>
        <v>?</v>
      </c>
      <c r="AF2036" s="6"/>
      <c r="AG2036">
        <f t="shared" si="1750"/>
        <v>0</v>
      </c>
      <c r="AH2036">
        <f t="shared" si="1751"/>
        <v>0</v>
      </c>
      <c r="AI2036">
        <f t="shared" si="1752"/>
        <v>0</v>
      </c>
      <c r="AJ2036">
        <f t="shared" si="1753"/>
        <v>0</v>
      </c>
      <c r="AK2036" s="2" t="str">
        <f t="shared" si="1754"/>
        <v>-</v>
      </c>
      <c r="AL2036" s="2" t="str">
        <f t="shared" si="1755"/>
        <v>-</v>
      </c>
    </row>
    <row r="2037" spans="2:38">
      <c r="B2037" t="s">
        <v>404</v>
      </c>
      <c r="C2037" s="10">
        <v>0.79166666666666663</v>
      </c>
      <c r="D2037" s="9" t="s">
        <v>1236</v>
      </c>
      <c r="E2037" s="2" t="s">
        <v>0</v>
      </c>
      <c r="F2037" s="8" t="s">
        <v>417</v>
      </c>
      <c r="G2037" s="2">
        <v>19</v>
      </c>
      <c r="H2037" s="2">
        <v>54</v>
      </c>
      <c r="I2037" s="2">
        <v>28</v>
      </c>
      <c r="J2037" s="2" t="s">
        <v>1</v>
      </c>
      <c r="K2037" s="2">
        <v>2</v>
      </c>
      <c r="L2037" s="2">
        <v>9</v>
      </c>
      <c r="M2037" s="3" t="s">
        <v>13</v>
      </c>
      <c r="N2037" s="3" t="s">
        <v>13</v>
      </c>
      <c r="O2037" s="2" t="b">
        <v>1</v>
      </c>
      <c r="P2037" s="2" t="b">
        <v>1</v>
      </c>
      <c r="Q2037" s="2" t="s">
        <v>2</v>
      </c>
      <c r="R2037" s="2" t="s">
        <v>2</v>
      </c>
      <c r="S2037" s="44">
        <v>41</v>
      </c>
      <c r="T2037" s="44" t="s">
        <v>12</v>
      </c>
      <c r="U2037" s="20">
        <v>1.65</v>
      </c>
      <c r="V2037" s="11"/>
      <c r="W2037" s="2">
        <f t="shared" si="1742"/>
        <v>10</v>
      </c>
      <c r="X2037">
        <f t="shared" si="1743"/>
        <v>5</v>
      </c>
      <c r="Y2037">
        <f t="shared" si="1744"/>
        <v>0</v>
      </c>
      <c r="Z2037">
        <f t="shared" si="1745"/>
        <v>0</v>
      </c>
      <c r="AA2037" s="2">
        <f t="shared" si="1746"/>
        <v>65</v>
      </c>
      <c r="AB2037" s="2" t="str">
        <f t="shared" si="1747"/>
        <v>Under 1.5</v>
      </c>
      <c r="AC2037" s="6"/>
      <c r="AD2037" s="6" t="str">
        <f t="shared" si="1748"/>
        <v>Over 0.5</v>
      </c>
      <c r="AE2037" s="6" t="str">
        <f t="shared" si="1749"/>
        <v>?</v>
      </c>
      <c r="AF2037" s="6"/>
      <c r="AG2037">
        <f t="shared" si="1750"/>
        <v>6</v>
      </c>
      <c r="AH2037">
        <f t="shared" si="1751"/>
        <v>0</v>
      </c>
      <c r="AI2037">
        <f t="shared" si="1752"/>
        <v>0</v>
      </c>
      <c r="AJ2037">
        <f t="shared" si="1753"/>
        <v>0</v>
      </c>
      <c r="AK2037" s="2" t="str">
        <f t="shared" si="1754"/>
        <v>-</v>
      </c>
      <c r="AL2037" s="2" t="str">
        <f t="shared" si="1755"/>
        <v>-</v>
      </c>
    </row>
    <row r="2038" spans="2:38">
      <c r="B2038" t="s">
        <v>95</v>
      </c>
      <c r="C2038" s="10">
        <v>0.79166666666666663</v>
      </c>
      <c r="D2038" s="9" t="s">
        <v>312</v>
      </c>
      <c r="E2038" s="2" t="s">
        <v>0</v>
      </c>
      <c r="F2038" s="8" t="s">
        <v>1276</v>
      </c>
      <c r="G2038" s="2">
        <v>34</v>
      </c>
      <c r="H2038" s="2">
        <v>50</v>
      </c>
      <c r="I2038" s="2">
        <v>17</v>
      </c>
      <c r="J2038" s="2" t="s">
        <v>1</v>
      </c>
      <c r="K2038" s="2">
        <v>1</v>
      </c>
      <c r="L2038" s="2">
        <v>17</v>
      </c>
      <c r="M2038" s="3" t="s">
        <v>13</v>
      </c>
      <c r="N2038" s="3" t="s">
        <v>13</v>
      </c>
      <c r="O2038" s="2">
        <v>50</v>
      </c>
      <c r="P2038" s="2" t="b">
        <v>1</v>
      </c>
      <c r="Q2038" s="2" t="s">
        <v>2</v>
      </c>
      <c r="R2038" s="2" t="s">
        <v>2</v>
      </c>
      <c r="S2038" s="44">
        <v>20</v>
      </c>
      <c r="T2038" s="44" t="s">
        <v>12</v>
      </c>
      <c r="U2038" s="20">
        <v>2.1</v>
      </c>
      <c r="V2038" s="11"/>
      <c r="W2038" s="2">
        <f t="shared" si="1742"/>
        <v>0</v>
      </c>
      <c r="X2038">
        <f t="shared" si="1743"/>
        <v>0</v>
      </c>
      <c r="Y2038">
        <f t="shared" si="1744"/>
        <v>0</v>
      </c>
      <c r="Z2038">
        <f t="shared" si="1745"/>
        <v>0</v>
      </c>
      <c r="AA2038" s="2">
        <f t="shared" si="1746"/>
        <v>50</v>
      </c>
      <c r="AB2038" s="2" t="str">
        <f t="shared" si="1747"/>
        <v>Over 0.5</v>
      </c>
      <c r="AC2038" s="6"/>
      <c r="AD2038" s="6" t="str">
        <f t="shared" si="1748"/>
        <v>Over 0.5</v>
      </c>
      <c r="AE2038" s="6" t="str">
        <f t="shared" si="1749"/>
        <v>?</v>
      </c>
      <c r="AF2038" s="6"/>
      <c r="AG2038">
        <f t="shared" si="1750"/>
        <v>3</v>
      </c>
      <c r="AH2038">
        <f t="shared" si="1751"/>
        <v>0</v>
      </c>
      <c r="AI2038">
        <f t="shared" si="1752"/>
        <v>0</v>
      </c>
      <c r="AJ2038">
        <f t="shared" si="1753"/>
        <v>0</v>
      </c>
      <c r="AK2038" s="2" t="str">
        <f t="shared" si="1754"/>
        <v>-</v>
      </c>
      <c r="AL2038" s="2" t="str">
        <f t="shared" si="1755"/>
        <v>-</v>
      </c>
    </row>
    <row r="2039" spans="2:38">
      <c r="B2039" t="s">
        <v>95</v>
      </c>
      <c r="C2039" s="10">
        <v>0.79166666666666663</v>
      </c>
      <c r="D2039" s="9" t="s">
        <v>124</v>
      </c>
      <c r="E2039" s="2" t="s">
        <v>0</v>
      </c>
      <c r="F2039" s="8" t="s">
        <v>233</v>
      </c>
      <c r="G2039" s="2">
        <v>37</v>
      </c>
      <c r="H2039" s="2">
        <v>43</v>
      </c>
      <c r="I2039" s="2">
        <v>20</v>
      </c>
      <c r="J2039" s="2" t="s">
        <v>1</v>
      </c>
      <c r="K2039" s="2">
        <v>1</v>
      </c>
      <c r="L2039" s="2">
        <v>17</v>
      </c>
      <c r="M2039" s="3" t="s">
        <v>13</v>
      </c>
      <c r="N2039" s="3" t="s">
        <v>13</v>
      </c>
      <c r="O2039" s="2">
        <v>43</v>
      </c>
      <c r="P2039" s="2" t="b">
        <v>1</v>
      </c>
      <c r="Q2039" s="2" t="s">
        <v>2</v>
      </c>
      <c r="R2039" s="2" t="s">
        <v>2</v>
      </c>
      <c r="S2039" s="44">
        <v>47</v>
      </c>
      <c r="T2039" s="44" t="s">
        <v>10</v>
      </c>
      <c r="U2039" s="20">
        <v>1.75</v>
      </c>
      <c r="V2039" s="11"/>
      <c r="W2039" s="2">
        <f t="shared" si="1742"/>
        <v>0</v>
      </c>
      <c r="X2039">
        <f t="shared" si="1743"/>
        <v>0</v>
      </c>
      <c r="Y2039">
        <f t="shared" si="1744"/>
        <v>0</v>
      </c>
      <c r="Z2039">
        <f t="shared" si="1745"/>
        <v>10</v>
      </c>
      <c r="AA2039" s="2">
        <f t="shared" si="1746"/>
        <v>60</v>
      </c>
      <c r="AB2039" s="2" t="str">
        <f t="shared" si="1747"/>
        <v>Under 1.5</v>
      </c>
      <c r="AC2039" s="6"/>
      <c r="AD2039" s="6" t="str">
        <f t="shared" si="1748"/>
        <v>Over 0.5</v>
      </c>
      <c r="AE2039" s="6" t="str">
        <f t="shared" si="1749"/>
        <v>?</v>
      </c>
      <c r="AF2039" s="6"/>
      <c r="AG2039">
        <f t="shared" si="1750"/>
        <v>0</v>
      </c>
      <c r="AH2039">
        <f t="shared" si="1751"/>
        <v>0</v>
      </c>
      <c r="AI2039">
        <f t="shared" si="1752"/>
        <v>0</v>
      </c>
      <c r="AJ2039">
        <f t="shared" si="1753"/>
        <v>0</v>
      </c>
      <c r="AK2039" s="2" t="str">
        <f t="shared" si="1754"/>
        <v>-</v>
      </c>
      <c r="AL2039" s="2" t="str">
        <f t="shared" si="1755"/>
        <v>-</v>
      </c>
    </row>
    <row r="2040" spans="2:38">
      <c r="B2040" t="s">
        <v>95</v>
      </c>
      <c r="C2040" s="10">
        <v>0.79166666666666663</v>
      </c>
      <c r="D2040" s="9" t="s">
        <v>102</v>
      </c>
      <c r="E2040" s="2" t="s">
        <v>0</v>
      </c>
      <c r="F2040" s="8" t="s">
        <v>93</v>
      </c>
      <c r="G2040" s="2">
        <v>8</v>
      </c>
      <c r="H2040" s="2">
        <v>49</v>
      </c>
      <c r="I2040" s="2">
        <v>43</v>
      </c>
      <c r="J2040" s="2" t="s">
        <v>1</v>
      </c>
      <c r="K2040" s="2" t="s">
        <v>1</v>
      </c>
      <c r="L2040" s="2">
        <v>35</v>
      </c>
      <c r="M2040" s="3" t="s">
        <v>13</v>
      </c>
      <c r="N2040" s="3" t="s">
        <v>13</v>
      </c>
      <c r="O2040" s="2">
        <v>49</v>
      </c>
      <c r="P2040" s="2" t="b">
        <v>1</v>
      </c>
      <c r="Q2040" s="2" t="b">
        <v>1</v>
      </c>
      <c r="R2040" s="2" t="s">
        <v>2</v>
      </c>
      <c r="S2040" s="44">
        <v>25</v>
      </c>
      <c r="T2040" s="44" t="s">
        <v>10</v>
      </c>
      <c r="U2040" s="20">
        <v>1.95</v>
      </c>
      <c r="V2040" s="11"/>
      <c r="W2040" s="2">
        <f t="shared" si="1742"/>
        <v>0</v>
      </c>
      <c r="X2040">
        <f t="shared" si="1743"/>
        <v>0</v>
      </c>
      <c r="Y2040">
        <f t="shared" si="1744"/>
        <v>0</v>
      </c>
      <c r="Z2040">
        <f t="shared" si="1745"/>
        <v>10</v>
      </c>
      <c r="AA2040" s="2">
        <f t="shared" si="1746"/>
        <v>60</v>
      </c>
      <c r="AB2040" s="2" t="str">
        <f t="shared" si="1747"/>
        <v>Under 1.5</v>
      </c>
      <c r="AC2040" s="6"/>
      <c r="AD2040" s="6" t="str">
        <f t="shared" si="1748"/>
        <v>Over 0.5</v>
      </c>
      <c r="AE2040" s="6" t="str">
        <f t="shared" si="1749"/>
        <v>?</v>
      </c>
      <c r="AF2040" s="6"/>
      <c r="AG2040">
        <f t="shared" si="1750"/>
        <v>2</v>
      </c>
      <c r="AH2040">
        <f t="shared" si="1751"/>
        <v>0</v>
      </c>
      <c r="AI2040">
        <f t="shared" si="1752"/>
        <v>0</v>
      </c>
      <c r="AJ2040">
        <f t="shared" si="1753"/>
        <v>0</v>
      </c>
      <c r="AK2040" s="2" t="str">
        <f t="shared" si="1754"/>
        <v>-</v>
      </c>
      <c r="AL2040" s="2" t="str">
        <f t="shared" si="1755"/>
        <v>-</v>
      </c>
    </row>
    <row r="2041" spans="2:38">
      <c r="B2041" t="s">
        <v>95</v>
      </c>
      <c r="C2041" s="10">
        <v>0.79166666666666663</v>
      </c>
      <c r="D2041" s="9" t="s">
        <v>320</v>
      </c>
      <c r="E2041" s="2" t="s">
        <v>0</v>
      </c>
      <c r="F2041" s="8" t="s">
        <v>92</v>
      </c>
      <c r="G2041" s="2">
        <v>19</v>
      </c>
      <c r="H2041" s="2">
        <v>68</v>
      </c>
      <c r="I2041" s="2">
        <v>13</v>
      </c>
      <c r="J2041" s="2" t="s">
        <v>1</v>
      </c>
      <c r="K2041" s="2">
        <v>1</v>
      </c>
      <c r="L2041" s="2">
        <v>6</v>
      </c>
      <c r="M2041" s="3" t="s">
        <v>13</v>
      </c>
      <c r="N2041" s="3" t="s">
        <v>13</v>
      </c>
      <c r="O2041" s="2" t="b">
        <v>1</v>
      </c>
      <c r="P2041" s="2" t="b">
        <v>1</v>
      </c>
      <c r="Q2041" s="2" t="s">
        <v>2</v>
      </c>
      <c r="R2041" s="2" t="b">
        <v>1</v>
      </c>
      <c r="S2041" s="44">
        <v>80</v>
      </c>
      <c r="T2041" s="44" t="s">
        <v>10</v>
      </c>
      <c r="U2041" s="20">
        <v>1.7</v>
      </c>
      <c r="V2041" s="11"/>
      <c r="W2041" s="2">
        <f t="shared" si="1742"/>
        <v>10</v>
      </c>
      <c r="X2041">
        <f t="shared" si="1743"/>
        <v>10</v>
      </c>
      <c r="Y2041">
        <f t="shared" si="1744"/>
        <v>10</v>
      </c>
      <c r="Z2041">
        <f t="shared" si="1745"/>
        <v>10</v>
      </c>
      <c r="AA2041" s="2">
        <f t="shared" si="1746"/>
        <v>90</v>
      </c>
      <c r="AB2041" s="2" t="str">
        <f t="shared" si="1747"/>
        <v>Under 1.5</v>
      </c>
      <c r="AC2041" s="6"/>
      <c r="AD2041" s="6" t="str">
        <f t="shared" si="1748"/>
        <v>Over 0.5</v>
      </c>
      <c r="AE2041" s="6" t="str">
        <f t="shared" si="1749"/>
        <v>?</v>
      </c>
      <c r="AF2041" s="6"/>
      <c r="AG2041">
        <f t="shared" si="1750"/>
        <v>6</v>
      </c>
      <c r="AH2041">
        <f t="shared" si="1751"/>
        <v>2</v>
      </c>
      <c r="AI2041">
        <f t="shared" si="1752"/>
        <v>2</v>
      </c>
      <c r="AJ2041">
        <f t="shared" si="1753"/>
        <v>10</v>
      </c>
      <c r="AK2041" s="2" t="str">
        <f t="shared" si="1754"/>
        <v>A1</v>
      </c>
      <c r="AL2041" s="2" t="str">
        <f t="shared" si="1755"/>
        <v>Pick</v>
      </c>
    </row>
    <row r="2042" spans="2:38">
      <c r="B2042" t="s">
        <v>95</v>
      </c>
      <c r="C2042" s="10">
        <v>0.79166666666666663</v>
      </c>
      <c r="D2042" s="9" t="s">
        <v>89</v>
      </c>
      <c r="E2042" s="2" t="s">
        <v>0</v>
      </c>
      <c r="F2042" s="8" t="s">
        <v>1312</v>
      </c>
      <c r="G2042" s="2">
        <v>26</v>
      </c>
      <c r="H2042" s="2">
        <v>54</v>
      </c>
      <c r="I2042" s="2">
        <v>21</v>
      </c>
      <c r="J2042" s="2" t="s">
        <v>1</v>
      </c>
      <c r="K2042" s="2">
        <v>1</v>
      </c>
      <c r="L2042" s="2">
        <v>5</v>
      </c>
      <c r="M2042" s="3" t="s">
        <v>13</v>
      </c>
      <c r="N2042" s="3" t="s">
        <v>13</v>
      </c>
      <c r="O2042" s="2" t="b">
        <v>1</v>
      </c>
      <c r="P2042" s="2" t="b">
        <v>1</v>
      </c>
      <c r="Q2042" s="2" t="s">
        <v>2</v>
      </c>
      <c r="R2042" s="2" t="b">
        <v>1</v>
      </c>
      <c r="S2042" s="44">
        <v>59</v>
      </c>
      <c r="T2042" s="44" t="s">
        <v>10</v>
      </c>
      <c r="U2042" s="20">
        <v>1.6</v>
      </c>
      <c r="V2042" s="11"/>
      <c r="W2042" s="2">
        <f t="shared" si="1742"/>
        <v>10</v>
      </c>
      <c r="X2042">
        <f t="shared" si="1743"/>
        <v>10</v>
      </c>
      <c r="Y2042">
        <f t="shared" si="1744"/>
        <v>5</v>
      </c>
      <c r="Z2042">
        <f t="shared" si="1745"/>
        <v>10</v>
      </c>
      <c r="AA2042" s="2">
        <f t="shared" si="1746"/>
        <v>85</v>
      </c>
      <c r="AB2042" s="2" t="str">
        <f t="shared" si="1747"/>
        <v>Under 1.5</v>
      </c>
      <c r="AC2042" s="6"/>
      <c r="AD2042" s="6" t="str">
        <f t="shared" si="1748"/>
        <v>Over 0.5</v>
      </c>
      <c r="AE2042" s="6" t="str">
        <f t="shared" si="1749"/>
        <v>?</v>
      </c>
      <c r="AF2042" s="6"/>
      <c r="AG2042">
        <f t="shared" si="1750"/>
        <v>6</v>
      </c>
      <c r="AH2042">
        <f t="shared" si="1751"/>
        <v>2</v>
      </c>
      <c r="AI2042">
        <f t="shared" si="1752"/>
        <v>2</v>
      </c>
      <c r="AJ2042">
        <f t="shared" si="1753"/>
        <v>10</v>
      </c>
      <c r="AK2042" s="2" t="str">
        <f t="shared" si="1754"/>
        <v>A1</v>
      </c>
      <c r="AL2042" s="2" t="str">
        <f t="shared" si="1755"/>
        <v>Pick</v>
      </c>
    </row>
    <row r="2043" spans="2:38">
      <c r="B2043" t="s">
        <v>95</v>
      </c>
      <c r="C2043" s="10">
        <v>0.79166666666666663</v>
      </c>
      <c r="D2043" s="9" t="s">
        <v>101</v>
      </c>
      <c r="E2043" s="2" t="s">
        <v>0</v>
      </c>
      <c r="F2043" s="8" t="s">
        <v>311</v>
      </c>
      <c r="G2043" s="2">
        <v>19</v>
      </c>
      <c r="H2043" s="2">
        <v>51</v>
      </c>
      <c r="I2043" s="2">
        <v>30</v>
      </c>
      <c r="J2043" s="2" t="s">
        <v>1</v>
      </c>
      <c r="K2043" s="2">
        <v>1</v>
      </c>
      <c r="L2043" s="2">
        <v>11</v>
      </c>
      <c r="M2043" s="3" t="s">
        <v>13</v>
      </c>
      <c r="N2043" s="3" t="s">
        <v>13</v>
      </c>
      <c r="O2043" s="2">
        <v>51</v>
      </c>
      <c r="P2043" s="2" t="b">
        <v>1</v>
      </c>
      <c r="Q2043" s="2" t="s">
        <v>2</v>
      </c>
      <c r="R2043" s="2" t="s">
        <v>2</v>
      </c>
      <c r="S2043" s="44">
        <v>42</v>
      </c>
      <c r="T2043" s="44" t="s">
        <v>10</v>
      </c>
      <c r="U2043" s="20">
        <v>1.7</v>
      </c>
      <c r="V2043" s="11"/>
      <c r="W2043" s="2">
        <f t="shared" si="1742"/>
        <v>0</v>
      </c>
      <c r="X2043">
        <f t="shared" si="1743"/>
        <v>5</v>
      </c>
      <c r="Y2043">
        <f t="shared" si="1744"/>
        <v>0</v>
      </c>
      <c r="Z2043">
        <f t="shared" si="1745"/>
        <v>10</v>
      </c>
      <c r="AA2043" s="2">
        <f t="shared" si="1746"/>
        <v>65</v>
      </c>
      <c r="AB2043" s="2" t="str">
        <f t="shared" si="1747"/>
        <v>Under 1.5</v>
      </c>
      <c r="AC2043" s="6"/>
      <c r="AD2043" s="6" t="str">
        <f t="shared" si="1748"/>
        <v>Over 0.5</v>
      </c>
      <c r="AE2043" s="6" t="str">
        <f t="shared" si="1749"/>
        <v>?</v>
      </c>
      <c r="AF2043" s="6"/>
      <c r="AG2043">
        <f t="shared" si="1750"/>
        <v>4</v>
      </c>
      <c r="AH2043">
        <f t="shared" si="1751"/>
        <v>0</v>
      </c>
      <c r="AI2043">
        <f t="shared" si="1752"/>
        <v>0</v>
      </c>
      <c r="AJ2043">
        <f t="shared" si="1753"/>
        <v>0</v>
      </c>
      <c r="AK2043" s="2" t="str">
        <f t="shared" si="1754"/>
        <v>-</v>
      </c>
      <c r="AL2043" s="2" t="str">
        <f t="shared" si="1755"/>
        <v>-</v>
      </c>
    </row>
    <row r="2044" spans="2:38">
      <c r="B2044" t="s">
        <v>95</v>
      </c>
      <c r="C2044" s="10">
        <v>0.79166666666666663</v>
      </c>
      <c r="D2044" s="9" t="s">
        <v>1274</v>
      </c>
      <c r="E2044" s="2" t="s">
        <v>0</v>
      </c>
      <c r="F2044" s="8" t="s">
        <v>268</v>
      </c>
      <c r="G2044" s="2">
        <v>24</v>
      </c>
      <c r="H2044" s="2">
        <v>60</v>
      </c>
      <c r="I2044" s="2">
        <v>16</v>
      </c>
      <c r="J2044" s="2" t="s">
        <v>1</v>
      </c>
      <c r="K2044" s="2" t="s">
        <v>1</v>
      </c>
      <c r="L2044" s="2">
        <v>8</v>
      </c>
      <c r="M2044" s="3" t="s">
        <v>13</v>
      </c>
      <c r="N2044" s="3" t="s">
        <v>13</v>
      </c>
      <c r="O2044" s="2" t="b">
        <v>1</v>
      </c>
      <c r="P2044" s="2" t="b">
        <v>1</v>
      </c>
      <c r="Q2044" s="2" t="b">
        <v>1</v>
      </c>
      <c r="R2044" s="2" t="s">
        <v>2</v>
      </c>
      <c r="S2044" s="44">
        <v>41</v>
      </c>
      <c r="T2044" s="44" t="s">
        <v>10</v>
      </c>
      <c r="U2044" s="20">
        <v>1.6</v>
      </c>
      <c r="V2044" s="11"/>
      <c r="W2044" s="2">
        <f t="shared" si="1742"/>
        <v>10</v>
      </c>
      <c r="X2044">
        <f t="shared" si="1743"/>
        <v>5</v>
      </c>
      <c r="Y2044">
        <f t="shared" si="1744"/>
        <v>0</v>
      </c>
      <c r="Z2044">
        <f t="shared" si="1745"/>
        <v>10</v>
      </c>
      <c r="AA2044" s="2">
        <f t="shared" si="1746"/>
        <v>75</v>
      </c>
      <c r="AB2044" s="2" t="str">
        <f t="shared" si="1747"/>
        <v>Under 1.5</v>
      </c>
      <c r="AC2044" s="6"/>
      <c r="AD2044" s="6" t="str">
        <f t="shared" si="1748"/>
        <v>Over 0.5</v>
      </c>
      <c r="AE2044" s="6" t="str">
        <f t="shared" si="1749"/>
        <v>?</v>
      </c>
      <c r="AF2044" s="6"/>
      <c r="AG2044">
        <f t="shared" si="1750"/>
        <v>6</v>
      </c>
      <c r="AH2044">
        <f t="shared" si="1751"/>
        <v>0</v>
      </c>
      <c r="AI2044">
        <f t="shared" si="1752"/>
        <v>0</v>
      </c>
      <c r="AJ2044">
        <f t="shared" si="1753"/>
        <v>0</v>
      </c>
      <c r="AK2044" s="2" t="str">
        <f t="shared" si="1754"/>
        <v>-</v>
      </c>
      <c r="AL2044" s="2" t="str">
        <f t="shared" si="1755"/>
        <v>Pick</v>
      </c>
    </row>
    <row r="2045" spans="2:38">
      <c r="B2045" t="s">
        <v>256</v>
      </c>
      <c r="C2045" s="10">
        <v>0.8125</v>
      </c>
      <c r="D2045" s="9" t="s">
        <v>955</v>
      </c>
      <c r="E2045" s="2" t="s">
        <v>0</v>
      </c>
      <c r="F2045" s="8" t="s">
        <v>957</v>
      </c>
      <c r="G2045" s="2">
        <v>30</v>
      </c>
      <c r="H2045" s="2">
        <v>43</v>
      </c>
      <c r="I2045" s="2">
        <v>27</v>
      </c>
      <c r="J2045" s="2" t="s">
        <v>1</v>
      </c>
      <c r="K2045" s="2">
        <v>1</v>
      </c>
      <c r="L2045" s="2">
        <v>3</v>
      </c>
      <c r="M2045" s="3" t="s">
        <v>13</v>
      </c>
      <c r="N2045" s="3" t="s">
        <v>13</v>
      </c>
      <c r="O2045" s="2">
        <v>43</v>
      </c>
      <c r="P2045" s="2" t="b">
        <v>1</v>
      </c>
      <c r="Q2045" s="2" t="s">
        <v>2</v>
      </c>
      <c r="R2045" s="2" t="b">
        <v>1</v>
      </c>
      <c r="S2045" s="44">
        <v>44</v>
      </c>
      <c r="T2045" s="44" t="s">
        <v>12</v>
      </c>
      <c r="U2045" s="20">
        <v>1.9</v>
      </c>
      <c r="V2045" s="11"/>
      <c r="W2045" s="2">
        <f t="shared" si="1742"/>
        <v>0</v>
      </c>
      <c r="X2045">
        <f t="shared" si="1743"/>
        <v>10</v>
      </c>
      <c r="Y2045">
        <f t="shared" si="1744"/>
        <v>0</v>
      </c>
      <c r="Z2045">
        <f t="shared" si="1745"/>
        <v>0</v>
      </c>
      <c r="AA2045" s="2">
        <f t="shared" si="1746"/>
        <v>60</v>
      </c>
      <c r="AB2045" s="2" t="str">
        <f t="shared" si="1747"/>
        <v>Under 1.5</v>
      </c>
      <c r="AC2045" s="6"/>
      <c r="AD2045" s="6" t="str">
        <f t="shared" si="1748"/>
        <v>Over 0.5</v>
      </c>
      <c r="AE2045" s="6" t="str">
        <f t="shared" si="1749"/>
        <v>?</v>
      </c>
      <c r="AF2045" s="6"/>
      <c r="AG2045">
        <f t="shared" si="1750"/>
        <v>0</v>
      </c>
      <c r="AH2045">
        <f t="shared" si="1751"/>
        <v>2</v>
      </c>
      <c r="AI2045">
        <f t="shared" si="1752"/>
        <v>0</v>
      </c>
      <c r="AJ2045">
        <f t="shared" si="1753"/>
        <v>0</v>
      </c>
      <c r="AK2045" s="2" t="str">
        <f t="shared" si="1754"/>
        <v>-</v>
      </c>
      <c r="AL2045" s="2" t="str">
        <f t="shared" si="1755"/>
        <v>-</v>
      </c>
    </row>
    <row r="2046" spans="2:38">
      <c r="B2046" t="s">
        <v>58</v>
      </c>
      <c r="C2046" s="10">
        <v>0.82291666666666663</v>
      </c>
      <c r="D2046" s="9" t="s">
        <v>379</v>
      </c>
      <c r="E2046" s="2" t="s">
        <v>0</v>
      </c>
      <c r="F2046" s="8" t="s">
        <v>1432</v>
      </c>
      <c r="G2046" s="2">
        <v>23</v>
      </c>
      <c r="H2046" s="2">
        <v>44</v>
      </c>
      <c r="I2046" s="2">
        <v>33</v>
      </c>
      <c r="J2046" s="2" t="s">
        <v>1</v>
      </c>
      <c r="K2046" s="2">
        <v>2</v>
      </c>
      <c r="L2046" s="2">
        <v>10</v>
      </c>
      <c r="M2046" s="3" t="s">
        <v>13</v>
      </c>
      <c r="N2046" s="3" t="s">
        <v>13</v>
      </c>
      <c r="O2046" s="2">
        <v>44</v>
      </c>
      <c r="P2046" s="2" t="b">
        <v>1</v>
      </c>
      <c r="Q2046" s="2" t="s">
        <v>2</v>
      </c>
      <c r="R2046" s="2" t="s">
        <v>2</v>
      </c>
      <c r="S2046" s="44">
        <v>58</v>
      </c>
      <c r="T2046" s="44" t="s">
        <v>12</v>
      </c>
      <c r="U2046" s="20">
        <v>3</v>
      </c>
      <c r="V2046" s="11"/>
      <c r="W2046" s="2">
        <f t="shared" si="1742"/>
        <v>0</v>
      </c>
      <c r="X2046">
        <f t="shared" si="1743"/>
        <v>5</v>
      </c>
      <c r="Y2046">
        <f t="shared" si="1744"/>
        <v>5</v>
      </c>
      <c r="Z2046">
        <f t="shared" si="1745"/>
        <v>0</v>
      </c>
      <c r="AA2046" s="2">
        <f t="shared" si="1746"/>
        <v>60</v>
      </c>
      <c r="AB2046" s="2" t="str">
        <f t="shared" si="1747"/>
        <v>Under 1.5</v>
      </c>
      <c r="AC2046" s="6"/>
      <c r="AD2046" s="6" t="str">
        <f t="shared" si="1748"/>
        <v>Over 0.5</v>
      </c>
      <c r="AE2046" s="6" t="str">
        <f t="shared" si="1749"/>
        <v>?</v>
      </c>
      <c r="AF2046" s="6"/>
      <c r="AG2046">
        <f t="shared" si="1750"/>
        <v>0</v>
      </c>
      <c r="AH2046">
        <f t="shared" si="1751"/>
        <v>0</v>
      </c>
      <c r="AI2046">
        <f t="shared" si="1752"/>
        <v>2</v>
      </c>
      <c r="AJ2046">
        <f t="shared" si="1753"/>
        <v>0</v>
      </c>
      <c r="AK2046" s="2" t="str">
        <f t="shared" si="1754"/>
        <v>-</v>
      </c>
      <c r="AL2046" s="2" t="str">
        <f t="shared" si="1755"/>
        <v>-</v>
      </c>
    </row>
    <row r="2047" spans="2:38">
      <c r="B2047" t="s">
        <v>1745</v>
      </c>
      <c r="C2047" s="10">
        <v>0.82291666666666663</v>
      </c>
      <c r="D2047" s="9" t="s">
        <v>1273</v>
      </c>
      <c r="E2047" s="2" t="s">
        <v>0</v>
      </c>
      <c r="F2047" s="8" t="s">
        <v>834</v>
      </c>
      <c r="G2047" s="2">
        <v>21</v>
      </c>
      <c r="H2047" s="2">
        <v>62</v>
      </c>
      <c r="I2047" s="2">
        <v>17</v>
      </c>
      <c r="J2047" s="2" t="s">
        <v>1</v>
      </c>
      <c r="K2047" s="2" t="s">
        <v>1</v>
      </c>
      <c r="L2047" s="2">
        <v>4</v>
      </c>
      <c r="M2047" s="3" t="s">
        <v>13</v>
      </c>
      <c r="N2047" s="3" t="s">
        <v>13</v>
      </c>
      <c r="O2047" s="2" t="b">
        <v>1</v>
      </c>
      <c r="P2047" s="2" t="b">
        <v>1</v>
      </c>
      <c r="Q2047" s="2" t="b">
        <v>1</v>
      </c>
      <c r="R2047" s="2" t="b">
        <v>1</v>
      </c>
      <c r="S2047" s="44">
        <v>60</v>
      </c>
      <c r="T2047" s="44" t="s">
        <v>12</v>
      </c>
      <c r="U2047" s="20">
        <v>1.9</v>
      </c>
      <c r="V2047" s="11"/>
      <c r="W2047" s="2">
        <f t="shared" si="1742"/>
        <v>10</v>
      </c>
      <c r="X2047">
        <f t="shared" si="1743"/>
        <v>10</v>
      </c>
      <c r="Y2047">
        <f t="shared" si="1744"/>
        <v>5</v>
      </c>
      <c r="Z2047">
        <f t="shared" si="1745"/>
        <v>0</v>
      </c>
      <c r="AA2047" s="2">
        <f t="shared" si="1746"/>
        <v>75</v>
      </c>
      <c r="AB2047" s="2" t="str">
        <f t="shared" si="1747"/>
        <v>Under 1.5</v>
      </c>
      <c r="AC2047" s="6"/>
      <c r="AD2047" s="6" t="str">
        <f t="shared" si="1748"/>
        <v>Over 0.5</v>
      </c>
      <c r="AE2047" s="6" t="str">
        <f t="shared" si="1749"/>
        <v>?</v>
      </c>
      <c r="AF2047" s="6"/>
      <c r="AG2047">
        <f t="shared" si="1750"/>
        <v>6</v>
      </c>
      <c r="AH2047">
        <f t="shared" si="1751"/>
        <v>2</v>
      </c>
      <c r="AI2047">
        <f t="shared" si="1752"/>
        <v>2</v>
      </c>
      <c r="AJ2047">
        <f t="shared" si="1753"/>
        <v>10</v>
      </c>
      <c r="AK2047" s="2" t="str">
        <f t="shared" si="1754"/>
        <v>A1</v>
      </c>
      <c r="AL2047" s="2" t="str">
        <f t="shared" si="1755"/>
        <v>-</v>
      </c>
    </row>
    <row r="2048" spans="2:38">
      <c r="B2048" t="s">
        <v>1745</v>
      </c>
      <c r="C2048" s="10">
        <v>0.82291666666666663</v>
      </c>
      <c r="D2048" s="9" t="s">
        <v>1302</v>
      </c>
      <c r="E2048" s="2" t="s">
        <v>0</v>
      </c>
      <c r="F2048" s="8" t="s">
        <v>1196</v>
      </c>
      <c r="G2048" s="2">
        <v>34</v>
      </c>
      <c r="H2048" s="2">
        <v>53</v>
      </c>
      <c r="I2048" s="2">
        <v>13</v>
      </c>
      <c r="J2048" s="2" t="s">
        <v>1</v>
      </c>
      <c r="K2048" s="2">
        <v>1</v>
      </c>
      <c r="L2048" s="2">
        <v>21</v>
      </c>
      <c r="M2048" s="3" t="s">
        <v>13</v>
      </c>
      <c r="N2048" s="3" t="s">
        <v>13</v>
      </c>
      <c r="O2048" s="2" t="b">
        <v>1</v>
      </c>
      <c r="P2048" s="2" t="b">
        <v>1</v>
      </c>
      <c r="Q2048" s="2" t="s">
        <v>2</v>
      </c>
      <c r="R2048" s="2" t="s">
        <v>2</v>
      </c>
      <c r="S2048" s="44">
        <v>53</v>
      </c>
      <c r="T2048" s="44" t="s">
        <v>10</v>
      </c>
      <c r="U2048" s="20">
        <v>1.55</v>
      </c>
      <c r="V2048" s="11"/>
      <c r="W2048" s="2">
        <f t="shared" si="1742"/>
        <v>10</v>
      </c>
      <c r="X2048">
        <f t="shared" si="1743"/>
        <v>0</v>
      </c>
      <c r="Y2048">
        <f t="shared" si="1744"/>
        <v>5</v>
      </c>
      <c r="Z2048">
        <f t="shared" si="1745"/>
        <v>10</v>
      </c>
      <c r="AA2048" s="2">
        <f t="shared" si="1746"/>
        <v>75</v>
      </c>
      <c r="AB2048" s="2" t="str">
        <f t="shared" si="1747"/>
        <v>Under 1.5</v>
      </c>
      <c r="AC2048" s="6"/>
      <c r="AD2048" s="6" t="str">
        <f t="shared" si="1748"/>
        <v>Over 0.5</v>
      </c>
      <c r="AE2048" s="6" t="str">
        <f t="shared" si="1749"/>
        <v>?</v>
      </c>
      <c r="AF2048" s="6"/>
      <c r="AG2048">
        <f t="shared" si="1750"/>
        <v>6</v>
      </c>
      <c r="AH2048">
        <f t="shared" si="1751"/>
        <v>0</v>
      </c>
      <c r="AI2048">
        <f t="shared" si="1752"/>
        <v>2</v>
      </c>
      <c r="AJ2048">
        <f t="shared" si="1753"/>
        <v>0</v>
      </c>
      <c r="AK2048" s="2" t="str">
        <f t="shared" si="1754"/>
        <v>-</v>
      </c>
      <c r="AL2048" s="2" t="str">
        <f t="shared" si="1755"/>
        <v>-</v>
      </c>
    </row>
    <row r="2049" spans="2:38">
      <c r="B2049" t="s">
        <v>1745</v>
      </c>
      <c r="C2049" s="10">
        <v>0.82291666666666663</v>
      </c>
      <c r="D2049" s="9" t="s">
        <v>1271</v>
      </c>
      <c r="E2049" s="2" t="s">
        <v>0</v>
      </c>
      <c r="F2049" s="8" t="s">
        <v>1303</v>
      </c>
      <c r="G2049" s="2">
        <v>25</v>
      </c>
      <c r="H2049" s="2">
        <v>45</v>
      </c>
      <c r="I2049" s="2">
        <v>30</v>
      </c>
      <c r="J2049" s="2" t="s">
        <v>1</v>
      </c>
      <c r="K2049" s="2">
        <v>2</v>
      </c>
      <c r="L2049" s="2">
        <v>5</v>
      </c>
      <c r="M2049" s="3" t="s">
        <v>13</v>
      </c>
      <c r="N2049" s="3" t="s">
        <v>13</v>
      </c>
      <c r="O2049" s="2">
        <v>45</v>
      </c>
      <c r="P2049" s="2" t="b">
        <v>1</v>
      </c>
      <c r="Q2049" s="2" t="s">
        <v>2</v>
      </c>
      <c r="R2049" s="2" t="b">
        <v>1</v>
      </c>
      <c r="S2049" s="44">
        <v>42</v>
      </c>
      <c r="T2049" s="44" t="s">
        <v>12</v>
      </c>
      <c r="U2049" s="20">
        <v>2.0499999999999998</v>
      </c>
      <c r="V2049" s="11"/>
      <c r="W2049" s="2">
        <f t="shared" si="1742"/>
        <v>0</v>
      </c>
      <c r="X2049">
        <f t="shared" si="1743"/>
        <v>10</v>
      </c>
      <c r="Y2049">
        <f t="shared" si="1744"/>
        <v>0</v>
      </c>
      <c r="Z2049">
        <f t="shared" si="1745"/>
        <v>0</v>
      </c>
      <c r="AA2049" s="2">
        <f t="shared" si="1746"/>
        <v>60</v>
      </c>
      <c r="AB2049" s="2" t="str">
        <f t="shared" si="1747"/>
        <v>Under 1.5</v>
      </c>
      <c r="AC2049" s="6"/>
      <c r="AD2049" s="6" t="str">
        <f t="shared" si="1748"/>
        <v>Over 0.5</v>
      </c>
      <c r="AE2049" s="6" t="str">
        <f t="shared" si="1749"/>
        <v>?</v>
      </c>
      <c r="AF2049" s="6"/>
      <c r="AG2049">
        <f t="shared" si="1750"/>
        <v>0</v>
      </c>
      <c r="AH2049">
        <f t="shared" si="1751"/>
        <v>2</v>
      </c>
      <c r="AI2049">
        <f t="shared" si="1752"/>
        <v>0</v>
      </c>
      <c r="AJ2049">
        <f t="shared" si="1753"/>
        <v>0</v>
      </c>
      <c r="AK2049" s="2" t="str">
        <f t="shared" si="1754"/>
        <v>-</v>
      </c>
      <c r="AL2049" s="2" t="str">
        <f t="shared" si="1755"/>
        <v>-</v>
      </c>
    </row>
    <row r="2050" spans="2:38">
      <c r="B2050" t="s">
        <v>316</v>
      </c>
      <c r="C2050" s="10">
        <v>0.82291666666666663</v>
      </c>
      <c r="D2050" s="9" t="s">
        <v>839</v>
      </c>
      <c r="E2050" s="2" t="s">
        <v>0</v>
      </c>
      <c r="F2050" s="8" t="s">
        <v>1284</v>
      </c>
      <c r="G2050" s="2">
        <v>28</v>
      </c>
      <c r="H2050" s="2">
        <v>46</v>
      </c>
      <c r="I2050" s="2">
        <v>26</v>
      </c>
      <c r="J2050" s="2" t="s">
        <v>1</v>
      </c>
      <c r="K2050" s="2">
        <v>1</v>
      </c>
      <c r="L2050" s="2">
        <v>2</v>
      </c>
      <c r="M2050" s="3" t="s">
        <v>13</v>
      </c>
      <c r="N2050" s="3" t="s">
        <v>13</v>
      </c>
      <c r="O2050" s="2">
        <v>46</v>
      </c>
      <c r="P2050" s="2" t="b">
        <v>1</v>
      </c>
      <c r="Q2050" s="2" t="s">
        <v>2</v>
      </c>
      <c r="R2050" s="2" t="b">
        <v>1</v>
      </c>
      <c r="S2050" s="44">
        <v>62</v>
      </c>
      <c r="T2050" s="44" t="s">
        <v>10</v>
      </c>
      <c r="U2050" s="20">
        <v>1.7</v>
      </c>
      <c r="V2050" s="11"/>
      <c r="W2050" s="2">
        <f t="shared" ref="W2050:W2056" si="1756">IF(H2050&gt;52,10,0)</f>
        <v>0</v>
      </c>
      <c r="X2050">
        <f t="shared" ref="X2050:X2056" si="1757">IF(L2050&gt;15,0,IF(L2050&lt;8,10,5))</f>
        <v>10</v>
      </c>
      <c r="Y2050">
        <f t="shared" ref="Y2050:Y2056" si="1758">IF(S2050&gt;60,10,IF(S2050&lt;49,0,5))</f>
        <v>10</v>
      </c>
      <c r="Z2050">
        <f t="shared" ref="Z2050:Z2056" si="1759">IF(T2050="Y",10,IF(T2050="C",5,0))</f>
        <v>10</v>
      </c>
      <c r="AA2050" s="2">
        <f t="shared" ref="AA2050:AA2056" si="1760">SUM(W2050:Z2050)+50</f>
        <v>80</v>
      </c>
      <c r="AB2050" s="2" t="str">
        <f t="shared" ref="AB2050:AB2056" si="1761">IF(AA2050&lt;56,"Over 0.5","Under 1.5")</f>
        <v>Under 1.5</v>
      </c>
      <c r="AC2050" s="6"/>
      <c r="AD2050" s="6" t="str">
        <f t="shared" ref="AD2050:AD2056" si="1762">IF(M2050="1-0","Under 1.5",IF(M2050="0-0","Under 1.5",IF(M2050="0-1","Under 1.5","Over 0.5")))</f>
        <v>Over 0.5</v>
      </c>
      <c r="AE2050" s="6" t="str">
        <f t="shared" ref="AE2050:AE2056" si="1763">IF(M2050="?",M2050,IF(AB2050=AD2050,"WON",IF(M2050="0-1","WON",IF(M2050="1-0","WON","LOST"))))</f>
        <v>?</v>
      </c>
      <c r="AF2050" s="6"/>
      <c r="AG2050">
        <f t="shared" ref="AG2050:AG2056" si="1764">IF(H2050&gt;52,6,IF(H2050=52,5,IF(H2050=51,4,IF(H2050=50,3,IF(H2050=49,2,IF(H2050=48,1,0))))))</f>
        <v>0</v>
      </c>
      <c r="AH2050">
        <f t="shared" ref="AH2050:AH2056" si="1765">IF(L2050&lt;8,2,0)</f>
        <v>2</v>
      </c>
      <c r="AI2050">
        <f t="shared" ref="AI2050:AI2056" si="1766">IF(S2050&gt;49,2,0)</f>
        <v>2</v>
      </c>
      <c r="AJ2050">
        <f t="shared" ref="AJ2050:AJ2056" si="1767">IF(SUM(AH2050:AI2050)=4,SUM(AG2050:AI2050),0)</f>
        <v>4</v>
      </c>
      <c r="AK2050" s="2" t="str">
        <f t="shared" ref="AK2050:AK2056" si="1768">IF(AJ2050=10,"A1",IF(AJ2050=9,"A2",IF(AJ2050=8,"A3",IF(AJ2050=7,"A4",IF(AJ2050=6,"A5","-")))))</f>
        <v>-</v>
      </c>
      <c r="AL2050" s="2" t="str">
        <f t="shared" ref="AL2050:AL2056" si="1769">IF(AND(L2050&lt;11,U2050&lt;1.75,AA2050&gt;65,OR((AND(S2050&gt;49,S2050&lt;61,T2050="Y")),(AND(S2050&lt;48,T2050="Y")),(AND(S2050&gt;60,T2050="N")),(AND(S2050&gt;60,T2050="Y")),(AND(S2050&gt;60,T2050="C")))),"Pick","-")</f>
        <v>Pick</v>
      </c>
    </row>
    <row r="2051" spans="2:38">
      <c r="B2051" t="s">
        <v>316</v>
      </c>
      <c r="C2051" s="10">
        <v>0.82291666666666663</v>
      </c>
      <c r="D2051" s="9" t="s">
        <v>843</v>
      </c>
      <c r="E2051" s="2" t="s">
        <v>0</v>
      </c>
      <c r="F2051" s="8" t="s">
        <v>1466</v>
      </c>
      <c r="G2051" s="2">
        <v>11</v>
      </c>
      <c r="H2051" s="2">
        <v>61</v>
      </c>
      <c r="I2051" s="2">
        <v>28</v>
      </c>
      <c r="J2051" s="2" t="s">
        <v>1</v>
      </c>
      <c r="K2051" s="2">
        <v>2</v>
      </c>
      <c r="L2051" s="2">
        <v>17</v>
      </c>
      <c r="M2051" s="3" t="s">
        <v>13</v>
      </c>
      <c r="N2051" s="3" t="s">
        <v>13</v>
      </c>
      <c r="O2051" s="2" t="b">
        <v>1</v>
      </c>
      <c r="P2051" s="2" t="b">
        <v>1</v>
      </c>
      <c r="Q2051" s="2" t="s">
        <v>2</v>
      </c>
      <c r="R2051" s="2" t="s">
        <v>2</v>
      </c>
      <c r="S2051" s="44">
        <v>61</v>
      </c>
      <c r="T2051" s="44" t="s">
        <v>11</v>
      </c>
      <c r="U2051" s="20">
        <v>1.65</v>
      </c>
      <c r="V2051" s="11"/>
      <c r="W2051" s="2">
        <f t="shared" si="1756"/>
        <v>10</v>
      </c>
      <c r="X2051">
        <f t="shared" si="1757"/>
        <v>0</v>
      </c>
      <c r="Y2051">
        <f t="shared" si="1758"/>
        <v>10</v>
      </c>
      <c r="Z2051">
        <f t="shared" si="1759"/>
        <v>5</v>
      </c>
      <c r="AA2051" s="2">
        <f t="shared" si="1760"/>
        <v>75</v>
      </c>
      <c r="AB2051" s="2" t="str">
        <f t="shared" si="1761"/>
        <v>Under 1.5</v>
      </c>
      <c r="AC2051" s="6"/>
      <c r="AD2051" s="6" t="str">
        <f t="shared" si="1762"/>
        <v>Over 0.5</v>
      </c>
      <c r="AE2051" s="6" t="str">
        <f t="shared" si="1763"/>
        <v>?</v>
      </c>
      <c r="AF2051" s="6"/>
      <c r="AG2051">
        <f t="shared" si="1764"/>
        <v>6</v>
      </c>
      <c r="AH2051">
        <f t="shared" si="1765"/>
        <v>0</v>
      </c>
      <c r="AI2051">
        <f t="shared" si="1766"/>
        <v>2</v>
      </c>
      <c r="AJ2051">
        <f t="shared" si="1767"/>
        <v>0</v>
      </c>
      <c r="AK2051" s="2" t="str">
        <f t="shared" si="1768"/>
        <v>-</v>
      </c>
      <c r="AL2051" s="2" t="str">
        <f t="shared" si="1769"/>
        <v>-</v>
      </c>
    </row>
    <row r="2052" spans="2:38">
      <c r="B2052" t="s">
        <v>404</v>
      </c>
      <c r="C2052" s="10">
        <v>0.82291666666666663</v>
      </c>
      <c r="D2052" s="9" t="s">
        <v>1232</v>
      </c>
      <c r="E2052" s="2" t="s">
        <v>0</v>
      </c>
      <c r="F2052" s="8" t="s">
        <v>402</v>
      </c>
      <c r="G2052" s="2">
        <v>20</v>
      </c>
      <c r="H2052" s="2">
        <v>53</v>
      </c>
      <c r="I2052" s="2">
        <v>27</v>
      </c>
      <c r="J2052" s="2" t="s">
        <v>1</v>
      </c>
      <c r="K2052" s="2">
        <v>2</v>
      </c>
      <c r="L2052" s="2">
        <v>7</v>
      </c>
      <c r="M2052" s="3" t="s">
        <v>13</v>
      </c>
      <c r="N2052" s="3" t="s">
        <v>13</v>
      </c>
      <c r="O2052" s="2" t="b">
        <v>1</v>
      </c>
      <c r="P2052" s="2" t="b">
        <v>1</v>
      </c>
      <c r="Q2052" s="2" t="s">
        <v>2</v>
      </c>
      <c r="R2052" s="2" t="s">
        <v>2</v>
      </c>
      <c r="S2052" s="44">
        <v>57</v>
      </c>
      <c r="T2052" s="44" t="s">
        <v>10</v>
      </c>
      <c r="U2052" s="20">
        <v>1.6</v>
      </c>
      <c r="V2052" s="11"/>
      <c r="W2052" s="2">
        <f t="shared" si="1756"/>
        <v>10</v>
      </c>
      <c r="X2052">
        <f t="shared" si="1757"/>
        <v>10</v>
      </c>
      <c r="Y2052">
        <f t="shared" si="1758"/>
        <v>5</v>
      </c>
      <c r="Z2052">
        <f t="shared" si="1759"/>
        <v>10</v>
      </c>
      <c r="AA2052" s="2">
        <f t="shared" si="1760"/>
        <v>85</v>
      </c>
      <c r="AB2052" s="2" t="str">
        <f t="shared" si="1761"/>
        <v>Under 1.5</v>
      </c>
      <c r="AC2052" s="6"/>
      <c r="AD2052" s="6" t="str">
        <f t="shared" si="1762"/>
        <v>Over 0.5</v>
      </c>
      <c r="AE2052" s="6" t="str">
        <f t="shared" si="1763"/>
        <v>?</v>
      </c>
      <c r="AF2052" s="6"/>
      <c r="AG2052">
        <f t="shared" si="1764"/>
        <v>6</v>
      </c>
      <c r="AH2052">
        <f t="shared" si="1765"/>
        <v>2</v>
      </c>
      <c r="AI2052">
        <f t="shared" si="1766"/>
        <v>2</v>
      </c>
      <c r="AJ2052">
        <f t="shared" si="1767"/>
        <v>10</v>
      </c>
      <c r="AK2052" s="2" t="str">
        <f t="shared" si="1768"/>
        <v>A1</v>
      </c>
      <c r="AL2052" s="2" t="str">
        <f t="shared" si="1769"/>
        <v>Pick</v>
      </c>
    </row>
    <row r="2053" spans="2:38">
      <c r="B2053" t="s">
        <v>206</v>
      </c>
      <c r="C2053" s="10">
        <v>0.83333333333333337</v>
      </c>
      <c r="D2053" s="9" t="s">
        <v>439</v>
      </c>
      <c r="E2053" s="2" t="s">
        <v>0</v>
      </c>
      <c r="F2053" s="8" t="s">
        <v>1742</v>
      </c>
      <c r="G2053" s="2">
        <v>25</v>
      </c>
      <c r="H2053" s="2">
        <v>53</v>
      </c>
      <c r="I2053" s="2">
        <v>21</v>
      </c>
      <c r="J2053" s="2" t="s">
        <v>1</v>
      </c>
      <c r="K2053" s="2" t="s">
        <v>1</v>
      </c>
      <c r="L2053" s="2">
        <v>4</v>
      </c>
      <c r="M2053" s="3" t="s">
        <v>13</v>
      </c>
      <c r="N2053" s="3" t="s">
        <v>13</v>
      </c>
      <c r="O2053" s="2" t="b">
        <v>1</v>
      </c>
      <c r="P2053" s="2" t="b">
        <v>1</v>
      </c>
      <c r="Q2053" s="2" t="b">
        <v>1</v>
      </c>
      <c r="R2053" s="2" t="b">
        <v>1</v>
      </c>
      <c r="S2053" s="44">
        <v>57</v>
      </c>
      <c r="T2053" s="44" t="s">
        <v>10</v>
      </c>
      <c r="U2053" s="20">
        <v>1.6</v>
      </c>
      <c r="V2053" s="11"/>
      <c r="W2053" s="2">
        <f t="shared" si="1756"/>
        <v>10</v>
      </c>
      <c r="X2053">
        <f t="shared" si="1757"/>
        <v>10</v>
      </c>
      <c r="Y2053">
        <f t="shared" si="1758"/>
        <v>5</v>
      </c>
      <c r="Z2053">
        <f t="shared" si="1759"/>
        <v>10</v>
      </c>
      <c r="AA2053" s="2">
        <f t="shared" si="1760"/>
        <v>85</v>
      </c>
      <c r="AB2053" s="2" t="str">
        <f t="shared" si="1761"/>
        <v>Under 1.5</v>
      </c>
      <c r="AC2053" s="6"/>
      <c r="AD2053" s="6" t="str">
        <f t="shared" si="1762"/>
        <v>Over 0.5</v>
      </c>
      <c r="AE2053" s="6" t="str">
        <f t="shared" si="1763"/>
        <v>?</v>
      </c>
      <c r="AF2053" s="6"/>
      <c r="AG2053">
        <f t="shared" si="1764"/>
        <v>6</v>
      </c>
      <c r="AH2053">
        <f t="shared" si="1765"/>
        <v>2</v>
      </c>
      <c r="AI2053">
        <f t="shared" si="1766"/>
        <v>2</v>
      </c>
      <c r="AJ2053">
        <f t="shared" si="1767"/>
        <v>10</v>
      </c>
      <c r="AK2053" s="2" t="str">
        <f t="shared" si="1768"/>
        <v>A1</v>
      </c>
      <c r="AL2053" s="2" t="str">
        <f t="shared" si="1769"/>
        <v>Pick</v>
      </c>
    </row>
    <row r="2054" spans="2:38">
      <c r="B2054" t="s">
        <v>210</v>
      </c>
      <c r="C2054" s="10">
        <v>0.85416666666666663</v>
      </c>
      <c r="D2054" s="9" t="s">
        <v>1508</v>
      </c>
      <c r="E2054" s="2" t="s">
        <v>0</v>
      </c>
      <c r="F2054" s="8" t="s">
        <v>1344</v>
      </c>
      <c r="G2054" s="2">
        <v>44</v>
      </c>
      <c r="H2054" s="2">
        <v>46</v>
      </c>
      <c r="I2054" s="2">
        <v>10</v>
      </c>
      <c r="J2054" s="2" t="s">
        <v>1</v>
      </c>
      <c r="K2054" s="2">
        <v>1</v>
      </c>
      <c r="L2054" s="2">
        <v>34</v>
      </c>
      <c r="M2054" s="3" t="s">
        <v>13</v>
      </c>
      <c r="N2054" s="3" t="s">
        <v>13</v>
      </c>
      <c r="O2054" s="2">
        <v>46</v>
      </c>
      <c r="P2054" s="2" t="b">
        <v>1</v>
      </c>
      <c r="Q2054" s="2" t="s">
        <v>2</v>
      </c>
      <c r="R2054" s="2" t="s">
        <v>2</v>
      </c>
      <c r="S2054" s="44">
        <v>68</v>
      </c>
      <c r="T2054" s="44" t="s">
        <v>12</v>
      </c>
      <c r="U2054" s="20">
        <v>2.25</v>
      </c>
      <c r="V2054" s="11"/>
      <c r="W2054" s="2">
        <f t="shared" si="1756"/>
        <v>0</v>
      </c>
      <c r="X2054">
        <f t="shared" si="1757"/>
        <v>0</v>
      </c>
      <c r="Y2054">
        <f t="shared" si="1758"/>
        <v>10</v>
      </c>
      <c r="Z2054">
        <f t="shared" si="1759"/>
        <v>0</v>
      </c>
      <c r="AA2054" s="2">
        <f t="shared" si="1760"/>
        <v>60</v>
      </c>
      <c r="AB2054" s="2" t="str">
        <f t="shared" si="1761"/>
        <v>Under 1.5</v>
      </c>
      <c r="AC2054" s="6"/>
      <c r="AD2054" s="6" t="str">
        <f t="shared" si="1762"/>
        <v>Over 0.5</v>
      </c>
      <c r="AE2054" s="6" t="str">
        <f t="shared" si="1763"/>
        <v>?</v>
      </c>
      <c r="AF2054" s="6"/>
      <c r="AG2054">
        <f t="shared" si="1764"/>
        <v>0</v>
      </c>
      <c r="AH2054">
        <f t="shared" si="1765"/>
        <v>0</v>
      </c>
      <c r="AI2054">
        <f t="shared" si="1766"/>
        <v>2</v>
      </c>
      <c r="AJ2054">
        <f t="shared" si="1767"/>
        <v>0</v>
      </c>
      <c r="AK2054" s="2" t="str">
        <f t="shared" si="1768"/>
        <v>-</v>
      </c>
      <c r="AL2054" s="2" t="str">
        <f t="shared" si="1769"/>
        <v>-</v>
      </c>
    </row>
    <row r="2055" spans="2:38">
      <c r="B2055"/>
      <c r="E2055" s="2"/>
      <c r="F2055" s="8"/>
      <c r="G2055" s="2"/>
      <c r="H2055" s="2"/>
      <c r="I2055" s="2"/>
      <c r="J2055" s="2"/>
      <c r="K2055" s="2"/>
      <c r="L2055" s="2"/>
      <c r="M2055" s="3"/>
      <c r="N2055" s="3"/>
      <c r="O2055" s="2"/>
      <c r="P2055" s="2"/>
      <c r="Q2055" s="2"/>
      <c r="R2055" s="2"/>
      <c r="S2055" s="44"/>
      <c r="T2055" s="44"/>
      <c r="U2055" s="20"/>
      <c r="V2055" s="11"/>
      <c r="W2055" s="2">
        <f t="shared" si="1756"/>
        <v>0</v>
      </c>
      <c r="X2055">
        <f t="shared" si="1757"/>
        <v>10</v>
      </c>
      <c r="Y2055">
        <f t="shared" si="1758"/>
        <v>0</v>
      </c>
      <c r="Z2055">
        <f t="shared" si="1759"/>
        <v>0</v>
      </c>
      <c r="AA2055" s="2">
        <f t="shared" si="1760"/>
        <v>60</v>
      </c>
      <c r="AB2055" s="2" t="str">
        <f t="shared" si="1761"/>
        <v>Under 1.5</v>
      </c>
      <c r="AC2055" s="6"/>
      <c r="AD2055" s="6" t="str">
        <f t="shared" si="1762"/>
        <v>Over 0.5</v>
      </c>
      <c r="AE2055" s="6" t="str">
        <f t="shared" si="1763"/>
        <v>LOST</v>
      </c>
      <c r="AF2055" s="6"/>
      <c r="AG2055">
        <f t="shared" si="1764"/>
        <v>0</v>
      </c>
      <c r="AH2055">
        <f t="shared" si="1765"/>
        <v>2</v>
      </c>
      <c r="AI2055">
        <f t="shared" si="1766"/>
        <v>0</v>
      </c>
      <c r="AJ2055">
        <f t="shared" si="1767"/>
        <v>0</v>
      </c>
      <c r="AK2055" s="2" t="str">
        <f t="shared" si="1768"/>
        <v>-</v>
      </c>
      <c r="AL2055" s="2" t="str">
        <f t="shared" si="1769"/>
        <v>-</v>
      </c>
    </row>
    <row r="2056" spans="2:38">
      <c r="B2056"/>
      <c r="E2056" s="2"/>
      <c r="F2056" s="8"/>
      <c r="G2056" s="2"/>
      <c r="H2056" s="2"/>
      <c r="I2056" s="2"/>
      <c r="J2056" s="2"/>
      <c r="K2056" s="2"/>
      <c r="L2056" s="2"/>
      <c r="M2056" s="3"/>
      <c r="N2056" s="3"/>
      <c r="O2056" s="2"/>
      <c r="P2056" s="2"/>
      <c r="Q2056" s="2"/>
      <c r="R2056" s="2"/>
      <c r="S2056" s="44"/>
      <c r="T2056" s="44"/>
      <c r="U2056" s="20"/>
      <c r="V2056" s="11"/>
      <c r="W2056" s="2">
        <f t="shared" si="1756"/>
        <v>0</v>
      </c>
      <c r="X2056">
        <f t="shared" si="1757"/>
        <v>10</v>
      </c>
      <c r="Y2056">
        <f t="shared" si="1758"/>
        <v>0</v>
      </c>
      <c r="Z2056">
        <f t="shared" si="1759"/>
        <v>0</v>
      </c>
      <c r="AA2056" s="2">
        <f t="shared" si="1760"/>
        <v>60</v>
      </c>
      <c r="AB2056" s="2" t="str">
        <f t="shared" si="1761"/>
        <v>Under 1.5</v>
      </c>
      <c r="AC2056" s="6"/>
      <c r="AD2056" s="6" t="str">
        <f t="shared" si="1762"/>
        <v>Over 0.5</v>
      </c>
      <c r="AE2056" s="6" t="str">
        <f t="shared" si="1763"/>
        <v>LOST</v>
      </c>
      <c r="AF2056" s="6"/>
      <c r="AG2056">
        <f t="shared" si="1764"/>
        <v>0</v>
      </c>
      <c r="AH2056">
        <f t="shared" si="1765"/>
        <v>2</v>
      </c>
      <c r="AI2056">
        <f t="shared" si="1766"/>
        <v>0</v>
      </c>
      <c r="AJ2056">
        <f t="shared" si="1767"/>
        <v>0</v>
      </c>
      <c r="AK2056" s="2" t="str">
        <f t="shared" si="1768"/>
        <v>-</v>
      </c>
      <c r="AL2056" s="2" t="str">
        <f t="shared" si="1769"/>
        <v>-</v>
      </c>
    </row>
    <row r="2057" spans="2:38">
      <c r="B2057" t="s">
        <v>208</v>
      </c>
      <c r="C2057" s="10">
        <v>0.46875</v>
      </c>
      <c r="D2057" s="9" t="s">
        <v>1418</v>
      </c>
      <c r="E2057" s="2" t="s">
        <v>0</v>
      </c>
      <c r="F2057" s="8" t="s">
        <v>936</v>
      </c>
      <c r="G2057" s="2">
        <v>30</v>
      </c>
      <c r="H2057" s="2">
        <v>51</v>
      </c>
      <c r="I2057" s="2">
        <v>19</v>
      </c>
      <c r="J2057" s="2" t="s">
        <v>1</v>
      </c>
      <c r="K2057" s="2" t="s">
        <v>1</v>
      </c>
      <c r="L2057" s="2">
        <v>11</v>
      </c>
      <c r="M2057" s="3" t="s">
        <v>13</v>
      </c>
      <c r="N2057" s="3" t="s">
        <v>13</v>
      </c>
      <c r="O2057" s="2">
        <v>51</v>
      </c>
      <c r="P2057" s="2" t="b">
        <v>1</v>
      </c>
      <c r="Q2057" s="2" t="b">
        <v>1</v>
      </c>
      <c r="R2057" s="2" t="s">
        <v>2</v>
      </c>
      <c r="S2057" s="44">
        <v>56</v>
      </c>
      <c r="T2057" s="44" t="s">
        <v>10</v>
      </c>
      <c r="U2057" s="20">
        <v>1.85</v>
      </c>
      <c r="V2057" s="11"/>
      <c r="W2057" s="2">
        <f t="shared" ref="W2057:W2065" si="1770">IF(H2057&gt;52,10,0)</f>
        <v>0</v>
      </c>
      <c r="X2057">
        <f t="shared" ref="X2057:X2065" si="1771">IF(L2057&gt;15,0,IF(L2057&lt;8,10,5))</f>
        <v>5</v>
      </c>
      <c r="Y2057">
        <f t="shared" ref="Y2057:Y2065" si="1772">IF(S2057&gt;60,10,IF(S2057&lt;49,0,5))</f>
        <v>5</v>
      </c>
      <c r="Z2057">
        <f t="shared" ref="Z2057:Z2065" si="1773">IF(T2057="Y",10,IF(T2057="C",5,0))</f>
        <v>10</v>
      </c>
      <c r="AA2057" s="2">
        <f t="shared" ref="AA2057:AA2065" si="1774">SUM(W2057:Z2057)+50</f>
        <v>70</v>
      </c>
      <c r="AB2057" s="2" t="str">
        <f t="shared" ref="AB2057:AB2065" si="1775">IF(AA2057&lt;56,"Over 0.5","Under 1.5")</f>
        <v>Under 1.5</v>
      </c>
      <c r="AC2057" s="6"/>
      <c r="AD2057" s="6" t="str">
        <f t="shared" ref="AD2057:AD2065" si="1776">IF(M2057="1-0","Under 1.5",IF(M2057="0-0","Under 1.5",IF(M2057="0-1","Under 1.5","Over 0.5")))</f>
        <v>Over 0.5</v>
      </c>
      <c r="AE2057" s="6" t="str">
        <f t="shared" ref="AE2057:AE2065" si="1777">IF(M2057="?",M2057,IF(AB2057=AD2057,"WON",IF(M2057="0-1","WON",IF(M2057="1-0","WON","LOST"))))</f>
        <v>?</v>
      </c>
      <c r="AF2057" s="6"/>
      <c r="AG2057">
        <f t="shared" ref="AG2057:AG2065" si="1778">IF(H2057&gt;52,6,IF(H2057=52,5,IF(H2057=51,4,IF(H2057=50,3,IF(H2057=49,2,IF(H2057=48,1,0))))))</f>
        <v>4</v>
      </c>
      <c r="AH2057">
        <f t="shared" ref="AH2057:AH2065" si="1779">IF(L2057&lt;8,2,0)</f>
        <v>0</v>
      </c>
      <c r="AI2057">
        <f t="shared" ref="AI2057:AI2065" si="1780">IF(S2057&gt;49,2,0)</f>
        <v>2</v>
      </c>
      <c r="AJ2057">
        <f t="shared" ref="AJ2057:AJ2065" si="1781">IF(SUM(AH2057:AI2057)=4,SUM(AG2057:AI2057),0)</f>
        <v>0</v>
      </c>
      <c r="AK2057" s="2" t="str">
        <f t="shared" ref="AK2057:AK2065" si="1782">IF(AJ2057=10,"A1",IF(AJ2057=9,"A2",IF(AJ2057=8,"A3",IF(AJ2057=7,"A4",IF(AJ2057=6,"A5","-")))))</f>
        <v>-</v>
      </c>
      <c r="AL2057" s="2" t="str">
        <f t="shared" ref="AL2057:AL2065" si="1783">IF(AND(L2057&lt;11,U2057&lt;1.75,AA2057&gt;65,OR((AND(S2057&gt;49,S2057&lt;61,T2057="Y")),(AND(S2057&lt;48,T2057="Y")),(AND(S2057&gt;60,T2057="N")),(AND(S2057&gt;60,T2057="Y")),(AND(S2057&gt;60,T2057="C")))),"Pick","-")</f>
        <v>-</v>
      </c>
    </row>
    <row r="2058" spans="2:38">
      <c r="B2058" t="s">
        <v>211</v>
      </c>
      <c r="C2058" s="10">
        <v>0.5</v>
      </c>
      <c r="D2058" s="9" t="s">
        <v>1713</v>
      </c>
      <c r="E2058" s="2" t="s">
        <v>0</v>
      </c>
      <c r="F2058" s="8" t="s">
        <v>1522</v>
      </c>
      <c r="G2058" s="2">
        <v>29</v>
      </c>
      <c r="H2058" s="2">
        <v>45</v>
      </c>
      <c r="I2058" s="2">
        <v>26</v>
      </c>
      <c r="J2058" s="2" t="s">
        <v>1</v>
      </c>
      <c r="K2058" s="2">
        <v>1</v>
      </c>
      <c r="L2058" s="2">
        <v>3</v>
      </c>
      <c r="M2058" s="3" t="s">
        <v>13</v>
      </c>
      <c r="N2058" s="3" t="s">
        <v>13</v>
      </c>
      <c r="O2058" s="2">
        <v>45</v>
      </c>
      <c r="P2058" s="2" t="b">
        <v>1</v>
      </c>
      <c r="Q2058" s="2" t="s">
        <v>2</v>
      </c>
      <c r="R2058" s="2" t="b">
        <v>1</v>
      </c>
      <c r="S2058" s="44">
        <v>58</v>
      </c>
      <c r="T2058" s="44" t="s">
        <v>10</v>
      </c>
      <c r="U2058" s="20">
        <v>1.6</v>
      </c>
      <c r="V2058" s="11"/>
      <c r="W2058" s="2">
        <f t="shared" si="1770"/>
        <v>0</v>
      </c>
      <c r="X2058">
        <f t="shared" si="1771"/>
        <v>10</v>
      </c>
      <c r="Y2058">
        <f t="shared" si="1772"/>
        <v>5</v>
      </c>
      <c r="Z2058">
        <f t="shared" si="1773"/>
        <v>10</v>
      </c>
      <c r="AA2058" s="2">
        <f t="shared" si="1774"/>
        <v>75</v>
      </c>
      <c r="AB2058" s="2" t="str">
        <f t="shared" si="1775"/>
        <v>Under 1.5</v>
      </c>
      <c r="AC2058" s="6"/>
      <c r="AD2058" s="6" t="str">
        <f t="shared" si="1776"/>
        <v>Over 0.5</v>
      </c>
      <c r="AE2058" s="6" t="str">
        <f t="shared" si="1777"/>
        <v>?</v>
      </c>
      <c r="AF2058" s="6"/>
      <c r="AG2058">
        <f t="shared" si="1778"/>
        <v>0</v>
      </c>
      <c r="AH2058">
        <f t="shared" si="1779"/>
        <v>2</v>
      </c>
      <c r="AI2058">
        <f t="shared" si="1780"/>
        <v>2</v>
      </c>
      <c r="AJ2058">
        <f t="shared" si="1781"/>
        <v>4</v>
      </c>
      <c r="AK2058" s="2" t="str">
        <f t="shared" si="1782"/>
        <v>-</v>
      </c>
      <c r="AL2058" s="2" t="str">
        <f t="shared" si="1783"/>
        <v>Pick</v>
      </c>
    </row>
    <row r="2059" spans="2:38">
      <c r="B2059" t="s">
        <v>403</v>
      </c>
      <c r="C2059" s="10">
        <v>0.5</v>
      </c>
      <c r="D2059" s="9" t="s">
        <v>1263</v>
      </c>
      <c r="E2059" s="2" t="s">
        <v>0</v>
      </c>
      <c r="F2059" s="8" t="s">
        <v>1295</v>
      </c>
      <c r="G2059" s="2">
        <v>26</v>
      </c>
      <c r="H2059" s="2">
        <v>45</v>
      </c>
      <c r="I2059" s="2">
        <v>29</v>
      </c>
      <c r="J2059" s="2" t="s">
        <v>1</v>
      </c>
      <c r="K2059" s="2">
        <v>2</v>
      </c>
      <c r="L2059" s="2">
        <v>3</v>
      </c>
      <c r="M2059" s="3" t="s">
        <v>13</v>
      </c>
      <c r="N2059" s="3" t="s">
        <v>13</v>
      </c>
      <c r="O2059" s="2">
        <v>45</v>
      </c>
      <c r="P2059" s="2" t="b">
        <v>1</v>
      </c>
      <c r="Q2059" s="2" t="s">
        <v>2</v>
      </c>
      <c r="R2059" s="2" t="b">
        <v>1</v>
      </c>
      <c r="S2059" s="44">
        <v>57</v>
      </c>
      <c r="T2059" s="44" t="s">
        <v>10</v>
      </c>
      <c r="U2059" s="20">
        <v>1.6</v>
      </c>
      <c r="V2059" s="11"/>
      <c r="W2059" s="2">
        <f t="shared" si="1770"/>
        <v>0</v>
      </c>
      <c r="X2059">
        <f t="shared" si="1771"/>
        <v>10</v>
      </c>
      <c r="Y2059">
        <f t="shared" si="1772"/>
        <v>5</v>
      </c>
      <c r="Z2059">
        <f t="shared" si="1773"/>
        <v>10</v>
      </c>
      <c r="AA2059" s="2">
        <f t="shared" si="1774"/>
        <v>75</v>
      </c>
      <c r="AB2059" s="2" t="str">
        <f t="shared" si="1775"/>
        <v>Under 1.5</v>
      </c>
      <c r="AC2059" s="6"/>
      <c r="AD2059" s="6" t="str">
        <f t="shared" si="1776"/>
        <v>Over 0.5</v>
      </c>
      <c r="AE2059" s="6" t="str">
        <f t="shared" si="1777"/>
        <v>?</v>
      </c>
      <c r="AF2059" s="6"/>
      <c r="AG2059">
        <f t="shared" si="1778"/>
        <v>0</v>
      </c>
      <c r="AH2059">
        <f t="shared" si="1779"/>
        <v>2</v>
      </c>
      <c r="AI2059">
        <f t="shared" si="1780"/>
        <v>2</v>
      </c>
      <c r="AJ2059">
        <f t="shared" si="1781"/>
        <v>4</v>
      </c>
      <c r="AK2059" s="2" t="str">
        <f t="shared" si="1782"/>
        <v>-</v>
      </c>
      <c r="AL2059" s="2" t="str">
        <f t="shared" si="1783"/>
        <v>Pick</v>
      </c>
    </row>
    <row r="2060" spans="2:38">
      <c r="B2060" t="s">
        <v>644</v>
      </c>
      <c r="C2060" s="10">
        <v>0.5</v>
      </c>
      <c r="D2060" s="9" t="s">
        <v>651</v>
      </c>
      <c r="E2060" s="2" t="s">
        <v>0</v>
      </c>
      <c r="F2060" s="8" t="s">
        <v>873</v>
      </c>
      <c r="G2060" s="2">
        <v>33</v>
      </c>
      <c r="H2060" s="2">
        <v>54</v>
      </c>
      <c r="I2060" s="2">
        <v>13</v>
      </c>
      <c r="J2060" s="2" t="s">
        <v>1</v>
      </c>
      <c r="K2060" s="2" t="s">
        <v>1</v>
      </c>
      <c r="L2060" s="2">
        <v>20</v>
      </c>
      <c r="M2060" s="3" t="s">
        <v>13</v>
      </c>
      <c r="N2060" s="3" t="s">
        <v>13</v>
      </c>
      <c r="O2060" s="2" t="b">
        <v>1</v>
      </c>
      <c r="P2060" s="2" t="b">
        <v>1</v>
      </c>
      <c r="Q2060" s="2" t="b">
        <v>1</v>
      </c>
      <c r="R2060" s="2" t="s">
        <v>2</v>
      </c>
      <c r="S2060" s="44">
        <v>45</v>
      </c>
      <c r="T2060" s="44" t="s">
        <v>12</v>
      </c>
      <c r="U2060" s="20">
        <v>1.6</v>
      </c>
      <c r="V2060" s="11"/>
      <c r="W2060" s="2">
        <f t="shared" si="1770"/>
        <v>10</v>
      </c>
      <c r="X2060">
        <f t="shared" si="1771"/>
        <v>0</v>
      </c>
      <c r="Y2060">
        <f t="shared" si="1772"/>
        <v>0</v>
      </c>
      <c r="Z2060">
        <f t="shared" si="1773"/>
        <v>0</v>
      </c>
      <c r="AA2060" s="2">
        <f t="shared" si="1774"/>
        <v>60</v>
      </c>
      <c r="AB2060" s="2" t="str">
        <f t="shared" si="1775"/>
        <v>Under 1.5</v>
      </c>
      <c r="AC2060" s="6"/>
      <c r="AD2060" s="6" t="str">
        <f t="shared" si="1776"/>
        <v>Over 0.5</v>
      </c>
      <c r="AE2060" s="6" t="str">
        <f t="shared" si="1777"/>
        <v>?</v>
      </c>
      <c r="AF2060" s="6"/>
      <c r="AG2060">
        <f t="shared" si="1778"/>
        <v>6</v>
      </c>
      <c r="AH2060">
        <f t="shared" si="1779"/>
        <v>0</v>
      </c>
      <c r="AI2060">
        <f t="shared" si="1780"/>
        <v>0</v>
      </c>
      <c r="AJ2060">
        <f t="shared" si="1781"/>
        <v>0</v>
      </c>
      <c r="AK2060" s="2" t="str">
        <f t="shared" si="1782"/>
        <v>-</v>
      </c>
      <c r="AL2060" s="2" t="str">
        <f t="shared" si="1783"/>
        <v>-</v>
      </c>
    </row>
    <row r="2061" spans="2:38">
      <c r="B2061" t="s">
        <v>315</v>
      </c>
      <c r="C2061" s="10">
        <v>0.5</v>
      </c>
      <c r="D2061" s="9" t="s">
        <v>391</v>
      </c>
      <c r="E2061" s="2" t="s">
        <v>0</v>
      </c>
      <c r="F2061" s="8" t="s">
        <v>386</v>
      </c>
      <c r="G2061" s="2">
        <v>21</v>
      </c>
      <c r="H2061" s="2">
        <v>61</v>
      </c>
      <c r="I2061" s="2">
        <v>18</v>
      </c>
      <c r="J2061" s="2" t="s">
        <v>1</v>
      </c>
      <c r="K2061" s="2">
        <v>2</v>
      </c>
      <c r="L2061" s="2">
        <v>3</v>
      </c>
      <c r="M2061" s="3" t="s">
        <v>13</v>
      </c>
      <c r="N2061" s="3" t="s">
        <v>13</v>
      </c>
      <c r="O2061" s="2" t="b">
        <v>1</v>
      </c>
      <c r="P2061" s="2" t="b">
        <v>1</v>
      </c>
      <c r="Q2061" s="2" t="s">
        <v>2</v>
      </c>
      <c r="R2061" s="2" t="b">
        <v>1</v>
      </c>
      <c r="S2061" s="44">
        <v>53</v>
      </c>
      <c r="T2061" s="44" t="s">
        <v>12</v>
      </c>
      <c r="U2061" s="20">
        <v>1.45</v>
      </c>
      <c r="V2061" s="11"/>
      <c r="W2061" s="2">
        <f t="shared" si="1770"/>
        <v>10</v>
      </c>
      <c r="X2061">
        <f t="shared" si="1771"/>
        <v>10</v>
      </c>
      <c r="Y2061">
        <f t="shared" si="1772"/>
        <v>5</v>
      </c>
      <c r="Z2061">
        <f t="shared" si="1773"/>
        <v>0</v>
      </c>
      <c r="AA2061" s="2">
        <f t="shared" si="1774"/>
        <v>75</v>
      </c>
      <c r="AB2061" s="2" t="str">
        <f t="shared" si="1775"/>
        <v>Under 1.5</v>
      </c>
      <c r="AC2061" s="6"/>
      <c r="AD2061" s="6" t="str">
        <f t="shared" si="1776"/>
        <v>Over 0.5</v>
      </c>
      <c r="AE2061" s="6" t="str">
        <f t="shared" si="1777"/>
        <v>?</v>
      </c>
      <c r="AF2061" s="6"/>
      <c r="AG2061">
        <f t="shared" si="1778"/>
        <v>6</v>
      </c>
      <c r="AH2061">
        <f t="shared" si="1779"/>
        <v>2</v>
      </c>
      <c r="AI2061">
        <f t="shared" si="1780"/>
        <v>2</v>
      </c>
      <c r="AJ2061">
        <f t="shared" si="1781"/>
        <v>10</v>
      </c>
      <c r="AK2061" s="2" t="str">
        <f t="shared" si="1782"/>
        <v>A1</v>
      </c>
      <c r="AL2061" s="2" t="str">
        <f t="shared" si="1783"/>
        <v>-</v>
      </c>
    </row>
    <row r="2062" spans="2:38">
      <c r="B2062" t="s">
        <v>1003</v>
      </c>
      <c r="C2062" s="10">
        <v>0.52083333333333337</v>
      </c>
      <c r="D2062" s="9" t="s">
        <v>875</v>
      </c>
      <c r="E2062" s="2" t="s">
        <v>0</v>
      </c>
      <c r="F2062" s="8" t="s">
        <v>882</v>
      </c>
      <c r="G2062" s="2">
        <v>24</v>
      </c>
      <c r="H2062" s="2">
        <v>56</v>
      </c>
      <c r="I2062" s="2">
        <v>20</v>
      </c>
      <c r="J2062" s="2" t="s">
        <v>1</v>
      </c>
      <c r="K2062" s="2" t="s">
        <v>1</v>
      </c>
      <c r="L2062" s="2">
        <v>4</v>
      </c>
      <c r="M2062" s="3" t="s">
        <v>13</v>
      </c>
      <c r="N2062" s="3" t="s">
        <v>13</v>
      </c>
      <c r="O2062" s="2" t="b">
        <v>1</v>
      </c>
      <c r="P2062" s="2" t="b">
        <v>1</v>
      </c>
      <c r="Q2062" s="2" t="b">
        <v>1</v>
      </c>
      <c r="R2062" s="2" t="b">
        <v>1</v>
      </c>
      <c r="S2062" s="44">
        <v>62</v>
      </c>
      <c r="T2062" s="44" t="s">
        <v>10</v>
      </c>
      <c r="U2062" s="20">
        <v>1.5</v>
      </c>
      <c r="V2062" s="11"/>
      <c r="W2062" s="2">
        <f t="shared" si="1770"/>
        <v>10</v>
      </c>
      <c r="X2062">
        <f t="shared" si="1771"/>
        <v>10</v>
      </c>
      <c r="Y2062">
        <f t="shared" si="1772"/>
        <v>10</v>
      </c>
      <c r="Z2062">
        <f t="shared" si="1773"/>
        <v>10</v>
      </c>
      <c r="AA2062" s="2">
        <f t="shared" si="1774"/>
        <v>90</v>
      </c>
      <c r="AB2062" s="2" t="str">
        <f t="shared" si="1775"/>
        <v>Under 1.5</v>
      </c>
      <c r="AC2062" s="6"/>
      <c r="AD2062" s="6" t="str">
        <f t="shared" si="1776"/>
        <v>Over 0.5</v>
      </c>
      <c r="AE2062" s="6" t="str">
        <f t="shared" si="1777"/>
        <v>?</v>
      </c>
      <c r="AF2062" s="6"/>
      <c r="AG2062">
        <f t="shared" si="1778"/>
        <v>6</v>
      </c>
      <c r="AH2062">
        <f t="shared" si="1779"/>
        <v>2</v>
      </c>
      <c r="AI2062">
        <f t="shared" si="1780"/>
        <v>2</v>
      </c>
      <c r="AJ2062">
        <f t="shared" si="1781"/>
        <v>10</v>
      </c>
      <c r="AK2062" s="2" t="str">
        <f t="shared" si="1782"/>
        <v>A1</v>
      </c>
      <c r="AL2062" s="2" t="str">
        <f t="shared" si="1783"/>
        <v>Pick</v>
      </c>
    </row>
    <row r="2063" spans="2:38">
      <c r="B2063" t="s">
        <v>592</v>
      </c>
      <c r="C2063" s="10">
        <v>0.54166666666666663</v>
      </c>
      <c r="D2063" s="9" t="s">
        <v>927</v>
      </c>
      <c r="E2063" s="2" t="s">
        <v>0</v>
      </c>
      <c r="F2063" s="8" t="s">
        <v>971</v>
      </c>
      <c r="G2063" s="2">
        <v>15</v>
      </c>
      <c r="H2063" s="2">
        <v>57</v>
      </c>
      <c r="I2063" s="2">
        <v>27</v>
      </c>
      <c r="J2063" s="2" t="s">
        <v>1</v>
      </c>
      <c r="K2063" s="2">
        <v>2</v>
      </c>
      <c r="L2063" s="2">
        <v>12</v>
      </c>
      <c r="M2063" s="3" t="s">
        <v>13</v>
      </c>
      <c r="N2063" s="3" t="s">
        <v>13</v>
      </c>
      <c r="O2063" s="2" t="b">
        <v>1</v>
      </c>
      <c r="P2063" s="2" t="b">
        <v>1</v>
      </c>
      <c r="Q2063" s="2" t="s">
        <v>2</v>
      </c>
      <c r="R2063" s="2" t="s">
        <v>2</v>
      </c>
      <c r="S2063" s="44">
        <v>61</v>
      </c>
      <c r="T2063" s="44" t="s">
        <v>10</v>
      </c>
      <c r="U2063" s="20">
        <v>1.55</v>
      </c>
      <c r="V2063" s="11"/>
      <c r="W2063" s="2">
        <f t="shared" si="1770"/>
        <v>10</v>
      </c>
      <c r="X2063">
        <f t="shared" si="1771"/>
        <v>5</v>
      </c>
      <c r="Y2063">
        <f t="shared" si="1772"/>
        <v>10</v>
      </c>
      <c r="Z2063">
        <f t="shared" si="1773"/>
        <v>10</v>
      </c>
      <c r="AA2063" s="2">
        <f t="shared" si="1774"/>
        <v>85</v>
      </c>
      <c r="AB2063" s="2" t="str">
        <f t="shared" si="1775"/>
        <v>Under 1.5</v>
      </c>
      <c r="AC2063" s="6"/>
      <c r="AD2063" s="6" t="str">
        <f t="shared" si="1776"/>
        <v>Over 0.5</v>
      </c>
      <c r="AE2063" s="6" t="str">
        <f t="shared" si="1777"/>
        <v>?</v>
      </c>
      <c r="AF2063" s="6"/>
      <c r="AG2063">
        <f t="shared" si="1778"/>
        <v>6</v>
      </c>
      <c r="AH2063">
        <f t="shared" si="1779"/>
        <v>0</v>
      </c>
      <c r="AI2063">
        <f t="shared" si="1780"/>
        <v>2</v>
      </c>
      <c r="AJ2063">
        <f t="shared" si="1781"/>
        <v>0</v>
      </c>
      <c r="AK2063" s="2" t="str">
        <f t="shared" si="1782"/>
        <v>-</v>
      </c>
      <c r="AL2063" s="2" t="str">
        <f t="shared" si="1783"/>
        <v>-</v>
      </c>
    </row>
    <row r="2064" spans="2:38">
      <c r="B2064" t="s">
        <v>1003</v>
      </c>
      <c r="C2064" s="10">
        <v>0.54166666666666663</v>
      </c>
      <c r="D2064" s="9" t="s">
        <v>874</v>
      </c>
      <c r="E2064" s="2" t="s">
        <v>0</v>
      </c>
      <c r="F2064" s="8" t="s">
        <v>1291</v>
      </c>
      <c r="G2064" s="2">
        <v>30</v>
      </c>
      <c r="H2064" s="2">
        <v>48</v>
      </c>
      <c r="I2064" s="2">
        <v>22</v>
      </c>
      <c r="J2064" s="2" t="s">
        <v>1</v>
      </c>
      <c r="K2064" s="2">
        <v>1</v>
      </c>
      <c r="L2064" s="2">
        <v>8</v>
      </c>
      <c r="M2064" s="3" t="s">
        <v>13</v>
      </c>
      <c r="N2064" s="3" t="s">
        <v>13</v>
      </c>
      <c r="O2064" s="2">
        <v>48</v>
      </c>
      <c r="P2064" s="2" t="b">
        <v>1</v>
      </c>
      <c r="Q2064" s="2" t="s">
        <v>2</v>
      </c>
      <c r="R2064" s="2" t="s">
        <v>2</v>
      </c>
      <c r="S2064" s="44">
        <v>44</v>
      </c>
      <c r="T2064" s="44" t="s">
        <v>11</v>
      </c>
      <c r="U2064" s="20">
        <v>1.7</v>
      </c>
      <c r="V2064" s="11"/>
      <c r="W2064" s="2">
        <f t="shared" si="1770"/>
        <v>0</v>
      </c>
      <c r="X2064">
        <f t="shared" si="1771"/>
        <v>5</v>
      </c>
      <c r="Y2064">
        <f t="shared" si="1772"/>
        <v>0</v>
      </c>
      <c r="Z2064">
        <f t="shared" si="1773"/>
        <v>5</v>
      </c>
      <c r="AA2064" s="2">
        <f t="shared" si="1774"/>
        <v>60</v>
      </c>
      <c r="AB2064" s="2" t="str">
        <f t="shared" si="1775"/>
        <v>Under 1.5</v>
      </c>
      <c r="AC2064" s="6"/>
      <c r="AD2064" s="6" t="str">
        <f t="shared" si="1776"/>
        <v>Over 0.5</v>
      </c>
      <c r="AE2064" s="6" t="str">
        <f t="shared" si="1777"/>
        <v>?</v>
      </c>
      <c r="AF2064" s="6"/>
      <c r="AG2064">
        <f t="shared" si="1778"/>
        <v>1</v>
      </c>
      <c r="AH2064">
        <f t="shared" si="1779"/>
        <v>0</v>
      </c>
      <c r="AI2064">
        <f t="shared" si="1780"/>
        <v>0</v>
      </c>
      <c r="AJ2064">
        <f t="shared" si="1781"/>
        <v>0</v>
      </c>
      <c r="AK2064" s="2" t="str">
        <f t="shared" si="1782"/>
        <v>-</v>
      </c>
      <c r="AL2064" s="2" t="str">
        <f t="shared" si="1783"/>
        <v>-</v>
      </c>
    </row>
    <row r="2065" spans="2:38">
      <c r="B2065" t="s">
        <v>1004</v>
      </c>
      <c r="C2065" s="10">
        <v>0.54166666666666663</v>
      </c>
      <c r="D2065" s="9" t="s">
        <v>1524</v>
      </c>
      <c r="E2065" s="2" t="s">
        <v>0</v>
      </c>
      <c r="F2065" s="8" t="s">
        <v>892</v>
      </c>
      <c r="G2065" s="2">
        <v>10</v>
      </c>
      <c r="H2065" s="2">
        <v>79</v>
      </c>
      <c r="I2065" s="2">
        <v>11</v>
      </c>
      <c r="J2065" s="2" t="s">
        <v>1</v>
      </c>
      <c r="K2065" s="2">
        <v>2</v>
      </c>
      <c r="L2065" s="2">
        <v>1</v>
      </c>
      <c r="M2065" s="3" t="s">
        <v>13</v>
      </c>
      <c r="N2065" s="3" t="s">
        <v>13</v>
      </c>
      <c r="O2065" s="2" t="b">
        <v>1</v>
      </c>
      <c r="P2065" s="2" t="b">
        <v>1</v>
      </c>
      <c r="Q2065" s="2" t="s">
        <v>2</v>
      </c>
      <c r="R2065" s="2" t="b">
        <v>1</v>
      </c>
      <c r="S2065" s="44">
        <v>70</v>
      </c>
      <c r="T2065" s="44" t="s">
        <v>12</v>
      </c>
      <c r="U2065" s="20">
        <v>2.0499999999999998</v>
      </c>
      <c r="V2065" s="11"/>
      <c r="W2065" s="2">
        <f t="shared" si="1770"/>
        <v>10</v>
      </c>
      <c r="X2065">
        <f t="shared" si="1771"/>
        <v>10</v>
      </c>
      <c r="Y2065">
        <f t="shared" si="1772"/>
        <v>10</v>
      </c>
      <c r="Z2065">
        <f t="shared" si="1773"/>
        <v>0</v>
      </c>
      <c r="AA2065" s="2">
        <f t="shared" si="1774"/>
        <v>80</v>
      </c>
      <c r="AB2065" s="2" t="str">
        <f t="shared" si="1775"/>
        <v>Under 1.5</v>
      </c>
      <c r="AC2065" s="6"/>
      <c r="AD2065" s="6" t="str">
        <f t="shared" si="1776"/>
        <v>Over 0.5</v>
      </c>
      <c r="AE2065" s="6" t="str">
        <f t="shared" si="1777"/>
        <v>?</v>
      </c>
      <c r="AF2065" s="6"/>
      <c r="AG2065">
        <f t="shared" si="1778"/>
        <v>6</v>
      </c>
      <c r="AH2065">
        <f t="shared" si="1779"/>
        <v>2</v>
      </c>
      <c r="AI2065">
        <f t="shared" si="1780"/>
        <v>2</v>
      </c>
      <c r="AJ2065">
        <f t="shared" si="1781"/>
        <v>10</v>
      </c>
      <c r="AK2065" s="2" t="str">
        <f t="shared" si="1782"/>
        <v>A1</v>
      </c>
      <c r="AL2065" s="2" t="str">
        <f t="shared" si="1783"/>
        <v>-</v>
      </c>
    </row>
    <row r="2066" spans="2:38">
      <c r="B2066" t="s">
        <v>456</v>
      </c>
      <c r="C2066" s="10">
        <v>0.5625</v>
      </c>
      <c r="D2066" s="9" t="s">
        <v>1182</v>
      </c>
      <c r="E2066" s="2" t="s">
        <v>0</v>
      </c>
      <c r="F2066" s="8" t="s">
        <v>294</v>
      </c>
      <c r="G2066" s="2">
        <v>20</v>
      </c>
      <c r="H2066" s="2">
        <v>55</v>
      </c>
      <c r="I2066" s="2">
        <v>25</v>
      </c>
      <c r="J2066" s="2" t="s">
        <v>1</v>
      </c>
      <c r="K2066" s="2">
        <v>2</v>
      </c>
      <c r="L2066" s="2">
        <v>5</v>
      </c>
      <c r="M2066" s="3" t="s">
        <v>13</v>
      </c>
      <c r="N2066" s="3" t="s">
        <v>13</v>
      </c>
      <c r="O2066" s="2" t="b">
        <v>1</v>
      </c>
      <c r="P2066" s="2" t="b">
        <v>1</v>
      </c>
      <c r="Q2066" s="2" t="s">
        <v>2</v>
      </c>
      <c r="R2066" s="2" t="b">
        <v>1</v>
      </c>
      <c r="S2066" s="44">
        <v>71</v>
      </c>
      <c r="T2066" s="44" t="s">
        <v>10</v>
      </c>
      <c r="U2066" s="20">
        <v>1.4</v>
      </c>
      <c r="V2066" s="11"/>
      <c r="W2066" s="2">
        <f t="shared" ref="W2066:W2077" si="1784">IF(H2066&gt;52,10,0)</f>
        <v>10</v>
      </c>
      <c r="X2066">
        <f t="shared" ref="X2066:X2077" si="1785">IF(L2066&gt;15,0,IF(L2066&lt;8,10,5))</f>
        <v>10</v>
      </c>
      <c r="Y2066">
        <f t="shared" ref="Y2066:Y2077" si="1786">IF(S2066&gt;60,10,IF(S2066&lt;49,0,5))</f>
        <v>10</v>
      </c>
      <c r="Z2066">
        <f t="shared" ref="Z2066:Z2077" si="1787">IF(T2066="Y",10,IF(T2066="C",5,0))</f>
        <v>10</v>
      </c>
      <c r="AA2066" s="2">
        <f t="shared" ref="AA2066:AA2077" si="1788">SUM(W2066:Z2066)+50</f>
        <v>90</v>
      </c>
      <c r="AB2066" s="2" t="str">
        <f t="shared" ref="AB2066:AB2077" si="1789">IF(AA2066&lt;56,"Over 0.5","Under 1.5")</f>
        <v>Under 1.5</v>
      </c>
      <c r="AC2066" s="6"/>
      <c r="AD2066" s="6" t="str">
        <f t="shared" ref="AD2066:AD2077" si="1790">IF(M2066="1-0","Under 1.5",IF(M2066="0-0","Under 1.5",IF(M2066="0-1","Under 1.5","Over 0.5")))</f>
        <v>Over 0.5</v>
      </c>
      <c r="AE2066" s="6" t="str">
        <f t="shared" ref="AE2066:AE2077" si="1791">IF(M2066="?",M2066,IF(AB2066=AD2066,"WON",IF(M2066="0-1","WON",IF(M2066="1-0","WON","LOST"))))</f>
        <v>?</v>
      </c>
      <c r="AF2066" s="6"/>
      <c r="AG2066">
        <f t="shared" ref="AG2066:AG2077" si="1792">IF(H2066&gt;52,6,IF(H2066=52,5,IF(H2066=51,4,IF(H2066=50,3,IF(H2066=49,2,IF(H2066=48,1,0))))))</f>
        <v>6</v>
      </c>
      <c r="AH2066">
        <f t="shared" ref="AH2066:AH2077" si="1793">IF(L2066&lt;8,2,0)</f>
        <v>2</v>
      </c>
      <c r="AI2066">
        <f t="shared" ref="AI2066:AI2077" si="1794">IF(S2066&gt;49,2,0)</f>
        <v>2</v>
      </c>
      <c r="AJ2066">
        <f t="shared" ref="AJ2066:AJ2077" si="1795">IF(SUM(AH2066:AI2066)=4,SUM(AG2066:AI2066),0)</f>
        <v>10</v>
      </c>
      <c r="AK2066" s="2" t="str">
        <f t="shared" ref="AK2066:AK2077" si="1796">IF(AJ2066=10,"A1",IF(AJ2066=9,"A2",IF(AJ2066=8,"A3",IF(AJ2066=7,"A4",IF(AJ2066=6,"A5","-")))))</f>
        <v>A1</v>
      </c>
      <c r="AL2066" s="2" t="str">
        <f t="shared" ref="AL2066:AL2077" si="1797">IF(AND(L2066&lt;11,U2066&lt;1.75,AA2066&gt;65,OR((AND(S2066&gt;49,S2066&lt;61,T2066="Y")),(AND(S2066&lt;48,T2066="Y")),(AND(S2066&gt;60,T2066="N")),(AND(S2066&gt;60,T2066="Y")),(AND(S2066&gt;60,T2066="C")))),"Pick","-")</f>
        <v>Pick</v>
      </c>
    </row>
    <row r="2067" spans="2:38">
      <c r="B2067" t="s">
        <v>646</v>
      </c>
      <c r="C2067" s="10">
        <v>0.5625</v>
      </c>
      <c r="D2067" s="9" t="s">
        <v>902</v>
      </c>
      <c r="E2067" s="2" t="s">
        <v>0</v>
      </c>
      <c r="F2067" s="8" t="s">
        <v>809</v>
      </c>
      <c r="G2067" s="2">
        <v>31</v>
      </c>
      <c r="H2067" s="2">
        <v>47</v>
      </c>
      <c r="I2067" s="2">
        <v>22</v>
      </c>
      <c r="J2067" s="2" t="s">
        <v>1</v>
      </c>
      <c r="K2067" s="2">
        <v>1</v>
      </c>
      <c r="L2067" s="2">
        <v>9</v>
      </c>
      <c r="M2067" s="3" t="s">
        <v>13</v>
      </c>
      <c r="N2067" s="3" t="s">
        <v>13</v>
      </c>
      <c r="O2067" s="2">
        <v>47</v>
      </c>
      <c r="P2067" s="2" t="b">
        <v>1</v>
      </c>
      <c r="Q2067" s="2" t="s">
        <v>2</v>
      </c>
      <c r="R2067" s="2" t="s">
        <v>2</v>
      </c>
      <c r="S2067" s="44">
        <v>54</v>
      </c>
      <c r="T2067" s="44" t="s">
        <v>10</v>
      </c>
      <c r="U2067" s="20">
        <v>1.55</v>
      </c>
      <c r="V2067" s="11"/>
      <c r="W2067" s="2">
        <f t="shared" si="1784"/>
        <v>0</v>
      </c>
      <c r="X2067">
        <f t="shared" si="1785"/>
        <v>5</v>
      </c>
      <c r="Y2067">
        <f t="shared" si="1786"/>
        <v>5</v>
      </c>
      <c r="Z2067">
        <f t="shared" si="1787"/>
        <v>10</v>
      </c>
      <c r="AA2067" s="2">
        <f t="shared" si="1788"/>
        <v>70</v>
      </c>
      <c r="AB2067" s="2" t="str">
        <f t="shared" si="1789"/>
        <v>Under 1.5</v>
      </c>
      <c r="AC2067" s="6"/>
      <c r="AD2067" s="6" t="str">
        <f t="shared" si="1790"/>
        <v>Over 0.5</v>
      </c>
      <c r="AE2067" s="6" t="str">
        <f t="shared" si="1791"/>
        <v>?</v>
      </c>
      <c r="AF2067" s="6"/>
      <c r="AG2067">
        <f t="shared" si="1792"/>
        <v>0</v>
      </c>
      <c r="AH2067">
        <f t="shared" si="1793"/>
        <v>0</v>
      </c>
      <c r="AI2067">
        <f t="shared" si="1794"/>
        <v>2</v>
      </c>
      <c r="AJ2067">
        <f t="shared" si="1795"/>
        <v>0</v>
      </c>
      <c r="AK2067" s="2" t="str">
        <f t="shared" si="1796"/>
        <v>-</v>
      </c>
      <c r="AL2067" s="2" t="str">
        <f t="shared" si="1797"/>
        <v>Pick</v>
      </c>
    </row>
    <row r="2068" spans="2:38">
      <c r="B2068" t="s">
        <v>22</v>
      </c>
      <c r="C2068" s="10">
        <v>0.58333333333333337</v>
      </c>
      <c r="D2068" s="9" t="s">
        <v>1307</v>
      </c>
      <c r="E2068" s="2" t="s">
        <v>0</v>
      </c>
      <c r="F2068" s="8" t="s">
        <v>1109</v>
      </c>
      <c r="G2068" s="2">
        <v>29</v>
      </c>
      <c r="H2068" s="2">
        <v>52</v>
      </c>
      <c r="I2068" s="2">
        <v>19</v>
      </c>
      <c r="J2068" s="2" t="s">
        <v>1</v>
      </c>
      <c r="K2068" s="2">
        <v>1</v>
      </c>
      <c r="L2068" s="2">
        <v>10</v>
      </c>
      <c r="M2068" s="3" t="s">
        <v>13</v>
      </c>
      <c r="N2068" s="3" t="s">
        <v>13</v>
      </c>
      <c r="O2068" s="2">
        <v>52</v>
      </c>
      <c r="P2068" s="2" t="b">
        <v>1</v>
      </c>
      <c r="Q2068" s="2" t="s">
        <v>2</v>
      </c>
      <c r="R2068" s="2" t="s">
        <v>2</v>
      </c>
      <c r="S2068" s="44">
        <v>56</v>
      </c>
      <c r="T2068" s="44" t="s">
        <v>10</v>
      </c>
      <c r="U2068" s="20">
        <v>1.6</v>
      </c>
      <c r="V2068" s="11"/>
      <c r="W2068" s="2">
        <f t="shared" si="1784"/>
        <v>0</v>
      </c>
      <c r="X2068">
        <f t="shared" si="1785"/>
        <v>5</v>
      </c>
      <c r="Y2068">
        <f t="shared" si="1786"/>
        <v>5</v>
      </c>
      <c r="Z2068">
        <f t="shared" si="1787"/>
        <v>10</v>
      </c>
      <c r="AA2068" s="2">
        <f t="shared" si="1788"/>
        <v>70</v>
      </c>
      <c r="AB2068" s="2" t="str">
        <f t="shared" si="1789"/>
        <v>Under 1.5</v>
      </c>
      <c r="AC2068" s="6"/>
      <c r="AD2068" s="6" t="str">
        <f t="shared" si="1790"/>
        <v>Over 0.5</v>
      </c>
      <c r="AE2068" s="6" t="str">
        <f t="shared" si="1791"/>
        <v>?</v>
      </c>
      <c r="AF2068" s="6"/>
      <c r="AG2068">
        <f t="shared" si="1792"/>
        <v>5</v>
      </c>
      <c r="AH2068">
        <f t="shared" si="1793"/>
        <v>0</v>
      </c>
      <c r="AI2068">
        <f t="shared" si="1794"/>
        <v>2</v>
      </c>
      <c r="AJ2068">
        <f t="shared" si="1795"/>
        <v>0</v>
      </c>
      <c r="AK2068" s="2" t="str">
        <f t="shared" si="1796"/>
        <v>-</v>
      </c>
      <c r="AL2068" s="2" t="str">
        <f t="shared" si="1797"/>
        <v>Pick</v>
      </c>
    </row>
    <row r="2069" spans="2:38">
      <c r="B2069" t="s">
        <v>22</v>
      </c>
      <c r="C2069" s="10">
        <v>0.58333333333333337</v>
      </c>
      <c r="D2069" s="9" t="s">
        <v>1306</v>
      </c>
      <c r="E2069" s="2" t="s">
        <v>0</v>
      </c>
      <c r="F2069" s="8" t="s">
        <v>898</v>
      </c>
      <c r="G2069" s="2">
        <v>33</v>
      </c>
      <c r="H2069" s="2">
        <v>54</v>
      </c>
      <c r="I2069" s="2">
        <v>13</v>
      </c>
      <c r="J2069" s="2" t="s">
        <v>1</v>
      </c>
      <c r="K2069" s="2" t="s">
        <v>1</v>
      </c>
      <c r="L2069" s="2">
        <v>20</v>
      </c>
      <c r="M2069" s="3" t="s">
        <v>13</v>
      </c>
      <c r="N2069" s="3" t="s">
        <v>13</v>
      </c>
      <c r="O2069" s="2" t="b">
        <v>1</v>
      </c>
      <c r="P2069" s="2" t="b">
        <v>1</v>
      </c>
      <c r="Q2069" s="2" t="b">
        <v>1</v>
      </c>
      <c r="R2069" s="2" t="s">
        <v>2</v>
      </c>
      <c r="S2069" s="44">
        <v>43</v>
      </c>
      <c r="T2069" s="44" t="s">
        <v>11</v>
      </c>
      <c r="U2069" s="20">
        <v>1.75</v>
      </c>
      <c r="V2069" s="11"/>
      <c r="W2069" s="2">
        <f t="shared" si="1784"/>
        <v>10</v>
      </c>
      <c r="X2069">
        <f t="shared" si="1785"/>
        <v>0</v>
      </c>
      <c r="Y2069">
        <f t="shared" si="1786"/>
        <v>0</v>
      </c>
      <c r="Z2069">
        <f t="shared" si="1787"/>
        <v>5</v>
      </c>
      <c r="AA2069" s="2">
        <f t="shared" si="1788"/>
        <v>65</v>
      </c>
      <c r="AB2069" s="2" t="str">
        <f t="shared" si="1789"/>
        <v>Under 1.5</v>
      </c>
      <c r="AC2069" s="6"/>
      <c r="AD2069" s="6" t="str">
        <f t="shared" si="1790"/>
        <v>Over 0.5</v>
      </c>
      <c r="AE2069" s="6" t="str">
        <f t="shared" si="1791"/>
        <v>?</v>
      </c>
      <c r="AF2069" s="6"/>
      <c r="AG2069">
        <f t="shared" si="1792"/>
        <v>6</v>
      </c>
      <c r="AH2069">
        <f t="shared" si="1793"/>
        <v>0</v>
      </c>
      <c r="AI2069">
        <f t="shared" si="1794"/>
        <v>0</v>
      </c>
      <c r="AJ2069">
        <f t="shared" si="1795"/>
        <v>0</v>
      </c>
      <c r="AK2069" s="2" t="str">
        <f t="shared" si="1796"/>
        <v>-</v>
      </c>
      <c r="AL2069" s="2" t="str">
        <f t="shared" si="1797"/>
        <v>-</v>
      </c>
    </row>
    <row r="2070" spans="2:38">
      <c r="B2070" t="s">
        <v>22</v>
      </c>
      <c r="C2070" s="10">
        <v>0.58333333333333337</v>
      </c>
      <c r="D2070" s="9" t="s">
        <v>1110</v>
      </c>
      <c r="E2070" s="2" t="s">
        <v>0</v>
      </c>
      <c r="F2070" s="8" t="s">
        <v>1697</v>
      </c>
      <c r="G2070" s="2">
        <v>20</v>
      </c>
      <c r="H2070" s="2">
        <v>53</v>
      </c>
      <c r="I2070" s="2">
        <v>28</v>
      </c>
      <c r="J2070" s="2" t="s">
        <v>1</v>
      </c>
      <c r="K2070" s="2" t="s">
        <v>1</v>
      </c>
      <c r="L2070" s="2">
        <v>8</v>
      </c>
      <c r="M2070" s="3" t="s">
        <v>13</v>
      </c>
      <c r="N2070" s="3" t="s">
        <v>13</v>
      </c>
      <c r="O2070" s="2" t="b">
        <v>1</v>
      </c>
      <c r="P2070" s="2" t="b">
        <v>1</v>
      </c>
      <c r="Q2070" s="2" t="b">
        <v>1</v>
      </c>
      <c r="R2070" s="2" t="s">
        <v>2</v>
      </c>
      <c r="S2070" s="44">
        <v>49</v>
      </c>
      <c r="T2070" s="44" t="s">
        <v>12</v>
      </c>
      <c r="U2070" s="20">
        <v>1.7</v>
      </c>
      <c r="V2070" s="11"/>
      <c r="W2070" s="2">
        <f t="shared" si="1784"/>
        <v>10</v>
      </c>
      <c r="X2070">
        <f t="shared" si="1785"/>
        <v>5</v>
      </c>
      <c r="Y2070">
        <f t="shared" si="1786"/>
        <v>5</v>
      </c>
      <c r="Z2070">
        <f t="shared" si="1787"/>
        <v>0</v>
      </c>
      <c r="AA2070" s="2">
        <f t="shared" si="1788"/>
        <v>70</v>
      </c>
      <c r="AB2070" s="2" t="str">
        <f t="shared" si="1789"/>
        <v>Under 1.5</v>
      </c>
      <c r="AC2070" s="6"/>
      <c r="AD2070" s="6" t="str">
        <f t="shared" si="1790"/>
        <v>Over 0.5</v>
      </c>
      <c r="AE2070" s="6" t="str">
        <f t="shared" si="1791"/>
        <v>?</v>
      </c>
      <c r="AF2070" s="6"/>
      <c r="AG2070">
        <f t="shared" si="1792"/>
        <v>6</v>
      </c>
      <c r="AH2070">
        <f t="shared" si="1793"/>
        <v>0</v>
      </c>
      <c r="AI2070">
        <f t="shared" si="1794"/>
        <v>0</v>
      </c>
      <c r="AJ2070">
        <f t="shared" si="1795"/>
        <v>0</v>
      </c>
      <c r="AK2070" s="2" t="str">
        <f t="shared" si="1796"/>
        <v>-</v>
      </c>
      <c r="AL2070" s="2" t="str">
        <f t="shared" si="1797"/>
        <v>-</v>
      </c>
    </row>
    <row r="2071" spans="2:38">
      <c r="B2071" t="s">
        <v>22</v>
      </c>
      <c r="C2071" s="10">
        <v>0.58333333333333337</v>
      </c>
      <c r="D2071" s="9" t="s">
        <v>123</v>
      </c>
      <c r="E2071" s="2" t="s">
        <v>0</v>
      </c>
      <c r="F2071" s="8" t="s">
        <v>1462</v>
      </c>
      <c r="G2071" s="2">
        <v>31</v>
      </c>
      <c r="H2071" s="2">
        <v>46</v>
      </c>
      <c r="I2071" s="2">
        <v>24</v>
      </c>
      <c r="J2071" s="2" t="s">
        <v>1</v>
      </c>
      <c r="K2071" s="2" t="s">
        <v>1</v>
      </c>
      <c r="L2071" s="2">
        <v>7</v>
      </c>
      <c r="M2071" s="3" t="s">
        <v>13</v>
      </c>
      <c r="N2071" s="3" t="s">
        <v>13</v>
      </c>
      <c r="O2071" s="2">
        <v>46</v>
      </c>
      <c r="P2071" s="2" t="b">
        <v>1</v>
      </c>
      <c r="Q2071" s="2" t="b">
        <v>1</v>
      </c>
      <c r="R2071" s="2" t="s">
        <v>2</v>
      </c>
      <c r="S2071" s="44">
        <v>50</v>
      </c>
      <c r="T2071" s="44" t="s">
        <v>10</v>
      </c>
      <c r="U2071" s="20">
        <v>1.7</v>
      </c>
      <c r="V2071" s="11"/>
      <c r="W2071" s="2">
        <f t="shared" si="1784"/>
        <v>0</v>
      </c>
      <c r="X2071">
        <f t="shared" si="1785"/>
        <v>10</v>
      </c>
      <c r="Y2071">
        <f t="shared" si="1786"/>
        <v>5</v>
      </c>
      <c r="Z2071">
        <f t="shared" si="1787"/>
        <v>10</v>
      </c>
      <c r="AA2071" s="2">
        <f t="shared" si="1788"/>
        <v>75</v>
      </c>
      <c r="AB2071" s="2" t="str">
        <f t="shared" si="1789"/>
        <v>Under 1.5</v>
      </c>
      <c r="AC2071" s="6"/>
      <c r="AD2071" s="6" t="str">
        <f t="shared" si="1790"/>
        <v>Over 0.5</v>
      </c>
      <c r="AE2071" s="6" t="str">
        <f t="shared" si="1791"/>
        <v>?</v>
      </c>
      <c r="AF2071" s="6"/>
      <c r="AG2071">
        <f t="shared" si="1792"/>
        <v>0</v>
      </c>
      <c r="AH2071">
        <f t="shared" si="1793"/>
        <v>2</v>
      </c>
      <c r="AI2071">
        <f t="shared" si="1794"/>
        <v>2</v>
      </c>
      <c r="AJ2071">
        <f t="shared" si="1795"/>
        <v>4</v>
      </c>
      <c r="AK2071" s="2" t="str">
        <f t="shared" si="1796"/>
        <v>-</v>
      </c>
      <c r="AL2071" s="2" t="str">
        <f t="shared" si="1797"/>
        <v>Pick</v>
      </c>
    </row>
    <row r="2072" spans="2:38">
      <c r="B2072" t="s">
        <v>22</v>
      </c>
      <c r="C2072" s="10">
        <v>0.58333333333333337</v>
      </c>
      <c r="D2072" s="9" t="s">
        <v>1463</v>
      </c>
      <c r="E2072" s="2" t="s">
        <v>0</v>
      </c>
      <c r="F2072" s="8" t="s">
        <v>1056</v>
      </c>
      <c r="G2072" s="2">
        <v>25</v>
      </c>
      <c r="H2072" s="2">
        <v>43</v>
      </c>
      <c r="I2072" s="2">
        <v>32</v>
      </c>
      <c r="J2072" s="2" t="s">
        <v>1</v>
      </c>
      <c r="K2072" s="2" t="s">
        <v>1</v>
      </c>
      <c r="L2072" s="2">
        <v>7</v>
      </c>
      <c r="M2072" s="3" t="s">
        <v>13</v>
      </c>
      <c r="N2072" s="3" t="s">
        <v>13</v>
      </c>
      <c r="O2072" s="2">
        <v>43</v>
      </c>
      <c r="P2072" s="2" t="b">
        <v>1</v>
      </c>
      <c r="Q2072" s="2" t="b">
        <v>1</v>
      </c>
      <c r="R2072" s="2" t="s">
        <v>2</v>
      </c>
      <c r="S2072" s="44">
        <v>52</v>
      </c>
      <c r="T2072" s="44" t="s">
        <v>12</v>
      </c>
      <c r="U2072" s="20">
        <v>1.9</v>
      </c>
      <c r="V2072" s="11"/>
      <c r="W2072" s="2">
        <f t="shared" si="1784"/>
        <v>0</v>
      </c>
      <c r="X2072">
        <f t="shared" si="1785"/>
        <v>10</v>
      </c>
      <c r="Y2072">
        <f t="shared" si="1786"/>
        <v>5</v>
      </c>
      <c r="Z2072">
        <f t="shared" si="1787"/>
        <v>0</v>
      </c>
      <c r="AA2072" s="2">
        <f t="shared" si="1788"/>
        <v>65</v>
      </c>
      <c r="AB2072" s="2" t="str">
        <f t="shared" si="1789"/>
        <v>Under 1.5</v>
      </c>
      <c r="AC2072" s="6"/>
      <c r="AD2072" s="6" t="str">
        <f t="shared" si="1790"/>
        <v>Over 0.5</v>
      </c>
      <c r="AE2072" s="6" t="str">
        <f t="shared" si="1791"/>
        <v>?</v>
      </c>
      <c r="AF2072" s="6"/>
      <c r="AG2072">
        <f t="shared" si="1792"/>
        <v>0</v>
      </c>
      <c r="AH2072">
        <f t="shared" si="1793"/>
        <v>2</v>
      </c>
      <c r="AI2072">
        <f t="shared" si="1794"/>
        <v>2</v>
      </c>
      <c r="AJ2072">
        <f t="shared" si="1795"/>
        <v>4</v>
      </c>
      <c r="AK2072" s="2" t="str">
        <f t="shared" si="1796"/>
        <v>-</v>
      </c>
      <c r="AL2072" s="2" t="str">
        <f t="shared" si="1797"/>
        <v>-</v>
      </c>
    </row>
    <row r="2073" spans="2:38">
      <c r="B2073" t="s">
        <v>22</v>
      </c>
      <c r="C2073" s="10">
        <v>0.58333333333333337</v>
      </c>
      <c r="D2073" s="9" t="s">
        <v>1305</v>
      </c>
      <c r="E2073" s="2" t="s">
        <v>0</v>
      </c>
      <c r="F2073" s="8" t="s">
        <v>1304</v>
      </c>
      <c r="G2073" s="2">
        <v>23</v>
      </c>
      <c r="H2073" s="2">
        <v>43</v>
      </c>
      <c r="I2073" s="2">
        <v>33</v>
      </c>
      <c r="J2073" s="2" t="s">
        <v>1</v>
      </c>
      <c r="K2073" s="2">
        <v>2</v>
      </c>
      <c r="L2073" s="2">
        <v>10</v>
      </c>
      <c r="M2073" s="3" t="s">
        <v>13</v>
      </c>
      <c r="N2073" s="3" t="s">
        <v>13</v>
      </c>
      <c r="O2073" s="2">
        <v>43</v>
      </c>
      <c r="P2073" s="2" t="b">
        <v>1</v>
      </c>
      <c r="Q2073" s="2" t="s">
        <v>2</v>
      </c>
      <c r="R2073" s="2" t="s">
        <v>2</v>
      </c>
      <c r="S2073" s="44">
        <v>56</v>
      </c>
      <c r="T2073" s="44" t="s">
        <v>12</v>
      </c>
      <c r="U2073" s="20">
        <v>1.8</v>
      </c>
      <c r="V2073" s="11"/>
      <c r="W2073" s="2">
        <f t="shared" si="1784"/>
        <v>0</v>
      </c>
      <c r="X2073">
        <f t="shared" si="1785"/>
        <v>5</v>
      </c>
      <c r="Y2073">
        <f t="shared" si="1786"/>
        <v>5</v>
      </c>
      <c r="Z2073">
        <f t="shared" si="1787"/>
        <v>0</v>
      </c>
      <c r="AA2073" s="2">
        <f t="shared" si="1788"/>
        <v>60</v>
      </c>
      <c r="AB2073" s="2" t="str">
        <f t="shared" si="1789"/>
        <v>Under 1.5</v>
      </c>
      <c r="AC2073" s="6"/>
      <c r="AD2073" s="6" t="str">
        <f t="shared" si="1790"/>
        <v>Over 0.5</v>
      </c>
      <c r="AE2073" s="6" t="str">
        <f t="shared" si="1791"/>
        <v>?</v>
      </c>
      <c r="AF2073" s="6"/>
      <c r="AG2073">
        <f t="shared" si="1792"/>
        <v>0</v>
      </c>
      <c r="AH2073">
        <f t="shared" si="1793"/>
        <v>0</v>
      </c>
      <c r="AI2073">
        <f t="shared" si="1794"/>
        <v>2</v>
      </c>
      <c r="AJ2073">
        <f t="shared" si="1795"/>
        <v>0</v>
      </c>
      <c r="AK2073" s="2" t="str">
        <f t="shared" si="1796"/>
        <v>-</v>
      </c>
      <c r="AL2073" s="2" t="str">
        <f t="shared" si="1797"/>
        <v>-</v>
      </c>
    </row>
    <row r="2074" spans="2:38">
      <c r="B2074" t="s">
        <v>316</v>
      </c>
      <c r="C2074" s="10">
        <v>0.58333333333333337</v>
      </c>
      <c r="D2074" s="9" t="s">
        <v>844</v>
      </c>
      <c r="E2074" s="2" t="s">
        <v>0</v>
      </c>
      <c r="F2074" s="8" t="s">
        <v>842</v>
      </c>
      <c r="G2074" s="2">
        <v>44</v>
      </c>
      <c r="H2074" s="2">
        <v>46</v>
      </c>
      <c r="I2074" s="2">
        <v>10</v>
      </c>
      <c r="J2074" s="2" t="s">
        <v>1</v>
      </c>
      <c r="K2074" s="2">
        <v>1</v>
      </c>
      <c r="L2074" s="2">
        <v>34</v>
      </c>
      <c r="M2074" s="3" t="s">
        <v>13</v>
      </c>
      <c r="N2074" s="3" t="s">
        <v>13</v>
      </c>
      <c r="O2074" s="2">
        <v>46</v>
      </c>
      <c r="P2074" s="2" t="b">
        <v>1</v>
      </c>
      <c r="Q2074" s="2" t="s">
        <v>2</v>
      </c>
      <c r="R2074" s="2" t="s">
        <v>2</v>
      </c>
      <c r="S2074" s="44">
        <v>59</v>
      </c>
      <c r="T2074" s="44" t="s">
        <v>12</v>
      </c>
      <c r="U2074" s="20">
        <v>1.55</v>
      </c>
      <c r="V2074" s="11"/>
      <c r="W2074" s="2">
        <f t="shared" si="1784"/>
        <v>0</v>
      </c>
      <c r="X2074">
        <f t="shared" si="1785"/>
        <v>0</v>
      </c>
      <c r="Y2074">
        <f t="shared" si="1786"/>
        <v>5</v>
      </c>
      <c r="Z2074">
        <f t="shared" si="1787"/>
        <v>0</v>
      </c>
      <c r="AA2074" s="2">
        <f t="shared" si="1788"/>
        <v>55</v>
      </c>
      <c r="AB2074" s="2" t="str">
        <f t="shared" si="1789"/>
        <v>Over 0.5</v>
      </c>
      <c r="AC2074" s="6"/>
      <c r="AD2074" s="6" t="str">
        <f t="shared" si="1790"/>
        <v>Over 0.5</v>
      </c>
      <c r="AE2074" s="6" t="str">
        <f t="shared" si="1791"/>
        <v>?</v>
      </c>
      <c r="AF2074" s="6"/>
      <c r="AG2074">
        <f t="shared" si="1792"/>
        <v>0</v>
      </c>
      <c r="AH2074">
        <f t="shared" si="1793"/>
        <v>0</v>
      </c>
      <c r="AI2074">
        <f t="shared" si="1794"/>
        <v>2</v>
      </c>
      <c r="AJ2074">
        <f t="shared" si="1795"/>
        <v>0</v>
      </c>
      <c r="AK2074" s="2" t="str">
        <f t="shared" si="1796"/>
        <v>-</v>
      </c>
      <c r="AL2074" s="2" t="str">
        <f t="shared" si="1797"/>
        <v>-</v>
      </c>
    </row>
    <row r="2075" spans="2:38">
      <c r="B2075" t="s">
        <v>757</v>
      </c>
      <c r="C2075" s="10">
        <v>0.58333333333333337</v>
      </c>
      <c r="D2075" s="9" t="s">
        <v>1530</v>
      </c>
      <c r="E2075" s="2" t="s">
        <v>0</v>
      </c>
      <c r="F2075" s="8" t="s">
        <v>731</v>
      </c>
      <c r="G2075" s="2">
        <v>14</v>
      </c>
      <c r="H2075" s="2">
        <v>44</v>
      </c>
      <c r="I2075" s="2">
        <v>42</v>
      </c>
      <c r="J2075" s="2" t="s">
        <v>1</v>
      </c>
      <c r="K2075" s="2">
        <v>2</v>
      </c>
      <c r="L2075" s="2">
        <v>28</v>
      </c>
      <c r="M2075" s="3" t="s">
        <v>13</v>
      </c>
      <c r="N2075" s="3" t="s">
        <v>13</v>
      </c>
      <c r="O2075" s="2">
        <v>44</v>
      </c>
      <c r="P2075" s="2" t="b">
        <v>1</v>
      </c>
      <c r="Q2075" s="2" t="s">
        <v>2</v>
      </c>
      <c r="R2075" s="2" t="s">
        <v>2</v>
      </c>
      <c r="S2075" s="44">
        <v>33</v>
      </c>
      <c r="T2075" s="44" t="s">
        <v>12</v>
      </c>
      <c r="U2075" s="20">
        <v>1.9</v>
      </c>
      <c r="V2075" s="11"/>
      <c r="W2075" s="2">
        <f t="shared" si="1784"/>
        <v>0</v>
      </c>
      <c r="X2075">
        <f t="shared" si="1785"/>
        <v>0</v>
      </c>
      <c r="Y2075">
        <f t="shared" si="1786"/>
        <v>0</v>
      </c>
      <c r="Z2075">
        <f t="shared" si="1787"/>
        <v>0</v>
      </c>
      <c r="AA2075" s="2">
        <f t="shared" si="1788"/>
        <v>50</v>
      </c>
      <c r="AB2075" s="2" t="str">
        <f t="shared" si="1789"/>
        <v>Over 0.5</v>
      </c>
      <c r="AC2075" s="6"/>
      <c r="AD2075" s="6" t="str">
        <f t="shared" si="1790"/>
        <v>Over 0.5</v>
      </c>
      <c r="AE2075" s="6" t="str">
        <f t="shared" si="1791"/>
        <v>?</v>
      </c>
      <c r="AF2075" s="6"/>
      <c r="AG2075">
        <f t="shared" si="1792"/>
        <v>0</v>
      </c>
      <c r="AH2075">
        <f t="shared" si="1793"/>
        <v>0</v>
      </c>
      <c r="AI2075">
        <f t="shared" si="1794"/>
        <v>0</v>
      </c>
      <c r="AJ2075">
        <f t="shared" si="1795"/>
        <v>0</v>
      </c>
      <c r="AK2075" s="2" t="str">
        <f t="shared" si="1796"/>
        <v>-</v>
      </c>
      <c r="AL2075" s="2" t="str">
        <f t="shared" si="1797"/>
        <v>-</v>
      </c>
    </row>
    <row r="2076" spans="2:38">
      <c r="B2076" t="s">
        <v>1775</v>
      </c>
      <c r="C2076" s="10">
        <v>0.58333333333333337</v>
      </c>
      <c r="D2076" s="9" t="s">
        <v>1746</v>
      </c>
      <c r="E2076" s="2" t="s">
        <v>0</v>
      </c>
      <c r="F2076" s="8" t="s">
        <v>1747</v>
      </c>
      <c r="G2076" s="2">
        <v>33</v>
      </c>
      <c r="H2076" s="2">
        <v>63</v>
      </c>
      <c r="I2076" s="2">
        <v>4</v>
      </c>
      <c r="J2076" s="2" t="s">
        <v>1</v>
      </c>
      <c r="K2076" s="2" t="s">
        <v>1</v>
      </c>
      <c r="L2076" s="2">
        <v>29</v>
      </c>
      <c r="M2076" s="3" t="s">
        <v>13</v>
      </c>
      <c r="N2076" s="3" t="s">
        <v>13</v>
      </c>
      <c r="O2076" s="2" t="b">
        <v>1</v>
      </c>
      <c r="P2076" s="2" t="b">
        <v>1</v>
      </c>
      <c r="Q2076" s="2" t="b">
        <v>1</v>
      </c>
      <c r="R2076" s="2" t="s">
        <v>2</v>
      </c>
      <c r="S2076" s="44">
        <v>57</v>
      </c>
      <c r="T2076" s="44" t="s">
        <v>12</v>
      </c>
      <c r="U2076" s="20">
        <v>1.7</v>
      </c>
      <c r="V2076" s="11"/>
      <c r="W2076" s="2">
        <f t="shared" si="1784"/>
        <v>10</v>
      </c>
      <c r="X2076">
        <f t="shared" si="1785"/>
        <v>0</v>
      </c>
      <c r="Y2076">
        <f t="shared" si="1786"/>
        <v>5</v>
      </c>
      <c r="Z2076">
        <f t="shared" si="1787"/>
        <v>0</v>
      </c>
      <c r="AA2076" s="2">
        <f t="shared" si="1788"/>
        <v>65</v>
      </c>
      <c r="AB2076" s="2" t="str">
        <f t="shared" si="1789"/>
        <v>Under 1.5</v>
      </c>
      <c r="AC2076" s="6"/>
      <c r="AD2076" s="6" t="str">
        <f t="shared" si="1790"/>
        <v>Over 0.5</v>
      </c>
      <c r="AE2076" s="6" t="str">
        <f t="shared" si="1791"/>
        <v>?</v>
      </c>
      <c r="AF2076" s="6"/>
      <c r="AG2076">
        <f t="shared" si="1792"/>
        <v>6</v>
      </c>
      <c r="AH2076">
        <f t="shared" si="1793"/>
        <v>0</v>
      </c>
      <c r="AI2076">
        <f t="shared" si="1794"/>
        <v>2</v>
      </c>
      <c r="AJ2076">
        <f t="shared" si="1795"/>
        <v>0</v>
      </c>
      <c r="AK2076" s="2" t="str">
        <f t="shared" si="1796"/>
        <v>-</v>
      </c>
      <c r="AL2076" s="2" t="str">
        <f t="shared" si="1797"/>
        <v>-</v>
      </c>
    </row>
    <row r="2077" spans="2:38">
      <c r="B2077" t="s">
        <v>1004</v>
      </c>
      <c r="C2077" s="10">
        <v>0.58333333333333337</v>
      </c>
      <c r="D2077" s="9" t="s">
        <v>1715</v>
      </c>
      <c r="E2077" s="2" t="s">
        <v>0</v>
      </c>
      <c r="F2077" s="8" t="s">
        <v>1528</v>
      </c>
      <c r="G2077" s="2">
        <v>10</v>
      </c>
      <c r="H2077" s="2">
        <v>44</v>
      </c>
      <c r="I2077" s="2">
        <v>46</v>
      </c>
      <c r="J2077" s="2">
        <v>2</v>
      </c>
      <c r="K2077" s="2">
        <v>2</v>
      </c>
      <c r="L2077" s="2">
        <v>36</v>
      </c>
      <c r="M2077" s="3" t="s">
        <v>13</v>
      </c>
      <c r="N2077" s="3" t="s">
        <v>13</v>
      </c>
      <c r="O2077" s="2">
        <v>44</v>
      </c>
      <c r="P2077" s="2" t="b">
        <v>0</v>
      </c>
      <c r="Q2077" s="2" t="s">
        <v>2</v>
      </c>
      <c r="R2077" s="2" t="s">
        <v>2</v>
      </c>
      <c r="S2077" s="44">
        <v>37</v>
      </c>
      <c r="T2077" s="44" t="s">
        <v>12</v>
      </c>
      <c r="U2077" s="20">
        <v>1.6</v>
      </c>
      <c r="V2077" s="11"/>
      <c r="W2077" s="2">
        <f t="shared" si="1784"/>
        <v>0</v>
      </c>
      <c r="X2077">
        <f t="shared" si="1785"/>
        <v>0</v>
      </c>
      <c r="Y2077">
        <f t="shared" si="1786"/>
        <v>0</v>
      </c>
      <c r="Z2077">
        <f t="shared" si="1787"/>
        <v>0</v>
      </c>
      <c r="AA2077" s="2">
        <f t="shared" si="1788"/>
        <v>50</v>
      </c>
      <c r="AB2077" s="2" t="str">
        <f t="shared" si="1789"/>
        <v>Over 0.5</v>
      </c>
      <c r="AC2077" s="6"/>
      <c r="AD2077" s="6" t="str">
        <f t="shared" si="1790"/>
        <v>Over 0.5</v>
      </c>
      <c r="AE2077" s="6" t="str">
        <f t="shared" si="1791"/>
        <v>?</v>
      </c>
      <c r="AF2077" s="6"/>
      <c r="AG2077">
        <f t="shared" si="1792"/>
        <v>0</v>
      </c>
      <c r="AH2077">
        <f t="shared" si="1793"/>
        <v>0</v>
      </c>
      <c r="AI2077">
        <f t="shared" si="1794"/>
        <v>0</v>
      </c>
      <c r="AJ2077">
        <f t="shared" si="1795"/>
        <v>0</v>
      </c>
      <c r="AK2077" s="2" t="str">
        <f t="shared" si="1796"/>
        <v>-</v>
      </c>
      <c r="AL2077" s="2" t="str">
        <f t="shared" si="1797"/>
        <v>-</v>
      </c>
    </row>
    <row r="2078" spans="2:38">
      <c r="B2078" t="s">
        <v>159</v>
      </c>
      <c r="C2078" s="10">
        <v>0.60416666666666663</v>
      </c>
      <c r="D2078" s="9" t="s">
        <v>1748</v>
      </c>
      <c r="E2078" s="2" t="s">
        <v>0</v>
      </c>
      <c r="F2078" s="8" t="s">
        <v>1315</v>
      </c>
      <c r="G2078" s="2">
        <v>24</v>
      </c>
      <c r="H2078" s="2">
        <v>46</v>
      </c>
      <c r="I2078" s="2">
        <v>30</v>
      </c>
      <c r="J2078" s="2" t="s">
        <v>1</v>
      </c>
      <c r="K2078" s="2" t="s">
        <v>1</v>
      </c>
      <c r="L2078" s="2">
        <v>6</v>
      </c>
      <c r="M2078" s="3" t="s">
        <v>13</v>
      </c>
      <c r="N2078" s="3" t="s">
        <v>13</v>
      </c>
      <c r="O2078" s="2">
        <v>46</v>
      </c>
      <c r="P2078" s="2" t="b">
        <v>1</v>
      </c>
      <c r="Q2078" s="2" t="b">
        <v>1</v>
      </c>
      <c r="R2078" s="2" t="b">
        <v>1</v>
      </c>
      <c r="S2078" s="44">
        <v>35</v>
      </c>
      <c r="T2078" s="44" t="s">
        <v>11</v>
      </c>
      <c r="U2078" s="20">
        <v>2.1</v>
      </c>
      <c r="V2078" s="11"/>
      <c r="W2078" s="2">
        <f t="shared" ref="W2078:W2097" si="1798">IF(H2078&gt;52,10,0)</f>
        <v>0</v>
      </c>
      <c r="X2078">
        <f t="shared" ref="X2078:X2097" si="1799">IF(L2078&gt;15,0,IF(L2078&lt;8,10,5))</f>
        <v>10</v>
      </c>
      <c r="Y2078">
        <f t="shared" ref="Y2078:Y2097" si="1800">IF(S2078&gt;60,10,IF(S2078&lt;49,0,5))</f>
        <v>0</v>
      </c>
      <c r="Z2078">
        <f t="shared" ref="Z2078:Z2097" si="1801">IF(T2078="Y",10,IF(T2078="C",5,0))</f>
        <v>5</v>
      </c>
      <c r="AA2078" s="2">
        <f t="shared" ref="AA2078:AA2097" si="1802">SUM(W2078:Z2078)+50</f>
        <v>65</v>
      </c>
      <c r="AB2078" s="2" t="str">
        <f t="shared" ref="AB2078:AB2097" si="1803">IF(AA2078&lt;56,"Over 0.5","Under 1.5")</f>
        <v>Under 1.5</v>
      </c>
      <c r="AC2078" s="6"/>
      <c r="AD2078" s="6" t="str">
        <f t="shared" ref="AD2078:AD2097" si="1804">IF(M2078="1-0","Under 1.5",IF(M2078="0-0","Under 1.5",IF(M2078="0-1","Under 1.5","Over 0.5")))</f>
        <v>Over 0.5</v>
      </c>
      <c r="AE2078" s="6" t="str">
        <f t="shared" ref="AE2078:AE2097" si="1805">IF(M2078="?",M2078,IF(AB2078=AD2078,"WON",IF(M2078="0-1","WON",IF(M2078="1-0","WON","LOST"))))</f>
        <v>?</v>
      </c>
      <c r="AF2078" s="6"/>
      <c r="AG2078">
        <f t="shared" ref="AG2078:AG2097" si="1806">IF(H2078&gt;52,6,IF(H2078=52,5,IF(H2078=51,4,IF(H2078=50,3,IF(H2078=49,2,IF(H2078=48,1,0))))))</f>
        <v>0</v>
      </c>
      <c r="AH2078">
        <f t="shared" ref="AH2078:AH2097" si="1807">IF(L2078&lt;8,2,0)</f>
        <v>2</v>
      </c>
      <c r="AI2078">
        <f t="shared" ref="AI2078:AI2097" si="1808">IF(S2078&gt;49,2,0)</f>
        <v>0</v>
      </c>
      <c r="AJ2078">
        <f t="shared" ref="AJ2078:AJ2097" si="1809">IF(SUM(AH2078:AI2078)=4,SUM(AG2078:AI2078),0)</f>
        <v>0</v>
      </c>
      <c r="AK2078" s="2" t="str">
        <f t="shared" ref="AK2078:AK2097" si="1810">IF(AJ2078=10,"A1",IF(AJ2078=9,"A2",IF(AJ2078=8,"A3",IF(AJ2078=7,"A4",IF(AJ2078=6,"A5","-")))))</f>
        <v>-</v>
      </c>
      <c r="AL2078" s="2" t="str">
        <f t="shared" ref="AL2078:AL2097" si="1811">IF(AND(L2078&lt;11,U2078&lt;1.75,AA2078&gt;65,OR((AND(S2078&gt;49,S2078&lt;61,T2078="Y")),(AND(S2078&lt;48,T2078="Y")),(AND(S2078&gt;60,T2078="N")),(AND(S2078&gt;60,T2078="Y")),(AND(S2078&gt;60,T2078="C")))),"Pick","-")</f>
        <v>-</v>
      </c>
    </row>
    <row r="2079" spans="2:38">
      <c r="B2079" t="s">
        <v>159</v>
      </c>
      <c r="C2079" s="10">
        <v>0.60416666666666663</v>
      </c>
      <c r="D2079" s="9" t="s">
        <v>1749</v>
      </c>
      <c r="E2079" s="2" t="s">
        <v>0</v>
      </c>
      <c r="F2079" s="8" t="s">
        <v>1750</v>
      </c>
      <c r="G2079" s="2">
        <v>31</v>
      </c>
      <c r="H2079" s="2">
        <v>46</v>
      </c>
      <c r="I2079" s="2">
        <v>24</v>
      </c>
      <c r="J2079" s="2" t="s">
        <v>1</v>
      </c>
      <c r="K2079" s="2" t="s">
        <v>1</v>
      </c>
      <c r="L2079" s="2">
        <v>7</v>
      </c>
      <c r="M2079" s="3" t="s">
        <v>13</v>
      </c>
      <c r="N2079" s="3" t="s">
        <v>13</v>
      </c>
      <c r="O2079" s="2">
        <v>46</v>
      </c>
      <c r="P2079" s="2" t="b">
        <v>1</v>
      </c>
      <c r="Q2079" s="2" t="b">
        <v>1</v>
      </c>
      <c r="R2079" s="2" t="s">
        <v>2</v>
      </c>
      <c r="S2079" s="44">
        <v>42</v>
      </c>
      <c r="T2079" s="44" t="s">
        <v>12</v>
      </c>
      <c r="U2079" s="20">
        <v>1.8</v>
      </c>
      <c r="V2079" s="11"/>
      <c r="W2079" s="2">
        <f t="shared" si="1798"/>
        <v>0</v>
      </c>
      <c r="X2079">
        <f t="shared" si="1799"/>
        <v>10</v>
      </c>
      <c r="Y2079">
        <f t="shared" si="1800"/>
        <v>0</v>
      </c>
      <c r="Z2079">
        <f t="shared" si="1801"/>
        <v>0</v>
      </c>
      <c r="AA2079" s="2">
        <f t="shared" si="1802"/>
        <v>60</v>
      </c>
      <c r="AB2079" s="2" t="str">
        <f t="shared" si="1803"/>
        <v>Under 1.5</v>
      </c>
      <c r="AC2079" s="6"/>
      <c r="AD2079" s="6" t="str">
        <f t="shared" si="1804"/>
        <v>Over 0.5</v>
      </c>
      <c r="AE2079" s="6" t="str">
        <f t="shared" si="1805"/>
        <v>?</v>
      </c>
      <c r="AF2079" s="6"/>
      <c r="AG2079">
        <f t="shared" si="1806"/>
        <v>0</v>
      </c>
      <c r="AH2079">
        <f t="shared" si="1807"/>
        <v>2</v>
      </c>
      <c r="AI2079">
        <f t="shared" si="1808"/>
        <v>0</v>
      </c>
      <c r="AJ2079">
        <f t="shared" si="1809"/>
        <v>0</v>
      </c>
      <c r="AK2079" s="2" t="str">
        <f t="shared" si="1810"/>
        <v>-</v>
      </c>
      <c r="AL2079" s="2" t="str">
        <f t="shared" si="1811"/>
        <v>-</v>
      </c>
    </row>
    <row r="2080" spans="2:38">
      <c r="B2080" t="s">
        <v>403</v>
      </c>
      <c r="C2080" s="10">
        <v>0.60416666666666663</v>
      </c>
      <c r="D2080" s="9" t="s">
        <v>1065</v>
      </c>
      <c r="E2080" s="2" t="s">
        <v>0</v>
      </c>
      <c r="F2080" s="8" t="s">
        <v>412</v>
      </c>
      <c r="G2080" s="2">
        <v>19</v>
      </c>
      <c r="H2080" s="2">
        <v>60</v>
      </c>
      <c r="I2080" s="2">
        <v>21</v>
      </c>
      <c r="J2080" s="2" t="s">
        <v>1</v>
      </c>
      <c r="K2080" s="2" t="s">
        <v>1</v>
      </c>
      <c r="L2080" s="2">
        <v>2</v>
      </c>
      <c r="M2080" s="3" t="s">
        <v>13</v>
      </c>
      <c r="N2080" s="3" t="s">
        <v>13</v>
      </c>
      <c r="O2080" s="2" t="b">
        <v>1</v>
      </c>
      <c r="P2080" s="2" t="b">
        <v>1</v>
      </c>
      <c r="Q2080" s="2" t="b">
        <v>1</v>
      </c>
      <c r="R2080" s="2" t="b">
        <v>1</v>
      </c>
      <c r="S2080" s="44">
        <v>61</v>
      </c>
      <c r="T2080" s="44" t="s">
        <v>10</v>
      </c>
      <c r="U2080" s="20">
        <v>1.55</v>
      </c>
      <c r="V2080" s="11"/>
      <c r="W2080" s="2">
        <f t="shared" si="1798"/>
        <v>10</v>
      </c>
      <c r="X2080">
        <f t="shared" si="1799"/>
        <v>10</v>
      </c>
      <c r="Y2080">
        <f t="shared" si="1800"/>
        <v>10</v>
      </c>
      <c r="Z2080">
        <f t="shared" si="1801"/>
        <v>10</v>
      </c>
      <c r="AA2080" s="2">
        <f t="shared" si="1802"/>
        <v>90</v>
      </c>
      <c r="AB2080" s="2" t="str">
        <f t="shared" si="1803"/>
        <v>Under 1.5</v>
      </c>
      <c r="AC2080" s="6"/>
      <c r="AD2080" s="6" t="str">
        <f t="shared" si="1804"/>
        <v>Over 0.5</v>
      </c>
      <c r="AE2080" s="6" t="str">
        <f t="shared" si="1805"/>
        <v>?</v>
      </c>
      <c r="AF2080" s="6"/>
      <c r="AG2080">
        <f t="shared" si="1806"/>
        <v>6</v>
      </c>
      <c r="AH2080">
        <f t="shared" si="1807"/>
        <v>2</v>
      </c>
      <c r="AI2080">
        <f t="shared" si="1808"/>
        <v>2</v>
      </c>
      <c r="AJ2080">
        <f t="shared" si="1809"/>
        <v>10</v>
      </c>
      <c r="AK2080" s="2" t="str">
        <f t="shared" si="1810"/>
        <v>A1</v>
      </c>
      <c r="AL2080" s="2" t="str">
        <f t="shared" si="1811"/>
        <v>Pick</v>
      </c>
    </row>
    <row r="2081" spans="2:38">
      <c r="B2081" t="s">
        <v>256</v>
      </c>
      <c r="C2081" s="10">
        <v>0.60416666666666663</v>
      </c>
      <c r="D2081" s="9" t="s">
        <v>1421</v>
      </c>
      <c r="E2081" s="2" t="s">
        <v>0</v>
      </c>
      <c r="F2081" s="8" t="s">
        <v>295</v>
      </c>
      <c r="G2081" s="2">
        <v>11</v>
      </c>
      <c r="H2081" s="2">
        <v>55</v>
      </c>
      <c r="I2081" s="2">
        <v>34</v>
      </c>
      <c r="J2081" s="2" t="s">
        <v>1</v>
      </c>
      <c r="K2081" s="2" t="s">
        <v>1</v>
      </c>
      <c r="L2081" s="2">
        <v>23</v>
      </c>
      <c r="M2081" s="3" t="s">
        <v>13</v>
      </c>
      <c r="N2081" s="3" t="s">
        <v>13</v>
      </c>
      <c r="O2081" s="2" t="b">
        <v>1</v>
      </c>
      <c r="P2081" s="2" t="b">
        <v>1</v>
      </c>
      <c r="Q2081" s="2" t="b">
        <v>1</v>
      </c>
      <c r="R2081" s="2" t="s">
        <v>2</v>
      </c>
      <c r="S2081" s="44">
        <v>32</v>
      </c>
      <c r="T2081" s="44" t="s">
        <v>10</v>
      </c>
      <c r="U2081" s="20">
        <v>1.65</v>
      </c>
      <c r="V2081" s="11"/>
      <c r="W2081" s="2">
        <f t="shared" si="1798"/>
        <v>10</v>
      </c>
      <c r="X2081">
        <f t="shared" si="1799"/>
        <v>0</v>
      </c>
      <c r="Y2081">
        <f t="shared" si="1800"/>
        <v>0</v>
      </c>
      <c r="Z2081">
        <f t="shared" si="1801"/>
        <v>10</v>
      </c>
      <c r="AA2081" s="2">
        <f t="shared" si="1802"/>
        <v>70</v>
      </c>
      <c r="AB2081" s="2" t="str">
        <f t="shared" si="1803"/>
        <v>Under 1.5</v>
      </c>
      <c r="AC2081" s="6"/>
      <c r="AD2081" s="6" t="str">
        <f t="shared" si="1804"/>
        <v>Over 0.5</v>
      </c>
      <c r="AE2081" s="6" t="str">
        <f t="shared" si="1805"/>
        <v>?</v>
      </c>
      <c r="AF2081" s="6"/>
      <c r="AG2081">
        <f t="shared" si="1806"/>
        <v>6</v>
      </c>
      <c r="AH2081">
        <f t="shared" si="1807"/>
        <v>0</v>
      </c>
      <c r="AI2081">
        <f t="shared" si="1808"/>
        <v>0</v>
      </c>
      <c r="AJ2081">
        <f t="shared" si="1809"/>
        <v>0</v>
      </c>
      <c r="AK2081" s="2" t="str">
        <f t="shared" si="1810"/>
        <v>-</v>
      </c>
      <c r="AL2081" s="2" t="str">
        <f t="shared" si="1811"/>
        <v>-</v>
      </c>
    </row>
    <row r="2082" spans="2:38">
      <c r="B2082" t="s">
        <v>443</v>
      </c>
      <c r="C2082" s="10">
        <v>0.60416666666666663</v>
      </c>
      <c r="D2082" s="9" t="s">
        <v>481</v>
      </c>
      <c r="E2082" s="2" t="s">
        <v>0</v>
      </c>
      <c r="F2082" s="8" t="s">
        <v>430</v>
      </c>
      <c r="G2082" s="2">
        <v>26</v>
      </c>
      <c r="H2082" s="2">
        <v>44</v>
      </c>
      <c r="I2082" s="2">
        <v>30</v>
      </c>
      <c r="J2082" s="2" t="s">
        <v>1</v>
      </c>
      <c r="K2082" s="2" t="s">
        <v>1</v>
      </c>
      <c r="L2082" s="2">
        <v>4</v>
      </c>
      <c r="M2082" s="3" t="s">
        <v>13</v>
      </c>
      <c r="N2082" s="3" t="s">
        <v>13</v>
      </c>
      <c r="O2082" s="2">
        <v>44</v>
      </c>
      <c r="P2082" s="2" t="b">
        <v>1</v>
      </c>
      <c r="Q2082" s="2" t="b">
        <v>1</v>
      </c>
      <c r="R2082" s="2" t="b">
        <v>1</v>
      </c>
      <c r="S2082" s="44">
        <v>46</v>
      </c>
      <c r="T2082" s="44" t="s">
        <v>12</v>
      </c>
      <c r="U2082" s="20">
        <v>1.75</v>
      </c>
      <c r="V2082" s="11"/>
      <c r="W2082" s="2">
        <f t="shared" si="1798"/>
        <v>0</v>
      </c>
      <c r="X2082">
        <f t="shared" si="1799"/>
        <v>10</v>
      </c>
      <c r="Y2082">
        <f t="shared" si="1800"/>
        <v>0</v>
      </c>
      <c r="Z2082">
        <f t="shared" si="1801"/>
        <v>0</v>
      </c>
      <c r="AA2082" s="2">
        <f t="shared" si="1802"/>
        <v>60</v>
      </c>
      <c r="AB2082" s="2" t="str">
        <f t="shared" si="1803"/>
        <v>Under 1.5</v>
      </c>
      <c r="AC2082" s="6"/>
      <c r="AD2082" s="6" t="str">
        <f t="shared" si="1804"/>
        <v>Over 0.5</v>
      </c>
      <c r="AE2082" s="6" t="str">
        <f t="shared" si="1805"/>
        <v>?</v>
      </c>
      <c r="AF2082" s="6"/>
      <c r="AG2082">
        <f t="shared" si="1806"/>
        <v>0</v>
      </c>
      <c r="AH2082">
        <f t="shared" si="1807"/>
        <v>2</v>
      </c>
      <c r="AI2082">
        <f t="shared" si="1808"/>
        <v>0</v>
      </c>
      <c r="AJ2082">
        <f t="shared" si="1809"/>
        <v>0</v>
      </c>
      <c r="AK2082" s="2" t="str">
        <f t="shared" si="1810"/>
        <v>-</v>
      </c>
      <c r="AL2082" s="2" t="str">
        <f t="shared" si="1811"/>
        <v>-</v>
      </c>
    </row>
    <row r="2083" spans="2:38">
      <c r="B2083" t="s">
        <v>443</v>
      </c>
      <c r="C2083" s="10">
        <v>0.60416666666666663</v>
      </c>
      <c r="D2083" s="9" t="s">
        <v>795</v>
      </c>
      <c r="E2083" s="2" t="s">
        <v>0</v>
      </c>
      <c r="F2083" s="8" t="s">
        <v>794</v>
      </c>
      <c r="G2083" s="2">
        <v>26</v>
      </c>
      <c r="H2083" s="2">
        <v>49</v>
      </c>
      <c r="I2083" s="2">
        <v>24</v>
      </c>
      <c r="J2083" s="2" t="s">
        <v>1</v>
      </c>
      <c r="K2083" s="2" t="s">
        <v>1</v>
      </c>
      <c r="L2083" s="2">
        <v>2</v>
      </c>
      <c r="M2083" s="3" t="s">
        <v>13</v>
      </c>
      <c r="N2083" s="3" t="s">
        <v>13</v>
      </c>
      <c r="O2083" s="2">
        <v>49</v>
      </c>
      <c r="P2083" s="2" t="b">
        <v>1</v>
      </c>
      <c r="Q2083" s="2" t="b">
        <v>1</v>
      </c>
      <c r="R2083" s="2" t="b">
        <v>1</v>
      </c>
      <c r="S2083" s="44">
        <v>68</v>
      </c>
      <c r="T2083" s="44" t="s">
        <v>12</v>
      </c>
      <c r="U2083" s="20">
        <v>1.65</v>
      </c>
      <c r="V2083" s="11"/>
      <c r="W2083" s="2">
        <f t="shared" si="1798"/>
        <v>0</v>
      </c>
      <c r="X2083">
        <f t="shared" si="1799"/>
        <v>10</v>
      </c>
      <c r="Y2083">
        <f t="shared" si="1800"/>
        <v>10</v>
      </c>
      <c r="Z2083">
        <f t="shared" si="1801"/>
        <v>0</v>
      </c>
      <c r="AA2083" s="2">
        <f t="shared" si="1802"/>
        <v>70</v>
      </c>
      <c r="AB2083" s="2" t="str">
        <f t="shared" si="1803"/>
        <v>Under 1.5</v>
      </c>
      <c r="AC2083" s="6"/>
      <c r="AD2083" s="6" t="str">
        <f t="shared" si="1804"/>
        <v>Over 0.5</v>
      </c>
      <c r="AE2083" s="6" t="str">
        <f t="shared" si="1805"/>
        <v>?</v>
      </c>
      <c r="AF2083" s="6"/>
      <c r="AG2083">
        <f t="shared" si="1806"/>
        <v>2</v>
      </c>
      <c r="AH2083">
        <f t="shared" si="1807"/>
        <v>2</v>
      </c>
      <c r="AI2083">
        <f t="shared" si="1808"/>
        <v>2</v>
      </c>
      <c r="AJ2083">
        <f t="shared" si="1809"/>
        <v>6</v>
      </c>
      <c r="AK2083" s="2" t="str">
        <f t="shared" si="1810"/>
        <v>A5</v>
      </c>
      <c r="AL2083" s="2" t="str">
        <f t="shared" si="1811"/>
        <v>Pick</v>
      </c>
    </row>
    <row r="2084" spans="2:38">
      <c r="B2084" t="s">
        <v>697</v>
      </c>
      <c r="C2084" s="10">
        <v>0.60416666666666663</v>
      </c>
      <c r="D2084" s="9" t="s">
        <v>1124</v>
      </c>
      <c r="E2084" s="2" t="s">
        <v>0</v>
      </c>
      <c r="F2084" s="8" t="s">
        <v>1425</v>
      </c>
      <c r="G2084" s="2">
        <v>10</v>
      </c>
      <c r="H2084" s="2">
        <v>45</v>
      </c>
      <c r="I2084" s="2">
        <v>45</v>
      </c>
      <c r="J2084" s="2">
        <v>2</v>
      </c>
      <c r="K2084" s="2">
        <v>1</v>
      </c>
      <c r="L2084" s="2">
        <v>35</v>
      </c>
      <c r="M2084" s="3" t="s">
        <v>13</v>
      </c>
      <c r="N2084" s="3" t="s">
        <v>13</v>
      </c>
      <c r="O2084" s="2">
        <v>45</v>
      </c>
      <c r="P2084" s="2" t="b">
        <v>0</v>
      </c>
      <c r="Q2084" s="2" t="s">
        <v>2</v>
      </c>
      <c r="R2084" s="2" t="s">
        <v>2</v>
      </c>
      <c r="S2084" s="44">
        <v>38</v>
      </c>
      <c r="T2084" s="44" t="s">
        <v>12</v>
      </c>
      <c r="U2084" s="20">
        <v>1.7</v>
      </c>
      <c r="V2084" s="11"/>
      <c r="W2084" s="2">
        <f t="shared" si="1798"/>
        <v>0</v>
      </c>
      <c r="X2084">
        <f t="shared" si="1799"/>
        <v>0</v>
      </c>
      <c r="Y2084">
        <f t="shared" si="1800"/>
        <v>0</v>
      </c>
      <c r="Z2084">
        <f t="shared" si="1801"/>
        <v>0</v>
      </c>
      <c r="AA2084" s="2">
        <f t="shared" si="1802"/>
        <v>50</v>
      </c>
      <c r="AB2084" s="2" t="str">
        <f t="shared" si="1803"/>
        <v>Over 0.5</v>
      </c>
      <c r="AC2084" s="6"/>
      <c r="AD2084" s="6" t="str">
        <f t="shared" si="1804"/>
        <v>Over 0.5</v>
      </c>
      <c r="AE2084" s="6" t="str">
        <f t="shared" si="1805"/>
        <v>?</v>
      </c>
      <c r="AF2084" s="6"/>
      <c r="AG2084">
        <f t="shared" si="1806"/>
        <v>0</v>
      </c>
      <c r="AH2084">
        <f t="shared" si="1807"/>
        <v>0</v>
      </c>
      <c r="AI2084">
        <f t="shared" si="1808"/>
        <v>0</v>
      </c>
      <c r="AJ2084">
        <f t="shared" si="1809"/>
        <v>0</v>
      </c>
      <c r="AK2084" s="2" t="str">
        <f t="shared" si="1810"/>
        <v>-</v>
      </c>
      <c r="AL2084" s="2" t="str">
        <f t="shared" si="1811"/>
        <v>-</v>
      </c>
    </row>
    <row r="2085" spans="2:38">
      <c r="B2085" t="s">
        <v>400</v>
      </c>
      <c r="C2085" s="10">
        <v>0.60416666666666663</v>
      </c>
      <c r="D2085" s="9" t="s">
        <v>774</v>
      </c>
      <c r="E2085" s="2" t="s">
        <v>0</v>
      </c>
      <c r="F2085" s="8" t="s">
        <v>1211</v>
      </c>
      <c r="G2085" s="2">
        <v>37</v>
      </c>
      <c r="H2085" s="2">
        <v>45</v>
      </c>
      <c r="I2085" s="2">
        <v>18</v>
      </c>
      <c r="J2085" s="2" t="s">
        <v>1</v>
      </c>
      <c r="K2085" s="2" t="s">
        <v>1</v>
      </c>
      <c r="L2085" s="2">
        <v>19</v>
      </c>
      <c r="M2085" s="3" t="s">
        <v>13</v>
      </c>
      <c r="N2085" s="3" t="s">
        <v>13</v>
      </c>
      <c r="O2085" s="2">
        <v>45</v>
      </c>
      <c r="P2085" s="2" t="b">
        <v>1</v>
      </c>
      <c r="Q2085" s="2" t="b">
        <v>1</v>
      </c>
      <c r="R2085" s="2" t="s">
        <v>2</v>
      </c>
      <c r="S2085" s="44">
        <v>52</v>
      </c>
      <c r="T2085" s="44"/>
      <c r="U2085" s="20">
        <v>2.06</v>
      </c>
      <c r="V2085" s="11"/>
      <c r="W2085" s="2">
        <f t="shared" si="1798"/>
        <v>0</v>
      </c>
      <c r="X2085">
        <f t="shared" si="1799"/>
        <v>0</v>
      </c>
      <c r="Y2085">
        <f t="shared" si="1800"/>
        <v>5</v>
      </c>
      <c r="Z2085">
        <f t="shared" si="1801"/>
        <v>0</v>
      </c>
      <c r="AA2085" s="2">
        <f t="shared" si="1802"/>
        <v>55</v>
      </c>
      <c r="AB2085" s="2" t="str">
        <f t="shared" si="1803"/>
        <v>Over 0.5</v>
      </c>
      <c r="AC2085" s="6"/>
      <c r="AD2085" s="6" t="str">
        <f t="shared" si="1804"/>
        <v>Over 0.5</v>
      </c>
      <c r="AE2085" s="6" t="str">
        <f t="shared" si="1805"/>
        <v>?</v>
      </c>
      <c r="AF2085" s="6"/>
      <c r="AG2085">
        <f t="shared" si="1806"/>
        <v>0</v>
      </c>
      <c r="AH2085">
        <f t="shared" si="1807"/>
        <v>0</v>
      </c>
      <c r="AI2085">
        <f t="shared" si="1808"/>
        <v>2</v>
      </c>
      <c r="AJ2085">
        <f t="shared" si="1809"/>
        <v>0</v>
      </c>
      <c r="AK2085" s="2" t="str">
        <f t="shared" si="1810"/>
        <v>-</v>
      </c>
      <c r="AL2085" s="2" t="str">
        <f t="shared" si="1811"/>
        <v>-</v>
      </c>
    </row>
    <row r="2086" spans="2:38">
      <c r="B2086" t="s">
        <v>206</v>
      </c>
      <c r="C2086" s="10">
        <v>0.625</v>
      </c>
      <c r="D2086" s="9" t="s">
        <v>953</v>
      </c>
      <c r="E2086" s="2" t="s">
        <v>0</v>
      </c>
      <c r="F2086" s="8" t="s">
        <v>1698</v>
      </c>
      <c r="G2086" s="2">
        <v>22</v>
      </c>
      <c r="H2086" s="2">
        <v>58</v>
      </c>
      <c r="I2086" s="2">
        <v>21</v>
      </c>
      <c r="J2086" s="2" t="s">
        <v>1</v>
      </c>
      <c r="K2086" s="2">
        <v>1</v>
      </c>
      <c r="L2086" s="2">
        <v>1</v>
      </c>
      <c r="M2086" s="3" t="s">
        <v>13</v>
      </c>
      <c r="N2086" s="3" t="s">
        <v>13</v>
      </c>
      <c r="O2086" s="2" t="b">
        <v>1</v>
      </c>
      <c r="P2086" s="2" t="b">
        <v>1</v>
      </c>
      <c r="Q2086" s="2" t="s">
        <v>2</v>
      </c>
      <c r="R2086" s="2" t="b">
        <v>1</v>
      </c>
      <c r="S2086" s="44">
        <v>41</v>
      </c>
      <c r="T2086" s="44" t="s">
        <v>12</v>
      </c>
      <c r="U2086" s="20">
        <v>1.55</v>
      </c>
      <c r="V2086" s="11"/>
      <c r="W2086" s="2">
        <f t="shared" si="1798"/>
        <v>10</v>
      </c>
      <c r="X2086">
        <f t="shared" si="1799"/>
        <v>10</v>
      </c>
      <c r="Y2086">
        <f t="shared" si="1800"/>
        <v>0</v>
      </c>
      <c r="Z2086">
        <f t="shared" si="1801"/>
        <v>0</v>
      </c>
      <c r="AA2086" s="2">
        <f t="shared" si="1802"/>
        <v>70</v>
      </c>
      <c r="AB2086" s="2" t="str">
        <f t="shared" si="1803"/>
        <v>Under 1.5</v>
      </c>
      <c r="AC2086" s="6"/>
      <c r="AD2086" s="6" t="str">
        <f t="shared" si="1804"/>
        <v>Over 0.5</v>
      </c>
      <c r="AE2086" s="6" t="str">
        <f t="shared" si="1805"/>
        <v>?</v>
      </c>
      <c r="AF2086" s="6"/>
      <c r="AG2086">
        <f t="shared" si="1806"/>
        <v>6</v>
      </c>
      <c r="AH2086">
        <f t="shared" si="1807"/>
        <v>2</v>
      </c>
      <c r="AI2086">
        <f t="shared" si="1808"/>
        <v>0</v>
      </c>
      <c r="AJ2086">
        <f t="shared" si="1809"/>
        <v>0</v>
      </c>
      <c r="AK2086" s="2" t="str">
        <f t="shared" si="1810"/>
        <v>-</v>
      </c>
      <c r="AL2086" s="2" t="str">
        <f t="shared" si="1811"/>
        <v>-</v>
      </c>
    </row>
    <row r="2087" spans="2:38">
      <c r="B2087" t="s">
        <v>315</v>
      </c>
      <c r="C2087" s="10">
        <v>0.625</v>
      </c>
      <c r="D2087" s="9" t="s">
        <v>310</v>
      </c>
      <c r="E2087" s="2" t="s">
        <v>0</v>
      </c>
      <c r="F2087" s="8" t="s">
        <v>1178</v>
      </c>
      <c r="G2087" s="2">
        <v>16</v>
      </c>
      <c r="H2087" s="2">
        <v>58</v>
      </c>
      <c r="I2087" s="2">
        <v>26</v>
      </c>
      <c r="J2087" s="2" t="s">
        <v>1</v>
      </c>
      <c r="K2087" s="2">
        <v>2</v>
      </c>
      <c r="L2087" s="2">
        <v>10</v>
      </c>
      <c r="M2087" s="3" t="s">
        <v>13</v>
      </c>
      <c r="N2087" s="3" t="s">
        <v>13</v>
      </c>
      <c r="O2087" s="2" t="b">
        <v>1</v>
      </c>
      <c r="P2087" s="2" t="b">
        <v>1</v>
      </c>
      <c r="Q2087" s="2" t="s">
        <v>2</v>
      </c>
      <c r="R2087" s="2" t="s">
        <v>2</v>
      </c>
      <c r="S2087" s="44">
        <v>54</v>
      </c>
      <c r="T2087" s="44" t="s">
        <v>10</v>
      </c>
      <c r="U2087" s="20">
        <v>1.45</v>
      </c>
      <c r="V2087" s="11"/>
      <c r="W2087" s="2">
        <f t="shared" si="1798"/>
        <v>10</v>
      </c>
      <c r="X2087">
        <f t="shared" si="1799"/>
        <v>5</v>
      </c>
      <c r="Y2087">
        <f t="shared" si="1800"/>
        <v>5</v>
      </c>
      <c r="Z2087">
        <f t="shared" si="1801"/>
        <v>10</v>
      </c>
      <c r="AA2087" s="2">
        <f t="shared" si="1802"/>
        <v>80</v>
      </c>
      <c r="AB2087" s="2" t="str">
        <f t="shared" si="1803"/>
        <v>Under 1.5</v>
      </c>
      <c r="AC2087" s="6"/>
      <c r="AD2087" s="6" t="str">
        <f t="shared" si="1804"/>
        <v>Over 0.5</v>
      </c>
      <c r="AE2087" s="6" t="str">
        <f t="shared" si="1805"/>
        <v>?</v>
      </c>
      <c r="AF2087" s="6"/>
      <c r="AG2087">
        <f t="shared" si="1806"/>
        <v>6</v>
      </c>
      <c r="AH2087">
        <f t="shared" si="1807"/>
        <v>0</v>
      </c>
      <c r="AI2087">
        <f t="shared" si="1808"/>
        <v>2</v>
      </c>
      <c r="AJ2087">
        <f t="shared" si="1809"/>
        <v>0</v>
      </c>
      <c r="AK2087" s="2" t="str">
        <f t="shared" si="1810"/>
        <v>-</v>
      </c>
      <c r="AL2087" s="2" t="str">
        <f t="shared" si="1811"/>
        <v>Pick</v>
      </c>
    </row>
    <row r="2088" spans="2:38">
      <c r="B2088" t="s">
        <v>332</v>
      </c>
      <c r="C2088" s="10">
        <v>0.625</v>
      </c>
      <c r="D2088" s="9" t="s">
        <v>1330</v>
      </c>
      <c r="E2088" s="2" t="s">
        <v>0</v>
      </c>
      <c r="F2088" s="8" t="s">
        <v>1317</v>
      </c>
      <c r="G2088" s="2">
        <v>18</v>
      </c>
      <c r="H2088" s="2">
        <v>47</v>
      </c>
      <c r="I2088" s="2">
        <v>35</v>
      </c>
      <c r="J2088" s="2" t="s">
        <v>1</v>
      </c>
      <c r="K2088" s="2">
        <v>2</v>
      </c>
      <c r="L2088" s="2">
        <v>17</v>
      </c>
      <c r="M2088" s="3" t="s">
        <v>13</v>
      </c>
      <c r="N2088" s="3" t="s">
        <v>13</v>
      </c>
      <c r="O2088" s="2">
        <v>47</v>
      </c>
      <c r="P2088" s="2" t="b">
        <v>1</v>
      </c>
      <c r="Q2088" s="2" t="s">
        <v>2</v>
      </c>
      <c r="R2088" s="2" t="s">
        <v>2</v>
      </c>
      <c r="S2088" s="44">
        <v>54</v>
      </c>
      <c r="T2088" s="44" t="s">
        <v>11</v>
      </c>
      <c r="U2088" s="20">
        <v>1.6</v>
      </c>
      <c r="V2088" s="11"/>
      <c r="W2088" s="2">
        <f t="shared" si="1798"/>
        <v>0</v>
      </c>
      <c r="X2088">
        <f t="shared" si="1799"/>
        <v>0</v>
      </c>
      <c r="Y2088">
        <f t="shared" si="1800"/>
        <v>5</v>
      </c>
      <c r="Z2088">
        <f t="shared" si="1801"/>
        <v>5</v>
      </c>
      <c r="AA2088" s="2">
        <f t="shared" si="1802"/>
        <v>60</v>
      </c>
      <c r="AB2088" s="2" t="str">
        <f t="shared" si="1803"/>
        <v>Under 1.5</v>
      </c>
      <c r="AC2088" s="6"/>
      <c r="AD2088" s="6" t="str">
        <f t="shared" si="1804"/>
        <v>Over 0.5</v>
      </c>
      <c r="AE2088" s="6" t="str">
        <f t="shared" si="1805"/>
        <v>?</v>
      </c>
      <c r="AF2088" s="6"/>
      <c r="AG2088">
        <f t="shared" si="1806"/>
        <v>0</v>
      </c>
      <c r="AH2088">
        <f t="shared" si="1807"/>
        <v>0</v>
      </c>
      <c r="AI2088">
        <f t="shared" si="1808"/>
        <v>2</v>
      </c>
      <c r="AJ2088">
        <f t="shared" si="1809"/>
        <v>0</v>
      </c>
      <c r="AK2088" s="2" t="str">
        <f t="shared" si="1810"/>
        <v>-</v>
      </c>
      <c r="AL2088" s="2" t="str">
        <f t="shared" si="1811"/>
        <v>-</v>
      </c>
    </row>
    <row r="2089" spans="2:38">
      <c r="B2089" t="s">
        <v>332</v>
      </c>
      <c r="C2089" s="10">
        <v>0.625</v>
      </c>
      <c r="D2089" s="9" t="s">
        <v>1262</v>
      </c>
      <c r="E2089" s="2" t="s">
        <v>0</v>
      </c>
      <c r="F2089" s="8" t="s">
        <v>1547</v>
      </c>
      <c r="G2089" s="2">
        <v>35</v>
      </c>
      <c r="H2089" s="2">
        <v>49</v>
      </c>
      <c r="I2089" s="2">
        <v>17</v>
      </c>
      <c r="J2089" s="2" t="s">
        <v>1</v>
      </c>
      <c r="K2089" s="2" t="s">
        <v>1</v>
      </c>
      <c r="L2089" s="2">
        <v>18</v>
      </c>
      <c r="M2089" s="3" t="s">
        <v>13</v>
      </c>
      <c r="N2089" s="3" t="s">
        <v>13</v>
      </c>
      <c r="O2089" s="2">
        <v>49</v>
      </c>
      <c r="P2089" s="2" t="b">
        <v>1</v>
      </c>
      <c r="Q2089" s="2" t="b">
        <v>1</v>
      </c>
      <c r="R2089" s="2" t="s">
        <v>2</v>
      </c>
      <c r="S2089" s="44">
        <v>57</v>
      </c>
      <c r="T2089" s="44" t="s">
        <v>10</v>
      </c>
      <c r="U2089" s="20">
        <v>1.8</v>
      </c>
      <c r="V2089" s="11"/>
      <c r="W2089" s="2">
        <f t="shared" si="1798"/>
        <v>0</v>
      </c>
      <c r="X2089">
        <f t="shared" si="1799"/>
        <v>0</v>
      </c>
      <c r="Y2089">
        <f t="shared" si="1800"/>
        <v>5</v>
      </c>
      <c r="Z2089">
        <f t="shared" si="1801"/>
        <v>10</v>
      </c>
      <c r="AA2089" s="2">
        <f t="shared" si="1802"/>
        <v>65</v>
      </c>
      <c r="AB2089" s="2" t="str">
        <f t="shared" si="1803"/>
        <v>Under 1.5</v>
      </c>
      <c r="AC2089" s="6"/>
      <c r="AD2089" s="6" t="str">
        <f t="shared" si="1804"/>
        <v>Over 0.5</v>
      </c>
      <c r="AE2089" s="6" t="str">
        <f t="shared" si="1805"/>
        <v>?</v>
      </c>
      <c r="AF2089" s="6"/>
      <c r="AG2089">
        <f t="shared" si="1806"/>
        <v>2</v>
      </c>
      <c r="AH2089">
        <f t="shared" si="1807"/>
        <v>0</v>
      </c>
      <c r="AI2089">
        <f t="shared" si="1808"/>
        <v>2</v>
      </c>
      <c r="AJ2089">
        <f t="shared" si="1809"/>
        <v>0</v>
      </c>
      <c r="AK2089" s="2" t="str">
        <f t="shared" si="1810"/>
        <v>-</v>
      </c>
      <c r="AL2089" s="2" t="str">
        <f t="shared" si="1811"/>
        <v>-</v>
      </c>
    </row>
    <row r="2090" spans="2:38">
      <c r="B2090" t="s">
        <v>404</v>
      </c>
      <c r="C2090" s="10">
        <v>0.625</v>
      </c>
      <c r="D2090" s="9" t="s">
        <v>819</v>
      </c>
      <c r="E2090" s="2" t="s">
        <v>0</v>
      </c>
      <c r="F2090" s="8" t="s">
        <v>1233</v>
      </c>
      <c r="G2090" s="2">
        <v>23</v>
      </c>
      <c r="H2090" s="2">
        <v>55</v>
      </c>
      <c r="I2090" s="2">
        <v>22</v>
      </c>
      <c r="J2090" s="2" t="s">
        <v>1</v>
      </c>
      <c r="K2090" s="2" t="s">
        <v>1</v>
      </c>
      <c r="L2090" s="2">
        <v>1</v>
      </c>
      <c r="M2090" s="3" t="s">
        <v>13</v>
      </c>
      <c r="N2090" s="3" t="s">
        <v>13</v>
      </c>
      <c r="O2090" s="2" t="b">
        <v>1</v>
      </c>
      <c r="P2090" s="2" t="b">
        <v>1</v>
      </c>
      <c r="Q2090" s="2" t="b">
        <v>1</v>
      </c>
      <c r="R2090" s="2" t="b">
        <v>1</v>
      </c>
      <c r="S2090" s="44">
        <v>87</v>
      </c>
      <c r="T2090" s="44" t="s">
        <v>10</v>
      </c>
      <c r="U2090" s="20">
        <v>1.55</v>
      </c>
      <c r="V2090" s="11"/>
      <c r="W2090" s="2">
        <f t="shared" si="1798"/>
        <v>10</v>
      </c>
      <c r="X2090">
        <f t="shared" si="1799"/>
        <v>10</v>
      </c>
      <c r="Y2090">
        <f t="shared" si="1800"/>
        <v>10</v>
      </c>
      <c r="Z2090">
        <f t="shared" si="1801"/>
        <v>10</v>
      </c>
      <c r="AA2090" s="2">
        <f t="shared" si="1802"/>
        <v>90</v>
      </c>
      <c r="AB2090" s="2" t="str">
        <f t="shared" si="1803"/>
        <v>Under 1.5</v>
      </c>
      <c r="AC2090" s="6"/>
      <c r="AD2090" s="6" t="str">
        <f t="shared" si="1804"/>
        <v>Over 0.5</v>
      </c>
      <c r="AE2090" s="6" t="str">
        <f t="shared" si="1805"/>
        <v>?</v>
      </c>
      <c r="AF2090" s="6"/>
      <c r="AG2090">
        <f t="shared" si="1806"/>
        <v>6</v>
      </c>
      <c r="AH2090">
        <f t="shared" si="1807"/>
        <v>2</v>
      </c>
      <c r="AI2090">
        <f t="shared" si="1808"/>
        <v>2</v>
      </c>
      <c r="AJ2090">
        <f t="shared" si="1809"/>
        <v>10</v>
      </c>
      <c r="AK2090" s="2" t="str">
        <f t="shared" si="1810"/>
        <v>A1</v>
      </c>
      <c r="AL2090" s="2" t="str">
        <f t="shared" si="1811"/>
        <v>Pick</v>
      </c>
    </row>
    <row r="2091" spans="2:38">
      <c r="B2091" t="s">
        <v>455</v>
      </c>
      <c r="C2091" s="10">
        <v>0.625</v>
      </c>
      <c r="D2091" s="9" t="s">
        <v>1673</v>
      </c>
      <c r="E2091" s="2" t="s">
        <v>0</v>
      </c>
      <c r="F2091" s="8" t="s">
        <v>1086</v>
      </c>
      <c r="G2091" s="2">
        <v>15</v>
      </c>
      <c r="H2091" s="2">
        <v>55</v>
      </c>
      <c r="I2091" s="2">
        <v>30</v>
      </c>
      <c r="J2091" s="2" t="s">
        <v>1</v>
      </c>
      <c r="K2091" s="2" t="s">
        <v>1</v>
      </c>
      <c r="L2091" s="2">
        <v>15</v>
      </c>
      <c r="M2091" s="3" t="s">
        <v>13</v>
      </c>
      <c r="N2091" s="3" t="s">
        <v>13</v>
      </c>
      <c r="O2091" s="2" t="b">
        <v>1</v>
      </c>
      <c r="P2091" s="2" t="b">
        <v>1</v>
      </c>
      <c r="Q2091" s="2" t="b">
        <v>1</v>
      </c>
      <c r="R2091" s="2" t="s">
        <v>2</v>
      </c>
      <c r="S2091" s="44">
        <v>33</v>
      </c>
      <c r="T2091" s="44" t="s">
        <v>11</v>
      </c>
      <c r="U2091" s="20">
        <v>1.9</v>
      </c>
      <c r="V2091" s="11"/>
      <c r="W2091" s="2">
        <f t="shared" si="1798"/>
        <v>10</v>
      </c>
      <c r="X2091">
        <f t="shared" si="1799"/>
        <v>5</v>
      </c>
      <c r="Y2091">
        <f t="shared" si="1800"/>
        <v>0</v>
      </c>
      <c r="Z2091">
        <f t="shared" si="1801"/>
        <v>5</v>
      </c>
      <c r="AA2091" s="2">
        <f t="shared" si="1802"/>
        <v>70</v>
      </c>
      <c r="AB2091" s="2" t="str">
        <f t="shared" si="1803"/>
        <v>Under 1.5</v>
      </c>
      <c r="AC2091" s="6"/>
      <c r="AD2091" s="6" t="str">
        <f t="shared" si="1804"/>
        <v>Over 0.5</v>
      </c>
      <c r="AE2091" s="6" t="str">
        <f t="shared" si="1805"/>
        <v>?</v>
      </c>
      <c r="AF2091" s="6"/>
      <c r="AG2091">
        <f t="shared" si="1806"/>
        <v>6</v>
      </c>
      <c r="AH2091">
        <f t="shared" si="1807"/>
        <v>0</v>
      </c>
      <c r="AI2091">
        <f t="shared" si="1808"/>
        <v>0</v>
      </c>
      <c r="AJ2091">
        <f t="shared" si="1809"/>
        <v>0</v>
      </c>
      <c r="AK2091" s="2" t="str">
        <f t="shared" si="1810"/>
        <v>-</v>
      </c>
      <c r="AL2091" s="2" t="str">
        <f t="shared" si="1811"/>
        <v>-</v>
      </c>
    </row>
    <row r="2092" spans="2:38">
      <c r="B2092" t="s">
        <v>1712</v>
      </c>
      <c r="C2092" s="10">
        <v>0.625</v>
      </c>
      <c r="D2092" s="9" t="s">
        <v>1751</v>
      </c>
      <c r="E2092" s="2" t="s">
        <v>0</v>
      </c>
      <c r="F2092" s="8" t="s">
        <v>1752</v>
      </c>
      <c r="G2092" s="2">
        <v>10</v>
      </c>
      <c r="H2092" s="2">
        <v>60</v>
      </c>
      <c r="I2092" s="2">
        <v>30</v>
      </c>
      <c r="J2092" s="2" t="s">
        <v>1</v>
      </c>
      <c r="K2092" s="2" t="s">
        <v>1</v>
      </c>
      <c r="L2092" s="2">
        <v>20</v>
      </c>
      <c r="M2092" s="3" t="s">
        <v>13</v>
      </c>
      <c r="N2092" s="3" t="s">
        <v>13</v>
      </c>
      <c r="O2092" s="2" t="b">
        <v>1</v>
      </c>
      <c r="P2092" s="2" t="b">
        <v>1</v>
      </c>
      <c r="Q2092" s="2" t="b">
        <v>1</v>
      </c>
      <c r="R2092" s="2" t="s">
        <v>2</v>
      </c>
      <c r="S2092" s="44">
        <v>35</v>
      </c>
      <c r="T2092" s="44" t="s">
        <v>10</v>
      </c>
      <c r="U2092" s="20">
        <v>1.8</v>
      </c>
      <c r="V2092" s="11"/>
      <c r="W2092" s="2">
        <f t="shared" si="1798"/>
        <v>10</v>
      </c>
      <c r="X2092">
        <f t="shared" si="1799"/>
        <v>0</v>
      </c>
      <c r="Y2092">
        <f t="shared" si="1800"/>
        <v>0</v>
      </c>
      <c r="Z2092">
        <f t="shared" si="1801"/>
        <v>10</v>
      </c>
      <c r="AA2092" s="2">
        <f t="shared" si="1802"/>
        <v>70</v>
      </c>
      <c r="AB2092" s="2" t="str">
        <f t="shared" si="1803"/>
        <v>Under 1.5</v>
      </c>
      <c r="AC2092" s="6"/>
      <c r="AD2092" s="6" t="str">
        <f t="shared" si="1804"/>
        <v>Over 0.5</v>
      </c>
      <c r="AE2092" s="6" t="str">
        <f t="shared" si="1805"/>
        <v>?</v>
      </c>
      <c r="AF2092" s="6"/>
      <c r="AG2092">
        <f t="shared" si="1806"/>
        <v>6</v>
      </c>
      <c r="AH2092">
        <f t="shared" si="1807"/>
        <v>0</v>
      </c>
      <c r="AI2092">
        <f t="shared" si="1808"/>
        <v>0</v>
      </c>
      <c r="AJ2092">
        <f t="shared" si="1809"/>
        <v>0</v>
      </c>
      <c r="AK2092" s="2" t="str">
        <f t="shared" si="1810"/>
        <v>-</v>
      </c>
      <c r="AL2092" s="2" t="str">
        <f t="shared" si="1811"/>
        <v>-</v>
      </c>
    </row>
    <row r="2093" spans="2:38">
      <c r="B2093" t="s">
        <v>52</v>
      </c>
      <c r="C2093" s="10">
        <v>0.625</v>
      </c>
      <c r="D2093" s="9" t="s">
        <v>1101</v>
      </c>
      <c r="E2093" s="2" t="s">
        <v>0</v>
      </c>
      <c r="F2093" s="8" t="s">
        <v>1379</v>
      </c>
      <c r="G2093" s="2">
        <v>29</v>
      </c>
      <c r="H2093" s="2">
        <v>45</v>
      </c>
      <c r="I2093" s="2">
        <v>26</v>
      </c>
      <c r="J2093" s="2" t="s">
        <v>1</v>
      </c>
      <c r="K2093" s="2">
        <v>2</v>
      </c>
      <c r="L2093" s="2">
        <v>3</v>
      </c>
      <c r="M2093" s="3" t="s">
        <v>13</v>
      </c>
      <c r="N2093" s="3" t="s">
        <v>13</v>
      </c>
      <c r="O2093" s="2">
        <v>45</v>
      </c>
      <c r="P2093" s="2" t="b">
        <v>1</v>
      </c>
      <c r="Q2093" s="2" t="s">
        <v>2</v>
      </c>
      <c r="R2093" s="2" t="b">
        <v>1</v>
      </c>
      <c r="S2093" s="44">
        <v>25</v>
      </c>
      <c r="T2093" s="44" t="s">
        <v>12</v>
      </c>
      <c r="U2093" s="20">
        <v>2.2999999999999998</v>
      </c>
      <c r="V2093" s="11"/>
      <c r="W2093" s="2">
        <f t="shared" si="1798"/>
        <v>0</v>
      </c>
      <c r="X2093">
        <f t="shared" si="1799"/>
        <v>10</v>
      </c>
      <c r="Y2093">
        <f t="shared" si="1800"/>
        <v>0</v>
      </c>
      <c r="Z2093">
        <f t="shared" si="1801"/>
        <v>0</v>
      </c>
      <c r="AA2093" s="2">
        <f t="shared" si="1802"/>
        <v>60</v>
      </c>
      <c r="AB2093" s="2" t="str">
        <f t="shared" si="1803"/>
        <v>Under 1.5</v>
      </c>
      <c r="AC2093" s="6"/>
      <c r="AD2093" s="6" t="str">
        <f t="shared" si="1804"/>
        <v>Over 0.5</v>
      </c>
      <c r="AE2093" s="6" t="str">
        <f t="shared" si="1805"/>
        <v>?</v>
      </c>
      <c r="AF2093" s="6"/>
      <c r="AG2093">
        <f t="shared" si="1806"/>
        <v>0</v>
      </c>
      <c r="AH2093">
        <f t="shared" si="1807"/>
        <v>2</v>
      </c>
      <c r="AI2093">
        <f t="shared" si="1808"/>
        <v>0</v>
      </c>
      <c r="AJ2093">
        <f t="shared" si="1809"/>
        <v>0</v>
      </c>
      <c r="AK2093" s="2" t="str">
        <f t="shared" si="1810"/>
        <v>-</v>
      </c>
      <c r="AL2093" s="2" t="str">
        <f t="shared" si="1811"/>
        <v>-</v>
      </c>
    </row>
    <row r="2094" spans="2:38">
      <c r="B2094" t="s">
        <v>52</v>
      </c>
      <c r="C2094" s="10">
        <v>0.625</v>
      </c>
      <c r="D2094" s="9" t="s">
        <v>115</v>
      </c>
      <c r="E2094" s="2" t="s">
        <v>0</v>
      </c>
      <c r="F2094" s="8" t="s">
        <v>117</v>
      </c>
      <c r="G2094" s="2">
        <v>30</v>
      </c>
      <c r="H2094" s="2">
        <v>53</v>
      </c>
      <c r="I2094" s="2">
        <v>17</v>
      </c>
      <c r="J2094" s="2" t="s">
        <v>1</v>
      </c>
      <c r="K2094" s="2">
        <v>1</v>
      </c>
      <c r="L2094" s="2">
        <v>13</v>
      </c>
      <c r="M2094" s="3" t="s">
        <v>13</v>
      </c>
      <c r="N2094" s="3" t="s">
        <v>13</v>
      </c>
      <c r="O2094" s="2" t="b">
        <v>1</v>
      </c>
      <c r="P2094" s="2" t="b">
        <v>1</v>
      </c>
      <c r="Q2094" s="2" t="s">
        <v>2</v>
      </c>
      <c r="R2094" s="2" t="s">
        <v>2</v>
      </c>
      <c r="S2094" s="44">
        <v>40</v>
      </c>
      <c r="T2094" s="44" t="s">
        <v>12</v>
      </c>
      <c r="U2094" s="20">
        <v>2.1</v>
      </c>
      <c r="V2094" s="11"/>
      <c r="W2094" s="2">
        <f t="shared" si="1798"/>
        <v>10</v>
      </c>
      <c r="X2094">
        <f t="shared" si="1799"/>
        <v>5</v>
      </c>
      <c r="Y2094">
        <f t="shared" si="1800"/>
        <v>0</v>
      </c>
      <c r="Z2094">
        <f t="shared" si="1801"/>
        <v>0</v>
      </c>
      <c r="AA2094" s="2">
        <f t="shared" si="1802"/>
        <v>65</v>
      </c>
      <c r="AB2094" s="2" t="str">
        <f t="shared" si="1803"/>
        <v>Under 1.5</v>
      </c>
      <c r="AC2094" s="6"/>
      <c r="AD2094" s="6" t="str">
        <f t="shared" si="1804"/>
        <v>Over 0.5</v>
      </c>
      <c r="AE2094" s="6" t="str">
        <f t="shared" si="1805"/>
        <v>?</v>
      </c>
      <c r="AF2094" s="6"/>
      <c r="AG2094">
        <f t="shared" si="1806"/>
        <v>6</v>
      </c>
      <c r="AH2094">
        <f t="shared" si="1807"/>
        <v>0</v>
      </c>
      <c r="AI2094">
        <f t="shared" si="1808"/>
        <v>0</v>
      </c>
      <c r="AJ2094">
        <f t="shared" si="1809"/>
        <v>0</v>
      </c>
      <c r="AK2094" s="2" t="str">
        <f t="shared" si="1810"/>
        <v>-</v>
      </c>
      <c r="AL2094" s="2" t="str">
        <f t="shared" si="1811"/>
        <v>-</v>
      </c>
    </row>
    <row r="2095" spans="2:38">
      <c r="B2095" t="s">
        <v>451</v>
      </c>
      <c r="C2095" s="10">
        <v>0.625</v>
      </c>
      <c r="D2095" s="9" t="s">
        <v>1753</v>
      </c>
      <c r="E2095" s="2" t="s">
        <v>0</v>
      </c>
      <c r="F2095" s="8" t="s">
        <v>1399</v>
      </c>
      <c r="G2095" s="2">
        <v>44</v>
      </c>
      <c r="H2095" s="2">
        <v>52</v>
      </c>
      <c r="I2095" s="2">
        <v>4</v>
      </c>
      <c r="J2095" s="2" t="s">
        <v>1</v>
      </c>
      <c r="K2095" s="2">
        <v>1</v>
      </c>
      <c r="L2095" s="2">
        <v>40</v>
      </c>
      <c r="M2095" s="3" t="s">
        <v>13</v>
      </c>
      <c r="N2095" s="3" t="s">
        <v>13</v>
      </c>
      <c r="O2095" s="2">
        <v>52</v>
      </c>
      <c r="P2095" s="2" t="b">
        <v>1</v>
      </c>
      <c r="Q2095" s="2" t="s">
        <v>2</v>
      </c>
      <c r="R2095" s="2" t="s">
        <v>2</v>
      </c>
      <c r="S2095" s="44">
        <v>43</v>
      </c>
      <c r="T2095" s="44"/>
      <c r="U2095" s="20">
        <v>1.25</v>
      </c>
      <c r="V2095" s="11"/>
      <c r="W2095" s="2">
        <f t="shared" si="1798"/>
        <v>0</v>
      </c>
      <c r="X2095">
        <f t="shared" si="1799"/>
        <v>0</v>
      </c>
      <c r="Y2095">
        <f t="shared" si="1800"/>
        <v>0</v>
      </c>
      <c r="Z2095">
        <f t="shared" si="1801"/>
        <v>0</v>
      </c>
      <c r="AA2095" s="2">
        <f t="shared" si="1802"/>
        <v>50</v>
      </c>
      <c r="AB2095" s="2" t="str">
        <f t="shared" si="1803"/>
        <v>Over 0.5</v>
      </c>
      <c r="AC2095" s="6"/>
      <c r="AD2095" s="6" t="str">
        <f t="shared" si="1804"/>
        <v>Over 0.5</v>
      </c>
      <c r="AE2095" s="6" t="str">
        <f t="shared" si="1805"/>
        <v>?</v>
      </c>
      <c r="AF2095" s="6"/>
      <c r="AG2095">
        <f t="shared" si="1806"/>
        <v>5</v>
      </c>
      <c r="AH2095">
        <f t="shared" si="1807"/>
        <v>0</v>
      </c>
      <c r="AI2095">
        <f t="shared" si="1808"/>
        <v>0</v>
      </c>
      <c r="AJ2095">
        <f t="shared" si="1809"/>
        <v>0</v>
      </c>
      <c r="AK2095" s="2" t="str">
        <f t="shared" si="1810"/>
        <v>-</v>
      </c>
      <c r="AL2095" s="2" t="str">
        <f t="shared" si="1811"/>
        <v>-</v>
      </c>
    </row>
    <row r="2096" spans="2:38">
      <c r="B2096" t="s">
        <v>1775</v>
      </c>
      <c r="C2096" s="10">
        <v>0.625</v>
      </c>
      <c r="D2096" s="9" t="s">
        <v>1754</v>
      </c>
      <c r="E2096" s="2" t="s">
        <v>0</v>
      </c>
      <c r="F2096" s="8" t="s">
        <v>1755</v>
      </c>
      <c r="G2096" s="2">
        <v>45</v>
      </c>
      <c r="H2096" s="2">
        <v>45</v>
      </c>
      <c r="I2096" s="2">
        <v>10</v>
      </c>
      <c r="J2096" s="2">
        <v>1</v>
      </c>
      <c r="K2096" s="2">
        <v>1</v>
      </c>
      <c r="L2096" s="2">
        <v>35</v>
      </c>
      <c r="M2096" s="3" t="s">
        <v>13</v>
      </c>
      <c r="N2096" s="3" t="s">
        <v>13</v>
      </c>
      <c r="O2096" s="2">
        <v>45</v>
      </c>
      <c r="P2096" s="2" t="b">
        <v>0</v>
      </c>
      <c r="Q2096" s="2" t="s">
        <v>2</v>
      </c>
      <c r="R2096" s="2" t="s">
        <v>2</v>
      </c>
      <c r="S2096" s="44">
        <v>99</v>
      </c>
      <c r="T2096" s="44" t="s">
        <v>12</v>
      </c>
      <c r="U2096" s="20">
        <v>2</v>
      </c>
      <c r="V2096" s="11"/>
      <c r="W2096" s="2">
        <f t="shared" si="1798"/>
        <v>0</v>
      </c>
      <c r="X2096">
        <f t="shared" si="1799"/>
        <v>0</v>
      </c>
      <c r="Y2096">
        <f t="shared" si="1800"/>
        <v>10</v>
      </c>
      <c r="Z2096">
        <f t="shared" si="1801"/>
        <v>0</v>
      </c>
      <c r="AA2096" s="2">
        <f t="shared" si="1802"/>
        <v>60</v>
      </c>
      <c r="AB2096" s="2" t="str">
        <f t="shared" si="1803"/>
        <v>Under 1.5</v>
      </c>
      <c r="AC2096" s="6"/>
      <c r="AD2096" s="6" t="str">
        <f t="shared" si="1804"/>
        <v>Over 0.5</v>
      </c>
      <c r="AE2096" s="6" t="str">
        <f t="shared" si="1805"/>
        <v>?</v>
      </c>
      <c r="AF2096" s="6"/>
      <c r="AG2096">
        <f t="shared" si="1806"/>
        <v>0</v>
      </c>
      <c r="AH2096">
        <f t="shared" si="1807"/>
        <v>0</v>
      </c>
      <c r="AI2096">
        <f t="shared" si="1808"/>
        <v>2</v>
      </c>
      <c r="AJ2096">
        <f t="shared" si="1809"/>
        <v>0</v>
      </c>
      <c r="AK2096" s="2" t="str">
        <f t="shared" si="1810"/>
        <v>-</v>
      </c>
      <c r="AL2096" s="2" t="str">
        <f t="shared" si="1811"/>
        <v>-</v>
      </c>
    </row>
    <row r="2097" spans="2:38">
      <c r="B2097" t="s">
        <v>1776</v>
      </c>
      <c r="C2097" s="10">
        <v>0.625</v>
      </c>
      <c r="D2097" s="9" t="s">
        <v>1756</v>
      </c>
      <c r="E2097" s="2" t="s">
        <v>0</v>
      </c>
      <c r="F2097" s="8" t="s">
        <v>1757</v>
      </c>
      <c r="G2097" s="2">
        <v>45</v>
      </c>
      <c r="H2097" s="2">
        <v>45</v>
      </c>
      <c r="I2097" s="2">
        <v>10</v>
      </c>
      <c r="J2097" s="2">
        <v>1</v>
      </c>
      <c r="K2097" s="2">
        <v>2</v>
      </c>
      <c r="L2097" s="2">
        <v>35</v>
      </c>
      <c r="M2097" s="3" t="s">
        <v>13</v>
      </c>
      <c r="N2097" s="3" t="s">
        <v>13</v>
      </c>
      <c r="O2097" s="2">
        <v>45</v>
      </c>
      <c r="P2097" s="2" t="b">
        <v>0</v>
      </c>
      <c r="Q2097" s="2" t="s">
        <v>2</v>
      </c>
      <c r="R2097" s="2" t="s">
        <v>2</v>
      </c>
      <c r="S2097" s="44">
        <v>38</v>
      </c>
      <c r="T2097" s="44" t="s">
        <v>12</v>
      </c>
      <c r="U2097" s="20">
        <v>1.55</v>
      </c>
      <c r="V2097" s="11"/>
      <c r="W2097" s="2">
        <f t="shared" si="1798"/>
        <v>0</v>
      </c>
      <c r="X2097">
        <f t="shared" si="1799"/>
        <v>0</v>
      </c>
      <c r="Y2097">
        <f t="shared" si="1800"/>
        <v>0</v>
      </c>
      <c r="Z2097">
        <f t="shared" si="1801"/>
        <v>0</v>
      </c>
      <c r="AA2097" s="2">
        <f t="shared" si="1802"/>
        <v>50</v>
      </c>
      <c r="AB2097" s="2" t="str">
        <f t="shared" si="1803"/>
        <v>Over 0.5</v>
      </c>
      <c r="AC2097" s="6"/>
      <c r="AD2097" s="6" t="str">
        <f t="shared" si="1804"/>
        <v>Over 0.5</v>
      </c>
      <c r="AE2097" s="6" t="str">
        <f t="shared" si="1805"/>
        <v>?</v>
      </c>
      <c r="AF2097" s="6"/>
      <c r="AG2097">
        <f t="shared" si="1806"/>
        <v>0</v>
      </c>
      <c r="AH2097">
        <f t="shared" si="1807"/>
        <v>0</v>
      </c>
      <c r="AI2097">
        <f t="shared" si="1808"/>
        <v>0</v>
      </c>
      <c r="AJ2097">
        <f t="shared" si="1809"/>
        <v>0</v>
      </c>
      <c r="AK2097" s="2" t="str">
        <f t="shared" si="1810"/>
        <v>-</v>
      </c>
      <c r="AL2097" s="2" t="str">
        <f t="shared" si="1811"/>
        <v>-</v>
      </c>
    </row>
    <row r="2098" spans="2:38">
      <c r="B2098" t="s">
        <v>1776</v>
      </c>
      <c r="C2098" s="10">
        <v>0.625</v>
      </c>
      <c r="D2098" s="9" t="s">
        <v>1758</v>
      </c>
      <c r="E2098" s="2" t="s">
        <v>0</v>
      </c>
      <c r="F2098" s="8" t="s">
        <v>1759</v>
      </c>
      <c r="G2098" s="2">
        <v>14</v>
      </c>
      <c r="H2098" s="2">
        <v>57</v>
      </c>
      <c r="I2098" s="2">
        <v>29</v>
      </c>
      <c r="J2098" s="2" t="s">
        <v>1</v>
      </c>
      <c r="K2098" s="2">
        <v>2</v>
      </c>
      <c r="L2098" s="2">
        <v>15</v>
      </c>
      <c r="M2098" s="3" t="s">
        <v>13</v>
      </c>
      <c r="N2098" s="3" t="s">
        <v>13</v>
      </c>
      <c r="O2098" s="2" t="b">
        <v>1</v>
      </c>
      <c r="P2098" s="2" t="b">
        <v>1</v>
      </c>
      <c r="Q2098" s="2" t="s">
        <v>2</v>
      </c>
      <c r="R2098" s="2" t="s">
        <v>2</v>
      </c>
      <c r="S2098" s="44">
        <v>43</v>
      </c>
      <c r="T2098" s="44" t="s">
        <v>12</v>
      </c>
      <c r="U2098" s="20">
        <v>2.1</v>
      </c>
      <c r="V2098" s="11"/>
      <c r="W2098" s="2">
        <f t="shared" ref="W2098:W2132" si="1812">IF(H2098&gt;52,10,0)</f>
        <v>10</v>
      </c>
      <c r="X2098">
        <f t="shared" ref="X2098:X2132" si="1813">IF(L2098&gt;15,0,IF(L2098&lt;8,10,5))</f>
        <v>5</v>
      </c>
      <c r="Y2098">
        <f t="shared" ref="Y2098:Y2132" si="1814">IF(S2098&gt;60,10,IF(S2098&lt;49,0,5))</f>
        <v>0</v>
      </c>
      <c r="Z2098">
        <f t="shared" ref="Z2098:Z2132" si="1815">IF(T2098="Y",10,IF(T2098="C",5,0))</f>
        <v>0</v>
      </c>
      <c r="AA2098" s="2">
        <f t="shared" ref="AA2098:AA2132" si="1816">SUM(W2098:Z2098)+50</f>
        <v>65</v>
      </c>
      <c r="AB2098" s="2" t="str">
        <f t="shared" ref="AB2098:AB2132" si="1817">IF(AA2098&lt;56,"Over 0.5","Under 1.5")</f>
        <v>Under 1.5</v>
      </c>
      <c r="AC2098" s="6"/>
      <c r="AD2098" s="6" t="str">
        <f t="shared" ref="AD2098:AD2132" si="1818">IF(M2098="1-0","Under 1.5",IF(M2098="0-0","Under 1.5",IF(M2098="0-1","Under 1.5","Over 0.5")))</f>
        <v>Over 0.5</v>
      </c>
      <c r="AE2098" s="6" t="str">
        <f t="shared" ref="AE2098:AE2132" si="1819">IF(M2098="?",M2098,IF(AB2098=AD2098,"WON",IF(M2098="0-1","WON",IF(M2098="1-0","WON","LOST"))))</f>
        <v>?</v>
      </c>
      <c r="AF2098" s="6"/>
      <c r="AG2098">
        <f t="shared" ref="AG2098:AG2132" si="1820">IF(H2098&gt;52,6,IF(H2098=52,5,IF(H2098=51,4,IF(H2098=50,3,IF(H2098=49,2,IF(H2098=48,1,0))))))</f>
        <v>6</v>
      </c>
      <c r="AH2098">
        <f t="shared" ref="AH2098:AH2132" si="1821">IF(L2098&lt;8,2,0)</f>
        <v>0</v>
      </c>
      <c r="AI2098">
        <f t="shared" ref="AI2098:AI2132" si="1822">IF(S2098&gt;49,2,0)</f>
        <v>0</v>
      </c>
      <c r="AJ2098">
        <f t="shared" ref="AJ2098:AJ2132" si="1823">IF(SUM(AH2098:AI2098)=4,SUM(AG2098:AI2098),0)</f>
        <v>0</v>
      </c>
      <c r="AK2098" s="2" t="str">
        <f t="shared" ref="AK2098:AK2132" si="1824">IF(AJ2098=10,"A1",IF(AJ2098=9,"A2",IF(AJ2098=8,"A3",IF(AJ2098=7,"A4",IF(AJ2098=6,"A5","-")))))</f>
        <v>-</v>
      </c>
      <c r="AL2098" s="2" t="str">
        <f t="shared" ref="AL2098:AL2132" si="1825">IF(AND(L2098&lt;11,U2098&lt;1.75,AA2098&gt;65,OR((AND(S2098&gt;49,S2098&lt;61,T2098="Y")),(AND(S2098&lt;48,T2098="Y")),(AND(S2098&gt;60,T2098="N")),(AND(S2098&gt;60,T2098="Y")),(AND(S2098&gt;60,T2098="C")))),"Pick","-")</f>
        <v>-</v>
      </c>
    </row>
    <row r="2099" spans="2:38">
      <c r="B2099" t="s">
        <v>1004</v>
      </c>
      <c r="C2099" s="10">
        <v>0.625</v>
      </c>
      <c r="D2099" s="9" t="s">
        <v>1539</v>
      </c>
      <c r="E2099" s="2" t="s">
        <v>0</v>
      </c>
      <c r="F2099" s="8" t="s">
        <v>1403</v>
      </c>
      <c r="G2099" s="2">
        <v>8</v>
      </c>
      <c r="H2099" s="2">
        <v>59</v>
      </c>
      <c r="I2099" s="2">
        <v>33</v>
      </c>
      <c r="J2099" s="2" t="s">
        <v>1</v>
      </c>
      <c r="K2099" s="2" t="s">
        <v>1</v>
      </c>
      <c r="L2099" s="2">
        <v>25</v>
      </c>
      <c r="M2099" s="3" t="s">
        <v>13</v>
      </c>
      <c r="N2099" s="3" t="s">
        <v>13</v>
      </c>
      <c r="O2099" s="2" t="b">
        <v>1</v>
      </c>
      <c r="P2099" s="2" t="b">
        <v>1</v>
      </c>
      <c r="Q2099" s="2" t="b">
        <v>1</v>
      </c>
      <c r="R2099" s="2" t="s">
        <v>2</v>
      </c>
      <c r="S2099" s="44">
        <v>77</v>
      </c>
      <c r="T2099" s="44" t="s">
        <v>12</v>
      </c>
      <c r="U2099" s="20">
        <v>2.0499999999999998</v>
      </c>
      <c r="V2099" s="11"/>
      <c r="W2099" s="2">
        <f t="shared" si="1812"/>
        <v>10</v>
      </c>
      <c r="X2099">
        <f t="shared" si="1813"/>
        <v>0</v>
      </c>
      <c r="Y2099">
        <f t="shared" si="1814"/>
        <v>10</v>
      </c>
      <c r="Z2099">
        <f t="shared" si="1815"/>
        <v>0</v>
      </c>
      <c r="AA2099" s="2">
        <f t="shared" si="1816"/>
        <v>70</v>
      </c>
      <c r="AB2099" s="2" t="str">
        <f t="shared" si="1817"/>
        <v>Under 1.5</v>
      </c>
      <c r="AC2099" s="6"/>
      <c r="AD2099" s="6" t="str">
        <f t="shared" si="1818"/>
        <v>Over 0.5</v>
      </c>
      <c r="AE2099" s="6" t="str">
        <f t="shared" si="1819"/>
        <v>?</v>
      </c>
      <c r="AF2099" s="6"/>
      <c r="AG2099">
        <f t="shared" si="1820"/>
        <v>6</v>
      </c>
      <c r="AH2099">
        <f t="shared" si="1821"/>
        <v>0</v>
      </c>
      <c r="AI2099">
        <f t="shared" si="1822"/>
        <v>2</v>
      </c>
      <c r="AJ2099">
        <f t="shared" si="1823"/>
        <v>0</v>
      </c>
      <c r="AK2099" s="2" t="str">
        <f t="shared" si="1824"/>
        <v>-</v>
      </c>
      <c r="AL2099" s="2" t="str">
        <f t="shared" si="1825"/>
        <v>-</v>
      </c>
    </row>
    <row r="2100" spans="2:38">
      <c r="B2100" t="s">
        <v>1004</v>
      </c>
      <c r="C2100" s="10">
        <v>0.625</v>
      </c>
      <c r="D2100" s="9" t="s">
        <v>1402</v>
      </c>
      <c r="E2100" s="2" t="s">
        <v>0</v>
      </c>
      <c r="F2100" s="8" t="s">
        <v>1404</v>
      </c>
      <c r="G2100" s="2">
        <v>38</v>
      </c>
      <c r="H2100" s="2">
        <v>46</v>
      </c>
      <c r="I2100" s="2">
        <v>16</v>
      </c>
      <c r="J2100" s="2" t="s">
        <v>1</v>
      </c>
      <c r="K2100" s="2">
        <v>1</v>
      </c>
      <c r="L2100" s="2">
        <v>22</v>
      </c>
      <c r="M2100" s="3" t="s">
        <v>13</v>
      </c>
      <c r="N2100" s="3" t="s">
        <v>13</v>
      </c>
      <c r="O2100" s="2">
        <v>46</v>
      </c>
      <c r="P2100" s="2" t="b">
        <v>1</v>
      </c>
      <c r="Q2100" s="2" t="s">
        <v>2</v>
      </c>
      <c r="R2100" s="2" t="s">
        <v>2</v>
      </c>
      <c r="S2100" s="44">
        <v>27</v>
      </c>
      <c r="T2100" s="44" t="s">
        <v>12</v>
      </c>
      <c r="U2100" s="20">
        <v>1.4</v>
      </c>
      <c r="V2100" s="11"/>
      <c r="W2100" s="2">
        <f t="shared" si="1812"/>
        <v>0</v>
      </c>
      <c r="X2100">
        <f t="shared" si="1813"/>
        <v>0</v>
      </c>
      <c r="Y2100">
        <f t="shared" si="1814"/>
        <v>0</v>
      </c>
      <c r="Z2100">
        <f t="shared" si="1815"/>
        <v>0</v>
      </c>
      <c r="AA2100" s="2">
        <f t="shared" si="1816"/>
        <v>50</v>
      </c>
      <c r="AB2100" s="2" t="str">
        <f t="shared" si="1817"/>
        <v>Over 0.5</v>
      </c>
      <c r="AC2100" s="6"/>
      <c r="AD2100" s="6" t="str">
        <f t="shared" si="1818"/>
        <v>Over 0.5</v>
      </c>
      <c r="AE2100" s="6" t="str">
        <f t="shared" si="1819"/>
        <v>?</v>
      </c>
      <c r="AF2100" s="6"/>
      <c r="AG2100">
        <f t="shared" si="1820"/>
        <v>0</v>
      </c>
      <c r="AH2100">
        <f t="shared" si="1821"/>
        <v>0</v>
      </c>
      <c r="AI2100">
        <f t="shared" si="1822"/>
        <v>0</v>
      </c>
      <c r="AJ2100">
        <f t="shared" si="1823"/>
        <v>0</v>
      </c>
      <c r="AK2100" s="2" t="str">
        <f t="shared" si="1824"/>
        <v>-</v>
      </c>
      <c r="AL2100" s="2" t="str">
        <f t="shared" si="1825"/>
        <v>-</v>
      </c>
    </row>
    <row r="2101" spans="2:38">
      <c r="B2101" t="s">
        <v>1004</v>
      </c>
      <c r="C2101" s="10">
        <v>0.625</v>
      </c>
      <c r="D2101" s="9" t="s">
        <v>1719</v>
      </c>
      <c r="E2101" s="2" t="s">
        <v>0</v>
      </c>
      <c r="F2101" s="8" t="s">
        <v>1540</v>
      </c>
      <c r="G2101" s="2">
        <v>20</v>
      </c>
      <c r="H2101" s="2">
        <v>70</v>
      </c>
      <c r="I2101" s="2">
        <v>10</v>
      </c>
      <c r="J2101" s="2" t="s">
        <v>1</v>
      </c>
      <c r="K2101" s="2">
        <v>2</v>
      </c>
      <c r="L2101" s="2">
        <v>10</v>
      </c>
      <c r="M2101" s="3" t="s">
        <v>13</v>
      </c>
      <c r="N2101" s="3" t="s">
        <v>13</v>
      </c>
      <c r="O2101" s="2" t="b">
        <v>1</v>
      </c>
      <c r="P2101" s="2" t="b">
        <v>1</v>
      </c>
      <c r="Q2101" s="2" t="s">
        <v>2</v>
      </c>
      <c r="R2101" s="2" t="s">
        <v>2</v>
      </c>
      <c r="S2101" s="44">
        <v>35</v>
      </c>
      <c r="T2101" s="44" t="s">
        <v>12</v>
      </c>
      <c r="U2101" s="20">
        <v>2.25</v>
      </c>
      <c r="V2101" s="11"/>
      <c r="W2101" s="2">
        <f t="shared" si="1812"/>
        <v>10</v>
      </c>
      <c r="X2101">
        <f t="shared" si="1813"/>
        <v>5</v>
      </c>
      <c r="Y2101">
        <f t="shared" si="1814"/>
        <v>0</v>
      </c>
      <c r="Z2101">
        <f t="shared" si="1815"/>
        <v>0</v>
      </c>
      <c r="AA2101" s="2">
        <f t="shared" si="1816"/>
        <v>65</v>
      </c>
      <c r="AB2101" s="2" t="str">
        <f t="shared" si="1817"/>
        <v>Under 1.5</v>
      </c>
      <c r="AC2101" s="6"/>
      <c r="AD2101" s="6" t="str">
        <f t="shared" si="1818"/>
        <v>Over 0.5</v>
      </c>
      <c r="AE2101" s="6" t="str">
        <f t="shared" si="1819"/>
        <v>?</v>
      </c>
      <c r="AF2101" s="6"/>
      <c r="AG2101">
        <f t="shared" si="1820"/>
        <v>6</v>
      </c>
      <c r="AH2101">
        <f t="shared" si="1821"/>
        <v>0</v>
      </c>
      <c r="AI2101">
        <f t="shared" si="1822"/>
        <v>0</v>
      </c>
      <c r="AJ2101">
        <f t="shared" si="1823"/>
        <v>0</v>
      </c>
      <c r="AK2101" s="2" t="str">
        <f t="shared" si="1824"/>
        <v>-</v>
      </c>
      <c r="AL2101" s="2" t="str">
        <f t="shared" si="1825"/>
        <v>-</v>
      </c>
    </row>
    <row r="2102" spans="2:38">
      <c r="B2102" t="s">
        <v>1004</v>
      </c>
      <c r="C2102" s="10">
        <v>0.625</v>
      </c>
      <c r="D2102" s="9" t="s">
        <v>1527</v>
      </c>
      <c r="E2102" s="2" t="s">
        <v>0</v>
      </c>
      <c r="F2102" s="8" t="s">
        <v>1083</v>
      </c>
      <c r="G2102" s="2">
        <v>8</v>
      </c>
      <c r="H2102" s="2">
        <v>47</v>
      </c>
      <c r="I2102" s="2">
        <v>45</v>
      </c>
      <c r="J2102" s="2" t="s">
        <v>1</v>
      </c>
      <c r="K2102" s="2">
        <v>2</v>
      </c>
      <c r="L2102" s="2">
        <v>37</v>
      </c>
      <c r="M2102" s="3" t="s">
        <v>13</v>
      </c>
      <c r="N2102" s="3" t="s">
        <v>13</v>
      </c>
      <c r="O2102" s="2">
        <v>47</v>
      </c>
      <c r="P2102" s="2" t="b">
        <v>1</v>
      </c>
      <c r="Q2102" s="2" t="s">
        <v>2</v>
      </c>
      <c r="R2102" s="2" t="s">
        <v>2</v>
      </c>
      <c r="S2102" s="44">
        <v>46</v>
      </c>
      <c r="T2102" s="44" t="s">
        <v>11</v>
      </c>
      <c r="U2102" s="20">
        <v>1.5</v>
      </c>
      <c r="V2102" s="11"/>
      <c r="W2102" s="2">
        <f t="shared" si="1812"/>
        <v>0</v>
      </c>
      <c r="X2102">
        <f t="shared" si="1813"/>
        <v>0</v>
      </c>
      <c r="Y2102">
        <f t="shared" si="1814"/>
        <v>0</v>
      </c>
      <c r="Z2102">
        <f t="shared" si="1815"/>
        <v>5</v>
      </c>
      <c r="AA2102" s="2">
        <f t="shared" si="1816"/>
        <v>55</v>
      </c>
      <c r="AB2102" s="2" t="str">
        <f t="shared" si="1817"/>
        <v>Over 0.5</v>
      </c>
      <c r="AC2102" s="6"/>
      <c r="AD2102" s="6" t="str">
        <f t="shared" si="1818"/>
        <v>Over 0.5</v>
      </c>
      <c r="AE2102" s="6" t="str">
        <f t="shared" si="1819"/>
        <v>?</v>
      </c>
      <c r="AF2102" s="6"/>
      <c r="AG2102">
        <f t="shared" si="1820"/>
        <v>0</v>
      </c>
      <c r="AH2102">
        <f t="shared" si="1821"/>
        <v>0</v>
      </c>
      <c r="AI2102">
        <f t="shared" si="1822"/>
        <v>0</v>
      </c>
      <c r="AJ2102">
        <f t="shared" si="1823"/>
        <v>0</v>
      </c>
      <c r="AK2102" s="2" t="str">
        <f t="shared" si="1824"/>
        <v>-</v>
      </c>
      <c r="AL2102" s="2" t="str">
        <f t="shared" si="1825"/>
        <v>-</v>
      </c>
    </row>
    <row r="2103" spans="2:38">
      <c r="B2103" t="s">
        <v>1680</v>
      </c>
      <c r="C2103" s="10">
        <v>0.625</v>
      </c>
      <c r="D2103" s="9" t="s">
        <v>1760</v>
      </c>
      <c r="E2103" s="2" t="s">
        <v>0</v>
      </c>
      <c r="F2103" s="8" t="s">
        <v>1761</v>
      </c>
      <c r="G2103" s="2">
        <v>19</v>
      </c>
      <c r="H2103" s="2">
        <v>68</v>
      </c>
      <c r="I2103" s="2">
        <v>13</v>
      </c>
      <c r="J2103" s="2" t="s">
        <v>1</v>
      </c>
      <c r="K2103" s="2" t="s">
        <v>1</v>
      </c>
      <c r="L2103" s="2">
        <v>6</v>
      </c>
      <c r="M2103" s="3" t="s">
        <v>13</v>
      </c>
      <c r="N2103" s="3" t="s">
        <v>13</v>
      </c>
      <c r="O2103" s="2" t="b">
        <v>1</v>
      </c>
      <c r="P2103" s="2" t="b">
        <v>1</v>
      </c>
      <c r="Q2103" s="2" t="b">
        <v>1</v>
      </c>
      <c r="R2103" s="2" t="b">
        <v>1</v>
      </c>
      <c r="S2103" s="44">
        <v>65</v>
      </c>
      <c r="T2103" s="44" t="s">
        <v>10</v>
      </c>
      <c r="U2103" s="20">
        <v>1.55</v>
      </c>
      <c r="V2103" s="11"/>
      <c r="W2103" s="2">
        <f t="shared" si="1812"/>
        <v>10</v>
      </c>
      <c r="X2103">
        <f t="shared" si="1813"/>
        <v>10</v>
      </c>
      <c r="Y2103">
        <f t="shared" si="1814"/>
        <v>10</v>
      </c>
      <c r="Z2103">
        <f t="shared" si="1815"/>
        <v>10</v>
      </c>
      <c r="AA2103" s="2">
        <f t="shared" si="1816"/>
        <v>90</v>
      </c>
      <c r="AB2103" s="2" t="str">
        <f t="shared" si="1817"/>
        <v>Under 1.5</v>
      </c>
      <c r="AC2103" s="6"/>
      <c r="AD2103" s="6" t="str">
        <f t="shared" si="1818"/>
        <v>Over 0.5</v>
      </c>
      <c r="AE2103" s="6" t="str">
        <f t="shared" si="1819"/>
        <v>?</v>
      </c>
      <c r="AF2103" s="6"/>
      <c r="AG2103">
        <f t="shared" si="1820"/>
        <v>6</v>
      </c>
      <c r="AH2103">
        <f t="shared" si="1821"/>
        <v>2</v>
      </c>
      <c r="AI2103">
        <f t="shared" si="1822"/>
        <v>2</v>
      </c>
      <c r="AJ2103">
        <f t="shared" si="1823"/>
        <v>10</v>
      </c>
      <c r="AK2103" s="2" t="str">
        <f t="shared" si="1824"/>
        <v>A1</v>
      </c>
      <c r="AL2103" s="2" t="str">
        <f t="shared" si="1825"/>
        <v>Pick</v>
      </c>
    </row>
    <row r="2104" spans="2:38">
      <c r="B2104" t="s">
        <v>332</v>
      </c>
      <c r="C2104" s="10">
        <v>0.63541666666666663</v>
      </c>
      <c r="D2104" s="9" t="s">
        <v>1318</v>
      </c>
      <c r="E2104" s="2" t="s">
        <v>0</v>
      </c>
      <c r="F2104" s="8" t="s">
        <v>1120</v>
      </c>
      <c r="G2104" s="2">
        <v>30</v>
      </c>
      <c r="H2104" s="2">
        <v>61</v>
      </c>
      <c r="I2104" s="2">
        <v>10</v>
      </c>
      <c r="J2104" s="2" t="s">
        <v>1</v>
      </c>
      <c r="K2104" s="2" t="s">
        <v>1</v>
      </c>
      <c r="L2104" s="2">
        <v>20</v>
      </c>
      <c r="M2104" s="3" t="s">
        <v>13</v>
      </c>
      <c r="N2104" s="3" t="s">
        <v>13</v>
      </c>
      <c r="O2104" s="2" t="b">
        <v>1</v>
      </c>
      <c r="P2104" s="2" t="b">
        <v>1</v>
      </c>
      <c r="Q2104" s="2" t="b">
        <v>1</v>
      </c>
      <c r="R2104" s="2" t="s">
        <v>2</v>
      </c>
      <c r="S2104" s="44">
        <v>58</v>
      </c>
      <c r="T2104" s="44" t="s">
        <v>11</v>
      </c>
      <c r="U2104" s="20">
        <v>1.55</v>
      </c>
      <c r="V2104" s="11"/>
      <c r="W2104" s="2">
        <f t="shared" si="1812"/>
        <v>10</v>
      </c>
      <c r="X2104">
        <f t="shared" si="1813"/>
        <v>0</v>
      </c>
      <c r="Y2104">
        <f t="shared" si="1814"/>
        <v>5</v>
      </c>
      <c r="Z2104">
        <f t="shared" si="1815"/>
        <v>5</v>
      </c>
      <c r="AA2104" s="2">
        <f t="shared" si="1816"/>
        <v>70</v>
      </c>
      <c r="AB2104" s="2" t="str">
        <f t="shared" si="1817"/>
        <v>Under 1.5</v>
      </c>
      <c r="AC2104" s="6"/>
      <c r="AD2104" s="6" t="str">
        <f t="shared" si="1818"/>
        <v>Over 0.5</v>
      </c>
      <c r="AE2104" s="6" t="str">
        <f t="shared" si="1819"/>
        <v>?</v>
      </c>
      <c r="AF2104" s="6"/>
      <c r="AG2104">
        <f t="shared" si="1820"/>
        <v>6</v>
      </c>
      <c r="AH2104">
        <f t="shared" si="1821"/>
        <v>0</v>
      </c>
      <c r="AI2104">
        <f t="shared" si="1822"/>
        <v>2</v>
      </c>
      <c r="AJ2104">
        <f t="shared" si="1823"/>
        <v>0</v>
      </c>
      <c r="AK2104" s="2" t="str">
        <f t="shared" si="1824"/>
        <v>-</v>
      </c>
      <c r="AL2104" s="2" t="str">
        <f t="shared" si="1825"/>
        <v>-</v>
      </c>
    </row>
    <row r="2105" spans="2:38">
      <c r="B2105" t="s">
        <v>592</v>
      </c>
      <c r="C2105" s="10">
        <v>0.64583333333333337</v>
      </c>
      <c r="D2105" s="9" t="s">
        <v>926</v>
      </c>
      <c r="E2105" s="2" t="s">
        <v>0</v>
      </c>
      <c r="F2105" s="8" t="s">
        <v>1551</v>
      </c>
      <c r="G2105" s="2">
        <v>26</v>
      </c>
      <c r="H2105" s="2">
        <v>43</v>
      </c>
      <c r="I2105" s="2">
        <v>31</v>
      </c>
      <c r="J2105" s="2" t="s">
        <v>1</v>
      </c>
      <c r="K2105" s="2">
        <v>2</v>
      </c>
      <c r="L2105" s="2">
        <v>5</v>
      </c>
      <c r="M2105" s="3" t="s">
        <v>13</v>
      </c>
      <c r="N2105" s="3" t="s">
        <v>13</v>
      </c>
      <c r="O2105" s="2">
        <v>43</v>
      </c>
      <c r="P2105" s="2" t="b">
        <v>1</v>
      </c>
      <c r="Q2105" s="2" t="s">
        <v>2</v>
      </c>
      <c r="R2105" s="2" t="b">
        <v>1</v>
      </c>
      <c r="S2105" s="44">
        <v>57</v>
      </c>
      <c r="T2105" s="44" t="s">
        <v>11</v>
      </c>
      <c r="U2105" s="20">
        <v>1.5</v>
      </c>
      <c r="V2105" s="11"/>
      <c r="W2105" s="2">
        <f t="shared" si="1812"/>
        <v>0</v>
      </c>
      <c r="X2105">
        <f t="shared" si="1813"/>
        <v>10</v>
      </c>
      <c r="Y2105">
        <f t="shared" si="1814"/>
        <v>5</v>
      </c>
      <c r="Z2105">
        <f t="shared" si="1815"/>
        <v>5</v>
      </c>
      <c r="AA2105" s="2">
        <f t="shared" si="1816"/>
        <v>70</v>
      </c>
      <c r="AB2105" s="2" t="str">
        <f t="shared" si="1817"/>
        <v>Under 1.5</v>
      </c>
      <c r="AC2105" s="6"/>
      <c r="AD2105" s="6" t="str">
        <f t="shared" si="1818"/>
        <v>Over 0.5</v>
      </c>
      <c r="AE2105" s="6" t="str">
        <f t="shared" si="1819"/>
        <v>?</v>
      </c>
      <c r="AF2105" s="6"/>
      <c r="AG2105">
        <f t="shared" si="1820"/>
        <v>0</v>
      </c>
      <c r="AH2105">
        <f t="shared" si="1821"/>
        <v>2</v>
      </c>
      <c r="AI2105">
        <f t="shared" si="1822"/>
        <v>2</v>
      </c>
      <c r="AJ2105">
        <f t="shared" si="1823"/>
        <v>4</v>
      </c>
      <c r="AK2105" s="2" t="str">
        <f t="shared" si="1824"/>
        <v>-</v>
      </c>
      <c r="AL2105" s="2" t="str">
        <f t="shared" si="1825"/>
        <v>-</v>
      </c>
    </row>
    <row r="2106" spans="2:38">
      <c r="B2106" t="s">
        <v>646</v>
      </c>
      <c r="C2106" s="10">
        <v>0.64583333333333337</v>
      </c>
      <c r="D2106" s="9" t="s">
        <v>1386</v>
      </c>
      <c r="E2106" s="2" t="s">
        <v>0</v>
      </c>
      <c r="F2106" s="8" t="s">
        <v>775</v>
      </c>
      <c r="G2106" s="2">
        <v>20</v>
      </c>
      <c r="H2106" s="2">
        <v>70</v>
      </c>
      <c r="I2106" s="2">
        <v>10</v>
      </c>
      <c r="J2106" s="2" t="s">
        <v>1</v>
      </c>
      <c r="K2106" s="2">
        <v>1</v>
      </c>
      <c r="L2106" s="2">
        <v>10</v>
      </c>
      <c r="M2106" s="3" t="s">
        <v>13</v>
      </c>
      <c r="N2106" s="3" t="s">
        <v>13</v>
      </c>
      <c r="O2106" s="2" t="b">
        <v>1</v>
      </c>
      <c r="P2106" s="2" t="b">
        <v>1</v>
      </c>
      <c r="Q2106" s="2" t="s">
        <v>2</v>
      </c>
      <c r="R2106" s="2" t="s">
        <v>2</v>
      </c>
      <c r="S2106" s="44">
        <v>51</v>
      </c>
      <c r="T2106" s="44" t="s">
        <v>10</v>
      </c>
      <c r="U2106" s="20">
        <v>1.55</v>
      </c>
      <c r="V2106" s="11"/>
      <c r="W2106" s="2">
        <f t="shared" si="1812"/>
        <v>10</v>
      </c>
      <c r="X2106">
        <f t="shared" si="1813"/>
        <v>5</v>
      </c>
      <c r="Y2106">
        <f t="shared" si="1814"/>
        <v>5</v>
      </c>
      <c r="Z2106">
        <f t="shared" si="1815"/>
        <v>10</v>
      </c>
      <c r="AA2106" s="2">
        <f t="shared" si="1816"/>
        <v>80</v>
      </c>
      <c r="AB2106" s="2" t="str">
        <f t="shared" si="1817"/>
        <v>Under 1.5</v>
      </c>
      <c r="AC2106" s="6"/>
      <c r="AD2106" s="6" t="str">
        <f t="shared" si="1818"/>
        <v>Over 0.5</v>
      </c>
      <c r="AE2106" s="6" t="str">
        <f t="shared" si="1819"/>
        <v>?</v>
      </c>
      <c r="AF2106" s="6"/>
      <c r="AG2106">
        <f t="shared" si="1820"/>
        <v>6</v>
      </c>
      <c r="AH2106">
        <f t="shared" si="1821"/>
        <v>0</v>
      </c>
      <c r="AI2106">
        <f t="shared" si="1822"/>
        <v>2</v>
      </c>
      <c r="AJ2106">
        <f t="shared" si="1823"/>
        <v>0</v>
      </c>
      <c r="AK2106" s="2" t="str">
        <f t="shared" si="1824"/>
        <v>-</v>
      </c>
      <c r="AL2106" s="2" t="str">
        <f t="shared" si="1825"/>
        <v>Pick</v>
      </c>
    </row>
    <row r="2107" spans="2:38">
      <c r="B2107" t="s">
        <v>54</v>
      </c>
      <c r="C2107" s="10">
        <v>0.64583333333333337</v>
      </c>
      <c r="D2107" s="9" t="s">
        <v>21</v>
      </c>
      <c r="E2107" s="2" t="s">
        <v>0</v>
      </c>
      <c r="F2107" s="8" t="s">
        <v>266</v>
      </c>
      <c r="G2107" s="2">
        <v>19</v>
      </c>
      <c r="H2107" s="2">
        <v>67</v>
      </c>
      <c r="I2107" s="2">
        <v>14</v>
      </c>
      <c r="J2107" s="2" t="s">
        <v>1</v>
      </c>
      <c r="K2107" s="2">
        <v>1</v>
      </c>
      <c r="L2107" s="2">
        <v>5</v>
      </c>
      <c r="M2107" s="3" t="s">
        <v>13</v>
      </c>
      <c r="N2107" s="3" t="s">
        <v>13</v>
      </c>
      <c r="O2107" s="2" t="b">
        <v>1</v>
      </c>
      <c r="P2107" s="2" t="b">
        <v>1</v>
      </c>
      <c r="Q2107" s="2" t="s">
        <v>2</v>
      </c>
      <c r="R2107" s="2" t="b">
        <v>1</v>
      </c>
      <c r="S2107" s="44">
        <v>47</v>
      </c>
      <c r="T2107" s="44" t="s">
        <v>11</v>
      </c>
      <c r="U2107" s="20">
        <v>1.65</v>
      </c>
      <c r="V2107" s="11"/>
      <c r="W2107" s="2">
        <f t="shared" si="1812"/>
        <v>10</v>
      </c>
      <c r="X2107">
        <f t="shared" si="1813"/>
        <v>10</v>
      </c>
      <c r="Y2107">
        <f t="shared" si="1814"/>
        <v>0</v>
      </c>
      <c r="Z2107">
        <f t="shared" si="1815"/>
        <v>5</v>
      </c>
      <c r="AA2107" s="2">
        <f t="shared" si="1816"/>
        <v>75</v>
      </c>
      <c r="AB2107" s="2" t="str">
        <f t="shared" si="1817"/>
        <v>Under 1.5</v>
      </c>
      <c r="AC2107" s="6"/>
      <c r="AD2107" s="6" t="str">
        <f t="shared" si="1818"/>
        <v>Over 0.5</v>
      </c>
      <c r="AE2107" s="6" t="str">
        <f t="shared" si="1819"/>
        <v>?</v>
      </c>
      <c r="AF2107" s="6"/>
      <c r="AG2107">
        <f t="shared" si="1820"/>
        <v>6</v>
      </c>
      <c r="AH2107">
        <f t="shared" si="1821"/>
        <v>2</v>
      </c>
      <c r="AI2107">
        <f t="shared" si="1822"/>
        <v>0</v>
      </c>
      <c r="AJ2107">
        <f t="shared" si="1823"/>
        <v>0</v>
      </c>
      <c r="AK2107" s="2" t="str">
        <f t="shared" si="1824"/>
        <v>-</v>
      </c>
      <c r="AL2107" s="2" t="str">
        <f t="shared" si="1825"/>
        <v>-</v>
      </c>
    </row>
    <row r="2108" spans="2:38">
      <c r="B2108" t="s">
        <v>54</v>
      </c>
      <c r="C2108" s="10">
        <v>0.64583333333333337</v>
      </c>
      <c r="D2108" s="9" t="s">
        <v>279</v>
      </c>
      <c r="E2108" s="2" t="s">
        <v>0</v>
      </c>
      <c r="F2108" s="8" t="s">
        <v>699</v>
      </c>
      <c r="G2108" s="2">
        <v>19</v>
      </c>
      <c r="H2108" s="2">
        <v>55</v>
      </c>
      <c r="I2108" s="2">
        <v>26</v>
      </c>
      <c r="J2108" s="2" t="s">
        <v>1</v>
      </c>
      <c r="K2108" s="2">
        <v>2</v>
      </c>
      <c r="L2108" s="2">
        <v>7</v>
      </c>
      <c r="M2108" s="3" t="s">
        <v>13</v>
      </c>
      <c r="N2108" s="3" t="s">
        <v>13</v>
      </c>
      <c r="O2108" s="2" t="b">
        <v>1</v>
      </c>
      <c r="P2108" s="2" t="b">
        <v>1</v>
      </c>
      <c r="Q2108" s="2" t="s">
        <v>2</v>
      </c>
      <c r="R2108" s="2" t="s">
        <v>2</v>
      </c>
      <c r="S2108" s="44">
        <v>64</v>
      </c>
      <c r="T2108" s="44" t="s">
        <v>11</v>
      </c>
      <c r="U2108" s="20">
        <v>1.65</v>
      </c>
      <c r="V2108" s="11"/>
      <c r="W2108" s="2">
        <f t="shared" si="1812"/>
        <v>10</v>
      </c>
      <c r="X2108">
        <f t="shared" si="1813"/>
        <v>10</v>
      </c>
      <c r="Y2108">
        <f t="shared" si="1814"/>
        <v>10</v>
      </c>
      <c r="Z2108">
        <f t="shared" si="1815"/>
        <v>5</v>
      </c>
      <c r="AA2108" s="2">
        <f t="shared" si="1816"/>
        <v>85</v>
      </c>
      <c r="AB2108" s="2" t="str">
        <f t="shared" si="1817"/>
        <v>Under 1.5</v>
      </c>
      <c r="AC2108" s="6"/>
      <c r="AD2108" s="6" t="str">
        <f t="shared" si="1818"/>
        <v>Over 0.5</v>
      </c>
      <c r="AE2108" s="6" t="str">
        <f t="shared" si="1819"/>
        <v>?</v>
      </c>
      <c r="AF2108" s="6"/>
      <c r="AG2108">
        <f t="shared" si="1820"/>
        <v>6</v>
      </c>
      <c r="AH2108">
        <f t="shared" si="1821"/>
        <v>2</v>
      </c>
      <c r="AI2108">
        <f t="shared" si="1822"/>
        <v>2</v>
      </c>
      <c r="AJ2108">
        <f t="shared" si="1823"/>
        <v>10</v>
      </c>
      <c r="AK2108" s="2" t="str">
        <f t="shared" si="1824"/>
        <v>A1</v>
      </c>
      <c r="AL2108" s="2" t="str">
        <f t="shared" si="1825"/>
        <v>Pick</v>
      </c>
    </row>
    <row r="2109" spans="2:38">
      <c r="B2109" t="s">
        <v>54</v>
      </c>
      <c r="C2109" s="10">
        <v>0.64583333333333337</v>
      </c>
      <c r="D2109" s="9" t="s">
        <v>1574</v>
      </c>
      <c r="E2109" s="2" t="s">
        <v>0</v>
      </c>
      <c r="F2109" s="8" t="s">
        <v>70</v>
      </c>
      <c r="G2109" s="2">
        <v>19</v>
      </c>
      <c r="H2109" s="2">
        <v>67</v>
      </c>
      <c r="I2109" s="2">
        <v>14</v>
      </c>
      <c r="J2109" s="2" t="s">
        <v>1</v>
      </c>
      <c r="K2109" s="2" t="s">
        <v>1</v>
      </c>
      <c r="L2109" s="2">
        <v>5</v>
      </c>
      <c r="M2109" s="3" t="s">
        <v>13</v>
      </c>
      <c r="N2109" s="3" t="s">
        <v>13</v>
      </c>
      <c r="O2109" s="2" t="b">
        <v>1</v>
      </c>
      <c r="P2109" s="2" t="b">
        <v>1</v>
      </c>
      <c r="Q2109" s="2" t="b">
        <v>1</v>
      </c>
      <c r="R2109" s="2" t="b">
        <v>1</v>
      </c>
      <c r="S2109" s="44">
        <v>58</v>
      </c>
      <c r="T2109" s="44" t="s">
        <v>11</v>
      </c>
      <c r="U2109" s="20">
        <v>1.75</v>
      </c>
      <c r="V2109" s="11"/>
      <c r="W2109" s="2">
        <f t="shared" si="1812"/>
        <v>10</v>
      </c>
      <c r="X2109">
        <f t="shared" si="1813"/>
        <v>10</v>
      </c>
      <c r="Y2109">
        <f t="shared" si="1814"/>
        <v>5</v>
      </c>
      <c r="Z2109">
        <f t="shared" si="1815"/>
        <v>5</v>
      </c>
      <c r="AA2109" s="2">
        <f t="shared" si="1816"/>
        <v>80</v>
      </c>
      <c r="AB2109" s="2" t="str">
        <f t="shared" si="1817"/>
        <v>Under 1.5</v>
      </c>
      <c r="AC2109" s="6"/>
      <c r="AD2109" s="6" t="str">
        <f t="shared" si="1818"/>
        <v>Over 0.5</v>
      </c>
      <c r="AE2109" s="6" t="str">
        <f t="shared" si="1819"/>
        <v>?</v>
      </c>
      <c r="AF2109" s="6"/>
      <c r="AG2109">
        <f t="shared" si="1820"/>
        <v>6</v>
      </c>
      <c r="AH2109">
        <f t="shared" si="1821"/>
        <v>2</v>
      </c>
      <c r="AI2109">
        <f t="shared" si="1822"/>
        <v>2</v>
      </c>
      <c r="AJ2109">
        <f t="shared" si="1823"/>
        <v>10</v>
      </c>
      <c r="AK2109" s="2" t="str">
        <f t="shared" si="1824"/>
        <v>A1</v>
      </c>
      <c r="AL2109" s="2" t="str">
        <f t="shared" si="1825"/>
        <v>-</v>
      </c>
    </row>
    <row r="2110" spans="2:38">
      <c r="B2110" t="s">
        <v>210</v>
      </c>
      <c r="C2110" s="10">
        <v>0.66666666666666663</v>
      </c>
      <c r="D2110" s="9" t="s">
        <v>1436</v>
      </c>
      <c r="E2110" s="2" t="s">
        <v>0</v>
      </c>
      <c r="F2110" s="8" t="s">
        <v>929</v>
      </c>
      <c r="G2110" s="2">
        <v>29</v>
      </c>
      <c r="H2110" s="2">
        <v>51</v>
      </c>
      <c r="I2110" s="2">
        <v>20</v>
      </c>
      <c r="J2110" s="2" t="s">
        <v>1</v>
      </c>
      <c r="K2110" s="2" t="s">
        <v>1</v>
      </c>
      <c r="L2110" s="2">
        <v>9</v>
      </c>
      <c r="M2110" s="3" t="s">
        <v>13</v>
      </c>
      <c r="N2110" s="3" t="s">
        <v>13</v>
      </c>
      <c r="O2110" s="2">
        <v>51</v>
      </c>
      <c r="P2110" s="2" t="b">
        <v>1</v>
      </c>
      <c r="Q2110" s="2" t="b">
        <v>1</v>
      </c>
      <c r="R2110" s="2" t="s">
        <v>2</v>
      </c>
      <c r="S2110" s="44">
        <v>40</v>
      </c>
      <c r="T2110" s="44" t="s">
        <v>12</v>
      </c>
      <c r="U2110" s="20">
        <v>1.75</v>
      </c>
      <c r="V2110" s="11"/>
      <c r="W2110" s="2">
        <f t="shared" si="1812"/>
        <v>0</v>
      </c>
      <c r="X2110">
        <f t="shared" si="1813"/>
        <v>5</v>
      </c>
      <c r="Y2110">
        <f t="shared" si="1814"/>
        <v>0</v>
      </c>
      <c r="Z2110">
        <f t="shared" si="1815"/>
        <v>0</v>
      </c>
      <c r="AA2110" s="2">
        <f t="shared" si="1816"/>
        <v>55</v>
      </c>
      <c r="AB2110" s="2" t="str">
        <f t="shared" si="1817"/>
        <v>Over 0.5</v>
      </c>
      <c r="AC2110" s="6"/>
      <c r="AD2110" s="6" t="str">
        <f t="shared" si="1818"/>
        <v>Over 0.5</v>
      </c>
      <c r="AE2110" s="6" t="str">
        <f t="shared" si="1819"/>
        <v>?</v>
      </c>
      <c r="AF2110" s="6"/>
      <c r="AG2110">
        <f t="shared" si="1820"/>
        <v>4</v>
      </c>
      <c r="AH2110">
        <f t="shared" si="1821"/>
        <v>0</v>
      </c>
      <c r="AI2110">
        <f t="shared" si="1822"/>
        <v>0</v>
      </c>
      <c r="AJ2110">
        <f t="shared" si="1823"/>
        <v>0</v>
      </c>
      <c r="AK2110" s="2" t="str">
        <f t="shared" si="1824"/>
        <v>-</v>
      </c>
      <c r="AL2110" s="2" t="str">
        <f t="shared" si="1825"/>
        <v>-</v>
      </c>
    </row>
    <row r="2111" spans="2:38">
      <c r="B2111" t="s">
        <v>421</v>
      </c>
      <c r="C2111" s="10">
        <v>0.66666666666666663</v>
      </c>
      <c r="D2111" s="9" t="s">
        <v>932</v>
      </c>
      <c r="E2111" s="2" t="s">
        <v>0</v>
      </c>
      <c r="F2111" s="8" t="s">
        <v>467</v>
      </c>
      <c r="G2111" s="2">
        <v>27</v>
      </c>
      <c r="H2111" s="2">
        <v>48</v>
      </c>
      <c r="I2111" s="2">
        <v>25</v>
      </c>
      <c r="J2111" s="2" t="s">
        <v>1</v>
      </c>
      <c r="K2111" s="2" t="s">
        <v>1</v>
      </c>
      <c r="L2111" s="2">
        <v>2</v>
      </c>
      <c r="M2111" s="3" t="s">
        <v>13</v>
      </c>
      <c r="N2111" s="3" t="s">
        <v>13</v>
      </c>
      <c r="O2111" s="2">
        <v>48</v>
      </c>
      <c r="P2111" s="2" t="b">
        <v>1</v>
      </c>
      <c r="Q2111" s="2" t="b">
        <v>1</v>
      </c>
      <c r="R2111" s="2" t="b">
        <v>1</v>
      </c>
      <c r="S2111" s="44">
        <v>57</v>
      </c>
      <c r="T2111" s="44" t="s">
        <v>12</v>
      </c>
      <c r="U2111" s="20">
        <v>1.8</v>
      </c>
      <c r="V2111" s="11"/>
      <c r="W2111" s="2">
        <f t="shared" si="1812"/>
        <v>0</v>
      </c>
      <c r="X2111">
        <f t="shared" si="1813"/>
        <v>10</v>
      </c>
      <c r="Y2111">
        <f t="shared" si="1814"/>
        <v>5</v>
      </c>
      <c r="Z2111">
        <f t="shared" si="1815"/>
        <v>0</v>
      </c>
      <c r="AA2111" s="2">
        <f t="shared" si="1816"/>
        <v>65</v>
      </c>
      <c r="AB2111" s="2" t="str">
        <f t="shared" si="1817"/>
        <v>Under 1.5</v>
      </c>
      <c r="AC2111" s="6"/>
      <c r="AD2111" s="6" t="str">
        <f t="shared" si="1818"/>
        <v>Over 0.5</v>
      </c>
      <c r="AE2111" s="6" t="str">
        <f t="shared" si="1819"/>
        <v>?</v>
      </c>
      <c r="AF2111" s="6"/>
      <c r="AG2111">
        <f t="shared" si="1820"/>
        <v>1</v>
      </c>
      <c r="AH2111">
        <f t="shared" si="1821"/>
        <v>2</v>
      </c>
      <c r="AI2111">
        <f t="shared" si="1822"/>
        <v>2</v>
      </c>
      <c r="AJ2111">
        <f t="shared" si="1823"/>
        <v>5</v>
      </c>
      <c r="AK2111" s="2" t="str">
        <f t="shared" si="1824"/>
        <v>-</v>
      </c>
      <c r="AL2111" s="2" t="str">
        <f t="shared" si="1825"/>
        <v>-</v>
      </c>
    </row>
    <row r="2112" spans="2:38">
      <c r="B2112" t="s">
        <v>421</v>
      </c>
      <c r="C2112" s="10">
        <v>0.66666666666666663</v>
      </c>
      <c r="D2112" s="9" t="s">
        <v>1327</v>
      </c>
      <c r="E2112" s="2" t="s">
        <v>0</v>
      </c>
      <c r="F2112" s="8" t="s">
        <v>978</v>
      </c>
      <c r="G2112" s="2">
        <v>27</v>
      </c>
      <c r="H2112" s="2">
        <v>57</v>
      </c>
      <c r="I2112" s="2">
        <v>16</v>
      </c>
      <c r="J2112" s="2" t="s">
        <v>1</v>
      </c>
      <c r="K2112" s="2">
        <v>2</v>
      </c>
      <c r="L2112" s="2">
        <v>11</v>
      </c>
      <c r="M2112" s="3" t="s">
        <v>13</v>
      </c>
      <c r="N2112" s="3" t="s">
        <v>13</v>
      </c>
      <c r="O2112" s="2" t="b">
        <v>1</v>
      </c>
      <c r="P2112" s="2" t="b">
        <v>1</v>
      </c>
      <c r="Q2112" s="2" t="s">
        <v>2</v>
      </c>
      <c r="R2112" s="2" t="s">
        <v>2</v>
      </c>
      <c r="S2112" s="44">
        <v>55</v>
      </c>
      <c r="T2112" s="44" t="s">
        <v>10</v>
      </c>
      <c r="U2112" s="20">
        <v>1.75</v>
      </c>
      <c r="V2112" s="11"/>
      <c r="W2112" s="2">
        <f t="shared" si="1812"/>
        <v>10</v>
      </c>
      <c r="X2112">
        <f t="shared" si="1813"/>
        <v>5</v>
      </c>
      <c r="Y2112">
        <f t="shared" si="1814"/>
        <v>5</v>
      </c>
      <c r="Z2112">
        <f t="shared" si="1815"/>
        <v>10</v>
      </c>
      <c r="AA2112" s="2">
        <f t="shared" si="1816"/>
        <v>80</v>
      </c>
      <c r="AB2112" s="2" t="str">
        <f t="shared" si="1817"/>
        <v>Under 1.5</v>
      </c>
      <c r="AC2112" s="6"/>
      <c r="AD2112" s="6" t="str">
        <f t="shared" si="1818"/>
        <v>Over 0.5</v>
      </c>
      <c r="AE2112" s="6" t="str">
        <f t="shared" si="1819"/>
        <v>?</v>
      </c>
      <c r="AF2112" s="6"/>
      <c r="AG2112">
        <f t="shared" si="1820"/>
        <v>6</v>
      </c>
      <c r="AH2112">
        <f t="shared" si="1821"/>
        <v>0</v>
      </c>
      <c r="AI2112">
        <f t="shared" si="1822"/>
        <v>2</v>
      </c>
      <c r="AJ2112">
        <f t="shared" si="1823"/>
        <v>0</v>
      </c>
      <c r="AK2112" s="2" t="str">
        <f t="shared" si="1824"/>
        <v>-</v>
      </c>
      <c r="AL2112" s="2" t="str">
        <f t="shared" si="1825"/>
        <v>-</v>
      </c>
    </row>
    <row r="2113" spans="2:38">
      <c r="B2113" t="s">
        <v>160</v>
      </c>
      <c r="C2113" s="10">
        <v>0.66666666666666663</v>
      </c>
      <c r="D2113" s="9" t="s">
        <v>743</v>
      </c>
      <c r="E2113" s="2" t="s">
        <v>0</v>
      </c>
      <c r="F2113" s="8" t="s">
        <v>742</v>
      </c>
      <c r="G2113" s="2">
        <v>26</v>
      </c>
      <c r="H2113" s="2">
        <v>49</v>
      </c>
      <c r="I2113" s="2">
        <v>25</v>
      </c>
      <c r="J2113" s="2" t="s">
        <v>1</v>
      </c>
      <c r="K2113" s="2">
        <v>1</v>
      </c>
      <c r="L2113" s="2">
        <v>1</v>
      </c>
      <c r="M2113" s="3" t="s">
        <v>13</v>
      </c>
      <c r="N2113" s="3" t="s">
        <v>13</v>
      </c>
      <c r="O2113" s="2">
        <v>49</v>
      </c>
      <c r="P2113" s="2" t="b">
        <v>1</v>
      </c>
      <c r="Q2113" s="2" t="s">
        <v>2</v>
      </c>
      <c r="R2113" s="2" t="b">
        <v>1</v>
      </c>
      <c r="S2113" s="44">
        <v>55</v>
      </c>
      <c r="T2113" s="44" t="s">
        <v>10</v>
      </c>
      <c r="U2113" s="20">
        <v>1.55</v>
      </c>
      <c r="V2113" s="11"/>
      <c r="W2113" s="2">
        <f t="shared" si="1812"/>
        <v>0</v>
      </c>
      <c r="X2113">
        <f t="shared" si="1813"/>
        <v>10</v>
      </c>
      <c r="Y2113">
        <f t="shared" si="1814"/>
        <v>5</v>
      </c>
      <c r="Z2113">
        <f t="shared" si="1815"/>
        <v>10</v>
      </c>
      <c r="AA2113" s="2">
        <f t="shared" si="1816"/>
        <v>75</v>
      </c>
      <c r="AB2113" s="2" t="str">
        <f t="shared" si="1817"/>
        <v>Under 1.5</v>
      </c>
      <c r="AC2113" s="6"/>
      <c r="AD2113" s="6" t="str">
        <f t="shared" si="1818"/>
        <v>Over 0.5</v>
      </c>
      <c r="AE2113" s="6" t="str">
        <f t="shared" si="1819"/>
        <v>?</v>
      </c>
      <c r="AF2113" s="6"/>
      <c r="AG2113">
        <f t="shared" si="1820"/>
        <v>2</v>
      </c>
      <c r="AH2113">
        <f t="shared" si="1821"/>
        <v>2</v>
      </c>
      <c r="AI2113">
        <f t="shared" si="1822"/>
        <v>2</v>
      </c>
      <c r="AJ2113">
        <f t="shared" si="1823"/>
        <v>6</v>
      </c>
      <c r="AK2113" s="2" t="str">
        <f t="shared" si="1824"/>
        <v>A5</v>
      </c>
      <c r="AL2113" s="2" t="str">
        <f t="shared" si="1825"/>
        <v>Pick</v>
      </c>
    </row>
    <row r="2114" spans="2:38">
      <c r="B2114" t="s">
        <v>259</v>
      </c>
      <c r="C2114" s="10">
        <v>0.66666666666666663</v>
      </c>
      <c r="D2114" s="9" t="s">
        <v>484</v>
      </c>
      <c r="E2114" s="2" t="s">
        <v>0</v>
      </c>
      <c r="F2114" s="8" t="s">
        <v>246</v>
      </c>
      <c r="G2114" s="2">
        <v>15</v>
      </c>
      <c r="H2114" s="2">
        <v>52</v>
      </c>
      <c r="I2114" s="2">
        <v>33</v>
      </c>
      <c r="J2114" s="2" t="s">
        <v>1</v>
      </c>
      <c r="K2114" s="2" t="s">
        <v>1</v>
      </c>
      <c r="L2114" s="2">
        <v>18</v>
      </c>
      <c r="M2114" s="3" t="s">
        <v>13</v>
      </c>
      <c r="N2114" s="3" t="s">
        <v>13</v>
      </c>
      <c r="O2114" s="2">
        <v>52</v>
      </c>
      <c r="P2114" s="2" t="b">
        <v>1</v>
      </c>
      <c r="Q2114" s="2" t="b">
        <v>1</v>
      </c>
      <c r="R2114" s="2" t="s">
        <v>2</v>
      </c>
      <c r="S2114" s="44">
        <v>57</v>
      </c>
      <c r="T2114" s="44" t="s">
        <v>10</v>
      </c>
      <c r="U2114" s="20">
        <v>1.75</v>
      </c>
      <c r="V2114" s="11"/>
      <c r="W2114" s="2">
        <f t="shared" si="1812"/>
        <v>0</v>
      </c>
      <c r="X2114">
        <f t="shared" si="1813"/>
        <v>0</v>
      </c>
      <c r="Y2114">
        <f t="shared" si="1814"/>
        <v>5</v>
      </c>
      <c r="Z2114">
        <f t="shared" si="1815"/>
        <v>10</v>
      </c>
      <c r="AA2114" s="2">
        <f t="shared" si="1816"/>
        <v>65</v>
      </c>
      <c r="AB2114" s="2" t="str">
        <f t="shared" si="1817"/>
        <v>Under 1.5</v>
      </c>
      <c r="AC2114" s="6"/>
      <c r="AD2114" s="6" t="str">
        <f t="shared" si="1818"/>
        <v>Over 0.5</v>
      </c>
      <c r="AE2114" s="6" t="str">
        <f t="shared" si="1819"/>
        <v>?</v>
      </c>
      <c r="AF2114" s="6"/>
      <c r="AG2114">
        <f t="shared" si="1820"/>
        <v>5</v>
      </c>
      <c r="AH2114">
        <f t="shared" si="1821"/>
        <v>0</v>
      </c>
      <c r="AI2114">
        <f t="shared" si="1822"/>
        <v>2</v>
      </c>
      <c r="AJ2114">
        <f t="shared" si="1823"/>
        <v>0</v>
      </c>
      <c r="AK2114" s="2" t="str">
        <f t="shared" si="1824"/>
        <v>-</v>
      </c>
      <c r="AL2114" s="2" t="str">
        <f t="shared" si="1825"/>
        <v>-</v>
      </c>
    </row>
    <row r="2115" spans="2:38">
      <c r="B2115" t="s">
        <v>332</v>
      </c>
      <c r="C2115" s="10">
        <v>0.66666666666666663</v>
      </c>
      <c r="D2115" s="9" t="s">
        <v>1329</v>
      </c>
      <c r="E2115" s="2" t="s">
        <v>0</v>
      </c>
      <c r="F2115" s="8" t="s">
        <v>1618</v>
      </c>
      <c r="G2115" s="2">
        <v>23</v>
      </c>
      <c r="H2115" s="2">
        <v>48</v>
      </c>
      <c r="I2115" s="2">
        <v>29</v>
      </c>
      <c r="J2115" s="2" t="s">
        <v>1</v>
      </c>
      <c r="K2115" s="2" t="s">
        <v>1</v>
      </c>
      <c r="L2115" s="2">
        <v>6</v>
      </c>
      <c r="M2115" s="3" t="s">
        <v>13</v>
      </c>
      <c r="N2115" s="3" t="s">
        <v>13</v>
      </c>
      <c r="O2115" s="2">
        <v>48</v>
      </c>
      <c r="P2115" s="2" t="b">
        <v>1</v>
      </c>
      <c r="Q2115" s="2" t="b">
        <v>1</v>
      </c>
      <c r="R2115" s="2" t="b">
        <v>1</v>
      </c>
      <c r="S2115" s="44">
        <v>55</v>
      </c>
      <c r="T2115" s="44" t="s">
        <v>10</v>
      </c>
      <c r="U2115" s="20">
        <v>1.6</v>
      </c>
      <c r="V2115" s="11"/>
      <c r="W2115" s="2">
        <f t="shared" si="1812"/>
        <v>0</v>
      </c>
      <c r="X2115">
        <f t="shared" si="1813"/>
        <v>10</v>
      </c>
      <c r="Y2115">
        <f t="shared" si="1814"/>
        <v>5</v>
      </c>
      <c r="Z2115">
        <f t="shared" si="1815"/>
        <v>10</v>
      </c>
      <c r="AA2115" s="2">
        <f t="shared" si="1816"/>
        <v>75</v>
      </c>
      <c r="AB2115" s="2" t="str">
        <f t="shared" si="1817"/>
        <v>Under 1.5</v>
      </c>
      <c r="AC2115" s="6"/>
      <c r="AD2115" s="6" t="str">
        <f t="shared" si="1818"/>
        <v>Over 0.5</v>
      </c>
      <c r="AE2115" s="6" t="str">
        <f t="shared" si="1819"/>
        <v>?</v>
      </c>
      <c r="AF2115" s="6"/>
      <c r="AG2115">
        <f t="shared" si="1820"/>
        <v>1</v>
      </c>
      <c r="AH2115">
        <f t="shared" si="1821"/>
        <v>2</v>
      </c>
      <c r="AI2115">
        <f t="shared" si="1822"/>
        <v>2</v>
      </c>
      <c r="AJ2115">
        <f t="shared" si="1823"/>
        <v>5</v>
      </c>
      <c r="AK2115" s="2" t="str">
        <f t="shared" si="1824"/>
        <v>-</v>
      </c>
      <c r="AL2115" s="2" t="str">
        <f t="shared" si="1825"/>
        <v>Pick</v>
      </c>
    </row>
    <row r="2116" spans="2:38">
      <c r="B2116" t="s">
        <v>208</v>
      </c>
      <c r="C2116" s="10">
        <v>0.66666666666666663</v>
      </c>
      <c r="D2116" s="9" t="s">
        <v>1415</v>
      </c>
      <c r="E2116" s="2" t="s">
        <v>0</v>
      </c>
      <c r="F2116" s="8" t="s">
        <v>812</v>
      </c>
      <c r="G2116" s="2">
        <v>33</v>
      </c>
      <c r="H2116" s="2">
        <v>51</v>
      </c>
      <c r="I2116" s="2">
        <v>17</v>
      </c>
      <c r="J2116" s="2" t="s">
        <v>1</v>
      </c>
      <c r="K2116" s="2">
        <v>1</v>
      </c>
      <c r="L2116" s="2">
        <v>16</v>
      </c>
      <c r="M2116" s="3" t="s">
        <v>13</v>
      </c>
      <c r="N2116" s="3" t="s">
        <v>13</v>
      </c>
      <c r="O2116" s="2">
        <v>51</v>
      </c>
      <c r="P2116" s="2" t="b">
        <v>1</v>
      </c>
      <c r="Q2116" s="2" t="s">
        <v>2</v>
      </c>
      <c r="R2116" s="2" t="s">
        <v>2</v>
      </c>
      <c r="S2116" s="44">
        <v>56</v>
      </c>
      <c r="T2116" s="44" t="s">
        <v>10</v>
      </c>
      <c r="U2116" s="20">
        <v>1.9</v>
      </c>
      <c r="V2116" s="11"/>
      <c r="W2116" s="2">
        <f t="shared" si="1812"/>
        <v>0</v>
      </c>
      <c r="X2116">
        <f t="shared" si="1813"/>
        <v>0</v>
      </c>
      <c r="Y2116">
        <f t="shared" si="1814"/>
        <v>5</v>
      </c>
      <c r="Z2116">
        <f t="shared" si="1815"/>
        <v>10</v>
      </c>
      <c r="AA2116" s="2">
        <f t="shared" si="1816"/>
        <v>65</v>
      </c>
      <c r="AB2116" s="2" t="str">
        <f t="shared" si="1817"/>
        <v>Under 1.5</v>
      </c>
      <c r="AC2116" s="6"/>
      <c r="AD2116" s="6" t="str">
        <f t="shared" si="1818"/>
        <v>Over 0.5</v>
      </c>
      <c r="AE2116" s="6" t="str">
        <f t="shared" si="1819"/>
        <v>?</v>
      </c>
      <c r="AF2116" s="6"/>
      <c r="AG2116">
        <f t="shared" si="1820"/>
        <v>4</v>
      </c>
      <c r="AH2116">
        <f t="shared" si="1821"/>
        <v>0</v>
      </c>
      <c r="AI2116">
        <f t="shared" si="1822"/>
        <v>2</v>
      </c>
      <c r="AJ2116">
        <f t="shared" si="1823"/>
        <v>0</v>
      </c>
      <c r="AK2116" s="2" t="str">
        <f t="shared" si="1824"/>
        <v>-</v>
      </c>
      <c r="AL2116" s="2" t="str">
        <f t="shared" si="1825"/>
        <v>-</v>
      </c>
    </row>
    <row r="2117" spans="2:38">
      <c r="B2117" t="s">
        <v>355</v>
      </c>
      <c r="C2117" s="10">
        <v>0.66666666666666663</v>
      </c>
      <c r="D2117" s="9" t="s">
        <v>943</v>
      </c>
      <c r="E2117" s="2" t="s">
        <v>0</v>
      </c>
      <c r="F2117" s="8" t="s">
        <v>1762</v>
      </c>
      <c r="G2117" s="2">
        <v>16</v>
      </c>
      <c r="H2117" s="2">
        <v>48</v>
      </c>
      <c r="I2117" s="2">
        <v>36</v>
      </c>
      <c r="J2117" s="2" t="s">
        <v>1</v>
      </c>
      <c r="K2117" s="2">
        <v>2</v>
      </c>
      <c r="L2117" s="2">
        <v>20</v>
      </c>
      <c r="M2117" s="3" t="s">
        <v>13</v>
      </c>
      <c r="N2117" s="3" t="s">
        <v>13</v>
      </c>
      <c r="O2117" s="2">
        <v>48</v>
      </c>
      <c r="P2117" s="2" t="b">
        <v>1</v>
      </c>
      <c r="Q2117" s="2" t="s">
        <v>2</v>
      </c>
      <c r="R2117" s="2" t="s">
        <v>2</v>
      </c>
      <c r="S2117" s="44">
        <v>56</v>
      </c>
      <c r="T2117" s="44" t="s">
        <v>10</v>
      </c>
      <c r="U2117" s="20">
        <v>1.8</v>
      </c>
      <c r="V2117" s="11"/>
      <c r="W2117" s="2">
        <f t="shared" si="1812"/>
        <v>0</v>
      </c>
      <c r="X2117">
        <f t="shared" si="1813"/>
        <v>0</v>
      </c>
      <c r="Y2117">
        <f t="shared" si="1814"/>
        <v>5</v>
      </c>
      <c r="Z2117">
        <f t="shared" si="1815"/>
        <v>10</v>
      </c>
      <c r="AA2117" s="2">
        <f t="shared" si="1816"/>
        <v>65</v>
      </c>
      <c r="AB2117" s="2" t="str">
        <f t="shared" si="1817"/>
        <v>Under 1.5</v>
      </c>
      <c r="AC2117" s="6"/>
      <c r="AD2117" s="6" t="str">
        <f t="shared" si="1818"/>
        <v>Over 0.5</v>
      </c>
      <c r="AE2117" s="6" t="str">
        <f t="shared" si="1819"/>
        <v>?</v>
      </c>
      <c r="AF2117" s="6"/>
      <c r="AG2117">
        <f t="shared" si="1820"/>
        <v>1</v>
      </c>
      <c r="AH2117">
        <f t="shared" si="1821"/>
        <v>0</v>
      </c>
      <c r="AI2117">
        <f t="shared" si="1822"/>
        <v>2</v>
      </c>
      <c r="AJ2117">
        <f t="shared" si="1823"/>
        <v>0</v>
      </c>
      <c r="AK2117" s="2" t="str">
        <f t="shared" si="1824"/>
        <v>-</v>
      </c>
      <c r="AL2117" s="2" t="str">
        <f t="shared" si="1825"/>
        <v>-</v>
      </c>
    </row>
    <row r="2118" spans="2:38">
      <c r="B2118" t="s">
        <v>355</v>
      </c>
      <c r="C2118" s="10">
        <v>0.66666666666666663</v>
      </c>
      <c r="D2118" s="9" t="s">
        <v>410</v>
      </c>
      <c r="E2118" s="2" t="s">
        <v>0</v>
      </c>
      <c r="F2118" s="8" t="s">
        <v>344</v>
      </c>
      <c r="G2118" s="2">
        <v>24</v>
      </c>
      <c r="H2118" s="2">
        <v>56</v>
      </c>
      <c r="I2118" s="2">
        <v>20</v>
      </c>
      <c r="J2118" s="2" t="s">
        <v>1</v>
      </c>
      <c r="K2118" s="2">
        <v>1</v>
      </c>
      <c r="L2118" s="2">
        <v>4</v>
      </c>
      <c r="M2118" s="3" t="s">
        <v>13</v>
      </c>
      <c r="N2118" s="3" t="s">
        <v>13</v>
      </c>
      <c r="O2118" s="2" t="b">
        <v>1</v>
      </c>
      <c r="P2118" s="2" t="b">
        <v>1</v>
      </c>
      <c r="Q2118" s="2" t="s">
        <v>2</v>
      </c>
      <c r="R2118" s="2" t="b">
        <v>1</v>
      </c>
      <c r="S2118" s="44">
        <v>49</v>
      </c>
      <c r="T2118" s="44" t="s">
        <v>10</v>
      </c>
      <c r="U2118" s="20">
        <v>1.6</v>
      </c>
      <c r="V2118" s="11"/>
      <c r="W2118" s="2">
        <f t="shared" si="1812"/>
        <v>10</v>
      </c>
      <c r="X2118">
        <f t="shared" si="1813"/>
        <v>10</v>
      </c>
      <c r="Y2118">
        <f t="shared" si="1814"/>
        <v>5</v>
      </c>
      <c r="Z2118">
        <f t="shared" si="1815"/>
        <v>10</v>
      </c>
      <c r="AA2118" s="2">
        <f t="shared" si="1816"/>
        <v>85</v>
      </c>
      <c r="AB2118" s="2" t="str">
        <f t="shared" si="1817"/>
        <v>Under 1.5</v>
      </c>
      <c r="AC2118" s="6"/>
      <c r="AD2118" s="6" t="str">
        <f t="shared" si="1818"/>
        <v>Over 0.5</v>
      </c>
      <c r="AE2118" s="6" t="str">
        <f t="shared" si="1819"/>
        <v>?</v>
      </c>
      <c r="AF2118" s="6"/>
      <c r="AG2118">
        <f t="shared" si="1820"/>
        <v>6</v>
      </c>
      <c r="AH2118">
        <f t="shared" si="1821"/>
        <v>2</v>
      </c>
      <c r="AI2118">
        <f t="shared" si="1822"/>
        <v>0</v>
      </c>
      <c r="AJ2118">
        <f t="shared" si="1823"/>
        <v>0</v>
      </c>
      <c r="AK2118" s="2" t="str">
        <f t="shared" si="1824"/>
        <v>-</v>
      </c>
      <c r="AL2118" s="2" t="str">
        <f t="shared" si="1825"/>
        <v>-</v>
      </c>
    </row>
    <row r="2119" spans="2:38">
      <c r="B2119" t="s">
        <v>355</v>
      </c>
      <c r="C2119" s="10">
        <v>0.66666666666666663</v>
      </c>
      <c r="D2119" s="9" t="s">
        <v>342</v>
      </c>
      <c r="E2119" s="2" t="s">
        <v>0</v>
      </c>
      <c r="F2119" s="8" t="s">
        <v>374</v>
      </c>
      <c r="G2119" s="2">
        <v>18</v>
      </c>
      <c r="H2119" s="2">
        <v>46</v>
      </c>
      <c r="I2119" s="2">
        <v>36</v>
      </c>
      <c r="J2119" s="2" t="s">
        <v>1</v>
      </c>
      <c r="K2119" s="2" t="s">
        <v>1</v>
      </c>
      <c r="L2119" s="2">
        <v>18</v>
      </c>
      <c r="M2119" s="3" t="s">
        <v>13</v>
      </c>
      <c r="N2119" s="3" t="s">
        <v>13</v>
      </c>
      <c r="O2119" s="2">
        <v>46</v>
      </c>
      <c r="P2119" s="2" t="b">
        <v>1</v>
      </c>
      <c r="Q2119" s="2" t="b">
        <v>1</v>
      </c>
      <c r="R2119" s="2" t="s">
        <v>2</v>
      </c>
      <c r="S2119" s="44">
        <v>59</v>
      </c>
      <c r="T2119" s="44" t="s">
        <v>10</v>
      </c>
      <c r="U2119" s="20">
        <v>1.65</v>
      </c>
      <c r="V2119" s="11"/>
      <c r="W2119" s="2">
        <f t="shared" si="1812"/>
        <v>0</v>
      </c>
      <c r="X2119">
        <f t="shared" si="1813"/>
        <v>0</v>
      </c>
      <c r="Y2119">
        <f t="shared" si="1814"/>
        <v>5</v>
      </c>
      <c r="Z2119">
        <f t="shared" si="1815"/>
        <v>10</v>
      </c>
      <c r="AA2119" s="2">
        <f t="shared" si="1816"/>
        <v>65</v>
      </c>
      <c r="AB2119" s="2" t="str">
        <f t="shared" si="1817"/>
        <v>Under 1.5</v>
      </c>
      <c r="AC2119" s="6"/>
      <c r="AD2119" s="6" t="str">
        <f t="shared" si="1818"/>
        <v>Over 0.5</v>
      </c>
      <c r="AE2119" s="6" t="str">
        <f t="shared" si="1819"/>
        <v>?</v>
      </c>
      <c r="AF2119" s="6"/>
      <c r="AG2119">
        <f t="shared" si="1820"/>
        <v>0</v>
      </c>
      <c r="AH2119">
        <f t="shared" si="1821"/>
        <v>0</v>
      </c>
      <c r="AI2119">
        <f t="shared" si="1822"/>
        <v>2</v>
      </c>
      <c r="AJ2119">
        <f t="shared" si="1823"/>
        <v>0</v>
      </c>
      <c r="AK2119" s="2" t="str">
        <f t="shared" si="1824"/>
        <v>-</v>
      </c>
      <c r="AL2119" s="2" t="str">
        <f t="shared" si="1825"/>
        <v>-</v>
      </c>
    </row>
    <row r="2120" spans="2:38">
      <c r="B2120" t="s">
        <v>592</v>
      </c>
      <c r="C2120" s="10">
        <v>0.66666666666666663</v>
      </c>
      <c r="D2120" s="9" t="s">
        <v>1333</v>
      </c>
      <c r="E2120" s="2" t="s">
        <v>0</v>
      </c>
      <c r="F2120" s="8" t="s">
        <v>925</v>
      </c>
      <c r="G2120" s="2">
        <v>23</v>
      </c>
      <c r="H2120" s="2">
        <v>43</v>
      </c>
      <c r="I2120" s="2">
        <v>34</v>
      </c>
      <c r="J2120" s="2" t="s">
        <v>1</v>
      </c>
      <c r="K2120" s="2" t="s">
        <v>1</v>
      </c>
      <c r="L2120" s="2">
        <v>11</v>
      </c>
      <c r="M2120" s="3" t="s">
        <v>13</v>
      </c>
      <c r="N2120" s="3" t="s">
        <v>13</v>
      </c>
      <c r="O2120" s="2">
        <v>43</v>
      </c>
      <c r="P2120" s="2" t="b">
        <v>1</v>
      </c>
      <c r="Q2120" s="2" t="b">
        <v>1</v>
      </c>
      <c r="R2120" s="2" t="s">
        <v>2</v>
      </c>
      <c r="S2120" s="44">
        <v>49</v>
      </c>
      <c r="T2120" s="44" t="s">
        <v>10</v>
      </c>
      <c r="U2120" s="20">
        <v>1.5</v>
      </c>
      <c r="V2120" s="11"/>
      <c r="W2120" s="2">
        <f t="shared" si="1812"/>
        <v>0</v>
      </c>
      <c r="X2120">
        <f t="shared" si="1813"/>
        <v>5</v>
      </c>
      <c r="Y2120">
        <f t="shared" si="1814"/>
        <v>5</v>
      </c>
      <c r="Z2120">
        <f t="shared" si="1815"/>
        <v>10</v>
      </c>
      <c r="AA2120" s="2">
        <f t="shared" si="1816"/>
        <v>70</v>
      </c>
      <c r="AB2120" s="2" t="str">
        <f t="shared" si="1817"/>
        <v>Under 1.5</v>
      </c>
      <c r="AC2120" s="6"/>
      <c r="AD2120" s="6" t="str">
        <f t="shared" si="1818"/>
        <v>Over 0.5</v>
      </c>
      <c r="AE2120" s="6" t="str">
        <f t="shared" si="1819"/>
        <v>?</v>
      </c>
      <c r="AF2120" s="6"/>
      <c r="AG2120">
        <f t="shared" si="1820"/>
        <v>0</v>
      </c>
      <c r="AH2120">
        <f t="shared" si="1821"/>
        <v>0</v>
      </c>
      <c r="AI2120">
        <f t="shared" si="1822"/>
        <v>0</v>
      </c>
      <c r="AJ2120">
        <f t="shared" si="1823"/>
        <v>0</v>
      </c>
      <c r="AK2120" s="2" t="str">
        <f t="shared" si="1824"/>
        <v>-</v>
      </c>
      <c r="AL2120" s="2" t="str">
        <f t="shared" si="1825"/>
        <v>-</v>
      </c>
    </row>
    <row r="2121" spans="2:38">
      <c r="B2121" t="s">
        <v>592</v>
      </c>
      <c r="C2121" s="10">
        <v>0.66666666666666663</v>
      </c>
      <c r="D2121" s="9" t="s">
        <v>970</v>
      </c>
      <c r="E2121" s="2" t="s">
        <v>0</v>
      </c>
      <c r="F2121" s="8" t="s">
        <v>1429</v>
      </c>
      <c r="G2121" s="2">
        <v>19</v>
      </c>
      <c r="H2121" s="2">
        <v>56</v>
      </c>
      <c r="I2121" s="2">
        <v>26</v>
      </c>
      <c r="J2121" s="2" t="s">
        <v>1</v>
      </c>
      <c r="K2121" s="2">
        <v>1</v>
      </c>
      <c r="L2121" s="2">
        <v>7</v>
      </c>
      <c r="M2121" s="3" t="s">
        <v>13</v>
      </c>
      <c r="N2121" s="3" t="s">
        <v>13</v>
      </c>
      <c r="O2121" s="2" t="b">
        <v>1</v>
      </c>
      <c r="P2121" s="2" t="b">
        <v>1</v>
      </c>
      <c r="Q2121" s="2" t="s">
        <v>2</v>
      </c>
      <c r="R2121" s="2" t="s">
        <v>2</v>
      </c>
      <c r="S2121" s="44">
        <v>67</v>
      </c>
      <c r="T2121" s="44" t="s">
        <v>11</v>
      </c>
      <c r="U2121" s="20">
        <v>1.7</v>
      </c>
      <c r="V2121" s="11"/>
      <c r="W2121" s="2">
        <f t="shared" si="1812"/>
        <v>10</v>
      </c>
      <c r="X2121">
        <f t="shared" si="1813"/>
        <v>10</v>
      </c>
      <c r="Y2121">
        <f t="shared" si="1814"/>
        <v>10</v>
      </c>
      <c r="Z2121">
        <f t="shared" si="1815"/>
        <v>5</v>
      </c>
      <c r="AA2121" s="2">
        <f t="shared" si="1816"/>
        <v>85</v>
      </c>
      <c r="AB2121" s="2" t="str">
        <f t="shared" si="1817"/>
        <v>Under 1.5</v>
      </c>
      <c r="AC2121" s="6"/>
      <c r="AD2121" s="6" t="str">
        <f t="shared" si="1818"/>
        <v>Over 0.5</v>
      </c>
      <c r="AE2121" s="6" t="str">
        <f t="shared" si="1819"/>
        <v>?</v>
      </c>
      <c r="AF2121" s="6"/>
      <c r="AG2121">
        <f t="shared" si="1820"/>
        <v>6</v>
      </c>
      <c r="AH2121">
        <f t="shared" si="1821"/>
        <v>2</v>
      </c>
      <c r="AI2121">
        <f t="shared" si="1822"/>
        <v>2</v>
      </c>
      <c r="AJ2121">
        <f t="shared" si="1823"/>
        <v>10</v>
      </c>
      <c r="AK2121" s="2" t="str">
        <f t="shared" si="1824"/>
        <v>A1</v>
      </c>
      <c r="AL2121" s="2" t="str">
        <f t="shared" si="1825"/>
        <v>Pick</v>
      </c>
    </row>
    <row r="2122" spans="2:38">
      <c r="B2122" t="s">
        <v>592</v>
      </c>
      <c r="C2122" s="10">
        <v>0.66666666666666663</v>
      </c>
      <c r="D2122" s="9" t="s">
        <v>924</v>
      </c>
      <c r="E2122" s="2" t="s">
        <v>0</v>
      </c>
      <c r="F2122" s="8" t="s">
        <v>961</v>
      </c>
      <c r="G2122" s="2">
        <v>32</v>
      </c>
      <c r="H2122" s="2">
        <v>49</v>
      </c>
      <c r="I2122" s="2">
        <v>19</v>
      </c>
      <c r="J2122" s="2" t="s">
        <v>1</v>
      </c>
      <c r="K2122" s="2" t="s">
        <v>1</v>
      </c>
      <c r="L2122" s="2">
        <v>13</v>
      </c>
      <c r="M2122" s="3" t="s">
        <v>13</v>
      </c>
      <c r="N2122" s="3" t="s">
        <v>13</v>
      </c>
      <c r="O2122" s="2">
        <v>49</v>
      </c>
      <c r="P2122" s="2" t="b">
        <v>1</v>
      </c>
      <c r="Q2122" s="2" t="b">
        <v>1</v>
      </c>
      <c r="R2122" s="2" t="s">
        <v>2</v>
      </c>
      <c r="S2122" s="44">
        <v>60</v>
      </c>
      <c r="T2122" s="44" t="s">
        <v>10</v>
      </c>
      <c r="U2122" s="20">
        <v>1.7</v>
      </c>
      <c r="V2122" s="11"/>
      <c r="W2122" s="2">
        <f t="shared" si="1812"/>
        <v>0</v>
      </c>
      <c r="X2122">
        <f t="shared" si="1813"/>
        <v>5</v>
      </c>
      <c r="Y2122">
        <f t="shared" si="1814"/>
        <v>5</v>
      </c>
      <c r="Z2122">
        <f t="shared" si="1815"/>
        <v>10</v>
      </c>
      <c r="AA2122" s="2">
        <f t="shared" si="1816"/>
        <v>70</v>
      </c>
      <c r="AB2122" s="2" t="str">
        <f t="shared" si="1817"/>
        <v>Under 1.5</v>
      </c>
      <c r="AC2122" s="6"/>
      <c r="AD2122" s="6" t="str">
        <f t="shared" si="1818"/>
        <v>Over 0.5</v>
      </c>
      <c r="AE2122" s="6" t="str">
        <f t="shared" si="1819"/>
        <v>?</v>
      </c>
      <c r="AF2122" s="6"/>
      <c r="AG2122">
        <f t="shared" si="1820"/>
        <v>2</v>
      </c>
      <c r="AH2122">
        <f t="shared" si="1821"/>
        <v>0</v>
      </c>
      <c r="AI2122">
        <f t="shared" si="1822"/>
        <v>2</v>
      </c>
      <c r="AJ2122">
        <f t="shared" si="1823"/>
        <v>0</v>
      </c>
      <c r="AK2122" s="2" t="str">
        <f t="shared" si="1824"/>
        <v>-</v>
      </c>
      <c r="AL2122" s="2" t="str">
        <f t="shared" si="1825"/>
        <v>-</v>
      </c>
    </row>
    <row r="2123" spans="2:38">
      <c r="B2123" t="s">
        <v>592</v>
      </c>
      <c r="C2123" s="10">
        <v>0.66666666666666663</v>
      </c>
      <c r="D2123" s="9" t="s">
        <v>1550</v>
      </c>
      <c r="E2123" s="2" t="s">
        <v>0</v>
      </c>
      <c r="F2123" s="8" t="s">
        <v>960</v>
      </c>
      <c r="G2123" s="2">
        <v>19</v>
      </c>
      <c r="H2123" s="2">
        <v>51</v>
      </c>
      <c r="I2123" s="2">
        <v>30</v>
      </c>
      <c r="J2123" s="2" t="s">
        <v>1</v>
      </c>
      <c r="K2123" s="2">
        <v>2</v>
      </c>
      <c r="L2123" s="2">
        <v>11</v>
      </c>
      <c r="M2123" s="3" t="s">
        <v>13</v>
      </c>
      <c r="N2123" s="3" t="s">
        <v>13</v>
      </c>
      <c r="O2123" s="2">
        <v>51</v>
      </c>
      <c r="P2123" s="2" t="b">
        <v>1</v>
      </c>
      <c r="Q2123" s="2" t="s">
        <v>2</v>
      </c>
      <c r="R2123" s="2" t="s">
        <v>2</v>
      </c>
      <c r="S2123" s="44">
        <v>58</v>
      </c>
      <c r="T2123" s="44" t="s">
        <v>12</v>
      </c>
      <c r="U2123" s="20">
        <v>1.45</v>
      </c>
      <c r="V2123" s="11"/>
      <c r="W2123" s="2">
        <f t="shared" si="1812"/>
        <v>0</v>
      </c>
      <c r="X2123">
        <f t="shared" si="1813"/>
        <v>5</v>
      </c>
      <c r="Y2123">
        <f t="shared" si="1814"/>
        <v>5</v>
      </c>
      <c r="Z2123">
        <f t="shared" si="1815"/>
        <v>0</v>
      </c>
      <c r="AA2123" s="2">
        <f t="shared" si="1816"/>
        <v>60</v>
      </c>
      <c r="AB2123" s="2" t="str">
        <f t="shared" si="1817"/>
        <v>Under 1.5</v>
      </c>
      <c r="AC2123" s="6"/>
      <c r="AD2123" s="6" t="str">
        <f t="shared" si="1818"/>
        <v>Over 0.5</v>
      </c>
      <c r="AE2123" s="6" t="str">
        <f t="shared" si="1819"/>
        <v>?</v>
      </c>
      <c r="AF2123" s="6"/>
      <c r="AG2123">
        <f t="shared" si="1820"/>
        <v>4</v>
      </c>
      <c r="AH2123">
        <f t="shared" si="1821"/>
        <v>0</v>
      </c>
      <c r="AI2123">
        <f t="shared" si="1822"/>
        <v>2</v>
      </c>
      <c r="AJ2123">
        <f t="shared" si="1823"/>
        <v>0</v>
      </c>
      <c r="AK2123" s="2" t="str">
        <f t="shared" si="1824"/>
        <v>-</v>
      </c>
      <c r="AL2123" s="2" t="str">
        <f t="shared" si="1825"/>
        <v>-</v>
      </c>
    </row>
    <row r="2124" spans="2:38">
      <c r="B2124" t="s">
        <v>455</v>
      </c>
      <c r="C2124" s="10">
        <v>0.66666666666666663</v>
      </c>
      <c r="D2124" s="9" t="s">
        <v>701</v>
      </c>
      <c r="E2124" s="2" t="s">
        <v>0</v>
      </c>
      <c r="F2124" s="8" t="s">
        <v>438</v>
      </c>
      <c r="G2124" s="2">
        <v>17</v>
      </c>
      <c r="H2124" s="2">
        <v>48</v>
      </c>
      <c r="I2124" s="2">
        <v>35</v>
      </c>
      <c r="J2124" s="2" t="s">
        <v>1</v>
      </c>
      <c r="K2124" s="2">
        <v>2</v>
      </c>
      <c r="L2124" s="2">
        <v>18</v>
      </c>
      <c r="M2124" s="3" t="s">
        <v>13</v>
      </c>
      <c r="N2124" s="3" t="s">
        <v>13</v>
      </c>
      <c r="O2124" s="2">
        <v>48</v>
      </c>
      <c r="P2124" s="2" t="b">
        <v>1</v>
      </c>
      <c r="Q2124" s="2" t="s">
        <v>2</v>
      </c>
      <c r="R2124" s="2" t="s">
        <v>2</v>
      </c>
      <c r="S2124" s="44">
        <v>57</v>
      </c>
      <c r="T2124" s="44" t="s">
        <v>12</v>
      </c>
      <c r="U2124" s="20">
        <v>1.9</v>
      </c>
      <c r="V2124" s="11"/>
      <c r="W2124" s="2">
        <f t="shared" si="1812"/>
        <v>0</v>
      </c>
      <c r="X2124">
        <f t="shared" si="1813"/>
        <v>0</v>
      </c>
      <c r="Y2124">
        <f t="shared" si="1814"/>
        <v>5</v>
      </c>
      <c r="Z2124">
        <f t="shared" si="1815"/>
        <v>0</v>
      </c>
      <c r="AA2124" s="2">
        <f t="shared" si="1816"/>
        <v>55</v>
      </c>
      <c r="AB2124" s="2" t="str">
        <f t="shared" si="1817"/>
        <v>Over 0.5</v>
      </c>
      <c r="AC2124" s="6"/>
      <c r="AD2124" s="6" t="str">
        <f t="shared" si="1818"/>
        <v>Over 0.5</v>
      </c>
      <c r="AE2124" s="6" t="str">
        <f t="shared" si="1819"/>
        <v>?</v>
      </c>
      <c r="AF2124" s="6"/>
      <c r="AG2124">
        <f t="shared" si="1820"/>
        <v>1</v>
      </c>
      <c r="AH2124">
        <f t="shared" si="1821"/>
        <v>0</v>
      </c>
      <c r="AI2124">
        <f t="shared" si="1822"/>
        <v>2</v>
      </c>
      <c r="AJ2124">
        <f t="shared" si="1823"/>
        <v>0</v>
      </c>
      <c r="AK2124" s="2" t="str">
        <f t="shared" si="1824"/>
        <v>-</v>
      </c>
      <c r="AL2124" s="2" t="str">
        <f t="shared" si="1825"/>
        <v>-</v>
      </c>
    </row>
    <row r="2125" spans="2:38">
      <c r="B2125" t="s">
        <v>383</v>
      </c>
      <c r="C2125" s="10">
        <v>0.66666666666666663</v>
      </c>
      <c r="D2125" s="9" t="s">
        <v>736</v>
      </c>
      <c r="E2125" s="2" t="s">
        <v>0</v>
      </c>
      <c r="F2125" s="8" t="s">
        <v>359</v>
      </c>
      <c r="G2125" s="2">
        <v>22</v>
      </c>
      <c r="H2125" s="2">
        <v>52</v>
      </c>
      <c r="I2125" s="2">
        <v>26</v>
      </c>
      <c r="J2125" s="2" t="s">
        <v>1</v>
      </c>
      <c r="K2125" s="2" t="s">
        <v>1</v>
      </c>
      <c r="L2125" s="2">
        <v>4</v>
      </c>
      <c r="M2125" s="3" t="s">
        <v>13</v>
      </c>
      <c r="N2125" s="3" t="s">
        <v>13</v>
      </c>
      <c r="O2125" s="2">
        <v>52</v>
      </c>
      <c r="P2125" s="2" t="b">
        <v>1</v>
      </c>
      <c r="Q2125" s="2" t="b">
        <v>1</v>
      </c>
      <c r="R2125" s="2" t="b">
        <v>1</v>
      </c>
      <c r="S2125" s="44">
        <v>64</v>
      </c>
      <c r="T2125" s="44" t="s">
        <v>10</v>
      </c>
      <c r="U2125" s="20">
        <v>1.4</v>
      </c>
      <c r="V2125" s="11"/>
      <c r="W2125" s="2">
        <f t="shared" si="1812"/>
        <v>0</v>
      </c>
      <c r="X2125">
        <f t="shared" si="1813"/>
        <v>10</v>
      </c>
      <c r="Y2125">
        <f t="shared" si="1814"/>
        <v>10</v>
      </c>
      <c r="Z2125">
        <f t="shared" si="1815"/>
        <v>10</v>
      </c>
      <c r="AA2125" s="2">
        <f t="shared" si="1816"/>
        <v>80</v>
      </c>
      <c r="AB2125" s="2" t="str">
        <f t="shared" si="1817"/>
        <v>Under 1.5</v>
      </c>
      <c r="AC2125" s="6"/>
      <c r="AD2125" s="6" t="str">
        <f t="shared" si="1818"/>
        <v>Over 0.5</v>
      </c>
      <c r="AE2125" s="6" t="str">
        <f t="shared" si="1819"/>
        <v>?</v>
      </c>
      <c r="AF2125" s="6"/>
      <c r="AG2125">
        <f t="shared" si="1820"/>
        <v>5</v>
      </c>
      <c r="AH2125">
        <f t="shared" si="1821"/>
        <v>2</v>
      </c>
      <c r="AI2125">
        <f t="shared" si="1822"/>
        <v>2</v>
      </c>
      <c r="AJ2125">
        <f t="shared" si="1823"/>
        <v>9</v>
      </c>
      <c r="AK2125" s="2" t="str">
        <f t="shared" si="1824"/>
        <v>A2</v>
      </c>
      <c r="AL2125" s="2" t="str">
        <f t="shared" si="1825"/>
        <v>Pick</v>
      </c>
    </row>
    <row r="2126" spans="2:38">
      <c r="B2126" t="s">
        <v>383</v>
      </c>
      <c r="C2126" s="10">
        <v>0.66666666666666663</v>
      </c>
      <c r="D2126" s="9" t="s">
        <v>735</v>
      </c>
      <c r="E2126" s="2" t="s">
        <v>0</v>
      </c>
      <c r="F2126" s="8" t="s">
        <v>740</v>
      </c>
      <c r="G2126" s="2">
        <v>22</v>
      </c>
      <c r="H2126" s="2">
        <v>54</v>
      </c>
      <c r="I2126" s="2">
        <v>24</v>
      </c>
      <c r="J2126" s="2" t="s">
        <v>1</v>
      </c>
      <c r="K2126" s="2" t="s">
        <v>1</v>
      </c>
      <c r="L2126" s="2">
        <v>2</v>
      </c>
      <c r="M2126" s="3" t="s">
        <v>13</v>
      </c>
      <c r="N2126" s="3" t="s">
        <v>13</v>
      </c>
      <c r="O2126" s="2" t="b">
        <v>1</v>
      </c>
      <c r="P2126" s="2" t="b">
        <v>1</v>
      </c>
      <c r="Q2126" s="2" t="b">
        <v>1</v>
      </c>
      <c r="R2126" s="2" t="b">
        <v>1</v>
      </c>
      <c r="S2126" s="44">
        <v>56</v>
      </c>
      <c r="T2126" s="44" t="s">
        <v>11</v>
      </c>
      <c r="U2126" s="20">
        <v>1.4</v>
      </c>
      <c r="V2126" s="11"/>
      <c r="W2126" s="2">
        <f t="shared" si="1812"/>
        <v>10</v>
      </c>
      <c r="X2126">
        <f t="shared" si="1813"/>
        <v>10</v>
      </c>
      <c r="Y2126">
        <f t="shared" si="1814"/>
        <v>5</v>
      </c>
      <c r="Z2126">
        <f t="shared" si="1815"/>
        <v>5</v>
      </c>
      <c r="AA2126" s="2">
        <f t="shared" si="1816"/>
        <v>80</v>
      </c>
      <c r="AB2126" s="2" t="str">
        <f t="shared" si="1817"/>
        <v>Under 1.5</v>
      </c>
      <c r="AC2126" s="6"/>
      <c r="AD2126" s="6" t="str">
        <f t="shared" si="1818"/>
        <v>Over 0.5</v>
      </c>
      <c r="AE2126" s="6" t="str">
        <f t="shared" si="1819"/>
        <v>?</v>
      </c>
      <c r="AF2126" s="6"/>
      <c r="AG2126">
        <f t="shared" si="1820"/>
        <v>6</v>
      </c>
      <c r="AH2126">
        <f t="shared" si="1821"/>
        <v>2</v>
      </c>
      <c r="AI2126">
        <f t="shared" si="1822"/>
        <v>2</v>
      </c>
      <c r="AJ2126">
        <f t="shared" si="1823"/>
        <v>10</v>
      </c>
      <c r="AK2126" s="2" t="str">
        <f t="shared" si="1824"/>
        <v>A1</v>
      </c>
      <c r="AL2126" s="2" t="str">
        <f t="shared" si="1825"/>
        <v>-</v>
      </c>
    </row>
    <row r="2127" spans="2:38">
      <c r="B2127" t="s">
        <v>383</v>
      </c>
      <c r="C2127" s="10">
        <v>0.66666666666666663</v>
      </c>
      <c r="D2127" s="9" t="s">
        <v>361</v>
      </c>
      <c r="E2127" s="2" t="s">
        <v>0</v>
      </c>
      <c r="F2127" s="8" t="s">
        <v>360</v>
      </c>
      <c r="G2127" s="2">
        <v>16</v>
      </c>
      <c r="H2127" s="2">
        <v>63</v>
      </c>
      <c r="I2127" s="2">
        <v>21</v>
      </c>
      <c r="J2127" s="2" t="s">
        <v>1</v>
      </c>
      <c r="K2127" s="2" t="s">
        <v>1</v>
      </c>
      <c r="L2127" s="2">
        <v>5</v>
      </c>
      <c r="M2127" s="3" t="s">
        <v>13</v>
      </c>
      <c r="N2127" s="3" t="s">
        <v>13</v>
      </c>
      <c r="O2127" s="2" t="b">
        <v>1</v>
      </c>
      <c r="P2127" s="2" t="b">
        <v>1</v>
      </c>
      <c r="Q2127" s="2" t="b">
        <v>1</v>
      </c>
      <c r="R2127" s="2" t="b">
        <v>1</v>
      </c>
      <c r="S2127" s="44">
        <v>56</v>
      </c>
      <c r="T2127" s="44" t="s">
        <v>10</v>
      </c>
      <c r="U2127" s="20">
        <v>1.4</v>
      </c>
      <c r="V2127" s="11"/>
      <c r="W2127" s="2">
        <f t="shared" si="1812"/>
        <v>10</v>
      </c>
      <c r="X2127">
        <f t="shared" si="1813"/>
        <v>10</v>
      </c>
      <c r="Y2127">
        <f t="shared" si="1814"/>
        <v>5</v>
      </c>
      <c r="Z2127">
        <f t="shared" si="1815"/>
        <v>10</v>
      </c>
      <c r="AA2127" s="2">
        <f t="shared" si="1816"/>
        <v>85</v>
      </c>
      <c r="AB2127" s="2" t="str">
        <f t="shared" si="1817"/>
        <v>Under 1.5</v>
      </c>
      <c r="AC2127" s="6"/>
      <c r="AD2127" s="6" t="str">
        <f t="shared" si="1818"/>
        <v>Over 0.5</v>
      </c>
      <c r="AE2127" s="6" t="str">
        <f t="shared" si="1819"/>
        <v>?</v>
      </c>
      <c r="AF2127" s="6"/>
      <c r="AG2127">
        <f t="shared" si="1820"/>
        <v>6</v>
      </c>
      <c r="AH2127">
        <f t="shared" si="1821"/>
        <v>2</v>
      </c>
      <c r="AI2127">
        <f t="shared" si="1822"/>
        <v>2</v>
      </c>
      <c r="AJ2127">
        <f t="shared" si="1823"/>
        <v>10</v>
      </c>
      <c r="AK2127" s="2" t="str">
        <f t="shared" si="1824"/>
        <v>A1</v>
      </c>
      <c r="AL2127" s="2" t="str">
        <f t="shared" si="1825"/>
        <v>Pick</v>
      </c>
    </row>
    <row r="2128" spans="2:38">
      <c r="B2128" t="s">
        <v>383</v>
      </c>
      <c r="C2128" s="10">
        <v>0.66666666666666663</v>
      </c>
      <c r="D2128" s="9" t="s">
        <v>364</v>
      </c>
      <c r="E2128" s="2" t="s">
        <v>0</v>
      </c>
      <c r="F2128" s="8" t="s">
        <v>398</v>
      </c>
      <c r="G2128" s="2">
        <v>20</v>
      </c>
      <c r="H2128" s="2">
        <v>64</v>
      </c>
      <c r="I2128" s="2">
        <v>16</v>
      </c>
      <c r="J2128" s="2" t="s">
        <v>1</v>
      </c>
      <c r="K2128" s="2" t="s">
        <v>1</v>
      </c>
      <c r="L2128" s="2">
        <v>4</v>
      </c>
      <c r="M2128" s="3" t="s">
        <v>13</v>
      </c>
      <c r="N2128" s="3" t="s">
        <v>13</v>
      </c>
      <c r="O2128" s="2" t="b">
        <v>1</v>
      </c>
      <c r="P2128" s="2" t="b">
        <v>1</v>
      </c>
      <c r="Q2128" s="2" t="b">
        <v>1</v>
      </c>
      <c r="R2128" s="2" t="b">
        <v>1</v>
      </c>
      <c r="S2128" s="44">
        <v>59</v>
      </c>
      <c r="T2128" s="44" t="s">
        <v>10</v>
      </c>
      <c r="U2128" s="20">
        <v>1.5</v>
      </c>
      <c r="V2128" s="11"/>
      <c r="W2128" s="2">
        <f t="shared" si="1812"/>
        <v>10</v>
      </c>
      <c r="X2128">
        <f t="shared" si="1813"/>
        <v>10</v>
      </c>
      <c r="Y2128">
        <f t="shared" si="1814"/>
        <v>5</v>
      </c>
      <c r="Z2128">
        <f t="shared" si="1815"/>
        <v>10</v>
      </c>
      <c r="AA2128" s="2">
        <f t="shared" si="1816"/>
        <v>85</v>
      </c>
      <c r="AB2128" s="2" t="str">
        <f t="shared" si="1817"/>
        <v>Under 1.5</v>
      </c>
      <c r="AC2128" s="6"/>
      <c r="AD2128" s="6" t="str">
        <f t="shared" si="1818"/>
        <v>Over 0.5</v>
      </c>
      <c r="AE2128" s="6" t="str">
        <f t="shared" si="1819"/>
        <v>?</v>
      </c>
      <c r="AF2128" s="6"/>
      <c r="AG2128">
        <f t="shared" si="1820"/>
        <v>6</v>
      </c>
      <c r="AH2128">
        <f t="shared" si="1821"/>
        <v>2</v>
      </c>
      <c r="AI2128">
        <f t="shared" si="1822"/>
        <v>2</v>
      </c>
      <c r="AJ2128">
        <f t="shared" si="1823"/>
        <v>10</v>
      </c>
      <c r="AK2128" s="2" t="str">
        <f t="shared" si="1824"/>
        <v>A1</v>
      </c>
      <c r="AL2128" s="2" t="str">
        <f t="shared" si="1825"/>
        <v>Pick</v>
      </c>
    </row>
    <row r="2129" spans="2:38">
      <c r="B2129" t="s">
        <v>383</v>
      </c>
      <c r="C2129" s="10">
        <v>0.66666666666666663</v>
      </c>
      <c r="D2129" s="9" t="s">
        <v>362</v>
      </c>
      <c r="E2129" s="2" t="s">
        <v>0</v>
      </c>
      <c r="F2129" s="8" t="s">
        <v>363</v>
      </c>
      <c r="G2129" s="2">
        <v>20</v>
      </c>
      <c r="H2129" s="2">
        <v>62</v>
      </c>
      <c r="I2129" s="2">
        <v>18</v>
      </c>
      <c r="J2129" s="2" t="s">
        <v>1</v>
      </c>
      <c r="K2129" s="2" t="s">
        <v>1</v>
      </c>
      <c r="L2129" s="2">
        <v>2</v>
      </c>
      <c r="M2129" s="3" t="s">
        <v>13</v>
      </c>
      <c r="N2129" s="3" t="s">
        <v>13</v>
      </c>
      <c r="O2129" s="2" t="b">
        <v>1</v>
      </c>
      <c r="P2129" s="2" t="b">
        <v>1</v>
      </c>
      <c r="Q2129" s="2" t="b">
        <v>1</v>
      </c>
      <c r="R2129" s="2" t="b">
        <v>1</v>
      </c>
      <c r="S2129" s="44">
        <v>67</v>
      </c>
      <c r="T2129" s="44" t="s">
        <v>10</v>
      </c>
      <c r="U2129" s="20">
        <v>1.35</v>
      </c>
      <c r="V2129" s="11"/>
      <c r="W2129" s="2">
        <f t="shared" si="1812"/>
        <v>10</v>
      </c>
      <c r="X2129">
        <f t="shared" si="1813"/>
        <v>10</v>
      </c>
      <c r="Y2129">
        <f t="shared" si="1814"/>
        <v>10</v>
      </c>
      <c r="Z2129">
        <f t="shared" si="1815"/>
        <v>10</v>
      </c>
      <c r="AA2129" s="2">
        <f t="shared" si="1816"/>
        <v>90</v>
      </c>
      <c r="AB2129" s="2" t="str">
        <f t="shared" si="1817"/>
        <v>Under 1.5</v>
      </c>
      <c r="AC2129" s="6"/>
      <c r="AD2129" s="6" t="str">
        <f t="shared" si="1818"/>
        <v>Over 0.5</v>
      </c>
      <c r="AE2129" s="6" t="str">
        <f t="shared" si="1819"/>
        <v>?</v>
      </c>
      <c r="AF2129" s="6"/>
      <c r="AG2129">
        <f t="shared" si="1820"/>
        <v>6</v>
      </c>
      <c r="AH2129">
        <f t="shared" si="1821"/>
        <v>2</v>
      </c>
      <c r="AI2129">
        <f t="shared" si="1822"/>
        <v>2</v>
      </c>
      <c r="AJ2129">
        <f t="shared" si="1823"/>
        <v>10</v>
      </c>
      <c r="AK2129" s="2" t="str">
        <f t="shared" si="1824"/>
        <v>A1</v>
      </c>
      <c r="AL2129" s="2" t="str">
        <f t="shared" si="1825"/>
        <v>Pick</v>
      </c>
    </row>
    <row r="2130" spans="2:38">
      <c r="B2130" t="s">
        <v>258</v>
      </c>
      <c r="C2130" s="10">
        <v>0.66666666666666663</v>
      </c>
      <c r="D2130" s="9" t="s">
        <v>273</v>
      </c>
      <c r="E2130" s="2" t="s">
        <v>0</v>
      </c>
      <c r="F2130" s="8" t="s">
        <v>1097</v>
      </c>
      <c r="G2130" s="2">
        <v>26</v>
      </c>
      <c r="H2130" s="2">
        <v>44</v>
      </c>
      <c r="I2130" s="2">
        <v>30</v>
      </c>
      <c r="J2130" s="2" t="s">
        <v>1</v>
      </c>
      <c r="K2130" s="2">
        <v>1</v>
      </c>
      <c r="L2130" s="2">
        <v>4</v>
      </c>
      <c r="M2130" s="3" t="s">
        <v>13</v>
      </c>
      <c r="N2130" s="3" t="s">
        <v>13</v>
      </c>
      <c r="O2130" s="2">
        <v>44</v>
      </c>
      <c r="P2130" s="2" t="b">
        <v>1</v>
      </c>
      <c r="Q2130" s="2" t="s">
        <v>2</v>
      </c>
      <c r="R2130" s="2" t="b">
        <v>1</v>
      </c>
      <c r="S2130" s="44">
        <v>49</v>
      </c>
      <c r="T2130" s="44" t="s">
        <v>11</v>
      </c>
      <c r="U2130" s="20">
        <v>1.55</v>
      </c>
      <c r="V2130" s="11"/>
      <c r="W2130" s="2">
        <f t="shared" si="1812"/>
        <v>0</v>
      </c>
      <c r="X2130">
        <f t="shared" si="1813"/>
        <v>10</v>
      </c>
      <c r="Y2130">
        <f t="shared" si="1814"/>
        <v>5</v>
      </c>
      <c r="Z2130">
        <f t="shared" si="1815"/>
        <v>5</v>
      </c>
      <c r="AA2130" s="2">
        <f t="shared" si="1816"/>
        <v>70</v>
      </c>
      <c r="AB2130" s="2" t="str">
        <f t="shared" si="1817"/>
        <v>Under 1.5</v>
      </c>
      <c r="AC2130" s="6"/>
      <c r="AD2130" s="6" t="str">
        <f t="shared" si="1818"/>
        <v>Over 0.5</v>
      </c>
      <c r="AE2130" s="6" t="str">
        <f t="shared" si="1819"/>
        <v>?</v>
      </c>
      <c r="AF2130" s="6"/>
      <c r="AG2130">
        <f t="shared" si="1820"/>
        <v>0</v>
      </c>
      <c r="AH2130">
        <f t="shared" si="1821"/>
        <v>2</v>
      </c>
      <c r="AI2130">
        <f t="shared" si="1822"/>
        <v>0</v>
      </c>
      <c r="AJ2130">
        <f t="shared" si="1823"/>
        <v>0</v>
      </c>
      <c r="AK2130" s="2" t="str">
        <f t="shared" si="1824"/>
        <v>-</v>
      </c>
      <c r="AL2130" s="2" t="str">
        <f t="shared" si="1825"/>
        <v>-</v>
      </c>
    </row>
    <row r="2131" spans="2:38">
      <c r="B2131" t="s">
        <v>258</v>
      </c>
      <c r="C2131" s="10">
        <v>0.66666666666666663</v>
      </c>
      <c r="D2131" s="9" t="s">
        <v>290</v>
      </c>
      <c r="E2131" s="2" t="s">
        <v>0</v>
      </c>
      <c r="F2131" s="8" t="s">
        <v>947</v>
      </c>
      <c r="G2131" s="2">
        <v>43</v>
      </c>
      <c r="H2131" s="2">
        <v>44</v>
      </c>
      <c r="I2131" s="2">
        <v>13</v>
      </c>
      <c r="J2131" s="2" t="s">
        <v>1</v>
      </c>
      <c r="K2131" s="2">
        <v>1</v>
      </c>
      <c r="L2131" s="2">
        <v>30</v>
      </c>
      <c r="M2131" s="3" t="s">
        <v>13</v>
      </c>
      <c r="N2131" s="3" t="s">
        <v>13</v>
      </c>
      <c r="O2131" s="2">
        <v>44</v>
      </c>
      <c r="P2131" s="2" t="b">
        <v>1</v>
      </c>
      <c r="Q2131" s="2" t="s">
        <v>2</v>
      </c>
      <c r="R2131" s="2" t="s">
        <v>2</v>
      </c>
      <c r="S2131" s="44">
        <v>53</v>
      </c>
      <c r="T2131" s="44" t="s">
        <v>10</v>
      </c>
      <c r="U2131" s="20">
        <v>1.55</v>
      </c>
      <c r="V2131" s="11"/>
      <c r="W2131" s="2">
        <f t="shared" si="1812"/>
        <v>0</v>
      </c>
      <c r="X2131">
        <f t="shared" si="1813"/>
        <v>0</v>
      </c>
      <c r="Y2131">
        <f t="shared" si="1814"/>
        <v>5</v>
      </c>
      <c r="Z2131">
        <f t="shared" si="1815"/>
        <v>10</v>
      </c>
      <c r="AA2131" s="2">
        <f t="shared" si="1816"/>
        <v>65</v>
      </c>
      <c r="AB2131" s="2" t="str">
        <f t="shared" si="1817"/>
        <v>Under 1.5</v>
      </c>
      <c r="AC2131" s="6"/>
      <c r="AD2131" s="6" t="str">
        <f t="shared" si="1818"/>
        <v>Over 0.5</v>
      </c>
      <c r="AE2131" s="6" t="str">
        <f t="shared" si="1819"/>
        <v>?</v>
      </c>
      <c r="AF2131" s="6"/>
      <c r="AG2131">
        <f t="shared" si="1820"/>
        <v>0</v>
      </c>
      <c r="AH2131">
        <f t="shared" si="1821"/>
        <v>0</v>
      </c>
      <c r="AI2131">
        <f t="shared" si="1822"/>
        <v>2</v>
      </c>
      <c r="AJ2131">
        <f t="shared" si="1823"/>
        <v>0</v>
      </c>
      <c r="AK2131" s="2" t="str">
        <f t="shared" si="1824"/>
        <v>-</v>
      </c>
      <c r="AL2131" s="2" t="str">
        <f t="shared" si="1825"/>
        <v>-</v>
      </c>
    </row>
    <row r="2132" spans="2:38">
      <c r="B2132" t="s">
        <v>258</v>
      </c>
      <c r="C2132" s="10">
        <v>0.66666666666666663</v>
      </c>
      <c r="D2132" s="9" t="s">
        <v>270</v>
      </c>
      <c r="E2132" s="2" t="s">
        <v>0</v>
      </c>
      <c r="F2132" s="8" t="s">
        <v>272</v>
      </c>
      <c r="G2132" s="2">
        <v>22</v>
      </c>
      <c r="H2132" s="2">
        <v>53</v>
      </c>
      <c r="I2132" s="2">
        <v>25</v>
      </c>
      <c r="J2132" s="2" t="s">
        <v>1</v>
      </c>
      <c r="K2132" s="2" t="s">
        <v>1</v>
      </c>
      <c r="L2132" s="2">
        <v>3</v>
      </c>
      <c r="M2132" s="3" t="s">
        <v>13</v>
      </c>
      <c r="N2132" s="3" t="s">
        <v>13</v>
      </c>
      <c r="O2132" s="2" t="b">
        <v>1</v>
      </c>
      <c r="P2132" s="2" t="b">
        <v>1</v>
      </c>
      <c r="Q2132" s="2" t="b">
        <v>1</v>
      </c>
      <c r="R2132" s="2" t="b">
        <v>1</v>
      </c>
      <c r="S2132" s="44">
        <v>72</v>
      </c>
      <c r="T2132" s="44" t="s">
        <v>11</v>
      </c>
      <c r="U2132" s="20">
        <v>1.3</v>
      </c>
      <c r="V2132" s="11"/>
      <c r="W2132" s="2">
        <f t="shared" si="1812"/>
        <v>10</v>
      </c>
      <c r="X2132">
        <f t="shared" si="1813"/>
        <v>10</v>
      </c>
      <c r="Y2132">
        <f t="shared" si="1814"/>
        <v>10</v>
      </c>
      <c r="Z2132">
        <f t="shared" si="1815"/>
        <v>5</v>
      </c>
      <c r="AA2132" s="2">
        <f t="shared" si="1816"/>
        <v>85</v>
      </c>
      <c r="AB2132" s="2" t="str">
        <f t="shared" si="1817"/>
        <v>Under 1.5</v>
      </c>
      <c r="AC2132" s="6"/>
      <c r="AD2132" s="6" t="str">
        <f t="shared" si="1818"/>
        <v>Over 0.5</v>
      </c>
      <c r="AE2132" s="6" t="str">
        <f t="shared" si="1819"/>
        <v>?</v>
      </c>
      <c r="AF2132" s="6"/>
      <c r="AG2132">
        <f t="shared" si="1820"/>
        <v>6</v>
      </c>
      <c r="AH2132">
        <f t="shared" si="1821"/>
        <v>2</v>
      </c>
      <c r="AI2132">
        <f t="shared" si="1822"/>
        <v>2</v>
      </c>
      <c r="AJ2132">
        <f t="shared" si="1823"/>
        <v>10</v>
      </c>
      <c r="AK2132" s="2" t="str">
        <f t="shared" si="1824"/>
        <v>A1</v>
      </c>
      <c r="AL2132" s="2" t="str">
        <f t="shared" si="1825"/>
        <v>Pick</v>
      </c>
    </row>
    <row r="2133" spans="2:38">
      <c r="B2133" t="s">
        <v>333</v>
      </c>
      <c r="C2133" s="10">
        <v>0.66666666666666663</v>
      </c>
      <c r="D2133" s="9" t="s">
        <v>497</v>
      </c>
      <c r="E2133" s="2" t="s">
        <v>0</v>
      </c>
      <c r="F2133" s="8" t="s">
        <v>496</v>
      </c>
      <c r="G2133" s="2">
        <v>39</v>
      </c>
      <c r="H2133" s="2">
        <v>47</v>
      </c>
      <c r="I2133" s="2">
        <v>14</v>
      </c>
      <c r="J2133" s="2" t="s">
        <v>1</v>
      </c>
      <c r="K2133" s="2">
        <v>1</v>
      </c>
      <c r="L2133" s="2">
        <v>25</v>
      </c>
      <c r="M2133" s="3" t="s">
        <v>13</v>
      </c>
      <c r="N2133" s="3" t="s">
        <v>13</v>
      </c>
      <c r="O2133" s="2">
        <v>47</v>
      </c>
      <c r="P2133" s="2" t="b">
        <v>1</v>
      </c>
      <c r="Q2133" s="2" t="s">
        <v>2</v>
      </c>
      <c r="R2133" s="2" t="s">
        <v>2</v>
      </c>
      <c r="S2133" s="44">
        <v>51</v>
      </c>
      <c r="T2133" s="44" t="s">
        <v>12</v>
      </c>
      <c r="U2133" s="20">
        <v>2.0499999999999998</v>
      </c>
      <c r="V2133" s="11"/>
      <c r="W2133" s="2">
        <f t="shared" ref="W2133:W2149" si="1826">IF(H2133&gt;52,10,0)</f>
        <v>0</v>
      </c>
      <c r="X2133">
        <f t="shared" ref="X2133:X2149" si="1827">IF(L2133&gt;15,0,IF(L2133&lt;8,10,5))</f>
        <v>0</v>
      </c>
      <c r="Y2133">
        <f t="shared" ref="Y2133:Y2149" si="1828">IF(S2133&gt;60,10,IF(S2133&lt;49,0,5))</f>
        <v>5</v>
      </c>
      <c r="Z2133">
        <f t="shared" ref="Z2133:Z2149" si="1829">IF(T2133="Y",10,IF(T2133="C",5,0))</f>
        <v>0</v>
      </c>
      <c r="AA2133" s="2">
        <f t="shared" ref="AA2133:AA2149" si="1830">SUM(W2133:Z2133)+50</f>
        <v>55</v>
      </c>
      <c r="AB2133" s="2" t="str">
        <f t="shared" ref="AB2133:AB2149" si="1831">IF(AA2133&lt;56,"Over 0.5","Under 1.5")</f>
        <v>Over 0.5</v>
      </c>
      <c r="AC2133" s="6"/>
      <c r="AD2133" s="6" t="str">
        <f t="shared" ref="AD2133:AD2149" si="1832">IF(M2133="1-0","Under 1.5",IF(M2133="0-0","Under 1.5",IF(M2133="0-1","Under 1.5","Over 0.5")))</f>
        <v>Over 0.5</v>
      </c>
      <c r="AE2133" s="6" t="str">
        <f t="shared" ref="AE2133:AE2149" si="1833">IF(M2133="?",M2133,IF(AB2133=AD2133,"WON",IF(M2133="0-1","WON",IF(M2133="1-0","WON","LOST"))))</f>
        <v>?</v>
      </c>
      <c r="AF2133" s="6"/>
      <c r="AG2133">
        <f t="shared" ref="AG2133:AG2149" si="1834">IF(H2133&gt;52,6,IF(H2133=52,5,IF(H2133=51,4,IF(H2133=50,3,IF(H2133=49,2,IF(H2133=48,1,0))))))</f>
        <v>0</v>
      </c>
      <c r="AH2133">
        <f t="shared" ref="AH2133:AH2149" si="1835">IF(L2133&lt;8,2,0)</f>
        <v>0</v>
      </c>
      <c r="AI2133">
        <f t="shared" ref="AI2133:AI2149" si="1836">IF(S2133&gt;49,2,0)</f>
        <v>2</v>
      </c>
      <c r="AJ2133">
        <f t="shared" ref="AJ2133:AJ2149" si="1837">IF(SUM(AH2133:AI2133)=4,SUM(AG2133:AI2133),0)</f>
        <v>0</v>
      </c>
      <c r="AK2133" s="2" t="str">
        <f t="shared" ref="AK2133:AK2149" si="1838">IF(AJ2133=10,"A1",IF(AJ2133=9,"A2",IF(AJ2133=8,"A3",IF(AJ2133=7,"A4",IF(AJ2133=6,"A5","-")))))</f>
        <v>-</v>
      </c>
      <c r="AL2133" s="2" t="str">
        <f t="shared" ref="AL2133:AL2149" si="1839">IF(AND(L2133&lt;11,U2133&lt;1.75,AA2133&gt;65,OR((AND(S2133&gt;49,S2133&lt;61,T2133="Y")),(AND(S2133&lt;48,T2133="Y")),(AND(S2133&gt;60,T2133="N")),(AND(S2133&gt;60,T2133="Y")),(AND(S2133&gt;60,T2133="C")))),"Pick","-")</f>
        <v>-</v>
      </c>
    </row>
    <row r="2134" spans="2:38">
      <c r="B2134" t="s">
        <v>757</v>
      </c>
      <c r="C2134" s="10">
        <v>0.66666666666666663</v>
      </c>
      <c r="D2134" s="9" t="s">
        <v>1290</v>
      </c>
      <c r="E2134" s="2" t="s">
        <v>0</v>
      </c>
      <c r="F2134" s="8" t="s">
        <v>1615</v>
      </c>
      <c r="G2134" s="2">
        <v>31</v>
      </c>
      <c r="H2134" s="2">
        <v>57</v>
      </c>
      <c r="I2134" s="2">
        <v>11</v>
      </c>
      <c r="J2134" s="2" t="s">
        <v>1</v>
      </c>
      <c r="K2134" s="2" t="s">
        <v>1</v>
      </c>
      <c r="L2134" s="2">
        <v>20</v>
      </c>
      <c r="M2134" s="3" t="s">
        <v>13</v>
      </c>
      <c r="N2134" s="3" t="s">
        <v>13</v>
      </c>
      <c r="O2134" s="2" t="b">
        <v>1</v>
      </c>
      <c r="P2134" s="2" t="b">
        <v>1</v>
      </c>
      <c r="Q2134" s="2" t="b">
        <v>1</v>
      </c>
      <c r="R2134" s="2" t="s">
        <v>2</v>
      </c>
      <c r="S2134" s="44">
        <v>55</v>
      </c>
      <c r="T2134" s="44" t="s">
        <v>11</v>
      </c>
      <c r="U2134" s="20">
        <v>1.75</v>
      </c>
      <c r="V2134" s="11"/>
      <c r="W2134" s="2">
        <f t="shared" si="1826"/>
        <v>10</v>
      </c>
      <c r="X2134">
        <f t="shared" si="1827"/>
        <v>0</v>
      </c>
      <c r="Y2134">
        <f t="shared" si="1828"/>
        <v>5</v>
      </c>
      <c r="Z2134">
        <f t="shared" si="1829"/>
        <v>5</v>
      </c>
      <c r="AA2134" s="2">
        <f t="shared" si="1830"/>
        <v>70</v>
      </c>
      <c r="AB2134" s="2" t="str">
        <f t="shared" si="1831"/>
        <v>Under 1.5</v>
      </c>
      <c r="AC2134" s="6"/>
      <c r="AD2134" s="6" t="str">
        <f t="shared" si="1832"/>
        <v>Over 0.5</v>
      </c>
      <c r="AE2134" s="6" t="str">
        <f t="shared" si="1833"/>
        <v>?</v>
      </c>
      <c r="AF2134" s="6"/>
      <c r="AG2134">
        <f t="shared" si="1834"/>
        <v>6</v>
      </c>
      <c r="AH2134">
        <f t="shared" si="1835"/>
        <v>0</v>
      </c>
      <c r="AI2134">
        <f t="shared" si="1836"/>
        <v>2</v>
      </c>
      <c r="AJ2134">
        <f t="shared" si="1837"/>
        <v>0</v>
      </c>
      <c r="AK2134" s="2" t="str">
        <f t="shared" si="1838"/>
        <v>-</v>
      </c>
      <c r="AL2134" s="2" t="str">
        <f t="shared" si="1839"/>
        <v>-</v>
      </c>
    </row>
    <row r="2135" spans="2:38">
      <c r="B2135" t="s">
        <v>209</v>
      </c>
      <c r="C2135" s="10">
        <v>0.66666666666666663</v>
      </c>
      <c r="D2135" s="9" t="s">
        <v>858</v>
      </c>
      <c r="E2135" s="2" t="s">
        <v>0</v>
      </c>
      <c r="F2135" s="8" t="s">
        <v>999</v>
      </c>
      <c r="G2135" s="2">
        <v>22</v>
      </c>
      <c r="H2135" s="2">
        <v>58</v>
      </c>
      <c r="I2135" s="2">
        <v>20</v>
      </c>
      <c r="J2135" s="2" t="s">
        <v>1</v>
      </c>
      <c r="K2135" s="2">
        <v>2</v>
      </c>
      <c r="L2135" s="2">
        <v>2</v>
      </c>
      <c r="M2135" s="3" t="s">
        <v>13</v>
      </c>
      <c r="N2135" s="3" t="s">
        <v>13</v>
      </c>
      <c r="O2135" s="2" t="b">
        <v>1</v>
      </c>
      <c r="P2135" s="2" t="b">
        <v>1</v>
      </c>
      <c r="Q2135" s="2" t="s">
        <v>2</v>
      </c>
      <c r="R2135" s="2" t="b">
        <v>1</v>
      </c>
      <c r="S2135" s="44">
        <v>62</v>
      </c>
      <c r="T2135" s="44" t="s">
        <v>10</v>
      </c>
      <c r="U2135" s="20">
        <v>1.75</v>
      </c>
      <c r="V2135" s="11"/>
      <c r="W2135" s="2">
        <f t="shared" si="1826"/>
        <v>10</v>
      </c>
      <c r="X2135">
        <f t="shared" si="1827"/>
        <v>10</v>
      </c>
      <c r="Y2135">
        <f t="shared" si="1828"/>
        <v>10</v>
      </c>
      <c r="Z2135">
        <f t="shared" si="1829"/>
        <v>10</v>
      </c>
      <c r="AA2135" s="2">
        <f t="shared" si="1830"/>
        <v>90</v>
      </c>
      <c r="AB2135" s="2" t="str">
        <f t="shared" si="1831"/>
        <v>Under 1.5</v>
      </c>
      <c r="AC2135" s="6"/>
      <c r="AD2135" s="6" t="str">
        <f t="shared" si="1832"/>
        <v>Over 0.5</v>
      </c>
      <c r="AE2135" s="6" t="str">
        <f t="shared" si="1833"/>
        <v>?</v>
      </c>
      <c r="AF2135" s="6"/>
      <c r="AG2135">
        <f t="shared" si="1834"/>
        <v>6</v>
      </c>
      <c r="AH2135">
        <f t="shared" si="1835"/>
        <v>2</v>
      </c>
      <c r="AI2135">
        <f t="shared" si="1836"/>
        <v>2</v>
      </c>
      <c r="AJ2135">
        <f t="shared" si="1837"/>
        <v>10</v>
      </c>
      <c r="AK2135" s="2" t="str">
        <f t="shared" si="1838"/>
        <v>A1</v>
      </c>
      <c r="AL2135" s="2" t="str">
        <f t="shared" si="1839"/>
        <v>-</v>
      </c>
    </row>
    <row r="2136" spans="2:38">
      <c r="B2136" t="s">
        <v>400</v>
      </c>
      <c r="C2136" s="10">
        <v>0.6875</v>
      </c>
      <c r="D2136" s="9" t="s">
        <v>1500</v>
      </c>
      <c r="E2136" s="2" t="s">
        <v>0</v>
      </c>
      <c r="F2136" s="8" t="s">
        <v>1210</v>
      </c>
      <c r="G2136" s="2">
        <v>34</v>
      </c>
      <c r="H2136" s="2">
        <v>43</v>
      </c>
      <c r="I2136" s="2">
        <v>23</v>
      </c>
      <c r="J2136" s="2" t="s">
        <v>1</v>
      </c>
      <c r="K2136" s="2">
        <v>2</v>
      </c>
      <c r="L2136" s="2">
        <v>11</v>
      </c>
      <c r="M2136" s="3" t="s">
        <v>13</v>
      </c>
      <c r="N2136" s="3" t="s">
        <v>13</v>
      </c>
      <c r="O2136" s="2">
        <v>43</v>
      </c>
      <c r="P2136" s="2" t="b">
        <v>1</v>
      </c>
      <c r="Q2136" s="2" t="s">
        <v>2</v>
      </c>
      <c r="R2136" s="2" t="s">
        <v>2</v>
      </c>
      <c r="S2136" s="44">
        <v>54</v>
      </c>
      <c r="T2136" s="44" t="s">
        <v>11</v>
      </c>
      <c r="U2136" s="20">
        <v>1.6</v>
      </c>
      <c r="V2136" s="11"/>
      <c r="W2136" s="2">
        <f t="shared" si="1826"/>
        <v>0</v>
      </c>
      <c r="X2136">
        <f t="shared" si="1827"/>
        <v>5</v>
      </c>
      <c r="Y2136">
        <f t="shared" si="1828"/>
        <v>5</v>
      </c>
      <c r="Z2136">
        <f t="shared" si="1829"/>
        <v>5</v>
      </c>
      <c r="AA2136" s="2">
        <f t="shared" si="1830"/>
        <v>65</v>
      </c>
      <c r="AB2136" s="2" t="str">
        <f t="shared" si="1831"/>
        <v>Under 1.5</v>
      </c>
      <c r="AC2136" s="6"/>
      <c r="AD2136" s="6" t="str">
        <f t="shared" si="1832"/>
        <v>Over 0.5</v>
      </c>
      <c r="AE2136" s="6" t="str">
        <f t="shared" si="1833"/>
        <v>?</v>
      </c>
      <c r="AF2136" s="6"/>
      <c r="AG2136">
        <f t="shared" si="1834"/>
        <v>0</v>
      </c>
      <c r="AH2136">
        <f t="shared" si="1835"/>
        <v>0</v>
      </c>
      <c r="AI2136">
        <f t="shared" si="1836"/>
        <v>2</v>
      </c>
      <c r="AJ2136">
        <f t="shared" si="1837"/>
        <v>0</v>
      </c>
      <c r="AK2136" s="2" t="str">
        <f t="shared" si="1838"/>
        <v>-</v>
      </c>
      <c r="AL2136" s="2" t="str">
        <f t="shared" si="1839"/>
        <v>-</v>
      </c>
    </row>
    <row r="2137" spans="2:38">
      <c r="B2137" t="s">
        <v>72</v>
      </c>
      <c r="C2137" s="10">
        <v>0.70833333333333337</v>
      </c>
      <c r="D2137" s="9" t="s">
        <v>213</v>
      </c>
      <c r="E2137" s="2" t="s">
        <v>0</v>
      </c>
      <c r="F2137" s="8" t="s">
        <v>1051</v>
      </c>
      <c r="G2137" s="2">
        <v>31</v>
      </c>
      <c r="H2137" s="2">
        <v>44</v>
      </c>
      <c r="I2137" s="2">
        <v>25</v>
      </c>
      <c r="J2137" s="2" t="s">
        <v>1</v>
      </c>
      <c r="K2137" s="2">
        <v>1</v>
      </c>
      <c r="L2137" s="2">
        <v>6</v>
      </c>
      <c r="M2137" s="3" t="s">
        <v>13</v>
      </c>
      <c r="N2137" s="3" t="s">
        <v>13</v>
      </c>
      <c r="O2137" s="2">
        <v>44</v>
      </c>
      <c r="P2137" s="2" t="b">
        <v>1</v>
      </c>
      <c r="Q2137" s="2" t="s">
        <v>2</v>
      </c>
      <c r="R2137" s="2" t="b">
        <v>1</v>
      </c>
      <c r="S2137" s="44">
        <v>52</v>
      </c>
      <c r="T2137" s="44" t="s">
        <v>10</v>
      </c>
      <c r="U2137" s="20">
        <v>2.9</v>
      </c>
      <c r="V2137" s="11"/>
      <c r="W2137" s="2">
        <f t="shared" si="1826"/>
        <v>0</v>
      </c>
      <c r="X2137">
        <f t="shared" si="1827"/>
        <v>10</v>
      </c>
      <c r="Y2137">
        <f t="shared" si="1828"/>
        <v>5</v>
      </c>
      <c r="Z2137">
        <f t="shared" si="1829"/>
        <v>10</v>
      </c>
      <c r="AA2137" s="2">
        <f t="shared" si="1830"/>
        <v>75</v>
      </c>
      <c r="AB2137" s="2" t="str">
        <f t="shared" si="1831"/>
        <v>Under 1.5</v>
      </c>
      <c r="AC2137" s="6"/>
      <c r="AD2137" s="6" t="str">
        <f t="shared" si="1832"/>
        <v>Over 0.5</v>
      </c>
      <c r="AE2137" s="6" t="str">
        <f t="shared" si="1833"/>
        <v>?</v>
      </c>
      <c r="AF2137" s="6"/>
      <c r="AG2137">
        <f t="shared" si="1834"/>
        <v>0</v>
      </c>
      <c r="AH2137">
        <f t="shared" si="1835"/>
        <v>2</v>
      </c>
      <c r="AI2137">
        <f t="shared" si="1836"/>
        <v>2</v>
      </c>
      <c r="AJ2137">
        <f t="shared" si="1837"/>
        <v>4</v>
      </c>
      <c r="AK2137" s="2" t="str">
        <f t="shared" si="1838"/>
        <v>-</v>
      </c>
      <c r="AL2137" s="2" t="str">
        <f t="shared" si="1839"/>
        <v>-</v>
      </c>
    </row>
    <row r="2138" spans="2:38">
      <c r="B2138" t="s">
        <v>487</v>
      </c>
      <c r="C2138" s="10">
        <v>0.70833333333333337</v>
      </c>
      <c r="D2138" s="9" t="s">
        <v>587</v>
      </c>
      <c r="E2138" s="2" t="s">
        <v>0</v>
      </c>
      <c r="F2138" s="8" t="s">
        <v>1763</v>
      </c>
      <c r="G2138" s="2">
        <v>29</v>
      </c>
      <c r="H2138" s="2">
        <v>50</v>
      </c>
      <c r="I2138" s="2">
        <v>21</v>
      </c>
      <c r="J2138" s="2" t="s">
        <v>1</v>
      </c>
      <c r="K2138" s="2">
        <v>1</v>
      </c>
      <c r="L2138" s="2">
        <v>8</v>
      </c>
      <c r="M2138" s="3" t="s">
        <v>13</v>
      </c>
      <c r="N2138" s="3" t="s">
        <v>13</v>
      </c>
      <c r="O2138" s="2">
        <v>50</v>
      </c>
      <c r="P2138" s="2" t="b">
        <v>1</v>
      </c>
      <c r="Q2138" s="2" t="s">
        <v>2</v>
      </c>
      <c r="R2138" s="2" t="s">
        <v>2</v>
      </c>
      <c r="S2138" s="44">
        <v>72</v>
      </c>
      <c r="T2138" s="44" t="s">
        <v>12</v>
      </c>
      <c r="U2138" s="20">
        <v>2.5</v>
      </c>
      <c r="V2138" s="11"/>
      <c r="W2138" s="2">
        <f t="shared" si="1826"/>
        <v>0</v>
      </c>
      <c r="X2138">
        <f t="shared" si="1827"/>
        <v>5</v>
      </c>
      <c r="Y2138">
        <f t="shared" si="1828"/>
        <v>10</v>
      </c>
      <c r="Z2138">
        <f t="shared" si="1829"/>
        <v>0</v>
      </c>
      <c r="AA2138" s="2">
        <f t="shared" si="1830"/>
        <v>65</v>
      </c>
      <c r="AB2138" s="2" t="str">
        <f t="shared" si="1831"/>
        <v>Under 1.5</v>
      </c>
      <c r="AC2138" s="6"/>
      <c r="AD2138" s="6" t="str">
        <f t="shared" si="1832"/>
        <v>Over 0.5</v>
      </c>
      <c r="AE2138" s="6" t="str">
        <f t="shared" si="1833"/>
        <v>?</v>
      </c>
      <c r="AF2138" s="6"/>
      <c r="AG2138">
        <f t="shared" si="1834"/>
        <v>3</v>
      </c>
      <c r="AH2138">
        <f t="shared" si="1835"/>
        <v>0</v>
      </c>
      <c r="AI2138">
        <f t="shared" si="1836"/>
        <v>2</v>
      </c>
      <c r="AJ2138">
        <f t="shared" si="1837"/>
        <v>0</v>
      </c>
      <c r="AK2138" s="2" t="str">
        <f t="shared" si="1838"/>
        <v>-</v>
      </c>
      <c r="AL2138" s="2" t="str">
        <f t="shared" si="1839"/>
        <v>-</v>
      </c>
    </row>
    <row r="2139" spans="2:38">
      <c r="B2139" t="s">
        <v>206</v>
      </c>
      <c r="C2139" s="10">
        <v>0.70833333333333337</v>
      </c>
      <c r="D2139" s="9" t="s">
        <v>281</v>
      </c>
      <c r="E2139" s="2" t="s">
        <v>0</v>
      </c>
      <c r="F2139" s="8" t="s">
        <v>1118</v>
      </c>
      <c r="G2139" s="2">
        <v>24</v>
      </c>
      <c r="H2139" s="2">
        <v>45</v>
      </c>
      <c r="I2139" s="2">
        <v>30</v>
      </c>
      <c r="J2139" s="2" t="s">
        <v>1</v>
      </c>
      <c r="K2139" s="2" t="s">
        <v>1</v>
      </c>
      <c r="L2139" s="2">
        <v>6</v>
      </c>
      <c r="M2139" s="3" t="s">
        <v>13</v>
      </c>
      <c r="N2139" s="3" t="s">
        <v>13</v>
      </c>
      <c r="O2139" s="2">
        <v>45</v>
      </c>
      <c r="P2139" s="2" t="b">
        <v>1</v>
      </c>
      <c r="Q2139" s="2" t="b">
        <v>1</v>
      </c>
      <c r="R2139" s="2" t="b">
        <v>1</v>
      </c>
      <c r="S2139" s="44">
        <v>61</v>
      </c>
      <c r="T2139" s="44" t="s">
        <v>10</v>
      </c>
      <c r="U2139" s="20">
        <v>1.65</v>
      </c>
      <c r="V2139" s="11"/>
      <c r="W2139" s="2">
        <f t="shared" si="1826"/>
        <v>0</v>
      </c>
      <c r="X2139">
        <f t="shared" si="1827"/>
        <v>10</v>
      </c>
      <c r="Y2139">
        <f t="shared" si="1828"/>
        <v>10</v>
      </c>
      <c r="Z2139">
        <f t="shared" si="1829"/>
        <v>10</v>
      </c>
      <c r="AA2139" s="2">
        <f t="shared" si="1830"/>
        <v>80</v>
      </c>
      <c r="AB2139" s="2" t="str">
        <f t="shared" si="1831"/>
        <v>Under 1.5</v>
      </c>
      <c r="AC2139" s="6"/>
      <c r="AD2139" s="6" t="str">
        <f t="shared" si="1832"/>
        <v>Over 0.5</v>
      </c>
      <c r="AE2139" s="6" t="str">
        <f t="shared" si="1833"/>
        <v>?</v>
      </c>
      <c r="AF2139" s="6"/>
      <c r="AG2139">
        <f t="shared" si="1834"/>
        <v>0</v>
      </c>
      <c r="AH2139">
        <f t="shared" si="1835"/>
        <v>2</v>
      </c>
      <c r="AI2139">
        <f t="shared" si="1836"/>
        <v>2</v>
      </c>
      <c r="AJ2139">
        <f t="shared" si="1837"/>
        <v>4</v>
      </c>
      <c r="AK2139" s="2" t="str">
        <f t="shared" si="1838"/>
        <v>-</v>
      </c>
      <c r="AL2139" s="2" t="str">
        <f t="shared" si="1839"/>
        <v>Pick</v>
      </c>
    </row>
    <row r="2140" spans="2:38">
      <c r="B2140" t="s">
        <v>206</v>
      </c>
      <c r="C2140" s="10">
        <v>0.70833333333333337</v>
      </c>
      <c r="D2140" s="9" t="s">
        <v>1457</v>
      </c>
      <c r="E2140" s="2" t="s">
        <v>0</v>
      </c>
      <c r="F2140" s="8" t="s">
        <v>1119</v>
      </c>
      <c r="G2140" s="2">
        <v>26</v>
      </c>
      <c r="H2140" s="2">
        <v>53</v>
      </c>
      <c r="I2140" s="2">
        <v>20</v>
      </c>
      <c r="J2140" s="2" t="s">
        <v>1</v>
      </c>
      <c r="K2140" s="2">
        <v>2</v>
      </c>
      <c r="L2140" s="2">
        <v>6</v>
      </c>
      <c r="M2140" s="3" t="s">
        <v>13</v>
      </c>
      <c r="N2140" s="3" t="s">
        <v>13</v>
      </c>
      <c r="O2140" s="2" t="b">
        <v>1</v>
      </c>
      <c r="P2140" s="2" t="b">
        <v>1</v>
      </c>
      <c r="Q2140" s="2" t="s">
        <v>2</v>
      </c>
      <c r="R2140" s="2" t="b">
        <v>1</v>
      </c>
      <c r="S2140" s="44">
        <v>39</v>
      </c>
      <c r="T2140" s="44" t="s">
        <v>10</v>
      </c>
      <c r="U2140" s="20">
        <v>1.5</v>
      </c>
      <c r="V2140" s="11"/>
      <c r="W2140" s="2">
        <f t="shared" si="1826"/>
        <v>10</v>
      </c>
      <c r="X2140">
        <f t="shared" si="1827"/>
        <v>10</v>
      </c>
      <c r="Y2140">
        <f t="shared" si="1828"/>
        <v>0</v>
      </c>
      <c r="Z2140">
        <f t="shared" si="1829"/>
        <v>10</v>
      </c>
      <c r="AA2140" s="2">
        <f t="shared" si="1830"/>
        <v>80</v>
      </c>
      <c r="AB2140" s="2" t="str">
        <f t="shared" si="1831"/>
        <v>Under 1.5</v>
      </c>
      <c r="AC2140" s="6"/>
      <c r="AD2140" s="6" t="str">
        <f t="shared" si="1832"/>
        <v>Over 0.5</v>
      </c>
      <c r="AE2140" s="6" t="str">
        <f t="shared" si="1833"/>
        <v>?</v>
      </c>
      <c r="AF2140" s="6"/>
      <c r="AG2140">
        <f t="shared" si="1834"/>
        <v>6</v>
      </c>
      <c r="AH2140">
        <f t="shared" si="1835"/>
        <v>2</v>
      </c>
      <c r="AI2140">
        <f t="shared" si="1836"/>
        <v>0</v>
      </c>
      <c r="AJ2140">
        <f t="shared" si="1837"/>
        <v>0</v>
      </c>
      <c r="AK2140" s="2" t="str">
        <f t="shared" si="1838"/>
        <v>-</v>
      </c>
      <c r="AL2140" s="2" t="str">
        <f t="shared" si="1839"/>
        <v>Pick</v>
      </c>
    </row>
    <row r="2141" spans="2:38">
      <c r="B2141" t="s">
        <v>256</v>
      </c>
      <c r="C2141" s="10">
        <v>0.70833333333333337</v>
      </c>
      <c r="D2141" s="9" t="s">
        <v>240</v>
      </c>
      <c r="E2141" s="2" t="s">
        <v>0</v>
      </c>
      <c r="F2141" s="8" t="s">
        <v>956</v>
      </c>
      <c r="G2141" s="2">
        <v>37</v>
      </c>
      <c r="H2141" s="2">
        <v>46</v>
      </c>
      <c r="I2141" s="2">
        <v>17</v>
      </c>
      <c r="J2141" s="2" t="s">
        <v>1</v>
      </c>
      <c r="K2141" s="2">
        <v>1</v>
      </c>
      <c r="L2141" s="2">
        <v>20</v>
      </c>
      <c r="M2141" s="3" t="s">
        <v>13</v>
      </c>
      <c r="N2141" s="3" t="s">
        <v>13</v>
      </c>
      <c r="O2141" s="2">
        <v>46</v>
      </c>
      <c r="P2141" s="2" t="b">
        <v>1</v>
      </c>
      <c r="Q2141" s="2" t="s">
        <v>2</v>
      </c>
      <c r="R2141" s="2" t="s">
        <v>2</v>
      </c>
      <c r="S2141" s="44">
        <v>51</v>
      </c>
      <c r="T2141" s="44" t="s">
        <v>12</v>
      </c>
      <c r="U2141" s="20">
        <v>1.75</v>
      </c>
      <c r="V2141" s="11"/>
      <c r="W2141" s="2">
        <f t="shared" si="1826"/>
        <v>0</v>
      </c>
      <c r="X2141">
        <f t="shared" si="1827"/>
        <v>0</v>
      </c>
      <c r="Y2141">
        <f t="shared" si="1828"/>
        <v>5</v>
      </c>
      <c r="Z2141">
        <f t="shared" si="1829"/>
        <v>0</v>
      </c>
      <c r="AA2141" s="2">
        <f t="shared" si="1830"/>
        <v>55</v>
      </c>
      <c r="AB2141" s="2" t="str">
        <f t="shared" si="1831"/>
        <v>Over 0.5</v>
      </c>
      <c r="AC2141" s="6"/>
      <c r="AD2141" s="6" t="str">
        <f t="shared" si="1832"/>
        <v>Over 0.5</v>
      </c>
      <c r="AE2141" s="6" t="str">
        <f t="shared" si="1833"/>
        <v>?</v>
      </c>
      <c r="AF2141" s="6"/>
      <c r="AG2141">
        <f t="shared" si="1834"/>
        <v>0</v>
      </c>
      <c r="AH2141">
        <f t="shared" si="1835"/>
        <v>0</v>
      </c>
      <c r="AI2141">
        <f t="shared" si="1836"/>
        <v>2</v>
      </c>
      <c r="AJ2141">
        <f t="shared" si="1837"/>
        <v>0</v>
      </c>
      <c r="AK2141" s="2" t="str">
        <f t="shared" si="1838"/>
        <v>-</v>
      </c>
      <c r="AL2141" s="2" t="str">
        <f t="shared" si="1839"/>
        <v>-</v>
      </c>
    </row>
    <row r="2142" spans="2:38">
      <c r="B2142" t="s">
        <v>158</v>
      </c>
      <c r="C2142" s="10">
        <v>0.70833333333333337</v>
      </c>
      <c r="D2142" s="9" t="s">
        <v>265</v>
      </c>
      <c r="E2142" s="2" t="s">
        <v>0</v>
      </c>
      <c r="F2142" s="8" t="s">
        <v>198</v>
      </c>
      <c r="G2142" s="2">
        <v>21</v>
      </c>
      <c r="H2142" s="2">
        <v>56</v>
      </c>
      <c r="I2142" s="2">
        <v>23</v>
      </c>
      <c r="J2142" s="2" t="s">
        <v>1</v>
      </c>
      <c r="K2142" s="2">
        <v>2</v>
      </c>
      <c r="L2142" s="2">
        <v>2</v>
      </c>
      <c r="M2142" s="3" t="s">
        <v>13</v>
      </c>
      <c r="N2142" s="3" t="s">
        <v>13</v>
      </c>
      <c r="O2142" s="2" t="b">
        <v>1</v>
      </c>
      <c r="P2142" s="2" t="b">
        <v>1</v>
      </c>
      <c r="Q2142" s="2" t="s">
        <v>2</v>
      </c>
      <c r="R2142" s="2" t="b">
        <v>1</v>
      </c>
      <c r="S2142" s="44">
        <v>60</v>
      </c>
      <c r="T2142" s="44" t="s">
        <v>12</v>
      </c>
      <c r="U2142" s="20">
        <v>1.7</v>
      </c>
      <c r="V2142" s="11"/>
      <c r="W2142" s="2">
        <f t="shared" si="1826"/>
        <v>10</v>
      </c>
      <c r="X2142">
        <f t="shared" si="1827"/>
        <v>10</v>
      </c>
      <c r="Y2142">
        <f t="shared" si="1828"/>
        <v>5</v>
      </c>
      <c r="Z2142">
        <f t="shared" si="1829"/>
        <v>0</v>
      </c>
      <c r="AA2142" s="2">
        <f t="shared" si="1830"/>
        <v>75</v>
      </c>
      <c r="AB2142" s="2" t="str">
        <f t="shared" si="1831"/>
        <v>Under 1.5</v>
      </c>
      <c r="AC2142" s="6"/>
      <c r="AD2142" s="6" t="str">
        <f t="shared" si="1832"/>
        <v>Over 0.5</v>
      </c>
      <c r="AE2142" s="6" t="str">
        <f t="shared" si="1833"/>
        <v>?</v>
      </c>
      <c r="AF2142" s="6"/>
      <c r="AG2142">
        <f t="shared" si="1834"/>
        <v>6</v>
      </c>
      <c r="AH2142">
        <f t="shared" si="1835"/>
        <v>2</v>
      </c>
      <c r="AI2142">
        <f t="shared" si="1836"/>
        <v>2</v>
      </c>
      <c r="AJ2142">
        <f t="shared" si="1837"/>
        <v>10</v>
      </c>
      <c r="AK2142" s="2" t="str">
        <f t="shared" si="1838"/>
        <v>A1</v>
      </c>
      <c r="AL2142" s="2" t="str">
        <f t="shared" si="1839"/>
        <v>-</v>
      </c>
    </row>
    <row r="2143" spans="2:38">
      <c r="B2143" t="s">
        <v>158</v>
      </c>
      <c r="C2143" s="10">
        <v>0.70833333333333337</v>
      </c>
      <c r="D2143" s="9" t="s">
        <v>1409</v>
      </c>
      <c r="E2143" s="2" t="s">
        <v>0</v>
      </c>
      <c r="F2143" s="8" t="s">
        <v>238</v>
      </c>
      <c r="G2143" s="2">
        <v>35</v>
      </c>
      <c r="H2143" s="2">
        <v>54</v>
      </c>
      <c r="I2143" s="2">
        <v>11</v>
      </c>
      <c r="J2143" s="2" t="s">
        <v>1</v>
      </c>
      <c r="K2143" s="2">
        <v>1</v>
      </c>
      <c r="L2143" s="2">
        <v>24</v>
      </c>
      <c r="M2143" s="3" t="s">
        <v>13</v>
      </c>
      <c r="N2143" s="3" t="s">
        <v>13</v>
      </c>
      <c r="O2143" s="2" t="b">
        <v>1</v>
      </c>
      <c r="P2143" s="2" t="b">
        <v>1</v>
      </c>
      <c r="Q2143" s="2" t="s">
        <v>2</v>
      </c>
      <c r="R2143" s="2" t="s">
        <v>2</v>
      </c>
      <c r="S2143" s="44">
        <v>22</v>
      </c>
      <c r="T2143" s="44" t="s">
        <v>12</v>
      </c>
      <c r="U2143" s="20">
        <v>2.2000000000000002</v>
      </c>
      <c r="V2143" s="11"/>
      <c r="W2143" s="2">
        <f t="shared" si="1826"/>
        <v>10</v>
      </c>
      <c r="X2143">
        <f t="shared" si="1827"/>
        <v>0</v>
      </c>
      <c r="Y2143">
        <f t="shared" si="1828"/>
        <v>0</v>
      </c>
      <c r="Z2143">
        <f t="shared" si="1829"/>
        <v>0</v>
      </c>
      <c r="AA2143" s="2">
        <f t="shared" si="1830"/>
        <v>60</v>
      </c>
      <c r="AB2143" s="2" t="str">
        <f t="shared" si="1831"/>
        <v>Under 1.5</v>
      </c>
      <c r="AC2143" s="6"/>
      <c r="AD2143" s="6" t="str">
        <f t="shared" si="1832"/>
        <v>Over 0.5</v>
      </c>
      <c r="AE2143" s="6" t="str">
        <f t="shared" si="1833"/>
        <v>?</v>
      </c>
      <c r="AF2143" s="6"/>
      <c r="AG2143">
        <f t="shared" si="1834"/>
        <v>6</v>
      </c>
      <c r="AH2143">
        <f t="shared" si="1835"/>
        <v>0</v>
      </c>
      <c r="AI2143">
        <f t="shared" si="1836"/>
        <v>0</v>
      </c>
      <c r="AJ2143">
        <f t="shared" si="1837"/>
        <v>0</v>
      </c>
      <c r="AK2143" s="2" t="str">
        <f t="shared" si="1838"/>
        <v>-</v>
      </c>
      <c r="AL2143" s="2" t="str">
        <f t="shared" si="1839"/>
        <v>-</v>
      </c>
    </row>
    <row r="2144" spans="2:38">
      <c r="B2144" t="s">
        <v>158</v>
      </c>
      <c r="C2144" s="10">
        <v>0.70833333333333337</v>
      </c>
      <c r="D2144" s="9" t="s">
        <v>125</v>
      </c>
      <c r="E2144" s="2" t="s">
        <v>0</v>
      </c>
      <c r="F2144" s="8" t="s">
        <v>194</v>
      </c>
      <c r="G2144" s="2">
        <v>26</v>
      </c>
      <c r="H2144" s="2">
        <v>62</v>
      </c>
      <c r="I2144" s="2">
        <v>12</v>
      </c>
      <c r="J2144" s="2" t="s">
        <v>1</v>
      </c>
      <c r="K2144" s="2" t="s">
        <v>1</v>
      </c>
      <c r="L2144" s="2">
        <v>14</v>
      </c>
      <c r="M2144" s="3" t="s">
        <v>13</v>
      </c>
      <c r="N2144" s="3" t="s">
        <v>13</v>
      </c>
      <c r="O2144" s="2" t="b">
        <v>1</v>
      </c>
      <c r="P2144" s="2" t="b">
        <v>1</v>
      </c>
      <c r="Q2144" s="2" t="b">
        <v>1</v>
      </c>
      <c r="R2144" s="2" t="s">
        <v>2</v>
      </c>
      <c r="S2144" s="44">
        <v>62</v>
      </c>
      <c r="T2144" s="44" t="s">
        <v>10</v>
      </c>
      <c r="U2144" s="20">
        <v>1.75</v>
      </c>
      <c r="V2144" s="11"/>
      <c r="W2144" s="2">
        <f t="shared" si="1826"/>
        <v>10</v>
      </c>
      <c r="X2144">
        <f t="shared" si="1827"/>
        <v>5</v>
      </c>
      <c r="Y2144">
        <f t="shared" si="1828"/>
        <v>10</v>
      </c>
      <c r="Z2144">
        <f t="shared" si="1829"/>
        <v>10</v>
      </c>
      <c r="AA2144" s="2">
        <f t="shared" si="1830"/>
        <v>85</v>
      </c>
      <c r="AB2144" s="2" t="str">
        <f t="shared" si="1831"/>
        <v>Under 1.5</v>
      </c>
      <c r="AC2144" s="6"/>
      <c r="AD2144" s="6" t="str">
        <f t="shared" si="1832"/>
        <v>Over 0.5</v>
      </c>
      <c r="AE2144" s="6" t="str">
        <f t="shared" si="1833"/>
        <v>?</v>
      </c>
      <c r="AF2144" s="6"/>
      <c r="AG2144">
        <f t="shared" si="1834"/>
        <v>6</v>
      </c>
      <c r="AH2144">
        <f t="shared" si="1835"/>
        <v>0</v>
      </c>
      <c r="AI2144">
        <f t="shared" si="1836"/>
        <v>2</v>
      </c>
      <c r="AJ2144">
        <f t="shared" si="1837"/>
        <v>0</v>
      </c>
      <c r="AK2144" s="2" t="str">
        <f t="shared" si="1838"/>
        <v>-</v>
      </c>
      <c r="AL2144" s="2" t="str">
        <f t="shared" si="1839"/>
        <v>-</v>
      </c>
    </row>
    <row r="2145" spans="2:38">
      <c r="B2145" t="s">
        <v>314</v>
      </c>
      <c r="C2145" s="10">
        <v>0.70833333333333337</v>
      </c>
      <c r="D2145" s="9" t="s">
        <v>337</v>
      </c>
      <c r="E2145" s="2" t="s">
        <v>0</v>
      </c>
      <c r="F2145" s="8" t="s">
        <v>327</v>
      </c>
      <c r="G2145" s="2">
        <v>32</v>
      </c>
      <c r="H2145" s="2">
        <v>46</v>
      </c>
      <c r="I2145" s="2">
        <v>21</v>
      </c>
      <c r="J2145" s="2" t="s">
        <v>1</v>
      </c>
      <c r="K2145" s="2">
        <v>1</v>
      </c>
      <c r="L2145" s="2">
        <v>11</v>
      </c>
      <c r="M2145" s="3" t="s">
        <v>13</v>
      </c>
      <c r="N2145" s="3" t="s">
        <v>13</v>
      </c>
      <c r="O2145" s="2">
        <v>46</v>
      </c>
      <c r="P2145" s="2" t="b">
        <v>1</v>
      </c>
      <c r="Q2145" s="2" t="s">
        <v>2</v>
      </c>
      <c r="R2145" s="2" t="s">
        <v>2</v>
      </c>
      <c r="S2145" s="44">
        <v>51</v>
      </c>
      <c r="T2145" s="44" t="s">
        <v>11</v>
      </c>
      <c r="U2145" s="20">
        <v>2.2000000000000002</v>
      </c>
      <c r="V2145" s="11"/>
      <c r="W2145" s="2">
        <f t="shared" si="1826"/>
        <v>0</v>
      </c>
      <c r="X2145">
        <f t="shared" si="1827"/>
        <v>5</v>
      </c>
      <c r="Y2145">
        <f t="shared" si="1828"/>
        <v>5</v>
      </c>
      <c r="Z2145">
        <f t="shared" si="1829"/>
        <v>5</v>
      </c>
      <c r="AA2145" s="2">
        <f t="shared" si="1830"/>
        <v>65</v>
      </c>
      <c r="AB2145" s="2" t="str">
        <f t="shared" si="1831"/>
        <v>Under 1.5</v>
      </c>
      <c r="AC2145" s="6"/>
      <c r="AD2145" s="6" t="str">
        <f t="shared" si="1832"/>
        <v>Over 0.5</v>
      </c>
      <c r="AE2145" s="6" t="str">
        <f t="shared" si="1833"/>
        <v>?</v>
      </c>
      <c r="AF2145" s="6"/>
      <c r="AG2145">
        <f t="shared" si="1834"/>
        <v>0</v>
      </c>
      <c r="AH2145">
        <f t="shared" si="1835"/>
        <v>0</v>
      </c>
      <c r="AI2145">
        <f t="shared" si="1836"/>
        <v>2</v>
      </c>
      <c r="AJ2145">
        <f t="shared" si="1837"/>
        <v>0</v>
      </c>
      <c r="AK2145" s="2" t="str">
        <f t="shared" si="1838"/>
        <v>-</v>
      </c>
      <c r="AL2145" s="2" t="str">
        <f t="shared" si="1839"/>
        <v>-</v>
      </c>
    </row>
    <row r="2146" spans="2:38">
      <c r="B2146" t="s">
        <v>314</v>
      </c>
      <c r="C2146" s="10">
        <v>0.70833333333333337</v>
      </c>
      <c r="D2146" s="9" t="s">
        <v>1308</v>
      </c>
      <c r="E2146" s="2" t="s">
        <v>0</v>
      </c>
      <c r="F2146" s="8" t="s">
        <v>1501</v>
      </c>
      <c r="G2146" s="2">
        <v>29</v>
      </c>
      <c r="H2146" s="2">
        <v>46</v>
      </c>
      <c r="I2146" s="2">
        <v>25</v>
      </c>
      <c r="J2146" s="2" t="s">
        <v>1</v>
      </c>
      <c r="K2146" s="2">
        <v>1</v>
      </c>
      <c r="L2146" s="2">
        <v>4</v>
      </c>
      <c r="M2146" s="3" t="s">
        <v>13</v>
      </c>
      <c r="N2146" s="3" t="s">
        <v>13</v>
      </c>
      <c r="O2146" s="2">
        <v>46</v>
      </c>
      <c r="P2146" s="2" t="b">
        <v>1</v>
      </c>
      <c r="Q2146" s="2" t="s">
        <v>2</v>
      </c>
      <c r="R2146" s="2" t="b">
        <v>1</v>
      </c>
      <c r="S2146" s="44">
        <v>51</v>
      </c>
      <c r="T2146" s="44" t="s">
        <v>10</v>
      </c>
      <c r="U2146" s="20">
        <v>2.1</v>
      </c>
      <c r="V2146" s="11"/>
      <c r="W2146" s="2">
        <f t="shared" si="1826"/>
        <v>0</v>
      </c>
      <c r="X2146">
        <f t="shared" si="1827"/>
        <v>10</v>
      </c>
      <c r="Y2146">
        <f t="shared" si="1828"/>
        <v>5</v>
      </c>
      <c r="Z2146">
        <f t="shared" si="1829"/>
        <v>10</v>
      </c>
      <c r="AA2146" s="2">
        <f t="shared" si="1830"/>
        <v>75</v>
      </c>
      <c r="AB2146" s="2" t="str">
        <f t="shared" si="1831"/>
        <v>Under 1.5</v>
      </c>
      <c r="AC2146" s="6"/>
      <c r="AD2146" s="6" t="str">
        <f t="shared" si="1832"/>
        <v>Over 0.5</v>
      </c>
      <c r="AE2146" s="6" t="str">
        <f t="shared" si="1833"/>
        <v>?</v>
      </c>
      <c r="AF2146" s="6"/>
      <c r="AG2146">
        <f t="shared" si="1834"/>
        <v>0</v>
      </c>
      <c r="AH2146">
        <f t="shared" si="1835"/>
        <v>2</v>
      </c>
      <c r="AI2146">
        <f t="shared" si="1836"/>
        <v>2</v>
      </c>
      <c r="AJ2146">
        <f t="shared" si="1837"/>
        <v>4</v>
      </c>
      <c r="AK2146" s="2" t="str">
        <f t="shared" si="1838"/>
        <v>-</v>
      </c>
      <c r="AL2146" s="2" t="str">
        <f t="shared" si="1839"/>
        <v>-</v>
      </c>
    </row>
    <row r="2147" spans="2:38">
      <c r="B2147" t="s">
        <v>455</v>
      </c>
      <c r="C2147" s="10">
        <v>0.70833333333333337</v>
      </c>
      <c r="D2147" s="9" t="s">
        <v>1764</v>
      </c>
      <c r="E2147" s="2" t="s">
        <v>0</v>
      </c>
      <c r="F2147" s="8" t="s">
        <v>741</v>
      </c>
      <c r="G2147" s="2">
        <v>26</v>
      </c>
      <c r="H2147" s="2">
        <v>43</v>
      </c>
      <c r="I2147" s="2">
        <v>31</v>
      </c>
      <c r="J2147" s="2" t="s">
        <v>1</v>
      </c>
      <c r="K2147" s="2">
        <v>1</v>
      </c>
      <c r="L2147" s="2">
        <v>5</v>
      </c>
      <c r="M2147" s="3" t="s">
        <v>13</v>
      </c>
      <c r="N2147" s="3" t="s">
        <v>13</v>
      </c>
      <c r="O2147" s="2">
        <v>43</v>
      </c>
      <c r="P2147" s="2" t="b">
        <v>1</v>
      </c>
      <c r="Q2147" s="2" t="s">
        <v>2</v>
      </c>
      <c r="R2147" s="2" t="s">
        <v>2</v>
      </c>
      <c r="S2147" s="44">
        <v>45</v>
      </c>
      <c r="T2147" s="44" t="s">
        <v>12</v>
      </c>
      <c r="U2147" s="20">
        <v>2.1</v>
      </c>
      <c r="V2147" s="11"/>
      <c r="W2147" s="2">
        <f t="shared" si="1826"/>
        <v>0</v>
      </c>
      <c r="X2147">
        <f t="shared" si="1827"/>
        <v>10</v>
      </c>
      <c r="Y2147">
        <f t="shared" si="1828"/>
        <v>0</v>
      </c>
      <c r="Z2147">
        <f t="shared" si="1829"/>
        <v>0</v>
      </c>
      <c r="AA2147" s="2">
        <f t="shared" si="1830"/>
        <v>60</v>
      </c>
      <c r="AB2147" s="2" t="str">
        <f t="shared" si="1831"/>
        <v>Under 1.5</v>
      </c>
      <c r="AC2147" s="6"/>
      <c r="AD2147" s="6" t="str">
        <f t="shared" si="1832"/>
        <v>Over 0.5</v>
      </c>
      <c r="AE2147" s="6" t="str">
        <f t="shared" si="1833"/>
        <v>?</v>
      </c>
      <c r="AF2147" s="6"/>
      <c r="AG2147">
        <f t="shared" si="1834"/>
        <v>0</v>
      </c>
      <c r="AH2147">
        <f t="shared" si="1835"/>
        <v>2</v>
      </c>
      <c r="AI2147">
        <f t="shared" si="1836"/>
        <v>0</v>
      </c>
      <c r="AJ2147">
        <f t="shared" si="1837"/>
        <v>0</v>
      </c>
      <c r="AK2147" s="2" t="str">
        <f t="shared" si="1838"/>
        <v>-</v>
      </c>
      <c r="AL2147" s="2" t="str">
        <f t="shared" si="1839"/>
        <v>-</v>
      </c>
    </row>
    <row r="2148" spans="2:38">
      <c r="B2148" t="s">
        <v>52</v>
      </c>
      <c r="C2148" s="10">
        <v>0.70833333333333337</v>
      </c>
      <c r="D2148" s="9" t="s">
        <v>176</v>
      </c>
      <c r="E2148" s="2" t="s">
        <v>0</v>
      </c>
      <c r="F2148" s="8" t="s">
        <v>1102</v>
      </c>
      <c r="G2148" s="2">
        <v>18</v>
      </c>
      <c r="H2148" s="2">
        <v>49</v>
      </c>
      <c r="I2148" s="2">
        <v>33</v>
      </c>
      <c r="J2148" s="2" t="s">
        <v>1</v>
      </c>
      <c r="K2148" s="2">
        <v>2</v>
      </c>
      <c r="L2148" s="2">
        <v>15</v>
      </c>
      <c r="M2148" s="3" t="s">
        <v>13</v>
      </c>
      <c r="N2148" s="3" t="s">
        <v>13</v>
      </c>
      <c r="O2148" s="2">
        <v>49</v>
      </c>
      <c r="P2148" s="2" t="b">
        <v>1</v>
      </c>
      <c r="Q2148" s="2" t="s">
        <v>2</v>
      </c>
      <c r="R2148" s="2" t="s">
        <v>2</v>
      </c>
      <c r="S2148" s="44">
        <v>41</v>
      </c>
      <c r="T2148" s="44" t="s">
        <v>12</v>
      </c>
      <c r="U2148" s="20">
        <v>2.1</v>
      </c>
      <c r="V2148" s="11"/>
      <c r="W2148" s="2">
        <f t="shared" si="1826"/>
        <v>0</v>
      </c>
      <c r="X2148">
        <f t="shared" si="1827"/>
        <v>5</v>
      </c>
      <c r="Y2148">
        <f t="shared" si="1828"/>
        <v>0</v>
      </c>
      <c r="Z2148">
        <f t="shared" si="1829"/>
        <v>0</v>
      </c>
      <c r="AA2148" s="2">
        <f t="shared" si="1830"/>
        <v>55</v>
      </c>
      <c r="AB2148" s="2" t="str">
        <f t="shared" si="1831"/>
        <v>Over 0.5</v>
      </c>
      <c r="AC2148" s="6"/>
      <c r="AD2148" s="6" t="str">
        <f t="shared" si="1832"/>
        <v>Over 0.5</v>
      </c>
      <c r="AE2148" s="6" t="str">
        <f t="shared" si="1833"/>
        <v>?</v>
      </c>
      <c r="AF2148" s="6"/>
      <c r="AG2148">
        <f t="shared" si="1834"/>
        <v>2</v>
      </c>
      <c r="AH2148">
        <f t="shared" si="1835"/>
        <v>0</v>
      </c>
      <c r="AI2148">
        <f t="shared" si="1836"/>
        <v>0</v>
      </c>
      <c r="AJ2148">
        <f t="shared" si="1837"/>
        <v>0</v>
      </c>
      <c r="AK2148" s="2" t="str">
        <f t="shared" si="1838"/>
        <v>-</v>
      </c>
      <c r="AL2148" s="2" t="str">
        <f t="shared" si="1839"/>
        <v>-</v>
      </c>
    </row>
    <row r="2149" spans="2:38">
      <c r="B2149" t="s">
        <v>1776</v>
      </c>
      <c r="C2149" s="10">
        <v>0.70833333333333337</v>
      </c>
      <c r="D2149" s="9" t="s">
        <v>1765</v>
      </c>
      <c r="E2149" s="2" t="s">
        <v>0</v>
      </c>
      <c r="F2149" s="8" t="s">
        <v>1766</v>
      </c>
      <c r="G2149" s="2">
        <v>28</v>
      </c>
      <c r="H2149" s="2">
        <v>62</v>
      </c>
      <c r="I2149" s="2">
        <v>10</v>
      </c>
      <c r="J2149" s="2" t="s">
        <v>1</v>
      </c>
      <c r="K2149" s="2">
        <v>1</v>
      </c>
      <c r="L2149" s="2">
        <v>18</v>
      </c>
      <c r="M2149" s="3" t="s">
        <v>13</v>
      </c>
      <c r="N2149" s="3" t="s">
        <v>13</v>
      </c>
      <c r="O2149" s="2" t="b">
        <v>1</v>
      </c>
      <c r="P2149" s="2" t="b">
        <v>1</v>
      </c>
      <c r="Q2149" s="2" t="s">
        <v>2</v>
      </c>
      <c r="R2149" s="2" t="s">
        <v>2</v>
      </c>
      <c r="S2149" s="44">
        <v>38</v>
      </c>
      <c r="T2149" s="44" t="s">
        <v>12</v>
      </c>
      <c r="U2149" s="20">
        <v>2.2999999999999998</v>
      </c>
      <c r="V2149" s="11"/>
      <c r="W2149" s="2">
        <f t="shared" si="1826"/>
        <v>10</v>
      </c>
      <c r="X2149">
        <f t="shared" si="1827"/>
        <v>0</v>
      </c>
      <c r="Y2149">
        <f t="shared" si="1828"/>
        <v>0</v>
      </c>
      <c r="Z2149">
        <f t="shared" si="1829"/>
        <v>0</v>
      </c>
      <c r="AA2149" s="2">
        <f t="shared" si="1830"/>
        <v>60</v>
      </c>
      <c r="AB2149" s="2" t="str">
        <f t="shared" si="1831"/>
        <v>Under 1.5</v>
      </c>
      <c r="AC2149" s="6"/>
      <c r="AD2149" s="6" t="str">
        <f t="shared" si="1832"/>
        <v>Over 0.5</v>
      </c>
      <c r="AE2149" s="6" t="str">
        <f t="shared" si="1833"/>
        <v>?</v>
      </c>
      <c r="AF2149" s="6"/>
      <c r="AG2149">
        <f t="shared" si="1834"/>
        <v>6</v>
      </c>
      <c r="AH2149">
        <f t="shared" si="1835"/>
        <v>0</v>
      </c>
      <c r="AI2149">
        <f t="shared" si="1836"/>
        <v>0</v>
      </c>
      <c r="AJ2149">
        <f t="shared" si="1837"/>
        <v>0</v>
      </c>
      <c r="AK2149" s="2" t="str">
        <f t="shared" si="1838"/>
        <v>-</v>
      </c>
      <c r="AL2149" s="2" t="str">
        <f t="shared" si="1839"/>
        <v>-</v>
      </c>
    </row>
    <row r="2150" spans="2:38">
      <c r="B2150" t="s">
        <v>211</v>
      </c>
      <c r="C2150" s="10">
        <v>0.72916666666666663</v>
      </c>
      <c r="D2150" s="9" t="s">
        <v>1545</v>
      </c>
      <c r="E2150" s="2" t="s">
        <v>0</v>
      </c>
      <c r="F2150" s="8" t="s">
        <v>845</v>
      </c>
      <c r="G2150" s="2">
        <v>32</v>
      </c>
      <c r="H2150" s="2">
        <v>47</v>
      </c>
      <c r="I2150" s="2">
        <v>21</v>
      </c>
      <c r="J2150" s="2" t="s">
        <v>1</v>
      </c>
      <c r="K2150" s="2">
        <v>1</v>
      </c>
      <c r="L2150" s="2">
        <v>11</v>
      </c>
      <c r="M2150" s="3" t="s">
        <v>13</v>
      </c>
      <c r="N2150" s="3" t="s">
        <v>13</v>
      </c>
      <c r="O2150" s="2">
        <v>47</v>
      </c>
      <c r="P2150" s="2" t="b">
        <v>1</v>
      </c>
      <c r="Q2150" s="2" t="s">
        <v>2</v>
      </c>
      <c r="R2150" s="2" t="s">
        <v>2</v>
      </c>
      <c r="S2150" s="44">
        <v>45</v>
      </c>
      <c r="T2150" s="44" t="s">
        <v>12</v>
      </c>
      <c r="U2150" s="20">
        <v>1.55</v>
      </c>
      <c r="V2150" s="11"/>
      <c r="W2150" s="2">
        <f t="shared" ref="W2150:W2177" si="1840">IF(H2150&gt;52,10,0)</f>
        <v>0</v>
      </c>
      <c r="X2150">
        <f t="shared" ref="X2150:X2177" si="1841">IF(L2150&gt;15,0,IF(L2150&lt;8,10,5))</f>
        <v>5</v>
      </c>
      <c r="Y2150">
        <f t="shared" ref="Y2150:Y2177" si="1842">IF(S2150&gt;60,10,IF(S2150&lt;49,0,5))</f>
        <v>0</v>
      </c>
      <c r="Z2150">
        <f t="shared" ref="Z2150:Z2177" si="1843">IF(T2150="Y",10,IF(T2150="C",5,0))</f>
        <v>0</v>
      </c>
      <c r="AA2150" s="2">
        <f t="shared" ref="AA2150:AA2177" si="1844">SUM(W2150:Z2150)+50</f>
        <v>55</v>
      </c>
      <c r="AB2150" s="2" t="str">
        <f t="shared" ref="AB2150:AB2177" si="1845">IF(AA2150&lt;56,"Over 0.5","Under 1.5")</f>
        <v>Over 0.5</v>
      </c>
      <c r="AC2150" s="6"/>
      <c r="AD2150" s="6" t="str">
        <f t="shared" ref="AD2150:AD2177" si="1846">IF(M2150="1-0","Under 1.5",IF(M2150="0-0","Under 1.5",IF(M2150="0-1","Under 1.5","Over 0.5")))</f>
        <v>Over 0.5</v>
      </c>
      <c r="AE2150" s="6" t="str">
        <f t="shared" ref="AE2150:AE2177" si="1847">IF(M2150="?",M2150,IF(AB2150=AD2150,"WON",IF(M2150="0-1","WON",IF(M2150="1-0","WON","LOST"))))</f>
        <v>?</v>
      </c>
      <c r="AF2150" s="6"/>
      <c r="AG2150">
        <f t="shared" ref="AG2150:AG2177" si="1848">IF(H2150&gt;52,6,IF(H2150=52,5,IF(H2150=51,4,IF(H2150=50,3,IF(H2150=49,2,IF(H2150=48,1,0))))))</f>
        <v>0</v>
      </c>
      <c r="AH2150">
        <f t="shared" ref="AH2150:AH2177" si="1849">IF(L2150&lt;8,2,0)</f>
        <v>0</v>
      </c>
      <c r="AI2150">
        <f t="shared" ref="AI2150:AI2177" si="1850">IF(S2150&gt;49,2,0)</f>
        <v>0</v>
      </c>
      <c r="AJ2150">
        <f t="shared" ref="AJ2150:AJ2177" si="1851">IF(SUM(AH2150:AI2150)=4,SUM(AG2150:AI2150),0)</f>
        <v>0</v>
      </c>
      <c r="AK2150" s="2" t="str">
        <f t="shared" ref="AK2150:AK2177" si="1852">IF(AJ2150=10,"A1",IF(AJ2150=9,"A2",IF(AJ2150=8,"A3",IF(AJ2150=7,"A4",IF(AJ2150=6,"A5","-")))))</f>
        <v>-</v>
      </c>
      <c r="AL2150" s="2" t="str">
        <f t="shared" ref="AL2150:AL2177" si="1853">IF(AND(L2150&lt;11,U2150&lt;1.75,AA2150&gt;65,OR((AND(S2150&gt;49,S2150&lt;61,T2150="Y")),(AND(S2150&lt;48,T2150="Y")),(AND(S2150&gt;60,T2150="N")),(AND(S2150&gt;60,T2150="Y")),(AND(S2150&gt;60,T2150="C")))),"Pick","-")</f>
        <v>-</v>
      </c>
    </row>
    <row r="2151" spans="2:38">
      <c r="B2151" t="s">
        <v>163</v>
      </c>
      <c r="C2151" s="10">
        <v>0.72916666666666663</v>
      </c>
      <c r="D2151" s="9" t="s">
        <v>1338</v>
      </c>
      <c r="E2151" s="2" t="s">
        <v>0</v>
      </c>
      <c r="F2151" s="8" t="s">
        <v>1340</v>
      </c>
      <c r="G2151" s="2">
        <v>24</v>
      </c>
      <c r="H2151" s="2">
        <v>51</v>
      </c>
      <c r="I2151" s="2">
        <v>25</v>
      </c>
      <c r="J2151" s="2" t="s">
        <v>1</v>
      </c>
      <c r="K2151" s="2">
        <v>2</v>
      </c>
      <c r="L2151" s="2">
        <v>1</v>
      </c>
      <c r="M2151" s="3" t="s">
        <v>13</v>
      </c>
      <c r="N2151" s="3" t="s">
        <v>13</v>
      </c>
      <c r="O2151" s="2">
        <v>51</v>
      </c>
      <c r="P2151" s="2" t="b">
        <v>1</v>
      </c>
      <c r="Q2151" s="2" t="s">
        <v>2</v>
      </c>
      <c r="R2151" s="2" t="s">
        <v>2</v>
      </c>
      <c r="S2151" s="44">
        <v>44</v>
      </c>
      <c r="T2151" s="44"/>
      <c r="U2151" s="20">
        <v>1.75</v>
      </c>
      <c r="V2151" s="11"/>
      <c r="W2151" s="2">
        <f t="shared" si="1840"/>
        <v>0</v>
      </c>
      <c r="X2151">
        <f t="shared" si="1841"/>
        <v>10</v>
      </c>
      <c r="Y2151">
        <f t="shared" si="1842"/>
        <v>0</v>
      </c>
      <c r="Z2151">
        <f t="shared" si="1843"/>
        <v>0</v>
      </c>
      <c r="AA2151" s="2">
        <f t="shared" si="1844"/>
        <v>60</v>
      </c>
      <c r="AB2151" s="2" t="str">
        <f t="shared" si="1845"/>
        <v>Under 1.5</v>
      </c>
      <c r="AC2151" s="6"/>
      <c r="AD2151" s="6" t="str">
        <f t="shared" si="1846"/>
        <v>Over 0.5</v>
      </c>
      <c r="AE2151" s="6" t="str">
        <f t="shared" si="1847"/>
        <v>?</v>
      </c>
      <c r="AF2151" s="6"/>
      <c r="AG2151">
        <f t="shared" si="1848"/>
        <v>4</v>
      </c>
      <c r="AH2151">
        <f t="shared" si="1849"/>
        <v>2</v>
      </c>
      <c r="AI2151">
        <f t="shared" si="1850"/>
        <v>0</v>
      </c>
      <c r="AJ2151">
        <f t="shared" si="1851"/>
        <v>0</v>
      </c>
      <c r="AK2151" s="2" t="str">
        <f t="shared" si="1852"/>
        <v>-</v>
      </c>
      <c r="AL2151" s="2" t="str">
        <f t="shared" si="1853"/>
        <v>-</v>
      </c>
    </row>
    <row r="2152" spans="2:38">
      <c r="B2152" t="s">
        <v>163</v>
      </c>
      <c r="C2152" s="10">
        <v>0.72916666666666663</v>
      </c>
      <c r="D2152" s="9" t="s">
        <v>249</v>
      </c>
      <c r="E2152" s="2" t="s">
        <v>0</v>
      </c>
      <c r="F2152" s="8" t="s">
        <v>1339</v>
      </c>
      <c r="G2152" s="2">
        <v>30</v>
      </c>
      <c r="H2152" s="2">
        <v>44</v>
      </c>
      <c r="I2152" s="2">
        <v>26</v>
      </c>
      <c r="J2152" s="2" t="s">
        <v>1</v>
      </c>
      <c r="K2152" s="2">
        <v>1</v>
      </c>
      <c r="L2152" s="2">
        <v>4</v>
      </c>
      <c r="M2152" s="3" t="s">
        <v>13</v>
      </c>
      <c r="N2152" s="3" t="s">
        <v>13</v>
      </c>
      <c r="O2152" s="2">
        <v>44</v>
      </c>
      <c r="P2152" s="2" t="b">
        <v>1</v>
      </c>
      <c r="Q2152" s="2" t="s">
        <v>2</v>
      </c>
      <c r="R2152" s="2" t="s">
        <v>2</v>
      </c>
      <c r="S2152" s="44">
        <v>36</v>
      </c>
      <c r="T2152" s="44" t="s">
        <v>12</v>
      </c>
      <c r="U2152" s="20">
        <v>1.8</v>
      </c>
      <c r="V2152" s="11"/>
      <c r="W2152" s="2">
        <f t="shared" si="1840"/>
        <v>0</v>
      </c>
      <c r="X2152">
        <f t="shared" si="1841"/>
        <v>10</v>
      </c>
      <c r="Y2152">
        <f t="shared" si="1842"/>
        <v>0</v>
      </c>
      <c r="Z2152">
        <f t="shared" si="1843"/>
        <v>0</v>
      </c>
      <c r="AA2152" s="2">
        <f t="shared" si="1844"/>
        <v>60</v>
      </c>
      <c r="AB2152" s="2" t="str">
        <f t="shared" si="1845"/>
        <v>Under 1.5</v>
      </c>
      <c r="AC2152" s="6"/>
      <c r="AD2152" s="6" t="str">
        <f t="shared" si="1846"/>
        <v>Over 0.5</v>
      </c>
      <c r="AE2152" s="6" t="str">
        <f t="shared" si="1847"/>
        <v>?</v>
      </c>
      <c r="AF2152" s="6"/>
      <c r="AG2152">
        <f t="shared" si="1848"/>
        <v>0</v>
      </c>
      <c r="AH2152">
        <f t="shared" si="1849"/>
        <v>2</v>
      </c>
      <c r="AI2152">
        <f t="shared" si="1850"/>
        <v>0</v>
      </c>
      <c r="AJ2152">
        <f t="shared" si="1851"/>
        <v>0</v>
      </c>
      <c r="AK2152" s="2" t="str">
        <f t="shared" si="1852"/>
        <v>-</v>
      </c>
      <c r="AL2152" s="2" t="str">
        <f t="shared" si="1853"/>
        <v>-</v>
      </c>
    </row>
    <row r="2153" spans="2:38">
      <c r="B2153" t="s">
        <v>646</v>
      </c>
      <c r="C2153" s="10">
        <v>0.72916666666666663</v>
      </c>
      <c r="D2153" s="9" t="s">
        <v>1622</v>
      </c>
      <c r="E2153" s="2" t="s">
        <v>0</v>
      </c>
      <c r="F2153" s="8" t="s">
        <v>825</v>
      </c>
      <c r="G2153" s="2">
        <v>11</v>
      </c>
      <c r="H2153" s="2">
        <v>67</v>
      </c>
      <c r="I2153" s="2">
        <v>22</v>
      </c>
      <c r="J2153" s="2" t="s">
        <v>1</v>
      </c>
      <c r="K2153" s="2" t="s">
        <v>1</v>
      </c>
      <c r="L2153" s="2">
        <v>11</v>
      </c>
      <c r="M2153" s="3" t="s">
        <v>13</v>
      </c>
      <c r="N2153" s="3" t="s">
        <v>13</v>
      </c>
      <c r="O2153" s="2" t="b">
        <v>1</v>
      </c>
      <c r="P2153" s="2" t="b">
        <v>1</v>
      </c>
      <c r="Q2153" s="2" t="b">
        <v>1</v>
      </c>
      <c r="R2153" s="2" t="s">
        <v>2</v>
      </c>
      <c r="S2153" s="44">
        <v>80</v>
      </c>
      <c r="T2153" s="44" t="s">
        <v>10</v>
      </c>
      <c r="U2153" s="20">
        <v>1.4</v>
      </c>
      <c r="V2153" s="11"/>
      <c r="W2153" s="2">
        <f t="shared" si="1840"/>
        <v>10</v>
      </c>
      <c r="X2153">
        <f t="shared" si="1841"/>
        <v>5</v>
      </c>
      <c r="Y2153">
        <f t="shared" si="1842"/>
        <v>10</v>
      </c>
      <c r="Z2153">
        <f t="shared" si="1843"/>
        <v>10</v>
      </c>
      <c r="AA2153" s="2">
        <f t="shared" si="1844"/>
        <v>85</v>
      </c>
      <c r="AB2153" s="2" t="str">
        <f t="shared" si="1845"/>
        <v>Under 1.5</v>
      </c>
      <c r="AC2153" s="6"/>
      <c r="AD2153" s="6" t="str">
        <f t="shared" si="1846"/>
        <v>Over 0.5</v>
      </c>
      <c r="AE2153" s="6" t="str">
        <f t="shared" si="1847"/>
        <v>?</v>
      </c>
      <c r="AF2153" s="6"/>
      <c r="AG2153">
        <f t="shared" si="1848"/>
        <v>6</v>
      </c>
      <c r="AH2153">
        <f t="shared" si="1849"/>
        <v>0</v>
      </c>
      <c r="AI2153">
        <f t="shared" si="1850"/>
        <v>2</v>
      </c>
      <c r="AJ2153">
        <f t="shared" si="1851"/>
        <v>0</v>
      </c>
      <c r="AK2153" s="2" t="str">
        <f t="shared" si="1852"/>
        <v>-</v>
      </c>
      <c r="AL2153" s="2" t="str">
        <f t="shared" si="1853"/>
        <v>-</v>
      </c>
    </row>
    <row r="2154" spans="2:38">
      <c r="B2154" t="s">
        <v>1680</v>
      </c>
      <c r="C2154" s="10">
        <v>0.72916666666666663</v>
      </c>
      <c r="D2154" s="9" t="s">
        <v>1767</v>
      </c>
      <c r="E2154" s="2" t="s">
        <v>0</v>
      </c>
      <c r="F2154" s="8" t="s">
        <v>1677</v>
      </c>
      <c r="G2154" s="2">
        <v>6</v>
      </c>
      <c r="H2154" s="2">
        <v>53</v>
      </c>
      <c r="I2154" s="2">
        <v>42</v>
      </c>
      <c r="J2154" s="2" t="s">
        <v>1</v>
      </c>
      <c r="K2154" s="2">
        <v>2</v>
      </c>
      <c r="L2154" s="2">
        <v>36</v>
      </c>
      <c r="M2154" s="3" t="s">
        <v>13</v>
      </c>
      <c r="N2154" s="3" t="s">
        <v>13</v>
      </c>
      <c r="O2154" s="2" t="b">
        <v>1</v>
      </c>
      <c r="P2154" s="2" t="b">
        <v>1</v>
      </c>
      <c r="Q2154" s="2" t="s">
        <v>2</v>
      </c>
      <c r="R2154" s="2" t="s">
        <v>2</v>
      </c>
      <c r="S2154" s="44">
        <v>52</v>
      </c>
      <c r="T2154" s="44" t="s">
        <v>11</v>
      </c>
      <c r="U2154" s="20">
        <v>1.6</v>
      </c>
      <c r="V2154" s="11"/>
      <c r="W2154" s="2">
        <f t="shared" si="1840"/>
        <v>10</v>
      </c>
      <c r="X2154">
        <f t="shared" si="1841"/>
        <v>0</v>
      </c>
      <c r="Y2154">
        <f t="shared" si="1842"/>
        <v>5</v>
      </c>
      <c r="Z2154">
        <f t="shared" si="1843"/>
        <v>5</v>
      </c>
      <c r="AA2154" s="2">
        <f t="shared" si="1844"/>
        <v>70</v>
      </c>
      <c r="AB2154" s="2" t="str">
        <f t="shared" si="1845"/>
        <v>Under 1.5</v>
      </c>
      <c r="AC2154" s="6"/>
      <c r="AD2154" s="6" t="str">
        <f t="shared" si="1846"/>
        <v>Over 0.5</v>
      </c>
      <c r="AE2154" s="6" t="str">
        <f t="shared" si="1847"/>
        <v>?</v>
      </c>
      <c r="AF2154" s="6"/>
      <c r="AG2154">
        <f t="shared" si="1848"/>
        <v>6</v>
      </c>
      <c r="AH2154">
        <f t="shared" si="1849"/>
        <v>0</v>
      </c>
      <c r="AI2154">
        <f t="shared" si="1850"/>
        <v>2</v>
      </c>
      <c r="AJ2154">
        <f t="shared" si="1851"/>
        <v>0</v>
      </c>
      <c r="AK2154" s="2" t="str">
        <f t="shared" si="1852"/>
        <v>-</v>
      </c>
      <c r="AL2154" s="2" t="str">
        <f t="shared" si="1853"/>
        <v>-</v>
      </c>
    </row>
    <row r="2155" spans="2:38">
      <c r="B2155" t="s">
        <v>207</v>
      </c>
      <c r="C2155" s="10">
        <v>0.75</v>
      </c>
      <c r="D2155" s="9" t="s">
        <v>1391</v>
      </c>
      <c r="E2155" s="2" t="s">
        <v>0</v>
      </c>
      <c r="F2155" s="8" t="s">
        <v>1475</v>
      </c>
      <c r="G2155" s="2">
        <v>29</v>
      </c>
      <c r="H2155" s="2">
        <v>48</v>
      </c>
      <c r="I2155" s="2">
        <v>23</v>
      </c>
      <c r="J2155" s="2" t="s">
        <v>1</v>
      </c>
      <c r="K2155" s="2">
        <v>1</v>
      </c>
      <c r="L2155" s="2">
        <v>6</v>
      </c>
      <c r="M2155" s="3" t="s">
        <v>13</v>
      </c>
      <c r="N2155" s="3" t="s">
        <v>13</v>
      </c>
      <c r="O2155" s="2">
        <v>48</v>
      </c>
      <c r="P2155" s="2" t="b">
        <v>1</v>
      </c>
      <c r="Q2155" s="2" t="s">
        <v>2</v>
      </c>
      <c r="R2155" s="2" t="s">
        <v>2</v>
      </c>
      <c r="S2155" s="44">
        <v>40</v>
      </c>
      <c r="T2155" s="44" t="s">
        <v>12</v>
      </c>
      <c r="U2155" s="20">
        <v>1.8</v>
      </c>
      <c r="V2155" s="11"/>
      <c r="W2155" s="2">
        <f t="shared" si="1840"/>
        <v>0</v>
      </c>
      <c r="X2155">
        <f t="shared" si="1841"/>
        <v>10</v>
      </c>
      <c r="Y2155">
        <f t="shared" si="1842"/>
        <v>0</v>
      </c>
      <c r="Z2155">
        <f t="shared" si="1843"/>
        <v>0</v>
      </c>
      <c r="AA2155" s="2">
        <f t="shared" si="1844"/>
        <v>60</v>
      </c>
      <c r="AB2155" s="2" t="str">
        <f t="shared" si="1845"/>
        <v>Under 1.5</v>
      </c>
      <c r="AC2155" s="6"/>
      <c r="AD2155" s="6" t="str">
        <f t="shared" si="1846"/>
        <v>Over 0.5</v>
      </c>
      <c r="AE2155" s="6" t="str">
        <f t="shared" si="1847"/>
        <v>?</v>
      </c>
      <c r="AF2155" s="6"/>
      <c r="AG2155">
        <f t="shared" si="1848"/>
        <v>1</v>
      </c>
      <c r="AH2155">
        <f t="shared" si="1849"/>
        <v>2</v>
      </c>
      <c r="AI2155">
        <f t="shared" si="1850"/>
        <v>0</v>
      </c>
      <c r="AJ2155">
        <f t="shared" si="1851"/>
        <v>0</v>
      </c>
      <c r="AK2155" s="2" t="str">
        <f t="shared" si="1852"/>
        <v>-</v>
      </c>
      <c r="AL2155" s="2" t="str">
        <f t="shared" si="1853"/>
        <v>-</v>
      </c>
    </row>
    <row r="2156" spans="2:38">
      <c r="B2156" t="s">
        <v>207</v>
      </c>
      <c r="C2156" s="10">
        <v>0.75</v>
      </c>
      <c r="D2156" s="9" t="s">
        <v>1072</v>
      </c>
      <c r="E2156" s="2" t="s">
        <v>0</v>
      </c>
      <c r="F2156" s="8" t="s">
        <v>690</v>
      </c>
      <c r="G2156" s="2">
        <v>16</v>
      </c>
      <c r="H2156" s="2">
        <v>55</v>
      </c>
      <c r="I2156" s="2">
        <v>29</v>
      </c>
      <c r="J2156" s="2" t="s">
        <v>1</v>
      </c>
      <c r="K2156" s="2">
        <v>2</v>
      </c>
      <c r="L2156" s="2">
        <v>13</v>
      </c>
      <c r="M2156" s="3" t="s">
        <v>13</v>
      </c>
      <c r="N2156" s="3" t="s">
        <v>13</v>
      </c>
      <c r="O2156" s="2" t="b">
        <v>1</v>
      </c>
      <c r="P2156" s="2" t="b">
        <v>1</v>
      </c>
      <c r="Q2156" s="2" t="s">
        <v>2</v>
      </c>
      <c r="R2156" s="2" t="s">
        <v>2</v>
      </c>
      <c r="S2156" s="44">
        <v>41</v>
      </c>
      <c r="T2156" s="44" t="s">
        <v>12</v>
      </c>
      <c r="U2156" s="20">
        <v>2.1</v>
      </c>
      <c r="V2156" s="11"/>
      <c r="W2156" s="2">
        <f t="shared" si="1840"/>
        <v>10</v>
      </c>
      <c r="X2156">
        <f t="shared" si="1841"/>
        <v>5</v>
      </c>
      <c r="Y2156">
        <f t="shared" si="1842"/>
        <v>0</v>
      </c>
      <c r="Z2156">
        <f t="shared" si="1843"/>
        <v>0</v>
      </c>
      <c r="AA2156" s="2">
        <f t="shared" si="1844"/>
        <v>65</v>
      </c>
      <c r="AB2156" s="2" t="str">
        <f t="shared" si="1845"/>
        <v>Under 1.5</v>
      </c>
      <c r="AC2156" s="6"/>
      <c r="AD2156" s="6" t="str">
        <f t="shared" si="1846"/>
        <v>Over 0.5</v>
      </c>
      <c r="AE2156" s="6" t="str">
        <f t="shared" si="1847"/>
        <v>?</v>
      </c>
      <c r="AF2156" s="6"/>
      <c r="AG2156">
        <f t="shared" si="1848"/>
        <v>6</v>
      </c>
      <c r="AH2156">
        <f t="shared" si="1849"/>
        <v>0</v>
      </c>
      <c r="AI2156">
        <f t="shared" si="1850"/>
        <v>0</v>
      </c>
      <c r="AJ2156">
        <f t="shared" si="1851"/>
        <v>0</v>
      </c>
      <c r="AK2156" s="2" t="str">
        <f t="shared" si="1852"/>
        <v>-</v>
      </c>
      <c r="AL2156" s="2" t="str">
        <f t="shared" si="1853"/>
        <v>-</v>
      </c>
    </row>
    <row r="2157" spans="2:38">
      <c r="B2157" t="s">
        <v>259</v>
      </c>
      <c r="C2157" s="10">
        <v>0.75</v>
      </c>
      <c r="D2157" s="9" t="s">
        <v>813</v>
      </c>
      <c r="E2157" s="2" t="s">
        <v>0</v>
      </c>
      <c r="F2157" s="8" t="s">
        <v>1130</v>
      </c>
      <c r="G2157" s="2">
        <v>27</v>
      </c>
      <c r="H2157" s="2">
        <v>45</v>
      </c>
      <c r="I2157" s="2">
        <v>28</v>
      </c>
      <c r="J2157" s="2" t="s">
        <v>1</v>
      </c>
      <c r="K2157" s="2">
        <v>1</v>
      </c>
      <c r="L2157" s="2">
        <v>1</v>
      </c>
      <c r="M2157" s="3" t="s">
        <v>13</v>
      </c>
      <c r="N2157" s="3" t="s">
        <v>13</v>
      </c>
      <c r="O2157" s="2">
        <v>45</v>
      </c>
      <c r="P2157" s="2" t="b">
        <v>1</v>
      </c>
      <c r="Q2157" s="2" t="s">
        <v>2</v>
      </c>
      <c r="R2157" s="2" t="s">
        <v>2</v>
      </c>
      <c r="S2157" s="44">
        <v>61</v>
      </c>
      <c r="T2157" s="44" t="s">
        <v>10</v>
      </c>
      <c r="U2157" s="20">
        <v>1.65</v>
      </c>
      <c r="V2157" s="11"/>
      <c r="W2157" s="2">
        <f t="shared" si="1840"/>
        <v>0</v>
      </c>
      <c r="X2157">
        <f t="shared" si="1841"/>
        <v>10</v>
      </c>
      <c r="Y2157">
        <f t="shared" si="1842"/>
        <v>10</v>
      </c>
      <c r="Z2157">
        <f t="shared" si="1843"/>
        <v>10</v>
      </c>
      <c r="AA2157" s="2">
        <f t="shared" si="1844"/>
        <v>80</v>
      </c>
      <c r="AB2157" s="2" t="str">
        <f t="shared" si="1845"/>
        <v>Under 1.5</v>
      </c>
      <c r="AC2157" s="6"/>
      <c r="AD2157" s="6" t="str">
        <f t="shared" si="1846"/>
        <v>Over 0.5</v>
      </c>
      <c r="AE2157" s="6" t="str">
        <f t="shared" si="1847"/>
        <v>?</v>
      </c>
      <c r="AF2157" s="6"/>
      <c r="AG2157">
        <f t="shared" si="1848"/>
        <v>0</v>
      </c>
      <c r="AH2157">
        <f t="shared" si="1849"/>
        <v>2</v>
      </c>
      <c r="AI2157">
        <f t="shared" si="1850"/>
        <v>2</v>
      </c>
      <c r="AJ2157">
        <f t="shared" si="1851"/>
        <v>4</v>
      </c>
      <c r="AK2157" s="2" t="str">
        <f t="shared" si="1852"/>
        <v>-</v>
      </c>
      <c r="AL2157" s="2" t="str">
        <f t="shared" si="1853"/>
        <v>Pick</v>
      </c>
    </row>
    <row r="2158" spans="2:38">
      <c r="B2158" t="s">
        <v>164</v>
      </c>
      <c r="C2158" s="10">
        <v>0.75</v>
      </c>
      <c r="D2158" s="9" t="s">
        <v>138</v>
      </c>
      <c r="E2158" s="2" t="s">
        <v>0</v>
      </c>
      <c r="F2158" s="8" t="s">
        <v>975</v>
      </c>
      <c r="G2158" s="2">
        <v>15</v>
      </c>
      <c r="H2158" s="2">
        <v>69</v>
      </c>
      <c r="I2158" s="2">
        <v>16</v>
      </c>
      <c r="J2158" s="2" t="s">
        <v>1</v>
      </c>
      <c r="K2158" s="2" t="s">
        <v>1</v>
      </c>
      <c r="L2158" s="2">
        <v>1</v>
      </c>
      <c r="M2158" s="3" t="s">
        <v>13</v>
      </c>
      <c r="N2158" s="3" t="s">
        <v>13</v>
      </c>
      <c r="O2158" s="2" t="b">
        <v>1</v>
      </c>
      <c r="P2158" s="2" t="b">
        <v>1</v>
      </c>
      <c r="Q2158" s="2" t="b">
        <v>1</v>
      </c>
      <c r="R2158" s="2" t="s">
        <v>2</v>
      </c>
      <c r="S2158" s="44">
        <v>60</v>
      </c>
      <c r="T2158" s="44" t="s">
        <v>10</v>
      </c>
      <c r="U2158" s="20">
        <v>1.75</v>
      </c>
      <c r="V2158" s="11"/>
      <c r="W2158" s="2">
        <f t="shared" si="1840"/>
        <v>10</v>
      </c>
      <c r="X2158">
        <f t="shared" si="1841"/>
        <v>10</v>
      </c>
      <c r="Y2158">
        <f t="shared" si="1842"/>
        <v>5</v>
      </c>
      <c r="Z2158">
        <f t="shared" si="1843"/>
        <v>10</v>
      </c>
      <c r="AA2158" s="2">
        <f t="shared" si="1844"/>
        <v>85</v>
      </c>
      <c r="AB2158" s="2" t="str">
        <f t="shared" si="1845"/>
        <v>Under 1.5</v>
      </c>
      <c r="AC2158" s="6"/>
      <c r="AD2158" s="6" t="str">
        <f t="shared" si="1846"/>
        <v>Over 0.5</v>
      </c>
      <c r="AE2158" s="6" t="str">
        <f t="shared" si="1847"/>
        <v>?</v>
      </c>
      <c r="AF2158" s="6"/>
      <c r="AG2158">
        <f t="shared" si="1848"/>
        <v>6</v>
      </c>
      <c r="AH2158">
        <f t="shared" si="1849"/>
        <v>2</v>
      </c>
      <c r="AI2158">
        <f t="shared" si="1850"/>
        <v>2</v>
      </c>
      <c r="AJ2158">
        <f t="shared" si="1851"/>
        <v>10</v>
      </c>
      <c r="AK2158" s="2" t="str">
        <f t="shared" si="1852"/>
        <v>A1</v>
      </c>
      <c r="AL2158" s="2" t="str">
        <f t="shared" si="1853"/>
        <v>-</v>
      </c>
    </row>
    <row r="2159" spans="2:38">
      <c r="B2159" t="s">
        <v>404</v>
      </c>
      <c r="C2159" s="10">
        <v>0.75</v>
      </c>
      <c r="D2159" s="9" t="s">
        <v>415</v>
      </c>
      <c r="E2159" s="2" t="s">
        <v>0</v>
      </c>
      <c r="F2159" s="8" t="s">
        <v>416</v>
      </c>
      <c r="G2159" s="2">
        <v>21</v>
      </c>
      <c r="H2159" s="2">
        <v>57</v>
      </c>
      <c r="I2159" s="2">
        <v>22</v>
      </c>
      <c r="J2159" s="2" t="s">
        <v>1</v>
      </c>
      <c r="K2159" s="2">
        <v>2</v>
      </c>
      <c r="L2159" s="2">
        <v>1</v>
      </c>
      <c r="M2159" s="3" t="s">
        <v>13</v>
      </c>
      <c r="N2159" s="3" t="s">
        <v>13</v>
      </c>
      <c r="O2159" s="2" t="b">
        <v>1</v>
      </c>
      <c r="P2159" s="2" t="b">
        <v>1</v>
      </c>
      <c r="Q2159" s="2" t="s">
        <v>2</v>
      </c>
      <c r="R2159" s="2" t="s">
        <v>2</v>
      </c>
      <c r="S2159" s="44">
        <v>49</v>
      </c>
      <c r="T2159" s="44" t="s">
        <v>10</v>
      </c>
      <c r="U2159" s="20">
        <v>2.2000000000000002</v>
      </c>
      <c r="V2159" s="11"/>
      <c r="W2159" s="2">
        <f t="shared" si="1840"/>
        <v>10</v>
      </c>
      <c r="X2159">
        <f t="shared" si="1841"/>
        <v>10</v>
      </c>
      <c r="Y2159">
        <f t="shared" si="1842"/>
        <v>5</v>
      </c>
      <c r="Z2159">
        <f t="shared" si="1843"/>
        <v>10</v>
      </c>
      <c r="AA2159" s="2">
        <f t="shared" si="1844"/>
        <v>85</v>
      </c>
      <c r="AB2159" s="2" t="str">
        <f t="shared" si="1845"/>
        <v>Under 1.5</v>
      </c>
      <c r="AC2159" s="6"/>
      <c r="AD2159" s="6" t="str">
        <f t="shared" si="1846"/>
        <v>Over 0.5</v>
      </c>
      <c r="AE2159" s="6" t="str">
        <f t="shared" si="1847"/>
        <v>?</v>
      </c>
      <c r="AF2159" s="6"/>
      <c r="AG2159">
        <f t="shared" si="1848"/>
        <v>6</v>
      </c>
      <c r="AH2159">
        <f t="shared" si="1849"/>
        <v>2</v>
      </c>
      <c r="AI2159">
        <f t="shared" si="1850"/>
        <v>0</v>
      </c>
      <c r="AJ2159">
        <f t="shared" si="1851"/>
        <v>0</v>
      </c>
      <c r="AK2159" s="2" t="str">
        <f t="shared" si="1852"/>
        <v>-</v>
      </c>
      <c r="AL2159" s="2" t="str">
        <f t="shared" si="1853"/>
        <v>-</v>
      </c>
    </row>
    <row r="2160" spans="2:38">
      <c r="B2160" t="s">
        <v>210</v>
      </c>
      <c r="C2160" s="10">
        <v>0.76041666666666663</v>
      </c>
      <c r="D2160" s="9" t="s">
        <v>235</v>
      </c>
      <c r="E2160" s="2" t="s">
        <v>0</v>
      </c>
      <c r="F2160" s="8" t="s">
        <v>851</v>
      </c>
      <c r="G2160" s="2">
        <v>21</v>
      </c>
      <c r="H2160" s="2">
        <v>53</v>
      </c>
      <c r="I2160" s="2">
        <v>26</v>
      </c>
      <c r="J2160" s="2" t="s">
        <v>1</v>
      </c>
      <c r="K2160" s="2">
        <v>1</v>
      </c>
      <c r="L2160" s="2">
        <v>5</v>
      </c>
      <c r="M2160" s="3" t="s">
        <v>13</v>
      </c>
      <c r="N2160" s="3" t="s">
        <v>13</v>
      </c>
      <c r="O2160" s="2" t="b">
        <v>1</v>
      </c>
      <c r="P2160" s="2" t="b">
        <v>1</v>
      </c>
      <c r="Q2160" s="2" t="s">
        <v>2</v>
      </c>
      <c r="R2160" s="2" t="s">
        <v>2</v>
      </c>
      <c r="S2160" s="44">
        <v>47</v>
      </c>
      <c r="T2160" s="44" t="s">
        <v>12</v>
      </c>
      <c r="U2160" s="20">
        <v>1.8</v>
      </c>
      <c r="V2160" s="11"/>
      <c r="W2160" s="2">
        <f t="shared" si="1840"/>
        <v>10</v>
      </c>
      <c r="X2160">
        <f t="shared" si="1841"/>
        <v>10</v>
      </c>
      <c r="Y2160">
        <f t="shared" si="1842"/>
        <v>0</v>
      </c>
      <c r="Z2160">
        <f t="shared" si="1843"/>
        <v>0</v>
      </c>
      <c r="AA2160" s="2">
        <f t="shared" si="1844"/>
        <v>70</v>
      </c>
      <c r="AB2160" s="2" t="str">
        <f t="shared" si="1845"/>
        <v>Under 1.5</v>
      </c>
      <c r="AC2160" s="6"/>
      <c r="AD2160" s="6" t="str">
        <f t="shared" si="1846"/>
        <v>Over 0.5</v>
      </c>
      <c r="AE2160" s="6" t="str">
        <f t="shared" si="1847"/>
        <v>?</v>
      </c>
      <c r="AF2160" s="6"/>
      <c r="AG2160">
        <f t="shared" si="1848"/>
        <v>6</v>
      </c>
      <c r="AH2160">
        <f t="shared" si="1849"/>
        <v>2</v>
      </c>
      <c r="AI2160">
        <f t="shared" si="1850"/>
        <v>0</v>
      </c>
      <c r="AJ2160">
        <f t="shared" si="1851"/>
        <v>0</v>
      </c>
      <c r="AK2160" s="2" t="str">
        <f t="shared" si="1852"/>
        <v>-</v>
      </c>
      <c r="AL2160" s="2" t="str">
        <f t="shared" si="1853"/>
        <v>-</v>
      </c>
    </row>
    <row r="2161" spans="2:38">
      <c r="B2161" t="s">
        <v>421</v>
      </c>
      <c r="C2161" s="10">
        <v>0.77083333333333337</v>
      </c>
      <c r="D2161" s="9" t="s">
        <v>977</v>
      </c>
      <c r="E2161" s="2" t="s">
        <v>0</v>
      </c>
      <c r="F2161" s="8" t="s">
        <v>590</v>
      </c>
      <c r="G2161" s="2">
        <v>28</v>
      </c>
      <c r="H2161" s="2">
        <v>50</v>
      </c>
      <c r="I2161" s="2">
        <v>22</v>
      </c>
      <c r="J2161" s="2" t="s">
        <v>1</v>
      </c>
      <c r="K2161" s="2" t="s">
        <v>1</v>
      </c>
      <c r="L2161" s="2">
        <v>6</v>
      </c>
      <c r="M2161" s="3" t="s">
        <v>13</v>
      </c>
      <c r="N2161" s="3" t="s">
        <v>13</v>
      </c>
      <c r="O2161" s="2">
        <v>50</v>
      </c>
      <c r="P2161" s="2" t="b">
        <v>1</v>
      </c>
      <c r="Q2161" s="2" t="b">
        <v>1</v>
      </c>
      <c r="R2161" s="2" t="s">
        <v>2</v>
      </c>
      <c r="S2161" s="44">
        <v>56</v>
      </c>
      <c r="T2161" s="44" t="s">
        <v>10</v>
      </c>
      <c r="U2161" s="20">
        <v>1.85</v>
      </c>
      <c r="V2161" s="11"/>
      <c r="W2161" s="2">
        <f t="shared" si="1840"/>
        <v>0</v>
      </c>
      <c r="X2161">
        <f t="shared" si="1841"/>
        <v>10</v>
      </c>
      <c r="Y2161">
        <f t="shared" si="1842"/>
        <v>5</v>
      </c>
      <c r="Z2161">
        <f t="shared" si="1843"/>
        <v>10</v>
      </c>
      <c r="AA2161" s="2">
        <f t="shared" si="1844"/>
        <v>75</v>
      </c>
      <c r="AB2161" s="2" t="str">
        <f t="shared" si="1845"/>
        <v>Under 1.5</v>
      </c>
      <c r="AC2161" s="6"/>
      <c r="AD2161" s="6" t="str">
        <f t="shared" si="1846"/>
        <v>Over 0.5</v>
      </c>
      <c r="AE2161" s="6" t="str">
        <f t="shared" si="1847"/>
        <v>?</v>
      </c>
      <c r="AF2161" s="6"/>
      <c r="AG2161">
        <f t="shared" si="1848"/>
        <v>3</v>
      </c>
      <c r="AH2161">
        <f t="shared" si="1849"/>
        <v>2</v>
      </c>
      <c r="AI2161">
        <f t="shared" si="1850"/>
        <v>2</v>
      </c>
      <c r="AJ2161">
        <f t="shared" si="1851"/>
        <v>7</v>
      </c>
      <c r="AK2161" s="2" t="str">
        <f t="shared" si="1852"/>
        <v>A4</v>
      </c>
      <c r="AL2161" s="2" t="str">
        <f t="shared" si="1853"/>
        <v>-</v>
      </c>
    </row>
    <row r="2162" spans="2:38">
      <c r="B2162" t="s">
        <v>456</v>
      </c>
      <c r="C2162" s="10">
        <v>0.78125</v>
      </c>
      <c r="D2162" s="9" t="s">
        <v>1768</v>
      </c>
      <c r="E2162" s="2" t="s">
        <v>0</v>
      </c>
      <c r="F2162" s="8" t="s">
        <v>1192</v>
      </c>
      <c r="G2162" s="2">
        <v>35</v>
      </c>
      <c r="H2162" s="2">
        <v>43</v>
      </c>
      <c r="I2162" s="2">
        <v>22</v>
      </c>
      <c r="J2162" s="2" t="s">
        <v>1</v>
      </c>
      <c r="K2162" s="2" t="s">
        <v>1</v>
      </c>
      <c r="L2162" s="2">
        <v>13</v>
      </c>
      <c r="M2162" s="3" t="s">
        <v>13</v>
      </c>
      <c r="N2162" s="3" t="s">
        <v>13</v>
      </c>
      <c r="O2162" s="2">
        <v>43</v>
      </c>
      <c r="P2162" s="2" t="b">
        <v>1</v>
      </c>
      <c r="Q2162" s="2" t="b">
        <v>1</v>
      </c>
      <c r="R2162" s="2" t="s">
        <v>2</v>
      </c>
      <c r="S2162" s="44">
        <v>60</v>
      </c>
      <c r="T2162" s="44" t="s">
        <v>10</v>
      </c>
      <c r="U2162" s="20">
        <v>1.6</v>
      </c>
      <c r="V2162" s="11"/>
      <c r="W2162" s="2">
        <f t="shared" si="1840"/>
        <v>0</v>
      </c>
      <c r="X2162">
        <f t="shared" si="1841"/>
        <v>5</v>
      </c>
      <c r="Y2162">
        <f t="shared" si="1842"/>
        <v>5</v>
      </c>
      <c r="Z2162">
        <f t="shared" si="1843"/>
        <v>10</v>
      </c>
      <c r="AA2162" s="2">
        <f t="shared" si="1844"/>
        <v>70</v>
      </c>
      <c r="AB2162" s="2" t="str">
        <f t="shared" si="1845"/>
        <v>Under 1.5</v>
      </c>
      <c r="AC2162" s="6"/>
      <c r="AD2162" s="6" t="str">
        <f t="shared" si="1846"/>
        <v>Over 0.5</v>
      </c>
      <c r="AE2162" s="6" t="str">
        <f t="shared" si="1847"/>
        <v>?</v>
      </c>
      <c r="AF2162" s="6"/>
      <c r="AG2162">
        <f t="shared" si="1848"/>
        <v>0</v>
      </c>
      <c r="AH2162">
        <f t="shared" si="1849"/>
        <v>0</v>
      </c>
      <c r="AI2162">
        <f t="shared" si="1850"/>
        <v>2</v>
      </c>
      <c r="AJ2162">
        <f t="shared" si="1851"/>
        <v>0</v>
      </c>
      <c r="AK2162" s="2" t="str">
        <f t="shared" si="1852"/>
        <v>-</v>
      </c>
      <c r="AL2162" s="2" t="str">
        <f t="shared" si="1853"/>
        <v>-</v>
      </c>
    </row>
    <row r="2163" spans="2:38">
      <c r="B2163" t="s">
        <v>206</v>
      </c>
      <c r="C2163" s="10">
        <v>0.79166666666666663</v>
      </c>
      <c r="D2163" s="9" t="s">
        <v>280</v>
      </c>
      <c r="E2163" s="2" t="s">
        <v>0</v>
      </c>
      <c r="F2163" s="8" t="s">
        <v>848</v>
      </c>
      <c r="G2163" s="2">
        <v>39</v>
      </c>
      <c r="H2163" s="2">
        <v>43</v>
      </c>
      <c r="I2163" s="2">
        <v>18</v>
      </c>
      <c r="J2163" s="2" t="s">
        <v>1</v>
      </c>
      <c r="K2163" s="2">
        <v>1</v>
      </c>
      <c r="L2163" s="2">
        <v>21</v>
      </c>
      <c r="M2163" s="3" t="s">
        <v>13</v>
      </c>
      <c r="N2163" s="3" t="s">
        <v>13</v>
      </c>
      <c r="O2163" s="2">
        <v>43</v>
      </c>
      <c r="P2163" s="2" t="b">
        <v>1</v>
      </c>
      <c r="Q2163" s="2" t="s">
        <v>2</v>
      </c>
      <c r="R2163" s="2" t="s">
        <v>2</v>
      </c>
      <c r="S2163" s="44">
        <v>52</v>
      </c>
      <c r="T2163" s="44" t="s">
        <v>12</v>
      </c>
      <c r="U2163" s="20">
        <v>1.9</v>
      </c>
      <c r="V2163" s="11"/>
      <c r="W2163" s="2">
        <f t="shared" si="1840"/>
        <v>0</v>
      </c>
      <c r="X2163">
        <f t="shared" si="1841"/>
        <v>0</v>
      </c>
      <c r="Y2163">
        <f t="shared" si="1842"/>
        <v>5</v>
      </c>
      <c r="Z2163">
        <f t="shared" si="1843"/>
        <v>0</v>
      </c>
      <c r="AA2163" s="2">
        <f t="shared" si="1844"/>
        <v>55</v>
      </c>
      <c r="AB2163" s="2" t="str">
        <f t="shared" si="1845"/>
        <v>Over 0.5</v>
      </c>
      <c r="AC2163" s="6"/>
      <c r="AD2163" s="6" t="str">
        <f t="shared" si="1846"/>
        <v>Over 0.5</v>
      </c>
      <c r="AE2163" s="6" t="str">
        <f t="shared" si="1847"/>
        <v>?</v>
      </c>
      <c r="AF2163" s="6"/>
      <c r="AG2163">
        <f t="shared" si="1848"/>
        <v>0</v>
      </c>
      <c r="AH2163">
        <f t="shared" si="1849"/>
        <v>0</v>
      </c>
      <c r="AI2163">
        <f t="shared" si="1850"/>
        <v>2</v>
      </c>
      <c r="AJ2163">
        <f t="shared" si="1851"/>
        <v>0</v>
      </c>
      <c r="AK2163" s="2" t="str">
        <f t="shared" si="1852"/>
        <v>-</v>
      </c>
      <c r="AL2163" s="2" t="str">
        <f t="shared" si="1853"/>
        <v>-</v>
      </c>
    </row>
    <row r="2164" spans="2:38">
      <c r="B2164" t="s">
        <v>647</v>
      </c>
      <c r="C2164" s="10">
        <v>0.79166666666666663</v>
      </c>
      <c r="D2164" s="9" t="s">
        <v>1350</v>
      </c>
      <c r="E2164" s="2" t="s">
        <v>0</v>
      </c>
      <c r="F2164" s="8" t="s">
        <v>1464</v>
      </c>
      <c r="G2164" s="2">
        <v>17</v>
      </c>
      <c r="H2164" s="2">
        <v>54</v>
      </c>
      <c r="I2164" s="2">
        <v>29</v>
      </c>
      <c r="J2164" s="2" t="s">
        <v>1</v>
      </c>
      <c r="K2164" s="2">
        <v>2</v>
      </c>
      <c r="L2164" s="2">
        <v>12</v>
      </c>
      <c r="M2164" s="3" t="s">
        <v>13</v>
      </c>
      <c r="N2164" s="3" t="s">
        <v>13</v>
      </c>
      <c r="O2164" s="2" t="b">
        <v>1</v>
      </c>
      <c r="P2164" s="2" t="b">
        <v>1</v>
      </c>
      <c r="Q2164" s="2" t="s">
        <v>2</v>
      </c>
      <c r="R2164" s="2" t="s">
        <v>2</v>
      </c>
      <c r="S2164" s="44">
        <v>43</v>
      </c>
      <c r="T2164" s="44" t="s">
        <v>12</v>
      </c>
      <c r="U2164" s="20">
        <v>1.95</v>
      </c>
      <c r="V2164" s="11"/>
      <c r="W2164" s="2">
        <f t="shared" si="1840"/>
        <v>10</v>
      </c>
      <c r="X2164">
        <f t="shared" si="1841"/>
        <v>5</v>
      </c>
      <c r="Y2164">
        <f t="shared" si="1842"/>
        <v>0</v>
      </c>
      <c r="Z2164">
        <f t="shared" si="1843"/>
        <v>0</v>
      </c>
      <c r="AA2164" s="2">
        <f t="shared" si="1844"/>
        <v>65</v>
      </c>
      <c r="AB2164" s="2" t="str">
        <f t="shared" si="1845"/>
        <v>Under 1.5</v>
      </c>
      <c r="AC2164" s="6"/>
      <c r="AD2164" s="6" t="str">
        <f t="shared" si="1846"/>
        <v>Over 0.5</v>
      </c>
      <c r="AE2164" s="6" t="str">
        <f t="shared" si="1847"/>
        <v>?</v>
      </c>
      <c r="AF2164" s="6"/>
      <c r="AG2164">
        <f t="shared" si="1848"/>
        <v>6</v>
      </c>
      <c r="AH2164">
        <f t="shared" si="1849"/>
        <v>0</v>
      </c>
      <c r="AI2164">
        <f t="shared" si="1850"/>
        <v>0</v>
      </c>
      <c r="AJ2164">
        <f t="shared" si="1851"/>
        <v>0</v>
      </c>
      <c r="AK2164" s="2" t="str">
        <f t="shared" si="1852"/>
        <v>-</v>
      </c>
      <c r="AL2164" s="2" t="str">
        <f t="shared" si="1853"/>
        <v>-</v>
      </c>
    </row>
    <row r="2165" spans="2:38">
      <c r="B2165" t="s">
        <v>209</v>
      </c>
      <c r="C2165" s="10">
        <v>0.79166666666666663</v>
      </c>
      <c r="D2165" s="9" t="s">
        <v>1361</v>
      </c>
      <c r="E2165" s="2" t="s">
        <v>0</v>
      </c>
      <c r="F2165" s="8" t="s">
        <v>857</v>
      </c>
      <c r="G2165" s="2">
        <v>20</v>
      </c>
      <c r="H2165" s="2">
        <v>45</v>
      </c>
      <c r="I2165" s="2">
        <v>35</v>
      </c>
      <c r="J2165" s="2" t="s">
        <v>1</v>
      </c>
      <c r="K2165" s="2">
        <v>1</v>
      </c>
      <c r="L2165" s="2">
        <v>15</v>
      </c>
      <c r="M2165" s="3" t="s">
        <v>13</v>
      </c>
      <c r="N2165" s="3" t="s">
        <v>13</v>
      </c>
      <c r="O2165" s="2">
        <v>45</v>
      </c>
      <c r="P2165" s="2" t="b">
        <v>1</v>
      </c>
      <c r="Q2165" s="2" t="s">
        <v>2</v>
      </c>
      <c r="R2165" s="2" t="s">
        <v>2</v>
      </c>
      <c r="S2165" s="44">
        <v>76</v>
      </c>
      <c r="T2165" s="44" t="s">
        <v>11</v>
      </c>
      <c r="U2165" s="20">
        <v>1.7</v>
      </c>
      <c r="V2165" s="11"/>
      <c r="W2165" s="2">
        <f t="shared" si="1840"/>
        <v>0</v>
      </c>
      <c r="X2165">
        <f t="shared" si="1841"/>
        <v>5</v>
      </c>
      <c r="Y2165">
        <f t="shared" si="1842"/>
        <v>10</v>
      </c>
      <c r="Z2165">
        <f t="shared" si="1843"/>
        <v>5</v>
      </c>
      <c r="AA2165" s="2">
        <f t="shared" si="1844"/>
        <v>70</v>
      </c>
      <c r="AB2165" s="2" t="str">
        <f t="shared" si="1845"/>
        <v>Under 1.5</v>
      </c>
      <c r="AC2165" s="6"/>
      <c r="AD2165" s="6" t="str">
        <f t="shared" si="1846"/>
        <v>Over 0.5</v>
      </c>
      <c r="AE2165" s="6" t="str">
        <f t="shared" si="1847"/>
        <v>?</v>
      </c>
      <c r="AF2165" s="6"/>
      <c r="AG2165">
        <f t="shared" si="1848"/>
        <v>0</v>
      </c>
      <c r="AH2165">
        <f t="shared" si="1849"/>
        <v>0</v>
      </c>
      <c r="AI2165">
        <f t="shared" si="1850"/>
        <v>2</v>
      </c>
      <c r="AJ2165">
        <f t="shared" si="1851"/>
        <v>0</v>
      </c>
      <c r="AK2165" s="2" t="str">
        <f t="shared" si="1852"/>
        <v>-</v>
      </c>
      <c r="AL2165" s="2" t="str">
        <f t="shared" si="1853"/>
        <v>-</v>
      </c>
    </row>
    <row r="2166" spans="2:38">
      <c r="B2166" t="s">
        <v>67</v>
      </c>
      <c r="C2166" s="10">
        <v>0.8125</v>
      </c>
      <c r="D2166" s="9" t="s">
        <v>1706</v>
      </c>
      <c r="E2166" s="2" t="s">
        <v>0</v>
      </c>
      <c r="F2166" s="8" t="s">
        <v>15</v>
      </c>
      <c r="G2166" s="2">
        <v>22</v>
      </c>
      <c r="H2166" s="2">
        <v>49</v>
      </c>
      <c r="I2166" s="2">
        <v>29</v>
      </c>
      <c r="J2166" s="2" t="s">
        <v>1</v>
      </c>
      <c r="K2166" s="2">
        <v>2</v>
      </c>
      <c r="L2166" s="2">
        <v>7</v>
      </c>
      <c r="M2166" s="3" t="s">
        <v>13</v>
      </c>
      <c r="N2166" s="3" t="s">
        <v>13</v>
      </c>
      <c r="O2166" s="2">
        <v>49</v>
      </c>
      <c r="P2166" s="2" t="b">
        <v>1</v>
      </c>
      <c r="Q2166" s="2" t="s">
        <v>2</v>
      </c>
      <c r="R2166" s="2" t="s">
        <v>2</v>
      </c>
      <c r="S2166" s="44">
        <v>70</v>
      </c>
      <c r="T2166" s="44" t="s">
        <v>10</v>
      </c>
      <c r="U2166" s="20">
        <v>1.6</v>
      </c>
      <c r="V2166" s="11"/>
      <c r="W2166" s="2">
        <f t="shared" si="1840"/>
        <v>0</v>
      </c>
      <c r="X2166">
        <f t="shared" si="1841"/>
        <v>10</v>
      </c>
      <c r="Y2166">
        <f t="shared" si="1842"/>
        <v>10</v>
      </c>
      <c r="Z2166">
        <f t="shared" si="1843"/>
        <v>10</v>
      </c>
      <c r="AA2166" s="2">
        <f t="shared" si="1844"/>
        <v>80</v>
      </c>
      <c r="AB2166" s="2" t="str">
        <f t="shared" si="1845"/>
        <v>Under 1.5</v>
      </c>
      <c r="AC2166" s="6"/>
      <c r="AD2166" s="6" t="str">
        <f t="shared" si="1846"/>
        <v>Over 0.5</v>
      </c>
      <c r="AE2166" s="6" t="str">
        <f t="shared" si="1847"/>
        <v>?</v>
      </c>
      <c r="AF2166" s="6"/>
      <c r="AG2166">
        <f t="shared" si="1848"/>
        <v>2</v>
      </c>
      <c r="AH2166">
        <f t="shared" si="1849"/>
        <v>2</v>
      </c>
      <c r="AI2166">
        <f t="shared" si="1850"/>
        <v>2</v>
      </c>
      <c r="AJ2166">
        <f t="shared" si="1851"/>
        <v>6</v>
      </c>
      <c r="AK2166" s="2" t="str">
        <f t="shared" si="1852"/>
        <v>A5</v>
      </c>
      <c r="AL2166" s="2" t="str">
        <f t="shared" si="1853"/>
        <v>Pick</v>
      </c>
    </row>
    <row r="2167" spans="2:38">
      <c r="B2167" t="s">
        <v>256</v>
      </c>
      <c r="C2167" s="10">
        <v>0.8125</v>
      </c>
      <c r="D2167" s="9" t="s">
        <v>321</v>
      </c>
      <c r="E2167" s="2" t="s">
        <v>0</v>
      </c>
      <c r="F2167" s="8" t="s">
        <v>278</v>
      </c>
      <c r="G2167" s="2">
        <v>21</v>
      </c>
      <c r="H2167" s="2">
        <v>43</v>
      </c>
      <c r="I2167" s="2">
        <v>35</v>
      </c>
      <c r="J2167" s="2" t="s">
        <v>1</v>
      </c>
      <c r="K2167" s="2">
        <v>2</v>
      </c>
      <c r="L2167" s="2">
        <v>14</v>
      </c>
      <c r="M2167" s="3" t="s">
        <v>13</v>
      </c>
      <c r="N2167" s="3" t="s">
        <v>13</v>
      </c>
      <c r="O2167" s="2">
        <v>43</v>
      </c>
      <c r="P2167" s="2" t="b">
        <v>1</v>
      </c>
      <c r="Q2167" s="2" t="s">
        <v>2</v>
      </c>
      <c r="R2167" s="2" t="s">
        <v>2</v>
      </c>
      <c r="S2167" s="44">
        <v>33</v>
      </c>
      <c r="T2167" s="44" t="s">
        <v>12</v>
      </c>
      <c r="U2167" s="20">
        <v>1.95</v>
      </c>
      <c r="V2167" s="11"/>
      <c r="W2167" s="2">
        <f t="shared" si="1840"/>
        <v>0</v>
      </c>
      <c r="X2167">
        <f t="shared" si="1841"/>
        <v>5</v>
      </c>
      <c r="Y2167">
        <f t="shared" si="1842"/>
        <v>0</v>
      </c>
      <c r="Z2167">
        <f t="shared" si="1843"/>
        <v>0</v>
      </c>
      <c r="AA2167" s="2">
        <f t="shared" si="1844"/>
        <v>55</v>
      </c>
      <c r="AB2167" s="2" t="str">
        <f t="shared" si="1845"/>
        <v>Over 0.5</v>
      </c>
      <c r="AC2167" s="6"/>
      <c r="AD2167" s="6" t="str">
        <f t="shared" si="1846"/>
        <v>Over 0.5</v>
      </c>
      <c r="AE2167" s="6" t="str">
        <f t="shared" si="1847"/>
        <v>?</v>
      </c>
      <c r="AF2167" s="6"/>
      <c r="AG2167">
        <f t="shared" si="1848"/>
        <v>0</v>
      </c>
      <c r="AH2167">
        <f t="shared" si="1849"/>
        <v>0</v>
      </c>
      <c r="AI2167">
        <f t="shared" si="1850"/>
        <v>0</v>
      </c>
      <c r="AJ2167">
        <f t="shared" si="1851"/>
        <v>0</v>
      </c>
      <c r="AK2167" s="2" t="str">
        <f t="shared" si="1852"/>
        <v>-</v>
      </c>
      <c r="AL2167" s="2" t="str">
        <f t="shared" si="1853"/>
        <v>-</v>
      </c>
    </row>
    <row r="2168" spans="2:38">
      <c r="B2168" t="s">
        <v>165</v>
      </c>
      <c r="C2168" s="10">
        <v>0.8125</v>
      </c>
      <c r="D2168" s="9" t="s">
        <v>284</v>
      </c>
      <c r="E2168" s="2" t="s">
        <v>0</v>
      </c>
      <c r="F2168" s="8" t="s">
        <v>1440</v>
      </c>
      <c r="G2168" s="2">
        <v>25</v>
      </c>
      <c r="H2168" s="2">
        <v>44</v>
      </c>
      <c r="I2168" s="2">
        <v>31</v>
      </c>
      <c r="J2168" s="2" t="s">
        <v>1</v>
      </c>
      <c r="K2168" s="2">
        <v>1</v>
      </c>
      <c r="L2168" s="2">
        <v>6</v>
      </c>
      <c r="M2168" s="3" t="s">
        <v>13</v>
      </c>
      <c r="N2168" s="3" t="s">
        <v>13</v>
      </c>
      <c r="O2168" s="2">
        <v>44</v>
      </c>
      <c r="P2168" s="2" t="b">
        <v>1</v>
      </c>
      <c r="Q2168" s="2" t="s">
        <v>2</v>
      </c>
      <c r="R2168" s="2" t="s">
        <v>2</v>
      </c>
      <c r="S2168" s="44">
        <v>50</v>
      </c>
      <c r="T2168" s="44" t="s">
        <v>12</v>
      </c>
      <c r="U2168" s="20">
        <v>2</v>
      </c>
      <c r="V2168" s="11"/>
      <c r="W2168" s="2">
        <f t="shared" si="1840"/>
        <v>0</v>
      </c>
      <c r="X2168">
        <f t="shared" si="1841"/>
        <v>10</v>
      </c>
      <c r="Y2168">
        <f t="shared" si="1842"/>
        <v>5</v>
      </c>
      <c r="Z2168">
        <f t="shared" si="1843"/>
        <v>0</v>
      </c>
      <c r="AA2168" s="2">
        <f t="shared" si="1844"/>
        <v>65</v>
      </c>
      <c r="AB2168" s="2" t="str">
        <f t="shared" si="1845"/>
        <v>Under 1.5</v>
      </c>
      <c r="AC2168" s="6"/>
      <c r="AD2168" s="6" t="str">
        <f t="shared" si="1846"/>
        <v>Over 0.5</v>
      </c>
      <c r="AE2168" s="6" t="str">
        <f t="shared" si="1847"/>
        <v>?</v>
      </c>
      <c r="AF2168" s="6"/>
      <c r="AG2168">
        <f t="shared" si="1848"/>
        <v>0</v>
      </c>
      <c r="AH2168">
        <f t="shared" si="1849"/>
        <v>2</v>
      </c>
      <c r="AI2168">
        <f t="shared" si="1850"/>
        <v>2</v>
      </c>
      <c r="AJ2168">
        <f t="shared" si="1851"/>
        <v>4</v>
      </c>
      <c r="AK2168" s="2" t="str">
        <f t="shared" si="1852"/>
        <v>-</v>
      </c>
      <c r="AL2168" s="2" t="str">
        <f t="shared" si="1853"/>
        <v>-</v>
      </c>
    </row>
    <row r="2169" spans="2:38">
      <c r="B2169" t="s">
        <v>151</v>
      </c>
      <c r="C2169" s="10">
        <v>0.82291666666666663</v>
      </c>
      <c r="D2169" s="9" t="s">
        <v>1708</v>
      </c>
      <c r="E2169" s="2" t="s">
        <v>0</v>
      </c>
      <c r="F2169" s="8" t="s">
        <v>1049</v>
      </c>
      <c r="G2169" s="2">
        <v>46</v>
      </c>
      <c r="H2169" s="2">
        <v>43</v>
      </c>
      <c r="I2169" s="2">
        <v>11</v>
      </c>
      <c r="J2169" s="2">
        <v>1</v>
      </c>
      <c r="K2169" s="2">
        <v>1</v>
      </c>
      <c r="L2169" s="2">
        <v>35</v>
      </c>
      <c r="M2169" s="3" t="s">
        <v>13</v>
      </c>
      <c r="N2169" s="3" t="s">
        <v>13</v>
      </c>
      <c r="O2169" s="2">
        <v>43</v>
      </c>
      <c r="P2169" s="2" t="b">
        <v>0</v>
      </c>
      <c r="Q2169" s="2" t="s">
        <v>2</v>
      </c>
      <c r="R2169" s="2" t="s">
        <v>2</v>
      </c>
      <c r="S2169" s="44">
        <v>64</v>
      </c>
      <c r="T2169" s="44" t="s">
        <v>12</v>
      </c>
      <c r="U2169" s="20">
        <v>2.4</v>
      </c>
      <c r="V2169" s="11"/>
      <c r="W2169" s="2">
        <f t="shared" si="1840"/>
        <v>0</v>
      </c>
      <c r="X2169">
        <f t="shared" si="1841"/>
        <v>0</v>
      </c>
      <c r="Y2169">
        <f t="shared" si="1842"/>
        <v>10</v>
      </c>
      <c r="Z2169">
        <f t="shared" si="1843"/>
        <v>0</v>
      </c>
      <c r="AA2169" s="2">
        <f t="shared" si="1844"/>
        <v>60</v>
      </c>
      <c r="AB2169" s="2" t="str">
        <f t="shared" si="1845"/>
        <v>Under 1.5</v>
      </c>
      <c r="AC2169" s="6"/>
      <c r="AD2169" s="6" t="str">
        <f t="shared" si="1846"/>
        <v>Over 0.5</v>
      </c>
      <c r="AE2169" s="6" t="str">
        <f t="shared" si="1847"/>
        <v>?</v>
      </c>
      <c r="AF2169" s="6"/>
      <c r="AG2169">
        <f t="shared" si="1848"/>
        <v>0</v>
      </c>
      <c r="AH2169">
        <f t="shared" si="1849"/>
        <v>0</v>
      </c>
      <c r="AI2169">
        <f t="shared" si="1850"/>
        <v>2</v>
      </c>
      <c r="AJ2169">
        <f t="shared" si="1851"/>
        <v>0</v>
      </c>
      <c r="AK2169" s="2" t="str">
        <f t="shared" si="1852"/>
        <v>-</v>
      </c>
      <c r="AL2169" s="2" t="str">
        <f t="shared" si="1853"/>
        <v>-</v>
      </c>
    </row>
    <row r="2170" spans="2:38">
      <c r="B2170" t="s">
        <v>606</v>
      </c>
      <c r="C2170" s="10">
        <v>0.82291666666666663</v>
      </c>
      <c r="D2170" s="9" t="s">
        <v>1282</v>
      </c>
      <c r="E2170" s="2" t="s">
        <v>0</v>
      </c>
      <c r="F2170" s="8" t="s">
        <v>1707</v>
      </c>
      <c r="G2170" s="2">
        <v>9</v>
      </c>
      <c r="H2170" s="2">
        <v>48</v>
      </c>
      <c r="I2170" s="2">
        <v>43</v>
      </c>
      <c r="J2170" s="2" t="s">
        <v>1</v>
      </c>
      <c r="K2170" s="2">
        <v>2</v>
      </c>
      <c r="L2170" s="2">
        <v>34</v>
      </c>
      <c r="M2170" s="3" t="s">
        <v>13</v>
      </c>
      <c r="N2170" s="3" t="s">
        <v>13</v>
      </c>
      <c r="O2170" s="2">
        <v>48</v>
      </c>
      <c r="P2170" s="2" t="b">
        <v>1</v>
      </c>
      <c r="Q2170" s="2" t="s">
        <v>2</v>
      </c>
      <c r="R2170" s="2" t="s">
        <v>2</v>
      </c>
      <c r="S2170" s="44">
        <v>18</v>
      </c>
      <c r="T2170" s="44" t="s">
        <v>10</v>
      </c>
      <c r="U2170" s="20">
        <v>1.8</v>
      </c>
      <c r="V2170" s="11"/>
      <c r="W2170" s="2">
        <f t="shared" si="1840"/>
        <v>0</v>
      </c>
      <c r="X2170">
        <f t="shared" si="1841"/>
        <v>0</v>
      </c>
      <c r="Y2170">
        <f t="shared" si="1842"/>
        <v>0</v>
      </c>
      <c r="Z2170">
        <f t="shared" si="1843"/>
        <v>10</v>
      </c>
      <c r="AA2170" s="2">
        <f t="shared" si="1844"/>
        <v>60</v>
      </c>
      <c r="AB2170" s="2" t="str">
        <f t="shared" si="1845"/>
        <v>Under 1.5</v>
      </c>
      <c r="AC2170" s="6"/>
      <c r="AD2170" s="6" t="str">
        <f t="shared" si="1846"/>
        <v>Over 0.5</v>
      </c>
      <c r="AE2170" s="6" t="str">
        <f t="shared" si="1847"/>
        <v>?</v>
      </c>
      <c r="AF2170" s="6"/>
      <c r="AG2170">
        <f t="shared" si="1848"/>
        <v>1</v>
      </c>
      <c r="AH2170">
        <f t="shared" si="1849"/>
        <v>0</v>
      </c>
      <c r="AI2170">
        <f t="shared" si="1850"/>
        <v>0</v>
      </c>
      <c r="AJ2170">
        <f t="shared" si="1851"/>
        <v>0</v>
      </c>
      <c r="AK2170" s="2" t="str">
        <f t="shared" si="1852"/>
        <v>-</v>
      </c>
      <c r="AL2170" s="2" t="str">
        <f t="shared" si="1853"/>
        <v>-</v>
      </c>
    </row>
    <row r="2171" spans="2:38">
      <c r="B2171" t="s">
        <v>152</v>
      </c>
      <c r="C2171" s="10">
        <v>0.85416666666666663</v>
      </c>
      <c r="D2171" s="9" t="s">
        <v>1152</v>
      </c>
      <c r="E2171" s="2" t="s">
        <v>0</v>
      </c>
      <c r="F2171" s="8" t="s">
        <v>755</v>
      </c>
      <c r="G2171" s="2">
        <v>24</v>
      </c>
      <c r="H2171" s="2">
        <v>52</v>
      </c>
      <c r="I2171" s="2">
        <v>24</v>
      </c>
      <c r="J2171" s="2" t="s">
        <v>1</v>
      </c>
      <c r="K2171" s="2" t="s">
        <v>1</v>
      </c>
      <c r="L2171" s="2">
        <v>0</v>
      </c>
      <c r="M2171" s="3" t="s">
        <v>13</v>
      </c>
      <c r="N2171" s="3" t="s">
        <v>13</v>
      </c>
      <c r="O2171" s="2">
        <v>52</v>
      </c>
      <c r="P2171" s="2" t="b">
        <v>1</v>
      </c>
      <c r="Q2171" s="2" t="b">
        <v>1</v>
      </c>
      <c r="R2171" s="2" t="s">
        <v>2</v>
      </c>
      <c r="S2171" s="44">
        <v>61</v>
      </c>
      <c r="T2171" s="44" t="s">
        <v>10</v>
      </c>
      <c r="U2171" s="20">
        <v>1.6</v>
      </c>
      <c r="V2171" s="11"/>
      <c r="W2171" s="2">
        <f t="shared" si="1840"/>
        <v>0</v>
      </c>
      <c r="X2171">
        <f t="shared" si="1841"/>
        <v>10</v>
      </c>
      <c r="Y2171">
        <f t="shared" si="1842"/>
        <v>10</v>
      </c>
      <c r="Z2171">
        <f t="shared" si="1843"/>
        <v>10</v>
      </c>
      <c r="AA2171" s="2">
        <f t="shared" si="1844"/>
        <v>80</v>
      </c>
      <c r="AB2171" s="2" t="str">
        <f t="shared" si="1845"/>
        <v>Under 1.5</v>
      </c>
      <c r="AC2171" s="6"/>
      <c r="AD2171" s="6" t="str">
        <f t="shared" si="1846"/>
        <v>Over 0.5</v>
      </c>
      <c r="AE2171" s="6" t="str">
        <f t="shared" si="1847"/>
        <v>?</v>
      </c>
      <c r="AF2171" s="6"/>
      <c r="AG2171">
        <f t="shared" si="1848"/>
        <v>5</v>
      </c>
      <c r="AH2171">
        <f t="shared" si="1849"/>
        <v>2</v>
      </c>
      <c r="AI2171">
        <f t="shared" si="1850"/>
        <v>2</v>
      </c>
      <c r="AJ2171">
        <f t="shared" si="1851"/>
        <v>9</v>
      </c>
      <c r="AK2171" s="2" t="str">
        <f t="shared" si="1852"/>
        <v>A2</v>
      </c>
      <c r="AL2171" s="2" t="str">
        <f t="shared" si="1853"/>
        <v>Pick</v>
      </c>
    </row>
    <row r="2172" spans="2:38">
      <c r="B2172" t="s">
        <v>152</v>
      </c>
      <c r="C2172" s="10">
        <v>0.85416666666666663</v>
      </c>
      <c r="D2172" s="9" t="s">
        <v>1438</v>
      </c>
      <c r="E2172" s="2" t="s">
        <v>0</v>
      </c>
      <c r="F2172" s="8" t="s">
        <v>1155</v>
      </c>
      <c r="G2172" s="2">
        <v>23</v>
      </c>
      <c r="H2172" s="2">
        <v>61</v>
      </c>
      <c r="I2172" s="2">
        <v>16</v>
      </c>
      <c r="J2172" s="2" t="s">
        <v>1</v>
      </c>
      <c r="K2172" s="2" t="s">
        <v>1</v>
      </c>
      <c r="L2172" s="2">
        <v>7</v>
      </c>
      <c r="M2172" s="3" t="s">
        <v>13</v>
      </c>
      <c r="N2172" s="3" t="s">
        <v>13</v>
      </c>
      <c r="O2172" s="2" t="b">
        <v>1</v>
      </c>
      <c r="P2172" s="2" t="b">
        <v>1</v>
      </c>
      <c r="Q2172" s="2" t="b">
        <v>1</v>
      </c>
      <c r="R2172" s="2" t="s">
        <v>2</v>
      </c>
      <c r="S2172" s="44">
        <v>60</v>
      </c>
      <c r="T2172" s="44" t="s">
        <v>10</v>
      </c>
      <c r="U2172" s="20">
        <v>1.55</v>
      </c>
      <c r="V2172" s="11"/>
      <c r="W2172" s="2">
        <f t="shared" si="1840"/>
        <v>10</v>
      </c>
      <c r="X2172">
        <f t="shared" si="1841"/>
        <v>10</v>
      </c>
      <c r="Y2172">
        <f t="shared" si="1842"/>
        <v>5</v>
      </c>
      <c r="Z2172">
        <f t="shared" si="1843"/>
        <v>10</v>
      </c>
      <c r="AA2172" s="2">
        <f t="shared" si="1844"/>
        <v>85</v>
      </c>
      <c r="AB2172" s="2" t="str">
        <f t="shared" si="1845"/>
        <v>Under 1.5</v>
      </c>
      <c r="AC2172" s="6"/>
      <c r="AD2172" s="6" t="str">
        <f t="shared" si="1846"/>
        <v>Over 0.5</v>
      </c>
      <c r="AE2172" s="6" t="str">
        <f t="shared" si="1847"/>
        <v>?</v>
      </c>
      <c r="AF2172" s="6"/>
      <c r="AG2172">
        <f t="shared" si="1848"/>
        <v>6</v>
      </c>
      <c r="AH2172">
        <f t="shared" si="1849"/>
        <v>2</v>
      </c>
      <c r="AI2172">
        <f t="shared" si="1850"/>
        <v>2</v>
      </c>
      <c r="AJ2172">
        <f t="shared" si="1851"/>
        <v>10</v>
      </c>
      <c r="AK2172" s="2" t="str">
        <f t="shared" si="1852"/>
        <v>A1</v>
      </c>
      <c r="AL2172" s="2" t="str">
        <f t="shared" si="1853"/>
        <v>Pick</v>
      </c>
    </row>
    <row r="2173" spans="2:38">
      <c r="B2173" t="s">
        <v>1359</v>
      </c>
      <c r="C2173" s="10">
        <v>0.85416666666666663</v>
      </c>
      <c r="D2173" s="9" t="s">
        <v>1769</v>
      </c>
      <c r="E2173" s="2" t="s">
        <v>0</v>
      </c>
      <c r="F2173" s="8" t="s">
        <v>1770</v>
      </c>
      <c r="G2173" s="2">
        <v>16</v>
      </c>
      <c r="H2173" s="2">
        <v>74</v>
      </c>
      <c r="I2173" s="2">
        <v>10</v>
      </c>
      <c r="J2173" s="2" t="s">
        <v>1</v>
      </c>
      <c r="K2173" s="2" t="s">
        <v>1</v>
      </c>
      <c r="L2173" s="2">
        <v>6</v>
      </c>
      <c r="M2173" s="3" t="s">
        <v>13</v>
      </c>
      <c r="N2173" s="3" t="s">
        <v>13</v>
      </c>
      <c r="O2173" s="2" t="b">
        <v>1</v>
      </c>
      <c r="P2173" s="2" t="b">
        <v>1</v>
      </c>
      <c r="Q2173" s="2" t="b">
        <v>1</v>
      </c>
      <c r="R2173" s="2" t="s">
        <v>2</v>
      </c>
      <c r="S2173" s="44">
        <v>70</v>
      </c>
      <c r="T2173" s="44" t="s">
        <v>10</v>
      </c>
      <c r="U2173" s="20">
        <v>1.55</v>
      </c>
      <c r="V2173" s="11"/>
      <c r="W2173" s="2">
        <f t="shared" si="1840"/>
        <v>10</v>
      </c>
      <c r="X2173">
        <f t="shared" si="1841"/>
        <v>10</v>
      </c>
      <c r="Y2173">
        <f t="shared" si="1842"/>
        <v>10</v>
      </c>
      <c r="Z2173">
        <f t="shared" si="1843"/>
        <v>10</v>
      </c>
      <c r="AA2173" s="2">
        <f t="shared" si="1844"/>
        <v>90</v>
      </c>
      <c r="AB2173" s="2" t="str">
        <f t="shared" si="1845"/>
        <v>Under 1.5</v>
      </c>
      <c r="AC2173" s="6"/>
      <c r="AD2173" s="6" t="str">
        <f t="shared" si="1846"/>
        <v>Over 0.5</v>
      </c>
      <c r="AE2173" s="6" t="str">
        <f t="shared" si="1847"/>
        <v>?</v>
      </c>
      <c r="AF2173" s="6"/>
      <c r="AG2173">
        <f t="shared" si="1848"/>
        <v>6</v>
      </c>
      <c r="AH2173">
        <f t="shared" si="1849"/>
        <v>2</v>
      </c>
      <c r="AI2173">
        <f t="shared" si="1850"/>
        <v>2</v>
      </c>
      <c r="AJ2173">
        <f t="shared" si="1851"/>
        <v>10</v>
      </c>
      <c r="AK2173" s="2" t="str">
        <f t="shared" si="1852"/>
        <v>A1</v>
      </c>
      <c r="AL2173" s="2" t="str">
        <f t="shared" si="1853"/>
        <v>Pick</v>
      </c>
    </row>
    <row r="2174" spans="2:38">
      <c r="B2174" t="s">
        <v>442</v>
      </c>
      <c r="C2174" s="10">
        <v>0.87152777777777779</v>
      </c>
      <c r="D2174" s="9" t="s">
        <v>1771</v>
      </c>
      <c r="E2174" s="2" t="s">
        <v>0</v>
      </c>
      <c r="F2174" s="8" t="s">
        <v>1608</v>
      </c>
      <c r="G2174" s="2">
        <v>29</v>
      </c>
      <c r="H2174" s="2">
        <v>53</v>
      </c>
      <c r="I2174" s="2">
        <v>18</v>
      </c>
      <c r="J2174" s="2" t="s">
        <v>1</v>
      </c>
      <c r="K2174" s="2">
        <v>1</v>
      </c>
      <c r="L2174" s="2">
        <v>11</v>
      </c>
      <c r="M2174" s="3" t="s">
        <v>13</v>
      </c>
      <c r="N2174" s="3" t="s">
        <v>13</v>
      </c>
      <c r="O2174" s="2" t="b">
        <v>1</v>
      </c>
      <c r="P2174" s="2" t="b">
        <v>1</v>
      </c>
      <c r="Q2174" s="2" t="s">
        <v>2</v>
      </c>
      <c r="R2174" s="2" t="s">
        <v>2</v>
      </c>
      <c r="S2174" s="44">
        <v>80</v>
      </c>
      <c r="T2174" s="44" t="s">
        <v>12</v>
      </c>
      <c r="U2174" s="20">
        <v>2.15</v>
      </c>
      <c r="V2174" s="11"/>
      <c r="W2174" s="2">
        <f t="shared" si="1840"/>
        <v>10</v>
      </c>
      <c r="X2174">
        <f t="shared" si="1841"/>
        <v>5</v>
      </c>
      <c r="Y2174">
        <f t="shared" si="1842"/>
        <v>10</v>
      </c>
      <c r="Z2174">
        <f t="shared" si="1843"/>
        <v>0</v>
      </c>
      <c r="AA2174" s="2">
        <f t="shared" si="1844"/>
        <v>75</v>
      </c>
      <c r="AB2174" s="2" t="str">
        <f t="shared" si="1845"/>
        <v>Under 1.5</v>
      </c>
      <c r="AC2174" s="6"/>
      <c r="AD2174" s="6" t="str">
        <f t="shared" si="1846"/>
        <v>Over 0.5</v>
      </c>
      <c r="AE2174" s="6" t="str">
        <f t="shared" si="1847"/>
        <v>?</v>
      </c>
      <c r="AF2174" s="6"/>
      <c r="AG2174">
        <f t="shared" si="1848"/>
        <v>6</v>
      </c>
      <c r="AH2174">
        <f t="shared" si="1849"/>
        <v>0</v>
      </c>
      <c r="AI2174">
        <f t="shared" si="1850"/>
        <v>2</v>
      </c>
      <c r="AJ2174">
        <f t="shared" si="1851"/>
        <v>0</v>
      </c>
      <c r="AK2174" s="2" t="str">
        <f t="shared" si="1852"/>
        <v>-</v>
      </c>
      <c r="AL2174" s="2" t="str">
        <f t="shared" si="1853"/>
        <v>-</v>
      </c>
    </row>
    <row r="2175" spans="2:38">
      <c r="B2175" t="s">
        <v>1446</v>
      </c>
      <c r="C2175" s="10">
        <v>0.875</v>
      </c>
      <c r="D2175" s="9" t="s">
        <v>1772</v>
      </c>
      <c r="E2175" s="2" t="s">
        <v>0</v>
      </c>
      <c r="F2175" s="8" t="s">
        <v>1773</v>
      </c>
      <c r="G2175" s="2">
        <v>29</v>
      </c>
      <c r="H2175" s="2">
        <v>50</v>
      </c>
      <c r="I2175" s="2">
        <v>21</v>
      </c>
      <c r="J2175" s="2" t="s">
        <v>1</v>
      </c>
      <c r="K2175" s="2" t="s">
        <v>1</v>
      </c>
      <c r="L2175" s="2">
        <v>8</v>
      </c>
      <c r="M2175" s="3" t="s">
        <v>13</v>
      </c>
      <c r="N2175" s="3" t="s">
        <v>13</v>
      </c>
      <c r="O2175" s="2">
        <v>50</v>
      </c>
      <c r="P2175" s="2" t="b">
        <v>1</v>
      </c>
      <c r="Q2175" s="2" t="b">
        <v>1</v>
      </c>
      <c r="R2175" s="2" t="s">
        <v>2</v>
      </c>
      <c r="S2175" s="44">
        <v>90</v>
      </c>
      <c r="T2175" s="44" t="s">
        <v>10</v>
      </c>
      <c r="U2175" s="20">
        <v>1.55</v>
      </c>
      <c r="V2175" s="11"/>
      <c r="W2175" s="2">
        <f t="shared" si="1840"/>
        <v>0</v>
      </c>
      <c r="X2175">
        <f t="shared" si="1841"/>
        <v>5</v>
      </c>
      <c r="Y2175">
        <f t="shared" si="1842"/>
        <v>10</v>
      </c>
      <c r="Z2175">
        <f t="shared" si="1843"/>
        <v>10</v>
      </c>
      <c r="AA2175" s="2">
        <f t="shared" si="1844"/>
        <v>75</v>
      </c>
      <c r="AB2175" s="2" t="str">
        <f t="shared" si="1845"/>
        <v>Under 1.5</v>
      </c>
      <c r="AC2175" s="6"/>
      <c r="AD2175" s="6" t="str">
        <f t="shared" si="1846"/>
        <v>Over 0.5</v>
      </c>
      <c r="AE2175" s="6" t="str">
        <f t="shared" si="1847"/>
        <v>?</v>
      </c>
      <c r="AF2175" s="6"/>
      <c r="AG2175">
        <f t="shared" si="1848"/>
        <v>3</v>
      </c>
      <c r="AH2175">
        <f t="shared" si="1849"/>
        <v>0</v>
      </c>
      <c r="AI2175">
        <f t="shared" si="1850"/>
        <v>2</v>
      </c>
      <c r="AJ2175">
        <f t="shared" si="1851"/>
        <v>0</v>
      </c>
      <c r="AK2175" s="2" t="str">
        <f t="shared" si="1852"/>
        <v>-</v>
      </c>
      <c r="AL2175" s="2" t="str">
        <f t="shared" si="1853"/>
        <v>Pick</v>
      </c>
    </row>
    <row r="2176" spans="2:38">
      <c r="B2176" t="s">
        <v>209</v>
      </c>
      <c r="C2176" s="10">
        <v>0.89583333333333337</v>
      </c>
      <c r="D2176" s="9" t="s">
        <v>446</v>
      </c>
      <c r="E2176" s="2" t="s">
        <v>0</v>
      </c>
      <c r="F2176" s="8" t="s">
        <v>1649</v>
      </c>
      <c r="G2176" s="2">
        <v>29</v>
      </c>
      <c r="H2176" s="2">
        <v>56</v>
      </c>
      <c r="I2176" s="2">
        <v>15</v>
      </c>
      <c r="J2176" s="2" t="s">
        <v>1</v>
      </c>
      <c r="K2176" s="2">
        <v>1</v>
      </c>
      <c r="L2176" s="2">
        <v>14</v>
      </c>
      <c r="M2176" s="3" t="s">
        <v>13</v>
      </c>
      <c r="N2176" s="3" t="s">
        <v>13</v>
      </c>
      <c r="O2176" s="2" t="b">
        <v>1</v>
      </c>
      <c r="P2176" s="2" t="b">
        <v>1</v>
      </c>
      <c r="Q2176" s="2" t="s">
        <v>2</v>
      </c>
      <c r="R2176" s="2" t="s">
        <v>2</v>
      </c>
      <c r="S2176" s="44">
        <v>38</v>
      </c>
      <c r="T2176" s="44" t="s">
        <v>11</v>
      </c>
      <c r="U2176" s="20">
        <v>1.8</v>
      </c>
      <c r="V2176" s="11"/>
      <c r="W2176" s="2">
        <f t="shared" si="1840"/>
        <v>10</v>
      </c>
      <c r="X2176">
        <f t="shared" si="1841"/>
        <v>5</v>
      </c>
      <c r="Y2176">
        <f t="shared" si="1842"/>
        <v>0</v>
      </c>
      <c r="Z2176">
        <f t="shared" si="1843"/>
        <v>5</v>
      </c>
      <c r="AA2176" s="2">
        <f t="shared" si="1844"/>
        <v>70</v>
      </c>
      <c r="AB2176" s="2" t="str">
        <f t="shared" si="1845"/>
        <v>Under 1.5</v>
      </c>
      <c r="AC2176" s="6"/>
      <c r="AD2176" s="6" t="str">
        <f t="shared" si="1846"/>
        <v>Over 0.5</v>
      </c>
      <c r="AE2176" s="6" t="str">
        <f t="shared" si="1847"/>
        <v>?</v>
      </c>
      <c r="AF2176" s="6"/>
      <c r="AG2176">
        <f t="shared" si="1848"/>
        <v>6</v>
      </c>
      <c r="AH2176">
        <f t="shared" si="1849"/>
        <v>0</v>
      </c>
      <c r="AI2176">
        <f t="shared" si="1850"/>
        <v>0</v>
      </c>
      <c r="AJ2176">
        <f t="shared" si="1851"/>
        <v>0</v>
      </c>
      <c r="AK2176" s="2" t="str">
        <f t="shared" si="1852"/>
        <v>-</v>
      </c>
      <c r="AL2176" s="2" t="str">
        <f t="shared" si="1853"/>
        <v>-</v>
      </c>
    </row>
    <row r="2177" spans="2:38">
      <c r="B2177" t="s">
        <v>67</v>
      </c>
      <c r="C2177" s="10">
        <v>0.90625</v>
      </c>
      <c r="D2177" s="9" t="s">
        <v>283</v>
      </c>
      <c r="E2177" s="2" t="s">
        <v>0</v>
      </c>
      <c r="F2177" s="8" t="s">
        <v>1774</v>
      </c>
      <c r="G2177" s="2">
        <v>18</v>
      </c>
      <c r="H2177" s="2">
        <v>52</v>
      </c>
      <c r="I2177" s="2">
        <v>29</v>
      </c>
      <c r="J2177" s="2" t="s">
        <v>1</v>
      </c>
      <c r="K2177" s="2">
        <v>2</v>
      </c>
      <c r="L2177" s="2">
        <v>11</v>
      </c>
      <c r="M2177" s="3" t="s">
        <v>13</v>
      </c>
      <c r="N2177" s="3" t="s">
        <v>13</v>
      </c>
      <c r="O2177" s="2">
        <v>52</v>
      </c>
      <c r="P2177" s="2" t="b">
        <v>1</v>
      </c>
      <c r="Q2177" s="2" t="s">
        <v>2</v>
      </c>
      <c r="R2177" s="2" t="s">
        <v>2</v>
      </c>
      <c r="S2177" s="44">
        <v>55</v>
      </c>
      <c r="T2177" s="44" t="s">
        <v>10</v>
      </c>
      <c r="U2177" s="20">
        <v>1.5</v>
      </c>
      <c r="V2177" s="11"/>
      <c r="W2177" s="2">
        <f t="shared" si="1840"/>
        <v>0</v>
      </c>
      <c r="X2177">
        <f t="shared" si="1841"/>
        <v>5</v>
      </c>
      <c r="Y2177">
        <f t="shared" si="1842"/>
        <v>5</v>
      </c>
      <c r="Z2177">
        <f t="shared" si="1843"/>
        <v>10</v>
      </c>
      <c r="AA2177" s="2">
        <f t="shared" si="1844"/>
        <v>70</v>
      </c>
      <c r="AB2177" s="2" t="str">
        <f t="shared" si="1845"/>
        <v>Under 1.5</v>
      </c>
      <c r="AC2177" s="6"/>
      <c r="AD2177" s="6" t="str">
        <f t="shared" si="1846"/>
        <v>Over 0.5</v>
      </c>
      <c r="AE2177" s="6" t="str">
        <f t="shared" si="1847"/>
        <v>?</v>
      </c>
      <c r="AF2177" s="6"/>
      <c r="AG2177">
        <f t="shared" si="1848"/>
        <v>5</v>
      </c>
      <c r="AH2177">
        <f t="shared" si="1849"/>
        <v>0</v>
      </c>
      <c r="AI2177">
        <f t="shared" si="1850"/>
        <v>2</v>
      </c>
      <c r="AJ2177">
        <f t="shared" si="1851"/>
        <v>0</v>
      </c>
      <c r="AK2177" s="2" t="str">
        <f t="shared" si="1852"/>
        <v>-</v>
      </c>
      <c r="AL2177" s="2" t="str">
        <f t="shared" si="1853"/>
        <v>-</v>
      </c>
    </row>
    <row r="2178" spans="2:38">
      <c r="B2178" t="s">
        <v>330</v>
      </c>
      <c r="C2178" s="10">
        <v>0.91666666666666663</v>
      </c>
      <c r="D2178" s="9" t="s">
        <v>1636</v>
      </c>
      <c r="E2178" s="2" t="s">
        <v>0</v>
      </c>
      <c r="F2178" s="8" t="s">
        <v>865</v>
      </c>
      <c r="G2178" s="2">
        <v>24</v>
      </c>
      <c r="H2178" s="2">
        <v>43</v>
      </c>
      <c r="I2178" s="2">
        <v>33</v>
      </c>
      <c r="J2178" s="2" t="s">
        <v>1</v>
      </c>
      <c r="K2178" s="2">
        <v>2</v>
      </c>
      <c r="L2178" s="2">
        <v>9</v>
      </c>
      <c r="M2178" s="3" t="s">
        <v>13</v>
      </c>
      <c r="N2178" s="3" t="s">
        <v>13</v>
      </c>
      <c r="O2178" s="2">
        <v>43</v>
      </c>
      <c r="P2178" s="2" t="b">
        <v>1</v>
      </c>
      <c r="Q2178" s="2" t="s">
        <v>2</v>
      </c>
      <c r="R2178" s="2" t="s">
        <v>2</v>
      </c>
      <c r="S2178" s="44">
        <v>61</v>
      </c>
      <c r="T2178" s="44" t="s">
        <v>10</v>
      </c>
      <c r="U2178" s="20">
        <v>1.75</v>
      </c>
      <c r="V2178" s="11"/>
      <c r="W2178" s="2">
        <f t="shared" ref="W2178:W2216" si="1854">IF(H2178&gt;52,10,0)</f>
        <v>0</v>
      </c>
      <c r="X2178">
        <f t="shared" ref="X2178:X2216" si="1855">IF(L2178&gt;15,0,IF(L2178&lt;8,10,5))</f>
        <v>5</v>
      </c>
      <c r="Y2178">
        <f t="shared" ref="Y2178:Y2216" si="1856">IF(S2178&gt;60,10,IF(S2178&lt;49,0,5))</f>
        <v>10</v>
      </c>
      <c r="Z2178">
        <f t="shared" ref="Z2178:Z2216" si="1857">IF(T2178="Y",10,IF(T2178="C",5,0))</f>
        <v>10</v>
      </c>
      <c r="AA2178" s="2">
        <f t="shared" ref="AA2178:AA2216" si="1858">SUM(W2178:Z2178)+50</f>
        <v>75</v>
      </c>
      <c r="AB2178" s="2" t="str">
        <f t="shared" ref="AB2178:AB2216" si="1859">IF(AA2178&lt;56,"Over 0.5","Under 1.5")</f>
        <v>Under 1.5</v>
      </c>
      <c r="AC2178" s="6"/>
      <c r="AD2178" s="6" t="str">
        <f t="shared" ref="AD2178:AD2216" si="1860">IF(M2178="1-0","Under 1.5",IF(M2178="0-0","Under 1.5",IF(M2178="0-1","Under 1.5","Over 0.5")))</f>
        <v>Over 0.5</v>
      </c>
      <c r="AE2178" s="6" t="str">
        <f t="shared" ref="AE2178:AE2216" si="1861">IF(M2178="?",M2178,IF(AB2178=AD2178,"WON",IF(M2178="0-1","WON",IF(M2178="1-0","WON","LOST"))))</f>
        <v>?</v>
      </c>
      <c r="AF2178" s="6"/>
      <c r="AG2178">
        <f t="shared" ref="AG2178:AG2216" si="1862">IF(H2178&gt;52,6,IF(H2178=52,5,IF(H2178=51,4,IF(H2178=50,3,IF(H2178=49,2,IF(H2178=48,1,0))))))</f>
        <v>0</v>
      </c>
      <c r="AH2178">
        <f t="shared" ref="AH2178:AH2216" si="1863">IF(L2178&lt;8,2,0)</f>
        <v>0</v>
      </c>
      <c r="AI2178">
        <f t="shared" ref="AI2178:AI2216" si="1864">IF(S2178&gt;49,2,0)</f>
        <v>2</v>
      </c>
      <c r="AJ2178">
        <f t="shared" ref="AJ2178:AJ2216" si="1865">IF(SUM(AH2178:AI2178)=4,SUM(AG2178:AI2178),0)</f>
        <v>0</v>
      </c>
      <c r="AK2178" s="2" t="str">
        <f t="shared" ref="AK2178:AK2216" si="1866">IF(AJ2178=10,"A1",IF(AJ2178=9,"A2",IF(AJ2178=8,"A3",IF(AJ2178=7,"A4",IF(AJ2178=6,"A5","-")))))</f>
        <v>-</v>
      </c>
      <c r="AL2178" s="2" t="str">
        <f t="shared" ref="AL2178:AL2216" si="1867">IF(AND(L2178&lt;11,U2178&lt;1.75,AA2178&gt;65,OR((AND(S2178&gt;49,S2178&lt;61,T2178="Y")),(AND(S2178&lt;48,T2178="Y")),(AND(S2178&gt;60,T2178="N")),(AND(S2178&gt;60,T2178="Y")),(AND(S2178&gt;60,T2178="C")))),"Pick","-")</f>
        <v>-</v>
      </c>
    </row>
    <row r="2179" spans="2:38">
      <c r="B2179" t="s">
        <v>166</v>
      </c>
      <c r="C2179" s="10">
        <v>0.9375</v>
      </c>
      <c r="D2179" s="9" t="s">
        <v>1165</v>
      </c>
      <c r="E2179" s="2" t="s">
        <v>0</v>
      </c>
      <c r="F2179" s="8" t="s">
        <v>1285</v>
      </c>
      <c r="G2179" s="2">
        <v>20</v>
      </c>
      <c r="H2179" s="2">
        <v>66</v>
      </c>
      <c r="I2179" s="2">
        <v>14</v>
      </c>
      <c r="J2179" s="2" t="s">
        <v>1</v>
      </c>
      <c r="K2179" s="2" t="s">
        <v>1</v>
      </c>
      <c r="L2179" s="2">
        <v>6</v>
      </c>
      <c r="M2179" s="3" t="s">
        <v>13</v>
      </c>
      <c r="N2179" s="3" t="s">
        <v>13</v>
      </c>
      <c r="O2179" s="2" t="b">
        <v>1</v>
      </c>
      <c r="P2179" s="2" t="b">
        <v>1</v>
      </c>
      <c r="Q2179" s="2" t="b">
        <v>1</v>
      </c>
      <c r="R2179" s="2" t="s">
        <v>2</v>
      </c>
      <c r="S2179" s="44">
        <v>43</v>
      </c>
      <c r="T2179" s="44" t="s">
        <v>10</v>
      </c>
      <c r="U2179" s="20">
        <v>1.55</v>
      </c>
      <c r="V2179" s="11"/>
      <c r="W2179" s="2">
        <f t="shared" si="1854"/>
        <v>10</v>
      </c>
      <c r="X2179">
        <f t="shared" si="1855"/>
        <v>10</v>
      </c>
      <c r="Y2179">
        <f t="shared" si="1856"/>
        <v>0</v>
      </c>
      <c r="Z2179">
        <f t="shared" si="1857"/>
        <v>10</v>
      </c>
      <c r="AA2179" s="2">
        <f t="shared" si="1858"/>
        <v>80</v>
      </c>
      <c r="AB2179" s="2" t="str">
        <f t="shared" si="1859"/>
        <v>Under 1.5</v>
      </c>
      <c r="AC2179" s="6"/>
      <c r="AD2179" s="6" t="str">
        <f t="shared" si="1860"/>
        <v>Over 0.5</v>
      </c>
      <c r="AE2179" s="6" t="str">
        <f t="shared" si="1861"/>
        <v>?</v>
      </c>
      <c r="AF2179" s="6"/>
      <c r="AG2179">
        <f t="shared" si="1862"/>
        <v>6</v>
      </c>
      <c r="AH2179">
        <f t="shared" si="1863"/>
        <v>2</v>
      </c>
      <c r="AI2179">
        <f t="shared" si="1864"/>
        <v>0</v>
      </c>
      <c r="AJ2179">
        <f t="shared" si="1865"/>
        <v>0</v>
      </c>
      <c r="AK2179" s="2" t="str">
        <f t="shared" si="1866"/>
        <v>-</v>
      </c>
      <c r="AL2179" s="2" t="str">
        <f t="shared" si="1867"/>
        <v>Pick</v>
      </c>
    </row>
    <row r="2180" spans="2:38">
      <c r="B2180"/>
      <c r="E2180" s="2"/>
      <c r="F2180" s="8"/>
      <c r="G2180" s="2"/>
      <c r="H2180" s="2"/>
      <c r="I2180" s="2"/>
      <c r="J2180" s="2"/>
      <c r="K2180" s="2"/>
      <c r="L2180" s="2"/>
      <c r="M2180" s="3"/>
      <c r="N2180" s="3"/>
      <c r="O2180" s="2"/>
      <c r="P2180" s="2"/>
      <c r="Q2180" s="2"/>
      <c r="R2180" s="2"/>
      <c r="S2180" s="44"/>
      <c r="T2180" s="44"/>
      <c r="U2180" s="20"/>
      <c r="V2180" s="11"/>
      <c r="W2180" s="2">
        <f t="shared" si="1854"/>
        <v>0</v>
      </c>
      <c r="X2180">
        <f t="shared" si="1855"/>
        <v>10</v>
      </c>
      <c r="Y2180">
        <f t="shared" si="1856"/>
        <v>0</v>
      </c>
      <c r="Z2180">
        <f t="shared" si="1857"/>
        <v>0</v>
      </c>
      <c r="AA2180" s="2">
        <f t="shared" si="1858"/>
        <v>60</v>
      </c>
      <c r="AB2180" s="2" t="str">
        <f t="shared" si="1859"/>
        <v>Under 1.5</v>
      </c>
      <c r="AC2180" s="6"/>
      <c r="AD2180" s="6" t="str">
        <f t="shared" si="1860"/>
        <v>Over 0.5</v>
      </c>
      <c r="AE2180" s="6" t="str">
        <f t="shared" si="1861"/>
        <v>LOST</v>
      </c>
      <c r="AF2180" s="6"/>
      <c r="AG2180">
        <f t="shared" si="1862"/>
        <v>0</v>
      </c>
      <c r="AH2180">
        <f t="shared" si="1863"/>
        <v>2</v>
      </c>
      <c r="AI2180">
        <f t="shared" si="1864"/>
        <v>0</v>
      </c>
      <c r="AJ2180">
        <f t="shared" si="1865"/>
        <v>0</v>
      </c>
      <c r="AK2180" s="2" t="str">
        <f t="shared" si="1866"/>
        <v>-</v>
      </c>
      <c r="AL2180" s="2" t="str">
        <f t="shared" si="1867"/>
        <v>-</v>
      </c>
    </row>
    <row r="2181" spans="2:38">
      <c r="B2181"/>
      <c r="E2181" s="2"/>
      <c r="F2181" s="8"/>
      <c r="G2181" s="2"/>
      <c r="H2181" s="2"/>
      <c r="I2181" s="2"/>
      <c r="J2181" s="2"/>
      <c r="K2181" s="2"/>
      <c r="L2181" s="2"/>
      <c r="M2181" s="3"/>
      <c r="N2181" s="3"/>
      <c r="O2181" s="2"/>
      <c r="P2181" s="2"/>
      <c r="Q2181" s="2"/>
      <c r="R2181" s="2"/>
      <c r="S2181" s="44"/>
      <c r="T2181" s="44"/>
      <c r="U2181" s="20"/>
      <c r="V2181" s="11"/>
      <c r="W2181" s="2">
        <f t="shared" si="1854"/>
        <v>0</v>
      </c>
      <c r="X2181">
        <f t="shared" si="1855"/>
        <v>10</v>
      </c>
      <c r="Y2181">
        <f t="shared" si="1856"/>
        <v>0</v>
      </c>
      <c r="Z2181">
        <f t="shared" si="1857"/>
        <v>0</v>
      </c>
      <c r="AA2181" s="2">
        <f t="shared" si="1858"/>
        <v>60</v>
      </c>
      <c r="AB2181" s="2" t="str">
        <f t="shared" si="1859"/>
        <v>Under 1.5</v>
      </c>
      <c r="AC2181" s="6"/>
      <c r="AD2181" s="6" t="str">
        <f t="shared" si="1860"/>
        <v>Over 0.5</v>
      </c>
      <c r="AE2181" s="6" t="str">
        <f t="shared" si="1861"/>
        <v>LOST</v>
      </c>
      <c r="AF2181" s="6"/>
      <c r="AG2181">
        <f t="shared" si="1862"/>
        <v>0</v>
      </c>
      <c r="AH2181">
        <f t="shared" si="1863"/>
        <v>2</v>
      </c>
      <c r="AI2181">
        <f t="shared" si="1864"/>
        <v>0</v>
      </c>
      <c r="AJ2181">
        <f t="shared" si="1865"/>
        <v>0</v>
      </c>
      <c r="AK2181" s="2" t="str">
        <f t="shared" si="1866"/>
        <v>-</v>
      </c>
      <c r="AL2181" s="2" t="str">
        <f t="shared" si="1867"/>
        <v>-</v>
      </c>
    </row>
    <row r="2182" spans="2:38">
      <c r="B2182" t="s">
        <v>603</v>
      </c>
      <c r="C2182" s="12" t="s">
        <v>405</v>
      </c>
      <c r="D2182" s="9" t="s">
        <v>604</v>
      </c>
      <c r="E2182" s="2" t="s">
        <v>0</v>
      </c>
      <c r="F2182" s="8" t="s">
        <v>657</v>
      </c>
      <c r="G2182" s="2">
        <v>42</v>
      </c>
      <c r="H2182" s="2">
        <v>44</v>
      </c>
      <c r="I2182" s="2">
        <v>14</v>
      </c>
      <c r="J2182" s="2" t="s">
        <v>1</v>
      </c>
      <c r="K2182" s="2">
        <v>1</v>
      </c>
      <c r="L2182" s="2">
        <v>28</v>
      </c>
      <c r="M2182" s="3" t="s">
        <v>13</v>
      </c>
      <c r="N2182" s="3" t="s">
        <v>13</v>
      </c>
      <c r="O2182" s="2">
        <v>44</v>
      </c>
      <c r="P2182" s="2" t="b">
        <v>1</v>
      </c>
      <c r="Q2182" s="2" t="s">
        <v>2</v>
      </c>
      <c r="R2182" s="2" t="s">
        <v>2</v>
      </c>
      <c r="S2182" s="44">
        <v>57</v>
      </c>
      <c r="T2182" s="44" t="s">
        <v>12</v>
      </c>
      <c r="U2182" s="20">
        <v>1.55</v>
      </c>
      <c r="V2182" s="11"/>
      <c r="W2182" s="2">
        <f t="shared" si="1854"/>
        <v>0</v>
      </c>
      <c r="X2182">
        <f t="shared" si="1855"/>
        <v>0</v>
      </c>
      <c r="Y2182">
        <f t="shared" si="1856"/>
        <v>5</v>
      </c>
      <c r="Z2182">
        <f t="shared" si="1857"/>
        <v>0</v>
      </c>
      <c r="AA2182" s="2">
        <f t="shared" si="1858"/>
        <v>55</v>
      </c>
      <c r="AB2182" s="2" t="str">
        <f t="shared" si="1859"/>
        <v>Over 0.5</v>
      </c>
      <c r="AC2182" s="6"/>
      <c r="AD2182" s="6" t="str">
        <f t="shared" si="1860"/>
        <v>Over 0.5</v>
      </c>
      <c r="AE2182" s="6" t="str">
        <f t="shared" si="1861"/>
        <v>?</v>
      </c>
      <c r="AF2182" s="6"/>
      <c r="AG2182">
        <f t="shared" si="1862"/>
        <v>0</v>
      </c>
      <c r="AH2182">
        <f t="shared" si="1863"/>
        <v>0</v>
      </c>
      <c r="AI2182">
        <f t="shared" si="1864"/>
        <v>2</v>
      </c>
      <c r="AJ2182">
        <f t="shared" si="1865"/>
        <v>0</v>
      </c>
      <c r="AK2182" s="2" t="str">
        <f t="shared" si="1866"/>
        <v>-</v>
      </c>
      <c r="AL2182" s="2" t="str">
        <f t="shared" si="1867"/>
        <v>-</v>
      </c>
    </row>
    <row r="2183" spans="2:38">
      <c r="B2183" t="s">
        <v>1166</v>
      </c>
      <c r="C2183" s="12" t="s">
        <v>457</v>
      </c>
      <c r="D2183" s="9" t="s">
        <v>1717</v>
      </c>
      <c r="E2183" s="2" t="s">
        <v>0</v>
      </c>
      <c r="F2183" s="8" t="s">
        <v>1311</v>
      </c>
      <c r="G2183" s="2">
        <v>21</v>
      </c>
      <c r="H2183" s="2">
        <v>43</v>
      </c>
      <c r="I2183" s="2">
        <v>37</v>
      </c>
      <c r="J2183" s="2" t="s">
        <v>1</v>
      </c>
      <c r="K2183" s="2">
        <v>2</v>
      </c>
      <c r="L2183" s="2">
        <v>16</v>
      </c>
      <c r="M2183" s="3" t="s">
        <v>13</v>
      </c>
      <c r="N2183" s="3" t="s">
        <v>13</v>
      </c>
      <c r="O2183" s="2">
        <v>43</v>
      </c>
      <c r="P2183" s="2" t="b">
        <v>1</v>
      </c>
      <c r="Q2183" s="2" t="s">
        <v>2</v>
      </c>
      <c r="R2183" s="2" t="s">
        <v>2</v>
      </c>
      <c r="S2183" s="44">
        <v>54</v>
      </c>
      <c r="T2183" s="44" t="s">
        <v>12</v>
      </c>
      <c r="U2183" s="20">
        <v>1.5</v>
      </c>
      <c r="V2183" s="11"/>
      <c r="W2183" s="2">
        <f t="shared" si="1854"/>
        <v>0</v>
      </c>
      <c r="X2183">
        <f t="shared" si="1855"/>
        <v>0</v>
      </c>
      <c r="Y2183">
        <f t="shared" si="1856"/>
        <v>5</v>
      </c>
      <c r="Z2183">
        <f t="shared" si="1857"/>
        <v>0</v>
      </c>
      <c r="AA2183" s="2">
        <f t="shared" si="1858"/>
        <v>55</v>
      </c>
      <c r="AB2183" s="2" t="str">
        <f t="shared" si="1859"/>
        <v>Over 0.5</v>
      </c>
      <c r="AC2183" s="6"/>
      <c r="AD2183" s="6" t="str">
        <f t="shared" si="1860"/>
        <v>Over 0.5</v>
      </c>
      <c r="AE2183" s="6" t="str">
        <f t="shared" si="1861"/>
        <v>?</v>
      </c>
      <c r="AF2183" s="6"/>
      <c r="AG2183">
        <f t="shared" si="1862"/>
        <v>0</v>
      </c>
      <c r="AH2183">
        <f t="shared" si="1863"/>
        <v>0</v>
      </c>
      <c r="AI2183">
        <f t="shared" si="1864"/>
        <v>2</v>
      </c>
      <c r="AJ2183">
        <f t="shared" si="1865"/>
        <v>0</v>
      </c>
      <c r="AK2183" s="2" t="str">
        <f t="shared" si="1866"/>
        <v>-</v>
      </c>
      <c r="AL2183" s="2" t="str">
        <f t="shared" si="1867"/>
        <v>-</v>
      </c>
    </row>
    <row r="2184" spans="2:38">
      <c r="B2184" s="9" t="s">
        <v>1166</v>
      </c>
      <c r="C2184" s="12" t="s">
        <v>1731</v>
      </c>
      <c r="D2184" s="9" t="s">
        <v>1073</v>
      </c>
      <c r="E2184" s="2" t="s">
        <v>0</v>
      </c>
      <c r="F2184" s="8" t="s">
        <v>1529</v>
      </c>
      <c r="G2184" s="2">
        <v>30</v>
      </c>
      <c r="H2184" s="2">
        <v>46</v>
      </c>
      <c r="I2184" s="2">
        <v>24</v>
      </c>
      <c r="J2184" s="2" t="s">
        <v>1</v>
      </c>
      <c r="K2184" s="2">
        <v>1</v>
      </c>
      <c r="L2184" s="2">
        <v>6</v>
      </c>
      <c r="M2184" s="3" t="s">
        <v>13</v>
      </c>
      <c r="N2184" s="3" t="s">
        <v>13</v>
      </c>
      <c r="O2184" s="2">
        <v>46</v>
      </c>
      <c r="P2184" s="2" t="b">
        <v>1</v>
      </c>
      <c r="Q2184" s="2" t="s">
        <v>2</v>
      </c>
      <c r="R2184" s="2" t="b">
        <v>1</v>
      </c>
      <c r="S2184" s="44">
        <v>46</v>
      </c>
      <c r="T2184" s="44" t="s">
        <v>12</v>
      </c>
      <c r="U2184" s="20">
        <v>1.75</v>
      </c>
      <c r="V2184" s="11"/>
      <c r="W2184" s="2">
        <f t="shared" si="1854"/>
        <v>0</v>
      </c>
      <c r="X2184">
        <f t="shared" si="1855"/>
        <v>10</v>
      </c>
      <c r="Y2184">
        <f t="shared" si="1856"/>
        <v>0</v>
      </c>
      <c r="Z2184">
        <f t="shared" si="1857"/>
        <v>0</v>
      </c>
      <c r="AA2184" s="2">
        <f t="shared" si="1858"/>
        <v>60</v>
      </c>
      <c r="AB2184" s="2" t="str">
        <f t="shared" si="1859"/>
        <v>Under 1.5</v>
      </c>
      <c r="AC2184" s="6"/>
      <c r="AD2184" s="6" t="str">
        <f t="shared" si="1860"/>
        <v>Over 0.5</v>
      </c>
      <c r="AE2184" s="6" t="str">
        <f t="shared" si="1861"/>
        <v>?</v>
      </c>
      <c r="AF2184" s="6"/>
      <c r="AG2184">
        <f t="shared" si="1862"/>
        <v>0</v>
      </c>
      <c r="AH2184">
        <f t="shared" si="1863"/>
        <v>2</v>
      </c>
      <c r="AI2184">
        <f t="shared" si="1864"/>
        <v>0</v>
      </c>
      <c r="AJ2184">
        <f t="shared" si="1865"/>
        <v>0</v>
      </c>
      <c r="AK2184" s="2" t="str">
        <f t="shared" si="1866"/>
        <v>-</v>
      </c>
      <c r="AL2184" s="2" t="str">
        <f t="shared" si="1867"/>
        <v>-</v>
      </c>
    </row>
    <row r="2185" spans="2:38">
      <c r="B2185" s="9" t="s">
        <v>1166</v>
      </c>
      <c r="C2185" s="12" t="s">
        <v>1731</v>
      </c>
      <c r="D2185" s="9" t="s">
        <v>1376</v>
      </c>
      <c r="E2185" s="2" t="s">
        <v>0</v>
      </c>
      <c r="F2185" s="8" t="s">
        <v>1375</v>
      </c>
      <c r="G2185" s="2">
        <v>43</v>
      </c>
      <c r="H2185" s="2">
        <v>46</v>
      </c>
      <c r="I2185" s="2">
        <v>12</v>
      </c>
      <c r="J2185" s="2" t="s">
        <v>1</v>
      </c>
      <c r="K2185" s="2" t="s">
        <v>1</v>
      </c>
      <c r="L2185" s="2">
        <v>31</v>
      </c>
      <c r="M2185" s="3" t="s">
        <v>13</v>
      </c>
      <c r="N2185" s="3" t="s">
        <v>13</v>
      </c>
      <c r="O2185" s="2">
        <v>46</v>
      </c>
      <c r="P2185" s="2" t="b">
        <v>1</v>
      </c>
      <c r="Q2185" s="2" t="b">
        <v>1</v>
      </c>
      <c r="R2185" s="2" t="s">
        <v>2</v>
      </c>
      <c r="S2185" s="44">
        <v>60</v>
      </c>
      <c r="T2185" s="44" t="s">
        <v>10</v>
      </c>
      <c r="U2185" s="20">
        <v>1.55</v>
      </c>
      <c r="V2185" s="11"/>
      <c r="W2185" s="2">
        <f t="shared" si="1854"/>
        <v>0</v>
      </c>
      <c r="X2185">
        <f t="shared" si="1855"/>
        <v>0</v>
      </c>
      <c r="Y2185">
        <f t="shared" si="1856"/>
        <v>5</v>
      </c>
      <c r="Z2185">
        <f t="shared" si="1857"/>
        <v>10</v>
      </c>
      <c r="AA2185" s="2">
        <f t="shared" si="1858"/>
        <v>65</v>
      </c>
      <c r="AB2185" s="2" t="str">
        <f t="shared" si="1859"/>
        <v>Under 1.5</v>
      </c>
      <c r="AC2185" s="6"/>
      <c r="AD2185" s="6" t="str">
        <f t="shared" si="1860"/>
        <v>Over 0.5</v>
      </c>
      <c r="AE2185" s="6" t="str">
        <f t="shared" si="1861"/>
        <v>?</v>
      </c>
      <c r="AF2185" s="6"/>
      <c r="AG2185">
        <f t="shared" si="1862"/>
        <v>0</v>
      </c>
      <c r="AH2185">
        <f t="shared" si="1863"/>
        <v>0</v>
      </c>
      <c r="AI2185">
        <f t="shared" si="1864"/>
        <v>2</v>
      </c>
      <c r="AJ2185">
        <f t="shared" si="1865"/>
        <v>0</v>
      </c>
      <c r="AK2185" s="2" t="str">
        <f t="shared" si="1866"/>
        <v>-</v>
      </c>
      <c r="AL2185" s="2" t="str">
        <f t="shared" si="1867"/>
        <v>-</v>
      </c>
    </row>
    <row r="2186" spans="2:38">
      <c r="B2186" s="9" t="s">
        <v>1166</v>
      </c>
      <c r="C2186" s="12" t="s">
        <v>1731</v>
      </c>
      <c r="D2186" s="9" t="s">
        <v>1374</v>
      </c>
      <c r="E2186" s="2" t="s">
        <v>0</v>
      </c>
      <c r="F2186" s="8" t="s">
        <v>1777</v>
      </c>
      <c r="G2186" s="2">
        <v>14</v>
      </c>
      <c r="H2186" s="2">
        <v>66</v>
      </c>
      <c r="I2186" s="2">
        <v>20</v>
      </c>
      <c r="J2186" s="2" t="s">
        <v>1</v>
      </c>
      <c r="K2186" s="2" t="s">
        <v>1</v>
      </c>
      <c r="L2186" s="2">
        <v>6</v>
      </c>
      <c r="M2186" s="3" t="s">
        <v>13</v>
      </c>
      <c r="N2186" s="3" t="s">
        <v>13</v>
      </c>
      <c r="O2186" s="2" t="b">
        <v>1</v>
      </c>
      <c r="P2186" s="2" t="b">
        <v>1</v>
      </c>
      <c r="Q2186" s="2" t="b">
        <v>1</v>
      </c>
      <c r="R2186" s="2" t="b">
        <v>1</v>
      </c>
      <c r="S2186" s="44">
        <v>56</v>
      </c>
      <c r="T2186" s="44" t="s">
        <v>12</v>
      </c>
      <c r="U2186" s="20">
        <v>1.5</v>
      </c>
      <c r="V2186" s="11"/>
      <c r="W2186" s="2">
        <f t="shared" si="1854"/>
        <v>10</v>
      </c>
      <c r="X2186">
        <f t="shared" si="1855"/>
        <v>10</v>
      </c>
      <c r="Y2186">
        <f t="shared" si="1856"/>
        <v>5</v>
      </c>
      <c r="Z2186">
        <f t="shared" si="1857"/>
        <v>0</v>
      </c>
      <c r="AA2186" s="2">
        <f t="shared" si="1858"/>
        <v>75</v>
      </c>
      <c r="AB2186" s="2" t="str">
        <f t="shared" si="1859"/>
        <v>Under 1.5</v>
      </c>
      <c r="AC2186" s="6"/>
      <c r="AD2186" s="6" t="str">
        <f t="shared" si="1860"/>
        <v>Over 0.5</v>
      </c>
      <c r="AE2186" s="6" t="str">
        <f t="shared" si="1861"/>
        <v>?</v>
      </c>
      <c r="AF2186" s="6"/>
      <c r="AG2186">
        <f t="shared" si="1862"/>
        <v>6</v>
      </c>
      <c r="AH2186">
        <f t="shared" si="1863"/>
        <v>2</v>
      </c>
      <c r="AI2186">
        <f t="shared" si="1864"/>
        <v>2</v>
      </c>
      <c r="AJ2186">
        <f t="shared" si="1865"/>
        <v>10</v>
      </c>
      <c r="AK2186" s="2" t="str">
        <f t="shared" si="1866"/>
        <v>A1</v>
      </c>
      <c r="AL2186" s="2" t="str">
        <f t="shared" si="1867"/>
        <v>-</v>
      </c>
    </row>
    <row r="2187" spans="2:38">
      <c r="B2187" s="9" t="s">
        <v>1166</v>
      </c>
      <c r="C2187" s="12" t="s">
        <v>1731</v>
      </c>
      <c r="D2187" s="9" t="s">
        <v>1074</v>
      </c>
      <c r="E2187" s="2" t="s">
        <v>0</v>
      </c>
      <c r="F2187" s="8" t="s">
        <v>1310</v>
      </c>
      <c r="G2187" s="2">
        <v>18</v>
      </c>
      <c r="H2187" s="2">
        <v>69</v>
      </c>
      <c r="I2187" s="2">
        <v>14</v>
      </c>
      <c r="J2187" s="2" t="s">
        <v>1</v>
      </c>
      <c r="K2187" s="2" t="s">
        <v>1</v>
      </c>
      <c r="L2187" s="2">
        <v>4</v>
      </c>
      <c r="M2187" s="3" t="s">
        <v>13</v>
      </c>
      <c r="N2187" s="3" t="s">
        <v>13</v>
      </c>
      <c r="O2187" s="2" t="b">
        <v>1</v>
      </c>
      <c r="P2187" s="2" t="b">
        <v>1</v>
      </c>
      <c r="Q2187" s="2" t="b">
        <v>1</v>
      </c>
      <c r="R2187" s="2" t="b">
        <v>1</v>
      </c>
      <c r="S2187" s="44">
        <v>25</v>
      </c>
      <c r="T2187" s="44" t="s">
        <v>12</v>
      </c>
      <c r="U2187" s="20">
        <v>1.65</v>
      </c>
      <c r="V2187" s="11"/>
      <c r="W2187" s="2">
        <f t="shared" si="1854"/>
        <v>10</v>
      </c>
      <c r="X2187">
        <f t="shared" si="1855"/>
        <v>10</v>
      </c>
      <c r="Y2187">
        <f t="shared" si="1856"/>
        <v>0</v>
      </c>
      <c r="Z2187">
        <f t="shared" si="1857"/>
        <v>0</v>
      </c>
      <c r="AA2187" s="2">
        <f t="shared" si="1858"/>
        <v>70</v>
      </c>
      <c r="AB2187" s="2" t="str">
        <f t="shared" si="1859"/>
        <v>Under 1.5</v>
      </c>
      <c r="AC2187" s="6"/>
      <c r="AD2187" s="6" t="str">
        <f t="shared" si="1860"/>
        <v>Over 0.5</v>
      </c>
      <c r="AE2187" s="6" t="str">
        <f t="shared" si="1861"/>
        <v>?</v>
      </c>
      <c r="AF2187" s="6"/>
      <c r="AG2187">
        <f t="shared" si="1862"/>
        <v>6</v>
      </c>
      <c r="AH2187">
        <f t="shared" si="1863"/>
        <v>2</v>
      </c>
      <c r="AI2187">
        <f t="shared" si="1864"/>
        <v>0</v>
      </c>
      <c r="AJ2187">
        <f t="shared" si="1865"/>
        <v>0</v>
      </c>
      <c r="AK2187" s="2" t="str">
        <f t="shared" si="1866"/>
        <v>-</v>
      </c>
      <c r="AL2187" s="2" t="str">
        <f t="shared" si="1867"/>
        <v>-</v>
      </c>
    </row>
    <row r="2188" spans="2:38">
      <c r="B2188" s="9" t="s">
        <v>52</v>
      </c>
      <c r="C2188" s="12" t="s">
        <v>458</v>
      </c>
      <c r="D2188" s="9" t="s">
        <v>275</v>
      </c>
      <c r="E2188" s="2" t="s">
        <v>0</v>
      </c>
      <c r="F2188" s="8" t="s">
        <v>175</v>
      </c>
      <c r="G2188" s="2">
        <v>43</v>
      </c>
      <c r="H2188" s="2">
        <v>46</v>
      </c>
      <c r="I2188" s="2">
        <v>11</v>
      </c>
      <c r="J2188" s="2" t="s">
        <v>1</v>
      </c>
      <c r="K2188" s="2">
        <v>1</v>
      </c>
      <c r="L2188" s="2">
        <v>32</v>
      </c>
      <c r="M2188" s="3" t="s">
        <v>13</v>
      </c>
      <c r="N2188" s="3" t="s">
        <v>13</v>
      </c>
      <c r="O2188" s="2">
        <v>46</v>
      </c>
      <c r="P2188" s="2" t="b">
        <v>1</v>
      </c>
      <c r="Q2188" s="2" t="s">
        <v>2</v>
      </c>
      <c r="R2188" s="2" t="s">
        <v>2</v>
      </c>
      <c r="S2188" s="44">
        <v>17</v>
      </c>
      <c r="T2188" s="44" t="s">
        <v>12</v>
      </c>
      <c r="U2188" s="20">
        <v>1.65</v>
      </c>
      <c r="V2188" s="11"/>
      <c r="W2188" s="2">
        <f t="shared" si="1854"/>
        <v>0</v>
      </c>
      <c r="X2188">
        <f t="shared" si="1855"/>
        <v>0</v>
      </c>
      <c r="Y2188">
        <f t="shared" si="1856"/>
        <v>0</v>
      </c>
      <c r="Z2188">
        <f t="shared" si="1857"/>
        <v>0</v>
      </c>
      <c r="AA2188" s="2">
        <f t="shared" si="1858"/>
        <v>50</v>
      </c>
      <c r="AB2188" s="2" t="str">
        <f t="shared" si="1859"/>
        <v>Over 0.5</v>
      </c>
      <c r="AC2188" s="6"/>
      <c r="AD2188" s="6" t="str">
        <f t="shared" si="1860"/>
        <v>Over 0.5</v>
      </c>
      <c r="AE2188" s="6" t="str">
        <f t="shared" si="1861"/>
        <v>?</v>
      </c>
      <c r="AF2188" s="6"/>
      <c r="AG2188">
        <f t="shared" si="1862"/>
        <v>0</v>
      </c>
      <c r="AH2188">
        <f t="shared" si="1863"/>
        <v>0</v>
      </c>
      <c r="AI2188">
        <f t="shared" si="1864"/>
        <v>0</v>
      </c>
      <c r="AJ2188">
        <f t="shared" si="1865"/>
        <v>0</v>
      </c>
      <c r="AK2188" s="2" t="str">
        <f t="shared" si="1866"/>
        <v>-</v>
      </c>
      <c r="AL2188" s="2" t="str">
        <f t="shared" si="1867"/>
        <v>-</v>
      </c>
    </row>
    <row r="2189" spans="2:38">
      <c r="B2189" s="9" t="s">
        <v>81</v>
      </c>
      <c r="C2189" s="12" t="s">
        <v>458</v>
      </c>
      <c r="D2189" s="9" t="s">
        <v>770</v>
      </c>
      <c r="E2189" s="2" t="s">
        <v>0</v>
      </c>
      <c r="F2189" s="8" t="s">
        <v>214</v>
      </c>
      <c r="G2189" s="2">
        <v>30</v>
      </c>
      <c r="H2189" s="2">
        <v>50</v>
      </c>
      <c r="I2189" s="2">
        <v>20</v>
      </c>
      <c r="J2189" s="2" t="s">
        <v>1</v>
      </c>
      <c r="K2189" s="2">
        <v>1</v>
      </c>
      <c r="L2189" s="2">
        <v>10</v>
      </c>
      <c r="M2189" s="3" t="s">
        <v>13</v>
      </c>
      <c r="N2189" s="3" t="s">
        <v>13</v>
      </c>
      <c r="O2189" s="2">
        <v>50</v>
      </c>
      <c r="P2189" s="2" t="b">
        <v>1</v>
      </c>
      <c r="Q2189" s="2" t="s">
        <v>2</v>
      </c>
      <c r="R2189" s="2" t="s">
        <v>2</v>
      </c>
      <c r="S2189" s="44">
        <v>44</v>
      </c>
      <c r="T2189" s="44" t="s">
        <v>10</v>
      </c>
      <c r="U2189" s="20">
        <v>1.5</v>
      </c>
      <c r="V2189" s="11"/>
      <c r="W2189" s="2">
        <f t="shared" si="1854"/>
        <v>0</v>
      </c>
      <c r="X2189">
        <f t="shared" si="1855"/>
        <v>5</v>
      </c>
      <c r="Y2189">
        <f t="shared" si="1856"/>
        <v>0</v>
      </c>
      <c r="Z2189">
        <f t="shared" si="1857"/>
        <v>10</v>
      </c>
      <c r="AA2189" s="2">
        <f t="shared" si="1858"/>
        <v>65</v>
      </c>
      <c r="AB2189" s="2" t="str">
        <f t="shared" si="1859"/>
        <v>Under 1.5</v>
      </c>
      <c r="AC2189" s="6"/>
      <c r="AD2189" s="6" t="str">
        <f t="shared" si="1860"/>
        <v>Over 0.5</v>
      </c>
      <c r="AE2189" s="6" t="str">
        <f t="shared" si="1861"/>
        <v>?</v>
      </c>
      <c r="AF2189" s="6"/>
      <c r="AG2189">
        <f t="shared" si="1862"/>
        <v>3</v>
      </c>
      <c r="AH2189">
        <f t="shared" si="1863"/>
        <v>0</v>
      </c>
      <c r="AI2189">
        <f t="shared" si="1864"/>
        <v>0</v>
      </c>
      <c r="AJ2189">
        <f t="shared" si="1865"/>
        <v>0</v>
      </c>
      <c r="AK2189" s="2" t="str">
        <f t="shared" si="1866"/>
        <v>-</v>
      </c>
      <c r="AL2189" s="2" t="str">
        <f t="shared" si="1867"/>
        <v>-</v>
      </c>
    </row>
    <row r="2190" spans="2:38">
      <c r="B2190" s="9" t="s">
        <v>81</v>
      </c>
      <c r="C2190" s="12" t="s">
        <v>458</v>
      </c>
      <c r="D2190" s="9" t="s">
        <v>771</v>
      </c>
      <c r="E2190" s="2" t="s">
        <v>0</v>
      </c>
      <c r="F2190" s="8" t="s">
        <v>766</v>
      </c>
      <c r="G2190" s="2">
        <v>27</v>
      </c>
      <c r="H2190" s="2">
        <v>50</v>
      </c>
      <c r="I2190" s="2">
        <v>23</v>
      </c>
      <c r="J2190" s="2" t="s">
        <v>1</v>
      </c>
      <c r="K2190" s="2">
        <v>2</v>
      </c>
      <c r="L2190" s="2">
        <v>4</v>
      </c>
      <c r="M2190" s="3" t="s">
        <v>13</v>
      </c>
      <c r="N2190" s="3" t="s">
        <v>13</v>
      </c>
      <c r="O2190" s="2">
        <v>50</v>
      </c>
      <c r="P2190" s="2" t="b">
        <v>1</v>
      </c>
      <c r="Q2190" s="2" t="s">
        <v>2</v>
      </c>
      <c r="R2190" s="2" t="b">
        <v>1</v>
      </c>
      <c r="S2190" s="44">
        <v>43</v>
      </c>
      <c r="T2190" s="44" t="s">
        <v>10</v>
      </c>
      <c r="U2190" s="20">
        <v>1.55</v>
      </c>
      <c r="V2190" s="11"/>
      <c r="W2190" s="2">
        <f t="shared" si="1854"/>
        <v>0</v>
      </c>
      <c r="X2190">
        <f t="shared" si="1855"/>
        <v>10</v>
      </c>
      <c r="Y2190">
        <f t="shared" si="1856"/>
        <v>0</v>
      </c>
      <c r="Z2190">
        <f t="shared" si="1857"/>
        <v>10</v>
      </c>
      <c r="AA2190" s="2">
        <f t="shared" si="1858"/>
        <v>70</v>
      </c>
      <c r="AB2190" s="2" t="str">
        <f t="shared" si="1859"/>
        <v>Under 1.5</v>
      </c>
      <c r="AC2190" s="6"/>
      <c r="AD2190" s="6" t="str">
        <f t="shared" si="1860"/>
        <v>Over 0.5</v>
      </c>
      <c r="AE2190" s="6" t="str">
        <f t="shared" si="1861"/>
        <v>?</v>
      </c>
      <c r="AF2190" s="6"/>
      <c r="AG2190">
        <f t="shared" si="1862"/>
        <v>3</v>
      </c>
      <c r="AH2190">
        <f t="shared" si="1863"/>
        <v>2</v>
      </c>
      <c r="AI2190">
        <f t="shared" si="1864"/>
        <v>0</v>
      </c>
      <c r="AJ2190">
        <f t="shared" si="1865"/>
        <v>0</v>
      </c>
      <c r="AK2190" s="2" t="str">
        <f t="shared" si="1866"/>
        <v>-</v>
      </c>
      <c r="AL2190" s="2" t="str">
        <f t="shared" si="1867"/>
        <v>Pick</v>
      </c>
    </row>
    <row r="2191" spans="2:38">
      <c r="B2191" s="9" t="s">
        <v>81</v>
      </c>
      <c r="C2191" s="12" t="s">
        <v>458</v>
      </c>
      <c r="D2191" s="9" t="s">
        <v>761</v>
      </c>
      <c r="E2191" s="2" t="s">
        <v>0</v>
      </c>
      <c r="F2191" s="8" t="s">
        <v>759</v>
      </c>
      <c r="G2191" s="2">
        <v>14</v>
      </c>
      <c r="H2191" s="2">
        <v>61</v>
      </c>
      <c r="I2191" s="2">
        <v>26</v>
      </c>
      <c r="J2191" s="2" t="s">
        <v>1</v>
      </c>
      <c r="K2191" s="2">
        <v>2</v>
      </c>
      <c r="L2191" s="2">
        <v>12</v>
      </c>
      <c r="M2191" s="3" t="s">
        <v>13</v>
      </c>
      <c r="N2191" s="3" t="s">
        <v>13</v>
      </c>
      <c r="O2191" s="2" t="b">
        <v>1</v>
      </c>
      <c r="P2191" s="2" t="b">
        <v>1</v>
      </c>
      <c r="Q2191" s="2" t="s">
        <v>2</v>
      </c>
      <c r="R2191" s="2" t="s">
        <v>2</v>
      </c>
      <c r="S2191" s="44">
        <v>57</v>
      </c>
      <c r="T2191" s="44" t="s">
        <v>11</v>
      </c>
      <c r="U2191" s="20">
        <v>1.55</v>
      </c>
      <c r="V2191" s="11"/>
      <c r="W2191" s="2">
        <f t="shared" si="1854"/>
        <v>10</v>
      </c>
      <c r="X2191">
        <f t="shared" si="1855"/>
        <v>5</v>
      </c>
      <c r="Y2191">
        <f t="shared" si="1856"/>
        <v>5</v>
      </c>
      <c r="Z2191">
        <f t="shared" si="1857"/>
        <v>5</v>
      </c>
      <c r="AA2191" s="2">
        <f t="shared" si="1858"/>
        <v>75</v>
      </c>
      <c r="AB2191" s="2" t="str">
        <f t="shared" si="1859"/>
        <v>Under 1.5</v>
      </c>
      <c r="AC2191" s="6"/>
      <c r="AD2191" s="6" t="str">
        <f t="shared" si="1860"/>
        <v>Over 0.5</v>
      </c>
      <c r="AE2191" s="6" t="str">
        <f t="shared" si="1861"/>
        <v>?</v>
      </c>
      <c r="AF2191" s="6"/>
      <c r="AG2191">
        <f t="shared" si="1862"/>
        <v>6</v>
      </c>
      <c r="AH2191">
        <f t="shared" si="1863"/>
        <v>0</v>
      </c>
      <c r="AI2191">
        <f t="shared" si="1864"/>
        <v>2</v>
      </c>
      <c r="AJ2191">
        <f t="shared" si="1865"/>
        <v>0</v>
      </c>
      <c r="AK2191" s="2" t="str">
        <f t="shared" si="1866"/>
        <v>-</v>
      </c>
      <c r="AL2191" s="2" t="str">
        <f t="shared" si="1867"/>
        <v>-</v>
      </c>
    </row>
    <row r="2192" spans="2:38">
      <c r="B2192" s="9" t="s">
        <v>403</v>
      </c>
      <c r="C2192" s="12" t="s">
        <v>476</v>
      </c>
      <c r="D2192" s="9" t="s">
        <v>401</v>
      </c>
      <c r="E2192" s="2" t="s">
        <v>0</v>
      </c>
      <c r="F2192" s="8" t="s">
        <v>462</v>
      </c>
      <c r="G2192" s="2">
        <v>31</v>
      </c>
      <c r="H2192" s="2">
        <v>45</v>
      </c>
      <c r="I2192" s="2">
        <v>24</v>
      </c>
      <c r="J2192" s="2" t="s">
        <v>1</v>
      </c>
      <c r="K2192" s="2" t="s">
        <v>1</v>
      </c>
      <c r="L2192" s="2">
        <v>7</v>
      </c>
      <c r="M2192" s="3" t="s">
        <v>13</v>
      </c>
      <c r="N2192" s="3" t="s">
        <v>13</v>
      </c>
      <c r="O2192" s="2">
        <v>45</v>
      </c>
      <c r="P2192" s="2" t="b">
        <v>1</v>
      </c>
      <c r="Q2192" s="2" t="b">
        <v>1</v>
      </c>
      <c r="R2192" s="2" t="s">
        <v>2</v>
      </c>
      <c r="S2192" s="44">
        <v>45</v>
      </c>
      <c r="T2192" s="44" t="s">
        <v>10</v>
      </c>
      <c r="U2192" s="20">
        <v>1.5</v>
      </c>
      <c r="V2192" s="11"/>
      <c r="W2192" s="2">
        <f t="shared" si="1854"/>
        <v>0</v>
      </c>
      <c r="X2192">
        <f t="shared" si="1855"/>
        <v>10</v>
      </c>
      <c r="Y2192">
        <f t="shared" si="1856"/>
        <v>0</v>
      </c>
      <c r="Z2192">
        <f t="shared" si="1857"/>
        <v>10</v>
      </c>
      <c r="AA2192" s="2">
        <f t="shared" si="1858"/>
        <v>70</v>
      </c>
      <c r="AB2192" s="2" t="str">
        <f t="shared" si="1859"/>
        <v>Under 1.5</v>
      </c>
      <c r="AC2192" s="6"/>
      <c r="AD2192" s="6" t="str">
        <f t="shared" si="1860"/>
        <v>Over 0.5</v>
      </c>
      <c r="AE2192" s="6" t="str">
        <f t="shared" si="1861"/>
        <v>?</v>
      </c>
      <c r="AF2192" s="6"/>
      <c r="AG2192">
        <f t="shared" si="1862"/>
        <v>0</v>
      </c>
      <c r="AH2192">
        <f t="shared" si="1863"/>
        <v>2</v>
      </c>
      <c r="AI2192">
        <f t="shared" si="1864"/>
        <v>0</v>
      </c>
      <c r="AJ2192">
        <f t="shared" si="1865"/>
        <v>0</v>
      </c>
      <c r="AK2192" s="2" t="str">
        <f t="shared" si="1866"/>
        <v>-</v>
      </c>
      <c r="AL2192" s="2" t="str">
        <f t="shared" si="1867"/>
        <v>Pick</v>
      </c>
    </row>
    <row r="2193" spans="2:38">
      <c r="B2193" s="9" t="s">
        <v>646</v>
      </c>
      <c r="C2193" s="12" t="s">
        <v>476</v>
      </c>
      <c r="D2193" s="9" t="s">
        <v>824</v>
      </c>
      <c r="E2193" s="2" t="s">
        <v>0</v>
      </c>
      <c r="F2193" s="8" t="s">
        <v>810</v>
      </c>
      <c r="G2193" s="2">
        <v>18</v>
      </c>
      <c r="H2193" s="2">
        <v>43</v>
      </c>
      <c r="I2193" s="2">
        <v>40</v>
      </c>
      <c r="J2193" s="2" t="s">
        <v>1</v>
      </c>
      <c r="K2193" s="2">
        <v>2</v>
      </c>
      <c r="L2193" s="2">
        <v>22</v>
      </c>
      <c r="M2193" s="3" t="s">
        <v>13</v>
      </c>
      <c r="N2193" s="3" t="s">
        <v>13</v>
      </c>
      <c r="O2193" s="2">
        <v>43</v>
      </c>
      <c r="P2193" s="2" t="b">
        <v>1</v>
      </c>
      <c r="Q2193" s="2" t="s">
        <v>2</v>
      </c>
      <c r="R2193" s="2" t="s">
        <v>2</v>
      </c>
      <c r="S2193" s="44">
        <v>54</v>
      </c>
      <c r="T2193" s="44" t="s">
        <v>12</v>
      </c>
      <c r="U2193" s="20">
        <v>1.8</v>
      </c>
      <c r="V2193" s="11"/>
      <c r="W2193" s="2">
        <f t="shared" si="1854"/>
        <v>0</v>
      </c>
      <c r="X2193">
        <f t="shared" si="1855"/>
        <v>0</v>
      </c>
      <c r="Y2193">
        <f t="shared" si="1856"/>
        <v>5</v>
      </c>
      <c r="Z2193">
        <f t="shared" si="1857"/>
        <v>0</v>
      </c>
      <c r="AA2193" s="2">
        <f t="shared" si="1858"/>
        <v>55</v>
      </c>
      <c r="AB2193" s="2" t="str">
        <f t="shared" si="1859"/>
        <v>Over 0.5</v>
      </c>
      <c r="AC2193" s="6"/>
      <c r="AD2193" s="6" t="str">
        <f t="shared" si="1860"/>
        <v>Over 0.5</v>
      </c>
      <c r="AE2193" s="6" t="str">
        <f t="shared" si="1861"/>
        <v>?</v>
      </c>
      <c r="AF2193" s="6"/>
      <c r="AG2193">
        <f t="shared" si="1862"/>
        <v>0</v>
      </c>
      <c r="AH2193">
        <f t="shared" si="1863"/>
        <v>0</v>
      </c>
      <c r="AI2193">
        <f t="shared" si="1864"/>
        <v>2</v>
      </c>
      <c r="AJ2193">
        <f t="shared" si="1865"/>
        <v>0</v>
      </c>
      <c r="AK2193" s="2" t="str">
        <f t="shared" si="1866"/>
        <v>-</v>
      </c>
      <c r="AL2193" s="2" t="str">
        <f t="shared" si="1867"/>
        <v>-</v>
      </c>
    </row>
    <row r="2194" spans="2:38">
      <c r="B2194" s="9" t="s">
        <v>72</v>
      </c>
      <c r="C2194" s="12" t="s">
        <v>317</v>
      </c>
      <c r="D2194" s="9" t="s">
        <v>1384</v>
      </c>
      <c r="E2194" s="2" t="s">
        <v>0</v>
      </c>
      <c r="F2194" s="8" t="s">
        <v>1628</v>
      </c>
      <c r="G2194" s="2">
        <v>31</v>
      </c>
      <c r="H2194" s="2">
        <v>52</v>
      </c>
      <c r="I2194" s="2">
        <v>16</v>
      </c>
      <c r="J2194" s="2" t="s">
        <v>1</v>
      </c>
      <c r="K2194" s="2">
        <v>1</v>
      </c>
      <c r="L2194" s="2">
        <v>15</v>
      </c>
      <c r="M2194" s="3" t="s">
        <v>13</v>
      </c>
      <c r="N2194" s="3" t="s">
        <v>13</v>
      </c>
      <c r="O2194" s="2">
        <v>52</v>
      </c>
      <c r="P2194" s="2" t="b">
        <v>1</v>
      </c>
      <c r="Q2194" s="2" t="s">
        <v>2</v>
      </c>
      <c r="R2194" s="2" t="s">
        <v>2</v>
      </c>
      <c r="S2194" s="44">
        <v>35</v>
      </c>
      <c r="T2194" s="44"/>
      <c r="U2194" s="20">
        <v>1.75</v>
      </c>
      <c r="V2194" s="11"/>
      <c r="W2194" s="2">
        <f t="shared" si="1854"/>
        <v>0</v>
      </c>
      <c r="X2194">
        <f t="shared" si="1855"/>
        <v>5</v>
      </c>
      <c r="Y2194">
        <f t="shared" si="1856"/>
        <v>0</v>
      </c>
      <c r="Z2194">
        <f t="shared" si="1857"/>
        <v>0</v>
      </c>
      <c r="AA2194" s="2">
        <f t="shared" si="1858"/>
        <v>55</v>
      </c>
      <c r="AB2194" s="2" t="str">
        <f t="shared" si="1859"/>
        <v>Over 0.5</v>
      </c>
      <c r="AC2194" s="6"/>
      <c r="AD2194" s="6" t="str">
        <f t="shared" si="1860"/>
        <v>Over 0.5</v>
      </c>
      <c r="AE2194" s="6" t="str">
        <f t="shared" si="1861"/>
        <v>?</v>
      </c>
      <c r="AF2194" s="6"/>
      <c r="AG2194">
        <f t="shared" si="1862"/>
        <v>5</v>
      </c>
      <c r="AH2194">
        <f t="shared" si="1863"/>
        <v>0</v>
      </c>
      <c r="AI2194">
        <f t="shared" si="1864"/>
        <v>0</v>
      </c>
      <c r="AJ2194">
        <f t="shared" si="1865"/>
        <v>0</v>
      </c>
      <c r="AK2194" s="2" t="str">
        <f t="shared" si="1866"/>
        <v>-</v>
      </c>
      <c r="AL2194" s="2" t="str">
        <f t="shared" si="1867"/>
        <v>-</v>
      </c>
    </row>
    <row r="2195" spans="2:38">
      <c r="B2195" s="9" t="s">
        <v>698</v>
      </c>
      <c r="C2195" s="12" t="s">
        <v>317</v>
      </c>
      <c r="D2195" s="9" t="s">
        <v>1107</v>
      </c>
      <c r="E2195" s="2" t="s">
        <v>0</v>
      </c>
      <c r="F2195" s="8" t="s">
        <v>912</v>
      </c>
      <c r="G2195" s="2">
        <v>10</v>
      </c>
      <c r="H2195" s="2">
        <v>49</v>
      </c>
      <c r="I2195" s="2">
        <v>41</v>
      </c>
      <c r="J2195" s="2" t="s">
        <v>1</v>
      </c>
      <c r="K2195" s="2">
        <v>2</v>
      </c>
      <c r="L2195" s="2">
        <v>31</v>
      </c>
      <c r="M2195" s="3" t="s">
        <v>13</v>
      </c>
      <c r="N2195" s="3" t="s">
        <v>13</v>
      </c>
      <c r="O2195" s="2">
        <v>49</v>
      </c>
      <c r="P2195" s="2" t="b">
        <v>1</v>
      </c>
      <c r="Q2195" s="2" t="s">
        <v>2</v>
      </c>
      <c r="R2195" s="2" t="s">
        <v>2</v>
      </c>
      <c r="S2195" s="44">
        <v>33</v>
      </c>
      <c r="T2195" s="44" t="s">
        <v>12</v>
      </c>
      <c r="U2195" s="20">
        <v>1.9</v>
      </c>
      <c r="V2195" s="11"/>
      <c r="W2195" s="2">
        <f t="shared" si="1854"/>
        <v>0</v>
      </c>
      <c r="X2195">
        <f t="shared" si="1855"/>
        <v>0</v>
      </c>
      <c r="Y2195">
        <f t="shared" si="1856"/>
        <v>0</v>
      </c>
      <c r="Z2195">
        <f t="shared" si="1857"/>
        <v>0</v>
      </c>
      <c r="AA2195" s="2">
        <f t="shared" si="1858"/>
        <v>50</v>
      </c>
      <c r="AB2195" s="2" t="str">
        <f t="shared" si="1859"/>
        <v>Over 0.5</v>
      </c>
      <c r="AC2195" s="6"/>
      <c r="AD2195" s="6" t="str">
        <f t="shared" si="1860"/>
        <v>Over 0.5</v>
      </c>
      <c r="AE2195" s="6" t="str">
        <f t="shared" si="1861"/>
        <v>?</v>
      </c>
      <c r="AF2195" s="6"/>
      <c r="AG2195">
        <f t="shared" si="1862"/>
        <v>2</v>
      </c>
      <c r="AH2195">
        <f t="shared" si="1863"/>
        <v>0</v>
      </c>
      <c r="AI2195">
        <f t="shared" si="1864"/>
        <v>0</v>
      </c>
      <c r="AJ2195">
        <f t="shared" si="1865"/>
        <v>0</v>
      </c>
      <c r="AK2195" s="2" t="str">
        <f t="shared" si="1866"/>
        <v>-</v>
      </c>
      <c r="AL2195" s="2" t="str">
        <f t="shared" si="1867"/>
        <v>-</v>
      </c>
    </row>
    <row r="2196" spans="2:38">
      <c r="B2196" s="9" t="s">
        <v>698</v>
      </c>
      <c r="C2196" s="12" t="s">
        <v>317</v>
      </c>
      <c r="D2196" s="9" t="s">
        <v>692</v>
      </c>
      <c r="E2196" s="2" t="s">
        <v>0</v>
      </c>
      <c r="F2196" s="8" t="s">
        <v>1201</v>
      </c>
      <c r="G2196" s="2">
        <v>35</v>
      </c>
      <c r="H2196" s="2">
        <v>47</v>
      </c>
      <c r="I2196" s="2">
        <v>18</v>
      </c>
      <c r="J2196" s="2" t="s">
        <v>1</v>
      </c>
      <c r="K2196" s="2">
        <v>1</v>
      </c>
      <c r="L2196" s="2">
        <v>17</v>
      </c>
      <c r="M2196" s="3" t="s">
        <v>13</v>
      </c>
      <c r="N2196" s="3" t="s">
        <v>13</v>
      </c>
      <c r="O2196" s="2">
        <v>47</v>
      </c>
      <c r="P2196" s="2" t="b">
        <v>1</v>
      </c>
      <c r="Q2196" s="2" t="s">
        <v>2</v>
      </c>
      <c r="R2196" s="2" t="s">
        <v>2</v>
      </c>
      <c r="S2196" s="44">
        <v>41</v>
      </c>
      <c r="T2196" s="44" t="s">
        <v>12</v>
      </c>
      <c r="U2196" s="20">
        <v>1.7</v>
      </c>
      <c r="V2196" s="11"/>
      <c r="W2196" s="2">
        <f t="shared" si="1854"/>
        <v>0</v>
      </c>
      <c r="X2196">
        <f t="shared" si="1855"/>
        <v>0</v>
      </c>
      <c r="Y2196">
        <f t="shared" si="1856"/>
        <v>0</v>
      </c>
      <c r="Z2196">
        <f t="shared" si="1857"/>
        <v>0</v>
      </c>
      <c r="AA2196" s="2">
        <f t="shared" si="1858"/>
        <v>50</v>
      </c>
      <c r="AB2196" s="2" t="str">
        <f t="shared" si="1859"/>
        <v>Over 0.5</v>
      </c>
      <c r="AC2196" s="6"/>
      <c r="AD2196" s="6" t="str">
        <f t="shared" si="1860"/>
        <v>Over 0.5</v>
      </c>
      <c r="AE2196" s="6" t="str">
        <f t="shared" si="1861"/>
        <v>?</v>
      </c>
      <c r="AF2196" s="6"/>
      <c r="AG2196">
        <f t="shared" si="1862"/>
        <v>0</v>
      </c>
      <c r="AH2196">
        <f t="shared" si="1863"/>
        <v>0</v>
      </c>
      <c r="AI2196">
        <f t="shared" si="1864"/>
        <v>0</v>
      </c>
      <c r="AJ2196">
        <f t="shared" si="1865"/>
        <v>0</v>
      </c>
      <c r="AK2196" s="2" t="str">
        <f t="shared" si="1866"/>
        <v>-</v>
      </c>
      <c r="AL2196" s="2" t="str">
        <f t="shared" si="1867"/>
        <v>-</v>
      </c>
    </row>
    <row r="2197" spans="2:38">
      <c r="B2197" s="9" t="s">
        <v>487</v>
      </c>
      <c r="C2197" s="12" t="s">
        <v>317</v>
      </c>
      <c r="D2197" s="9" t="s">
        <v>580</v>
      </c>
      <c r="E2197" s="2" t="s">
        <v>0</v>
      </c>
      <c r="F2197" s="8" t="s">
        <v>1720</v>
      </c>
      <c r="G2197" s="2">
        <v>24</v>
      </c>
      <c r="H2197" s="2">
        <v>47</v>
      </c>
      <c r="I2197" s="2">
        <v>29</v>
      </c>
      <c r="J2197" s="2" t="s">
        <v>1</v>
      </c>
      <c r="K2197" s="2">
        <v>1</v>
      </c>
      <c r="L2197" s="2">
        <v>5</v>
      </c>
      <c r="M2197" s="3" t="s">
        <v>13</v>
      </c>
      <c r="N2197" s="3" t="s">
        <v>13</v>
      </c>
      <c r="O2197" s="2">
        <v>47</v>
      </c>
      <c r="P2197" s="2" t="b">
        <v>1</v>
      </c>
      <c r="Q2197" s="2" t="s">
        <v>2</v>
      </c>
      <c r="R2197" s="2" t="b">
        <v>1</v>
      </c>
      <c r="S2197" s="44">
        <v>55</v>
      </c>
      <c r="T2197" s="44" t="s">
        <v>12</v>
      </c>
      <c r="U2197" s="20">
        <v>1.8</v>
      </c>
      <c r="V2197" s="11"/>
      <c r="W2197" s="2">
        <f t="shared" si="1854"/>
        <v>0</v>
      </c>
      <c r="X2197">
        <f t="shared" si="1855"/>
        <v>10</v>
      </c>
      <c r="Y2197">
        <f t="shared" si="1856"/>
        <v>5</v>
      </c>
      <c r="Z2197">
        <f t="shared" si="1857"/>
        <v>0</v>
      </c>
      <c r="AA2197" s="2">
        <f t="shared" si="1858"/>
        <v>65</v>
      </c>
      <c r="AB2197" s="2" t="str">
        <f t="shared" si="1859"/>
        <v>Under 1.5</v>
      </c>
      <c r="AC2197" s="6"/>
      <c r="AD2197" s="6" t="str">
        <f t="shared" si="1860"/>
        <v>Over 0.5</v>
      </c>
      <c r="AE2197" s="6" t="str">
        <f t="shared" si="1861"/>
        <v>?</v>
      </c>
      <c r="AF2197" s="6"/>
      <c r="AG2197">
        <f t="shared" si="1862"/>
        <v>0</v>
      </c>
      <c r="AH2197">
        <f t="shared" si="1863"/>
        <v>2</v>
      </c>
      <c r="AI2197">
        <f t="shared" si="1864"/>
        <v>2</v>
      </c>
      <c r="AJ2197">
        <f t="shared" si="1865"/>
        <v>4</v>
      </c>
      <c r="AK2197" s="2" t="str">
        <f t="shared" si="1866"/>
        <v>-</v>
      </c>
      <c r="AL2197" s="2" t="str">
        <f t="shared" si="1867"/>
        <v>-</v>
      </c>
    </row>
    <row r="2198" spans="2:38">
      <c r="B2198" s="9" t="s">
        <v>676</v>
      </c>
      <c r="C2198" s="12" t="s">
        <v>317</v>
      </c>
      <c r="D2198" s="9" t="s">
        <v>1235</v>
      </c>
      <c r="E2198" s="2" t="s">
        <v>0</v>
      </c>
      <c r="F2198" s="8" t="s">
        <v>687</v>
      </c>
      <c r="G2198" s="2">
        <v>40</v>
      </c>
      <c r="H2198" s="2">
        <v>45</v>
      </c>
      <c r="I2198" s="2">
        <v>15</v>
      </c>
      <c r="J2198" s="2" t="s">
        <v>1</v>
      </c>
      <c r="K2198" s="2">
        <v>2</v>
      </c>
      <c r="L2198" s="2">
        <v>25</v>
      </c>
      <c r="M2198" s="3" t="s">
        <v>13</v>
      </c>
      <c r="N2198" s="3" t="s">
        <v>13</v>
      </c>
      <c r="O2198" s="2">
        <v>45</v>
      </c>
      <c r="P2198" s="2" t="b">
        <v>1</v>
      </c>
      <c r="Q2198" s="2" t="s">
        <v>2</v>
      </c>
      <c r="R2198" s="2" t="s">
        <v>2</v>
      </c>
      <c r="S2198" s="44">
        <v>39</v>
      </c>
      <c r="T2198" s="44" t="s">
        <v>12</v>
      </c>
      <c r="U2198" s="20">
        <v>1.6</v>
      </c>
      <c r="V2198" s="11"/>
      <c r="W2198" s="2">
        <f t="shared" si="1854"/>
        <v>0</v>
      </c>
      <c r="X2198">
        <f t="shared" si="1855"/>
        <v>0</v>
      </c>
      <c r="Y2198">
        <f t="shared" si="1856"/>
        <v>0</v>
      </c>
      <c r="Z2198">
        <f t="shared" si="1857"/>
        <v>0</v>
      </c>
      <c r="AA2198" s="2">
        <f t="shared" si="1858"/>
        <v>50</v>
      </c>
      <c r="AB2198" s="2" t="str">
        <f t="shared" si="1859"/>
        <v>Over 0.5</v>
      </c>
      <c r="AC2198" s="6"/>
      <c r="AD2198" s="6" t="str">
        <f t="shared" si="1860"/>
        <v>Over 0.5</v>
      </c>
      <c r="AE2198" s="6" t="str">
        <f t="shared" si="1861"/>
        <v>?</v>
      </c>
      <c r="AF2198" s="6"/>
      <c r="AG2198">
        <f t="shared" si="1862"/>
        <v>0</v>
      </c>
      <c r="AH2198">
        <f t="shared" si="1863"/>
        <v>0</v>
      </c>
      <c r="AI2198">
        <f t="shared" si="1864"/>
        <v>0</v>
      </c>
      <c r="AJ2198">
        <f t="shared" si="1865"/>
        <v>0</v>
      </c>
      <c r="AK2198" s="2" t="str">
        <f t="shared" si="1866"/>
        <v>-</v>
      </c>
      <c r="AL2198" s="2" t="str">
        <f t="shared" si="1867"/>
        <v>-</v>
      </c>
    </row>
    <row r="2199" spans="2:38">
      <c r="B2199" t="s">
        <v>676</v>
      </c>
      <c r="C2199" s="12" t="s">
        <v>317</v>
      </c>
      <c r="D2199" s="9" t="s">
        <v>1319</v>
      </c>
      <c r="E2199" s="2" t="s">
        <v>0</v>
      </c>
      <c r="F2199" s="8" t="s">
        <v>1778</v>
      </c>
      <c r="G2199" s="2">
        <v>22</v>
      </c>
      <c r="H2199" s="2">
        <v>53</v>
      </c>
      <c r="I2199" s="2">
        <v>25</v>
      </c>
      <c r="J2199" s="2" t="s">
        <v>1</v>
      </c>
      <c r="K2199" s="2">
        <v>1</v>
      </c>
      <c r="L2199" s="2">
        <v>3</v>
      </c>
      <c r="M2199" s="3" t="s">
        <v>13</v>
      </c>
      <c r="N2199" s="3" t="s">
        <v>13</v>
      </c>
      <c r="O2199" s="2" t="b">
        <v>1</v>
      </c>
      <c r="P2199" s="2" t="b">
        <v>1</v>
      </c>
      <c r="Q2199" s="2" t="s">
        <v>2</v>
      </c>
      <c r="R2199" s="2" t="b">
        <v>1</v>
      </c>
      <c r="S2199" s="44">
        <v>56</v>
      </c>
      <c r="T2199" s="44" t="s">
        <v>12</v>
      </c>
      <c r="U2199" s="20">
        <v>1.75</v>
      </c>
      <c r="V2199" s="11"/>
      <c r="W2199" s="2">
        <f t="shared" si="1854"/>
        <v>10</v>
      </c>
      <c r="X2199">
        <f t="shared" si="1855"/>
        <v>10</v>
      </c>
      <c r="Y2199">
        <f t="shared" si="1856"/>
        <v>5</v>
      </c>
      <c r="Z2199">
        <f t="shared" si="1857"/>
        <v>0</v>
      </c>
      <c r="AA2199" s="2">
        <f t="shared" si="1858"/>
        <v>75</v>
      </c>
      <c r="AB2199" s="2" t="str">
        <f t="shared" si="1859"/>
        <v>Under 1.5</v>
      </c>
      <c r="AC2199" s="6"/>
      <c r="AD2199" s="6" t="str">
        <f t="shared" si="1860"/>
        <v>Over 0.5</v>
      </c>
      <c r="AE2199" s="6" t="str">
        <f t="shared" si="1861"/>
        <v>?</v>
      </c>
      <c r="AF2199" s="6"/>
      <c r="AG2199">
        <f t="shared" si="1862"/>
        <v>6</v>
      </c>
      <c r="AH2199">
        <f t="shared" si="1863"/>
        <v>2</v>
      </c>
      <c r="AI2199">
        <f t="shared" si="1864"/>
        <v>2</v>
      </c>
      <c r="AJ2199">
        <f t="shared" si="1865"/>
        <v>10</v>
      </c>
      <c r="AK2199" s="2" t="str">
        <f t="shared" si="1866"/>
        <v>A1</v>
      </c>
      <c r="AL2199" s="2" t="str">
        <f t="shared" si="1867"/>
        <v>-</v>
      </c>
    </row>
    <row r="2200" spans="2:38">
      <c r="B2200" t="s">
        <v>211</v>
      </c>
      <c r="C2200" s="12" t="s">
        <v>459</v>
      </c>
      <c r="D2200" s="9" t="s">
        <v>1468</v>
      </c>
      <c r="E2200" s="2" t="s">
        <v>0</v>
      </c>
      <c r="F2200" s="8" t="s">
        <v>1015</v>
      </c>
      <c r="G2200" s="2">
        <v>14</v>
      </c>
      <c r="H2200" s="2">
        <v>64</v>
      </c>
      <c r="I2200" s="2">
        <v>22</v>
      </c>
      <c r="J2200" s="2" t="s">
        <v>1</v>
      </c>
      <c r="K2200" s="2" t="s">
        <v>1</v>
      </c>
      <c r="L2200" s="2">
        <v>8</v>
      </c>
      <c r="M2200" s="3" t="s">
        <v>13</v>
      </c>
      <c r="N2200" s="3" t="s">
        <v>13</v>
      </c>
      <c r="O2200" s="2" t="b">
        <v>1</v>
      </c>
      <c r="P2200" s="2" t="b">
        <v>1</v>
      </c>
      <c r="Q2200" s="2" t="b">
        <v>1</v>
      </c>
      <c r="R2200" s="2" t="s">
        <v>2</v>
      </c>
      <c r="S2200" s="44">
        <v>63</v>
      </c>
      <c r="T2200" s="44" t="s">
        <v>10</v>
      </c>
      <c r="U2200" s="20">
        <v>1.6</v>
      </c>
      <c r="V2200" s="11"/>
      <c r="W2200" s="2">
        <f t="shared" si="1854"/>
        <v>10</v>
      </c>
      <c r="X2200">
        <f t="shared" si="1855"/>
        <v>5</v>
      </c>
      <c r="Y2200">
        <f t="shared" si="1856"/>
        <v>10</v>
      </c>
      <c r="Z2200">
        <f t="shared" si="1857"/>
        <v>10</v>
      </c>
      <c r="AA2200" s="2">
        <f t="shared" si="1858"/>
        <v>85</v>
      </c>
      <c r="AB2200" s="2" t="str">
        <f t="shared" si="1859"/>
        <v>Under 1.5</v>
      </c>
      <c r="AC2200" s="6"/>
      <c r="AD2200" s="6" t="str">
        <f t="shared" si="1860"/>
        <v>Over 0.5</v>
      </c>
      <c r="AE2200" s="6" t="str">
        <f t="shared" si="1861"/>
        <v>?</v>
      </c>
      <c r="AF2200" s="6"/>
      <c r="AG2200">
        <f t="shared" si="1862"/>
        <v>6</v>
      </c>
      <c r="AH2200">
        <f t="shared" si="1863"/>
        <v>0</v>
      </c>
      <c r="AI2200">
        <f t="shared" si="1864"/>
        <v>2</v>
      </c>
      <c r="AJ2200">
        <f t="shared" si="1865"/>
        <v>0</v>
      </c>
      <c r="AK2200" s="2" t="str">
        <f t="shared" si="1866"/>
        <v>-</v>
      </c>
      <c r="AL2200" s="2" t="str">
        <f t="shared" si="1867"/>
        <v>Pick</v>
      </c>
    </row>
    <row r="2201" spans="2:38">
      <c r="B2201" t="s">
        <v>206</v>
      </c>
      <c r="C2201" s="12" t="s">
        <v>459</v>
      </c>
      <c r="D2201" s="9" t="s">
        <v>914</v>
      </c>
      <c r="E2201" s="2" t="s">
        <v>0</v>
      </c>
      <c r="F2201" s="8" t="s">
        <v>983</v>
      </c>
      <c r="G2201" s="2">
        <v>23</v>
      </c>
      <c r="H2201" s="2">
        <v>51</v>
      </c>
      <c r="I2201" s="2">
        <v>25</v>
      </c>
      <c r="J2201" s="2" t="s">
        <v>1</v>
      </c>
      <c r="K2201" s="2">
        <v>2</v>
      </c>
      <c r="L2201" s="2">
        <v>2</v>
      </c>
      <c r="M2201" s="3" t="s">
        <v>13</v>
      </c>
      <c r="N2201" s="3" t="s">
        <v>13</v>
      </c>
      <c r="O2201" s="2">
        <v>51</v>
      </c>
      <c r="P2201" s="2" t="b">
        <v>1</v>
      </c>
      <c r="Q2201" s="2" t="s">
        <v>2</v>
      </c>
      <c r="R2201" s="2" t="b">
        <v>1</v>
      </c>
      <c r="S2201" s="44">
        <v>43</v>
      </c>
      <c r="T2201" s="44" t="s">
        <v>12</v>
      </c>
      <c r="U2201" s="20">
        <v>1.85</v>
      </c>
      <c r="V2201" s="11"/>
      <c r="W2201" s="2">
        <f t="shared" si="1854"/>
        <v>0</v>
      </c>
      <c r="X2201">
        <f t="shared" si="1855"/>
        <v>10</v>
      </c>
      <c r="Y2201">
        <f t="shared" si="1856"/>
        <v>0</v>
      </c>
      <c r="Z2201">
        <f t="shared" si="1857"/>
        <v>0</v>
      </c>
      <c r="AA2201" s="2">
        <f t="shared" si="1858"/>
        <v>60</v>
      </c>
      <c r="AB2201" s="2" t="str">
        <f t="shared" si="1859"/>
        <v>Under 1.5</v>
      </c>
      <c r="AC2201" s="6"/>
      <c r="AD2201" s="6" t="str">
        <f t="shared" si="1860"/>
        <v>Over 0.5</v>
      </c>
      <c r="AE2201" s="6" t="str">
        <f t="shared" si="1861"/>
        <v>?</v>
      </c>
      <c r="AF2201" s="6"/>
      <c r="AG2201">
        <f t="shared" si="1862"/>
        <v>4</v>
      </c>
      <c r="AH2201">
        <f t="shared" si="1863"/>
        <v>2</v>
      </c>
      <c r="AI2201">
        <f t="shared" si="1864"/>
        <v>0</v>
      </c>
      <c r="AJ2201">
        <f t="shared" si="1865"/>
        <v>0</v>
      </c>
      <c r="AK2201" s="2" t="str">
        <f t="shared" si="1866"/>
        <v>-</v>
      </c>
      <c r="AL2201" s="2" t="str">
        <f t="shared" si="1867"/>
        <v>-</v>
      </c>
    </row>
    <row r="2202" spans="2:38">
      <c r="B2202" t="s">
        <v>260</v>
      </c>
      <c r="C2202" s="12" t="s">
        <v>459</v>
      </c>
      <c r="D2202" s="9" t="s">
        <v>1642</v>
      </c>
      <c r="E2202" s="2" t="s">
        <v>0</v>
      </c>
      <c r="F2202" s="8" t="s">
        <v>394</v>
      </c>
      <c r="G2202" s="2">
        <v>20</v>
      </c>
      <c r="H2202" s="2">
        <v>53</v>
      </c>
      <c r="I2202" s="2">
        <v>27</v>
      </c>
      <c r="J2202" s="2" t="s">
        <v>1</v>
      </c>
      <c r="K2202" s="2" t="s">
        <v>1</v>
      </c>
      <c r="L2202" s="2">
        <v>7</v>
      </c>
      <c r="M2202" s="3" t="s">
        <v>13</v>
      </c>
      <c r="N2202" s="3" t="s">
        <v>13</v>
      </c>
      <c r="O2202" s="2" t="b">
        <v>1</v>
      </c>
      <c r="P2202" s="2" t="b">
        <v>1</v>
      </c>
      <c r="Q2202" s="2" t="b">
        <v>1</v>
      </c>
      <c r="R2202" s="2" t="s">
        <v>2</v>
      </c>
      <c r="S2202" s="44">
        <v>77</v>
      </c>
      <c r="T2202" s="44" t="s">
        <v>11</v>
      </c>
      <c r="U2202" s="20">
        <v>1.5</v>
      </c>
      <c r="V2202" s="11"/>
      <c r="W2202" s="2">
        <f t="shared" si="1854"/>
        <v>10</v>
      </c>
      <c r="X2202">
        <f t="shared" si="1855"/>
        <v>10</v>
      </c>
      <c r="Y2202">
        <f t="shared" si="1856"/>
        <v>10</v>
      </c>
      <c r="Z2202">
        <f t="shared" si="1857"/>
        <v>5</v>
      </c>
      <c r="AA2202" s="2">
        <f t="shared" si="1858"/>
        <v>85</v>
      </c>
      <c r="AB2202" s="2" t="str">
        <f t="shared" si="1859"/>
        <v>Under 1.5</v>
      </c>
      <c r="AC2202" s="6"/>
      <c r="AD2202" s="6" t="str">
        <f t="shared" si="1860"/>
        <v>Over 0.5</v>
      </c>
      <c r="AE2202" s="6" t="str">
        <f t="shared" si="1861"/>
        <v>?</v>
      </c>
      <c r="AF2202" s="6"/>
      <c r="AG2202">
        <f t="shared" si="1862"/>
        <v>6</v>
      </c>
      <c r="AH2202">
        <f t="shared" si="1863"/>
        <v>2</v>
      </c>
      <c r="AI2202">
        <f t="shared" si="1864"/>
        <v>2</v>
      </c>
      <c r="AJ2202">
        <f t="shared" si="1865"/>
        <v>10</v>
      </c>
      <c r="AK2202" s="2" t="str">
        <f t="shared" si="1866"/>
        <v>A1</v>
      </c>
      <c r="AL2202" s="2" t="str">
        <f t="shared" si="1867"/>
        <v>Pick</v>
      </c>
    </row>
    <row r="2203" spans="2:38">
      <c r="B2203" t="s">
        <v>1692</v>
      </c>
      <c r="C2203" s="12" t="s">
        <v>1781</v>
      </c>
      <c r="D2203" s="9" t="s">
        <v>1690</v>
      </c>
      <c r="E2203" s="2" t="s">
        <v>0</v>
      </c>
      <c r="F2203" s="8" t="s">
        <v>1779</v>
      </c>
      <c r="G2203" s="2">
        <v>39</v>
      </c>
      <c r="H2203" s="2">
        <v>51</v>
      </c>
      <c r="I2203" s="2">
        <v>10</v>
      </c>
      <c r="J2203" s="2" t="s">
        <v>1</v>
      </c>
      <c r="K2203" s="2">
        <v>1</v>
      </c>
      <c r="L2203" s="2">
        <v>29</v>
      </c>
      <c r="M2203" s="3" t="s">
        <v>13</v>
      </c>
      <c r="N2203" s="3" t="s">
        <v>13</v>
      </c>
      <c r="O2203" s="2">
        <v>51</v>
      </c>
      <c r="P2203" s="2" t="b">
        <v>1</v>
      </c>
      <c r="Q2203" s="2" t="s">
        <v>2</v>
      </c>
      <c r="R2203" s="2" t="s">
        <v>2</v>
      </c>
      <c r="S2203" s="44">
        <v>45</v>
      </c>
      <c r="T2203" s="44" t="s">
        <v>12</v>
      </c>
      <c r="U2203" s="20">
        <v>1.55</v>
      </c>
      <c r="V2203" s="11"/>
      <c r="W2203" s="2">
        <f t="shared" si="1854"/>
        <v>0</v>
      </c>
      <c r="X2203">
        <f t="shared" si="1855"/>
        <v>0</v>
      </c>
      <c r="Y2203">
        <f t="shared" si="1856"/>
        <v>0</v>
      </c>
      <c r="Z2203">
        <f t="shared" si="1857"/>
        <v>0</v>
      </c>
      <c r="AA2203" s="2">
        <f t="shared" si="1858"/>
        <v>50</v>
      </c>
      <c r="AB2203" s="2" t="str">
        <f t="shared" si="1859"/>
        <v>Over 0.5</v>
      </c>
      <c r="AC2203" s="6"/>
      <c r="AD2203" s="6" t="str">
        <f t="shared" si="1860"/>
        <v>Over 0.5</v>
      </c>
      <c r="AE2203" s="6" t="str">
        <f t="shared" si="1861"/>
        <v>?</v>
      </c>
      <c r="AF2203" s="6"/>
      <c r="AG2203">
        <f t="shared" si="1862"/>
        <v>4</v>
      </c>
      <c r="AH2203">
        <f t="shared" si="1863"/>
        <v>0</v>
      </c>
      <c r="AI2203">
        <f t="shared" si="1864"/>
        <v>0</v>
      </c>
      <c r="AJ2203">
        <f t="shared" si="1865"/>
        <v>0</v>
      </c>
      <c r="AK2203" s="2" t="str">
        <f t="shared" si="1866"/>
        <v>-</v>
      </c>
      <c r="AL2203" s="2" t="str">
        <f t="shared" si="1867"/>
        <v>-</v>
      </c>
    </row>
    <row r="2204" spans="2:38">
      <c r="B2204" t="s">
        <v>260</v>
      </c>
      <c r="C2204" s="12" t="s">
        <v>681</v>
      </c>
      <c r="D2204" s="9" t="s">
        <v>1780</v>
      </c>
      <c r="E2204" s="2" t="s">
        <v>0</v>
      </c>
      <c r="F2204" s="8" t="s">
        <v>420</v>
      </c>
      <c r="G2204" s="2">
        <v>27</v>
      </c>
      <c r="H2204" s="2">
        <v>57</v>
      </c>
      <c r="I2204" s="2">
        <v>16</v>
      </c>
      <c r="J2204" s="2" t="s">
        <v>1</v>
      </c>
      <c r="K2204" s="2">
        <v>1</v>
      </c>
      <c r="L2204" s="2">
        <v>11</v>
      </c>
      <c r="M2204" s="3" t="s">
        <v>13</v>
      </c>
      <c r="N2204" s="3" t="s">
        <v>13</v>
      </c>
      <c r="O2204" s="2" t="b">
        <v>1</v>
      </c>
      <c r="P2204" s="2" t="b">
        <v>1</v>
      </c>
      <c r="Q2204" s="2" t="s">
        <v>2</v>
      </c>
      <c r="R2204" s="2" t="s">
        <v>2</v>
      </c>
      <c r="S2204" s="44">
        <v>30</v>
      </c>
      <c r="T2204" s="44"/>
      <c r="U2204" s="20">
        <v>1.7</v>
      </c>
      <c r="V2204" s="11"/>
      <c r="W2204" s="2">
        <f t="shared" si="1854"/>
        <v>10</v>
      </c>
      <c r="X2204">
        <f t="shared" si="1855"/>
        <v>5</v>
      </c>
      <c r="Y2204">
        <f t="shared" si="1856"/>
        <v>0</v>
      </c>
      <c r="Z2204">
        <f t="shared" si="1857"/>
        <v>0</v>
      </c>
      <c r="AA2204" s="2">
        <f t="shared" si="1858"/>
        <v>65</v>
      </c>
      <c r="AB2204" s="2" t="str">
        <f t="shared" si="1859"/>
        <v>Under 1.5</v>
      </c>
      <c r="AC2204" s="6"/>
      <c r="AD2204" s="6" t="str">
        <f t="shared" si="1860"/>
        <v>Over 0.5</v>
      </c>
      <c r="AE2204" s="6" t="str">
        <f t="shared" si="1861"/>
        <v>?</v>
      </c>
      <c r="AF2204" s="6"/>
      <c r="AG2204">
        <f t="shared" si="1862"/>
        <v>6</v>
      </c>
      <c r="AH2204">
        <f t="shared" si="1863"/>
        <v>0</v>
      </c>
      <c r="AI2204">
        <f t="shared" si="1864"/>
        <v>0</v>
      </c>
      <c r="AJ2204">
        <f t="shared" si="1865"/>
        <v>0</v>
      </c>
      <c r="AK2204" s="2" t="str">
        <f t="shared" si="1866"/>
        <v>-</v>
      </c>
      <c r="AL2204" s="2" t="str">
        <f t="shared" si="1867"/>
        <v>-</v>
      </c>
    </row>
    <row r="2205" spans="2:38">
      <c r="B2205"/>
      <c r="E2205" s="2"/>
      <c r="F2205" s="8"/>
      <c r="G2205" s="2"/>
      <c r="H2205" s="2"/>
      <c r="I2205" s="2"/>
      <c r="J2205" s="2"/>
      <c r="K2205" s="2"/>
      <c r="L2205" s="2"/>
      <c r="M2205" s="3"/>
      <c r="N2205" s="3"/>
      <c r="O2205" s="2"/>
      <c r="P2205" s="2"/>
      <c r="Q2205" s="2"/>
      <c r="R2205" s="2"/>
      <c r="S2205" s="44"/>
      <c r="T2205" s="44"/>
      <c r="U2205" s="20"/>
      <c r="V2205" s="11"/>
      <c r="W2205" s="2">
        <f t="shared" si="1854"/>
        <v>0</v>
      </c>
      <c r="X2205">
        <f t="shared" si="1855"/>
        <v>10</v>
      </c>
      <c r="Y2205">
        <f t="shared" si="1856"/>
        <v>0</v>
      </c>
      <c r="Z2205">
        <f t="shared" si="1857"/>
        <v>0</v>
      </c>
      <c r="AA2205" s="2">
        <f t="shared" si="1858"/>
        <v>60</v>
      </c>
      <c r="AB2205" s="2" t="str">
        <f t="shared" si="1859"/>
        <v>Under 1.5</v>
      </c>
      <c r="AC2205" s="6"/>
      <c r="AD2205" s="6" t="str">
        <f t="shared" si="1860"/>
        <v>Over 0.5</v>
      </c>
      <c r="AE2205" s="6" t="str">
        <f t="shared" si="1861"/>
        <v>LOST</v>
      </c>
      <c r="AF2205" s="6"/>
      <c r="AG2205">
        <f t="shared" si="1862"/>
        <v>0</v>
      </c>
      <c r="AH2205">
        <f t="shared" si="1863"/>
        <v>2</v>
      </c>
      <c r="AI2205">
        <f t="shared" si="1864"/>
        <v>0</v>
      </c>
      <c r="AJ2205">
        <f t="shared" si="1865"/>
        <v>0</v>
      </c>
      <c r="AK2205" s="2" t="str">
        <f t="shared" si="1866"/>
        <v>-</v>
      </c>
      <c r="AL2205" s="2" t="str">
        <f t="shared" si="1867"/>
        <v>-</v>
      </c>
    </row>
    <row r="2206" spans="2:38">
      <c r="B2206"/>
      <c r="E2206" s="2"/>
      <c r="F2206" s="8"/>
      <c r="G2206" s="2"/>
      <c r="H2206" s="2"/>
      <c r="I2206" s="2"/>
      <c r="J2206" s="2"/>
      <c r="K2206" s="2"/>
      <c r="L2206" s="2"/>
      <c r="M2206" s="3"/>
      <c r="N2206" s="3"/>
      <c r="O2206" s="2"/>
      <c r="P2206" s="2"/>
      <c r="Q2206" s="2"/>
      <c r="R2206" s="2"/>
      <c r="S2206" s="44"/>
      <c r="T2206" s="44"/>
      <c r="U2206" s="20"/>
      <c r="V2206" s="11"/>
      <c r="W2206" s="2">
        <f t="shared" si="1854"/>
        <v>0</v>
      </c>
      <c r="X2206">
        <f t="shared" si="1855"/>
        <v>10</v>
      </c>
      <c r="Y2206">
        <f t="shared" si="1856"/>
        <v>0</v>
      </c>
      <c r="Z2206">
        <f t="shared" si="1857"/>
        <v>0</v>
      </c>
      <c r="AA2206" s="2">
        <f t="shared" si="1858"/>
        <v>60</v>
      </c>
      <c r="AB2206" s="2" t="str">
        <f t="shared" si="1859"/>
        <v>Under 1.5</v>
      </c>
      <c r="AC2206" s="6"/>
      <c r="AD2206" s="6" t="str">
        <f t="shared" si="1860"/>
        <v>Over 0.5</v>
      </c>
      <c r="AE2206" s="6" t="str">
        <f t="shared" si="1861"/>
        <v>LOST</v>
      </c>
      <c r="AF2206" s="6"/>
      <c r="AG2206">
        <f t="shared" si="1862"/>
        <v>0</v>
      </c>
      <c r="AH2206">
        <f t="shared" si="1863"/>
        <v>2</v>
      </c>
      <c r="AI2206">
        <f t="shared" si="1864"/>
        <v>0</v>
      </c>
      <c r="AJ2206">
        <f t="shared" si="1865"/>
        <v>0</v>
      </c>
      <c r="AK2206" s="2" t="str">
        <f t="shared" si="1866"/>
        <v>-</v>
      </c>
      <c r="AL2206" s="2" t="str">
        <f t="shared" si="1867"/>
        <v>-</v>
      </c>
    </row>
    <row r="2207" spans="2:38">
      <c r="B2207" s="9" t="s">
        <v>757</v>
      </c>
      <c r="C2207" s="10">
        <v>0.58333333333333337</v>
      </c>
      <c r="D2207" s="9" t="s">
        <v>731</v>
      </c>
      <c r="E2207" s="2" t="s">
        <v>0</v>
      </c>
      <c r="F2207" s="8" t="s">
        <v>1017</v>
      </c>
      <c r="G2207" s="2">
        <v>38</v>
      </c>
      <c r="H2207" s="2">
        <v>43</v>
      </c>
      <c r="I2207" s="2">
        <v>19</v>
      </c>
      <c r="J2207" s="2" t="s">
        <v>1</v>
      </c>
      <c r="K2207" s="2">
        <v>1</v>
      </c>
      <c r="L2207" s="2">
        <v>19</v>
      </c>
      <c r="M2207" s="3" t="s">
        <v>13</v>
      </c>
      <c r="N2207" s="3" t="s">
        <v>13</v>
      </c>
      <c r="O2207" s="2">
        <v>43</v>
      </c>
      <c r="P2207" s="2" t="b">
        <v>1</v>
      </c>
      <c r="Q2207" s="2" t="s">
        <v>2</v>
      </c>
      <c r="R2207" s="2" t="s">
        <v>2</v>
      </c>
      <c r="S2207" s="44">
        <v>54</v>
      </c>
      <c r="T2207" s="44" t="s">
        <v>11</v>
      </c>
      <c r="U2207" s="20">
        <v>1.65</v>
      </c>
      <c r="V2207" s="11"/>
      <c r="W2207" s="2">
        <f t="shared" si="1854"/>
        <v>0</v>
      </c>
      <c r="X2207">
        <f t="shared" si="1855"/>
        <v>0</v>
      </c>
      <c r="Y2207">
        <f t="shared" si="1856"/>
        <v>5</v>
      </c>
      <c r="Z2207">
        <f t="shared" si="1857"/>
        <v>5</v>
      </c>
      <c r="AA2207" s="2">
        <f t="shared" si="1858"/>
        <v>60</v>
      </c>
      <c r="AB2207" s="2" t="str">
        <f t="shared" si="1859"/>
        <v>Under 1.5</v>
      </c>
      <c r="AC2207" s="6"/>
      <c r="AD2207" s="6" t="str">
        <f t="shared" si="1860"/>
        <v>Over 0.5</v>
      </c>
      <c r="AE2207" s="6" t="str">
        <f t="shared" si="1861"/>
        <v>?</v>
      </c>
      <c r="AF2207" s="6"/>
      <c r="AG2207">
        <f t="shared" si="1862"/>
        <v>0</v>
      </c>
      <c r="AH2207">
        <f t="shared" si="1863"/>
        <v>0</v>
      </c>
      <c r="AI2207">
        <f t="shared" si="1864"/>
        <v>2</v>
      </c>
      <c r="AJ2207">
        <f t="shared" si="1865"/>
        <v>0</v>
      </c>
      <c r="AK2207" s="2" t="str">
        <f t="shared" si="1866"/>
        <v>-</v>
      </c>
      <c r="AL2207" s="2" t="str">
        <f t="shared" si="1867"/>
        <v>-</v>
      </c>
    </row>
    <row r="2208" spans="2:38">
      <c r="B2208" t="s">
        <v>802</v>
      </c>
      <c r="C2208" s="10">
        <v>0.66666666666666663</v>
      </c>
      <c r="D2208" s="9" t="s">
        <v>1461</v>
      </c>
      <c r="E2208" s="2" t="s">
        <v>0</v>
      </c>
      <c r="F2208" s="8" t="s">
        <v>1244</v>
      </c>
      <c r="G2208" s="2">
        <v>24</v>
      </c>
      <c r="H2208" s="2">
        <v>53</v>
      </c>
      <c r="I2208" s="2">
        <v>23</v>
      </c>
      <c r="J2208" s="2" t="s">
        <v>1</v>
      </c>
      <c r="K2208" s="2">
        <v>1</v>
      </c>
      <c r="L2208" s="2">
        <v>1</v>
      </c>
      <c r="M2208" s="3" t="s">
        <v>13</v>
      </c>
      <c r="N2208" s="3" t="s">
        <v>13</v>
      </c>
      <c r="O2208" s="2" t="b">
        <v>1</v>
      </c>
      <c r="P2208" s="2" t="b">
        <v>1</v>
      </c>
      <c r="Q2208" s="2" t="s">
        <v>2</v>
      </c>
      <c r="R2208" s="2" t="b">
        <v>1</v>
      </c>
      <c r="S2208" s="44">
        <v>64</v>
      </c>
      <c r="T2208" s="44" t="s">
        <v>11</v>
      </c>
      <c r="U2208" s="20">
        <v>1.55</v>
      </c>
      <c r="V2208" s="11"/>
      <c r="W2208" s="2">
        <f t="shared" si="1854"/>
        <v>10</v>
      </c>
      <c r="X2208">
        <f t="shared" si="1855"/>
        <v>10</v>
      </c>
      <c r="Y2208">
        <f t="shared" si="1856"/>
        <v>10</v>
      </c>
      <c r="Z2208">
        <f t="shared" si="1857"/>
        <v>5</v>
      </c>
      <c r="AA2208" s="2">
        <f t="shared" si="1858"/>
        <v>85</v>
      </c>
      <c r="AB2208" s="2" t="str">
        <f t="shared" si="1859"/>
        <v>Under 1.5</v>
      </c>
      <c r="AC2208" s="6"/>
      <c r="AD2208" s="6" t="str">
        <f t="shared" si="1860"/>
        <v>Over 0.5</v>
      </c>
      <c r="AE2208" s="6" t="str">
        <f t="shared" si="1861"/>
        <v>?</v>
      </c>
      <c r="AF2208" s="6"/>
      <c r="AG2208">
        <f t="shared" si="1862"/>
        <v>6</v>
      </c>
      <c r="AH2208">
        <f t="shared" si="1863"/>
        <v>2</v>
      </c>
      <c r="AI2208">
        <f t="shared" si="1864"/>
        <v>2</v>
      </c>
      <c r="AJ2208">
        <f t="shared" si="1865"/>
        <v>10</v>
      </c>
      <c r="AK2208" s="2" t="str">
        <f t="shared" si="1866"/>
        <v>A1</v>
      </c>
      <c r="AL2208" s="2" t="str">
        <f t="shared" si="1867"/>
        <v>Pick</v>
      </c>
    </row>
    <row r="2209" spans="2:38">
      <c r="B2209" t="s">
        <v>256</v>
      </c>
      <c r="C2209" s="10">
        <v>0.70833333333333337</v>
      </c>
      <c r="D2209" s="9" t="s">
        <v>957</v>
      </c>
      <c r="E2209" s="2" t="s">
        <v>0</v>
      </c>
      <c r="F2209" s="8" t="s">
        <v>1421</v>
      </c>
      <c r="G2209" s="2">
        <v>27</v>
      </c>
      <c r="H2209" s="2">
        <v>56</v>
      </c>
      <c r="I2209" s="2">
        <v>17</v>
      </c>
      <c r="J2209" s="2" t="s">
        <v>1</v>
      </c>
      <c r="K2209" s="2">
        <v>1</v>
      </c>
      <c r="L2209" s="2">
        <v>10</v>
      </c>
      <c r="M2209" s="3" t="s">
        <v>13</v>
      </c>
      <c r="N2209" s="3" t="s">
        <v>13</v>
      </c>
      <c r="O2209" s="2" t="b">
        <v>1</v>
      </c>
      <c r="P2209" s="2" t="b">
        <v>1</v>
      </c>
      <c r="Q2209" s="2" t="s">
        <v>2</v>
      </c>
      <c r="R2209" s="2" t="s">
        <v>2</v>
      </c>
      <c r="S2209" s="44">
        <v>57</v>
      </c>
      <c r="T2209" s="44" t="s">
        <v>12</v>
      </c>
      <c r="U2209" s="20">
        <v>1.85</v>
      </c>
      <c r="V2209" s="11"/>
      <c r="W2209" s="2">
        <f t="shared" si="1854"/>
        <v>10</v>
      </c>
      <c r="X2209">
        <f t="shared" si="1855"/>
        <v>5</v>
      </c>
      <c r="Y2209">
        <f t="shared" si="1856"/>
        <v>5</v>
      </c>
      <c r="Z2209">
        <f t="shared" si="1857"/>
        <v>0</v>
      </c>
      <c r="AA2209" s="2">
        <f t="shared" si="1858"/>
        <v>70</v>
      </c>
      <c r="AB2209" s="2" t="str">
        <f t="shared" si="1859"/>
        <v>Under 1.5</v>
      </c>
      <c r="AC2209" s="6"/>
      <c r="AD2209" s="6" t="str">
        <f t="shared" si="1860"/>
        <v>Over 0.5</v>
      </c>
      <c r="AE2209" s="6" t="str">
        <f t="shared" si="1861"/>
        <v>?</v>
      </c>
      <c r="AF2209" s="6"/>
      <c r="AG2209">
        <f t="shared" si="1862"/>
        <v>6</v>
      </c>
      <c r="AH2209">
        <f t="shared" si="1863"/>
        <v>0</v>
      </c>
      <c r="AI2209">
        <f t="shared" si="1864"/>
        <v>2</v>
      </c>
      <c r="AJ2209">
        <f t="shared" si="1865"/>
        <v>0</v>
      </c>
      <c r="AK2209" s="2" t="str">
        <f t="shared" si="1866"/>
        <v>-</v>
      </c>
      <c r="AL2209" s="2" t="str">
        <f t="shared" si="1867"/>
        <v>-</v>
      </c>
    </row>
    <row r="2210" spans="2:38">
      <c r="B2210" t="s">
        <v>256</v>
      </c>
      <c r="C2210" s="10">
        <v>0.70833333333333337</v>
      </c>
      <c r="D2210" s="9" t="s">
        <v>295</v>
      </c>
      <c r="E2210" s="2" t="s">
        <v>0</v>
      </c>
      <c r="F2210" s="8" t="s">
        <v>955</v>
      </c>
      <c r="G2210" s="2">
        <v>27</v>
      </c>
      <c r="H2210" s="2">
        <v>49</v>
      </c>
      <c r="I2210" s="2">
        <v>23</v>
      </c>
      <c r="J2210" s="2" t="s">
        <v>1</v>
      </c>
      <c r="K2210" s="2" t="s">
        <v>1</v>
      </c>
      <c r="L2210" s="2">
        <v>4</v>
      </c>
      <c r="M2210" s="3" t="s">
        <v>13</v>
      </c>
      <c r="N2210" s="3" t="s">
        <v>13</v>
      </c>
      <c r="O2210" s="2">
        <v>49</v>
      </c>
      <c r="P2210" s="2" t="b">
        <v>1</v>
      </c>
      <c r="Q2210" s="2" t="b">
        <v>1</v>
      </c>
      <c r="R2210" s="2" t="b">
        <v>1</v>
      </c>
      <c r="S2210" s="44">
        <v>53</v>
      </c>
      <c r="T2210" s="44" t="s">
        <v>10</v>
      </c>
      <c r="U2210" s="20">
        <v>1.75</v>
      </c>
      <c r="V2210" s="11"/>
      <c r="W2210" s="2">
        <f t="shared" si="1854"/>
        <v>0</v>
      </c>
      <c r="X2210">
        <f t="shared" si="1855"/>
        <v>10</v>
      </c>
      <c r="Y2210">
        <f t="shared" si="1856"/>
        <v>5</v>
      </c>
      <c r="Z2210">
        <f t="shared" si="1857"/>
        <v>10</v>
      </c>
      <c r="AA2210" s="2">
        <f t="shared" si="1858"/>
        <v>75</v>
      </c>
      <c r="AB2210" s="2" t="str">
        <f t="shared" si="1859"/>
        <v>Under 1.5</v>
      </c>
      <c r="AC2210" s="6"/>
      <c r="AD2210" s="6" t="str">
        <f t="shared" si="1860"/>
        <v>Over 0.5</v>
      </c>
      <c r="AE2210" s="6" t="str">
        <f t="shared" si="1861"/>
        <v>?</v>
      </c>
      <c r="AF2210" s="6"/>
      <c r="AG2210">
        <f t="shared" si="1862"/>
        <v>2</v>
      </c>
      <c r="AH2210">
        <f t="shared" si="1863"/>
        <v>2</v>
      </c>
      <c r="AI2210">
        <f t="shared" si="1864"/>
        <v>2</v>
      </c>
      <c r="AJ2210">
        <f t="shared" si="1865"/>
        <v>6</v>
      </c>
      <c r="AK2210" s="2" t="str">
        <f t="shared" si="1866"/>
        <v>A5</v>
      </c>
      <c r="AL2210" s="2" t="str">
        <f t="shared" si="1867"/>
        <v>-</v>
      </c>
    </row>
    <row r="2211" spans="2:38">
      <c r="B2211" t="s">
        <v>802</v>
      </c>
      <c r="C2211" s="10">
        <v>0.75</v>
      </c>
      <c r="D2211" s="9" t="s">
        <v>1782</v>
      </c>
      <c r="E2211" s="2" t="s">
        <v>0</v>
      </c>
      <c r="F2211" s="8" t="s">
        <v>1230</v>
      </c>
      <c r="G2211" s="2">
        <v>21</v>
      </c>
      <c r="H2211" s="2">
        <v>45</v>
      </c>
      <c r="I2211" s="2">
        <v>34</v>
      </c>
      <c r="J2211" s="2" t="s">
        <v>1</v>
      </c>
      <c r="K2211" s="2">
        <v>2</v>
      </c>
      <c r="L2211" s="2">
        <v>13</v>
      </c>
      <c r="M2211" s="3" t="s">
        <v>13</v>
      </c>
      <c r="N2211" s="3" t="s">
        <v>13</v>
      </c>
      <c r="O2211" s="2">
        <v>45</v>
      </c>
      <c r="P2211" s="2" t="b">
        <v>1</v>
      </c>
      <c r="Q2211" s="2" t="s">
        <v>2</v>
      </c>
      <c r="R2211" s="2" t="s">
        <v>2</v>
      </c>
      <c r="S2211" s="44">
        <v>45</v>
      </c>
      <c r="T2211" s="44" t="s">
        <v>12</v>
      </c>
      <c r="U2211" s="20">
        <v>1.8</v>
      </c>
      <c r="V2211" s="11"/>
      <c r="W2211" s="2">
        <f t="shared" si="1854"/>
        <v>0</v>
      </c>
      <c r="X2211">
        <f t="shared" si="1855"/>
        <v>5</v>
      </c>
      <c r="Y2211">
        <f t="shared" si="1856"/>
        <v>0</v>
      </c>
      <c r="Z2211">
        <f t="shared" si="1857"/>
        <v>0</v>
      </c>
      <c r="AA2211" s="2">
        <f t="shared" si="1858"/>
        <v>55</v>
      </c>
      <c r="AB2211" s="2" t="str">
        <f t="shared" si="1859"/>
        <v>Over 0.5</v>
      </c>
      <c r="AC2211" s="6"/>
      <c r="AD2211" s="6" t="str">
        <f t="shared" si="1860"/>
        <v>Over 0.5</v>
      </c>
      <c r="AE2211" s="6" t="str">
        <f t="shared" si="1861"/>
        <v>?</v>
      </c>
      <c r="AF2211" s="6"/>
      <c r="AG2211">
        <f t="shared" si="1862"/>
        <v>0</v>
      </c>
      <c r="AH2211">
        <f t="shared" si="1863"/>
        <v>0</v>
      </c>
      <c r="AI2211">
        <f t="shared" si="1864"/>
        <v>0</v>
      </c>
      <c r="AJ2211">
        <f t="shared" si="1865"/>
        <v>0</v>
      </c>
      <c r="AK2211" s="2" t="str">
        <f t="shared" si="1866"/>
        <v>-</v>
      </c>
      <c r="AL2211" s="2" t="str">
        <f t="shared" si="1867"/>
        <v>-</v>
      </c>
    </row>
    <row r="2212" spans="2:38">
      <c r="B2212" t="s">
        <v>259</v>
      </c>
      <c r="C2212" s="10">
        <v>0.79166666666666663</v>
      </c>
      <c r="D2212" s="9" t="s">
        <v>1096</v>
      </c>
      <c r="E2212" s="2" t="s">
        <v>0</v>
      </c>
      <c r="F2212" s="8" t="s">
        <v>484</v>
      </c>
      <c r="G2212" s="2">
        <v>38</v>
      </c>
      <c r="H2212" s="2">
        <v>45</v>
      </c>
      <c r="I2212" s="2">
        <v>17</v>
      </c>
      <c r="J2212" s="2" t="s">
        <v>1</v>
      </c>
      <c r="K2212" s="2">
        <v>1</v>
      </c>
      <c r="L2212" s="2">
        <v>21</v>
      </c>
      <c r="M2212" s="3" t="s">
        <v>13</v>
      </c>
      <c r="N2212" s="3" t="s">
        <v>13</v>
      </c>
      <c r="O2212" s="2">
        <v>45</v>
      </c>
      <c r="P2212" s="2" t="b">
        <v>1</v>
      </c>
      <c r="Q2212" s="2" t="s">
        <v>2</v>
      </c>
      <c r="R2212" s="2" t="s">
        <v>2</v>
      </c>
      <c r="S2212" s="44">
        <v>34</v>
      </c>
      <c r="T2212" s="44" t="s">
        <v>12</v>
      </c>
      <c r="U2212" s="20">
        <v>1.5</v>
      </c>
      <c r="V2212" s="11"/>
      <c r="W2212" s="2">
        <f t="shared" si="1854"/>
        <v>0</v>
      </c>
      <c r="X2212">
        <f t="shared" si="1855"/>
        <v>0</v>
      </c>
      <c r="Y2212">
        <f t="shared" si="1856"/>
        <v>0</v>
      </c>
      <c r="Z2212">
        <f t="shared" si="1857"/>
        <v>0</v>
      </c>
      <c r="AA2212" s="2">
        <f t="shared" si="1858"/>
        <v>50</v>
      </c>
      <c r="AB2212" s="2" t="str">
        <f t="shared" si="1859"/>
        <v>Over 0.5</v>
      </c>
      <c r="AC2212" s="6"/>
      <c r="AD2212" s="6" t="str">
        <f t="shared" si="1860"/>
        <v>Over 0.5</v>
      </c>
      <c r="AE2212" s="6" t="str">
        <f t="shared" si="1861"/>
        <v>?</v>
      </c>
      <c r="AF2212" s="6"/>
      <c r="AG2212">
        <f t="shared" si="1862"/>
        <v>0</v>
      </c>
      <c r="AH2212">
        <f t="shared" si="1863"/>
        <v>0</v>
      </c>
      <c r="AI2212">
        <f t="shared" si="1864"/>
        <v>0</v>
      </c>
      <c r="AJ2212">
        <f t="shared" si="1865"/>
        <v>0</v>
      </c>
      <c r="AK2212" s="2" t="str">
        <f t="shared" si="1866"/>
        <v>-</v>
      </c>
      <c r="AL2212" s="2" t="str">
        <f t="shared" si="1867"/>
        <v>-</v>
      </c>
    </row>
    <row r="2213" spans="2:38">
      <c r="B2213" t="s">
        <v>256</v>
      </c>
      <c r="C2213" s="10">
        <v>0.8125</v>
      </c>
      <c r="D2213" s="9" t="s">
        <v>956</v>
      </c>
      <c r="E2213" s="2" t="s">
        <v>0</v>
      </c>
      <c r="F2213" s="8" t="s">
        <v>959</v>
      </c>
      <c r="G2213" s="2">
        <v>19</v>
      </c>
      <c r="H2213" s="2">
        <v>49</v>
      </c>
      <c r="I2213" s="2">
        <v>32</v>
      </c>
      <c r="J2213" s="2" t="s">
        <v>1</v>
      </c>
      <c r="K2213" s="2">
        <v>2</v>
      </c>
      <c r="L2213" s="2">
        <v>13</v>
      </c>
      <c r="M2213" s="3" t="s">
        <v>13</v>
      </c>
      <c r="N2213" s="3" t="s">
        <v>13</v>
      </c>
      <c r="O2213" s="2">
        <v>49</v>
      </c>
      <c r="P2213" s="2" t="b">
        <v>1</v>
      </c>
      <c r="Q2213" s="2" t="s">
        <v>2</v>
      </c>
      <c r="R2213" s="2" t="s">
        <v>2</v>
      </c>
      <c r="S2213" s="44">
        <v>46</v>
      </c>
      <c r="T2213" s="44" t="s">
        <v>12</v>
      </c>
      <c r="U2213" s="20">
        <v>1.75</v>
      </c>
      <c r="V2213" s="11"/>
      <c r="W2213" s="2">
        <f t="shared" si="1854"/>
        <v>0</v>
      </c>
      <c r="X2213">
        <f t="shared" si="1855"/>
        <v>5</v>
      </c>
      <c r="Y2213">
        <f t="shared" si="1856"/>
        <v>0</v>
      </c>
      <c r="Z2213">
        <f t="shared" si="1857"/>
        <v>0</v>
      </c>
      <c r="AA2213" s="2">
        <f t="shared" si="1858"/>
        <v>55</v>
      </c>
      <c r="AB2213" s="2" t="str">
        <f t="shared" si="1859"/>
        <v>Over 0.5</v>
      </c>
      <c r="AC2213" s="6"/>
      <c r="AD2213" s="6" t="str">
        <f t="shared" si="1860"/>
        <v>Over 0.5</v>
      </c>
      <c r="AE2213" s="6" t="str">
        <f t="shared" si="1861"/>
        <v>?</v>
      </c>
      <c r="AF2213" s="6"/>
      <c r="AG2213">
        <f t="shared" si="1862"/>
        <v>2</v>
      </c>
      <c r="AH2213">
        <f t="shared" si="1863"/>
        <v>0</v>
      </c>
      <c r="AI2213">
        <f t="shared" si="1864"/>
        <v>0</v>
      </c>
      <c r="AJ2213">
        <f t="shared" si="1865"/>
        <v>0</v>
      </c>
      <c r="AK2213" s="2" t="str">
        <f t="shared" si="1866"/>
        <v>-</v>
      </c>
      <c r="AL2213" s="2" t="str">
        <f t="shared" si="1867"/>
        <v>-</v>
      </c>
    </row>
    <row r="2214" spans="2:38">
      <c r="B2214" t="s">
        <v>647</v>
      </c>
      <c r="C2214" s="10">
        <v>0.8125</v>
      </c>
      <c r="D2214" s="9" t="s">
        <v>984</v>
      </c>
      <c r="E2214" s="2" t="s">
        <v>0</v>
      </c>
      <c r="F2214" s="8" t="s">
        <v>1465</v>
      </c>
      <c r="G2214" s="2">
        <v>23</v>
      </c>
      <c r="H2214" s="2">
        <v>45</v>
      </c>
      <c r="I2214" s="2">
        <v>33</v>
      </c>
      <c r="J2214" s="2" t="s">
        <v>1</v>
      </c>
      <c r="K2214" s="2">
        <v>1</v>
      </c>
      <c r="L2214" s="2">
        <v>10</v>
      </c>
      <c r="M2214" s="3" t="s">
        <v>13</v>
      </c>
      <c r="N2214" s="3" t="s">
        <v>13</v>
      </c>
      <c r="O2214" s="2">
        <v>45</v>
      </c>
      <c r="P2214" s="2" t="b">
        <v>1</v>
      </c>
      <c r="Q2214" s="2" t="s">
        <v>2</v>
      </c>
      <c r="R2214" s="2" t="s">
        <v>2</v>
      </c>
      <c r="S2214" s="44">
        <v>59</v>
      </c>
      <c r="T2214" s="44" t="s">
        <v>12</v>
      </c>
      <c r="U2214" s="20">
        <v>2.2000000000000002</v>
      </c>
      <c r="V2214" s="11"/>
      <c r="W2214" s="2">
        <f t="shared" si="1854"/>
        <v>0</v>
      </c>
      <c r="X2214">
        <f t="shared" si="1855"/>
        <v>5</v>
      </c>
      <c r="Y2214">
        <f t="shared" si="1856"/>
        <v>5</v>
      </c>
      <c r="Z2214">
        <f t="shared" si="1857"/>
        <v>0</v>
      </c>
      <c r="AA2214" s="2">
        <f t="shared" si="1858"/>
        <v>60</v>
      </c>
      <c r="AB2214" s="2" t="str">
        <f t="shared" si="1859"/>
        <v>Under 1.5</v>
      </c>
      <c r="AC2214" s="6"/>
      <c r="AD2214" s="6" t="str">
        <f t="shared" si="1860"/>
        <v>Over 0.5</v>
      </c>
      <c r="AE2214" s="6" t="str">
        <f t="shared" si="1861"/>
        <v>?</v>
      </c>
      <c r="AF2214" s="6"/>
      <c r="AG2214">
        <f t="shared" si="1862"/>
        <v>0</v>
      </c>
      <c r="AH2214">
        <f t="shared" si="1863"/>
        <v>0</v>
      </c>
      <c r="AI2214">
        <f t="shared" si="1864"/>
        <v>2</v>
      </c>
      <c r="AJ2214">
        <f t="shared" si="1865"/>
        <v>0</v>
      </c>
      <c r="AK2214" s="2" t="str">
        <f t="shared" si="1866"/>
        <v>-</v>
      </c>
      <c r="AL2214" s="2" t="str">
        <f t="shared" si="1867"/>
        <v>-</v>
      </c>
    </row>
    <row r="2215" spans="2:38">
      <c r="B2215" t="s">
        <v>166</v>
      </c>
      <c r="C2215" s="10">
        <v>0.9375</v>
      </c>
      <c r="D2215" s="9" t="s">
        <v>1691</v>
      </c>
      <c r="E2215" s="2" t="s">
        <v>0</v>
      </c>
      <c r="F2215" s="8" t="s">
        <v>1783</v>
      </c>
      <c r="G2215" s="2">
        <v>32</v>
      </c>
      <c r="H2215" s="2">
        <v>47</v>
      </c>
      <c r="I2215" s="2">
        <v>21</v>
      </c>
      <c r="J2215" s="2" t="s">
        <v>1</v>
      </c>
      <c r="K2215" s="2">
        <v>2</v>
      </c>
      <c r="L2215" s="2">
        <v>11</v>
      </c>
      <c r="M2215" s="3" t="s">
        <v>13</v>
      </c>
      <c r="N2215" s="3" t="s">
        <v>13</v>
      </c>
      <c r="O2215" s="2">
        <v>47</v>
      </c>
      <c r="P2215" s="2" t="b">
        <v>1</v>
      </c>
      <c r="Q2215" s="2" t="s">
        <v>2</v>
      </c>
      <c r="R2215" s="2" t="s">
        <v>2</v>
      </c>
      <c r="S2215" s="44">
        <v>53</v>
      </c>
      <c r="T2215" s="44"/>
      <c r="U2215" s="20">
        <v>1.7</v>
      </c>
      <c r="V2215" s="11"/>
      <c r="W2215" s="2">
        <f t="shared" si="1854"/>
        <v>0</v>
      </c>
      <c r="X2215">
        <f t="shared" si="1855"/>
        <v>5</v>
      </c>
      <c r="Y2215">
        <f t="shared" si="1856"/>
        <v>5</v>
      </c>
      <c r="Z2215">
        <f t="shared" si="1857"/>
        <v>0</v>
      </c>
      <c r="AA2215" s="2">
        <f t="shared" si="1858"/>
        <v>60</v>
      </c>
      <c r="AB2215" s="2" t="str">
        <f t="shared" si="1859"/>
        <v>Under 1.5</v>
      </c>
      <c r="AC2215" s="6"/>
      <c r="AD2215" s="6" t="str">
        <f t="shared" si="1860"/>
        <v>Over 0.5</v>
      </c>
      <c r="AE2215" s="6" t="str">
        <f t="shared" si="1861"/>
        <v>?</v>
      </c>
      <c r="AF2215" s="6"/>
      <c r="AG2215">
        <f t="shared" si="1862"/>
        <v>0</v>
      </c>
      <c r="AH2215">
        <f t="shared" si="1863"/>
        <v>0</v>
      </c>
      <c r="AI2215">
        <f t="shared" si="1864"/>
        <v>2</v>
      </c>
      <c r="AJ2215">
        <f t="shared" si="1865"/>
        <v>0</v>
      </c>
      <c r="AK2215" s="2" t="str">
        <f t="shared" si="1866"/>
        <v>-</v>
      </c>
      <c r="AL2215" s="2" t="str">
        <f t="shared" si="1867"/>
        <v>-</v>
      </c>
    </row>
    <row r="2216" spans="2:38">
      <c r="B2216"/>
      <c r="E2216" s="2"/>
      <c r="F2216" s="8"/>
      <c r="G2216" s="2"/>
      <c r="H2216" s="2"/>
      <c r="I2216" s="2"/>
      <c r="J2216" s="2"/>
      <c r="K2216" s="2"/>
      <c r="L2216" s="2"/>
      <c r="M2216" s="3"/>
      <c r="N2216" s="3"/>
      <c r="O2216" s="2"/>
      <c r="P2216" s="2"/>
      <c r="Q2216" s="2"/>
      <c r="R2216" s="2"/>
      <c r="S2216" s="44"/>
      <c r="T2216" s="44"/>
      <c r="U2216" s="20"/>
      <c r="V2216" s="11"/>
      <c r="W2216" s="2">
        <f t="shared" si="1854"/>
        <v>0</v>
      </c>
      <c r="X2216">
        <f t="shared" si="1855"/>
        <v>10</v>
      </c>
      <c r="Y2216">
        <f t="shared" si="1856"/>
        <v>0</v>
      </c>
      <c r="Z2216">
        <f t="shared" si="1857"/>
        <v>0</v>
      </c>
      <c r="AA2216" s="2">
        <f t="shared" si="1858"/>
        <v>60</v>
      </c>
      <c r="AB2216" s="2" t="str">
        <f t="shared" si="1859"/>
        <v>Under 1.5</v>
      </c>
      <c r="AC2216" s="6"/>
      <c r="AD2216" s="6" t="str">
        <f t="shared" si="1860"/>
        <v>Over 0.5</v>
      </c>
      <c r="AE2216" s="6" t="str">
        <f t="shared" si="1861"/>
        <v>LOST</v>
      </c>
      <c r="AF2216" s="6"/>
      <c r="AG2216">
        <f t="shared" si="1862"/>
        <v>0</v>
      </c>
      <c r="AH2216">
        <f t="shared" si="1863"/>
        <v>2</v>
      </c>
      <c r="AI2216">
        <f t="shared" si="1864"/>
        <v>0</v>
      </c>
      <c r="AJ2216">
        <f t="shared" si="1865"/>
        <v>0</v>
      </c>
      <c r="AK2216" s="2" t="str">
        <f t="shared" si="1866"/>
        <v>-</v>
      </c>
      <c r="AL2216" s="2" t="str">
        <f t="shared" si="1867"/>
        <v>-</v>
      </c>
    </row>
    <row r="2217" spans="2:38">
      <c r="B2217"/>
      <c r="E2217" s="2"/>
      <c r="F2217" s="8"/>
      <c r="G2217" s="2"/>
      <c r="H2217" s="2"/>
      <c r="I2217" s="2"/>
      <c r="J2217" s="2"/>
      <c r="K2217" s="2"/>
      <c r="L2217" s="2"/>
      <c r="M2217" s="3"/>
      <c r="N2217" s="3"/>
      <c r="O2217" s="2"/>
      <c r="P2217" s="2"/>
      <c r="Q2217" s="2"/>
      <c r="R2217" s="2"/>
      <c r="S2217" s="44"/>
      <c r="T2217" s="44"/>
      <c r="U2217" s="20"/>
      <c r="V2217" s="11"/>
      <c r="W2217" s="2">
        <f t="shared" ref="W2217:W2246" si="1868">IF(H2217&gt;52,10,0)</f>
        <v>0</v>
      </c>
      <c r="X2217">
        <f t="shared" ref="X2217:X2246" si="1869">IF(L2217&gt;15,0,IF(L2217&lt;8,10,5))</f>
        <v>10</v>
      </c>
      <c r="Y2217">
        <f t="shared" ref="Y2217:Y2246" si="1870">IF(S2217&gt;60,10,IF(S2217&lt;49,0,5))</f>
        <v>0</v>
      </c>
      <c r="Z2217">
        <f t="shared" ref="Z2217:Z2246" si="1871">IF(T2217="Y",10,IF(T2217="C",5,0))</f>
        <v>0</v>
      </c>
      <c r="AA2217" s="2">
        <f t="shared" ref="AA2217:AA2246" si="1872">SUM(W2217:Z2217)+50</f>
        <v>60</v>
      </c>
      <c r="AB2217" s="2" t="str">
        <f t="shared" ref="AB2217:AB2246" si="1873">IF(AA2217&lt;56,"Over 0.5","Under 1.5")</f>
        <v>Under 1.5</v>
      </c>
      <c r="AC2217" s="6"/>
      <c r="AD2217" s="6" t="str">
        <f t="shared" ref="AD2217:AD2246" si="1874">IF(M2217="1-0","Under 1.5",IF(M2217="0-0","Under 1.5",IF(M2217="0-1","Under 1.5","Over 0.5")))</f>
        <v>Over 0.5</v>
      </c>
      <c r="AE2217" s="6" t="str">
        <f t="shared" ref="AE2217:AE2246" si="1875">IF(M2217="?",M2217,IF(AB2217=AD2217,"WON",IF(M2217="0-1","WON",IF(M2217="1-0","WON","LOST"))))</f>
        <v>LOST</v>
      </c>
      <c r="AF2217" s="6"/>
      <c r="AG2217">
        <f t="shared" ref="AG2217:AG2246" si="1876">IF(H2217&gt;52,6,IF(H2217=52,5,IF(H2217=51,4,IF(H2217=50,3,IF(H2217=49,2,IF(H2217=48,1,0))))))</f>
        <v>0</v>
      </c>
      <c r="AH2217">
        <f t="shared" ref="AH2217:AH2246" si="1877">IF(L2217&lt;8,2,0)</f>
        <v>2</v>
      </c>
      <c r="AI2217">
        <f t="shared" ref="AI2217:AI2246" si="1878">IF(S2217&gt;49,2,0)</f>
        <v>0</v>
      </c>
      <c r="AJ2217">
        <f t="shared" ref="AJ2217:AJ2246" si="1879">IF(SUM(AH2217:AI2217)=4,SUM(AG2217:AI2217),0)</f>
        <v>0</v>
      </c>
      <c r="AK2217" s="2" t="str">
        <f t="shared" ref="AK2217:AK2246" si="1880">IF(AJ2217=10,"A1",IF(AJ2217=9,"A2",IF(AJ2217=8,"A3",IF(AJ2217=7,"A4",IF(AJ2217=6,"A5","-")))))</f>
        <v>-</v>
      </c>
      <c r="AL2217" s="2" t="str">
        <f t="shared" ref="AL2217:AL2246" si="1881">IF(AND(L2217&lt;11,U2217&lt;1.75,AA2217&gt;65,OR((AND(S2217&gt;49,S2217&lt;61,T2217="Y")),(AND(S2217&lt;48,T2217="Y")),(AND(S2217&gt;60,T2217="N")),(AND(S2217&gt;60,T2217="Y")),(AND(S2217&gt;60,T2217="C")))),"Pick","-")</f>
        <v>-</v>
      </c>
    </row>
    <row r="2218" spans="2:38">
      <c r="B2218" s="9" t="s">
        <v>1003</v>
      </c>
      <c r="C2218" s="10">
        <v>0.5</v>
      </c>
      <c r="D2218" s="9" t="s">
        <v>883</v>
      </c>
      <c r="E2218" s="2" t="s">
        <v>0</v>
      </c>
      <c r="F2218" s="8" t="s">
        <v>881</v>
      </c>
      <c r="G2218" s="2">
        <v>31</v>
      </c>
      <c r="H2218" s="2">
        <v>56</v>
      </c>
      <c r="I2218" s="2">
        <v>13</v>
      </c>
      <c r="J2218" s="2" t="s">
        <v>1</v>
      </c>
      <c r="K2218" s="2">
        <v>1</v>
      </c>
      <c r="L2218" s="2">
        <v>18</v>
      </c>
      <c r="M2218" s="3" t="s">
        <v>13</v>
      </c>
      <c r="N2218" s="3" t="s">
        <v>13</v>
      </c>
      <c r="O2218" s="2" t="b">
        <v>1</v>
      </c>
      <c r="P2218" s="2" t="b">
        <v>1</v>
      </c>
      <c r="Q2218" s="2" t="s">
        <v>2</v>
      </c>
      <c r="R2218" s="2" t="s">
        <v>2</v>
      </c>
      <c r="S2218" s="44">
        <v>46</v>
      </c>
      <c r="T2218" s="44" t="s">
        <v>12</v>
      </c>
      <c r="U2218" s="20">
        <v>1.8</v>
      </c>
      <c r="V2218" s="11"/>
      <c r="W2218" s="2">
        <f t="shared" si="1868"/>
        <v>10</v>
      </c>
      <c r="X2218">
        <f t="shared" si="1869"/>
        <v>0</v>
      </c>
      <c r="Y2218">
        <f t="shared" si="1870"/>
        <v>0</v>
      </c>
      <c r="Z2218">
        <f t="shared" si="1871"/>
        <v>0</v>
      </c>
      <c r="AA2218" s="2">
        <f t="shared" si="1872"/>
        <v>60</v>
      </c>
      <c r="AB2218" s="2" t="str">
        <f t="shared" si="1873"/>
        <v>Under 1.5</v>
      </c>
      <c r="AC2218" s="6"/>
      <c r="AD2218" s="6" t="str">
        <f t="shared" si="1874"/>
        <v>Over 0.5</v>
      </c>
      <c r="AE2218" s="6" t="str">
        <f t="shared" si="1875"/>
        <v>?</v>
      </c>
      <c r="AF2218" s="6"/>
      <c r="AG2218">
        <f t="shared" si="1876"/>
        <v>6</v>
      </c>
      <c r="AH2218">
        <f t="shared" si="1877"/>
        <v>0</v>
      </c>
      <c r="AI2218">
        <f t="shared" si="1878"/>
        <v>0</v>
      </c>
      <c r="AJ2218">
        <f t="shared" si="1879"/>
        <v>0</v>
      </c>
      <c r="AK2218" s="2" t="str">
        <f t="shared" si="1880"/>
        <v>-</v>
      </c>
      <c r="AL2218" s="2" t="str">
        <f t="shared" si="1881"/>
        <v>-</v>
      </c>
    </row>
    <row r="2219" spans="2:38">
      <c r="B2219" t="s">
        <v>1003</v>
      </c>
      <c r="C2219" s="10">
        <v>0.5</v>
      </c>
      <c r="D2219" s="9" t="s">
        <v>1291</v>
      </c>
      <c r="E2219" s="2" t="s">
        <v>0</v>
      </c>
      <c r="F2219" s="8" t="s">
        <v>1297</v>
      </c>
      <c r="G2219" s="2">
        <v>30</v>
      </c>
      <c r="H2219" s="2">
        <v>48</v>
      </c>
      <c r="I2219" s="2">
        <v>22</v>
      </c>
      <c r="J2219" s="2" t="s">
        <v>1</v>
      </c>
      <c r="K2219" s="2">
        <v>2</v>
      </c>
      <c r="L2219" s="2">
        <v>8</v>
      </c>
      <c r="M2219" s="3" t="s">
        <v>13</v>
      </c>
      <c r="N2219" s="3" t="s">
        <v>13</v>
      </c>
      <c r="O2219" s="2">
        <v>48</v>
      </c>
      <c r="P2219" s="2" t="b">
        <v>1</v>
      </c>
      <c r="Q2219" s="2" t="s">
        <v>2</v>
      </c>
      <c r="R2219" s="2" t="s">
        <v>2</v>
      </c>
      <c r="S2219" s="44">
        <v>46</v>
      </c>
      <c r="T2219" s="44" t="s">
        <v>12</v>
      </c>
      <c r="U2219" s="20">
        <v>1.8</v>
      </c>
      <c r="V2219" s="11"/>
      <c r="W2219" s="2">
        <f t="shared" si="1868"/>
        <v>0</v>
      </c>
      <c r="X2219">
        <f t="shared" si="1869"/>
        <v>5</v>
      </c>
      <c r="Y2219">
        <f t="shared" si="1870"/>
        <v>0</v>
      </c>
      <c r="Z2219">
        <f t="shared" si="1871"/>
        <v>0</v>
      </c>
      <c r="AA2219" s="2">
        <f t="shared" si="1872"/>
        <v>55</v>
      </c>
      <c r="AB2219" s="2" t="str">
        <f t="shared" si="1873"/>
        <v>Over 0.5</v>
      </c>
      <c r="AC2219" s="6"/>
      <c r="AD2219" s="6" t="str">
        <f t="shared" si="1874"/>
        <v>Over 0.5</v>
      </c>
      <c r="AE2219" s="6" t="str">
        <f t="shared" si="1875"/>
        <v>?</v>
      </c>
      <c r="AF2219" s="6"/>
      <c r="AG2219">
        <f t="shared" si="1876"/>
        <v>1</v>
      </c>
      <c r="AH2219">
        <f t="shared" si="1877"/>
        <v>0</v>
      </c>
      <c r="AI2219">
        <f t="shared" si="1878"/>
        <v>0</v>
      </c>
      <c r="AJ2219">
        <f t="shared" si="1879"/>
        <v>0</v>
      </c>
      <c r="AK2219" s="2" t="str">
        <f t="shared" si="1880"/>
        <v>-</v>
      </c>
      <c r="AL2219" s="2" t="str">
        <f t="shared" si="1881"/>
        <v>-</v>
      </c>
    </row>
    <row r="2220" spans="2:38">
      <c r="B2220" t="s">
        <v>1003</v>
      </c>
      <c r="C2220" s="10">
        <v>0.54166666666666663</v>
      </c>
      <c r="D2220" s="9" t="s">
        <v>1784</v>
      </c>
      <c r="E2220" s="2" t="s">
        <v>0</v>
      </c>
      <c r="F2220" s="8" t="s">
        <v>1785</v>
      </c>
      <c r="G2220" s="2">
        <v>33</v>
      </c>
      <c r="H2220" s="2">
        <v>44</v>
      </c>
      <c r="I2220" s="2">
        <v>23</v>
      </c>
      <c r="J2220" s="2" t="s">
        <v>1</v>
      </c>
      <c r="K2220" s="2">
        <v>1</v>
      </c>
      <c r="L2220" s="2">
        <v>10</v>
      </c>
      <c r="M2220" s="3" t="s">
        <v>13</v>
      </c>
      <c r="N2220" s="3" t="s">
        <v>13</v>
      </c>
      <c r="O2220" s="2">
        <v>44</v>
      </c>
      <c r="P2220" s="2" t="b">
        <v>1</v>
      </c>
      <c r="Q2220" s="2" t="s">
        <v>2</v>
      </c>
      <c r="R2220" s="2" t="s">
        <v>2</v>
      </c>
      <c r="S2220" s="44">
        <v>63</v>
      </c>
      <c r="T2220" s="44" t="s">
        <v>12</v>
      </c>
      <c r="U2220" s="20">
        <v>2.2000000000000002</v>
      </c>
      <c r="V2220" s="11"/>
      <c r="W2220" s="2">
        <f t="shared" si="1868"/>
        <v>0</v>
      </c>
      <c r="X2220">
        <f t="shared" si="1869"/>
        <v>5</v>
      </c>
      <c r="Y2220">
        <f t="shared" si="1870"/>
        <v>10</v>
      </c>
      <c r="Z2220">
        <f t="shared" si="1871"/>
        <v>0</v>
      </c>
      <c r="AA2220" s="2">
        <f t="shared" si="1872"/>
        <v>65</v>
      </c>
      <c r="AB2220" s="2" t="str">
        <f t="shared" si="1873"/>
        <v>Under 1.5</v>
      </c>
      <c r="AC2220" s="6"/>
      <c r="AD2220" s="6" t="str">
        <f t="shared" si="1874"/>
        <v>Over 0.5</v>
      </c>
      <c r="AE2220" s="6" t="str">
        <f t="shared" si="1875"/>
        <v>?</v>
      </c>
      <c r="AF2220" s="6"/>
      <c r="AG2220">
        <f t="shared" si="1876"/>
        <v>0</v>
      </c>
      <c r="AH2220">
        <f t="shared" si="1877"/>
        <v>0</v>
      </c>
      <c r="AI2220">
        <f t="shared" si="1878"/>
        <v>2</v>
      </c>
      <c r="AJ2220">
        <f t="shared" si="1879"/>
        <v>0</v>
      </c>
      <c r="AK2220" s="2" t="str">
        <f t="shared" si="1880"/>
        <v>-</v>
      </c>
      <c r="AL2220" s="2" t="str">
        <f t="shared" si="1881"/>
        <v>-</v>
      </c>
    </row>
    <row r="2221" spans="2:38">
      <c r="B2221" t="s">
        <v>757</v>
      </c>
      <c r="C2221" s="10">
        <v>0.58333333333333337</v>
      </c>
      <c r="D2221" s="9" t="s">
        <v>730</v>
      </c>
      <c r="E2221" s="2" t="s">
        <v>0</v>
      </c>
      <c r="F2221" s="8" t="s">
        <v>1290</v>
      </c>
      <c r="G2221" s="2">
        <v>20</v>
      </c>
      <c r="H2221" s="2">
        <v>58</v>
      </c>
      <c r="I2221" s="2">
        <v>22</v>
      </c>
      <c r="J2221" s="2" t="s">
        <v>1</v>
      </c>
      <c r="K2221" s="2">
        <v>1</v>
      </c>
      <c r="L2221" s="2">
        <v>2</v>
      </c>
      <c r="M2221" s="3" t="s">
        <v>13</v>
      </c>
      <c r="N2221" s="3" t="s">
        <v>13</v>
      </c>
      <c r="O2221" s="2" t="b">
        <v>1</v>
      </c>
      <c r="P2221" s="2" t="b">
        <v>1</v>
      </c>
      <c r="Q2221" s="2" t="s">
        <v>2</v>
      </c>
      <c r="R2221" s="2" t="b">
        <v>1</v>
      </c>
      <c r="S2221" s="44">
        <v>33</v>
      </c>
      <c r="T2221" s="44" t="s">
        <v>11</v>
      </c>
      <c r="U2221" s="20">
        <v>1.6</v>
      </c>
      <c r="V2221" s="11"/>
      <c r="W2221" s="2">
        <f t="shared" si="1868"/>
        <v>10</v>
      </c>
      <c r="X2221">
        <f t="shared" si="1869"/>
        <v>10</v>
      </c>
      <c r="Y2221">
        <f t="shared" si="1870"/>
        <v>0</v>
      </c>
      <c r="Z2221">
        <f t="shared" si="1871"/>
        <v>5</v>
      </c>
      <c r="AA2221" s="2">
        <f t="shared" si="1872"/>
        <v>75</v>
      </c>
      <c r="AB2221" s="2" t="str">
        <f t="shared" si="1873"/>
        <v>Under 1.5</v>
      </c>
      <c r="AC2221" s="6"/>
      <c r="AD2221" s="6" t="str">
        <f t="shared" si="1874"/>
        <v>Over 0.5</v>
      </c>
      <c r="AE2221" s="6" t="str">
        <f t="shared" si="1875"/>
        <v>?</v>
      </c>
      <c r="AF2221" s="6"/>
      <c r="AG2221">
        <f t="shared" si="1876"/>
        <v>6</v>
      </c>
      <c r="AH2221">
        <f t="shared" si="1877"/>
        <v>2</v>
      </c>
      <c r="AI2221">
        <f t="shared" si="1878"/>
        <v>0</v>
      </c>
      <c r="AJ2221">
        <f t="shared" si="1879"/>
        <v>0</v>
      </c>
      <c r="AK2221" s="2" t="str">
        <f t="shared" si="1880"/>
        <v>-</v>
      </c>
      <c r="AL2221" s="2" t="str">
        <f t="shared" si="1881"/>
        <v>-</v>
      </c>
    </row>
    <row r="2222" spans="2:38">
      <c r="B2222" t="s">
        <v>729</v>
      </c>
      <c r="C2222" s="10">
        <v>0.625</v>
      </c>
      <c r="D2222" s="9" t="s">
        <v>705</v>
      </c>
      <c r="E2222" s="2" t="s">
        <v>0</v>
      </c>
      <c r="F2222" s="8" t="s">
        <v>717</v>
      </c>
      <c r="G2222" s="2">
        <v>11</v>
      </c>
      <c r="H2222" s="2">
        <v>70</v>
      </c>
      <c r="I2222" s="2">
        <v>19</v>
      </c>
      <c r="J2222" s="2" t="s">
        <v>1</v>
      </c>
      <c r="K2222" s="2">
        <v>2</v>
      </c>
      <c r="L2222" s="2">
        <v>8</v>
      </c>
      <c r="M2222" s="3" t="s">
        <v>13</v>
      </c>
      <c r="N2222" s="3" t="s">
        <v>13</v>
      </c>
      <c r="O2222" s="2" t="b">
        <v>1</v>
      </c>
      <c r="P2222" s="2" t="b">
        <v>1</v>
      </c>
      <c r="Q2222" s="2" t="s">
        <v>2</v>
      </c>
      <c r="R2222" s="2" t="s">
        <v>2</v>
      </c>
      <c r="S2222" s="44">
        <v>42</v>
      </c>
      <c r="T2222" s="44" t="s">
        <v>11</v>
      </c>
      <c r="U2222" s="20">
        <v>1.6</v>
      </c>
      <c r="V2222" s="11"/>
      <c r="W2222" s="2">
        <f t="shared" si="1868"/>
        <v>10</v>
      </c>
      <c r="X2222">
        <f t="shared" si="1869"/>
        <v>5</v>
      </c>
      <c r="Y2222">
        <f t="shared" si="1870"/>
        <v>0</v>
      </c>
      <c r="Z2222">
        <f t="shared" si="1871"/>
        <v>5</v>
      </c>
      <c r="AA2222" s="2">
        <f t="shared" si="1872"/>
        <v>70</v>
      </c>
      <c r="AB2222" s="2" t="str">
        <f t="shared" si="1873"/>
        <v>Under 1.5</v>
      </c>
      <c r="AC2222" s="6"/>
      <c r="AD2222" s="6" t="str">
        <f t="shared" si="1874"/>
        <v>Over 0.5</v>
      </c>
      <c r="AE2222" s="6" t="str">
        <f t="shared" si="1875"/>
        <v>?</v>
      </c>
      <c r="AF2222" s="6"/>
      <c r="AG2222">
        <f t="shared" si="1876"/>
        <v>6</v>
      </c>
      <c r="AH2222">
        <f t="shared" si="1877"/>
        <v>0</v>
      </c>
      <c r="AI2222">
        <f t="shared" si="1878"/>
        <v>0</v>
      </c>
      <c r="AJ2222">
        <f t="shared" si="1879"/>
        <v>0</v>
      </c>
      <c r="AK2222" s="2" t="str">
        <f t="shared" si="1880"/>
        <v>-</v>
      </c>
      <c r="AL2222" s="2" t="str">
        <f t="shared" si="1881"/>
        <v>-</v>
      </c>
    </row>
    <row r="2223" spans="2:38">
      <c r="B2223" t="s">
        <v>404</v>
      </c>
      <c r="C2223" s="10">
        <v>0.66666666666666663</v>
      </c>
      <c r="D2223" s="9" t="s">
        <v>1229</v>
      </c>
      <c r="E2223" s="2" t="s">
        <v>0</v>
      </c>
      <c r="F2223" s="8" t="s">
        <v>1232</v>
      </c>
      <c r="G2223" s="2">
        <v>24</v>
      </c>
      <c r="H2223" s="2">
        <v>55</v>
      </c>
      <c r="I2223" s="2">
        <v>21</v>
      </c>
      <c r="J2223" s="2" t="s">
        <v>1</v>
      </c>
      <c r="K2223" s="2" t="s">
        <v>1</v>
      </c>
      <c r="L2223" s="2">
        <v>3</v>
      </c>
      <c r="M2223" s="3" t="s">
        <v>13</v>
      </c>
      <c r="N2223" s="3" t="s">
        <v>13</v>
      </c>
      <c r="O2223" s="2" t="b">
        <v>1</v>
      </c>
      <c r="P2223" s="2" t="b">
        <v>1</v>
      </c>
      <c r="Q2223" s="2" t="b">
        <v>1</v>
      </c>
      <c r="R2223" s="2" t="b">
        <v>1</v>
      </c>
      <c r="S2223" s="44">
        <v>60</v>
      </c>
      <c r="T2223" s="44" t="s">
        <v>10</v>
      </c>
      <c r="U2223" s="20">
        <v>1.5</v>
      </c>
      <c r="V2223" s="11"/>
      <c r="W2223" s="2">
        <f t="shared" si="1868"/>
        <v>10</v>
      </c>
      <c r="X2223">
        <f t="shared" si="1869"/>
        <v>10</v>
      </c>
      <c r="Y2223">
        <f t="shared" si="1870"/>
        <v>5</v>
      </c>
      <c r="Z2223">
        <f t="shared" si="1871"/>
        <v>10</v>
      </c>
      <c r="AA2223" s="2">
        <f t="shared" si="1872"/>
        <v>85</v>
      </c>
      <c r="AB2223" s="2" t="str">
        <f t="shared" si="1873"/>
        <v>Under 1.5</v>
      </c>
      <c r="AC2223" s="6"/>
      <c r="AD2223" s="6" t="str">
        <f t="shared" si="1874"/>
        <v>Over 0.5</v>
      </c>
      <c r="AE2223" s="6" t="str">
        <f t="shared" si="1875"/>
        <v>?</v>
      </c>
      <c r="AF2223" s="6"/>
      <c r="AG2223">
        <f t="shared" si="1876"/>
        <v>6</v>
      </c>
      <c r="AH2223">
        <f t="shared" si="1877"/>
        <v>2</v>
      </c>
      <c r="AI2223">
        <f t="shared" si="1878"/>
        <v>2</v>
      </c>
      <c r="AJ2223">
        <f t="shared" si="1879"/>
        <v>10</v>
      </c>
      <c r="AK2223" s="2" t="str">
        <f t="shared" si="1880"/>
        <v>A1</v>
      </c>
      <c r="AL2223" s="2" t="str">
        <f t="shared" si="1881"/>
        <v>Pick</v>
      </c>
    </row>
    <row r="2224" spans="2:38">
      <c r="B2224" t="s">
        <v>802</v>
      </c>
      <c r="C2224" s="10">
        <v>0.66666666666666663</v>
      </c>
      <c r="D2224" s="9" t="s">
        <v>1668</v>
      </c>
      <c r="E2224" s="2" t="s">
        <v>0</v>
      </c>
      <c r="F2224" s="8" t="s">
        <v>797</v>
      </c>
      <c r="G2224" s="2">
        <v>24</v>
      </c>
      <c r="H2224" s="2">
        <v>58</v>
      </c>
      <c r="I2224" s="2">
        <v>18</v>
      </c>
      <c r="J2224" s="2" t="s">
        <v>1</v>
      </c>
      <c r="K2224" s="2" t="s">
        <v>1</v>
      </c>
      <c r="L2224" s="2">
        <v>6</v>
      </c>
      <c r="M2224" s="3" t="s">
        <v>13</v>
      </c>
      <c r="N2224" s="3" t="s">
        <v>13</v>
      </c>
      <c r="O2224" s="2" t="b">
        <v>1</v>
      </c>
      <c r="P2224" s="2" t="b">
        <v>1</v>
      </c>
      <c r="Q2224" s="2" t="b">
        <v>1</v>
      </c>
      <c r="R2224" s="2" t="b">
        <v>1</v>
      </c>
      <c r="S2224" s="44">
        <v>52</v>
      </c>
      <c r="T2224" s="44" t="s">
        <v>11</v>
      </c>
      <c r="U2224" s="20">
        <v>1.5</v>
      </c>
      <c r="V2224" s="11"/>
      <c r="W2224" s="2">
        <f t="shared" si="1868"/>
        <v>10</v>
      </c>
      <c r="X2224">
        <f t="shared" si="1869"/>
        <v>10</v>
      </c>
      <c r="Y2224">
        <f t="shared" si="1870"/>
        <v>5</v>
      </c>
      <c r="Z2224">
        <f t="shared" si="1871"/>
        <v>5</v>
      </c>
      <c r="AA2224" s="2">
        <f t="shared" si="1872"/>
        <v>80</v>
      </c>
      <c r="AB2224" s="2" t="str">
        <f t="shared" si="1873"/>
        <v>Under 1.5</v>
      </c>
      <c r="AC2224" s="6"/>
      <c r="AD2224" s="6" t="str">
        <f t="shared" si="1874"/>
        <v>Over 0.5</v>
      </c>
      <c r="AE2224" s="6" t="str">
        <f t="shared" si="1875"/>
        <v>?</v>
      </c>
      <c r="AF2224" s="6"/>
      <c r="AG2224">
        <f t="shared" si="1876"/>
        <v>6</v>
      </c>
      <c r="AH2224">
        <f t="shared" si="1877"/>
        <v>2</v>
      </c>
      <c r="AI2224">
        <f t="shared" si="1878"/>
        <v>2</v>
      </c>
      <c r="AJ2224">
        <f t="shared" si="1879"/>
        <v>10</v>
      </c>
      <c r="AK2224" s="2" t="str">
        <f t="shared" si="1880"/>
        <v>A1</v>
      </c>
      <c r="AL2224" s="2" t="str">
        <f t="shared" si="1881"/>
        <v>-</v>
      </c>
    </row>
    <row r="2225" spans="2:38">
      <c r="B2225" t="s">
        <v>729</v>
      </c>
      <c r="C2225" s="10">
        <v>0.66666666666666663</v>
      </c>
      <c r="D2225" s="9" t="s">
        <v>712</v>
      </c>
      <c r="E2225" s="2" t="s">
        <v>0</v>
      </c>
      <c r="F2225" s="8" t="s">
        <v>706</v>
      </c>
      <c r="G2225" s="2">
        <v>20</v>
      </c>
      <c r="H2225" s="2">
        <v>45</v>
      </c>
      <c r="I2225" s="2">
        <v>35</v>
      </c>
      <c r="J2225" s="2" t="s">
        <v>1</v>
      </c>
      <c r="K2225" s="2">
        <v>1</v>
      </c>
      <c r="L2225" s="2">
        <v>15</v>
      </c>
      <c r="M2225" s="3" t="s">
        <v>13</v>
      </c>
      <c r="N2225" s="3" t="s">
        <v>13</v>
      </c>
      <c r="O2225" s="2">
        <v>45</v>
      </c>
      <c r="P2225" s="2" t="b">
        <v>1</v>
      </c>
      <c r="Q2225" s="2" t="s">
        <v>2</v>
      </c>
      <c r="R2225" s="2" t="s">
        <v>2</v>
      </c>
      <c r="S2225" s="44">
        <v>43</v>
      </c>
      <c r="T2225" s="44" t="s">
        <v>11</v>
      </c>
      <c r="U2225" s="20">
        <v>1.7</v>
      </c>
      <c r="V2225" s="11"/>
      <c r="W2225" s="2">
        <f t="shared" si="1868"/>
        <v>0</v>
      </c>
      <c r="X2225">
        <f t="shared" si="1869"/>
        <v>5</v>
      </c>
      <c r="Y2225">
        <f t="shared" si="1870"/>
        <v>0</v>
      </c>
      <c r="Z2225">
        <f t="shared" si="1871"/>
        <v>5</v>
      </c>
      <c r="AA2225" s="2">
        <f t="shared" si="1872"/>
        <v>60</v>
      </c>
      <c r="AB2225" s="2" t="str">
        <f t="shared" si="1873"/>
        <v>Under 1.5</v>
      </c>
      <c r="AC2225" s="6"/>
      <c r="AD2225" s="6" t="str">
        <f t="shared" si="1874"/>
        <v>Over 0.5</v>
      </c>
      <c r="AE2225" s="6" t="str">
        <f t="shared" si="1875"/>
        <v>?</v>
      </c>
      <c r="AF2225" s="6"/>
      <c r="AG2225">
        <f t="shared" si="1876"/>
        <v>0</v>
      </c>
      <c r="AH2225">
        <f t="shared" si="1877"/>
        <v>0</v>
      </c>
      <c r="AI2225">
        <f t="shared" si="1878"/>
        <v>0</v>
      </c>
      <c r="AJ2225">
        <f t="shared" si="1879"/>
        <v>0</v>
      </c>
      <c r="AK2225" s="2" t="str">
        <f t="shared" si="1880"/>
        <v>-</v>
      </c>
      <c r="AL2225" s="2" t="str">
        <f t="shared" si="1881"/>
        <v>-</v>
      </c>
    </row>
    <row r="2226" spans="2:38">
      <c r="B2226" t="s">
        <v>729</v>
      </c>
      <c r="C2226" s="10">
        <v>0.66666666666666663</v>
      </c>
      <c r="D2226" s="9" t="s">
        <v>710</v>
      </c>
      <c r="E2226" s="2" t="s">
        <v>0</v>
      </c>
      <c r="F2226" s="8" t="s">
        <v>708</v>
      </c>
      <c r="G2226" s="2">
        <v>35</v>
      </c>
      <c r="H2226" s="2">
        <v>54</v>
      </c>
      <c r="I2226" s="2">
        <v>12</v>
      </c>
      <c r="J2226" s="2" t="s">
        <v>1</v>
      </c>
      <c r="K2226" s="2">
        <v>1</v>
      </c>
      <c r="L2226" s="2">
        <v>23</v>
      </c>
      <c r="M2226" s="3" t="s">
        <v>13</v>
      </c>
      <c r="N2226" s="3" t="s">
        <v>13</v>
      </c>
      <c r="O2226" s="2" t="b">
        <v>1</v>
      </c>
      <c r="P2226" s="2" t="b">
        <v>1</v>
      </c>
      <c r="Q2226" s="2" t="s">
        <v>2</v>
      </c>
      <c r="R2226" s="2" t="s">
        <v>2</v>
      </c>
      <c r="S2226" s="44">
        <v>45</v>
      </c>
      <c r="T2226" s="44" t="s">
        <v>12</v>
      </c>
      <c r="U2226" s="20">
        <v>1.85</v>
      </c>
      <c r="V2226" s="11"/>
      <c r="W2226" s="2">
        <f t="shared" si="1868"/>
        <v>10</v>
      </c>
      <c r="X2226">
        <f t="shared" si="1869"/>
        <v>0</v>
      </c>
      <c r="Y2226">
        <f t="shared" si="1870"/>
        <v>0</v>
      </c>
      <c r="Z2226">
        <f t="shared" si="1871"/>
        <v>0</v>
      </c>
      <c r="AA2226" s="2">
        <f t="shared" si="1872"/>
        <v>60</v>
      </c>
      <c r="AB2226" s="2" t="str">
        <f t="shared" si="1873"/>
        <v>Under 1.5</v>
      </c>
      <c r="AC2226" s="6"/>
      <c r="AD2226" s="6" t="str">
        <f t="shared" si="1874"/>
        <v>Over 0.5</v>
      </c>
      <c r="AE2226" s="6" t="str">
        <f t="shared" si="1875"/>
        <v>?</v>
      </c>
      <c r="AF2226" s="6"/>
      <c r="AG2226">
        <f t="shared" si="1876"/>
        <v>6</v>
      </c>
      <c r="AH2226">
        <f t="shared" si="1877"/>
        <v>0</v>
      </c>
      <c r="AI2226">
        <f t="shared" si="1878"/>
        <v>0</v>
      </c>
      <c r="AJ2226">
        <f t="shared" si="1879"/>
        <v>0</v>
      </c>
      <c r="AK2226" s="2" t="str">
        <f t="shared" si="1880"/>
        <v>-</v>
      </c>
      <c r="AL2226" s="2" t="str">
        <f t="shared" si="1881"/>
        <v>-</v>
      </c>
    </row>
    <row r="2227" spans="2:38">
      <c r="B2227" t="s">
        <v>729</v>
      </c>
      <c r="C2227" s="10">
        <v>0.66666666666666663</v>
      </c>
      <c r="D2227" s="9" t="s">
        <v>713</v>
      </c>
      <c r="E2227" s="2" t="s">
        <v>0</v>
      </c>
      <c r="F2227" s="8" t="s">
        <v>718</v>
      </c>
      <c r="G2227" s="2">
        <v>11</v>
      </c>
      <c r="H2227" s="2">
        <v>44</v>
      </c>
      <c r="I2227" s="2">
        <v>46</v>
      </c>
      <c r="J2227" s="2">
        <v>2</v>
      </c>
      <c r="K2227" s="2">
        <v>2</v>
      </c>
      <c r="L2227" s="2">
        <v>35</v>
      </c>
      <c r="M2227" s="3" t="s">
        <v>13</v>
      </c>
      <c r="N2227" s="3" t="s">
        <v>13</v>
      </c>
      <c r="O2227" s="2">
        <v>44</v>
      </c>
      <c r="P2227" s="2" t="b">
        <v>0</v>
      </c>
      <c r="Q2227" s="2" t="s">
        <v>2</v>
      </c>
      <c r="R2227" s="2" t="s">
        <v>2</v>
      </c>
      <c r="S2227" s="44">
        <v>50</v>
      </c>
      <c r="T2227" s="44" t="s">
        <v>11</v>
      </c>
      <c r="U2227" s="20">
        <v>1.6</v>
      </c>
      <c r="V2227" s="11"/>
      <c r="W2227" s="2">
        <f t="shared" si="1868"/>
        <v>0</v>
      </c>
      <c r="X2227">
        <f t="shared" si="1869"/>
        <v>0</v>
      </c>
      <c r="Y2227">
        <f t="shared" si="1870"/>
        <v>5</v>
      </c>
      <c r="Z2227">
        <f t="shared" si="1871"/>
        <v>5</v>
      </c>
      <c r="AA2227" s="2">
        <f t="shared" si="1872"/>
        <v>60</v>
      </c>
      <c r="AB2227" s="2" t="str">
        <f t="shared" si="1873"/>
        <v>Under 1.5</v>
      </c>
      <c r="AC2227" s="6"/>
      <c r="AD2227" s="6" t="str">
        <f t="shared" si="1874"/>
        <v>Over 0.5</v>
      </c>
      <c r="AE2227" s="6" t="str">
        <f t="shared" si="1875"/>
        <v>?</v>
      </c>
      <c r="AF2227" s="6"/>
      <c r="AG2227">
        <f t="shared" si="1876"/>
        <v>0</v>
      </c>
      <c r="AH2227">
        <f t="shared" si="1877"/>
        <v>0</v>
      </c>
      <c r="AI2227">
        <f t="shared" si="1878"/>
        <v>2</v>
      </c>
      <c r="AJ2227">
        <f t="shared" si="1879"/>
        <v>0</v>
      </c>
      <c r="AK2227" s="2" t="str">
        <f t="shared" si="1880"/>
        <v>-</v>
      </c>
      <c r="AL2227" s="2" t="str">
        <f t="shared" si="1881"/>
        <v>-</v>
      </c>
    </row>
    <row r="2228" spans="2:38">
      <c r="B2228" t="s">
        <v>729</v>
      </c>
      <c r="C2228" s="10">
        <v>0.66666666666666663</v>
      </c>
      <c r="D2228" s="9" t="s">
        <v>711</v>
      </c>
      <c r="E2228" s="2" t="s">
        <v>0</v>
      </c>
      <c r="F2228" s="8" t="s">
        <v>707</v>
      </c>
      <c r="G2228" s="2">
        <v>26</v>
      </c>
      <c r="H2228" s="2">
        <v>57</v>
      </c>
      <c r="I2228" s="2">
        <v>18</v>
      </c>
      <c r="J2228" s="2" t="s">
        <v>1</v>
      </c>
      <c r="K2228" s="2">
        <v>1</v>
      </c>
      <c r="L2228" s="2">
        <v>8</v>
      </c>
      <c r="M2228" s="3" t="s">
        <v>13</v>
      </c>
      <c r="N2228" s="3" t="s">
        <v>13</v>
      </c>
      <c r="O2228" s="2" t="b">
        <v>1</v>
      </c>
      <c r="P2228" s="2" t="b">
        <v>1</v>
      </c>
      <c r="Q2228" s="2" t="s">
        <v>2</v>
      </c>
      <c r="R2228" s="2" t="s">
        <v>2</v>
      </c>
      <c r="S2228" s="44">
        <v>68</v>
      </c>
      <c r="T2228" s="44" t="s">
        <v>12</v>
      </c>
      <c r="U2228" s="20">
        <v>1.7</v>
      </c>
      <c r="V2228" s="11"/>
      <c r="W2228" s="2">
        <f t="shared" si="1868"/>
        <v>10</v>
      </c>
      <c r="X2228">
        <f t="shared" si="1869"/>
        <v>5</v>
      </c>
      <c r="Y2228">
        <f t="shared" si="1870"/>
        <v>10</v>
      </c>
      <c r="Z2228">
        <f t="shared" si="1871"/>
        <v>0</v>
      </c>
      <c r="AA2228" s="2">
        <f t="shared" si="1872"/>
        <v>75</v>
      </c>
      <c r="AB2228" s="2" t="str">
        <f t="shared" si="1873"/>
        <v>Under 1.5</v>
      </c>
      <c r="AC2228" s="6"/>
      <c r="AD2228" s="6" t="str">
        <f t="shared" si="1874"/>
        <v>Over 0.5</v>
      </c>
      <c r="AE2228" s="6" t="str">
        <f t="shared" si="1875"/>
        <v>?</v>
      </c>
      <c r="AF2228" s="6"/>
      <c r="AG2228">
        <f t="shared" si="1876"/>
        <v>6</v>
      </c>
      <c r="AH2228">
        <f t="shared" si="1877"/>
        <v>0</v>
      </c>
      <c r="AI2228">
        <f t="shared" si="1878"/>
        <v>2</v>
      </c>
      <c r="AJ2228">
        <f t="shared" si="1879"/>
        <v>0</v>
      </c>
      <c r="AK2228" s="2" t="str">
        <f t="shared" si="1880"/>
        <v>-</v>
      </c>
      <c r="AL2228" s="2" t="str">
        <f t="shared" si="1881"/>
        <v>Pick</v>
      </c>
    </row>
    <row r="2229" spans="2:38">
      <c r="B2229" t="s">
        <v>729</v>
      </c>
      <c r="C2229" s="10">
        <v>0.66666666666666663</v>
      </c>
      <c r="D2229" s="9" t="s">
        <v>704</v>
      </c>
      <c r="E2229" s="2" t="s">
        <v>0</v>
      </c>
      <c r="F2229" s="8" t="s">
        <v>709</v>
      </c>
      <c r="G2229" s="2">
        <v>18</v>
      </c>
      <c r="H2229" s="2">
        <v>61</v>
      </c>
      <c r="I2229" s="2">
        <v>21</v>
      </c>
      <c r="J2229" s="2" t="s">
        <v>1</v>
      </c>
      <c r="K2229" s="2">
        <v>1</v>
      </c>
      <c r="L2229" s="2">
        <v>3</v>
      </c>
      <c r="M2229" s="3" t="s">
        <v>13</v>
      </c>
      <c r="N2229" s="3" t="s">
        <v>13</v>
      </c>
      <c r="O2229" s="2" t="b">
        <v>1</v>
      </c>
      <c r="P2229" s="2" t="b">
        <v>1</v>
      </c>
      <c r="Q2229" s="2" t="s">
        <v>2</v>
      </c>
      <c r="R2229" s="2" t="b">
        <v>1</v>
      </c>
      <c r="S2229" s="44">
        <v>52</v>
      </c>
      <c r="T2229" s="44" t="s">
        <v>12</v>
      </c>
      <c r="U2229" s="20">
        <v>1.8</v>
      </c>
      <c r="V2229" s="11"/>
      <c r="W2229" s="2">
        <f t="shared" si="1868"/>
        <v>10</v>
      </c>
      <c r="X2229">
        <f t="shared" si="1869"/>
        <v>10</v>
      </c>
      <c r="Y2229">
        <f t="shared" si="1870"/>
        <v>5</v>
      </c>
      <c r="Z2229">
        <f t="shared" si="1871"/>
        <v>0</v>
      </c>
      <c r="AA2229" s="2">
        <f t="shared" si="1872"/>
        <v>75</v>
      </c>
      <c r="AB2229" s="2" t="str">
        <f t="shared" si="1873"/>
        <v>Under 1.5</v>
      </c>
      <c r="AC2229" s="6"/>
      <c r="AD2229" s="6" t="str">
        <f t="shared" si="1874"/>
        <v>Over 0.5</v>
      </c>
      <c r="AE2229" s="6" t="str">
        <f t="shared" si="1875"/>
        <v>?</v>
      </c>
      <c r="AF2229" s="6"/>
      <c r="AG2229">
        <f t="shared" si="1876"/>
        <v>6</v>
      </c>
      <c r="AH2229">
        <f t="shared" si="1877"/>
        <v>2</v>
      </c>
      <c r="AI2229">
        <f t="shared" si="1878"/>
        <v>2</v>
      </c>
      <c r="AJ2229">
        <f t="shared" si="1879"/>
        <v>10</v>
      </c>
      <c r="AK2229" s="2" t="str">
        <f t="shared" si="1880"/>
        <v>A1</v>
      </c>
      <c r="AL2229" s="2" t="str">
        <f t="shared" si="1881"/>
        <v>-</v>
      </c>
    </row>
    <row r="2230" spans="2:38">
      <c r="B2230" t="s">
        <v>404</v>
      </c>
      <c r="C2230" s="10">
        <v>0.6875</v>
      </c>
      <c r="D2230" s="9" t="s">
        <v>417</v>
      </c>
      <c r="E2230" s="2" t="s">
        <v>0</v>
      </c>
      <c r="F2230" s="8" t="s">
        <v>1234</v>
      </c>
      <c r="G2230" s="2">
        <v>26</v>
      </c>
      <c r="H2230" s="2">
        <v>45</v>
      </c>
      <c r="I2230" s="2">
        <v>29</v>
      </c>
      <c r="J2230" s="2" t="s">
        <v>1</v>
      </c>
      <c r="K2230" s="2" t="s">
        <v>1</v>
      </c>
      <c r="L2230" s="2">
        <v>3</v>
      </c>
      <c r="M2230" s="3" t="s">
        <v>13</v>
      </c>
      <c r="N2230" s="3" t="s">
        <v>13</v>
      </c>
      <c r="O2230" s="2">
        <v>45</v>
      </c>
      <c r="P2230" s="2" t="b">
        <v>1</v>
      </c>
      <c r="Q2230" s="2" t="b">
        <v>1</v>
      </c>
      <c r="R2230" s="2" t="b">
        <v>1</v>
      </c>
      <c r="S2230" s="44">
        <v>42</v>
      </c>
      <c r="T2230" s="44" t="s">
        <v>10</v>
      </c>
      <c r="U2230" s="20">
        <v>1.55</v>
      </c>
      <c r="V2230" s="11"/>
      <c r="W2230" s="2">
        <f t="shared" si="1868"/>
        <v>0</v>
      </c>
      <c r="X2230">
        <f t="shared" si="1869"/>
        <v>10</v>
      </c>
      <c r="Y2230">
        <f t="shared" si="1870"/>
        <v>0</v>
      </c>
      <c r="Z2230">
        <f t="shared" si="1871"/>
        <v>10</v>
      </c>
      <c r="AA2230" s="2">
        <f t="shared" si="1872"/>
        <v>70</v>
      </c>
      <c r="AB2230" s="2" t="str">
        <f t="shared" si="1873"/>
        <v>Under 1.5</v>
      </c>
      <c r="AC2230" s="6"/>
      <c r="AD2230" s="6" t="str">
        <f t="shared" si="1874"/>
        <v>Over 0.5</v>
      </c>
      <c r="AE2230" s="6" t="str">
        <f t="shared" si="1875"/>
        <v>?</v>
      </c>
      <c r="AF2230" s="6"/>
      <c r="AG2230">
        <f t="shared" si="1876"/>
        <v>0</v>
      </c>
      <c r="AH2230">
        <f t="shared" si="1877"/>
        <v>2</v>
      </c>
      <c r="AI2230">
        <f t="shared" si="1878"/>
        <v>0</v>
      </c>
      <c r="AJ2230">
        <f t="shared" si="1879"/>
        <v>0</v>
      </c>
      <c r="AK2230" s="2" t="str">
        <f t="shared" si="1880"/>
        <v>-</v>
      </c>
      <c r="AL2230" s="2" t="str">
        <f t="shared" si="1881"/>
        <v>Pick</v>
      </c>
    </row>
    <row r="2231" spans="2:38">
      <c r="B2231" t="s">
        <v>258</v>
      </c>
      <c r="C2231" s="10">
        <v>0.6875</v>
      </c>
      <c r="D2231" s="9" t="s">
        <v>291</v>
      </c>
      <c r="E2231" s="2" t="s">
        <v>0</v>
      </c>
      <c r="F2231" s="8" t="s">
        <v>292</v>
      </c>
      <c r="G2231" s="2">
        <v>27</v>
      </c>
      <c r="H2231" s="2">
        <v>43</v>
      </c>
      <c r="I2231" s="2">
        <v>30</v>
      </c>
      <c r="J2231" s="2" t="s">
        <v>1</v>
      </c>
      <c r="K2231" s="2" t="s">
        <v>1</v>
      </c>
      <c r="L2231" s="2">
        <v>3</v>
      </c>
      <c r="M2231" s="3" t="s">
        <v>13</v>
      </c>
      <c r="N2231" s="3" t="s">
        <v>13</v>
      </c>
      <c r="O2231" s="2">
        <v>43</v>
      </c>
      <c r="P2231" s="2" t="b">
        <v>1</v>
      </c>
      <c r="Q2231" s="2" t="b">
        <v>1</v>
      </c>
      <c r="R2231" s="2" t="b">
        <v>1</v>
      </c>
      <c r="S2231" s="44">
        <v>40</v>
      </c>
      <c r="T2231" s="44" t="s">
        <v>11</v>
      </c>
      <c r="U2231" s="20">
        <v>1.5</v>
      </c>
      <c r="V2231" s="11"/>
      <c r="W2231" s="2">
        <f t="shared" si="1868"/>
        <v>0</v>
      </c>
      <c r="X2231">
        <f t="shared" si="1869"/>
        <v>10</v>
      </c>
      <c r="Y2231">
        <f t="shared" si="1870"/>
        <v>0</v>
      </c>
      <c r="Z2231">
        <f t="shared" si="1871"/>
        <v>5</v>
      </c>
      <c r="AA2231" s="2">
        <f t="shared" si="1872"/>
        <v>65</v>
      </c>
      <c r="AB2231" s="2" t="str">
        <f t="shared" si="1873"/>
        <v>Under 1.5</v>
      </c>
      <c r="AC2231" s="6"/>
      <c r="AD2231" s="6" t="str">
        <f t="shared" si="1874"/>
        <v>Over 0.5</v>
      </c>
      <c r="AE2231" s="6" t="str">
        <f t="shared" si="1875"/>
        <v>?</v>
      </c>
      <c r="AF2231" s="6"/>
      <c r="AG2231">
        <f t="shared" si="1876"/>
        <v>0</v>
      </c>
      <c r="AH2231">
        <f t="shared" si="1877"/>
        <v>2</v>
      </c>
      <c r="AI2231">
        <f t="shared" si="1878"/>
        <v>0</v>
      </c>
      <c r="AJ2231">
        <f t="shared" si="1879"/>
        <v>0</v>
      </c>
      <c r="AK2231" s="2" t="str">
        <f t="shared" si="1880"/>
        <v>-</v>
      </c>
      <c r="AL2231" s="2" t="str">
        <f t="shared" si="1881"/>
        <v>-</v>
      </c>
    </row>
    <row r="2232" spans="2:38">
      <c r="B2232" t="s">
        <v>258</v>
      </c>
      <c r="C2232" s="10">
        <v>0.6875</v>
      </c>
      <c r="D2232" s="9" t="s">
        <v>248</v>
      </c>
      <c r="E2232" s="2" t="s">
        <v>0</v>
      </c>
      <c r="F2232" s="8" t="s">
        <v>242</v>
      </c>
      <c r="G2232" s="2">
        <v>21</v>
      </c>
      <c r="H2232" s="2">
        <v>47</v>
      </c>
      <c r="I2232" s="2">
        <v>31</v>
      </c>
      <c r="J2232" s="2" t="s">
        <v>1</v>
      </c>
      <c r="K2232" s="2">
        <v>2</v>
      </c>
      <c r="L2232" s="2">
        <v>10</v>
      </c>
      <c r="M2232" s="3" t="s">
        <v>13</v>
      </c>
      <c r="N2232" s="3" t="s">
        <v>13</v>
      </c>
      <c r="O2232" s="2">
        <v>47</v>
      </c>
      <c r="P2232" s="2" t="b">
        <v>1</v>
      </c>
      <c r="Q2232" s="2" t="s">
        <v>2</v>
      </c>
      <c r="R2232" s="2" t="s">
        <v>2</v>
      </c>
      <c r="S2232" s="44">
        <v>49</v>
      </c>
      <c r="T2232" s="44" t="s">
        <v>12</v>
      </c>
      <c r="U2232" s="20">
        <v>1.45</v>
      </c>
      <c r="V2232" s="11"/>
      <c r="W2232" s="2">
        <f t="shared" si="1868"/>
        <v>0</v>
      </c>
      <c r="X2232">
        <f t="shared" si="1869"/>
        <v>5</v>
      </c>
      <c r="Y2232">
        <f t="shared" si="1870"/>
        <v>5</v>
      </c>
      <c r="Z2232">
        <f t="shared" si="1871"/>
        <v>0</v>
      </c>
      <c r="AA2232" s="2">
        <f t="shared" si="1872"/>
        <v>60</v>
      </c>
      <c r="AB2232" s="2" t="str">
        <f t="shared" si="1873"/>
        <v>Under 1.5</v>
      </c>
      <c r="AC2232" s="6"/>
      <c r="AD2232" s="6" t="str">
        <f t="shared" si="1874"/>
        <v>Over 0.5</v>
      </c>
      <c r="AE2232" s="6" t="str">
        <f t="shared" si="1875"/>
        <v>?</v>
      </c>
      <c r="AF2232" s="6"/>
      <c r="AG2232">
        <f t="shared" si="1876"/>
        <v>0</v>
      </c>
      <c r="AH2232">
        <f t="shared" si="1877"/>
        <v>0</v>
      </c>
      <c r="AI2232">
        <f t="shared" si="1878"/>
        <v>0</v>
      </c>
      <c r="AJ2232">
        <f t="shared" si="1879"/>
        <v>0</v>
      </c>
      <c r="AK2232" s="2" t="str">
        <f t="shared" si="1880"/>
        <v>-</v>
      </c>
      <c r="AL2232" s="2" t="str">
        <f t="shared" si="1881"/>
        <v>-</v>
      </c>
    </row>
    <row r="2233" spans="2:38">
      <c r="B2233" t="s">
        <v>259</v>
      </c>
      <c r="C2233" s="10">
        <v>0.70833333333333337</v>
      </c>
      <c r="D2233" s="9" t="s">
        <v>1130</v>
      </c>
      <c r="E2233" s="2" t="s">
        <v>0</v>
      </c>
      <c r="F2233" s="8" t="s">
        <v>974</v>
      </c>
      <c r="G2233" s="2">
        <v>16</v>
      </c>
      <c r="H2233" s="2">
        <v>50</v>
      </c>
      <c r="I2233" s="2">
        <v>34</v>
      </c>
      <c r="J2233" s="2" t="s">
        <v>1</v>
      </c>
      <c r="K2233" s="2">
        <v>2</v>
      </c>
      <c r="L2233" s="2">
        <v>18</v>
      </c>
      <c r="M2233" s="3" t="s">
        <v>13</v>
      </c>
      <c r="N2233" s="3" t="s">
        <v>13</v>
      </c>
      <c r="O2233" s="2">
        <v>50</v>
      </c>
      <c r="P2233" s="2" t="b">
        <v>1</v>
      </c>
      <c r="Q2233" s="2" t="s">
        <v>2</v>
      </c>
      <c r="R2233" s="2" t="s">
        <v>2</v>
      </c>
      <c r="S2233" s="44">
        <v>47</v>
      </c>
      <c r="T2233" s="44" t="s">
        <v>12</v>
      </c>
      <c r="U2233" s="20">
        <v>1.75</v>
      </c>
      <c r="V2233" s="11"/>
      <c r="W2233" s="2">
        <f t="shared" si="1868"/>
        <v>0</v>
      </c>
      <c r="X2233">
        <f t="shared" si="1869"/>
        <v>0</v>
      </c>
      <c r="Y2233">
        <f t="shared" si="1870"/>
        <v>0</v>
      </c>
      <c r="Z2233">
        <f t="shared" si="1871"/>
        <v>0</v>
      </c>
      <c r="AA2233" s="2">
        <f t="shared" si="1872"/>
        <v>50</v>
      </c>
      <c r="AB2233" s="2" t="str">
        <f t="shared" si="1873"/>
        <v>Over 0.5</v>
      </c>
      <c r="AC2233" s="6"/>
      <c r="AD2233" s="6" t="str">
        <f t="shared" si="1874"/>
        <v>Over 0.5</v>
      </c>
      <c r="AE2233" s="6" t="str">
        <f t="shared" si="1875"/>
        <v>?</v>
      </c>
      <c r="AF2233" s="6"/>
      <c r="AG2233">
        <f t="shared" si="1876"/>
        <v>3</v>
      </c>
      <c r="AH2233">
        <f t="shared" si="1877"/>
        <v>0</v>
      </c>
      <c r="AI2233">
        <f t="shared" si="1878"/>
        <v>0</v>
      </c>
      <c r="AJ2233">
        <f t="shared" si="1879"/>
        <v>0</v>
      </c>
      <c r="AK2233" s="2" t="str">
        <f t="shared" si="1880"/>
        <v>-</v>
      </c>
      <c r="AL2233" s="2" t="str">
        <f t="shared" si="1881"/>
        <v>-</v>
      </c>
    </row>
    <row r="2234" spans="2:38">
      <c r="B2234" t="s">
        <v>404</v>
      </c>
      <c r="C2234" s="10">
        <v>0.70833333333333337</v>
      </c>
      <c r="D2234" s="9" t="s">
        <v>1675</v>
      </c>
      <c r="E2234" s="2" t="s">
        <v>0</v>
      </c>
      <c r="F2234" s="8" t="s">
        <v>588</v>
      </c>
      <c r="G2234" s="2">
        <v>24</v>
      </c>
      <c r="H2234" s="2">
        <v>56</v>
      </c>
      <c r="I2234" s="2">
        <v>20</v>
      </c>
      <c r="J2234" s="2" t="s">
        <v>1</v>
      </c>
      <c r="K2234" s="2">
        <v>1</v>
      </c>
      <c r="L2234" s="2">
        <v>4</v>
      </c>
      <c r="M2234" s="3" t="s">
        <v>13</v>
      </c>
      <c r="N2234" s="3" t="s">
        <v>13</v>
      </c>
      <c r="O2234" s="2" t="b">
        <v>1</v>
      </c>
      <c r="P2234" s="2" t="b">
        <v>1</v>
      </c>
      <c r="Q2234" s="2" t="s">
        <v>2</v>
      </c>
      <c r="R2234" s="2" t="b">
        <v>1</v>
      </c>
      <c r="S2234" s="44">
        <v>55</v>
      </c>
      <c r="T2234" s="44" t="s">
        <v>12</v>
      </c>
      <c r="U2234" s="20">
        <v>2.15</v>
      </c>
      <c r="V2234" s="11"/>
      <c r="W2234" s="2">
        <f t="shared" si="1868"/>
        <v>10</v>
      </c>
      <c r="X2234">
        <f t="shared" si="1869"/>
        <v>10</v>
      </c>
      <c r="Y2234">
        <f t="shared" si="1870"/>
        <v>5</v>
      </c>
      <c r="Z2234">
        <f t="shared" si="1871"/>
        <v>0</v>
      </c>
      <c r="AA2234" s="2">
        <f t="shared" si="1872"/>
        <v>75</v>
      </c>
      <c r="AB2234" s="2" t="str">
        <f t="shared" si="1873"/>
        <v>Under 1.5</v>
      </c>
      <c r="AC2234" s="6"/>
      <c r="AD2234" s="6" t="str">
        <f t="shared" si="1874"/>
        <v>Over 0.5</v>
      </c>
      <c r="AE2234" s="6" t="str">
        <f t="shared" si="1875"/>
        <v>?</v>
      </c>
      <c r="AF2234" s="6"/>
      <c r="AG2234">
        <f t="shared" si="1876"/>
        <v>6</v>
      </c>
      <c r="AH2234">
        <f t="shared" si="1877"/>
        <v>2</v>
      </c>
      <c r="AI2234">
        <f t="shared" si="1878"/>
        <v>2</v>
      </c>
      <c r="AJ2234">
        <f t="shared" si="1879"/>
        <v>10</v>
      </c>
      <c r="AK2234" s="2" t="str">
        <f t="shared" si="1880"/>
        <v>A1</v>
      </c>
      <c r="AL2234" s="2" t="str">
        <f t="shared" si="1881"/>
        <v>-</v>
      </c>
    </row>
    <row r="2235" spans="2:38">
      <c r="B2235" t="s">
        <v>404</v>
      </c>
      <c r="C2235" s="10">
        <v>0.75</v>
      </c>
      <c r="D2235" s="9" t="s">
        <v>416</v>
      </c>
      <c r="E2235" s="2" t="s">
        <v>0</v>
      </c>
      <c r="F2235" s="8" t="s">
        <v>819</v>
      </c>
      <c r="G2235" s="2">
        <v>15</v>
      </c>
      <c r="H2235" s="2">
        <v>63</v>
      </c>
      <c r="I2235" s="2">
        <v>22</v>
      </c>
      <c r="J2235" s="2" t="s">
        <v>1</v>
      </c>
      <c r="K2235" s="2" t="s">
        <v>1</v>
      </c>
      <c r="L2235" s="2">
        <v>7</v>
      </c>
      <c r="M2235" s="3" t="s">
        <v>13</v>
      </c>
      <c r="N2235" s="3" t="s">
        <v>13</v>
      </c>
      <c r="O2235" s="2" t="b">
        <v>1</v>
      </c>
      <c r="P2235" s="2" t="b">
        <v>1</v>
      </c>
      <c r="Q2235" s="2" t="b">
        <v>1</v>
      </c>
      <c r="R2235" s="2" t="s">
        <v>2</v>
      </c>
      <c r="S2235" s="44">
        <v>70</v>
      </c>
      <c r="T2235" s="44" t="s">
        <v>10</v>
      </c>
      <c r="U2235" s="20">
        <v>1.55</v>
      </c>
      <c r="V2235" s="11"/>
      <c r="W2235" s="2">
        <f t="shared" si="1868"/>
        <v>10</v>
      </c>
      <c r="X2235">
        <f t="shared" si="1869"/>
        <v>10</v>
      </c>
      <c r="Y2235">
        <f t="shared" si="1870"/>
        <v>10</v>
      </c>
      <c r="Z2235">
        <f t="shared" si="1871"/>
        <v>10</v>
      </c>
      <c r="AA2235" s="2">
        <f t="shared" si="1872"/>
        <v>90</v>
      </c>
      <c r="AB2235" s="2" t="str">
        <f t="shared" si="1873"/>
        <v>Under 1.5</v>
      </c>
      <c r="AC2235" s="6"/>
      <c r="AD2235" s="6" t="str">
        <f t="shared" si="1874"/>
        <v>Over 0.5</v>
      </c>
      <c r="AE2235" s="6" t="str">
        <f t="shared" si="1875"/>
        <v>?</v>
      </c>
      <c r="AF2235" s="6"/>
      <c r="AG2235">
        <f t="shared" si="1876"/>
        <v>6</v>
      </c>
      <c r="AH2235">
        <f t="shared" si="1877"/>
        <v>2</v>
      </c>
      <c r="AI2235">
        <f t="shared" si="1878"/>
        <v>2</v>
      </c>
      <c r="AJ2235">
        <f t="shared" si="1879"/>
        <v>10</v>
      </c>
      <c r="AK2235" s="2" t="str">
        <f t="shared" si="1880"/>
        <v>A1</v>
      </c>
      <c r="AL2235" s="2" t="str">
        <f t="shared" si="1881"/>
        <v>Pick</v>
      </c>
    </row>
    <row r="2236" spans="2:38">
      <c r="B2236" t="s">
        <v>207</v>
      </c>
      <c r="C2236" s="10">
        <v>0.79166666666666663</v>
      </c>
      <c r="D2236" s="9" t="s">
        <v>1474</v>
      </c>
      <c r="E2236" s="2" t="s">
        <v>0</v>
      </c>
      <c r="F2236" s="8" t="s">
        <v>1392</v>
      </c>
      <c r="G2236" s="2">
        <v>24</v>
      </c>
      <c r="H2236" s="2">
        <v>43</v>
      </c>
      <c r="I2236" s="2">
        <v>33</v>
      </c>
      <c r="J2236" s="2" t="s">
        <v>1</v>
      </c>
      <c r="K2236" s="2" t="s">
        <v>1</v>
      </c>
      <c r="L2236" s="2">
        <v>9</v>
      </c>
      <c r="M2236" s="3" t="s">
        <v>13</v>
      </c>
      <c r="N2236" s="3" t="s">
        <v>13</v>
      </c>
      <c r="O2236" s="2">
        <v>43</v>
      </c>
      <c r="P2236" s="2" t="b">
        <v>1</v>
      </c>
      <c r="Q2236" s="2" t="b">
        <v>1</v>
      </c>
      <c r="R2236" s="2" t="s">
        <v>2</v>
      </c>
      <c r="S2236" s="44">
        <v>37</v>
      </c>
      <c r="T2236" s="44" t="s">
        <v>12</v>
      </c>
      <c r="U2236" s="20">
        <v>1.6</v>
      </c>
      <c r="V2236" s="11"/>
      <c r="W2236" s="2">
        <f t="shared" si="1868"/>
        <v>0</v>
      </c>
      <c r="X2236">
        <f t="shared" si="1869"/>
        <v>5</v>
      </c>
      <c r="Y2236">
        <f t="shared" si="1870"/>
        <v>0</v>
      </c>
      <c r="Z2236">
        <f t="shared" si="1871"/>
        <v>0</v>
      </c>
      <c r="AA2236" s="2">
        <f t="shared" si="1872"/>
        <v>55</v>
      </c>
      <c r="AB2236" s="2" t="str">
        <f t="shared" si="1873"/>
        <v>Over 0.5</v>
      </c>
      <c r="AC2236" s="6"/>
      <c r="AD2236" s="6" t="str">
        <f t="shared" si="1874"/>
        <v>Over 0.5</v>
      </c>
      <c r="AE2236" s="6" t="str">
        <f t="shared" si="1875"/>
        <v>?</v>
      </c>
      <c r="AF2236" s="6"/>
      <c r="AG2236">
        <f t="shared" si="1876"/>
        <v>0</v>
      </c>
      <c r="AH2236">
        <f t="shared" si="1877"/>
        <v>0</v>
      </c>
      <c r="AI2236">
        <f t="shared" si="1878"/>
        <v>0</v>
      </c>
      <c r="AJ2236">
        <f t="shared" si="1879"/>
        <v>0</v>
      </c>
      <c r="AK2236" s="2" t="str">
        <f t="shared" si="1880"/>
        <v>-</v>
      </c>
      <c r="AL2236" s="2" t="str">
        <f t="shared" si="1881"/>
        <v>-</v>
      </c>
    </row>
    <row r="2237" spans="2:38">
      <c r="B2237" t="s">
        <v>207</v>
      </c>
      <c r="C2237" s="10">
        <v>0.79166666666666663</v>
      </c>
      <c r="D2237" s="9" t="s">
        <v>1070</v>
      </c>
      <c r="E2237" s="2" t="s">
        <v>0</v>
      </c>
      <c r="F2237" s="8" t="s">
        <v>1391</v>
      </c>
      <c r="G2237" s="2">
        <v>19</v>
      </c>
      <c r="H2237" s="2">
        <v>51</v>
      </c>
      <c r="I2237" s="2">
        <v>31</v>
      </c>
      <c r="J2237" s="2" t="s">
        <v>1</v>
      </c>
      <c r="K2237" s="2">
        <v>2</v>
      </c>
      <c r="L2237" s="2">
        <v>12</v>
      </c>
      <c r="M2237" s="3" t="s">
        <v>13</v>
      </c>
      <c r="N2237" s="3" t="s">
        <v>13</v>
      </c>
      <c r="O2237" s="2">
        <v>51</v>
      </c>
      <c r="P2237" s="2" t="b">
        <v>1</v>
      </c>
      <c r="Q2237" s="2" t="s">
        <v>2</v>
      </c>
      <c r="R2237" s="2" t="s">
        <v>2</v>
      </c>
      <c r="S2237" s="44">
        <v>43</v>
      </c>
      <c r="T2237" s="44" t="s">
        <v>12</v>
      </c>
      <c r="U2237" s="20">
        <v>1.6</v>
      </c>
      <c r="V2237" s="11"/>
      <c r="W2237" s="2">
        <f t="shared" si="1868"/>
        <v>0</v>
      </c>
      <c r="X2237">
        <f t="shared" si="1869"/>
        <v>5</v>
      </c>
      <c r="Y2237">
        <f t="shared" si="1870"/>
        <v>0</v>
      </c>
      <c r="Z2237">
        <f t="shared" si="1871"/>
        <v>0</v>
      </c>
      <c r="AA2237" s="2">
        <f t="shared" si="1872"/>
        <v>55</v>
      </c>
      <c r="AB2237" s="2" t="str">
        <f t="shared" si="1873"/>
        <v>Over 0.5</v>
      </c>
      <c r="AC2237" s="6"/>
      <c r="AD2237" s="6" t="str">
        <f t="shared" si="1874"/>
        <v>Over 0.5</v>
      </c>
      <c r="AE2237" s="6" t="str">
        <f t="shared" si="1875"/>
        <v>?</v>
      </c>
      <c r="AF2237" s="6"/>
      <c r="AG2237">
        <f t="shared" si="1876"/>
        <v>4</v>
      </c>
      <c r="AH2237">
        <f t="shared" si="1877"/>
        <v>0</v>
      </c>
      <c r="AI2237">
        <f t="shared" si="1878"/>
        <v>0</v>
      </c>
      <c r="AJ2237">
        <f t="shared" si="1879"/>
        <v>0</v>
      </c>
      <c r="AK2237" s="2" t="str">
        <f t="shared" si="1880"/>
        <v>-</v>
      </c>
      <c r="AL2237" s="2" t="str">
        <f t="shared" si="1881"/>
        <v>-</v>
      </c>
    </row>
    <row r="2238" spans="2:38">
      <c r="B2238" t="s">
        <v>207</v>
      </c>
      <c r="C2238" s="10">
        <v>0.79166666666666663</v>
      </c>
      <c r="D2238" s="9" t="s">
        <v>1343</v>
      </c>
      <c r="E2238" s="2" t="s">
        <v>0</v>
      </c>
      <c r="F2238" s="8" t="s">
        <v>1072</v>
      </c>
      <c r="G2238" s="2">
        <v>17</v>
      </c>
      <c r="H2238" s="2">
        <v>59</v>
      </c>
      <c r="I2238" s="2">
        <v>24</v>
      </c>
      <c r="J2238" s="2" t="s">
        <v>1</v>
      </c>
      <c r="K2238" s="2">
        <v>1</v>
      </c>
      <c r="L2238" s="2">
        <v>7</v>
      </c>
      <c r="M2238" s="3" t="s">
        <v>13</v>
      </c>
      <c r="N2238" s="3" t="s">
        <v>13</v>
      </c>
      <c r="O2238" s="2" t="b">
        <v>1</v>
      </c>
      <c r="P2238" s="2" t="b">
        <v>1</v>
      </c>
      <c r="Q2238" s="2" t="s">
        <v>2</v>
      </c>
      <c r="R2238" s="2" t="s">
        <v>2</v>
      </c>
      <c r="S2238" s="44">
        <v>8</v>
      </c>
      <c r="T2238" s="44" t="s">
        <v>12</v>
      </c>
      <c r="U2238" s="20">
        <v>2.15</v>
      </c>
      <c r="V2238" s="11"/>
      <c r="W2238" s="2">
        <f t="shared" si="1868"/>
        <v>10</v>
      </c>
      <c r="X2238">
        <f t="shared" si="1869"/>
        <v>10</v>
      </c>
      <c r="Y2238">
        <f t="shared" si="1870"/>
        <v>0</v>
      </c>
      <c r="Z2238">
        <f t="shared" si="1871"/>
        <v>0</v>
      </c>
      <c r="AA2238" s="2">
        <f t="shared" si="1872"/>
        <v>70</v>
      </c>
      <c r="AB2238" s="2" t="str">
        <f t="shared" si="1873"/>
        <v>Under 1.5</v>
      </c>
      <c r="AC2238" s="6"/>
      <c r="AD2238" s="6" t="str">
        <f t="shared" si="1874"/>
        <v>Over 0.5</v>
      </c>
      <c r="AE2238" s="6" t="str">
        <f t="shared" si="1875"/>
        <v>?</v>
      </c>
      <c r="AF2238" s="6"/>
      <c r="AG2238">
        <f t="shared" si="1876"/>
        <v>6</v>
      </c>
      <c r="AH2238">
        <f t="shared" si="1877"/>
        <v>2</v>
      </c>
      <c r="AI2238">
        <f t="shared" si="1878"/>
        <v>0</v>
      </c>
      <c r="AJ2238">
        <f t="shared" si="1879"/>
        <v>0</v>
      </c>
      <c r="AK2238" s="2" t="str">
        <f t="shared" si="1880"/>
        <v>-</v>
      </c>
      <c r="AL2238" s="2" t="str">
        <f t="shared" si="1881"/>
        <v>-</v>
      </c>
    </row>
    <row r="2239" spans="2:38">
      <c r="B2239" t="s">
        <v>259</v>
      </c>
      <c r="C2239" s="10">
        <v>0.79166666666666663</v>
      </c>
      <c r="D2239" s="9" t="s">
        <v>246</v>
      </c>
      <c r="E2239" s="2" t="s">
        <v>0</v>
      </c>
      <c r="F2239" s="8" t="s">
        <v>813</v>
      </c>
      <c r="G2239" s="2">
        <v>27</v>
      </c>
      <c r="H2239" s="2">
        <v>56</v>
      </c>
      <c r="I2239" s="2">
        <v>17</v>
      </c>
      <c r="J2239" s="2" t="s">
        <v>1</v>
      </c>
      <c r="K2239" s="2">
        <v>1</v>
      </c>
      <c r="L2239" s="2">
        <v>10</v>
      </c>
      <c r="M2239" s="3" t="s">
        <v>13</v>
      </c>
      <c r="N2239" s="3" t="s">
        <v>13</v>
      </c>
      <c r="O2239" s="2" t="b">
        <v>1</v>
      </c>
      <c r="P2239" s="2" t="b">
        <v>1</v>
      </c>
      <c r="Q2239" s="2" t="s">
        <v>2</v>
      </c>
      <c r="R2239" s="2" t="s">
        <v>2</v>
      </c>
      <c r="S2239" s="44">
        <v>42</v>
      </c>
      <c r="T2239" s="44" t="s">
        <v>12</v>
      </c>
      <c r="U2239" s="20">
        <v>1.6</v>
      </c>
      <c r="V2239" s="11"/>
      <c r="W2239" s="2">
        <f t="shared" si="1868"/>
        <v>10</v>
      </c>
      <c r="X2239">
        <f t="shared" si="1869"/>
        <v>5</v>
      </c>
      <c r="Y2239">
        <f t="shared" si="1870"/>
        <v>0</v>
      </c>
      <c r="Z2239">
        <f t="shared" si="1871"/>
        <v>0</v>
      </c>
      <c r="AA2239" s="2">
        <f t="shared" si="1872"/>
        <v>65</v>
      </c>
      <c r="AB2239" s="2" t="str">
        <f t="shared" si="1873"/>
        <v>Under 1.5</v>
      </c>
      <c r="AC2239" s="6"/>
      <c r="AD2239" s="6" t="str">
        <f t="shared" si="1874"/>
        <v>Over 0.5</v>
      </c>
      <c r="AE2239" s="6" t="str">
        <f t="shared" si="1875"/>
        <v>?</v>
      </c>
      <c r="AF2239" s="6"/>
      <c r="AG2239">
        <f t="shared" si="1876"/>
        <v>6</v>
      </c>
      <c r="AH2239">
        <f t="shared" si="1877"/>
        <v>0</v>
      </c>
      <c r="AI2239">
        <f t="shared" si="1878"/>
        <v>0</v>
      </c>
      <c r="AJ2239">
        <f t="shared" si="1879"/>
        <v>0</v>
      </c>
      <c r="AK2239" s="2" t="str">
        <f t="shared" si="1880"/>
        <v>-</v>
      </c>
      <c r="AL2239" s="2" t="str">
        <f t="shared" si="1881"/>
        <v>-</v>
      </c>
    </row>
    <row r="2240" spans="2:38">
      <c r="B2240" t="s">
        <v>164</v>
      </c>
      <c r="C2240" s="10">
        <v>0.79166666666666663</v>
      </c>
      <c r="D2240" s="9" t="s">
        <v>352</v>
      </c>
      <c r="E2240" s="2" t="s">
        <v>0</v>
      </c>
      <c r="F2240" s="8" t="s">
        <v>138</v>
      </c>
      <c r="G2240" s="2">
        <v>19</v>
      </c>
      <c r="H2240" s="2">
        <v>63</v>
      </c>
      <c r="I2240" s="2">
        <v>18</v>
      </c>
      <c r="J2240" s="2" t="s">
        <v>1</v>
      </c>
      <c r="K2240" s="2">
        <v>1</v>
      </c>
      <c r="L2240" s="2">
        <v>1</v>
      </c>
      <c r="M2240" s="3" t="s">
        <v>13</v>
      </c>
      <c r="N2240" s="3" t="s">
        <v>13</v>
      </c>
      <c r="O2240" s="2" t="b">
        <v>1</v>
      </c>
      <c r="P2240" s="2" t="b">
        <v>1</v>
      </c>
      <c r="Q2240" s="2" t="s">
        <v>2</v>
      </c>
      <c r="R2240" s="2" t="b">
        <v>1</v>
      </c>
      <c r="S2240" s="44">
        <v>41</v>
      </c>
      <c r="T2240" s="44" t="s">
        <v>12</v>
      </c>
      <c r="U2240" s="20">
        <v>2.1</v>
      </c>
      <c r="V2240" s="11"/>
      <c r="W2240" s="2">
        <f t="shared" si="1868"/>
        <v>10</v>
      </c>
      <c r="X2240">
        <f t="shared" si="1869"/>
        <v>10</v>
      </c>
      <c r="Y2240">
        <f t="shared" si="1870"/>
        <v>0</v>
      </c>
      <c r="Z2240">
        <f t="shared" si="1871"/>
        <v>0</v>
      </c>
      <c r="AA2240" s="2">
        <f t="shared" si="1872"/>
        <v>70</v>
      </c>
      <c r="AB2240" s="2" t="str">
        <f t="shared" si="1873"/>
        <v>Under 1.5</v>
      </c>
      <c r="AC2240" s="6"/>
      <c r="AD2240" s="6" t="str">
        <f t="shared" si="1874"/>
        <v>Over 0.5</v>
      </c>
      <c r="AE2240" s="6" t="str">
        <f t="shared" si="1875"/>
        <v>?</v>
      </c>
      <c r="AF2240" s="6"/>
      <c r="AG2240">
        <f t="shared" si="1876"/>
        <v>6</v>
      </c>
      <c r="AH2240">
        <f t="shared" si="1877"/>
        <v>2</v>
      </c>
      <c r="AI2240">
        <f t="shared" si="1878"/>
        <v>0</v>
      </c>
      <c r="AJ2240">
        <f t="shared" si="1879"/>
        <v>0</v>
      </c>
      <c r="AK2240" s="2" t="str">
        <f t="shared" si="1880"/>
        <v>-</v>
      </c>
      <c r="AL2240" s="2" t="str">
        <f t="shared" si="1881"/>
        <v>-</v>
      </c>
    </row>
    <row r="2241" spans="2:38">
      <c r="B2241" t="s">
        <v>164</v>
      </c>
      <c r="C2241" s="10">
        <v>0.79166666666666663</v>
      </c>
      <c r="D2241" s="9" t="s">
        <v>1489</v>
      </c>
      <c r="E2241" s="2" t="s">
        <v>0</v>
      </c>
      <c r="F2241" s="8" t="s">
        <v>271</v>
      </c>
      <c r="G2241" s="2">
        <v>26</v>
      </c>
      <c r="H2241" s="2">
        <v>52</v>
      </c>
      <c r="I2241" s="2">
        <v>22</v>
      </c>
      <c r="J2241" s="2" t="s">
        <v>1</v>
      </c>
      <c r="K2241" s="2" t="s">
        <v>1</v>
      </c>
      <c r="L2241" s="2">
        <v>4</v>
      </c>
      <c r="M2241" s="3" t="s">
        <v>13</v>
      </c>
      <c r="N2241" s="3" t="s">
        <v>13</v>
      </c>
      <c r="O2241" s="2">
        <v>52</v>
      </c>
      <c r="P2241" s="2" t="b">
        <v>1</v>
      </c>
      <c r="Q2241" s="2" t="b">
        <v>1</v>
      </c>
      <c r="R2241" s="2" t="b">
        <v>1</v>
      </c>
      <c r="S2241" s="44">
        <v>63</v>
      </c>
      <c r="T2241" s="44" t="s">
        <v>10</v>
      </c>
      <c r="U2241" s="20">
        <v>2</v>
      </c>
      <c r="V2241" s="11"/>
      <c r="W2241" s="2">
        <f t="shared" si="1868"/>
        <v>0</v>
      </c>
      <c r="X2241">
        <f t="shared" si="1869"/>
        <v>10</v>
      </c>
      <c r="Y2241">
        <f t="shared" si="1870"/>
        <v>10</v>
      </c>
      <c r="Z2241">
        <f t="shared" si="1871"/>
        <v>10</v>
      </c>
      <c r="AA2241" s="2">
        <f t="shared" si="1872"/>
        <v>80</v>
      </c>
      <c r="AB2241" s="2" t="str">
        <f t="shared" si="1873"/>
        <v>Under 1.5</v>
      </c>
      <c r="AC2241" s="6"/>
      <c r="AD2241" s="6" t="str">
        <f t="shared" si="1874"/>
        <v>Over 0.5</v>
      </c>
      <c r="AE2241" s="6" t="str">
        <f t="shared" si="1875"/>
        <v>?</v>
      </c>
      <c r="AF2241" s="6"/>
      <c r="AG2241">
        <f t="shared" si="1876"/>
        <v>5</v>
      </c>
      <c r="AH2241">
        <f t="shared" si="1877"/>
        <v>2</v>
      </c>
      <c r="AI2241">
        <f t="shared" si="1878"/>
        <v>2</v>
      </c>
      <c r="AJ2241">
        <f t="shared" si="1879"/>
        <v>9</v>
      </c>
      <c r="AK2241" s="2" t="str">
        <f t="shared" si="1880"/>
        <v>A2</v>
      </c>
      <c r="AL2241" s="2" t="str">
        <f t="shared" si="1881"/>
        <v>-</v>
      </c>
    </row>
    <row r="2242" spans="2:38">
      <c r="B2242" t="s">
        <v>404</v>
      </c>
      <c r="C2242" s="10">
        <v>0.79166666666666663</v>
      </c>
      <c r="D2242" s="9" t="s">
        <v>402</v>
      </c>
      <c r="E2242" s="2" t="s">
        <v>0</v>
      </c>
      <c r="F2242" s="8" t="s">
        <v>415</v>
      </c>
      <c r="G2242" s="2">
        <v>37</v>
      </c>
      <c r="H2242" s="2">
        <v>50</v>
      </c>
      <c r="I2242" s="2">
        <v>13</v>
      </c>
      <c r="J2242" s="2" t="s">
        <v>1</v>
      </c>
      <c r="K2242" s="2">
        <v>1</v>
      </c>
      <c r="L2242" s="2">
        <v>24</v>
      </c>
      <c r="M2242" s="3" t="s">
        <v>13</v>
      </c>
      <c r="N2242" s="3" t="s">
        <v>13</v>
      </c>
      <c r="O2242" s="2">
        <v>50</v>
      </c>
      <c r="P2242" s="2" t="b">
        <v>1</v>
      </c>
      <c r="Q2242" s="2" t="s">
        <v>2</v>
      </c>
      <c r="R2242" s="2" t="s">
        <v>2</v>
      </c>
      <c r="S2242" s="44">
        <v>42</v>
      </c>
      <c r="T2242" s="44" t="s">
        <v>10</v>
      </c>
      <c r="U2242" s="20">
        <v>1.8</v>
      </c>
      <c r="V2242" s="11"/>
      <c r="W2242" s="2">
        <f t="shared" si="1868"/>
        <v>0</v>
      </c>
      <c r="X2242">
        <f t="shared" si="1869"/>
        <v>0</v>
      </c>
      <c r="Y2242">
        <f t="shared" si="1870"/>
        <v>0</v>
      </c>
      <c r="Z2242">
        <f t="shared" si="1871"/>
        <v>10</v>
      </c>
      <c r="AA2242" s="2">
        <f t="shared" si="1872"/>
        <v>60</v>
      </c>
      <c r="AB2242" s="2" t="str">
        <f t="shared" si="1873"/>
        <v>Under 1.5</v>
      </c>
      <c r="AC2242" s="6"/>
      <c r="AD2242" s="6" t="str">
        <f t="shared" si="1874"/>
        <v>Over 0.5</v>
      </c>
      <c r="AE2242" s="6" t="str">
        <f t="shared" si="1875"/>
        <v>?</v>
      </c>
      <c r="AF2242" s="6"/>
      <c r="AG2242">
        <f t="shared" si="1876"/>
        <v>3</v>
      </c>
      <c r="AH2242">
        <f t="shared" si="1877"/>
        <v>0</v>
      </c>
      <c r="AI2242">
        <f t="shared" si="1878"/>
        <v>0</v>
      </c>
      <c r="AJ2242">
        <f t="shared" si="1879"/>
        <v>0</v>
      </c>
      <c r="AK2242" s="2" t="str">
        <f t="shared" si="1880"/>
        <v>-</v>
      </c>
      <c r="AL2242" s="2" t="str">
        <f t="shared" si="1881"/>
        <v>-</v>
      </c>
    </row>
    <row r="2243" spans="2:38">
      <c r="B2243" t="s">
        <v>404</v>
      </c>
      <c r="C2243" s="10">
        <v>0.79166666666666663</v>
      </c>
      <c r="D2243" s="9" t="s">
        <v>1233</v>
      </c>
      <c r="E2243" s="2" t="s">
        <v>0</v>
      </c>
      <c r="F2243" s="8" t="s">
        <v>1236</v>
      </c>
      <c r="G2243" s="2">
        <v>28</v>
      </c>
      <c r="H2243" s="2">
        <v>49</v>
      </c>
      <c r="I2243" s="2">
        <v>23</v>
      </c>
      <c r="J2243" s="2" t="s">
        <v>1</v>
      </c>
      <c r="K2243" s="2">
        <v>1</v>
      </c>
      <c r="L2243" s="2">
        <v>5</v>
      </c>
      <c r="M2243" s="3" t="s">
        <v>13</v>
      </c>
      <c r="N2243" s="3" t="s">
        <v>13</v>
      </c>
      <c r="O2243" s="2">
        <v>49</v>
      </c>
      <c r="P2243" s="2" t="b">
        <v>1</v>
      </c>
      <c r="Q2243" s="2" t="s">
        <v>2</v>
      </c>
      <c r="R2243" s="2" t="b">
        <v>1</v>
      </c>
      <c r="S2243" s="44">
        <v>52</v>
      </c>
      <c r="T2243" s="44" t="s">
        <v>10</v>
      </c>
      <c r="U2243" s="20">
        <v>1.7</v>
      </c>
      <c r="V2243" s="11"/>
      <c r="W2243" s="2">
        <f t="shared" si="1868"/>
        <v>0</v>
      </c>
      <c r="X2243">
        <f t="shared" si="1869"/>
        <v>10</v>
      </c>
      <c r="Y2243">
        <f t="shared" si="1870"/>
        <v>5</v>
      </c>
      <c r="Z2243">
        <f t="shared" si="1871"/>
        <v>10</v>
      </c>
      <c r="AA2243" s="2">
        <f t="shared" si="1872"/>
        <v>75</v>
      </c>
      <c r="AB2243" s="2" t="str">
        <f t="shared" si="1873"/>
        <v>Under 1.5</v>
      </c>
      <c r="AC2243" s="6"/>
      <c r="AD2243" s="6" t="str">
        <f t="shared" si="1874"/>
        <v>Over 0.5</v>
      </c>
      <c r="AE2243" s="6" t="str">
        <f t="shared" si="1875"/>
        <v>?</v>
      </c>
      <c r="AF2243" s="6"/>
      <c r="AG2243">
        <f t="shared" si="1876"/>
        <v>2</v>
      </c>
      <c r="AH2243">
        <f t="shared" si="1877"/>
        <v>2</v>
      </c>
      <c r="AI2243">
        <f t="shared" si="1878"/>
        <v>2</v>
      </c>
      <c r="AJ2243">
        <f t="shared" si="1879"/>
        <v>6</v>
      </c>
      <c r="AK2243" s="2" t="str">
        <f t="shared" si="1880"/>
        <v>A5</v>
      </c>
      <c r="AL2243" s="2" t="str">
        <f t="shared" si="1881"/>
        <v>Pick</v>
      </c>
    </row>
    <row r="2244" spans="2:38">
      <c r="B2244" t="s">
        <v>256</v>
      </c>
      <c r="C2244" s="10">
        <v>0.8125</v>
      </c>
      <c r="D2244" s="9" t="s">
        <v>390</v>
      </c>
      <c r="E2244" s="2" t="s">
        <v>0</v>
      </c>
      <c r="F2244" s="8" t="s">
        <v>322</v>
      </c>
      <c r="G2244" s="2">
        <v>25</v>
      </c>
      <c r="H2244" s="2">
        <v>56</v>
      </c>
      <c r="I2244" s="2">
        <v>19</v>
      </c>
      <c r="J2244" s="2" t="s">
        <v>1</v>
      </c>
      <c r="K2244" s="2">
        <v>1</v>
      </c>
      <c r="L2244" s="2">
        <v>6</v>
      </c>
      <c r="M2244" s="3" t="s">
        <v>13</v>
      </c>
      <c r="N2244" s="3" t="s">
        <v>13</v>
      </c>
      <c r="O2244" s="2" t="b">
        <v>1</v>
      </c>
      <c r="P2244" s="2" t="b">
        <v>1</v>
      </c>
      <c r="Q2244" s="2" t="s">
        <v>2</v>
      </c>
      <c r="R2244" s="2" t="b">
        <v>1</v>
      </c>
      <c r="S2244" s="44">
        <v>52</v>
      </c>
      <c r="T2244" s="44" t="s">
        <v>10</v>
      </c>
      <c r="U2244" s="20">
        <v>1.8</v>
      </c>
      <c r="V2244" s="11"/>
      <c r="W2244" s="2">
        <f t="shared" si="1868"/>
        <v>10</v>
      </c>
      <c r="X2244">
        <f t="shared" si="1869"/>
        <v>10</v>
      </c>
      <c r="Y2244">
        <f t="shared" si="1870"/>
        <v>5</v>
      </c>
      <c r="Z2244">
        <f t="shared" si="1871"/>
        <v>10</v>
      </c>
      <c r="AA2244" s="2">
        <f t="shared" si="1872"/>
        <v>85</v>
      </c>
      <c r="AB2244" s="2" t="str">
        <f t="shared" si="1873"/>
        <v>Under 1.5</v>
      </c>
      <c r="AC2244" s="6"/>
      <c r="AD2244" s="6" t="str">
        <f t="shared" si="1874"/>
        <v>Over 0.5</v>
      </c>
      <c r="AE2244" s="6" t="str">
        <f t="shared" si="1875"/>
        <v>?</v>
      </c>
      <c r="AF2244" s="6"/>
      <c r="AG2244">
        <f t="shared" si="1876"/>
        <v>6</v>
      </c>
      <c r="AH2244">
        <f t="shared" si="1877"/>
        <v>2</v>
      </c>
      <c r="AI2244">
        <f t="shared" si="1878"/>
        <v>2</v>
      </c>
      <c r="AJ2244">
        <f t="shared" si="1879"/>
        <v>10</v>
      </c>
      <c r="AK2244" s="2" t="str">
        <f t="shared" si="1880"/>
        <v>A1</v>
      </c>
      <c r="AL2244" s="2" t="str">
        <f t="shared" si="1881"/>
        <v>-</v>
      </c>
    </row>
    <row r="2245" spans="2:38">
      <c r="B2245" t="s">
        <v>256</v>
      </c>
      <c r="C2245" s="10">
        <v>0.8125</v>
      </c>
      <c r="D2245" s="9" t="s">
        <v>278</v>
      </c>
      <c r="E2245" s="2" t="s">
        <v>0</v>
      </c>
      <c r="F2245" s="8" t="s">
        <v>296</v>
      </c>
      <c r="G2245" s="2">
        <v>31</v>
      </c>
      <c r="H2245" s="2">
        <v>49</v>
      </c>
      <c r="I2245" s="2">
        <v>20</v>
      </c>
      <c r="J2245" s="2" t="s">
        <v>1</v>
      </c>
      <c r="K2245" s="2">
        <v>1</v>
      </c>
      <c r="L2245" s="2">
        <v>11</v>
      </c>
      <c r="M2245" s="3" t="s">
        <v>13</v>
      </c>
      <c r="N2245" s="3" t="s">
        <v>13</v>
      </c>
      <c r="O2245" s="2">
        <v>49</v>
      </c>
      <c r="P2245" s="2" t="b">
        <v>1</v>
      </c>
      <c r="Q2245" s="2" t="s">
        <v>2</v>
      </c>
      <c r="R2245" s="2" t="s">
        <v>2</v>
      </c>
      <c r="S2245" s="44">
        <v>35</v>
      </c>
      <c r="T2245" s="44" t="s">
        <v>12</v>
      </c>
      <c r="U2245" s="20">
        <v>1.8</v>
      </c>
      <c r="V2245" s="11"/>
      <c r="W2245" s="2">
        <f t="shared" si="1868"/>
        <v>0</v>
      </c>
      <c r="X2245">
        <f t="shared" si="1869"/>
        <v>5</v>
      </c>
      <c r="Y2245">
        <f t="shared" si="1870"/>
        <v>0</v>
      </c>
      <c r="Z2245">
        <f t="shared" si="1871"/>
        <v>0</v>
      </c>
      <c r="AA2245" s="2">
        <f t="shared" si="1872"/>
        <v>55</v>
      </c>
      <c r="AB2245" s="2" t="str">
        <f t="shared" si="1873"/>
        <v>Over 0.5</v>
      </c>
      <c r="AC2245" s="6"/>
      <c r="AD2245" s="6" t="str">
        <f t="shared" si="1874"/>
        <v>Over 0.5</v>
      </c>
      <c r="AE2245" s="6" t="str">
        <f t="shared" si="1875"/>
        <v>?</v>
      </c>
      <c r="AF2245" s="6"/>
      <c r="AG2245">
        <f t="shared" si="1876"/>
        <v>2</v>
      </c>
      <c r="AH2245">
        <f t="shared" si="1877"/>
        <v>0</v>
      </c>
      <c r="AI2245">
        <f t="shared" si="1878"/>
        <v>0</v>
      </c>
      <c r="AJ2245">
        <f t="shared" si="1879"/>
        <v>0</v>
      </c>
      <c r="AK2245" s="2" t="str">
        <f t="shared" si="1880"/>
        <v>-</v>
      </c>
      <c r="AL2245" s="2" t="str">
        <f t="shared" si="1881"/>
        <v>-</v>
      </c>
    </row>
    <row r="2246" spans="2:38">
      <c r="B2246" t="s">
        <v>647</v>
      </c>
      <c r="C2246" s="10">
        <v>0.8125</v>
      </c>
      <c r="D2246" s="9" t="s">
        <v>82</v>
      </c>
      <c r="E2246" s="2" t="s">
        <v>0</v>
      </c>
      <c r="F2246" s="8" t="s">
        <v>986</v>
      </c>
      <c r="G2246" s="2">
        <v>34</v>
      </c>
      <c r="H2246" s="2">
        <v>46</v>
      </c>
      <c r="I2246" s="2">
        <v>20</v>
      </c>
      <c r="J2246" s="2" t="s">
        <v>1</v>
      </c>
      <c r="K2246" s="2">
        <v>1</v>
      </c>
      <c r="L2246" s="2">
        <v>14</v>
      </c>
      <c r="M2246" s="3" t="s">
        <v>13</v>
      </c>
      <c r="N2246" s="3" t="s">
        <v>13</v>
      </c>
      <c r="O2246" s="2">
        <v>46</v>
      </c>
      <c r="P2246" s="2" t="b">
        <v>1</v>
      </c>
      <c r="Q2246" s="2" t="s">
        <v>2</v>
      </c>
      <c r="R2246" s="2" t="s">
        <v>2</v>
      </c>
      <c r="S2246" s="44">
        <v>35</v>
      </c>
      <c r="T2246" s="44" t="s">
        <v>12</v>
      </c>
      <c r="U2246" s="20">
        <v>1.5</v>
      </c>
      <c r="V2246" s="11"/>
      <c r="W2246" s="2">
        <f t="shared" si="1868"/>
        <v>0</v>
      </c>
      <c r="X2246">
        <f t="shared" si="1869"/>
        <v>5</v>
      </c>
      <c r="Y2246">
        <f t="shared" si="1870"/>
        <v>0</v>
      </c>
      <c r="Z2246">
        <f t="shared" si="1871"/>
        <v>0</v>
      </c>
      <c r="AA2246" s="2">
        <f t="shared" si="1872"/>
        <v>55</v>
      </c>
      <c r="AB2246" s="2" t="str">
        <f t="shared" si="1873"/>
        <v>Over 0.5</v>
      </c>
      <c r="AC2246" s="6"/>
      <c r="AD2246" s="6" t="str">
        <f t="shared" si="1874"/>
        <v>Over 0.5</v>
      </c>
      <c r="AE2246" s="6" t="str">
        <f t="shared" si="1875"/>
        <v>?</v>
      </c>
      <c r="AF2246" s="6"/>
      <c r="AG2246">
        <f t="shared" si="1876"/>
        <v>0</v>
      </c>
      <c r="AH2246">
        <f t="shared" si="1877"/>
        <v>0</v>
      </c>
      <c r="AI2246">
        <f t="shared" si="1878"/>
        <v>0</v>
      </c>
      <c r="AJ2246">
        <f t="shared" si="1879"/>
        <v>0</v>
      </c>
      <c r="AK2246" s="2" t="str">
        <f t="shared" si="1880"/>
        <v>-</v>
      </c>
      <c r="AL2246" s="2" t="str">
        <f t="shared" si="1881"/>
        <v>-</v>
      </c>
    </row>
    <row r="2247" spans="2:38">
      <c r="B2247" t="s">
        <v>404</v>
      </c>
      <c r="C2247" s="10">
        <v>0.8125</v>
      </c>
      <c r="D2247" s="9" t="s">
        <v>411</v>
      </c>
      <c r="E2247" s="2" t="s">
        <v>0</v>
      </c>
      <c r="F2247" s="8" t="s">
        <v>418</v>
      </c>
      <c r="G2247" s="2">
        <v>17</v>
      </c>
      <c r="H2247" s="2">
        <v>67</v>
      </c>
      <c r="I2247" s="2">
        <v>15</v>
      </c>
      <c r="J2247" s="2" t="s">
        <v>1</v>
      </c>
      <c r="K2247" s="2">
        <v>1</v>
      </c>
      <c r="L2247" s="2">
        <v>2</v>
      </c>
      <c r="M2247" s="3" t="s">
        <v>13</v>
      </c>
      <c r="N2247" s="3" t="s">
        <v>13</v>
      </c>
      <c r="O2247" s="2" t="b">
        <v>1</v>
      </c>
      <c r="P2247" s="2" t="b">
        <v>1</v>
      </c>
      <c r="Q2247" s="2" t="s">
        <v>2</v>
      </c>
      <c r="R2247" s="2" t="b">
        <v>1</v>
      </c>
      <c r="S2247" s="44">
        <v>58</v>
      </c>
      <c r="T2247" s="44" t="s">
        <v>10</v>
      </c>
      <c r="U2247" s="20">
        <v>1.5</v>
      </c>
      <c r="V2247" s="11"/>
      <c r="W2247" s="2">
        <f t="shared" ref="W2247:W2274" si="1882">IF(H2247&gt;52,10,0)</f>
        <v>10</v>
      </c>
      <c r="X2247">
        <f t="shared" ref="X2247:X2274" si="1883">IF(L2247&gt;15,0,IF(L2247&lt;8,10,5))</f>
        <v>10</v>
      </c>
      <c r="Y2247">
        <f t="shared" ref="Y2247:Y2274" si="1884">IF(S2247&gt;60,10,IF(S2247&lt;49,0,5))</f>
        <v>5</v>
      </c>
      <c r="Z2247">
        <f t="shared" ref="Z2247:Z2274" si="1885">IF(T2247="Y",10,IF(T2247="C",5,0))</f>
        <v>10</v>
      </c>
      <c r="AA2247" s="2">
        <f t="shared" ref="AA2247:AA2274" si="1886">SUM(W2247:Z2247)+50</f>
        <v>85</v>
      </c>
      <c r="AB2247" s="2" t="str">
        <f t="shared" ref="AB2247:AB2274" si="1887">IF(AA2247&lt;56,"Over 0.5","Under 1.5")</f>
        <v>Under 1.5</v>
      </c>
      <c r="AC2247" s="6"/>
      <c r="AD2247" s="6" t="str">
        <f t="shared" ref="AD2247:AD2274" si="1888">IF(M2247="1-0","Under 1.5",IF(M2247="0-0","Under 1.5",IF(M2247="0-1","Under 1.5","Over 0.5")))</f>
        <v>Over 0.5</v>
      </c>
      <c r="AE2247" s="6" t="str">
        <f t="shared" ref="AE2247:AE2274" si="1889">IF(M2247="?",M2247,IF(AB2247=AD2247,"WON",IF(M2247="0-1","WON",IF(M2247="1-0","WON","LOST"))))</f>
        <v>?</v>
      </c>
      <c r="AF2247" s="6"/>
      <c r="AG2247">
        <f t="shared" ref="AG2247:AG2274" si="1890">IF(H2247&gt;52,6,IF(H2247=52,5,IF(H2247=51,4,IF(H2247=50,3,IF(H2247=49,2,IF(H2247=48,1,0))))))</f>
        <v>6</v>
      </c>
      <c r="AH2247">
        <f t="shared" ref="AH2247:AH2274" si="1891">IF(L2247&lt;8,2,0)</f>
        <v>2</v>
      </c>
      <c r="AI2247">
        <f t="shared" ref="AI2247:AI2274" si="1892">IF(S2247&gt;49,2,0)</f>
        <v>2</v>
      </c>
      <c r="AJ2247">
        <f t="shared" ref="AJ2247:AJ2274" si="1893">IF(SUM(AH2247:AI2247)=4,SUM(AG2247:AI2247),0)</f>
        <v>10</v>
      </c>
      <c r="AK2247" s="2" t="str">
        <f t="shared" ref="AK2247:AK2274" si="1894">IF(AJ2247=10,"A1",IF(AJ2247=9,"A2",IF(AJ2247=8,"A3",IF(AJ2247=7,"A4",IF(AJ2247=6,"A5","-")))))</f>
        <v>A1</v>
      </c>
      <c r="AL2247" s="2" t="str">
        <f t="shared" ref="AL2247:AL2274" si="1895">IF(AND(L2247&lt;11,U2247&lt;1.75,AA2247&gt;65,OR((AND(S2247&gt;49,S2247&lt;61,T2247="Y")),(AND(S2247&lt;48,T2247="Y")),(AND(S2247&gt;60,T2247="N")),(AND(S2247&gt;60,T2247="Y")),(AND(S2247&gt;60,T2247="C")))),"Pick","-")</f>
        <v>Pick</v>
      </c>
    </row>
    <row r="2248" spans="2:38">
      <c r="B2248" t="s">
        <v>258</v>
      </c>
      <c r="C2248" s="10">
        <v>0.83333333333333337</v>
      </c>
      <c r="D2248" s="9" t="s">
        <v>241</v>
      </c>
      <c r="E2248" s="2" t="s">
        <v>0</v>
      </c>
      <c r="F2248" s="8" t="s">
        <v>976</v>
      </c>
      <c r="G2248" s="2">
        <v>31</v>
      </c>
      <c r="H2248" s="2">
        <v>53</v>
      </c>
      <c r="I2248" s="2">
        <v>15</v>
      </c>
      <c r="J2248" s="2" t="s">
        <v>1</v>
      </c>
      <c r="K2248" s="2" t="s">
        <v>1</v>
      </c>
      <c r="L2248" s="2">
        <v>16</v>
      </c>
      <c r="M2248" s="3" t="s">
        <v>13</v>
      </c>
      <c r="N2248" s="3" t="s">
        <v>13</v>
      </c>
      <c r="O2248" s="2" t="b">
        <v>1</v>
      </c>
      <c r="P2248" s="2" t="b">
        <v>1</v>
      </c>
      <c r="Q2248" s="2" t="b">
        <v>1</v>
      </c>
      <c r="R2248" s="2" t="s">
        <v>2</v>
      </c>
      <c r="S2248" s="44">
        <v>43</v>
      </c>
      <c r="T2248" s="44" t="s">
        <v>12</v>
      </c>
      <c r="U2248" s="20">
        <v>1.55</v>
      </c>
      <c r="V2248" s="11"/>
      <c r="W2248" s="2">
        <f t="shared" si="1882"/>
        <v>10</v>
      </c>
      <c r="X2248">
        <f t="shared" si="1883"/>
        <v>0</v>
      </c>
      <c r="Y2248">
        <f t="shared" si="1884"/>
        <v>0</v>
      </c>
      <c r="Z2248">
        <f t="shared" si="1885"/>
        <v>0</v>
      </c>
      <c r="AA2248" s="2">
        <f t="shared" si="1886"/>
        <v>60</v>
      </c>
      <c r="AB2248" s="2" t="str">
        <f t="shared" si="1887"/>
        <v>Under 1.5</v>
      </c>
      <c r="AC2248" s="6"/>
      <c r="AD2248" s="6" t="str">
        <f t="shared" si="1888"/>
        <v>Over 0.5</v>
      </c>
      <c r="AE2248" s="6" t="str">
        <f t="shared" si="1889"/>
        <v>?</v>
      </c>
      <c r="AF2248" s="6"/>
      <c r="AG2248">
        <f t="shared" si="1890"/>
        <v>6</v>
      </c>
      <c r="AH2248">
        <f t="shared" si="1891"/>
        <v>0</v>
      </c>
      <c r="AI2248">
        <f t="shared" si="1892"/>
        <v>0</v>
      </c>
      <c r="AJ2248">
        <f t="shared" si="1893"/>
        <v>0</v>
      </c>
      <c r="AK2248" s="2" t="str">
        <f t="shared" si="1894"/>
        <v>-</v>
      </c>
      <c r="AL2248" s="2" t="str">
        <f t="shared" si="1895"/>
        <v>-</v>
      </c>
    </row>
    <row r="2249" spans="2:38">
      <c r="B2249" t="s">
        <v>258</v>
      </c>
      <c r="C2249" s="10">
        <v>0.83333333333333337</v>
      </c>
      <c r="D2249" s="9" t="s">
        <v>289</v>
      </c>
      <c r="E2249" s="2" t="s">
        <v>0</v>
      </c>
      <c r="F2249" s="8" t="s">
        <v>288</v>
      </c>
      <c r="G2249" s="2">
        <v>27</v>
      </c>
      <c r="H2249" s="2">
        <v>43</v>
      </c>
      <c r="I2249" s="2">
        <v>30</v>
      </c>
      <c r="J2249" s="2" t="s">
        <v>1</v>
      </c>
      <c r="K2249" s="2" t="s">
        <v>1</v>
      </c>
      <c r="L2249" s="2">
        <v>3</v>
      </c>
      <c r="M2249" s="3" t="s">
        <v>13</v>
      </c>
      <c r="N2249" s="3" t="s">
        <v>13</v>
      </c>
      <c r="O2249" s="2">
        <v>43</v>
      </c>
      <c r="P2249" s="2" t="b">
        <v>1</v>
      </c>
      <c r="Q2249" s="2" t="b">
        <v>1</v>
      </c>
      <c r="R2249" s="2" t="b">
        <v>1</v>
      </c>
      <c r="S2249" s="44">
        <v>52</v>
      </c>
      <c r="T2249" s="44" t="s">
        <v>11</v>
      </c>
      <c r="U2249" s="20">
        <v>1.4</v>
      </c>
      <c r="V2249" s="11"/>
      <c r="W2249" s="2">
        <f t="shared" si="1882"/>
        <v>0</v>
      </c>
      <c r="X2249">
        <f t="shared" si="1883"/>
        <v>10</v>
      </c>
      <c r="Y2249">
        <f t="shared" si="1884"/>
        <v>5</v>
      </c>
      <c r="Z2249">
        <f t="shared" si="1885"/>
        <v>5</v>
      </c>
      <c r="AA2249" s="2">
        <f t="shared" si="1886"/>
        <v>70</v>
      </c>
      <c r="AB2249" s="2" t="str">
        <f t="shared" si="1887"/>
        <v>Under 1.5</v>
      </c>
      <c r="AC2249" s="6"/>
      <c r="AD2249" s="6" t="str">
        <f t="shared" si="1888"/>
        <v>Over 0.5</v>
      </c>
      <c r="AE2249" s="6" t="str">
        <f t="shared" si="1889"/>
        <v>?</v>
      </c>
      <c r="AF2249" s="6"/>
      <c r="AG2249">
        <f t="shared" si="1890"/>
        <v>0</v>
      </c>
      <c r="AH2249">
        <f t="shared" si="1891"/>
        <v>2</v>
      </c>
      <c r="AI2249">
        <f t="shared" si="1892"/>
        <v>2</v>
      </c>
      <c r="AJ2249">
        <f t="shared" si="1893"/>
        <v>4</v>
      </c>
      <c r="AK2249" s="2" t="str">
        <f t="shared" si="1894"/>
        <v>-</v>
      </c>
      <c r="AL2249" s="2" t="str">
        <f t="shared" si="1895"/>
        <v>-</v>
      </c>
    </row>
    <row r="2250" spans="2:38">
      <c r="B2250" t="s">
        <v>1786</v>
      </c>
      <c r="C2250" s="10">
        <v>0.83333333333333337</v>
      </c>
      <c r="D2250" s="9" t="s">
        <v>1708</v>
      </c>
      <c r="E2250" s="2" t="s">
        <v>0</v>
      </c>
      <c r="F2250" s="8" t="s">
        <v>1144</v>
      </c>
      <c r="G2250" s="2">
        <v>38</v>
      </c>
      <c r="H2250" s="2">
        <v>52</v>
      </c>
      <c r="I2250" s="2">
        <v>10</v>
      </c>
      <c r="J2250" s="2" t="s">
        <v>1</v>
      </c>
      <c r="K2250" s="2">
        <v>1</v>
      </c>
      <c r="L2250" s="2">
        <v>28</v>
      </c>
      <c r="M2250" s="3" t="s">
        <v>13</v>
      </c>
      <c r="N2250" s="3" t="s">
        <v>13</v>
      </c>
      <c r="O2250" s="2">
        <v>52</v>
      </c>
      <c r="P2250" s="2" t="b">
        <v>1</v>
      </c>
      <c r="Q2250" s="2" t="s">
        <v>2</v>
      </c>
      <c r="R2250" s="2" t="s">
        <v>2</v>
      </c>
      <c r="S2250" s="44">
        <v>65</v>
      </c>
      <c r="T2250" s="44" t="s">
        <v>12</v>
      </c>
      <c r="U2250" s="20">
        <v>1.6</v>
      </c>
      <c r="V2250" s="11"/>
      <c r="W2250" s="2">
        <f t="shared" si="1882"/>
        <v>0</v>
      </c>
      <c r="X2250">
        <f t="shared" si="1883"/>
        <v>0</v>
      </c>
      <c r="Y2250">
        <f t="shared" si="1884"/>
        <v>10</v>
      </c>
      <c r="Z2250">
        <f t="shared" si="1885"/>
        <v>0</v>
      </c>
      <c r="AA2250" s="2">
        <f t="shared" si="1886"/>
        <v>60</v>
      </c>
      <c r="AB2250" s="2" t="str">
        <f t="shared" si="1887"/>
        <v>Under 1.5</v>
      </c>
      <c r="AC2250" s="6"/>
      <c r="AD2250" s="6" t="str">
        <f t="shared" si="1888"/>
        <v>Over 0.5</v>
      </c>
      <c r="AE2250" s="6" t="str">
        <f t="shared" si="1889"/>
        <v>?</v>
      </c>
      <c r="AF2250" s="6"/>
      <c r="AG2250">
        <f t="shared" si="1890"/>
        <v>5</v>
      </c>
      <c r="AH2250">
        <f t="shared" si="1891"/>
        <v>0</v>
      </c>
      <c r="AI2250">
        <f t="shared" si="1892"/>
        <v>2</v>
      </c>
      <c r="AJ2250">
        <f t="shared" si="1893"/>
        <v>0</v>
      </c>
      <c r="AK2250" s="2" t="str">
        <f t="shared" si="1894"/>
        <v>-</v>
      </c>
      <c r="AL2250" s="2" t="str">
        <f t="shared" si="1895"/>
        <v>-</v>
      </c>
    </row>
    <row r="2251" spans="2:38">
      <c r="B2251" t="s">
        <v>67</v>
      </c>
      <c r="C2251" s="10">
        <v>0.875</v>
      </c>
      <c r="D2251" s="9" t="s">
        <v>1360</v>
      </c>
      <c r="E2251" s="2" t="s">
        <v>0</v>
      </c>
      <c r="F2251" s="8" t="s">
        <v>200</v>
      </c>
      <c r="G2251" s="2">
        <v>28</v>
      </c>
      <c r="H2251" s="2">
        <v>61</v>
      </c>
      <c r="I2251" s="2">
        <v>12</v>
      </c>
      <c r="J2251" s="2" t="s">
        <v>1</v>
      </c>
      <c r="K2251" s="2">
        <v>1</v>
      </c>
      <c r="L2251" s="2">
        <v>16</v>
      </c>
      <c r="M2251" s="3" t="s">
        <v>13</v>
      </c>
      <c r="N2251" s="3" t="s">
        <v>13</v>
      </c>
      <c r="O2251" s="2" t="b">
        <v>1</v>
      </c>
      <c r="P2251" s="2" t="b">
        <v>1</v>
      </c>
      <c r="Q2251" s="2" t="s">
        <v>2</v>
      </c>
      <c r="R2251" s="2" t="s">
        <v>2</v>
      </c>
      <c r="S2251" s="44">
        <v>49</v>
      </c>
      <c r="T2251" s="44" t="s">
        <v>12</v>
      </c>
      <c r="U2251" s="20">
        <v>2.2000000000000002</v>
      </c>
      <c r="V2251" s="11"/>
      <c r="W2251" s="2">
        <f t="shared" si="1882"/>
        <v>10</v>
      </c>
      <c r="X2251">
        <f t="shared" si="1883"/>
        <v>0</v>
      </c>
      <c r="Y2251">
        <f t="shared" si="1884"/>
        <v>5</v>
      </c>
      <c r="Z2251">
        <f t="shared" si="1885"/>
        <v>0</v>
      </c>
      <c r="AA2251" s="2">
        <f t="shared" si="1886"/>
        <v>65</v>
      </c>
      <c r="AB2251" s="2" t="str">
        <f t="shared" si="1887"/>
        <v>Under 1.5</v>
      </c>
      <c r="AC2251" s="6"/>
      <c r="AD2251" s="6" t="str">
        <f t="shared" si="1888"/>
        <v>Over 0.5</v>
      </c>
      <c r="AE2251" s="6" t="str">
        <f t="shared" si="1889"/>
        <v>?</v>
      </c>
      <c r="AF2251" s="6"/>
      <c r="AG2251">
        <f t="shared" si="1890"/>
        <v>6</v>
      </c>
      <c r="AH2251">
        <f t="shared" si="1891"/>
        <v>0</v>
      </c>
      <c r="AI2251">
        <f t="shared" si="1892"/>
        <v>0</v>
      </c>
      <c r="AJ2251">
        <f t="shared" si="1893"/>
        <v>0</v>
      </c>
      <c r="AK2251" s="2" t="str">
        <f t="shared" si="1894"/>
        <v>-</v>
      </c>
      <c r="AL2251" s="2" t="str">
        <f t="shared" si="1895"/>
        <v>-</v>
      </c>
    </row>
    <row r="2252" spans="2:38">
      <c r="B2252"/>
      <c r="E2252" s="2"/>
      <c r="F2252" s="8"/>
      <c r="G2252" s="2"/>
      <c r="H2252" s="2"/>
      <c r="I2252" s="2"/>
      <c r="J2252" s="2"/>
      <c r="K2252" s="2"/>
      <c r="L2252" s="2"/>
      <c r="M2252" s="3"/>
      <c r="N2252" s="3"/>
      <c r="O2252" s="2"/>
      <c r="P2252" s="2"/>
      <c r="Q2252" s="2"/>
      <c r="R2252" s="2"/>
      <c r="S2252" s="44"/>
      <c r="T2252" s="44"/>
      <c r="U2252" s="20"/>
      <c r="V2252" s="11"/>
      <c r="W2252" s="2">
        <f t="shared" si="1882"/>
        <v>0</v>
      </c>
      <c r="X2252">
        <f t="shared" si="1883"/>
        <v>10</v>
      </c>
      <c r="Y2252">
        <f t="shared" si="1884"/>
        <v>0</v>
      </c>
      <c r="Z2252">
        <f t="shared" si="1885"/>
        <v>0</v>
      </c>
      <c r="AA2252" s="2">
        <f t="shared" si="1886"/>
        <v>60</v>
      </c>
      <c r="AB2252" s="2" t="str">
        <f t="shared" si="1887"/>
        <v>Under 1.5</v>
      </c>
      <c r="AC2252" s="6"/>
      <c r="AD2252" s="6" t="str">
        <f t="shared" si="1888"/>
        <v>Over 0.5</v>
      </c>
      <c r="AE2252" s="6" t="str">
        <f t="shared" si="1889"/>
        <v>LOST</v>
      </c>
      <c r="AF2252" s="6"/>
      <c r="AG2252">
        <f t="shared" si="1890"/>
        <v>0</v>
      </c>
      <c r="AH2252">
        <f t="shared" si="1891"/>
        <v>2</v>
      </c>
      <c r="AI2252">
        <f t="shared" si="1892"/>
        <v>0</v>
      </c>
      <c r="AJ2252">
        <f t="shared" si="1893"/>
        <v>0</v>
      </c>
      <c r="AK2252" s="2" t="str">
        <f t="shared" si="1894"/>
        <v>-</v>
      </c>
      <c r="AL2252" s="2" t="str">
        <f t="shared" si="1895"/>
        <v>-</v>
      </c>
    </row>
    <row r="2253" spans="2:38">
      <c r="B2253"/>
      <c r="E2253" s="2"/>
      <c r="F2253" s="8"/>
      <c r="G2253" s="2"/>
      <c r="H2253" s="2"/>
      <c r="I2253" s="2"/>
      <c r="J2253" s="2"/>
      <c r="K2253" s="2"/>
      <c r="L2253" s="2"/>
      <c r="M2253" s="3"/>
      <c r="N2253" s="3"/>
      <c r="O2253" s="2"/>
      <c r="P2253" s="2"/>
      <c r="Q2253" s="2"/>
      <c r="R2253" s="2"/>
      <c r="S2253" s="44"/>
      <c r="T2253" t="s">
        <v>1789</v>
      </c>
      <c r="U2253" s="20"/>
      <c r="V2253" s="11"/>
      <c r="W2253" s="2">
        <f t="shared" si="1882"/>
        <v>0</v>
      </c>
      <c r="X2253">
        <f t="shared" si="1883"/>
        <v>10</v>
      </c>
      <c r="Y2253">
        <f t="shared" si="1884"/>
        <v>0</v>
      </c>
      <c r="Z2253">
        <f t="shared" si="1885"/>
        <v>0</v>
      </c>
      <c r="AA2253" s="2">
        <f t="shared" si="1886"/>
        <v>60</v>
      </c>
      <c r="AB2253" s="2" t="str">
        <f t="shared" si="1887"/>
        <v>Under 1.5</v>
      </c>
      <c r="AC2253" s="6"/>
      <c r="AD2253" s="6" t="str">
        <f t="shared" si="1888"/>
        <v>Over 0.5</v>
      </c>
      <c r="AE2253" s="6" t="str">
        <f t="shared" si="1889"/>
        <v>LOST</v>
      </c>
      <c r="AF2253" s="6"/>
      <c r="AG2253">
        <f t="shared" si="1890"/>
        <v>0</v>
      </c>
      <c r="AH2253">
        <f t="shared" si="1891"/>
        <v>2</v>
      </c>
      <c r="AI2253">
        <f t="shared" si="1892"/>
        <v>0</v>
      </c>
      <c r="AJ2253">
        <f t="shared" si="1893"/>
        <v>0</v>
      </c>
      <c r="AK2253" s="2" t="str">
        <f t="shared" si="1894"/>
        <v>-</v>
      </c>
      <c r="AL2253" s="2" t="str">
        <f t="shared" si="1895"/>
        <v>-</v>
      </c>
    </row>
    <row r="2254" spans="2:38">
      <c r="B2254" s="9" t="s">
        <v>66</v>
      </c>
      <c r="C2254" s="10">
        <v>0.5625</v>
      </c>
      <c r="D2254" s="9" t="s">
        <v>837</v>
      </c>
      <c r="E2254" s="2" t="s">
        <v>0</v>
      </c>
      <c r="F2254" s="8" t="s">
        <v>135</v>
      </c>
      <c r="G2254" s="2">
        <v>26</v>
      </c>
      <c r="H2254" s="2">
        <v>56</v>
      </c>
      <c r="I2254" s="2">
        <v>18</v>
      </c>
      <c r="J2254" s="2" t="s">
        <v>1</v>
      </c>
      <c r="K2254" s="2">
        <v>1</v>
      </c>
      <c r="L2254" s="2">
        <v>8</v>
      </c>
      <c r="M2254" s="3" t="s">
        <v>13</v>
      </c>
      <c r="N2254" s="3" t="s">
        <v>13</v>
      </c>
      <c r="O2254" s="2" t="b">
        <v>1</v>
      </c>
      <c r="P2254" s="2" t="b">
        <v>1</v>
      </c>
      <c r="Q2254" s="2" t="s">
        <v>2</v>
      </c>
      <c r="R2254" s="2" t="s">
        <v>2</v>
      </c>
      <c r="S2254" s="44">
        <v>22</v>
      </c>
      <c r="T2254" s="44" t="s">
        <v>12</v>
      </c>
      <c r="U2254" s="20">
        <v>1.9</v>
      </c>
      <c r="V2254" s="11"/>
      <c r="W2254" s="2">
        <f t="shared" si="1882"/>
        <v>10</v>
      </c>
      <c r="X2254">
        <f t="shared" si="1883"/>
        <v>5</v>
      </c>
      <c r="Y2254">
        <f t="shared" si="1884"/>
        <v>0</v>
      </c>
      <c r="Z2254">
        <f t="shared" si="1885"/>
        <v>0</v>
      </c>
      <c r="AA2254" s="2">
        <f t="shared" si="1886"/>
        <v>65</v>
      </c>
      <c r="AB2254" s="2" t="str">
        <f t="shared" si="1887"/>
        <v>Under 1.5</v>
      </c>
      <c r="AC2254" s="6"/>
      <c r="AD2254" s="6" t="str">
        <f t="shared" si="1888"/>
        <v>Over 0.5</v>
      </c>
      <c r="AE2254" s="6" t="str">
        <f t="shared" si="1889"/>
        <v>?</v>
      </c>
      <c r="AF2254" s="6"/>
      <c r="AG2254">
        <f t="shared" si="1890"/>
        <v>6</v>
      </c>
      <c r="AH2254">
        <f t="shared" si="1891"/>
        <v>0</v>
      </c>
      <c r="AI2254">
        <f t="shared" si="1892"/>
        <v>0</v>
      </c>
      <c r="AJ2254">
        <f t="shared" si="1893"/>
        <v>0</v>
      </c>
      <c r="AK2254" s="2" t="str">
        <f t="shared" si="1894"/>
        <v>-</v>
      </c>
      <c r="AL2254" s="2" t="str">
        <f t="shared" si="1895"/>
        <v>-</v>
      </c>
    </row>
    <row r="2255" spans="2:38">
      <c r="B2255" s="9" t="s">
        <v>1680</v>
      </c>
      <c r="C2255" s="10">
        <v>0.58333333333333337</v>
      </c>
      <c r="D2255" s="9" t="s">
        <v>1676</v>
      </c>
      <c r="E2255" s="2" t="s">
        <v>0</v>
      </c>
      <c r="F2255" s="8" t="s">
        <v>1767</v>
      </c>
      <c r="G2255" s="2">
        <v>17</v>
      </c>
      <c r="H2255" s="2">
        <v>68</v>
      </c>
      <c r="I2255" s="2">
        <v>15</v>
      </c>
      <c r="J2255" s="2" t="s">
        <v>1</v>
      </c>
      <c r="K2255" s="2" t="s">
        <v>1</v>
      </c>
      <c r="L2255" s="2">
        <v>2</v>
      </c>
      <c r="M2255" s="3" t="s">
        <v>13</v>
      </c>
      <c r="N2255" s="3" t="s">
        <v>13</v>
      </c>
      <c r="O2255" s="2" t="b">
        <v>1</v>
      </c>
      <c r="P2255" s="2" t="b">
        <v>1</v>
      </c>
      <c r="Q2255" s="2" t="b">
        <v>1</v>
      </c>
      <c r="R2255" s="2" t="b">
        <v>1</v>
      </c>
      <c r="S2255" s="44">
        <v>57</v>
      </c>
      <c r="T2255" s="44" t="s">
        <v>11</v>
      </c>
      <c r="U2255" s="20">
        <v>1.5</v>
      </c>
      <c r="V2255" s="11"/>
      <c r="W2255" s="2">
        <f t="shared" si="1882"/>
        <v>10</v>
      </c>
      <c r="X2255">
        <f t="shared" si="1883"/>
        <v>10</v>
      </c>
      <c r="Y2255">
        <f t="shared" si="1884"/>
        <v>5</v>
      </c>
      <c r="Z2255">
        <f t="shared" si="1885"/>
        <v>5</v>
      </c>
      <c r="AA2255" s="2">
        <f t="shared" si="1886"/>
        <v>80</v>
      </c>
      <c r="AB2255" s="2" t="str">
        <f t="shared" si="1887"/>
        <v>Under 1.5</v>
      </c>
      <c r="AC2255" s="6"/>
      <c r="AD2255" s="6" t="str">
        <f t="shared" si="1888"/>
        <v>Over 0.5</v>
      </c>
      <c r="AE2255" s="6" t="str">
        <f t="shared" si="1889"/>
        <v>?</v>
      </c>
      <c r="AF2255" s="6"/>
      <c r="AG2255">
        <f t="shared" si="1890"/>
        <v>6</v>
      </c>
      <c r="AH2255">
        <f t="shared" si="1891"/>
        <v>2</v>
      </c>
      <c r="AI2255">
        <f t="shared" si="1892"/>
        <v>2</v>
      </c>
      <c r="AJ2255">
        <f t="shared" si="1893"/>
        <v>10</v>
      </c>
      <c r="AK2255" s="2" t="str">
        <f t="shared" si="1894"/>
        <v>A1</v>
      </c>
      <c r="AL2255" s="2" t="str">
        <f t="shared" si="1895"/>
        <v>-</v>
      </c>
    </row>
    <row r="2256" spans="2:38">
      <c r="B2256" s="9" t="s">
        <v>207</v>
      </c>
      <c r="C2256" s="10">
        <v>0.625</v>
      </c>
      <c r="D2256" s="9" t="s">
        <v>191</v>
      </c>
      <c r="E2256" s="2" t="s">
        <v>0</v>
      </c>
      <c r="F2256" s="8" t="s">
        <v>690</v>
      </c>
      <c r="G2256" s="2">
        <v>28</v>
      </c>
      <c r="H2256" s="2">
        <v>49</v>
      </c>
      <c r="I2256" s="2">
        <v>23</v>
      </c>
      <c r="J2256" s="2" t="s">
        <v>1</v>
      </c>
      <c r="K2256" s="2">
        <v>1</v>
      </c>
      <c r="L2256" s="2">
        <v>5</v>
      </c>
      <c r="M2256" s="3" t="s">
        <v>13</v>
      </c>
      <c r="N2256" s="3" t="s">
        <v>13</v>
      </c>
      <c r="O2256" s="2">
        <v>49</v>
      </c>
      <c r="P2256" s="2" t="b">
        <v>1</v>
      </c>
      <c r="Q2256" s="2" t="s">
        <v>2</v>
      </c>
      <c r="R2256" s="2" t="b">
        <v>1</v>
      </c>
      <c r="S2256" s="44">
        <v>36</v>
      </c>
      <c r="T2256" s="44" t="s">
        <v>12</v>
      </c>
      <c r="U2256" s="20">
        <v>2.25</v>
      </c>
      <c r="V2256" s="11"/>
      <c r="W2256" s="2">
        <f t="shared" si="1882"/>
        <v>0</v>
      </c>
      <c r="X2256">
        <f t="shared" si="1883"/>
        <v>10</v>
      </c>
      <c r="Y2256">
        <f t="shared" si="1884"/>
        <v>0</v>
      </c>
      <c r="Z2256">
        <f t="shared" si="1885"/>
        <v>0</v>
      </c>
      <c r="AA2256" s="2">
        <f t="shared" si="1886"/>
        <v>60</v>
      </c>
      <c r="AB2256" s="2" t="str">
        <f t="shared" si="1887"/>
        <v>Under 1.5</v>
      </c>
      <c r="AC2256" s="6"/>
      <c r="AD2256" s="6" t="str">
        <f t="shared" si="1888"/>
        <v>Over 0.5</v>
      </c>
      <c r="AE2256" s="6" t="str">
        <f t="shared" si="1889"/>
        <v>?</v>
      </c>
      <c r="AF2256" s="6"/>
      <c r="AG2256">
        <f t="shared" si="1890"/>
        <v>2</v>
      </c>
      <c r="AH2256">
        <f t="shared" si="1891"/>
        <v>2</v>
      </c>
      <c r="AI2256">
        <f t="shared" si="1892"/>
        <v>0</v>
      </c>
      <c r="AJ2256">
        <f t="shared" si="1893"/>
        <v>0</v>
      </c>
      <c r="AK2256" s="2" t="str">
        <f t="shared" si="1894"/>
        <v>-</v>
      </c>
      <c r="AL2256" s="2" t="str">
        <f t="shared" si="1895"/>
        <v>-</v>
      </c>
    </row>
    <row r="2257" spans="2:38">
      <c r="B2257" s="9" t="s">
        <v>207</v>
      </c>
      <c r="C2257" s="10">
        <v>0.625</v>
      </c>
      <c r="D2257" s="9" t="s">
        <v>1475</v>
      </c>
      <c r="E2257" s="2" t="s">
        <v>0</v>
      </c>
      <c r="F2257" s="8" t="s">
        <v>1071</v>
      </c>
      <c r="G2257" s="2">
        <v>30</v>
      </c>
      <c r="H2257" s="2">
        <v>45</v>
      </c>
      <c r="I2257" s="2">
        <v>26</v>
      </c>
      <c r="J2257" s="2" t="s">
        <v>1</v>
      </c>
      <c r="K2257" s="2">
        <v>1</v>
      </c>
      <c r="L2257" s="2">
        <v>4</v>
      </c>
      <c r="M2257" s="3" t="s">
        <v>13</v>
      </c>
      <c r="N2257" s="3" t="s">
        <v>13</v>
      </c>
      <c r="O2257" s="2">
        <v>45</v>
      </c>
      <c r="P2257" s="2" t="b">
        <v>1</v>
      </c>
      <c r="Q2257" s="2" t="s">
        <v>2</v>
      </c>
      <c r="R2257" s="2" t="b">
        <v>1</v>
      </c>
      <c r="S2257" s="44">
        <v>37</v>
      </c>
      <c r="T2257" s="44" t="s">
        <v>12</v>
      </c>
      <c r="U2257" s="20">
        <v>2.15</v>
      </c>
      <c r="V2257" s="11"/>
      <c r="W2257" s="2">
        <f t="shared" si="1882"/>
        <v>0</v>
      </c>
      <c r="X2257">
        <f t="shared" si="1883"/>
        <v>10</v>
      </c>
      <c r="Y2257">
        <f t="shared" si="1884"/>
        <v>0</v>
      </c>
      <c r="Z2257">
        <f t="shared" si="1885"/>
        <v>0</v>
      </c>
      <c r="AA2257" s="2">
        <f t="shared" si="1886"/>
        <v>60</v>
      </c>
      <c r="AB2257" s="2" t="str">
        <f t="shared" si="1887"/>
        <v>Under 1.5</v>
      </c>
      <c r="AC2257" s="6"/>
      <c r="AD2257" s="6" t="str">
        <f t="shared" si="1888"/>
        <v>Over 0.5</v>
      </c>
      <c r="AE2257" s="6" t="str">
        <f t="shared" si="1889"/>
        <v>?</v>
      </c>
      <c r="AF2257" s="6"/>
      <c r="AG2257">
        <f t="shared" si="1890"/>
        <v>0</v>
      </c>
      <c r="AH2257">
        <f t="shared" si="1891"/>
        <v>2</v>
      </c>
      <c r="AI2257">
        <f t="shared" si="1892"/>
        <v>0</v>
      </c>
      <c r="AJ2257">
        <f t="shared" si="1893"/>
        <v>0</v>
      </c>
      <c r="AK2257" s="2" t="str">
        <f t="shared" si="1894"/>
        <v>-</v>
      </c>
      <c r="AL2257" s="2" t="str">
        <f t="shared" si="1895"/>
        <v>-</v>
      </c>
    </row>
    <row r="2258" spans="2:38">
      <c r="B2258" t="s">
        <v>382</v>
      </c>
      <c r="C2258" s="10">
        <v>0.625</v>
      </c>
      <c r="D2258" s="9" t="s">
        <v>1132</v>
      </c>
      <c r="E2258" s="2" t="s">
        <v>0</v>
      </c>
      <c r="F2258" s="8" t="s">
        <v>392</v>
      </c>
      <c r="G2258" s="2">
        <v>23</v>
      </c>
      <c r="H2258" s="2">
        <v>46</v>
      </c>
      <c r="I2258" s="2">
        <v>31</v>
      </c>
      <c r="J2258" s="2" t="s">
        <v>1</v>
      </c>
      <c r="K2258" s="2">
        <v>2</v>
      </c>
      <c r="L2258" s="2">
        <v>8</v>
      </c>
      <c r="M2258" s="3" t="s">
        <v>13</v>
      </c>
      <c r="N2258" s="3" t="s">
        <v>13</v>
      </c>
      <c r="O2258" s="2">
        <v>46</v>
      </c>
      <c r="P2258" s="2" t="b">
        <v>1</v>
      </c>
      <c r="Q2258" s="2" t="s">
        <v>2</v>
      </c>
      <c r="R2258" s="2" t="s">
        <v>2</v>
      </c>
      <c r="S2258" s="44">
        <v>52</v>
      </c>
      <c r="T2258" s="44" t="s">
        <v>12</v>
      </c>
      <c r="U2258" s="20">
        <v>1.8</v>
      </c>
      <c r="V2258" s="11"/>
      <c r="W2258" s="2">
        <f t="shared" si="1882"/>
        <v>0</v>
      </c>
      <c r="X2258">
        <f t="shared" si="1883"/>
        <v>5</v>
      </c>
      <c r="Y2258">
        <f t="shared" si="1884"/>
        <v>5</v>
      </c>
      <c r="Z2258">
        <f t="shared" si="1885"/>
        <v>0</v>
      </c>
      <c r="AA2258" s="2">
        <f t="shared" si="1886"/>
        <v>60</v>
      </c>
      <c r="AB2258" s="2" t="str">
        <f t="shared" si="1887"/>
        <v>Under 1.5</v>
      </c>
      <c r="AC2258" s="6"/>
      <c r="AD2258" s="6" t="str">
        <f t="shared" si="1888"/>
        <v>Over 0.5</v>
      </c>
      <c r="AE2258" s="6" t="str">
        <f t="shared" si="1889"/>
        <v>?</v>
      </c>
      <c r="AF2258" s="6"/>
      <c r="AG2258">
        <f t="shared" si="1890"/>
        <v>0</v>
      </c>
      <c r="AH2258">
        <f t="shared" si="1891"/>
        <v>0</v>
      </c>
      <c r="AI2258">
        <f t="shared" si="1892"/>
        <v>2</v>
      </c>
      <c r="AJ2258">
        <f t="shared" si="1893"/>
        <v>0</v>
      </c>
      <c r="AK2258" s="2" t="str">
        <f t="shared" si="1894"/>
        <v>-</v>
      </c>
      <c r="AL2258" s="2" t="str">
        <f t="shared" si="1895"/>
        <v>-</v>
      </c>
    </row>
    <row r="2259" spans="2:38">
      <c r="B2259" t="s">
        <v>164</v>
      </c>
      <c r="C2259" s="10">
        <v>0.625</v>
      </c>
      <c r="D2259" s="9" t="s">
        <v>1395</v>
      </c>
      <c r="E2259" s="2" t="s">
        <v>0</v>
      </c>
      <c r="F2259" s="8" t="s">
        <v>357</v>
      </c>
      <c r="G2259" s="2">
        <v>20</v>
      </c>
      <c r="H2259" s="2">
        <v>52</v>
      </c>
      <c r="I2259" s="2">
        <v>28</v>
      </c>
      <c r="J2259" s="2" t="s">
        <v>1</v>
      </c>
      <c r="K2259" s="2">
        <v>2</v>
      </c>
      <c r="L2259" s="2">
        <v>8</v>
      </c>
      <c r="M2259" s="3" t="s">
        <v>13</v>
      </c>
      <c r="N2259" s="3" t="s">
        <v>13</v>
      </c>
      <c r="O2259" s="2">
        <v>52</v>
      </c>
      <c r="P2259" s="2" t="b">
        <v>1</v>
      </c>
      <c r="Q2259" s="2" t="s">
        <v>2</v>
      </c>
      <c r="R2259" s="2" t="s">
        <v>2</v>
      </c>
      <c r="S2259" s="44">
        <v>30</v>
      </c>
      <c r="T2259" s="44" t="s">
        <v>12</v>
      </c>
      <c r="U2259" s="20">
        <v>1.4</v>
      </c>
      <c r="V2259" s="11"/>
      <c r="W2259" s="2">
        <f t="shared" si="1882"/>
        <v>0</v>
      </c>
      <c r="X2259">
        <f t="shared" si="1883"/>
        <v>5</v>
      </c>
      <c r="Y2259">
        <f t="shared" si="1884"/>
        <v>0</v>
      </c>
      <c r="Z2259">
        <f t="shared" si="1885"/>
        <v>0</v>
      </c>
      <c r="AA2259" s="2">
        <f t="shared" si="1886"/>
        <v>55</v>
      </c>
      <c r="AB2259" s="2" t="str">
        <f t="shared" si="1887"/>
        <v>Over 0.5</v>
      </c>
      <c r="AC2259" s="6"/>
      <c r="AD2259" s="6" t="str">
        <f t="shared" si="1888"/>
        <v>Over 0.5</v>
      </c>
      <c r="AE2259" s="6" t="str">
        <f t="shared" si="1889"/>
        <v>?</v>
      </c>
      <c r="AF2259" s="6"/>
      <c r="AG2259">
        <f t="shared" si="1890"/>
        <v>5</v>
      </c>
      <c r="AH2259">
        <f t="shared" si="1891"/>
        <v>0</v>
      </c>
      <c r="AI2259">
        <f t="shared" si="1892"/>
        <v>0</v>
      </c>
      <c r="AJ2259">
        <f t="shared" si="1893"/>
        <v>0</v>
      </c>
      <c r="AK2259" s="2" t="str">
        <f t="shared" si="1894"/>
        <v>-</v>
      </c>
      <c r="AL2259" s="2" t="str">
        <f t="shared" si="1895"/>
        <v>-</v>
      </c>
    </row>
    <row r="2260" spans="2:38">
      <c r="B2260" t="s">
        <v>1790</v>
      </c>
      <c r="C2260" s="10">
        <v>0.625</v>
      </c>
      <c r="D2260" s="9" t="s">
        <v>1787</v>
      </c>
      <c r="E2260" s="2" t="s">
        <v>0</v>
      </c>
      <c r="F2260" s="8" t="s">
        <v>1532</v>
      </c>
      <c r="G2260" s="2">
        <v>41</v>
      </c>
      <c r="H2260" s="2">
        <v>53</v>
      </c>
      <c r="I2260" s="2">
        <v>6</v>
      </c>
      <c r="J2260" s="2" t="s">
        <v>1</v>
      </c>
      <c r="K2260" s="2" t="s">
        <v>1</v>
      </c>
      <c r="L2260" s="2">
        <v>35</v>
      </c>
      <c r="M2260" s="3" t="s">
        <v>13</v>
      </c>
      <c r="N2260" s="3" t="s">
        <v>13</v>
      </c>
      <c r="O2260" s="2" t="b">
        <v>1</v>
      </c>
      <c r="P2260" s="2" t="b">
        <v>1</v>
      </c>
      <c r="Q2260" s="2" t="b">
        <v>1</v>
      </c>
      <c r="R2260" s="2" t="s">
        <v>2</v>
      </c>
      <c r="S2260" s="44">
        <v>70</v>
      </c>
      <c r="T2260" s="44" t="s">
        <v>12</v>
      </c>
      <c r="U2260" s="20">
        <v>2.2000000000000002</v>
      </c>
      <c r="V2260" s="11"/>
      <c r="W2260" s="2">
        <f t="shared" si="1882"/>
        <v>10</v>
      </c>
      <c r="X2260">
        <f t="shared" si="1883"/>
        <v>0</v>
      </c>
      <c r="Y2260">
        <f t="shared" si="1884"/>
        <v>10</v>
      </c>
      <c r="Z2260">
        <f t="shared" si="1885"/>
        <v>0</v>
      </c>
      <c r="AA2260" s="2">
        <f t="shared" si="1886"/>
        <v>70</v>
      </c>
      <c r="AB2260" s="2" t="str">
        <f t="shared" si="1887"/>
        <v>Under 1.5</v>
      </c>
      <c r="AC2260" s="6"/>
      <c r="AD2260" s="6" t="str">
        <f t="shared" si="1888"/>
        <v>Over 0.5</v>
      </c>
      <c r="AE2260" s="6" t="str">
        <f t="shared" si="1889"/>
        <v>?</v>
      </c>
      <c r="AF2260" s="6"/>
      <c r="AG2260">
        <f t="shared" si="1890"/>
        <v>6</v>
      </c>
      <c r="AH2260">
        <f t="shared" si="1891"/>
        <v>0</v>
      </c>
      <c r="AI2260">
        <f t="shared" si="1892"/>
        <v>2</v>
      </c>
      <c r="AJ2260">
        <f t="shared" si="1893"/>
        <v>0</v>
      </c>
      <c r="AK2260" s="2" t="str">
        <f t="shared" si="1894"/>
        <v>-</v>
      </c>
      <c r="AL2260" s="2" t="str">
        <f t="shared" si="1895"/>
        <v>-</v>
      </c>
    </row>
    <row r="2261" spans="2:38">
      <c r="B2261" t="s">
        <v>331</v>
      </c>
      <c r="C2261" s="10">
        <v>0.64583333333333337</v>
      </c>
      <c r="D2261" s="9" t="s">
        <v>1076</v>
      </c>
      <c r="E2261" s="2" t="s">
        <v>0</v>
      </c>
      <c r="F2261" s="8" t="s">
        <v>1079</v>
      </c>
      <c r="G2261" s="2">
        <v>24</v>
      </c>
      <c r="H2261" s="2">
        <v>48</v>
      </c>
      <c r="I2261" s="2">
        <v>29</v>
      </c>
      <c r="J2261" s="2" t="s">
        <v>1</v>
      </c>
      <c r="K2261" s="2" t="s">
        <v>1</v>
      </c>
      <c r="L2261" s="2">
        <v>5</v>
      </c>
      <c r="M2261" s="3" t="s">
        <v>13</v>
      </c>
      <c r="N2261" s="3" t="s">
        <v>13</v>
      </c>
      <c r="O2261" s="2">
        <v>48</v>
      </c>
      <c r="P2261" s="2" t="b">
        <v>1</v>
      </c>
      <c r="Q2261" s="2" t="b">
        <v>1</v>
      </c>
      <c r="R2261" s="2" t="b">
        <v>1</v>
      </c>
      <c r="S2261" s="44">
        <v>55</v>
      </c>
      <c r="T2261" s="44"/>
      <c r="U2261" s="20">
        <v>1.8</v>
      </c>
      <c r="V2261" s="11"/>
      <c r="W2261" s="2">
        <f t="shared" si="1882"/>
        <v>0</v>
      </c>
      <c r="X2261">
        <f t="shared" si="1883"/>
        <v>10</v>
      </c>
      <c r="Y2261">
        <f t="shared" si="1884"/>
        <v>5</v>
      </c>
      <c r="Z2261">
        <f t="shared" si="1885"/>
        <v>0</v>
      </c>
      <c r="AA2261" s="2">
        <f t="shared" si="1886"/>
        <v>65</v>
      </c>
      <c r="AB2261" s="2" t="str">
        <f t="shared" si="1887"/>
        <v>Under 1.5</v>
      </c>
      <c r="AC2261" s="6"/>
      <c r="AD2261" s="6" t="str">
        <f t="shared" si="1888"/>
        <v>Over 0.5</v>
      </c>
      <c r="AE2261" s="6" t="str">
        <f t="shared" si="1889"/>
        <v>?</v>
      </c>
      <c r="AF2261" s="6"/>
      <c r="AG2261">
        <f t="shared" si="1890"/>
        <v>1</v>
      </c>
      <c r="AH2261">
        <f t="shared" si="1891"/>
        <v>2</v>
      </c>
      <c r="AI2261">
        <f t="shared" si="1892"/>
        <v>2</v>
      </c>
      <c r="AJ2261">
        <f t="shared" si="1893"/>
        <v>5</v>
      </c>
      <c r="AK2261" s="2" t="str">
        <f t="shared" si="1894"/>
        <v>-</v>
      </c>
      <c r="AL2261" s="2" t="str">
        <f t="shared" si="1895"/>
        <v>-</v>
      </c>
    </row>
    <row r="2262" spans="2:38">
      <c r="B2262" t="s">
        <v>331</v>
      </c>
      <c r="C2262" s="10">
        <v>0.64583333333333337</v>
      </c>
      <c r="D2262" s="9" t="s">
        <v>1078</v>
      </c>
      <c r="E2262" s="2" t="s">
        <v>0</v>
      </c>
      <c r="F2262" s="8" t="s">
        <v>1401</v>
      </c>
      <c r="G2262" s="2">
        <v>34</v>
      </c>
      <c r="H2262" s="2">
        <v>46</v>
      </c>
      <c r="I2262" s="2">
        <v>21</v>
      </c>
      <c r="J2262" s="2" t="s">
        <v>1</v>
      </c>
      <c r="K2262" s="2">
        <v>1</v>
      </c>
      <c r="L2262" s="2">
        <v>13</v>
      </c>
      <c r="M2262" s="3" t="s">
        <v>13</v>
      </c>
      <c r="N2262" s="3" t="s">
        <v>13</v>
      </c>
      <c r="O2262" s="2">
        <v>46</v>
      </c>
      <c r="P2262" s="2" t="b">
        <v>1</v>
      </c>
      <c r="Q2262" s="2" t="s">
        <v>2</v>
      </c>
      <c r="R2262" s="2" t="s">
        <v>2</v>
      </c>
      <c r="S2262" s="44">
        <v>54</v>
      </c>
      <c r="T2262" s="44"/>
      <c r="U2262" s="20">
        <v>1.5</v>
      </c>
      <c r="V2262" s="11"/>
      <c r="W2262" s="2">
        <f t="shared" si="1882"/>
        <v>0</v>
      </c>
      <c r="X2262">
        <f t="shared" si="1883"/>
        <v>5</v>
      </c>
      <c r="Y2262">
        <f t="shared" si="1884"/>
        <v>5</v>
      </c>
      <c r="Z2262">
        <f t="shared" si="1885"/>
        <v>0</v>
      </c>
      <c r="AA2262" s="2">
        <f t="shared" si="1886"/>
        <v>60</v>
      </c>
      <c r="AB2262" s="2" t="str">
        <f t="shared" si="1887"/>
        <v>Under 1.5</v>
      </c>
      <c r="AC2262" s="6"/>
      <c r="AD2262" s="6" t="str">
        <f t="shared" si="1888"/>
        <v>Over 0.5</v>
      </c>
      <c r="AE2262" s="6" t="str">
        <f t="shared" si="1889"/>
        <v>?</v>
      </c>
      <c r="AF2262" s="6"/>
      <c r="AG2262">
        <f t="shared" si="1890"/>
        <v>0</v>
      </c>
      <c r="AH2262">
        <f t="shared" si="1891"/>
        <v>0</v>
      </c>
      <c r="AI2262">
        <f t="shared" si="1892"/>
        <v>2</v>
      </c>
      <c r="AJ2262">
        <f t="shared" si="1893"/>
        <v>0</v>
      </c>
      <c r="AK2262" s="2" t="str">
        <f t="shared" si="1894"/>
        <v>-</v>
      </c>
      <c r="AL2262" s="2" t="str">
        <f t="shared" si="1895"/>
        <v>-</v>
      </c>
    </row>
    <row r="2263" spans="2:38">
      <c r="B2263" t="s">
        <v>331</v>
      </c>
      <c r="C2263" s="10">
        <v>0.64583333333333337</v>
      </c>
      <c r="D2263" s="9" t="s">
        <v>1075</v>
      </c>
      <c r="E2263" s="2" t="s">
        <v>0</v>
      </c>
      <c r="F2263" s="8" t="s">
        <v>338</v>
      </c>
      <c r="G2263" s="2">
        <v>11</v>
      </c>
      <c r="H2263" s="2">
        <v>70</v>
      </c>
      <c r="I2263" s="2">
        <v>19</v>
      </c>
      <c r="J2263" s="2" t="s">
        <v>1</v>
      </c>
      <c r="K2263" s="2" t="s">
        <v>1</v>
      </c>
      <c r="L2263" s="2">
        <v>8</v>
      </c>
      <c r="M2263" s="3" t="s">
        <v>13</v>
      </c>
      <c r="N2263" s="3" t="s">
        <v>13</v>
      </c>
      <c r="O2263" s="2" t="b">
        <v>1</v>
      </c>
      <c r="P2263" s="2" t="b">
        <v>1</v>
      </c>
      <c r="Q2263" s="2" t="b">
        <v>1</v>
      </c>
      <c r="R2263" s="2" t="s">
        <v>2</v>
      </c>
      <c r="S2263" s="44">
        <v>60</v>
      </c>
      <c r="T2263" s="44"/>
      <c r="U2263" s="20">
        <v>1.55</v>
      </c>
      <c r="V2263" s="11"/>
      <c r="W2263" s="2">
        <f t="shared" si="1882"/>
        <v>10</v>
      </c>
      <c r="X2263">
        <f t="shared" si="1883"/>
        <v>5</v>
      </c>
      <c r="Y2263">
        <f t="shared" si="1884"/>
        <v>5</v>
      </c>
      <c r="Z2263">
        <f t="shared" si="1885"/>
        <v>0</v>
      </c>
      <c r="AA2263" s="2">
        <f t="shared" si="1886"/>
        <v>70</v>
      </c>
      <c r="AB2263" s="2" t="str">
        <f t="shared" si="1887"/>
        <v>Under 1.5</v>
      </c>
      <c r="AC2263" s="6"/>
      <c r="AD2263" s="6" t="str">
        <f t="shared" si="1888"/>
        <v>Over 0.5</v>
      </c>
      <c r="AE2263" s="6" t="str">
        <f t="shared" si="1889"/>
        <v>?</v>
      </c>
      <c r="AF2263" s="6"/>
      <c r="AG2263">
        <f t="shared" si="1890"/>
        <v>6</v>
      </c>
      <c r="AH2263">
        <f t="shared" si="1891"/>
        <v>0</v>
      </c>
      <c r="AI2263">
        <f t="shared" si="1892"/>
        <v>2</v>
      </c>
      <c r="AJ2263">
        <f t="shared" si="1893"/>
        <v>0</v>
      </c>
      <c r="AK2263" s="2" t="str">
        <f t="shared" si="1894"/>
        <v>-</v>
      </c>
      <c r="AL2263" s="2" t="str">
        <f t="shared" si="1895"/>
        <v>-</v>
      </c>
    </row>
    <row r="2264" spans="2:38">
      <c r="B2264" t="s">
        <v>331</v>
      </c>
      <c r="C2264" s="10">
        <v>0.64583333333333337</v>
      </c>
      <c r="D2264" s="9" t="s">
        <v>1077</v>
      </c>
      <c r="E2264" s="2" t="s">
        <v>0</v>
      </c>
      <c r="F2264" s="8" t="s">
        <v>1400</v>
      </c>
      <c r="G2264" s="2">
        <v>15</v>
      </c>
      <c r="H2264" s="2">
        <v>68</v>
      </c>
      <c r="I2264" s="2">
        <v>17</v>
      </c>
      <c r="J2264" s="2" t="s">
        <v>1</v>
      </c>
      <c r="K2264" s="2" t="s">
        <v>1</v>
      </c>
      <c r="L2264" s="2">
        <v>2</v>
      </c>
      <c r="M2264" s="3" t="s">
        <v>13</v>
      </c>
      <c r="N2264" s="3" t="s">
        <v>13</v>
      </c>
      <c r="O2264" s="2" t="b">
        <v>1</v>
      </c>
      <c r="P2264" s="2" t="b">
        <v>1</v>
      </c>
      <c r="Q2264" s="2" t="b">
        <v>1</v>
      </c>
      <c r="R2264" s="2" t="b">
        <v>1</v>
      </c>
      <c r="S2264" s="44">
        <v>66</v>
      </c>
      <c r="T2264" s="44"/>
      <c r="U2264" s="20">
        <v>1.55</v>
      </c>
      <c r="V2264" s="11"/>
      <c r="W2264" s="2">
        <f t="shared" si="1882"/>
        <v>10</v>
      </c>
      <c r="X2264">
        <f t="shared" si="1883"/>
        <v>10</v>
      </c>
      <c r="Y2264">
        <f t="shared" si="1884"/>
        <v>10</v>
      </c>
      <c r="Z2264">
        <f t="shared" si="1885"/>
        <v>0</v>
      </c>
      <c r="AA2264" s="2">
        <f t="shared" si="1886"/>
        <v>80</v>
      </c>
      <c r="AB2264" s="2" t="str">
        <f t="shared" si="1887"/>
        <v>Under 1.5</v>
      </c>
      <c r="AC2264" s="6"/>
      <c r="AD2264" s="6" t="str">
        <f t="shared" si="1888"/>
        <v>Over 0.5</v>
      </c>
      <c r="AE2264" s="6" t="str">
        <f t="shared" si="1889"/>
        <v>?</v>
      </c>
      <c r="AF2264" s="6"/>
      <c r="AG2264">
        <f t="shared" si="1890"/>
        <v>6</v>
      </c>
      <c r="AH2264">
        <f t="shared" si="1891"/>
        <v>2</v>
      </c>
      <c r="AI2264">
        <f t="shared" si="1892"/>
        <v>2</v>
      </c>
      <c r="AJ2264">
        <f t="shared" si="1893"/>
        <v>10</v>
      </c>
      <c r="AK2264" s="2" t="str">
        <f t="shared" si="1894"/>
        <v>A1</v>
      </c>
      <c r="AL2264" s="2" t="str">
        <f t="shared" si="1895"/>
        <v>-</v>
      </c>
    </row>
    <row r="2265" spans="2:38">
      <c r="B2265" t="s">
        <v>331</v>
      </c>
      <c r="C2265" s="10">
        <v>0.64583333333333337</v>
      </c>
      <c r="D2265" s="9" t="s">
        <v>399</v>
      </c>
      <c r="E2265" s="2" t="s">
        <v>0</v>
      </c>
      <c r="F2265" s="8" t="s">
        <v>1122</v>
      </c>
      <c r="G2265" s="2">
        <v>20</v>
      </c>
      <c r="H2265" s="2">
        <v>47</v>
      </c>
      <c r="I2265" s="2">
        <v>33</v>
      </c>
      <c r="J2265" s="2" t="s">
        <v>1</v>
      </c>
      <c r="K2265" s="2">
        <v>2</v>
      </c>
      <c r="L2265" s="2">
        <v>13</v>
      </c>
      <c r="M2265" s="3" t="s">
        <v>13</v>
      </c>
      <c r="N2265" s="3" t="s">
        <v>13</v>
      </c>
      <c r="O2265" s="2">
        <v>47</v>
      </c>
      <c r="P2265" s="2" t="b">
        <v>1</v>
      </c>
      <c r="Q2265" s="2" t="s">
        <v>2</v>
      </c>
      <c r="R2265" s="2" t="s">
        <v>2</v>
      </c>
      <c r="S2265" s="44">
        <v>75</v>
      </c>
      <c r="T2265" s="44"/>
      <c r="U2265" s="20">
        <v>1.5</v>
      </c>
      <c r="V2265" s="11"/>
      <c r="W2265" s="2">
        <f t="shared" si="1882"/>
        <v>0</v>
      </c>
      <c r="X2265">
        <f t="shared" si="1883"/>
        <v>5</v>
      </c>
      <c r="Y2265">
        <f t="shared" si="1884"/>
        <v>10</v>
      </c>
      <c r="Z2265">
        <f t="shared" si="1885"/>
        <v>0</v>
      </c>
      <c r="AA2265" s="2">
        <f t="shared" si="1886"/>
        <v>65</v>
      </c>
      <c r="AB2265" s="2" t="str">
        <f t="shared" si="1887"/>
        <v>Under 1.5</v>
      </c>
      <c r="AC2265" s="6"/>
      <c r="AD2265" s="6" t="str">
        <f t="shared" si="1888"/>
        <v>Over 0.5</v>
      </c>
      <c r="AE2265" s="6" t="str">
        <f t="shared" si="1889"/>
        <v>?</v>
      </c>
      <c r="AF2265" s="6"/>
      <c r="AG2265">
        <f t="shared" si="1890"/>
        <v>0</v>
      </c>
      <c r="AH2265">
        <f t="shared" si="1891"/>
        <v>0</v>
      </c>
      <c r="AI2265">
        <f t="shared" si="1892"/>
        <v>2</v>
      </c>
      <c r="AJ2265">
        <f t="shared" si="1893"/>
        <v>0</v>
      </c>
      <c r="AK2265" s="2" t="str">
        <f t="shared" si="1894"/>
        <v>-</v>
      </c>
      <c r="AL2265" s="2" t="str">
        <f t="shared" si="1895"/>
        <v>-</v>
      </c>
    </row>
    <row r="2266" spans="2:38">
      <c r="B2266" t="s">
        <v>382</v>
      </c>
      <c r="C2266" s="10">
        <v>0.70833333333333337</v>
      </c>
      <c r="D2266" s="9" t="s">
        <v>972</v>
      </c>
      <c r="E2266" s="2" t="s">
        <v>0</v>
      </c>
      <c r="F2266" s="8" t="s">
        <v>437</v>
      </c>
      <c r="G2266" s="2">
        <v>21</v>
      </c>
      <c r="H2266" s="2">
        <v>55</v>
      </c>
      <c r="I2266" s="2">
        <v>24</v>
      </c>
      <c r="J2266" s="2" t="s">
        <v>1</v>
      </c>
      <c r="K2266" s="2">
        <v>2</v>
      </c>
      <c r="L2266" s="2">
        <v>3</v>
      </c>
      <c r="M2266" s="3" t="s">
        <v>13</v>
      </c>
      <c r="N2266" s="3" t="s">
        <v>13</v>
      </c>
      <c r="O2266" s="2" t="b">
        <v>1</v>
      </c>
      <c r="P2266" s="2" t="b">
        <v>1</v>
      </c>
      <c r="Q2266" s="2" t="s">
        <v>2</v>
      </c>
      <c r="R2266" s="2" t="b">
        <v>1</v>
      </c>
      <c r="S2266" s="44">
        <v>61</v>
      </c>
      <c r="T2266" s="44" t="s">
        <v>12</v>
      </c>
      <c r="U2266" s="20">
        <v>1.8</v>
      </c>
      <c r="V2266" s="11"/>
      <c r="W2266" s="2">
        <f t="shared" si="1882"/>
        <v>10</v>
      </c>
      <c r="X2266">
        <f t="shared" si="1883"/>
        <v>10</v>
      </c>
      <c r="Y2266">
        <f t="shared" si="1884"/>
        <v>10</v>
      </c>
      <c r="Z2266">
        <f t="shared" si="1885"/>
        <v>0</v>
      </c>
      <c r="AA2266" s="2">
        <f t="shared" si="1886"/>
        <v>80</v>
      </c>
      <c r="AB2266" s="2" t="str">
        <f t="shared" si="1887"/>
        <v>Under 1.5</v>
      </c>
      <c r="AC2266" s="6"/>
      <c r="AD2266" s="6" t="str">
        <f t="shared" si="1888"/>
        <v>Over 0.5</v>
      </c>
      <c r="AE2266" s="6" t="str">
        <f t="shared" si="1889"/>
        <v>?</v>
      </c>
      <c r="AF2266" s="6"/>
      <c r="AG2266">
        <f t="shared" si="1890"/>
        <v>6</v>
      </c>
      <c r="AH2266">
        <f t="shared" si="1891"/>
        <v>2</v>
      </c>
      <c r="AI2266">
        <f t="shared" si="1892"/>
        <v>2</v>
      </c>
      <c r="AJ2266">
        <f t="shared" si="1893"/>
        <v>10</v>
      </c>
      <c r="AK2266" s="2" t="str">
        <f t="shared" si="1894"/>
        <v>A1</v>
      </c>
      <c r="AL2266" s="2" t="str">
        <f t="shared" si="1895"/>
        <v>-</v>
      </c>
    </row>
    <row r="2267" spans="2:38">
      <c r="B2267" t="s">
        <v>1776</v>
      </c>
      <c r="C2267" s="10">
        <v>0.70833333333333337</v>
      </c>
      <c r="D2267" s="9" t="s">
        <v>1766</v>
      </c>
      <c r="E2267" s="2" t="s">
        <v>0</v>
      </c>
      <c r="F2267" s="8" t="s">
        <v>1756</v>
      </c>
      <c r="G2267" s="2">
        <v>45</v>
      </c>
      <c r="H2267" s="2">
        <v>45</v>
      </c>
      <c r="I2267" s="2">
        <v>10</v>
      </c>
      <c r="J2267" s="2">
        <v>1</v>
      </c>
      <c r="K2267" s="2" t="s">
        <v>1</v>
      </c>
      <c r="L2267" s="2">
        <v>35</v>
      </c>
      <c r="M2267" s="3" t="s">
        <v>13</v>
      </c>
      <c r="N2267" s="3" t="s">
        <v>13</v>
      </c>
      <c r="O2267" s="2">
        <v>45</v>
      </c>
      <c r="P2267" s="2" t="b">
        <v>0</v>
      </c>
      <c r="Q2267" s="2" t="b">
        <v>1</v>
      </c>
      <c r="R2267" s="2" t="s">
        <v>2</v>
      </c>
      <c r="S2267" s="44">
        <v>46</v>
      </c>
      <c r="T2267" s="44" t="s">
        <v>10</v>
      </c>
      <c r="U2267" s="20">
        <v>2.0499999999999998</v>
      </c>
      <c r="V2267" s="11"/>
      <c r="W2267" s="2">
        <f t="shared" si="1882"/>
        <v>0</v>
      </c>
      <c r="X2267">
        <f t="shared" si="1883"/>
        <v>0</v>
      </c>
      <c r="Y2267">
        <f t="shared" si="1884"/>
        <v>0</v>
      </c>
      <c r="Z2267">
        <f t="shared" si="1885"/>
        <v>10</v>
      </c>
      <c r="AA2267" s="2">
        <f t="shared" si="1886"/>
        <v>60</v>
      </c>
      <c r="AB2267" s="2" t="str">
        <f t="shared" si="1887"/>
        <v>Under 1.5</v>
      </c>
      <c r="AC2267" s="6"/>
      <c r="AD2267" s="6" t="str">
        <f t="shared" si="1888"/>
        <v>Over 0.5</v>
      </c>
      <c r="AE2267" s="6" t="str">
        <f t="shared" si="1889"/>
        <v>?</v>
      </c>
      <c r="AF2267" s="6"/>
      <c r="AG2267">
        <f t="shared" si="1890"/>
        <v>0</v>
      </c>
      <c r="AH2267">
        <f t="shared" si="1891"/>
        <v>0</v>
      </c>
      <c r="AI2267">
        <f t="shared" si="1892"/>
        <v>0</v>
      </c>
      <c r="AJ2267">
        <f t="shared" si="1893"/>
        <v>0</v>
      </c>
      <c r="AK2267" s="2" t="str">
        <f t="shared" si="1894"/>
        <v>-</v>
      </c>
      <c r="AL2267" s="2" t="str">
        <f t="shared" si="1895"/>
        <v>-</v>
      </c>
    </row>
    <row r="2268" spans="2:38">
      <c r="B2268" t="s">
        <v>1680</v>
      </c>
      <c r="C2268" s="10">
        <v>0.72916666666666663</v>
      </c>
      <c r="D2268" s="9" t="s">
        <v>1678</v>
      </c>
      <c r="E2268" s="2" t="s">
        <v>0</v>
      </c>
      <c r="F2268" s="8" t="s">
        <v>1741</v>
      </c>
      <c r="G2268" s="2">
        <v>43</v>
      </c>
      <c r="H2268" s="2">
        <v>49</v>
      </c>
      <c r="I2268" s="2">
        <v>9</v>
      </c>
      <c r="J2268" s="2" t="s">
        <v>1</v>
      </c>
      <c r="K2268" s="2">
        <v>1</v>
      </c>
      <c r="L2268" s="2">
        <v>34</v>
      </c>
      <c r="M2268" s="3" t="s">
        <v>13</v>
      </c>
      <c r="N2268" s="3" t="s">
        <v>13</v>
      </c>
      <c r="O2268" s="2">
        <v>49</v>
      </c>
      <c r="P2268" s="2" t="b">
        <v>1</v>
      </c>
      <c r="Q2268" s="2" t="s">
        <v>2</v>
      </c>
      <c r="R2268" s="2" t="s">
        <v>2</v>
      </c>
      <c r="S2268" s="44">
        <v>32</v>
      </c>
      <c r="T2268" s="44" t="s">
        <v>11</v>
      </c>
      <c r="U2268" s="20">
        <v>1.95</v>
      </c>
      <c r="V2268" s="11"/>
      <c r="W2268" s="2">
        <f t="shared" si="1882"/>
        <v>0</v>
      </c>
      <c r="X2268">
        <f t="shared" si="1883"/>
        <v>0</v>
      </c>
      <c r="Y2268">
        <f t="shared" si="1884"/>
        <v>0</v>
      </c>
      <c r="Z2268">
        <f t="shared" si="1885"/>
        <v>5</v>
      </c>
      <c r="AA2268" s="2">
        <f t="shared" si="1886"/>
        <v>55</v>
      </c>
      <c r="AB2268" s="2" t="str">
        <f t="shared" si="1887"/>
        <v>Over 0.5</v>
      </c>
      <c r="AC2268" s="6"/>
      <c r="AD2268" s="6" t="str">
        <f t="shared" si="1888"/>
        <v>Over 0.5</v>
      </c>
      <c r="AE2268" s="6" t="str">
        <f t="shared" si="1889"/>
        <v>?</v>
      </c>
      <c r="AF2268" s="6"/>
      <c r="AG2268">
        <f t="shared" si="1890"/>
        <v>2</v>
      </c>
      <c r="AH2268">
        <f t="shared" si="1891"/>
        <v>0</v>
      </c>
      <c r="AI2268">
        <f t="shared" si="1892"/>
        <v>0</v>
      </c>
      <c r="AJ2268">
        <f t="shared" si="1893"/>
        <v>0</v>
      </c>
      <c r="AK2268" s="2" t="str">
        <f t="shared" si="1894"/>
        <v>-</v>
      </c>
      <c r="AL2268" s="2" t="str">
        <f t="shared" si="1895"/>
        <v>-</v>
      </c>
    </row>
    <row r="2269" spans="2:38">
      <c r="B2269" t="s">
        <v>66</v>
      </c>
      <c r="C2269" s="10">
        <v>0.8125</v>
      </c>
      <c r="D2269" s="9" t="s">
        <v>234</v>
      </c>
      <c r="E2269" s="2" t="s">
        <v>0</v>
      </c>
      <c r="F2269" s="8" t="s">
        <v>1351</v>
      </c>
      <c r="G2269" s="2">
        <v>22</v>
      </c>
      <c r="H2269" s="2">
        <v>44</v>
      </c>
      <c r="I2269" s="2">
        <v>34</v>
      </c>
      <c r="J2269" s="2" t="s">
        <v>1</v>
      </c>
      <c r="K2269" s="2">
        <v>1</v>
      </c>
      <c r="L2269" s="2">
        <v>12</v>
      </c>
      <c r="M2269" s="3" t="s">
        <v>13</v>
      </c>
      <c r="N2269" s="3" t="s">
        <v>13</v>
      </c>
      <c r="O2269" s="2">
        <v>44</v>
      </c>
      <c r="P2269" s="2" t="b">
        <v>1</v>
      </c>
      <c r="Q2269" s="2" t="s">
        <v>2</v>
      </c>
      <c r="R2269" s="2" t="s">
        <v>2</v>
      </c>
      <c r="S2269" s="44">
        <v>45</v>
      </c>
      <c r="T2269" s="44" t="s">
        <v>1788</v>
      </c>
      <c r="U2269" s="20">
        <v>1.8</v>
      </c>
      <c r="V2269" s="11"/>
      <c r="W2269" s="2">
        <f t="shared" si="1882"/>
        <v>0</v>
      </c>
      <c r="X2269">
        <f t="shared" si="1883"/>
        <v>5</v>
      </c>
      <c r="Y2269">
        <f t="shared" si="1884"/>
        <v>0</v>
      </c>
      <c r="Z2269">
        <f t="shared" si="1885"/>
        <v>0</v>
      </c>
      <c r="AA2269" s="2">
        <f t="shared" si="1886"/>
        <v>55</v>
      </c>
      <c r="AB2269" s="2" t="str">
        <f t="shared" si="1887"/>
        <v>Over 0.5</v>
      </c>
      <c r="AC2269" s="6"/>
      <c r="AD2269" s="6" t="str">
        <f t="shared" si="1888"/>
        <v>Over 0.5</v>
      </c>
      <c r="AE2269" s="6" t="str">
        <f t="shared" si="1889"/>
        <v>?</v>
      </c>
      <c r="AF2269" s="6"/>
      <c r="AG2269">
        <f t="shared" si="1890"/>
        <v>0</v>
      </c>
      <c r="AH2269">
        <f t="shared" si="1891"/>
        <v>0</v>
      </c>
      <c r="AI2269">
        <f t="shared" si="1892"/>
        <v>0</v>
      </c>
      <c r="AJ2269">
        <f t="shared" si="1893"/>
        <v>0</v>
      </c>
      <c r="AK2269" s="2" t="str">
        <f t="shared" si="1894"/>
        <v>-</v>
      </c>
      <c r="AL2269" s="2" t="str">
        <f t="shared" si="1895"/>
        <v>-</v>
      </c>
    </row>
    <row r="2270" spans="2:38">
      <c r="B2270"/>
      <c r="E2270" s="2"/>
      <c r="F2270" s="8"/>
      <c r="G2270" s="2"/>
      <c r="H2270" s="2"/>
      <c r="I2270" s="2"/>
      <c r="J2270" s="2"/>
      <c r="K2270" s="2"/>
      <c r="L2270" s="2"/>
      <c r="M2270" s="3"/>
      <c r="N2270" s="3"/>
      <c r="O2270" s="2"/>
      <c r="P2270" s="2"/>
      <c r="Q2270" s="2"/>
      <c r="R2270" s="2"/>
      <c r="S2270" s="44"/>
      <c r="T2270" s="44"/>
      <c r="U2270" s="20"/>
      <c r="V2270" s="11"/>
      <c r="W2270" s="2">
        <f t="shared" si="1882"/>
        <v>0</v>
      </c>
      <c r="X2270">
        <f t="shared" si="1883"/>
        <v>10</v>
      </c>
      <c r="Y2270">
        <f t="shared" si="1884"/>
        <v>0</v>
      </c>
      <c r="Z2270">
        <f t="shared" si="1885"/>
        <v>0</v>
      </c>
      <c r="AA2270" s="2">
        <f t="shared" si="1886"/>
        <v>60</v>
      </c>
      <c r="AB2270" s="2" t="str">
        <f t="shared" si="1887"/>
        <v>Under 1.5</v>
      </c>
      <c r="AC2270" s="6"/>
      <c r="AD2270" s="6" t="str">
        <f t="shared" si="1888"/>
        <v>Over 0.5</v>
      </c>
      <c r="AE2270" s="6" t="str">
        <f t="shared" si="1889"/>
        <v>LOST</v>
      </c>
      <c r="AF2270" s="6"/>
      <c r="AG2270">
        <f t="shared" si="1890"/>
        <v>0</v>
      </c>
      <c r="AH2270">
        <f t="shared" si="1891"/>
        <v>2</v>
      </c>
      <c r="AI2270">
        <f t="shared" si="1892"/>
        <v>0</v>
      </c>
      <c r="AJ2270">
        <f t="shared" si="1893"/>
        <v>0</v>
      </c>
      <c r="AK2270" s="2" t="str">
        <f t="shared" si="1894"/>
        <v>-</v>
      </c>
      <c r="AL2270" s="2" t="str">
        <f t="shared" si="1895"/>
        <v>-</v>
      </c>
    </row>
    <row r="2271" spans="2:38">
      <c r="B2271"/>
      <c r="E2271" s="2"/>
      <c r="F2271" s="8"/>
      <c r="G2271" s="2"/>
      <c r="H2271" s="2"/>
      <c r="I2271" s="2"/>
      <c r="J2271" s="2"/>
      <c r="K2271" s="2"/>
      <c r="L2271" s="2"/>
      <c r="M2271" s="3"/>
      <c r="N2271" s="3"/>
      <c r="O2271" s="2"/>
      <c r="P2271" s="2"/>
      <c r="Q2271" s="2"/>
      <c r="R2271" s="2"/>
      <c r="S2271" s="44"/>
      <c r="T2271" s="44"/>
      <c r="U2271" s="20"/>
      <c r="V2271" s="11"/>
      <c r="W2271" s="2">
        <f t="shared" si="1882"/>
        <v>0</v>
      </c>
      <c r="X2271">
        <f t="shared" si="1883"/>
        <v>10</v>
      </c>
      <c r="Y2271">
        <f t="shared" si="1884"/>
        <v>0</v>
      </c>
      <c r="Z2271">
        <f t="shared" si="1885"/>
        <v>0</v>
      </c>
      <c r="AA2271" s="2">
        <f t="shared" si="1886"/>
        <v>60</v>
      </c>
      <c r="AB2271" s="2" t="str">
        <f t="shared" si="1887"/>
        <v>Under 1.5</v>
      </c>
      <c r="AC2271" s="6"/>
      <c r="AD2271" s="6" t="str">
        <f t="shared" si="1888"/>
        <v>Over 0.5</v>
      </c>
      <c r="AE2271" s="6" t="str">
        <f t="shared" si="1889"/>
        <v>LOST</v>
      </c>
      <c r="AF2271" s="6"/>
      <c r="AG2271">
        <f t="shared" si="1890"/>
        <v>0</v>
      </c>
      <c r="AH2271">
        <f t="shared" si="1891"/>
        <v>2</v>
      </c>
      <c r="AI2271">
        <f t="shared" si="1892"/>
        <v>0</v>
      </c>
      <c r="AJ2271">
        <f t="shared" si="1893"/>
        <v>0</v>
      </c>
      <c r="AK2271" s="2" t="str">
        <f t="shared" si="1894"/>
        <v>-</v>
      </c>
      <c r="AL2271" s="2" t="str">
        <f t="shared" si="1895"/>
        <v>-</v>
      </c>
    </row>
    <row r="2272" spans="2:38">
      <c r="B2272" s="9" t="s">
        <v>67</v>
      </c>
      <c r="C2272" s="10">
        <v>0</v>
      </c>
      <c r="D2272" s="9" t="s">
        <v>171</v>
      </c>
      <c r="E2272" s="2" t="s">
        <v>0</v>
      </c>
      <c r="F2272" s="8" t="s">
        <v>1515</v>
      </c>
      <c r="G2272" s="2">
        <v>29</v>
      </c>
      <c r="H2272" s="2">
        <v>46</v>
      </c>
      <c r="I2272" s="2">
        <v>25</v>
      </c>
      <c r="J2272" s="2" t="s">
        <v>1</v>
      </c>
      <c r="K2272" s="2">
        <v>1</v>
      </c>
      <c r="L2272" s="2">
        <v>4</v>
      </c>
      <c r="M2272" s="3" t="s">
        <v>13</v>
      </c>
      <c r="N2272" s="3" t="s">
        <v>13</v>
      </c>
      <c r="O2272" s="2">
        <v>46</v>
      </c>
      <c r="P2272" s="2" t="b">
        <v>1</v>
      </c>
      <c r="Q2272" s="2" t="s">
        <v>2</v>
      </c>
      <c r="R2272" s="2" t="b">
        <v>1</v>
      </c>
      <c r="S2272" s="44">
        <v>57</v>
      </c>
      <c r="T2272" s="44" t="s">
        <v>10</v>
      </c>
      <c r="U2272" s="20">
        <v>1.6</v>
      </c>
      <c r="V2272" s="11"/>
      <c r="W2272" s="2">
        <f t="shared" si="1882"/>
        <v>0</v>
      </c>
      <c r="X2272">
        <f t="shared" si="1883"/>
        <v>10</v>
      </c>
      <c r="Y2272">
        <f t="shared" si="1884"/>
        <v>5</v>
      </c>
      <c r="Z2272">
        <f t="shared" si="1885"/>
        <v>10</v>
      </c>
      <c r="AA2272" s="2">
        <f t="shared" si="1886"/>
        <v>75</v>
      </c>
      <c r="AB2272" s="2" t="str">
        <f t="shared" si="1887"/>
        <v>Under 1.5</v>
      </c>
      <c r="AC2272" s="6"/>
      <c r="AD2272" s="6" t="str">
        <f t="shared" si="1888"/>
        <v>Over 0.5</v>
      </c>
      <c r="AE2272" s="6" t="str">
        <f t="shared" si="1889"/>
        <v>?</v>
      </c>
      <c r="AF2272" s="6"/>
      <c r="AG2272">
        <f t="shared" si="1890"/>
        <v>0</v>
      </c>
      <c r="AH2272">
        <f t="shared" si="1891"/>
        <v>2</v>
      </c>
      <c r="AI2272">
        <f t="shared" si="1892"/>
        <v>2</v>
      </c>
      <c r="AJ2272">
        <f t="shared" si="1893"/>
        <v>4</v>
      </c>
      <c r="AK2272" s="2" t="str">
        <f t="shared" si="1894"/>
        <v>-</v>
      </c>
      <c r="AL2272" s="2" t="str">
        <f t="shared" si="1895"/>
        <v>Pick</v>
      </c>
    </row>
    <row r="2273" spans="2:38">
      <c r="B2273" s="9" t="s">
        <v>155</v>
      </c>
      <c r="C2273" s="10">
        <v>6.25E-2</v>
      </c>
      <c r="D2273" s="9" t="s">
        <v>1791</v>
      </c>
      <c r="E2273" s="2" t="s">
        <v>0</v>
      </c>
      <c r="F2273" s="8" t="s">
        <v>174</v>
      </c>
      <c r="G2273" s="2">
        <v>20</v>
      </c>
      <c r="H2273" s="2">
        <v>43</v>
      </c>
      <c r="I2273" s="2">
        <v>37</v>
      </c>
      <c r="J2273" s="2" t="s">
        <v>1</v>
      </c>
      <c r="K2273" s="2">
        <v>2</v>
      </c>
      <c r="L2273" s="2">
        <v>17</v>
      </c>
      <c r="M2273" s="3" t="s">
        <v>13</v>
      </c>
      <c r="N2273" s="3" t="s">
        <v>13</v>
      </c>
      <c r="O2273" s="2">
        <v>43</v>
      </c>
      <c r="P2273" s="2" t="b">
        <v>1</v>
      </c>
      <c r="Q2273" s="2" t="s">
        <v>2</v>
      </c>
      <c r="R2273" s="2" t="s">
        <v>2</v>
      </c>
      <c r="S2273" s="44">
        <v>36</v>
      </c>
      <c r="T2273" s="44" t="s">
        <v>10</v>
      </c>
      <c r="U2273" s="20">
        <v>1.65</v>
      </c>
      <c r="V2273" s="11"/>
      <c r="W2273" s="2">
        <f t="shared" si="1882"/>
        <v>0</v>
      </c>
      <c r="X2273">
        <f t="shared" si="1883"/>
        <v>0</v>
      </c>
      <c r="Y2273">
        <f t="shared" si="1884"/>
        <v>0</v>
      </c>
      <c r="Z2273">
        <f t="shared" si="1885"/>
        <v>10</v>
      </c>
      <c r="AA2273" s="2">
        <f t="shared" si="1886"/>
        <v>60</v>
      </c>
      <c r="AB2273" s="2" t="str">
        <f t="shared" si="1887"/>
        <v>Under 1.5</v>
      </c>
      <c r="AC2273" s="6"/>
      <c r="AD2273" s="6" t="str">
        <f t="shared" si="1888"/>
        <v>Over 0.5</v>
      </c>
      <c r="AE2273" s="6" t="str">
        <f t="shared" si="1889"/>
        <v>?</v>
      </c>
      <c r="AF2273" s="6"/>
      <c r="AG2273">
        <f t="shared" si="1890"/>
        <v>0</v>
      </c>
      <c r="AH2273">
        <f t="shared" si="1891"/>
        <v>0</v>
      </c>
      <c r="AI2273">
        <f t="shared" si="1892"/>
        <v>0</v>
      </c>
      <c r="AJ2273">
        <f t="shared" si="1893"/>
        <v>0</v>
      </c>
      <c r="AK2273" s="2" t="str">
        <f t="shared" si="1894"/>
        <v>-</v>
      </c>
      <c r="AL2273" s="2" t="str">
        <f t="shared" si="1895"/>
        <v>-</v>
      </c>
    </row>
    <row r="2274" spans="2:38">
      <c r="B2274" t="s">
        <v>644</v>
      </c>
      <c r="C2274" s="10">
        <v>0.39583333333333331</v>
      </c>
      <c r="D2274" s="9" t="s">
        <v>683</v>
      </c>
      <c r="E2274" s="2" t="s">
        <v>0</v>
      </c>
      <c r="F2274" s="8" t="s">
        <v>1250</v>
      </c>
      <c r="G2274" s="2">
        <v>9</v>
      </c>
      <c r="H2274" s="2">
        <v>53</v>
      </c>
      <c r="I2274" s="2">
        <v>39</v>
      </c>
      <c r="J2274" s="2" t="s">
        <v>1</v>
      </c>
      <c r="K2274" s="2" t="s">
        <v>1</v>
      </c>
      <c r="L2274" s="2">
        <v>30</v>
      </c>
      <c r="M2274" s="3" t="s">
        <v>13</v>
      </c>
      <c r="N2274" s="3" t="s">
        <v>13</v>
      </c>
      <c r="O2274" s="2" t="b">
        <v>1</v>
      </c>
      <c r="P2274" s="2" t="b">
        <v>1</v>
      </c>
      <c r="Q2274" s="2" t="b">
        <v>1</v>
      </c>
      <c r="R2274" s="2" t="s">
        <v>2</v>
      </c>
      <c r="S2274" s="44">
        <v>37</v>
      </c>
      <c r="T2274" s="44" t="s">
        <v>12</v>
      </c>
      <c r="U2274" s="20">
        <v>1.9</v>
      </c>
      <c r="V2274" s="11"/>
      <c r="W2274" s="2">
        <f t="shared" si="1882"/>
        <v>10</v>
      </c>
      <c r="X2274">
        <f t="shared" si="1883"/>
        <v>0</v>
      </c>
      <c r="Y2274">
        <f t="shared" si="1884"/>
        <v>0</v>
      </c>
      <c r="Z2274">
        <f t="shared" si="1885"/>
        <v>0</v>
      </c>
      <c r="AA2274" s="2">
        <f t="shared" si="1886"/>
        <v>60</v>
      </c>
      <c r="AB2274" s="2" t="str">
        <f t="shared" si="1887"/>
        <v>Under 1.5</v>
      </c>
      <c r="AC2274" s="6"/>
      <c r="AD2274" s="6" t="str">
        <f t="shared" si="1888"/>
        <v>Over 0.5</v>
      </c>
      <c r="AE2274" s="6" t="str">
        <f t="shared" si="1889"/>
        <v>?</v>
      </c>
      <c r="AF2274" s="6"/>
      <c r="AG2274">
        <f t="shared" si="1890"/>
        <v>6</v>
      </c>
      <c r="AH2274">
        <f t="shared" si="1891"/>
        <v>0</v>
      </c>
      <c r="AI2274">
        <f t="shared" si="1892"/>
        <v>0</v>
      </c>
      <c r="AJ2274">
        <f t="shared" si="1893"/>
        <v>0</v>
      </c>
      <c r="AK2274" s="2" t="str">
        <f t="shared" si="1894"/>
        <v>-</v>
      </c>
      <c r="AL2274" s="2" t="str">
        <f t="shared" si="1895"/>
        <v>-</v>
      </c>
    </row>
    <row r="2275" spans="2:38">
      <c r="B2275" t="s">
        <v>81</v>
      </c>
      <c r="C2275" s="10">
        <v>0.58333333333333337</v>
      </c>
      <c r="D2275" s="9" t="s">
        <v>214</v>
      </c>
      <c r="E2275" s="2" t="s">
        <v>0</v>
      </c>
      <c r="F2275" s="8" t="s">
        <v>759</v>
      </c>
      <c r="G2275" s="2">
        <v>19</v>
      </c>
      <c r="H2275" s="2">
        <v>44</v>
      </c>
      <c r="I2275" s="2">
        <v>37</v>
      </c>
      <c r="J2275" s="2" t="s">
        <v>1</v>
      </c>
      <c r="K2275" s="2">
        <v>2</v>
      </c>
      <c r="L2275" s="2">
        <v>18</v>
      </c>
      <c r="M2275" s="3" t="s">
        <v>13</v>
      </c>
      <c r="N2275" s="3" t="s">
        <v>13</v>
      </c>
      <c r="O2275" s="2">
        <v>44</v>
      </c>
      <c r="P2275" s="2" t="b">
        <v>1</v>
      </c>
      <c r="Q2275" s="2" t="s">
        <v>2</v>
      </c>
      <c r="R2275" s="2" t="s">
        <v>2</v>
      </c>
      <c r="S2275" s="44">
        <v>56</v>
      </c>
      <c r="T2275" s="44" t="s">
        <v>10</v>
      </c>
      <c r="U2275" s="20">
        <v>1.65</v>
      </c>
      <c r="V2275" s="11"/>
      <c r="W2275" s="2">
        <f t="shared" ref="W2275:W2303" si="1896">IF(H2275&gt;52,10,0)</f>
        <v>0</v>
      </c>
      <c r="X2275">
        <f t="shared" ref="X2275:X2303" si="1897">IF(L2275&gt;15,0,IF(L2275&lt;8,10,5))</f>
        <v>0</v>
      </c>
      <c r="Y2275">
        <f t="shared" ref="Y2275:Y2303" si="1898">IF(S2275&gt;60,10,IF(S2275&lt;49,0,5))</f>
        <v>5</v>
      </c>
      <c r="Z2275">
        <f t="shared" ref="Z2275:Z2303" si="1899">IF(T2275="Y",10,IF(T2275="C",5,0))</f>
        <v>10</v>
      </c>
      <c r="AA2275" s="2">
        <f t="shared" ref="AA2275:AA2303" si="1900">SUM(W2275:Z2275)+50</f>
        <v>65</v>
      </c>
      <c r="AB2275" s="2" t="str">
        <f t="shared" ref="AB2275:AB2303" si="1901">IF(AA2275&lt;56,"Over 0.5","Under 1.5")</f>
        <v>Under 1.5</v>
      </c>
      <c r="AC2275" s="6"/>
      <c r="AD2275" s="6" t="str">
        <f t="shared" ref="AD2275:AD2303" si="1902">IF(M2275="1-0","Under 1.5",IF(M2275="0-0","Under 1.5",IF(M2275="0-1","Under 1.5","Over 0.5")))</f>
        <v>Over 0.5</v>
      </c>
      <c r="AE2275" s="6" t="str">
        <f t="shared" ref="AE2275:AE2303" si="1903">IF(M2275="?",M2275,IF(AB2275=AD2275,"WON",IF(M2275="0-1","WON",IF(M2275="1-0","WON","LOST"))))</f>
        <v>?</v>
      </c>
      <c r="AF2275" s="6"/>
      <c r="AG2275">
        <f t="shared" ref="AG2275:AG2303" si="1904">IF(H2275&gt;52,6,IF(H2275=52,5,IF(H2275=51,4,IF(H2275=50,3,IF(H2275=49,2,IF(H2275=48,1,0))))))</f>
        <v>0</v>
      </c>
      <c r="AH2275">
        <f t="shared" ref="AH2275:AH2303" si="1905">IF(L2275&lt;8,2,0)</f>
        <v>0</v>
      </c>
      <c r="AI2275">
        <f t="shared" ref="AI2275:AI2303" si="1906">IF(S2275&gt;49,2,0)</f>
        <v>2</v>
      </c>
      <c r="AJ2275">
        <f t="shared" ref="AJ2275:AJ2303" si="1907">IF(SUM(AH2275:AI2275)=4,SUM(AG2275:AI2275),0)</f>
        <v>0</v>
      </c>
      <c r="AK2275" s="2" t="str">
        <f t="shared" ref="AK2275:AK2303" si="1908">IF(AJ2275=10,"A1",IF(AJ2275=9,"A2",IF(AJ2275=8,"A3",IF(AJ2275=7,"A4",IF(AJ2275=6,"A5","-")))))</f>
        <v>-</v>
      </c>
      <c r="AL2275" s="2" t="str">
        <f t="shared" ref="AL2275:AL2303" si="1909">IF(AND(L2275&lt;11,U2275&lt;1.75,AA2275&gt;65,OR((AND(S2275&gt;49,S2275&lt;61,T2275="Y")),(AND(S2275&lt;48,T2275="Y")),(AND(S2275&gt;60,T2275="N")),(AND(S2275&gt;60,T2275="Y")),(AND(S2275&gt;60,T2275="C")))),"Pick","-")</f>
        <v>-</v>
      </c>
    </row>
    <row r="2276" spans="2:38">
      <c r="B2276" t="s">
        <v>81</v>
      </c>
      <c r="C2276" s="10">
        <v>0.58333333333333337</v>
      </c>
      <c r="D2276" s="9" t="s">
        <v>770</v>
      </c>
      <c r="E2276" s="2" t="s">
        <v>0</v>
      </c>
      <c r="F2276" s="8" t="s">
        <v>771</v>
      </c>
      <c r="G2276" s="2">
        <v>23</v>
      </c>
      <c r="H2276" s="2">
        <v>48</v>
      </c>
      <c r="I2276" s="2">
        <v>29</v>
      </c>
      <c r="J2276" s="2" t="s">
        <v>1</v>
      </c>
      <c r="K2276" s="2">
        <v>2</v>
      </c>
      <c r="L2276" s="2">
        <v>6</v>
      </c>
      <c r="M2276" s="3" t="s">
        <v>13</v>
      </c>
      <c r="N2276" s="3" t="s">
        <v>13</v>
      </c>
      <c r="O2276" s="2">
        <v>48</v>
      </c>
      <c r="P2276" s="2" t="b">
        <v>1</v>
      </c>
      <c r="Q2276" s="2" t="s">
        <v>2</v>
      </c>
      <c r="R2276" s="2" t="b">
        <v>1</v>
      </c>
      <c r="S2276" s="44">
        <v>46</v>
      </c>
      <c r="T2276" s="44" t="s">
        <v>10</v>
      </c>
      <c r="U2276" s="20">
        <v>1.6</v>
      </c>
      <c r="V2276" s="11"/>
      <c r="W2276" s="2">
        <f t="shared" si="1896"/>
        <v>0</v>
      </c>
      <c r="X2276">
        <f t="shared" si="1897"/>
        <v>10</v>
      </c>
      <c r="Y2276">
        <f t="shared" si="1898"/>
        <v>0</v>
      </c>
      <c r="Z2276">
        <f t="shared" si="1899"/>
        <v>10</v>
      </c>
      <c r="AA2276" s="2">
        <f t="shared" si="1900"/>
        <v>70</v>
      </c>
      <c r="AB2276" s="2" t="str">
        <f t="shared" si="1901"/>
        <v>Under 1.5</v>
      </c>
      <c r="AC2276" s="6"/>
      <c r="AD2276" s="6" t="str">
        <f t="shared" si="1902"/>
        <v>Over 0.5</v>
      </c>
      <c r="AE2276" s="6" t="str">
        <f t="shared" si="1903"/>
        <v>?</v>
      </c>
      <c r="AF2276" s="6"/>
      <c r="AG2276">
        <f t="shared" si="1904"/>
        <v>1</v>
      </c>
      <c r="AH2276">
        <f t="shared" si="1905"/>
        <v>2</v>
      </c>
      <c r="AI2276">
        <f t="shared" si="1906"/>
        <v>0</v>
      </c>
      <c r="AJ2276">
        <f t="shared" si="1907"/>
        <v>0</v>
      </c>
      <c r="AK2276" s="2" t="str">
        <f t="shared" si="1908"/>
        <v>-</v>
      </c>
      <c r="AL2276" s="2" t="str">
        <f t="shared" si="1909"/>
        <v>Pick</v>
      </c>
    </row>
    <row r="2277" spans="2:38">
      <c r="B2277" t="s">
        <v>400</v>
      </c>
      <c r="C2277" s="10">
        <v>0.60416666666666663</v>
      </c>
      <c r="D2277" s="9" t="s">
        <v>904</v>
      </c>
      <c r="E2277" s="2" t="s">
        <v>0</v>
      </c>
      <c r="F2277" s="8" t="s">
        <v>1672</v>
      </c>
      <c r="G2277" s="2">
        <v>23</v>
      </c>
      <c r="H2277" s="2">
        <v>50</v>
      </c>
      <c r="I2277" s="2">
        <v>27</v>
      </c>
      <c r="J2277" s="2" t="s">
        <v>1</v>
      </c>
      <c r="K2277" s="2">
        <v>2</v>
      </c>
      <c r="L2277" s="2">
        <v>4</v>
      </c>
      <c r="M2277" s="3" t="s">
        <v>13</v>
      </c>
      <c r="N2277" s="3" t="s">
        <v>13</v>
      </c>
      <c r="O2277" s="2">
        <v>50</v>
      </c>
      <c r="P2277" s="2" t="b">
        <v>1</v>
      </c>
      <c r="Q2277" s="2" t="s">
        <v>2</v>
      </c>
      <c r="R2277" s="2" t="b">
        <v>1</v>
      </c>
      <c r="S2277" s="44">
        <v>53</v>
      </c>
      <c r="T2277" s="44"/>
      <c r="U2277" s="20">
        <v>1.55</v>
      </c>
      <c r="V2277" s="11"/>
      <c r="W2277" s="2">
        <f t="shared" si="1896"/>
        <v>0</v>
      </c>
      <c r="X2277">
        <f t="shared" si="1897"/>
        <v>10</v>
      </c>
      <c r="Y2277">
        <f t="shared" si="1898"/>
        <v>5</v>
      </c>
      <c r="Z2277">
        <f t="shared" si="1899"/>
        <v>0</v>
      </c>
      <c r="AA2277" s="2">
        <f t="shared" si="1900"/>
        <v>65</v>
      </c>
      <c r="AB2277" s="2" t="str">
        <f t="shared" si="1901"/>
        <v>Under 1.5</v>
      </c>
      <c r="AC2277" s="6"/>
      <c r="AD2277" s="6" t="str">
        <f t="shared" si="1902"/>
        <v>Over 0.5</v>
      </c>
      <c r="AE2277" s="6" t="str">
        <f t="shared" si="1903"/>
        <v>?</v>
      </c>
      <c r="AF2277" s="6"/>
      <c r="AG2277">
        <f t="shared" si="1904"/>
        <v>3</v>
      </c>
      <c r="AH2277">
        <f t="shared" si="1905"/>
        <v>2</v>
      </c>
      <c r="AI2277">
        <f t="shared" si="1906"/>
        <v>2</v>
      </c>
      <c r="AJ2277">
        <f t="shared" si="1907"/>
        <v>7</v>
      </c>
      <c r="AK2277" s="2" t="str">
        <f t="shared" si="1908"/>
        <v>A4</v>
      </c>
      <c r="AL2277" s="2" t="str">
        <f t="shared" si="1909"/>
        <v>-</v>
      </c>
    </row>
    <row r="2278" spans="2:38">
      <c r="B2278" t="s">
        <v>1680</v>
      </c>
      <c r="C2278" s="10">
        <v>0.60416666666666663</v>
      </c>
      <c r="D2278" s="9" t="s">
        <v>1676</v>
      </c>
      <c r="E2278" s="2" t="s">
        <v>0</v>
      </c>
      <c r="F2278" s="8" t="s">
        <v>1767</v>
      </c>
      <c r="G2278" s="2">
        <v>17</v>
      </c>
      <c r="H2278" s="2">
        <v>68</v>
      </c>
      <c r="I2278" s="2">
        <v>15</v>
      </c>
      <c r="J2278" s="2" t="s">
        <v>1</v>
      </c>
      <c r="K2278" s="2" t="s">
        <v>1</v>
      </c>
      <c r="L2278" s="2">
        <v>2</v>
      </c>
      <c r="M2278" s="3" t="s">
        <v>13</v>
      </c>
      <c r="N2278" s="3" t="s">
        <v>13</v>
      </c>
      <c r="O2278" s="2" t="b">
        <v>1</v>
      </c>
      <c r="P2278" s="2" t="b">
        <v>1</v>
      </c>
      <c r="Q2278" s="2" t="b">
        <v>1</v>
      </c>
      <c r="R2278" s="2" t="b">
        <v>1</v>
      </c>
      <c r="S2278" s="44">
        <v>57</v>
      </c>
      <c r="T2278" s="44" t="s">
        <v>10</v>
      </c>
      <c r="U2278" s="20">
        <v>1.5</v>
      </c>
      <c r="V2278" s="11"/>
      <c r="W2278" s="2">
        <f t="shared" si="1896"/>
        <v>10</v>
      </c>
      <c r="X2278">
        <f t="shared" si="1897"/>
        <v>10</v>
      </c>
      <c r="Y2278">
        <f t="shared" si="1898"/>
        <v>5</v>
      </c>
      <c r="Z2278">
        <f t="shared" si="1899"/>
        <v>10</v>
      </c>
      <c r="AA2278" s="2">
        <f t="shared" si="1900"/>
        <v>85</v>
      </c>
      <c r="AB2278" s="2" t="str">
        <f t="shared" si="1901"/>
        <v>Under 1.5</v>
      </c>
      <c r="AC2278" s="6"/>
      <c r="AD2278" s="6" t="str">
        <f t="shared" si="1902"/>
        <v>Over 0.5</v>
      </c>
      <c r="AE2278" s="6" t="str">
        <f t="shared" si="1903"/>
        <v>?</v>
      </c>
      <c r="AF2278" s="6"/>
      <c r="AG2278">
        <f t="shared" si="1904"/>
        <v>6</v>
      </c>
      <c r="AH2278">
        <f t="shared" si="1905"/>
        <v>2</v>
      </c>
      <c r="AI2278">
        <f t="shared" si="1906"/>
        <v>2</v>
      </c>
      <c r="AJ2278">
        <f t="shared" si="1907"/>
        <v>10</v>
      </c>
      <c r="AK2278" s="2" t="str">
        <f t="shared" si="1908"/>
        <v>A1</v>
      </c>
      <c r="AL2278" s="2" t="str">
        <f t="shared" si="1909"/>
        <v>Pick</v>
      </c>
    </row>
    <row r="2279" spans="2:38">
      <c r="B2279" t="s">
        <v>1680</v>
      </c>
      <c r="C2279" s="10">
        <v>0.60416666666666663</v>
      </c>
      <c r="D2279" s="9" t="s">
        <v>1761</v>
      </c>
      <c r="E2279" s="2" t="s">
        <v>0</v>
      </c>
      <c r="F2279" s="8" t="s">
        <v>1679</v>
      </c>
      <c r="G2279" s="2">
        <v>22</v>
      </c>
      <c r="H2279" s="2">
        <v>47</v>
      </c>
      <c r="I2279" s="2">
        <v>31</v>
      </c>
      <c r="J2279" s="2" t="s">
        <v>1</v>
      </c>
      <c r="K2279" s="2">
        <v>1</v>
      </c>
      <c r="L2279" s="2">
        <v>9</v>
      </c>
      <c r="M2279" s="3" t="s">
        <v>13</v>
      </c>
      <c r="N2279" s="3" t="s">
        <v>13</v>
      </c>
      <c r="O2279" s="2">
        <v>47</v>
      </c>
      <c r="P2279" s="2" t="b">
        <v>1</v>
      </c>
      <c r="Q2279" s="2" t="s">
        <v>2</v>
      </c>
      <c r="R2279" s="2" t="s">
        <v>2</v>
      </c>
      <c r="S2279" s="44">
        <v>43</v>
      </c>
      <c r="T2279" s="44"/>
      <c r="U2279" s="20">
        <v>1.9</v>
      </c>
      <c r="V2279" s="11"/>
      <c r="W2279" s="2">
        <f t="shared" si="1896"/>
        <v>0</v>
      </c>
      <c r="X2279">
        <f t="shared" si="1897"/>
        <v>5</v>
      </c>
      <c r="Y2279">
        <f t="shared" si="1898"/>
        <v>0</v>
      </c>
      <c r="Z2279">
        <f t="shared" si="1899"/>
        <v>0</v>
      </c>
      <c r="AA2279" s="2">
        <f t="shared" si="1900"/>
        <v>55</v>
      </c>
      <c r="AB2279" s="2" t="str">
        <f t="shared" si="1901"/>
        <v>Over 0.5</v>
      </c>
      <c r="AC2279" s="6"/>
      <c r="AD2279" s="6" t="str">
        <f t="shared" si="1902"/>
        <v>Over 0.5</v>
      </c>
      <c r="AE2279" s="6" t="str">
        <f t="shared" si="1903"/>
        <v>?</v>
      </c>
      <c r="AF2279" s="6"/>
      <c r="AG2279">
        <f t="shared" si="1904"/>
        <v>0</v>
      </c>
      <c r="AH2279">
        <f t="shared" si="1905"/>
        <v>0</v>
      </c>
      <c r="AI2279">
        <f t="shared" si="1906"/>
        <v>0</v>
      </c>
      <c r="AJ2279">
        <f t="shared" si="1907"/>
        <v>0</v>
      </c>
      <c r="AK2279" s="2" t="str">
        <f t="shared" si="1908"/>
        <v>-</v>
      </c>
      <c r="AL2279" s="2" t="str">
        <f t="shared" si="1909"/>
        <v>-</v>
      </c>
    </row>
    <row r="2280" spans="2:38">
      <c r="B2280" t="s">
        <v>603</v>
      </c>
      <c r="C2280" s="10">
        <v>0.64583333333333337</v>
      </c>
      <c r="D2280" s="9" t="s">
        <v>599</v>
      </c>
      <c r="E2280" s="2" t="s">
        <v>0</v>
      </c>
      <c r="F2280" s="8" t="s">
        <v>625</v>
      </c>
      <c r="G2280" s="2">
        <v>33</v>
      </c>
      <c r="H2280" s="2">
        <v>52</v>
      </c>
      <c r="I2280" s="2">
        <v>14</v>
      </c>
      <c r="J2280" s="2" t="s">
        <v>1</v>
      </c>
      <c r="K2280" s="2">
        <v>2</v>
      </c>
      <c r="L2280" s="2">
        <v>19</v>
      </c>
      <c r="M2280" s="3" t="s">
        <v>13</v>
      </c>
      <c r="N2280" s="3" t="s">
        <v>13</v>
      </c>
      <c r="O2280" s="2">
        <v>52</v>
      </c>
      <c r="P2280" s="2" t="b">
        <v>1</v>
      </c>
      <c r="Q2280" s="2" t="s">
        <v>2</v>
      </c>
      <c r="R2280" s="2" t="s">
        <v>2</v>
      </c>
      <c r="S2280" s="44">
        <v>51</v>
      </c>
      <c r="T2280" s="44"/>
      <c r="U2280" s="20">
        <v>2.1</v>
      </c>
      <c r="V2280" s="11"/>
      <c r="W2280" s="2">
        <f t="shared" si="1896"/>
        <v>0</v>
      </c>
      <c r="X2280">
        <f t="shared" si="1897"/>
        <v>0</v>
      </c>
      <c r="Y2280">
        <f t="shared" si="1898"/>
        <v>5</v>
      </c>
      <c r="Z2280">
        <f t="shared" si="1899"/>
        <v>0</v>
      </c>
      <c r="AA2280" s="2">
        <f t="shared" si="1900"/>
        <v>55</v>
      </c>
      <c r="AB2280" s="2" t="str">
        <f t="shared" si="1901"/>
        <v>Over 0.5</v>
      </c>
      <c r="AC2280" s="6"/>
      <c r="AD2280" s="6" t="str">
        <f t="shared" si="1902"/>
        <v>Over 0.5</v>
      </c>
      <c r="AE2280" s="6" t="str">
        <f t="shared" si="1903"/>
        <v>?</v>
      </c>
      <c r="AF2280" s="6"/>
      <c r="AG2280">
        <f t="shared" si="1904"/>
        <v>5</v>
      </c>
      <c r="AH2280">
        <f t="shared" si="1905"/>
        <v>0</v>
      </c>
      <c r="AI2280">
        <f t="shared" si="1906"/>
        <v>2</v>
      </c>
      <c r="AJ2280">
        <f t="shared" si="1907"/>
        <v>0</v>
      </c>
      <c r="AK2280" s="2" t="str">
        <f t="shared" si="1908"/>
        <v>-</v>
      </c>
      <c r="AL2280" s="2" t="str">
        <f t="shared" si="1909"/>
        <v>-</v>
      </c>
    </row>
    <row r="2281" spans="2:38">
      <c r="B2281" t="s">
        <v>226</v>
      </c>
      <c r="C2281" s="10">
        <v>0.66666666666666663</v>
      </c>
      <c r="D2281" s="9" t="s">
        <v>232</v>
      </c>
      <c r="E2281" s="2" t="s">
        <v>0</v>
      </c>
      <c r="F2281" s="8" t="s">
        <v>1496</v>
      </c>
      <c r="G2281" s="2">
        <v>24</v>
      </c>
      <c r="H2281" s="2">
        <v>45</v>
      </c>
      <c r="I2281" s="2">
        <v>31</v>
      </c>
      <c r="J2281" s="2" t="s">
        <v>1</v>
      </c>
      <c r="K2281" s="2">
        <v>2</v>
      </c>
      <c r="L2281" s="2">
        <v>7</v>
      </c>
      <c r="M2281" s="3" t="s">
        <v>13</v>
      </c>
      <c r="N2281" s="3" t="s">
        <v>13</v>
      </c>
      <c r="O2281" s="2">
        <v>45</v>
      </c>
      <c r="P2281" s="2" t="b">
        <v>1</v>
      </c>
      <c r="Q2281" s="2" t="s">
        <v>2</v>
      </c>
      <c r="R2281" s="2" t="s">
        <v>2</v>
      </c>
      <c r="S2281" s="44">
        <v>43</v>
      </c>
      <c r="T2281" s="44"/>
      <c r="U2281" s="20">
        <v>2.1</v>
      </c>
      <c r="V2281" s="11"/>
      <c r="W2281" s="2">
        <f t="shared" si="1896"/>
        <v>0</v>
      </c>
      <c r="X2281">
        <f t="shared" si="1897"/>
        <v>10</v>
      </c>
      <c r="Y2281">
        <f t="shared" si="1898"/>
        <v>0</v>
      </c>
      <c r="Z2281">
        <f t="shared" si="1899"/>
        <v>0</v>
      </c>
      <c r="AA2281" s="2">
        <f t="shared" si="1900"/>
        <v>60</v>
      </c>
      <c r="AB2281" s="2" t="str">
        <f t="shared" si="1901"/>
        <v>Under 1.5</v>
      </c>
      <c r="AC2281" s="6"/>
      <c r="AD2281" s="6" t="str">
        <f t="shared" si="1902"/>
        <v>Over 0.5</v>
      </c>
      <c r="AE2281" s="6" t="str">
        <f t="shared" si="1903"/>
        <v>?</v>
      </c>
      <c r="AF2281" s="6"/>
      <c r="AG2281">
        <f t="shared" si="1904"/>
        <v>0</v>
      </c>
      <c r="AH2281">
        <f t="shared" si="1905"/>
        <v>2</v>
      </c>
      <c r="AI2281">
        <f t="shared" si="1906"/>
        <v>0</v>
      </c>
      <c r="AJ2281">
        <f t="shared" si="1907"/>
        <v>0</v>
      </c>
      <c r="AK2281" s="2" t="str">
        <f t="shared" si="1908"/>
        <v>-</v>
      </c>
      <c r="AL2281" s="2" t="str">
        <f t="shared" si="1909"/>
        <v>-</v>
      </c>
    </row>
    <row r="2282" spans="2:38">
      <c r="B2282" t="s">
        <v>226</v>
      </c>
      <c r="C2282" s="10">
        <v>0.66666666666666663</v>
      </c>
      <c r="D2282" s="9" t="s">
        <v>244</v>
      </c>
      <c r="E2282" s="2" t="s">
        <v>0</v>
      </c>
      <c r="F2282" s="8" t="s">
        <v>1242</v>
      </c>
      <c r="G2282" s="2">
        <v>26</v>
      </c>
      <c r="H2282" s="2">
        <v>54</v>
      </c>
      <c r="I2282" s="2">
        <v>20</v>
      </c>
      <c r="J2282" s="2" t="s">
        <v>1</v>
      </c>
      <c r="K2282" s="2" t="s">
        <v>1</v>
      </c>
      <c r="L2282" s="2">
        <v>6</v>
      </c>
      <c r="M2282" s="3" t="s">
        <v>13</v>
      </c>
      <c r="N2282" s="3" t="s">
        <v>13</v>
      </c>
      <c r="O2282" s="2" t="b">
        <v>1</v>
      </c>
      <c r="P2282" s="2" t="b">
        <v>1</v>
      </c>
      <c r="Q2282" s="2" t="b">
        <v>1</v>
      </c>
      <c r="R2282" s="2" t="b">
        <v>1</v>
      </c>
      <c r="S2282" s="44">
        <v>50</v>
      </c>
      <c r="T2282" s="44"/>
      <c r="U2282" s="20">
        <v>2.1</v>
      </c>
      <c r="V2282" s="11"/>
      <c r="W2282" s="2">
        <f t="shared" si="1896"/>
        <v>10</v>
      </c>
      <c r="X2282">
        <f t="shared" si="1897"/>
        <v>10</v>
      </c>
      <c r="Y2282">
        <f t="shared" si="1898"/>
        <v>5</v>
      </c>
      <c r="Z2282">
        <f t="shared" si="1899"/>
        <v>0</v>
      </c>
      <c r="AA2282" s="2">
        <f t="shared" si="1900"/>
        <v>75</v>
      </c>
      <c r="AB2282" s="2" t="str">
        <f t="shared" si="1901"/>
        <v>Under 1.5</v>
      </c>
      <c r="AC2282" s="6"/>
      <c r="AD2282" s="6" t="str">
        <f t="shared" si="1902"/>
        <v>Over 0.5</v>
      </c>
      <c r="AE2282" s="6" t="str">
        <f t="shared" si="1903"/>
        <v>?</v>
      </c>
      <c r="AF2282" s="6"/>
      <c r="AG2282">
        <f t="shared" si="1904"/>
        <v>6</v>
      </c>
      <c r="AH2282">
        <f t="shared" si="1905"/>
        <v>2</v>
      </c>
      <c r="AI2282">
        <f t="shared" si="1906"/>
        <v>2</v>
      </c>
      <c r="AJ2282">
        <f t="shared" si="1907"/>
        <v>10</v>
      </c>
      <c r="AK2282" s="2" t="str">
        <f t="shared" si="1908"/>
        <v>A1</v>
      </c>
      <c r="AL2282" s="2" t="str">
        <f t="shared" si="1909"/>
        <v>-</v>
      </c>
    </row>
    <row r="2283" spans="2:38">
      <c r="B2283" t="s">
        <v>400</v>
      </c>
      <c r="C2283" s="10">
        <v>0.6875</v>
      </c>
      <c r="D2283" s="9" t="s">
        <v>1554</v>
      </c>
      <c r="E2283" s="2" t="s">
        <v>0</v>
      </c>
      <c r="F2283" s="8" t="s">
        <v>1245</v>
      </c>
      <c r="G2283" s="2">
        <v>30</v>
      </c>
      <c r="H2283" s="2">
        <v>53</v>
      </c>
      <c r="I2283" s="2">
        <v>17</v>
      </c>
      <c r="J2283" s="2" t="s">
        <v>1</v>
      </c>
      <c r="K2283" s="2">
        <v>1</v>
      </c>
      <c r="L2283" s="2">
        <v>13</v>
      </c>
      <c r="M2283" s="3" t="s">
        <v>13</v>
      </c>
      <c r="N2283" s="3" t="s">
        <v>13</v>
      </c>
      <c r="O2283" s="2" t="b">
        <v>1</v>
      </c>
      <c r="P2283" s="2" t="b">
        <v>1</v>
      </c>
      <c r="Q2283" s="2" t="s">
        <v>2</v>
      </c>
      <c r="R2283" s="2" t="s">
        <v>2</v>
      </c>
      <c r="S2283" s="44">
        <v>53</v>
      </c>
      <c r="T2283" s="44"/>
      <c r="U2283" s="20">
        <v>1.75</v>
      </c>
      <c r="V2283" s="11"/>
      <c r="W2283" s="2">
        <f t="shared" si="1896"/>
        <v>10</v>
      </c>
      <c r="X2283">
        <f t="shared" si="1897"/>
        <v>5</v>
      </c>
      <c r="Y2283">
        <f t="shared" si="1898"/>
        <v>5</v>
      </c>
      <c r="Z2283">
        <f t="shared" si="1899"/>
        <v>0</v>
      </c>
      <c r="AA2283" s="2">
        <f t="shared" si="1900"/>
        <v>70</v>
      </c>
      <c r="AB2283" s="2" t="str">
        <f t="shared" si="1901"/>
        <v>Under 1.5</v>
      </c>
      <c r="AC2283" s="6"/>
      <c r="AD2283" s="6" t="str">
        <f t="shared" si="1902"/>
        <v>Over 0.5</v>
      </c>
      <c r="AE2283" s="6" t="str">
        <f t="shared" si="1903"/>
        <v>?</v>
      </c>
      <c r="AF2283" s="6"/>
      <c r="AG2283">
        <f t="shared" si="1904"/>
        <v>6</v>
      </c>
      <c r="AH2283">
        <f t="shared" si="1905"/>
        <v>0</v>
      </c>
      <c r="AI2283">
        <f t="shared" si="1906"/>
        <v>2</v>
      </c>
      <c r="AJ2283">
        <f t="shared" si="1907"/>
        <v>0</v>
      </c>
      <c r="AK2283" s="2" t="str">
        <f t="shared" si="1908"/>
        <v>-</v>
      </c>
      <c r="AL2283" s="2" t="str">
        <f t="shared" si="1909"/>
        <v>-</v>
      </c>
    </row>
    <row r="2284" spans="2:38">
      <c r="B2284" t="s">
        <v>52</v>
      </c>
      <c r="C2284" s="10">
        <v>0.70833333333333337</v>
      </c>
      <c r="D2284" s="9" t="s">
        <v>1379</v>
      </c>
      <c r="E2284" s="2" t="s">
        <v>0</v>
      </c>
      <c r="F2284" s="8" t="s">
        <v>1102</v>
      </c>
      <c r="G2284" s="2">
        <v>28</v>
      </c>
      <c r="H2284" s="2">
        <v>51</v>
      </c>
      <c r="I2284" s="2">
        <v>21</v>
      </c>
      <c r="J2284" s="2" t="s">
        <v>1</v>
      </c>
      <c r="K2284" s="2" t="s">
        <v>1</v>
      </c>
      <c r="L2284" s="2">
        <v>7</v>
      </c>
      <c r="M2284" s="3" t="s">
        <v>13</v>
      </c>
      <c r="N2284" s="3" t="s">
        <v>13</v>
      </c>
      <c r="O2284" s="2">
        <v>51</v>
      </c>
      <c r="P2284" s="2" t="b">
        <v>1</v>
      </c>
      <c r="Q2284" s="2" t="b">
        <v>1</v>
      </c>
      <c r="R2284" s="2" t="s">
        <v>2</v>
      </c>
      <c r="S2284" s="44">
        <v>42</v>
      </c>
      <c r="T2284" s="44"/>
      <c r="U2284" s="20">
        <v>1.8</v>
      </c>
      <c r="V2284" s="11"/>
      <c r="W2284" s="2">
        <f t="shared" si="1896"/>
        <v>0</v>
      </c>
      <c r="X2284">
        <f t="shared" si="1897"/>
        <v>10</v>
      </c>
      <c r="Y2284">
        <f t="shared" si="1898"/>
        <v>0</v>
      </c>
      <c r="Z2284">
        <f t="shared" si="1899"/>
        <v>0</v>
      </c>
      <c r="AA2284" s="2">
        <f t="shared" si="1900"/>
        <v>60</v>
      </c>
      <c r="AB2284" s="2" t="str">
        <f t="shared" si="1901"/>
        <v>Under 1.5</v>
      </c>
      <c r="AC2284" s="6"/>
      <c r="AD2284" s="6" t="str">
        <f t="shared" si="1902"/>
        <v>Over 0.5</v>
      </c>
      <c r="AE2284" s="6" t="str">
        <f t="shared" si="1903"/>
        <v>?</v>
      </c>
      <c r="AF2284" s="6"/>
      <c r="AG2284">
        <f t="shared" si="1904"/>
        <v>4</v>
      </c>
      <c r="AH2284">
        <f t="shared" si="1905"/>
        <v>2</v>
      </c>
      <c r="AI2284">
        <f t="shared" si="1906"/>
        <v>0</v>
      </c>
      <c r="AJ2284">
        <f t="shared" si="1907"/>
        <v>0</v>
      </c>
      <c r="AK2284" s="2" t="str">
        <f t="shared" si="1908"/>
        <v>-</v>
      </c>
      <c r="AL2284" s="2" t="str">
        <f t="shared" si="1909"/>
        <v>-</v>
      </c>
    </row>
    <row r="2285" spans="2:38">
      <c r="B2285" t="s">
        <v>369</v>
      </c>
      <c r="C2285" s="10">
        <v>0.72916666666666663</v>
      </c>
      <c r="D2285" s="9" t="s">
        <v>722</v>
      </c>
      <c r="E2285" s="2" t="s">
        <v>0</v>
      </c>
      <c r="F2285" s="8" t="s">
        <v>1264</v>
      </c>
      <c r="G2285" s="2">
        <v>17</v>
      </c>
      <c r="H2285" s="2">
        <v>45</v>
      </c>
      <c r="I2285" s="2">
        <v>39</v>
      </c>
      <c r="J2285" s="2" t="s">
        <v>1</v>
      </c>
      <c r="K2285" s="2">
        <v>2</v>
      </c>
      <c r="L2285" s="2">
        <v>22</v>
      </c>
      <c r="M2285" s="3" t="s">
        <v>13</v>
      </c>
      <c r="N2285" s="3" t="s">
        <v>13</v>
      </c>
      <c r="O2285" s="2">
        <v>45</v>
      </c>
      <c r="P2285" s="2" t="b">
        <v>1</v>
      </c>
      <c r="Q2285" s="2" t="s">
        <v>2</v>
      </c>
      <c r="R2285" s="2" t="s">
        <v>2</v>
      </c>
      <c r="S2285" s="44">
        <v>46</v>
      </c>
      <c r="T2285" s="44" t="s">
        <v>12</v>
      </c>
      <c r="U2285" s="20">
        <v>1.5</v>
      </c>
      <c r="V2285" s="11"/>
      <c r="W2285" s="2">
        <f t="shared" si="1896"/>
        <v>0</v>
      </c>
      <c r="X2285">
        <f t="shared" si="1897"/>
        <v>0</v>
      </c>
      <c r="Y2285">
        <f t="shared" si="1898"/>
        <v>0</v>
      </c>
      <c r="Z2285">
        <f t="shared" si="1899"/>
        <v>0</v>
      </c>
      <c r="AA2285" s="2">
        <f t="shared" si="1900"/>
        <v>50</v>
      </c>
      <c r="AB2285" s="2" t="str">
        <f t="shared" si="1901"/>
        <v>Over 0.5</v>
      </c>
      <c r="AC2285" s="6"/>
      <c r="AD2285" s="6" t="str">
        <f t="shared" si="1902"/>
        <v>Over 0.5</v>
      </c>
      <c r="AE2285" s="6" t="str">
        <f t="shared" si="1903"/>
        <v>?</v>
      </c>
      <c r="AF2285" s="6"/>
      <c r="AG2285">
        <f t="shared" si="1904"/>
        <v>0</v>
      </c>
      <c r="AH2285">
        <f t="shared" si="1905"/>
        <v>0</v>
      </c>
      <c r="AI2285">
        <f t="shared" si="1906"/>
        <v>0</v>
      </c>
      <c r="AJ2285">
        <f t="shared" si="1907"/>
        <v>0</v>
      </c>
      <c r="AK2285" s="2" t="str">
        <f t="shared" si="1908"/>
        <v>-</v>
      </c>
      <c r="AL2285" s="2" t="str">
        <f t="shared" si="1909"/>
        <v>-</v>
      </c>
    </row>
    <row r="2286" spans="2:38">
      <c r="B2286" t="s">
        <v>369</v>
      </c>
      <c r="C2286" s="10">
        <v>0.72916666666666663</v>
      </c>
      <c r="D2286" s="9" t="s">
        <v>1278</v>
      </c>
      <c r="E2286" s="2" t="s">
        <v>0</v>
      </c>
      <c r="F2286" s="8" t="s">
        <v>818</v>
      </c>
      <c r="G2286" s="2">
        <v>33</v>
      </c>
      <c r="H2286" s="2">
        <v>52</v>
      </c>
      <c r="I2286" s="2">
        <v>15</v>
      </c>
      <c r="J2286" s="2" t="s">
        <v>1</v>
      </c>
      <c r="K2286" s="2">
        <v>1</v>
      </c>
      <c r="L2286" s="2">
        <v>18</v>
      </c>
      <c r="M2286" s="3" t="s">
        <v>13</v>
      </c>
      <c r="N2286" s="3" t="s">
        <v>13</v>
      </c>
      <c r="O2286" s="2">
        <v>52</v>
      </c>
      <c r="P2286" s="2" t="b">
        <v>1</v>
      </c>
      <c r="Q2286" s="2" t="s">
        <v>2</v>
      </c>
      <c r="R2286" s="2" t="s">
        <v>2</v>
      </c>
      <c r="S2286" s="44">
        <v>49</v>
      </c>
      <c r="T2286" s="44" t="s">
        <v>12</v>
      </c>
      <c r="U2286" s="20">
        <v>1.6</v>
      </c>
      <c r="V2286" s="11"/>
      <c r="W2286" s="2">
        <f t="shared" si="1896"/>
        <v>0</v>
      </c>
      <c r="X2286">
        <f t="shared" si="1897"/>
        <v>0</v>
      </c>
      <c r="Y2286">
        <f t="shared" si="1898"/>
        <v>5</v>
      </c>
      <c r="Z2286">
        <f t="shared" si="1899"/>
        <v>0</v>
      </c>
      <c r="AA2286" s="2">
        <f t="shared" si="1900"/>
        <v>55</v>
      </c>
      <c r="AB2286" s="2" t="str">
        <f t="shared" si="1901"/>
        <v>Over 0.5</v>
      </c>
      <c r="AC2286" s="6"/>
      <c r="AD2286" s="6" t="str">
        <f t="shared" si="1902"/>
        <v>Over 0.5</v>
      </c>
      <c r="AE2286" s="6" t="str">
        <f t="shared" si="1903"/>
        <v>?</v>
      </c>
      <c r="AF2286" s="6"/>
      <c r="AG2286">
        <f t="shared" si="1904"/>
        <v>5</v>
      </c>
      <c r="AH2286">
        <f t="shared" si="1905"/>
        <v>0</v>
      </c>
      <c r="AI2286">
        <f t="shared" si="1906"/>
        <v>0</v>
      </c>
      <c r="AJ2286">
        <f t="shared" si="1907"/>
        <v>0</v>
      </c>
      <c r="AK2286" s="2" t="str">
        <f t="shared" si="1908"/>
        <v>-</v>
      </c>
      <c r="AL2286" s="2" t="str">
        <f t="shared" si="1909"/>
        <v>-</v>
      </c>
    </row>
    <row r="2287" spans="2:38">
      <c r="B2287" t="s">
        <v>95</v>
      </c>
      <c r="C2287" s="10">
        <v>0.72916666666666663</v>
      </c>
      <c r="D2287" s="9" t="s">
        <v>93</v>
      </c>
      <c r="E2287" s="2" t="s">
        <v>0</v>
      </c>
      <c r="F2287" s="8" t="s">
        <v>1274</v>
      </c>
      <c r="G2287" s="2">
        <v>23</v>
      </c>
      <c r="H2287" s="2">
        <v>59</v>
      </c>
      <c r="I2287" s="2">
        <v>18</v>
      </c>
      <c r="J2287" s="2" t="s">
        <v>1</v>
      </c>
      <c r="K2287" s="2">
        <v>1</v>
      </c>
      <c r="L2287" s="2">
        <v>5</v>
      </c>
      <c r="M2287" s="3" t="s">
        <v>13</v>
      </c>
      <c r="N2287" s="3" t="s">
        <v>13</v>
      </c>
      <c r="O2287" s="2" t="b">
        <v>1</v>
      </c>
      <c r="P2287" s="2" t="b">
        <v>1</v>
      </c>
      <c r="Q2287" s="2" t="s">
        <v>2</v>
      </c>
      <c r="R2287" s="2" t="b">
        <v>1</v>
      </c>
      <c r="S2287" s="44">
        <v>80</v>
      </c>
      <c r="T2287" s="44" t="s">
        <v>10</v>
      </c>
      <c r="U2287" s="20">
        <v>1.6</v>
      </c>
      <c r="V2287" s="11"/>
      <c r="W2287" s="2">
        <f t="shared" si="1896"/>
        <v>10</v>
      </c>
      <c r="X2287">
        <f t="shared" si="1897"/>
        <v>10</v>
      </c>
      <c r="Y2287">
        <f t="shared" si="1898"/>
        <v>10</v>
      </c>
      <c r="Z2287">
        <f t="shared" si="1899"/>
        <v>10</v>
      </c>
      <c r="AA2287" s="2">
        <f t="shared" si="1900"/>
        <v>90</v>
      </c>
      <c r="AB2287" s="2" t="str">
        <f t="shared" si="1901"/>
        <v>Under 1.5</v>
      </c>
      <c r="AC2287" s="6"/>
      <c r="AD2287" s="6" t="str">
        <f t="shared" si="1902"/>
        <v>Over 0.5</v>
      </c>
      <c r="AE2287" s="6" t="str">
        <f t="shared" si="1903"/>
        <v>?</v>
      </c>
      <c r="AF2287" s="6"/>
      <c r="AG2287">
        <f t="shared" si="1904"/>
        <v>6</v>
      </c>
      <c r="AH2287">
        <f t="shared" si="1905"/>
        <v>2</v>
      </c>
      <c r="AI2287">
        <f t="shared" si="1906"/>
        <v>2</v>
      </c>
      <c r="AJ2287">
        <f t="shared" si="1907"/>
        <v>10</v>
      </c>
      <c r="AK2287" s="2" t="str">
        <f t="shared" si="1908"/>
        <v>A1</v>
      </c>
      <c r="AL2287" s="2" t="str">
        <f t="shared" si="1909"/>
        <v>Pick</v>
      </c>
    </row>
    <row r="2288" spans="2:38">
      <c r="B2288" t="s">
        <v>95</v>
      </c>
      <c r="C2288" s="10">
        <v>0.72916666666666663</v>
      </c>
      <c r="D2288" s="9" t="s">
        <v>311</v>
      </c>
      <c r="E2288" s="2" t="s">
        <v>0</v>
      </c>
      <c r="F2288" s="8" t="s">
        <v>312</v>
      </c>
      <c r="G2288" s="2">
        <v>10</v>
      </c>
      <c r="H2288" s="2">
        <v>68</v>
      </c>
      <c r="I2288" s="2">
        <v>22</v>
      </c>
      <c r="J2288" s="2" t="s">
        <v>1</v>
      </c>
      <c r="K2288" s="2">
        <v>2</v>
      </c>
      <c r="L2288" s="2">
        <v>12</v>
      </c>
      <c r="M2288" s="3" t="s">
        <v>13</v>
      </c>
      <c r="N2288" s="3" t="s">
        <v>13</v>
      </c>
      <c r="O2288" s="2" t="b">
        <v>1</v>
      </c>
      <c r="P2288" s="2" t="b">
        <v>1</v>
      </c>
      <c r="Q2288" s="2" t="s">
        <v>2</v>
      </c>
      <c r="R2288" s="2" t="s">
        <v>2</v>
      </c>
      <c r="S2288" s="44">
        <v>54</v>
      </c>
      <c r="T2288" s="44" t="s">
        <v>10</v>
      </c>
      <c r="U2288" s="20">
        <v>1.9</v>
      </c>
      <c r="V2288" s="11"/>
      <c r="W2288" s="2">
        <f t="shared" si="1896"/>
        <v>10</v>
      </c>
      <c r="X2288">
        <f t="shared" si="1897"/>
        <v>5</v>
      </c>
      <c r="Y2288">
        <f t="shared" si="1898"/>
        <v>5</v>
      </c>
      <c r="Z2288">
        <f t="shared" si="1899"/>
        <v>10</v>
      </c>
      <c r="AA2288" s="2">
        <f t="shared" si="1900"/>
        <v>80</v>
      </c>
      <c r="AB2288" s="2" t="str">
        <f t="shared" si="1901"/>
        <v>Under 1.5</v>
      </c>
      <c r="AC2288" s="6"/>
      <c r="AD2288" s="6" t="str">
        <f t="shared" si="1902"/>
        <v>Over 0.5</v>
      </c>
      <c r="AE2288" s="6" t="str">
        <f t="shared" si="1903"/>
        <v>?</v>
      </c>
      <c r="AF2288" s="6"/>
      <c r="AG2288">
        <f t="shared" si="1904"/>
        <v>6</v>
      </c>
      <c r="AH2288">
        <f t="shared" si="1905"/>
        <v>0</v>
      </c>
      <c r="AI2288">
        <f t="shared" si="1906"/>
        <v>2</v>
      </c>
      <c r="AJ2288">
        <f t="shared" si="1907"/>
        <v>0</v>
      </c>
      <c r="AK2288" s="2" t="str">
        <f t="shared" si="1908"/>
        <v>-</v>
      </c>
      <c r="AL2288" s="2" t="str">
        <f t="shared" si="1909"/>
        <v>-</v>
      </c>
    </row>
    <row r="2289" spans="2:38">
      <c r="B2289" t="s">
        <v>95</v>
      </c>
      <c r="C2289" s="10">
        <v>0.72916666666666663</v>
      </c>
      <c r="D2289" s="9" t="s">
        <v>92</v>
      </c>
      <c r="E2289" s="2" t="s">
        <v>0</v>
      </c>
      <c r="F2289" s="8" t="s">
        <v>89</v>
      </c>
      <c r="G2289" s="2">
        <v>25</v>
      </c>
      <c r="H2289" s="2">
        <v>61</v>
      </c>
      <c r="I2289" s="2">
        <v>14</v>
      </c>
      <c r="J2289" s="2" t="s">
        <v>1</v>
      </c>
      <c r="K2289" s="2" t="s">
        <v>1</v>
      </c>
      <c r="L2289" s="2">
        <v>11</v>
      </c>
      <c r="M2289" s="3" t="s">
        <v>13</v>
      </c>
      <c r="N2289" s="3" t="s">
        <v>13</v>
      </c>
      <c r="O2289" s="2" t="b">
        <v>1</v>
      </c>
      <c r="P2289" s="2" t="b">
        <v>1</v>
      </c>
      <c r="Q2289" s="2" t="b">
        <v>1</v>
      </c>
      <c r="R2289" s="2" t="s">
        <v>2</v>
      </c>
      <c r="S2289" s="44">
        <v>65</v>
      </c>
      <c r="T2289" s="44" t="s">
        <v>10</v>
      </c>
      <c r="U2289" s="20">
        <v>1.6</v>
      </c>
      <c r="V2289" s="11"/>
      <c r="W2289" s="2">
        <f t="shared" si="1896"/>
        <v>10</v>
      </c>
      <c r="X2289">
        <f t="shared" si="1897"/>
        <v>5</v>
      </c>
      <c r="Y2289">
        <f t="shared" si="1898"/>
        <v>10</v>
      </c>
      <c r="Z2289">
        <f t="shared" si="1899"/>
        <v>10</v>
      </c>
      <c r="AA2289" s="2">
        <f t="shared" si="1900"/>
        <v>85</v>
      </c>
      <c r="AB2289" s="2" t="str">
        <f t="shared" si="1901"/>
        <v>Under 1.5</v>
      </c>
      <c r="AC2289" s="6"/>
      <c r="AD2289" s="6" t="str">
        <f t="shared" si="1902"/>
        <v>Over 0.5</v>
      </c>
      <c r="AE2289" s="6" t="str">
        <f t="shared" si="1903"/>
        <v>?</v>
      </c>
      <c r="AF2289" s="6"/>
      <c r="AG2289">
        <f t="shared" si="1904"/>
        <v>6</v>
      </c>
      <c r="AH2289">
        <f t="shared" si="1905"/>
        <v>0</v>
      </c>
      <c r="AI2289">
        <f t="shared" si="1906"/>
        <v>2</v>
      </c>
      <c r="AJ2289">
        <f t="shared" si="1907"/>
        <v>0</v>
      </c>
      <c r="AK2289" s="2" t="str">
        <f t="shared" si="1908"/>
        <v>-</v>
      </c>
      <c r="AL2289" s="2" t="str">
        <f t="shared" si="1909"/>
        <v>-</v>
      </c>
    </row>
    <row r="2290" spans="2:38">
      <c r="B2290" t="s">
        <v>95</v>
      </c>
      <c r="C2290" s="10">
        <v>0.72916666666666663</v>
      </c>
      <c r="D2290" s="9" t="s">
        <v>1276</v>
      </c>
      <c r="E2290" s="2" t="s">
        <v>0</v>
      </c>
      <c r="F2290" s="8" t="s">
        <v>269</v>
      </c>
      <c r="G2290" s="2">
        <v>42</v>
      </c>
      <c r="H2290" s="2">
        <v>43</v>
      </c>
      <c r="I2290" s="2">
        <v>15</v>
      </c>
      <c r="J2290" s="2" t="s">
        <v>1</v>
      </c>
      <c r="K2290" s="2">
        <v>1</v>
      </c>
      <c r="L2290" s="2">
        <v>27</v>
      </c>
      <c r="M2290" s="3" t="s">
        <v>13</v>
      </c>
      <c r="N2290" s="3" t="s">
        <v>13</v>
      </c>
      <c r="O2290" s="2">
        <v>43</v>
      </c>
      <c r="P2290" s="2" t="b">
        <v>1</v>
      </c>
      <c r="Q2290" s="2" t="s">
        <v>2</v>
      </c>
      <c r="R2290" s="2" t="s">
        <v>2</v>
      </c>
      <c r="S2290" s="44">
        <v>20</v>
      </c>
      <c r="T2290" s="44" t="s">
        <v>10</v>
      </c>
      <c r="U2290" s="20">
        <v>1.9</v>
      </c>
      <c r="V2290" s="11"/>
      <c r="W2290" s="2">
        <f t="shared" si="1896"/>
        <v>0</v>
      </c>
      <c r="X2290">
        <f t="shared" si="1897"/>
        <v>0</v>
      </c>
      <c r="Y2290">
        <f t="shared" si="1898"/>
        <v>0</v>
      </c>
      <c r="Z2290">
        <f t="shared" si="1899"/>
        <v>10</v>
      </c>
      <c r="AA2290" s="2">
        <f t="shared" si="1900"/>
        <v>60</v>
      </c>
      <c r="AB2290" s="2" t="str">
        <f t="shared" si="1901"/>
        <v>Under 1.5</v>
      </c>
      <c r="AC2290" s="6"/>
      <c r="AD2290" s="6" t="str">
        <f t="shared" si="1902"/>
        <v>Over 0.5</v>
      </c>
      <c r="AE2290" s="6" t="str">
        <f t="shared" si="1903"/>
        <v>?</v>
      </c>
      <c r="AF2290" s="6"/>
      <c r="AG2290">
        <f t="shared" si="1904"/>
        <v>0</v>
      </c>
      <c r="AH2290">
        <f t="shared" si="1905"/>
        <v>0</v>
      </c>
      <c r="AI2290">
        <f t="shared" si="1906"/>
        <v>0</v>
      </c>
      <c r="AJ2290">
        <f t="shared" si="1907"/>
        <v>0</v>
      </c>
      <c r="AK2290" s="2" t="str">
        <f t="shared" si="1908"/>
        <v>-</v>
      </c>
      <c r="AL2290" s="2" t="str">
        <f t="shared" si="1909"/>
        <v>-</v>
      </c>
    </row>
    <row r="2291" spans="2:38">
      <c r="B2291" t="s">
        <v>95</v>
      </c>
      <c r="C2291" s="10">
        <v>0.72916666666666663</v>
      </c>
      <c r="D2291" s="9" t="s">
        <v>233</v>
      </c>
      <c r="E2291" s="2" t="s">
        <v>0</v>
      </c>
      <c r="F2291" s="8" t="s">
        <v>101</v>
      </c>
      <c r="G2291" s="2">
        <v>14</v>
      </c>
      <c r="H2291" s="2">
        <v>59</v>
      </c>
      <c r="I2291" s="2">
        <v>26</v>
      </c>
      <c r="J2291" s="2" t="s">
        <v>1</v>
      </c>
      <c r="K2291" s="2" t="s">
        <v>1</v>
      </c>
      <c r="L2291" s="2">
        <v>12</v>
      </c>
      <c r="M2291" s="3" t="s">
        <v>13</v>
      </c>
      <c r="N2291" s="3" t="s">
        <v>13</v>
      </c>
      <c r="O2291" s="2" t="b">
        <v>1</v>
      </c>
      <c r="P2291" s="2" t="b">
        <v>1</v>
      </c>
      <c r="Q2291" s="2" t="b">
        <v>1</v>
      </c>
      <c r="R2291" s="2" t="s">
        <v>2</v>
      </c>
      <c r="S2291" s="44">
        <v>51</v>
      </c>
      <c r="T2291" s="44" t="s">
        <v>12</v>
      </c>
      <c r="U2291" s="20">
        <v>1.75</v>
      </c>
      <c r="V2291" s="11"/>
      <c r="W2291" s="2">
        <f t="shared" si="1896"/>
        <v>10</v>
      </c>
      <c r="X2291">
        <f t="shared" si="1897"/>
        <v>5</v>
      </c>
      <c r="Y2291">
        <f t="shared" si="1898"/>
        <v>5</v>
      </c>
      <c r="Z2291">
        <f t="shared" si="1899"/>
        <v>0</v>
      </c>
      <c r="AA2291" s="2">
        <f t="shared" si="1900"/>
        <v>70</v>
      </c>
      <c r="AB2291" s="2" t="str">
        <f t="shared" si="1901"/>
        <v>Under 1.5</v>
      </c>
      <c r="AC2291" s="6"/>
      <c r="AD2291" s="6" t="str">
        <f t="shared" si="1902"/>
        <v>Over 0.5</v>
      </c>
      <c r="AE2291" s="6" t="str">
        <f t="shared" si="1903"/>
        <v>?</v>
      </c>
      <c r="AF2291" s="6"/>
      <c r="AG2291">
        <f t="shared" si="1904"/>
        <v>6</v>
      </c>
      <c r="AH2291">
        <f t="shared" si="1905"/>
        <v>0</v>
      </c>
      <c r="AI2291">
        <f t="shared" si="1906"/>
        <v>2</v>
      </c>
      <c r="AJ2291">
        <f t="shared" si="1907"/>
        <v>0</v>
      </c>
      <c r="AK2291" s="2" t="str">
        <f t="shared" si="1908"/>
        <v>-</v>
      </c>
      <c r="AL2291" s="2" t="str">
        <f t="shared" si="1909"/>
        <v>-</v>
      </c>
    </row>
    <row r="2292" spans="2:38">
      <c r="B2292" t="s">
        <v>95</v>
      </c>
      <c r="C2292" s="10">
        <v>0.72916666666666663</v>
      </c>
      <c r="D2292" s="9" t="s">
        <v>1275</v>
      </c>
      <c r="E2292" s="2" t="s">
        <v>0</v>
      </c>
      <c r="F2292" s="8" t="s">
        <v>320</v>
      </c>
      <c r="G2292" s="2">
        <v>26</v>
      </c>
      <c r="H2292" s="2">
        <v>56</v>
      </c>
      <c r="I2292" s="2">
        <v>18</v>
      </c>
      <c r="J2292" s="2" t="s">
        <v>1</v>
      </c>
      <c r="K2292" s="2">
        <v>2</v>
      </c>
      <c r="L2292" s="2">
        <v>8</v>
      </c>
      <c r="M2292" s="3" t="s">
        <v>13</v>
      </c>
      <c r="N2292" s="3" t="s">
        <v>13</v>
      </c>
      <c r="O2292" s="2" t="b">
        <v>1</v>
      </c>
      <c r="P2292" s="2" t="b">
        <v>1</v>
      </c>
      <c r="Q2292" s="2" t="s">
        <v>2</v>
      </c>
      <c r="R2292" s="2" t="s">
        <v>2</v>
      </c>
      <c r="S2292" s="44">
        <v>50</v>
      </c>
      <c r="T2292" s="44" t="s">
        <v>10</v>
      </c>
      <c r="U2292" s="20">
        <v>1.55</v>
      </c>
      <c r="V2292" s="11"/>
      <c r="W2292" s="2">
        <f t="shared" si="1896"/>
        <v>10</v>
      </c>
      <c r="X2292">
        <f t="shared" si="1897"/>
        <v>5</v>
      </c>
      <c r="Y2292">
        <f t="shared" si="1898"/>
        <v>5</v>
      </c>
      <c r="Z2292">
        <f t="shared" si="1899"/>
        <v>10</v>
      </c>
      <c r="AA2292" s="2">
        <f t="shared" si="1900"/>
        <v>80</v>
      </c>
      <c r="AB2292" s="2" t="str">
        <f t="shared" si="1901"/>
        <v>Under 1.5</v>
      </c>
      <c r="AC2292" s="6"/>
      <c r="AD2292" s="6" t="str">
        <f t="shared" si="1902"/>
        <v>Over 0.5</v>
      </c>
      <c r="AE2292" s="6" t="str">
        <f t="shared" si="1903"/>
        <v>?</v>
      </c>
      <c r="AF2292" s="6"/>
      <c r="AG2292">
        <f t="shared" si="1904"/>
        <v>6</v>
      </c>
      <c r="AH2292">
        <f t="shared" si="1905"/>
        <v>0</v>
      </c>
      <c r="AI2292">
        <f t="shared" si="1906"/>
        <v>2</v>
      </c>
      <c r="AJ2292">
        <f t="shared" si="1907"/>
        <v>0</v>
      </c>
      <c r="AK2292" s="2" t="str">
        <f t="shared" si="1908"/>
        <v>-</v>
      </c>
      <c r="AL2292" s="2" t="str">
        <f t="shared" si="1909"/>
        <v>Pick</v>
      </c>
    </row>
    <row r="2293" spans="2:38">
      <c r="B2293" t="s">
        <v>95</v>
      </c>
      <c r="C2293" s="10">
        <v>0.72916666666666663</v>
      </c>
      <c r="D2293" s="9" t="s">
        <v>1312</v>
      </c>
      <c r="E2293" s="2" t="s">
        <v>0</v>
      </c>
      <c r="F2293" s="8" t="s">
        <v>102</v>
      </c>
      <c r="G2293" s="2">
        <v>32</v>
      </c>
      <c r="H2293" s="2">
        <v>53</v>
      </c>
      <c r="I2293" s="2">
        <v>14</v>
      </c>
      <c r="J2293" s="2" t="s">
        <v>1</v>
      </c>
      <c r="K2293" s="2">
        <v>1</v>
      </c>
      <c r="L2293" s="2">
        <v>18</v>
      </c>
      <c r="M2293" s="3" t="s">
        <v>13</v>
      </c>
      <c r="N2293" s="3" t="s">
        <v>13</v>
      </c>
      <c r="O2293" s="2" t="b">
        <v>1</v>
      </c>
      <c r="P2293" s="2" t="b">
        <v>1</v>
      </c>
      <c r="Q2293" s="2" t="s">
        <v>2</v>
      </c>
      <c r="R2293" s="2" t="s">
        <v>2</v>
      </c>
      <c r="S2293" s="44">
        <v>55</v>
      </c>
      <c r="T2293" s="44" t="s">
        <v>10</v>
      </c>
      <c r="U2293" s="20">
        <v>1.75</v>
      </c>
      <c r="V2293" s="11"/>
      <c r="W2293" s="2">
        <f t="shared" si="1896"/>
        <v>10</v>
      </c>
      <c r="X2293">
        <f t="shared" si="1897"/>
        <v>0</v>
      </c>
      <c r="Y2293">
        <f t="shared" si="1898"/>
        <v>5</v>
      </c>
      <c r="Z2293">
        <f t="shared" si="1899"/>
        <v>10</v>
      </c>
      <c r="AA2293" s="2">
        <f t="shared" si="1900"/>
        <v>75</v>
      </c>
      <c r="AB2293" s="2" t="str">
        <f t="shared" si="1901"/>
        <v>Under 1.5</v>
      </c>
      <c r="AC2293" s="6"/>
      <c r="AD2293" s="6" t="str">
        <f t="shared" si="1902"/>
        <v>Over 0.5</v>
      </c>
      <c r="AE2293" s="6" t="str">
        <f t="shared" si="1903"/>
        <v>?</v>
      </c>
      <c r="AF2293" s="6"/>
      <c r="AG2293">
        <f t="shared" si="1904"/>
        <v>6</v>
      </c>
      <c r="AH2293">
        <f t="shared" si="1905"/>
        <v>0</v>
      </c>
      <c r="AI2293">
        <f t="shared" si="1906"/>
        <v>2</v>
      </c>
      <c r="AJ2293">
        <f t="shared" si="1907"/>
        <v>0</v>
      </c>
      <c r="AK2293" s="2" t="str">
        <f t="shared" si="1908"/>
        <v>-</v>
      </c>
      <c r="AL2293" s="2" t="str">
        <f t="shared" si="1909"/>
        <v>-</v>
      </c>
    </row>
    <row r="2294" spans="2:38">
      <c r="B2294" t="s">
        <v>646</v>
      </c>
      <c r="C2294" s="10">
        <v>0.72916666666666663</v>
      </c>
      <c r="D2294" s="9" t="s">
        <v>809</v>
      </c>
      <c r="E2294" s="2" t="s">
        <v>0</v>
      </c>
      <c r="F2294" s="8" t="s">
        <v>792</v>
      </c>
      <c r="G2294" s="2">
        <v>9</v>
      </c>
      <c r="H2294" s="2">
        <v>62</v>
      </c>
      <c r="I2294" s="2">
        <v>29</v>
      </c>
      <c r="J2294" s="2" t="s">
        <v>1</v>
      </c>
      <c r="K2294" s="2">
        <v>2</v>
      </c>
      <c r="L2294" s="2">
        <v>20</v>
      </c>
      <c r="M2294" s="3" t="s">
        <v>13</v>
      </c>
      <c r="N2294" s="3" t="s">
        <v>13</v>
      </c>
      <c r="O2294" s="2" t="b">
        <v>1</v>
      </c>
      <c r="P2294" s="2" t="b">
        <v>1</v>
      </c>
      <c r="Q2294" s="2" t="s">
        <v>2</v>
      </c>
      <c r="R2294" s="2" t="s">
        <v>2</v>
      </c>
      <c r="S2294" s="44">
        <v>44</v>
      </c>
      <c r="T2294" s="44" t="s">
        <v>10</v>
      </c>
      <c r="U2294" s="20">
        <v>1.4</v>
      </c>
      <c r="V2294" s="11"/>
      <c r="W2294" s="2">
        <f t="shared" si="1896"/>
        <v>10</v>
      </c>
      <c r="X2294">
        <f t="shared" si="1897"/>
        <v>0</v>
      </c>
      <c r="Y2294">
        <f t="shared" si="1898"/>
        <v>0</v>
      </c>
      <c r="Z2294">
        <f t="shared" si="1899"/>
        <v>10</v>
      </c>
      <c r="AA2294" s="2">
        <f t="shared" si="1900"/>
        <v>70</v>
      </c>
      <c r="AB2294" s="2" t="str">
        <f t="shared" si="1901"/>
        <v>Under 1.5</v>
      </c>
      <c r="AC2294" s="6"/>
      <c r="AD2294" s="6" t="str">
        <f t="shared" si="1902"/>
        <v>Over 0.5</v>
      </c>
      <c r="AE2294" s="6" t="str">
        <f t="shared" si="1903"/>
        <v>?</v>
      </c>
      <c r="AF2294" s="6"/>
      <c r="AG2294">
        <f t="shared" si="1904"/>
        <v>6</v>
      </c>
      <c r="AH2294">
        <f t="shared" si="1905"/>
        <v>0</v>
      </c>
      <c r="AI2294">
        <f t="shared" si="1906"/>
        <v>0</v>
      </c>
      <c r="AJ2294">
        <f t="shared" si="1907"/>
        <v>0</v>
      </c>
      <c r="AK2294" s="2" t="str">
        <f t="shared" si="1908"/>
        <v>-</v>
      </c>
      <c r="AL2294" s="2" t="str">
        <f t="shared" si="1909"/>
        <v>-</v>
      </c>
    </row>
    <row r="2295" spans="2:38">
      <c r="B2295" t="s">
        <v>676</v>
      </c>
      <c r="C2295" s="10">
        <v>0.75</v>
      </c>
      <c r="D2295" s="9" t="s">
        <v>1792</v>
      </c>
      <c r="E2295" s="2" t="s">
        <v>0</v>
      </c>
      <c r="F2295" s="8" t="s">
        <v>1319</v>
      </c>
      <c r="G2295" s="2">
        <v>43</v>
      </c>
      <c r="H2295" s="2">
        <v>47</v>
      </c>
      <c r="I2295" s="2">
        <v>10</v>
      </c>
      <c r="J2295" s="2" t="s">
        <v>1</v>
      </c>
      <c r="K2295" s="2">
        <v>1</v>
      </c>
      <c r="L2295" s="2">
        <v>33</v>
      </c>
      <c r="M2295" s="3" t="s">
        <v>13</v>
      </c>
      <c r="N2295" s="3" t="s">
        <v>13</v>
      </c>
      <c r="O2295" s="2">
        <v>47</v>
      </c>
      <c r="P2295" s="2" t="b">
        <v>1</v>
      </c>
      <c r="Q2295" s="2" t="s">
        <v>2</v>
      </c>
      <c r="R2295" s="2" t="s">
        <v>2</v>
      </c>
      <c r="S2295" s="44">
        <v>63</v>
      </c>
      <c r="T2295" s="44" t="s">
        <v>12</v>
      </c>
      <c r="U2295" s="20">
        <v>1.85</v>
      </c>
      <c r="V2295" s="11"/>
      <c r="W2295" s="2">
        <f t="shared" si="1896"/>
        <v>0</v>
      </c>
      <c r="X2295">
        <f t="shared" si="1897"/>
        <v>0</v>
      </c>
      <c r="Y2295">
        <f t="shared" si="1898"/>
        <v>10</v>
      </c>
      <c r="Z2295">
        <f t="shared" si="1899"/>
        <v>0</v>
      </c>
      <c r="AA2295" s="2">
        <f t="shared" si="1900"/>
        <v>60</v>
      </c>
      <c r="AB2295" s="2" t="str">
        <f t="shared" si="1901"/>
        <v>Under 1.5</v>
      </c>
      <c r="AC2295" s="6"/>
      <c r="AD2295" s="6" t="str">
        <f t="shared" si="1902"/>
        <v>Over 0.5</v>
      </c>
      <c r="AE2295" s="6" t="str">
        <f t="shared" si="1903"/>
        <v>?</v>
      </c>
      <c r="AF2295" s="6"/>
      <c r="AG2295">
        <f t="shared" si="1904"/>
        <v>0</v>
      </c>
      <c r="AH2295">
        <f t="shared" si="1905"/>
        <v>0</v>
      </c>
      <c r="AI2295">
        <f t="shared" si="1906"/>
        <v>2</v>
      </c>
      <c r="AJ2295">
        <f t="shared" si="1907"/>
        <v>0</v>
      </c>
      <c r="AK2295" s="2" t="str">
        <f t="shared" si="1908"/>
        <v>-</v>
      </c>
      <c r="AL2295" s="2" t="str">
        <f t="shared" si="1909"/>
        <v>-</v>
      </c>
    </row>
    <row r="2296" spans="2:38">
      <c r="B2296" t="s">
        <v>60</v>
      </c>
      <c r="C2296" s="10">
        <v>0.75</v>
      </c>
      <c r="D2296" s="9" t="s">
        <v>950</v>
      </c>
      <c r="E2296" s="2" t="s">
        <v>0</v>
      </c>
      <c r="F2296" s="8" t="s">
        <v>1469</v>
      </c>
      <c r="G2296" s="2">
        <v>31</v>
      </c>
      <c r="H2296" s="2">
        <v>54</v>
      </c>
      <c r="I2296" s="2">
        <v>15</v>
      </c>
      <c r="J2296" s="2" t="s">
        <v>1</v>
      </c>
      <c r="K2296" s="2" t="s">
        <v>1</v>
      </c>
      <c r="L2296" s="2">
        <v>16</v>
      </c>
      <c r="M2296" s="3" t="s">
        <v>13</v>
      </c>
      <c r="N2296" s="3" t="s">
        <v>13</v>
      </c>
      <c r="O2296" s="2" t="b">
        <v>1</v>
      </c>
      <c r="P2296" s="2" t="b">
        <v>1</v>
      </c>
      <c r="Q2296" s="2" t="b">
        <v>1</v>
      </c>
      <c r="R2296" s="2" t="s">
        <v>2</v>
      </c>
      <c r="S2296" s="44">
        <v>48</v>
      </c>
      <c r="T2296" s="44" t="s">
        <v>12</v>
      </c>
      <c r="U2296" s="20">
        <v>1.5</v>
      </c>
      <c r="V2296" s="11"/>
      <c r="W2296" s="2">
        <f t="shared" si="1896"/>
        <v>10</v>
      </c>
      <c r="X2296">
        <f t="shared" si="1897"/>
        <v>0</v>
      </c>
      <c r="Y2296">
        <f t="shared" si="1898"/>
        <v>0</v>
      </c>
      <c r="Z2296">
        <f t="shared" si="1899"/>
        <v>0</v>
      </c>
      <c r="AA2296" s="2">
        <f t="shared" si="1900"/>
        <v>60</v>
      </c>
      <c r="AB2296" s="2" t="str">
        <f t="shared" si="1901"/>
        <v>Under 1.5</v>
      </c>
      <c r="AC2296" s="6"/>
      <c r="AD2296" s="6" t="str">
        <f t="shared" si="1902"/>
        <v>Over 0.5</v>
      </c>
      <c r="AE2296" s="6" t="str">
        <f t="shared" si="1903"/>
        <v>?</v>
      </c>
      <c r="AF2296" s="6"/>
      <c r="AG2296">
        <f t="shared" si="1904"/>
        <v>6</v>
      </c>
      <c r="AH2296">
        <f t="shared" si="1905"/>
        <v>0</v>
      </c>
      <c r="AI2296">
        <f t="shared" si="1906"/>
        <v>0</v>
      </c>
      <c r="AJ2296">
        <f t="shared" si="1907"/>
        <v>0</v>
      </c>
      <c r="AK2296" s="2" t="str">
        <f t="shared" si="1908"/>
        <v>-</v>
      </c>
      <c r="AL2296" s="2" t="str">
        <f t="shared" si="1909"/>
        <v>-</v>
      </c>
    </row>
    <row r="2297" spans="2:38">
      <c r="B2297" t="s">
        <v>52</v>
      </c>
      <c r="C2297" s="10">
        <v>0.79166666666666663</v>
      </c>
      <c r="D2297" s="9" t="s">
        <v>117</v>
      </c>
      <c r="E2297" s="2" t="s">
        <v>0</v>
      </c>
      <c r="F2297" s="8" t="s">
        <v>1450</v>
      </c>
      <c r="G2297" s="2">
        <v>23</v>
      </c>
      <c r="H2297" s="2">
        <v>46</v>
      </c>
      <c r="I2297" s="2">
        <v>32</v>
      </c>
      <c r="J2297" s="2" t="s">
        <v>1</v>
      </c>
      <c r="K2297" s="2">
        <v>2</v>
      </c>
      <c r="L2297" s="2">
        <v>9</v>
      </c>
      <c r="M2297" s="3" t="s">
        <v>13</v>
      </c>
      <c r="N2297" s="3" t="s">
        <v>13</v>
      </c>
      <c r="O2297" s="2">
        <v>46</v>
      </c>
      <c r="P2297" s="2" t="b">
        <v>1</v>
      </c>
      <c r="Q2297" s="2" t="s">
        <v>2</v>
      </c>
      <c r="R2297" s="2" t="s">
        <v>2</v>
      </c>
      <c r="S2297" s="44">
        <v>41</v>
      </c>
      <c r="T2297" s="44"/>
      <c r="U2297" s="20">
        <v>1.95</v>
      </c>
      <c r="V2297" s="11"/>
      <c r="W2297" s="2">
        <f t="shared" si="1896"/>
        <v>0</v>
      </c>
      <c r="X2297">
        <f t="shared" si="1897"/>
        <v>5</v>
      </c>
      <c r="Y2297">
        <f t="shared" si="1898"/>
        <v>0</v>
      </c>
      <c r="Z2297">
        <f t="shared" si="1899"/>
        <v>0</v>
      </c>
      <c r="AA2297" s="2">
        <f t="shared" si="1900"/>
        <v>55</v>
      </c>
      <c r="AB2297" s="2" t="str">
        <f t="shared" si="1901"/>
        <v>Over 0.5</v>
      </c>
      <c r="AC2297" s="6"/>
      <c r="AD2297" s="6" t="str">
        <f t="shared" si="1902"/>
        <v>Over 0.5</v>
      </c>
      <c r="AE2297" s="6" t="str">
        <f t="shared" si="1903"/>
        <v>?</v>
      </c>
      <c r="AF2297" s="6"/>
      <c r="AG2297">
        <f t="shared" si="1904"/>
        <v>0</v>
      </c>
      <c r="AH2297">
        <f t="shared" si="1905"/>
        <v>0</v>
      </c>
      <c r="AI2297">
        <f t="shared" si="1906"/>
        <v>0</v>
      </c>
      <c r="AJ2297">
        <f t="shared" si="1907"/>
        <v>0</v>
      </c>
      <c r="AK2297" s="2" t="str">
        <f t="shared" si="1908"/>
        <v>-</v>
      </c>
      <c r="AL2297" s="2" t="str">
        <f t="shared" si="1909"/>
        <v>-</v>
      </c>
    </row>
    <row r="2298" spans="2:38">
      <c r="B2298" t="s">
        <v>22</v>
      </c>
      <c r="C2298" s="10">
        <v>0.8125</v>
      </c>
      <c r="D2298" s="9" t="s">
        <v>1793</v>
      </c>
      <c r="E2298" s="2" t="s">
        <v>0</v>
      </c>
      <c r="F2298" s="8" t="s">
        <v>1307</v>
      </c>
      <c r="G2298" s="2">
        <v>28</v>
      </c>
      <c r="H2298" s="2">
        <v>53</v>
      </c>
      <c r="I2298" s="2">
        <v>20</v>
      </c>
      <c r="J2298" s="2" t="s">
        <v>1</v>
      </c>
      <c r="K2298" s="2" t="s">
        <v>1</v>
      </c>
      <c r="L2298" s="2">
        <v>8</v>
      </c>
      <c r="M2298" s="3" t="s">
        <v>13</v>
      </c>
      <c r="N2298" s="3" t="s">
        <v>13</v>
      </c>
      <c r="O2298" s="2" t="b">
        <v>1</v>
      </c>
      <c r="P2298" s="2" t="b">
        <v>1</v>
      </c>
      <c r="Q2298" s="2" t="b">
        <v>1</v>
      </c>
      <c r="R2298" s="2" t="s">
        <v>2</v>
      </c>
      <c r="S2298" s="44">
        <v>54</v>
      </c>
      <c r="T2298" s="44" t="s">
        <v>10</v>
      </c>
      <c r="U2298" s="20">
        <v>1.7</v>
      </c>
      <c r="V2298" s="11"/>
      <c r="W2298" s="2">
        <f t="shared" si="1896"/>
        <v>10</v>
      </c>
      <c r="X2298">
        <f t="shared" si="1897"/>
        <v>5</v>
      </c>
      <c r="Y2298">
        <f t="shared" si="1898"/>
        <v>5</v>
      </c>
      <c r="Z2298">
        <f t="shared" si="1899"/>
        <v>10</v>
      </c>
      <c r="AA2298" s="2">
        <f t="shared" si="1900"/>
        <v>80</v>
      </c>
      <c r="AB2298" s="2" t="str">
        <f t="shared" si="1901"/>
        <v>Under 1.5</v>
      </c>
      <c r="AC2298" s="6"/>
      <c r="AD2298" s="6" t="str">
        <f t="shared" si="1902"/>
        <v>Over 0.5</v>
      </c>
      <c r="AE2298" s="6" t="str">
        <f t="shared" si="1903"/>
        <v>?</v>
      </c>
      <c r="AF2298" s="6"/>
      <c r="AG2298">
        <f t="shared" si="1904"/>
        <v>6</v>
      </c>
      <c r="AH2298">
        <f t="shared" si="1905"/>
        <v>0</v>
      </c>
      <c r="AI2298">
        <f t="shared" si="1906"/>
        <v>2</v>
      </c>
      <c r="AJ2298">
        <f t="shared" si="1907"/>
        <v>0</v>
      </c>
      <c r="AK2298" s="2" t="str">
        <f t="shared" si="1908"/>
        <v>-</v>
      </c>
      <c r="AL2298" s="2" t="str">
        <f t="shared" si="1909"/>
        <v>Pick</v>
      </c>
    </row>
    <row r="2299" spans="2:38">
      <c r="B2299" t="s">
        <v>369</v>
      </c>
      <c r="C2299" s="10">
        <v>0.8125</v>
      </c>
      <c r="D2299" s="9" t="s">
        <v>1794</v>
      </c>
      <c r="E2299" s="2" t="s">
        <v>0</v>
      </c>
      <c r="F2299" s="8" t="s">
        <v>723</v>
      </c>
      <c r="G2299" s="2">
        <v>22</v>
      </c>
      <c r="H2299" s="2">
        <v>47</v>
      </c>
      <c r="I2299" s="2">
        <v>30</v>
      </c>
      <c r="J2299" s="2" t="s">
        <v>1</v>
      </c>
      <c r="K2299" s="2">
        <v>1</v>
      </c>
      <c r="L2299" s="2">
        <v>8</v>
      </c>
      <c r="M2299" s="3" t="s">
        <v>13</v>
      </c>
      <c r="N2299" s="3" t="s">
        <v>13</v>
      </c>
      <c r="O2299" s="2">
        <v>47</v>
      </c>
      <c r="P2299" s="2" t="b">
        <v>1</v>
      </c>
      <c r="Q2299" s="2" t="s">
        <v>2</v>
      </c>
      <c r="R2299" s="2" t="s">
        <v>2</v>
      </c>
      <c r="S2299" s="44">
        <v>52</v>
      </c>
      <c r="T2299" s="44" t="s">
        <v>11</v>
      </c>
      <c r="U2299" s="20">
        <v>1.75</v>
      </c>
      <c r="V2299" s="11"/>
      <c r="W2299" s="2">
        <f t="shared" si="1896"/>
        <v>0</v>
      </c>
      <c r="X2299">
        <f t="shared" si="1897"/>
        <v>5</v>
      </c>
      <c r="Y2299">
        <f t="shared" si="1898"/>
        <v>5</v>
      </c>
      <c r="Z2299">
        <f t="shared" si="1899"/>
        <v>5</v>
      </c>
      <c r="AA2299" s="2">
        <f t="shared" si="1900"/>
        <v>65</v>
      </c>
      <c r="AB2299" s="2" t="str">
        <f t="shared" si="1901"/>
        <v>Under 1.5</v>
      </c>
      <c r="AC2299" s="6"/>
      <c r="AD2299" s="6" t="str">
        <f t="shared" si="1902"/>
        <v>Over 0.5</v>
      </c>
      <c r="AE2299" s="6" t="str">
        <f t="shared" si="1903"/>
        <v>?</v>
      </c>
      <c r="AF2299" s="6"/>
      <c r="AG2299">
        <f t="shared" si="1904"/>
        <v>0</v>
      </c>
      <c r="AH2299">
        <f t="shared" si="1905"/>
        <v>0</v>
      </c>
      <c r="AI2299">
        <f t="shared" si="1906"/>
        <v>2</v>
      </c>
      <c r="AJ2299">
        <f t="shared" si="1907"/>
        <v>0</v>
      </c>
      <c r="AK2299" s="2" t="str">
        <f t="shared" si="1908"/>
        <v>-</v>
      </c>
      <c r="AL2299" s="2" t="str">
        <f t="shared" si="1909"/>
        <v>-</v>
      </c>
    </row>
    <row r="2300" spans="2:38">
      <c r="B2300" t="s">
        <v>58</v>
      </c>
      <c r="C2300" s="10">
        <v>0.82291666666666663</v>
      </c>
      <c r="D2300" s="9" t="s">
        <v>189</v>
      </c>
      <c r="E2300" s="2" t="s">
        <v>0</v>
      </c>
      <c r="F2300" s="8" t="s">
        <v>1414</v>
      </c>
      <c r="G2300" s="2">
        <v>19</v>
      </c>
      <c r="H2300" s="2">
        <v>51</v>
      </c>
      <c r="I2300" s="2">
        <v>30</v>
      </c>
      <c r="J2300" s="2" t="s">
        <v>1</v>
      </c>
      <c r="K2300" s="2">
        <v>2</v>
      </c>
      <c r="L2300" s="2">
        <v>11</v>
      </c>
      <c r="M2300" s="3" t="s">
        <v>13</v>
      </c>
      <c r="N2300" s="3" t="s">
        <v>13</v>
      </c>
      <c r="O2300" s="2">
        <v>51</v>
      </c>
      <c r="P2300" s="2" t="b">
        <v>1</v>
      </c>
      <c r="Q2300" s="2" t="s">
        <v>2</v>
      </c>
      <c r="R2300" s="2" t="s">
        <v>2</v>
      </c>
      <c r="S2300" s="44">
        <v>44</v>
      </c>
      <c r="T2300" s="44"/>
      <c r="U2300" s="20">
        <v>1.55</v>
      </c>
      <c r="V2300" s="11"/>
      <c r="W2300" s="2">
        <f t="shared" si="1896"/>
        <v>0</v>
      </c>
      <c r="X2300">
        <f t="shared" si="1897"/>
        <v>5</v>
      </c>
      <c r="Y2300">
        <f t="shared" si="1898"/>
        <v>0</v>
      </c>
      <c r="Z2300">
        <f t="shared" si="1899"/>
        <v>0</v>
      </c>
      <c r="AA2300" s="2">
        <f t="shared" si="1900"/>
        <v>55</v>
      </c>
      <c r="AB2300" s="2" t="str">
        <f t="shared" si="1901"/>
        <v>Over 0.5</v>
      </c>
      <c r="AC2300" s="6"/>
      <c r="AD2300" s="6" t="str">
        <f t="shared" si="1902"/>
        <v>Over 0.5</v>
      </c>
      <c r="AE2300" s="6" t="str">
        <f t="shared" si="1903"/>
        <v>?</v>
      </c>
      <c r="AF2300" s="6"/>
      <c r="AG2300">
        <f t="shared" si="1904"/>
        <v>4</v>
      </c>
      <c r="AH2300">
        <f t="shared" si="1905"/>
        <v>0</v>
      </c>
      <c r="AI2300">
        <f t="shared" si="1906"/>
        <v>0</v>
      </c>
      <c r="AJ2300">
        <f t="shared" si="1907"/>
        <v>0</v>
      </c>
      <c r="AK2300" s="2" t="str">
        <f t="shared" si="1908"/>
        <v>-</v>
      </c>
      <c r="AL2300" s="2" t="str">
        <f t="shared" si="1909"/>
        <v>-</v>
      </c>
    </row>
    <row r="2301" spans="2:38">
      <c r="B2301" t="s">
        <v>1797</v>
      </c>
      <c r="C2301" s="10">
        <v>0.82291666666666663</v>
      </c>
      <c r="D2301" s="9" t="s">
        <v>1684</v>
      </c>
      <c r="E2301" s="2" t="s">
        <v>0</v>
      </c>
      <c r="F2301" s="8" t="s">
        <v>1455</v>
      </c>
      <c r="G2301" s="2">
        <v>23</v>
      </c>
      <c r="H2301" s="2">
        <v>46</v>
      </c>
      <c r="I2301" s="2">
        <v>31</v>
      </c>
      <c r="J2301" s="2" t="s">
        <v>1</v>
      </c>
      <c r="K2301" s="2">
        <v>2</v>
      </c>
      <c r="L2301" s="2">
        <v>8</v>
      </c>
      <c r="M2301" s="3" t="s">
        <v>13</v>
      </c>
      <c r="N2301" s="3" t="s">
        <v>13</v>
      </c>
      <c r="O2301" s="2">
        <v>46</v>
      </c>
      <c r="P2301" s="2" t="b">
        <v>1</v>
      </c>
      <c r="Q2301" s="2" t="s">
        <v>2</v>
      </c>
      <c r="R2301" s="2" t="s">
        <v>2</v>
      </c>
      <c r="S2301" s="44">
        <v>41</v>
      </c>
      <c r="T2301" s="44" t="s">
        <v>12</v>
      </c>
      <c r="U2301" s="20">
        <v>1.6</v>
      </c>
      <c r="V2301" s="11"/>
      <c r="W2301" s="2">
        <f t="shared" si="1896"/>
        <v>0</v>
      </c>
      <c r="X2301">
        <f t="shared" si="1897"/>
        <v>5</v>
      </c>
      <c r="Y2301">
        <f t="shared" si="1898"/>
        <v>0</v>
      </c>
      <c r="Z2301">
        <f t="shared" si="1899"/>
        <v>0</v>
      </c>
      <c r="AA2301" s="2">
        <f t="shared" si="1900"/>
        <v>55</v>
      </c>
      <c r="AB2301" s="2" t="str">
        <f t="shared" si="1901"/>
        <v>Over 0.5</v>
      </c>
      <c r="AC2301" s="6"/>
      <c r="AD2301" s="6" t="str">
        <f t="shared" si="1902"/>
        <v>Over 0.5</v>
      </c>
      <c r="AE2301" s="6" t="str">
        <f t="shared" si="1903"/>
        <v>?</v>
      </c>
      <c r="AF2301" s="6"/>
      <c r="AG2301">
        <f t="shared" si="1904"/>
        <v>0</v>
      </c>
      <c r="AH2301">
        <f t="shared" si="1905"/>
        <v>0</v>
      </c>
      <c r="AI2301">
        <f t="shared" si="1906"/>
        <v>0</v>
      </c>
      <c r="AJ2301">
        <f t="shared" si="1907"/>
        <v>0</v>
      </c>
      <c r="AK2301" s="2" t="str">
        <f t="shared" si="1908"/>
        <v>-</v>
      </c>
      <c r="AL2301" s="2" t="str">
        <f t="shared" si="1909"/>
        <v>-</v>
      </c>
    </row>
    <row r="2302" spans="2:38">
      <c r="B2302" t="s">
        <v>1797</v>
      </c>
      <c r="C2302" s="10">
        <v>0.82291666666666663</v>
      </c>
      <c r="D2302" s="9" t="s">
        <v>100</v>
      </c>
      <c r="E2302" s="2" t="s">
        <v>0</v>
      </c>
      <c r="F2302" s="8" t="s">
        <v>1273</v>
      </c>
      <c r="G2302" s="2">
        <v>17</v>
      </c>
      <c r="H2302" s="2">
        <v>53</v>
      </c>
      <c r="I2302" s="2">
        <v>30</v>
      </c>
      <c r="J2302" s="2" t="s">
        <v>1</v>
      </c>
      <c r="K2302" s="2">
        <v>2</v>
      </c>
      <c r="L2302" s="2">
        <v>13</v>
      </c>
      <c r="M2302" s="3" t="s">
        <v>13</v>
      </c>
      <c r="N2302" s="3" t="s">
        <v>13</v>
      </c>
      <c r="O2302" s="2" t="b">
        <v>1</v>
      </c>
      <c r="P2302" s="2" t="b">
        <v>1</v>
      </c>
      <c r="Q2302" s="2" t="s">
        <v>2</v>
      </c>
      <c r="R2302" s="2" t="s">
        <v>2</v>
      </c>
      <c r="S2302" s="44">
        <v>33</v>
      </c>
      <c r="T2302" s="44" t="s">
        <v>12</v>
      </c>
      <c r="U2302" s="20">
        <v>2.5</v>
      </c>
      <c r="V2302" s="11"/>
      <c r="W2302" s="2">
        <f t="shared" si="1896"/>
        <v>10</v>
      </c>
      <c r="X2302">
        <f t="shared" si="1897"/>
        <v>5</v>
      </c>
      <c r="Y2302">
        <f t="shared" si="1898"/>
        <v>0</v>
      </c>
      <c r="Z2302">
        <f t="shared" si="1899"/>
        <v>0</v>
      </c>
      <c r="AA2302" s="2">
        <f t="shared" si="1900"/>
        <v>65</v>
      </c>
      <c r="AB2302" s="2" t="str">
        <f t="shared" si="1901"/>
        <v>Under 1.5</v>
      </c>
      <c r="AC2302" s="6"/>
      <c r="AD2302" s="6" t="str">
        <f t="shared" si="1902"/>
        <v>Over 0.5</v>
      </c>
      <c r="AE2302" s="6" t="str">
        <f t="shared" si="1903"/>
        <v>?</v>
      </c>
      <c r="AF2302" s="6"/>
      <c r="AG2302">
        <f t="shared" si="1904"/>
        <v>6</v>
      </c>
      <c r="AH2302">
        <f t="shared" si="1905"/>
        <v>0</v>
      </c>
      <c r="AI2302">
        <f t="shared" si="1906"/>
        <v>0</v>
      </c>
      <c r="AJ2302">
        <f t="shared" si="1907"/>
        <v>0</v>
      </c>
      <c r="AK2302" s="2" t="str">
        <f t="shared" si="1908"/>
        <v>-</v>
      </c>
      <c r="AL2302" s="2" t="str">
        <f t="shared" si="1909"/>
        <v>-</v>
      </c>
    </row>
    <row r="2303" spans="2:38">
      <c r="B2303" t="s">
        <v>1797</v>
      </c>
      <c r="C2303" s="10">
        <v>0.82291666666666663</v>
      </c>
      <c r="D2303" s="9" t="s">
        <v>834</v>
      </c>
      <c r="E2303" s="2" t="s">
        <v>0</v>
      </c>
      <c r="F2303" s="8" t="s">
        <v>1302</v>
      </c>
      <c r="G2303" s="2">
        <v>25</v>
      </c>
      <c r="H2303" s="2">
        <v>56</v>
      </c>
      <c r="I2303" s="2">
        <v>18</v>
      </c>
      <c r="J2303" s="2" t="s">
        <v>1</v>
      </c>
      <c r="K2303" s="2" t="s">
        <v>1</v>
      </c>
      <c r="L2303" s="2">
        <v>7</v>
      </c>
      <c r="M2303" s="3" t="s">
        <v>13</v>
      </c>
      <c r="N2303" s="3" t="s">
        <v>13</v>
      </c>
      <c r="O2303" s="2" t="b">
        <v>1</v>
      </c>
      <c r="P2303" s="2" t="b">
        <v>1</v>
      </c>
      <c r="Q2303" s="2" t="b">
        <v>1</v>
      </c>
      <c r="R2303" s="2" t="s">
        <v>2</v>
      </c>
      <c r="S2303" s="44">
        <v>47</v>
      </c>
      <c r="T2303" s="44" t="s">
        <v>11</v>
      </c>
      <c r="U2303" s="20">
        <v>1.8</v>
      </c>
      <c r="V2303" s="11"/>
      <c r="W2303" s="2">
        <f t="shared" si="1896"/>
        <v>10</v>
      </c>
      <c r="X2303">
        <f t="shared" si="1897"/>
        <v>10</v>
      </c>
      <c r="Y2303">
        <f t="shared" si="1898"/>
        <v>0</v>
      </c>
      <c r="Z2303">
        <f t="shared" si="1899"/>
        <v>5</v>
      </c>
      <c r="AA2303" s="2">
        <f t="shared" si="1900"/>
        <v>75</v>
      </c>
      <c r="AB2303" s="2" t="str">
        <f t="shared" si="1901"/>
        <v>Under 1.5</v>
      </c>
      <c r="AC2303" s="6"/>
      <c r="AD2303" s="6" t="str">
        <f t="shared" si="1902"/>
        <v>Over 0.5</v>
      </c>
      <c r="AE2303" s="6" t="str">
        <f t="shared" si="1903"/>
        <v>?</v>
      </c>
      <c r="AF2303" s="6"/>
      <c r="AG2303">
        <f t="shared" si="1904"/>
        <v>6</v>
      </c>
      <c r="AH2303">
        <f t="shared" si="1905"/>
        <v>2</v>
      </c>
      <c r="AI2303">
        <f t="shared" si="1906"/>
        <v>0</v>
      </c>
      <c r="AJ2303">
        <f t="shared" si="1907"/>
        <v>0</v>
      </c>
      <c r="AK2303" s="2" t="str">
        <f t="shared" si="1908"/>
        <v>-</v>
      </c>
      <c r="AL2303" s="2" t="str">
        <f t="shared" si="1909"/>
        <v>-</v>
      </c>
    </row>
    <row r="2304" spans="2:38">
      <c r="B2304" t="s">
        <v>316</v>
      </c>
      <c r="C2304" s="10">
        <v>0.82291666666666663</v>
      </c>
      <c r="D2304" s="9" t="s">
        <v>840</v>
      </c>
      <c r="E2304" s="2" t="s">
        <v>0</v>
      </c>
      <c r="F2304" s="8" t="s">
        <v>841</v>
      </c>
      <c r="G2304" s="2">
        <v>28</v>
      </c>
      <c r="H2304" s="2">
        <v>53</v>
      </c>
      <c r="I2304" s="2">
        <v>20</v>
      </c>
      <c r="J2304" s="2" t="s">
        <v>1</v>
      </c>
      <c r="K2304" s="2">
        <v>2</v>
      </c>
      <c r="L2304" s="2">
        <v>8</v>
      </c>
      <c r="M2304" s="3" t="s">
        <v>13</v>
      </c>
      <c r="N2304" s="3" t="s">
        <v>13</v>
      </c>
      <c r="O2304" s="2" t="b">
        <v>1</v>
      </c>
      <c r="P2304" s="2" t="b">
        <v>1</v>
      </c>
      <c r="Q2304" s="2" t="s">
        <v>2</v>
      </c>
      <c r="R2304" s="2" t="s">
        <v>2</v>
      </c>
      <c r="S2304" s="44">
        <v>50</v>
      </c>
      <c r="T2304" s="44" t="s">
        <v>12</v>
      </c>
      <c r="U2304" s="20">
        <v>1.6</v>
      </c>
      <c r="V2304" s="11"/>
      <c r="W2304" s="2">
        <f t="shared" ref="W2304:W2336" si="1910">IF(H2304&gt;52,10,0)</f>
        <v>10</v>
      </c>
      <c r="X2304">
        <f t="shared" ref="X2304:X2336" si="1911">IF(L2304&gt;15,0,IF(L2304&lt;8,10,5))</f>
        <v>5</v>
      </c>
      <c r="Y2304">
        <f t="shared" ref="Y2304:Y2336" si="1912">IF(S2304&gt;60,10,IF(S2304&lt;49,0,5))</f>
        <v>5</v>
      </c>
      <c r="Z2304">
        <f t="shared" ref="Z2304:Z2336" si="1913">IF(T2304="Y",10,IF(T2304="C",5,0))</f>
        <v>0</v>
      </c>
      <c r="AA2304" s="2">
        <f t="shared" ref="AA2304:AA2336" si="1914">SUM(W2304:Z2304)+50</f>
        <v>70</v>
      </c>
      <c r="AB2304" s="2" t="str">
        <f t="shared" ref="AB2304:AB2336" si="1915">IF(AA2304&lt;56,"Over 0.5","Under 1.5")</f>
        <v>Under 1.5</v>
      </c>
      <c r="AC2304" s="6"/>
      <c r="AD2304" s="6" t="str">
        <f t="shared" ref="AD2304:AD2336" si="1916">IF(M2304="1-0","Under 1.5",IF(M2304="0-0","Under 1.5",IF(M2304="0-1","Under 1.5","Over 0.5")))</f>
        <v>Over 0.5</v>
      </c>
      <c r="AE2304" s="6" t="str">
        <f t="shared" ref="AE2304:AE2336" si="1917">IF(M2304="?",M2304,IF(AB2304=AD2304,"WON",IF(M2304="0-1","WON",IF(M2304="1-0","WON","LOST"))))</f>
        <v>?</v>
      </c>
      <c r="AF2304" s="6"/>
      <c r="AG2304">
        <f t="shared" ref="AG2304:AG2336" si="1918">IF(H2304&gt;52,6,IF(H2304=52,5,IF(H2304=51,4,IF(H2304=50,3,IF(H2304=49,2,IF(H2304=48,1,0))))))</f>
        <v>6</v>
      </c>
      <c r="AH2304">
        <f t="shared" ref="AH2304:AH2336" si="1919">IF(L2304&lt;8,2,0)</f>
        <v>0</v>
      </c>
      <c r="AI2304">
        <f t="shared" ref="AI2304:AI2336" si="1920">IF(S2304&gt;49,2,0)</f>
        <v>2</v>
      </c>
      <c r="AJ2304">
        <f t="shared" ref="AJ2304:AJ2336" si="1921">IF(SUM(AH2304:AI2304)=4,SUM(AG2304:AI2304),0)</f>
        <v>0</v>
      </c>
      <c r="AK2304" s="2" t="str">
        <f t="shared" ref="AK2304:AK2336" si="1922">IF(AJ2304=10,"A1",IF(AJ2304=9,"A2",IF(AJ2304=8,"A3",IF(AJ2304=7,"A4",IF(AJ2304=6,"A5","-")))))</f>
        <v>-</v>
      </c>
      <c r="AL2304" s="2" t="str">
        <f t="shared" ref="AL2304:AL2336" si="1923">IF(AND(L2304&lt;11,U2304&lt;1.75,AA2304&gt;65,OR((AND(S2304&gt;49,S2304&lt;61,T2304="Y")),(AND(S2304&lt;48,T2304="Y")),(AND(S2304&gt;60,T2304="N")),(AND(S2304&gt;60,T2304="Y")),(AND(S2304&gt;60,T2304="C")))),"Pick","-")</f>
        <v>-</v>
      </c>
    </row>
    <row r="2305" spans="2:38">
      <c r="B2305" t="s">
        <v>316</v>
      </c>
      <c r="C2305" s="10">
        <v>0.82291666666666663</v>
      </c>
      <c r="D2305" s="9" t="s">
        <v>1506</v>
      </c>
      <c r="E2305" s="2" t="s">
        <v>0</v>
      </c>
      <c r="F2305" s="8" t="s">
        <v>844</v>
      </c>
      <c r="G2305" s="2">
        <v>21</v>
      </c>
      <c r="H2305" s="2">
        <v>51</v>
      </c>
      <c r="I2305" s="2">
        <v>29</v>
      </c>
      <c r="J2305" s="2" t="s">
        <v>1</v>
      </c>
      <c r="K2305" s="2">
        <v>2</v>
      </c>
      <c r="L2305" s="2">
        <v>8</v>
      </c>
      <c r="M2305" s="3" t="s">
        <v>13</v>
      </c>
      <c r="N2305" s="3" t="s">
        <v>13</v>
      </c>
      <c r="O2305" s="2">
        <v>51</v>
      </c>
      <c r="P2305" s="2" t="b">
        <v>1</v>
      </c>
      <c r="Q2305" s="2" t="s">
        <v>2</v>
      </c>
      <c r="R2305" s="2" t="s">
        <v>2</v>
      </c>
      <c r="S2305" s="44">
        <v>63</v>
      </c>
      <c r="T2305" s="44" t="s">
        <v>12</v>
      </c>
      <c r="U2305" s="20">
        <v>1.7</v>
      </c>
      <c r="V2305" s="11"/>
      <c r="W2305" s="2">
        <f t="shared" si="1910"/>
        <v>0</v>
      </c>
      <c r="X2305">
        <f t="shared" si="1911"/>
        <v>5</v>
      </c>
      <c r="Y2305">
        <f t="shared" si="1912"/>
        <v>10</v>
      </c>
      <c r="Z2305">
        <f t="shared" si="1913"/>
        <v>0</v>
      </c>
      <c r="AA2305" s="2">
        <f t="shared" si="1914"/>
        <v>65</v>
      </c>
      <c r="AB2305" s="2" t="str">
        <f t="shared" si="1915"/>
        <v>Under 1.5</v>
      </c>
      <c r="AC2305" s="6"/>
      <c r="AD2305" s="6" t="str">
        <f t="shared" si="1916"/>
        <v>Over 0.5</v>
      </c>
      <c r="AE2305" s="6" t="str">
        <f t="shared" si="1917"/>
        <v>?</v>
      </c>
      <c r="AF2305" s="6"/>
      <c r="AG2305">
        <f t="shared" si="1918"/>
        <v>4</v>
      </c>
      <c r="AH2305">
        <f t="shared" si="1919"/>
        <v>0</v>
      </c>
      <c r="AI2305">
        <f t="shared" si="1920"/>
        <v>2</v>
      </c>
      <c r="AJ2305">
        <f t="shared" si="1921"/>
        <v>0</v>
      </c>
      <c r="AK2305" s="2" t="str">
        <f t="shared" si="1922"/>
        <v>-</v>
      </c>
      <c r="AL2305" s="2" t="str">
        <f t="shared" si="1923"/>
        <v>-</v>
      </c>
    </row>
    <row r="2306" spans="2:38">
      <c r="B2306" t="s">
        <v>316</v>
      </c>
      <c r="C2306" s="10">
        <v>0.82291666666666663</v>
      </c>
      <c r="D2306" s="9" t="s">
        <v>1466</v>
      </c>
      <c r="E2306" s="2" t="s">
        <v>0</v>
      </c>
      <c r="F2306" s="8" t="s">
        <v>1346</v>
      </c>
      <c r="G2306" s="2">
        <v>38</v>
      </c>
      <c r="H2306" s="2">
        <v>53</v>
      </c>
      <c r="I2306" s="2">
        <v>8</v>
      </c>
      <c r="J2306" s="2" t="s">
        <v>1</v>
      </c>
      <c r="K2306" s="2">
        <v>1</v>
      </c>
      <c r="L2306" s="2">
        <v>30</v>
      </c>
      <c r="M2306" s="3" t="s">
        <v>13</v>
      </c>
      <c r="N2306" s="3" t="s">
        <v>13</v>
      </c>
      <c r="O2306" s="2" t="b">
        <v>1</v>
      </c>
      <c r="P2306" s="2" t="b">
        <v>1</v>
      </c>
      <c r="Q2306" s="2" t="s">
        <v>2</v>
      </c>
      <c r="R2306" s="2" t="s">
        <v>2</v>
      </c>
      <c r="S2306" s="44">
        <v>35</v>
      </c>
      <c r="T2306" s="44" t="s">
        <v>12</v>
      </c>
      <c r="U2306" s="20">
        <v>1.9</v>
      </c>
      <c r="V2306" s="11"/>
      <c r="W2306" s="2">
        <f t="shared" si="1910"/>
        <v>10</v>
      </c>
      <c r="X2306">
        <f t="shared" si="1911"/>
        <v>0</v>
      </c>
      <c r="Y2306">
        <f t="shared" si="1912"/>
        <v>0</v>
      </c>
      <c r="Z2306">
        <f t="shared" si="1913"/>
        <v>0</v>
      </c>
      <c r="AA2306" s="2">
        <f t="shared" si="1914"/>
        <v>60</v>
      </c>
      <c r="AB2306" s="2" t="str">
        <f t="shared" si="1915"/>
        <v>Under 1.5</v>
      </c>
      <c r="AC2306" s="6"/>
      <c r="AD2306" s="6" t="str">
        <f t="shared" si="1916"/>
        <v>Over 0.5</v>
      </c>
      <c r="AE2306" s="6" t="str">
        <f t="shared" si="1917"/>
        <v>?</v>
      </c>
      <c r="AF2306" s="6"/>
      <c r="AG2306">
        <f t="shared" si="1918"/>
        <v>6</v>
      </c>
      <c r="AH2306">
        <f t="shared" si="1919"/>
        <v>0</v>
      </c>
      <c r="AI2306">
        <f t="shared" si="1920"/>
        <v>0</v>
      </c>
      <c r="AJ2306">
        <f t="shared" si="1921"/>
        <v>0</v>
      </c>
      <c r="AK2306" s="2" t="str">
        <f t="shared" si="1922"/>
        <v>-</v>
      </c>
      <c r="AL2306" s="2" t="str">
        <f t="shared" si="1923"/>
        <v>-</v>
      </c>
    </row>
    <row r="2307" spans="2:38">
      <c r="B2307" t="s">
        <v>316</v>
      </c>
      <c r="C2307" s="10">
        <v>0.82291666666666663</v>
      </c>
      <c r="D2307" s="9" t="s">
        <v>842</v>
      </c>
      <c r="E2307" s="2" t="s">
        <v>0</v>
      </c>
      <c r="F2307" s="8" t="s">
        <v>839</v>
      </c>
      <c r="G2307" s="2">
        <v>17</v>
      </c>
      <c r="H2307" s="2">
        <v>51</v>
      </c>
      <c r="I2307" s="2">
        <v>32</v>
      </c>
      <c r="J2307" s="2" t="s">
        <v>1</v>
      </c>
      <c r="K2307" s="2">
        <v>2</v>
      </c>
      <c r="L2307" s="2">
        <v>15</v>
      </c>
      <c r="M2307" s="3" t="s">
        <v>13</v>
      </c>
      <c r="N2307" s="3" t="s">
        <v>13</v>
      </c>
      <c r="O2307" s="2">
        <v>51</v>
      </c>
      <c r="P2307" s="2" t="b">
        <v>1</v>
      </c>
      <c r="Q2307" s="2" t="s">
        <v>2</v>
      </c>
      <c r="R2307" s="2" t="s">
        <v>2</v>
      </c>
      <c r="S2307" s="44">
        <v>49</v>
      </c>
      <c r="T2307" s="44" t="s">
        <v>10</v>
      </c>
      <c r="U2307" s="20">
        <v>1.65</v>
      </c>
      <c r="V2307" s="11"/>
      <c r="W2307" s="2">
        <f t="shared" si="1910"/>
        <v>0</v>
      </c>
      <c r="X2307">
        <f t="shared" si="1911"/>
        <v>5</v>
      </c>
      <c r="Y2307">
        <f t="shared" si="1912"/>
        <v>5</v>
      </c>
      <c r="Z2307">
        <f t="shared" si="1913"/>
        <v>10</v>
      </c>
      <c r="AA2307" s="2">
        <f t="shared" si="1914"/>
        <v>70</v>
      </c>
      <c r="AB2307" s="2" t="str">
        <f t="shared" si="1915"/>
        <v>Under 1.5</v>
      </c>
      <c r="AC2307" s="6"/>
      <c r="AD2307" s="6" t="str">
        <f t="shared" si="1916"/>
        <v>Over 0.5</v>
      </c>
      <c r="AE2307" s="6" t="str">
        <f t="shared" si="1917"/>
        <v>?</v>
      </c>
      <c r="AF2307" s="6"/>
      <c r="AG2307">
        <f t="shared" si="1918"/>
        <v>4</v>
      </c>
      <c r="AH2307">
        <f t="shared" si="1919"/>
        <v>0</v>
      </c>
      <c r="AI2307">
        <f t="shared" si="1920"/>
        <v>0</v>
      </c>
      <c r="AJ2307">
        <f t="shared" si="1921"/>
        <v>0</v>
      </c>
      <c r="AK2307" s="2" t="str">
        <f t="shared" si="1922"/>
        <v>-</v>
      </c>
      <c r="AL2307" s="2" t="str">
        <f t="shared" si="1923"/>
        <v>-</v>
      </c>
    </row>
    <row r="2308" spans="2:38">
      <c r="B2308" t="s">
        <v>606</v>
      </c>
      <c r="C2308" s="10">
        <v>0.82291666666666663</v>
      </c>
      <c r="D2308" s="9" t="s">
        <v>1795</v>
      </c>
      <c r="E2308" s="2" t="s">
        <v>0</v>
      </c>
      <c r="F2308" s="8" t="s">
        <v>849</v>
      </c>
      <c r="G2308" s="2">
        <v>26</v>
      </c>
      <c r="H2308" s="2">
        <v>63</v>
      </c>
      <c r="I2308" s="2">
        <v>11</v>
      </c>
      <c r="J2308" s="2" t="s">
        <v>1</v>
      </c>
      <c r="K2308" s="2">
        <v>1</v>
      </c>
      <c r="L2308" s="2">
        <v>15</v>
      </c>
      <c r="M2308" s="3" t="s">
        <v>13</v>
      </c>
      <c r="N2308" s="3" t="s">
        <v>13</v>
      </c>
      <c r="O2308" s="2" t="b">
        <v>1</v>
      </c>
      <c r="P2308" s="2" t="b">
        <v>1</v>
      </c>
      <c r="Q2308" s="2" t="s">
        <v>2</v>
      </c>
      <c r="R2308" s="2" t="s">
        <v>2</v>
      </c>
      <c r="S2308" s="44">
        <v>47</v>
      </c>
      <c r="T2308" s="44" t="s">
        <v>12</v>
      </c>
      <c r="U2308" s="20">
        <v>1.65</v>
      </c>
      <c r="V2308" s="11"/>
      <c r="W2308" s="2">
        <f t="shared" si="1910"/>
        <v>10</v>
      </c>
      <c r="X2308">
        <f t="shared" si="1911"/>
        <v>5</v>
      </c>
      <c r="Y2308">
        <f t="shared" si="1912"/>
        <v>0</v>
      </c>
      <c r="Z2308">
        <f t="shared" si="1913"/>
        <v>0</v>
      </c>
      <c r="AA2308" s="2">
        <f t="shared" si="1914"/>
        <v>65</v>
      </c>
      <c r="AB2308" s="2" t="str">
        <f t="shared" si="1915"/>
        <v>Under 1.5</v>
      </c>
      <c r="AC2308" s="6"/>
      <c r="AD2308" s="6" t="str">
        <f t="shared" si="1916"/>
        <v>Over 0.5</v>
      </c>
      <c r="AE2308" s="6" t="str">
        <f t="shared" si="1917"/>
        <v>?</v>
      </c>
      <c r="AF2308" s="6"/>
      <c r="AG2308">
        <f t="shared" si="1918"/>
        <v>6</v>
      </c>
      <c r="AH2308">
        <f t="shared" si="1919"/>
        <v>0</v>
      </c>
      <c r="AI2308">
        <f t="shared" si="1920"/>
        <v>0</v>
      </c>
      <c r="AJ2308">
        <f t="shared" si="1921"/>
        <v>0</v>
      </c>
      <c r="AK2308" s="2" t="str">
        <f t="shared" si="1922"/>
        <v>-</v>
      </c>
      <c r="AL2308" s="2" t="str">
        <f t="shared" si="1923"/>
        <v>-</v>
      </c>
    </row>
    <row r="2309" spans="2:38">
      <c r="B2309" t="s">
        <v>606</v>
      </c>
      <c r="C2309" s="10">
        <v>0.82291666666666663</v>
      </c>
      <c r="D2309" s="9" t="s">
        <v>850</v>
      </c>
      <c r="E2309" s="2" t="s">
        <v>0</v>
      </c>
      <c r="F2309" s="8" t="s">
        <v>1283</v>
      </c>
      <c r="G2309" s="2">
        <v>25</v>
      </c>
      <c r="H2309" s="2">
        <v>53</v>
      </c>
      <c r="I2309" s="2">
        <v>22</v>
      </c>
      <c r="J2309" s="2" t="s">
        <v>1</v>
      </c>
      <c r="K2309" s="2">
        <v>1</v>
      </c>
      <c r="L2309" s="2">
        <v>3</v>
      </c>
      <c r="M2309" s="3" t="s">
        <v>13</v>
      </c>
      <c r="N2309" s="3" t="s">
        <v>13</v>
      </c>
      <c r="O2309" s="2" t="b">
        <v>1</v>
      </c>
      <c r="P2309" s="2" t="b">
        <v>1</v>
      </c>
      <c r="Q2309" s="2" t="s">
        <v>2</v>
      </c>
      <c r="R2309" s="2" t="b">
        <v>1</v>
      </c>
      <c r="S2309" s="44">
        <v>44</v>
      </c>
      <c r="T2309" s="44" t="s">
        <v>11</v>
      </c>
      <c r="U2309" s="20">
        <v>1.8</v>
      </c>
      <c r="V2309" s="11"/>
      <c r="W2309" s="2">
        <f t="shared" si="1910"/>
        <v>10</v>
      </c>
      <c r="X2309">
        <f t="shared" si="1911"/>
        <v>10</v>
      </c>
      <c r="Y2309">
        <f t="shared" si="1912"/>
        <v>0</v>
      </c>
      <c r="Z2309">
        <f t="shared" si="1913"/>
        <v>5</v>
      </c>
      <c r="AA2309" s="2">
        <f t="shared" si="1914"/>
        <v>75</v>
      </c>
      <c r="AB2309" s="2" t="str">
        <f t="shared" si="1915"/>
        <v>Under 1.5</v>
      </c>
      <c r="AC2309" s="6"/>
      <c r="AD2309" s="6" t="str">
        <f t="shared" si="1916"/>
        <v>Over 0.5</v>
      </c>
      <c r="AE2309" s="6" t="str">
        <f t="shared" si="1917"/>
        <v>?</v>
      </c>
      <c r="AF2309" s="6"/>
      <c r="AG2309">
        <f t="shared" si="1918"/>
        <v>6</v>
      </c>
      <c r="AH2309">
        <f t="shared" si="1919"/>
        <v>2</v>
      </c>
      <c r="AI2309">
        <f t="shared" si="1920"/>
        <v>0</v>
      </c>
      <c r="AJ2309">
        <f t="shared" si="1921"/>
        <v>0</v>
      </c>
      <c r="AK2309" s="2" t="str">
        <f t="shared" si="1922"/>
        <v>-</v>
      </c>
      <c r="AL2309" s="2" t="str">
        <f t="shared" si="1923"/>
        <v>-</v>
      </c>
    </row>
    <row r="2310" spans="2:38">
      <c r="B2310" t="s">
        <v>206</v>
      </c>
      <c r="C2310" s="10">
        <v>0.83333333333333337</v>
      </c>
      <c r="D2310" s="9" t="s">
        <v>1630</v>
      </c>
      <c r="E2310" s="2" t="s">
        <v>0</v>
      </c>
      <c r="F2310" s="8" t="s">
        <v>953</v>
      </c>
      <c r="G2310" s="2">
        <v>20</v>
      </c>
      <c r="H2310" s="2">
        <v>45</v>
      </c>
      <c r="I2310" s="2">
        <v>35</v>
      </c>
      <c r="J2310" s="2" t="s">
        <v>1</v>
      </c>
      <c r="K2310" s="2">
        <v>2</v>
      </c>
      <c r="L2310" s="2">
        <v>15</v>
      </c>
      <c r="M2310" s="3" t="s">
        <v>13</v>
      </c>
      <c r="N2310" s="3" t="s">
        <v>13</v>
      </c>
      <c r="O2310" s="2">
        <v>45</v>
      </c>
      <c r="P2310" s="2" t="b">
        <v>1</v>
      </c>
      <c r="Q2310" s="2" t="s">
        <v>2</v>
      </c>
      <c r="R2310" s="2" t="s">
        <v>2</v>
      </c>
      <c r="S2310" s="44">
        <v>80</v>
      </c>
      <c r="T2310" s="44" t="s">
        <v>10</v>
      </c>
      <c r="U2310" s="20">
        <v>1.6</v>
      </c>
      <c r="V2310" s="11"/>
      <c r="W2310" s="2">
        <f t="shared" si="1910"/>
        <v>0</v>
      </c>
      <c r="X2310">
        <f t="shared" si="1911"/>
        <v>5</v>
      </c>
      <c r="Y2310">
        <f t="shared" si="1912"/>
        <v>10</v>
      </c>
      <c r="Z2310">
        <f t="shared" si="1913"/>
        <v>10</v>
      </c>
      <c r="AA2310" s="2">
        <f t="shared" si="1914"/>
        <v>75</v>
      </c>
      <c r="AB2310" s="2" t="str">
        <f t="shared" si="1915"/>
        <v>Under 1.5</v>
      </c>
      <c r="AC2310" s="6"/>
      <c r="AD2310" s="6" t="str">
        <f t="shared" si="1916"/>
        <v>Over 0.5</v>
      </c>
      <c r="AE2310" s="6" t="str">
        <f t="shared" si="1917"/>
        <v>?</v>
      </c>
      <c r="AF2310" s="6"/>
      <c r="AG2310">
        <f t="shared" si="1918"/>
        <v>0</v>
      </c>
      <c r="AH2310">
        <f t="shared" si="1919"/>
        <v>0</v>
      </c>
      <c r="AI2310">
        <f t="shared" si="1920"/>
        <v>2</v>
      </c>
      <c r="AJ2310">
        <f t="shared" si="1921"/>
        <v>0</v>
      </c>
      <c r="AK2310" s="2" t="str">
        <f t="shared" si="1922"/>
        <v>-</v>
      </c>
      <c r="AL2310" s="2" t="str">
        <f t="shared" si="1923"/>
        <v>-</v>
      </c>
    </row>
    <row r="2311" spans="2:38">
      <c r="B2311" t="s">
        <v>258</v>
      </c>
      <c r="C2311" s="10">
        <v>0.83333333333333337</v>
      </c>
      <c r="D2311" s="9" t="s">
        <v>290</v>
      </c>
      <c r="E2311" s="2" t="s">
        <v>0</v>
      </c>
      <c r="F2311" s="8" t="s">
        <v>1098</v>
      </c>
      <c r="G2311" s="2">
        <v>26</v>
      </c>
      <c r="H2311" s="2">
        <v>54</v>
      </c>
      <c r="I2311" s="2">
        <v>20</v>
      </c>
      <c r="J2311" s="2" t="s">
        <v>1</v>
      </c>
      <c r="K2311" s="2">
        <v>1</v>
      </c>
      <c r="L2311" s="2">
        <v>6</v>
      </c>
      <c r="M2311" s="3" t="s">
        <v>13</v>
      </c>
      <c r="N2311" s="3" t="s">
        <v>13</v>
      </c>
      <c r="O2311" s="2" t="b">
        <v>1</v>
      </c>
      <c r="P2311" s="2" t="b">
        <v>1</v>
      </c>
      <c r="Q2311" s="2" t="s">
        <v>2</v>
      </c>
      <c r="R2311" s="2" t="b">
        <v>1</v>
      </c>
      <c r="S2311" s="44">
        <v>39</v>
      </c>
      <c r="T2311" s="44"/>
      <c r="U2311" s="20">
        <v>1.4</v>
      </c>
      <c r="V2311" s="11"/>
      <c r="W2311" s="2">
        <f t="shared" si="1910"/>
        <v>10</v>
      </c>
      <c r="X2311">
        <f t="shared" si="1911"/>
        <v>10</v>
      </c>
      <c r="Y2311">
        <f t="shared" si="1912"/>
        <v>0</v>
      </c>
      <c r="Z2311">
        <f t="shared" si="1913"/>
        <v>0</v>
      </c>
      <c r="AA2311" s="2">
        <f t="shared" si="1914"/>
        <v>70</v>
      </c>
      <c r="AB2311" s="2" t="str">
        <f t="shared" si="1915"/>
        <v>Under 1.5</v>
      </c>
      <c r="AC2311" s="6"/>
      <c r="AD2311" s="6" t="str">
        <f t="shared" si="1916"/>
        <v>Over 0.5</v>
      </c>
      <c r="AE2311" s="6" t="str">
        <f t="shared" si="1917"/>
        <v>?</v>
      </c>
      <c r="AF2311" s="6"/>
      <c r="AG2311">
        <f t="shared" si="1918"/>
        <v>6</v>
      </c>
      <c r="AH2311">
        <f t="shared" si="1919"/>
        <v>2</v>
      </c>
      <c r="AI2311">
        <f t="shared" si="1920"/>
        <v>0</v>
      </c>
      <c r="AJ2311">
        <f t="shared" si="1921"/>
        <v>0</v>
      </c>
      <c r="AK2311" s="2" t="str">
        <f t="shared" si="1922"/>
        <v>-</v>
      </c>
      <c r="AL2311" s="2" t="str">
        <f t="shared" si="1923"/>
        <v>-</v>
      </c>
    </row>
    <row r="2312" spans="2:38">
      <c r="B2312" t="s">
        <v>1776</v>
      </c>
      <c r="C2312" s="10">
        <v>0.84375</v>
      </c>
      <c r="D2312" s="9" t="s">
        <v>1796</v>
      </c>
      <c r="E2312" s="2" t="s">
        <v>0</v>
      </c>
      <c r="F2312" s="8" t="s">
        <v>1758</v>
      </c>
      <c r="G2312" s="2">
        <v>40</v>
      </c>
      <c r="H2312" s="2">
        <v>50</v>
      </c>
      <c r="I2312" s="2">
        <v>10</v>
      </c>
      <c r="J2312" s="2" t="s">
        <v>1</v>
      </c>
      <c r="K2312" s="2">
        <v>1</v>
      </c>
      <c r="L2312" s="2">
        <v>30</v>
      </c>
      <c r="M2312" s="3" t="s">
        <v>13</v>
      </c>
      <c r="N2312" s="3" t="s">
        <v>13</v>
      </c>
      <c r="O2312" s="2">
        <v>50</v>
      </c>
      <c r="P2312" s="2" t="b">
        <v>1</v>
      </c>
      <c r="Q2312" s="2" t="s">
        <v>2</v>
      </c>
      <c r="R2312" s="2" t="s">
        <v>2</v>
      </c>
      <c r="S2312" s="44">
        <v>48</v>
      </c>
      <c r="T2312" s="44" t="s">
        <v>12</v>
      </c>
      <c r="U2312" s="20">
        <v>1.6</v>
      </c>
      <c r="V2312" s="11"/>
      <c r="W2312" s="2">
        <f t="shared" si="1910"/>
        <v>0</v>
      </c>
      <c r="X2312">
        <f t="shared" si="1911"/>
        <v>0</v>
      </c>
      <c r="Y2312">
        <f t="shared" si="1912"/>
        <v>0</v>
      </c>
      <c r="Z2312">
        <f t="shared" si="1913"/>
        <v>0</v>
      </c>
      <c r="AA2312" s="2">
        <f t="shared" si="1914"/>
        <v>50</v>
      </c>
      <c r="AB2312" s="2" t="str">
        <f t="shared" si="1915"/>
        <v>Over 0.5</v>
      </c>
      <c r="AC2312" s="6"/>
      <c r="AD2312" s="6" t="str">
        <f t="shared" si="1916"/>
        <v>Over 0.5</v>
      </c>
      <c r="AE2312" s="6" t="str">
        <f t="shared" si="1917"/>
        <v>?</v>
      </c>
      <c r="AF2312" s="6"/>
      <c r="AG2312">
        <f t="shared" si="1918"/>
        <v>3</v>
      </c>
      <c r="AH2312">
        <f t="shared" si="1919"/>
        <v>0</v>
      </c>
      <c r="AI2312">
        <f t="shared" si="1920"/>
        <v>0</v>
      </c>
      <c r="AJ2312">
        <f t="shared" si="1921"/>
        <v>0</v>
      </c>
      <c r="AK2312" s="2" t="str">
        <f t="shared" si="1922"/>
        <v>-</v>
      </c>
      <c r="AL2312" s="2" t="str">
        <f t="shared" si="1923"/>
        <v>-</v>
      </c>
    </row>
    <row r="2313" spans="2:38">
      <c r="B2313" t="s">
        <v>210</v>
      </c>
      <c r="C2313" s="10">
        <v>0.85416666666666663</v>
      </c>
      <c r="D2313" s="9" t="s">
        <v>1325</v>
      </c>
      <c r="E2313" s="2" t="s">
        <v>0</v>
      </c>
      <c r="F2313" s="8" t="s">
        <v>1345</v>
      </c>
      <c r="G2313" s="2">
        <v>32</v>
      </c>
      <c r="H2313" s="2">
        <v>43</v>
      </c>
      <c r="I2313" s="2">
        <v>25</v>
      </c>
      <c r="J2313" s="2" t="s">
        <v>1</v>
      </c>
      <c r="K2313" s="2">
        <v>2</v>
      </c>
      <c r="L2313" s="2">
        <v>7</v>
      </c>
      <c r="M2313" s="3" t="s">
        <v>13</v>
      </c>
      <c r="N2313" s="3" t="s">
        <v>13</v>
      </c>
      <c r="O2313" s="2">
        <v>43</v>
      </c>
      <c r="P2313" s="2" t="b">
        <v>1</v>
      </c>
      <c r="Q2313" s="2" t="s">
        <v>2</v>
      </c>
      <c r="R2313" s="2" t="s">
        <v>2</v>
      </c>
      <c r="S2313" s="44">
        <v>46</v>
      </c>
      <c r="T2313" s="44" t="s">
        <v>11</v>
      </c>
      <c r="U2313" s="20">
        <v>1.8</v>
      </c>
      <c r="V2313" s="11"/>
      <c r="W2313" s="2">
        <f t="shared" si="1910"/>
        <v>0</v>
      </c>
      <c r="X2313">
        <f t="shared" si="1911"/>
        <v>10</v>
      </c>
      <c r="Y2313">
        <f t="shared" si="1912"/>
        <v>0</v>
      </c>
      <c r="Z2313">
        <f t="shared" si="1913"/>
        <v>5</v>
      </c>
      <c r="AA2313" s="2">
        <f t="shared" si="1914"/>
        <v>65</v>
      </c>
      <c r="AB2313" s="2" t="str">
        <f t="shared" si="1915"/>
        <v>Under 1.5</v>
      </c>
      <c r="AC2313" s="6"/>
      <c r="AD2313" s="6" t="str">
        <f t="shared" si="1916"/>
        <v>Over 0.5</v>
      </c>
      <c r="AE2313" s="6" t="str">
        <f t="shared" si="1917"/>
        <v>?</v>
      </c>
      <c r="AF2313" s="6"/>
      <c r="AG2313">
        <f t="shared" si="1918"/>
        <v>0</v>
      </c>
      <c r="AH2313">
        <f t="shared" si="1919"/>
        <v>2</v>
      </c>
      <c r="AI2313">
        <f t="shared" si="1920"/>
        <v>0</v>
      </c>
      <c r="AJ2313">
        <f t="shared" si="1921"/>
        <v>0</v>
      </c>
      <c r="AK2313" s="2" t="str">
        <f t="shared" si="1922"/>
        <v>-</v>
      </c>
      <c r="AL2313" s="2" t="str">
        <f t="shared" si="1923"/>
        <v>-</v>
      </c>
    </row>
    <row r="2314" spans="2:38">
      <c r="B2314"/>
      <c r="E2314" s="2"/>
      <c r="F2314" s="8"/>
      <c r="G2314" s="2"/>
      <c r="H2314" s="2"/>
      <c r="I2314" s="2"/>
      <c r="J2314" s="2"/>
      <c r="K2314" s="2"/>
      <c r="L2314" s="2"/>
      <c r="M2314" s="3"/>
      <c r="N2314" s="3"/>
      <c r="O2314" s="2"/>
      <c r="P2314" s="2"/>
      <c r="Q2314" s="2"/>
      <c r="R2314" s="2"/>
      <c r="S2314" s="44"/>
      <c r="T2314" s="44"/>
      <c r="U2314" s="20"/>
      <c r="V2314" s="11"/>
      <c r="W2314" s="2">
        <f t="shared" si="1910"/>
        <v>0</v>
      </c>
      <c r="X2314">
        <f t="shared" si="1911"/>
        <v>10</v>
      </c>
      <c r="Y2314">
        <f t="shared" si="1912"/>
        <v>0</v>
      </c>
      <c r="Z2314">
        <f t="shared" si="1913"/>
        <v>0</v>
      </c>
      <c r="AA2314" s="2">
        <f t="shared" si="1914"/>
        <v>60</v>
      </c>
      <c r="AB2314" s="2" t="str">
        <f t="shared" si="1915"/>
        <v>Under 1.5</v>
      </c>
      <c r="AC2314" s="6"/>
      <c r="AD2314" s="6" t="str">
        <f t="shared" si="1916"/>
        <v>Over 0.5</v>
      </c>
      <c r="AE2314" s="6" t="str">
        <f t="shared" si="1917"/>
        <v>LOST</v>
      </c>
      <c r="AF2314" s="6"/>
      <c r="AG2314">
        <f t="shared" si="1918"/>
        <v>0</v>
      </c>
      <c r="AH2314">
        <f t="shared" si="1919"/>
        <v>2</v>
      </c>
      <c r="AI2314">
        <f t="shared" si="1920"/>
        <v>0</v>
      </c>
      <c r="AJ2314">
        <f t="shared" si="1921"/>
        <v>0</v>
      </c>
      <c r="AK2314" s="2" t="str">
        <f t="shared" si="1922"/>
        <v>-</v>
      </c>
      <c r="AL2314" s="2" t="str">
        <f t="shared" si="1923"/>
        <v>-</v>
      </c>
    </row>
    <row r="2315" spans="2:38">
      <c r="B2315"/>
      <c r="E2315" s="2"/>
      <c r="F2315" s="8"/>
      <c r="G2315" s="2"/>
      <c r="H2315" s="2"/>
      <c r="I2315" s="2"/>
      <c r="J2315" s="2"/>
      <c r="K2315" s="2"/>
      <c r="L2315" s="2"/>
      <c r="M2315" s="3"/>
      <c r="N2315" s="3"/>
      <c r="O2315" s="2"/>
      <c r="P2315" s="2"/>
      <c r="Q2315" s="2"/>
      <c r="R2315" s="2"/>
      <c r="S2315" s="44"/>
      <c r="T2315" s="44"/>
      <c r="U2315" s="20"/>
      <c r="V2315" s="11"/>
      <c r="W2315" s="2">
        <f t="shared" si="1910"/>
        <v>0</v>
      </c>
      <c r="X2315">
        <f t="shared" si="1911"/>
        <v>10</v>
      </c>
      <c r="Y2315">
        <f t="shared" si="1912"/>
        <v>0</v>
      </c>
      <c r="Z2315">
        <f t="shared" si="1913"/>
        <v>0</v>
      </c>
      <c r="AA2315" s="2">
        <f t="shared" si="1914"/>
        <v>60</v>
      </c>
      <c r="AB2315" s="2" t="str">
        <f t="shared" si="1915"/>
        <v>Under 1.5</v>
      </c>
      <c r="AC2315" s="6"/>
      <c r="AD2315" s="6" t="str">
        <f t="shared" si="1916"/>
        <v>Over 0.5</v>
      </c>
      <c r="AE2315" s="6" t="str">
        <f t="shared" si="1917"/>
        <v>LOST</v>
      </c>
      <c r="AF2315" s="6"/>
      <c r="AG2315">
        <f t="shared" si="1918"/>
        <v>0</v>
      </c>
      <c r="AH2315">
        <f t="shared" si="1919"/>
        <v>2</v>
      </c>
      <c r="AI2315">
        <f t="shared" si="1920"/>
        <v>0</v>
      </c>
      <c r="AJ2315">
        <f t="shared" si="1921"/>
        <v>0</v>
      </c>
      <c r="AK2315" s="2" t="str">
        <f t="shared" si="1922"/>
        <v>-</v>
      </c>
      <c r="AL2315" s="2" t="str">
        <f t="shared" si="1923"/>
        <v>-</v>
      </c>
    </row>
    <row r="2316" spans="2:38">
      <c r="B2316" s="9" t="s">
        <v>456</v>
      </c>
      <c r="C2316" s="10">
        <v>0.45833333333333331</v>
      </c>
      <c r="D2316" s="9" t="s">
        <v>132</v>
      </c>
      <c r="E2316" s="2" t="s">
        <v>0</v>
      </c>
      <c r="F2316" s="8" t="s">
        <v>85</v>
      </c>
      <c r="G2316" s="2">
        <v>39</v>
      </c>
      <c r="H2316" s="2">
        <v>45</v>
      </c>
      <c r="I2316" s="2">
        <v>16</v>
      </c>
      <c r="J2316" s="2" t="s">
        <v>1</v>
      </c>
      <c r="K2316" s="2">
        <v>1</v>
      </c>
      <c r="L2316" s="2">
        <v>23</v>
      </c>
      <c r="M2316" s="3" t="s">
        <v>13</v>
      </c>
      <c r="N2316" s="3" t="s">
        <v>13</v>
      </c>
      <c r="O2316" s="2">
        <v>45</v>
      </c>
      <c r="P2316" s="2" t="b">
        <v>1</v>
      </c>
      <c r="Q2316" s="2" t="s">
        <v>2</v>
      </c>
      <c r="R2316" s="2" t="s">
        <v>2</v>
      </c>
      <c r="S2316" s="44">
        <v>30</v>
      </c>
      <c r="T2316" s="44" t="s">
        <v>10</v>
      </c>
      <c r="U2316" s="20">
        <v>1.55</v>
      </c>
      <c r="V2316" s="11"/>
      <c r="W2316" s="2">
        <f t="shared" si="1910"/>
        <v>0</v>
      </c>
      <c r="X2316">
        <f t="shared" si="1911"/>
        <v>0</v>
      </c>
      <c r="Y2316">
        <f t="shared" si="1912"/>
        <v>0</v>
      </c>
      <c r="Z2316">
        <f t="shared" si="1913"/>
        <v>10</v>
      </c>
      <c r="AA2316" s="2">
        <f t="shared" si="1914"/>
        <v>60</v>
      </c>
      <c r="AB2316" s="2" t="str">
        <f t="shared" si="1915"/>
        <v>Under 1.5</v>
      </c>
      <c r="AC2316" s="6"/>
      <c r="AD2316" s="6" t="str">
        <f t="shared" si="1916"/>
        <v>Over 0.5</v>
      </c>
      <c r="AE2316" s="6" t="str">
        <f t="shared" si="1917"/>
        <v>?</v>
      </c>
      <c r="AF2316" s="6"/>
      <c r="AG2316">
        <f t="shared" si="1918"/>
        <v>0</v>
      </c>
      <c r="AH2316">
        <f t="shared" si="1919"/>
        <v>0</v>
      </c>
      <c r="AI2316">
        <f t="shared" si="1920"/>
        <v>0</v>
      </c>
      <c r="AJ2316">
        <f t="shared" si="1921"/>
        <v>0</v>
      </c>
      <c r="AK2316" s="2" t="str">
        <f t="shared" si="1922"/>
        <v>-</v>
      </c>
      <c r="AL2316" s="2" t="str">
        <f t="shared" si="1923"/>
        <v>-</v>
      </c>
    </row>
    <row r="2317" spans="2:38">
      <c r="B2317" s="9" t="s">
        <v>802</v>
      </c>
      <c r="C2317" s="10">
        <v>0.45833333333333331</v>
      </c>
      <c r="D2317" s="9" t="s">
        <v>1798</v>
      </c>
      <c r="E2317" s="2" t="s">
        <v>0</v>
      </c>
      <c r="F2317" s="8" t="s">
        <v>1230</v>
      </c>
      <c r="G2317" s="2">
        <v>25</v>
      </c>
      <c r="H2317" s="2">
        <v>47</v>
      </c>
      <c r="I2317" s="2">
        <v>28</v>
      </c>
      <c r="J2317" s="2" t="s">
        <v>1</v>
      </c>
      <c r="K2317" s="2" t="s">
        <v>1</v>
      </c>
      <c r="L2317" s="2">
        <v>3</v>
      </c>
      <c r="M2317" s="3" t="s">
        <v>13</v>
      </c>
      <c r="N2317" s="3" t="s">
        <v>13</v>
      </c>
      <c r="O2317" s="2">
        <v>47</v>
      </c>
      <c r="P2317" s="2" t="b">
        <v>1</v>
      </c>
      <c r="Q2317" s="2" t="b">
        <v>1</v>
      </c>
      <c r="R2317" s="2" t="b">
        <v>1</v>
      </c>
      <c r="S2317" s="44">
        <v>48</v>
      </c>
      <c r="T2317" s="44" t="s">
        <v>12</v>
      </c>
      <c r="U2317" s="20">
        <v>1.7</v>
      </c>
      <c r="V2317" s="11"/>
      <c r="W2317" s="2">
        <f t="shared" si="1910"/>
        <v>0</v>
      </c>
      <c r="X2317">
        <f t="shared" si="1911"/>
        <v>10</v>
      </c>
      <c r="Y2317">
        <f t="shared" si="1912"/>
        <v>0</v>
      </c>
      <c r="Z2317">
        <f t="shared" si="1913"/>
        <v>0</v>
      </c>
      <c r="AA2317" s="2">
        <f t="shared" si="1914"/>
        <v>60</v>
      </c>
      <c r="AB2317" s="2" t="str">
        <f t="shared" si="1915"/>
        <v>Under 1.5</v>
      </c>
      <c r="AC2317" s="6"/>
      <c r="AD2317" s="6" t="str">
        <f t="shared" si="1916"/>
        <v>Over 0.5</v>
      </c>
      <c r="AE2317" s="6" t="str">
        <f t="shared" si="1917"/>
        <v>?</v>
      </c>
      <c r="AF2317" s="6"/>
      <c r="AG2317">
        <f t="shared" si="1918"/>
        <v>0</v>
      </c>
      <c r="AH2317">
        <f t="shared" si="1919"/>
        <v>2</v>
      </c>
      <c r="AI2317">
        <f t="shared" si="1920"/>
        <v>0</v>
      </c>
      <c r="AJ2317">
        <f t="shared" si="1921"/>
        <v>0</v>
      </c>
      <c r="AK2317" s="2" t="str">
        <f t="shared" si="1922"/>
        <v>-</v>
      </c>
      <c r="AL2317" s="2" t="str">
        <f t="shared" si="1923"/>
        <v>-</v>
      </c>
    </row>
    <row r="2318" spans="2:38">
      <c r="B2318" s="9" t="s">
        <v>802</v>
      </c>
      <c r="C2318" s="10">
        <v>0.45833333333333331</v>
      </c>
      <c r="D2318" s="9" t="s">
        <v>797</v>
      </c>
      <c r="E2318" s="2" t="s">
        <v>0</v>
      </c>
      <c r="F2318" s="8" t="s">
        <v>796</v>
      </c>
      <c r="G2318" s="2">
        <v>13</v>
      </c>
      <c r="H2318" s="2">
        <v>60</v>
      </c>
      <c r="I2318" s="2">
        <v>27</v>
      </c>
      <c r="J2318" s="2" t="s">
        <v>1</v>
      </c>
      <c r="K2318" s="2">
        <v>2</v>
      </c>
      <c r="L2318" s="2">
        <v>14</v>
      </c>
      <c r="M2318" s="3" t="s">
        <v>13</v>
      </c>
      <c r="N2318" s="3" t="s">
        <v>13</v>
      </c>
      <c r="O2318" s="2" t="b">
        <v>1</v>
      </c>
      <c r="P2318" s="2" t="b">
        <v>1</v>
      </c>
      <c r="Q2318" s="2" t="s">
        <v>2</v>
      </c>
      <c r="R2318" s="2" t="s">
        <v>2</v>
      </c>
      <c r="S2318" s="44">
        <v>57</v>
      </c>
      <c r="T2318" s="44" t="s">
        <v>12</v>
      </c>
      <c r="U2318" s="20">
        <v>1.7</v>
      </c>
      <c r="V2318" s="11"/>
      <c r="W2318" s="2">
        <f t="shared" si="1910"/>
        <v>10</v>
      </c>
      <c r="X2318">
        <f t="shared" si="1911"/>
        <v>5</v>
      </c>
      <c r="Y2318">
        <f t="shared" si="1912"/>
        <v>5</v>
      </c>
      <c r="Z2318">
        <f t="shared" si="1913"/>
        <v>0</v>
      </c>
      <c r="AA2318" s="2">
        <f t="shared" si="1914"/>
        <v>70</v>
      </c>
      <c r="AB2318" s="2" t="str">
        <f t="shared" si="1915"/>
        <v>Under 1.5</v>
      </c>
      <c r="AC2318" s="6"/>
      <c r="AD2318" s="6" t="str">
        <f t="shared" si="1916"/>
        <v>Over 0.5</v>
      </c>
      <c r="AE2318" s="6" t="str">
        <f t="shared" si="1917"/>
        <v>?</v>
      </c>
      <c r="AF2318" s="6"/>
      <c r="AG2318">
        <f t="shared" si="1918"/>
        <v>6</v>
      </c>
      <c r="AH2318">
        <f t="shared" si="1919"/>
        <v>0</v>
      </c>
      <c r="AI2318">
        <f t="shared" si="1920"/>
        <v>2</v>
      </c>
      <c r="AJ2318">
        <f t="shared" si="1921"/>
        <v>0</v>
      </c>
      <c r="AK2318" s="2" t="str">
        <f t="shared" si="1922"/>
        <v>-</v>
      </c>
      <c r="AL2318" s="2" t="str">
        <f t="shared" si="1923"/>
        <v>-</v>
      </c>
    </row>
    <row r="2319" spans="2:38">
      <c r="B2319" t="s">
        <v>208</v>
      </c>
      <c r="C2319" s="10">
        <v>0.46875</v>
      </c>
      <c r="D2319" s="9" t="s">
        <v>942</v>
      </c>
      <c r="E2319" s="2" t="s">
        <v>0</v>
      </c>
      <c r="F2319" s="8" t="s">
        <v>1418</v>
      </c>
      <c r="G2319" s="2">
        <v>28</v>
      </c>
      <c r="H2319" s="2">
        <v>48</v>
      </c>
      <c r="I2319" s="2">
        <v>24</v>
      </c>
      <c r="J2319" s="2" t="s">
        <v>1</v>
      </c>
      <c r="K2319" s="2">
        <v>2</v>
      </c>
      <c r="L2319" s="2">
        <v>4</v>
      </c>
      <c r="M2319" s="3" t="s">
        <v>13</v>
      </c>
      <c r="N2319" s="3" t="s">
        <v>13</v>
      </c>
      <c r="O2319" s="2">
        <v>48</v>
      </c>
      <c r="P2319" s="2" t="b">
        <v>1</v>
      </c>
      <c r="Q2319" s="2" t="s">
        <v>2</v>
      </c>
      <c r="R2319" s="2" t="b">
        <v>1</v>
      </c>
      <c r="S2319" s="44">
        <v>65</v>
      </c>
      <c r="T2319" s="44"/>
      <c r="U2319" s="20">
        <v>1.9</v>
      </c>
      <c r="V2319" s="11"/>
      <c r="W2319" s="2">
        <f t="shared" si="1910"/>
        <v>0</v>
      </c>
      <c r="X2319">
        <f t="shared" si="1911"/>
        <v>10</v>
      </c>
      <c r="Y2319">
        <f t="shared" si="1912"/>
        <v>10</v>
      </c>
      <c r="Z2319">
        <f t="shared" si="1913"/>
        <v>0</v>
      </c>
      <c r="AA2319" s="2">
        <f t="shared" si="1914"/>
        <v>70</v>
      </c>
      <c r="AB2319" s="2" t="str">
        <f t="shared" si="1915"/>
        <v>Under 1.5</v>
      </c>
      <c r="AC2319" s="6"/>
      <c r="AD2319" s="6" t="str">
        <f t="shared" si="1916"/>
        <v>Over 0.5</v>
      </c>
      <c r="AE2319" s="6" t="str">
        <f t="shared" si="1917"/>
        <v>?</v>
      </c>
      <c r="AF2319" s="6"/>
      <c r="AG2319">
        <f t="shared" si="1918"/>
        <v>1</v>
      </c>
      <c r="AH2319">
        <f t="shared" si="1919"/>
        <v>2</v>
      </c>
      <c r="AI2319">
        <f t="shared" si="1920"/>
        <v>2</v>
      </c>
      <c r="AJ2319">
        <f t="shared" si="1921"/>
        <v>5</v>
      </c>
      <c r="AK2319" s="2" t="str">
        <f t="shared" si="1922"/>
        <v>-</v>
      </c>
      <c r="AL2319" s="2" t="str">
        <f t="shared" si="1923"/>
        <v>-</v>
      </c>
    </row>
    <row r="2320" spans="2:38">
      <c r="B2320" t="s">
        <v>208</v>
      </c>
      <c r="C2320" s="10">
        <v>0.46875</v>
      </c>
      <c r="D2320" s="9" t="s">
        <v>936</v>
      </c>
      <c r="E2320" s="2" t="s">
        <v>0</v>
      </c>
      <c r="F2320" s="8" t="s">
        <v>1394</v>
      </c>
      <c r="G2320" s="2">
        <v>16</v>
      </c>
      <c r="H2320" s="2">
        <v>51</v>
      </c>
      <c r="I2320" s="2">
        <v>33</v>
      </c>
      <c r="J2320" s="2" t="s">
        <v>1</v>
      </c>
      <c r="K2320" s="2">
        <v>1</v>
      </c>
      <c r="L2320" s="2">
        <v>17</v>
      </c>
      <c r="M2320" s="3" t="s">
        <v>13</v>
      </c>
      <c r="N2320" s="3" t="s">
        <v>13</v>
      </c>
      <c r="O2320" s="2">
        <v>51</v>
      </c>
      <c r="P2320" s="2" t="b">
        <v>1</v>
      </c>
      <c r="Q2320" s="2" t="s">
        <v>2</v>
      </c>
      <c r="R2320" s="2" t="s">
        <v>2</v>
      </c>
      <c r="S2320" s="44">
        <v>48</v>
      </c>
      <c r="T2320" s="44"/>
      <c r="U2320" s="20">
        <v>1.8</v>
      </c>
      <c r="V2320" s="11"/>
      <c r="W2320" s="2">
        <f t="shared" si="1910"/>
        <v>0</v>
      </c>
      <c r="X2320">
        <f t="shared" si="1911"/>
        <v>0</v>
      </c>
      <c r="Y2320">
        <f t="shared" si="1912"/>
        <v>0</v>
      </c>
      <c r="Z2320">
        <f t="shared" si="1913"/>
        <v>0</v>
      </c>
      <c r="AA2320" s="2">
        <f t="shared" si="1914"/>
        <v>50</v>
      </c>
      <c r="AB2320" s="2" t="str">
        <f t="shared" si="1915"/>
        <v>Over 0.5</v>
      </c>
      <c r="AC2320" s="6"/>
      <c r="AD2320" s="6" t="str">
        <f t="shared" si="1916"/>
        <v>Over 0.5</v>
      </c>
      <c r="AE2320" s="6" t="str">
        <f t="shared" si="1917"/>
        <v>?</v>
      </c>
      <c r="AF2320" s="6"/>
      <c r="AG2320">
        <f t="shared" si="1918"/>
        <v>4</v>
      </c>
      <c r="AH2320">
        <f t="shared" si="1919"/>
        <v>0</v>
      </c>
      <c r="AI2320">
        <f t="shared" si="1920"/>
        <v>0</v>
      </c>
      <c r="AJ2320">
        <f t="shared" si="1921"/>
        <v>0</v>
      </c>
      <c r="AK2320" s="2" t="str">
        <f t="shared" si="1922"/>
        <v>-</v>
      </c>
      <c r="AL2320" s="2" t="str">
        <f t="shared" si="1923"/>
        <v>-</v>
      </c>
    </row>
    <row r="2321" spans="2:38">
      <c r="B2321" t="s">
        <v>208</v>
      </c>
      <c r="C2321" s="10">
        <v>0.46875</v>
      </c>
      <c r="D2321" s="9" t="s">
        <v>812</v>
      </c>
      <c r="E2321" s="2" t="s">
        <v>0</v>
      </c>
      <c r="F2321" s="8" t="s">
        <v>1549</v>
      </c>
      <c r="G2321" s="2">
        <v>29</v>
      </c>
      <c r="H2321" s="2">
        <v>49</v>
      </c>
      <c r="I2321" s="2">
        <v>22</v>
      </c>
      <c r="J2321" s="2" t="s">
        <v>1</v>
      </c>
      <c r="K2321" s="2">
        <v>1</v>
      </c>
      <c r="L2321" s="2">
        <v>7</v>
      </c>
      <c r="M2321" s="3" t="s">
        <v>13</v>
      </c>
      <c r="N2321" s="3" t="s">
        <v>13</v>
      </c>
      <c r="O2321" s="2">
        <v>49</v>
      </c>
      <c r="P2321" s="2" t="b">
        <v>1</v>
      </c>
      <c r="Q2321" s="2" t="s">
        <v>2</v>
      </c>
      <c r="R2321" s="2" t="s">
        <v>2</v>
      </c>
      <c r="S2321" s="44">
        <v>57</v>
      </c>
      <c r="T2321" s="44"/>
      <c r="U2321" s="20">
        <v>1.9</v>
      </c>
      <c r="V2321" s="11"/>
      <c r="W2321" s="2">
        <f t="shared" si="1910"/>
        <v>0</v>
      </c>
      <c r="X2321">
        <f t="shared" si="1911"/>
        <v>10</v>
      </c>
      <c r="Y2321">
        <f t="shared" si="1912"/>
        <v>5</v>
      </c>
      <c r="Z2321">
        <f t="shared" si="1913"/>
        <v>0</v>
      </c>
      <c r="AA2321" s="2">
        <f t="shared" si="1914"/>
        <v>65</v>
      </c>
      <c r="AB2321" s="2" t="str">
        <f t="shared" si="1915"/>
        <v>Under 1.5</v>
      </c>
      <c r="AC2321" s="6"/>
      <c r="AD2321" s="6" t="str">
        <f t="shared" si="1916"/>
        <v>Over 0.5</v>
      </c>
      <c r="AE2321" s="6" t="str">
        <f t="shared" si="1917"/>
        <v>?</v>
      </c>
      <c r="AF2321" s="6"/>
      <c r="AG2321">
        <f t="shared" si="1918"/>
        <v>2</v>
      </c>
      <c r="AH2321">
        <f t="shared" si="1919"/>
        <v>2</v>
      </c>
      <c r="AI2321">
        <f t="shared" si="1920"/>
        <v>2</v>
      </c>
      <c r="AJ2321">
        <f t="shared" si="1921"/>
        <v>6</v>
      </c>
      <c r="AK2321" s="2" t="str">
        <f t="shared" si="1922"/>
        <v>A5</v>
      </c>
      <c r="AL2321" s="2" t="str">
        <f t="shared" si="1923"/>
        <v>-</v>
      </c>
    </row>
    <row r="2322" spans="2:38">
      <c r="B2322" t="s">
        <v>208</v>
      </c>
      <c r="C2322" s="10">
        <v>0.46875</v>
      </c>
      <c r="D2322" s="9" t="s">
        <v>1226</v>
      </c>
      <c r="E2322" s="2" t="s">
        <v>0</v>
      </c>
      <c r="F2322" s="8" t="s">
        <v>619</v>
      </c>
      <c r="G2322" s="2">
        <v>18</v>
      </c>
      <c r="H2322" s="2">
        <v>49</v>
      </c>
      <c r="I2322" s="2">
        <v>33</v>
      </c>
      <c r="J2322" s="2" t="s">
        <v>1</v>
      </c>
      <c r="K2322" s="2" t="s">
        <v>1</v>
      </c>
      <c r="L2322" s="2">
        <v>15</v>
      </c>
      <c r="M2322" s="3" t="s">
        <v>13</v>
      </c>
      <c r="N2322" s="3" t="s">
        <v>13</v>
      </c>
      <c r="O2322" s="2">
        <v>49</v>
      </c>
      <c r="P2322" s="2" t="b">
        <v>1</v>
      </c>
      <c r="Q2322" s="2" t="b">
        <v>1</v>
      </c>
      <c r="R2322" s="2" t="s">
        <v>2</v>
      </c>
      <c r="S2322" s="44">
        <v>46</v>
      </c>
      <c r="T2322" s="44"/>
      <c r="U2322" s="20">
        <v>1.55</v>
      </c>
      <c r="V2322" s="11"/>
      <c r="W2322" s="2">
        <f t="shared" si="1910"/>
        <v>0</v>
      </c>
      <c r="X2322">
        <f t="shared" si="1911"/>
        <v>5</v>
      </c>
      <c r="Y2322">
        <f t="shared" si="1912"/>
        <v>0</v>
      </c>
      <c r="Z2322">
        <f t="shared" si="1913"/>
        <v>0</v>
      </c>
      <c r="AA2322" s="2">
        <f t="shared" si="1914"/>
        <v>55</v>
      </c>
      <c r="AB2322" s="2" t="str">
        <f t="shared" si="1915"/>
        <v>Over 0.5</v>
      </c>
      <c r="AC2322" s="6"/>
      <c r="AD2322" s="6" t="str">
        <f t="shared" si="1916"/>
        <v>Over 0.5</v>
      </c>
      <c r="AE2322" s="6" t="str">
        <f t="shared" si="1917"/>
        <v>?</v>
      </c>
      <c r="AF2322" s="6"/>
      <c r="AG2322">
        <f t="shared" si="1918"/>
        <v>2</v>
      </c>
      <c r="AH2322">
        <f t="shared" si="1919"/>
        <v>0</v>
      </c>
      <c r="AI2322">
        <f t="shared" si="1920"/>
        <v>0</v>
      </c>
      <c r="AJ2322">
        <f t="shared" si="1921"/>
        <v>0</v>
      </c>
      <c r="AK2322" s="2" t="str">
        <f t="shared" si="1922"/>
        <v>-</v>
      </c>
      <c r="AL2322" s="2" t="str">
        <f t="shared" si="1923"/>
        <v>-</v>
      </c>
    </row>
    <row r="2323" spans="2:38">
      <c r="B2323" t="s">
        <v>208</v>
      </c>
      <c r="C2323" s="10">
        <v>0.46875</v>
      </c>
      <c r="D2323" s="9" t="s">
        <v>938</v>
      </c>
      <c r="E2323" s="2" t="s">
        <v>0</v>
      </c>
      <c r="F2323" s="8" t="s">
        <v>1417</v>
      </c>
      <c r="G2323" s="2">
        <v>30</v>
      </c>
      <c r="H2323" s="2">
        <v>45</v>
      </c>
      <c r="I2323" s="2">
        <v>24</v>
      </c>
      <c r="J2323" s="2" t="s">
        <v>1</v>
      </c>
      <c r="K2323" s="2" t="s">
        <v>1</v>
      </c>
      <c r="L2323" s="2">
        <v>6</v>
      </c>
      <c r="M2323" s="3" t="s">
        <v>13</v>
      </c>
      <c r="N2323" s="3" t="s">
        <v>13</v>
      </c>
      <c r="O2323" s="2">
        <v>45</v>
      </c>
      <c r="P2323" s="2" t="b">
        <v>1</v>
      </c>
      <c r="Q2323" s="2" t="b">
        <v>1</v>
      </c>
      <c r="R2323" s="2" t="b">
        <v>1</v>
      </c>
      <c r="S2323" s="44">
        <v>58</v>
      </c>
      <c r="T2323" s="44"/>
      <c r="U2323" s="20">
        <v>1.9</v>
      </c>
      <c r="V2323" s="11"/>
      <c r="W2323" s="2">
        <f t="shared" si="1910"/>
        <v>0</v>
      </c>
      <c r="X2323">
        <f t="shared" si="1911"/>
        <v>10</v>
      </c>
      <c r="Y2323">
        <f t="shared" si="1912"/>
        <v>5</v>
      </c>
      <c r="Z2323">
        <f t="shared" si="1913"/>
        <v>0</v>
      </c>
      <c r="AA2323" s="2">
        <f t="shared" si="1914"/>
        <v>65</v>
      </c>
      <c r="AB2323" s="2" t="str">
        <f t="shared" si="1915"/>
        <v>Under 1.5</v>
      </c>
      <c r="AC2323" s="6"/>
      <c r="AD2323" s="6" t="str">
        <f t="shared" si="1916"/>
        <v>Over 0.5</v>
      </c>
      <c r="AE2323" s="6" t="str">
        <f t="shared" si="1917"/>
        <v>?</v>
      </c>
      <c r="AF2323" s="6"/>
      <c r="AG2323">
        <f t="shared" si="1918"/>
        <v>0</v>
      </c>
      <c r="AH2323">
        <f t="shared" si="1919"/>
        <v>2</v>
      </c>
      <c r="AI2323">
        <f t="shared" si="1920"/>
        <v>2</v>
      </c>
      <c r="AJ2323">
        <f t="shared" si="1921"/>
        <v>4</v>
      </c>
      <c r="AK2323" s="2" t="str">
        <f t="shared" si="1922"/>
        <v>-</v>
      </c>
      <c r="AL2323" s="2" t="str">
        <f t="shared" si="1923"/>
        <v>-</v>
      </c>
    </row>
    <row r="2324" spans="2:38">
      <c r="B2324" t="s">
        <v>313</v>
      </c>
      <c r="C2324" s="10">
        <v>0.48958333333333331</v>
      </c>
      <c r="D2324" s="9" t="s">
        <v>408</v>
      </c>
      <c r="E2324" s="2" t="s">
        <v>0</v>
      </c>
      <c r="F2324" s="8" t="s">
        <v>887</v>
      </c>
      <c r="G2324" s="2">
        <v>19</v>
      </c>
      <c r="H2324" s="2">
        <v>49</v>
      </c>
      <c r="I2324" s="2">
        <v>31</v>
      </c>
      <c r="J2324" s="2" t="s">
        <v>1</v>
      </c>
      <c r="K2324" s="2">
        <v>2</v>
      </c>
      <c r="L2324" s="2">
        <v>12</v>
      </c>
      <c r="M2324" s="3" t="s">
        <v>13</v>
      </c>
      <c r="N2324" s="3" t="s">
        <v>13</v>
      </c>
      <c r="O2324" s="2">
        <v>49</v>
      </c>
      <c r="P2324" s="2" t="b">
        <v>1</v>
      </c>
      <c r="Q2324" s="2" t="s">
        <v>2</v>
      </c>
      <c r="R2324" s="2" t="s">
        <v>2</v>
      </c>
      <c r="S2324" s="44">
        <v>47</v>
      </c>
      <c r="T2324" s="44" t="s">
        <v>12</v>
      </c>
      <c r="U2324" s="20">
        <v>1.55</v>
      </c>
      <c r="V2324" s="11"/>
      <c r="W2324" s="2">
        <f t="shared" si="1910"/>
        <v>0</v>
      </c>
      <c r="X2324">
        <f t="shared" si="1911"/>
        <v>5</v>
      </c>
      <c r="Y2324">
        <f t="shared" si="1912"/>
        <v>0</v>
      </c>
      <c r="Z2324">
        <f t="shared" si="1913"/>
        <v>0</v>
      </c>
      <c r="AA2324" s="2">
        <f t="shared" si="1914"/>
        <v>55</v>
      </c>
      <c r="AB2324" s="2" t="str">
        <f t="shared" si="1915"/>
        <v>Over 0.5</v>
      </c>
      <c r="AC2324" s="6"/>
      <c r="AD2324" s="6" t="str">
        <f t="shared" si="1916"/>
        <v>Over 0.5</v>
      </c>
      <c r="AE2324" s="6" t="str">
        <f t="shared" si="1917"/>
        <v>?</v>
      </c>
      <c r="AF2324" s="6"/>
      <c r="AG2324">
        <f t="shared" si="1918"/>
        <v>2</v>
      </c>
      <c r="AH2324">
        <f t="shared" si="1919"/>
        <v>0</v>
      </c>
      <c r="AI2324">
        <f t="shared" si="1920"/>
        <v>0</v>
      </c>
      <c r="AJ2324">
        <f t="shared" si="1921"/>
        <v>0</v>
      </c>
      <c r="AK2324" s="2" t="str">
        <f t="shared" si="1922"/>
        <v>-</v>
      </c>
      <c r="AL2324" s="2" t="str">
        <f t="shared" si="1923"/>
        <v>-</v>
      </c>
    </row>
    <row r="2325" spans="2:38">
      <c r="B2325" t="s">
        <v>315</v>
      </c>
      <c r="C2325" s="10">
        <v>0.5</v>
      </c>
      <c r="D2325" s="9" t="s">
        <v>1179</v>
      </c>
      <c r="E2325" s="2" t="s">
        <v>0</v>
      </c>
      <c r="F2325" s="8" t="s">
        <v>1178</v>
      </c>
      <c r="G2325" s="2">
        <v>13</v>
      </c>
      <c r="H2325" s="2">
        <v>56</v>
      </c>
      <c r="I2325" s="2">
        <v>31</v>
      </c>
      <c r="J2325" s="2" t="s">
        <v>1</v>
      </c>
      <c r="K2325" s="2" t="s">
        <v>1</v>
      </c>
      <c r="L2325" s="2">
        <v>18</v>
      </c>
      <c r="M2325" s="3" t="s">
        <v>13</v>
      </c>
      <c r="N2325" s="3" t="s">
        <v>13</v>
      </c>
      <c r="O2325" s="2" t="b">
        <v>1</v>
      </c>
      <c r="P2325" s="2" t="b">
        <v>1</v>
      </c>
      <c r="Q2325" s="2" t="b">
        <v>1</v>
      </c>
      <c r="R2325" s="2" t="s">
        <v>2</v>
      </c>
      <c r="S2325" s="44">
        <v>56</v>
      </c>
      <c r="T2325" s="44"/>
      <c r="U2325" s="20">
        <v>1.6</v>
      </c>
      <c r="V2325" s="11"/>
      <c r="W2325" s="2">
        <f t="shared" si="1910"/>
        <v>10</v>
      </c>
      <c r="X2325">
        <f t="shared" si="1911"/>
        <v>0</v>
      </c>
      <c r="Y2325">
        <f t="shared" si="1912"/>
        <v>5</v>
      </c>
      <c r="Z2325">
        <f t="shared" si="1913"/>
        <v>0</v>
      </c>
      <c r="AA2325" s="2">
        <f t="shared" si="1914"/>
        <v>65</v>
      </c>
      <c r="AB2325" s="2" t="str">
        <f t="shared" si="1915"/>
        <v>Under 1.5</v>
      </c>
      <c r="AC2325" s="6"/>
      <c r="AD2325" s="6" t="str">
        <f t="shared" si="1916"/>
        <v>Over 0.5</v>
      </c>
      <c r="AE2325" s="6" t="str">
        <f t="shared" si="1917"/>
        <v>?</v>
      </c>
      <c r="AF2325" s="6"/>
      <c r="AG2325">
        <f t="shared" si="1918"/>
        <v>6</v>
      </c>
      <c r="AH2325">
        <f t="shared" si="1919"/>
        <v>0</v>
      </c>
      <c r="AI2325">
        <f t="shared" si="1920"/>
        <v>2</v>
      </c>
      <c r="AJ2325">
        <f t="shared" si="1921"/>
        <v>0</v>
      </c>
      <c r="AK2325" s="2" t="str">
        <f t="shared" si="1922"/>
        <v>-</v>
      </c>
      <c r="AL2325" s="2" t="str">
        <f t="shared" si="1923"/>
        <v>-</v>
      </c>
    </row>
    <row r="2326" spans="2:38">
      <c r="B2326" t="s">
        <v>447</v>
      </c>
      <c r="C2326" s="10">
        <v>0.5</v>
      </c>
      <c r="D2326" s="9" t="s">
        <v>424</v>
      </c>
      <c r="E2326" s="2" t="s">
        <v>0</v>
      </c>
      <c r="F2326" s="8" t="s">
        <v>1214</v>
      </c>
      <c r="G2326" s="2">
        <v>39</v>
      </c>
      <c r="H2326" s="2">
        <v>47</v>
      </c>
      <c r="I2326" s="2">
        <v>15</v>
      </c>
      <c r="J2326" s="2" t="s">
        <v>1</v>
      </c>
      <c r="K2326" s="2">
        <v>1</v>
      </c>
      <c r="L2326" s="2">
        <v>24</v>
      </c>
      <c r="M2326" s="3" t="s">
        <v>13</v>
      </c>
      <c r="N2326" s="3" t="s">
        <v>13</v>
      </c>
      <c r="O2326" s="2">
        <v>47</v>
      </c>
      <c r="P2326" s="2" t="b">
        <v>1</v>
      </c>
      <c r="Q2326" s="2" t="s">
        <v>2</v>
      </c>
      <c r="R2326" s="2" t="s">
        <v>2</v>
      </c>
      <c r="S2326" s="44">
        <v>18</v>
      </c>
      <c r="T2326" s="44" t="s">
        <v>10</v>
      </c>
      <c r="U2326" s="20">
        <v>1.9</v>
      </c>
      <c r="V2326" s="11"/>
      <c r="W2326" s="2">
        <f t="shared" si="1910"/>
        <v>0</v>
      </c>
      <c r="X2326">
        <f t="shared" si="1911"/>
        <v>0</v>
      </c>
      <c r="Y2326">
        <f t="shared" si="1912"/>
        <v>0</v>
      </c>
      <c r="Z2326">
        <f t="shared" si="1913"/>
        <v>10</v>
      </c>
      <c r="AA2326" s="2">
        <f t="shared" si="1914"/>
        <v>60</v>
      </c>
      <c r="AB2326" s="2" t="str">
        <f t="shared" si="1915"/>
        <v>Under 1.5</v>
      </c>
      <c r="AC2326" s="6"/>
      <c r="AD2326" s="6" t="str">
        <f t="shared" si="1916"/>
        <v>Over 0.5</v>
      </c>
      <c r="AE2326" s="6" t="str">
        <f t="shared" si="1917"/>
        <v>?</v>
      </c>
      <c r="AF2326" s="6"/>
      <c r="AG2326">
        <f t="shared" si="1918"/>
        <v>0</v>
      </c>
      <c r="AH2326">
        <f t="shared" si="1919"/>
        <v>0</v>
      </c>
      <c r="AI2326">
        <f t="shared" si="1920"/>
        <v>0</v>
      </c>
      <c r="AJ2326">
        <f t="shared" si="1921"/>
        <v>0</v>
      </c>
      <c r="AK2326" s="2" t="str">
        <f t="shared" si="1922"/>
        <v>-</v>
      </c>
      <c r="AL2326" s="2" t="str">
        <f t="shared" si="1923"/>
        <v>-</v>
      </c>
    </row>
    <row r="2327" spans="2:38">
      <c r="B2327" t="s">
        <v>447</v>
      </c>
      <c r="C2327" s="10">
        <v>0.5</v>
      </c>
      <c r="D2327" s="9" t="s">
        <v>1213</v>
      </c>
      <c r="E2327" s="2" t="s">
        <v>0</v>
      </c>
      <c r="F2327" s="8" t="s">
        <v>613</v>
      </c>
      <c r="G2327" s="2">
        <v>17</v>
      </c>
      <c r="H2327" s="2">
        <v>45</v>
      </c>
      <c r="I2327" s="2">
        <v>38</v>
      </c>
      <c r="J2327" s="2" t="s">
        <v>1</v>
      </c>
      <c r="K2327" s="2">
        <v>2</v>
      </c>
      <c r="L2327" s="2">
        <v>21</v>
      </c>
      <c r="M2327" s="3" t="s">
        <v>13</v>
      </c>
      <c r="N2327" s="3" t="s">
        <v>13</v>
      </c>
      <c r="O2327" s="2">
        <v>45</v>
      </c>
      <c r="P2327" s="2" t="b">
        <v>1</v>
      </c>
      <c r="Q2327" s="2" t="s">
        <v>2</v>
      </c>
      <c r="R2327" s="2" t="s">
        <v>2</v>
      </c>
      <c r="S2327" s="44">
        <v>50</v>
      </c>
      <c r="T2327" s="44" t="s">
        <v>12</v>
      </c>
      <c r="U2327" s="20">
        <v>2</v>
      </c>
      <c r="V2327" s="11"/>
      <c r="W2327" s="2">
        <f t="shared" si="1910"/>
        <v>0</v>
      </c>
      <c r="X2327">
        <f t="shared" si="1911"/>
        <v>0</v>
      </c>
      <c r="Y2327">
        <f t="shared" si="1912"/>
        <v>5</v>
      </c>
      <c r="Z2327">
        <f t="shared" si="1913"/>
        <v>0</v>
      </c>
      <c r="AA2327" s="2">
        <f t="shared" si="1914"/>
        <v>55</v>
      </c>
      <c r="AB2327" s="2" t="str">
        <f t="shared" si="1915"/>
        <v>Over 0.5</v>
      </c>
      <c r="AC2327" s="6"/>
      <c r="AD2327" s="6" t="str">
        <f t="shared" si="1916"/>
        <v>Over 0.5</v>
      </c>
      <c r="AE2327" s="6" t="str">
        <f t="shared" si="1917"/>
        <v>?</v>
      </c>
      <c r="AF2327" s="6"/>
      <c r="AG2327">
        <f t="shared" si="1918"/>
        <v>0</v>
      </c>
      <c r="AH2327">
        <f t="shared" si="1919"/>
        <v>0</v>
      </c>
      <c r="AI2327">
        <f t="shared" si="1920"/>
        <v>2</v>
      </c>
      <c r="AJ2327">
        <f t="shared" si="1921"/>
        <v>0</v>
      </c>
      <c r="AK2327" s="2" t="str">
        <f t="shared" si="1922"/>
        <v>-</v>
      </c>
      <c r="AL2327" s="2" t="str">
        <f t="shared" si="1923"/>
        <v>-</v>
      </c>
    </row>
    <row r="2328" spans="2:38">
      <c r="B2328" t="s">
        <v>447</v>
      </c>
      <c r="C2328" s="10">
        <v>0.5</v>
      </c>
      <c r="D2328" s="9" t="s">
        <v>1231</v>
      </c>
      <c r="E2328" s="2" t="s">
        <v>0</v>
      </c>
      <c r="F2328" s="8" t="s">
        <v>428</v>
      </c>
      <c r="G2328" s="2">
        <v>39</v>
      </c>
      <c r="H2328" s="2">
        <v>45</v>
      </c>
      <c r="I2328" s="2">
        <v>16</v>
      </c>
      <c r="J2328" s="2" t="s">
        <v>1</v>
      </c>
      <c r="K2328" s="2" t="s">
        <v>1</v>
      </c>
      <c r="L2328" s="2">
        <v>23</v>
      </c>
      <c r="M2328" s="3" t="s">
        <v>13</v>
      </c>
      <c r="N2328" s="3" t="s">
        <v>13</v>
      </c>
      <c r="O2328" s="2">
        <v>45</v>
      </c>
      <c r="P2328" s="2" t="b">
        <v>1</v>
      </c>
      <c r="Q2328" s="2" t="b">
        <v>1</v>
      </c>
      <c r="R2328" s="2" t="s">
        <v>2</v>
      </c>
      <c r="S2328" s="44">
        <v>56</v>
      </c>
      <c r="T2328" s="44" t="s">
        <v>10</v>
      </c>
      <c r="U2328" s="20">
        <v>1.55</v>
      </c>
      <c r="V2328" s="11"/>
      <c r="W2328" s="2">
        <f t="shared" si="1910"/>
        <v>0</v>
      </c>
      <c r="X2328">
        <f t="shared" si="1911"/>
        <v>0</v>
      </c>
      <c r="Y2328">
        <f t="shared" si="1912"/>
        <v>5</v>
      </c>
      <c r="Z2328">
        <f t="shared" si="1913"/>
        <v>10</v>
      </c>
      <c r="AA2328" s="2">
        <f t="shared" si="1914"/>
        <v>65</v>
      </c>
      <c r="AB2328" s="2" t="str">
        <f t="shared" si="1915"/>
        <v>Under 1.5</v>
      </c>
      <c r="AC2328" s="6"/>
      <c r="AD2328" s="6" t="str">
        <f t="shared" si="1916"/>
        <v>Over 0.5</v>
      </c>
      <c r="AE2328" s="6" t="str">
        <f t="shared" si="1917"/>
        <v>?</v>
      </c>
      <c r="AF2328" s="6"/>
      <c r="AG2328">
        <f t="shared" si="1918"/>
        <v>0</v>
      </c>
      <c r="AH2328">
        <f t="shared" si="1919"/>
        <v>0</v>
      </c>
      <c r="AI2328">
        <f t="shared" si="1920"/>
        <v>2</v>
      </c>
      <c r="AJ2328">
        <f t="shared" si="1921"/>
        <v>0</v>
      </c>
      <c r="AK2328" s="2" t="str">
        <f t="shared" si="1922"/>
        <v>-</v>
      </c>
      <c r="AL2328" s="2" t="str">
        <f t="shared" si="1923"/>
        <v>-</v>
      </c>
    </row>
    <row r="2329" spans="2:38">
      <c r="B2329" t="s">
        <v>447</v>
      </c>
      <c r="C2329" s="10">
        <v>0.5</v>
      </c>
      <c r="D2329" s="9" t="s">
        <v>880</v>
      </c>
      <c r="E2329" s="2" t="s">
        <v>0</v>
      </c>
      <c r="F2329" s="8" t="s">
        <v>463</v>
      </c>
      <c r="G2329" s="2">
        <v>27</v>
      </c>
      <c r="H2329" s="2">
        <v>46</v>
      </c>
      <c r="I2329" s="2">
        <v>28</v>
      </c>
      <c r="J2329" s="2" t="s">
        <v>1</v>
      </c>
      <c r="K2329" s="2">
        <v>2</v>
      </c>
      <c r="L2329" s="2">
        <v>1</v>
      </c>
      <c r="M2329" s="3" t="s">
        <v>13</v>
      </c>
      <c r="N2329" s="3" t="s">
        <v>13</v>
      </c>
      <c r="O2329" s="2">
        <v>46</v>
      </c>
      <c r="P2329" s="2" t="b">
        <v>1</v>
      </c>
      <c r="Q2329" s="2" t="s">
        <v>2</v>
      </c>
      <c r="R2329" s="2" t="b">
        <v>1</v>
      </c>
      <c r="S2329" s="44">
        <v>44</v>
      </c>
      <c r="T2329" s="44" t="s">
        <v>10</v>
      </c>
      <c r="U2329" s="20">
        <v>1.85</v>
      </c>
      <c r="V2329" s="11"/>
      <c r="W2329" s="2">
        <f t="shared" si="1910"/>
        <v>0</v>
      </c>
      <c r="X2329">
        <f t="shared" si="1911"/>
        <v>10</v>
      </c>
      <c r="Y2329">
        <f t="shared" si="1912"/>
        <v>0</v>
      </c>
      <c r="Z2329">
        <f t="shared" si="1913"/>
        <v>10</v>
      </c>
      <c r="AA2329" s="2">
        <f t="shared" si="1914"/>
        <v>70</v>
      </c>
      <c r="AB2329" s="2" t="str">
        <f t="shared" si="1915"/>
        <v>Under 1.5</v>
      </c>
      <c r="AC2329" s="6"/>
      <c r="AD2329" s="6" t="str">
        <f t="shared" si="1916"/>
        <v>Over 0.5</v>
      </c>
      <c r="AE2329" s="6" t="str">
        <f t="shared" si="1917"/>
        <v>?</v>
      </c>
      <c r="AF2329" s="6"/>
      <c r="AG2329">
        <f t="shared" si="1918"/>
        <v>0</v>
      </c>
      <c r="AH2329">
        <f t="shared" si="1919"/>
        <v>2</v>
      </c>
      <c r="AI2329">
        <f t="shared" si="1920"/>
        <v>0</v>
      </c>
      <c r="AJ2329">
        <f t="shared" si="1921"/>
        <v>0</v>
      </c>
      <c r="AK2329" s="2" t="str">
        <f t="shared" si="1922"/>
        <v>-</v>
      </c>
      <c r="AL2329" s="2" t="str">
        <f t="shared" si="1923"/>
        <v>-</v>
      </c>
    </row>
    <row r="2330" spans="2:38">
      <c r="B2330" t="s">
        <v>447</v>
      </c>
      <c r="C2330" s="10">
        <v>0.5</v>
      </c>
      <c r="D2330" s="9" t="s">
        <v>464</v>
      </c>
      <c r="E2330" s="2" t="s">
        <v>0</v>
      </c>
      <c r="F2330" s="8" t="s">
        <v>427</v>
      </c>
      <c r="G2330" s="2">
        <v>29</v>
      </c>
      <c r="H2330" s="2">
        <v>51</v>
      </c>
      <c r="I2330" s="2">
        <v>20</v>
      </c>
      <c r="J2330" s="2" t="s">
        <v>1</v>
      </c>
      <c r="K2330" s="2">
        <v>1</v>
      </c>
      <c r="L2330" s="2">
        <v>9</v>
      </c>
      <c r="M2330" s="3" t="s">
        <v>13</v>
      </c>
      <c r="N2330" s="3" t="s">
        <v>13</v>
      </c>
      <c r="O2330" s="2">
        <v>51</v>
      </c>
      <c r="P2330" s="2" t="b">
        <v>1</v>
      </c>
      <c r="Q2330" s="2" t="s">
        <v>2</v>
      </c>
      <c r="R2330" s="2" t="s">
        <v>2</v>
      </c>
      <c r="S2330" s="44">
        <v>61</v>
      </c>
      <c r="T2330" s="44" t="s">
        <v>10</v>
      </c>
      <c r="U2330" s="20">
        <v>1.6</v>
      </c>
      <c r="V2330" s="11"/>
      <c r="W2330" s="2">
        <f t="shared" si="1910"/>
        <v>0</v>
      </c>
      <c r="X2330">
        <f t="shared" si="1911"/>
        <v>5</v>
      </c>
      <c r="Y2330">
        <f t="shared" si="1912"/>
        <v>10</v>
      </c>
      <c r="Z2330">
        <f t="shared" si="1913"/>
        <v>10</v>
      </c>
      <c r="AA2330" s="2">
        <f t="shared" si="1914"/>
        <v>75</v>
      </c>
      <c r="AB2330" s="2" t="str">
        <f t="shared" si="1915"/>
        <v>Under 1.5</v>
      </c>
      <c r="AC2330" s="6"/>
      <c r="AD2330" s="6" t="str">
        <f t="shared" si="1916"/>
        <v>Over 0.5</v>
      </c>
      <c r="AE2330" s="6" t="str">
        <f t="shared" si="1917"/>
        <v>?</v>
      </c>
      <c r="AF2330" s="6"/>
      <c r="AG2330">
        <f t="shared" si="1918"/>
        <v>4</v>
      </c>
      <c r="AH2330">
        <f t="shared" si="1919"/>
        <v>0</v>
      </c>
      <c r="AI2330">
        <f t="shared" si="1920"/>
        <v>2</v>
      </c>
      <c r="AJ2330">
        <f t="shared" si="1921"/>
        <v>0</v>
      </c>
      <c r="AK2330" s="2" t="str">
        <f t="shared" si="1922"/>
        <v>-</v>
      </c>
      <c r="AL2330" s="2" t="str">
        <f t="shared" si="1923"/>
        <v>Pick</v>
      </c>
    </row>
    <row r="2331" spans="2:38">
      <c r="B2331" t="s">
        <v>447</v>
      </c>
      <c r="C2331" s="10">
        <v>0.5</v>
      </c>
      <c r="D2331" s="9" t="s">
        <v>1228</v>
      </c>
      <c r="E2331" s="2" t="s">
        <v>0</v>
      </c>
      <c r="F2331" s="8" t="s">
        <v>1205</v>
      </c>
      <c r="G2331" s="2">
        <v>41</v>
      </c>
      <c r="H2331" s="2">
        <v>43</v>
      </c>
      <c r="I2331" s="2">
        <v>16</v>
      </c>
      <c r="J2331" s="2" t="s">
        <v>1</v>
      </c>
      <c r="K2331" s="2">
        <v>1</v>
      </c>
      <c r="L2331" s="2">
        <v>25</v>
      </c>
      <c r="M2331" s="3" t="s">
        <v>13</v>
      </c>
      <c r="N2331" s="3" t="s">
        <v>13</v>
      </c>
      <c r="O2331" s="2">
        <v>43</v>
      </c>
      <c r="P2331" s="2" t="b">
        <v>1</v>
      </c>
      <c r="Q2331" s="2" t="s">
        <v>2</v>
      </c>
      <c r="R2331" s="2" t="s">
        <v>2</v>
      </c>
      <c r="S2331" s="44">
        <v>57</v>
      </c>
      <c r="T2331" s="44" t="s">
        <v>10</v>
      </c>
      <c r="U2331" s="20">
        <v>1.6</v>
      </c>
      <c r="V2331" s="11"/>
      <c r="W2331" s="2">
        <f t="shared" si="1910"/>
        <v>0</v>
      </c>
      <c r="X2331">
        <f t="shared" si="1911"/>
        <v>0</v>
      </c>
      <c r="Y2331">
        <f t="shared" si="1912"/>
        <v>5</v>
      </c>
      <c r="Z2331">
        <f t="shared" si="1913"/>
        <v>10</v>
      </c>
      <c r="AA2331" s="2">
        <f t="shared" si="1914"/>
        <v>65</v>
      </c>
      <c r="AB2331" s="2" t="str">
        <f t="shared" si="1915"/>
        <v>Under 1.5</v>
      </c>
      <c r="AC2331" s="6"/>
      <c r="AD2331" s="6" t="str">
        <f t="shared" si="1916"/>
        <v>Over 0.5</v>
      </c>
      <c r="AE2331" s="6" t="str">
        <f t="shared" si="1917"/>
        <v>?</v>
      </c>
      <c r="AF2331" s="6"/>
      <c r="AG2331">
        <f t="shared" si="1918"/>
        <v>0</v>
      </c>
      <c r="AH2331">
        <f t="shared" si="1919"/>
        <v>0</v>
      </c>
      <c r="AI2331">
        <f t="shared" si="1920"/>
        <v>2</v>
      </c>
      <c r="AJ2331">
        <f t="shared" si="1921"/>
        <v>0</v>
      </c>
      <c r="AK2331" s="2" t="str">
        <f t="shared" si="1922"/>
        <v>-</v>
      </c>
      <c r="AL2331" s="2" t="str">
        <f t="shared" si="1923"/>
        <v>-</v>
      </c>
    </row>
    <row r="2332" spans="2:38">
      <c r="B2332" t="s">
        <v>447</v>
      </c>
      <c r="C2332" s="10">
        <v>0.5</v>
      </c>
      <c r="D2332" s="9" t="s">
        <v>429</v>
      </c>
      <c r="E2332" s="2" t="s">
        <v>0</v>
      </c>
      <c r="F2332" s="8" t="s">
        <v>1572</v>
      </c>
      <c r="G2332" s="2">
        <v>20</v>
      </c>
      <c r="H2332" s="2">
        <v>43</v>
      </c>
      <c r="I2332" s="2">
        <v>38</v>
      </c>
      <c r="J2332" s="2" t="s">
        <v>1</v>
      </c>
      <c r="K2332" s="2">
        <v>2</v>
      </c>
      <c r="L2332" s="2">
        <v>18</v>
      </c>
      <c r="M2332" s="3" t="s">
        <v>13</v>
      </c>
      <c r="N2332" s="3" t="s">
        <v>13</v>
      </c>
      <c r="O2332" s="2">
        <v>43</v>
      </c>
      <c r="P2332" s="2" t="b">
        <v>1</v>
      </c>
      <c r="Q2332" s="2" t="s">
        <v>2</v>
      </c>
      <c r="R2332" s="2" t="s">
        <v>2</v>
      </c>
      <c r="S2332" s="44">
        <v>61</v>
      </c>
      <c r="T2332" s="44" t="s">
        <v>10</v>
      </c>
      <c r="U2332" s="20">
        <v>1.65</v>
      </c>
      <c r="V2332" s="11"/>
      <c r="W2332" s="2">
        <f t="shared" si="1910"/>
        <v>0</v>
      </c>
      <c r="X2332">
        <f t="shared" si="1911"/>
        <v>0</v>
      </c>
      <c r="Y2332">
        <f t="shared" si="1912"/>
        <v>10</v>
      </c>
      <c r="Z2332">
        <f t="shared" si="1913"/>
        <v>10</v>
      </c>
      <c r="AA2332" s="2">
        <f t="shared" si="1914"/>
        <v>70</v>
      </c>
      <c r="AB2332" s="2" t="str">
        <f t="shared" si="1915"/>
        <v>Under 1.5</v>
      </c>
      <c r="AC2332" s="6"/>
      <c r="AD2332" s="6" t="str">
        <f t="shared" si="1916"/>
        <v>Over 0.5</v>
      </c>
      <c r="AE2332" s="6" t="str">
        <f t="shared" si="1917"/>
        <v>?</v>
      </c>
      <c r="AF2332" s="6"/>
      <c r="AG2332">
        <f t="shared" si="1918"/>
        <v>0</v>
      </c>
      <c r="AH2332">
        <f t="shared" si="1919"/>
        <v>0</v>
      </c>
      <c r="AI2332">
        <f t="shared" si="1920"/>
        <v>2</v>
      </c>
      <c r="AJ2332">
        <f t="shared" si="1921"/>
        <v>0</v>
      </c>
      <c r="AK2332" s="2" t="str">
        <f t="shared" si="1922"/>
        <v>-</v>
      </c>
      <c r="AL2332" s="2" t="str">
        <f t="shared" si="1923"/>
        <v>-</v>
      </c>
    </row>
    <row r="2333" spans="2:38">
      <c r="B2333" t="s">
        <v>644</v>
      </c>
      <c r="C2333" s="10">
        <v>0.52083333333333337</v>
      </c>
      <c r="D2333" s="9" t="s">
        <v>1447</v>
      </c>
      <c r="E2333" s="2" t="s">
        <v>0</v>
      </c>
      <c r="F2333" s="8" t="s">
        <v>650</v>
      </c>
      <c r="G2333" s="2">
        <v>30</v>
      </c>
      <c r="H2333" s="2">
        <v>55</v>
      </c>
      <c r="I2333" s="2">
        <v>15</v>
      </c>
      <c r="J2333" s="2" t="s">
        <v>1</v>
      </c>
      <c r="K2333" s="2">
        <v>1</v>
      </c>
      <c r="L2333" s="2">
        <v>15</v>
      </c>
      <c r="M2333" s="3" t="s">
        <v>13</v>
      </c>
      <c r="N2333" s="3" t="s">
        <v>13</v>
      </c>
      <c r="O2333" s="2" t="b">
        <v>1</v>
      </c>
      <c r="P2333" s="2" t="b">
        <v>1</v>
      </c>
      <c r="Q2333" s="2" t="s">
        <v>2</v>
      </c>
      <c r="R2333" s="2" t="s">
        <v>2</v>
      </c>
      <c r="S2333" s="44">
        <v>73</v>
      </c>
      <c r="T2333" s="44"/>
      <c r="U2333" s="20">
        <v>2.0499999999999998</v>
      </c>
      <c r="V2333" s="11"/>
      <c r="W2333" s="2">
        <f t="shared" si="1910"/>
        <v>10</v>
      </c>
      <c r="X2333">
        <f t="shared" si="1911"/>
        <v>5</v>
      </c>
      <c r="Y2333">
        <f t="shared" si="1912"/>
        <v>10</v>
      </c>
      <c r="Z2333">
        <f t="shared" si="1913"/>
        <v>0</v>
      </c>
      <c r="AA2333" s="2">
        <f t="shared" si="1914"/>
        <v>75</v>
      </c>
      <c r="AB2333" s="2" t="str">
        <f t="shared" si="1915"/>
        <v>Under 1.5</v>
      </c>
      <c r="AC2333" s="6"/>
      <c r="AD2333" s="6" t="str">
        <f t="shared" si="1916"/>
        <v>Over 0.5</v>
      </c>
      <c r="AE2333" s="6" t="str">
        <f t="shared" si="1917"/>
        <v>?</v>
      </c>
      <c r="AF2333" s="6"/>
      <c r="AG2333">
        <f t="shared" si="1918"/>
        <v>6</v>
      </c>
      <c r="AH2333">
        <f t="shared" si="1919"/>
        <v>0</v>
      </c>
      <c r="AI2333">
        <f t="shared" si="1920"/>
        <v>2</v>
      </c>
      <c r="AJ2333">
        <f t="shared" si="1921"/>
        <v>0</v>
      </c>
      <c r="AK2333" s="2" t="str">
        <f t="shared" si="1922"/>
        <v>-</v>
      </c>
      <c r="AL2333" s="2" t="str">
        <f t="shared" si="1923"/>
        <v>-</v>
      </c>
    </row>
    <row r="2334" spans="2:38">
      <c r="B2334" t="s">
        <v>313</v>
      </c>
      <c r="C2334" s="10">
        <v>0.54166666666666663</v>
      </c>
      <c r="D2334" s="9" t="s">
        <v>1034</v>
      </c>
      <c r="E2334" s="2" t="s">
        <v>0</v>
      </c>
      <c r="F2334" s="8" t="s">
        <v>387</v>
      </c>
      <c r="G2334" s="2">
        <v>31</v>
      </c>
      <c r="H2334" s="2">
        <v>48</v>
      </c>
      <c r="I2334" s="2">
        <v>21</v>
      </c>
      <c r="J2334" s="2" t="s">
        <v>1</v>
      </c>
      <c r="K2334" s="2" t="s">
        <v>1</v>
      </c>
      <c r="L2334" s="2">
        <v>10</v>
      </c>
      <c r="M2334" s="3" t="s">
        <v>13</v>
      </c>
      <c r="N2334" s="3" t="s">
        <v>13</v>
      </c>
      <c r="O2334" s="2">
        <v>48</v>
      </c>
      <c r="P2334" s="2" t="b">
        <v>1</v>
      </c>
      <c r="Q2334" s="2" t="b">
        <v>1</v>
      </c>
      <c r="R2334" s="2" t="s">
        <v>2</v>
      </c>
      <c r="S2334" s="44">
        <v>43</v>
      </c>
      <c r="T2334" s="44" t="s">
        <v>12</v>
      </c>
      <c r="U2334" s="20">
        <v>1.6</v>
      </c>
      <c r="V2334" s="11"/>
      <c r="W2334" s="2">
        <f t="shared" si="1910"/>
        <v>0</v>
      </c>
      <c r="X2334">
        <f t="shared" si="1911"/>
        <v>5</v>
      </c>
      <c r="Y2334">
        <f t="shared" si="1912"/>
        <v>0</v>
      </c>
      <c r="Z2334">
        <f t="shared" si="1913"/>
        <v>0</v>
      </c>
      <c r="AA2334" s="2">
        <f t="shared" si="1914"/>
        <v>55</v>
      </c>
      <c r="AB2334" s="2" t="str">
        <f t="shared" si="1915"/>
        <v>Over 0.5</v>
      </c>
      <c r="AC2334" s="6"/>
      <c r="AD2334" s="6" t="str">
        <f t="shared" si="1916"/>
        <v>Over 0.5</v>
      </c>
      <c r="AE2334" s="6" t="str">
        <f t="shared" si="1917"/>
        <v>?</v>
      </c>
      <c r="AF2334" s="6"/>
      <c r="AG2334">
        <f t="shared" si="1918"/>
        <v>1</v>
      </c>
      <c r="AH2334">
        <f t="shared" si="1919"/>
        <v>0</v>
      </c>
      <c r="AI2334">
        <f t="shared" si="1920"/>
        <v>0</v>
      </c>
      <c r="AJ2334">
        <f t="shared" si="1921"/>
        <v>0</v>
      </c>
      <c r="AK2334" s="2" t="str">
        <f t="shared" si="1922"/>
        <v>-</v>
      </c>
      <c r="AL2334" s="2" t="str">
        <f t="shared" si="1923"/>
        <v>-</v>
      </c>
    </row>
    <row r="2335" spans="2:38">
      <c r="B2335" t="s">
        <v>1004</v>
      </c>
      <c r="C2335" s="10">
        <v>0.54166666666666663</v>
      </c>
      <c r="D2335" s="9" t="s">
        <v>1799</v>
      </c>
      <c r="E2335" s="2" t="s">
        <v>0</v>
      </c>
      <c r="F2335" s="8" t="s">
        <v>1527</v>
      </c>
      <c r="G2335" s="2">
        <v>28</v>
      </c>
      <c r="H2335" s="2">
        <v>56</v>
      </c>
      <c r="I2335" s="2">
        <v>16</v>
      </c>
      <c r="J2335" s="2" t="s">
        <v>1</v>
      </c>
      <c r="K2335" s="2">
        <v>1</v>
      </c>
      <c r="L2335" s="2">
        <v>12</v>
      </c>
      <c r="M2335" s="3" t="s">
        <v>13</v>
      </c>
      <c r="N2335" s="3" t="s">
        <v>13</v>
      </c>
      <c r="O2335" s="2" t="b">
        <v>1</v>
      </c>
      <c r="P2335" s="2" t="b">
        <v>1</v>
      </c>
      <c r="Q2335" s="2" t="s">
        <v>2</v>
      </c>
      <c r="R2335" s="2" t="s">
        <v>2</v>
      </c>
      <c r="S2335" s="44">
        <v>70</v>
      </c>
      <c r="T2335" s="44" t="s">
        <v>12</v>
      </c>
      <c r="U2335" s="20">
        <v>2</v>
      </c>
      <c r="V2335" s="11"/>
      <c r="W2335" s="2">
        <f t="shared" si="1910"/>
        <v>10</v>
      </c>
      <c r="X2335">
        <f t="shared" si="1911"/>
        <v>5</v>
      </c>
      <c r="Y2335">
        <f t="shared" si="1912"/>
        <v>10</v>
      </c>
      <c r="Z2335">
        <f t="shared" si="1913"/>
        <v>0</v>
      </c>
      <c r="AA2335" s="2">
        <f t="shared" si="1914"/>
        <v>75</v>
      </c>
      <c r="AB2335" s="2" t="str">
        <f t="shared" si="1915"/>
        <v>Under 1.5</v>
      </c>
      <c r="AC2335" s="6"/>
      <c r="AD2335" s="6" t="str">
        <f t="shared" si="1916"/>
        <v>Over 0.5</v>
      </c>
      <c r="AE2335" s="6" t="str">
        <f t="shared" si="1917"/>
        <v>?</v>
      </c>
      <c r="AF2335" s="6"/>
      <c r="AG2335">
        <f t="shared" si="1918"/>
        <v>6</v>
      </c>
      <c r="AH2335">
        <f t="shared" si="1919"/>
        <v>0</v>
      </c>
      <c r="AI2335">
        <f t="shared" si="1920"/>
        <v>2</v>
      </c>
      <c r="AJ2335">
        <f t="shared" si="1921"/>
        <v>0</v>
      </c>
      <c r="AK2335" s="2" t="str">
        <f t="shared" si="1922"/>
        <v>-</v>
      </c>
      <c r="AL2335" s="2" t="str">
        <f t="shared" si="1923"/>
        <v>-</v>
      </c>
    </row>
    <row r="2336" spans="2:38">
      <c r="B2336" t="s">
        <v>646</v>
      </c>
      <c r="C2336" s="10">
        <v>0.5625</v>
      </c>
      <c r="D2336" s="9" t="s">
        <v>1369</v>
      </c>
      <c r="E2336" s="2" t="s">
        <v>0</v>
      </c>
      <c r="F2336" s="8" t="s">
        <v>824</v>
      </c>
      <c r="G2336" s="2">
        <v>18</v>
      </c>
      <c r="H2336" s="2">
        <v>54</v>
      </c>
      <c r="I2336" s="2">
        <v>28</v>
      </c>
      <c r="J2336" s="2" t="s">
        <v>1</v>
      </c>
      <c r="K2336" s="2" t="s">
        <v>1</v>
      </c>
      <c r="L2336" s="2">
        <v>10</v>
      </c>
      <c r="M2336" s="3" t="s">
        <v>13</v>
      </c>
      <c r="N2336" s="3" t="s">
        <v>13</v>
      </c>
      <c r="O2336" s="2" t="b">
        <v>1</v>
      </c>
      <c r="P2336" s="2" t="b">
        <v>1</v>
      </c>
      <c r="Q2336" s="2" t="b">
        <v>1</v>
      </c>
      <c r="R2336" s="2" t="s">
        <v>2</v>
      </c>
      <c r="S2336" s="44">
        <v>52</v>
      </c>
      <c r="T2336" s="44" t="s">
        <v>10</v>
      </c>
      <c r="U2336" s="20">
        <v>1.4</v>
      </c>
      <c r="V2336" s="11"/>
      <c r="W2336" s="2">
        <f t="shared" si="1910"/>
        <v>10</v>
      </c>
      <c r="X2336">
        <f t="shared" si="1911"/>
        <v>5</v>
      </c>
      <c r="Y2336">
        <f t="shared" si="1912"/>
        <v>5</v>
      </c>
      <c r="Z2336">
        <f t="shared" si="1913"/>
        <v>10</v>
      </c>
      <c r="AA2336" s="2">
        <f t="shared" si="1914"/>
        <v>80</v>
      </c>
      <c r="AB2336" s="2" t="str">
        <f t="shared" si="1915"/>
        <v>Under 1.5</v>
      </c>
      <c r="AC2336" s="6"/>
      <c r="AD2336" s="6" t="str">
        <f t="shared" si="1916"/>
        <v>Over 0.5</v>
      </c>
      <c r="AE2336" s="6" t="str">
        <f t="shared" si="1917"/>
        <v>?</v>
      </c>
      <c r="AF2336" s="6"/>
      <c r="AG2336">
        <f t="shared" si="1918"/>
        <v>6</v>
      </c>
      <c r="AH2336">
        <f t="shared" si="1919"/>
        <v>0</v>
      </c>
      <c r="AI2336">
        <f t="shared" si="1920"/>
        <v>2</v>
      </c>
      <c r="AJ2336">
        <f t="shared" si="1921"/>
        <v>0</v>
      </c>
      <c r="AK2336" s="2" t="str">
        <f t="shared" si="1922"/>
        <v>-</v>
      </c>
      <c r="AL2336" s="2" t="str">
        <f t="shared" si="1923"/>
        <v>Pick</v>
      </c>
    </row>
    <row r="2337" spans="2:38">
      <c r="B2337" t="s">
        <v>22</v>
      </c>
      <c r="C2337" s="10">
        <v>0.58333333333333337</v>
      </c>
      <c r="D2337" s="9" t="s">
        <v>898</v>
      </c>
      <c r="E2337" s="2" t="s">
        <v>0</v>
      </c>
      <c r="F2337" s="8" t="s">
        <v>1463</v>
      </c>
      <c r="G2337" s="2">
        <v>27</v>
      </c>
      <c r="H2337" s="2">
        <v>45</v>
      </c>
      <c r="I2337" s="2">
        <v>28</v>
      </c>
      <c r="J2337" s="2" t="s">
        <v>1</v>
      </c>
      <c r="K2337" s="2">
        <v>2</v>
      </c>
      <c r="L2337" s="2">
        <v>1</v>
      </c>
      <c r="M2337" s="3" t="s">
        <v>13</v>
      </c>
      <c r="N2337" s="3" t="s">
        <v>13</v>
      </c>
      <c r="O2337" s="2">
        <v>45</v>
      </c>
      <c r="P2337" s="2" t="b">
        <v>1</v>
      </c>
      <c r="Q2337" s="2" t="s">
        <v>2</v>
      </c>
      <c r="R2337" s="2" t="b">
        <v>1</v>
      </c>
      <c r="S2337" s="44">
        <v>59</v>
      </c>
      <c r="T2337" s="44" t="s">
        <v>10</v>
      </c>
      <c r="U2337" s="20">
        <v>1.6</v>
      </c>
      <c r="V2337" s="11"/>
      <c r="W2337" s="2">
        <f t="shared" ref="W2337:W2367" si="1924">IF(H2337&gt;52,10,0)</f>
        <v>0</v>
      </c>
      <c r="X2337">
        <f t="shared" ref="X2337:X2367" si="1925">IF(L2337&gt;15,0,IF(L2337&lt;8,10,5))</f>
        <v>10</v>
      </c>
      <c r="Y2337">
        <f t="shared" ref="Y2337:Y2367" si="1926">IF(S2337&gt;60,10,IF(S2337&lt;49,0,5))</f>
        <v>5</v>
      </c>
      <c r="Z2337">
        <f t="shared" ref="Z2337:Z2367" si="1927">IF(T2337="Y",10,IF(T2337="C",5,0))</f>
        <v>10</v>
      </c>
      <c r="AA2337" s="2">
        <f t="shared" ref="AA2337:AA2367" si="1928">SUM(W2337:Z2337)+50</f>
        <v>75</v>
      </c>
      <c r="AB2337" s="2" t="str">
        <f t="shared" ref="AB2337:AB2367" si="1929">IF(AA2337&lt;56,"Over 0.5","Under 1.5")</f>
        <v>Under 1.5</v>
      </c>
      <c r="AC2337" s="6"/>
      <c r="AD2337" s="6" t="str">
        <f t="shared" ref="AD2337:AD2367" si="1930">IF(M2337="1-0","Under 1.5",IF(M2337="0-0","Under 1.5",IF(M2337="0-1","Under 1.5","Over 0.5")))</f>
        <v>Over 0.5</v>
      </c>
      <c r="AE2337" s="6" t="str">
        <f t="shared" ref="AE2337:AE2367" si="1931">IF(M2337="?",M2337,IF(AB2337=AD2337,"WON",IF(M2337="0-1","WON",IF(M2337="1-0","WON","LOST"))))</f>
        <v>?</v>
      </c>
      <c r="AF2337" s="6"/>
      <c r="AG2337">
        <f t="shared" ref="AG2337:AG2367" si="1932">IF(H2337&gt;52,6,IF(H2337=52,5,IF(H2337=51,4,IF(H2337=50,3,IF(H2337=49,2,IF(H2337=48,1,0))))))</f>
        <v>0</v>
      </c>
      <c r="AH2337">
        <f t="shared" ref="AH2337:AH2367" si="1933">IF(L2337&lt;8,2,0)</f>
        <v>2</v>
      </c>
      <c r="AI2337">
        <f t="shared" ref="AI2337:AI2367" si="1934">IF(S2337&gt;49,2,0)</f>
        <v>2</v>
      </c>
      <c r="AJ2337">
        <f t="shared" ref="AJ2337:AJ2367" si="1935">IF(SUM(AH2337:AI2337)=4,SUM(AG2337:AI2337),0)</f>
        <v>4</v>
      </c>
      <c r="AK2337" s="2" t="str">
        <f t="shared" ref="AK2337:AK2367" si="1936">IF(AJ2337=10,"A1",IF(AJ2337=9,"A2",IF(AJ2337=8,"A3",IF(AJ2337=7,"A4",IF(AJ2337=6,"A5","-")))))</f>
        <v>-</v>
      </c>
      <c r="AL2337" s="2" t="str">
        <f t="shared" ref="AL2337:AL2367" si="1937">IF(AND(L2337&lt;11,U2337&lt;1.75,AA2337&gt;65,OR((AND(S2337&gt;49,S2337&lt;61,T2337="Y")),(AND(S2337&lt;48,T2337="Y")),(AND(S2337&gt;60,T2337="N")),(AND(S2337&gt;60,T2337="Y")),(AND(S2337&gt;60,T2337="C")))),"Pick","-")</f>
        <v>Pick</v>
      </c>
    </row>
    <row r="2338" spans="2:38">
      <c r="B2338" t="s">
        <v>22</v>
      </c>
      <c r="C2338" s="10">
        <v>0.58333333333333337</v>
      </c>
      <c r="D2338" s="9" t="s">
        <v>1304</v>
      </c>
      <c r="E2338" s="2" t="s">
        <v>0</v>
      </c>
      <c r="F2338" s="8" t="s">
        <v>1111</v>
      </c>
      <c r="G2338" s="2">
        <v>28</v>
      </c>
      <c r="H2338" s="2">
        <v>57</v>
      </c>
      <c r="I2338" s="2">
        <v>16</v>
      </c>
      <c r="J2338" s="2" t="s">
        <v>1</v>
      </c>
      <c r="K2338" s="2">
        <v>1</v>
      </c>
      <c r="L2338" s="2">
        <v>12</v>
      </c>
      <c r="M2338" s="3" t="s">
        <v>13</v>
      </c>
      <c r="N2338" s="3" t="s">
        <v>13</v>
      </c>
      <c r="O2338" s="2" t="b">
        <v>1</v>
      </c>
      <c r="P2338" s="2" t="b">
        <v>1</v>
      </c>
      <c r="Q2338" s="2" t="s">
        <v>2</v>
      </c>
      <c r="R2338" s="2" t="s">
        <v>2</v>
      </c>
      <c r="S2338" s="44">
        <v>65</v>
      </c>
      <c r="T2338" s="44" t="s">
        <v>10</v>
      </c>
      <c r="U2338" s="20">
        <v>1.85</v>
      </c>
      <c r="V2338" s="11"/>
      <c r="W2338" s="2">
        <f t="shared" si="1924"/>
        <v>10</v>
      </c>
      <c r="X2338">
        <f t="shared" si="1925"/>
        <v>5</v>
      </c>
      <c r="Y2338">
        <f t="shared" si="1926"/>
        <v>10</v>
      </c>
      <c r="Z2338">
        <f t="shared" si="1927"/>
        <v>10</v>
      </c>
      <c r="AA2338" s="2">
        <f t="shared" si="1928"/>
        <v>85</v>
      </c>
      <c r="AB2338" s="2" t="str">
        <f t="shared" si="1929"/>
        <v>Under 1.5</v>
      </c>
      <c r="AC2338" s="6"/>
      <c r="AD2338" s="6" t="str">
        <f t="shared" si="1930"/>
        <v>Over 0.5</v>
      </c>
      <c r="AE2338" s="6" t="str">
        <f t="shared" si="1931"/>
        <v>?</v>
      </c>
      <c r="AF2338" s="6"/>
      <c r="AG2338">
        <f t="shared" si="1932"/>
        <v>6</v>
      </c>
      <c r="AH2338">
        <f t="shared" si="1933"/>
        <v>0</v>
      </c>
      <c r="AI2338">
        <f t="shared" si="1934"/>
        <v>2</v>
      </c>
      <c r="AJ2338">
        <f t="shared" si="1935"/>
        <v>0</v>
      </c>
      <c r="AK2338" s="2" t="str">
        <f t="shared" si="1936"/>
        <v>-</v>
      </c>
      <c r="AL2338" s="2" t="str">
        <f t="shared" si="1937"/>
        <v>-</v>
      </c>
    </row>
    <row r="2339" spans="2:38">
      <c r="B2339" t="s">
        <v>22</v>
      </c>
      <c r="C2339" s="10">
        <v>0.58333333333333337</v>
      </c>
      <c r="D2339" s="9" t="s">
        <v>239</v>
      </c>
      <c r="E2339" s="2" t="s">
        <v>0</v>
      </c>
      <c r="F2339" s="8" t="s">
        <v>1055</v>
      </c>
      <c r="G2339" s="2">
        <v>8</v>
      </c>
      <c r="H2339" s="2">
        <v>68</v>
      </c>
      <c r="I2339" s="2">
        <v>24</v>
      </c>
      <c r="J2339" s="2" t="s">
        <v>1</v>
      </c>
      <c r="K2339" s="2" t="s">
        <v>1</v>
      </c>
      <c r="L2339" s="2">
        <v>16</v>
      </c>
      <c r="M2339" s="3" t="s">
        <v>13</v>
      </c>
      <c r="N2339" s="3" t="s">
        <v>13</v>
      </c>
      <c r="O2339" s="2" t="b">
        <v>1</v>
      </c>
      <c r="P2339" s="2" t="b">
        <v>1</v>
      </c>
      <c r="Q2339" s="2" t="b">
        <v>1</v>
      </c>
      <c r="R2339" s="2" t="s">
        <v>2</v>
      </c>
      <c r="S2339" s="44">
        <v>50</v>
      </c>
      <c r="T2339" s="44" t="s">
        <v>10</v>
      </c>
      <c r="U2339" s="20">
        <v>1.65</v>
      </c>
      <c r="V2339" s="11"/>
      <c r="W2339" s="2">
        <f t="shared" si="1924"/>
        <v>10</v>
      </c>
      <c r="X2339">
        <f t="shared" si="1925"/>
        <v>0</v>
      </c>
      <c r="Y2339">
        <f t="shared" si="1926"/>
        <v>5</v>
      </c>
      <c r="Z2339">
        <f t="shared" si="1927"/>
        <v>10</v>
      </c>
      <c r="AA2339" s="2">
        <f t="shared" si="1928"/>
        <v>75</v>
      </c>
      <c r="AB2339" s="2" t="str">
        <f t="shared" si="1929"/>
        <v>Under 1.5</v>
      </c>
      <c r="AC2339" s="6"/>
      <c r="AD2339" s="6" t="str">
        <f t="shared" si="1930"/>
        <v>Over 0.5</v>
      </c>
      <c r="AE2339" s="6" t="str">
        <f t="shared" si="1931"/>
        <v>?</v>
      </c>
      <c r="AF2339" s="6"/>
      <c r="AG2339">
        <f t="shared" si="1932"/>
        <v>6</v>
      </c>
      <c r="AH2339">
        <f t="shared" si="1933"/>
        <v>0</v>
      </c>
      <c r="AI2339">
        <f t="shared" si="1934"/>
        <v>2</v>
      </c>
      <c r="AJ2339">
        <f t="shared" si="1935"/>
        <v>0</v>
      </c>
      <c r="AK2339" s="2" t="str">
        <f t="shared" si="1936"/>
        <v>-</v>
      </c>
      <c r="AL2339" s="2" t="str">
        <f t="shared" si="1937"/>
        <v>-</v>
      </c>
    </row>
    <row r="2340" spans="2:38">
      <c r="B2340" t="s">
        <v>22</v>
      </c>
      <c r="C2340" s="10">
        <v>0.58333333333333337</v>
      </c>
      <c r="D2340" s="9" t="s">
        <v>897</v>
      </c>
      <c r="E2340" s="2" t="s">
        <v>0</v>
      </c>
      <c r="F2340" s="8" t="s">
        <v>367</v>
      </c>
      <c r="G2340" s="2">
        <v>28</v>
      </c>
      <c r="H2340" s="2">
        <v>48</v>
      </c>
      <c r="I2340" s="2">
        <v>25</v>
      </c>
      <c r="J2340" s="2" t="s">
        <v>1</v>
      </c>
      <c r="K2340" s="2" t="s">
        <v>1</v>
      </c>
      <c r="L2340" s="2">
        <v>3</v>
      </c>
      <c r="M2340" s="3" t="s">
        <v>13</v>
      </c>
      <c r="N2340" s="3" t="s">
        <v>13</v>
      </c>
      <c r="O2340" s="2">
        <v>48</v>
      </c>
      <c r="P2340" s="2" t="b">
        <v>1</v>
      </c>
      <c r="Q2340" s="2" t="b">
        <v>1</v>
      </c>
      <c r="R2340" s="2" t="b">
        <v>1</v>
      </c>
      <c r="S2340" s="44">
        <v>53</v>
      </c>
      <c r="T2340" s="44" t="s">
        <v>12</v>
      </c>
      <c r="U2340" s="20">
        <v>2.15</v>
      </c>
      <c r="V2340" s="11"/>
      <c r="W2340" s="2">
        <f t="shared" si="1924"/>
        <v>0</v>
      </c>
      <c r="X2340">
        <f t="shared" si="1925"/>
        <v>10</v>
      </c>
      <c r="Y2340">
        <f t="shared" si="1926"/>
        <v>5</v>
      </c>
      <c r="Z2340">
        <f t="shared" si="1927"/>
        <v>0</v>
      </c>
      <c r="AA2340" s="2">
        <f t="shared" si="1928"/>
        <v>65</v>
      </c>
      <c r="AB2340" s="2" t="str">
        <f t="shared" si="1929"/>
        <v>Under 1.5</v>
      </c>
      <c r="AC2340" s="6"/>
      <c r="AD2340" s="6" t="str">
        <f t="shared" si="1930"/>
        <v>Over 0.5</v>
      </c>
      <c r="AE2340" s="6" t="str">
        <f t="shared" si="1931"/>
        <v>?</v>
      </c>
      <c r="AF2340" s="6"/>
      <c r="AG2340">
        <f t="shared" si="1932"/>
        <v>1</v>
      </c>
      <c r="AH2340">
        <f t="shared" si="1933"/>
        <v>2</v>
      </c>
      <c r="AI2340">
        <f t="shared" si="1934"/>
        <v>2</v>
      </c>
      <c r="AJ2340">
        <f t="shared" si="1935"/>
        <v>5</v>
      </c>
      <c r="AK2340" s="2" t="str">
        <f t="shared" si="1936"/>
        <v>-</v>
      </c>
      <c r="AL2340" s="2" t="str">
        <f t="shared" si="1937"/>
        <v>-</v>
      </c>
    </row>
    <row r="2341" spans="2:38">
      <c r="B2341" t="s">
        <v>22</v>
      </c>
      <c r="C2341" s="10">
        <v>0.58333333333333337</v>
      </c>
      <c r="D2341" s="9" t="s">
        <v>1112</v>
      </c>
      <c r="E2341" s="2" t="s">
        <v>0</v>
      </c>
      <c r="F2341" s="8" t="s">
        <v>1306</v>
      </c>
      <c r="G2341" s="2">
        <v>10</v>
      </c>
      <c r="H2341" s="2">
        <v>49</v>
      </c>
      <c r="I2341" s="2">
        <v>41</v>
      </c>
      <c r="J2341" s="2" t="s">
        <v>1</v>
      </c>
      <c r="K2341" s="2">
        <v>2</v>
      </c>
      <c r="L2341" s="2">
        <v>31</v>
      </c>
      <c r="M2341" s="3" t="s">
        <v>13</v>
      </c>
      <c r="N2341" s="3" t="s">
        <v>13</v>
      </c>
      <c r="O2341" s="2">
        <v>49</v>
      </c>
      <c r="P2341" s="2" t="b">
        <v>1</v>
      </c>
      <c r="Q2341" s="2" t="s">
        <v>2</v>
      </c>
      <c r="R2341" s="2" t="s">
        <v>2</v>
      </c>
      <c r="S2341" s="44">
        <v>34</v>
      </c>
      <c r="T2341" s="44" t="s">
        <v>12</v>
      </c>
      <c r="U2341" s="20">
        <v>2</v>
      </c>
      <c r="V2341" s="11"/>
      <c r="W2341" s="2">
        <f t="shared" si="1924"/>
        <v>0</v>
      </c>
      <c r="X2341">
        <f t="shared" si="1925"/>
        <v>0</v>
      </c>
      <c r="Y2341">
        <f t="shared" si="1926"/>
        <v>0</v>
      </c>
      <c r="Z2341">
        <f t="shared" si="1927"/>
        <v>0</v>
      </c>
      <c r="AA2341" s="2">
        <f t="shared" si="1928"/>
        <v>50</v>
      </c>
      <c r="AB2341" s="2" t="str">
        <f t="shared" si="1929"/>
        <v>Over 0.5</v>
      </c>
      <c r="AC2341" s="6"/>
      <c r="AD2341" s="6" t="str">
        <f t="shared" si="1930"/>
        <v>Over 0.5</v>
      </c>
      <c r="AE2341" s="6" t="str">
        <f t="shared" si="1931"/>
        <v>?</v>
      </c>
      <c r="AF2341" s="6"/>
      <c r="AG2341">
        <f t="shared" si="1932"/>
        <v>2</v>
      </c>
      <c r="AH2341">
        <f t="shared" si="1933"/>
        <v>0</v>
      </c>
      <c r="AI2341">
        <f t="shared" si="1934"/>
        <v>0</v>
      </c>
      <c r="AJ2341">
        <f t="shared" si="1935"/>
        <v>0</v>
      </c>
      <c r="AK2341" s="2" t="str">
        <f t="shared" si="1936"/>
        <v>-</v>
      </c>
      <c r="AL2341" s="2" t="str">
        <f t="shared" si="1937"/>
        <v>-</v>
      </c>
    </row>
    <row r="2342" spans="2:38">
      <c r="B2342" t="s">
        <v>22</v>
      </c>
      <c r="C2342" s="10">
        <v>0.58333333333333337</v>
      </c>
      <c r="D2342" s="9" t="s">
        <v>1696</v>
      </c>
      <c r="E2342" s="2" t="s">
        <v>0</v>
      </c>
      <c r="F2342" s="8" t="s">
        <v>123</v>
      </c>
      <c r="G2342" s="2">
        <v>39</v>
      </c>
      <c r="H2342" s="2">
        <v>47</v>
      </c>
      <c r="I2342" s="2">
        <v>15</v>
      </c>
      <c r="J2342" s="2" t="s">
        <v>1</v>
      </c>
      <c r="K2342" s="2" t="s">
        <v>1</v>
      </c>
      <c r="L2342" s="2">
        <v>24</v>
      </c>
      <c r="M2342" s="3" t="s">
        <v>13</v>
      </c>
      <c r="N2342" s="3" t="s">
        <v>13</v>
      </c>
      <c r="O2342" s="2">
        <v>47</v>
      </c>
      <c r="P2342" s="2" t="b">
        <v>1</v>
      </c>
      <c r="Q2342" s="2" t="b">
        <v>1</v>
      </c>
      <c r="R2342" s="2" t="s">
        <v>2</v>
      </c>
      <c r="S2342" s="44">
        <v>57</v>
      </c>
      <c r="T2342" s="44" t="s">
        <v>10</v>
      </c>
      <c r="U2342" s="20">
        <v>1.7</v>
      </c>
      <c r="V2342" s="11"/>
      <c r="W2342" s="2">
        <f t="shared" si="1924"/>
        <v>0</v>
      </c>
      <c r="X2342">
        <f t="shared" si="1925"/>
        <v>0</v>
      </c>
      <c r="Y2342">
        <f t="shared" si="1926"/>
        <v>5</v>
      </c>
      <c r="Z2342">
        <f t="shared" si="1927"/>
        <v>10</v>
      </c>
      <c r="AA2342" s="2">
        <f t="shared" si="1928"/>
        <v>65</v>
      </c>
      <c r="AB2342" s="2" t="str">
        <f t="shared" si="1929"/>
        <v>Under 1.5</v>
      </c>
      <c r="AC2342" s="6"/>
      <c r="AD2342" s="6" t="str">
        <f t="shared" si="1930"/>
        <v>Over 0.5</v>
      </c>
      <c r="AE2342" s="6" t="str">
        <f t="shared" si="1931"/>
        <v>?</v>
      </c>
      <c r="AF2342" s="6"/>
      <c r="AG2342">
        <f t="shared" si="1932"/>
        <v>0</v>
      </c>
      <c r="AH2342">
        <f t="shared" si="1933"/>
        <v>0</v>
      </c>
      <c r="AI2342">
        <f t="shared" si="1934"/>
        <v>2</v>
      </c>
      <c r="AJ2342">
        <f t="shared" si="1935"/>
        <v>0</v>
      </c>
      <c r="AK2342" s="2" t="str">
        <f t="shared" si="1936"/>
        <v>-</v>
      </c>
      <c r="AL2342" s="2" t="str">
        <f t="shared" si="1937"/>
        <v>-</v>
      </c>
    </row>
    <row r="2343" spans="2:38">
      <c r="B2343" t="s">
        <v>22</v>
      </c>
      <c r="C2343" s="10">
        <v>0.58333333333333337</v>
      </c>
      <c r="D2343" s="9" t="s">
        <v>1056</v>
      </c>
      <c r="E2343" s="2" t="s">
        <v>0</v>
      </c>
      <c r="F2343" s="8" t="s">
        <v>1800</v>
      </c>
      <c r="G2343" s="2">
        <v>23</v>
      </c>
      <c r="H2343" s="2">
        <v>49</v>
      </c>
      <c r="I2343" s="2">
        <v>28</v>
      </c>
      <c r="J2343" s="2" t="s">
        <v>1</v>
      </c>
      <c r="K2343" s="2" t="s">
        <v>1</v>
      </c>
      <c r="L2343" s="2">
        <v>5</v>
      </c>
      <c r="M2343" s="3" t="s">
        <v>13</v>
      </c>
      <c r="N2343" s="3" t="s">
        <v>13</v>
      </c>
      <c r="O2343" s="2">
        <v>49</v>
      </c>
      <c r="P2343" s="2" t="b">
        <v>1</v>
      </c>
      <c r="Q2343" s="2" t="b">
        <v>1</v>
      </c>
      <c r="R2343" s="2" t="b">
        <v>1</v>
      </c>
      <c r="S2343" s="44">
        <v>52</v>
      </c>
      <c r="T2343" s="44" t="s">
        <v>12</v>
      </c>
      <c r="U2343" s="20">
        <v>1.9</v>
      </c>
      <c r="V2343" s="11"/>
      <c r="W2343" s="2">
        <f t="shared" si="1924"/>
        <v>0</v>
      </c>
      <c r="X2343">
        <f t="shared" si="1925"/>
        <v>10</v>
      </c>
      <c r="Y2343">
        <f t="shared" si="1926"/>
        <v>5</v>
      </c>
      <c r="Z2343">
        <f t="shared" si="1927"/>
        <v>0</v>
      </c>
      <c r="AA2343" s="2">
        <f t="shared" si="1928"/>
        <v>65</v>
      </c>
      <c r="AB2343" s="2" t="str">
        <f t="shared" si="1929"/>
        <v>Under 1.5</v>
      </c>
      <c r="AC2343" s="6"/>
      <c r="AD2343" s="6" t="str">
        <f t="shared" si="1930"/>
        <v>Over 0.5</v>
      </c>
      <c r="AE2343" s="6" t="str">
        <f t="shared" si="1931"/>
        <v>?</v>
      </c>
      <c r="AF2343" s="6"/>
      <c r="AG2343">
        <f t="shared" si="1932"/>
        <v>2</v>
      </c>
      <c r="AH2343">
        <f t="shared" si="1933"/>
        <v>2</v>
      </c>
      <c r="AI2343">
        <f t="shared" si="1934"/>
        <v>2</v>
      </c>
      <c r="AJ2343">
        <f t="shared" si="1935"/>
        <v>6</v>
      </c>
      <c r="AK2343" s="2" t="str">
        <f t="shared" si="1936"/>
        <v>A5</v>
      </c>
      <c r="AL2343" s="2" t="str">
        <f t="shared" si="1937"/>
        <v>-</v>
      </c>
    </row>
    <row r="2344" spans="2:38">
      <c r="B2344" t="s">
        <v>22</v>
      </c>
      <c r="C2344" s="10">
        <v>0.58333333333333337</v>
      </c>
      <c r="D2344" s="9" t="s">
        <v>1462</v>
      </c>
      <c r="E2344" s="2" t="s">
        <v>0</v>
      </c>
      <c r="F2344" s="8" t="s">
        <v>1110</v>
      </c>
      <c r="G2344" s="2">
        <v>24</v>
      </c>
      <c r="H2344" s="2">
        <v>51</v>
      </c>
      <c r="I2344" s="2">
        <v>25</v>
      </c>
      <c r="J2344" s="2" t="s">
        <v>1</v>
      </c>
      <c r="K2344" s="2" t="s">
        <v>1</v>
      </c>
      <c r="L2344" s="2">
        <v>1</v>
      </c>
      <c r="M2344" s="3" t="s">
        <v>13</v>
      </c>
      <c r="N2344" s="3" t="s">
        <v>13</v>
      </c>
      <c r="O2344" s="2">
        <v>51</v>
      </c>
      <c r="P2344" s="2" t="b">
        <v>1</v>
      </c>
      <c r="Q2344" s="2" t="b">
        <v>1</v>
      </c>
      <c r="R2344" s="2" t="b">
        <v>1</v>
      </c>
      <c r="S2344" s="44">
        <v>48</v>
      </c>
      <c r="T2344" s="44" t="s">
        <v>10</v>
      </c>
      <c r="U2344" s="20">
        <v>1.65</v>
      </c>
      <c r="V2344" s="11"/>
      <c r="W2344" s="2">
        <f t="shared" si="1924"/>
        <v>0</v>
      </c>
      <c r="X2344">
        <f t="shared" si="1925"/>
        <v>10</v>
      </c>
      <c r="Y2344">
        <f t="shared" si="1926"/>
        <v>0</v>
      </c>
      <c r="Z2344">
        <f t="shared" si="1927"/>
        <v>10</v>
      </c>
      <c r="AA2344" s="2">
        <f t="shared" si="1928"/>
        <v>70</v>
      </c>
      <c r="AB2344" s="2" t="str">
        <f t="shared" si="1929"/>
        <v>Under 1.5</v>
      </c>
      <c r="AC2344" s="6"/>
      <c r="AD2344" s="6" t="str">
        <f t="shared" si="1930"/>
        <v>Over 0.5</v>
      </c>
      <c r="AE2344" s="6" t="str">
        <f t="shared" si="1931"/>
        <v>?</v>
      </c>
      <c r="AF2344" s="6"/>
      <c r="AG2344">
        <f t="shared" si="1932"/>
        <v>4</v>
      </c>
      <c r="AH2344">
        <f t="shared" si="1933"/>
        <v>2</v>
      </c>
      <c r="AI2344">
        <f t="shared" si="1934"/>
        <v>0</v>
      </c>
      <c r="AJ2344">
        <f t="shared" si="1935"/>
        <v>0</v>
      </c>
      <c r="AK2344" s="2" t="str">
        <f t="shared" si="1936"/>
        <v>-</v>
      </c>
      <c r="AL2344" s="2" t="str">
        <f t="shared" si="1937"/>
        <v>-</v>
      </c>
    </row>
    <row r="2345" spans="2:38">
      <c r="B2345" t="s">
        <v>87</v>
      </c>
      <c r="C2345" s="10">
        <v>0.58333333333333337</v>
      </c>
      <c r="D2345" s="9" t="s">
        <v>753</v>
      </c>
      <c r="E2345" s="2" t="s">
        <v>0</v>
      </c>
      <c r="F2345" s="8" t="s">
        <v>751</v>
      </c>
      <c r="G2345" s="2">
        <v>32</v>
      </c>
      <c r="H2345" s="2">
        <v>49</v>
      </c>
      <c r="I2345" s="2">
        <v>19</v>
      </c>
      <c r="J2345" s="2" t="s">
        <v>1</v>
      </c>
      <c r="K2345" s="2" t="s">
        <v>1</v>
      </c>
      <c r="L2345" s="2">
        <v>13</v>
      </c>
      <c r="M2345" s="3" t="s">
        <v>13</v>
      </c>
      <c r="N2345" s="3" t="s">
        <v>13</v>
      </c>
      <c r="O2345" s="2">
        <v>49</v>
      </c>
      <c r="P2345" s="2" t="b">
        <v>1</v>
      </c>
      <c r="Q2345" s="2" t="b">
        <v>1</v>
      </c>
      <c r="R2345" s="2" t="s">
        <v>2</v>
      </c>
      <c r="S2345" s="44">
        <v>57</v>
      </c>
      <c r="T2345" s="44" t="s">
        <v>10</v>
      </c>
      <c r="U2345" s="20">
        <v>1.55</v>
      </c>
      <c r="V2345" s="11"/>
      <c r="W2345" s="2">
        <f t="shared" si="1924"/>
        <v>0</v>
      </c>
      <c r="X2345">
        <f t="shared" si="1925"/>
        <v>5</v>
      </c>
      <c r="Y2345">
        <f t="shared" si="1926"/>
        <v>5</v>
      </c>
      <c r="Z2345">
        <f t="shared" si="1927"/>
        <v>10</v>
      </c>
      <c r="AA2345" s="2">
        <f t="shared" si="1928"/>
        <v>70</v>
      </c>
      <c r="AB2345" s="2" t="str">
        <f t="shared" si="1929"/>
        <v>Under 1.5</v>
      </c>
      <c r="AC2345" s="6"/>
      <c r="AD2345" s="6" t="str">
        <f t="shared" si="1930"/>
        <v>Over 0.5</v>
      </c>
      <c r="AE2345" s="6" t="str">
        <f t="shared" si="1931"/>
        <v>?</v>
      </c>
      <c r="AF2345" s="6"/>
      <c r="AG2345">
        <f t="shared" si="1932"/>
        <v>2</v>
      </c>
      <c r="AH2345">
        <f t="shared" si="1933"/>
        <v>0</v>
      </c>
      <c r="AI2345">
        <f t="shared" si="1934"/>
        <v>2</v>
      </c>
      <c r="AJ2345">
        <f t="shared" si="1935"/>
        <v>0</v>
      </c>
      <c r="AK2345" s="2" t="str">
        <f t="shared" si="1936"/>
        <v>-</v>
      </c>
      <c r="AL2345" s="2" t="str">
        <f t="shared" si="1937"/>
        <v>-</v>
      </c>
    </row>
    <row r="2346" spans="2:38">
      <c r="B2346" t="s">
        <v>87</v>
      </c>
      <c r="C2346" s="10">
        <v>0.58333333333333337</v>
      </c>
      <c r="D2346" s="9" t="s">
        <v>748</v>
      </c>
      <c r="E2346" s="2" t="s">
        <v>0</v>
      </c>
      <c r="F2346" s="8" t="s">
        <v>749</v>
      </c>
      <c r="G2346" s="2">
        <v>11</v>
      </c>
      <c r="H2346" s="2">
        <v>49</v>
      </c>
      <c r="I2346" s="2">
        <v>40</v>
      </c>
      <c r="J2346" s="2" t="s">
        <v>1</v>
      </c>
      <c r="K2346" s="2">
        <v>2</v>
      </c>
      <c r="L2346" s="2">
        <v>29</v>
      </c>
      <c r="M2346" s="3" t="s">
        <v>13</v>
      </c>
      <c r="N2346" s="3" t="s">
        <v>13</v>
      </c>
      <c r="O2346" s="2">
        <v>49</v>
      </c>
      <c r="P2346" s="2" t="b">
        <v>1</v>
      </c>
      <c r="Q2346" s="2" t="s">
        <v>2</v>
      </c>
      <c r="R2346" s="2" t="s">
        <v>2</v>
      </c>
      <c r="S2346" s="44">
        <v>57</v>
      </c>
      <c r="T2346" s="44" t="s">
        <v>10</v>
      </c>
      <c r="U2346" s="20">
        <v>1.55</v>
      </c>
      <c r="V2346" s="11"/>
      <c r="W2346" s="2">
        <f t="shared" si="1924"/>
        <v>0</v>
      </c>
      <c r="X2346">
        <f t="shared" si="1925"/>
        <v>0</v>
      </c>
      <c r="Y2346">
        <f t="shared" si="1926"/>
        <v>5</v>
      </c>
      <c r="Z2346">
        <f t="shared" si="1927"/>
        <v>10</v>
      </c>
      <c r="AA2346" s="2">
        <f t="shared" si="1928"/>
        <v>65</v>
      </c>
      <c r="AB2346" s="2" t="str">
        <f t="shared" si="1929"/>
        <v>Under 1.5</v>
      </c>
      <c r="AC2346" s="6"/>
      <c r="AD2346" s="6" t="str">
        <f t="shared" si="1930"/>
        <v>Over 0.5</v>
      </c>
      <c r="AE2346" s="6" t="str">
        <f t="shared" si="1931"/>
        <v>?</v>
      </c>
      <c r="AF2346" s="6"/>
      <c r="AG2346">
        <f t="shared" si="1932"/>
        <v>2</v>
      </c>
      <c r="AH2346">
        <f t="shared" si="1933"/>
        <v>0</v>
      </c>
      <c r="AI2346">
        <f t="shared" si="1934"/>
        <v>2</v>
      </c>
      <c r="AJ2346">
        <f t="shared" si="1935"/>
        <v>0</v>
      </c>
      <c r="AK2346" s="2" t="str">
        <f t="shared" si="1936"/>
        <v>-</v>
      </c>
      <c r="AL2346" s="2" t="str">
        <f t="shared" si="1937"/>
        <v>-</v>
      </c>
    </row>
    <row r="2347" spans="2:38">
      <c r="B2347" t="s">
        <v>87</v>
      </c>
      <c r="C2347" s="10">
        <v>0.58333333333333337</v>
      </c>
      <c r="D2347" s="9" t="s">
        <v>750</v>
      </c>
      <c r="E2347" s="2" t="s">
        <v>0</v>
      </c>
      <c r="F2347" s="8" t="s">
        <v>725</v>
      </c>
      <c r="G2347" s="2">
        <v>26</v>
      </c>
      <c r="H2347" s="2">
        <v>53</v>
      </c>
      <c r="I2347" s="2">
        <v>21</v>
      </c>
      <c r="J2347" s="2" t="s">
        <v>1</v>
      </c>
      <c r="K2347" s="2">
        <v>2</v>
      </c>
      <c r="L2347" s="2">
        <v>5</v>
      </c>
      <c r="M2347" s="3" t="s">
        <v>13</v>
      </c>
      <c r="N2347" s="3" t="s">
        <v>13</v>
      </c>
      <c r="O2347" s="2" t="b">
        <v>1</v>
      </c>
      <c r="P2347" s="2" t="b">
        <v>1</v>
      </c>
      <c r="Q2347" s="2" t="s">
        <v>2</v>
      </c>
      <c r="R2347" s="2" t="b">
        <v>1</v>
      </c>
      <c r="S2347" s="44">
        <v>58</v>
      </c>
      <c r="T2347" s="44" t="s">
        <v>10</v>
      </c>
      <c r="U2347" s="20">
        <v>1.55</v>
      </c>
      <c r="V2347" s="11"/>
      <c r="W2347" s="2">
        <f t="shared" si="1924"/>
        <v>10</v>
      </c>
      <c r="X2347">
        <f t="shared" si="1925"/>
        <v>10</v>
      </c>
      <c r="Y2347">
        <f t="shared" si="1926"/>
        <v>5</v>
      </c>
      <c r="Z2347">
        <f t="shared" si="1927"/>
        <v>10</v>
      </c>
      <c r="AA2347" s="2">
        <f t="shared" si="1928"/>
        <v>85</v>
      </c>
      <c r="AB2347" s="2" t="str">
        <f t="shared" si="1929"/>
        <v>Under 1.5</v>
      </c>
      <c r="AC2347" s="6"/>
      <c r="AD2347" s="6" t="str">
        <f t="shared" si="1930"/>
        <v>Over 0.5</v>
      </c>
      <c r="AE2347" s="6" t="str">
        <f t="shared" si="1931"/>
        <v>?</v>
      </c>
      <c r="AF2347" s="6"/>
      <c r="AG2347">
        <f t="shared" si="1932"/>
        <v>6</v>
      </c>
      <c r="AH2347">
        <f t="shared" si="1933"/>
        <v>2</v>
      </c>
      <c r="AI2347">
        <f t="shared" si="1934"/>
        <v>2</v>
      </c>
      <c r="AJ2347">
        <f t="shared" si="1935"/>
        <v>10</v>
      </c>
      <c r="AK2347" s="2" t="str">
        <f t="shared" si="1936"/>
        <v>A1</v>
      </c>
      <c r="AL2347" s="2" t="str">
        <f t="shared" si="1937"/>
        <v>Pick</v>
      </c>
    </row>
    <row r="2348" spans="2:38">
      <c r="B2348" t="s">
        <v>87</v>
      </c>
      <c r="C2348" s="10">
        <v>0.58333333333333337</v>
      </c>
      <c r="D2348" s="9" t="s">
        <v>435</v>
      </c>
      <c r="E2348" s="2" t="s">
        <v>0</v>
      </c>
      <c r="F2348" s="8" t="s">
        <v>186</v>
      </c>
      <c r="G2348" s="2">
        <v>23</v>
      </c>
      <c r="H2348" s="2">
        <v>64</v>
      </c>
      <c r="I2348" s="2">
        <v>13</v>
      </c>
      <c r="J2348" s="2" t="s">
        <v>1</v>
      </c>
      <c r="K2348" s="2" t="s">
        <v>1</v>
      </c>
      <c r="L2348" s="2">
        <v>10</v>
      </c>
      <c r="M2348" s="3" t="s">
        <v>13</v>
      </c>
      <c r="N2348" s="3" t="s">
        <v>13</v>
      </c>
      <c r="O2348" s="2" t="b">
        <v>1</v>
      </c>
      <c r="P2348" s="2" t="b">
        <v>1</v>
      </c>
      <c r="Q2348" s="2" t="b">
        <v>1</v>
      </c>
      <c r="R2348" s="2" t="s">
        <v>2</v>
      </c>
      <c r="S2348" s="44">
        <v>66</v>
      </c>
      <c r="T2348" s="44" t="s">
        <v>10</v>
      </c>
      <c r="U2348" s="20">
        <v>1.55</v>
      </c>
      <c r="V2348" s="11"/>
      <c r="W2348" s="2">
        <f t="shared" si="1924"/>
        <v>10</v>
      </c>
      <c r="X2348">
        <f t="shared" si="1925"/>
        <v>5</v>
      </c>
      <c r="Y2348">
        <f t="shared" si="1926"/>
        <v>10</v>
      </c>
      <c r="Z2348">
        <f t="shared" si="1927"/>
        <v>10</v>
      </c>
      <c r="AA2348" s="2">
        <f t="shared" si="1928"/>
        <v>85</v>
      </c>
      <c r="AB2348" s="2" t="str">
        <f t="shared" si="1929"/>
        <v>Under 1.5</v>
      </c>
      <c r="AC2348" s="6"/>
      <c r="AD2348" s="6" t="str">
        <f t="shared" si="1930"/>
        <v>Over 0.5</v>
      </c>
      <c r="AE2348" s="6" t="str">
        <f t="shared" si="1931"/>
        <v>?</v>
      </c>
      <c r="AF2348" s="6"/>
      <c r="AG2348">
        <f t="shared" si="1932"/>
        <v>6</v>
      </c>
      <c r="AH2348">
        <f t="shared" si="1933"/>
        <v>0</v>
      </c>
      <c r="AI2348">
        <f t="shared" si="1934"/>
        <v>2</v>
      </c>
      <c r="AJ2348">
        <f t="shared" si="1935"/>
        <v>0</v>
      </c>
      <c r="AK2348" s="2" t="str">
        <f t="shared" si="1936"/>
        <v>-</v>
      </c>
      <c r="AL2348" s="2" t="str">
        <f t="shared" si="1937"/>
        <v>Pick</v>
      </c>
    </row>
    <row r="2349" spans="2:38">
      <c r="B2349" t="s">
        <v>87</v>
      </c>
      <c r="C2349" s="10">
        <v>0.58333333333333337</v>
      </c>
      <c r="D2349" s="9" t="s">
        <v>140</v>
      </c>
      <c r="E2349" s="2" t="s">
        <v>0</v>
      </c>
      <c r="F2349" s="8" t="s">
        <v>122</v>
      </c>
      <c r="G2349" s="2">
        <v>29</v>
      </c>
      <c r="H2349" s="2">
        <v>58</v>
      </c>
      <c r="I2349" s="2">
        <v>13</v>
      </c>
      <c r="J2349" s="2" t="s">
        <v>1</v>
      </c>
      <c r="K2349" s="2">
        <v>1</v>
      </c>
      <c r="L2349" s="2">
        <v>16</v>
      </c>
      <c r="M2349" s="3" t="s">
        <v>13</v>
      </c>
      <c r="N2349" s="3" t="s">
        <v>13</v>
      </c>
      <c r="O2349" s="2" t="b">
        <v>1</v>
      </c>
      <c r="P2349" s="2" t="b">
        <v>1</v>
      </c>
      <c r="Q2349" s="2" t="s">
        <v>2</v>
      </c>
      <c r="R2349" s="2" t="s">
        <v>2</v>
      </c>
      <c r="S2349" s="44">
        <v>43</v>
      </c>
      <c r="T2349" s="44" t="s">
        <v>10</v>
      </c>
      <c r="U2349" s="20">
        <v>1.5</v>
      </c>
      <c r="V2349" s="11"/>
      <c r="W2349" s="2">
        <f t="shared" si="1924"/>
        <v>10</v>
      </c>
      <c r="X2349">
        <f t="shared" si="1925"/>
        <v>0</v>
      </c>
      <c r="Y2349">
        <f t="shared" si="1926"/>
        <v>0</v>
      </c>
      <c r="Z2349">
        <f t="shared" si="1927"/>
        <v>10</v>
      </c>
      <c r="AA2349" s="2">
        <f t="shared" si="1928"/>
        <v>70</v>
      </c>
      <c r="AB2349" s="2" t="str">
        <f t="shared" si="1929"/>
        <v>Under 1.5</v>
      </c>
      <c r="AC2349" s="6"/>
      <c r="AD2349" s="6" t="str">
        <f t="shared" si="1930"/>
        <v>Over 0.5</v>
      </c>
      <c r="AE2349" s="6" t="str">
        <f t="shared" si="1931"/>
        <v>?</v>
      </c>
      <c r="AF2349" s="6"/>
      <c r="AG2349">
        <f t="shared" si="1932"/>
        <v>6</v>
      </c>
      <c r="AH2349">
        <f t="shared" si="1933"/>
        <v>0</v>
      </c>
      <c r="AI2349">
        <f t="shared" si="1934"/>
        <v>0</v>
      </c>
      <c r="AJ2349">
        <f t="shared" si="1935"/>
        <v>0</v>
      </c>
      <c r="AK2349" s="2" t="str">
        <f t="shared" si="1936"/>
        <v>-</v>
      </c>
      <c r="AL2349" s="2" t="str">
        <f t="shared" si="1937"/>
        <v>-</v>
      </c>
    </row>
    <row r="2350" spans="2:38">
      <c r="B2350" t="s">
        <v>87</v>
      </c>
      <c r="C2350" s="10">
        <v>0.58333333333333337</v>
      </c>
      <c r="D2350" s="9" t="s">
        <v>726</v>
      </c>
      <c r="E2350" s="2" t="s">
        <v>0</v>
      </c>
      <c r="F2350" s="8" t="s">
        <v>131</v>
      </c>
      <c r="G2350" s="2">
        <v>18</v>
      </c>
      <c r="H2350" s="2">
        <v>59</v>
      </c>
      <c r="I2350" s="2">
        <v>22</v>
      </c>
      <c r="J2350" s="2" t="s">
        <v>1</v>
      </c>
      <c r="K2350" s="2">
        <v>2</v>
      </c>
      <c r="L2350" s="2">
        <v>4</v>
      </c>
      <c r="M2350" s="3" t="s">
        <v>13</v>
      </c>
      <c r="N2350" s="3" t="s">
        <v>13</v>
      </c>
      <c r="O2350" s="2" t="b">
        <v>1</v>
      </c>
      <c r="P2350" s="2" t="b">
        <v>1</v>
      </c>
      <c r="Q2350" s="2" t="s">
        <v>2</v>
      </c>
      <c r="R2350" s="2" t="b">
        <v>1</v>
      </c>
      <c r="S2350" s="44">
        <v>60</v>
      </c>
      <c r="T2350" s="44" t="s">
        <v>10</v>
      </c>
      <c r="U2350" s="20">
        <v>1.55</v>
      </c>
      <c r="V2350" s="11"/>
      <c r="W2350" s="2">
        <f t="shared" si="1924"/>
        <v>10</v>
      </c>
      <c r="X2350">
        <f t="shared" si="1925"/>
        <v>10</v>
      </c>
      <c r="Y2350">
        <f t="shared" si="1926"/>
        <v>5</v>
      </c>
      <c r="Z2350">
        <f t="shared" si="1927"/>
        <v>10</v>
      </c>
      <c r="AA2350" s="2">
        <f t="shared" si="1928"/>
        <v>85</v>
      </c>
      <c r="AB2350" s="2" t="str">
        <f t="shared" si="1929"/>
        <v>Under 1.5</v>
      </c>
      <c r="AC2350" s="6"/>
      <c r="AD2350" s="6" t="str">
        <f t="shared" si="1930"/>
        <v>Over 0.5</v>
      </c>
      <c r="AE2350" s="6" t="str">
        <f t="shared" si="1931"/>
        <v>?</v>
      </c>
      <c r="AF2350" s="6"/>
      <c r="AG2350">
        <f t="shared" si="1932"/>
        <v>6</v>
      </c>
      <c r="AH2350">
        <f t="shared" si="1933"/>
        <v>2</v>
      </c>
      <c r="AI2350">
        <f t="shared" si="1934"/>
        <v>2</v>
      </c>
      <c r="AJ2350">
        <f t="shared" si="1935"/>
        <v>10</v>
      </c>
      <c r="AK2350" s="2" t="str">
        <f t="shared" si="1936"/>
        <v>A1</v>
      </c>
      <c r="AL2350" s="2" t="str">
        <f t="shared" si="1937"/>
        <v>Pick</v>
      </c>
    </row>
    <row r="2351" spans="2:38">
      <c r="B2351" t="s">
        <v>87</v>
      </c>
      <c r="C2351" s="10">
        <v>0.58333333333333337</v>
      </c>
      <c r="D2351" s="9" t="s">
        <v>88</v>
      </c>
      <c r="E2351" s="2" t="s">
        <v>0</v>
      </c>
      <c r="F2351" s="8" t="s">
        <v>752</v>
      </c>
      <c r="G2351" s="2">
        <v>19</v>
      </c>
      <c r="H2351" s="2">
        <v>64</v>
      </c>
      <c r="I2351" s="2">
        <v>17</v>
      </c>
      <c r="J2351" s="2" t="s">
        <v>1</v>
      </c>
      <c r="K2351" s="2">
        <v>2</v>
      </c>
      <c r="L2351" s="2">
        <v>2</v>
      </c>
      <c r="M2351" s="3" t="s">
        <v>13</v>
      </c>
      <c r="N2351" s="3" t="s">
        <v>13</v>
      </c>
      <c r="O2351" s="2" t="b">
        <v>1</v>
      </c>
      <c r="P2351" s="2" t="b">
        <v>1</v>
      </c>
      <c r="Q2351" s="2" t="s">
        <v>2</v>
      </c>
      <c r="R2351" s="2" t="b">
        <v>1</v>
      </c>
      <c r="S2351" s="44">
        <v>67</v>
      </c>
      <c r="T2351" s="44" t="s">
        <v>10</v>
      </c>
      <c r="U2351" s="20">
        <v>1.55</v>
      </c>
      <c r="V2351" s="11"/>
      <c r="W2351" s="2">
        <f t="shared" si="1924"/>
        <v>10</v>
      </c>
      <c r="X2351">
        <f t="shared" si="1925"/>
        <v>10</v>
      </c>
      <c r="Y2351">
        <f t="shared" si="1926"/>
        <v>10</v>
      </c>
      <c r="Z2351">
        <f t="shared" si="1927"/>
        <v>10</v>
      </c>
      <c r="AA2351" s="2">
        <f t="shared" si="1928"/>
        <v>90</v>
      </c>
      <c r="AB2351" s="2" t="str">
        <f t="shared" si="1929"/>
        <v>Under 1.5</v>
      </c>
      <c r="AC2351" s="6"/>
      <c r="AD2351" s="6" t="str">
        <f t="shared" si="1930"/>
        <v>Over 0.5</v>
      </c>
      <c r="AE2351" s="6" t="str">
        <f t="shared" si="1931"/>
        <v>?</v>
      </c>
      <c r="AF2351" s="6"/>
      <c r="AG2351">
        <f t="shared" si="1932"/>
        <v>6</v>
      </c>
      <c r="AH2351">
        <f t="shared" si="1933"/>
        <v>2</v>
      </c>
      <c r="AI2351">
        <f t="shared" si="1934"/>
        <v>2</v>
      </c>
      <c r="AJ2351">
        <f t="shared" si="1935"/>
        <v>10</v>
      </c>
      <c r="AK2351" s="2" t="str">
        <f t="shared" si="1936"/>
        <v>A1</v>
      </c>
      <c r="AL2351" s="2" t="str">
        <f t="shared" si="1937"/>
        <v>Pick</v>
      </c>
    </row>
    <row r="2352" spans="2:38">
      <c r="B2352" t="s">
        <v>87</v>
      </c>
      <c r="C2352" s="10">
        <v>0.58333333333333337</v>
      </c>
      <c r="D2352" s="9" t="s">
        <v>141</v>
      </c>
      <c r="E2352" s="2" t="s">
        <v>0</v>
      </c>
      <c r="F2352" s="8" t="s">
        <v>139</v>
      </c>
      <c r="G2352" s="2">
        <v>30</v>
      </c>
      <c r="H2352" s="2">
        <v>46</v>
      </c>
      <c r="I2352" s="2">
        <v>24</v>
      </c>
      <c r="J2352" s="2" t="s">
        <v>1</v>
      </c>
      <c r="K2352" s="2" t="s">
        <v>1</v>
      </c>
      <c r="L2352" s="2">
        <v>6</v>
      </c>
      <c r="M2352" s="3" t="s">
        <v>13</v>
      </c>
      <c r="N2352" s="3" t="s">
        <v>13</v>
      </c>
      <c r="O2352" s="2">
        <v>46</v>
      </c>
      <c r="P2352" s="2" t="b">
        <v>1</v>
      </c>
      <c r="Q2352" s="2" t="b">
        <v>1</v>
      </c>
      <c r="R2352" s="2" t="b">
        <v>1</v>
      </c>
      <c r="S2352" s="44">
        <v>53</v>
      </c>
      <c r="T2352" s="44" t="s">
        <v>12</v>
      </c>
      <c r="U2352" s="20">
        <v>1.6</v>
      </c>
      <c r="V2352" s="11"/>
      <c r="W2352" s="2">
        <f t="shared" si="1924"/>
        <v>0</v>
      </c>
      <c r="X2352">
        <f t="shared" si="1925"/>
        <v>10</v>
      </c>
      <c r="Y2352">
        <f t="shared" si="1926"/>
        <v>5</v>
      </c>
      <c r="Z2352">
        <f t="shared" si="1927"/>
        <v>0</v>
      </c>
      <c r="AA2352" s="2">
        <f t="shared" si="1928"/>
        <v>65</v>
      </c>
      <c r="AB2352" s="2" t="str">
        <f t="shared" si="1929"/>
        <v>Under 1.5</v>
      </c>
      <c r="AC2352" s="6"/>
      <c r="AD2352" s="6" t="str">
        <f t="shared" si="1930"/>
        <v>Over 0.5</v>
      </c>
      <c r="AE2352" s="6" t="str">
        <f t="shared" si="1931"/>
        <v>?</v>
      </c>
      <c r="AF2352" s="6"/>
      <c r="AG2352">
        <f t="shared" si="1932"/>
        <v>0</v>
      </c>
      <c r="AH2352">
        <f t="shared" si="1933"/>
        <v>2</v>
      </c>
      <c r="AI2352">
        <f t="shared" si="1934"/>
        <v>2</v>
      </c>
      <c r="AJ2352">
        <f t="shared" si="1935"/>
        <v>4</v>
      </c>
      <c r="AK2352" s="2" t="str">
        <f t="shared" si="1936"/>
        <v>-</v>
      </c>
      <c r="AL2352" s="2" t="str">
        <f t="shared" si="1937"/>
        <v>-</v>
      </c>
    </row>
    <row r="2353" spans="2:38">
      <c r="B2353" t="s">
        <v>1288</v>
      </c>
      <c r="C2353" s="10">
        <v>0.58333333333333337</v>
      </c>
      <c r="D2353" s="9" t="s">
        <v>1256</v>
      </c>
      <c r="E2353" s="2" t="s">
        <v>0</v>
      </c>
      <c r="F2353" s="8" t="s">
        <v>1313</v>
      </c>
      <c r="G2353" s="2">
        <v>14</v>
      </c>
      <c r="H2353" s="2">
        <v>45</v>
      </c>
      <c r="I2353" s="2">
        <v>41</v>
      </c>
      <c r="J2353" s="2" t="s">
        <v>1</v>
      </c>
      <c r="K2353" s="2">
        <v>2</v>
      </c>
      <c r="L2353" s="2">
        <v>27</v>
      </c>
      <c r="M2353" s="3" t="s">
        <v>13</v>
      </c>
      <c r="N2353" s="3" t="s">
        <v>13</v>
      </c>
      <c r="O2353" s="2">
        <v>45</v>
      </c>
      <c r="P2353" s="2" t="b">
        <v>1</v>
      </c>
      <c r="Q2353" s="2" t="s">
        <v>2</v>
      </c>
      <c r="R2353" s="2" t="s">
        <v>2</v>
      </c>
      <c r="S2353" s="44">
        <v>44</v>
      </c>
      <c r="T2353" s="44"/>
      <c r="U2353" s="20">
        <v>1.55</v>
      </c>
      <c r="V2353" s="11"/>
      <c r="W2353" s="2">
        <f t="shared" si="1924"/>
        <v>0</v>
      </c>
      <c r="X2353">
        <f t="shared" si="1925"/>
        <v>0</v>
      </c>
      <c r="Y2353">
        <f t="shared" si="1926"/>
        <v>0</v>
      </c>
      <c r="Z2353">
        <f t="shared" si="1927"/>
        <v>0</v>
      </c>
      <c r="AA2353" s="2">
        <f t="shared" si="1928"/>
        <v>50</v>
      </c>
      <c r="AB2353" s="2" t="str">
        <f t="shared" si="1929"/>
        <v>Over 0.5</v>
      </c>
      <c r="AC2353" s="6"/>
      <c r="AD2353" s="6" t="str">
        <f t="shared" si="1930"/>
        <v>Over 0.5</v>
      </c>
      <c r="AE2353" s="6" t="str">
        <f t="shared" si="1931"/>
        <v>?</v>
      </c>
      <c r="AF2353" s="6"/>
      <c r="AG2353">
        <f t="shared" si="1932"/>
        <v>0</v>
      </c>
      <c r="AH2353">
        <f t="shared" si="1933"/>
        <v>0</v>
      </c>
      <c r="AI2353">
        <f t="shared" si="1934"/>
        <v>0</v>
      </c>
      <c r="AJ2353">
        <f t="shared" si="1935"/>
        <v>0</v>
      </c>
      <c r="AK2353" s="2" t="str">
        <f t="shared" si="1936"/>
        <v>-</v>
      </c>
      <c r="AL2353" s="2" t="str">
        <f t="shared" si="1937"/>
        <v>-</v>
      </c>
    </row>
    <row r="2354" spans="2:38">
      <c r="B2354" t="s">
        <v>159</v>
      </c>
      <c r="C2354" s="10">
        <v>0.60416666666666663</v>
      </c>
      <c r="D2354" s="9" t="s">
        <v>1801</v>
      </c>
      <c r="E2354" s="2" t="s">
        <v>0</v>
      </c>
      <c r="F2354" s="8" t="s">
        <v>1749</v>
      </c>
      <c r="G2354" s="2">
        <v>29</v>
      </c>
      <c r="H2354" s="2">
        <v>50</v>
      </c>
      <c r="I2354" s="2">
        <v>21</v>
      </c>
      <c r="J2354" s="2" t="s">
        <v>1</v>
      </c>
      <c r="K2354" s="2">
        <v>1</v>
      </c>
      <c r="L2354" s="2">
        <v>8</v>
      </c>
      <c r="M2354" s="3" t="s">
        <v>13</v>
      </c>
      <c r="N2354" s="3" t="s">
        <v>13</v>
      </c>
      <c r="O2354" s="2">
        <v>50</v>
      </c>
      <c r="P2354" s="2" t="b">
        <v>1</v>
      </c>
      <c r="Q2354" s="2" t="s">
        <v>2</v>
      </c>
      <c r="R2354" s="2" t="s">
        <v>2</v>
      </c>
      <c r="S2354" s="44">
        <v>42</v>
      </c>
      <c r="T2354" s="44" t="s">
        <v>12</v>
      </c>
      <c r="U2354" s="20">
        <v>1.2</v>
      </c>
      <c r="V2354" s="11"/>
      <c r="W2354" s="2">
        <f t="shared" si="1924"/>
        <v>0</v>
      </c>
      <c r="X2354">
        <f t="shared" si="1925"/>
        <v>5</v>
      </c>
      <c r="Y2354">
        <f t="shared" si="1926"/>
        <v>0</v>
      </c>
      <c r="Z2354">
        <f t="shared" si="1927"/>
        <v>0</v>
      </c>
      <c r="AA2354" s="2">
        <f t="shared" si="1928"/>
        <v>55</v>
      </c>
      <c r="AB2354" s="2" t="str">
        <f t="shared" si="1929"/>
        <v>Over 0.5</v>
      </c>
      <c r="AC2354" s="6"/>
      <c r="AD2354" s="6" t="str">
        <f t="shared" si="1930"/>
        <v>Over 0.5</v>
      </c>
      <c r="AE2354" s="6" t="str">
        <f t="shared" si="1931"/>
        <v>?</v>
      </c>
      <c r="AF2354" s="6"/>
      <c r="AG2354">
        <f t="shared" si="1932"/>
        <v>3</v>
      </c>
      <c r="AH2354">
        <f t="shared" si="1933"/>
        <v>0</v>
      </c>
      <c r="AI2354">
        <f t="shared" si="1934"/>
        <v>0</v>
      </c>
      <c r="AJ2354">
        <f t="shared" si="1935"/>
        <v>0</v>
      </c>
      <c r="AK2354" s="2" t="str">
        <f t="shared" si="1936"/>
        <v>-</v>
      </c>
      <c r="AL2354" s="2" t="str">
        <f t="shared" si="1937"/>
        <v>-</v>
      </c>
    </row>
    <row r="2355" spans="2:38">
      <c r="B2355" t="s">
        <v>487</v>
      </c>
      <c r="C2355" s="10">
        <v>0.60416666666666663</v>
      </c>
      <c r="D2355" s="9" t="s">
        <v>1420</v>
      </c>
      <c r="E2355" s="2" t="s">
        <v>0</v>
      </c>
      <c r="F2355" s="8" t="s">
        <v>490</v>
      </c>
      <c r="G2355" s="2">
        <v>22</v>
      </c>
      <c r="H2355" s="2">
        <v>55</v>
      </c>
      <c r="I2355" s="2">
        <v>23</v>
      </c>
      <c r="J2355" s="2" t="s">
        <v>1</v>
      </c>
      <c r="K2355" s="2">
        <v>2</v>
      </c>
      <c r="L2355" s="2">
        <v>1</v>
      </c>
      <c r="M2355" s="3" t="s">
        <v>13</v>
      </c>
      <c r="N2355" s="3" t="s">
        <v>13</v>
      </c>
      <c r="O2355" s="2" t="b">
        <v>1</v>
      </c>
      <c r="P2355" s="2" t="b">
        <v>1</v>
      </c>
      <c r="Q2355" s="2" t="s">
        <v>2</v>
      </c>
      <c r="R2355" s="2" t="b">
        <v>1</v>
      </c>
      <c r="S2355" s="44">
        <v>26</v>
      </c>
      <c r="T2355" s="44" t="s">
        <v>12</v>
      </c>
      <c r="U2355" s="20">
        <v>1.75</v>
      </c>
      <c r="V2355" s="11"/>
      <c r="W2355" s="2">
        <f t="shared" si="1924"/>
        <v>10</v>
      </c>
      <c r="X2355">
        <f t="shared" si="1925"/>
        <v>10</v>
      </c>
      <c r="Y2355">
        <f t="shared" si="1926"/>
        <v>0</v>
      </c>
      <c r="Z2355">
        <f t="shared" si="1927"/>
        <v>0</v>
      </c>
      <c r="AA2355" s="2">
        <f t="shared" si="1928"/>
        <v>70</v>
      </c>
      <c r="AB2355" s="2" t="str">
        <f t="shared" si="1929"/>
        <v>Under 1.5</v>
      </c>
      <c r="AC2355" s="6"/>
      <c r="AD2355" s="6" t="str">
        <f t="shared" si="1930"/>
        <v>Over 0.5</v>
      </c>
      <c r="AE2355" s="6" t="str">
        <f t="shared" si="1931"/>
        <v>?</v>
      </c>
      <c r="AF2355" s="6"/>
      <c r="AG2355">
        <f t="shared" si="1932"/>
        <v>6</v>
      </c>
      <c r="AH2355">
        <f t="shared" si="1933"/>
        <v>2</v>
      </c>
      <c r="AI2355">
        <f t="shared" si="1934"/>
        <v>0</v>
      </c>
      <c r="AJ2355">
        <f t="shared" si="1935"/>
        <v>0</v>
      </c>
      <c r="AK2355" s="2" t="str">
        <f t="shared" si="1936"/>
        <v>-</v>
      </c>
      <c r="AL2355" s="2" t="str">
        <f t="shared" si="1937"/>
        <v>-</v>
      </c>
    </row>
    <row r="2356" spans="2:38">
      <c r="B2356" t="s">
        <v>256</v>
      </c>
      <c r="C2356" s="10">
        <v>0.60416666666666663</v>
      </c>
      <c r="D2356" s="9" t="s">
        <v>957</v>
      </c>
      <c r="E2356" s="2" t="s">
        <v>0</v>
      </c>
      <c r="F2356" s="8" t="s">
        <v>956</v>
      </c>
      <c r="G2356" s="2">
        <v>32</v>
      </c>
      <c r="H2356" s="2">
        <v>46</v>
      </c>
      <c r="I2356" s="2">
        <v>22</v>
      </c>
      <c r="J2356" s="2" t="s">
        <v>1</v>
      </c>
      <c r="K2356" s="2">
        <v>1</v>
      </c>
      <c r="L2356" s="2">
        <v>10</v>
      </c>
      <c r="M2356" s="3" t="s">
        <v>13</v>
      </c>
      <c r="N2356" s="3" t="s">
        <v>13</v>
      </c>
      <c r="O2356" s="2">
        <v>46</v>
      </c>
      <c r="P2356" s="2" t="b">
        <v>1</v>
      </c>
      <c r="Q2356" s="2" t="s">
        <v>2</v>
      </c>
      <c r="R2356" s="2" t="s">
        <v>2</v>
      </c>
      <c r="S2356" s="44">
        <v>32</v>
      </c>
      <c r="T2356" s="44" t="s">
        <v>12</v>
      </c>
      <c r="U2356" s="20">
        <v>1.75</v>
      </c>
      <c r="V2356" s="11"/>
      <c r="W2356" s="2">
        <f t="shared" si="1924"/>
        <v>0</v>
      </c>
      <c r="X2356">
        <f t="shared" si="1925"/>
        <v>5</v>
      </c>
      <c r="Y2356">
        <f t="shared" si="1926"/>
        <v>0</v>
      </c>
      <c r="Z2356">
        <f t="shared" si="1927"/>
        <v>0</v>
      </c>
      <c r="AA2356" s="2">
        <f t="shared" si="1928"/>
        <v>55</v>
      </c>
      <c r="AB2356" s="2" t="str">
        <f t="shared" si="1929"/>
        <v>Over 0.5</v>
      </c>
      <c r="AC2356" s="6"/>
      <c r="AD2356" s="6" t="str">
        <f t="shared" si="1930"/>
        <v>Over 0.5</v>
      </c>
      <c r="AE2356" s="6" t="str">
        <f t="shared" si="1931"/>
        <v>?</v>
      </c>
      <c r="AF2356" s="6"/>
      <c r="AG2356">
        <f t="shared" si="1932"/>
        <v>0</v>
      </c>
      <c r="AH2356">
        <f t="shared" si="1933"/>
        <v>0</v>
      </c>
      <c r="AI2356">
        <f t="shared" si="1934"/>
        <v>0</v>
      </c>
      <c r="AJ2356">
        <f t="shared" si="1935"/>
        <v>0</v>
      </c>
      <c r="AK2356" s="2" t="str">
        <f t="shared" si="1936"/>
        <v>-</v>
      </c>
      <c r="AL2356" s="2" t="str">
        <f t="shared" si="1937"/>
        <v>-</v>
      </c>
    </row>
    <row r="2357" spans="2:38">
      <c r="B2357" t="s">
        <v>443</v>
      </c>
      <c r="C2357" s="10">
        <v>0.60416666666666663</v>
      </c>
      <c r="D2357" s="9" t="s">
        <v>1033</v>
      </c>
      <c r="E2357" s="2" t="s">
        <v>0</v>
      </c>
      <c r="F2357" s="8" t="s">
        <v>1372</v>
      </c>
      <c r="G2357" s="2">
        <v>12</v>
      </c>
      <c r="H2357" s="2">
        <v>45</v>
      </c>
      <c r="I2357" s="2">
        <v>43</v>
      </c>
      <c r="J2357" s="2" t="s">
        <v>1</v>
      </c>
      <c r="K2357" s="2">
        <v>2</v>
      </c>
      <c r="L2357" s="2">
        <v>31</v>
      </c>
      <c r="M2357" s="3" t="s">
        <v>13</v>
      </c>
      <c r="N2357" s="3" t="s">
        <v>13</v>
      </c>
      <c r="O2357" s="2">
        <v>45</v>
      </c>
      <c r="P2357" s="2" t="b">
        <v>1</v>
      </c>
      <c r="Q2357" s="2" t="s">
        <v>2</v>
      </c>
      <c r="R2357" s="2" t="s">
        <v>2</v>
      </c>
      <c r="S2357" s="44">
        <v>50</v>
      </c>
      <c r="T2357" s="44" t="s">
        <v>11</v>
      </c>
      <c r="U2357" s="20">
        <v>1.8</v>
      </c>
      <c r="V2357" s="11"/>
      <c r="W2357" s="2">
        <f t="shared" si="1924"/>
        <v>0</v>
      </c>
      <c r="X2357">
        <f t="shared" si="1925"/>
        <v>0</v>
      </c>
      <c r="Y2357">
        <f t="shared" si="1926"/>
        <v>5</v>
      </c>
      <c r="Z2357">
        <f t="shared" si="1927"/>
        <v>5</v>
      </c>
      <c r="AA2357" s="2">
        <f t="shared" si="1928"/>
        <v>60</v>
      </c>
      <c r="AB2357" s="2" t="str">
        <f t="shared" si="1929"/>
        <v>Under 1.5</v>
      </c>
      <c r="AC2357" s="6"/>
      <c r="AD2357" s="6" t="str">
        <f t="shared" si="1930"/>
        <v>Over 0.5</v>
      </c>
      <c r="AE2357" s="6" t="str">
        <f t="shared" si="1931"/>
        <v>?</v>
      </c>
      <c r="AF2357" s="6"/>
      <c r="AG2357">
        <f t="shared" si="1932"/>
        <v>0</v>
      </c>
      <c r="AH2357">
        <f t="shared" si="1933"/>
        <v>0</v>
      </c>
      <c r="AI2357">
        <f t="shared" si="1934"/>
        <v>2</v>
      </c>
      <c r="AJ2357">
        <f t="shared" si="1935"/>
        <v>0</v>
      </c>
      <c r="AK2357" s="2" t="str">
        <f t="shared" si="1936"/>
        <v>-</v>
      </c>
      <c r="AL2357" s="2" t="str">
        <f t="shared" si="1937"/>
        <v>-</v>
      </c>
    </row>
    <row r="2358" spans="2:38">
      <c r="B2358" t="s">
        <v>443</v>
      </c>
      <c r="C2358" s="10">
        <v>0.60416666666666663</v>
      </c>
      <c r="D2358" s="9" t="s">
        <v>480</v>
      </c>
      <c r="E2358" s="2" t="s">
        <v>0</v>
      </c>
      <c r="F2358" s="8" t="s">
        <v>795</v>
      </c>
      <c r="G2358" s="2">
        <v>22</v>
      </c>
      <c r="H2358" s="2">
        <v>47</v>
      </c>
      <c r="I2358" s="2">
        <v>31</v>
      </c>
      <c r="J2358" s="2" t="s">
        <v>1</v>
      </c>
      <c r="K2358" s="2">
        <v>2</v>
      </c>
      <c r="L2358" s="2">
        <v>9</v>
      </c>
      <c r="M2358" s="3" t="s">
        <v>13</v>
      </c>
      <c r="N2358" s="3" t="s">
        <v>13</v>
      </c>
      <c r="O2358" s="2">
        <v>47</v>
      </c>
      <c r="P2358" s="2" t="b">
        <v>1</v>
      </c>
      <c r="Q2358" s="2" t="s">
        <v>2</v>
      </c>
      <c r="R2358" s="2" t="s">
        <v>2</v>
      </c>
      <c r="S2358" s="44">
        <v>57</v>
      </c>
      <c r="T2358" s="44" t="s">
        <v>10</v>
      </c>
      <c r="U2358" s="20">
        <v>1.7</v>
      </c>
      <c r="V2358" s="11"/>
      <c r="W2358" s="2">
        <f t="shared" si="1924"/>
        <v>0</v>
      </c>
      <c r="X2358">
        <f t="shared" si="1925"/>
        <v>5</v>
      </c>
      <c r="Y2358">
        <f t="shared" si="1926"/>
        <v>5</v>
      </c>
      <c r="Z2358">
        <f t="shared" si="1927"/>
        <v>10</v>
      </c>
      <c r="AA2358" s="2">
        <f t="shared" si="1928"/>
        <v>70</v>
      </c>
      <c r="AB2358" s="2" t="str">
        <f t="shared" si="1929"/>
        <v>Under 1.5</v>
      </c>
      <c r="AC2358" s="6"/>
      <c r="AD2358" s="6" t="str">
        <f t="shared" si="1930"/>
        <v>Over 0.5</v>
      </c>
      <c r="AE2358" s="6" t="str">
        <f t="shared" si="1931"/>
        <v>?</v>
      </c>
      <c r="AF2358" s="6"/>
      <c r="AG2358">
        <f t="shared" si="1932"/>
        <v>0</v>
      </c>
      <c r="AH2358">
        <f t="shared" si="1933"/>
        <v>0</v>
      </c>
      <c r="AI2358">
        <f t="shared" si="1934"/>
        <v>2</v>
      </c>
      <c r="AJ2358">
        <f t="shared" si="1935"/>
        <v>0</v>
      </c>
      <c r="AK2358" s="2" t="str">
        <f t="shared" si="1936"/>
        <v>-</v>
      </c>
      <c r="AL2358" s="2" t="str">
        <f t="shared" si="1937"/>
        <v>Pick</v>
      </c>
    </row>
    <row r="2359" spans="2:38">
      <c r="B2359" t="s">
        <v>443</v>
      </c>
      <c r="C2359" s="10">
        <v>0.60416666666666663</v>
      </c>
      <c r="D2359" s="9" t="s">
        <v>431</v>
      </c>
      <c r="E2359" s="2" t="s">
        <v>0</v>
      </c>
      <c r="F2359" s="8" t="s">
        <v>1802</v>
      </c>
      <c r="G2359" s="2">
        <v>29</v>
      </c>
      <c r="H2359" s="2">
        <v>44</v>
      </c>
      <c r="I2359" s="2">
        <v>27</v>
      </c>
      <c r="J2359" s="2" t="s">
        <v>1</v>
      </c>
      <c r="K2359" s="2">
        <v>1</v>
      </c>
      <c r="L2359" s="2">
        <v>2</v>
      </c>
      <c r="M2359" s="3" t="s">
        <v>13</v>
      </c>
      <c r="N2359" s="3" t="s">
        <v>13</v>
      </c>
      <c r="O2359" s="2">
        <v>44</v>
      </c>
      <c r="P2359" s="2" t="b">
        <v>1</v>
      </c>
      <c r="Q2359" s="2" t="s">
        <v>2</v>
      </c>
      <c r="R2359" s="2" t="b">
        <v>1</v>
      </c>
      <c r="S2359" s="44">
        <v>34</v>
      </c>
      <c r="T2359" s="44" t="s">
        <v>12</v>
      </c>
      <c r="U2359" s="20">
        <v>2</v>
      </c>
      <c r="V2359" s="11"/>
      <c r="W2359" s="2">
        <f t="shared" si="1924"/>
        <v>0</v>
      </c>
      <c r="X2359">
        <f t="shared" si="1925"/>
        <v>10</v>
      </c>
      <c r="Y2359">
        <f t="shared" si="1926"/>
        <v>0</v>
      </c>
      <c r="Z2359">
        <f t="shared" si="1927"/>
        <v>0</v>
      </c>
      <c r="AA2359" s="2">
        <f t="shared" si="1928"/>
        <v>60</v>
      </c>
      <c r="AB2359" s="2" t="str">
        <f t="shared" si="1929"/>
        <v>Under 1.5</v>
      </c>
      <c r="AC2359" s="6"/>
      <c r="AD2359" s="6" t="str">
        <f t="shared" si="1930"/>
        <v>Over 0.5</v>
      </c>
      <c r="AE2359" s="6" t="str">
        <f t="shared" si="1931"/>
        <v>?</v>
      </c>
      <c r="AF2359" s="6"/>
      <c r="AG2359">
        <f t="shared" si="1932"/>
        <v>0</v>
      </c>
      <c r="AH2359">
        <f t="shared" si="1933"/>
        <v>2</v>
      </c>
      <c r="AI2359">
        <f t="shared" si="1934"/>
        <v>0</v>
      </c>
      <c r="AJ2359">
        <f t="shared" si="1935"/>
        <v>0</v>
      </c>
      <c r="AK2359" s="2" t="str">
        <f t="shared" si="1936"/>
        <v>-</v>
      </c>
      <c r="AL2359" s="2" t="str">
        <f t="shared" si="1937"/>
        <v>-</v>
      </c>
    </row>
    <row r="2360" spans="2:38">
      <c r="B2360" t="s">
        <v>443</v>
      </c>
      <c r="C2360" s="10">
        <v>0.60416666666666663</v>
      </c>
      <c r="D2360" s="9" t="s">
        <v>794</v>
      </c>
      <c r="E2360" s="2" t="s">
        <v>0</v>
      </c>
      <c r="F2360" s="8" t="s">
        <v>684</v>
      </c>
      <c r="G2360" s="2">
        <v>28</v>
      </c>
      <c r="H2360" s="2">
        <v>45</v>
      </c>
      <c r="I2360" s="2">
        <v>27</v>
      </c>
      <c r="J2360" s="2" t="s">
        <v>1</v>
      </c>
      <c r="K2360" s="2">
        <v>1</v>
      </c>
      <c r="L2360" s="2">
        <v>1</v>
      </c>
      <c r="M2360" s="3" t="s">
        <v>13</v>
      </c>
      <c r="N2360" s="3" t="s">
        <v>13</v>
      </c>
      <c r="O2360" s="2">
        <v>45</v>
      </c>
      <c r="P2360" s="2" t="b">
        <v>1</v>
      </c>
      <c r="Q2360" s="2" t="s">
        <v>2</v>
      </c>
      <c r="R2360" s="2" t="b">
        <v>1</v>
      </c>
      <c r="S2360" s="44">
        <v>40</v>
      </c>
      <c r="T2360" s="44" t="s">
        <v>10</v>
      </c>
      <c r="U2360" s="20">
        <v>1.75</v>
      </c>
      <c r="V2360" s="11"/>
      <c r="W2360" s="2">
        <f t="shared" si="1924"/>
        <v>0</v>
      </c>
      <c r="X2360">
        <f t="shared" si="1925"/>
        <v>10</v>
      </c>
      <c r="Y2360">
        <f t="shared" si="1926"/>
        <v>0</v>
      </c>
      <c r="Z2360">
        <f t="shared" si="1927"/>
        <v>10</v>
      </c>
      <c r="AA2360" s="2">
        <f t="shared" si="1928"/>
        <v>70</v>
      </c>
      <c r="AB2360" s="2" t="str">
        <f t="shared" si="1929"/>
        <v>Under 1.5</v>
      </c>
      <c r="AC2360" s="6"/>
      <c r="AD2360" s="6" t="str">
        <f t="shared" si="1930"/>
        <v>Over 0.5</v>
      </c>
      <c r="AE2360" s="6" t="str">
        <f t="shared" si="1931"/>
        <v>?</v>
      </c>
      <c r="AF2360" s="6"/>
      <c r="AG2360">
        <f t="shared" si="1932"/>
        <v>0</v>
      </c>
      <c r="AH2360">
        <f t="shared" si="1933"/>
        <v>2</v>
      </c>
      <c r="AI2360">
        <f t="shared" si="1934"/>
        <v>0</v>
      </c>
      <c r="AJ2360">
        <f t="shared" si="1935"/>
        <v>0</v>
      </c>
      <c r="AK2360" s="2" t="str">
        <f t="shared" si="1936"/>
        <v>-</v>
      </c>
      <c r="AL2360" s="2" t="str">
        <f t="shared" si="1937"/>
        <v>-</v>
      </c>
    </row>
    <row r="2361" spans="2:38">
      <c r="B2361" t="s">
        <v>400</v>
      </c>
      <c r="C2361" s="10">
        <v>0.60416666666666663</v>
      </c>
      <c r="D2361" s="9" t="s">
        <v>1211</v>
      </c>
      <c r="E2361" s="2" t="s">
        <v>0</v>
      </c>
      <c r="F2361" s="8" t="s">
        <v>1209</v>
      </c>
      <c r="G2361" s="2">
        <v>5</v>
      </c>
      <c r="H2361" s="2">
        <v>69</v>
      </c>
      <c r="I2361" s="2">
        <v>26</v>
      </c>
      <c r="J2361" s="2" t="s">
        <v>1</v>
      </c>
      <c r="K2361" s="2">
        <v>2</v>
      </c>
      <c r="L2361" s="2">
        <v>21</v>
      </c>
      <c r="M2361" s="3" t="s">
        <v>13</v>
      </c>
      <c r="N2361" s="3" t="s">
        <v>13</v>
      </c>
      <c r="O2361" s="2" t="b">
        <v>1</v>
      </c>
      <c r="P2361" s="2" t="b">
        <v>1</v>
      </c>
      <c r="Q2361" s="2" t="s">
        <v>2</v>
      </c>
      <c r="R2361" s="2" t="s">
        <v>2</v>
      </c>
      <c r="S2361" s="44">
        <v>54</v>
      </c>
      <c r="T2361" s="44"/>
      <c r="U2361" s="20">
        <v>1.7</v>
      </c>
      <c r="V2361" s="11"/>
      <c r="W2361" s="2">
        <f t="shared" si="1924"/>
        <v>10</v>
      </c>
      <c r="X2361">
        <f t="shared" si="1925"/>
        <v>0</v>
      </c>
      <c r="Y2361">
        <f t="shared" si="1926"/>
        <v>5</v>
      </c>
      <c r="Z2361">
        <f t="shared" si="1927"/>
        <v>0</v>
      </c>
      <c r="AA2361" s="2">
        <f t="shared" si="1928"/>
        <v>65</v>
      </c>
      <c r="AB2361" s="2" t="str">
        <f t="shared" si="1929"/>
        <v>Under 1.5</v>
      </c>
      <c r="AC2361" s="6"/>
      <c r="AD2361" s="6" t="str">
        <f t="shared" si="1930"/>
        <v>Over 0.5</v>
      </c>
      <c r="AE2361" s="6" t="str">
        <f t="shared" si="1931"/>
        <v>?</v>
      </c>
      <c r="AF2361" s="6"/>
      <c r="AG2361">
        <f t="shared" si="1932"/>
        <v>6</v>
      </c>
      <c r="AH2361">
        <f t="shared" si="1933"/>
        <v>0</v>
      </c>
      <c r="AI2361">
        <f t="shared" si="1934"/>
        <v>2</v>
      </c>
      <c r="AJ2361">
        <f t="shared" si="1935"/>
        <v>0</v>
      </c>
      <c r="AK2361" s="2" t="str">
        <f t="shared" si="1936"/>
        <v>-</v>
      </c>
      <c r="AL2361" s="2" t="str">
        <f t="shared" si="1937"/>
        <v>-</v>
      </c>
    </row>
    <row r="2362" spans="2:38">
      <c r="B2362" t="s">
        <v>67</v>
      </c>
      <c r="C2362" s="10">
        <v>0.625</v>
      </c>
      <c r="D2362" s="9" t="s">
        <v>1774</v>
      </c>
      <c r="E2362" s="2" t="s">
        <v>0</v>
      </c>
      <c r="F2362" s="8" t="s">
        <v>448</v>
      </c>
      <c r="G2362" s="2">
        <v>28</v>
      </c>
      <c r="H2362" s="2">
        <v>46</v>
      </c>
      <c r="I2362" s="2">
        <v>27</v>
      </c>
      <c r="J2362" s="2" t="s">
        <v>1</v>
      </c>
      <c r="K2362" s="2" t="s">
        <v>1</v>
      </c>
      <c r="L2362" s="2">
        <v>1</v>
      </c>
      <c r="M2362" s="3" t="s">
        <v>13</v>
      </c>
      <c r="N2362" s="3" t="s">
        <v>13</v>
      </c>
      <c r="O2362" s="2">
        <v>46</v>
      </c>
      <c r="P2362" s="2" t="b">
        <v>1</v>
      </c>
      <c r="Q2362" s="2" t="b">
        <v>1</v>
      </c>
      <c r="R2362" s="2" t="b">
        <v>1</v>
      </c>
      <c r="S2362" s="44">
        <v>62</v>
      </c>
      <c r="T2362" s="44"/>
      <c r="U2362" s="20">
        <v>1.55</v>
      </c>
      <c r="V2362" s="11"/>
      <c r="W2362" s="2">
        <f t="shared" si="1924"/>
        <v>0</v>
      </c>
      <c r="X2362">
        <f t="shared" si="1925"/>
        <v>10</v>
      </c>
      <c r="Y2362">
        <f t="shared" si="1926"/>
        <v>10</v>
      </c>
      <c r="Z2362">
        <f t="shared" si="1927"/>
        <v>0</v>
      </c>
      <c r="AA2362" s="2">
        <f t="shared" si="1928"/>
        <v>70</v>
      </c>
      <c r="AB2362" s="2" t="str">
        <f t="shared" si="1929"/>
        <v>Under 1.5</v>
      </c>
      <c r="AC2362" s="6"/>
      <c r="AD2362" s="6" t="str">
        <f t="shared" si="1930"/>
        <v>Over 0.5</v>
      </c>
      <c r="AE2362" s="6" t="str">
        <f t="shared" si="1931"/>
        <v>?</v>
      </c>
      <c r="AF2362" s="6"/>
      <c r="AG2362">
        <f t="shared" si="1932"/>
        <v>0</v>
      </c>
      <c r="AH2362">
        <f t="shared" si="1933"/>
        <v>2</v>
      </c>
      <c r="AI2362">
        <f t="shared" si="1934"/>
        <v>2</v>
      </c>
      <c r="AJ2362">
        <f t="shared" si="1935"/>
        <v>4</v>
      </c>
      <c r="AK2362" s="2" t="str">
        <f t="shared" si="1936"/>
        <v>-</v>
      </c>
      <c r="AL2362" s="2" t="str">
        <f t="shared" si="1937"/>
        <v>-</v>
      </c>
    </row>
    <row r="2363" spans="2:38">
      <c r="B2363" t="s">
        <v>206</v>
      </c>
      <c r="C2363" s="10">
        <v>0.625</v>
      </c>
      <c r="D2363" s="9" t="s">
        <v>1698</v>
      </c>
      <c r="E2363" s="2" t="s">
        <v>0</v>
      </c>
      <c r="F2363" s="8" t="s">
        <v>177</v>
      </c>
      <c r="G2363" s="2">
        <v>27</v>
      </c>
      <c r="H2363" s="2">
        <v>47</v>
      </c>
      <c r="I2363" s="2">
        <v>26</v>
      </c>
      <c r="J2363" s="2" t="s">
        <v>1</v>
      </c>
      <c r="K2363" s="2">
        <v>1</v>
      </c>
      <c r="L2363" s="2">
        <v>1</v>
      </c>
      <c r="M2363" s="3" t="s">
        <v>13</v>
      </c>
      <c r="N2363" s="3" t="s">
        <v>13</v>
      </c>
      <c r="O2363" s="2">
        <v>47</v>
      </c>
      <c r="P2363" s="2" t="b">
        <v>1</v>
      </c>
      <c r="Q2363" s="2" t="s">
        <v>2</v>
      </c>
      <c r="R2363" s="2" t="b">
        <v>1</v>
      </c>
      <c r="S2363" s="44">
        <v>53</v>
      </c>
      <c r="T2363" s="44" t="s">
        <v>12</v>
      </c>
      <c r="U2363" s="20">
        <v>1.6</v>
      </c>
      <c r="V2363" s="11"/>
      <c r="W2363" s="2">
        <f t="shared" si="1924"/>
        <v>0</v>
      </c>
      <c r="X2363">
        <f t="shared" si="1925"/>
        <v>10</v>
      </c>
      <c r="Y2363">
        <f t="shared" si="1926"/>
        <v>5</v>
      </c>
      <c r="Z2363">
        <f t="shared" si="1927"/>
        <v>0</v>
      </c>
      <c r="AA2363" s="2">
        <f t="shared" si="1928"/>
        <v>65</v>
      </c>
      <c r="AB2363" s="2" t="str">
        <f t="shared" si="1929"/>
        <v>Under 1.5</v>
      </c>
      <c r="AC2363" s="6"/>
      <c r="AD2363" s="6" t="str">
        <f t="shared" si="1930"/>
        <v>Over 0.5</v>
      </c>
      <c r="AE2363" s="6" t="str">
        <f t="shared" si="1931"/>
        <v>?</v>
      </c>
      <c r="AF2363" s="6"/>
      <c r="AG2363">
        <f t="shared" si="1932"/>
        <v>0</v>
      </c>
      <c r="AH2363">
        <f t="shared" si="1933"/>
        <v>2</v>
      </c>
      <c r="AI2363">
        <f t="shared" si="1934"/>
        <v>2</v>
      </c>
      <c r="AJ2363">
        <f t="shared" si="1935"/>
        <v>4</v>
      </c>
      <c r="AK2363" s="2" t="str">
        <f t="shared" si="1936"/>
        <v>-</v>
      </c>
      <c r="AL2363" s="2" t="str">
        <f t="shared" si="1937"/>
        <v>-</v>
      </c>
    </row>
    <row r="2364" spans="2:38">
      <c r="B2364" t="s">
        <v>206</v>
      </c>
      <c r="C2364" s="10">
        <v>0.625</v>
      </c>
      <c r="D2364" s="9" t="s">
        <v>1118</v>
      </c>
      <c r="E2364" s="2" t="s">
        <v>0</v>
      </c>
      <c r="F2364" s="8" t="s">
        <v>1457</v>
      </c>
      <c r="G2364" s="2">
        <v>37</v>
      </c>
      <c r="H2364" s="2">
        <v>45</v>
      </c>
      <c r="I2364" s="2">
        <v>18</v>
      </c>
      <c r="J2364" s="2" t="s">
        <v>1</v>
      </c>
      <c r="K2364" s="2">
        <v>1</v>
      </c>
      <c r="L2364" s="2">
        <v>19</v>
      </c>
      <c r="M2364" s="3" t="s">
        <v>13</v>
      </c>
      <c r="N2364" s="3" t="s">
        <v>13</v>
      </c>
      <c r="O2364" s="2">
        <v>45</v>
      </c>
      <c r="P2364" s="2" t="b">
        <v>1</v>
      </c>
      <c r="Q2364" s="2" t="s">
        <v>2</v>
      </c>
      <c r="R2364" s="2" t="s">
        <v>2</v>
      </c>
      <c r="S2364" s="44">
        <v>51</v>
      </c>
      <c r="T2364" s="44" t="s">
        <v>12</v>
      </c>
      <c r="U2364" s="20">
        <v>1.75</v>
      </c>
      <c r="V2364" s="11"/>
      <c r="W2364" s="2">
        <f t="shared" si="1924"/>
        <v>0</v>
      </c>
      <c r="X2364">
        <f t="shared" si="1925"/>
        <v>0</v>
      </c>
      <c r="Y2364">
        <f t="shared" si="1926"/>
        <v>5</v>
      </c>
      <c r="Z2364">
        <f t="shared" si="1927"/>
        <v>0</v>
      </c>
      <c r="AA2364" s="2">
        <f t="shared" si="1928"/>
        <v>55</v>
      </c>
      <c r="AB2364" s="2" t="str">
        <f t="shared" si="1929"/>
        <v>Over 0.5</v>
      </c>
      <c r="AC2364" s="6"/>
      <c r="AD2364" s="6" t="str">
        <f t="shared" si="1930"/>
        <v>Over 0.5</v>
      </c>
      <c r="AE2364" s="6" t="str">
        <f t="shared" si="1931"/>
        <v>?</v>
      </c>
      <c r="AF2364" s="6"/>
      <c r="AG2364">
        <f t="shared" si="1932"/>
        <v>0</v>
      </c>
      <c r="AH2364">
        <f t="shared" si="1933"/>
        <v>0</v>
      </c>
      <c r="AI2364">
        <f t="shared" si="1934"/>
        <v>2</v>
      </c>
      <c r="AJ2364">
        <f t="shared" si="1935"/>
        <v>0</v>
      </c>
      <c r="AK2364" s="2" t="str">
        <f t="shared" si="1936"/>
        <v>-</v>
      </c>
      <c r="AL2364" s="2" t="str">
        <f t="shared" si="1937"/>
        <v>-</v>
      </c>
    </row>
    <row r="2365" spans="2:38">
      <c r="B2365" t="s">
        <v>1813</v>
      </c>
      <c r="C2365" s="10">
        <v>0.625</v>
      </c>
      <c r="D2365" s="9" t="s">
        <v>1803</v>
      </c>
      <c r="E2365" s="2" t="s">
        <v>0</v>
      </c>
      <c r="F2365" s="8" t="s">
        <v>1804</v>
      </c>
      <c r="G2365" s="2">
        <v>29</v>
      </c>
      <c r="H2365" s="2">
        <v>51</v>
      </c>
      <c r="I2365" s="2">
        <v>20</v>
      </c>
      <c r="J2365" s="2" t="s">
        <v>1</v>
      </c>
      <c r="K2365" s="2">
        <v>1</v>
      </c>
      <c r="L2365" s="2">
        <v>9</v>
      </c>
      <c r="M2365" s="3" t="s">
        <v>13</v>
      </c>
      <c r="N2365" s="3" t="s">
        <v>13</v>
      </c>
      <c r="O2365" s="2">
        <v>51</v>
      </c>
      <c r="P2365" s="2" t="b">
        <v>1</v>
      </c>
      <c r="Q2365" s="2" t="s">
        <v>2</v>
      </c>
      <c r="R2365" s="2" t="s">
        <v>2</v>
      </c>
      <c r="S2365" s="44">
        <v>44</v>
      </c>
      <c r="T2365" s="44" t="s">
        <v>12</v>
      </c>
      <c r="U2365" s="20">
        <v>2</v>
      </c>
      <c r="V2365" s="11"/>
      <c r="W2365" s="2">
        <f t="shared" si="1924"/>
        <v>0</v>
      </c>
      <c r="X2365">
        <f t="shared" si="1925"/>
        <v>5</v>
      </c>
      <c r="Y2365">
        <f t="shared" si="1926"/>
        <v>0</v>
      </c>
      <c r="Z2365">
        <f t="shared" si="1927"/>
        <v>0</v>
      </c>
      <c r="AA2365" s="2">
        <f t="shared" si="1928"/>
        <v>55</v>
      </c>
      <c r="AB2365" s="2" t="str">
        <f t="shared" si="1929"/>
        <v>Over 0.5</v>
      </c>
      <c r="AC2365" s="6"/>
      <c r="AD2365" s="6" t="str">
        <f t="shared" si="1930"/>
        <v>Over 0.5</v>
      </c>
      <c r="AE2365" s="6" t="str">
        <f t="shared" si="1931"/>
        <v>?</v>
      </c>
      <c r="AF2365" s="6"/>
      <c r="AG2365">
        <f t="shared" si="1932"/>
        <v>4</v>
      </c>
      <c r="AH2365">
        <f t="shared" si="1933"/>
        <v>0</v>
      </c>
      <c r="AI2365">
        <f t="shared" si="1934"/>
        <v>0</v>
      </c>
      <c r="AJ2365">
        <f t="shared" si="1935"/>
        <v>0</v>
      </c>
      <c r="AK2365" s="2" t="str">
        <f t="shared" si="1936"/>
        <v>-</v>
      </c>
      <c r="AL2365" s="2" t="str">
        <f t="shared" si="1937"/>
        <v>-</v>
      </c>
    </row>
    <row r="2366" spans="2:38">
      <c r="B2366" t="s">
        <v>163</v>
      </c>
      <c r="C2366" s="10">
        <v>0.625</v>
      </c>
      <c r="D2366" s="9" t="s">
        <v>915</v>
      </c>
      <c r="E2366" s="2" t="s">
        <v>0</v>
      </c>
      <c r="F2366" s="8" t="s">
        <v>1057</v>
      </c>
      <c r="G2366" s="2">
        <v>38</v>
      </c>
      <c r="H2366" s="2">
        <v>44</v>
      </c>
      <c r="I2366" s="2">
        <v>18</v>
      </c>
      <c r="J2366" s="2" t="s">
        <v>1</v>
      </c>
      <c r="K2366" s="2">
        <v>1</v>
      </c>
      <c r="L2366" s="2">
        <v>20</v>
      </c>
      <c r="M2366" s="3" t="s">
        <v>13</v>
      </c>
      <c r="N2366" s="3" t="s">
        <v>13</v>
      </c>
      <c r="O2366" s="2">
        <v>44</v>
      </c>
      <c r="P2366" s="2" t="b">
        <v>1</v>
      </c>
      <c r="Q2366" s="2" t="s">
        <v>2</v>
      </c>
      <c r="R2366" s="2" t="s">
        <v>2</v>
      </c>
      <c r="S2366" s="44">
        <v>32</v>
      </c>
      <c r="T2366" s="44" t="s">
        <v>12</v>
      </c>
      <c r="U2366" s="20">
        <v>1.9</v>
      </c>
      <c r="V2366" s="11"/>
      <c r="W2366" s="2">
        <f t="shared" si="1924"/>
        <v>0</v>
      </c>
      <c r="X2366">
        <f t="shared" si="1925"/>
        <v>0</v>
      </c>
      <c r="Y2366">
        <f t="shared" si="1926"/>
        <v>0</v>
      </c>
      <c r="Z2366">
        <f t="shared" si="1927"/>
        <v>0</v>
      </c>
      <c r="AA2366" s="2">
        <f t="shared" si="1928"/>
        <v>50</v>
      </c>
      <c r="AB2366" s="2" t="str">
        <f t="shared" si="1929"/>
        <v>Over 0.5</v>
      </c>
      <c r="AC2366" s="6"/>
      <c r="AD2366" s="6" t="str">
        <f t="shared" si="1930"/>
        <v>Over 0.5</v>
      </c>
      <c r="AE2366" s="6" t="str">
        <f t="shared" si="1931"/>
        <v>?</v>
      </c>
      <c r="AF2366" s="6"/>
      <c r="AG2366">
        <f t="shared" si="1932"/>
        <v>0</v>
      </c>
      <c r="AH2366">
        <f t="shared" si="1933"/>
        <v>0</v>
      </c>
      <c r="AI2366">
        <f t="shared" si="1934"/>
        <v>0</v>
      </c>
      <c r="AJ2366">
        <f t="shared" si="1935"/>
        <v>0</v>
      </c>
      <c r="AK2366" s="2" t="str">
        <f t="shared" si="1936"/>
        <v>-</v>
      </c>
      <c r="AL2366" s="2" t="str">
        <f t="shared" si="1937"/>
        <v>-</v>
      </c>
    </row>
    <row r="2367" spans="2:38">
      <c r="B2367" t="s">
        <v>315</v>
      </c>
      <c r="C2367" s="10">
        <v>0.625</v>
      </c>
      <c r="D2367" s="9" t="s">
        <v>318</v>
      </c>
      <c r="E2367" s="2" t="s">
        <v>0</v>
      </c>
      <c r="F2367" s="8" t="s">
        <v>319</v>
      </c>
      <c r="G2367" s="2">
        <v>10</v>
      </c>
      <c r="H2367" s="2">
        <v>58</v>
      </c>
      <c r="I2367" s="2">
        <v>32</v>
      </c>
      <c r="J2367" s="2" t="s">
        <v>1</v>
      </c>
      <c r="K2367" s="2">
        <v>2</v>
      </c>
      <c r="L2367" s="2">
        <v>22</v>
      </c>
      <c r="M2367" s="3" t="s">
        <v>13</v>
      </c>
      <c r="N2367" s="3" t="s">
        <v>13</v>
      </c>
      <c r="O2367" s="2" t="b">
        <v>1</v>
      </c>
      <c r="P2367" s="2" t="b">
        <v>1</v>
      </c>
      <c r="Q2367" s="2" t="s">
        <v>2</v>
      </c>
      <c r="R2367" s="2" t="s">
        <v>2</v>
      </c>
      <c r="S2367" s="44">
        <v>55</v>
      </c>
      <c r="T2367" s="44" t="s">
        <v>10</v>
      </c>
      <c r="U2367" s="20">
        <v>1.5</v>
      </c>
      <c r="V2367" s="11"/>
      <c r="W2367" s="2">
        <f t="shared" si="1924"/>
        <v>10</v>
      </c>
      <c r="X2367">
        <f t="shared" si="1925"/>
        <v>0</v>
      </c>
      <c r="Y2367">
        <f t="shared" si="1926"/>
        <v>5</v>
      </c>
      <c r="Z2367">
        <f t="shared" si="1927"/>
        <v>10</v>
      </c>
      <c r="AA2367" s="2">
        <f t="shared" si="1928"/>
        <v>75</v>
      </c>
      <c r="AB2367" s="2" t="str">
        <f t="shared" si="1929"/>
        <v>Under 1.5</v>
      </c>
      <c r="AC2367" s="6"/>
      <c r="AD2367" s="6" t="str">
        <f t="shared" si="1930"/>
        <v>Over 0.5</v>
      </c>
      <c r="AE2367" s="6" t="str">
        <f t="shared" si="1931"/>
        <v>?</v>
      </c>
      <c r="AF2367" s="6"/>
      <c r="AG2367">
        <f t="shared" si="1932"/>
        <v>6</v>
      </c>
      <c r="AH2367">
        <f t="shared" si="1933"/>
        <v>0</v>
      </c>
      <c r="AI2367">
        <f t="shared" si="1934"/>
        <v>2</v>
      </c>
      <c r="AJ2367">
        <f t="shared" si="1935"/>
        <v>0</v>
      </c>
      <c r="AK2367" s="2" t="str">
        <f t="shared" si="1936"/>
        <v>-</v>
      </c>
      <c r="AL2367" s="2" t="str">
        <f t="shared" si="1937"/>
        <v>-</v>
      </c>
    </row>
    <row r="2368" spans="2:38">
      <c r="B2368" t="s">
        <v>315</v>
      </c>
      <c r="C2368" s="10">
        <v>0.625</v>
      </c>
      <c r="D2368" s="9" t="s">
        <v>365</v>
      </c>
      <c r="E2368" s="2" t="s">
        <v>0</v>
      </c>
      <c r="F2368" s="8" t="s">
        <v>310</v>
      </c>
      <c r="G2368" s="2">
        <v>20</v>
      </c>
      <c r="H2368" s="2">
        <v>53</v>
      </c>
      <c r="I2368" s="2">
        <v>27</v>
      </c>
      <c r="J2368" s="2" t="s">
        <v>1</v>
      </c>
      <c r="K2368" s="2">
        <v>1</v>
      </c>
      <c r="L2368" s="2">
        <v>7</v>
      </c>
      <c r="M2368" s="3" t="s">
        <v>13</v>
      </c>
      <c r="N2368" s="3" t="s">
        <v>13</v>
      </c>
      <c r="O2368" s="2" t="b">
        <v>1</v>
      </c>
      <c r="P2368" s="2" t="b">
        <v>1</v>
      </c>
      <c r="Q2368" s="2" t="s">
        <v>2</v>
      </c>
      <c r="R2368" s="2" t="s">
        <v>2</v>
      </c>
      <c r="S2368" s="44">
        <v>56</v>
      </c>
      <c r="T2368" s="44" t="s">
        <v>10</v>
      </c>
      <c r="U2368" s="20">
        <v>1.55</v>
      </c>
      <c r="V2368" s="11"/>
      <c r="W2368" s="2">
        <f t="shared" ref="W2368:W2385" si="1938">IF(H2368&gt;52,10,0)</f>
        <v>10</v>
      </c>
      <c r="X2368">
        <f t="shared" ref="X2368:X2385" si="1939">IF(L2368&gt;15,0,IF(L2368&lt;8,10,5))</f>
        <v>10</v>
      </c>
      <c r="Y2368">
        <f t="shared" ref="Y2368:Y2385" si="1940">IF(S2368&gt;60,10,IF(S2368&lt;49,0,5))</f>
        <v>5</v>
      </c>
      <c r="Z2368">
        <f t="shared" ref="Z2368:Z2385" si="1941">IF(T2368="Y",10,IF(T2368="C",5,0))</f>
        <v>10</v>
      </c>
      <c r="AA2368" s="2">
        <f t="shared" ref="AA2368:AA2385" si="1942">SUM(W2368:Z2368)+50</f>
        <v>85</v>
      </c>
      <c r="AB2368" s="2" t="str">
        <f t="shared" ref="AB2368:AB2385" si="1943">IF(AA2368&lt;56,"Over 0.5","Under 1.5")</f>
        <v>Under 1.5</v>
      </c>
      <c r="AC2368" s="6"/>
      <c r="AD2368" s="6" t="str">
        <f t="shared" ref="AD2368:AD2385" si="1944">IF(M2368="1-0","Under 1.5",IF(M2368="0-0","Under 1.5",IF(M2368="0-1","Under 1.5","Over 0.5")))</f>
        <v>Over 0.5</v>
      </c>
      <c r="AE2368" s="6" t="str">
        <f t="shared" ref="AE2368:AE2385" si="1945">IF(M2368="?",M2368,IF(AB2368=AD2368,"WON",IF(M2368="0-1","WON",IF(M2368="1-0","WON","LOST"))))</f>
        <v>?</v>
      </c>
      <c r="AF2368" s="6"/>
      <c r="AG2368">
        <f t="shared" ref="AG2368:AG2385" si="1946">IF(H2368&gt;52,6,IF(H2368=52,5,IF(H2368=51,4,IF(H2368=50,3,IF(H2368=49,2,IF(H2368=48,1,0))))))</f>
        <v>6</v>
      </c>
      <c r="AH2368">
        <f t="shared" ref="AH2368:AH2385" si="1947">IF(L2368&lt;8,2,0)</f>
        <v>2</v>
      </c>
      <c r="AI2368">
        <f t="shared" ref="AI2368:AI2385" si="1948">IF(S2368&gt;49,2,0)</f>
        <v>2</v>
      </c>
      <c r="AJ2368">
        <f t="shared" ref="AJ2368:AJ2385" si="1949">IF(SUM(AH2368:AI2368)=4,SUM(AG2368:AI2368),0)</f>
        <v>10</v>
      </c>
      <c r="AK2368" s="2" t="str">
        <f t="shared" ref="AK2368:AK2385" si="1950">IF(AJ2368=10,"A1",IF(AJ2368=9,"A2",IF(AJ2368=8,"A3",IF(AJ2368=7,"A4",IF(AJ2368=6,"A5","-")))))</f>
        <v>A1</v>
      </c>
      <c r="AL2368" s="2" t="str">
        <f t="shared" ref="AL2368:AL2385" si="1951">IF(AND(L2368&lt;11,U2368&lt;1.75,AA2368&gt;65,OR((AND(S2368&gt;49,S2368&lt;61,T2368="Y")),(AND(S2368&lt;48,T2368="Y")),(AND(S2368&gt;60,T2368="N")),(AND(S2368&gt;60,T2368="Y")),(AND(S2368&gt;60,T2368="C")))),"Pick","-")</f>
        <v>Pick</v>
      </c>
    </row>
    <row r="2369" spans="2:38">
      <c r="B2369" t="s">
        <v>227</v>
      </c>
      <c r="C2369" s="10">
        <v>0.625</v>
      </c>
      <c r="D2369" s="9" t="s">
        <v>224</v>
      </c>
      <c r="E2369" s="2" t="s">
        <v>0</v>
      </c>
      <c r="F2369" s="8" t="s">
        <v>776</v>
      </c>
      <c r="G2369" s="2">
        <v>21</v>
      </c>
      <c r="H2369" s="2">
        <v>43</v>
      </c>
      <c r="I2369" s="2">
        <v>36</v>
      </c>
      <c r="J2369" s="2" t="s">
        <v>1</v>
      </c>
      <c r="K2369" s="2">
        <v>2</v>
      </c>
      <c r="L2369" s="2">
        <v>15</v>
      </c>
      <c r="M2369" s="3" t="s">
        <v>13</v>
      </c>
      <c r="N2369" s="3" t="s">
        <v>13</v>
      </c>
      <c r="O2369" s="2">
        <v>43</v>
      </c>
      <c r="P2369" s="2" t="b">
        <v>1</v>
      </c>
      <c r="Q2369" s="2" t="s">
        <v>2</v>
      </c>
      <c r="R2369" s="2" t="s">
        <v>2</v>
      </c>
      <c r="S2369" s="44">
        <v>12</v>
      </c>
      <c r="T2369" s="44" t="s">
        <v>12</v>
      </c>
      <c r="U2369" s="20">
        <v>1.55</v>
      </c>
      <c r="V2369" s="11"/>
      <c r="W2369" s="2">
        <f t="shared" si="1938"/>
        <v>0</v>
      </c>
      <c r="X2369">
        <f t="shared" si="1939"/>
        <v>5</v>
      </c>
      <c r="Y2369">
        <f t="shared" si="1940"/>
        <v>0</v>
      </c>
      <c r="Z2369">
        <f t="shared" si="1941"/>
        <v>0</v>
      </c>
      <c r="AA2369" s="2">
        <f t="shared" si="1942"/>
        <v>55</v>
      </c>
      <c r="AB2369" s="2" t="str">
        <f t="shared" si="1943"/>
        <v>Over 0.5</v>
      </c>
      <c r="AC2369" s="6"/>
      <c r="AD2369" s="6" t="str">
        <f t="shared" si="1944"/>
        <v>Over 0.5</v>
      </c>
      <c r="AE2369" s="6" t="str">
        <f t="shared" si="1945"/>
        <v>?</v>
      </c>
      <c r="AF2369" s="6"/>
      <c r="AG2369">
        <f t="shared" si="1946"/>
        <v>0</v>
      </c>
      <c r="AH2369">
        <f t="shared" si="1947"/>
        <v>0</v>
      </c>
      <c r="AI2369">
        <f t="shared" si="1948"/>
        <v>0</v>
      </c>
      <c r="AJ2369">
        <f t="shared" si="1949"/>
        <v>0</v>
      </c>
      <c r="AK2369" s="2" t="str">
        <f t="shared" si="1950"/>
        <v>-</v>
      </c>
      <c r="AL2369" s="2" t="str">
        <f t="shared" si="1951"/>
        <v>-</v>
      </c>
    </row>
    <row r="2370" spans="2:38">
      <c r="B2370" t="s">
        <v>1692</v>
      </c>
      <c r="C2370" s="10">
        <v>0.625</v>
      </c>
      <c r="D2370" s="9" t="s">
        <v>1779</v>
      </c>
      <c r="E2370" s="2" t="s">
        <v>0</v>
      </c>
      <c r="F2370" s="8" t="s">
        <v>1688</v>
      </c>
      <c r="G2370" s="2">
        <v>14</v>
      </c>
      <c r="H2370" s="2">
        <v>50</v>
      </c>
      <c r="I2370" s="2">
        <v>36</v>
      </c>
      <c r="J2370" s="2" t="s">
        <v>1</v>
      </c>
      <c r="K2370" s="2">
        <v>1</v>
      </c>
      <c r="L2370" s="2">
        <v>22</v>
      </c>
      <c r="M2370" s="3" t="s">
        <v>13</v>
      </c>
      <c r="N2370" s="3" t="s">
        <v>13</v>
      </c>
      <c r="O2370" s="2">
        <v>50</v>
      </c>
      <c r="P2370" s="2" t="b">
        <v>1</v>
      </c>
      <c r="Q2370" s="2" t="s">
        <v>2</v>
      </c>
      <c r="R2370" s="2" t="s">
        <v>2</v>
      </c>
      <c r="S2370" s="44">
        <v>35</v>
      </c>
      <c r="T2370" s="44" t="s">
        <v>12</v>
      </c>
      <c r="U2370" s="20">
        <v>1.7</v>
      </c>
      <c r="V2370" s="11"/>
      <c r="W2370" s="2">
        <f t="shared" si="1938"/>
        <v>0</v>
      </c>
      <c r="X2370">
        <f t="shared" si="1939"/>
        <v>0</v>
      </c>
      <c r="Y2370">
        <f t="shared" si="1940"/>
        <v>0</v>
      </c>
      <c r="Z2370">
        <f t="shared" si="1941"/>
        <v>0</v>
      </c>
      <c r="AA2370" s="2">
        <f t="shared" si="1942"/>
        <v>50</v>
      </c>
      <c r="AB2370" s="2" t="str">
        <f t="shared" si="1943"/>
        <v>Over 0.5</v>
      </c>
      <c r="AC2370" s="6"/>
      <c r="AD2370" s="6" t="str">
        <f t="shared" si="1944"/>
        <v>Over 0.5</v>
      </c>
      <c r="AE2370" s="6" t="str">
        <f t="shared" si="1945"/>
        <v>?</v>
      </c>
      <c r="AF2370" s="6"/>
      <c r="AG2370">
        <f t="shared" si="1946"/>
        <v>3</v>
      </c>
      <c r="AH2370">
        <f t="shared" si="1947"/>
        <v>0</v>
      </c>
      <c r="AI2370">
        <f t="shared" si="1948"/>
        <v>0</v>
      </c>
      <c r="AJ2370">
        <f t="shared" si="1949"/>
        <v>0</v>
      </c>
      <c r="AK2370" s="2" t="str">
        <f t="shared" si="1950"/>
        <v>-</v>
      </c>
      <c r="AL2370" s="2" t="str">
        <f t="shared" si="1951"/>
        <v>-</v>
      </c>
    </row>
    <row r="2371" spans="2:38">
      <c r="B2371" t="s">
        <v>676</v>
      </c>
      <c r="C2371" s="10">
        <v>0.625</v>
      </c>
      <c r="D2371" s="9" t="s">
        <v>661</v>
      </c>
      <c r="E2371" s="2" t="s">
        <v>0</v>
      </c>
      <c r="F2371" s="8" t="s">
        <v>686</v>
      </c>
      <c r="G2371" s="2">
        <v>33</v>
      </c>
      <c r="H2371" s="2">
        <v>49</v>
      </c>
      <c r="I2371" s="2">
        <v>19</v>
      </c>
      <c r="J2371" s="2" t="s">
        <v>1</v>
      </c>
      <c r="K2371" s="2">
        <v>1</v>
      </c>
      <c r="L2371" s="2">
        <v>14</v>
      </c>
      <c r="M2371" s="3" t="s">
        <v>13</v>
      </c>
      <c r="N2371" s="3" t="s">
        <v>13</v>
      </c>
      <c r="O2371" s="2">
        <v>49</v>
      </c>
      <c r="P2371" s="2" t="b">
        <v>1</v>
      </c>
      <c r="Q2371" s="2" t="s">
        <v>2</v>
      </c>
      <c r="R2371" s="2" t="s">
        <v>2</v>
      </c>
      <c r="S2371" s="44">
        <v>68</v>
      </c>
      <c r="T2371" s="44" t="s">
        <v>12</v>
      </c>
      <c r="U2371" s="20">
        <v>2</v>
      </c>
      <c r="V2371" s="11"/>
      <c r="W2371" s="2">
        <f t="shared" si="1938"/>
        <v>0</v>
      </c>
      <c r="X2371">
        <f t="shared" si="1939"/>
        <v>5</v>
      </c>
      <c r="Y2371">
        <f t="shared" si="1940"/>
        <v>10</v>
      </c>
      <c r="Z2371">
        <f t="shared" si="1941"/>
        <v>0</v>
      </c>
      <c r="AA2371" s="2">
        <f t="shared" si="1942"/>
        <v>65</v>
      </c>
      <c r="AB2371" s="2" t="str">
        <f t="shared" si="1943"/>
        <v>Under 1.5</v>
      </c>
      <c r="AC2371" s="6"/>
      <c r="AD2371" s="6" t="str">
        <f t="shared" si="1944"/>
        <v>Over 0.5</v>
      </c>
      <c r="AE2371" s="6" t="str">
        <f t="shared" si="1945"/>
        <v>?</v>
      </c>
      <c r="AF2371" s="6"/>
      <c r="AG2371">
        <f t="shared" si="1946"/>
        <v>2</v>
      </c>
      <c r="AH2371">
        <f t="shared" si="1947"/>
        <v>0</v>
      </c>
      <c r="AI2371">
        <f t="shared" si="1948"/>
        <v>2</v>
      </c>
      <c r="AJ2371">
        <f t="shared" si="1949"/>
        <v>0</v>
      </c>
      <c r="AK2371" s="2" t="str">
        <f t="shared" si="1950"/>
        <v>-</v>
      </c>
      <c r="AL2371" s="2" t="str">
        <f t="shared" si="1951"/>
        <v>-</v>
      </c>
    </row>
    <row r="2372" spans="2:38">
      <c r="B2372" t="s">
        <v>645</v>
      </c>
      <c r="C2372" s="10">
        <v>0.625</v>
      </c>
      <c r="D2372" s="9" t="s">
        <v>1805</v>
      </c>
      <c r="E2372" s="2" t="s">
        <v>0</v>
      </c>
      <c r="F2372" s="8" t="s">
        <v>815</v>
      </c>
      <c r="G2372" s="2">
        <v>5</v>
      </c>
      <c r="H2372" s="2">
        <v>49</v>
      </c>
      <c r="I2372" s="2">
        <v>46</v>
      </c>
      <c r="J2372" s="2" t="s">
        <v>1</v>
      </c>
      <c r="K2372" s="2">
        <v>2</v>
      </c>
      <c r="L2372" s="2">
        <v>41</v>
      </c>
      <c r="M2372" s="3" t="s">
        <v>13</v>
      </c>
      <c r="N2372" s="3" t="s">
        <v>13</v>
      </c>
      <c r="O2372" s="2">
        <v>49</v>
      </c>
      <c r="P2372" s="2" t="b">
        <v>1</v>
      </c>
      <c r="Q2372" s="2" t="s">
        <v>2</v>
      </c>
      <c r="R2372" s="2" t="s">
        <v>2</v>
      </c>
      <c r="S2372" s="44">
        <v>45</v>
      </c>
      <c r="T2372" s="44" t="s">
        <v>12</v>
      </c>
      <c r="U2372" s="20">
        <v>1.75</v>
      </c>
      <c r="V2372" s="11"/>
      <c r="W2372" s="2">
        <f t="shared" si="1938"/>
        <v>0</v>
      </c>
      <c r="X2372">
        <f t="shared" si="1939"/>
        <v>0</v>
      </c>
      <c r="Y2372">
        <f t="shared" si="1940"/>
        <v>0</v>
      </c>
      <c r="Z2372">
        <f t="shared" si="1941"/>
        <v>0</v>
      </c>
      <c r="AA2372" s="2">
        <f t="shared" si="1942"/>
        <v>50</v>
      </c>
      <c r="AB2372" s="2" t="str">
        <f t="shared" si="1943"/>
        <v>Over 0.5</v>
      </c>
      <c r="AC2372" s="6"/>
      <c r="AD2372" s="6" t="str">
        <f t="shared" si="1944"/>
        <v>Over 0.5</v>
      </c>
      <c r="AE2372" s="6" t="str">
        <f t="shared" si="1945"/>
        <v>?</v>
      </c>
      <c r="AF2372" s="6"/>
      <c r="AG2372">
        <f t="shared" si="1946"/>
        <v>2</v>
      </c>
      <c r="AH2372">
        <f t="shared" si="1947"/>
        <v>0</v>
      </c>
      <c r="AI2372">
        <f t="shared" si="1948"/>
        <v>0</v>
      </c>
      <c r="AJ2372">
        <f t="shared" si="1949"/>
        <v>0</v>
      </c>
      <c r="AK2372" s="2" t="str">
        <f t="shared" si="1950"/>
        <v>-</v>
      </c>
      <c r="AL2372" s="2" t="str">
        <f t="shared" si="1951"/>
        <v>-</v>
      </c>
    </row>
    <row r="2373" spans="2:38">
      <c r="B2373" t="s">
        <v>1692</v>
      </c>
      <c r="C2373" s="10">
        <v>0.625</v>
      </c>
      <c r="D2373" s="9" t="s">
        <v>1806</v>
      </c>
      <c r="E2373" s="2" t="s">
        <v>0</v>
      </c>
      <c r="F2373" s="8" t="s">
        <v>1807</v>
      </c>
      <c r="G2373" s="2">
        <v>45</v>
      </c>
      <c r="H2373" s="2">
        <v>45</v>
      </c>
      <c r="I2373" s="2">
        <v>10</v>
      </c>
      <c r="J2373" s="2">
        <v>1</v>
      </c>
      <c r="K2373" s="2">
        <v>1</v>
      </c>
      <c r="L2373" s="2">
        <v>35</v>
      </c>
      <c r="M2373" s="3" t="s">
        <v>13</v>
      </c>
      <c r="N2373" s="3" t="s">
        <v>13</v>
      </c>
      <c r="O2373" s="2">
        <v>45</v>
      </c>
      <c r="P2373" s="2" t="b">
        <v>0</v>
      </c>
      <c r="Q2373" s="2" t="s">
        <v>2</v>
      </c>
      <c r="R2373" s="2" t="s">
        <v>2</v>
      </c>
      <c r="S2373" s="44">
        <v>52</v>
      </c>
      <c r="T2373" s="44" t="s">
        <v>12</v>
      </c>
      <c r="U2373" s="20">
        <v>1.65</v>
      </c>
      <c r="V2373" s="11"/>
      <c r="W2373" s="2">
        <f t="shared" si="1938"/>
        <v>0</v>
      </c>
      <c r="X2373">
        <f t="shared" si="1939"/>
        <v>0</v>
      </c>
      <c r="Y2373">
        <f t="shared" si="1940"/>
        <v>5</v>
      </c>
      <c r="Z2373">
        <f t="shared" si="1941"/>
        <v>0</v>
      </c>
      <c r="AA2373" s="2">
        <f t="shared" si="1942"/>
        <v>55</v>
      </c>
      <c r="AB2373" s="2" t="str">
        <f t="shared" si="1943"/>
        <v>Over 0.5</v>
      </c>
      <c r="AC2373" s="6"/>
      <c r="AD2373" s="6" t="str">
        <f t="shared" si="1944"/>
        <v>Over 0.5</v>
      </c>
      <c r="AE2373" s="6" t="str">
        <f t="shared" si="1945"/>
        <v>?</v>
      </c>
      <c r="AF2373" s="6"/>
      <c r="AG2373">
        <f t="shared" si="1946"/>
        <v>0</v>
      </c>
      <c r="AH2373">
        <f t="shared" si="1947"/>
        <v>0</v>
      </c>
      <c r="AI2373">
        <f t="shared" si="1948"/>
        <v>2</v>
      </c>
      <c r="AJ2373">
        <f t="shared" si="1949"/>
        <v>0</v>
      </c>
      <c r="AK2373" s="2" t="str">
        <f t="shared" si="1950"/>
        <v>-</v>
      </c>
      <c r="AL2373" s="2" t="str">
        <f t="shared" si="1951"/>
        <v>-</v>
      </c>
    </row>
    <row r="2374" spans="2:38">
      <c r="B2374" t="s">
        <v>1004</v>
      </c>
      <c r="C2374" s="10">
        <v>0.625</v>
      </c>
      <c r="D2374" s="9" t="s">
        <v>1808</v>
      </c>
      <c r="E2374" s="2" t="s">
        <v>0</v>
      </c>
      <c r="F2374" s="8" t="s">
        <v>1719</v>
      </c>
      <c r="G2374" s="2">
        <v>10</v>
      </c>
      <c r="H2374" s="2">
        <v>61</v>
      </c>
      <c r="I2374" s="2">
        <v>29</v>
      </c>
      <c r="J2374" s="2" t="s">
        <v>1</v>
      </c>
      <c r="K2374" s="2" t="s">
        <v>1</v>
      </c>
      <c r="L2374" s="2">
        <v>19</v>
      </c>
      <c r="M2374" s="3" t="s">
        <v>13</v>
      </c>
      <c r="N2374" s="3" t="s">
        <v>13</v>
      </c>
      <c r="O2374" s="2" t="b">
        <v>1</v>
      </c>
      <c r="P2374" s="2" t="b">
        <v>1</v>
      </c>
      <c r="Q2374" s="2" t="b">
        <v>1</v>
      </c>
      <c r="R2374" s="2" t="s">
        <v>2</v>
      </c>
      <c r="S2374" s="44">
        <v>65</v>
      </c>
      <c r="T2374" s="44" t="s">
        <v>12</v>
      </c>
      <c r="U2374" s="20">
        <v>2.1</v>
      </c>
      <c r="V2374" s="11"/>
      <c r="W2374" s="2">
        <f t="shared" si="1938"/>
        <v>10</v>
      </c>
      <c r="X2374">
        <f t="shared" si="1939"/>
        <v>0</v>
      </c>
      <c r="Y2374">
        <f t="shared" si="1940"/>
        <v>10</v>
      </c>
      <c r="Z2374">
        <f t="shared" si="1941"/>
        <v>0</v>
      </c>
      <c r="AA2374" s="2">
        <f t="shared" si="1942"/>
        <v>70</v>
      </c>
      <c r="AB2374" s="2" t="str">
        <f t="shared" si="1943"/>
        <v>Under 1.5</v>
      </c>
      <c r="AC2374" s="6"/>
      <c r="AD2374" s="6" t="str">
        <f t="shared" si="1944"/>
        <v>Over 0.5</v>
      </c>
      <c r="AE2374" s="6" t="str">
        <f t="shared" si="1945"/>
        <v>?</v>
      </c>
      <c r="AF2374" s="6"/>
      <c r="AG2374">
        <f t="shared" si="1946"/>
        <v>6</v>
      </c>
      <c r="AH2374">
        <f t="shared" si="1947"/>
        <v>0</v>
      </c>
      <c r="AI2374">
        <f t="shared" si="1948"/>
        <v>2</v>
      </c>
      <c r="AJ2374">
        <f t="shared" si="1949"/>
        <v>0</v>
      </c>
      <c r="AK2374" s="2" t="str">
        <f t="shared" si="1950"/>
        <v>-</v>
      </c>
      <c r="AL2374" s="2" t="str">
        <f t="shared" si="1951"/>
        <v>-</v>
      </c>
    </row>
    <row r="2375" spans="2:38">
      <c r="B2375" t="s">
        <v>1004</v>
      </c>
      <c r="C2375" s="10">
        <v>0.625</v>
      </c>
      <c r="D2375" s="9" t="s">
        <v>1081</v>
      </c>
      <c r="E2375" s="2" t="s">
        <v>0</v>
      </c>
      <c r="F2375" s="8" t="s">
        <v>1525</v>
      </c>
      <c r="G2375" s="2">
        <v>44</v>
      </c>
      <c r="H2375" s="2">
        <v>44</v>
      </c>
      <c r="I2375" s="2">
        <v>13</v>
      </c>
      <c r="J2375" s="2">
        <v>1</v>
      </c>
      <c r="K2375" s="2">
        <v>1</v>
      </c>
      <c r="L2375" s="2">
        <v>31</v>
      </c>
      <c r="M2375" s="3" t="s">
        <v>13</v>
      </c>
      <c r="N2375" s="3" t="s">
        <v>13</v>
      </c>
      <c r="O2375" s="2">
        <v>44</v>
      </c>
      <c r="P2375" s="2" t="b">
        <v>0</v>
      </c>
      <c r="Q2375" s="2" t="s">
        <v>2</v>
      </c>
      <c r="R2375" s="2" t="s">
        <v>2</v>
      </c>
      <c r="S2375" s="44">
        <v>72</v>
      </c>
      <c r="T2375" s="44" t="s">
        <v>12</v>
      </c>
      <c r="U2375" s="20">
        <v>2</v>
      </c>
      <c r="V2375" s="11"/>
      <c r="W2375" s="2">
        <f t="shared" si="1938"/>
        <v>0</v>
      </c>
      <c r="X2375">
        <f t="shared" si="1939"/>
        <v>0</v>
      </c>
      <c r="Y2375">
        <f t="shared" si="1940"/>
        <v>10</v>
      </c>
      <c r="Z2375">
        <f t="shared" si="1941"/>
        <v>0</v>
      </c>
      <c r="AA2375" s="2">
        <f t="shared" si="1942"/>
        <v>60</v>
      </c>
      <c r="AB2375" s="2" t="str">
        <f t="shared" si="1943"/>
        <v>Under 1.5</v>
      </c>
      <c r="AC2375" s="6"/>
      <c r="AD2375" s="6" t="str">
        <f t="shared" si="1944"/>
        <v>Over 0.5</v>
      </c>
      <c r="AE2375" s="6" t="str">
        <f t="shared" si="1945"/>
        <v>?</v>
      </c>
      <c r="AF2375" s="6"/>
      <c r="AG2375">
        <f t="shared" si="1946"/>
        <v>0</v>
      </c>
      <c r="AH2375">
        <f t="shared" si="1947"/>
        <v>0</v>
      </c>
      <c r="AI2375">
        <f t="shared" si="1948"/>
        <v>2</v>
      </c>
      <c r="AJ2375">
        <f t="shared" si="1949"/>
        <v>0</v>
      </c>
      <c r="AK2375" s="2" t="str">
        <f t="shared" si="1950"/>
        <v>-</v>
      </c>
      <c r="AL2375" s="2" t="str">
        <f t="shared" si="1951"/>
        <v>-</v>
      </c>
    </row>
    <row r="2376" spans="2:38">
      <c r="B2376" t="s">
        <v>1004</v>
      </c>
      <c r="C2376" s="10">
        <v>0.625</v>
      </c>
      <c r="D2376" s="9" t="s">
        <v>1406</v>
      </c>
      <c r="E2376" s="2" t="s">
        <v>0</v>
      </c>
      <c r="F2376" s="8" t="s">
        <v>1809</v>
      </c>
      <c r="G2376" s="2">
        <v>34</v>
      </c>
      <c r="H2376" s="2">
        <v>59</v>
      </c>
      <c r="I2376" s="2">
        <v>6</v>
      </c>
      <c r="J2376" s="2" t="s">
        <v>1</v>
      </c>
      <c r="K2376" s="2">
        <v>2</v>
      </c>
      <c r="L2376" s="2">
        <v>28</v>
      </c>
      <c r="M2376" s="3" t="s">
        <v>13</v>
      </c>
      <c r="N2376" s="3" t="s">
        <v>13</v>
      </c>
      <c r="O2376" s="2" t="b">
        <v>1</v>
      </c>
      <c r="P2376" s="2" t="b">
        <v>1</v>
      </c>
      <c r="Q2376" s="2" t="s">
        <v>2</v>
      </c>
      <c r="R2376" s="2" t="s">
        <v>2</v>
      </c>
      <c r="S2376" s="44">
        <v>70</v>
      </c>
      <c r="T2376" s="44" t="s">
        <v>11</v>
      </c>
      <c r="U2376" s="20">
        <v>2.15</v>
      </c>
      <c r="V2376" s="11"/>
      <c r="W2376" s="2">
        <f t="shared" si="1938"/>
        <v>10</v>
      </c>
      <c r="X2376">
        <f t="shared" si="1939"/>
        <v>0</v>
      </c>
      <c r="Y2376">
        <f t="shared" si="1940"/>
        <v>10</v>
      </c>
      <c r="Z2376">
        <f t="shared" si="1941"/>
        <v>5</v>
      </c>
      <c r="AA2376" s="2">
        <f t="shared" si="1942"/>
        <v>75</v>
      </c>
      <c r="AB2376" s="2" t="str">
        <f t="shared" si="1943"/>
        <v>Under 1.5</v>
      </c>
      <c r="AC2376" s="6"/>
      <c r="AD2376" s="6" t="str">
        <f t="shared" si="1944"/>
        <v>Over 0.5</v>
      </c>
      <c r="AE2376" s="6" t="str">
        <f t="shared" si="1945"/>
        <v>?</v>
      </c>
      <c r="AF2376" s="6"/>
      <c r="AG2376">
        <f t="shared" si="1946"/>
        <v>6</v>
      </c>
      <c r="AH2376">
        <f t="shared" si="1947"/>
        <v>0</v>
      </c>
      <c r="AI2376">
        <f t="shared" si="1948"/>
        <v>2</v>
      </c>
      <c r="AJ2376">
        <f t="shared" si="1949"/>
        <v>0</v>
      </c>
      <c r="AK2376" s="2" t="str">
        <f t="shared" si="1950"/>
        <v>-</v>
      </c>
      <c r="AL2376" s="2" t="str">
        <f t="shared" si="1951"/>
        <v>-</v>
      </c>
    </row>
    <row r="2377" spans="2:38">
      <c r="B2377" t="s">
        <v>332</v>
      </c>
      <c r="C2377" s="10">
        <v>0.63541666666666663</v>
      </c>
      <c r="D2377" s="9" t="s">
        <v>1323</v>
      </c>
      <c r="E2377" s="2" t="s">
        <v>0</v>
      </c>
      <c r="F2377" s="8" t="s">
        <v>1632</v>
      </c>
      <c r="G2377" s="2">
        <v>21</v>
      </c>
      <c r="H2377" s="2">
        <v>47</v>
      </c>
      <c r="I2377" s="2">
        <v>31</v>
      </c>
      <c r="J2377" s="2" t="s">
        <v>1</v>
      </c>
      <c r="K2377" s="2">
        <v>2</v>
      </c>
      <c r="L2377" s="2">
        <v>10</v>
      </c>
      <c r="M2377" s="3" t="s">
        <v>13</v>
      </c>
      <c r="N2377" s="3" t="s">
        <v>13</v>
      </c>
      <c r="O2377" s="2">
        <v>47</v>
      </c>
      <c r="P2377" s="2" t="b">
        <v>1</v>
      </c>
      <c r="Q2377" s="2" t="s">
        <v>2</v>
      </c>
      <c r="R2377" s="2" t="s">
        <v>2</v>
      </c>
      <c r="S2377" s="44">
        <v>49</v>
      </c>
      <c r="T2377" s="44" t="s">
        <v>12</v>
      </c>
      <c r="U2377" s="20">
        <v>1.75</v>
      </c>
      <c r="V2377" s="11"/>
      <c r="W2377" s="2">
        <f t="shared" si="1938"/>
        <v>0</v>
      </c>
      <c r="X2377">
        <f t="shared" si="1939"/>
        <v>5</v>
      </c>
      <c r="Y2377">
        <f t="shared" si="1940"/>
        <v>5</v>
      </c>
      <c r="Z2377">
        <f t="shared" si="1941"/>
        <v>0</v>
      </c>
      <c r="AA2377" s="2">
        <f t="shared" si="1942"/>
        <v>60</v>
      </c>
      <c r="AB2377" s="2" t="str">
        <f t="shared" si="1943"/>
        <v>Under 1.5</v>
      </c>
      <c r="AC2377" s="6"/>
      <c r="AD2377" s="6" t="str">
        <f t="shared" si="1944"/>
        <v>Over 0.5</v>
      </c>
      <c r="AE2377" s="6" t="str">
        <f t="shared" si="1945"/>
        <v>?</v>
      </c>
      <c r="AF2377" s="6"/>
      <c r="AG2377">
        <f t="shared" si="1946"/>
        <v>0</v>
      </c>
      <c r="AH2377">
        <f t="shared" si="1947"/>
        <v>0</v>
      </c>
      <c r="AI2377">
        <f t="shared" si="1948"/>
        <v>0</v>
      </c>
      <c r="AJ2377">
        <f t="shared" si="1949"/>
        <v>0</v>
      </c>
      <c r="AK2377" s="2" t="str">
        <f t="shared" si="1950"/>
        <v>-</v>
      </c>
      <c r="AL2377" s="2" t="str">
        <f t="shared" si="1951"/>
        <v>-</v>
      </c>
    </row>
    <row r="2378" spans="2:38">
      <c r="B2378" t="s">
        <v>646</v>
      </c>
      <c r="C2378" s="10">
        <v>0.64583333333333337</v>
      </c>
      <c r="D2378" s="9" t="s">
        <v>825</v>
      </c>
      <c r="E2378" s="2" t="s">
        <v>0</v>
      </c>
      <c r="F2378" s="8" t="s">
        <v>1553</v>
      </c>
      <c r="G2378" s="2">
        <v>18</v>
      </c>
      <c r="H2378" s="2">
        <v>68</v>
      </c>
      <c r="I2378" s="2">
        <v>14</v>
      </c>
      <c r="J2378" s="2" t="s">
        <v>1</v>
      </c>
      <c r="K2378" s="2">
        <v>2</v>
      </c>
      <c r="L2378" s="2">
        <v>4</v>
      </c>
      <c r="M2378" s="3" t="s">
        <v>13</v>
      </c>
      <c r="N2378" s="3" t="s">
        <v>13</v>
      </c>
      <c r="O2378" s="2" t="b">
        <v>1</v>
      </c>
      <c r="P2378" s="2" t="b">
        <v>1</v>
      </c>
      <c r="Q2378" s="2" t="s">
        <v>2</v>
      </c>
      <c r="R2378" s="2" t="b">
        <v>1</v>
      </c>
      <c r="S2378" s="44">
        <v>68</v>
      </c>
      <c r="T2378" s="44" t="s">
        <v>10</v>
      </c>
      <c r="U2378" s="20">
        <v>1.4</v>
      </c>
      <c r="V2378" s="11"/>
      <c r="W2378" s="2">
        <f t="shared" si="1938"/>
        <v>10</v>
      </c>
      <c r="X2378">
        <f t="shared" si="1939"/>
        <v>10</v>
      </c>
      <c r="Y2378">
        <f t="shared" si="1940"/>
        <v>10</v>
      </c>
      <c r="Z2378">
        <f t="shared" si="1941"/>
        <v>10</v>
      </c>
      <c r="AA2378" s="2">
        <f t="shared" si="1942"/>
        <v>90</v>
      </c>
      <c r="AB2378" s="2" t="str">
        <f t="shared" si="1943"/>
        <v>Under 1.5</v>
      </c>
      <c r="AC2378" s="6"/>
      <c r="AD2378" s="6" t="str">
        <f t="shared" si="1944"/>
        <v>Over 0.5</v>
      </c>
      <c r="AE2378" s="6" t="str">
        <f t="shared" si="1945"/>
        <v>?</v>
      </c>
      <c r="AF2378" s="6"/>
      <c r="AG2378">
        <f t="shared" si="1946"/>
        <v>6</v>
      </c>
      <c r="AH2378">
        <f t="shared" si="1947"/>
        <v>2</v>
      </c>
      <c r="AI2378">
        <f t="shared" si="1948"/>
        <v>2</v>
      </c>
      <c r="AJ2378">
        <f t="shared" si="1949"/>
        <v>10</v>
      </c>
      <c r="AK2378" s="2" t="str">
        <f t="shared" si="1950"/>
        <v>A1</v>
      </c>
      <c r="AL2378" s="2" t="str">
        <f t="shared" si="1951"/>
        <v>Pick</v>
      </c>
    </row>
    <row r="2379" spans="2:38">
      <c r="B2379" t="s">
        <v>603</v>
      </c>
      <c r="C2379" s="10">
        <v>0.64583333333333337</v>
      </c>
      <c r="D2379" s="9" t="s">
        <v>605</v>
      </c>
      <c r="E2379" s="2" t="s">
        <v>0</v>
      </c>
      <c r="F2379" s="8" t="s">
        <v>600</v>
      </c>
      <c r="G2379" s="2">
        <v>26</v>
      </c>
      <c r="H2379" s="2">
        <v>44</v>
      </c>
      <c r="I2379" s="2">
        <v>31</v>
      </c>
      <c r="J2379" s="2" t="s">
        <v>1</v>
      </c>
      <c r="K2379" s="2">
        <v>2</v>
      </c>
      <c r="L2379" s="2">
        <v>5</v>
      </c>
      <c r="M2379" s="3" t="s">
        <v>13</v>
      </c>
      <c r="N2379" s="3" t="s">
        <v>13</v>
      </c>
      <c r="O2379" s="2">
        <v>44</v>
      </c>
      <c r="P2379" s="2" t="b">
        <v>1</v>
      </c>
      <c r="Q2379" s="2" t="s">
        <v>2</v>
      </c>
      <c r="R2379" s="2" t="b">
        <v>1</v>
      </c>
      <c r="S2379" s="44">
        <v>69</v>
      </c>
      <c r="T2379" s="44"/>
      <c r="U2379" s="20">
        <v>1.5</v>
      </c>
      <c r="V2379" s="11"/>
      <c r="W2379" s="2">
        <f t="shared" si="1938"/>
        <v>0</v>
      </c>
      <c r="X2379">
        <f t="shared" si="1939"/>
        <v>10</v>
      </c>
      <c r="Y2379">
        <f t="shared" si="1940"/>
        <v>10</v>
      </c>
      <c r="Z2379">
        <f t="shared" si="1941"/>
        <v>0</v>
      </c>
      <c r="AA2379" s="2">
        <f t="shared" si="1942"/>
        <v>70</v>
      </c>
      <c r="AB2379" s="2" t="str">
        <f t="shared" si="1943"/>
        <v>Under 1.5</v>
      </c>
      <c r="AC2379" s="6"/>
      <c r="AD2379" s="6" t="str">
        <f t="shared" si="1944"/>
        <v>Over 0.5</v>
      </c>
      <c r="AE2379" s="6" t="str">
        <f t="shared" si="1945"/>
        <v>?</v>
      </c>
      <c r="AF2379" s="6"/>
      <c r="AG2379">
        <f t="shared" si="1946"/>
        <v>0</v>
      </c>
      <c r="AH2379">
        <f t="shared" si="1947"/>
        <v>2</v>
      </c>
      <c r="AI2379">
        <f t="shared" si="1948"/>
        <v>2</v>
      </c>
      <c r="AJ2379">
        <f t="shared" si="1949"/>
        <v>4</v>
      </c>
      <c r="AK2379" s="2" t="str">
        <f t="shared" si="1950"/>
        <v>-</v>
      </c>
      <c r="AL2379" s="2" t="str">
        <f t="shared" si="1951"/>
        <v>-</v>
      </c>
    </row>
    <row r="2380" spans="2:38">
      <c r="B2380" t="s">
        <v>603</v>
      </c>
      <c r="C2380" s="10">
        <v>0.64583333333333337</v>
      </c>
      <c r="D2380" s="9" t="s">
        <v>1199</v>
      </c>
      <c r="E2380" s="2" t="s">
        <v>0</v>
      </c>
      <c r="F2380" s="8" t="s">
        <v>903</v>
      </c>
      <c r="G2380" s="2">
        <v>19</v>
      </c>
      <c r="H2380" s="2">
        <v>50</v>
      </c>
      <c r="I2380" s="2">
        <v>31</v>
      </c>
      <c r="J2380" s="2" t="s">
        <v>1</v>
      </c>
      <c r="K2380" s="2">
        <v>2</v>
      </c>
      <c r="L2380" s="2">
        <v>12</v>
      </c>
      <c r="M2380" s="3" t="s">
        <v>13</v>
      </c>
      <c r="N2380" s="3" t="s">
        <v>13</v>
      </c>
      <c r="O2380" s="2">
        <v>50</v>
      </c>
      <c r="P2380" s="2" t="b">
        <v>1</v>
      </c>
      <c r="Q2380" s="2" t="s">
        <v>2</v>
      </c>
      <c r="R2380" s="2" t="s">
        <v>2</v>
      </c>
      <c r="S2380" s="44">
        <v>72</v>
      </c>
      <c r="T2380" s="44"/>
      <c r="U2380" s="20">
        <v>1.65</v>
      </c>
      <c r="V2380" s="11"/>
      <c r="W2380" s="2">
        <f t="shared" si="1938"/>
        <v>0</v>
      </c>
      <c r="X2380">
        <f t="shared" si="1939"/>
        <v>5</v>
      </c>
      <c r="Y2380">
        <f t="shared" si="1940"/>
        <v>10</v>
      </c>
      <c r="Z2380">
        <f t="shared" si="1941"/>
        <v>0</v>
      </c>
      <c r="AA2380" s="2">
        <f t="shared" si="1942"/>
        <v>65</v>
      </c>
      <c r="AB2380" s="2" t="str">
        <f t="shared" si="1943"/>
        <v>Under 1.5</v>
      </c>
      <c r="AC2380" s="6"/>
      <c r="AD2380" s="6" t="str">
        <f t="shared" si="1944"/>
        <v>Over 0.5</v>
      </c>
      <c r="AE2380" s="6" t="str">
        <f t="shared" si="1945"/>
        <v>?</v>
      </c>
      <c r="AF2380" s="6"/>
      <c r="AG2380">
        <f t="shared" si="1946"/>
        <v>3</v>
      </c>
      <c r="AH2380">
        <f t="shared" si="1947"/>
        <v>0</v>
      </c>
      <c r="AI2380">
        <f t="shared" si="1948"/>
        <v>2</v>
      </c>
      <c r="AJ2380">
        <f t="shared" si="1949"/>
        <v>0</v>
      </c>
      <c r="AK2380" s="2" t="str">
        <f t="shared" si="1950"/>
        <v>-</v>
      </c>
      <c r="AL2380" s="2" t="str">
        <f t="shared" si="1951"/>
        <v>-</v>
      </c>
    </row>
    <row r="2381" spans="2:38">
      <c r="B2381" t="s">
        <v>603</v>
      </c>
      <c r="C2381" s="10">
        <v>0.64583333333333337</v>
      </c>
      <c r="D2381" s="9" t="s">
        <v>657</v>
      </c>
      <c r="E2381" s="2" t="s">
        <v>0</v>
      </c>
      <c r="F2381" s="8" t="s">
        <v>618</v>
      </c>
      <c r="G2381" s="2">
        <v>23</v>
      </c>
      <c r="H2381" s="2">
        <v>51</v>
      </c>
      <c r="I2381" s="2">
        <v>26</v>
      </c>
      <c r="J2381" s="2" t="s">
        <v>1</v>
      </c>
      <c r="K2381" s="2" t="s">
        <v>1</v>
      </c>
      <c r="L2381" s="2">
        <v>3</v>
      </c>
      <c r="M2381" s="3" t="s">
        <v>13</v>
      </c>
      <c r="N2381" s="3" t="s">
        <v>13</v>
      </c>
      <c r="O2381" s="2">
        <v>51</v>
      </c>
      <c r="P2381" s="2" t="b">
        <v>1</v>
      </c>
      <c r="Q2381" s="2" t="b">
        <v>1</v>
      </c>
      <c r="R2381" s="2" t="b">
        <v>1</v>
      </c>
      <c r="S2381" s="44">
        <v>76</v>
      </c>
      <c r="T2381" s="44"/>
      <c r="U2381" s="20">
        <v>1.5</v>
      </c>
      <c r="V2381" s="11"/>
      <c r="W2381" s="2">
        <f t="shared" si="1938"/>
        <v>0</v>
      </c>
      <c r="X2381">
        <f t="shared" si="1939"/>
        <v>10</v>
      </c>
      <c r="Y2381">
        <f t="shared" si="1940"/>
        <v>10</v>
      </c>
      <c r="Z2381">
        <f t="shared" si="1941"/>
        <v>0</v>
      </c>
      <c r="AA2381" s="2">
        <f t="shared" si="1942"/>
        <v>70</v>
      </c>
      <c r="AB2381" s="2" t="str">
        <f t="shared" si="1943"/>
        <v>Under 1.5</v>
      </c>
      <c r="AC2381" s="6"/>
      <c r="AD2381" s="6" t="str">
        <f t="shared" si="1944"/>
        <v>Over 0.5</v>
      </c>
      <c r="AE2381" s="6" t="str">
        <f t="shared" si="1945"/>
        <v>?</v>
      </c>
      <c r="AF2381" s="6"/>
      <c r="AG2381">
        <f t="shared" si="1946"/>
        <v>4</v>
      </c>
      <c r="AH2381">
        <f t="shared" si="1947"/>
        <v>2</v>
      </c>
      <c r="AI2381">
        <f t="shared" si="1948"/>
        <v>2</v>
      </c>
      <c r="AJ2381">
        <f t="shared" si="1949"/>
        <v>8</v>
      </c>
      <c r="AK2381" s="2" t="str">
        <f t="shared" si="1950"/>
        <v>A3</v>
      </c>
      <c r="AL2381" s="2" t="str">
        <f t="shared" si="1951"/>
        <v>-</v>
      </c>
    </row>
    <row r="2382" spans="2:38">
      <c r="B2382" t="s">
        <v>603</v>
      </c>
      <c r="C2382" s="10">
        <v>0.64583333333333337</v>
      </c>
      <c r="D2382" s="9" t="s">
        <v>623</v>
      </c>
      <c r="E2382" s="2" t="s">
        <v>0</v>
      </c>
      <c r="F2382" s="8" t="s">
        <v>665</v>
      </c>
      <c r="G2382" s="2">
        <v>31</v>
      </c>
      <c r="H2382" s="2">
        <v>50</v>
      </c>
      <c r="I2382" s="2">
        <v>20</v>
      </c>
      <c r="J2382" s="2" t="s">
        <v>1</v>
      </c>
      <c r="K2382" s="2">
        <v>2</v>
      </c>
      <c r="L2382" s="2">
        <v>11</v>
      </c>
      <c r="M2382" s="3" t="s">
        <v>13</v>
      </c>
      <c r="N2382" s="3" t="s">
        <v>13</v>
      </c>
      <c r="O2382" s="2">
        <v>50</v>
      </c>
      <c r="P2382" s="2" t="b">
        <v>1</v>
      </c>
      <c r="Q2382" s="2" t="s">
        <v>2</v>
      </c>
      <c r="R2382" s="2" t="s">
        <v>2</v>
      </c>
      <c r="S2382" s="44">
        <v>69</v>
      </c>
      <c r="T2382" s="44"/>
      <c r="U2382" s="20">
        <v>1.55</v>
      </c>
      <c r="V2382" s="11"/>
      <c r="W2382" s="2">
        <f t="shared" si="1938"/>
        <v>0</v>
      </c>
      <c r="X2382">
        <f t="shared" si="1939"/>
        <v>5</v>
      </c>
      <c r="Y2382">
        <f t="shared" si="1940"/>
        <v>10</v>
      </c>
      <c r="Z2382">
        <f t="shared" si="1941"/>
        <v>0</v>
      </c>
      <c r="AA2382" s="2">
        <f t="shared" si="1942"/>
        <v>65</v>
      </c>
      <c r="AB2382" s="2" t="str">
        <f t="shared" si="1943"/>
        <v>Under 1.5</v>
      </c>
      <c r="AC2382" s="6"/>
      <c r="AD2382" s="6" t="str">
        <f t="shared" si="1944"/>
        <v>Over 0.5</v>
      </c>
      <c r="AE2382" s="6" t="str">
        <f t="shared" si="1945"/>
        <v>?</v>
      </c>
      <c r="AF2382" s="6"/>
      <c r="AG2382">
        <f t="shared" si="1946"/>
        <v>3</v>
      </c>
      <c r="AH2382">
        <f t="shared" si="1947"/>
        <v>0</v>
      </c>
      <c r="AI2382">
        <f t="shared" si="1948"/>
        <v>2</v>
      </c>
      <c r="AJ2382">
        <f t="shared" si="1949"/>
        <v>0</v>
      </c>
      <c r="AK2382" s="2" t="str">
        <f t="shared" si="1950"/>
        <v>-</v>
      </c>
      <c r="AL2382" s="2" t="str">
        <f t="shared" si="1951"/>
        <v>-</v>
      </c>
    </row>
    <row r="2383" spans="2:38">
      <c r="B2383" t="s">
        <v>603</v>
      </c>
      <c r="C2383" s="10">
        <v>0.64583333333333337</v>
      </c>
      <c r="D2383" s="9" t="s">
        <v>624</v>
      </c>
      <c r="E2383" s="2" t="s">
        <v>0</v>
      </c>
      <c r="F2383" s="8" t="s">
        <v>604</v>
      </c>
      <c r="G2383" s="2">
        <v>16</v>
      </c>
      <c r="H2383" s="2">
        <v>51</v>
      </c>
      <c r="I2383" s="2">
        <v>32</v>
      </c>
      <c r="J2383" s="2" t="s">
        <v>1</v>
      </c>
      <c r="K2383" s="2">
        <v>2</v>
      </c>
      <c r="L2383" s="2">
        <v>16</v>
      </c>
      <c r="M2383" s="3" t="s">
        <v>13</v>
      </c>
      <c r="N2383" s="3" t="s">
        <v>13</v>
      </c>
      <c r="O2383" s="2">
        <v>51</v>
      </c>
      <c r="P2383" s="2" t="b">
        <v>1</v>
      </c>
      <c r="Q2383" s="2" t="s">
        <v>2</v>
      </c>
      <c r="R2383" s="2" t="s">
        <v>2</v>
      </c>
      <c r="S2383" s="44">
        <v>53</v>
      </c>
      <c r="T2383" s="44"/>
      <c r="U2383" s="20">
        <v>1.5</v>
      </c>
      <c r="V2383" s="11"/>
      <c r="W2383" s="2">
        <f t="shared" si="1938"/>
        <v>0</v>
      </c>
      <c r="X2383">
        <f t="shared" si="1939"/>
        <v>0</v>
      </c>
      <c r="Y2383">
        <f t="shared" si="1940"/>
        <v>5</v>
      </c>
      <c r="Z2383">
        <f t="shared" si="1941"/>
        <v>0</v>
      </c>
      <c r="AA2383" s="2">
        <f t="shared" si="1942"/>
        <v>55</v>
      </c>
      <c r="AB2383" s="2" t="str">
        <f t="shared" si="1943"/>
        <v>Over 0.5</v>
      </c>
      <c r="AC2383" s="6"/>
      <c r="AD2383" s="6" t="str">
        <f t="shared" si="1944"/>
        <v>Over 0.5</v>
      </c>
      <c r="AE2383" s="6" t="str">
        <f t="shared" si="1945"/>
        <v>?</v>
      </c>
      <c r="AF2383" s="6"/>
      <c r="AG2383">
        <f t="shared" si="1946"/>
        <v>4</v>
      </c>
      <c r="AH2383">
        <f t="shared" si="1947"/>
        <v>0</v>
      </c>
      <c r="AI2383">
        <f t="shared" si="1948"/>
        <v>2</v>
      </c>
      <c r="AJ2383">
        <f t="shared" si="1949"/>
        <v>0</v>
      </c>
      <c r="AK2383" s="2" t="str">
        <f t="shared" si="1950"/>
        <v>-</v>
      </c>
      <c r="AL2383" s="2" t="str">
        <f t="shared" si="1951"/>
        <v>-</v>
      </c>
    </row>
    <row r="2384" spans="2:38">
      <c r="B2384" t="s">
        <v>603</v>
      </c>
      <c r="C2384" s="10">
        <v>0.64583333333333337</v>
      </c>
      <c r="D2384" s="9" t="s">
        <v>655</v>
      </c>
      <c r="E2384" s="2" t="s">
        <v>0</v>
      </c>
      <c r="F2384" s="8" t="s">
        <v>598</v>
      </c>
      <c r="G2384" s="2">
        <v>23</v>
      </c>
      <c r="H2384" s="2">
        <v>65</v>
      </c>
      <c r="I2384" s="2">
        <v>12</v>
      </c>
      <c r="J2384" s="2" t="s">
        <v>1</v>
      </c>
      <c r="K2384" s="2">
        <v>2</v>
      </c>
      <c r="L2384" s="2">
        <v>11</v>
      </c>
      <c r="M2384" s="3" t="s">
        <v>13</v>
      </c>
      <c r="N2384" s="3" t="s">
        <v>13</v>
      </c>
      <c r="O2384" s="2" t="b">
        <v>1</v>
      </c>
      <c r="P2384" s="2" t="b">
        <v>1</v>
      </c>
      <c r="Q2384" s="2" t="s">
        <v>2</v>
      </c>
      <c r="R2384" s="2" t="s">
        <v>2</v>
      </c>
      <c r="S2384" s="44">
        <v>77</v>
      </c>
      <c r="T2384" s="44"/>
      <c r="U2384" s="20">
        <v>1.55</v>
      </c>
      <c r="V2384" s="11"/>
      <c r="W2384" s="2">
        <f t="shared" si="1938"/>
        <v>10</v>
      </c>
      <c r="X2384">
        <f t="shared" si="1939"/>
        <v>5</v>
      </c>
      <c r="Y2384">
        <f t="shared" si="1940"/>
        <v>10</v>
      </c>
      <c r="Z2384">
        <f t="shared" si="1941"/>
        <v>0</v>
      </c>
      <c r="AA2384" s="2">
        <f t="shared" si="1942"/>
        <v>75</v>
      </c>
      <c r="AB2384" s="2" t="str">
        <f t="shared" si="1943"/>
        <v>Under 1.5</v>
      </c>
      <c r="AC2384" s="6"/>
      <c r="AD2384" s="6" t="str">
        <f t="shared" si="1944"/>
        <v>Over 0.5</v>
      </c>
      <c r="AE2384" s="6" t="str">
        <f t="shared" si="1945"/>
        <v>?</v>
      </c>
      <c r="AF2384" s="6"/>
      <c r="AG2384">
        <f t="shared" si="1946"/>
        <v>6</v>
      </c>
      <c r="AH2384">
        <f t="shared" si="1947"/>
        <v>0</v>
      </c>
      <c r="AI2384">
        <f t="shared" si="1948"/>
        <v>2</v>
      </c>
      <c r="AJ2384">
        <f t="shared" si="1949"/>
        <v>0</v>
      </c>
      <c r="AK2384" s="2" t="str">
        <f t="shared" si="1950"/>
        <v>-</v>
      </c>
      <c r="AL2384" s="2" t="str">
        <f t="shared" si="1951"/>
        <v>-</v>
      </c>
    </row>
    <row r="2385" spans="2:38">
      <c r="B2385" t="s">
        <v>603</v>
      </c>
      <c r="C2385" s="10">
        <v>0.64583333333333337</v>
      </c>
      <c r="D2385" s="9" t="s">
        <v>615</v>
      </c>
      <c r="E2385" s="2" t="s">
        <v>0</v>
      </c>
      <c r="F2385" s="8" t="s">
        <v>617</v>
      </c>
      <c r="G2385" s="2">
        <v>22</v>
      </c>
      <c r="H2385" s="2">
        <v>54</v>
      </c>
      <c r="I2385" s="2">
        <v>24</v>
      </c>
      <c r="J2385" s="2" t="s">
        <v>1</v>
      </c>
      <c r="K2385" s="2" t="s">
        <v>1</v>
      </c>
      <c r="L2385" s="2">
        <v>2</v>
      </c>
      <c r="M2385" s="3" t="s">
        <v>13</v>
      </c>
      <c r="N2385" s="3" t="s">
        <v>13</v>
      </c>
      <c r="O2385" s="2" t="b">
        <v>1</v>
      </c>
      <c r="P2385" s="2" t="b">
        <v>1</v>
      </c>
      <c r="Q2385" s="2" t="b">
        <v>1</v>
      </c>
      <c r="R2385" s="2" t="b">
        <v>1</v>
      </c>
      <c r="S2385" s="44">
        <v>80</v>
      </c>
      <c r="T2385" s="44"/>
      <c r="U2385" s="20">
        <v>1.65</v>
      </c>
      <c r="V2385" s="11"/>
      <c r="W2385" s="2">
        <f t="shared" si="1938"/>
        <v>10</v>
      </c>
      <c r="X2385">
        <f t="shared" si="1939"/>
        <v>10</v>
      </c>
      <c r="Y2385">
        <f t="shared" si="1940"/>
        <v>10</v>
      </c>
      <c r="Z2385">
        <f t="shared" si="1941"/>
        <v>0</v>
      </c>
      <c r="AA2385" s="2">
        <f t="shared" si="1942"/>
        <v>80</v>
      </c>
      <c r="AB2385" s="2" t="str">
        <f t="shared" si="1943"/>
        <v>Under 1.5</v>
      </c>
      <c r="AC2385" s="6"/>
      <c r="AD2385" s="6" t="str">
        <f t="shared" si="1944"/>
        <v>Over 0.5</v>
      </c>
      <c r="AE2385" s="6" t="str">
        <f t="shared" si="1945"/>
        <v>?</v>
      </c>
      <c r="AF2385" s="6"/>
      <c r="AG2385">
        <f t="shared" si="1946"/>
        <v>6</v>
      </c>
      <c r="AH2385">
        <f t="shared" si="1947"/>
        <v>2</v>
      </c>
      <c r="AI2385">
        <f t="shared" si="1948"/>
        <v>2</v>
      </c>
      <c r="AJ2385">
        <f t="shared" si="1949"/>
        <v>10</v>
      </c>
      <c r="AK2385" s="2" t="str">
        <f t="shared" si="1950"/>
        <v>A1</v>
      </c>
      <c r="AL2385" s="2" t="str">
        <f t="shared" si="1951"/>
        <v>-</v>
      </c>
    </row>
    <row r="2386" spans="2:38">
      <c r="B2386" t="s">
        <v>334</v>
      </c>
      <c r="C2386" s="10">
        <v>0.66666666666666663</v>
      </c>
      <c r="D2386" s="9" t="s">
        <v>1342</v>
      </c>
      <c r="E2386" s="2" t="s">
        <v>0</v>
      </c>
      <c r="F2386" s="8" t="s">
        <v>667</v>
      </c>
      <c r="G2386" s="2">
        <v>31</v>
      </c>
      <c r="H2386" s="2">
        <v>44</v>
      </c>
      <c r="I2386" s="2">
        <v>25</v>
      </c>
      <c r="J2386" s="2" t="s">
        <v>1</v>
      </c>
      <c r="K2386" s="2">
        <v>1</v>
      </c>
      <c r="L2386" s="2">
        <v>6</v>
      </c>
      <c r="M2386" s="3" t="s">
        <v>13</v>
      </c>
      <c r="N2386" s="3" t="s">
        <v>13</v>
      </c>
      <c r="O2386" s="2">
        <v>44</v>
      </c>
      <c r="P2386" s="2" t="b">
        <v>1</v>
      </c>
      <c r="Q2386" s="2" t="s">
        <v>2</v>
      </c>
      <c r="R2386" s="2" t="b">
        <v>1</v>
      </c>
      <c r="S2386" s="44">
        <v>30</v>
      </c>
      <c r="T2386" s="44" t="s">
        <v>12</v>
      </c>
      <c r="U2386" s="20">
        <v>1.8</v>
      </c>
      <c r="V2386" s="11"/>
      <c r="W2386" s="2">
        <f t="shared" ref="W2386:W2412" si="1952">IF(H2386&gt;52,10,0)</f>
        <v>0</v>
      </c>
      <c r="X2386">
        <f t="shared" ref="X2386:X2412" si="1953">IF(L2386&gt;15,0,IF(L2386&lt;8,10,5))</f>
        <v>10</v>
      </c>
      <c r="Y2386">
        <f t="shared" ref="Y2386:Y2412" si="1954">IF(S2386&gt;60,10,IF(S2386&lt;49,0,5))</f>
        <v>0</v>
      </c>
      <c r="Z2386">
        <f t="shared" ref="Z2386:Z2412" si="1955">IF(T2386="Y",10,IF(T2386="C",5,0))</f>
        <v>0</v>
      </c>
      <c r="AA2386" s="2">
        <f t="shared" ref="AA2386:AA2412" si="1956">SUM(W2386:Z2386)+50</f>
        <v>60</v>
      </c>
      <c r="AB2386" s="2" t="str">
        <f t="shared" ref="AB2386:AB2412" si="1957">IF(AA2386&lt;56,"Over 0.5","Under 1.5")</f>
        <v>Under 1.5</v>
      </c>
      <c r="AC2386" s="6"/>
      <c r="AD2386" s="6" t="str">
        <f t="shared" ref="AD2386:AD2412" si="1958">IF(M2386="1-0","Under 1.5",IF(M2386="0-0","Under 1.5",IF(M2386="0-1","Under 1.5","Over 0.5")))</f>
        <v>Over 0.5</v>
      </c>
      <c r="AE2386" s="6" t="str">
        <f t="shared" ref="AE2386:AE2412" si="1959">IF(M2386="?",M2386,IF(AB2386=AD2386,"WON",IF(M2386="0-1","WON",IF(M2386="1-0","WON","LOST"))))</f>
        <v>?</v>
      </c>
      <c r="AF2386" s="6"/>
      <c r="AG2386">
        <f t="shared" ref="AG2386:AG2412" si="1960">IF(H2386&gt;52,6,IF(H2386=52,5,IF(H2386=51,4,IF(H2386=50,3,IF(H2386=49,2,IF(H2386=48,1,0))))))</f>
        <v>0</v>
      </c>
      <c r="AH2386">
        <f t="shared" ref="AH2386:AH2412" si="1961">IF(L2386&lt;8,2,0)</f>
        <v>2</v>
      </c>
      <c r="AI2386">
        <f t="shared" ref="AI2386:AI2412" si="1962">IF(S2386&gt;49,2,0)</f>
        <v>0</v>
      </c>
      <c r="AJ2386">
        <f t="shared" ref="AJ2386:AJ2412" si="1963">IF(SUM(AH2386:AI2386)=4,SUM(AG2386:AI2386),0)</f>
        <v>0</v>
      </c>
      <c r="AK2386" s="2" t="str">
        <f t="shared" ref="AK2386:AK2412" si="1964">IF(AJ2386=10,"A1",IF(AJ2386=9,"A2",IF(AJ2386=8,"A3",IF(AJ2386=7,"A4",IF(AJ2386=6,"A5","-")))))</f>
        <v>-</v>
      </c>
      <c r="AL2386" s="2" t="str">
        <f t="shared" ref="AL2386:AL2412" si="1965">IF(AND(L2386&lt;11,U2386&lt;1.75,AA2386&gt;65,OR((AND(S2386&gt;49,S2386&lt;61,T2386="Y")),(AND(S2386&lt;48,T2386="Y")),(AND(S2386&gt;60,T2386="N")),(AND(S2386&gt;60,T2386="Y")),(AND(S2386&gt;60,T2386="C")))),"Pick","-")</f>
        <v>-</v>
      </c>
    </row>
    <row r="2387" spans="2:38">
      <c r="B2387" t="s">
        <v>421</v>
      </c>
      <c r="C2387" s="10">
        <v>0.66666666666666663</v>
      </c>
      <c r="D2387" s="9" t="s">
        <v>414</v>
      </c>
      <c r="E2387" s="2" t="s">
        <v>0</v>
      </c>
      <c r="F2387" s="8" t="s">
        <v>1327</v>
      </c>
      <c r="G2387" s="2">
        <v>9</v>
      </c>
      <c r="H2387" s="2">
        <v>54</v>
      </c>
      <c r="I2387" s="2">
        <v>38</v>
      </c>
      <c r="J2387" s="2" t="s">
        <v>1</v>
      </c>
      <c r="K2387" s="2" t="s">
        <v>1</v>
      </c>
      <c r="L2387" s="2">
        <v>29</v>
      </c>
      <c r="M2387" s="3" t="s">
        <v>13</v>
      </c>
      <c r="N2387" s="3" t="s">
        <v>13</v>
      </c>
      <c r="O2387" s="2" t="b">
        <v>1</v>
      </c>
      <c r="P2387" s="2" t="b">
        <v>1</v>
      </c>
      <c r="Q2387" s="2" t="b">
        <v>1</v>
      </c>
      <c r="R2387" s="2" t="s">
        <v>2</v>
      </c>
      <c r="S2387" s="44">
        <v>54</v>
      </c>
      <c r="T2387" s="44" t="s">
        <v>12</v>
      </c>
      <c r="U2387" s="20">
        <v>1.8</v>
      </c>
      <c r="V2387" s="11"/>
      <c r="W2387" s="2">
        <f t="shared" si="1952"/>
        <v>10</v>
      </c>
      <c r="X2387">
        <f t="shared" si="1953"/>
        <v>0</v>
      </c>
      <c r="Y2387">
        <f t="shared" si="1954"/>
        <v>5</v>
      </c>
      <c r="Z2387">
        <f t="shared" si="1955"/>
        <v>0</v>
      </c>
      <c r="AA2387" s="2">
        <f t="shared" si="1956"/>
        <v>65</v>
      </c>
      <c r="AB2387" s="2" t="str">
        <f t="shared" si="1957"/>
        <v>Under 1.5</v>
      </c>
      <c r="AC2387" s="6"/>
      <c r="AD2387" s="6" t="str">
        <f t="shared" si="1958"/>
        <v>Over 0.5</v>
      </c>
      <c r="AE2387" s="6" t="str">
        <f t="shared" si="1959"/>
        <v>?</v>
      </c>
      <c r="AF2387" s="6"/>
      <c r="AG2387">
        <f t="shared" si="1960"/>
        <v>6</v>
      </c>
      <c r="AH2387">
        <f t="shared" si="1961"/>
        <v>0</v>
      </c>
      <c r="AI2387">
        <f t="shared" si="1962"/>
        <v>2</v>
      </c>
      <c r="AJ2387">
        <f t="shared" si="1963"/>
        <v>0</v>
      </c>
      <c r="AK2387" s="2" t="str">
        <f t="shared" si="1964"/>
        <v>-</v>
      </c>
      <c r="AL2387" s="2" t="str">
        <f t="shared" si="1965"/>
        <v>-</v>
      </c>
    </row>
    <row r="2388" spans="2:38">
      <c r="B2388" t="s">
        <v>421</v>
      </c>
      <c r="C2388" s="10">
        <v>0.66666666666666663</v>
      </c>
      <c r="D2388" s="9" t="s">
        <v>978</v>
      </c>
      <c r="E2388" s="2" t="s">
        <v>0</v>
      </c>
      <c r="F2388" s="8" t="s">
        <v>467</v>
      </c>
      <c r="G2388" s="2">
        <v>14</v>
      </c>
      <c r="H2388" s="2">
        <v>48</v>
      </c>
      <c r="I2388" s="2">
        <v>37</v>
      </c>
      <c r="J2388" s="2" t="s">
        <v>1</v>
      </c>
      <c r="K2388" s="2" t="s">
        <v>1</v>
      </c>
      <c r="L2388" s="2">
        <v>23</v>
      </c>
      <c r="M2388" s="3" t="s">
        <v>13</v>
      </c>
      <c r="N2388" s="3" t="s">
        <v>13</v>
      </c>
      <c r="O2388" s="2">
        <v>48</v>
      </c>
      <c r="P2388" s="2" t="b">
        <v>1</v>
      </c>
      <c r="Q2388" s="2" t="b">
        <v>1</v>
      </c>
      <c r="R2388" s="2" t="s">
        <v>2</v>
      </c>
      <c r="S2388" s="44">
        <v>28</v>
      </c>
      <c r="T2388" s="44" t="s">
        <v>11</v>
      </c>
      <c r="U2388" s="20">
        <v>1.75</v>
      </c>
      <c r="V2388" s="11"/>
      <c r="W2388" s="2">
        <f t="shared" si="1952"/>
        <v>0</v>
      </c>
      <c r="X2388">
        <f t="shared" si="1953"/>
        <v>0</v>
      </c>
      <c r="Y2388">
        <f t="shared" si="1954"/>
        <v>0</v>
      </c>
      <c r="Z2388">
        <f t="shared" si="1955"/>
        <v>5</v>
      </c>
      <c r="AA2388" s="2">
        <f t="shared" si="1956"/>
        <v>55</v>
      </c>
      <c r="AB2388" s="2" t="str">
        <f t="shared" si="1957"/>
        <v>Over 0.5</v>
      </c>
      <c r="AC2388" s="6"/>
      <c r="AD2388" s="6" t="str">
        <f t="shared" si="1958"/>
        <v>Over 0.5</v>
      </c>
      <c r="AE2388" s="6" t="str">
        <f t="shared" si="1959"/>
        <v>?</v>
      </c>
      <c r="AF2388" s="6"/>
      <c r="AG2388">
        <f t="shared" si="1960"/>
        <v>1</v>
      </c>
      <c r="AH2388">
        <f t="shared" si="1961"/>
        <v>0</v>
      </c>
      <c r="AI2388">
        <f t="shared" si="1962"/>
        <v>0</v>
      </c>
      <c r="AJ2388">
        <f t="shared" si="1963"/>
        <v>0</v>
      </c>
      <c r="AK2388" s="2" t="str">
        <f t="shared" si="1964"/>
        <v>-</v>
      </c>
      <c r="AL2388" s="2" t="str">
        <f t="shared" si="1965"/>
        <v>-</v>
      </c>
    </row>
    <row r="2389" spans="2:38">
      <c r="B2389" t="s">
        <v>421</v>
      </c>
      <c r="C2389" s="10">
        <v>0.66666666666666663</v>
      </c>
      <c r="D2389" s="9" t="s">
        <v>977</v>
      </c>
      <c r="E2389" s="2" t="s">
        <v>0</v>
      </c>
      <c r="F2389" s="8" t="s">
        <v>932</v>
      </c>
      <c r="G2389" s="2">
        <v>35</v>
      </c>
      <c r="H2389" s="2">
        <v>45</v>
      </c>
      <c r="I2389" s="2">
        <v>20</v>
      </c>
      <c r="J2389" s="2" t="s">
        <v>1</v>
      </c>
      <c r="K2389" s="2">
        <v>1</v>
      </c>
      <c r="L2389" s="2">
        <v>15</v>
      </c>
      <c r="M2389" s="3" t="s">
        <v>13</v>
      </c>
      <c r="N2389" s="3" t="s">
        <v>13</v>
      </c>
      <c r="O2389" s="2">
        <v>45</v>
      </c>
      <c r="P2389" s="2" t="b">
        <v>1</v>
      </c>
      <c r="Q2389" s="2" t="s">
        <v>2</v>
      </c>
      <c r="R2389" s="2" t="s">
        <v>2</v>
      </c>
      <c r="S2389" s="44">
        <v>53</v>
      </c>
      <c r="T2389" s="44" t="s">
        <v>12</v>
      </c>
      <c r="U2389" s="20">
        <v>2.1</v>
      </c>
      <c r="V2389" s="11"/>
      <c r="W2389" s="2">
        <f t="shared" si="1952"/>
        <v>0</v>
      </c>
      <c r="X2389">
        <f t="shared" si="1953"/>
        <v>5</v>
      </c>
      <c r="Y2389">
        <f t="shared" si="1954"/>
        <v>5</v>
      </c>
      <c r="Z2389">
        <f t="shared" si="1955"/>
        <v>0</v>
      </c>
      <c r="AA2389" s="2">
        <f t="shared" si="1956"/>
        <v>60</v>
      </c>
      <c r="AB2389" s="2" t="str">
        <f t="shared" si="1957"/>
        <v>Under 1.5</v>
      </c>
      <c r="AC2389" s="6"/>
      <c r="AD2389" s="6" t="str">
        <f t="shared" si="1958"/>
        <v>Over 0.5</v>
      </c>
      <c r="AE2389" s="6" t="str">
        <f t="shared" si="1959"/>
        <v>?</v>
      </c>
      <c r="AF2389" s="6"/>
      <c r="AG2389">
        <f t="shared" si="1960"/>
        <v>0</v>
      </c>
      <c r="AH2389">
        <f t="shared" si="1961"/>
        <v>0</v>
      </c>
      <c r="AI2389">
        <f t="shared" si="1962"/>
        <v>2</v>
      </c>
      <c r="AJ2389">
        <f t="shared" si="1963"/>
        <v>0</v>
      </c>
      <c r="AK2389" s="2" t="str">
        <f t="shared" si="1964"/>
        <v>-</v>
      </c>
      <c r="AL2389" s="2" t="str">
        <f t="shared" si="1965"/>
        <v>-</v>
      </c>
    </row>
    <row r="2390" spans="2:38">
      <c r="B2390" t="s">
        <v>592</v>
      </c>
      <c r="C2390" s="10">
        <v>0.66666666666666663</v>
      </c>
      <c r="D2390" s="9" t="s">
        <v>961</v>
      </c>
      <c r="E2390" s="2" t="s">
        <v>0</v>
      </c>
      <c r="F2390" s="8" t="s">
        <v>960</v>
      </c>
      <c r="G2390" s="2">
        <v>26</v>
      </c>
      <c r="H2390" s="2">
        <v>49</v>
      </c>
      <c r="I2390" s="2">
        <v>26</v>
      </c>
      <c r="J2390" s="2" t="s">
        <v>1</v>
      </c>
      <c r="K2390" s="2">
        <v>1</v>
      </c>
      <c r="L2390" s="2">
        <v>0</v>
      </c>
      <c r="M2390" s="3" t="s">
        <v>13</v>
      </c>
      <c r="N2390" s="3" t="s">
        <v>13</v>
      </c>
      <c r="O2390" s="2">
        <v>49</v>
      </c>
      <c r="P2390" s="2" t="b">
        <v>1</v>
      </c>
      <c r="Q2390" s="2" t="s">
        <v>2</v>
      </c>
      <c r="R2390" s="2" t="b">
        <v>1</v>
      </c>
      <c r="S2390" s="44">
        <v>77</v>
      </c>
      <c r="T2390" s="44"/>
      <c r="U2390" s="20">
        <v>1.5</v>
      </c>
      <c r="V2390" s="11"/>
      <c r="W2390" s="2">
        <f t="shared" si="1952"/>
        <v>0</v>
      </c>
      <c r="X2390">
        <f t="shared" si="1953"/>
        <v>10</v>
      </c>
      <c r="Y2390">
        <f t="shared" si="1954"/>
        <v>10</v>
      </c>
      <c r="Z2390">
        <f t="shared" si="1955"/>
        <v>0</v>
      </c>
      <c r="AA2390" s="2">
        <f t="shared" si="1956"/>
        <v>70</v>
      </c>
      <c r="AB2390" s="2" t="str">
        <f t="shared" si="1957"/>
        <v>Under 1.5</v>
      </c>
      <c r="AC2390" s="6"/>
      <c r="AD2390" s="6" t="str">
        <f t="shared" si="1958"/>
        <v>Over 0.5</v>
      </c>
      <c r="AE2390" s="6" t="str">
        <f t="shared" si="1959"/>
        <v>?</v>
      </c>
      <c r="AF2390" s="6"/>
      <c r="AG2390">
        <f t="shared" si="1960"/>
        <v>2</v>
      </c>
      <c r="AH2390">
        <f t="shared" si="1961"/>
        <v>2</v>
      </c>
      <c r="AI2390">
        <f t="shared" si="1962"/>
        <v>2</v>
      </c>
      <c r="AJ2390">
        <f t="shared" si="1963"/>
        <v>6</v>
      </c>
      <c r="AK2390" s="2" t="str">
        <f t="shared" si="1964"/>
        <v>A5</v>
      </c>
      <c r="AL2390" s="2" t="str">
        <f t="shared" si="1965"/>
        <v>-</v>
      </c>
    </row>
    <row r="2391" spans="2:38">
      <c r="B2391" t="s">
        <v>383</v>
      </c>
      <c r="C2391" s="10">
        <v>0.66666666666666663</v>
      </c>
      <c r="D2391" s="9" t="s">
        <v>359</v>
      </c>
      <c r="E2391" s="2" t="s">
        <v>0</v>
      </c>
      <c r="F2391" s="8" t="s">
        <v>735</v>
      </c>
      <c r="G2391" s="2">
        <v>18</v>
      </c>
      <c r="H2391" s="2">
        <v>47</v>
      </c>
      <c r="I2391" s="2">
        <v>36</v>
      </c>
      <c r="J2391" s="2" t="s">
        <v>1</v>
      </c>
      <c r="K2391" s="2">
        <v>2</v>
      </c>
      <c r="L2391" s="2">
        <v>18</v>
      </c>
      <c r="M2391" s="3" t="s">
        <v>13</v>
      </c>
      <c r="N2391" s="3" t="s">
        <v>13</v>
      </c>
      <c r="O2391" s="2">
        <v>47</v>
      </c>
      <c r="P2391" s="2" t="b">
        <v>1</v>
      </c>
      <c r="Q2391" s="2" t="s">
        <v>2</v>
      </c>
      <c r="R2391" s="2" t="s">
        <v>2</v>
      </c>
      <c r="S2391" s="44">
        <v>47</v>
      </c>
      <c r="T2391" s="44"/>
      <c r="U2391" s="20">
        <v>2.25</v>
      </c>
      <c r="V2391" s="11"/>
      <c r="W2391" s="2">
        <f t="shared" si="1952"/>
        <v>0</v>
      </c>
      <c r="X2391">
        <f t="shared" si="1953"/>
        <v>0</v>
      </c>
      <c r="Y2391">
        <f t="shared" si="1954"/>
        <v>0</v>
      </c>
      <c r="Z2391">
        <f t="shared" si="1955"/>
        <v>0</v>
      </c>
      <c r="AA2391" s="2">
        <f t="shared" si="1956"/>
        <v>50</v>
      </c>
      <c r="AB2391" s="2" t="str">
        <f t="shared" si="1957"/>
        <v>Over 0.5</v>
      </c>
      <c r="AC2391" s="6"/>
      <c r="AD2391" s="6" t="str">
        <f t="shared" si="1958"/>
        <v>Over 0.5</v>
      </c>
      <c r="AE2391" s="6" t="str">
        <f t="shared" si="1959"/>
        <v>?</v>
      </c>
      <c r="AF2391" s="6"/>
      <c r="AG2391">
        <f t="shared" si="1960"/>
        <v>0</v>
      </c>
      <c r="AH2391">
        <f t="shared" si="1961"/>
        <v>0</v>
      </c>
      <c r="AI2391">
        <f t="shared" si="1962"/>
        <v>0</v>
      </c>
      <c r="AJ2391">
        <f t="shared" si="1963"/>
        <v>0</v>
      </c>
      <c r="AK2391" s="2" t="str">
        <f t="shared" si="1964"/>
        <v>-</v>
      </c>
      <c r="AL2391" s="2" t="str">
        <f t="shared" si="1965"/>
        <v>-</v>
      </c>
    </row>
    <row r="2392" spans="2:38">
      <c r="B2392" t="s">
        <v>383</v>
      </c>
      <c r="C2392" s="10">
        <v>0.66666666666666663</v>
      </c>
      <c r="D2392" s="9" t="s">
        <v>360</v>
      </c>
      <c r="E2392" s="2" t="s">
        <v>0</v>
      </c>
      <c r="F2392" s="8" t="s">
        <v>362</v>
      </c>
      <c r="G2392" s="2">
        <v>23</v>
      </c>
      <c r="H2392" s="2">
        <v>65</v>
      </c>
      <c r="I2392" s="2">
        <v>12</v>
      </c>
      <c r="J2392" s="2" t="s">
        <v>1</v>
      </c>
      <c r="K2392" s="2" t="s">
        <v>1</v>
      </c>
      <c r="L2392" s="2">
        <v>11</v>
      </c>
      <c r="M2392" s="3" t="s">
        <v>13</v>
      </c>
      <c r="N2392" s="3" t="s">
        <v>13</v>
      </c>
      <c r="O2392" s="2" t="b">
        <v>1</v>
      </c>
      <c r="P2392" s="2" t="b">
        <v>1</v>
      </c>
      <c r="Q2392" s="2" t="b">
        <v>1</v>
      </c>
      <c r="R2392" s="2" t="s">
        <v>2</v>
      </c>
      <c r="S2392" s="44">
        <v>64</v>
      </c>
      <c r="T2392" s="44"/>
      <c r="U2392" s="20">
        <v>1.35</v>
      </c>
      <c r="V2392" s="11"/>
      <c r="W2392" s="2">
        <f t="shared" si="1952"/>
        <v>10</v>
      </c>
      <c r="X2392">
        <f t="shared" si="1953"/>
        <v>5</v>
      </c>
      <c r="Y2392">
        <f t="shared" si="1954"/>
        <v>10</v>
      </c>
      <c r="Z2392">
        <f t="shared" si="1955"/>
        <v>0</v>
      </c>
      <c r="AA2392" s="2">
        <f t="shared" si="1956"/>
        <v>75</v>
      </c>
      <c r="AB2392" s="2" t="str">
        <f t="shared" si="1957"/>
        <v>Under 1.5</v>
      </c>
      <c r="AC2392" s="6"/>
      <c r="AD2392" s="6" t="str">
        <f t="shared" si="1958"/>
        <v>Over 0.5</v>
      </c>
      <c r="AE2392" s="6" t="str">
        <f t="shared" si="1959"/>
        <v>?</v>
      </c>
      <c r="AF2392" s="6"/>
      <c r="AG2392">
        <f t="shared" si="1960"/>
        <v>6</v>
      </c>
      <c r="AH2392">
        <f t="shared" si="1961"/>
        <v>0</v>
      </c>
      <c r="AI2392">
        <f t="shared" si="1962"/>
        <v>2</v>
      </c>
      <c r="AJ2392">
        <f t="shared" si="1963"/>
        <v>0</v>
      </c>
      <c r="AK2392" s="2" t="str">
        <f t="shared" si="1964"/>
        <v>-</v>
      </c>
      <c r="AL2392" s="2" t="str">
        <f t="shared" si="1965"/>
        <v>-</v>
      </c>
    </row>
    <row r="2393" spans="2:38">
      <c r="B2393" t="s">
        <v>383</v>
      </c>
      <c r="C2393" s="10">
        <v>0.66666666666666663</v>
      </c>
      <c r="D2393" s="9" t="s">
        <v>736</v>
      </c>
      <c r="E2393" s="2" t="s">
        <v>0</v>
      </c>
      <c r="F2393" s="8" t="s">
        <v>364</v>
      </c>
      <c r="G2393" s="2">
        <v>27</v>
      </c>
      <c r="H2393" s="2">
        <v>58</v>
      </c>
      <c r="I2393" s="2">
        <v>16</v>
      </c>
      <c r="J2393" s="2" t="s">
        <v>1</v>
      </c>
      <c r="K2393" s="2">
        <v>1</v>
      </c>
      <c r="L2393" s="2">
        <v>11</v>
      </c>
      <c r="M2393" s="3" t="s">
        <v>13</v>
      </c>
      <c r="N2393" s="3" t="s">
        <v>13</v>
      </c>
      <c r="O2393" s="2" t="b">
        <v>1</v>
      </c>
      <c r="P2393" s="2" t="b">
        <v>1</v>
      </c>
      <c r="Q2393" s="2" t="s">
        <v>2</v>
      </c>
      <c r="R2393" s="2" t="s">
        <v>2</v>
      </c>
      <c r="S2393" s="44">
        <v>52</v>
      </c>
      <c r="T2393" s="44"/>
      <c r="U2393" s="20">
        <v>1.45</v>
      </c>
      <c r="V2393" s="11"/>
      <c r="W2393" s="2">
        <f t="shared" si="1952"/>
        <v>10</v>
      </c>
      <c r="X2393">
        <f t="shared" si="1953"/>
        <v>5</v>
      </c>
      <c r="Y2393">
        <f t="shared" si="1954"/>
        <v>5</v>
      </c>
      <c r="Z2393">
        <f t="shared" si="1955"/>
        <v>0</v>
      </c>
      <c r="AA2393" s="2">
        <f t="shared" si="1956"/>
        <v>70</v>
      </c>
      <c r="AB2393" s="2" t="str">
        <f t="shared" si="1957"/>
        <v>Under 1.5</v>
      </c>
      <c r="AC2393" s="6"/>
      <c r="AD2393" s="6" t="str">
        <f t="shared" si="1958"/>
        <v>Over 0.5</v>
      </c>
      <c r="AE2393" s="6" t="str">
        <f t="shared" si="1959"/>
        <v>?</v>
      </c>
      <c r="AF2393" s="6"/>
      <c r="AG2393">
        <f t="shared" si="1960"/>
        <v>6</v>
      </c>
      <c r="AH2393">
        <f t="shared" si="1961"/>
        <v>0</v>
      </c>
      <c r="AI2393">
        <f t="shared" si="1962"/>
        <v>2</v>
      </c>
      <c r="AJ2393">
        <f t="shared" si="1963"/>
        <v>0</v>
      </c>
      <c r="AK2393" s="2" t="str">
        <f t="shared" si="1964"/>
        <v>-</v>
      </c>
      <c r="AL2393" s="2" t="str">
        <f t="shared" si="1965"/>
        <v>-</v>
      </c>
    </row>
    <row r="2394" spans="2:38">
      <c r="B2394" t="s">
        <v>383</v>
      </c>
      <c r="C2394" s="10">
        <v>0.66666666666666663</v>
      </c>
      <c r="D2394" s="9" t="s">
        <v>740</v>
      </c>
      <c r="E2394" s="2" t="s">
        <v>0</v>
      </c>
      <c r="F2394" s="8" t="s">
        <v>361</v>
      </c>
      <c r="G2394" s="2">
        <v>40</v>
      </c>
      <c r="H2394" s="2">
        <v>46</v>
      </c>
      <c r="I2394" s="2">
        <v>14</v>
      </c>
      <c r="J2394" s="2" t="s">
        <v>1</v>
      </c>
      <c r="K2394" s="2" t="s">
        <v>1</v>
      </c>
      <c r="L2394" s="2">
        <v>26</v>
      </c>
      <c r="M2394" s="3" t="s">
        <v>13</v>
      </c>
      <c r="N2394" s="3" t="s">
        <v>13</v>
      </c>
      <c r="O2394" s="2">
        <v>46</v>
      </c>
      <c r="P2394" s="2" t="b">
        <v>1</v>
      </c>
      <c r="Q2394" s="2" t="b">
        <v>1</v>
      </c>
      <c r="R2394" s="2" t="s">
        <v>2</v>
      </c>
      <c r="S2394" s="44">
        <v>69</v>
      </c>
      <c r="T2394" s="44"/>
      <c r="U2394" s="20">
        <v>1.4</v>
      </c>
      <c r="V2394" s="11"/>
      <c r="W2394" s="2">
        <f t="shared" si="1952"/>
        <v>0</v>
      </c>
      <c r="X2394">
        <f t="shared" si="1953"/>
        <v>0</v>
      </c>
      <c r="Y2394">
        <f t="shared" si="1954"/>
        <v>10</v>
      </c>
      <c r="Z2394">
        <f t="shared" si="1955"/>
        <v>0</v>
      </c>
      <c r="AA2394" s="2">
        <f t="shared" si="1956"/>
        <v>60</v>
      </c>
      <c r="AB2394" s="2" t="str">
        <f t="shared" si="1957"/>
        <v>Under 1.5</v>
      </c>
      <c r="AC2394" s="6"/>
      <c r="AD2394" s="6" t="str">
        <f t="shared" si="1958"/>
        <v>Over 0.5</v>
      </c>
      <c r="AE2394" s="6" t="str">
        <f t="shared" si="1959"/>
        <v>?</v>
      </c>
      <c r="AF2394" s="6"/>
      <c r="AG2394">
        <f t="shared" si="1960"/>
        <v>0</v>
      </c>
      <c r="AH2394">
        <f t="shared" si="1961"/>
        <v>0</v>
      </c>
      <c r="AI2394">
        <f t="shared" si="1962"/>
        <v>2</v>
      </c>
      <c r="AJ2394">
        <f t="shared" si="1963"/>
        <v>0</v>
      </c>
      <c r="AK2394" s="2" t="str">
        <f t="shared" si="1964"/>
        <v>-</v>
      </c>
      <c r="AL2394" s="2" t="str">
        <f t="shared" si="1965"/>
        <v>-</v>
      </c>
    </row>
    <row r="2395" spans="2:38">
      <c r="B2395" t="s">
        <v>383</v>
      </c>
      <c r="C2395" s="10">
        <v>0.66666666666666663</v>
      </c>
      <c r="D2395" s="9" t="s">
        <v>363</v>
      </c>
      <c r="E2395" s="2" t="s">
        <v>0</v>
      </c>
      <c r="F2395" s="8" t="s">
        <v>398</v>
      </c>
      <c r="G2395" s="2">
        <v>31</v>
      </c>
      <c r="H2395" s="2">
        <v>54</v>
      </c>
      <c r="I2395" s="2">
        <v>15</v>
      </c>
      <c r="J2395" s="2" t="s">
        <v>1</v>
      </c>
      <c r="K2395" s="2">
        <v>1</v>
      </c>
      <c r="L2395" s="2">
        <v>16</v>
      </c>
      <c r="M2395" s="3" t="s">
        <v>13</v>
      </c>
      <c r="N2395" s="3" t="s">
        <v>13</v>
      </c>
      <c r="O2395" s="2" t="b">
        <v>1</v>
      </c>
      <c r="P2395" s="2" t="b">
        <v>1</v>
      </c>
      <c r="Q2395" s="2" t="s">
        <v>2</v>
      </c>
      <c r="R2395" s="2" t="s">
        <v>2</v>
      </c>
      <c r="S2395" s="44">
        <v>55</v>
      </c>
      <c r="T2395" s="44"/>
      <c r="U2395" s="20">
        <v>2.1</v>
      </c>
      <c r="V2395" s="11"/>
      <c r="W2395" s="2">
        <f t="shared" si="1952"/>
        <v>10</v>
      </c>
      <c r="X2395">
        <f t="shared" si="1953"/>
        <v>0</v>
      </c>
      <c r="Y2395">
        <f t="shared" si="1954"/>
        <v>5</v>
      </c>
      <c r="Z2395">
        <f t="shared" si="1955"/>
        <v>0</v>
      </c>
      <c r="AA2395" s="2">
        <f t="shared" si="1956"/>
        <v>65</v>
      </c>
      <c r="AB2395" s="2" t="str">
        <f t="shared" si="1957"/>
        <v>Under 1.5</v>
      </c>
      <c r="AC2395" s="6"/>
      <c r="AD2395" s="6" t="str">
        <f t="shared" si="1958"/>
        <v>Over 0.5</v>
      </c>
      <c r="AE2395" s="6" t="str">
        <f t="shared" si="1959"/>
        <v>?</v>
      </c>
      <c r="AF2395" s="6"/>
      <c r="AG2395">
        <f t="shared" si="1960"/>
        <v>6</v>
      </c>
      <c r="AH2395">
        <f t="shared" si="1961"/>
        <v>0</v>
      </c>
      <c r="AI2395">
        <f t="shared" si="1962"/>
        <v>2</v>
      </c>
      <c r="AJ2395">
        <f t="shared" si="1963"/>
        <v>0</v>
      </c>
      <c r="AK2395" s="2" t="str">
        <f t="shared" si="1964"/>
        <v>-</v>
      </c>
      <c r="AL2395" s="2" t="str">
        <f t="shared" si="1965"/>
        <v>-</v>
      </c>
    </row>
    <row r="2396" spans="2:38">
      <c r="B2396" t="s">
        <v>226</v>
      </c>
      <c r="C2396" s="10">
        <v>0.66666666666666663</v>
      </c>
      <c r="D2396" s="9" t="s">
        <v>245</v>
      </c>
      <c r="E2396" s="2" t="s">
        <v>0</v>
      </c>
      <c r="F2396" s="8" t="s">
        <v>1260</v>
      </c>
      <c r="G2396" s="2">
        <v>21</v>
      </c>
      <c r="H2396" s="2">
        <v>54</v>
      </c>
      <c r="I2396" s="2">
        <v>25</v>
      </c>
      <c r="J2396" s="2" t="s">
        <v>1</v>
      </c>
      <c r="K2396" s="2">
        <v>1</v>
      </c>
      <c r="L2396" s="2">
        <v>4</v>
      </c>
      <c r="M2396" s="3" t="s">
        <v>13</v>
      </c>
      <c r="N2396" s="3" t="s">
        <v>13</v>
      </c>
      <c r="O2396" s="2" t="b">
        <v>1</v>
      </c>
      <c r="P2396" s="2" t="b">
        <v>1</v>
      </c>
      <c r="Q2396" s="2" t="s">
        <v>2</v>
      </c>
      <c r="R2396" s="2" t="b">
        <v>1</v>
      </c>
      <c r="S2396" s="44">
        <v>51</v>
      </c>
      <c r="T2396" s="44"/>
      <c r="U2396" s="20">
        <v>1.65</v>
      </c>
      <c r="V2396" s="11"/>
      <c r="W2396" s="2">
        <f t="shared" si="1952"/>
        <v>10</v>
      </c>
      <c r="X2396">
        <f t="shared" si="1953"/>
        <v>10</v>
      </c>
      <c r="Y2396">
        <f t="shared" si="1954"/>
        <v>5</v>
      </c>
      <c r="Z2396">
        <f t="shared" si="1955"/>
        <v>0</v>
      </c>
      <c r="AA2396" s="2">
        <f t="shared" si="1956"/>
        <v>75</v>
      </c>
      <c r="AB2396" s="2" t="str">
        <f t="shared" si="1957"/>
        <v>Under 1.5</v>
      </c>
      <c r="AC2396" s="6"/>
      <c r="AD2396" s="6" t="str">
        <f t="shared" si="1958"/>
        <v>Over 0.5</v>
      </c>
      <c r="AE2396" s="6" t="str">
        <f t="shared" si="1959"/>
        <v>?</v>
      </c>
      <c r="AF2396" s="6"/>
      <c r="AG2396">
        <f t="shared" si="1960"/>
        <v>6</v>
      </c>
      <c r="AH2396">
        <f t="shared" si="1961"/>
        <v>2</v>
      </c>
      <c r="AI2396">
        <f t="shared" si="1962"/>
        <v>2</v>
      </c>
      <c r="AJ2396">
        <f t="shared" si="1963"/>
        <v>10</v>
      </c>
      <c r="AK2396" s="2" t="str">
        <f t="shared" si="1964"/>
        <v>A1</v>
      </c>
      <c r="AL2396" s="2" t="str">
        <f t="shared" si="1965"/>
        <v>-</v>
      </c>
    </row>
    <row r="2397" spans="2:38">
      <c r="B2397" t="s">
        <v>226</v>
      </c>
      <c r="C2397" s="10">
        <v>0.66666666666666663</v>
      </c>
      <c r="D2397" s="9" t="s">
        <v>1498</v>
      </c>
      <c r="E2397" s="2" t="s">
        <v>0</v>
      </c>
      <c r="F2397" s="8" t="s">
        <v>1243</v>
      </c>
      <c r="G2397" s="2">
        <v>25</v>
      </c>
      <c r="H2397" s="2">
        <v>61</v>
      </c>
      <c r="I2397" s="2">
        <v>14</v>
      </c>
      <c r="J2397" s="2" t="s">
        <v>1</v>
      </c>
      <c r="K2397" s="2">
        <v>2</v>
      </c>
      <c r="L2397" s="2">
        <v>11</v>
      </c>
      <c r="M2397" s="3" t="s">
        <v>13</v>
      </c>
      <c r="N2397" s="3" t="s">
        <v>13</v>
      </c>
      <c r="O2397" s="2" t="b">
        <v>1</v>
      </c>
      <c r="P2397" s="2" t="b">
        <v>1</v>
      </c>
      <c r="Q2397" s="2" t="s">
        <v>2</v>
      </c>
      <c r="R2397" s="2" t="s">
        <v>2</v>
      </c>
      <c r="S2397" s="44">
        <v>47</v>
      </c>
      <c r="T2397" s="44"/>
      <c r="U2397" s="20">
        <v>1.6</v>
      </c>
      <c r="V2397" s="11"/>
      <c r="W2397" s="2">
        <f t="shared" si="1952"/>
        <v>10</v>
      </c>
      <c r="X2397">
        <f t="shared" si="1953"/>
        <v>5</v>
      </c>
      <c r="Y2397">
        <f t="shared" si="1954"/>
        <v>0</v>
      </c>
      <c r="Z2397">
        <f t="shared" si="1955"/>
        <v>0</v>
      </c>
      <c r="AA2397" s="2">
        <f t="shared" si="1956"/>
        <v>65</v>
      </c>
      <c r="AB2397" s="2" t="str">
        <f t="shared" si="1957"/>
        <v>Under 1.5</v>
      </c>
      <c r="AC2397" s="6"/>
      <c r="AD2397" s="6" t="str">
        <f t="shared" si="1958"/>
        <v>Over 0.5</v>
      </c>
      <c r="AE2397" s="6" t="str">
        <f t="shared" si="1959"/>
        <v>?</v>
      </c>
      <c r="AF2397" s="6"/>
      <c r="AG2397">
        <f t="shared" si="1960"/>
        <v>6</v>
      </c>
      <c r="AH2397">
        <f t="shared" si="1961"/>
        <v>0</v>
      </c>
      <c r="AI2397">
        <f t="shared" si="1962"/>
        <v>0</v>
      </c>
      <c r="AJ2397">
        <f t="shared" si="1963"/>
        <v>0</v>
      </c>
      <c r="AK2397" s="2" t="str">
        <f t="shared" si="1964"/>
        <v>-</v>
      </c>
      <c r="AL2397" s="2" t="str">
        <f t="shared" si="1965"/>
        <v>-</v>
      </c>
    </row>
    <row r="2398" spans="2:38">
      <c r="B2398" t="s">
        <v>226</v>
      </c>
      <c r="C2398" s="10">
        <v>0.66666666666666663</v>
      </c>
      <c r="D2398" s="9" t="s">
        <v>366</v>
      </c>
      <c r="E2398" s="2" t="s">
        <v>0</v>
      </c>
      <c r="F2398" s="8" t="s">
        <v>1497</v>
      </c>
      <c r="G2398" s="2">
        <v>26</v>
      </c>
      <c r="H2398" s="2">
        <v>55</v>
      </c>
      <c r="I2398" s="2">
        <v>18</v>
      </c>
      <c r="J2398" s="2" t="s">
        <v>1</v>
      </c>
      <c r="K2398" s="2">
        <v>2</v>
      </c>
      <c r="L2398" s="2">
        <v>8</v>
      </c>
      <c r="M2398" s="3" t="s">
        <v>13</v>
      </c>
      <c r="N2398" s="3" t="s">
        <v>13</v>
      </c>
      <c r="O2398" s="2" t="b">
        <v>1</v>
      </c>
      <c r="P2398" s="2" t="b">
        <v>1</v>
      </c>
      <c r="Q2398" s="2" t="s">
        <v>2</v>
      </c>
      <c r="R2398" s="2" t="s">
        <v>2</v>
      </c>
      <c r="S2398" s="44">
        <v>57</v>
      </c>
      <c r="T2398" s="44"/>
      <c r="U2398" s="20">
        <v>1.6</v>
      </c>
      <c r="V2398" s="11"/>
      <c r="W2398" s="2">
        <f t="shared" si="1952"/>
        <v>10</v>
      </c>
      <c r="X2398">
        <f t="shared" si="1953"/>
        <v>5</v>
      </c>
      <c r="Y2398">
        <f t="shared" si="1954"/>
        <v>5</v>
      </c>
      <c r="Z2398">
        <f t="shared" si="1955"/>
        <v>0</v>
      </c>
      <c r="AA2398" s="2">
        <f t="shared" si="1956"/>
        <v>70</v>
      </c>
      <c r="AB2398" s="2" t="str">
        <f t="shared" si="1957"/>
        <v>Under 1.5</v>
      </c>
      <c r="AC2398" s="6"/>
      <c r="AD2398" s="6" t="str">
        <f t="shared" si="1958"/>
        <v>Over 0.5</v>
      </c>
      <c r="AE2398" s="6" t="str">
        <f t="shared" si="1959"/>
        <v>?</v>
      </c>
      <c r="AF2398" s="6"/>
      <c r="AG2398">
        <f t="shared" si="1960"/>
        <v>6</v>
      </c>
      <c r="AH2398">
        <f t="shared" si="1961"/>
        <v>0</v>
      </c>
      <c r="AI2398">
        <f t="shared" si="1962"/>
        <v>2</v>
      </c>
      <c r="AJ2398">
        <f t="shared" si="1963"/>
        <v>0</v>
      </c>
      <c r="AK2398" s="2" t="str">
        <f t="shared" si="1964"/>
        <v>-</v>
      </c>
      <c r="AL2398" s="2" t="str">
        <f t="shared" si="1965"/>
        <v>-</v>
      </c>
    </row>
    <row r="2399" spans="2:38">
      <c r="B2399" t="s">
        <v>333</v>
      </c>
      <c r="C2399" s="10">
        <v>0.66666666666666663</v>
      </c>
      <c r="D2399" s="9" t="s">
        <v>323</v>
      </c>
      <c r="E2399" s="2" t="s">
        <v>0</v>
      </c>
      <c r="F2399" s="8" t="s">
        <v>497</v>
      </c>
      <c r="G2399" s="2">
        <v>15</v>
      </c>
      <c r="H2399" s="2">
        <v>54</v>
      </c>
      <c r="I2399" s="2">
        <v>31</v>
      </c>
      <c r="J2399" s="2" t="s">
        <v>1</v>
      </c>
      <c r="K2399" s="2" t="s">
        <v>1</v>
      </c>
      <c r="L2399" s="2">
        <v>16</v>
      </c>
      <c r="M2399" s="3" t="s">
        <v>13</v>
      </c>
      <c r="N2399" s="3" t="s">
        <v>13</v>
      </c>
      <c r="O2399" s="2" t="b">
        <v>1</v>
      </c>
      <c r="P2399" s="2" t="b">
        <v>1</v>
      </c>
      <c r="Q2399" s="2" t="b">
        <v>1</v>
      </c>
      <c r="R2399" s="2" t="s">
        <v>2</v>
      </c>
      <c r="S2399" s="44">
        <v>55</v>
      </c>
      <c r="T2399" s="44"/>
      <c r="U2399" s="20">
        <v>1.55</v>
      </c>
      <c r="V2399" s="11"/>
      <c r="W2399" s="2">
        <f t="shared" si="1952"/>
        <v>10</v>
      </c>
      <c r="X2399">
        <f t="shared" si="1953"/>
        <v>0</v>
      </c>
      <c r="Y2399">
        <f t="shared" si="1954"/>
        <v>5</v>
      </c>
      <c r="Z2399">
        <f t="shared" si="1955"/>
        <v>0</v>
      </c>
      <c r="AA2399" s="2">
        <f t="shared" si="1956"/>
        <v>65</v>
      </c>
      <c r="AB2399" s="2" t="str">
        <f t="shared" si="1957"/>
        <v>Under 1.5</v>
      </c>
      <c r="AC2399" s="6"/>
      <c r="AD2399" s="6" t="str">
        <f t="shared" si="1958"/>
        <v>Over 0.5</v>
      </c>
      <c r="AE2399" s="6" t="str">
        <f t="shared" si="1959"/>
        <v>?</v>
      </c>
      <c r="AF2399" s="6"/>
      <c r="AG2399">
        <f t="shared" si="1960"/>
        <v>6</v>
      </c>
      <c r="AH2399">
        <f t="shared" si="1961"/>
        <v>0</v>
      </c>
      <c r="AI2399">
        <f t="shared" si="1962"/>
        <v>2</v>
      </c>
      <c r="AJ2399">
        <f t="shared" si="1963"/>
        <v>0</v>
      </c>
      <c r="AK2399" s="2" t="str">
        <f t="shared" si="1964"/>
        <v>-</v>
      </c>
      <c r="AL2399" s="2" t="str">
        <f t="shared" si="1965"/>
        <v>-</v>
      </c>
    </row>
    <row r="2400" spans="2:38">
      <c r="B2400" t="s">
        <v>333</v>
      </c>
      <c r="C2400" s="10">
        <v>0.66666666666666663</v>
      </c>
      <c r="D2400" s="9" t="s">
        <v>465</v>
      </c>
      <c r="E2400" s="2" t="s">
        <v>0</v>
      </c>
      <c r="F2400" s="8" t="s">
        <v>389</v>
      </c>
      <c r="G2400" s="2">
        <v>33</v>
      </c>
      <c r="H2400" s="2">
        <v>52</v>
      </c>
      <c r="I2400" s="2">
        <v>14</v>
      </c>
      <c r="J2400" s="2" t="s">
        <v>1</v>
      </c>
      <c r="K2400" s="2">
        <v>1</v>
      </c>
      <c r="L2400" s="2">
        <v>19</v>
      </c>
      <c r="M2400" s="3" t="s">
        <v>13</v>
      </c>
      <c r="N2400" s="3" t="s">
        <v>13</v>
      </c>
      <c r="O2400" s="2">
        <v>52</v>
      </c>
      <c r="P2400" s="2" t="b">
        <v>1</v>
      </c>
      <c r="Q2400" s="2" t="s">
        <v>2</v>
      </c>
      <c r="R2400" s="2" t="s">
        <v>2</v>
      </c>
      <c r="S2400" s="44">
        <v>51</v>
      </c>
      <c r="T2400" s="44"/>
      <c r="U2400" s="20">
        <v>2</v>
      </c>
      <c r="V2400" s="11"/>
      <c r="W2400" s="2">
        <f t="shared" si="1952"/>
        <v>0</v>
      </c>
      <c r="X2400">
        <f t="shared" si="1953"/>
        <v>0</v>
      </c>
      <c r="Y2400">
        <f t="shared" si="1954"/>
        <v>5</v>
      </c>
      <c r="Z2400">
        <f t="shared" si="1955"/>
        <v>0</v>
      </c>
      <c r="AA2400" s="2">
        <f t="shared" si="1956"/>
        <v>55</v>
      </c>
      <c r="AB2400" s="2" t="str">
        <f t="shared" si="1957"/>
        <v>Over 0.5</v>
      </c>
      <c r="AC2400" s="6"/>
      <c r="AD2400" s="6" t="str">
        <f t="shared" si="1958"/>
        <v>Over 0.5</v>
      </c>
      <c r="AE2400" s="6" t="str">
        <f t="shared" si="1959"/>
        <v>?</v>
      </c>
      <c r="AF2400" s="6"/>
      <c r="AG2400">
        <f t="shared" si="1960"/>
        <v>5</v>
      </c>
      <c r="AH2400">
        <f t="shared" si="1961"/>
        <v>0</v>
      </c>
      <c r="AI2400">
        <f t="shared" si="1962"/>
        <v>2</v>
      </c>
      <c r="AJ2400">
        <f t="shared" si="1963"/>
        <v>0</v>
      </c>
      <c r="AK2400" s="2" t="str">
        <f t="shared" si="1964"/>
        <v>-</v>
      </c>
      <c r="AL2400" s="2" t="str">
        <f t="shared" si="1965"/>
        <v>-</v>
      </c>
    </row>
    <row r="2401" spans="2:38">
      <c r="B2401" t="s">
        <v>333</v>
      </c>
      <c r="C2401" s="10">
        <v>0.66666666666666663</v>
      </c>
      <c r="D2401" s="9" t="s">
        <v>324</v>
      </c>
      <c r="E2401" s="2" t="s">
        <v>0</v>
      </c>
      <c r="F2401" s="8" t="s">
        <v>347</v>
      </c>
      <c r="G2401" s="2">
        <v>34</v>
      </c>
      <c r="H2401" s="2">
        <v>54</v>
      </c>
      <c r="I2401" s="2">
        <v>12</v>
      </c>
      <c r="J2401" s="2" t="s">
        <v>1</v>
      </c>
      <c r="K2401" s="2">
        <v>1</v>
      </c>
      <c r="L2401" s="2">
        <v>22</v>
      </c>
      <c r="M2401" s="3" t="s">
        <v>13</v>
      </c>
      <c r="N2401" s="3" t="s">
        <v>13</v>
      </c>
      <c r="O2401" s="2" t="b">
        <v>1</v>
      </c>
      <c r="P2401" s="2" t="b">
        <v>1</v>
      </c>
      <c r="Q2401" s="2" t="s">
        <v>2</v>
      </c>
      <c r="R2401" s="2" t="s">
        <v>2</v>
      </c>
      <c r="S2401" s="44">
        <v>57</v>
      </c>
      <c r="T2401" s="44"/>
      <c r="U2401" s="20">
        <v>1.55</v>
      </c>
      <c r="V2401" s="11"/>
      <c r="W2401" s="2">
        <f t="shared" si="1952"/>
        <v>10</v>
      </c>
      <c r="X2401">
        <f t="shared" si="1953"/>
        <v>0</v>
      </c>
      <c r="Y2401">
        <f t="shared" si="1954"/>
        <v>5</v>
      </c>
      <c r="Z2401">
        <f t="shared" si="1955"/>
        <v>0</v>
      </c>
      <c r="AA2401" s="2">
        <f t="shared" si="1956"/>
        <v>65</v>
      </c>
      <c r="AB2401" s="2" t="str">
        <f t="shared" si="1957"/>
        <v>Under 1.5</v>
      </c>
      <c r="AC2401" s="6"/>
      <c r="AD2401" s="6" t="str">
        <f t="shared" si="1958"/>
        <v>Over 0.5</v>
      </c>
      <c r="AE2401" s="6" t="str">
        <f t="shared" si="1959"/>
        <v>?</v>
      </c>
      <c r="AF2401" s="6"/>
      <c r="AG2401">
        <f t="shared" si="1960"/>
        <v>6</v>
      </c>
      <c r="AH2401">
        <f t="shared" si="1961"/>
        <v>0</v>
      </c>
      <c r="AI2401">
        <f t="shared" si="1962"/>
        <v>2</v>
      </c>
      <c r="AJ2401">
        <f t="shared" si="1963"/>
        <v>0</v>
      </c>
      <c r="AK2401" s="2" t="str">
        <f t="shared" si="1964"/>
        <v>-</v>
      </c>
      <c r="AL2401" s="2" t="str">
        <f t="shared" si="1965"/>
        <v>-</v>
      </c>
    </row>
    <row r="2402" spans="2:38">
      <c r="B2402" t="s">
        <v>400</v>
      </c>
      <c r="C2402" s="10">
        <v>0.6875</v>
      </c>
      <c r="D2402" s="9" t="s">
        <v>425</v>
      </c>
      <c r="E2402" s="2" t="s">
        <v>0</v>
      </c>
      <c r="F2402" s="8" t="s">
        <v>1500</v>
      </c>
      <c r="G2402" s="2">
        <v>40</v>
      </c>
      <c r="H2402" s="2">
        <v>45</v>
      </c>
      <c r="I2402" s="2">
        <v>15</v>
      </c>
      <c r="J2402" s="2" t="s">
        <v>1</v>
      </c>
      <c r="K2402" s="2">
        <v>1</v>
      </c>
      <c r="L2402" s="2">
        <v>25</v>
      </c>
      <c r="M2402" s="3" t="s">
        <v>13</v>
      </c>
      <c r="N2402" s="3" t="s">
        <v>13</v>
      </c>
      <c r="O2402" s="2">
        <v>45</v>
      </c>
      <c r="P2402" s="2" t="b">
        <v>1</v>
      </c>
      <c r="Q2402" s="2" t="s">
        <v>2</v>
      </c>
      <c r="R2402" s="2" t="s">
        <v>2</v>
      </c>
      <c r="S2402" s="44">
        <v>56</v>
      </c>
      <c r="T2402" s="44"/>
      <c r="U2402" s="20">
        <v>1.85</v>
      </c>
      <c r="V2402" s="11"/>
      <c r="W2402" s="2">
        <f t="shared" si="1952"/>
        <v>0</v>
      </c>
      <c r="X2402">
        <f t="shared" si="1953"/>
        <v>0</v>
      </c>
      <c r="Y2402">
        <f t="shared" si="1954"/>
        <v>5</v>
      </c>
      <c r="Z2402">
        <f t="shared" si="1955"/>
        <v>0</v>
      </c>
      <c r="AA2402" s="2">
        <f t="shared" si="1956"/>
        <v>55</v>
      </c>
      <c r="AB2402" s="2" t="str">
        <f t="shared" si="1957"/>
        <v>Over 0.5</v>
      </c>
      <c r="AC2402" s="6"/>
      <c r="AD2402" s="6" t="str">
        <f t="shared" si="1958"/>
        <v>Over 0.5</v>
      </c>
      <c r="AE2402" s="6" t="str">
        <f t="shared" si="1959"/>
        <v>?</v>
      </c>
      <c r="AF2402" s="6"/>
      <c r="AG2402">
        <f t="shared" si="1960"/>
        <v>0</v>
      </c>
      <c r="AH2402">
        <f t="shared" si="1961"/>
        <v>0</v>
      </c>
      <c r="AI2402">
        <f t="shared" si="1962"/>
        <v>2</v>
      </c>
      <c r="AJ2402">
        <f t="shared" si="1963"/>
        <v>0</v>
      </c>
      <c r="AK2402" s="2" t="str">
        <f t="shared" si="1964"/>
        <v>-</v>
      </c>
      <c r="AL2402" s="2" t="str">
        <f t="shared" si="1965"/>
        <v>-</v>
      </c>
    </row>
    <row r="2403" spans="2:38">
      <c r="B2403" t="s">
        <v>355</v>
      </c>
      <c r="C2403" s="10">
        <v>0.69791666666666663</v>
      </c>
      <c r="D2403" s="9" t="s">
        <v>585</v>
      </c>
      <c r="E2403" s="2" t="s">
        <v>0</v>
      </c>
      <c r="F2403" s="8" t="s">
        <v>342</v>
      </c>
      <c r="G2403" s="2">
        <v>35</v>
      </c>
      <c r="H2403" s="2">
        <v>52</v>
      </c>
      <c r="I2403" s="2">
        <v>12</v>
      </c>
      <c r="J2403" s="2" t="s">
        <v>1</v>
      </c>
      <c r="K2403" s="2" t="s">
        <v>1</v>
      </c>
      <c r="L2403" s="2">
        <v>23</v>
      </c>
      <c r="M2403" s="3" t="s">
        <v>13</v>
      </c>
      <c r="N2403" s="3" t="s">
        <v>13</v>
      </c>
      <c r="O2403" s="2">
        <v>52</v>
      </c>
      <c r="P2403" s="2" t="b">
        <v>1</v>
      </c>
      <c r="Q2403" s="2" t="b">
        <v>1</v>
      </c>
      <c r="R2403" s="2" t="s">
        <v>2</v>
      </c>
      <c r="S2403" s="44">
        <v>52</v>
      </c>
      <c r="T2403" s="44"/>
      <c r="U2403" s="20">
        <v>1.8</v>
      </c>
      <c r="V2403" s="11"/>
      <c r="W2403" s="2">
        <f t="shared" si="1952"/>
        <v>0</v>
      </c>
      <c r="X2403">
        <f t="shared" si="1953"/>
        <v>0</v>
      </c>
      <c r="Y2403">
        <f t="shared" si="1954"/>
        <v>5</v>
      </c>
      <c r="Z2403">
        <f t="shared" si="1955"/>
        <v>0</v>
      </c>
      <c r="AA2403" s="2">
        <f t="shared" si="1956"/>
        <v>55</v>
      </c>
      <c r="AB2403" s="2" t="str">
        <f t="shared" si="1957"/>
        <v>Over 0.5</v>
      </c>
      <c r="AC2403" s="6"/>
      <c r="AD2403" s="6" t="str">
        <f t="shared" si="1958"/>
        <v>Over 0.5</v>
      </c>
      <c r="AE2403" s="6" t="str">
        <f t="shared" si="1959"/>
        <v>?</v>
      </c>
      <c r="AF2403" s="6"/>
      <c r="AG2403">
        <f t="shared" si="1960"/>
        <v>5</v>
      </c>
      <c r="AH2403">
        <f t="shared" si="1961"/>
        <v>0</v>
      </c>
      <c r="AI2403">
        <f t="shared" si="1962"/>
        <v>2</v>
      </c>
      <c r="AJ2403">
        <f t="shared" si="1963"/>
        <v>0</v>
      </c>
      <c r="AK2403" s="2" t="str">
        <f t="shared" si="1964"/>
        <v>-</v>
      </c>
      <c r="AL2403" s="2" t="str">
        <f t="shared" si="1965"/>
        <v>-</v>
      </c>
    </row>
    <row r="2404" spans="2:38">
      <c r="B2404" t="s">
        <v>355</v>
      </c>
      <c r="C2404" s="10">
        <v>0.69791666666666663</v>
      </c>
      <c r="D2404" s="9" t="s">
        <v>944</v>
      </c>
      <c r="E2404" s="2" t="s">
        <v>0</v>
      </c>
      <c r="F2404" s="8" t="s">
        <v>410</v>
      </c>
      <c r="G2404" s="2">
        <v>22</v>
      </c>
      <c r="H2404" s="2">
        <v>44</v>
      </c>
      <c r="I2404" s="2">
        <v>34</v>
      </c>
      <c r="J2404" s="2" t="s">
        <v>1</v>
      </c>
      <c r="K2404" s="2">
        <v>2</v>
      </c>
      <c r="L2404" s="2">
        <v>12</v>
      </c>
      <c r="M2404" s="3" t="s">
        <v>13</v>
      </c>
      <c r="N2404" s="3" t="s">
        <v>13</v>
      </c>
      <c r="O2404" s="2">
        <v>44</v>
      </c>
      <c r="P2404" s="2" t="b">
        <v>1</v>
      </c>
      <c r="Q2404" s="2" t="s">
        <v>2</v>
      </c>
      <c r="R2404" s="2" t="s">
        <v>2</v>
      </c>
      <c r="S2404" s="44">
        <v>47</v>
      </c>
      <c r="T2404" s="44" t="s">
        <v>11</v>
      </c>
      <c r="U2404" s="20">
        <v>2.1</v>
      </c>
      <c r="V2404" s="11"/>
      <c r="W2404" s="2">
        <f t="shared" si="1952"/>
        <v>0</v>
      </c>
      <c r="X2404">
        <f t="shared" si="1953"/>
        <v>5</v>
      </c>
      <c r="Y2404">
        <f t="shared" si="1954"/>
        <v>0</v>
      </c>
      <c r="Z2404">
        <f t="shared" si="1955"/>
        <v>5</v>
      </c>
      <c r="AA2404" s="2">
        <f t="shared" si="1956"/>
        <v>60</v>
      </c>
      <c r="AB2404" s="2" t="str">
        <f t="shared" si="1957"/>
        <v>Under 1.5</v>
      </c>
      <c r="AC2404" s="6"/>
      <c r="AD2404" s="6" t="str">
        <f t="shared" si="1958"/>
        <v>Over 0.5</v>
      </c>
      <c r="AE2404" s="6" t="str">
        <f t="shared" si="1959"/>
        <v>?</v>
      </c>
      <c r="AF2404" s="6"/>
      <c r="AG2404">
        <f t="shared" si="1960"/>
        <v>0</v>
      </c>
      <c r="AH2404">
        <f t="shared" si="1961"/>
        <v>0</v>
      </c>
      <c r="AI2404">
        <f t="shared" si="1962"/>
        <v>0</v>
      </c>
      <c r="AJ2404">
        <f t="shared" si="1963"/>
        <v>0</v>
      </c>
      <c r="AK2404" s="2" t="str">
        <f t="shared" si="1964"/>
        <v>-</v>
      </c>
      <c r="AL2404" s="2" t="str">
        <f t="shared" si="1965"/>
        <v>-</v>
      </c>
    </row>
    <row r="2405" spans="2:38">
      <c r="B2405" t="s">
        <v>151</v>
      </c>
      <c r="C2405" s="10">
        <v>0.70833333333333337</v>
      </c>
      <c r="D2405" s="9" t="s">
        <v>1383</v>
      </c>
      <c r="E2405" s="2" t="s">
        <v>0</v>
      </c>
      <c r="F2405" s="8" t="s">
        <v>217</v>
      </c>
      <c r="G2405" s="2">
        <v>18</v>
      </c>
      <c r="H2405" s="2">
        <v>55</v>
      </c>
      <c r="I2405" s="2">
        <v>27</v>
      </c>
      <c r="J2405" s="2" t="s">
        <v>1</v>
      </c>
      <c r="K2405" s="2">
        <v>2</v>
      </c>
      <c r="L2405" s="2">
        <v>9</v>
      </c>
      <c r="M2405" s="3" t="s">
        <v>13</v>
      </c>
      <c r="N2405" s="3" t="s">
        <v>13</v>
      </c>
      <c r="O2405" s="2" t="b">
        <v>1</v>
      </c>
      <c r="P2405" s="2" t="b">
        <v>1</v>
      </c>
      <c r="Q2405" s="2" t="s">
        <v>2</v>
      </c>
      <c r="R2405" s="2" t="s">
        <v>2</v>
      </c>
      <c r="S2405" s="44">
        <v>50</v>
      </c>
      <c r="T2405" s="44" t="s">
        <v>12</v>
      </c>
      <c r="U2405" s="20">
        <v>2.0499999999999998</v>
      </c>
      <c r="V2405" s="11"/>
      <c r="W2405" s="2">
        <f t="shared" si="1952"/>
        <v>10</v>
      </c>
      <c r="X2405">
        <f t="shared" si="1953"/>
        <v>5</v>
      </c>
      <c r="Y2405">
        <f t="shared" si="1954"/>
        <v>5</v>
      </c>
      <c r="Z2405">
        <f t="shared" si="1955"/>
        <v>0</v>
      </c>
      <c r="AA2405" s="2">
        <f t="shared" si="1956"/>
        <v>70</v>
      </c>
      <c r="AB2405" s="2" t="str">
        <f t="shared" si="1957"/>
        <v>Under 1.5</v>
      </c>
      <c r="AC2405" s="6"/>
      <c r="AD2405" s="6" t="str">
        <f t="shared" si="1958"/>
        <v>Over 0.5</v>
      </c>
      <c r="AE2405" s="6" t="str">
        <f t="shared" si="1959"/>
        <v>?</v>
      </c>
      <c r="AF2405" s="6"/>
      <c r="AG2405">
        <f t="shared" si="1960"/>
        <v>6</v>
      </c>
      <c r="AH2405">
        <f t="shared" si="1961"/>
        <v>0</v>
      </c>
      <c r="AI2405">
        <f t="shared" si="1962"/>
        <v>2</v>
      </c>
      <c r="AJ2405">
        <f t="shared" si="1963"/>
        <v>0</v>
      </c>
      <c r="AK2405" s="2" t="str">
        <f t="shared" si="1964"/>
        <v>-</v>
      </c>
      <c r="AL2405" s="2" t="str">
        <f t="shared" si="1965"/>
        <v>-</v>
      </c>
    </row>
    <row r="2406" spans="2:38">
      <c r="B2406" t="s">
        <v>487</v>
      </c>
      <c r="C2406" s="10">
        <v>0.70833333333333337</v>
      </c>
      <c r="D2406" s="9" t="s">
        <v>1190</v>
      </c>
      <c r="E2406" s="2" t="s">
        <v>0</v>
      </c>
      <c r="F2406" s="8" t="s">
        <v>1430</v>
      </c>
      <c r="G2406" s="2">
        <v>15</v>
      </c>
      <c r="H2406" s="2">
        <v>48</v>
      </c>
      <c r="I2406" s="2">
        <v>37</v>
      </c>
      <c r="J2406" s="2" t="s">
        <v>1</v>
      </c>
      <c r="K2406" s="2">
        <v>2</v>
      </c>
      <c r="L2406" s="2">
        <v>22</v>
      </c>
      <c r="M2406" s="3" t="s">
        <v>13</v>
      </c>
      <c r="N2406" s="3" t="s">
        <v>13</v>
      </c>
      <c r="O2406" s="2">
        <v>48</v>
      </c>
      <c r="P2406" s="2" t="b">
        <v>1</v>
      </c>
      <c r="Q2406" s="2" t="s">
        <v>2</v>
      </c>
      <c r="R2406" s="2" t="s">
        <v>2</v>
      </c>
      <c r="S2406" s="44">
        <v>41</v>
      </c>
      <c r="T2406" s="44" t="s">
        <v>12</v>
      </c>
      <c r="U2406" s="20">
        <v>1.85</v>
      </c>
      <c r="V2406" s="11"/>
      <c r="W2406" s="2">
        <f t="shared" si="1952"/>
        <v>0</v>
      </c>
      <c r="X2406">
        <f t="shared" si="1953"/>
        <v>0</v>
      </c>
      <c r="Y2406">
        <f t="shared" si="1954"/>
        <v>0</v>
      </c>
      <c r="Z2406">
        <f t="shared" si="1955"/>
        <v>0</v>
      </c>
      <c r="AA2406" s="2">
        <f t="shared" si="1956"/>
        <v>50</v>
      </c>
      <c r="AB2406" s="2" t="str">
        <f t="shared" si="1957"/>
        <v>Over 0.5</v>
      </c>
      <c r="AC2406" s="6"/>
      <c r="AD2406" s="6" t="str">
        <f t="shared" si="1958"/>
        <v>Over 0.5</v>
      </c>
      <c r="AE2406" s="6" t="str">
        <f t="shared" si="1959"/>
        <v>?</v>
      </c>
      <c r="AF2406" s="6"/>
      <c r="AG2406">
        <f t="shared" si="1960"/>
        <v>1</v>
      </c>
      <c r="AH2406">
        <f t="shared" si="1961"/>
        <v>0</v>
      </c>
      <c r="AI2406">
        <f t="shared" si="1962"/>
        <v>0</v>
      </c>
      <c r="AJ2406">
        <f t="shared" si="1963"/>
        <v>0</v>
      </c>
      <c r="AK2406" s="2" t="str">
        <f t="shared" si="1964"/>
        <v>-</v>
      </c>
      <c r="AL2406" s="2" t="str">
        <f t="shared" si="1965"/>
        <v>-</v>
      </c>
    </row>
    <row r="2407" spans="2:38">
      <c r="B2407" t="s">
        <v>227</v>
      </c>
      <c r="C2407" s="10">
        <v>0.70833333333333337</v>
      </c>
      <c r="D2407" s="9" t="s">
        <v>739</v>
      </c>
      <c r="E2407" s="2" t="s">
        <v>0</v>
      </c>
      <c r="F2407" s="8" t="s">
        <v>738</v>
      </c>
      <c r="G2407" s="2">
        <v>25</v>
      </c>
      <c r="H2407" s="2">
        <v>57</v>
      </c>
      <c r="I2407" s="2">
        <v>18</v>
      </c>
      <c r="J2407" s="2" t="s">
        <v>1</v>
      </c>
      <c r="K2407" s="2">
        <v>1</v>
      </c>
      <c r="L2407" s="2">
        <v>7</v>
      </c>
      <c r="M2407" s="3" t="s">
        <v>13</v>
      </c>
      <c r="N2407" s="3" t="s">
        <v>13</v>
      </c>
      <c r="O2407" s="2" t="b">
        <v>1</v>
      </c>
      <c r="P2407" s="2" t="b">
        <v>1</v>
      </c>
      <c r="Q2407" s="2" t="s">
        <v>2</v>
      </c>
      <c r="R2407" s="2" t="s">
        <v>2</v>
      </c>
      <c r="S2407" s="44">
        <v>36</v>
      </c>
      <c r="T2407" s="44" t="s">
        <v>12</v>
      </c>
      <c r="U2407" s="20">
        <v>2.5</v>
      </c>
      <c r="V2407" s="11"/>
      <c r="W2407" s="2">
        <f t="shared" si="1952"/>
        <v>10</v>
      </c>
      <c r="X2407">
        <f t="shared" si="1953"/>
        <v>10</v>
      </c>
      <c r="Y2407">
        <f t="shared" si="1954"/>
        <v>0</v>
      </c>
      <c r="Z2407">
        <f t="shared" si="1955"/>
        <v>0</v>
      </c>
      <c r="AA2407" s="2">
        <f t="shared" si="1956"/>
        <v>70</v>
      </c>
      <c r="AB2407" s="2" t="str">
        <f t="shared" si="1957"/>
        <v>Under 1.5</v>
      </c>
      <c r="AC2407" s="6"/>
      <c r="AD2407" s="6" t="str">
        <f t="shared" si="1958"/>
        <v>Over 0.5</v>
      </c>
      <c r="AE2407" s="6" t="str">
        <f t="shared" si="1959"/>
        <v>?</v>
      </c>
      <c r="AF2407" s="6"/>
      <c r="AG2407">
        <f t="shared" si="1960"/>
        <v>6</v>
      </c>
      <c r="AH2407">
        <f t="shared" si="1961"/>
        <v>2</v>
      </c>
      <c r="AI2407">
        <f t="shared" si="1962"/>
        <v>0</v>
      </c>
      <c r="AJ2407">
        <f t="shared" si="1963"/>
        <v>0</v>
      </c>
      <c r="AK2407" s="2" t="str">
        <f t="shared" si="1964"/>
        <v>-</v>
      </c>
      <c r="AL2407" s="2" t="str">
        <f t="shared" si="1965"/>
        <v>-</v>
      </c>
    </row>
    <row r="2408" spans="2:38">
      <c r="B2408" t="s">
        <v>332</v>
      </c>
      <c r="C2408" s="10">
        <v>0.70833333333333337</v>
      </c>
      <c r="D2408" s="9" t="s">
        <v>1716</v>
      </c>
      <c r="E2408" s="2" t="s">
        <v>0</v>
      </c>
      <c r="F2408" s="8" t="s">
        <v>1318</v>
      </c>
      <c r="G2408" s="2">
        <v>14</v>
      </c>
      <c r="H2408" s="2">
        <v>56</v>
      </c>
      <c r="I2408" s="2">
        <v>30</v>
      </c>
      <c r="J2408" s="2" t="s">
        <v>1</v>
      </c>
      <c r="K2408" s="2">
        <v>2</v>
      </c>
      <c r="L2408" s="2">
        <v>16</v>
      </c>
      <c r="M2408" s="3" t="s">
        <v>13</v>
      </c>
      <c r="N2408" s="3" t="s">
        <v>13</v>
      </c>
      <c r="O2408" s="2" t="b">
        <v>1</v>
      </c>
      <c r="P2408" s="2" t="b">
        <v>1</v>
      </c>
      <c r="Q2408" s="2" t="s">
        <v>2</v>
      </c>
      <c r="R2408" s="2" t="s">
        <v>2</v>
      </c>
      <c r="S2408" s="44">
        <v>66</v>
      </c>
      <c r="T2408" s="44" t="s">
        <v>10</v>
      </c>
      <c r="U2408" s="20">
        <v>1.65</v>
      </c>
      <c r="V2408" s="11"/>
      <c r="W2408" s="2">
        <f t="shared" si="1952"/>
        <v>10</v>
      </c>
      <c r="X2408">
        <f t="shared" si="1953"/>
        <v>0</v>
      </c>
      <c r="Y2408">
        <f t="shared" si="1954"/>
        <v>10</v>
      </c>
      <c r="Z2408">
        <f t="shared" si="1955"/>
        <v>10</v>
      </c>
      <c r="AA2408" s="2">
        <f t="shared" si="1956"/>
        <v>80</v>
      </c>
      <c r="AB2408" s="2" t="str">
        <f t="shared" si="1957"/>
        <v>Under 1.5</v>
      </c>
      <c r="AC2408" s="6"/>
      <c r="AD2408" s="6" t="str">
        <f t="shared" si="1958"/>
        <v>Over 0.5</v>
      </c>
      <c r="AE2408" s="6" t="str">
        <f t="shared" si="1959"/>
        <v>?</v>
      </c>
      <c r="AF2408" s="6"/>
      <c r="AG2408">
        <f t="shared" si="1960"/>
        <v>6</v>
      </c>
      <c r="AH2408">
        <f t="shared" si="1961"/>
        <v>0</v>
      </c>
      <c r="AI2408">
        <f t="shared" si="1962"/>
        <v>2</v>
      </c>
      <c r="AJ2408">
        <f t="shared" si="1963"/>
        <v>0</v>
      </c>
      <c r="AK2408" s="2" t="str">
        <f t="shared" si="1964"/>
        <v>-</v>
      </c>
      <c r="AL2408" s="2" t="str">
        <f t="shared" si="1965"/>
        <v>-</v>
      </c>
    </row>
    <row r="2409" spans="2:38">
      <c r="B2409" t="s">
        <v>1692</v>
      </c>
      <c r="C2409" s="10">
        <v>0.70833333333333337</v>
      </c>
      <c r="D2409" s="9" t="s">
        <v>1810</v>
      </c>
      <c r="E2409" s="2" t="s">
        <v>0</v>
      </c>
      <c r="F2409" s="8" t="s">
        <v>1690</v>
      </c>
      <c r="G2409" s="2">
        <v>47</v>
      </c>
      <c r="H2409" s="2">
        <v>48</v>
      </c>
      <c r="I2409" s="2">
        <v>5</v>
      </c>
      <c r="J2409" s="2" t="s">
        <v>1</v>
      </c>
      <c r="K2409" s="2">
        <v>1</v>
      </c>
      <c r="L2409" s="2">
        <v>42</v>
      </c>
      <c r="M2409" s="3" t="s">
        <v>13</v>
      </c>
      <c r="N2409" s="3" t="s">
        <v>13</v>
      </c>
      <c r="O2409" s="2">
        <v>48</v>
      </c>
      <c r="P2409" s="2" t="b">
        <v>1</v>
      </c>
      <c r="Q2409" s="2" t="s">
        <v>2</v>
      </c>
      <c r="R2409" s="2" t="s">
        <v>2</v>
      </c>
      <c r="S2409" s="44">
        <v>32</v>
      </c>
      <c r="T2409" s="44" t="s">
        <v>12</v>
      </c>
      <c r="U2409" s="20">
        <v>1.55</v>
      </c>
      <c r="V2409" s="11"/>
      <c r="W2409" s="2">
        <f t="shared" si="1952"/>
        <v>0</v>
      </c>
      <c r="X2409">
        <f t="shared" si="1953"/>
        <v>0</v>
      </c>
      <c r="Y2409">
        <f t="shared" si="1954"/>
        <v>0</v>
      </c>
      <c r="Z2409">
        <f t="shared" si="1955"/>
        <v>0</v>
      </c>
      <c r="AA2409" s="2">
        <f t="shared" si="1956"/>
        <v>50</v>
      </c>
      <c r="AB2409" s="2" t="str">
        <f t="shared" si="1957"/>
        <v>Over 0.5</v>
      </c>
      <c r="AC2409" s="6"/>
      <c r="AD2409" s="6" t="str">
        <f t="shared" si="1958"/>
        <v>Over 0.5</v>
      </c>
      <c r="AE2409" s="6" t="str">
        <f t="shared" si="1959"/>
        <v>?</v>
      </c>
      <c r="AF2409" s="6"/>
      <c r="AG2409">
        <f t="shared" si="1960"/>
        <v>1</v>
      </c>
      <c r="AH2409">
        <f t="shared" si="1961"/>
        <v>0</v>
      </c>
      <c r="AI2409">
        <f t="shared" si="1962"/>
        <v>0</v>
      </c>
      <c r="AJ2409">
        <f t="shared" si="1963"/>
        <v>0</v>
      </c>
      <c r="AK2409" s="2" t="str">
        <f t="shared" si="1964"/>
        <v>-</v>
      </c>
      <c r="AL2409" s="2" t="str">
        <f t="shared" si="1965"/>
        <v>-</v>
      </c>
    </row>
    <row r="2410" spans="2:38">
      <c r="B2410" t="s">
        <v>404</v>
      </c>
      <c r="C2410" s="10">
        <v>0.70833333333333337</v>
      </c>
      <c r="D2410" s="9" t="s">
        <v>418</v>
      </c>
      <c r="E2410" s="2" t="s">
        <v>0</v>
      </c>
      <c r="F2410" s="8" t="s">
        <v>1114</v>
      </c>
      <c r="G2410" s="2">
        <v>22</v>
      </c>
      <c r="H2410" s="2">
        <v>67</v>
      </c>
      <c r="I2410" s="2">
        <v>10</v>
      </c>
      <c r="J2410" s="2" t="s">
        <v>1</v>
      </c>
      <c r="K2410" s="2" t="s">
        <v>1</v>
      </c>
      <c r="L2410" s="2">
        <v>12</v>
      </c>
      <c r="M2410" s="3" t="s">
        <v>13</v>
      </c>
      <c r="N2410" s="3" t="s">
        <v>13</v>
      </c>
      <c r="O2410" s="2" t="b">
        <v>1</v>
      </c>
      <c r="P2410" s="2" t="b">
        <v>1</v>
      </c>
      <c r="Q2410" s="2" t="b">
        <v>1</v>
      </c>
      <c r="R2410" s="2" t="s">
        <v>2</v>
      </c>
      <c r="S2410" s="44">
        <v>42</v>
      </c>
      <c r="T2410" s="44" t="s">
        <v>10</v>
      </c>
      <c r="U2410" s="20">
        <v>1.55</v>
      </c>
      <c r="V2410" s="11"/>
      <c r="W2410" s="2">
        <f t="shared" si="1952"/>
        <v>10</v>
      </c>
      <c r="X2410">
        <f t="shared" si="1953"/>
        <v>5</v>
      </c>
      <c r="Y2410">
        <f t="shared" si="1954"/>
        <v>0</v>
      </c>
      <c r="Z2410">
        <f t="shared" si="1955"/>
        <v>10</v>
      </c>
      <c r="AA2410" s="2">
        <f t="shared" si="1956"/>
        <v>75</v>
      </c>
      <c r="AB2410" s="2" t="str">
        <f t="shared" si="1957"/>
        <v>Under 1.5</v>
      </c>
      <c r="AC2410" s="6"/>
      <c r="AD2410" s="6" t="str">
        <f t="shared" si="1958"/>
        <v>Over 0.5</v>
      </c>
      <c r="AE2410" s="6" t="str">
        <f t="shared" si="1959"/>
        <v>?</v>
      </c>
      <c r="AF2410" s="6"/>
      <c r="AG2410">
        <f t="shared" si="1960"/>
        <v>6</v>
      </c>
      <c r="AH2410">
        <f t="shared" si="1961"/>
        <v>0</v>
      </c>
      <c r="AI2410">
        <f t="shared" si="1962"/>
        <v>0</v>
      </c>
      <c r="AJ2410">
        <f t="shared" si="1963"/>
        <v>0</v>
      </c>
      <c r="AK2410" s="2" t="str">
        <f t="shared" si="1964"/>
        <v>-</v>
      </c>
      <c r="AL2410" s="2" t="str">
        <f t="shared" si="1965"/>
        <v>-</v>
      </c>
    </row>
    <row r="2411" spans="2:38">
      <c r="B2411" t="s">
        <v>404</v>
      </c>
      <c r="C2411" s="10">
        <v>0.70833333333333337</v>
      </c>
      <c r="D2411" s="9" t="s">
        <v>589</v>
      </c>
      <c r="E2411" s="2" t="s">
        <v>0</v>
      </c>
      <c r="F2411" s="8" t="s">
        <v>417</v>
      </c>
      <c r="G2411" s="2">
        <v>22</v>
      </c>
      <c r="H2411" s="2">
        <v>52</v>
      </c>
      <c r="I2411" s="2">
        <v>26</v>
      </c>
      <c r="J2411" s="2" t="s">
        <v>1</v>
      </c>
      <c r="K2411" s="2" t="s">
        <v>1</v>
      </c>
      <c r="L2411" s="2">
        <v>4</v>
      </c>
      <c r="M2411" s="3" t="s">
        <v>13</v>
      </c>
      <c r="N2411" s="3" t="s">
        <v>13</v>
      </c>
      <c r="O2411" s="2">
        <v>52</v>
      </c>
      <c r="P2411" s="2" t="b">
        <v>1</v>
      </c>
      <c r="Q2411" s="2" t="b">
        <v>1</v>
      </c>
      <c r="R2411" s="2" t="b">
        <v>1</v>
      </c>
      <c r="S2411" s="44">
        <v>51</v>
      </c>
      <c r="T2411" s="44" t="s">
        <v>10</v>
      </c>
      <c r="U2411" s="20">
        <v>1.55</v>
      </c>
      <c r="V2411" s="11"/>
      <c r="W2411" s="2">
        <f t="shared" si="1952"/>
        <v>0</v>
      </c>
      <c r="X2411">
        <f t="shared" si="1953"/>
        <v>10</v>
      </c>
      <c r="Y2411">
        <f t="shared" si="1954"/>
        <v>5</v>
      </c>
      <c r="Z2411">
        <f t="shared" si="1955"/>
        <v>10</v>
      </c>
      <c r="AA2411" s="2">
        <f t="shared" si="1956"/>
        <v>75</v>
      </c>
      <c r="AB2411" s="2" t="str">
        <f t="shared" si="1957"/>
        <v>Under 1.5</v>
      </c>
      <c r="AC2411" s="6"/>
      <c r="AD2411" s="6" t="str">
        <f t="shared" si="1958"/>
        <v>Over 0.5</v>
      </c>
      <c r="AE2411" s="6" t="str">
        <f t="shared" si="1959"/>
        <v>?</v>
      </c>
      <c r="AF2411" s="6"/>
      <c r="AG2411">
        <f t="shared" si="1960"/>
        <v>5</v>
      </c>
      <c r="AH2411">
        <f t="shared" si="1961"/>
        <v>2</v>
      </c>
      <c r="AI2411">
        <f t="shared" si="1962"/>
        <v>2</v>
      </c>
      <c r="AJ2411">
        <f t="shared" si="1963"/>
        <v>9</v>
      </c>
      <c r="AK2411" s="2" t="str">
        <f t="shared" si="1964"/>
        <v>A2</v>
      </c>
      <c r="AL2411" s="2" t="str">
        <f t="shared" si="1965"/>
        <v>Pick</v>
      </c>
    </row>
    <row r="2412" spans="2:38">
      <c r="B2412" t="s">
        <v>67</v>
      </c>
      <c r="C2412" s="10">
        <v>0.71875</v>
      </c>
      <c r="D2412" s="9" t="s">
        <v>83</v>
      </c>
      <c r="E2412" s="2" t="s">
        <v>0</v>
      </c>
      <c r="F2412" s="8" t="s">
        <v>1001</v>
      </c>
      <c r="G2412" s="2">
        <v>20</v>
      </c>
      <c r="H2412" s="2">
        <v>43</v>
      </c>
      <c r="I2412" s="2">
        <v>37</v>
      </c>
      <c r="J2412" s="2" t="s">
        <v>1</v>
      </c>
      <c r="K2412" s="2" t="s">
        <v>1</v>
      </c>
      <c r="L2412" s="2">
        <v>17</v>
      </c>
      <c r="M2412" s="3" t="s">
        <v>13</v>
      </c>
      <c r="N2412" s="3" t="s">
        <v>13</v>
      </c>
      <c r="O2412" s="2">
        <v>43</v>
      </c>
      <c r="P2412" s="2" t="b">
        <v>1</v>
      </c>
      <c r="Q2412" s="2" t="b">
        <v>1</v>
      </c>
      <c r="R2412" s="2" t="s">
        <v>2</v>
      </c>
      <c r="S2412" s="44">
        <v>77</v>
      </c>
      <c r="T2412" s="44" t="s">
        <v>10</v>
      </c>
      <c r="U2412" s="20">
        <v>1.55</v>
      </c>
      <c r="V2412" s="11"/>
      <c r="W2412" s="2">
        <f t="shared" si="1952"/>
        <v>0</v>
      </c>
      <c r="X2412">
        <f t="shared" si="1953"/>
        <v>0</v>
      </c>
      <c r="Y2412">
        <f t="shared" si="1954"/>
        <v>10</v>
      </c>
      <c r="Z2412">
        <f t="shared" si="1955"/>
        <v>10</v>
      </c>
      <c r="AA2412" s="2">
        <f t="shared" si="1956"/>
        <v>70</v>
      </c>
      <c r="AB2412" s="2" t="str">
        <f t="shared" si="1957"/>
        <v>Under 1.5</v>
      </c>
      <c r="AC2412" s="6"/>
      <c r="AD2412" s="6" t="str">
        <f t="shared" si="1958"/>
        <v>Over 0.5</v>
      </c>
      <c r="AE2412" s="6" t="str">
        <f t="shared" si="1959"/>
        <v>?</v>
      </c>
      <c r="AF2412" s="6"/>
      <c r="AG2412">
        <f t="shared" si="1960"/>
        <v>0</v>
      </c>
      <c r="AH2412">
        <f t="shared" si="1961"/>
        <v>0</v>
      </c>
      <c r="AI2412">
        <f t="shared" si="1962"/>
        <v>2</v>
      </c>
      <c r="AJ2412">
        <f t="shared" si="1963"/>
        <v>0</v>
      </c>
      <c r="AK2412" s="2" t="str">
        <f t="shared" si="1964"/>
        <v>-</v>
      </c>
      <c r="AL2412" s="2" t="str">
        <f t="shared" si="1965"/>
        <v>-</v>
      </c>
    </row>
    <row r="2413" spans="2:38">
      <c r="B2413" t="s">
        <v>211</v>
      </c>
      <c r="C2413" s="10">
        <v>0.72916666666666663</v>
      </c>
      <c r="D2413" s="9" t="s">
        <v>397</v>
      </c>
      <c r="E2413" s="2" t="s">
        <v>0</v>
      </c>
      <c r="F2413" s="8" t="s">
        <v>1811</v>
      </c>
      <c r="G2413" s="2">
        <v>31</v>
      </c>
      <c r="H2413" s="2">
        <v>52</v>
      </c>
      <c r="I2413" s="2">
        <v>17</v>
      </c>
      <c r="J2413" s="2" t="s">
        <v>1</v>
      </c>
      <c r="K2413" s="2">
        <v>1</v>
      </c>
      <c r="L2413" s="2">
        <v>14</v>
      </c>
      <c r="M2413" s="3" t="s">
        <v>13</v>
      </c>
      <c r="N2413" s="3" t="s">
        <v>13</v>
      </c>
      <c r="O2413" s="2">
        <v>52</v>
      </c>
      <c r="P2413" s="2" t="b">
        <v>1</v>
      </c>
      <c r="Q2413" s="2" t="s">
        <v>2</v>
      </c>
      <c r="R2413" s="2" t="s">
        <v>2</v>
      </c>
      <c r="S2413" s="44">
        <v>58</v>
      </c>
      <c r="T2413" s="44" t="s">
        <v>12</v>
      </c>
      <c r="U2413" s="20">
        <v>2.15</v>
      </c>
      <c r="V2413" s="11"/>
      <c r="W2413" s="2">
        <f t="shared" ref="W2413:W2440" si="1966">IF(H2413&gt;52,10,0)</f>
        <v>0</v>
      </c>
      <c r="X2413">
        <f t="shared" ref="X2413:X2440" si="1967">IF(L2413&gt;15,0,IF(L2413&lt;8,10,5))</f>
        <v>5</v>
      </c>
      <c r="Y2413">
        <f t="shared" ref="Y2413:Y2440" si="1968">IF(S2413&gt;60,10,IF(S2413&lt;49,0,5))</f>
        <v>5</v>
      </c>
      <c r="Z2413">
        <f t="shared" ref="Z2413:Z2440" si="1969">IF(T2413="Y",10,IF(T2413="C",5,0))</f>
        <v>0</v>
      </c>
      <c r="AA2413" s="2">
        <f t="shared" ref="AA2413:AA2440" si="1970">SUM(W2413:Z2413)+50</f>
        <v>60</v>
      </c>
      <c r="AB2413" s="2" t="str">
        <f t="shared" ref="AB2413:AB2440" si="1971">IF(AA2413&lt;56,"Over 0.5","Under 1.5")</f>
        <v>Under 1.5</v>
      </c>
      <c r="AC2413" s="6"/>
      <c r="AD2413" s="6" t="str">
        <f t="shared" ref="AD2413:AD2440" si="1972">IF(M2413="1-0","Under 1.5",IF(M2413="0-0","Under 1.5",IF(M2413="0-1","Under 1.5","Over 0.5")))</f>
        <v>Over 0.5</v>
      </c>
      <c r="AE2413" s="6" t="str">
        <f t="shared" ref="AE2413:AE2440" si="1973">IF(M2413="?",M2413,IF(AB2413=AD2413,"WON",IF(M2413="0-1","WON",IF(M2413="1-0","WON","LOST"))))</f>
        <v>?</v>
      </c>
      <c r="AF2413" s="6"/>
      <c r="AG2413">
        <f t="shared" ref="AG2413:AG2440" si="1974">IF(H2413&gt;52,6,IF(H2413=52,5,IF(H2413=51,4,IF(H2413=50,3,IF(H2413=49,2,IF(H2413=48,1,0))))))</f>
        <v>5</v>
      </c>
      <c r="AH2413">
        <f t="shared" ref="AH2413:AH2440" si="1975">IF(L2413&lt;8,2,0)</f>
        <v>0</v>
      </c>
      <c r="AI2413">
        <f t="shared" ref="AI2413:AI2440" si="1976">IF(S2413&gt;49,2,0)</f>
        <v>2</v>
      </c>
      <c r="AJ2413">
        <f t="shared" ref="AJ2413:AJ2440" si="1977">IF(SUM(AH2413:AI2413)=4,SUM(AG2413:AI2413),0)</f>
        <v>0</v>
      </c>
      <c r="AK2413" s="2" t="str">
        <f t="shared" ref="AK2413:AK2440" si="1978">IF(AJ2413=10,"A1",IF(AJ2413=9,"A2",IF(AJ2413=8,"A3",IF(AJ2413=7,"A4",IF(AJ2413=6,"A5","-")))))</f>
        <v>-</v>
      </c>
      <c r="AL2413" s="2" t="str">
        <f t="shared" ref="AL2413:AL2440" si="1979">IF(AND(L2413&lt;11,U2413&lt;1.75,AA2413&gt;65,OR((AND(S2413&gt;49,S2413&lt;61,T2413="Y")),(AND(S2413&lt;48,T2413="Y")),(AND(S2413&gt;60,T2413="N")),(AND(S2413&gt;60,T2413="Y")),(AND(S2413&gt;60,T2413="C")))),"Pick","-")</f>
        <v>-</v>
      </c>
    </row>
    <row r="2414" spans="2:38">
      <c r="B2414" t="s">
        <v>211</v>
      </c>
      <c r="C2414" s="10">
        <v>0.72916666666666663</v>
      </c>
      <c r="D2414" s="9" t="s">
        <v>1713</v>
      </c>
      <c r="E2414" s="2" t="s">
        <v>0</v>
      </c>
      <c r="F2414" s="8" t="s">
        <v>1473</v>
      </c>
      <c r="G2414" s="2">
        <v>18</v>
      </c>
      <c r="H2414" s="2">
        <v>52</v>
      </c>
      <c r="I2414" s="2">
        <v>30</v>
      </c>
      <c r="J2414" s="2" t="s">
        <v>1</v>
      </c>
      <c r="K2414" s="2">
        <v>2</v>
      </c>
      <c r="L2414" s="2">
        <v>12</v>
      </c>
      <c r="M2414" s="3" t="s">
        <v>13</v>
      </c>
      <c r="N2414" s="3" t="s">
        <v>13</v>
      </c>
      <c r="O2414" s="2">
        <v>52</v>
      </c>
      <c r="P2414" s="2" t="b">
        <v>1</v>
      </c>
      <c r="Q2414" s="2" t="s">
        <v>2</v>
      </c>
      <c r="R2414" s="2" t="s">
        <v>2</v>
      </c>
      <c r="S2414" s="44">
        <v>45</v>
      </c>
      <c r="T2414" s="44" t="s">
        <v>11</v>
      </c>
      <c r="U2414" s="20">
        <v>2</v>
      </c>
      <c r="V2414" s="11"/>
      <c r="W2414" s="2">
        <f t="shared" si="1966"/>
        <v>0</v>
      </c>
      <c r="X2414">
        <f t="shared" si="1967"/>
        <v>5</v>
      </c>
      <c r="Y2414">
        <f t="shared" si="1968"/>
        <v>0</v>
      </c>
      <c r="Z2414">
        <f t="shared" si="1969"/>
        <v>5</v>
      </c>
      <c r="AA2414" s="2">
        <f t="shared" si="1970"/>
        <v>60</v>
      </c>
      <c r="AB2414" s="2" t="str">
        <f t="shared" si="1971"/>
        <v>Under 1.5</v>
      </c>
      <c r="AC2414" s="6"/>
      <c r="AD2414" s="6" t="str">
        <f t="shared" si="1972"/>
        <v>Over 0.5</v>
      </c>
      <c r="AE2414" s="6" t="str">
        <f t="shared" si="1973"/>
        <v>?</v>
      </c>
      <c r="AF2414" s="6"/>
      <c r="AG2414">
        <f t="shared" si="1974"/>
        <v>5</v>
      </c>
      <c r="AH2414">
        <f t="shared" si="1975"/>
        <v>0</v>
      </c>
      <c r="AI2414">
        <f t="shared" si="1976"/>
        <v>0</v>
      </c>
      <c r="AJ2414">
        <f t="shared" si="1977"/>
        <v>0</v>
      </c>
      <c r="AK2414" s="2" t="str">
        <f t="shared" si="1978"/>
        <v>-</v>
      </c>
      <c r="AL2414" s="2" t="str">
        <f t="shared" si="1979"/>
        <v>-</v>
      </c>
    </row>
    <row r="2415" spans="2:38">
      <c r="B2415" t="s">
        <v>211</v>
      </c>
      <c r="C2415" s="10">
        <v>0.72916666666666663</v>
      </c>
      <c r="D2415" s="9" t="s">
        <v>276</v>
      </c>
      <c r="E2415" s="2" t="s">
        <v>0</v>
      </c>
      <c r="F2415" s="8" t="s">
        <v>1408</v>
      </c>
      <c r="G2415" s="2">
        <v>21</v>
      </c>
      <c r="H2415" s="2">
        <v>48</v>
      </c>
      <c r="I2415" s="2">
        <v>31</v>
      </c>
      <c r="J2415" s="2" t="s">
        <v>1</v>
      </c>
      <c r="K2415" s="2">
        <v>2</v>
      </c>
      <c r="L2415" s="2">
        <v>10</v>
      </c>
      <c r="M2415" s="3" t="s">
        <v>13</v>
      </c>
      <c r="N2415" s="3" t="s">
        <v>13</v>
      </c>
      <c r="O2415" s="2">
        <v>48</v>
      </c>
      <c r="P2415" s="2" t="b">
        <v>1</v>
      </c>
      <c r="Q2415" s="2" t="s">
        <v>2</v>
      </c>
      <c r="R2415" s="2" t="s">
        <v>2</v>
      </c>
      <c r="S2415" s="44">
        <v>57</v>
      </c>
      <c r="T2415" s="44" t="s">
        <v>10</v>
      </c>
      <c r="U2415" s="20">
        <v>1.45</v>
      </c>
      <c r="V2415" s="11"/>
      <c r="W2415" s="2">
        <f t="shared" si="1966"/>
        <v>0</v>
      </c>
      <c r="X2415">
        <f t="shared" si="1967"/>
        <v>5</v>
      </c>
      <c r="Y2415">
        <f t="shared" si="1968"/>
        <v>5</v>
      </c>
      <c r="Z2415">
        <f t="shared" si="1969"/>
        <v>10</v>
      </c>
      <c r="AA2415" s="2">
        <f t="shared" si="1970"/>
        <v>70</v>
      </c>
      <c r="AB2415" s="2" t="str">
        <f t="shared" si="1971"/>
        <v>Under 1.5</v>
      </c>
      <c r="AC2415" s="6"/>
      <c r="AD2415" s="6" t="str">
        <f t="shared" si="1972"/>
        <v>Over 0.5</v>
      </c>
      <c r="AE2415" s="6" t="str">
        <f t="shared" si="1973"/>
        <v>?</v>
      </c>
      <c r="AF2415" s="6"/>
      <c r="AG2415">
        <f t="shared" si="1974"/>
        <v>1</v>
      </c>
      <c r="AH2415">
        <f t="shared" si="1975"/>
        <v>0</v>
      </c>
      <c r="AI2415">
        <f t="shared" si="1976"/>
        <v>2</v>
      </c>
      <c r="AJ2415">
        <f t="shared" si="1977"/>
        <v>0</v>
      </c>
      <c r="AK2415" s="2" t="str">
        <f t="shared" si="1978"/>
        <v>-</v>
      </c>
      <c r="AL2415" s="2" t="str">
        <f t="shared" si="1979"/>
        <v>Pick</v>
      </c>
    </row>
    <row r="2416" spans="2:38">
      <c r="B2416" t="s">
        <v>211</v>
      </c>
      <c r="C2416" s="10">
        <v>0.72916666666666663</v>
      </c>
      <c r="D2416" s="9" t="s">
        <v>652</v>
      </c>
      <c r="E2416" s="2" t="s">
        <v>0</v>
      </c>
      <c r="F2416" s="8" t="s">
        <v>1664</v>
      </c>
      <c r="G2416" s="2">
        <v>29</v>
      </c>
      <c r="H2416" s="2">
        <v>47</v>
      </c>
      <c r="I2416" s="2">
        <v>24</v>
      </c>
      <c r="J2416" s="2" t="s">
        <v>1</v>
      </c>
      <c r="K2416" s="2">
        <v>1</v>
      </c>
      <c r="L2416" s="2">
        <v>5</v>
      </c>
      <c r="M2416" s="3" t="s">
        <v>13</v>
      </c>
      <c r="N2416" s="3" t="s">
        <v>13</v>
      </c>
      <c r="O2416" s="2">
        <v>47</v>
      </c>
      <c r="P2416" s="2" t="b">
        <v>1</v>
      </c>
      <c r="Q2416" s="2" t="s">
        <v>2</v>
      </c>
      <c r="R2416" s="2" t="b">
        <v>1</v>
      </c>
      <c r="S2416" s="44">
        <v>51</v>
      </c>
      <c r="T2416" s="44" t="s">
        <v>10</v>
      </c>
      <c r="U2416" s="20">
        <v>1.6</v>
      </c>
      <c r="V2416" s="11"/>
      <c r="W2416" s="2">
        <f t="shared" si="1966"/>
        <v>0</v>
      </c>
      <c r="X2416">
        <f t="shared" si="1967"/>
        <v>10</v>
      </c>
      <c r="Y2416">
        <f t="shared" si="1968"/>
        <v>5</v>
      </c>
      <c r="Z2416">
        <f t="shared" si="1969"/>
        <v>10</v>
      </c>
      <c r="AA2416" s="2">
        <f t="shared" si="1970"/>
        <v>75</v>
      </c>
      <c r="AB2416" s="2" t="str">
        <f t="shared" si="1971"/>
        <v>Under 1.5</v>
      </c>
      <c r="AC2416" s="6"/>
      <c r="AD2416" s="6" t="str">
        <f t="shared" si="1972"/>
        <v>Over 0.5</v>
      </c>
      <c r="AE2416" s="6" t="str">
        <f t="shared" si="1973"/>
        <v>?</v>
      </c>
      <c r="AF2416" s="6"/>
      <c r="AG2416">
        <f t="shared" si="1974"/>
        <v>0</v>
      </c>
      <c r="AH2416">
        <f t="shared" si="1975"/>
        <v>2</v>
      </c>
      <c r="AI2416">
        <f t="shared" si="1976"/>
        <v>2</v>
      </c>
      <c r="AJ2416">
        <f t="shared" si="1977"/>
        <v>4</v>
      </c>
      <c r="AK2416" s="2" t="str">
        <f t="shared" si="1978"/>
        <v>-</v>
      </c>
      <c r="AL2416" s="2" t="str">
        <f t="shared" si="1979"/>
        <v>Pick</v>
      </c>
    </row>
    <row r="2417" spans="2:38">
      <c r="B2417" t="s">
        <v>163</v>
      </c>
      <c r="C2417" s="10">
        <v>0.72916666666666663</v>
      </c>
      <c r="D2417" s="9" t="s">
        <v>1427</v>
      </c>
      <c r="E2417" s="2" t="s">
        <v>0</v>
      </c>
      <c r="F2417" s="8" t="s">
        <v>249</v>
      </c>
      <c r="G2417" s="2">
        <v>31</v>
      </c>
      <c r="H2417" s="2">
        <v>45</v>
      </c>
      <c r="I2417" s="2">
        <v>24</v>
      </c>
      <c r="J2417" s="2" t="s">
        <v>1</v>
      </c>
      <c r="K2417" s="2">
        <v>1</v>
      </c>
      <c r="L2417" s="2">
        <v>7</v>
      </c>
      <c r="M2417" s="3" t="s">
        <v>13</v>
      </c>
      <c r="N2417" s="3" t="s">
        <v>13</v>
      </c>
      <c r="O2417" s="2">
        <v>45</v>
      </c>
      <c r="P2417" s="2" t="b">
        <v>1</v>
      </c>
      <c r="Q2417" s="2" t="s">
        <v>2</v>
      </c>
      <c r="R2417" s="2" t="s">
        <v>2</v>
      </c>
      <c r="S2417" s="44">
        <v>20</v>
      </c>
      <c r="T2417" s="44" t="s">
        <v>12</v>
      </c>
      <c r="U2417" s="20">
        <v>2.1</v>
      </c>
      <c r="V2417" s="11"/>
      <c r="W2417" s="2">
        <f t="shared" si="1966"/>
        <v>0</v>
      </c>
      <c r="X2417">
        <f t="shared" si="1967"/>
        <v>10</v>
      </c>
      <c r="Y2417">
        <f t="shared" si="1968"/>
        <v>0</v>
      </c>
      <c r="Z2417">
        <f t="shared" si="1969"/>
        <v>0</v>
      </c>
      <c r="AA2417" s="2">
        <f t="shared" si="1970"/>
        <v>60</v>
      </c>
      <c r="AB2417" s="2" t="str">
        <f t="shared" si="1971"/>
        <v>Under 1.5</v>
      </c>
      <c r="AC2417" s="6"/>
      <c r="AD2417" s="6" t="str">
        <f t="shared" si="1972"/>
        <v>Over 0.5</v>
      </c>
      <c r="AE2417" s="6" t="str">
        <f t="shared" si="1973"/>
        <v>?</v>
      </c>
      <c r="AF2417" s="6"/>
      <c r="AG2417">
        <f t="shared" si="1974"/>
        <v>0</v>
      </c>
      <c r="AH2417">
        <f t="shared" si="1975"/>
        <v>2</v>
      </c>
      <c r="AI2417">
        <f t="shared" si="1976"/>
        <v>0</v>
      </c>
      <c r="AJ2417">
        <f t="shared" si="1977"/>
        <v>0</v>
      </c>
      <c r="AK2417" s="2" t="str">
        <f t="shared" si="1978"/>
        <v>-</v>
      </c>
      <c r="AL2417" s="2" t="str">
        <f t="shared" si="1979"/>
        <v>-</v>
      </c>
    </row>
    <row r="2418" spans="2:38">
      <c r="B2418" t="s">
        <v>163</v>
      </c>
      <c r="C2418" s="10">
        <v>0.72916666666666663</v>
      </c>
      <c r="D2418" s="9" t="s">
        <v>1340</v>
      </c>
      <c r="E2418" s="2" t="s">
        <v>0</v>
      </c>
      <c r="F2418" s="8" t="s">
        <v>916</v>
      </c>
      <c r="G2418" s="2">
        <v>17</v>
      </c>
      <c r="H2418" s="2">
        <v>57</v>
      </c>
      <c r="I2418" s="2">
        <v>26</v>
      </c>
      <c r="J2418" s="2" t="s">
        <v>1</v>
      </c>
      <c r="K2418" s="2">
        <v>2</v>
      </c>
      <c r="L2418" s="2">
        <v>9</v>
      </c>
      <c r="M2418" s="3" t="s">
        <v>13</v>
      </c>
      <c r="N2418" s="3" t="s">
        <v>13</v>
      </c>
      <c r="O2418" s="2" t="b">
        <v>1</v>
      </c>
      <c r="P2418" s="2" t="b">
        <v>1</v>
      </c>
      <c r="Q2418" s="2" t="s">
        <v>2</v>
      </c>
      <c r="R2418" s="2" t="s">
        <v>2</v>
      </c>
      <c r="S2418" s="44">
        <v>53</v>
      </c>
      <c r="T2418" s="44"/>
      <c r="U2418" s="20">
        <v>2</v>
      </c>
      <c r="V2418" s="11"/>
      <c r="W2418" s="2">
        <f t="shared" si="1966"/>
        <v>10</v>
      </c>
      <c r="X2418">
        <f t="shared" si="1967"/>
        <v>5</v>
      </c>
      <c r="Y2418">
        <f t="shared" si="1968"/>
        <v>5</v>
      </c>
      <c r="Z2418">
        <f t="shared" si="1969"/>
        <v>0</v>
      </c>
      <c r="AA2418" s="2">
        <f t="shared" si="1970"/>
        <v>70</v>
      </c>
      <c r="AB2418" s="2" t="str">
        <f t="shared" si="1971"/>
        <v>Under 1.5</v>
      </c>
      <c r="AC2418" s="6"/>
      <c r="AD2418" s="6" t="str">
        <f t="shared" si="1972"/>
        <v>Over 0.5</v>
      </c>
      <c r="AE2418" s="6" t="str">
        <f t="shared" si="1973"/>
        <v>?</v>
      </c>
      <c r="AF2418" s="6"/>
      <c r="AG2418">
        <f t="shared" si="1974"/>
        <v>6</v>
      </c>
      <c r="AH2418">
        <f t="shared" si="1975"/>
        <v>0</v>
      </c>
      <c r="AI2418">
        <f t="shared" si="1976"/>
        <v>2</v>
      </c>
      <c r="AJ2418">
        <f t="shared" si="1977"/>
        <v>0</v>
      </c>
      <c r="AK2418" s="2" t="str">
        <f t="shared" si="1978"/>
        <v>-</v>
      </c>
      <c r="AL2418" s="2" t="str">
        <f t="shared" si="1979"/>
        <v>-</v>
      </c>
    </row>
    <row r="2419" spans="2:38">
      <c r="B2419" t="s">
        <v>646</v>
      </c>
      <c r="C2419" s="10">
        <v>0.72916666666666663</v>
      </c>
      <c r="D2419" s="9" t="s">
        <v>643</v>
      </c>
      <c r="E2419" s="2" t="s">
        <v>0</v>
      </c>
      <c r="F2419" s="8" t="s">
        <v>902</v>
      </c>
      <c r="G2419" s="2">
        <v>42</v>
      </c>
      <c r="H2419" s="2">
        <v>48</v>
      </c>
      <c r="I2419" s="2">
        <v>10</v>
      </c>
      <c r="J2419" s="2" t="s">
        <v>1</v>
      </c>
      <c r="K2419" s="2" t="s">
        <v>1</v>
      </c>
      <c r="L2419" s="2">
        <v>32</v>
      </c>
      <c r="M2419" s="3" t="s">
        <v>13</v>
      </c>
      <c r="N2419" s="3" t="s">
        <v>13</v>
      </c>
      <c r="O2419" s="2">
        <v>48</v>
      </c>
      <c r="P2419" s="2" t="b">
        <v>1</v>
      </c>
      <c r="Q2419" s="2" t="b">
        <v>1</v>
      </c>
      <c r="R2419" s="2" t="s">
        <v>2</v>
      </c>
      <c r="S2419" s="44">
        <v>47</v>
      </c>
      <c r="T2419" s="44" t="s">
        <v>11</v>
      </c>
      <c r="U2419" s="20">
        <v>2.35</v>
      </c>
      <c r="V2419" s="11"/>
      <c r="W2419" s="2">
        <f t="shared" si="1966"/>
        <v>0</v>
      </c>
      <c r="X2419">
        <f t="shared" si="1967"/>
        <v>0</v>
      </c>
      <c r="Y2419">
        <f t="shared" si="1968"/>
        <v>0</v>
      </c>
      <c r="Z2419">
        <f t="shared" si="1969"/>
        <v>5</v>
      </c>
      <c r="AA2419" s="2">
        <f t="shared" si="1970"/>
        <v>55</v>
      </c>
      <c r="AB2419" s="2" t="str">
        <f t="shared" si="1971"/>
        <v>Over 0.5</v>
      </c>
      <c r="AC2419" s="6"/>
      <c r="AD2419" s="6" t="str">
        <f t="shared" si="1972"/>
        <v>Over 0.5</v>
      </c>
      <c r="AE2419" s="6" t="str">
        <f t="shared" si="1973"/>
        <v>?</v>
      </c>
      <c r="AF2419" s="6"/>
      <c r="AG2419">
        <f t="shared" si="1974"/>
        <v>1</v>
      </c>
      <c r="AH2419">
        <f t="shared" si="1975"/>
        <v>0</v>
      </c>
      <c r="AI2419">
        <f t="shared" si="1976"/>
        <v>0</v>
      </c>
      <c r="AJ2419">
        <f t="shared" si="1977"/>
        <v>0</v>
      </c>
      <c r="AK2419" s="2" t="str">
        <f t="shared" si="1978"/>
        <v>-</v>
      </c>
      <c r="AL2419" s="2" t="str">
        <f t="shared" si="1979"/>
        <v>-</v>
      </c>
    </row>
    <row r="2420" spans="2:38">
      <c r="B2420" t="s">
        <v>259</v>
      </c>
      <c r="C2420" s="10">
        <v>0.75</v>
      </c>
      <c r="D2420" s="9" t="s">
        <v>484</v>
      </c>
      <c r="E2420" s="2" t="s">
        <v>0</v>
      </c>
      <c r="F2420" s="8" t="s">
        <v>326</v>
      </c>
      <c r="G2420" s="2">
        <v>17</v>
      </c>
      <c r="H2420" s="2">
        <v>47</v>
      </c>
      <c r="I2420" s="2">
        <v>36</v>
      </c>
      <c r="J2420" s="2" t="s">
        <v>1</v>
      </c>
      <c r="K2420" s="2" t="s">
        <v>1</v>
      </c>
      <c r="L2420" s="2">
        <v>19</v>
      </c>
      <c r="M2420" s="3" t="s">
        <v>13</v>
      </c>
      <c r="N2420" s="3" t="s">
        <v>13</v>
      </c>
      <c r="O2420" s="2">
        <v>47</v>
      </c>
      <c r="P2420" s="2" t="b">
        <v>1</v>
      </c>
      <c r="Q2420" s="2" t="b">
        <v>1</v>
      </c>
      <c r="R2420" s="2" t="s">
        <v>2</v>
      </c>
      <c r="S2420" s="44">
        <v>56</v>
      </c>
      <c r="T2420" s="44" t="s">
        <v>10</v>
      </c>
      <c r="U2420" s="20">
        <v>1.7</v>
      </c>
      <c r="V2420" s="11"/>
      <c r="W2420" s="2">
        <f t="shared" si="1966"/>
        <v>0</v>
      </c>
      <c r="X2420">
        <f t="shared" si="1967"/>
        <v>0</v>
      </c>
      <c r="Y2420">
        <f t="shared" si="1968"/>
        <v>5</v>
      </c>
      <c r="Z2420">
        <f t="shared" si="1969"/>
        <v>10</v>
      </c>
      <c r="AA2420" s="2">
        <f t="shared" si="1970"/>
        <v>65</v>
      </c>
      <c r="AB2420" s="2" t="str">
        <f t="shared" si="1971"/>
        <v>Under 1.5</v>
      </c>
      <c r="AC2420" s="6"/>
      <c r="AD2420" s="6" t="str">
        <f t="shared" si="1972"/>
        <v>Over 0.5</v>
      </c>
      <c r="AE2420" s="6" t="str">
        <f t="shared" si="1973"/>
        <v>?</v>
      </c>
      <c r="AF2420" s="6"/>
      <c r="AG2420">
        <f t="shared" si="1974"/>
        <v>0</v>
      </c>
      <c r="AH2420">
        <f t="shared" si="1975"/>
        <v>0</v>
      </c>
      <c r="AI2420">
        <f t="shared" si="1976"/>
        <v>2</v>
      </c>
      <c r="AJ2420">
        <f t="shared" si="1977"/>
        <v>0</v>
      </c>
      <c r="AK2420" s="2" t="str">
        <f t="shared" si="1978"/>
        <v>-</v>
      </c>
      <c r="AL2420" s="2" t="str">
        <f t="shared" si="1979"/>
        <v>-</v>
      </c>
    </row>
    <row r="2421" spans="2:38">
      <c r="B2421" t="s">
        <v>421</v>
      </c>
      <c r="C2421" s="10">
        <v>0.77083333333333337</v>
      </c>
      <c r="D2421" s="9" t="s">
        <v>590</v>
      </c>
      <c r="E2421" s="2" t="s">
        <v>0</v>
      </c>
      <c r="F2421" s="8" t="s">
        <v>933</v>
      </c>
      <c r="G2421" s="2">
        <v>38</v>
      </c>
      <c r="H2421" s="2">
        <v>46</v>
      </c>
      <c r="I2421" s="2">
        <v>16</v>
      </c>
      <c r="J2421" s="2" t="s">
        <v>1</v>
      </c>
      <c r="K2421" s="2">
        <v>1</v>
      </c>
      <c r="L2421" s="2">
        <v>22</v>
      </c>
      <c r="M2421" s="3" t="s">
        <v>13</v>
      </c>
      <c r="N2421" s="3" t="s">
        <v>13</v>
      </c>
      <c r="O2421" s="2">
        <v>46</v>
      </c>
      <c r="P2421" s="2" t="b">
        <v>1</v>
      </c>
      <c r="Q2421" s="2" t="s">
        <v>2</v>
      </c>
      <c r="R2421" s="2" t="s">
        <v>2</v>
      </c>
      <c r="S2421" s="44">
        <v>26</v>
      </c>
      <c r="T2421" s="44" t="s">
        <v>12</v>
      </c>
      <c r="U2421" s="20">
        <v>1.4</v>
      </c>
      <c r="V2421" s="11"/>
      <c r="W2421" s="2">
        <f t="shared" si="1966"/>
        <v>0</v>
      </c>
      <c r="X2421">
        <f t="shared" si="1967"/>
        <v>0</v>
      </c>
      <c r="Y2421">
        <f t="shared" si="1968"/>
        <v>0</v>
      </c>
      <c r="Z2421">
        <f t="shared" si="1969"/>
        <v>0</v>
      </c>
      <c r="AA2421" s="2">
        <f t="shared" si="1970"/>
        <v>50</v>
      </c>
      <c r="AB2421" s="2" t="str">
        <f t="shared" si="1971"/>
        <v>Over 0.5</v>
      </c>
      <c r="AC2421" s="6"/>
      <c r="AD2421" s="6" t="str">
        <f t="shared" si="1972"/>
        <v>Over 0.5</v>
      </c>
      <c r="AE2421" s="6" t="str">
        <f t="shared" si="1973"/>
        <v>?</v>
      </c>
      <c r="AF2421" s="6"/>
      <c r="AG2421">
        <f t="shared" si="1974"/>
        <v>0</v>
      </c>
      <c r="AH2421">
        <f t="shared" si="1975"/>
        <v>0</v>
      </c>
      <c r="AI2421">
        <f t="shared" si="1976"/>
        <v>0</v>
      </c>
      <c r="AJ2421">
        <f t="shared" si="1977"/>
        <v>0</v>
      </c>
      <c r="AK2421" s="2" t="str">
        <f t="shared" si="1978"/>
        <v>-</v>
      </c>
      <c r="AL2421" s="2" t="str">
        <f t="shared" si="1979"/>
        <v>-</v>
      </c>
    </row>
    <row r="2422" spans="2:38">
      <c r="B2422" t="s">
        <v>647</v>
      </c>
      <c r="C2422" s="10">
        <v>0.79166666666666663</v>
      </c>
      <c r="D2422" s="9" t="s">
        <v>986</v>
      </c>
      <c r="E2422" s="2" t="s">
        <v>0</v>
      </c>
      <c r="F2422" s="8" t="s">
        <v>380</v>
      </c>
      <c r="G2422" s="2">
        <v>27</v>
      </c>
      <c r="H2422" s="2">
        <v>48</v>
      </c>
      <c r="I2422" s="2">
        <v>25</v>
      </c>
      <c r="J2422" s="2" t="s">
        <v>1</v>
      </c>
      <c r="K2422" s="2">
        <v>1</v>
      </c>
      <c r="L2422" s="2">
        <v>2</v>
      </c>
      <c r="M2422" s="3" t="s">
        <v>13</v>
      </c>
      <c r="N2422" s="3" t="s">
        <v>13</v>
      </c>
      <c r="O2422" s="2">
        <v>48</v>
      </c>
      <c r="P2422" s="2" t="b">
        <v>1</v>
      </c>
      <c r="Q2422" s="2" t="s">
        <v>2</v>
      </c>
      <c r="R2422" s="2" t="b">
        <v>1</v>
      </c>
      <c r="S2422" s="44">
        <v>43</v>
      </c>
      <c r="T2422" s="44" t="s">
        <v>11</v>
      </c>
      <c r="U2422" s="20">
        <v>2.2000000000000002</v>
      </c>
      <c r="V2422" s="11"/>
      <c r="W2422" s="2">
        <f t="shared" si="1966"/>
        <v>0</v>
      </c>
      <c r="X2422">
        <f t="shared" si="1967"/>
        <v>10</v>
      </c>
      <c r="Y2422">
        <f t="shared" si="1968"/>
        <v>0</v>
      </c>
      <c r="Z2422">
        <f t="shared" si="1969"/>
        <v>5</v>
      </c>
      <c r="AA2422" s="2">
        <f t="shared" si="1970"/>
        <v>65</v>
      </c>
      <c r="AB2422" s="2" t="str">
        <f t="shared" si="1971"/>
        <v>Under 1.5</v>
      </c>
      <c r="AC2422" s="6"/>
      <c r="AD2422" s="6" t="str">
        <f t="shared" si="1972"/>
        <v>Over 0.5</v>
      </c>
      <c r="AE2422" s="6" t="str">
        <f t="shared" si="1973"/>
        <v>?</v>
      </c>
      <c r="AF2422" s="6"/>
      <c r="AG2422">
        <f t="shared" si="1974"/>
        <v>1</v>
      </c>
      <c r="AH2422">
        <f t="shared" si="1975"/>
        <v>2</v>
      </c>
      <c r="AI2422">
        <f t="shared" si="1976"/>
        <v>0</v>
      </c>
      <c r="AJ2422">
        <f t="shared" si="1977"/>
        <v>0</v>
      </c>
      <c r="AK2422" s="2" t="str">
        <f t="shared" si="1978"/>
        <v>-</v>
      </c>
      <c r="AL2422" s="2" t="str">
        <f t="shared" si="1979"/>
        <v>-</v>
      </c>
    </row>
    <row r="2423" spans="2:38">
      <c r="B2423" t="s">
        <v>647</v>
      </c>
      <c r="C2423" s="10">
        <v>0.79166666666666663</v>
      </c>
      <c r="D2423" s="9" t="s">
        <v>82</v>
      </c>
      <c r="E2423" s="2" t="s">
        <v>0</v>
      </c>
      <c r="F2423" s="8" t="s">
        <v>253</v>
      </c>
      <c r="G2423" s="2">
        <v>36</v>
      </c>
      <c r="H2423" s="2">
        <v>49</v>
      </c>
      <c r="I2423" s="2">
        <v>15</v>
      </c>
      <c r="J2423" s="2" t="s">
        <v>1</v>
      </c>
      <c r="K2423" s="2">
        <v>1</v>
      </c>
      <c r="L2423" s="2">
        <v>21</v>
      </c>
      <c r="M2423" s="3" t="s">
        <v>13</v>
      </c>
      <c r="N2423" s="3" t="s">
        <v>13</v>
      </c>
      <c r="O2423" s="2">
        <v>49</v>
      </c>
      <c r="P2423" s="2" t="b">
        <v>1</v>
      </c>
      <c r="Q2423" s="2" t="s">
        <v>2</v>
      </c>
      <c r="R2423" s="2" t="s">
        <v>2</v>
      </c>
      <c r="S2423" s="44">
        <v>40</v>
      </c>
      <c r="T2423" s="44" t="s">
        <v>12</v>
      </c>
      <c r="U2423" s="20">
        <v>1.75</v>
      </c>
      <c r="V2423" s="11"/>
      <c r="W2423" s="2">
        <f t="shared" si="1966"/>
        <v>0</v>
      </c>
      <c r="X2423">
        <f t="shared" si="1967"/>
        <v>0</v>
      </c>
      <c r="Y2423">
        <f t="shared" si="1968"/>
        <v>0</v>
      </c>
      <c r="Z2423">
        <f t="shared" si="1969"/>
        <v>0</v>
      </c>
      <c r="AA2423" s="2">
        <f t="shared" si="1970"/>
        <v>50</v>
      </c>
      <c r="AB2423" s="2" t="str">
        <f t="shared" si="1971"/>
        <v>Over 0.5</v>
      </c>
      <c r="AC2423" s="6"/>
      <c r="AD2423" s="6" t="str">
        <f t="shared" si="1972"/>
        <v>Over 0.5</v>
      </c>
      <c r="AE2423" s="6" t="str">
        <f t="shared" si="1973"/>
        <v>?</v>
      </c>
      <c r="AF2423" s="6"/>
      <c r="AG2423">
        <f t="shared" si="1974"/>
        <v>2</v>
      </c>
      <c r="AH2423">
        <f t="shared" si="1975"/>
        <v>0</v>
      </c>
      <c r="AI2423">
        <f t="shared" si="1976"/>
        <v>0</v>
      </c>
      <c r="AJ2423">
        <f t="shared" si="1977"/>
        <v>0</v>
      </c>
      <c r="AK2423" s="2" t="str">
        <f t="shared" si="1978"/>
        <v>-</v>
      </c>
      <c r="AL2423" s="2" t="str">
        <f t="shared" si="1979"/>
        <v>-</v>
      </c>
    </row>
    <row r="2424" spans="2:38">
      <c r="B2424" t="s">
        <v>442</v>
      </c>
      <c r="C2424" s="10">
        <v>0.79166666666666663</v>
      </c>
      <c r="D2424" s="9" t="s">
        <v>1644</v>
      </c>
      <c r="E2424" s="2" t="s">
        <v>0</v>
      </c>
      <c r="F2424" s="8" t="s">
        <v>1008</v>
      </c>
      <c r="G2424" s="2">
        <v>8</v>
      </c>
      <c r="H2424" s="2">
        <v>51</v>
      </c>
      <c r="I2424" s="2">
        <v>41</v>
      </c>
      <c r="J2424" s="2" t="s">
        <v>1</v>
      </c>
      <c r="K2424" s="2">
        <v>1</v>
      </c>
      <c r="L2424" s="2">
        <v>33</v>
      </c>
      <c r="M2424" s="3" t="s">
        <v>13</v>
      </c>
      <c r="N2424" s="3" t="s">
        <v>13</v>
      </c>
      <c r="O2424" s="2">
        <v>51</v>
      </c>
      <c r="P2424" s="2" t="b">
        <v>1</v>
      </c>
      <c r="Q2424" s="2" t="s">
        <v>2</v>
      </c>
      <c r="R2424" s="2" t="s">
        <v>2</v>
      </c>
      <c r="S2424" s="44">
        <v>33</v>
      </c>
      <c r="T2424" s="44" t="s">
        <v>12</v>
      </c>
      <c r="U2424" s="20">
        <v>1.5</v>
      </c>
      <c r="V2424" s="11"/>
      <c r="W2424" s="2">
        <f t="shared" si="1966"/>
        <v>0</v>
      </c>
      <c r="X2424">
        <f t="shared" si="1967"/>
        <v>0</v>
      </c>
      <c r="Y2424">
        <f t="shared" si="1968"/>
        <v>0</v>
      </c>
      <c r="Z2424">
        <f t="shared" si="1969"/>
        <v>0</v>
      </c>
      <c r="AA2424" s="2">
        <f t="shared" si="1970"/>
        <v>50</v>
      </c>
      <c r="AB2424" s="2" t="str">
        <f t="shared" si="1971"/>
        <v>Over 0.5</v>
      </c>
      <c r="AC2424" s="6"/>
      <c r="AD2424" s="6" t="str">
        <f t="shared" si="1972"/>
        <v>Over 0.5</v>
      </c>
      <c r="AE2424" s="6" t="str">
        <f t="shared" si="1973"/>
        <v>?</v>
      </c>
      <c r="AF2424" s="6"/>
      <c r="AG2424">
        <f t="shared" si="1974"/>
        <v>4</v>
      </c>
      <c r="AH2424">
        <f t="shared" si="1975"/>
        <v>0</v>
      </c>
      <c r="AI2424">
        <f t="shared" si="1976"/>
        <v>0</v>
      </c>
      <c r="AJ2424">
        <f t="shared" si="1977"/>
        <v>0</v>
      </c>
      <c r="AK2424" s="2" t="str">
        <f t="shared" si="1978"/>
        <v>-</v>
      </c>
      <c r="AL2424" s="2" t="str">
        <f t="shared" si="1979"/>
        <v>-</v>
      </c>
    </row>
    <row r="2425" spans="2:38">
      <c r="B2425" t="s">
        <v>258</v>
      </c>
      <c r="C2425" s="10">
        <v>0.79166666666666663</v>
      </c>
      <c r="D2425" s="9" t="s">
        <v>976</v>
      </c>
      <c r="E2425" s="2" t="s">
        <v>0</v>
      </c>
      <c r="F2425" s="8" t="s">
        <v>289</v>
      </c>
      <c r="G2425" s="2">
        <v>27</v>
      </c>
      <c r="H2425" s="2">
        <v>50</v>
      </c>
      <c r="I2425" s="2">
        <v>23</v>
      </c>
      <c r="J2425" s="2" t="s">
        <v>1</v>
      </c>
      <c r="K2425" s="2" t="s">
        <v>1</v>
      </c>
      <c r="L2425" s="2">
        <v>4</v>
      </c>
      <c r="M2425" s="3" t="s">
        <v>13</v>
      </c>
      <c r="N2425" s="3" t="s">
        <v>13</v>
      </c>
      <c r="O2425" s="2">
        <v>50</v>
      </c>
      <c r="P2425" s="2" t="b">
        <v>1</v>
      </c>
      <c r="Q2425" s="2" t="b">
        <v>1</v>
      </c>
      <c r="R2425" s="2" t="b">
        <v>1</v>
      </c>
      <c r="S2425" s="44">
        <v>51</v>
      </c>
      <c r="T2425" s="44"/>
      <c r="U2425" s="20">
        <v>1.5</v>
      </c>
      <c r="V2425" s="11"/>
      <c r="W2425" s="2">
        <f t="shared" si="1966"/>
        <v>0</v>
      </c>
      <c r="X2425">
        <f t="shared" si="1967"/>
        <v>10</v>
      </c>
      <c r="Y2425">
        <f t="shared" si="1968"/>
        <v>5</v>
      </c>
      <c r="Z2425">
        <f t="shared" si="1969"/>
        <v>0</v>
      </c>
      <c r="AA2425" s="2">
        <f t="shared" si="1970"/>
        <v>65</v>
      </c>
      <c r="AB2425" s="2" t="str">
        <f t="shared" si="1971"/>
        <v>Under 1.5</v>
      </c>
      <c r="AC2425" s="6"/>
      <c r="AD2425" s="6" t="str">
        <f t="shared" si="1972"/>
        <v>Over 0.5</v>
      </c>
      <c r="AE2425" s="6" t="str">
        <f t="shared" si="1973"/>
        <v>?</v>
      </c>
      <c r="AF2425" s="6"/>
      <c r="AG2425">
        <f t="shared" si="1974"/>
        <v>3</v>
      </c>
      <c r="AH2425">
        <f t="shared" si="1975"/>
        <v>2</v>
      </c>
      <c r="AI2425">
        <f t="shared" si="1976"/>
        <v>2</v>
      </c>
      <c r="AJ2425">
        <f t="shared" si="1977"/>
        <v>7</v>
      </c>
      <c r="AK2425" s="2" t="str">
        <f t="shared" si="1978"/>
        <v>A4</v>
      </c>
      <c r="AL2425" s="2" t="str">
        <f t="shared" si="1979"/>
        <v>-</v>
      </c>
    </row>
    <row r="2426" spans="2:38">
      <c r="B2426" t="s">
        <v>258</v>
      </c>
      <c r="C2426" s="10">
        <v>0.79166666666666663</v>
      </c>
      <c r="D2426" s="9" t="s">
        <v>288</v>
      </c>
      <c r="E2426" s="2" t="s">
        <v>0</v>
      </c>
      <c r="F2426" s="8" t="s">
        <v>273</v>
      </c>
      <c r="G2426" s="2">
        <v>38</v>
      </c>
      <c r="H2426" s="2">
        <v>45</v>
      </c>
      <c r="I2426" s="2">
        <v>17</v>
      </c>
      <c r="J2426" s="2" t="s">
        <v>1</v>
      </c>
      <c r="K2426" s="2">
        <v>1</v>
      </c>
      <c r="L2426" s="2">
        <v>21</v>
      </c>
      <c r="M2426" s="3" t="s">
        <v>13</v>
      </c>
      <c r="N2426" s="3" t="s">
        <v>13</v>
      </c>
      <c r="O2426" s="2">
        <v>45</v>
      </c>
      <c r="P2426" s="2" t="b">
        <v>1</v>
      </c>
      <c r="Q2426" s="2" t="s">
        <v>2</v>
      </c>
      <c r="R2426" s="2" t="s">
        <v>2</v>
      </c>
      <c r="S2426" s="44">
        <v>71</v>
      </c>
      <c r="T2426" s="44"/>
      <c r="U2426" s="20">
        <v>1.4</v>
      </c>
      <c r="V2426" s="11"/>
      <c r="W2426" s="2">
        <f t="shared" si="1966"/>
        <v>0</v>
      </c>
      <c r="X2426">
        <f t="shared" si="1967"/>
        <v>0</v>
      </c>
      <c r="Y2426">
        <f t="shared" si="1968"/>
        <v>10</v>
      </c>
      <c r="Z2426">
        <f t="shared" si="1969"/>
        <v>0</v>
      </c>
      <c r="AA2426" s="2">
        <f t="shared" si="1970"/>
        <v>60</v>
      </c>
      <c r="AB2426" s="2" t="str">
        <f t="shared" si="1971"/>
        <v>Under 1.5</v>
      </c>
      <c r="AC2426" s="6"/>
      <c r="AD2426" s="6" t="str">
        <f t="shared" si="1972"/>
        <v>Over 0.5</v>
      </c>
      <c r="AE2426" s="6" t="str">
        <f t="shared" si="1973"/>
        <v>?</v>
      </c>
      <c r="AF2426" s="6"/>
      <c r="AG2426">
        <f t="shared" si="1974"/>
        <v>0</v>
      </c>
      <c r="AH2426">
        <f t="shared" si="1975"/>
        <v>0</v>
      </c>
      <c r="AI2426">
        <f t="shared" si="1976"/>
        <v>2</v>
      </c>
      <c r="AJ2426">
        <f t="shared" si="1977"/>
        <v>0</v>
      </c>
      <c r="AK2426" s="2" t="str">
        <f t="shared" si="1978"/>
        <v>-</v>
      </c>
      <c r="AL2426" s="2" t="str">
        <f t="shared" si="1979"/>
        <v>-</v>
      </c>
    </row>
    <row r="2427" spans="2:38">
      <c r="B2427" t="s">
        <v>258</v>
      </c>
      <c r="C2427" s="10">
        <v>0.79166666666666663</v>
      </c>
      <c r="D2427" s="9" t="s">
        <v>242</v>
      </c>
      <c r="E2427" s="2" t="s">
        <v>0</v>
      </c>
      <c r="F2427" s="8" t="s">
        <v>291</v>
      </c>
      <c r="G2427" s="2">
        <v>18</v>
      </c>
      <c r="H2427" s="2">
        <v>52</v>
      </c>
      <c r="I2427" s="2">
        <v>30</v>
      </c>
      <c r="J2427" s="2" t="s">
        <v>1</v>
      </c>
      <c r="K2427" s="2" t="s">
        <v>1</v>
      </c>
      <c r="L2427" s="2">
        <v>12</v>
      </c>
      <c r="M2427" s="3" t="s">
        <v>13</v>
      </c>
      <c r="N2427" s="3" t="s">
        <v>13</v>
      </c>
      <c r="O2427" s="2">
        <v>52</v>
      </c>
      <c r="P2427" s="2" t="b">
        <v>1</v>
      </c>
      <c r="Q2427" s="2" t="b">
        <v>1</v>
      </c>
      <c r="R2427" s="2" t="s">
        <v>2</v>
      </c>
      <c r="S2427" s="44">
        <v>58</v>
      </c>
      <c r="T2427" s="44"/>
      <c r="U2427" s="20">
        <v>1.6</v>
      </c>
      <c r="V2427" s="11"/>
      <c r="W2427" s="2">
        <f t="shared" si="1966"/>
        <v>0</v>
      </c>
      <c r="X2427">
        <f t="shared" si="1967"/>
        <v>5</v>
      </c>
      <c r="Y2427">
        <f t="shared" si="1968"/>
        <v>5</v>
      </c>
      <c r="Z2427">
        <f t="shared" si="1969"/>
        <v>0</v>
      </c>
      <c r="AA2427" s="2">
        <f t="shared" si="1970"/>
        <v>60</v>
      </c>
      <c r="AB2427" s="2" t="str">
        <f t="shared" si="1971"/>
        <v>Under 1.5</v>
      </c>
      <c r="AC2427" s="6"/>
      <c r="AD2427" s="6" t="str">
        <f t="shared" si="1972"/>
        <v>Over 0.5</v>
      </c>
      <c r="AE2427" s="6" t="str">
        <f t="shared" si="1973"/>
        <v>?</v>
      </c>
      <c r="AF2427" s="6"/>
      <c r="AG2427">
        <f t="shared" si="1974"/>
        <v>5</v>
      </c>
      <c r="AH2427">
        <f t="shared" si="1975"/>
        <v>0</v>
      </c>
      <c r="AI2427">
        <f t="shared" si="1976"/>
        <v>2</v>
      </c>
      <c r="AJ2427">
        <f t="shared" si="1977"/>
        <v>0</v>
      </c>
      <c r="AK2427" s="2" t="str">
        <f t="shared" si="1978"/>
        <v>-</v>
      </c>
      <c r="AL2427" s="2" t="str">
        <f t="shared" si="1979"/>
        <v>-</v>
      </c>
    </row>
    <row r="2428" spans="2:38">
      <c r="B2428" t="s">
        <v>258</v>
      </c>
      <c r="C2428" s="10">
        <v>0.79166666666666663</v>
      </c>
      <c r="D2428" s="9" t="s">
        <v>272</v>
      </c>
      <c r="E2428" s="2" t="s">
        <v>0</v>
      </c>
      <c r="F2428" s="8" t="s">
        <v>241</v>
      </c>
      <c r="G2428" s="2">
        <v>17</v>
      </c>
      <c r="H2428" s="2">
        <v>55</v>
      </c>
      <c r="I2428" s="2">
        <v>28</v>
      </c>
      <c r="J2428" s="2" t="s">
        <v>1</v>
      </c>
      <c r="K2428" s="2" t="s">
        <v>1</v>
      </c>
      <c r="L2428" s="2">
        <v>11</v>
      </c>
      <c r="M2428" s="3" t="s">
        <v>13</v>
      </c>
      <c r="N2428" s="3" t="s">
        <v>13</v>
      </c>
      <c r="O2428" s="2" t="b">
        <v>1</v>
      </c>
      <c r="P2428" s="2" t="b">
        <v>1</v>
      </c>
      <c r="Q2428" s="2" t="b">
        <v>1</v>
      </c>
      <c r="R2428" s="2" t="s">
        <v>2</v>
      </c>
      <c r="S2428" s="44">
        <v>70</v>
      </c>
      <c r="T2428" s="44"/>
      <c r="U2428" s="20">
        <v>1.35</v>
      </c>
      <c r="V2428" s="11"/>
      <c r="W2428" s="2">
        <f t="shared" si="1966"/>
        <v>10</v>
      </c>
      <c r="X2428">
        <f t="shared" si="1967"/>
        <v>5</v>
      </c>
      <c r="Y2428">
        <f t="shared" si="1968"/>
        <v>10</v>
      </c>
      <c r="Z2428">
        <f t="shared" si="1969"/>
        <v>0</v>
      </c>
      <c r="AA2428" s="2">
        <f t="shared" si="1970"/>
        <v>75</v>
      </c>
      <c r="AB2428" s="2" t="str">
        <f t="shared" si="1971"/>
        <v>Under 1.5</v>
      </c>
      <c r="AC2428" s="6"/>
      <c r="AD2428" s="6" t="str">
        <f t="shared" si="1972"/>
        <v>Over 0.5</v>
      </c>
      <c r="AE2428" s="6" t="str">
        <f t="shared" si="1973"/>
        <v>?</v>
      </c>
      <c r="AF2428" s="6"/>
      <c r="AG2428">
        <f t="shared" si="1974"/>
        <v>6</v>
      </c>
      <c r="AH2428">
        <f t="shared" si="1975"/>
        <v>0</v>
      </c>
      <c r="AI2428">
        <f t="shared" si="1976"/>
        <v>2</v>
      </c>
      <c r="AJ2428">
        <f t="shared" si="1977"/>
        <v>0</v>
      </c>
      <c r="AK2428" s="2" t="str">
        <f t="shared" si="1978"/>
        <v>-</v>
      </c>
      <c r="AL2428" s="2" t="str">
        <f t="shared" si="1979"/>
        <v>-</v>
      </c>
    </row>
    <row r="2429" spans="2:38">
      <c r="B2429" t="s">
        <v>67</v>
      </c>
      <c r="C2429" s="10">
        <v>0.8125</v>
      </c>
      <c r="D2429" s="9" t="s">
        <v>172</v>
      </c>
      <c r="E2429" s="2" t="s">
        <v>0</v>
      </c>
      <c r="F2429" s="8" t="s">
        <v>283</v>
      </c>
      <c r="G2429" s="2">
        <v>11</v>
      </c>
      <c r="H2429" s="2">
        <v>61</v>
      </c>
      <c r="I2429" s="2">
        <v>29</v>
      </c>
      <c r="J2429" s="2" t="s">
        <v>1</v>
      </c>
      <c r="K2429" s="2">
        <v>2</v>
      </c>
      <c r="L2429" s="2">
        <v>18</v>
      </c>
      <c r="M2429" s="3" t="s">
        <v>13</v>
      </c>
      <c r="N2429" s="3" t="s">
        <v>13</v>
      </c>
      <c r="O2429" s="2" t="b">
        <v>1</v>
      </c>
      <c r="P2429" s="2" t="b">
        <v>1</v>
      </c>
      <c r="Q2429" s="2" t="s">
        <v>2</v>
      </c>
      <c r="R2429" s="2" t="s">
        <v>2</v>
      </c>
      <c r="S2429" s="44">
        <v>46</v>
      </c>
      <c r="T2429" s="44" t="s">
        <v>11</v>
      </c>
      <c r="U2429" s="20">
        <v>1.8</v>
      </c>
      <c r="V2429" s="11"/>
      <c r="W2429" s="2">
        <f t="shared" si="1966"/>
        <v>10</v>
      </c>
      <c r="X2429">
        <f t="shared" si="1967"/>
        <v>0</v>
      </c>
      <c r="Y2429">
        <f t="shared" si="1968"/>
        <v>0</v>
      </c>
      <c r="Z2429">
        <f t="shared" si="1969"/>
        <v>5</v>
      </c>
      <c r="AA2429" s="2">
        <f t="shared" si="1970"/>
        <v>65</v>
      </c>
      <c r="AB2429" s="2" t="str">
        <f t="shared" si="1971"/>
        <v>Under 1.5</v>
      </c>
      <c r="AC2429" s="6"/>
      <c r="AD2429" s="6" t="str">
        <f t="shared" si="1972"/>
        <v>Over 0.5</v>
      </c>
      <c r="AE2429" s="6" t="str">
        <f t="shared" si="1973"/>
        <v>?</v>
      </c>
      <c r="AF2429" s="6"/>
      <c r="AG2429">
        <f t="shared" si="1974"/>
        <v>6</v>
      </c>
      <c r="AH2429">
        <f t="shared" si="1975"/>
        <v>0</v>
      </c>
      <c r="AI2429">
        <f t="shared" si="1976"/>
        <v>0</v>
      </c>
      <c r="AJ2429">
        <f t="shared" si="1977"/>
        <v>0</v>
      </c>
      <c r="AK2429" s="2" t="str">
        <f t="shared" si="1978"/>
        <v>-</v>
      </c>
      <c r="AL2429" s="2" t="str">
        <f t="shared" si="1979"/>
        <v>-</v>
      </c>
    </row>
    <row r="2430" spans="2:38">
      <c r="B2430" t="s">
        <v>67</v>
      </c>
      <c r="C2430" s="10">
        <v>0.8125</v>
      </c>
      <c r="D2430" s="9" t="s">
        <v>15</v>
      </c>
      <c r="E2430" s="2" t="s">
        <v>0</v>
      </c>
      <c r="F2430" s="8" t="s">
        <v>200</v>
      </c>
      <c r="G2430" s="2">
        <v>27</v>
      </c>
      <c r="H2430" s="2">
        <v>46</v>
      </c>
      <c r="I2430" s="2">
        <v>27</v>
      </c>
      <c r="J2430" s="2" t="s">
        <v>1</v>
      </c>
      <c r="K2430" s="2">
        <v>1</v>
      </c>
      <c r="L2430" s="2">
        <v>0</v>
      </c>
      <c r="M2430" s="3" t="s">
        <v>13</v>
      </c>
      <c r="N2430" s="3" t="s">
        <v>13</v>
      </c>
      <c r="O2430" s="2">
        <v>46</v>
      </c>
      <c r="P2430" s="2" t="b">
        <v>1</v>
      </c>
      <c r="Q2430" s="2" t="s">
        <v>2</v>
      </c>
      <c r="R2430" s="2" t="b">
        <v>1</v>
      </c>
      <c r="S2430" s="44">
        <v>54</v>
      </c>
      <c r="T2430" s="44" t="s">
        <v>12</v>
      </c>
      <c r="U2430" s="20">
        <v>2.0499999999999998</v>
      </c>
      <c r="V2430" s="11"/>
      <c r="W2430" s="2">
        <f t="shared" si="1966"/>
        <v>0</v>
      </c>
      <c r="X2430">
        <f t="shared" si="1967"/>
        <v>10</v>
      </c>
      <c r="Y2430">
        <f t="shared" si="1968"/>
        <v>5</v>
      </c>
      <c r="Z2430">
        <f t="shared" si="1969"/>
        <v>0</v>
      </c>
      <c r="AA2430" s="2">
        <f t="shared" si="1970"/>
        <v>65</v>
      </c>
      <c r="AB2430" s="2" t="str">
        <f t="shared" si="1971"/>
        <v>Under 1.5</v>
      </c>
      <c r="AC2430" s="6"/>
      <c r="AD2430" s="6" t="str">
        <f t="shared" si="1972"/>
        <v>Over 0.5</v>
      </c>
      <c r="AE2430" s="6" t="str">
        <f t="shared" si="1973"/>
        <v>?</v>
      </c>
      <c r="AF2430" s="6"/>
      <c r="AG2430">
        <f t="shared" si="1974"/>
        <v>0</v>
      </c>
      <c r="AH2430">
        <f t="shared" si="1975"/>
        <v>2</v>
      </c>
      <c r="AI2430">
        <f t="shared" si="1976"/>
        <v>2</v>
      </c>
      <c r="AJ2430">
        <f t="shared" si="1977"/>
        <v>4</v>
      </c>
      <c r="AK2430" s="2" t="str">
        <f t="shared" si="1978"/>
        <v>-</v>
      </c>
      <c r="AL2430" s="2" t="str">
        <f t="shared" si="1979"/>
        <v>-</v>
      </c>
    </row>
    <row r="2431" spans="2:38">
      <c r="B2431" t="s">
        <v>206</v>
      </c>
      <c r="C2431" s="10">
        <v>0.8125</v>
      </c>
      <c r="D2431" s="9" t="s">
        <v>1119</v>
      </c>
      <c r="E2431" s="2" t="s">
        <v>0</v>
      </c>
      <c r="F2431" s="8" t="s">
        <v>280</v>
      </c>
      <c r="G2431" s="2">
        <v>26</v>
      </c>
      <c r="H2431" s="2">
        <v>44</v>
      </c>
      <c r="I2431" s="2">
        <v>30</v>
      </c>
      <c r="J2431" s="2" t="s">
        <v>1</v>
      </c>
      <c r="K2431" s="2" t="s">
        <v>1</v>
      </c>
      <c r="L2431" s="2">
        <v>4</v>
      </c>
      <c r="M2431" s="3" t="s">
        <v>13</v>
      </c>
      <c r="N2431" s="3" t="s">
        <v>13</v>
      </c>
      <c r="O2431" s="2">
        <v>44</v>
      </c>
      <c r="P2431" s="2" t="b">
        <v>1</v>
      </c>
      <c r="Q2431" s="2" t="b">
        <v>1</v>
      </c>
      <c r="R2431" s="2" t="b">
        <v>1</v>
      </c>
      <c r="S2431" s="44">
        <v>57</v>
      </c>
      <c r="T2431" s="44" t="s">
        <v>10</v>
      </c>
      <c r="U2431" s="20">
        <v>1.5</v>
      </c>
      <c r="V2431" s="11"/>
      <c r="W2431" s="2">
        <f t="shared" si="1966"/>
        <v>0</v>
      </c>
      <c r="X2431">
        <f t="shared" si="1967"/>
        <v>10</v>
      </c>
      <c r="Y2431">
        <f t="shared" si="1968"/>
        <v>5</v>
      </c>
      <c r="Z2431">
        <f t="shared" si="1969"/>
        <v>10</v>
      </c>
      <c r="AA2431" s="2">
        <f t="shared" si="1970"/>
        <v>75</v>
      </c>
      <c r="AB2431" s="2" t="str">
        <f t="shared" si="1971"/>
        <v>Under 1.5</v>
      </c>
      <c r="AC2431" s="6"/>
      <c r="AD2431" s="6" t="str">
        <f t="shared" si="1972"/>
        <v>Over 0.5</v>
      </c>
      <c r="AE2431" s="6" t="str">
        <f t="shared" si="1973"/>
        <v>?</v>
      </c>
      <c r="AF2431" s="6"/>
      <c r="AG2431">
        <f t="shared" si="1974"/>
        <v>0</v>
      </c>
      <c r="AH2431">
        <f t="shared" si="1975"/>
        <v>2</v>
      </c>
      <c r="AI2431">
        <f t="shared" si="1976"/>
        <v>2</v>
      </c>
      <c r="AJ2431">
        <f t="shared" si="1977"/>
        <v>4</v>
      </c>
      <c r="AK2431" s="2" t="str">
        <f t="shared" si="1978"/>
        <v>-</v>
      </c>
      <c r="AL2431" s="2" t="str">
        <f t="shared" si="1979"/>
        <v>Pick</v>
      </c>
    </row>
    <row r="2432" spans="2:38">
      <c r="B2432" t="s">
        <v>206</v>
      </c>
      <c r="C2432" s="10">
        <v>0.8125</v>
      </c>
      <c r="D2432" s="9" t="s">
        <v>252</v>
      </c>
      <c r="E2432" s="2" t="s">
        <v>0</v>
      </c>
      <c r="F2432" s="8" t="s">
        <v>1067</v>
      </c>
      <c r="G2432" s="2">
        <v>29</v>
      </c>
      <c r="H2432" s="2">
        <v>44</v>
      </c>
      <c r="I2432" s="2">
        <v>26</v>
      </c>
      <c r="J2432" s="2" t="s">
        <v>1</v>
      </c>
      <c r="K2432" s="2" t="s">
        <v>1</v>
      </c>
      <c r="L2432" s="2">
        <v>3</v>
      </c>
      <c r="M2432" s="3" t="s">
        <v>13</v>
      </c>
      <c r="N2432" s="3" t="s">
        <v>13</v>
      </c>
      <c r="O2432" s="2">
        <v>44</v>
      </c>
      <c r="P2432" s="2" t="b">
        <v>1</v>
      </c>
      <c r="Q2432" s="2" t="b">
        <v>1</v>
      </c>
      <c r="R2432" s="2" t="b">
        <v>1</v>
      </c>
      <c r="S2432" s="44">
        <v>55</v>
      </c>
      <c r="T2432" s="44" t="s">
        <v>10</v>
      </c>
      <c r="U2432" s="20">
        <v>1.45</v>
      </c>
      <c r="V2432" s="11"/>
      <c r="W2432" s="2">
        <f t="shared" si="1966"/>
        <v>0</v>
      </c>
      <c r="X2432">
        <f t="shared" si="1967"/>
        <v>10</v>
      </c>
      <c r="Y2432">
        <f t="shared" si="1968"/>
        <v>5</v>
      </c>
      <c r="Z2432">
        <f t="shared" si="1969"/>
        <v>10</v>
      </c>
      <c r="AA2432" s="2">
        <f t="shared" si="1970"/>
        <v>75</v>
      </c>
      <c r="AB2432" s="2" t="str">
        <f t="shared" si="1971"/>
        <v>Under 1.5</v>
      </c>
      <c r="AC2432" s="6"/>
      <c r="AD2432" s="6" t="str">
        <f t="shared" si="1972"/>
        <v>Over 0.5</v>
      </c>
      <c r="AE2432" s="6" t="str">
        <f t="shared" si="1973"/>
        <v>?</v>
      </c>
      <c r="AF2432" s="6"/>
      <c r="AG2432">
        <f t="shared" si="1974"/>
        <v>0</v>
      </c>
      <c r="AH2432">
        <f t="shared" si="1975"/>
        <v>2</v>
      </c>
      <c r="AI2432">
        <f t="shared" si="1976"/>
        <v>2</v>
      </c>
      <c r="AJ2432">
        <f t="shared" si="1977"/>
        <v>4</v>
      </c>
      <c r="AK2432" s="2" t="str">
        <f t="shared" si="1978"/>
        <v>-</v>
      </c>
      <c r="AL2432" s="2" t="str">
        <f t="shared" si="1979"/>
        <v>Pick</v>
      </c>
    </row>
    <row r="2433" spans="2:38">
      <c r="B2433" t="s">
        <v>456</v>
      </c>
      <c r="C2433" s="10">
        <v>0.8125</v>
      </c>
      <c r="D2433" s="9" t="s">
        <v>297</v>
      </c>
      <c r="E2433" s="2" t="s">
        <v>0</v>
      </c>
      <c r="F2433" s="8" t="s">
        <v>294</v>
      </c>
      <c r="G2433" s="2">
        <v>24</v>
      </c>
      <c r="H2433" s="2">
        <v>58</v>
      </c>
      <c r="I2433" s="2">
        <v>18</v>
      </c>
      <c r="J2433" s="2" t="s">
        <v>1</v>
      </c>
      <c r="K2433" s="2">
        <v>1</v>
      </c>
      <c r="L2433" s="2">
        <v>6</v>
      </c>
      <c r="M2433" s="3" t="s">
        <v>13</v>
      </c>
      <c r="N2433" s="3" t="s">
        <v>13</v>
      </c>
      <c r="O2433" s="2" t="b">
        <v>1</v>
      </c>
      <c r="P2433" s="2" t="b">
        <v>1</v>
      </c>
      <c r="Q2433" s="2" t="s">
        <v>2</v>
      </c>
      <c r="R2433" s="2" t="b">
        <v>1</v>
      </c>
      <c r="S2433" s="44">
        <v>64</v>
      </c>
      <c r="T2433" s="44" t="s">
        <v>12</v>
      </c>
      <c r="U2433" s="20">
        <v>1.75</v>
      </c>
      <c r="V2433" s="11"/>
      <c r="W2433" s="2">
        <f t="shared" si="1966"/>
        <v>10</v>
      </c>
      <c r="X2433">
        <f t="shared" si="1967"/>
        <v>10</v>
      </c>
      <c r="Y2433">
        <f t="shared" si="1968"/>
        <v>10</v>
      </c>
      <c r="Z2433">
        <f t="shared" si="1969"/>
        <v>0</v>
      </c>
      <c r="AA2433" s="2">
        <f t="shared" si="1970"/>
        <v>80</v>
      </c>
      <c r="AB2433" s="2" t="str">
        <f t="shared" si="1971"/>
        <v>Under 1.5</v>
      </c>
      <c r="AC2433" s="6"/>
      <c r="AD2433" s="6" t="str">
        <f t="shared" si="1972"/>
        <v>Over 0.5</v>
      </c>
      <c r="AE2433" s="6" t="str">
        <f t="shared" si="1973"/>
        <v>?</v>
      </c>
      <c r="AF2433" s="6"/>
      <c r="AG2433">
        <f t="shared" si="1974"/>
        <v>6</v>
      </c>
      <c r="AH2433">
        <f t="shared" si="1975"/>
        <v>2</v>
      </c>
      <c r="AI2433">
        <f t="shared" si="1976"/>
        <v>2</v>
      </c>
      <c r="AJ2433">
        <f t="shared" si="1977"/>
        <v>10</v>
      </c>
      <c r="AK2433" s="2" t="str">
        <f t="shared" si="1978"/>
        <v>A1</v>
      </c>
      <c r="AL2433" s="2" t="str">
        <f t="shared" si="1979"/>
        <v>-</v>
      </c>
    </row>
    <row r="2434" spans="2:38">
      <c r="B2434" t="s">
        <v>151</v>
      </c>
      <c r="C2434" s="10">
        <v>0.82291666666666663</v>
      </c>
      <c r="D2434" s="9" t="s">
        <v>1023</v>
      </c>
      <c r="E2434" s="2" t="s">
        <v>0</v>
      </c>
      <c r="F2434" s="8" t="s">
        <v>350</v>
      </c>
      <c r="G2434" s="2">
        <v>30</v>
      </c>
      <c r="H2434" s="2">
        <v>46</v>
      </c>
      <c r="I2434" s="2">
        <v>24</v>
      </c>
      <c r="J2434" s="2" t="s">
        <v>1</v>
      </c>
      <c r="K2434" s="2">
        <v>1</v>
      </c>
      <c r="L2434" s="2">
        <v>6</v>
      </c>
      <c r="M2434" s="3" t="s">
        <v>13</v>
      </c>
      <c r="N2434" s="3" t="s">
        <v>13</v>
      </c>
      <c r="O2434" s="2">
        <v>46</v>
      </c>
      <c r="P2434" s="2" t="b">
        <v>1</v>
      </c>
      <c r="Q2434" s="2" t="s">
        <v>2</v>
      </c>
      <c r="R2434" s="2" t="b">
        <v>1</v>
      </c>
      <c r="S2434" s="44">
        <v>30</v>
      </c>
      <c r="T2434" s="44" t="s">
        <v>12</v>
      </c>
      <c r="U2434" s="20">
        <v>2.5</v>
      </c>
      <c r="V2434" s="11"/>
      <c r="W2434" s="2">
        <f t="shared" si="1966"/>
        <v>0</v>
      </c>
      <c r="X2434">
        <f t="shared" si="1967"/>
        <v>10</v>
      </c>
      <c r="Y2434">
        <f t="shared" si="1968"/>
        <v>0</v>
      </c>
      <c r="Z2434">
        <f t="shared" si="1969"/>
        <v>0</v>
      </c>
      <c r="AA2434" s="2">
        <f t="shared" si="1970"/>
        <v>60</v>
      </c>
      <c r="AB2434" s="2" t="str">
        <f t="shared" si="1971"/>
        <v>Under 1.5</v>
      </c>
      <c r="AC2434" s="6"/>
      <c r="AD2434" s="6" t="str">
        <f t="shared" si="1972"/>
        <v>Over 0.5</v>
      </c>
      <c r="AE2434" s="6" t="str">
        <f t="shared" si="1973"/>
        <v>?</v>
      </c>
      <c r="AF2434" s="6"/>
      <c r="AG2434">
        <f t="shared" si="1974"/>
        <v>0</v>
      </c>
      <c r="AH2434">
        <f t="shared" si="1975"/>
        <v>2</v>
      </c>
      <c r="AI2434">
        <f t="shared" si="1976"/>
        <v>0</v>
      </c>
      <c r="AJ2434">
        <f t="shared" si="1977"/>
        <v>0</v>
      </c>
      <c r="AK2434" s="2" t="str">
        <f t="shared" si="1978"/>
        <v>-</v>
      </c>
      <c r="AL2434" s="2" t="str">
        <f t="shared" si="1979"/>
        <v>-</v>
      </c>
    </row>
    <row r="2435" spans="2:38">
      <c r="B2435" t="s">
        <v>58</v>
      </c>
      <c r="C2435" s="10">
        <v>0.83333333333333337</v>
      </c>
      <c r="D2435" s="9" t="s">
        <v>143</v>
      </c>
      <c r="E2435" s="2" t="s">
        <v>0</v>
      </c>
      <c r="F2435" s="8" t="s">
        <v>142</v>
      </c>
      <c r="G2435" s="2">
        <v>34</v>
      </c>
      <c r="H2435" s="2">
        <v>46</v>
      </c>
      <c r="I2435" s="2">
        <v>20</v>
      </c>
      <c r="J2435" s="2" t="s">
        <v>1</v>
      </c>
      <c r="K2435" s="2">
        <v>1</v>
      </c>
      <c r="L2435" s="2">
        <v>14</v>
      </c>
      <c r="M2435" s="3" t="s">
        <v>13</v>
      </c>
      <c r="N2435" s="3" t="s">
        <v>13</v>
      </c>
      <c r="O2435" s="2">
        <v>46</v>
      </c>
      <c r="P2435" s="2" t="b">
        <v>1</v>
      </c>
      <c r="Q2435" s="2" t="s">
        <v>2</v>
      </c>
      <c r="R2435" s="2" t="s">
        <v>2</v>
      </c>
      <c r="S2435" s="44">
        <v>46</v>
      </c>
      <c r="T2435" s="44" t="s">
        <v>12</v>
      </c>
      <c r="U2435" s="20">
        <v>1.8</v>
      </c>
      <c r="V2435" s="11"/>
      <c r="W2435" s="2">
        <f t="shared" si="1966"/>
        <v>0</v>
      </c>
      <c r="X2435">
        <f t="shared" si="1967"/>
        <v>5</v>
      </c>
      <c r="Y2435">
        <f t="shared" si="1968"/>
        <v>0</v>
      </c>
      <c r="Z2435">
        <f t="shared" si="1969"/>
        <v>0</v>
      </c>
      <c r="AA2435" s="2">
        <f t="shared" si="1970"/>
        <v>55</v>
      </c>
      <c r="AB2435" s="2" t="str">
        <f t="shared" si="1971"/>
        <v>Over 0.5</v>
      </c>
      <c r="AC2435" s="6"/>
      <c r="AD2435" s="6" t="str">
        <f t="shared" si="1972"/>
        <v>Over 0.5</v>
      </c>
      <c r="AE2435" s="6" t="str">
        <f t="shared" si="1973"/>
        <v>?</v>
      </c>
      <c r="AF2435" s="6"/>
      <c r="AG2435">
        <f t="shared" si="1974"/>
        <v>0</v>
      </c>
      <c r="AH2435">
        <f t="shared" si="1975"/>
        <v>0</v>
      </c>
      <c r="AI2435">
        <f t="shared" si="1976"/>
        <v>0</v>
      </c>
      <c r="AJ2435">
        <f t="shared" si="1977"/>
        <v>0</v>
      </c>
      <c r="AK2435" s="2" t="str">
        <f t="shared" si="1978"/>
        <v>-</v>
      </c>
      <c r="AL2435" s="2" t="str">
        <f t="shared" si="1979"/>
        <v>-</v>
      </c>
    </row>
    <row r="2436" spans="2:38">
      <c r="B2436" t="s">
        <v>58</v>
      </c>
      <c r="C2436" s="10">
        <v>0.83333333333333337</v>
      </c>
      <c r="D2436" s="9" t="s">
        <v>308</v>
      </c>
      <c r="E2436" s="2" t="s">
        <v>0</v>
      </c>
      <c r="F2436" s="8" t="s">
        <v>197</v>
      </c>
      <c r="G2436" s="2">
        <v>29</v>
      </c>
      <c r="H2436" s="2">
        <v>52</v>
      </c>
      <c r="I2436" s="2">
        <v>18</v>
      </c>
      <c r="J2436" s="2" t="s">
        <v>1</v>
      </c>
      <c r="K2436" s="2">
        <v>1</v>
      </c>
      <c r="L2436" s="2">
        <v>11</v>
      </c>
      <c r="M2436" s="3" t="s">
        <v>13</v>
      </c>
      <c r="N2436" s="3" t="s">
        <v>13</v>
      </c>
      <c r="O2436" s="2">
        <v>52</v>
      </c>
      <c r="P2436" s="2" t="b">
        <v>1</v>
      </c>
      <c r="Q2436" s="2" t="s">
        <v>2</v>
      </c>
      <c r="R2436" s="2" t="s">
        <v>2</v>
      </c>
      <c r="S2436" s="44">
        <v>55</v>
      </c>
      <c r="T2436" s="44" t="s">
        <v>10</v>
      </c>
      <c r="U2436" s="20">
        <v>1.9</v>
      </c>
      <c r="V2436" s="11"/>
      <c r="W2436" s="2">
        <f t="shared" si="1966"/>
        <v>0</v>
      </c>
      <c r="X2436">
        <f t="shared" si="1967"/>
        <v>5</v>
      </c>
      <c r="Y2436">
        <f t="shared" si="1968"/>
        <v>5</v>
      </c>
      <c r="Z2436">
        <f t="shared" si="1969"/>
        <v>10</v>
      </c>
      <c r="AA2436" s="2">
        <f t="shared" si="1970"/>
        <v>70</v>
      </c>
      <c r="AB2436" s="2" t="str">
        <f t="shared" si="1971"/>
        <v>Under 1.5</v>
      </c>
      <c r="AC2436" s="6"/>
      <c r="AD2436" s="6" t="str">
        <f t="shared" si="1972"/>
        <v>Over 0.5</v>
      </c>
      <c r="AE2436" s="6" t="str">
        <f t="shared" si="1973"/>
        <v>?</v>
      </c>
      <c r="AF2436" s="6"/>
      <c r="AG2436">
        <f t="shared" si="1974"/>
        <v>5</v>
      </c>
      <c r="AH2436">
        <f t="shared" si="1975"/>
        <v>0</v>
      </c>
      <c r="AI2436">
        <f t="shared" si="1976"/>
        <v>2</v>
      </c>
      <c r="AJ2436">
        <f t="shared" si="1977"/>
        <v>0</v>
      </c>
      <c r="AK2436" s="2" t="str">
        <f t="shared" si="1978"/>
        <v>-</v>
      </c>
      <c r="AL2436" s="2" t="str">
        <f t="shared" si="1979"/>
        <v>-</v>
      </c>
    </row>
    <row r="2437" spans="2:38">
      <c r="B2437" t="s">
        <v>1445</v>
      </c>
      <c r="C2437" s="10">
        <v>0.83333333333333337</v>
      </c>
      <c r="D2437" s="9" t="s">
        <v>1711</v>
      </c>
      <c r="E2437" s="2" t="s">
        <v>0</v>
      </c>
      <c r="F2437" s="8" t="s">
        <v>1656</v>
      </c>
      <c r="G2437" s="2">
        <v>35</v>
      </c>
      <c r="H2437" s="2">
        <v>56</v>
      </c>
      <c r="I2437" s="2">
        <v>9</v>
      </c>
      <c r="J2437" s="2" t="s">
        <v>1</v>
      </c>
      <c r="K2437" s="2">
        <v>1</v>
      </c>
      <c r="L2437" s="2">
        <v>26</v>
      </c>
      <c r="M2437" s="3" t="s">
        <v>13</v>
      </c>
      <c r="N2437" s="3" t="s">
        <v>13</v>
      </c>
      <c r="O2437" s="2" t="b">
        <v>1</v>
      </c>
      <c r="P2437" s="2" t="b">
        <v>1</v>
      </c>
      <c r="Q2437" s="2" t="s">
        <v>2</v>
      </c>
      <c r="R2437" s="2" t="s">
        <v>2</v>
      </c>
      <c r="S2437" s="44">
        <v>58</v>
      </c>
      <c r="T2437" s="44" t="s">
        <v>10</v>
      </c>
      <c r="U2437" s="20">
        <v>1.55</v>
      </c>
      <c r="V2437" s="11"/>
      <c r="W2437" s="2">
        <f t="shared" si="1966"/>
        <v>10</v>
      </c>
      <c r="X2437">
        <f t="shared" si="1967"/>
        <v>0</v>
      </c>
      <c r="Y2437">
        <f t="shared" si="1968"/>
        <v>5</v>
      </c>
      <c r="Z2437">
        <f t="shared" si="1969"/>
        <v>10</v>
      </c>
      <c r="AA2437" s="2">
        <f t="shared" si="1970"/>
        <v>75</v>
      </c>
      <c r="AB2437" s="2" t="str">
        <f t="shared" si="1971"/>
        <v>Under 1.5</v>
      </c>
      <c r="AC2437" s="6"/>
      <c r="AD2437" s="6" t="str">
        <f t="shared" si="1972"/>
        <v>Over 0.5</v>
      </c>
      <c r="AE2437" s="6" t="str">
        <f t="shared" si="1973"/>
        <v>?</v>
      </c>
      <c r="AF2437" s="6"/>
      <c r="AG2437">
        <f t="shared" si="1974"/>
        <v>6</v>
      </c>
      <c r="AH2437">
        <f t="shared" si="1975"/>
        <v>0</v>
      </c>
      <c r="AI2437">
        <f t="shared" si="1976"/>
        <v>2</v>
      </c>
      <c r="AJ2437">
        <f t="shared" si="1977"/>
        <v>0</v>
      </c>
      <c r="AK2437" s="2" t="str">
        <f t="shared" si="1978"/>
        <v>-</v>
      </c>
      <c r="AL2437" s="2" t="str">
        <f t="shared" si="1979"/>
        <v>-</v>
      </c>
    </row>
    <row r="2438" spans="2:38">
      <c r="B2438" t="s">
        <v>210</v>
      </c>
      <c r="C2438" s="10">
        <v>0.83333333333333337</v>
      </c>
      <c r="D2438" s="9" t="s">
        <v>1344</v>
      </c>
      <c r="E2438" s="2" t="s">
        <v>0</v>
      </c>
      <c r="F2438" s="8" t="s">
        <v>1436</v>
      </c>
      <c r="G2438" s="2">
        <v>34</v>
      </c>
      <c r="H2438" s="2">
        <v>43</v>
      </c>
      <c r="I2438" s="2">
        <v>23</v>
      </c>
      <c r="J2438" s="2" t="s">
        <v>1</v>
      </c>
      <c r="K2438" s="2" t="s">
        <v>1</v>
      </c>
      <c r="L2438" s="2">
        <v>11</v>
      </c>
      <c r="M2438" s="3" t="s">
        <v>13</v>
      </c>
      <c r="N2438" s="3" t="s">
        <v>13</v>
      </c>
      <c r="O2438" s="2">
        <v>43</v>
      </c>
      <c r="P2438" s="2" t="b">
        <v>1</v>
      </c>
      <c r="Q2438" s="2" t="b">
        <v>1</v>
      </c>
      <c r="R2438" s="2" t="s">
        <v>2</v>
      </c>
      <c r="S2438" s="44">
        <v>48</v>
      </c>
      <c r="T2438" s="44" t="s">
        <v>10</v>
      </c>
      <c r="U2438" s="20">
        <v>1.65</v>
      </c>
      <c r="V2438" s="11"/>
      <c r="W2438" s="2">
        <f t="shared" si="1966"/>
        <v>0</v>
      </c>
      <c r="X2438">
        <f t="shared" si="1967"/>
        <v>5</v>
      </c>
      <c r="Y2438">
        <f t="shared" si="1968"/>
        <v>0</v>
      </c>
      <c r="Z2438">
        <f t="shared" si="1969"/>
        <v>10</v>
      </c>
      <c r="AA2438" s="2">
        <f t="shared" si="1970"/>
        <v>65</v>
      </c>
      <c r="AB2438" s="2" t="str">
        <f t="shared" si="1971"/>
        <v>Under 1.5</v>
      </c>
      <c r="AC2438" s="6"/>
      <c r="AD2438" s="6" t="str">
        <f t="shared" si="1972"/>
        <v>Over 0.5</v>
      </c>
      <c r="AE2438" s="6" t="str">
        <f t="shared" si="1973"/>
        <v>?</v>
      </c>
      <c r="AF2438" s="6"/>
      <c r="AG2438">
        <f t="shared" si="1974"/>
        <v>0</v>
      </c>
      <c r="AH2438">
        <f t="shared" si="1975"/>
        <v>0</v>
      </c>
      <c r="AI2438">
        <f t="shared" si="1976"/>
        <v>0</v>
      </c>
      <c r="AJ2438">
        <f t="shared" si="1977"/>
        <v>0</v>
      </c>
      <c r="AK2438" s="2" t="str">
        <f t="shared" si="1978"/>
        <v>-</v>
      </c>
      <c r="AL2438" s="2" t="str">
        <f t="shared" si="1979"/>
        <v>-</v>
      </c>
    </row>
    <row r="2439" spans="2:38">
      <c r="B2439" t="s">
        <v>1446</v>
      </c>
      <c r="C2439" s="10">
        <v>0.83333333333333337</v>
      </c>
      <c r="D2439" s="9" t="s">
        <v>1730</v>
      </c>
      <c r="E2439" s="2" t="s">
        <v>0</v>
      </c>
      <c r="F2439" s="8" t="s">
        <v>1652</v>
      </c>
      <c r="G2439" s="2">
        <v>18</v>
      </c>
      <c r="H2439" s="2">
        <v>73</v>
      </c>
      <c r="I2439" s="2">
        <v>10</v>
      </c>
      <c r="J2439" s="2" t="s">
        <v>1</v>
      </c>
      <c r="K2439" s="2">
        <v>1</v>
      </c>
      <c r="L2439" s="2">
        <v>8</v>
      </c>
      <c r="M2439" s="3" t="s">
        <v>13</v>
      </c>
      <c r="N2439" s="3" t="s">
        <v>13</v>
      </c>
      <c r="O2439" s="2" t="b">
        <v>1</v>
      </c>
      <c r="P2439" s="2" t="b">
        <v>1</v>
      </c>
      <c r="Q2439" s="2" t="s">
        <v>2</v>
      </c>
      <c r="R2439" s="2" t="s">
        <v>2</v>
      </c>
      <c r="S2439" s="44">
        <v>72</v>
      </c>
      <c r="T2439" s="44"/>
      <c r="U2439" s="20">
        <v>1.5</v>
      </c>
      <c r="V2439" s="11"/>
      <c r="W2439" s="2">
        <f t="shared" si="1966"/>
        <v>10</v>
      </c>
      <c r="X2439">
        <f t="shared" si="1967"/>
        <v>5</v>
      </c>
      <c r="Y2439">
        <f t="shared" si="1968"/>
        <v>10</v>
      </c>
      <c r="Z2439">
        <f t="shared" si="1969"/>
        <v>0</v>
      </c>
      <c r="AA2439" s="2">
        <f t="shared" si="1970"/>
        <v>75</v>
      </c>
      <c r="AB2439" s="2" t="str">
        <f t="shared" si="1971"/>
        <v>Under 1.5</v>
      </c>
      <c r="AC2439" s="6"/>
      <c r="AD2439" s="6" t="str">
        <f t="shared" si="1972"/>
        <v>Over 0.5</v>
      </c>
      <c r="AE2439" s="6" t="str">
        <f t="shared" si="1973"/>
        <v>?</v>
      </c>
      <c r="AF2439" s="6"/>
      <c r="AG2439">
        <f t="shared" si="1974"/>
        <v>6</v>
      </c>
      <c r="AH2439">
        <f t="shared" si="1975"/>
        <v>0</v>
      </c>
      <c r="AI2439">
        <f t="shared" si="1976"/>
        <v>2</v>
      </c>
      <c r="AJ2439">
        <f t="shared" si="1977"/>
        <v>0</v>
      </c>
      <c r="AK2439" s="2" t="str">
        <f t="shared" si="1978"/>
        <v>-</v>
      </c>
      <c r="AL2439" s="2" t="str">
        <f t="shared" si="1979"/>
        <v>-</v>
      </c>
    </row>
    <row r="2440" spans="2:38">
      <c r="B2440" t="s">
        <v>1446</v>
      </c>
      <c r="C2440" s="10">
        <v>0.83333333333333337</v>
      </c>
      <c r="D2440" s="9" t="s">
        <v>1814</v>
      </c>
      <c r="E2440" s="2" t="s">
        <v>0</v>
      </c>
      <c r="F2440" s="8" t="s">
        <v>1815</v>
      </c>
      <c r="G2440" s="2">
        <v>23</v>
      </c>
      <c r="H2440" s="2">
        <v>65</v>
      </c>
      <c r="I2440" s="2">
        <v>13</v>
      </c>
      <c r="J2440" s="2" t="s">
        <v>1</v>
      </c>
      <c r="K2440" s="2" t="s">
        <v>1</v>
      </c>
      <c r="L2440" s="2">
        <v>10</v>
      </c>
      <c r="M2440" s="3" t="s">
        <v>13</v>
      </c>
      <c r="N2440" s="3" t="s">
        <v>13</v>
      </c>
      <c r="O2440" s="2" t="b">
        <v>1</v>
      </c>
      <c r="P2440" s="2" t="b">
        <v>1</v>
      </c>
      <c r="Q2440" s="2" t="b">
        <v>1</v>
      </c>
      <c r="R2440" s="2" t="s">
        <v>2</v>
      </c>
      <c r="S2440" s="44">
        <v>73</v>
      </c>
      <c r="T2440" s="44"/>
      <c r="U2440" s="20">
        <v>1.45</v>
      </c>
      <c r="V2440" s="11"/>
      <c r="W2440" s="2">
        <f t="shared" si="1966"/>
        <v>10</v>
      </c>
      <c r="X2440">
        <f t="shared" si="1967"/>
        <v>5</v>
      </c>
      <c r="Y2440">
        <f t="shared" si="1968"/>
        <v>10</v>
      </c>
      <c r="Z2440">
        <f t="shared" si="1969"/>
        <v>0</v>
      </c>
      <c r="AA2440" s="2">
        <f t="shared" si="1970"/>
        <v>75</v>
      </c>
      <c r="AB2440" s="2" t="str">
        <f t="shared" si="1971"/>
        <v>Under 1.5</v>
      </c>
      <c r="AC2440" s="6"/>
      <c r="AD2440" s="6" t="str">
        <f t="shared" si="1972"/>
        <v>Over 0.5</v>
      </c>
      <c r="AE2440" s="6" t="str">
        <f t="shared" si="1973"/>
        <v>?</v>
      </c>
      <c r="AF2440" s="6"/>
      <c r="AG2440">
        <f t="shared" si="1974"/>
        <v>6</v>
      </c>
      <c r="AH2440">
        <f t="shared" si="1975"/>
        <v>0</v>
      </c>
      <c r="AI2440">
        <f t="shared" si="1976"/>
        <v>2</v>
      </c>
      <c r="AJ2440">
        <f t="shared" si="1977"/>
        <v>0</v>
      </c>
      <c r="AK2440" s="2" t="str">
        <f t="shared" si="1978"/>
        <v>-</v>
      </c>
      <c r="AL2440" s="2" t="str">
        <f t="shared" si="1979"/>
        <v>-</v>
      </c>
    </row>
    <row r="2441" spans="2:38">
      <c r="B2441" t="s">
        <v>442</v>
      </c>
      <c r="C2441" s="10">
        <v>0.85416666666666663</v>
      </c>
      <c r="D2441" s="9" t="s">
        <v>1608</v>
      </c>
      <c r="E2441" s="2" t="s">
        <v>0</v>
      </c>
      <c r="F2441" s="8" t="s">
        <v>1812</v>
      </c>
      <c r="G2441" s="2">
        <v>28</v>
      </c>
      <c r="H2441" s="2">
        <v>47</v>
      </c>
      <c r="I2441" s="2">
        <v>25</v>
      </c>
      <c r="J2441" s="2" t="s">
        <v>1</v>
      </c>
      <c r="K2441" s="2">
        <v>1</v>
      </c>
      <c r="L2441" s="2">
        <v>3</v>
      </c>
      <c r="M2441" s="3" t="s">
        <v>13</v>
      </c>
      <c r="N2441" s="3" t="s">
        <v>13</v>
      </c>
      <c r="O2441" s="2">
        <v>47</v>
      </c>
      <c r="P2441" s="2" t="b">
        <v>1</v>
      </c>
      <c r="Q2441" s="2" t="s">
        <v>2</v>
      </c>
      <c r="R2441" s="2" t="b">
        <v>1</v>
      </c>
      <c r="S2441" s="44">
        <v>41</v>
      </c>
      <c r="T2441" s="44" t="s">
        <v>12</v>
      </c>
      <c r="U2441" s="20">
        <v>2.1</v>
      </c>
      <c r="V2441" s="11"/>
      <c r="W2441" s="2">
        <f t="shared" ref="W2441:W2462" si="1980">IF(H2441&gt;52,10,0)</f>
        <v>0</v>
      </c>
      <c r="X2441">
        <f t="shared" ref="X2441:X2462" si="1981">IF(L2441&gt;15,0,IF(L2441&lt;8,10,5))</f>
        <v>10</v>
      </c>
      <c r="Y2441">
        <f t="shared" ref="Y2441:Y2462" si="1982">IF(S2441&gt;60,10,IF(S2441&lt;49,0,5))</f>
        <v>0</v>
      </c>
      <c r="Z2441">
        <f t="shared" ref="Z2441:Z2462" si="1983">IF(T2441="Y",10,IF(T2441="C",5,0))</f>
        <v>0</v>
      </c>
      <c r="AA2441" s="2">
        <f t="shared" ref="AA2441:AA2462" si="1984">SUM(W2441:Z2441)+50</f>
        <v>60</v>
      </c>
      <c r="AB2441" s="2" t="str">
        <f t="shared" ref="AB2441:AB2462" si="1985">IF(AA2441&lt;56,"Over 0.5","Under 1.5")</f>
        <v>Under 1.5</v>
      </c>
      <c r="AC2441" s="6"/>
      <c r="AD2441" s="6" t="str">
        <f t="shared" ref="AD2441:AD2462" si="1986">IF(M2441="1-0","Under 1.5",IF(M2441="0-0","Under 1.5",IF(M2441="0-1","Under 1.5","Over 0.5")))</f>
        <v>Over 0.5</v>
      </c>
      <c r="AE2441" s="6" t="str">
        <f t="shared" ref="AE2441:AE2462" si="1987">IF(M2441="?",M2441,IF(AB2441=AD2441,"WON",IF(M2441="0-1","WON",IF(M2441="1-0","WON","LOST"))))</f>
        <v>?</v>
      </c>
      <c r="AF2441" s="6"/>
      <c r="AG2441">
        <f t="shared" ref="AG2441:AG2462" si="1988">IF(H2441&gt;52,6,IF(H2441=52,5,IF(H2441=51,4,IF(H2441=50,3,IF(H2441=49,2,IF(H2441=48,1,0))))))</f>
        <v>0</v>
      </c>
      <c r="AH2441">
        <f t="shared" ref="AH2441:AH2462" si="1989">IF(L2441&lt;8,2,0)</f>
        <v>2</v>
      </c>
      <c r="AI2441">
        <f t="shared" ref="AI2441:AI2462" si="1990">IF(S2441&gt;49,2,0)</f>
        <v>0</v>
      </c>
      <c r="AJ2441">
        <f t="shared" ref="AJ2441:AJ2462" si="1991">IF(SUM(AH2441:AI2441)=4,SUM(AG2441:AI2441),0)</f>
        <v>0</v>
      </c>
      <c r="AK2441" s="2" t="str">
        <f t="shared" ref="AK2441:AK2462" si="1992">IF(AJ2441=10,"A1",IF(AJ2441=9,"A2",IF(AJ2441=8,"A3",IF(AJ2441=7,"A4",IF(AJ2441=6,"A5","-")))))</f>
        <v>-</v>
      </c>
      <c r="AL2441" s="2" t="str">
        <f t="shared" ref="AL2441:AL2462" si="1993">IF(AND(L2441&lt;11,U2441&lt;1.75,AA2441&gt;65,OR((AND(S2441&gt;49,S2441&lt;61,T2441="Y")),(AND(S2441&lt;48,T2441="Y")),(AND(S2441&gt;60,T2441="N")),(AND(S2441&gt;60,T2441="Y")),(AND(S2441&gt;60,T2441="C")))),"Pick","-")</f>
        <v>-</v>
      </c>
    </row>
    <row r="2442" spans="2:38">
      <c r="B2442" t="s">
        <v>1359</v>
      </c>
      <c r="C2442" s="10">
        <v>0.85416666666666663</v>
      </c>
      <c r="D2442" s="9" t="s">
        <v>1816</v>
      </c>
      <c r="E2442" s="2" t="s">
        <v>0</v>
      </c>
      <c r="F2442" s="8" t="s">
        <v>1586</v>
      </c>
      <c r="G2442" s="2">
        <v>39</v>
      </c>
      <c r="H2442" s="2">
        <v>50</v>
      </c>
      <c r="I2442" s="2">
        <v>11</v>
      </c>
      <c r="J2442" s="2" t="s">
        <v>1</v>
      </c>
      <c r="K2442" s="2">
        <v>1</v>
      </c>
      <c r="L2442" s="2">
        <v>28</v>
      </c>
      <c r="M2442" s="3" t="s">
        <v>13</v>
      </c>
      <c r="N2442" s="3" t="s">
        <v>13</v>
      </c>
      <c r="O2442" s="2">
        <v>50</v>
      </c>
      <c r="P2442" s="2" t="b">
        <v>1</v>
      </c>
      <c r="Q2442" s="2" t="s">
        <v>2</v>
      </c>
      <c r="R2442" s="2" t="s">
        <v>2</v>
      </c>
      <c r="S2442" s="44">
        <v>47</v>
      </c>
      <c r="T2442" s="44" t="s">
        <v>10</v>
      </c>
      <c r="U2442" s="20">
        <v>1.55</v>
      </c>
      <c r="V2442" s="11"/>
      <c r="W2442" s="2">
        <f t="shared" si="1980"/>
        <v>0</v>
      </c>
      <c r="X2442">
        <f t="shared" si="1981"/>
        <v>0</v>
      </c>
      <c r="Y2442">
        <f t="shared" si="1982"/>
        <v>0</v>
      </c>
      <c r="Z2442">
        <f t="shared" si="1983"/>
        <v>10</v>
      </c>
      <c r="AA2442" s="2">
        <f t="shared" si="1984"/>
        <v>60</v>
      </c>
      <c r="AB2442" s="2" t="str">
        <f t="shared" si="1985"/>
        <v>Under 1.5</v>
      </c>
      <c r="AC2442" s="6"/>
      <c r="AD2442" s="6" t="str">
        <f t="shared" si="1986"/>
        <v>Over 0.5</v>
      </c>
      <c r="AE2442" s="6" t="str">
        <f t="shared" si="1987"/>
        <v>?</v>
      </c>
      <c r="AF2442" s="6"/>
      <c r="AG2442">
        <f t="shared" si="1988"/>
        <v>3</v>
      </c>
      <c r="AH2442">
        <f t="shared" si="1989"/>
        <v>0</v>
      </c>
      <c r="AI2442">
        <f t="shared" si="1990"/>
        <v>0</v>
      </c>
      <c r="AJ2442">
        <f t="shared" si="1991"/>
        <v>0</v>
      </c>
      <c r="AK2442" s="2" t="str">
        <f t="shared" si="1992"/>
        <v>-</v>
      </c>
      <c r="AL2442" s="2" t="str">
        <f t="shared" si="1993"/>
        <v>-</v>
      </c>
    </row>
    <row r="2443" spans="2:38">
      <c r="B2443" t="s">
        <v>1359</v>
      </c>
      <c r="C2443" s="10">
        <v>0.85416666666666663</v>
      </c>
      <c r="D2443" s="9" t="s">
        <v>1817</v>
      </c>
      <c r="E2443" s="2" t="s">
        <v>0</v>
      </c>
      <c r="F2443" s="8" t="s">
        <v>1587</v>
      </c>
      <c r="G2443" s="2">
        <v>45</v>
      </c>
      <c r="H2443" s="2">
        <v>45</v>
      </c>
      <c r="I2443" s="2">
        <v>10</v>
      </c>
      <c r="J2443" s="2">
        <v>1</v>
      </c>
      <c r="K2443" s="2">
        <v>1</v>
      </c>
      <c r="L2443" s="2">
        <v>35</v>
      </c>
      <c r="M2443" s="3" t="s">
        <v>13</v>
      </c>
      <c r="N2443" s="3" t="s">
        <v>13</v>
      </c>
      <c r="O2443" s="2">
        <v>45</v>
      </c>
      <c r="P2443" s="2" t="b">
        <v>0</v>
      </c>
      <c r="Q2443" s="2" t="s">
        <v>2</v>
      </c>
      <c r="R2443" s="2" t="s">
        <v>2</v>
      </c>
      <c r="S2443" s="44">
        <v>70</v>
      </c>
      <c r="T2443" s="44" t="s">
        <v>10</v>
      </c>
      <c r="U2443" s="20">
        <v>1.6</v>
      </c>
      <c r="V2443" s="11"/>
      <c r="W2443" s="2">
        <f t="shared" si="1980"/>
        <v>0</v>
      </c>
      <c r="X2443">
        <f t="shared" si="1981"/>
        <v>0</v>
      </c>
      <c r="Y2443">
        <f t="shared" si="1982"/>
        <v>10</v>
      </c>
      <c r="Z2443">
        <f t="shared" si="1983"/>
        <v>10</v>
      </c>
      <c r="AA2443" s="2">
        <f t="shared" si="1984"/>
        <v>70</v>
      </c>
      <c r="AB2443" s="2" t="str">
        <f t="shared" si="1985"/>
        <v>Under 1.5</v>
      </c>
      <c r="AC2443" s="6"/>
      <c r="AD2443" s="6" t="str">
        <f t="shared" si="1986"/>
        <v>Over 0.5</v>
      </c>
      <c r="AE2443" s="6" t="str">
        <f t="shared" si="1987"/>
        <v>?</v>
      </c>
      <c r="AF2443" s="6"/>
      <c r="AG2443">
        <f t="shared" si="1988"/>
        <v>0</v>
      </c>
      <c r="AH2443">
        <f t="shared" si="1989"/>
        <v>0</v>
      </c>
      <c r="AI2443">
        <f t="shared" si="1990"/>
        <v>2</v>
      </c>
      <c r="AJ2443">
        <f t="shared" si="1991"/>
        <v>0</v>
      </c>
      <c r="AK2443" s="2" t="str">
        <f t="shared" si="1992"/>
        <v>-</v>
      </c>
      <c r="AL2443" s="2" t="str">
        <f t="shared" si="1993"/>
        <v>-</v>
      </c>
    </row>
    <row r="2444" spans="2:38">
      <c r="B2444" t="s">
        <v>152</v>
      </c>
      <c r="C2444" s="10">
        <v>0.875</v>
      </c>
      <c r="D2444" s="9" t="s">
        <v>727</v>
      </c>
      <c r="E2444" s="2" t="s">
        <v>0</v>
      </c>
      <c r="F2444" s="8" t="s">
        <v>1171</v>
      </c>
      <c r="G2444" s="2">
        <v>25</v>
      </c>
      <c r="H2444" s="2">
        <v>46</v>
      </c>
      <c r="I2444" s="2">
        <v>29</v>
      </c>
      <c r="J2444" s="2" t="s">
        <v>1</v>
      </c>
      <c r="K2444" s="2" t="s">
        <v>1</v>
      </c>
      <c r="L2444" s="2">
        <v>4</v>
      </c>
      <c r="M2444" s="3" t="s">
        <v>13</v>
      </c>
      <c r="N2444" s="3" t="s">
        <v>13</v>
      </c>
      <c r="O2444" s="2">
        <v>46</v>
      </c>
      <c r="P2444" s="2" t="b">
        <v>1</v>
      </c>
      <c r="Q2444" s="2" t="b">
        <v>1</v>
      </c>
      <c r="R2444" s="2" t="b">
        <v>1</v>
      </c>
      <c r="S2444" s="44">
        <v>53</v>
      </c>
      <c r="T2444" s="44"/>
      <c r="U2444" s="20">
        <v>1.85</v>
      </c>
      <c r="V2444" s="11"/>
      <c r="W2444" s="2">
        <f t="shared" si="1980"/>
        <v>0</v>
      </c>
      <c r="X2444">
        <f t="shared" si="1981"/>
        <v>10</v>
      </c>
      <c r="Y2444">
        <f t="shared" si="1982"/>
        <v>5</v>
      </c>
      <c r="Z2444">
        <f t="shared" si="1983"/>
        <v>0</v>
      </c>
      <c r="AA2444" s="2">
        <f t="shared" si="1984"/>
        <v>65</v>
      </c>
      <c r="AB2444" s="2" t="str">
        <f t="shared" si="1985"/>
        <v>Under 1.5</v>
      </c>
      <c r="AC2444" s="6"/>
      <c r="AD2444" s="6" t="str">
        <f t="shared" si="1986"/>
        <v>Over 0.5</v>
      </c>
      <c r="AE2444" s="6" t="str">
        <f t="shared" si="1987"/>
        <v>?</v>
      </c>
      <c r="AF2444" s="6"/>
      <c r="AG2444">
        <f t="shared" si="1988"/>
        <v>0</v>
      </c>
      <c r="AH2444">
        <f t="shared" si="1989"/>
        <v>2</v>
      </c>
      <c r="AI2444">
        <f t="shared" si="1990"/>
        <v>2</v>
      </c>
      <c r="AJ2444">
        <f t="shared" si="1991"/>
        <v>4</v>
      </c>
      <c r="AK2444" s="2" t="str">
        <f t="shared" si="1992"/>
        <v>-</v>
      </c>
      <c r="AL2444" s="2" t="str">
        <f t="shared" si="1993"/>
        <v>-</v>
      </c>
    </row>
    <row r="2445" spans="2:38">
      <c r="B2445" t="s">
        <v>67</v>
      </c>
      <c r="C2445" s="10">
        <v>0.90625</v>
      </c>
      <c r="D2445" s="9" t="s">
        <v>863</v>
      </c>
      <c r="E2445" s="2" t="s">
        <v>0</v>
      </c>
      <c r="F2445" s="8" t="s">
        <v>1666</v>
      </c>
      <c r="G2445" s="2">
        <v>14</v>
      </c>
      <c r="H2445" s="2">
        <v>52</v>
      </c>
      <c r="I2445" s="2">
        <v>34</v>
      </c>
      <c r="J2445" s="2" t="s">
        <v>1</v>
      </c>
      <c r="K2445" s="2" t="s">
        <v>1</v>
      </c>
      <c r="L2445" s="2">
        <v>20</v>
      </c>
      <c r="M2445" s="3" t="s">
        <v>13</v>
      </c>
      <c r="N2445" s="3" t="s">
        <v>13</v>
      </c>
      <c r="O2445" s="2">
        <v>52</v>
      </c>
      <c r="P2445" s="2" t="b">
        <v>1</v>
      </c>
      <c r="Q2445" s="2" t="b">
        <v>1</v>
      </c>
      <c r="R2445" s="2" t="s">
        <v>2</v>
      </c>
      <c r="S2445" s="44">
        <v>48</v>
      </c>
      <c r="T2445" s="44" t="s">
        <v>11</v>
      </c>
      <c r="U2445" s="20">
        <v>2.2999999999999998</v>
      </c>
      <c r="V2445" s="11"/>
      <c r="W2445" s="2">
        <f t="shared" si="1980"/>
        <v>0</v>
      </c>
      <c r="X2445">
        <f t="shared" si="1981"/>
        <v>0</v>
      </c>
      <c r="Y2445">
        <f t="shared" si="1982"/>
        <v>0</v>
      </c>
      <c r="Z2445">
        <f t="shared" si="1983"/>
        <v>5</v>
      </c>
      <c r="AA2445" s="2">
        <f t="shared" si="1984"/>
        <v>55</v>
      </c>
      <c r="AB2445" s="2" t="str">
        <f t="shared" si="1985"/>
        <v>Over 0.5</v>
      </c>
      <c r="AC2445" s="6"/>
      <c r="AD2445" s="6" t="str">
        <f t="shared" si="1986"/>
        <v>Over 0.5</v>
      </c>
      <c r="AE2445" s="6" t="str">
        <f t="shared" si="1987"/>
        <v>?</v>
      </c>
      <c r="AF2445" s="6"/>
      <c r="AG2445">
        <f t="shared" si="1988"/>
        <v>5</v>
      </c>
      <c r="AH2445">
        <f t="shared" si="1989"/>
        <v>0</v>
      </c>
      <c r="AI2445">
        <f t="shared" si="1990"/>
        <v>0</v>
      </c>
      <c r="AJ2445">
        <f t="shared" si="1991"/>
        <v>0</v>
      </c>
      <c r="AK2445" s="2" t="str">
        <f t="shared" si="1992"/>
        <v>-</v>
      </c>
      <c r="AL2445" s="2" t="str">
        <f t="shared" si="1993"/>
        <v>-</v>
      </c>
    </row>
    <row r="2446" spans="2:38">
      <c r="B2446" t="s">
        <v>152</v>
      </c>
      <c r="C2446" s="10">
        <v>0.91666666666666663</v>
      </c>
      <c r="D2446" s="9" t="s">
        <v>1010</v>
      </c>
      <c r="E2446" s="2" t="s">
        <v>0</v>
      </c>
      <c r="F2446" s="8" t="s">
        <v>1438</v>
      </c>
      <c r="G2446" s="2">
        <v>30</v>
      </c>
      <c r="H2446" s="2">
        <v>49</v>
      </c>
      <c r="I2446" s="2">
        <v>21</v>
      </c>
      <c r="J2446" s="2" t="s">
        <v>1</v>
      </c>
      <c r="K2446" s="2">
        <v>1</v>
      </c>
      <c r="L2446" s="2">
        <v>9</v>
      </c>
      <c r="M2446" s="3" t="s">
        <v>13</v>
      </c>
      <c r="N2446" s="3" t="s">
        <v>13</v>
      </c>
      <c r="O2446" s="2">
        <v>49</v>
      </c>
      <c r="P2446" s="2" t="b">
        <v>1</v>
      </c>
      <c r="Q2446" s="2" t="s">
        <v>2</v>
      </c>
      <c r="R2446" s="2" t="s">
        <v>2</v>
      </c>
      <c r="S2446" s="44">
        <v>55</v>
      </c>
      <c r="T2446" s="44"/>
      <c r="U2446" s="20">
        <v>1.65</v>
      </c>
      <c r="V2446" s="11"/>
      <c r="W2446" s="2">
        <f t="shared" si="1980"/>
        <v>0</v>
      </c>
      <c r="X2446">
        <f t="shared" si="1981"/>
        <v>5</v>
      </c>
      <c r="Y2446">
        <f t="shared" si="1982"/>
        <v>5</v>
      </c>
      <c r="Z2446">
        <f t="shared" si="1983"/>
        <v>0</v>
      </c>
      <c r="AA2446" s="2">
        <f t="shared" si="1984"/>
        <v>60</v>
      </c>
      <c r="AB2446" s="2" t="str">
        <f t="shared" si="1985"/>
        <v>Under 1.5</v>
      </c>
      <c r="AC2446" s="6"/>
      <c r="AD2446" s="6" t="str">
        <f t="shared" si="1986"/>
        <v>Over 0.5</v>
      </c>
      <c r="AE2446" s="6" t="str">
        <f t="shared" si="1987"/>
        <v>?</v>
      </c>
      <c r="AF2446" s="6"/>
      <c r="AG2446">
        <f t="shared" si="1988"/>
        <v>2</v>
      </c>
      <c r="AH2446">
        <f t="shared" si="1989"/>
        <v>0</v>
      </c>
      <c r="AI2446">
        <f t="shared" si="1990"/>
        <v>2</v>
      </c>
      <c r="AJ2446">
        <f t="shared" si="1991"/>
        <v>0</v>
      </c>
      <c r="AK2446" s="2" t="str">
        <f t="shared" si="1992"/>
        <v>-</v>
      </c>
      <c r="AL2446" s="2" t="str">
        <f t="shared" si="1993"/>
        <v>-</v>
      </c>
    </row>
    <row r="2447" spans="2:38">
      <c r="B2447" t="s">
        <v>330</v>
      </c>
      <c r="C2447" s="10">
        <v>0.91666666666666663</v>
      </c>
      <c r="D2447" s="9" t="s">
        <v>865</v>
      </c>
      <c r="E2447" s="2" t="s">
        <v>0</v>
      </c>
      <c r="F2447" s="8" t="s">
        <v>1578</v>
      </c>
      <c r="G2447" s="2">
        <v>45</v>
      </c>
      <c r="H2447" s="2">
        <v>44</v>
      </c>
      <c r="I2447" s="2">
        <v>11</v>
      </c>
      <c r="J2447" s="2">
        <v>1</v>
      </c>
      <c r="K2447" s="2">
        <v>1</v>
      </c>
      <c r="L2447" s="2">
        <v>34</v>
      </c>
      <c r="M2447" s="3" t="s">
        <v>13</v>
      </c>
      <c r="N2447" s="3" t="s">
        <v>13</v>
      </c>
      <c r="O2447" s="2">
        <v>44</v>
      </c>
      <c r="P2447" s="2" t="b">
        <v>0</v>
      </c>
      <c r="Q2447" s="2" t="s">
        <v>2</v>
      </c>
      <c r="R2447" s="2" t="s">
        <v>2</v>
      </c>
      <c r="S2447" s="44">
        <v>49</v>
      </c>
      <c r="T2447" s="44"/>
      <c r="U2447" s="20">
        <v>1.85</v>
      </c>
      <c r="V2447" s="11"/>
      <c r="W2447" s="2">
        <f t="shared" si="1980"/>
        <v>0</v>
      </c>
      <c r="X2447">
        <f t="shared" si="1981"/>
        <v>0</v>
      </c>
      <c r="Y2447">
        <f t="shared" si="1982"/>
        <v>5</v>
      </c>
      <c r="Z2447">
        <f t="shared" si="1983"/>
        <v>0</v>
      </c>
      <c r="AA2447" s="2">
        <f t="shared" si="1984"/>
        <v>55</v>
      </c>
      <c r="AB2447" s="2" t="str">
        <f t="shared" si="1985"/>
        <v>Over 0.5</v>
      </c>
      <c r="AC2447" s="6"/>
      <c r="AD2447" s="6" t="str">
        <f t="shared" si="1986"/>
        <v>Over 0.5</v>
      </c>
      <c r="AE2447" s="6" t="str">
        <f t="shared" si="1987"/>
        <v>?</v>
      </c>
      <c r="AF2447" s="6"/>
      <c r="AG2447">
        <f t="shared" si="1988"/>
        <v>0</v>
      </c>
      <c r="AH2447">
        <f t="shared" si="1989"/>
        <v>0</v>
      </c>
      <c r="AI2447">
        <f t="shared" si="1990"/>
        <v>0</v>
      </c>
      <c r="AJ2447">
        <f t="shared" si="1991"/>
        <v>0</v>
      </c>
      <c r="AK2447" s="2" t="str">
        <f t="shared" si="1992"/>
        <v>-</v>
      </c>
      <c r="AL2447" s="2" t="str">
        <f t="shared" si="1993"/>
        <v>-</v>
      </c>
    </row>
    <row r="2448" spans="2:38">
      <c r="B2448"/>
      <c r="E2448" s="2"/>
      <c r="F2448" s="8"/>
      <c r="G2448" s="2"/>
      <c r="H2448" s="2"/>
      <c r="I2448" s="2"/>
      <c r="J2448" s="2"/>
      <c r="K2448" s="2"/>
      <c r="L2448" s="2"/>
      <c r="M2448" s="3"/>
      <c r="N2448" s="3"/>
      <c r="O2448" s="2"/>
      <c r="P2448" s="2"/>
      <c r="Q2448" s="2"/>
      <c r="R2448" s="2"/>
      <c r="S2448" s="44"/>
      <c r="T2448" s="44"/>
      <c r="U2448" s="20"/>
      <c r="V2448" s="11"/>
      <c r="W2448" s="2">
        <f t="shared" si="1980"/>
        <v>0</v>
      </c>
      <c r="X2448">
        <f t="shared" si="1981"/>
        <v>10</v>
      </c>
      <c r="Y2448">
        <f t="shared" si="1982"/>
        <v>0</v>
      </c>
      <c r="Z2448">
        <f t="shared" si="1983"/>
        <v>0</v>
      </c>
      <c r="AA2448" s="2">
        <f t="shared" si="1984"/>
        <v>60</v>
      </c>
      <c r="AB2448" s="2" t="str">
        <f t="shared" si="1985"/>
        <v>Under 1.5</v>
      </c>
      <c r="AC2448" s="6"/>
      <c r="AD2448" s="6" t="str">
        <f t="shared" si="1986"/>
        <v>Over 0.5</v>
      </c>
      <c r="AE2448" s="6" t="str">
        <f t="shared" si="1987"/>
        <v>LOST</v>
      </c>
      <c r="AF2448" s="6"/>
      <c r="AG2448">
        <f t="shared" si="1988"/>
        <v>0</v>
      </c>
      <c r="AH2448">
        <f t="shared" si="1989"/>
        <v>2</v>
      </c>
      <c r="AI2448">
        <f t="shared" si="1990"/>
        <v>0</v>
      </c>
      <c r="AJ2448">
        <f t="shared" si="1991"/>
        <v>0</v>
      </c>
      <c r="AK2448" s="2" t="str">
        <f t="shared" si="1992"/>
        <v>-</v>
      </c>
      <c r="AL2448" s="2" t="str">
        <f t="shared" si="1993"/>
        <v>-</v>
      </c>
    </row>
    <row r="2449" spans="2:38">
      <c r="B2449"/>
      <c r="E2449" s="2"/>
      <c r="F2449" s="8"/>
      <c r="G2449" s="2"/>
      <c r="H2449" s="2"/>
      <c r="I2449" s="2"/>
      <c r="J2449" s="2"/>
      <c r="K2449" s="2"/>
      <c r="L2449" s="2"/>
      <c r="M2449" s="3"/>
      <c r="N2449" s="3"/>
      <c r="O2449" s="2"/>
      <c r="P2449" s="2"/>
      <c r="Q2449" s="2"/>
      <c r="R2449" s="2"/>
      <c r="S2449" s="44"/>
      <c r="T2449" s="44"/>
      <c r="U2449" s="20"/>
      <c r="V2449" s="11"/>
      <c r="W2449" s="2">
        <f t="shared" si="1980"/>
        <v>0</v>
      </c>
      <c r="X2449">
        <f t="shared" si="1981"/>
        <v>10</v>
      </c>
      <c r="Y2449">
        <f t="shared" si="1982"/>
        <v>0</v>
      </c>
      <c r="Z2449">
        <f t="shared" si="1983"/>
        <v>0</v>
      </c>
      <c r="AA2449" s="2">
        <f t="shared" si="1984"/>
        <v>60</v>
      </c>
      <c r="AB2449" s="2" t="str">
        <f t="shared" si="1985"/>
        <v>Under 1.5</v>
      </c>
      <c r="AC2449" s="6"/>
      <c r="AD2449" s="6" t="str">
        <f t="shared" si="1986"/>
        <v>Over 0.5</v>
      </c>
      <c r="AE2449" s="6" t="str">
        <f t="shared" si="1987"/>
        <v>LOST</v>
      </c>
      <c r="AF2449" s="6"/>
      <c r="AG2449">
        <f t="shared" si="1988"/>
        <v>0</v>
      </c>
      <c r="AH2449">
        <f t="shared" si="1989"/>
        <v>2</v>
      </c>
      <c r="AI2449">
        <f t="shared" si="1990"/>
        <v>0</v>
      </c>
      <c r="AJ2449">
        <f t="shared" si="1991"/>
        <v>0</v>
      </c>
      <c r="AK2449" s="2" t="str">
        <f t="shared" si="1992"/>
        <v>-</v>
      </c>
      <c r="AL2449" s="2" t="str">
        <f t="shared" si="1993"/>
        <v>-</v>
      </c>
    </row>
    <row r="2450" spans="2:38">
      <c r="B2450" s="9" t="s">
        <v>644</v>
      </c>
      <c r="C2450" s="10">
        <v>0.39583333333333331</v>
      </c>
      <c r="D2450" s="9" t="s">
        <v>1180</v>
      </c>
      <c r="E2450" s="2" t="s">
        <v>0</v>
      </c>
      <c r="F2450" s="8" t="s">
        <v>1448</v>
      </c>
      <c r="G2450" s="2">
        <v>28</v>
      </c>
      <c r="H2450" s="2">
        <v>61</v>
      </c>
      <c r="I2450" s="2">
        <v>10</v>
      </c>
      <c r="J2450" s="2" t="s">
        <v>1</v>
      </c>
      <c r="K2450" s="2">
        <v>2</v>
      </c>
      <c r="L2450" s="2">
        <v>18</v>
      </c>
      <c r="M2450" s="3" t="s">
        <v>13</v>
      </c>
      <c r="N2450" s="3" t="s">
        <v>13</v>
      </c>
      <c r="O2450" s="2" t="b">
        <v>1</v>
      </c>
      <c r="P2450" s="2" t="b">
        <v>1</v>
      </c>
      <c r="Q2450" s="2" t="s">
        <v>2</v>
      </c>
      <c r="R2450" s="2" t="s">
        <v>2</v>
      </c>
      <c r="S2450" s="44">
        <v>49</v>
      </c>
      <c r="T2450" s="44" t="s">
        <v>11</v>
      </c>
      <c r="U2450" s="20">
        <v>2.15</v>
      </c>
      <c r="V2450" s="11"/>
      <c r="W2450" s="2">
        <f t="shared" si="1980"/>
        <v>10</v>
      </c>
      <c r="X2450">
        <f t="shared" si="1981"/>
        <v>0</v>
      </c>
      <c r="Y2450">
        <f t="shared" si="1982"/>
        <v>5</v>
      </c>
      <c r="Z2450">
        <f t="shared" si="1983"/>
        <v>5</v>
      </c>
      <c r="AA2450" s="2">
        <f t="shared" si="1984"/>
        <v>70</v>
      </c>
      <c r="AB2450" s="2" t="str">
        <f t="shared" si="1985"/>
        <v>Under 1.5</v>
      </c>
      <c r="AC2450" s="6"/>
      <c r="AD2450" s="6" t="str">
        <f t="shared" si="1986"/>
        <v>Over 0.5</v>
      </c>
      <c r="AE2450" s="6" t="str">
        <f t="shared" si="1987"/>
        <v>?</v>
      </c>
      <c r="AF2450" s="6"/>
      <c r="AG2450">
        <f t="shared" si="1988"/>
        <v>6</v>
      </c>
      <c r="AH2450">
        <f t="shared" si="1989"/>
        <v>0</v>
      </c>
      <c r="AI2450">
        <f t="shared" si="1990"/>
        <v>0</v>
      </c>
      <c r="AJ2450">
        <f t="shared" si="1991"/>
        <v>0</v>
      </c>
      <c r="AK2450" s="2" t="str">
        <f t="shared" si="1992"/>
        <v>-</v>
      </c>
      <c r="AL2450" s="2" t="str">
        <f t="shared" si="1993"/>
        <v>-</v>
      </c>
    </row>
    <row r="2451" spans="2:38">
      <c r="B2451" s="9" t="s">
        <v>208</v>
      </c>
      <c r="C2451" s="10">
        <v>0.42708333333333331</v>
      </c>
      <c r="D2451" s="9" t="s">
        <v>1393</v>
      </c>
      <c r="E2451" s="2" t="s">
        <v>0</v>
      </c>
      <c r="F2451" s="8" t="s">
        <v>941</v>
      </c>
      <c r="G2451" s="2">
        <v>29</v>
      </c>
      <c r="H2451" s="2">
        <v>55</v>
      </c>
      <c r="I2451" s="2">
        <v>16</v>
      </c>
      <c r="J2451" s="2" t="s">
        <v>1</v>
      </c>
      <c r="K2451" s="2">
        <v>1</v>
      </c>
      <c r="L2451" s="2">
        <v>13</v>
      </c>
      <c r="M2451" s="3" t="s">
        <v>13</v>
      </c>
      <c r="N2451" s="3" t="s">
        <v>13</v>
      </c>
      <c r="O2451" s="2" t="b">
        <v>1</v>
      </c>
      <c r="P2451" s="2" t="b">
        <v>1</v>
      </c>
      <c r="Q2451" s="2" t="s">
        <v>2</v>
      </c>
      <c r="R2451" s="2" t="s">
        <v>2</v>
      </c>
      <c r="S2451" s="44">
        <v>15</v>
      </c>
      <c r="T2451" s="44" t="s">
        <v>12</v>
      </c>
      <c r="U2451" s="20">
        <v>2.5</v>
      </c>
      <c r="V2451" s="11"/>
      <c r="W2451" s="2">
        <f t="shared" si="1980"/>
        <v>10</v>
      </c>
      <c r="X2451">
        <f t="shared" si="1981"/>
        <v>5</v>
      </c>
      <c r="Y2451">
        <f t="shared" si="1982"/>
        <v>0</v>
      </c>
      <c r="Z2451">
        <f t="shared" si="1983"/>
        <v>0</v>
      </c>
      <c r="AA2451" s="2">
        <f t="shared" si="1984"/>
        <v>65</v>
      </c>
      <c r="AB2451" s="2" t="str">
        <f t="shared" si="1985"/>
        <v>Under 1.5</v>
      </c>
      <c r="AC2451" s="6"/>
      <c r="AD2451" s="6" t="str">
        <f t="shared" si="1986"/>
        <v>Over 0.5</v>
      </c>
      <c r="AE2451" s="6" t="str">
        <f t="shared" si="1987"/>
        <v>?</v>
      </c>
      <c r="AF2451" s="6"/>
      <c r="AG2451">
        <f t="shared" si="1988"/>
        <v>6</v>
      </c>
      <c r="AH2451">
        <f t="shared" si="1989"/>
        <v>0</v>
      </c>
      <c r="AI2451">
        <f t="shared" si="1990"/>
        <v>0</v>
      </c>
      <c r="AJ2451">
        <f t="shared" si="1991"/>
        <v>0</v>
      </c>
      <c r="AK2451" s="2" t="str">
        <f t="shared" si="1992"/>
        <v>-</v>
      </c>
      <c r="AL2451" s="2" t="str">
        <f t="shared" si="1993"/>
        <v>-</v>
      </c>
    </row>
    <row r="2452" spans="2:38">
      <c r="B2452" s="9" t="s">
        <v>206</v>
      </c>
      <c r="C2452" s="10">
        <v>0.45833333333333331</v>
      </c>
      <c r="D2452" s="9" t="s">
        <v>1742</v>
      </c>
      <c r="E2452" s="2" t="s">
        <v>0</v>
      </c>
      <c r="F2452" s="8" t="s">
        <v>1066</v>
      </c>
      <c r="G2452" s="2">
        <v>23</v>
      </c>
      <c r="H2452" s="2">
        <v>58</v>
      </c>
      <c r="I2452" s="2">
        <v>19</v>
      </c>
      <c r="J2452" s="2" t="s">
        <v>1</v>
      </c>
      <c r="K2452" s="2" t="s">
        <v>1</v>
      </c>
      <c r="L2452" s="2">
        <v>4</v>
      </c>
      <c r="M2452" s="3" t="s">
        <v>13</v>
      </c>
      <c r="N2452" s="3" t="s">
        <v>13</v>
      </c>
      <c r="O2452" s="2" t="b">
        <v>1</v>
      </c>
      <c r="P2452" s="2" t="b">
        <v>1</v>
      </c>
      <c r="Q2452" s="2" t="b">
        <v>1</v>
      </c>
      <c r="R2452" s="2" t="b">
        <v>1</v>
      </c>
      <c r="S2452" s="44">
        <v>55</v>
      </c>
      <c r="T2452" s="44" t="s">
        <v>10</v>
      </c>
      <c r="U2452" s="20">
        <v>1.7</v>
      </c>
      <c r="V2452" s="11"/>
      <c r="W2452" s="2">
        <f t="shared" si="1980"/>
        <v>10</v>
      </c>
      <c r="X2452">
        <f t="shared" si="1981"/>
        <v>10</v>
      </c>
      <c r="Y2452">
        <f t="shared" si="1982"/>
        <v>5</v>
      </c>
      <c r="Z2452">
        <f t="shared" si="1983"/>
        <v>10</v>
      </c>
      <c r="AA2452" s="2">
        <f t="shared" si="1984"/>
        <v>85</v>
      </c>
      <c r="AB2452" s="2" t="str">
        <f t="shared" si="1985"/>
        <v>Under 1.5</v>
      </c>
      <c r="AC2452" s="6"/>
      <c r="AD2452" s="6" t="str">
        <f t="shared" si="1986"/>
        <v>Over 0.5</v>
      </c>
      <c r="AE2452" s="6" t="str">
        <f t="shared" si="1987"/>
        <v>?</v>
      </c>
      <c r="AF2452" s="6"/>
      <c r="AG2452">
        <f t="shared" si="1988"/>
        <v>6</v>
      </c>
      <c r="AH2452">
        <f t="shared" si="1989"/>
        <v>2</v>
      </c>
      <c r="AI2452">
        <f t="shared" si="1990"/>
        <v>2</v>
      </c>
      <c r="AJ2452">
        <f t="shared" si="1991"/>
        <v>10</v>
      </c>
      <c r="AK2452" s="2" t="str">
        <f t="shared" si="1992"/>
        <v>A1</v>
      </c>
      <c r="AL2452" s="2" t="str">
        <f t="shared" si="1993"/>
        <v>Pick</v>
      </c>
    </row>
    <row r="2453" spans="2:38">
      <c r="B2453" s="9" t="s">
        <v>456</v>
      </c>
      <c r="C2453" s="10">
        <v>0.45833333333333331</v>
      </c>
      <c r="D2453" s="9" t="s">
        <v>1366</v>
      </c>
      <c r="E2453" s="2" t="s">
        <v>0</v>
      </c>
      <c r="F2453" s="8" t="s">
        <v>1294</v>
      </c>
      <c r="G2453" s="2">
        <v>23</v>
      </c>
      <c r="H2453" s="2">
        <v>43</v>
      </c>
      <c r="I2453" s="2">
        <v>34</v>
      </c>
      <c r="J2453" s="2" t="s">
        <v>1</v>
      </c>
      <c r="K2453" s="2">
        <v>1</v>
      </c>
      <c r="L2453" s="2">
        <v>11</v>
      </c>
      <c r="M2453" s="3" t="s">
        <v>13</v>
      </c>
      <c r="N2453" s="3" t="s">
        <v>13</v>
      </c>
      <c r="O2453" s="2">
        <v>43</v>
      </c>
      <c r="P2453" s="2" t="b">
        <v>1</v>
      </c>
      <c r="Q2453" s="2" t="s">
        <v>2</v>
      </c>
      <c r="R2453" s="2" t="s">
        <v>2</v>
      </c>
      <c r="S2453" s="44">
        <v>55</v>
      </c>
      <c r="T2453" s="44" t="s">
        <v>12</v>
      </c>
      <c r="U2453" s="20">
        <v>1.55</v>
      </c>
      <c r="V2453" s="11"/>
      <c r="W2453" s="2">
        <f t="shared" si="1980"/>
        <v>0</v>
      </c>
      <c r="X2453">
        <f t="shared" si="1981"/>
        <v>5</v>
      </c>
      <c r="Y2453">
        <f t="shared" si="1982"/>
        <v>5</v>
      </c>
      <c r="Z2453">
        <f t="shared" si="1983"/>
        <v>0</v>
      </c>
      <c r="AA2453" s="2">
        <f t="shared" si="1984"/>
        <v>60</v>
      </c>
      <c r="AB2453" s="2" t="str">
        <f t="shared" si="1985"/>
        <v>Under 1.5</v>
      </c>
      <c r="AC2453" s="6"/>
      <c r="AD2453" s="6" t="str">
        <f t="shared" si="1986"/>
        <v>Over 0.5</v>
      </c>
      <c r="AE2453" s="6" t="str">
        <f t="shared" si="1987"/>
        <v>?</v>
      </c>
      <c r="AF2453" s="6"/>
      <c r="AG2453">
        <f t="shared" si="1988"/>
        <v>0</v>
      </c>
      <c r="AH2453">
        <f t="shared" si="1989"/>
        <v>0</v>
      </c>
      <c r="AI2453">
        <f t="shared" si="1990"/>
        <v>2</v>
      </c>
      <c r="AJ2453">
        <f t="shared" si="1991"/>
        <v>0</v>
      </c>
      <c r="AK2453" s="2" t="str">
        <f t="shared" si="1992"/>
        <v>-</v>
      </c>
      <c r="AL2453" s="2" t="str">
        <f t="shared" si="1993"/>
        <v>-</v>
      </c>
    </row>
    <row r="2454" spans="2:38">
      <c r="B2454" s="9" t="s">
        <v>1003</v>
      </c>
      <c r="C2454" s="10">
        <v>0.45833333333333331</v>
      </c>
      <c r="D2454" s="9" t="s">
        <v>1297</v>
      </c>
      <c r="E2454" s="2" t="s">
        <v>0</v>
      </c>
      <c r="F2454" s="8" t="s">
        <v>1292</v>
      </c>
      <c r="G2454" s="2">
        <v>16</v>
      </c>
      <c r="H2454" s="2">
        <v>49</v>
      </c>
      <c r="I2454" s="2">
        <v>35</v>
      </c>
      <c r="J2454" s="2" t="s">
        <v>1</v>
      </c>
      <c r="K2454" s="2">
        <v>1</v>
      </c>
      <c r="L2454" s="2">
        <v>19</v>
      </c>
      <c r="M2454" s="3" t="s">
        <v>13</v>
      </c>
      <c r="N2454" s="3" t="s">
        <v>13</v>
      </c>
      <c r="O2454" s="2">
        <v>49</v>
      </c>
      <c r="P2454" s="2" t="b">
        <v>1</v>
      </c>
      <c r="Q2454" s="2" t="s">
        <v>2</v>
      </c>
      <c r="R2454" s="2" t="s">
        <v>2</v>
      </c>
      <c r="S2454" s="44">
        <v>59</v>
      </c>
      <c r="T2454" s="44" t="s">
        <v>11</v>
      </c>
      <c r="U2454" s="20">
        <v>1.6</v>
      </c>
      <c r="V2454" s="11"/>
      <c r="W2454" s="2">
        <f t="shared" si="1980"/>
        <v>0</v>
      </c>
      <c r="X2454">
        <f t="shared" si="1981"/>
        <v>0</v>
      </c>
      <c r="Y2454">
        <f t="shared" si="1982"/>
        <v>5</v>
      </c>
      <c r="Z2454">
        <f t="shared" si="1983"/>
        <v>5</v>
      </c>
      <c r="AA2454" s="2">
        <f t="shared" si="1984"/>
        <v>60</v>
      </c>
      <c r="AB2454" s="2" t="str">
        <f t="shared" si="1985"/>
        <v>Under 1.5</v>
      </c>
      <c r="AC2454" s="6"/>
      <c r="AD2454" s="6" t="str">
        <f t="shared" si="1986"/>
        <v>Over 0.5</v>
      </c>
      <c r="AE2454" s="6" t="str">
        <f t="shared" si="1987"/>
        <v>?</v>
      </c>
      <c r="AF2454" s="6"/>
      <c r="AG2454">
        <f t="shared" si="1988"/>
        <v>2</v>
      </c>
      <c r="AH2454">
        <f t="shared" si="1989"/>
        <v>0</v>
      </c>
      <c r="AI2454">
        <f t="shared" si="1990"/>
        <v>2</v>
      </c>
      <c r="AJ2454">
        <f t="shared" si="1991"/>
        <v>0</v>
      </c>
      <c r="AK2454" s="2" t="str">
        <f t="shared" si="1992"/>
        <v>-</v>
      </c>
      <c r="AL2454" s="2" t="str">
        <f t="shared" si="1993"/>
        <v>-</v>
      </c>
    </row>
    <row r="2455" spans="2:38">
      <c r="B2455" s="9" t="s">
        <v>403</v>
      </c>
      <c r="C2455" s="10">
        <v>0.5</v>
      </c>
      <c r="D2455" s="9" t="s">
        <v>462</v>
      </c>
      <c r="E2455" s="2" t="s">
        <v>0</v>
      </c>
      <c r="F2455" s="8" t="s">
        <v>1263</v>
      </c>
      <c r="G2455" s="2">
        <v>27</v>
      </c>
      <c r="H2455" s="2">
        <v>64</v>
      </c>
      <c r="I2455" s="2">
        <v>9</v>
      </c>
      <c r="J2455" s="2" t="s">
        <v>1</v>
      </c>
      <c r="K2455" s="2">
        <v>1</v>
      </c>
      <c r="L2455" s="2">
        <v>18</v>
      </c>
      <c r="M2455" s="3" t="s">
        <v>13</v>
      </c>
      <c r="N2455" s="3" t="s">
        <v>13</v>
      </c>
      <c r="O2455" s="2" t="b">
        <v>1</v>
      </c>
      <c r="P2455" s="2" t="b">
        <v>1</v>
      </c>
      <c r="Q2455" s="2" t="s">
        <v>2</v>
      </c>
      <c r="R2455" s="2" t="s">
        <v>2</v>
      </c>
      <c r="S2455" s="44">
        <v>75</v>
      </c>
      <c r="T2455" s="44" t="s">
        <v>10</v>
      </c>
      <c r="U2455" s="20">
        <v>1.5</v>
      </c>
      <c r="V2455" s="11"/>
      <c r="W2455" s="2">
        <f t="shared" si="1980"/>
        <v>10</v>
      </c>
      <c r="X2455">
        <f t="shared" si="1981"/>
        <v>0</v>
      </c>
      <c r="Y2455">
        <f t="shared" si="1982"/>
        <v>10</v>
      </c>
      <c r="Z2455">
        <f t="shared" si="1983"/>
        <v>10</v>
      </c>
      <c r="AA2455" s="2">
        <f t="shared" si="1984"/>
        <v>80</v>
      </c>
      <c r="AB2455" s="2" t="str">
        <f t="shared" si="1985"/>
        <v>Under 1.5</v>
      </c>
      <c r="AC2455" s="6"/>
      <c r="AD2455" s="6" t="str">
        <f t="shared" si="1986"/>
        <v>Over 0.5</v>
      </c>
      <c r="AE2455" s="6" t="str">
        <f t="shared" si="1987"/>
        <v>?</v>
      </c>
      <c r="AF2455" s="6"/>
      <c r="AG2455">
        <f t="shared" si="1988"/>
        <v>6</v>
      </c>
      <c r="AH2455">
        <f t="shared" si="1989"/>
        <v>0</v>
      </c>
      <c r="AI2455">
        <f t="shared" si="1990"/>
        <v>2</v>
      </c>
      <c r="AJ2455">
        <f t="shared" si="1991"/>
        <v>0</v>
      </c>
      <c r="AK2455" s="2" t="str">
        <f t="shared" si="1992"/>
        <v>-</v>
      </c>
      <c r="AL2455" s="2" t="str">
        <f t="shared" si="1993"/>
        <v>-</v>
      </c>
    </row>
    <row r="2456" spans="2:38">
      <c r="B2456" s="9" t="s">
        <v>403</v>
      </c>
      <c r="C2456" s="10">
        <v>0.5</v>
      </c>
      <c r="D2456" s="9" t="s">
        <v>412</v>
      </c>
      <c r="E2456" s="2" t="s">
        <v>0</v>
      </c>
      <c r="F2456" s="8" t="s">
        <v>870</v>
      </c>
      <c r="G2456" s="2">
        <v>36</v>
      </c>
      <c r="H2456" s="2">
        <v>58</v>
      </c>
      <c r="I2456" s="2">
        <v>6</v>
      </c>
      <c r="J2456" s="2" t="s">
        <v>1</v>
      </c>
      <c r="K2456" s="2">
        <v>1</v>
      </c>
      <c r="L2456" s="2">
        <v>30</v>
      </c>
      <c r="M2456" s="3" t="s">
        <v>13</v>
      </c>
      <c r="N2456" s="3" t="s">
        <v>13</v>
      </c>
      <c r="O2456" s="2" t="b">
        <v>1</v>
      </c>
      <c r="P2456" s="2" t="b">
        <v>1</v>
      </c>
      <c r="Q2456" s="2" t="s">
        <v>2</v>
      </c>
      <c r="R2456" s="2" t="s">
        <v>2</v>
      </c>
      <c r="S2456" s="44">
        <v>66</v>
      </c>
      <c r="T2456" s="44" t="s">
        <v>12</v>
      </c>
      <c r="U2456" s="20">
        <v>2.15</v>
      </c>
      <c r="V2456" s="11"/>
      <c r="W2456" s="2">
        <f t="shared" si="1980"/>
        <v>10</v>
      </c>
      <c r="X2456">
        <f t="shared" si="1981"/>
        <v>0</v>
      </c>
      <c r="Y2456">
        <f t="shared" si="1982"/>
        <v>10</v>
      </c>
      <c r="Z2456">
        <f t="shared" si="1983"/>
        <v>0</v>
      </c>
      <c r="AA2456" s="2">
        <f t="shared" si="1984"/>
        <v>70</v>
      </c>
      <c r="AB2456" s="2" t="str">
        <f t="shared" si="1985"/>
        <v>Under 1.5</v>
      </c>
      <c r="AC2456" s="6"/>
      <c r="AD2456" s="6" t="str">
        <f t="shared" si="1986"/>
        <v>Over 0.5</v>
      </c>
      <c r="AE2456" s="6" t="str">
        <f t="shared" si="1987"/>
        <v>?</v>
      </c>
      <c r="AF2456" s="6"/>
      <c r="AG2456">
        <f t="shared" si="1988"/>
        <v>6</v>
      </c>
      <c r="AH2456">
        <f t="shared" si="1989"/>
        <v>0</v>
      </c>
      <c r="AI2456">
        <f t="shared" si="1990"/>
        <v>2</v>
      </c>
      <c r="AJ2456">
        <f t="shared" si="1991"/>
        <v>0</v>
      </c>
      <c r="AK2456" s="2" t="str">
        <f t="shared" si="1992"/>
        <v>-</v>
      </c>
      <c r="AL2456" s="2" t="str">
        <f t="shared" si="1993"/>
        <v>-</v>
      </c>
    </row>
    <row r="2457" spans="2:38">
      <c r="B2457" s="9" t="s">
        <v>403</v>
      </c>
      <c r="C2457" s="10">
        <v>0.5</v>
      </c>
      <c r="D2457" s="9" t="s">
        <v>951</v>
      </c>
      <c r="E2457" s="2" t="s">
        <v>0</v>
      </c>
      <c r="F2457" s="8" t="s">
        <v>1065</v>
      </c>
      <c r="G2457" s="2">
        <v>18</v>
      </c>
      <c r="H2457" s="2">
        <v>60</v>
      </c>
      <c r="I2457" s="2">
        <v>21</v>
      </c>
      <c r="J2457" s="2" t="s">
        <v>1</v>
      </c>
      <c r="K2457" s="2">
        <v>2</v>
      </c>
      <c r="L2457" s="2">
        <v>3</v>
      </c>
      <c r="M2457" s="3" t="s">
        <v>13</v>
      </c>
      <c r="N2457" s="3" t="s">
        <v>13</v>
      </c>
      <c r="O2457" s="2" t="b">
        <v>1</v>
      </c>
      <c r="P2457" s="2" t="b">
        <v>1</v>
      </c>
      <c r="Q2457" s="2" t="s">
        <v>2</v>
      </c>
      <c r="R2457" s="2" t="b">
        <v>1</v>
      </c>
      <c r="S2457" s="44">
        <v>44</v>
      </c>
      <c r="T2457" s="44" t="s">
        <v>12</v>
      </c>
      <c r="U2457" s="20">
        <v>1.7</v>
      </c>
      <c r="V2457" s="11"/>
      <c r="W2457" s="2">
        <f t="shared" si="1980"/>
        <v>10</v>
      </c>
      <c r="X2457">
        <f t="shared" si="1981"/>
        <v>10</v>
      </c>
      <c r="Y2457">
        <f t="shared" si="1982"/>
        <v>0</v>
      </c>
      <c r="Z2457">
        <f t="shared" si="1983"/>
        <v>0</v>
      </c>
      <c r="AA2457" s="2">
        <f t="shared" si="1984"/>
        <v>70</v>
      </c>
      <c r="AB2457" s="2" t="str">
        <f t="shared" si="1985"/>
        <v>Under 1.5</v>
      </c>
      <c r="AC2457" s="6"/>
      <c r="AD2457" s="6" t="str">
        <f t="shared" si="1986"/>
        <v>Over 0.5</v>
      </c>
      <c r="AE2457" s="6" t="str">
        <f t="shared" si="1987"/>
        <v>?</v>
      </c>
      <c r="AF2457" s="6"/>
      <c r="AG2457">
        <f t="shared" si="1988"/>
        <v>6</v>
      </c>
      <c r="AH2457">
        <f t="shared" si="1989"/>
        <v>2</v>
      </c>
      <c r="AI2457">
        <f t="shared" si="1990"/>
        <v>0</v>
      </c>
      <c r="AJ2457">
        <f t="shared" si="1991"/>
        <v>0</v>
      </c>
      <c r="AK2457" s="2" t="str">
        <f t="shared" si="1992"/>
        <v>-</v>
      </c>
      <c r="AL2457" s="2" t="str">
        <f t="shared" si="1993"/>
        <v>-</v>
      </c>
    </row>
    <row r="2458" spans="2:38">
      <c r="B2458" s="9" t="s">
        <v>403</v>
      </c>
      <c r="C2458" s="10">
        <v>0.5</v>
      </c>
      <c r="D2458" s="9" t="s">
        <v>478</v>
      </c>
      <c r="E2458" s="2" t="s">
        <v>0</v>
      </c>
      <c r="F2458" s="8" t="s">
        <v>1733</v>
      </c>
      <c r="G2458" s="2">
        <v>28</v>
      </c>
      <c r="H2458" s="2">
        <v>50</v>
      </c>
      <c r="I2458" s="2">
        <v>22</v>
      </c>
      <c r="J2458" s="2" t="s">
        <v>1</v>
      </c>
      <c r="K2458" s="2" t="s">
        <v>1</v>
      </c>
      <c r="L2458" s="2">
        <v>6</v>
      </c>
      <c r="M2458" s="3" t="s">
        <v>13</v>
      </c>
      <c r="N2458" s="3" t="s">
        <v>13</v>
      </c>
      <c r="O2458" s="2">
        <v>50</v>
      </c>
      <c r="P2458" s="2" t="b">
        <v>1</v>
      </c>
      <c r="Q2458" s="2" t="b">
        <v>1</v>
      </c>
      <c r="R2458" s="2" t="b">
        <v>1</v>
      </c>
      <c r="S2458" s="44">
        <v>67</v>
      </c>
      <c r="T2458" s="44" t="s">
        <v>10</v>
      </c>
      <c r="U2458" s="20">
        <v>1.6</v>
      </c>
      <c r="V2458" s="11"/>
      <c r="W2458" s="2">
        <f t="shared" si="1980"/>
        <v>0</v>
      </c>
      <c r="X2458">
        <f t="shared" si="1981"/>
        <v>10</v>
      </c>
      <c r="Y2458">
        <f t="shared" si="1982"/>
        <v>10</v>
      </c>
      <c r="Z2458">
        <f t="shared" si="1983"/>
        <v>10</v>
      </c>
      <c r="AA2458" s="2">
        <f t="shared" si="1984"/>
        <v>80</v>
      </c>
      <c r="AB2458" s="2" t="str">
        <f t="shared" si="1985"/>
        <v>Under 1.5</v>
      </c>
      <c r="AC2458" s="6"/>
      <c r="AD2458" s="6" t="str">
        <f t="shared" si="1986"/>
        <v>Over 0.5</v>
      </c>
      <c r="AE2458" s="6" t="str">
        <f t="shared" si="1987"/>
        <v>?</v>
      </c>
      <c r="AF2458" s="6"/>
      <c r="AG2458">
        <f t="shared" si="1988"/>
        <v>3</v>
      </c>
      <c r="AH2458">
        <f t="shared" si="1989"/>
        <v>2</v>
      </c>
      <c r="AI2458">
        <f t="shared" si="1990"/>
        <v>2</v>
      </c>
      <c r="AJ2458">
        <f t="shared" si="1991"/>
        <v>7</v>
      </c>
      <c r="AK2458" s="2" t="str">
        <f t="shared" si="1992"/>
        <v>A4</v>
      </c>
      <c r="AL2458" s="2" t="str">
        <f t="shared" si="1993"/>
        <v>Pick</v>
      </c>
    </row>
    <row r="2459" spans="2:38">
      <c r="B2459" s="9" t="s">
        <v>1003</v>
      </c>
      <c r="C2459" s="10">
        <v>0.5</v>
      </c>
      <c r="D2459" s="9" t="s">
        <v>874</v>
      </c>
      <c r="E2459" s="2" t="s">
        <v>0</v>
      </c>
      <c r="F2459" s="8" t="s">
        <v>883</v>
      </c>
      <c r="G2459" s="2">
        <v>6</v>
      </c>
      <c r="H2459" s="2">
        <v>46</v>
      </c>
      <c r="I2459" s="2">
        <v>48</v>
      </c>
      <c r="J2459" s="2">
        <v>2</v>
      </c>
      <c r="K2459" s="2">
        <v>2</v>
      </c>
      <c r="L2459" s="2">
        <v>42</v>
      </c>
      <c r="M2459" s="3" t="s">
        <v>13</v>
      </c>
      <c r="N2459" s="3" t="s">
        <v>13</v>
      </c>
      <c r="O2459" s="2">
        <v>46</v>
      </c>
      <c r="P2459" s="2" t="b">
        <v>0</v>
      </c>
      <c r="Q2459" s="2" t="s">
        <v>2</v>
      </c>
      <c r="R2459" s="2" t="s">
        <v>2</v>
      </c>
      <c r="S2459" s="44">
        <v>39</v>
      </c>
      <c r="T2459" s="44" t="s">
        <v>11</v>
      </c>
      <c r="U2459" s="20">
        <v>1.95</v>
      </c>
      <c r="V2459" s="11"/>
      <c r="W2459" s="2">
        <f t="shared" si="1980"/>
        <v>0</v>
      </c>
      <c r="X2459">
        <f t="shared" si="1981"/>
        <v>0</v>
      </c>
      <c r="Y2459">
        <f t="shared" si="1982"/>
        <v>0</v>
      </c>
      <c r="Z2459">
        <f t="shared" si="1983"/>
        <v>5</v>
      </c>
      <c r="AA2459" s="2">
        <f t="shared" si="1984"/>
        <v>55</v>
      </c>
      <c r="AB2459" s="2" t="str">
        <f t="shared" si="1985"/>
        <v>Over 0.5</v>
      </c>
      <c r="AC2459" s="6"/>
      <c r="AD2459" s="6" t="str">
        <f t="shared" si="1986"/>
        <v>Over 0.5</v>
      </c>
      <c r="AE2459" s="6" t="str">
        <f t="shared" si="1987"/>
        <v>?</v>
      </c>
      <c r="AF2459" s="6"/>
      <c r="AG2459">
        <f t="shared" si="1988"/>
        <v>0</v>
      </c>
      <c r="AH2459">
        <f t="shared" si="1989"/>
        <v>0</v>
      </c>
      <c r="AI2459">
        <f t="shared" si="1990"/>
        <v>0</v>
      </c>
      <c r="AJ2459">
        <f t="shared" si="1991"/>
        <v>0</v>
      </c>
      <c r="AK2459" s="2" t="str">
        <f t="shared" si="1992"/>
        <v>-</v>
      </c>
      <c r="AL2459" s="2" t="str">
        <f t="shared" si="1993"/>
        <v>-</v>
      </c>
    </row>
    <row r="2460" spans="2:38">
      <c r="B2460" t="s">
        <v>646</v>
      </c>
      <c r="C2460" s="10">
        <v>0.54166666666666663</v>
      </c>
      <c r="D2460" s="9" t="s">
        <v>642</v>
      </c>
      <c r="E2460" s="2" t="s">
        <v>0</v>
      </c>
      <c r="F2460" s="8" t="s">
        <v>1621</v>
      </c>
      <c r="G2460" s="2">
        <v>15</v>
      </c>
      <c r="H2460" s="2">
        <v>70</v>
      </c>
      <c r="I2460" s="2">
        <v>15</v>
      </c>
      <c r="J2460" s="2" t="s">
        <v>1</v>
      </c>
      <c r="K2460" s="2" t="s">
        <v>1</v>
      </c>
      <c r="L2460" s="2">
        <v>0</v>
      </c>
      <c r="M2460" s="3" t="s">
        <v>13</v>
      </c>
      <c r="N2460" s="3" t="s">
        <v>13</v>
      </c>
      <c r="O2460" s="2" t="b">
        <v>1</v>
      </c>
      <c r="P2460" s="2" t="b">
        <v>1</v>
      </c>
      <c r="Q2460" s="2" t="b">
        <v>1</v>
      </c>
      <c r="R2460" s="2" t="b">
        <v>1</v>
      </c>
      <c r="S2460" s="44">
        <v>48</v>
      </c>
      <c r="T2460" s="44" t="s">
        <v>12</v>
      </c>
      <c r="U2460" s="20">
        <v>1.45</v>
      </c>
      <c r="V2460" s="11"/>
      <c r="W2460" s="2">
        <f t="shared" si="1980"/>
        <v>10</v>
      </c>
      <c r="X2460">
        <f t="shared" si="1981"/>
        <v>10</v>
      </c>
      <c r="Y2460">
        <f t="shared" si="1982"/>
        <v>0</v>
      </c>
      <c r="Z2460">
        <f t="shared" si="1983"/>
        <v>0</v>
      </c>
      <c r="AA2460" s="2">
        <f t="shared" si="1984"/>
        <v>70</v>
      </c>
      <c r="AB2460" s="2" t="str">
        <f t="shared" si="1985"/>
        <v>Under 1.5</v>
      </c>
      <c r="AC2460" s="6"/>
      <c r="AD2460" s="6" t="str">
        <f t="shared" si="1986"/>
        <v>Over 0.5</v>
      </c>
      <c r="AE2460" s="6" t="str">
        <f t="shared" si="1987"/>
        <v>?</v>
      </c>
      <c r="AF2460" s="6"/>
      <c r="AG2460">
        <f t="shared" si="1988"/>
        <v>6</v>
      </c>
      <c r="AH2460">
        <f t="shared" si="1989"/>
        <v>2</v>
      </c>
      <c r="AI2460">
        <f t="shared" si="1990"/>
        <v>0</v>
      </c>
      <c r="AJ2460">
        <f t="shared" si="1991"/>
        <v>0</v>
      </c>
      <c r="AK2460" s="2" t="str">
        <f t="shared" si="1992"/>
        <v>-</v>
      </c>
      <c r="AL2460" s="2" t="str">
        <f t="shared" si="1993"/>
        <v>-</v>
      </c>
    </row>
    <row r="2461" spans="2:38">
      <c r="B2461" t="s">
        <v>451</v>
      </c>
      <c r="C2461" s="10">
        <v>0.54166666666666663</v>
      </c>
      <c r="D2461" s="9" t="s">
        <v>498</v>
      </c>
      <c r="E2461" s="2" t="s">
        <v>0</v>
      </c>
      <c r="F2461" s="8" t="s">
        <v>732</v>
      </c>
      <c r="G2461" s="2">
        <v>20</v>
      </c>
      <c r="H2461" s="2">
        <v>65</v>
      </c>
      <c r="I2461" s="2">
        <v>15</v>
      </c>
      <c r="J2461" s="2" t="s">
        <v>1</v>
      </c>
      <c r="K2461" s="2">
        <v>1</v>
      </c>
      <c r="L2461" s="2">
        <v>5</v>
      </c>
      <c r="M2461" s="3" t="s">
        <v>13</v>
      </c>
      <c r="N2461" s="3" t="s">
        <v>13</v>
      </c>
      <c r="O2461" s="2" t="b">
        <v>1</v>
      </c>
      <c r="P2461" s="2" t="b">
        <v>1</v>
      </c>
      <c r="Q2461" s="2" t="s">
        <v>2</v>
      </c>
      <c r="R2461" s="2" t="b">
        <v>1</v>
      </c>
      <c r="S2461" s="44">
        <v>62</v>
      </c>
      <c r="T2461" s="44"/>
      <c r="U2461" s="20">
        <v>1.75</v>
      </c>
      <c r="V2461" s="11"/>
      <c r="W2461" s="2">
        <f t="shared" si="1980"/>
        <v>10</v>
      </c>
      <c r="X2461">
        <f t="shared" si="1981"/>
        <v>10</v>
      </c>
      <c r="Y2461">
        <f t="shared" si="1982"/>
        <v>10</v>
      </c>
      <c r="Z2461">
        <f t="shared" si="1983"/>
        <v>0</v>
      </c>
      <c r="AA2461" s="2">
        <f t="shared" si="1984"/>
        <v>80</v>
      </c>
      <c r="AB2461" s="2" t="str">
        <f t="shared" si="1985"/>
        <v>Under 1.5</v>
      </c>
      <c r="AC2461" s="6"/>
      <c r="AD2461" s="6" t="str">
        <f t="shared" si="1986"/>
        <v>Over 0.5</v>
      </c>
      <c r="AE2461" s="6" t="str">
        <f t="shared" si="1987"/>
        <v>?</v>
      </c>
      <c r="AF2461" s="6"/>
      <c r="AG2461">
        <f t="shared" si="1988"/>
        <v>6</v>
      </c>
      <c r="AH2461">
        <f t="shared" si="1989"/>
        <v>2</v>
      </c>
      <c r="AI2461">
        <f t="shared" si="1990"/>
        <v>2</v>
      </c>
      <c r="AJ2461">
        <f t="shared" si="1991"/>
        <v>10</v>
      </c>
      <c r="AK2461" s="2" t="str">
        <f t="shared" si="1992"/>
        <v>A1</v>
      </c>
      <c r="AL2461" s="2" t="str">
        <f t="shared" si="1993"/>
        <v>-</v>
      </c>
    </row>
    <row r="2462" spans="2:38">
      <c r="B2462" t="s">
        <v>1003</v>
      </c>
      <c r="C2462" s="10">
        <v>0.5625</v>
      </c>
      <c r="D2462" s="9" t="s">
        <v>875</v>
      </c>
      <c r="E2462" s="2" t="s">
        <v>0</v>
      </c>
      <c r="F2462" s="8" t="s">
        <v>1784</v>
      </c>
      <c r="G2462" s="2">
        <v>9</v>
      </c>
      <c r="H2462" s="2">
        <v>50</v>
      </c>
      <c r="I2462" s="2">
        <v>41</v>
      </c>
      <c r="J2462" s="2" t="s">
        <v>1</v>
      </c>
      <c r="K2462" s="2">
        <v>2</v>
      </c>
      <c r="L2462" s="2">
        <v>32</v>
      </c>
      <c r="M2462" s="3" t="s">
        <v>13</v>
      </c>
      <c r="N2462" s="3" t="s">
        <v>13</v>
      </c>
      <c r="O2462" s="2">
        <v>50</v>
      </c>
      <c r="P2462" s="2" t="b">
        <v>1</v>
      </c>
      <c r="Q2462" s="2" t="s">
        <v>2</v>
      </c>
      <c r="R2462" s="2" t="s">
        <v>2</v>
      </c>
      <c r="S2462" s="44">
        <v>53</v>
      </c>
      <c r="T2462" s="44" t="s">
        <v>12</v>
      </c>
      <c r="U2462" s="20">
        <v>2</v>
      </c>
      <c r="V2462" s="11"/>
      <c r="W2462" s="2">
        <f t="shared" si="1980"/>
        <v>0</v>
      </c>
      <c r="X2462">
        <f t="shared" si="1981"/>
        <v>0</v>
      </c>
      <c r="Y2462">
        <f t="shared" si="1982"/>
        <v>5</v>
      </c>
      <c r="Z2462">
        <f t="shared" si="1983"/>
        <v>0</v>
      </c>
      <c r="AA2462" s="2">
        <f t="shared" si="1984"/>
        <v>55</v>
      </c>
      <c r="AB2462" s="2" t="str">
        <f t="shared" si="1985"/>
        <v>Over 0.5</v>
      </c>
      <c r="AC2462" s="6"/>
      <c r="AD2462" s="6" t="str">
        <f t="shared" si="1986"/>
        <v>Over 0.5</v>
      </c>
      <c r="AE2462" s="6" t="str">
        <f t="shared" si="1987"/>
        <v>?</v>
      </c>
      <c r="AF2462" s="6"/>
      <c r="AG2462">
        <f t="shared" si="1988"/>
        <v>3</v>
      </c>
      <c r="AH2462">
        <f t="shared" si="1989"/>
        <v>0</v>
      </c>
      <c r="AI2462">
        <f t="shared" si="1990"/>
        <v>2</v>
      </c>
      <c r="AJ2462">
        <f t="shared" si="1991"/>
        <v>0</v>
      </c>
      <c r="AK2462" s="2" t="str">
        <f t="shared" si="1992"/>
        <v>-</v>
      </c>
      <c r="AL2462" s="2" t="str">
        <f t="shared" si="1993"/>
        <v>-</v>
      </c>
    </row>
    <row r="2463" spans="2:38">
      <c r="B2463" t="s">
        <v>151</v>
      </c>
      <c r="C2463" s="10">
        <v>0.58333333333333337</v>
      </c>
      <c r="D2463" s="9" t="s">
        <v>1048</v>
      </c>
      <c r="E2463" s="2" t="s">
        <v>0</v>
      </c>
      <c r="F2463" s="8" t="s">
        <v>1116</v>
      </c>
      <c r="G2463" s="2">
        <v>22</v>
      </c>
      <c r="H2463" s="2">
        <v>44</v>
      </c>
      <c r="I2463" s="2">
        <v>34</v>
      </c>
      <c r="J2463" s="2" t="s">
        <v>1</v>
      </c>
      <c r="K2463" s="2">
        <v>2</v>
      </c>
      <c r="L2463" s="2">
        <v>12</v>
      </c>
      <c r="M2463" s="3" t="s">
        <v>13</v>
      </c>
      <c r="N2463" s="3" t="s">
        <v>13</v>
      </c>
      <c r="O2463" s="2">
        <v>44</v>
      </c>
      <c r="P2463" s="2" t="b">
        <v>1</v>
      </c>
      <c r="Q2463" s="2" t="s">
        <v>2</v>
      </c>
      <c r="R2463" s="2" t="s">
        <v>2</v>
      </c>
      <c r="S2463" s="44">
        <v>32</v>
      </c>
      <c r="T2463" s="44" t="s">
        <v>12</v>
      </c>
      <c r="U2463" s="20">
        <v>1.65</v>
      </c>
      <c r="V2463" s="11"/>
      <c r="W2463" s="2">
        <f t="shared" ref="W2463:W2485" si="1994">IF(H2463&gt;52,10,0)</f>
        <v>0</v>
      </c>
      <c r="X2463">
        <f t="shared" ref="X2463:X2485" si="1995">IF(L2463&gt;15,0,IF(L2463&lt;8,10,5))</f>
        <v>5</v>
      </c>
      <c r="Y2463">
        <f t="shared" ref="Y2463:Y2485" si="1996">IF(S2463&gt;60,10,IF(S2463&lt;49,0,5))</f>
        <v>0</v>
      </c>
      <c r="Z2463">
        <f t="shared" ref="Z2463:Z2485" si="1997">IF(T2463="Y",10,IF(T2463="C",5,0))</f>
        <v>0</v>
      </c>
      <c r="AA2463" s="2">
        <f t="shared" ref="AA2463:AA2485" si="1998">SUM(W2463:Z2463)+50</f>
        <v>55</v>
      </c>
      <c r="AB2463" s="2" t="str">
        <f t="shared" ref="AB2463:AB2485" si="1999">IF(AA2463&lt;56,"Over 0.5","Under 1.5")</f>
        <v>Over 0.5</v>
      </c>
      <c r="AC2463" s="6"/>
      <c r="AD2463" s="6" t="str">
        <f t="shared" ref="AD2463:AD2485" si="2000">IF(M2463="1-0","Under 1.5",IF(M2463="0-0","Under 1.5",IF(M2463="0-1","Under 1.5","Over 0.5")))</f>
        <v>Over 0.5</v>
      </c>
      <c r="AE2463" s="6" t="str">
        <f t="shared" ref="AE2463:AE2485" si="2001">IF(M2463="?",M2463,IF(AB2463=AD2463,"WON",IF(M2463="0-1","WON",IF(M2463="1-0","WON","LOST"))))</f>
        <v>?</v>
      </c>
      <c r="AF2463" s="6"/>
      <c r="AG2463">
        <f t="shared" ref="AG2463:AG2485" si="2002">IF(H2463&gt;52,6,IF(H2463=52,5,IF(H2463=51,4,IF(H2463=50,3,IF(H2463=49,2,IF(H2463=48,1,0))))))</f>
        <v>0</v>
      </c>
      <c r="AH2463">
        <f t="shared" ref="AH2463:AH2485" si="2003">IF(L2463&lt;8,2,0)</f>
        <v>0</v>
      </c>
      <c r="AI2463">
        <f t="shared" ref="AI2463:AI2485" si="2004">IF(S2463&gt;49,2,0)</f>
        <v>0</v>
      </c>
      <c r="AJ2463">
        <f t="shared" ref="AJ2463:AJ2485" si="2005">IF(SUM(AH2463:AI2463)=4,SUM(AG2463:AI2463),0)</f>
        <v>0</v>
      </c>
      <c r="AK2463" s="2" t="str">
        <f t="shared" ref="AK2463:AK2485" si="2006">IF(AJ2463=10,"A1",IF(AJ2463=9,"A2",IF(AJ2463=8,"A3",IF(AJ2463=7,"A4",IF(AJ2463=6,"A5","-")))))</f>
        <v>-</v>
      </c>
      <c r="AL2463" s="2" t="str">
        <f t="shared" ref="AL2463:AL2485" si="2007">IF(AND(L2463&lt;11,U2463&lt;1.75,AA2463&gt;65,OR((AND(S2463&gt;49,S2463&lt;61,T2463="Y")),(AND(S2463&lt;48,T2463="Y")),(AND(S2463&gt;60,T2463="N")),(AND(S2463&gt;60,T2463="Y")),(AND(S2463&gt;60,T2463="C")))),"Pick","-")</f>
        <v>-</v>
      </c>
    </row>
    <row r="2464" spans="2:38">
      <c r="B2464" t="s">
        <v>151</v>
      </c>
      <c r="C2464" s="10">
        <v>0.58333333333333337</v>
      </c>
      <c r="D2464" s="9" t="s">
        <v>1477</v>
      </c>
      <c r="E2464" s="2" t="s">
        <v>0</v>
      </c>
      <c r="F2464" s="8" t="s">
        <v>721</v>
      </c>
      <c r="G2464" s="2">
        <v>42</v>
      </c>
      <c r="H2464" s="2">
        <v>43</v>
      </c>
      <c r="I2464" s="2">
        <v>15</v>
      </c>
      <c r="J2464" s="2" t="s">
        <v>1</v>
      </c>
      <c r="K2464" s="2">
        <v>1</v>
      </c>
      <c r="L2464" s="2">
        <v>27</v>
      </c>
      <c r="M2464" s="3" t="s">
        <v>13</v>
      </c>
      <c r="N2464" s="3" t="s">
        <v>13</v>
      </c>
      <c r="O2464" s="2">
        <v>43</v>
      </c>
      <c r="P2464" s="2" t="b">
        <v>1</v>
      </c>
      <c r="Q2464" s="2" t="s">
        <v>2</v>
      </c>
      <c r="R2464" s="2" t="s">
        <v>2</v>
      </c>
      <c r="S2464" s="44">
        <v>28</v>
      </c>
      <c r="T2464" s="44" t="s">
        <v>12</v>
      </c>
      <c r="U2464" s="20">
        <v>1.65</v>
      </c>
      <c r="V2464" s="11"/>
      <c r="W2464" s="2">
        <f t="shared" si="1994"/>
        <v>0</v>
      </c>
      <c r="X2464">
        <f t="shared" si="1995"/>
        <v>0</v>
      </c>
      <c r="Y2464">
        <f t="shared" si="1996"/>
        <v>0</v>
      </c>
      <c r="Z2464">
        <f t="shared" si="1997"/>
        <v>0</v>
      </c>
      <c r="AA2464" s="2">
        <f t="shared" si="1998"/>
        <v>50</v>
      </c>
      <c r="AB2464" s="2" t="str">
        <f t="shared" si="1999"/>
        <v>Over 0.5</v>
      </c>
      <c r="AC2464" s="6"/>
      <c r="AD2464" s="6" t="str">
        <f t="shared" si="2000"/>
        <v>Over 0.5</v>
      </c>
      <c r="AE2464" s="6" t="str">
        <f t="shared" si="2001"/>
        <v>?</v>
      </c>
      <c r="AF2464" s="6"/>
      <c r="AG2464">
        <f t="shared" si="2002"/>
        <v>0</v>
      </c>
      <c r="AH2464">
        <f t="shared" si="2003"/>
        <v>0</v>
      </c>
      <c r="AI2464">
        <f t="shared" si="2004"/>
        <v>0</v>
      </c>
      <c r="AJ2464">
        <f t="shared" si="2005"/>
        <v>0</v>
      </c>
      <c r="AK2464" s="2" t="str">
        <f t="shared" si="2006"/>
        <v>-</v>
      </c>
      <c r="AL2464" s="2" t="str">
        <f t="shared" si="2007"/>
        <v>-</v>
      </c>
    </row>
    <row r="2465" spans="2:38">
      <c r="B2465" t="s">
        <v>151</v>
      </c>
      <c r="C2465" s="10">
        <v>0.58333333333333337</v>
      </c>
      <c r="D2465" s="9" t="s">
        <v>1049</v>
      </c>
      <c r="E2465" s="2" t="s">
        <v>0</v>
      </c>
      <c r="F2465" s="8" t="s">
        <v>744</v>
      </c>
      <c r="G2465" s="2">
        <v>28</v>
      </c>
      <c r="H2465" s="2">
        <v>53</v>
      </c>
      <c r="I2465" s="2">
        <v>20</v>
      </c>
      <c r="J2465" s="2" t="s">
        <v>1</v>
      </c>
      <c r="K2465" s="2">
        <v>1</v>
      </c>
      <c r="L2465" s="2">
        <v>8</v>
      </c>
      <c r="M2465" s="3" t="s">
        <v>13</v>
      </c>
      <c r="N2465" s="3" t="s">
        <v>13</v>
      </c>
      <c r="O2465" s="2" t="b">
        <v>1</v>
      </c>
      <c r="P2465" s="2" t="b">
        <v>1</v>
      </c>
      <c r="Q2465" s="2" t="s">
        <v>2</v>
      </c>
      <c r="R2465" s="2" t="s">
        <v>2</v>
      </c>
      <c r="S2465" s="44">
        <v>50</v>
      </c>
      <c r="T2465" s="44" t="s">
        <v>12</v>
      </c>
      <c r="U2465" s="20">
        <v>1.65</v>
      </c>
      <c r="V2465" s="11"/>
      <c r="W2465" s="2">
        <f t="shared" si="1994"/>
        <v>10</v>
      </c>
      <c r="X2465">
        <f t="shared" si="1995"/>
        <v>5</v>
      </c>
      <c r="Y2465">
        <f t="shared" si="1996"/>
        <v>5</v>
      </c>
      <c r="Z2465">
        <f t="shared" si="1997"/>
        <v>0</v>
      </c>
      <c r="AA2465" s="2">
        <f t="shared" si="1998"/>
        <v>70</v>
      </c>
      <c r="AB2465" s="2" t="str">
        <f t="shared" si="1999"/>
        <v>Under 1.5</v>
      </c>
      <c r="AC2465" s="6"/>
      <c r="AD2465" s="6" t="str">
        <f t="shared" si="2000"/>
        <v>Over 0.5</v>
      </c>
      <c r="AE2465" s="6" t="str">
        <f t="shared" si="2001"/>
        <v>?</v>
      </c>
      <c r="AF2465" s="6"/>
      <c r="AG2465">
        <f t="shared" si="2002"/>
        <v>6</v>
      </c>
      <c r="AH2465">
        <f t="shared" si="2003"/>
        <v>0</v>
      </c>
      <c r="AI2465">
        <f t="shared" si="2004"/>
        <v>2</v>
      </c>
      <c r="AJ2465">
        <f t="shared" si="2005"/>
        <v>0</v>
      </c>
      <c r="AK2465" s="2" t="str">
        <f t="shared" si="2006"/>
        <v>-</v>
      </c>
      <c r="AL2465" s="2" t="str">
        <f t="shared" si="2007"/>
        <v>-</v>
      </c>
    </row>
    <row r="2466" spans="2:38">
      <c r="B2466" t="s">
        <v>72</v>
      </c>
      <c r="C2466" s="10">
        <v>0.58333333333333337</v>
      </c>
      <c r="D2466" s="9" t="s">
        <v>1050</v>
      </c>
      <c r="E2466" s="2" t="s">
        <v>0</v>
      </c>
      <c r="F2466" s="8" t="s">
        <v>213</v>
      </c>
      <c r="G2466" s="2">
        <v>30</v>
      </c>
      <c r="H2466" s="2">
        <v>49</v>
      </c>
      <c r="I2466" s="2">
        <v>21</v>
      </c>
      <c r="J2466" s="2" t="s">
        <v>1</v>
      </c>
      <c r="K2466" s="2">
        <v>2</v>
      </c>
      <c r="L2466" s="2">
        <v>9</v>
      </c>
      <c r="M2466" s="3" t="s">
        <v>13</v>
      </c>
      <c r="N2466" s="3" t="s">
        <v>13</v>
      </c>
      <c r="O2466" s="2">
        <v>49</v>
      </c>
      <c r="P2466" s="2" t="b">
        <v>1</v>
      </c>
      <c r="Q2466" s="2" t="s">
        <v>2</v>
      </c>
      <c r="R2466" s="2" t="s">
        <v>2</v>
      </c>
      <c r="S2466" s="44">
        <v>30</v>
      </c>
      <c r="T2466" s="44" t="s">
        <v>12</v>
      </c>
      <c r="U2466" s="20">
        <v>1.6</v>
      </c>
      <c r="V2466" s="11"/>
      <c r="W2466" s="2">
        <f t="shared" si="1994"/>
        <v>0</v>
      </c>
      <c r="X2466">
        <f t="shared" si="1995"/>
        <v>5</v>
      </c>
      <c r="Y2466">
        <f t="shared" si="1996"/>
        <v>0</v>
      </c>
      <c r="Z2466">
        <f t="shared" si="1997"/>
        <v>0</v>
      </c>
      <c r="AA2466" s="2">
        <f t="shared" si="1998"/>
        <v>55</v>
      </c>
      <c r="AB2466" s="2" t="str">
        <f t="shared" si="1999"/>
        <v>Over 0.5</v>
      </c>
      <c r="AC2466" s="6"/>
      <c r="AD2466" s="6" t="str">
        <f t="shared" si="2000"/>
        <v>Over 0.5</v>
      </c>
      <c r="AE2466" s="6" t="str">
        <f t="shared" si="2001"/>
        <v>?</v>
      </c>
      <c r="AF2466" s="6"/>
      <c r="AG2466">
        <f t="shared" si="2002"/>
        <v>2</v>
      </c>
      <c r="AH2466">
        <f t="shared" si="2003"/>
        <v>0</v>
      </c>
      <c r="AI2466">
        <f t="shared" si="2004"/>
        <v>0</v>
      </c>
      <c r="AJ2466">
        <f t="shared" si="2005"/>
        <v>0</v>
      </c>
      <c r="AK2466" s="2" t="str">
        <f t="shared" si="2006"/>
        <v>-</v>
      </c>
      <c r="AL2466" s="2" t="str">
        <f t="shared" si="2007"/>
        <v>-</v>
      </c>
    </row>
    <row r="2467" spans="2:38">
      <c r="B2467" t="s">
        <v>698</v>
      </c>
      <c r="C2467" s="10">
        <v>0.58333333333333337</v>
      </c>
      <c r="D2467" s="9" t="s">
        <v>1201</v>
      </c>
      <c r="E2467" s="2" t="s">
        <v>0</v>
      </c>
      <c r="F2467" s="8" t="s">
        <v>913</v>
      </c>
      <c r="G2467" s="2">
        <v>38</v>
      </c>
      <c r="H2467" s="2">
        <v>45</v>
      </c>
      <c r="I2467" s="2">
        <v>17</v>
      </c>
      <c r="J2467" s="2" t="s">
        <v>1</v>
      </c>
      <c r="K2467" s="2">
        <v>1</v>
      </c>
      <c r="L2467" s="2">
        <v>21</v>
      </c>
      <c r="M2467" s="3" t="s">
        <v>13</v>
      </c>
      <c r="N2467" s="3" t="s">
        <v>13</v>
      </c>
      <c r="O2467" s="2">
        <v>45</v>
      </c>
      <c r="P2467" s="2" t="b">
        <v>1</v>
      </c>
      <c r="Q2467" s="2" t="s">
        <v>2</v>
      </c>
      <c r="R2467" s="2" t="s">
        <v>2</v>
      </c>
      <c r="S2467" s="44">
        <v>48</v>
      </c>
      <c r="T2467" s="44" t="s">
        <v>12</v>
      </c>
      <c r="U2467" s="20">
        <v>1.8</v>
      </c>
      <c r="V2467" s="11"/>
      <c r="W2467" s="2">
        <f t="shared" si="1994"/>
        <v>0</v>
      </c>
      <c r="X2467">
        <f t="shared" si="1995"/>
        <v>0</v>
      </c>
      <c r="Y2467">
        <f t="shared" si="1996"/>
        <v>0</v>
      </c>
      <c r="Z2467">
        <f t="shared" si="1997"/>
        <v>0</v>
      </c>
      <c r="AA2467" s="2">
        <f t="shared" si="1998"/>
        <v>50</v>
      </c>
      <c r="AB2467" s="2" t="str">
        <f t="shared" si="1999"/>
        <v>Over 0.5</v>
      </c>
      <c r="AC2467" s="6"/>
      <c r="AD2467" s="6" t="str">
        <f t="shared" si="2000"/>
        <v>Over 0.5</v>
      </c>
      <c r="AE2467" s="6" t="str">
        <f t="shared" si="2001"/>
        <v>?</v>
      </c>
      <c r="AF2467" s="6"/>
      <c r="AG2467">
        <f t="shared" si="2002"/>
        <v>0</v>
      </c>
      <c r="AH2467">
        <f t="shared" si="2003"/>
        <v>0</v>
      </c>
      <c r="AI2467">
        <f t="shared" si="2004"/>
        <v>0</v>
      </c>
      <c r="AJ2467">
        <f t="shared" si="2005"/>
        <v>0</v>
      </c>
      <c r="AK2467" s="2" t="str">
        <f t="shared" si="2006"/>
        <v>-</v>
      </c>
      <c r="AL2467" s="2" t="str">
        <f t="shared" si="2007"/>
        <v>-</v>
      </c>
    </row>
    <row r="2468" spans="2:38">
      <c r="B2468" t="s">
        <v>1004</v>
      </c>
      <c r="C2468" s="10">
        <v>0.58333333333333337</v>
      </c>
      <c r="D2468" s="9" t="s">
        <v>1540</v>
      </c>
      <c r="E2468" s="2" t="s">
        <v>0</v>
      </c>
      <c r="F2468" s="8" t="s">
        <v>1080</v>
      </c>
      <c r="G2468" s="2">
        <v>13</v>
      </c>
      <c r="H2468" s="2">
        <v>83</v>
      </c>
      <c r="I2468" s="2">
        <v>5</v>
      </c>
      <c r="J2468" s="2" t="s">
        <v>1</v>
      </c>
      <c r="K2468" s="2">
        <v>1</v>
      </c>
      <c r="L2468" s="2">
        <v>8</v>
      </c>
      <c r="M2468" s="3" t="s">
        <v>13</v>
      </c>
      <c r="N2468" s="3" t="s">
        <v>13</v>
      </c>
      <c r="O2468" s="2" t="b">
        <v>1</v>
      </c>
      <c r="P2468" s="2" t="b">
        <v>1</v>
      </c>
      <c r="Q2468" s="2" t="s">
        <v>2</v>
      </c>
      <c r="R2468" s="2" t="s">
        <v>2</v>
      </c>
      <c r="S2468" s="44">
        <v>51</v>
      </c>
      <c r="T2468" s="44" t="s">
        <v>12</v>
      </c>
      <c r="U2468" s="20">
        <v>1.95</v>
      </c>
      <c r="V2468" s="11"/>
      <c r="W2468" s="2">
        <f t="shared" si="1994"/>
        <v>10</v>
      </c>
      <c r="X2468">
        <f t="shared" si="1995"/>
        <v>5</v>
      </c>
      <c r="Y2468">
        <f t="shared" si="1996"/>
        <v>5</v>
      </c>
      <c r="Z2468">
        <f t="shared" si="1997"/>
        <v>0</v>
      </c>
      <c r="AA2468" s="2">
        <f t="shared" si="1998"/>
        <v>70</v>
      </c>
      <c r="AB2468" s="2" t="str">
        <f t="shared" si="1999"/>
        <v>Under 1.5</v>
      </c>
      <c r="AC2468" s="6"/>
      <c r="AD2468" s="6" t="str">
        <f t="shared" si="2000"/>
        <v>Over 0.5</v>
      </c>
      <c r="AE2468" s="6" t="str">
        <f t="shared" si="2001"/>
        <v>?</v>
      </c>
      <c r="AF2468" s="6"/>
      <c r="AG2468">
        <f t="shared" si="2002"/>
        <v>6</v>
      </c>
      <c r="AH2468">
        <f t="shared" si="2003"/>
        <v>0</v>
      </c>
      <c r="AI2468">
        <f t="shared" si="2004"/>
        <v>2</v>
      </c>
      <c r="AJ2468">
        <f t="shared" si="2005"/>
        <v>0</v>
      </c>
      <c r="AK2468" s="2" t="str">
        <f t="shared" si="2006"/>
        <v>-</v>
      </c>
      <c r="AL2468" s="2" t="str">
        <f t="shared" si="2007"/>
        <v>-</v>
      </c>
    </row>
    <row r="2469" spans="2:38">
      <c r="B2469" t="s">
        <v>1004</v>
      </c>
      <c r="C2469" s="10">
        <v>0.58333333333333337</v>
      </c>
      <c r="D2469" s="9" t="s">
        <v>891</v>
      </c>
      <c r="E2469" s="2" t="s">
        <v>0</v>
      </c>
      <c r="F2469" s="8" t="s">
        <v>1524</v>
      </c>
      <c r="G2469" s="2">
        <v>47</v>
      </c>
      <c r="H2469" s="2">
        <v>47</v>
      </c>
      <c r="I2469" s="2">
        <v>6</v>
      </c>
      <c r="J2469" s="2">
        <v>1</v>
      </c>
      <c r="K2469" s="2" t="s">
        <v>1</v>
      </c>
      <c r="L2469" s="2">
        <v>41</v>
      </c>
      <c r="M2469" s="3" t="s">
        <v>13</v>
      </c>
      <c r="N2469" s="3" t="s">
        <v>13</v>
      </c>
      <c r="O2469" s="2">
        <v>47</v>
      </c>
      <c r="P2469" s="2" t="b">
        <v>0</v>
      </c>
      <c r="Q2469" s="2" t="b">
        <v>1</v>
      </c>
      <c r="R2469" s="2" t="s">
        <v>2</v>
      </c>
      <c r="S2469" s="44">
        <v>70</v>
      </c>
      <c r="T2469" s="44" t="s">
        <v>12</v>
      </c>
      <c r="U2469" s="20">
        <v>2</v>
      </c>
      <c r="V2469" s="11"/>
      <c r="W2469" s="2">
        <f t="shared" si="1994"/>
        <v>0</v>
      </c>
      <c r="X2469">
        <f t="shared" si="1995"/>
        <v>0</v>
      </c>
      <c r="Y2469">
        <f t="shared" si="1996"/>
        <v>10</v>
      </c>
      <c r="Z2469">
        <f t="shared" si="1997"/>
        <v>0</v>
      </c>
      <c r="AA2469" s="2">
        <f t="shared" si="1998"/>
        <v>60</v>
      </c>
      <c r="AB2469" s="2" t="str">
        <f t="shared" si="1999"/>
        <v>Under 1.5</v>
      </c>
      <c r="AC2469" s="6"/>
      <c r="AD2469" s="6" t="str">
        <f t="shared" si="2000"/>
        <v>Over 0.5</v>
      </c>
      <c r="AE2469" s="6" t="str">
        <f t="shared" si="2001"/>
        <v>?</v>
      </c>
      <c r="AF2469" s="6"/>
      <c r="AG2469">
        <f t="shared" si="2002"/>
        <v>0</v>
      </c>
      <c r="AH2469">
        <f t="shared" si="2003"/>
        <v>0</v>
      </c>
      <c r="AI2469">
        <f t="shared" si="2004"/>
        <v>2</v>
      </c>
      <c r="AJ2469">
        <f t="shared" si="2005"/>
        <v>0</v>
      </c>
      <c r="AK2469" s="2" t="str">
        <f t="shared" si="2006"/>
        <v>-</v>
      </c>
      <c r="AL2469" s="2" t="str">
        <f t="shared" si="2007"/>
        <v>-</v>
      </c>
    </row>
    <row r="2470" spans="2:38">
      <c r="B2470" t="s">
        <v>53</v>
      </c>
      <c r="C2470" s="10">
        <v>0.60416666666666663</v>
      </c>
      <c r="D2470" s="9" t="s">
        <v>1612</v>
      </c>
      <c r="E2470" s="2" t="s">
        <v>0</v>
      </c>
      <c r="F2470" s="8" t="s">
        <v>116</v>
      </c>
      <c r="G2470" s="2">
        <v>18</v>
      </c>
      <c r="H2470" s="2">
        <v>44</v>
      </c>
      <c r="I2470" s="2">
        <v>38</v>
      </c>
      <c r="J2470" s="2" t="s">
        <v>1</v>
      </c>
      <c r="K2470" s="2" t="s">
        <v>1</v>
      </c>
      <c r="L2470" s="2">
        <v>20</v>
      </c>
      <c r="M2470" s="3" t="s">
        <v>13</v>
      </c>
      <c r="N2470" s="3" t="s">
        <v>13</v>
      </c>
      <c r="O2470" s="2">
        <v>44</v>
      </c>
      <c r="P2470" s="2" t="b">
        <v>1</v>
      </c>
      <c r="Q2470" s="2" t="b">
        <v>1</v>
      </c>
      <c r="R2470" s="2" t="s">
        <v>2</v>
      </c>
      <c r="S2470" s="44">
        <v>35</v>
      </c>
      <c r="T2470" s="44" t="s">
        <v>12</v>
      </c>
      <c r="U2470" s="20">
        <v>1.55</v>
      </c>
      <c r="V2470" s="11"/>
      <c r="W2470" s="2">
        <f t="shared" si="1994"/>
        <v>0</v>
      </c>
      <c r="X2470">
        <f t="shared" si="1995"/>
        <v>0</v>
      </c>
      <c r="Y2470">
        <f t="shared" si="1996"/>
        <v>0</v>
      </c>
      <c r="Z2470">
        <f t="shared" si="1997"/>
        <v>0</v>
      </c>
      <c r="AA2470" s="2">
        <f t="shared" si="1998"/>
        <v>50</v>
      </c>
      <c r="AB2470" s="2" t="str">
        <f t="shared" si="1999"/>
        <v>Over 0.5</v>
      </c>
      <c r="AC2470" s="6"/>
      <c r="AD2470" s="6" t="str">
        <f t="shared" si="2000"/>
        <v>Over 0.5</v>
      </c>
      <c r="AE2470" s="6" t="str">
        <f t="shared" si="2001"/>
        <v>?</v>
      </c>
      <c r="AF2470" s="6"/>
      <c r="AG2470">
        <f t="shared" si="2002"/>
        <v>0</v>
      </c>
      <c r="AH2470">
        <f t="shared" si="2003"/>
        <v>0</v>
      </c>
      <c r="AI2470">
        <f t="shared" si="2004"/>
        <v>0</v>
      </c>
      <c r="AJ2470">
        <f t="shared" si="2005"/>
        <v>0</v>
      </c>
      <c r="AK2470" s="2" t="str">
        <f t="shared" si="2006"/>
        <v>-</v>
      </c>
      <c r="AL2470" s="2" t="str">
        <f t="shared" si="2007"/>
        <v>-</v>
      </c>
    </row>
    <row r="2471" spans="2:38">
      <c r="B2471" t="s">
        <v>53</v>
      </c>
      <c r="C2471" s="10">
        <v>0.60416666666666663</v>
      </c>
      <c r="D2471" s="9" t="s">
        <v>388</v>
      </c>
      <c r="E2471" s="2" t="s">
        <v>0</v>
      </c>
      <c r="F2471" s="8" t="s">
        <v>339</v>
      </c>
      <c r="G2471" s="2">
        <v>30</v>
      </c>
      <c r="H2471" s="2">
        <v>50</v>
      </c>
      <c r="I2471" s="2">
        <v>20</v>
      </c>
      <c r="J2471" s="2" t="s">
        <v>1</v>
      </c>
      <c r="K2471" s="2">
        <v>1</v>
      </c>
      <c r="L2471" s="2">
        <v>10</v>
      </c>
      <c r="M2471" s="3" t="s">
        <v>13</v>
      </c>
      <c r="N2471" s="3" t="s">
        <v>13</v>
      </c>
      <c r="O2471" s="2">
        <v>50</v>
      </c>
      <c r="P2471" s="2" t="b">
        <v>1</v>
      </c>
      <c r="Q2471" s="2" t="s">
        <v>2</v>
      </c>
      <c r="R2471" s="2" t="s">
        <v>2</v>
      </c>
      <c r="S2471" s="44">
        <v>47</v>
      </c>
      <c r="T2471" s="44" t="s">
        <v>12</v>
      </c>
      <c r="U2471" s="20">
        <v>1.5</v>
      </c>
      <c r="V2471" s="11"/>
      <c r="W2471" s="2">
        <f t="shared" si="1994"/>
        <v>0</v>
      </c>
      <c r="X2471">
        <f t="shared" si="1995"/>
        <v>5</v>
      </c>
      <c r="Y2471">
        <f t="shared" si="1996"/>
        <v>0</v>
      </c>
      <c r="Z2471">
        <f t="shared" si="1997"/>
        <v>0</v>
      </c>
      <c r="AA2471" s="2">
        <f t="shared" si="1998"/>
        <v>55</v>
      </c>
      <c r="AB2471" s="2" t="str">
        <f t="shared" si="1999"/>
        <v>Over 0.5</v>
      </c>
      <c r="AC2471" s="6"/>
      <c r="AD2471" s="6" t="str">
        <f t="shared" si="2000"/>
        <v>Over 0.5</v>
      </c>
      <c r="AE2471" s="6" t="str">
        <f t="shared" si="2001"/>
        <v>?</v>
      </c>
      <c r="AF2471" s="6"/>
      <c r="AG2471">
        <f t="shared" si="2002"/>
        <v>3</v>
      </c>
      <c r="AH2471">
        <f t="shared" si="2003"/>
        <v>0</v>
      </c>
      <c r="AI2471">
        <f t="shared" si="2004"/>
        <v>0</v>
      </c>
      <c r="AJ2471">
        <f t="shared" si="2005"/>
        <v>0</v>
      </c>
      <c r="AK2471" s="2" t="str">
        <f t="shared" si="2006"/>
        <v>-</v>
      </c>
      <c r="AL2471" s="2" t="str">
        <f t="shared" si="2007"/>
        <v>-</v>
      </c>
    </row>
    <row r="2472" spans="2:38">
      <c r="B2472" t="s">
        <v>53</v>
      </c>
      <c r="C2472" s="10">
        <v>0.60416666666666663</v>
      </c>
      <c r="D2472" s="9" t="s">
        <v>1032</v>
      </c>
      <c r="E2472" s="2" t="s">
        <v>0</v>
      </c>
      <c r="F2472" s="8" t="s">
        <v>1683</v>
      </c>
      <c r="G2472" s="2">
        <v>26</v>
      </c>
      <c r="H2472" s="2">
        <v>43</v>
      </c>
      <c r="I2472" s="2">
        <v>31</v>
      </c>
      <c r="J2472" s="2" t="s">
        <v>1</v>
      </c>
      <c r="K2472" s="2">
        <v>1</v>
      </c>
      <c r="L2472" s="2">
        <v>5</v>
      </c>
      <c r="M2472" s="3" t="s">
        <v>13</v>
      </c>
      <c r="N2472" s="3" t="s">
        <v>13</v>
      </c>
      <c r="O2472" s="2">
        <v>43</v>
      </c>
      <c r="P2472" s="2" t="b">
        <v>1</v>
      </c>
      <c r="Q2472" s="2" t="s">
        <v>2</v>
      </c>
      <c r="R2472" s="2" t="b">
        <v>1</v>
      </c>
      <c r="S2472" s="44">
        <v>28</v>
      </c>
      <c r="T2472" s="44" t="s">
        <v>12</v>
      </c>
      <c r="U2472" s="20">
        <v>2.15</v>
      </c>
      <c r="V2472" s="11"/>
      <c r="W2472" s="2">
        <f t="shared" si="1994"/>
        <v>0</v>
      </c>
      <c r="X2472">
        <f t="shared" si="1995"/>
        <v>10</v>
      </c>
      <c r="Y2472">
        <f t="shared" si="1996"/>
        <v>0</v>
      </c>
      <c r="Z2472">
        <f t="shared" si="1997"/>
        <v>0</v>
      </c>
      <c r="AA2472" s="2">
        <f t="shared" si="1998"/>
        <v>60</v>
      </c>
      <c r="AB2472" s="2" t="str">
        <f t="shared" si="1999"/>
        <v>Under 1.5</v>
      </c>
      <c r="AC2472" s="6"/>
      <c r="AD2472" s="6" t="str">
        <f t="shared" si="2000"/>
        <v>Over 0.5</v>
      </c>
      <c r="AE2472" s="6" t="str">
        <f t="shared" si="2001"/>
        <v>?</v>
      </c>
      <c r="AF2472" s="6"/>
      <c r="AG2472">
        <f t="shared" si="2002"/>
        <v>0</v>
      </c>
      <c r="AH2472">
        <f t="shared" si="2003"/>
        <v>2</v>
      </c>
      <c r="AI2472">
        <f t="shared" si="2004"/>
        <v>0</v>
      </c>
      <c r="AJ2472">
        <f t="shared" si="2005"/>
        <v>0</v>
      </c>
      <c r="AK2472" s="2" t="str">
        <f t="shared" si="2006"/>
        <v>-</v>
      </c>
      <c r="AL2472" s="2" t="str">
        <f t="shared" si="2007"/>
        <v>-</v>
      </c>
    </row>
    <row r="2473" spans="2:38">
      <c r="B2473" t="s">
        <v>53</v>
      </c>
      <c r="C2473" s="10">
        <v>0.60416666666666663</v>
      </c>
      <c r="D2473" s="9" t="s">
        <v>656</v>
      </c>
      <c r="E2473" s="2" t="s">
        <v>0</v>
      </c>
      <c r="F2473" s="8" t="s">
        <v>180</v>
      </c>
      <c r="G2473" s="2">
        <v>24</v>
      </c>
      <c r="H2473" s="2">
        <v>59</v>
      </c>
      <c r="I2473" s="2">
        <v>17</v>
      </c>
      <c r="J2473" s="2" t="s">
        <v>1</v>
      </c>
      <c r="K2473" s="2">
        <v>1</v>
      </c>
      <c r="L2473" s="2">
        <v>7</v>
      </c>
      <c r="M2473" s="3" t="s">
        <v>13</v>
      </c>
      <c r="N2473" s="3" t="s">
        <v>13</v>
      </c>
      <c r="O2473" s="2" t="b">
        <v>1</v>
      </c>
      <c r="P2473" s="2" t="b">
        <v>1</v>
      </c>
      <c r="Q2473" s="2" t="s">
        <v>2</v>
      </c>
      <c r="R2473" s="2" t="s">
        <v>2</v>
      </c>
      <c r="S2473" s="44">
        <v>53</v>
      </c>
      <c r="T2473" s="44" t="s">
        <v>12</v>
      </c>
      <c r="U2473" s="20">
        <v>2</v>
      </c>
      <c r="V2473" s="11"/>
      <c r="W2473" s="2">
        <f t="shared" si="1994"/>
        <v>10</v>
      </c>
      <c r="X2473">
        <f t="shared" si="1995"/>
        <v>10</v>
      </c>
      <c r="Y2473">
        <f t="shared" si="1996"/>
        <v>5</v>
      </c>
      <c r="Z2473">
        <f t="shared" si="1997"/>
        <v>0</v>
      </c>
      <c r="AA2473" s="2">
        <f t="shared" si="1998"/>
        <v>75</v>
      </c>
      <c r="AB2473" s="2" t="str">
        <f t="shared" si="1999"/>
        <v>Under 1.5</v>
      </c>
      <c r="AC2473" s="6"/>
      <c r="AD2473" s="6" t="str">
        <f t="shared" si="2000"/>
        <v>Over 0.5</v>
      </c>
      <c r="AE2473" s="6" t="str">
        <f t="shared" si="2001"/>
        <v>?</v>
      </c>
      <c r="AF2473" s="6"/>
      <c r="AG2473">
        <f t="shared" si="2002"/>
        <v>6</v>
      </c>
      <c r="AH2473">
        <f t="shared" si="2003"/>
        <v>2</v>
      </c>
      <c r="AI2473">
        <f t="shared" si="2004"/>
        <v>2</v>
      </c>
      <c r="AJ2473">
        <f t="shared" si="2005"/>
        <v>10</v>
      </c>
      <c r="AK2473" s="2" t="str">
        <f t="shared" si="2006"/>
        <v>A1</v>
      </c>
      <c r="AL2473" s="2" t="str">
        <f t="shared" si="2007"/>
        <v>-</v>
      </c>
    </row>
    <row r="2474" spans="2:38">
      <c r="B2474" t="s">
        <v>1445</v>
      </c>
      <c r="C2474" s="10">
        <v>0.625</v>
      </c>
      <c r="D2474" s="9" t="s">
        <v>1818</v>
      </c>
      <c r="E2474" s="2" t="s">
        <v>0</v>
      </c>
      <c r="F2474" s="8" t="s">
        <v>1819</v>
      </c>
      <c r="G2474" s="2">
        <v>16</v>
      </c>
      <c r="H2474" s="2">
        <v>61</v>
      </c>
      <c r="I2474" s="2">
        <v>23</v>
      </c>
      <c r="J2474" s="2" t="s">
        <v>1</v>
      </c>
      <c r="K2474" s="2">
        <v>1</v>
      </c>
      <c r="L2474" s="2">
        <v>7</v>
      </c>
      <c r="M2474" s="3" t="s">
        <v>13</v>
      </c>
      <c r="N2474" s="3" t="s">
        <v>13</v>
      </c>
      <c r="O2474" s="2" t="b">
        <v>1</v>
      </c>
      <c r="P2474" s="2" t="b">
        <v>1</v>
      </c>
      <c r="Q2474" s="2" t="s">
        <v>2</v>
      </c>
      <c r="R2474" s="2" t="s">
        <v>2</v>
      </c>
      <c r="S2474" s="44">
        <v>63</v>
      </c>
      <c r="T2474" s="44" t="s">
        <v>11</v>
      </c>
      <c r="U2474" s="20">
        <v>1.8</v>
      </c>
      <c r="V2474" s="11"/>
      <c r="W2474" s="2">
        <f t="shared" si="1994"/>
        <v>10</v>
      </c>
      <c r="X2474">
        <f t="shared" si="1995"/>
        <v>10</v>
      </c>
      <c r="Y2474">
        <f t="shared" si="1996"/>
        <v>10</v>
      </c>
      <c r="Z2474">
        <f t="shared" si="1997"/>
        <v>5</v>
      </c>
      <c r="AA2474" s="2">
        <f t="shared" si="1998"/>
        <v>85</v>
      </c>
      <c r="AB2474" s="2" t="str">
        <f t="shared" si="1999"/>
        <v>Under 1.5</v>
      </c>
      <c r="AC2474" s="6"/>
      <c r="AD2474" s="6" t="str">
        <f t="shared" si="2000"/>
        <v>Over 0.5</v>
      </c>
      <c r="AE2474" s="6" t="str">
        <f t="shared" si="2001"/>
        <v>?</v>
      </c>
      <c r="AF2474" s="6"/>
      <c r="AG2474">
        <f t="shared" si="2002"/>
        <v>6</v>
      </c>
      <c r="AH2474">
        <f t="shared" si="2003"/>
        <v>2</v>
      </c>
      <c r="AI2474">
        <f t="shared" si="2004"/>
        <v>2</v>
      </c>
      <c r="AJ2474">
        <f t="shared" si="2005"/>
        <v>10</v>
      </c>
      <c r="AK2474" s="2" t="str">
        <f t="shared" si="2006"/>
        <v>A1</v>
      </c>
      <c r="AL2474" s="2" t="str">
        <f t="shared" si="2007"/>
        <v>-</v>
      </c>
    </row>
    <row r="2475" spans="2:38">
      <c r="B2475" t="s">
        <v>206</v>
      </c>
      <c r="C2475" s="10">
        <v>0.625</v>
      </c>
      <c r="D2475" s="9" t="s">
        <v>190</v>
      </c>
      <c r="E2475" s="2" t="s">
        <v>0</v>
      </c>
      <c r="F2475" s="8" t="s">
        <v>439</v>
      </c>
      <c r="G2475" s="2">
        <v>25</v>
      </c>
      <c r="H2475" s="2">
        <v>64</v>
      </c>
      <c r="I2475" s="2">
        <v>11</v>
      </c>
      <c r="J2475" s="2" t="s">
        <v>1</v>
      </c>
      <c r="K2475" s="2">
        <v>1</v>
      </c>
      <c r="L2475" s="2">
        <v>14</v>
      </c>
      <c r="M2475" s="3" t="s">
        <v>13</v>
      </c>
      <c r="N2475" s="3" t="s">
        <v>13</v>
      </c>
      <c r="O2475" s="2" t="b">
        <v>1</v>
      </c>
      <c r="P2475" s="2" t="b">
        <v>1</v>
      </c>
      <c r="Q2475" s="2" t="s">
        <v>2</v>
      </c>
      <c r="R2475" s="2" t="s">
        <v>2</v>
      </c>
      <c r="S2475" s="44">
        <v>62</v>
      </c>
      <c r="T2475" s="44" t="s">
        <v>10</v>
      </c>
      <c r="U2475" s="20">
        <v>1.6</v>
      </c>
      <c r="V2475" s="11"/>
      <c r="W2475" s="2">
        <f t="shared" si="1994"/>
        <v>10</v>
      </c>
      <c r="X2475">
        <f t="shared" si="1995"/>
        <v>5</v>
      </c>
      <c r="Y2475">
        <f t="shared" si="1996"/>
        <v>10</v>
      </c>
      <c r="Z2475">
        <f t="shared" si="1997"/>
        <v>10</v>
      </c>
      <c r="AA2475" s="2">
        <f t="shared" si="1998"/>
        <v>85</v>
      </c>
      <c r="AB2475" s="2" t="str">
        <f t="shared" si="1999"/>
        <v>Under 1.5</v>
      </c>
      <c r="AC2475" s="6"/>
      <c r="AD2475" s="6" t="str">
        <f t="shared" si="2000"/>
        <v>Over 0.5</v>
      </c>
      <c r="AE2475" s="6" t="str">
        <f t="shared" si="2001"/>
        <v>?</v>
      </c>
      <c r="AF2475" s="6"/>
      <c r="AG2475">
        <f t="shared" si="2002"/>
        <v>6</v>
      </c>
      <c r="AH2475">
        <f t="shared" si="2003"/>
        <v>0</v>
      </c>
      <c r="AI2475">
        <f t="shared" si="2004"/>
        <v>2</v>
      </c>
      <c r="AJ2475">
        <f t="shared" si="2005"/>
        <v>0</v>
      </c>
      <c r="AK2475" s="2" t="str">
        <f t="shared" si="2006"/>
        <v>-</v>
      </c>
      <c r="AL2475" s="2" t="str">
        <f t="shared" si="2007"/>
        <v>-</v>
      </c>
    </row>
    <row r="2476" spans="2:38">
      <c r="B2476" t="s">
        <v>227</v>
      </c>
      <c r="C2476" s="10">
        <v>0.625</v>
      </c>
      <c r="D2476" s="9" t="s">
        <v>703</v>
      </c>
      <c r="E2476" s="2" t="s">
        <v>0</v>
      </c>
      <c r="F2476" s="8" t="s">
        <v>702</v>
      </c>
      <c r="G2476" s="2">
        <v>25</v>
      </c>
      <c r="H2476" s="2">
        <v>55</v>
      </c>
      <c r="I2476" s="2">
        <v>20</v>
      </c>
      <c r="J2476" s="2" t="s">
        <v>1</v>
      </c>
      <c r="K2476" s="2">
        <v>1</v>
      </c>
      <c r="L2476" s="2">
        <v>5</v>
      </c>
      <c r="M2476" s="3" t="s">
        <v>13</v>
      </c>
      <c r="N2476" s="3" t="s">
        <v>13</v>
      </c>
      <c r="O2476" s="2" t="b">
        <v>1</v>
      </c>
      <c r="P2476" s="2" t="b">
        <v>1</v>
      </c>
      <c r="Q2476" s="2" t="s">
        <v>2</v>
      </c>
      <c r="R2476" s="2" t="b">
        <v>1</v>
      </c>
      <c r="S2476" s="44">
        <v>32</v>
      </c>
      <c r="T2476" s="44" t="s">
        <v>12</v>
      </c>
      <c r="U2476" s="20">
        <v>2.2000000000000002</v>
      </c>
      <c r="V2476" s="11"/>
      <c r="W2476" s="2">
        <f t="shared" si="1994"/>
        <v>10</v>
      </c>
      <c r="X2476">
        <f t="shared" si="1995"/>
        <v>10</v>
      </c>
      <c r="Y2476">
        <f t="shared" si="1996"/>
        <v>0</v>
      </c>
      <c r="Z2476">
        <f t="shared" si="1997"/>
        <v>0</v>
      </c>
      <c r="AA2476" s="2">
        <f t="shared" si="1998"/>
        <v>70</v>
      </c>
      <c r="AB2476" s="2" t="str">
        <f t="shared" si="1999"/>
        <v>Under 1.5</v>
      </c>
      <c r="AC2476" s="6"/>
      <c r="AD2476" s="6" t="str">
        <f t="shared" si="2000"/>
        <v>Over 0.5</v>
      </c>
      <c r="AE2476" s="6" t="str">
        <f t="shared" si="2001"/>
        <v>?</v>
      </c>
      <c r="AF2476" s="6"/>
      <c r="AG2476">
        <f t="shared" si="2002"/>
        <v>6</v>
      </c>
      <c r="AH2476">
        <f t="shared" si="2003"/>
        <v>2</v>
      </c>
      <c r="AI2476">
        <f t="shared" si="2004"/>
        <v>0</v>
      </c>
      <c r="AJ2476">
        <f t="shared" si="2005"/>
        <v>0</v>
      </c>
      <c r="AK2476" s="2" t="str">
        <f t="shared" si="2006"/>
        <v>-</v>
      </c>
      <c r="AL2476" s="2" t="str">
        <f t="shared" si="2007"/>
        <v>-</v>
      </c>
    </row>
    <row r="2477" spans="2:38">
      <c r="B2477" t="s">
        <v>207</v>
      </c>
      <c r="C2477" s="10">
        <v>0.625</v>
      </c>
      <c r="D2477" s="9" t="s">
        <v>690</v>
      </c>
      <c r="E2477" s="2" t="s">
        <v>0</v>
      </c>
      <c r="F2477" s="8" t="s">
        <v>1475</v>
      </c>
      <c r="G2477" s="2">
        <v>33</v>
      </c>
      <c r="H2477" s="2">
        <v>45</v>
      </c>
      <c r="I2477" s="2">
        <v>22</v>
      </c>
      <c r="J2477" s="2" t="s">
        <v>1</v>
      </c>
      <c r="K2477" s="2">
        <v>1</v>
      </c>
      <c r="L2477" s="2">
        <v>11</v>
      </c>
      <c r="M2477" s="3" t="s">
        <v>13</v>
      </c>
      <c r="N2477" s="3" t="s">
        <v>13</v>
      </c>
      <c r="O2477" s="2">
        <v>45</v>
      </c>
      <c r="P2477" s="2" t="b">
        <v>1</v>
      </c>
      <c r="Q2477" s="2" t="s">
        <v>2</v>
      </c>
      <c r="R2477" s="2" t="s">
        <v>2</v>
      </c>
      <c r="S2477" s="44">
        <v>29</v>
      </c>
      <c r="T2477" s="44" t="s">
        <v>12</v>
      </c>
      <c r="U2477" s="20">
        <v>1.4</v>
      </c>
      <c r="V2477" s="11"/>
      <c r="W2477" s="2">
        <f t="shared" si="1994"/>
        <v>0</v>
      </c>
      <c r="X2477">
        <f t="shared" si="1995"/>
        <v>5</v>
      </c>
      <c r="Y2477">
        <f t="shared" si="1996"/>
        <v>0</v>
      </c>
      <c r="Z2477">
        <f t="shared" si="1997"/>
        <v>0</v>
      </c>
      <c r="AA2477" s="2">
        <f t="shared" si="1998"/>
        <v>55</v>
      </c>
      <c r="AB2477" s="2" t="str">
        <f t="shared" si="1999"/>
        <v>Over 0.5</v>
      </c>
      <c r="AC2477" s="6"/>
      <c r="AD2477" s="6" t="str">
        <f t="shared" si="2000"/>
        <v>Over 0.5</v>
      </c>
      <c r="AE2477" s="6" t="str">
        <f t="shared" si="2001"/>
        <v>?</v>
      </c>
      <c r="AF2477" s="6"/>
      <c r="AG2477">
        <f t="shared" si="2002"/>
        <v>0</v>
      </c>
      <c r="AH2477">
        <f t="shared" si="2003"/>
        <v>0</v>
      </c>
      <c r="AI2477">
        <f t="shared" si="2004"/>
        <v>0</v>
      </c>
      <c r="AJ2477">
        <f t="shared" si="2005"/>
        <v>0</v>
      </c>
      <c r="AK2477" s="2" t="str">
        <f t="shared" si="2006"/>
        <v>-</v>
      </c>
      <c r="AL2477" s="2" t="str">
        <f t="shared" si="2007"/>
        <v>-</v>
      </c>
    </row>
    <row r="2478" spans="2:38">
      <c r="B2478" t="s">
        <v>207</v>
      </c>
      <c r="C2478" s="10">
        <v>0.625</v>
      </c>
      <c r="D2478" s="9" t="s">
        <v>1071</v>
      </c>
      <c r="E2478" s="2" t="s">
        <v>0</v>
      </c>
      <c r="F2478" s="8" t="s">
        <v>1474</v>
      </c>
      <c r="G2478" s="2">
        <v>23</v>
      </c>
      <c r="H2478" s="2">
        <v>53</v>
      </c>
      <c r="I2478" s="2">
        <v>24</v>
      </c>
      <c r="J2478" s="2" t="s">
        <v>1</v>
      </c>
      <c r="K2478" s="2">
        <v>2</v>
      </c>
      <c r="L2478" s="2">
        <v>1</v>
      </c>
      <c r="M2478" s="3" t="s">
        <v>13</v>
      </c>
      <c r="N2478" s="3" t="s">
        <v>13</v>
      </c>
      <c r="O2478" s="2" t="b">
        <v>1</v>
      </c>
      <c r="P2478" s="2" t="b">
        <v>1</v>
      </c>
      <c r="Q2478" s="2" t="s">
        <v>2</v>
      </c>
      <c r="R2478" s="2" t="b">
        <v>1</v>
      </c>
      <c r="S2478" s="44">
        <v>39</v>
      </c>
      <c r="T2478" s="44" t="s">
        <v>12</v>
      </c>
      <c r="U2478" s="20">
        <v>2.2000000000000002</v>
      </c>
      <c r="V2478" s="11"/>
      <c r="W2478" s="2">
        <f t="shared" si="1994"/>
        <v>10</v>
      </c>
      <c r="X2478">
        <f t="shared" si="1995"/>
        <v>10</v>
      </c>
      <c r="Y2478">
        <f t="shared" si="1996"/>
        <v>0</v>
      </c>
      <c r="Z2478">
        <f t="shared" si="1997"/>
        <v>0</v>
      </c>
      <c r="AA2478" s="2">
        <f t="shared" si="1998"/>
        <v>70</v>
      </c>
      <c r="AB2478" s="2" t="str">
        <f t="shared" si="1999"/>
        <v>Under 1.5</v>
      </c>
      <c r="AC2478" s="6"/>
      <c r="AD2478" s="6" t="str">
        <f t="shared" si="2000"/>
        <v>Over 0.5</v>
      </c>
      <c r="AE2478" s="6" t="str">
        <f t="shared" si="2001"/>
        <v>?</v>
      </c>
      <c r="AF2478" s="6"/>
      <c r="AG2478">
        <f t="shared" si="2002"/>
        <v>6</v>
      </c>
      <c r="AH2478">
        <f t="shared" si="2003"/>
        <v>2</v>
      </c>
      <c r="AI2478">
        <f t="shared" si="2004"/>
        <v>0</v>
      </c>
      <c r="AJ2478">
        <f t="shared" si="2005"/>
        <v>0</v>
      </c>
      <c r="AK2478" s="2" t="str">
        <f t="shared" si="2006"/>
        <v>-</v>
      </c>
      <c r="AL2478" s="2" t="str">
        <f t="shared" si="2007"/>
        <v>-</v>
      </c>
    </row>
    <row r="2479" spans="2:38">
      <c r="B2479" t="s">
        <v>207</v>
      </c>
      <c r="C2479" s="10">
        <v>0.625</v>
      </c>
      <c r="D2479" s="9" t="s">
        <v>1392</v>
      </c>
      <c r="E2479" s="2" t="s">
        <v>0</v>
      </c>
      <c r="F2479" s="8" t="s">
        <v>191</v>
      </c>
      <c r="G2479" s="2">
        <v>14</v>
      </c>
      <c r="H2479" s="2">
        <v>47</v>
      </c>
      <c r="I2479" s="2">
        <v>39</v>
      </c>
      <c r="J2479" s="2" t="s">
        <v>1</v>
      </c>
      <c r="K2479" s="2">
        <v>2</v>
      </c>
      <c r="L2479" s="2">
        <v>25</v>
      </c>
      <c r="M2479" s="3" t="s">
        <v>13</v>
      </c>
      <c r="N2479" s="3" t="s">
        <v>13</v>
      </c>
      <c r="O2479" s="2">
        <v>47</v>
      </c>
      <c r="P2479" s="2" t="b">
        <v>1</v>
      </c>
      <c r="Q2479" s="2" t="s">
        <v>2</v>
      </c>
      <c r="R2479" s="2" t="s">
        <v>2</v>
      </c>
      <c r="S2479" s="44">
        <v>24</v>
      </c>
      <c r="T2479" s="44" t="s">
        <v>12</v>
      </c>
      <c r="U2479" s="20">
        <v>1.55</v>
      </c>
      <c r="V2479" s="11"/>
      <c r="W2479" s="2">
        <f t="shared" si="1994"/>
        <v>0</v>
      </c>
      <c r="X2479">
        <f t="shared" si="1995"/>
        <v>0</v>
      </c>
      <c r="Y2479">
        <f t="shared" si="1996"/>
        <v>0</v>
      </c>
      <c r="Z2479">
        <f t="shared" si="1997"/>
        <v>0</v>
      </c>
      <c r="AA2479" s="2">
        <f t="shared" si="1998"/>
        <v>50</v>
      </c>
      <c r="AB2479" s="2" t="str">
        <f t="shared" si="1999"/>
        <v>Over 0.5</v>
      </c>
      <c r="AC2479" s="6"/>
      <c r="AD2479" s="6" t="str">
        <f t="shared" si="2000"/>
        <v>Over 0.5</v>
      </c>
      <c r="AE2479" s="6" t="str">
        <f t="shared" si="2001"/>
        <v>?</v>
      </c>
      <c r="AF2479" s="6"/>
      <c r="AG2479">
        <f t="shared" si="2002"/>
        <v>0</v>
      </c>
      <c r="AH2479">
        <f t="shared" si="2003"/>
        <v>0</v>
      </c>
      <c r="AI2479">
        <f t="shared" si="2004"/>
        <v>0</v>
      </c>
      <c r="AJ2479">
        <f t="shared" si="2005"/>
        <v>0</v>
      </c>
      <c r="AK2479" s="2" t="str">
        <f t="shared" si="2006"/>
        <v>-</v>
      </c>
      <c r="AL2479" s="2" t="str">
        <f t="shared" si="2007"/>
        <v>-</v>
      </c>
    </row>
    <row r="2480" spans="2:38">
      <c r="B2480" t="s">
        <v>207</v>
      </c>
      <c r="C2480" s="10">
        <v>0.625</v>
      </c>
      <c r="D2480" s="9" t="s">
        <v>1072</v>
      </c>
      <c r="E2480" s="2" t="s">
        <v>0</v>
      </c>
      <c r="F2480" s="8" t="s">
        <v>1070</v>
      </c>
      <c r="G2480" s="2">
        <v>30</v>
      </c>
      <c r="H2480" s="2">
        <v>53</v>
      </c>
      <c r="I2480" s="2">
        <v>17</v>
      </c>
      <c r="J2480" s="2" t="s">
        <v>1</v>
      </c>
      <c r="K2480" s="2">
        <v>2</v>
      </c>
      <c r="L2480" s="2">
        <v>13</v>
      </c>
      <c r="M2480" s="3" t="s">
        <v>13</v>
      </c>
      <c r="N2480" s="3" t="s">
        <v>13</v>
      </c>
      <c r="O2480" s="2" t="b">
        <v>1</v>
      </c>
      <c r="P2480" s="2" t="b">
        <v>1</v>
      </c>
      <c r="Q2480" s="2" t="s">
        <v>2</v>
      </c>
      <c r="R2480" s="2" t="s">
        <v>2</v>
      </c>
      <c r="S2480" s="44">
        <v>47</v>
      </c>
      <c r="T2480" s="44" t="s">
        <v>12</v>
      </c>
      <c r="U2480" s="20">
        <v>2.15</v>
      </c>
      <c r="V2480" s="11"/>
      <c r="W2480" s="2">
        <f t="shared" si="1994"/>
        <v>10</v>
      </c>
      <c r="X2480">
        <f t="shared" si="1995"/>
        <v>5</v>
      </c>
      <c r="Y2480">
        <f t="shared" si="1996"/>
        <v>0</v>
      </c>
      <c r="Z2480">
        <f t="shared" si="1997"/>
        <v>0</v>
      </c>
      <c r="AA2480" s="2">
        <f t="shared" si="1998"/>
        <v>65</v>
      </c>
      <c r="AB2480" s="2" t="str">
        <f t="shared" si="1999"/>
        <v>Under 1.5</v>
      </c>
      <c r="AC2480" s="6"/>
      <c r="AD2480" s="6" t="str">
        <f t="shared" si="2000"/>
        <v>Over 0.5</v>
      </c>
      <c r="AE2480" s="6" t="str">
        <f t="shared" si="2001"/>
        <v>?</v>
      </c>
      <c r="AF2480" s="6"/>
      <c r="AG2480">
        <f t="shared" si="2002"/>
        <v>6</v>
      </c>
      <c r="AH2480">
        <f t="shared" si="2003"/>
        <v>0</v>
      </c>
      <c r="AI2480">
        <f t="shared" si="2004"/>
        <v>0</v>
      </c>
      <c r="AJ2480">
        <f t="shared" si="2005"/>
        <v>0</v>
      </c>
      <c r="AK2480" s="2" t="str">
        <f t="shared" si="2006"/>
        <v>-</v>
      </c>
      <c r="AL2480" s="2" t="str">
        <f t="shared" si="2007"/>
        <v>-</v>
      </c>
    </row>
    <row r="2481" spans="2:38">
      <c r="B2481" t="s">
        <v>207</v>
      </c>
      <c r="C2481" s="10">
        <v>0.625</v>
      </c>
      <c r="D2481" s="9" t="s">
        <v>1391</v>
      </c>
      <c r="E2481" s="2" t="s">
        <v>0</v>
      </c>
      <c r="F2481" s="8" t="s">
        <v>1343</v>
      </c>
      <c r="G2481" s="2">
        <v>28</v>
      </c>
      <c r="H2481" s="2">
        <v>50</v>
      </c>
      <c r="I2481" s="2">
        <v>23</v>
      </c>
      <c r="J2481" s="2" t="s">
        <v>1</v>
      </c>
      <c r="K2481" s="2">
        <v>1</v>
      </c>
      <c r="L2481" s="2">
        <v>5</v>
      </c>
      <c r="M2481" s="3" t="s">
        <v>13</v>
      </c>
      <c r="N2481" s="3" t="s">
        <v>13</v>
      </c>
      <c r="O2481" s="2">
        <v>50</v>
      </c>
      <c r="P2481" s="2" t="b">
        <v>1</v>
      </c>
      <c r="Q2481" s="2" t="s">
        <v>2</v>
      </c>
      <c r="R2481" s="2" t="b">
        <v>1</v>
      </c>
      <c r="S2481" s="44">
        <v>47</v>
      </c>
      <c r="T2481" s="44" t="s">
        <v>12</v>
      </c>
      <c r="U2481" s="20">
        <v>2.0499999999999998</v>
      </c>
      <c r="V2481" s="11"/>
      <c r="W2481" s="2">
        <f t="shared" si="1994"/>
        <v>0</v>
      </c>
      <c r="X2481">
        <f t="shared" si="1995"/>
        <v>10</v>
      </c>
      <c r="Y2481">
        <f t="shared" si="1996"/>
        <v>0</v>
      </c>
      <c r="Z2481">
        <f t="shared" si="1997"/>
        <v>0</v>
      </c>
      <c r="AA2481" s="2">
        <f t="shared" si="1998"/>
        <v>60</v>
      </c>
      <c r="AB2481" s="2" t="str">
        <f t="shared" si="1999"/>
        <v>Under 1.5</v>
      </c>
      <c r="AC2481" s="6"/>
      <c r="AD2481" s="6" t="str">
        <f t="shared" si="2000"/>
        <v>Over 0.5</v>
      </c>
      <c r="AE2481" s="6" t="str">
        <f t="shared" si="2001"/>
        <v>?</v>
      </c>
      <c r="AF2481" s="6"/>
      <c r="AG2481">
        <f t="shared" si="2002"/>
        <v>3</v>
      </c>
      <c r="AH2481">
        <f t="shared" si="2003"/>
        <v>2</v>
      </c>
      <c r="AI2481">
        <f t="shared" si="2004"/>
        <v>0</v>
      </c>
      <c r="AJ2481">
        <f t="shared" si="2005"/>
        <v>0</v>
      </c>
      <c r="AK2481" s="2" t="str">
        <f t="shared" si="2006"/>
        <v>-</v>
      </c>
      <c r="AL2481" s="2" t="str">
        <f t="shared" si="2007"/>
        <v>-</v>
      </c>
    </row>
    <row r="2482" spans="2:38">
      <c r="B2482" t="s">
        <v>164</v>
      </c>
      <c r="C2482" s="10">
        <v>0.625</v>
      </c>
      <c r="D2482" s="9" t="s">
        <v>1476</v>
      </c>
      <c r="E2482" s="2" t="s">
        <v>0</v>
      </c>
      <c r="F2482" s="8" t="s">
        <v>138</v>
      </c>
      <c r="G2482" s="2">
        <v>25</v>
      </c>
      <c r="H2482" s="2">
        <v>56</v>
      </c>
      <c r="I2482" s="2">
        <v>19</v>
      </c>
      <c r="J2482" s="2" t="s">
        <v>1</v>
      </c>
      <c r="K2482" s="2" t="s">
        <v>1</v>
      </c>
      <c r="L2482" s="2">
        <v>6</v>
      </c>
      <c r="M2482" s="3" t="s">
        <v>13</v>
      </c>
      <c r="N2482" s="3" t="s">
        <v>13</v>
      </c>
      <c r="O2482" s="2" t="b">
        <v>1</v>
      </c>
      <c r="P2482" s="2" t="b">
        <v>1</v>
      </c>
      <c r="Q2482" s="2" t="b">
        <v>1</v>
      </c>
      <c r="R2482" s="2" t="b">
        <v>1</v>
      </c>
      <c r="S2482" s="44">
        <v>40</v>
      </c>
      <c r="T2482" s="44" t="s">
        <v>12</v>
      </c>
      <c r="U2482" s="20">
        <v>2.0499999999999998</v>
      </c>
      <c r="V2482" s="11"/>
      <c r="W2482" s="2">
        <f t="shared" si="1994"/>
        <v>10</v>
      </c>
      <c r="X2482">
        <f t="shared" si="1995"/>
        <v>10</v>
      </c>
      <c r="Y2482">
        <f t="shared" si="1996"/>
        <v>0</v>
      </c>
      <c r="Z2482">
        <f t="shared" si="1997"/>
        <v>0</v>
      </c>
      <c r="AA2482" s="2">
        <f t="shared" si="1998"/>
        <v>70</v>
      </c>
      <c r="AB2482" s="2" t="str">
        <f t="shared" si="1999"/>
        <v>Under 1.5</v>
      </c>
      <c r="AC2482" s="6"/>
      <c r="AD2482" s="6" t="str">
        <f t="shared" si="2000"/>
        <v>Over 0.5</v>
      </c>
      <c r="AE2482" s="6" t="str">
        <f t="shared" si="2001"/>
        <v>?</v>
      </c>
      <c r="AF2482" s="6"/>
      <c r="AG2482">
        <f t="shared" si="2002"/>
        <v>6</v>
      </c>
      <c r="AH2482">
        <f t="shared" si="2003"/>
        <v>2</v>
      </c>
      <c r="AI2482">
        <f t="shared" si="2004"/>
        <v>0</v>
      </c>
      <c r="AJ2482">
        <f t="shared" si="2005"/>
        <v>0</v>
      </c>
      <c r="AK2482" s="2" t="str">
        <f t="shared" si="2006"/>
        <v>-</v>
      </c>
      <c r="AL2482" s="2" t="str">
        <f t="shared" si="2007"/>
        <v>-</v>
      </c>
    </row>
    <row r="2483" spans="2:38">
      <c r="B2483" t="s">
        <v>451</v>
      </c>
      <c r="C2483" s="10">
        <v>0.625</v>
      </c>
      <c r="D2483" s="9" t="s">
        <v>777</v>
      </c>
      <c r="E2483" s="2" t="s">
        <v>0</v>
      </c>
      <c r="F2483" s="8" t="s">
        <v>1396</v>
      </c>
      <c r="G2483" s="2">
        <v>32</v>
      </c>
      <c r="H2483" s="2">
        <v>54</v>
      </c>
      <c r="I2483" s="2">
        <v>14</v>
      </c>
      <c r="J2483" s="2" t="s">
        <v>1</v>
      </c>
      <c r="K2483" s="2" t="s">
        <v>1</v>
      </c>
      <c r="L2483" s="2">
        <v>18</v>
      </c>
      <c r="M2483" s="3" t="s">
        <v>13</v>
      </c>
      <c r="N2483" s="3" t="s">
        <v>13</v>
      </c>
      <c r="O2483" s="2" t="b">
        <v>1</v>
      </c>
      <c r="P2483" s="2" t="b">
        <v>1</v>
      </c>
      <c r="Q2483" s="2" t="b">
        <v>1</v>
      </c>
      <c r="R2483" s="2" t="s">
        <v>2</v>
      </c>
      <c r="S2483" s="44">
        <v>82</v>
      </c>
      <c r="T2483" s="44"/>
      <c r="U2483" s="20">
        <v>1.75</v>
      </c>
      <c r="V2483" s="11"/>
      <c r="W2483" s="2">
        <f t="shared" si="1994"/>
        <v>10</v>
      </c>
      <c r="X2483">
        <f t="shared" si="1995"/>
        <v>0</v>
      </c>
      <c r="Y2483">
        <f t="shared" si="1996"/>
        <v>10</v>
      </c>
      <c r="Z2483">
        <f t="shared" si="1997"/>
        <v>0</v>
      </c>
      <c r="AA2483" s="2">
        <f t="shared" si="1998"/>
        <v>70</v>
      </c>
      <c r="AB2483" s="2" t="str">
        <f t="shared" si="1999"/>
        <v>Under 1.5</v>
      </c>
      <c r="AC2483" s="6"/>
      <c r="AD2483" s="6" t="str">
        <f t="shared" si="2000"/>
        <v>Over 0.5</v>
      </c>
      <c r="AE2483" s="6" t="str">
        <f t="shared" si="2001"/>
        <v>?</v>
      </c>
      <c r="AF2483" s="6"/>
      <c r="AG2483">
        <f t="shared" si="2002"/>
        <v>6</v>
      </c>
      <c r="AH2483">
        <f t="shared" si="2003"/>
        <v>0</v>
      </c>
      <c r="AI2483">
        <f t="shared" si="2004"/>
        <v>2</v>
      </c>
      <c r="AJ2483">
        <f t="shared" si="2005"/>
        <v>0</v>
      </c>
      <c r="AK2483" s="2" t="str">
        <f t="shared" si="2006"/>
        <v>-</v>
      </c>
      <c r="AL2483" s="2" t="str">
        <f t="shared" si="2007"/>
        <v>-</v>
      </c>
    </row>
    <row r="2484" spans="2:38">
      <c r="B2484" t="s">
        <v>451</v>
      </c>
      <c r="C2484" s="10">
        <v>0.625</v>
      </c>
      <c r="D2484" s="9" t="s">
        <v>734</v>
      </c>
      <c r="E2484" s="2" t="s">
        <v>0</v>
      </c>
      <c r="F2484" s="8" t="s">
        <v>597</v>
      </c>
      <c r="G2484" s="2">
        <v>29</v>
      </c>
      <c r="H2484" s="2">
        <v>45</v>
      </c>
      <c r="I2484" s="2">
        <v>26</v>
      </c>
      <c r="J2484" s="2" t="s">
        <v>1</v>
      </c>
      <c r="K2484" s="2">
        <v>1</v>
      </c>
      <c r="L2484" s="2">
        <v>3</v>
      </c>
      <c r="M2484" s="3" t="s">
        <v>13</v>
      </c>
      <c r="N2484" s="3" t="s">
        <v>13</v>
      </c>
      <c r="O2484" s="2">
        <v>45</v>
      </c>
      <c r="P2484" s="2" t="b">
        <v>1</v>
      </c>
      <c r="Q2484" s="2" t="s">
        <v>2</v>
      </c>
      <c r="R2484" s="2" t="b">
        <v>1</v>
      </c>
      <c r="S2484" s="44">
        <v>40</v>
      </c>
      <c r="T2484" s="44"/>
      <c r="U2484" s="20">
        <v>1.7</v>
      </c>
      <c r="V2484" s="11"/>
      <c r="W2484" s="2">
        <f t="shared" si="1994"/>
        <v>0</v>
      </c>
      <c r="X2484">
        <f t="shared" si="1995"/>
        <v>10</v>
      </c>
      <c r="Y2484">
        <f t="shared" si="1996"/>
        <v>0</v>
      </c>
      <c r="Z2484">
        <f t="shared" si="1997"/>
        <v>0</v>
      </c>
      <c r="AA2484" s="2">
        <f t="shared" si="1998"/>
        <v>60</v>
      </c>
      <c r="AB2484" s="2" t="str">
        <f t="shared" si="1999"/>
        <v>Under 1.5</v>
      </c>
      <c r="AC2484" s="6"/>
      <c r="AD2484" s="6" t="str">
        <f t="shared" si="2000"/>
        <v>Over 0.5</v>
      </c>
      <c r="AE2484" s="6" t="str">
        <f t="shared" si="2001"/>
        <v>?</v>
      </c>
      <c r="AF2484" s="6"/>
      <c r="AG2484">
        <f t="shared" si="2002"/>
        <v>0</v>
      </c>
      <c r="AH2484">
        <f t="shared" si="2003"/>
        <v>2</v>
      </c>
      <c r="AI2484">
        <f t="shared" si="2004"/>
        <v>0</v>
      </c>
      <c r="AJ2484">
        <f t="shared" si="2005"/>
        <v>0</v>
      </c>
      <c r="AK2484" s="2" t="str">
        <f t="shared" si="2006"/>
        <v>-</v>
      </c>
      <c r="AL2484" s="2" t="str">
        <f t="shared" si="2007"/>
        <v>-</v>
      </c>
    </row>
    <row r="2485" spans="2:38">
      <c r="B2485" t="s">
        <v>451</v>
      </c>
      <c r="C2485" s="10">
        <v>0.625</v>
      </c>
      <c r="D2485" s="9" t="s">
        <v>1399</v>
      </c>
      <c r="E2485" s="2" t="s">
        <v>0</v>
      </c>
      <c r="F2485" s="8" t="s">
        <v>450</v>
      </c>
      <c r="G2485" s="2">
        <v>24</v>
      </c>
      <c r="H2485" s="2">
        <v>56</v>
      </c>
      <c r="I2485" s="2">
        <v>20</v>
      </c>
      <c r="J2485" s="2" t="s">
        <v>1</v>
      </c>
      <c r="K2485" s="2">
        <v>1</v>
      </c>
      <c r="L2485" s="2">
        <v>4</v>
      </c>
      <c r="M2485" s="3" t="s">
        <v>13</v>
      </c>
      <c r="N2485" s="3" t="s">
        <v>13</v>
      </c>
      <c r="O2485" s="2" t="b">
        <v>1</v>
      </c>
      <c r="P2485" s="2" t="b">
        <v>1</v>
      </c>
      <c r="Q2485" s="2" t="s">
        <v>2</v>
      </c>
      <c r="R2485" s="2" t="b">
        <v>1</v>
      </c>
      <c r="S2485" s="44">
        <v>55</v>
      </c>
      <c r="T2485" s="44"/>
      <c r="U2485" s="20"/>
      <c r="V2485" s="11"/>
      <c r="W2485" s="2">
        <f t="shared" si="1994"/>
        <v>10</v>
      </c>
      <c r="X2485">
        <f t="shared" si="1995"/>
        <v>10</v>
      </c>
      <c r="Y2485">
        <f t="shared" si="1996"/>
        <v>5</v>
      </c>
      <c r="Z2485">
        <f t="shared" si="1997"/>
        <v>0</v>
      </c>
      <c r="AA2485" s="2">
        <f t="shared" si="1998"/>
        <v>75</v>
      </c>
      <c r="AB2485" s="2" t="str">
        <f t="shared" si="1999"/>
        <v>Under 1.5</v>
      </c>
      <c r="AC2485" s="6"/>
      <c r="AD2485" s="6" t="str">
        <f t="shared" si="2000"/>
        <v>Over 0.5</v>
      </c>
      <c r="AE2485" s="6" t="str">
        <f t="shared" si="2001"/>
        <v>?</v>
      </c>
      <c r="AF2485" s="6"/>
      <c r="AG2485">
        <f t="shared" si="2002"/>
        <v>6</v>
      </c>
      <c r="AH2485">
        <f t="shared" si="2003"/>
        <v>2</v>
      </c>
      <c r="AI2485">
        <f t="shared" si="2004"/>
        <v>2</v>
      </c>
      <c r="AJ2485">
        <f t="shared" si="2005"/>
        <v>10</v>
      </c>
      <c r="AK2485" s="2" t="str">
        <f t="shared" si="2006"/>
        <v>A1</v>
      </c>
      <c r="AL2485" s="2" t="str">
        <f t="shared" si="2007"/>
        <v>-</v>
      </c>
    </row>
    <row r="2486" spans="2:38">
      <c r="B2486" t="s">
        <v>211</v>
      </c>
      <c r="C2486" s="10">
        <v>0.63541666666666663</v>
      </c>
      <c r="D2486" s="9" t="s">
        <v>426</v>
      </c>
      <c r="E2486" s="2" t="s">
        <v>0</v>
      </c>
      <c r="F2486" s="8" t="s">
        <v>846</v>
      </c>
      <c r="G2486" s="2">
        <v>27</v>
      </c>
      <c r="H2486" s="2">
        <v>46</v>
      </c>
      <c r="I2486" s="2">
        <v>27</v>
      </c>
      <c r="J2486" s="2" t="s">
        <v>1</v>
      </c>
      <c r="K2486" s="2">
        <v>1</v>
      </c>
      <c r="L2486" s="2">
        <v>0</v>
      </c>
      <c r="M2486" s="3" t="s">
        <v>13</v>
      </c>
      <c r="N2486" s="3" t="s">
        <v>13</v>
      </c>
      <c r="O2486" s="2">
        <v>46</v>
      </c>
      <c r="P2486" s="2" t="b">
        <v>1</v>
      </c>
      <c r="Q2486" s="2" t="s">
        <v>2</v>
      </c>
      <c r="R2486" s="2" t="b">
        <v>1</v>
      </c>
      <c r="S2486" s="44">
        <v>55</v>
      </c>
      <c r="T2486" s="44" t="s">
        <v>10</v>
      </c>
      <c r="U2486" s="20">
        <v>1.7</v>
      </c>
      <c r="V2486" s="11"/>
      <c r="W2486" s="2">
        <f t="shared" ref="W2486:W2507" si="2008">IF(H2486&gt;52,10,0)</f>
        <v>0</v>
      </c>
      <c r="X2486">
        <f t="shared" ref="X2486:X2507" si="2009">IF(L2486&gt;15,0,IF(L2486&lt;8,10,5))</f>
        <v>10</v>
      </c>
      <c r="Y2486">
        <f t="shared" ref="Y2486:Y2507" si="2010">IF(S2486&gt;60,10,IF(S2486&lt;49,0,5))</f>
        <v>5</v>
      </c>
      <c r="Z2486">
        <f t="shared" ref="Z2486:Z2507" si="2011">IF(T2486="Y",10,IF(T2486="C",5,0))</f>
        <v>10</v>
      </c>
      <c r="AA2486" s="2">
        <f t="shared" ref="AA2486:AA2507" si="2012">SUM(W2486:Z2486)+50</f>
        <v>75</v>
      </c>
      <c r="AB2486" s="2" t="str">
        <f t="shared" ref="AB2486:AB2507" si="2013">IF(AA2486&lt;56,"Over 0.5","Under 1.5")</f>
        <v>Under 1.5</v>
      </c>
      <c r="AC2486" s="6"/>
      <c r="AD2486" s="6" t="str">
        <f t="shared" ref="AD2486:AD2507" si="2014">IF(M2486="1-0","Under 1.5",IF(M2486="0-0","Under 1.5",IF(M2486="0-1","Under 1.5","Over 0.5")))</f>
        <v>Over 0.5</v>
      </c>
      <c r="AE2486" s="6" t="str">
        <f t="shared" ref="AE2486:AE2507" si="2015">IF(M2486="?",M2486,IF(AB2486=AD2486,"WON",IF(M2486="0-1","WON",IF(M2486="1-0","WON","LOST"))))</f>
        <v>?</v>
      </c>
      <c r="AF2486" s="6"/>
      <c r="AG2486">
        <f t="shared" ref="AG2486:AG2507" si="2016">IF(H2486&gt;52,6,IF(H2486=52,5,IF(H2486=51,4,IF(H2486=50,3,IF(H2486=49,2,IF(H2486=48,1,0))))))</f>
        <v>0</v>
      </c>
      <c r="AH2486">
        <f t="shared" ref="AH2486:AH2507" si="2017">IF(L2486&lt;8,2,0)</f>
        <v>2</v>
      </c>
      <c r="AI2486">
        <f t="shared" ref="AI2486:AI2507" si="2018">IF(S2486&gt;49,2,0)</f>
        <v>2</v>
      </c>
      <c r="AJ2486">
        <f t="shared" ref="AJ2486:AJ2507" si="2019">IF(SUM(AH2486:AI2486)=4,SUM(AG2486:AI2486),0)</f>
        <v>4</v>
      </c>
      <c r="AK2486" s="2" t="str">
        <f t="shared" ref="AK2486:AK2507" si="2020">IF(AJ2486=10,"A1",IF(AJ2486=9,"A2",IF(AJ2486=8,"A3",IF(AJ2486=7,"A4",IF(AJ2486=6,"A5","-")))))</f>
        <v>-</v>
      </c>
      <c r="AL2486" s="2" t="str">
        <f t="shared" ref="AL2486:AL2507" si="2021">IF(AND(L2486&lt;11,U2486&lt;1.75,AA2486&gt;65,OR((AND(S2486&gt;49,S2486&lt;61,T2486="Y")),(AND(S2486&lt;48,T2486="Y")),(AND(S2486&gt;60,T2486="N")),(AND(S2486&gt;60,T2486="Y")),(AND(S2486&gt;60,T2486="C")))),"Pick","-")</f>
        <v>Pick</v>
      </c>
    </row>
    <row r="2487" spans="2:38">
      <c r="B2487" t="s">
        <v>646</v>
      </c>
      <c r="C2487" s="10">
        <v>0.63541666666666663</v>
      </c>
      <c r="D2487" s="9" t="s">
        <v>793</v>
      </c>
      <c r="E2487" s="2" t="s">
        <v>0</v>
      </c>
      <c r="F2487" s="8" t="s">
        <v>1622</v>
      </c>
      <c r="G2487" s="2">
        <v>26</v>
      </c>
      <c r="H2487" s="2">
        <v>50</v>
      </c>
      <c r="I2487" s="2">
        <v>25</v>
      </c>
      <c r="J2487" s="2" t="s">
        <v>1</v>
      </c>
      <c r="K2487" s="2">
        <v>1</v>
      </c>
      <c r="L2487" s="2">
        <v>1</v>
      </c>
      <c r="M2487" s="3" t="s">
        <v>13</v>
      </c>
      <c r="N2487" s="3" t="s">
        <v>13</v>
      </c>
      <c r="O2487" s="2">
        <v>50</v>
      </c>
      <c r="P2487" s="2" t="b">
        <v>1</v>
      </c>
      <c r="Q2487" s="2" t="s">
        <v>2</v>
      </c>
      <c r="R2487" s="2" t="b">
        <v>1</v>
      </c>
      <c r="S2487" s="44">
        <v>68</v>
      </c>
      <c r="T2487" s="44" t="s">
        <v>10</v>
      </c>
      <c r="U2487" s="20">
        <v>1.5</v>
      </c>
      <c r="V2487" s="11"/>
      <c r="W2487" s="2">
        <f t="shared" si="2008"/>
        <v>0</v>
      </c>
      <c r="X2487">
        <f t="shared" si="2009"/>
        <v>10</v>
      </c>
      <c r="Y2487">
        <f t="shared" si="2010"/>
        <v>10</v>
      </c>
      <c r="Z2487">
        <f t="shared" si="2011"/>
        <v>10</v>
      </c>
      <c r="AA2487" s="2">
        <f t="shared" si="2012"/>
        <v>80</v>
      </c>
      <c r="AB2487" s="2" t="str">
        <f t="shared" si="2013"/>
        <v>Under 1.5</v>
      </c>
      <c r="AC2487" s="6"/>
      <c r="AD2487" s="6" t="str">
        <f t="shared" si="2014"/>
        <v>Over 0.5</v>
      </c>
      <c r="AE2487" s="6" t="str">
        <f t="shared" si="2015"/>
        <v>?</v>
      </c>
      <c r="AF2487" s="6"/>
      <c r="AG2487">
        <f t="shared" si="2016"/>
        <v>3</v>
      </c>
      <c r="AH2487">
        <f t="shared" si="2017"/>
        <v>2</v>
      </c>
      <c r="AI2487">
        <f t="shared" si="2018"/>
        <v>2</v>
      </c>
      <c r="AJ2487">
        <f t="shared" si="2019"/>
        <v>7</v>
      </c>
      <c r="AK2487" s="2" t="str">
        <f t="shared" si="2020"/>
        <v>A4</v>
      </c>
      <c r="AL2487" s="2" t="str">
        <f t="shared" si="2021"/>
        <v>Pick</v>
      </c>
    </row>
    <row r="2488" spans="2:38">
      <c r="B2488" t="s">
        <v>314</v>
      </c>
      <c r="C2488" s="10">
        <v>0.66666666666666663</v>
      </c>
      <c r="D2488" s="9" t="s">
        <v>327</v>
      </c>
      <c r="E2488" s="2" t="s">
        <v>0</v>
      </c>
      <c r="F2488" s="8" t="s">
        <v>784</v>
      </c>
      <c r="G2488" s="2">
        <v>8</v>
      </c>
      <c r="H2488" s="2">
        <v>44</v>
      </c>
      <c r="I2488" s="2">
        <v>48</v>
      </c>
      <c r="J2488" s="2">
        <v>2</v>
      </c>
      <c r="K2488" s="2">
        <v>2</v>
      </c>
      <c r="L2488" s="2">
        <v>40</v>
      </c>
      <c r="M2488" s="3" t="s">
        <v>13</v>
      </c>
      <c r="N2488" s="3" t="s">
        <v>13</v>
      </c>
      <c r="O2488" s="2">
        <v>44</v>
      </c>
      <c r="P2488" s="2" t="b">
        <v>0</v>
      </c>
      <c r="Q2488" s="2" t="s">
        <v>2</v>
      </c>
      <c r="R2488" s="2" t="s">
        <v>2</v>
      </c>
      <c r="S2488" s="44">
        <v>45</v>
      </c>
      <c r="T2488" s="44" t="s">
        <v>12</v>
      </c>
      <c r="U2488" s="20">
        <v>1.5</v>
      </c>
      <c r="V2488" s="11"/>
      <c r="W2488" s="2">
        <f t="shared" si="2008"/>
        <v>0</v>
      </c>
      <c r="X2488">
        <f t="shared" si="2009"/>
        <v>0</v>
      </c>
      <c r="Y2488">
        <f t="shared" si="2010"/>
        <v>0</v>
      </c>
      <c r="Z2488">
        <f t="shared" si="2011"/>
        <v>0</v>
      </c>
      <c r="AA2488" s="2">
        <f t="shared" si="2012"/>
        <v>50</v>
      </c>
      <c r="AB2488" s="2" t="str">
        <f t="shared" si="2013"/>
        <v>Over 0.5</v>
      </c>
      <c r="AC2488" s="6"/>
      <c r="AD2488" s="6" t="str">
        <f t="shared" si="2014"/>
        <v>Over 0.5</v>
      </c>
      <c r="AE2488" s="6" t="str">
        <f t="shared" si="2015"/>
        <v>?</v>
      </c>
      <c r="AF2488" s="6"/>
      <c r="AG2488">
        <f t="shared" si="2016"/>
        <v>0</v>
      </c>
      <c r="AH2488">
        <f t="shared" si="2017"/>
        <v>0</v>
      </c>
      <c r="AI2488">
        <f t="shared" si="2018"/>
        <v>0</v>
      </c>
      <c r="AJ2488">
        <f t="shared" si="2019"/>
        <v>0</v>
      </c>
      <c r="AK2488" s="2" t="str">
        <f t="shared" si="2020"/>
        <v>-</v>
      </c>
      <c r="AL2488" s="2" t="str">
        <f t="shared" si="2021"/>
        <v>-</v>
      </c>
    </row>
    <row r="2489" spans="2:38">
      <c r="B2489" t="s">
        <v>314</v>
      </c>
      <c r="C2489" s="10">
        <v>0.66666666666666663</v>
      </c>
      <c r="D2489" s="9" t="s">
        <v>781</v>
      </c>
      <c r="E2489" s="2" t="s">
        <v>0</v>
      </c>
      <c r="F2489" s="8" t="s">
        <v>1308</v>
      </c>
      <c r="G2489" s="2">
        <v>21</v>
      </c>
      <c r="H2489" s="2">
        <v>51</v>
      </c>
      <c r="I2489" s="2">
        <v>28</v>
      </c>
      <c r="J2489" s="2" t="s">
        <v>1</v>
      </c>
      <c r="K2489" s="2">
        <v>1</v>
      </c>
      <c r="L2489" s="2">
        <v>7</v>
      </c>
      <c r="M2489" s="3" t="s">
        <v>13</v>
      </c>
      <c r="N2489" s="3" t="s">
        <v>13</v>
      </c>
      <c r="O2489" s="2">
        <v>51</v>
      </c>
      <c r="P2489" s="2" t="b">
        <v>1</v>
      </c>
      <c r="Q2489" s="2" t="s">
        <v>2</v>
      </c>
      <c r="R2489" s="2" t="s">
        <v>2</v>
      </c>
      <c r="S2489" s="44">
        <v>57</v>
      </c>
      <c r="T2489" s="44" t="s">
        <v>10</v>
      </c>
      <c r="U2489" s="20">
        <v>1.9</v>
      </c>
      <c r="V2489" s="11"/>
      <c r="W2489" s="2">
        <f t="shared" si="2008"/>
        <v>0</v>
      </c>
      <c r="X2489">
        <f t="shared" si="2009"/>
        <v>10</v>
      </c>
      <c r="Y2489">
        <f t="shared" si="2010"/>
        <v>5</v>
      </c>
      <c r="Z2489">
        <f t="shared" si="2011"/>
        <v>10</v>
      </c>
      <c r="AA2489" s="2">
        <f t="shared" si="2012"/>
        <v>75</v>
      </c>
      <c r="AB2489" s="2" t="str">
        <f t="shared" si="2013"/>
        <v>Under 1.5</v>
      </c>
      <c r="AC2489" s="6"/>
      <c r="AD2489" s="6" t="str">
        <f t="shared" si="2014"/>
        <v>Over 0.5</v>
      </c>
      <c r="AE2489" s="6" t="str">
        <f t="shared" si="2015"/>
        <v>?</v>
      </c>
      <c r="AF2489" s="6"/>
      <c r="AG2489">
        <f t="shared" si="2016"/>
        <v>4</v>
      </c>
      <c r="AH2489">
        <f t="shared" si="2017"/>
        <v>2</v>
      </c>
      <c r="AI2489">
        <f t="shared" si="2018"/>
        <v>2</v>
      </c>
      <c r="AJ2489">
        <f t="shared" si="2019"/>
        <v>8</v>
      </c>
      <c r="AK2489" s="2" t="str">
        <f t="shared" si="2020"/>
        <v>A3</v>
      </c>
      <c r="AL2489" s="2" t="str">
        <f t="shared" si="2021"/>
        <v>-</v>
      </c>
    </row>
    <row r="2490" spans="2:38">
      <c r="B2490" t="s">
        <v>332</v>
      </c>
      <c r="C2490" s="10">
        <v>0.66666666666666663</v>
      </c>
      <c r="D2490" s="9" t="s">
        <v>1120</v>
      </c>
      <c r="E2490" s="2" t="s">
        <v>0</v>
      </c>
      <c r="F2490" s="8" t="s">
        <v>1820</v>
      </c>
      <c r="G2490" s="2">
        <v>19</v>
      </c>
      <c r="H2490" s="2">
        <v>53</v>
      </c>
      <c r="I2490" s="2">
        <v>27</v>
      </c>
      <c r="J2490" s="2" t="s">
        <v>1</v>
      </c>
      <c r="K2490" s="2" t="s">
        <v>1</v>
      </c>
      <c r="L2490" s="2">
        <v>8</v>
      </c>
      <c r="M2490" s="3" t="s">
        <v>13</v>
      </c>
      <c r="N2490" s="3" t="s">
        <v>13</v>
      </c>
      <c r="O2490" s="2" t="b">
        <v>1</v>
      </c>
      <c r="P2490" s="2" t="b">
        <v>1</v>
      </c>
      <c r="Q2490" s="2" t="b">
        <v>1</v>
      </c>
      <c r="R2490" s="2" t="s">
        <v>2</v>
      </c>
      <c r="S2490" s="44">
        <v>64</v>
      </c>
      <c r="T2490" s="44" t="s">
        <v>10</v>
      </c>
      <c r="U2490" s="20">
        <v>1.65</v>
      </c>
      <c r="V2490" s="11"/>
      <c r="W2490" s="2">
        <f t="shared" si="2008"/>
        <v>10</v>
      </c>
      <c r="X2490">
        <f t="shared" si="2009"/>
        <v>5</v>
      </c>
      <c r="Y2490">
        <f t="shared" si="2010"/>
        <v>10</v>
      </c>
      <c r="Z2490">
        <f t="shared" si="2011"/>
        <v>10</v>
      </c>
      <c r="AA2490" s="2">
        <f t="shared" si="2012"/>
        <v>85</v>
      </c>
      <c r="AB2490" s="2" t="str">
        <f t="shared" si="2013"/>
        <v>Under 1.5</v>
      </c>
      <c r="AC2490" s="6"/>
      <c r="AD2490" s="6" t="str">
        <f t="shared" si="2014"/>
        <v>Over 0.5</v>
      </c>
      <c r="AE2490" s="6" t="str">
        <f t="shared" si="2015"/>
        <v>?</v>
      </c>
      <c r="AF2490" s="6"/>
      <c r="AG2490">
        <f t="shared" si="2016"/>
        <v>6</v>
      </c>
      <c r="AH2490">
        <f t="shared" si="2017"/>
        <v>0</v>
      </c>
      <c r="AI2490">
        <f t="shared" si="2018"/>
        <v>2</v>
      </c>
      <c r="AJ2490">
        <f t="shared" si="2019"/>
        <v>0</v>
      </c>
      <c r="AK2490" s="2" t="str">
        <f t="shared" si="2020"/>
        <v>-</v>
      </c>
      <c r="AL2490" s="2" t="str">
        <f t="shared" si="2021"/>
        <v>Pick</v>
      </c>
    </row>
    <row r="2491" spans="2:38">
      <c r="B2491" t="s">
        <v>332</v>
      </c>
      <c r="C2491" s="10">
        <v>0.66666666666666663</v>
      </c>
      <c r="D2491" s="9" t="s">
        <v>1618</v>
      </c>
      <c r="E2491" s="2" t="s">
        <v>0</v>
      </c>
      <c r="F2491" s="8" t="s">
        <v>1330</v>
      </c>
      <c r="G2491" s="2">
        <v>27</v>
      </c>
      <c r="H2491" s="2">
        <v>60</v>
      </c>
      <c r="I2491" s="2">
        <v>13</v>
      </c>
      <c r="J2491" s="2" t="s">
        <v>1</v>
      </c>
      <c r="K2491" s="2">
        <v>1</v>
      </c>
      <c r="L2491" s="2">
        <v>14</v>
      </c>
      <c r="M2491" s="3" t="s">
        <v>13</v>
      </c>
      <c r="N2491" s="3" t="s">
        <v>13</v>
      </c>
      <c r="O2491" s="2" t="b">
        <v>1</v>
      </c>
      <c r="P2491" s="2" t="b">
        <v>1</v>
      </c>
      <c r="Q2491" s="2" t="s">
        <v>2</v>
      </c>
      <c r="R2491" s="2" t="s">
        <v>2</v>
      </c>
      <c r="S2491" s="44">
        <v>54</v>
      </c>
      <c r="T2491" s="44" t="s">
        <v>10</v>
      </c>
      <c r="U2491" s="20">
        <v>1.7</v>
      </c>
      <c r="V2491" s="11"/>
      <c r="W2491" s="2">
        <f t="shared" si="2008"/>
        <v>10</v>
      </c>
      <c r="X2491">
        <f t="shared" si="2009"/>
        <v>5</v>
      </c>
      <c r="Y2491">
        <f t="shared" si="2010"/>
        <v>5</v>
      </c>
      <c r="Z2491">
        <f t="shared" si="2011"/>
        <v>10</v>
      </c>
      <c r="AA2491" s="2">
        <f t="shared" si="2012"/>
        <v>80</v>
      </c>
      <c r="AB2491" s="2" t="str">
        <f t="shared" si="2013"/>
        <v>Under 1.5</v>
      </c>
      <c r="AC2491" s="6"/>
      <c r="AD2491" s="6" t="str">
        <f t="shared" si="2014"/>
        <v>Over 0.5</v>
      </c>
      <c r="AE2491" s="6" t="str">
        <f t="shared" si="2015"/>
        <v>?</v>
      </c>
      <c r="AF2491" s="6"/>
      <c r="AG2491">
        <f t="shared" si="2016"/>
        <v>6</v>
      </c>
      <c r="AH2491">
        <f t="shared" si="2017"/>
        <v>0</v>
      </c>
      <c r="AI2491">
        <f t="shared" si="2018"/>
        <v>2</v>
      </c>
      <c r="AJ2491">
        <f t="shared" si="2019"/>
        <v>0</v>
      </c>
      <c r="AK2491" s="2" t="str">
        <f t="shared" si="2020"/>
        <v>-</v>
      </c>
      <c r="AL2491" s="2" t="str">
        <f t="shared" si="2021"/>
        <v>-</v>
      </c>
    </row>
    <row r="2492" spans="2:38">
      <c r="B2492" t="s">
        <v>208</v>
      </c>
      <c r="C2492" s="10">
        <v>0.66666666666666663</v>
      </c>
      <c r="D2492" s="9" t="s">
        <v>937</v>
      </c>
      <c r="E2492" s="2" t="s">
        <v>0</v>
      </c>
      <c r="F2492" s="8" t="s">
        <v>939</v>
      </c>
      <c r="G2492" s="2">
        <v>20</v>
      </c>
      <c r="H2492" s="2">
        <v>62</v>
      </c>
      <c r="I2492" s="2">
        <v>18</v>
      </c>
      <c r="J2492" s="2" t="s">
        <v>1</v>
      </c>
      <c r="K2492" s="2" t="s">
        <v>1</v>
      </c>
      <c r="L2492" s="2">
        <v>2</v>
      </c>
      <c r="M2492" s="3" t="s">
        <v>13</v>
      </c>
      <c r="N2492" s="3" t="s">
        <v>13</v>
      </c>
      <c r="O2492" s="2" t="b">
        <v>1</v>
      </c>
      <c r="P2492" s="2" t="b">
        <v>1</v>
      </c>
      <c r="Q2492" s="2" t="b">
        <v>1</v>
      </c>
      <c r="R2492" s="2" t="b">
        <v>1</v>
      </c>
      <c r="S2492" s="44">
        <v>72</v>
      </c>
      <c r="T2492" s="44" t="s">
        <v>12</v>
      </c>
      <c r="U2492" s="20">
        <v>2.2000000000000002</v>
      </c>
      <c r="V2492" s="11"/>
      <c r="W2492" s="2">
        <f t="shared" si="2008"/>
        <v>10</v>
      </c>
      <c r="X2492">
        <f t="shared" si="2009"/>
        <v>10</v>
      </c>
      <c r="Y2492">
        <f t="shared" si="2010"/>
        <v>10</v>
      </c>
      <c r="Z2492">
        <f t="shared" si="2011"/>
        <v>0</v>
      </c>
      <c r="AA2492" s="2">
        <f t="shared" si="2012"/>
        <v>80</v>
      </c>
      <c r="AB2492" s="2" t="str">
        <f t="shared" si="2013"/>
        <v>Under 1.5</v>
      </c>
      <c r="AC2492" s="6"/>
      <c r="AD2492" s="6" t="str">
        <f t="shared" si="2014"/>
        <v>Over 0.5</v>
      </c>
      <c r="AE2492" s="6" t="str">
        <f t="shared" si="2015"/>
        <v>?</v>
      </c>
      <c r="AF2492" s="6"/>
      <c r="AG2492">
        <f t="shared" si="2016"/>
        <v>6</v>
      </c>
      <c r="AH2492">
        <f t="shared" si="2017"/>
        <v>2</v>
      </c>
      <c r="AI2492">
        <f t="shared" si="2018"/>
        <v>2</v>
      </c>
      <c r="AJ2492">
        <f t="shared" si="2019"/>
        <v>10</v>
      </c>
      <c r="AK2492" s="2" t="str">
        <f t="shared" si="2020"/>
        <v>A1</v>
      </c>
      <c r="AL2492" s="2" t="str">
        <f t="shared" si="2021"/>
        <v>-</v>
      </c>
    </row>
    <row r="2493" spans="2:38">
      <c r="B2493" t="s">
        <v>592</v>
      </c>
      <c r="C2493" s="10">
        <v>0.66666666666666663</v>
      </c>
      <c r="D2493" s="9" t="s">
        <v>971</v>
      </c>
      <c r="E2493" s="2" t="s">
        <v>0</v>
      </c>
      <c r="F2493" s="8" t="s">
        <v>970</v>
      </c>
      <c r="G2493" s="2">
        <v>26</v>
      </c>
      <c r="H2493" s="2">
        <v>56</v>
      </c>
      <c r="I2493" s="2">
        <v>18</v>
      </c>
      <c r="J2493" s="2" t="s">
        <v>1</v>
      </c>
      <c r="K2493" s="2">
        <v>2</v>
      </c>
      <c r="L2493" s="2">
        <v>8</v>
      </c>
      <c r="M2493" s="3" t="s">
        <v>13</v>
      </c>
      <c r="N2493" s="3" t="s">
        <v>13</v>
      </c>
      <c r="O2493" s="2" t="b">
        <v>1</v>
      </c>
      <c r="P2493" s="2" t="b">
        <v>1</v>
      </c>
      <c r="Q2493" s="2" t="s">
        <v>2</v>
      </c>
      <c r="R2493" s="2" t="s">
        <v>2</v>
      </c>
      <c r="S2493" s="44">
        <v>55</v>
      </c>
      <c r="T2493" s="44" t="s">
        <v>10</v>
      </c>
      <c r="U2493" s="20">
        <v>1.65</v>
      </c>
      <c r="V2493" s="11"/>
      <c r="W2493" s="2">
        <f t="shared" si="2008"/>
        <v>10</v>
      </c>
      <c r="X2493">
        <f t="shared" si="2009"/>
        <v>5</v>
      </c>
      <c r="Y2493">
        <f t="shared" si="2010"/>
        <v>5</v>
      </c>
      <c r="Z2493">
        <f t="shared" si="2011"/>
        <v>10</v>
      </c>
      <c r="AA2493" s="2">
        <f t="shared" si="2012"/>
        <v>80</v>
      </c>
      <c r="AB2493" s="2" t="str">
        <f t="shared" si="2013"/>
        <v>Under 1.5</v>
      </c>
      <c r="AC2493" s="6"/>
      <c r="AD2493" s="6" t="str">
        <f t="shared" si="2014"/>
        <v>Over 0.5</v>
      </c>
      <c r="AE2493" s="6" t="str">
        <f t="shared" si="2015"/>
        <v>?</v>
      </c>
      <c r="AF2493" s="6"/>
      <c r="AG2493">
        <f t="shared" si="2016"/>
        <v>6</v>
      </c>
      <c r="AH2493">
        <f t="shared" si="2017"/>
        <v>0</v>
      </c>
      <c r="AI2493">
        <f t="shared" si="2018"/>
        <v>2</v>
      </c>
      <c r="AJ2493">
        <f t="shared" si="2019"/>
        <v>0</v>
      </c>
      <c r="AK2493" s="2" t="str">
        <f t="shared" si="2020"/>
        <v>-</v>
      </c>
      <c r="AL2493" s="2" t="str">
        <f t="shared" si="2021"/>
        <v>Pick</v>
      </c>
    </row>
    <row r="2494" spans="2:38">
      <c r="B2494" t="s">
        <v>592</v>
      </c>
      <c r="C2494" s="10">
        <v>0.66666666666666663</v>
      </c>
      <c r="D2494" s="9" t="s">
        <v>927</v>
      </c>
      <c r="E2494" s="2" t="s">
        <v>0</v>
      </c>
      <c r="F2494" s="8" t="s">
        <v>926</v>
      </c>
      <c r="G2494" s="2">
        <v>21</v>
      </c>
      <c r="H2494" s="2">
        <v>57</v>
      </c>
      <c r="I2494" s="2">
        <v>22</v>
      </c>
      <c r="J2494" s="2" t="s">
        <v>1</v>
      </c>
      <c r="K2494" s="2" t="s">
        <v>1</v>
      </c>
      <c r="L2494" s="2">
        <v>1</v>
      </c>
      <c r="M2494" s="3" t="s">
        <v>13</v>
      </c>
      <c r="N2494" s="3" t="s">
        <v>13</v>
      </c>
      <c r="O2494" s="2" t="b">
        <v>1</v>
      </c>
      <c r="P2494" s="2" t="b">
        <v>1</v>
      </c>
      <c r="Q2494" s="2" t="b">
        <v>1</v>
      </c>
      <c r="R2494" s="2" t="b">
        <v>1</v>
      </c>
      <c r="S2494" s="44">
        <v>46</v>
      </c>
      <c r="T2494" s="44" t="s">
        <v>10</v>
      </c>
      <c r="U2494" s="20">
        <v>1.65</v>
      </c>
      <c r="V2494" s="11"/>
      <c r="W2494" s="2">
        <f t="shared" si="2008"/>
        <v>10</v>
      </c>
      <c r="X2494">
        <f t="shared" si="2009"/>
        <v>10</v>
      </c>
      <c r="Y2494">
        <f t="shared" si="2010"/>
        <v>0</v>
      </c>
      <c r="Z2494">
        <f t="shared" si="2011"/>
        <v>10</v>
      </c>
      <c r="AA2494" s="2">
        <f t="shared" si="2012"/>
        <v>80</v>
      </c>
      <c r="AB2494" s="2" t="str">
        <f t="shared" si="2013"/>
        <v>Under 1.5</v>
      </c>
      <c r="AC2494" s="6"/>
      <c r="AD2494" s="6" t="str">
        <f t="shared" si="2014"/>
        <v>Over 0.5</v>
      </c>
      <c r="AE2494" s="6" t="str">
        <f t="shared" si="2015"/>
        <v>?</v>
      </c>
      <c r="AF2494" s="6"/>
      <c r="AG2494">
        <f t="shared" si="2016"/>
        <v>6</v>
      </c>
      <c r="AH2494">
        <f t="shared" si="2017"/>
        <v>2</v>
      </c>
      <c r="AI2494">
        <f t="shared" si="2018"/>
        <v>0</v>
      </c>
      <c r="AJ2494">
        <f t="shared" si="2019"/>
        <v>0</v>
      </c>
      <c r="AK2494" s="2" t="str">
        <f t="shared" si="2020"/>
        <v>-</v>
      </c>
      <c r="AL2494" s="2" t="str">
        <f t="shared" si="2021"/>
        <v>Pick</v>
      </c>
    </row>
    <row r="2495" spans="2:38">
      <c r="B2495" t="s">
        <v>592</v>
      </c>
      <c r="C2495" s="10">
        <v>0.66666666666666663</v>
      </c>
      <c r="D2495" s="9" t="s">
        <v>1429</v>
      </c>
      <c r="E2495" s="2" t="s">
        <v>0</v>
      </c>
      <c r="F2495" s="8" t="s">
        <v>1551</v>
      </c>
      <c r="G2495" s="2">
        <v>34</v>
      </c>
      <c r="H2495" s="2">
        <v>43</v>
      </c>
      <c r="I2495" s="2">
        <v>24</v>
      </c>
      <c r="J2495" s="2" t="s">
        <v>1</v>
      </c>
      <c r="K2495" s="2" t="s">
        <v>1</v>
      </c>
      <c r="L2495" s="2">
        <v>10</v>
      </c>
      <c r="M2495" s="3" t="s">
        <v>13</v>
      </c>
      <c r="N2495" s="3" t="s">
        <v>13</v>
      </c>
      <c r="O2495" s="2">
        <v>43</v>
      </c>
      <c r="P2495" s="2" t="b">
        <v>1</v>
      </c>
      <c r="Q2495" s="2" t="b">
        <v>1</v>
      </c>
      <c r="R2495" s="2" t="s">
        <v>2</v>
      </c>
      <c r="S2495" s="44">
        <v>64</v>
      </c>
      <c r="T2495" s="44" t="s">
        <v>12</v>
      </c>
      <c r="U2495" s="20">
        <v>1.6</v>
      </c>
      <c r="V2495" s="11"/>
      <c r="W2495" s="2">
        <f t="shared" si="2008"/>
        <v>0</v>
      </c>
      <c r="X2495">
        <f t="shared" si="2009"/>
        <v>5</v>
      </c>
      <c r="Y2495">
        <f t="shared" si="2010"/>
        <v>10</v>
      </c>
      <c r="Z2495">
        <f t="shared" si="2011"/>
        <v>0</v>
      </c>
      <c r="AA2495" s="2">
        <f t="shared" si="2012"/>
        <v>65</v>
      </c>
      <c r="AB2495" s="2" t="str">
        <f t="shared" si="2013"/>
        <v>Under 1.5</v>
      </c>
      <c r="AC2495" s="6"/>
      <c r="AD2495" s="6" t="str">
        <f t="shared" si="2014"/>
        <v>Over 0.5</v>
      </c>
      <c r="AE2495" s="6" t="str">
        <f t="shared" si="2015"/>
        <v>?</v>
      </c>
      <c r="AF2495" s="6"/>
      <c r="AG2495">
        <f t="shared" si="2016"/>
        <v>0</v>
      </c>
      <c r="AH2495">
        <f t="shared" si="2017"/>
        <v>0</v>
      </c>
      <c r="AI2495">
        <f t="shared" si="2018"/>
        <v>2</v>
      </c>
      <c r="AJ2495">
        <f t="shared" si="2019"/>
        <v>0</v>
      </c>
      <c r="AK2495" s="2" t="str">
        <f t="shared" si="2020"/>
        <v>-</v>
      </c>
      <c r="AL2495" s="2" t="str">
        <f t="shared" si="2021"/>
        <v>-</v>
      </c>
    </row>
    <row r="2496" spans="2:38">
      <c r="B2496" t="s">
        <v>404</v>
      </c>
      <c r="C2496" s="10">
        <v>0.66666666666666663</v>
      </c>
      <c r="D2496" s="9" t="s">
        <v>416</v>
      </c>
      <c r="E2496" s="2" t="s">
        <v>0</v>
      </c>
      <c r="F2496" s="8" t="s">
        <v>1233</v>
      </c>
      <c r="G2496" s="2">
        <v>25</v>
      </c>
      <c r="H2496" s="2">
        <v>47</v>
      </c>
      <c r="I2496" s="2">
        <v>29</v>
      </c>
      <c r="J2496" s="2" t="s">
        <v>1</v>
      </c>
      <c r="K2496" s="2">
        <v>2</v>
      </c>
      <c r="L2496" s="2">
        <v>4</v>
      </c>
      <c r="M2496" s="3" t="s">
        <v>13</v>
      </c>
      <c r="N2496" s="3" t="s">
        <v>13</v>
      </c>
      <c r="O2496" s="2">
        <v>47</v>
      </c>
      <c r="P2496" s="2" t="b">
        <v>1</v>
      </c>
      <c r="Q2496" s="2" t="s">
        <v>2</v>
      </c>
      <c r="R2496" s="2" t="b">
        <v>1</v>
      </c>
      <c r="S2496" s="44">
        <v>54</v>
      </c>
      <c r="T2496" s="44" t="s">
        <v>10</v>
      </c>
      <c r="U2496" s="20">
        <v>1.65</v>
      </c>
      <c r="V2496" s="11"/>
      <c r="W2496" s="2">
        <f t="shared" si="2008"/>
        <v>0</v>
      </c>
      <c r="X2496">
        <f t="shared" si="2009"/>
        <v>10</v>
      </c>
      <c r="Y2496">
        <f t="shared" si="2010"/>
        <v>5</v>
      </c>
      <c r="Z2496">
        <f t="shared" si="2011"/>
        <v>10</v>
      </c>
      <c r="AA2496" s="2">
        <f t="shared" si="2012"/>
        <v>75</v>
      </c>
      <c r="AB2496" s="2" t="str">
        <f t="shared" si="2013"/>
        <v>Under 1.5</v>
      </c>
      <c r="AC2496" s="6"/>
      <c r="AD2496" s="6" t="str">
        <f t="shared" si="2014"/>
        <v>Over 0.5</v>
      </c>
      <c r="AE2496" s="6" t="str">
        <f t="shared" si="2015"/>
        <v>?</v>
      </c>
      <c r="AF2496" s="6"/>
      <c r="AG2496">
        <f t="shared" si="2016"/>
        <v>0</v>
      </c>
      <c r="AH2496">
        <f t="shared" si="2017"/>
        <v>2</v>
      </c>
      <c r="AI2496">
        <f t="shared" si="2018"/>
        <v>2</v>
      </c>
      <c r="AJ2496">
        <f t="shared" si="2019"/>
        <v>4</v>
      </c>
      <c r="AK2496" s="2" t="str">
        <f t="shared" si="2020"/>
        <v>-</v>
      </c>
      <c r="AL2496" s="2" t="str">
        <f t="shared" si="2021"/>
        <v>Pick</v>
      </c>
    </row>
    <row r="2497" spans="2:38">
      <c r="B2497" t="s">
        <v>455</v>
      </c>
      <c r="C2497" s="10">
        <v>0.66666666666666663</v>
      </c>
      <c r="D2497" s="9" t="s">
        <v>438</v>
      </c>
      <c r="E2497" s="2" t="s">
        <v>0</v>
      </c>
      <c r="F2497" s="8" t="s">
        <v>453</v>
      </c>
      <c r="G2497" s="2">
        <v>28</v>
      </c>
      <c r="H2497" s="2">
        <v>45</v>
      </c>
      <c r="I2497" s="2">
        <v>27</v>
      </c>
      <c r="J2497" s="2" t="s">
        <v>1</v>
      </c>
      <c r="K2497" s="2">
        <v>2</v>
      </c>
      <c r="L2497" s="2">
        <v>1</v>
      </c>
      <c r="M2497" s="3" t="s">
        <v>13</v>
      </c>
      <c r="N2497" s="3" t="s">
        <v>13</v>
      </c>
      <c r="O2497" s="2">
        <v>45</v>
      </c>
      <c r="P2497" s="2" t="b">
        <v>1</v>
      </c>
      <c r="Q2497" s="2" t="s">
        <v>2</v>
      </c>
      <c r="R2497" s="2" t="b">
        <v>1</v>
      </c>
      <c r="S2497" s="44">
        <v>53</v>
      </c>
      <c r="T2497" s="44" t="s">
        <v>11</v>
      </c>
      <c r="U2497" s="20">
        <v>1.65</v>
      </c>
      <c r="V2497" s="11"/>
      <c r="W2497" s="2">
        <f t="shared" si="2008"/>
        <v>0</v>
      </c>
      <c r="X2497">
        <f t="shared" si="2009"/>
        <v>10</v>
      </c>
      <c r="Y2497">
        <f t="shared" si="2010"/>
        <v>5</v>
      </c>
      <c r="Z2497">
        <f t="shared" si="2011"/>
        <v>5</v>
      </c>
      <c r="AA2497" s="2">
        <f t="shared" si="2012"/>
        <v>70</v>
      </c>
      <c r="AB2497" s="2" t="str">
        <f t="shared" si="2013"/>
        <v>Under 1.5</v>
      </c>
      <c r="AC2497" s="6"/>
      <c r="AD2497" s="6" t="str">
        <f t="shared" si="2014"/>
        <v>Over 0.5</v>
      </c>
      <c r="AE2497" s="6" t="str">
        <f t="shared" si="2015"/>
        <v>?</v>
      </c>
      <c r="AF2497" s="6"/>
      <c r="AG2497">
        <f t="shared" si="2016"/>
        <v>0</v>
      </c>
      <c r="AH2497">
        <f t="shared" si="2017"/>
        <v>2</v>
      </c>
      <c r="AI2497">
        <f t="shared" si="2018"/>
        <v>2</v>
      </c>
      <c r="AJ2497">
        <f t="shared" si="2019"/>
        <v>4</v>
      </c>
      <c r="AK2497" s="2" t="str">
        <f t="shared" si="2020"/>
        <v>-</v>
      </c>
      <c r="AL2497" s="2" t="str">
        <f t="shared" si="2021"/>
        <v>-</v>
      </c>
    </row>
    <row r="2498" spans="2:38">
      <c r="B2498" t="s">
        <v>258</v>
      </c>
      <c r="C2498" s="10">
        <v>0.66666666666666663</v>
      </c>
      <c r="D2498" s="9" t="s">
        <v>1097</v>
      </c>
      <c r="E2498" s="2" t="s">
        <v>0</v>
      </c>
      <c r="F2498" s="8" t="s">
        <v>248</v>
      </c>
      <c r="G2498" s="2">
        <v>26</v>
      </c>
      <c r="H2498" s="2">
        <v>52</v>
      </c>
      <c r="I2498" s="2">
        <v>22</v>
      </c>
      <c r="J2498" s="2" t="s">
        <v>1</v>
      </c>
      <c r="K2498" s="2" t="s">
        <v>1</v>
      </c>
      <c r="L2498" s="2">
        <v>4</v>
      </c>
      <c r="M2498" s="3" t="s">
        <v>13</v>
      </c>
      <c r="N2498" s="3" t="s">
        <v>13</v>
      </c>
      <c r="O2498" s="2">
        <v>52</v>
      </c>
      <c r="P2498" s="2" t="b">
        <v>1</v>
      </c>
      <c r="Q2498" s="2" t="b">
        <v>1</v>
      </c>
      <c r="R2498" s="2" t="b">
        <v>1</v>
      </c>
      <c r="S2498" s="44">
        <v>41</v>
      </c>
      <c r="T2498" s="44" t="s">
        <v>11</v>
      </c>
      <c r="U2498" s="20">
        <v>1.4</v>
      </c>
      <c r="V2498" s="11"/>
      <c r="W2498" s="2">
        <f t="shared" si="2008"/>
        <v>0</v>
      </c>
      <c r="X2498">
        <f t="shared" si="2009"/>
        <v>10</v>
      </c>
      <c r="Y2498">
        <f t="shared" si="2010"/>
        <v>0</v>
      </c>
      <c r="Z2498">
        <f t="shared" si="2011"/>
        <v>5</v>
      </c>
      <c r="AA2498" s="2">
        <f t="shared" si="2012"/>
        <v>65</v>
      </c>
      <c r="AB2498" s="2" t="str">
        <f t="shared" si="2013"/>
        <v>Under 1.5</v>
      </c>
      <c r="AC2498" s="6"/>
      <c r="AD2498" s="6" t="str">
        <f t="shared" si="2014"/>
        <v>Over 0.5</v>
      </c>
      <c r="AE2498" s="6" t="str">
        <f t="shared" si="2015"/>
        <v>?</v>
      </c>
      <c r="AF2498" s="6"/>
      <c r="AG2498">
        <f t="shared" si="2016"/>
        <v>5</v>
      </c>
      <c r="AH2498">
        <f t="shared" si="2017"/>
        <v>2</v>
      </c>
      <c r="AI2498">
        <f t="shared" si="2018"/>
        <v>0</v>
      </c>
      <c r="AJ2498">
        <f t="shared" si="2019"/>
        <v>0</v>
      </c>
      <c r="AK2498" s="2" t="str">
        <f t="shared" si="2020"/>
        <v>-</v>
      </c>
      <c r="AL2498" s="2" t="str">
        <f t="shared" si="2021"/>
        <v>-</v>
      </c>
    </row>
    <row r="2499" spans="2:38">
      <c r="B2499" t="s">
        <v>258</v>
      </c>
      <c r="C2499" s="10">
        <v>0.66666666666666663</v>
      </c>
      <c r="D2499" s="9" t="s">
        <v>292</v>
      </c>
      <c r="E2499" s="2" t="s">
        <v>0</v>
      </c>
      <c r="F2499" s="8" t="s">
        <v>293</v>
      </c>
      <c r="G2499" s="2">
        <v>36</v>
      </c>
      <c r="H2499" s="2">
        <v>51</v>
      </c>
      <c r="I2499" s="2">
        <v>13</v>
      </c>
      <c r="J2499" s="2" t="s">
        <v>1</v>
      </c>
      <c r="K2499" s="2" t="s">
        <v>1</v>
      </c>
      <c r="L2499" s="2">
        <v>23</v>
      </c>
      <c r="M2499" s="3" t="s">
        <v>13</v>
      </c>
      <c r="N2499" s="3" t="s">
        <v>13</v>
      </c>
      <c r="O2499" s="2">
        <v>51</v>
      </c>
      <c r="P2499" s="2" t="b">
        <v>1</v>
      </c>
      <c r="Q2499" s="2" t="b">
        <v>1</v>
      </c>
      <c r="R2499" s="2" t="s">
        <v>2</v>
      </c>
      <c r="S2499" s="44">
        <v>47</v>
      </c>
      <c r="T2499" s="44" t="s">
        <v>11</v>
      </c>
      <c r="U2499" s="20">
        <v>2.1</v>
      </c>
      <c r="V2499" s="11"/>
      <c r="W2499" s="2">
        <f t="shared" si="2008"/>
        <v>0</v>
      </c>
      <c r="X2499">
        <f t="shared" si="2009"/>
        <v>0</v>
      </c>
      <c r="Y2499">
        <f t="shared" si="2010"/>
        <v>0</v>
      </c>
      <c r="Z2499">
        <f t="shared" si="2011"/>
        <v>5</v>
      </c>
      <c r="AA2499" s="2">
        <f t="shared" si="2012"/>
        <v>55</v>
      </c>
      <c r="AB2499" s="2" t="str">
        <f t="shared" si="2013"/>
        <v>Over 0.5</v>
      </c>
      <c r="AC2499" s="6"/>
      <c r="AD2499" s="6" t="str">
        <f t="shared" si="2014"/>
        <v>Over 0.5</v>
      </c>
      <c r="AE2499" s="6" t="str">
        <f t="shared" si="2015"/>
        <v>?</v>
      </c>
      <c r="AF2499" s="6"/>
      <c r="AG2499">
        <f t="shared" si="2016"/>
        <v>4</v>
      </c>
      <c r="AH2499">
        <f t="shared" si="2017"/>
        <v>0</v>
      </c>
      <c r="AI2499">
        <f t="shared" si="2018"/>
        <v>0</v>
      </c>
      <c r="AJ2499">
        <f t="shared" si="2019"/>
        <v>0</v>
      </c>
      <c r="AK2499" s="2" t="str">
        <f t="shared" si="2020"/>
        <v>-</v>
      </c>
      <c r="AL2499" s="2" t="str">
        <f t="shared" si="2021"/>
        <v>-</v>
      </c>
    </row>
    <row r="2500" spans="2:38">
      <c r="B2500" t="s">
        <v>802</v>
      </c>
      <c r="C2500" s="10">
        <v>0.66666666666666663</v>
      </c>
      <c r="D2500" s="9" t="s">
        <v>1244</v>
      </c>
      <c r="E2500" s="2" t="s">
        <v>0</v>
      </c>
      <c r="F2500" s="8" t="s">
        <v>1668</v>
      </c>
      <c r="G2500" s="2">
        <v>25</v>
      </c>
      <c r="H2500" s="2">
        <v>63</v>
      </c>
      <c r="I2500" s="2">
        <v>13</v>
      </c>
      <c r="J2500" s="2" t="s">
        <v>1</v>
      </c>
      <c r="K2500" s="2">
        <v>2</v>
      </c>
      <c r="L2500" s="2">
        <v>12</v>
      </c>
      <c r="M2500" s="3" t="s">
        <v>13</v>
      </c>
      <c r="N2500" s="3" t="s">
        <v>13</v>
      </c>
      <c r="O2500" s="2" t="b">
        <v>1</v>
      </c>
      <c r="P2500" s="2" t="b">
        <v>1</v>
      </c>
      <c r="Q2500" s="2" t="s">
        <v>2</v>
      </c>
      <c r="R2500" s="2" t="s">
        <v>2</v>
      </c>
      <c r="S2500" s="44">
        <v>60</v>
      </c>
      <c r="T2500" s="44" t="s">
        <v>10</v>
      </c>
      <c r="U2500" s="20">
        <v>1.5</v>
      </c>
      <c r="V2500" s="11"/>
      <c r="W2500" s="2">
        <f t="shared" si="2008"/>
        <v>10</v>
      </c>
      <c r="X2500">
        <f t="shared" si="2009"/>
        <v>5</v>
      </c>
      <c r="Y2500">
        <f t="shared" si="2010"/>
        <v>5</v>
      </c>
      <c r="Z2500">
        <f t="shared" si="2011"/>
        <v>10</v>
      </c>
      <c r="AA2500" s="2">
        <f t="shared" si="2012"/>
        <v>80</v>
      </c>
      <c r="AB2500" s="2" t="str">
        <f t="shared" si="2013"/>
        <v>Under 1.5</v>
      </c>
      <c r="AC2500" s="6"/>
      <c r="AD2500" s="6" t="str">
        <f t="shared" si="2014"/>
        <v>Over 0.5</v>
      </c>
      <c r="AE2500" s="6" t="str">
        <f t="shared" si="2015"/>
        <v>?</v>
      </c>
      <c r="AF2500" s="6"/>
      <c r="AG2500">
        <f t="shared" si="2016"/>
        <v>6</v>
      </c>
      <c r="AH2500">
        <f t="shared" si="2017"/>
        <v>0</v>
      </c>
      <c r="AI2500">
        <f t="shared" si="2018"/>
        <v>2</v>
      </c>
      <c r="AJ2500">
        <f t="shared" si="2019"/>
        <v>0</v>
      </c>
      <c r="AK2500" s="2" t="str">
        <f t="shared" si="2020"/>
        <v>-</v>
      </c>
      <c r="AL2500" s="2" t="str">
        <f t="shared" si="2021"/>
        <v>-</v>
      </c>
    </row>
    <row r="2501" spans="2:38">
      <c r="B2501" t="s">
        <v>209</v>
      </c>
      <c r="C2501" s="10">
        <v>0.66666666666666663</v>
      </c>
      <c r="D2501" s="9" t="s">
        <v>1648</v>
      </c>
      <c r="E2501" s="2" t="s">
        <v>0</v>
      </c>
      <c r="F2501" s="8" t="s">
        <v>998</v>
      </c>
      <c r="G2501" s="2">
        <v>28</v>
      </c>
      <c r="H2501" s="2">
        <v>51</v>
      </c>
      <c r="I2501" s="2">
        <v>22</v>
      </c>
      <c r="J2501" s="2" t="s">
        <v>1</v>
      </c>
      <c r="K2501" s="2">
        <v>1</v>
      </c>
      <c r="L2501" s="2">
        <v>6</v>
      </c>
      <c r="M2501" s="3" t="s">
        <v>13</v>
      </c>
      <c r="N2501" s="3" t="s">
        <v>13</v>
      </c>
      <c r="O2501" s="2">
        <v>51</v>
      </c>
      <c r="P2501" s="2" t="b">
        <v>1</v>
      </c>
      <c r="Q2501" s="2" t="s">
        <v>2</v>
      </c>
      <c r="R2501" s="2" t="b">
        <v>1</v>
      </c>
      <c r="S2501" s="44">
        <v>41</v>
      </c>
      <c r="T2501" s="44"/>
      <c r="U2501" s="20">
        <v>1.8</v>
      </c>
      <c r="V2501" s="11"/>
      <c r="W2501" s="2">
        <f t="shared" si="2008"/>
        <v>0</v>
      </c>
      <c r="X2501">
        <f t="shared" si="2009"/>
        <v>10</v>
      </c>
      <c r="Y2501">
        <f t="shared" si="2010"/>
        <v>0</v>
      </c>
      <c r="Z2501">
        <f t="shared" si="2011"/>
        <v>0</v>
      </c>
      <c r="AA2501" s="2">
        <f t="shared" si="2012"/>
        <v>60</v>
      </c>
      <c r="AB2501" s="2" t="str">
        <f t="shared" si="2013"/>
        <v>Under 1.5</v>
      </c>
      <c r="AC2501" s="6"/>
      <c r="AD2501" s="6" t="str">
        <f t="shared" si="2014"/>
        <v>Over 0.5</v>
      </c>
      <c r="AE2501" s="6" t="str">
        <f t="shared" si="2015"/>
        <v>?</v>
      </c>
      <c r="AF2501" s="6"/>
      <c r="AG2501">
        <f t="shared" si="2016"/>
        <v>4</v>
      </c>
      <c r="AH2501">
        <f t="shared" si="2017"/>
        <v>2</v>
      </c>
      <c r="AI2501">
        <f t="shared" si="2018"/>
        <v>0</v>
      </c>
      <c r="AJ2501">
        <f t="shared" si="2019"/>
        <v>0</v>
      </c>
      <c r="AK2501" s="2" t="str">
        <f t="shared" si="2020"/>
        <v>-</v>
      </c>
      <c r="AL2501" s="2" t="str">
        <f t="shared" si="2021"/>
        <v>-</v>
      </c>
    </row>
    <row r="2502" spans="2:38">
      <c r="B2502" t="s">
        <v>636</v>
      </c>
      <c r="C2502" s="10">
        <v>0.66666666666666663</v>
      </c>
      <c r="D2502" s="9" t="s">
        <v>1223</v>
      </c>
      <c r="E2502" s="2" t="s">
        <v>0</v>
      </c>
      <c r="F2502" s="8" t="s">
        <v>631</v>
      </c>
      <c r="G2502" s="2">
        <v>27</v>
      </c>
      <c r="H2502" s="2">
        <v>54</v>
      </c>
      <c r="I2502" s="2">
        <v>19</v>
      </c>
      <c r="J2502" s="2" t="s">
        <v>1</v>
      </c>
      <c r="K2502" s="2" t="s">
        <v>1</v>
      </c>
      <c r="L2502" s="2">
        <v>8</v>
      </c>
      <c r="M2502" s="3" t="s">
        <v>13</v>
      </c>
      <c r="N2502" s="3" t="s">
        <v>13</v>
      </c>
      <c r="O2502" s="2" t="b">
        <v>1</v>
      </c>
      <c r="P2502" s="2" t="b">
        <v>1</v>
      </c>
      <c r="Q2502" s="2" t="b">
        <v>1</v>
      </c>
      <c r="R2502" s="2" t="s">
        <v>2</v>
      </c>
      <c r="S2502" s="44">
        <v>68</v>
      </c>
      <c r="T2502" s="44" t="s">
        <v>10</v>
      </c>
      <c r="U2502" s="20">
        <v>1.75</v>
      </c>
      <c r="V2502" s="11"/>
      <c r="W2502" s="2">
        <f t="shared" si="2008"/>
        <v>10</v>
      </c>
      <c r="X2502">
        <f t="shared" si="2009"/>
        <v>5</v>
      </c>
      <c r="Y2502">
        <f t="shared" si="2010"/>
        <v>10</v>
      </c>
      <c r="Z2502">
        <f t="shared" si="2011"/>
        <v>10</v>
      </c>
      <c r="AA2502" s="2">
        <f t="shared" si="2012"/>
        <v>85</v>
      </c>
      <c r="AB2502" s="2" t="str">
        <f t="shared" si="2013"/>
        <v>Under 1.5</v>
      </c>
      <c r="AC2502" s="6"/>
      <c r="AD2502" s="6" t="str">
        <f t="shared" si="2014"/>
        <v>Over 0.5</v>
      </c>
      <c r="AE2502" s="6" t="str">
        <f t="shared" si="2015"/>
        <v>?</v>
      </c>
      <c r="AF2502" s="6"/>
      <c r="AG2502">
        <f t="shared" si="2016"/>
        <v>6</v>
      </c>
      <c r="AH2502">
        <f t="shared" si="2017"/>
        <v>0</v>
      </c>
      <c r="AI2502">
        <f t="shared" si="2018"/>
        <v>2</v>
      </c>
      <c r="AJ2502">
        <f t="shared" si="2019"/>
        <v>0</v>
      </c>
      <c r="AK2502" s="2" t="str">
        <f t="shared" si="2020"/>
        <v>-</v>
      </c>
      <c r="AL2502" s="2" t="str">
        <f t="shared" si="2021"/>
        <v>-</v>
      </c>
    </row>
    <row r="2503" spans="2:38">
      <c r="B2503" t="s">
        <v>636</v>
      </c>
      <c r="C2503" s="10">
        <v>0.66666666666666663</v>
      </c>
      <c r="D2503" s="9" t="s">
        <v>1718</v>
      </c>
      <c r="E2503" s="2" t="s">
        <v>0</v>
      </c>
      <c r="F2503" s="8" t="s">
        <v>1737</v>
      </c>
      <c r="G2503" s="2">
        <v>38</v>
      </c>
      <c r="H2503" s="2">
        <v>43</v>
      </c>
      <c r="I2503" s="2">
        <v>20</v>
      </c>
      <c r="J2503" s="2" t="s">
        <v>1</v>
      </c>
      <c r="K2503" s="2">
        <v>1</v>
      </c>
      <c r="L2503" s="2">
        <v>18</v>
      </c>
      <c r="M2503" s="3" t="s">
        <v>13</v>
      </c>
      <c r="N2503" s="3" t="s">
        <v>13</v>
      </c>
      <c r="O2503" s="2">
        <v>43</v>
      </c>
      <c r="P2503" s="2" t="b">
        <v>1</v>
      </c>
      <c r="Q2503" s="2" t="s">
        <v>2</v>
      </c>
      <c r="R2503" s="2" t="s">
        <v>2</v>
      </c>
      <c r="S2503" s="44">
        <v>55</v>
      </c>
      <c r="T2503" s="44" t="s">
        <v>11</v>
      </c>
      <c r="U2503" s="20">
        <v>1.8</v>
      </c>
      <c r="V2503" s="11"/>
      <c r="W2503" s="2">
        <f t="shared" si="2008"/>
        <v>0</v>
      </c>
      <c r="X2503">
        <f t="shared" si="2009"/>
        <v>0</v>
      </c>
      <c r="Y2503">
        <f t="shared" si="2010"/>
        <v>5</v>
      </c>
      <c r="Z2503">
        <f t="shared" si="2011"/>
        <v>5</v>
      </c>
      <c r="AA2503" s="2">
        <f t="shared" si="2012"/>
        <v>60</v>
      </c>
      <c r="AB2503" s="2" t="str">
        <f t="shared" si="2013"/>
        <v>Under 1.5</v>
      </c>
      <c r="AC2503" s="6"/>
      <c r="AD2503" s="6" t="str">
        <f t="shared" si="2014"/>
        <v>Over 0.5</v>
      </c>
      <c r="AE2503" s="6" t="str">
        <f t="shared" si="2015"/>
        <v>?</v>
      </c>
      <c r="AF2503" s="6"/>
      <c r="AG2503">
        <f t="shared" si="2016"/>
        <v>0</v>
      </c>
      <c r="AH2503">
        <f t="shared" si="2017"/>
        <v>0</v>
      </c>
      <c r="AI2503">
        <f t="shared" si="2018"/>
        <v>2</v>
      </c>
      <c r="AJ2503">
        <f t="shared" si="2019"/>
        <v>0</v>
      </c>
      <c r="AK2503" s="2" t="str">
        <f t="shared" si="2020"/>
        <v>-</v>
      </c>
      <c r="AL2503" s="2" t="str">
        <f t="shared" si="2021"/>
        <v>-</v>
      </c>
    </row>
    <row r="2504" spans="2:38">
      <c r="B2504" t="s">
        <v>636</v>
      </c>
      <c r="C2504" s="10">
        <v>0.66666666666666663</v>
      </c>
      <c r="D2504" s="9" t="s">
        <v>670</v>
      </c>
      <c r="E2504" s="2" t="s">
        <v>0</v>
      </c>
      <c r="F2504" s="8" t="s">
        <v>1224</v>
      </c>
      <c r="G2504" s="2">
        <v>21</v>
      </c>
      <c r="H2504" s="2">
        <v>52</v>
      </c>
      <c r="I2504" s="2">
        <v>27</v>
      </c>
      <c r="J2504" s="2" t="s">
        <v>1</v>
      </c>
      <c r="K2504" s="2" t="s">
        <v>1</v>
      </c>
      <c r="L2504" s="2">
        <v>6</v>
      </c>
      <c r="M2504" s="3" t="s">
        <v>13</v>
      </c>
      <c r="N2504" s="3" t="s">
        <v>13</v>
      </c>
      <c r="O2504" s="2">
        <v>52</v>
      </c>
      <c r="P2504" s="2" t="b">
        <v>1</v>
      </c>
      <c r="Q2504" s="2" t="b">
        <v>1</v>
      </c>
      <c r="R2504" s="2" t="b">
        <v>1</v>
      </c>
      <c r="S2504" s="44">
        <v>55</v>
      </c>
      <c r="T2504" s="44" t="s">
        <v>12</v>
      </c>
      <c r="U2504" s="20">
        <v>1.8</v>
      </c>
      <c r="V2504" s="11"/>
      <c r="W2504" s="2">
        <f t="shared" si="2008"/>
        <v>0</v>
      </c>
      <c r="X2504">
        <f t="shared" si="2009"/>
        <v>10</v>
      </c>
      <c r="Y2504">
        <f t="shared" si="2010"/>
        <v>5</v>
      </c>
      <c r="Z2504">
        <f t="shared" si="2011"/>
        <v>0</v>
      </c>
      <c r="AA2504" s="2">
        <f t="shared" si="2012"/>
        <v>65</v>
      </c>
      <c r="AB2504" s="2" t="str">
        <f t="shared" si="2013"/>
        <v>Under 1.5</v>
      </c>
      <c r="AC2504" s="6"/>
      <c r="AD2504" s="6" t="str">
        <f t="shared" si="2014"/>
        <v>Over 0.5</v>
      </c>
      <c r="AE2504" s="6" t="str">
        <f t="shared" si="2015"/>
        <v>?</v>
      </c>
      <c r="AF2504" s="6"/>
      <c r="AG2504">
        <f t="shared" si="2016"/>
        <v>5</v>
      </c>
      <c r="AH2504">
        <f t="shared" si="2017"/>
        <v>2</v>
      </c>
      <c r="AI2504">
        <f t="shared" si="2018"/>
        <v>2</v>
      </c>
      <c r="AJ2504">
        <f t="shared" si="2019"/>
        <v>9</v>
      </c>
      <c r="AK2504" s="2" t="str">
        <f t="shared" si="2020"/>
        <v>A2</v>
      </c>
      <c r="AL2504" s="2" t="str">
        <f t="shared" si="2021"/>
        <v>-</v>
      </c>
    </row>
    <row r="2505" spans="2:38">
      <c r="B2505" t="s">
        <v>636</v>
      </c>
      <c r="C2505" s="10">
        <v>0.66666666666666663</v>
      </c>
      <c r="D2505" s="9" t="s">
        <v>1237</v>
      </c>
      <c r="E2505" s="2" t="s">
        <v>0</v>
      </c>
      <c r="F2505" s="8" t="s">
        <v>637</v>
      </c>
      <c r="G2505" s="2">
        <v>25</v>
      </c>
      <c r="H2505" s="2">
        <v>44</v>
      </c>
      <c r="I2505" s="2">
        <v>31</v>
      </c>
      <c r="J2505" s="2" t="s">
        <v>1</v>
      </c>
      <c r="K2505" s="2">
        <v>1</v>
      </c>
      <c r="L2505" s="2">
        <v>6</v>
      </c>
      <c r="M2505" s="3" t="s">
        <v>13</v>
      </c>
      <c r="N2505" s="3" t="s">
        <v>13</v>
      </c>
      <c r="O2505" s="2">
        <v>44</v>
      </c>
      <c r="P2505" s="2" t="b">
        <v>1</v>
      </c>
      <c r="Q2505" s="2" t="s">
        <v>2</v>
      </c>
      <c r="R2505" s="2" t="b">
        <v>1</v>
      </c>
      <c r="S2505" s="44">
        <v>54</v>
      </c>
      <c r="T2505" s="44" t="s">
        <v>11</v>
      </c>
      <c r="U2505" s="20">
        <v>1.85</v>
      </c>
      <c r="V2505" s="11"/>
      <c r="W2505" s="2">
        <f t="shared" si="2008"/>
        <v>0</v>
      </c>
      <c r="X2505">
        <f t="shared" si="2009"/>
        <v>10</v>
      </c>
      <c r="Y2505">
        <f t="shared" si="2010"/>
        <v>5</v>
      </c>
      <c r="Z2505">
        <f t="shared" si="2011"/>
        <v>5</v>
      </c>
      <c r="AA2505" s="2">
        <f t="shared" si="2012"/>
        <v>70</v>
      </c>
      <c r="AB2505" s="2" t="str">
        <f t="shared" si="2013"/>
        <v>Under 1.5</v>
      </c>
      <c r="AC2505" s="6"/>
      <c r="AD2505" s="6" t="str">
        <f t="shared" si="2014"/>
        <v>Over 0.5</v>
      </c>
      <c r="AE2505" s="6" t="str">
        <f t="shared" si="2015"/>
        <v>?</v>
      </c>
      <c r="AF2505" s="6"/>
      <c r="AG2505">
        <f t="shared" si="2016"/>
        <v>0</v>
      </c>
      <c r="AH2505">
        <f t="shared" si="2017"/>
        <v>2</v>
      </c>
      <c r="AI2505">
        <f t="shared" si="2018"/>
        <v>2</v>
      </c>
      <c r="AJ2505">
        <f t="shared" si="2019"/>
        <v>4</v>
      </c>
      <c r="AK2505" s="2" t="str">
        <f t="shared" si="2020"/>
        <v>-</v>
      </c>
      <c r="AL2505" s="2" t="str">
        <f t="shared" si="2021"/>
        <v>-</v>
      </c>
    </row>
    <row r="2506" spans="2:38">
      <c r="B2506" t="s">
        <v>636</v>
      </c>
      <c r="C2506" s="10">
        <v>0.66666666666666663</v>
      </c>
      <c r="D2506" s="9" t="s">
        <v>668</v>
      </c>
      <c r="E2506" s="2" t="s">
        <v>0</v>
      </c>
      <c r="F2506" s="8" t="s">
        <v>1212</v>
      </c>
      <c r="G2506" s="2">
        <v>20</v>
      </c>
      <c r="H2506" s="2">
        <v>50</v>
      </c>
      <c r="I2506" s="2">
        <v>29</v>
      </c>
      <c r="J2506" s="2" t="s">
        <v>1</v>
      </c>
      <c r="K2506" s="2" t="s">
        <v>1</v>
      </c>
      <c r="L2506" s="2">
        <v>9</v>
      </c>
      <c r="M2506" s="3" t="s">
        <v>13</v>
      </c>
      <c r="N2506" s="3" t="s">
        <v>13</v>
      </c>
      <c r="O2506" s="2">
        <v>50</v>
      </c>
      <c r="P2506" s="2" t="b">
        <v>1</v>
      </c>
      <c r="Q2506" s="2" t="b">
        <v>1</v>
      </c>
      <c r="R2506" s="2" t="s">
        <v>2</v>
      </c>
      <c r="S2506" s="44">
        <v>55</v>
      </c>
      <c r="T2506" s="44" t="s">
        <v>11</v>
      </c>
      <c r="U2506" s="20">
        <v>1.9</v>
      </c>
      <c r="V2506" s="11"/>
      <c r="W2506" s="2">
        <f t="shared" si="2008"/>
        <v>0</v>
      </c>
      <c r="X2506">
        <f t="shared" si="2009"/>
        <v>5</v>
      </c>
      <c r="Y2506">
        <f t="shared" si="2010"/>
        <v>5</v>
      </c>
      <c r="Z2506">
        <f t="shared" si="2011"/>
        <v>5</v>
      </c>
      <c r="AA2506" s="2">
        <f t="shared" si="2012"/>
        <v>65</v>
      </c>
      <c r="AB2506" s="2" t="str">
        <f t="shared" si="2013"/>
        <v>Under 1.5</v>
      </c>
      <c r="AC2506" s="6"/>
      <c r="AD2506" s="6" t="str">
        <f t="shared" si="2014"/>
        <v>Over 0.5</v>
      </c>
      <c r="AE2506" s="6" t="str">
        <f t="shared" si="2015"/>
        <v>?</v>
      </c>
      <c r="AF2506" s="6"/>
      <c r="AG2506">
        <f t="shared" si="2016"/>
        <v>3</v>
      </c>
      <c r="AH2506">
        <f t="shared" si="2017"/>
        <v>0</v>
      </c>
      <c r="AI2506">
        <f t="shared" si="2018"/>
        <v>2</v>
      </c>
      <c r="AJ2506">
        <f t="shared" si="2019"/>
        <v>0</v>
      </c>
      <c r="AK2506" s="2" t="str">
        <f t="shared" si="2020"/>
        <v>-</v>
      </c>
      <c r="AL2506" s="2" t="str">
        <f t="shared" si="2021"/>
        <v>-</v>
      </c>
    </row>
    <row r="2507" spans="2:38">
      <c r="B2507" t="s">
        <v>1004</v>
      </c>
      <c r="C2507" s="10">
        <v>0.66666666666666663</v>
      </c>
      <c r="D2507" s="9" t="s">
        <v>892</v>
      </c>
      <c r="E2507" s="2" t="s">
        <v>0</v>
      </c>
      <c r="F2507" s="8" t="s">
        <v>1821</v>
      </c>
      <c r="G2507" s="2">
        <v>22</v>
      </c>
      <c r="H2507" s="2">
        <v>66</v>
      </c>
      <c r="I2507" s="2">
        <v>13</v>
      </c>
      <c r="J2507" s="2" t="s">
        <v>1</v>
      </c>
      <c r="K2507" s="2">
        <v>2</v>
      </c>
      <c r="L2507" s="2">
        <v>9</v>
      </c>
      <c r="M2507" s="3" t="s">
        <v>13</v>
      </c>
      <c r="N2507" s="3" t="s">
        <v>13</v>
      </c>
      <c r="O2507" s="2" t="b">
        <v>1</v>
      </c>
      <c r="P2507" s="2" t="b">
        <v>1</v>
      </c>
      <c r="Q2507" s="2" t="s">
        <v>2</v>
      </c>
      <c r="R2507" s="2" t="s">
        <v>2</v>
      </c>
      <c r="S2507" s="44">
        <v>30</v>
      </c>
      <c r="T2507" s="44" t="s">
        <v>12</v>
      </c>
      <c r="U2507" s="20">
        <v>2</v>
      </c>
      <c r="V2507" s="11"/>
      <c r="W2507" s="2">
        <f t="shared" si="2008"/>
        <v>10</v>
      </c>
      <c r="X2507">
        <f t="shared" si="2009"/>
        <v>5</v>
      </c>
      <c r="Y2507">
        <f t="shared" si="2010"/>
        <v>0</v>
      </c>
      <c r="Z2507">
        <f t="shared" si="2011"/>
        <v>0</v>
      </c>
      <c r="AA2507" s="2">
        <f t="shared" si="2012"/>
        <v>65</v>
      </c>
      <c r="AB2507" s="2" t="str">
        <f t="shared" si="2013"/>
        <v>Under 1.5</v>
      </c>
      <c r="AC2507" s="6"/>
      <c r="AD2507" s="6" t="str">
        <f t="shared" si="2014"/>
        <v>Over 0.5</v>
      </c>
      <c r="AE2507" s="6" t="str">
        <f t="shared" si="2015"/>
        <v>?</v>
      </c>
      <c r="AF2507" s="6"/>
      <c r="AG2507">
        <f t="shared" si="2016"/>
        <v>6</v>
      </c>
      <c r="AH2507">
        <f t="shared" si="2017"/>
        <v>0</v>
      </c>
      <c r="AI2507">
        <f t="shared" si="2018"/>
        <v>0</v>
      </c>
      <c r="AJ2507">
        <f t="shared" si="2019"/>
        <v>0</v>
      </c>
      <c r="AK2507" s="2" t="str">
        <f t="shared" si="2020"/>
        <v>-</v>
      </c>
      <c r="AL2507" s="2" t="str">
        <f t="shared" si="2021"/>
        <v>-</v>
      </c>
    </row>
    <row r="2508" spans="2:38">
      <c r="B2508" t="s">
        <v>698</v>
      </c>
      <c r="C2508" s="10">
        <v>0.6875</v>
      </c>
      <c r="D2508" s="9" t="s">
        <v>1053</v>
      </c>
      <c r="E2508" s="2" t="s">
        <v>0</v>
      </c>
      <c r="F2508" s="8" t="s">
        <v>692</v>
      </c>
      <c r="G2508" s="2">
        <v>15</v>
      </c>
      <c r="H2508" s="2">
        <v>55</v>
      </c>
      <c r="I2508" s="2">
        <v>30</v>
      </c>
      <c r="J2508" s="2" t="s">
        <v>1</v>
      </c>
      <c r="K2508" s="2">
        <v>2</v>
      </c>
      <c r="L2508" s="2">
        <v>15</v>
      </c>
      <c r="M2508" s="3" t="s">
        <v>13</v>
      </c>
      <c r="N2508" s="3" t="s">
        <v>13</v>
      </c>
      <c r="O2508" s="2" t="b">
        <v>1</v>
      </c>
      <c r="P2508" s="2" t="b">
        <v>1</v>
      </c>
      <c r="Q2508" s="2" t="s">
        <v>2</v>
      </c>
      <c r="R2508" s="2" t="s">
        <v>2</v>
      </c>
      <c r="S2508" s="44">
        <v>48</v>
      </c>
      <c r="T2508" s="44" t="s">
        <v>12</v>
      </c>
      <c r="U2508" s="20">
        <v>1.8</v>
      </c>
      <c r="V2508" s="11"/>
      <c r="W2508" s="2">
        <f t="shared" ref="W2508:W2532" si="2022">IF(H2508&gt;52,10,0)</f>
        <v>10</v>
      </c>
      <c r="X2508">
        <f t="shared" ref="X2508:X2532" si="2023">IF(L2508&gt;15,0,IF(L2508&lt;8,10,5))</f>
        <v>5</v>
      </c>
      <c r="Y2508">
        <f t="shared" ref="Y2508:Y2532" si="2024">IF(S2508&gt;60,10,IF(S2508&lt;49,0,5))</f>
        <v>0</v>
      </c>
      <c r="Z2508">
        <f t="shared" ref="Z2508:Z2532" si="2025">IF(T2508="Y",10,IF(T2508="C",5,0))</f>
        <v>0</v>
      </c>
      <c r="AA2508" s="2">
        <f t="shared" ref="AA2508:AA2532" si="2026">SUM(W2508:Z2508)+50</f>
        <v>65</v>
      </c>
      <c r="AB2508" s="2" t="str">
        <f t="shared" ref="AB2508:AB2532" si="2027">IF(AA2508&lt;56,"Over 0.5","Under 1.5")</f>
        <v>Under 1.5</v>
      </c>
      <c r="AC2508" s="6"/>
      <c r="AD2508" s="6" t="str">
        <f t="shared" ref="AD2508:AD2532" si="2028">IF(M2508="1-0","Under 1.5",IF(M2508="0-0","Under 1.5",IF(M2508="0-1","Under 1.5","Over 0.5")))</f>
        <v>Over 0.5</v>
      </c>
      <c r="AE2508" s="6" t="str">
        <f t="shared" ref="AE2508:AE2532" si="2029">IF(M2508="?",M2508,IF(AB2508=AD2508,"WON",IF(M2508="0-1","WON",IF(M2508="1-0","WON","LOST"))))</f>
        <v>?</v>
      </c>
      <c r="AF2508" s="6"/>
      <c r="AG2508">
        <f t="shared" ref="AG2508:AG2532" si="2030">IF(H2508&gt;52,6,IF(H2508=52,5,IF(H2508=51,4,IF(H2508=50,3,IF(H2508=49,2,IF(H2508=48,1,0))))))</f>
        <v>6</v>
      </c>
      <c r="AH2508">
        <f t="shared" ref="AH2508:AH2532" si="2031">IF(L2508&lt;8,2,0)</f>
        <v>0</v>
      </c>
      <c r="AI2508">
        <f t="shared" ref="AI2508:AI2532" si="2032">IF(S2508&gt;49,2,0)</f>
        <v>0</v>
      </c>
      <c r="AJ2508">
        <f t="shared" ref="AJ2508:AJ2532" si="2033">IF(SUM(AH2508:AI2508)=4,SUM(AG2508:AI2508),0)</f>
        <v>0</v>
      </c>
      <c r="AK2508" s="2" t="str">
        <f t="shared" ref="AK2508:AK2532" si="2034">IF(AJ2508=10,"A1",IF(AJ2508=9,"A2",IF(AJ2508=8,"A3",IF(AJ2508=7,"A4",IF(AJ2508=6,"A5","-")))))</f>
        <v>-</v>
      </c>
      <c r="AL2508" s="2" t="str">
        <f t="shared" ref="AL2508:AL2532" si="2035">IF(AND(L2508&lt;11,U2508&lt;1.75,AA2508&gt;65,OR((AND(S2508&gt;49,S2508&lt;61,T2508="Y")),(AND(S2508&lt;48,T2508="Y")),(AND(S2508&gt;60,T2508="N")),(AND(S2508&gt;60,T2508="Y")),(AND(S2508&gt;60,T2508="C")))),"Pick","-")</f>
        <v>-</v>
      </c>
    </row>
    <row r="2509" spans="2:38">
      <c r="B2509" t="s">
        <v>1166</v>
      </c>
      <c r="C2509" s="10">
        <v>0.6875</v>
      </c>
      <c r="D2509" s="9" t="s">
        <v>1717</v>
      </c>
      <c r="E2509" s="2" t="s">
        <v>0</v>
      </c>
      <c r="F2509" s="8" t="s">
        <v>1374</v>
      </c>
      <c r="G2509" s="2">
        <v>10</v>
      </c>
      <c r="H2509" s="2">
        <v>59</v>
      </c>
      <c r="I2509" s="2">
        <v>31</v>
      </c>
      <c r="J2509" s="2" t="s">
        <v>1</v>
      </c>
      <c r="K2509" s="2">
        <v>2</v>
      </c>
      <c r="L2509" s="2">
        <v>21</v>
      </c>
      <c r="M2509" s="3" t="s">
        <v>13</v>
      </c>
      <c r="N2509" s="3" t="s">
        <v>13</v>
      </c>
      <c r="O2509" s="2" t="b">
        <v>1</v>
      </c>
      <c r="P2509" s="2" t="b">
        <v>1</v>
      </c>
      <c r="Q2509" s="2" t="s">
        <v>2</v>
      </c>
      <c r="R2509" s="2" t="s">
        <v>2</v>
      </c>
      <c r="S2509" s="44">
        <v>37</v>
      </c>
      <c r="T2509" s="44" t="s">
        <v>12</v>
      </c>
      <c r="U2509" s="20">
        <v>1.65</v>
      </c>
      <c r="V2509" s="11"/>
      <c r="W2509" s="2">
        <f t="shared" si="2022"/>
        <v>10</v>
      </c>
      <c r="X2509">
        <f t="shared" si="2023"/>
        <v>0</v>
      </c>
      <c r="Y2509">
        <f t="shared" si="2024"/>
        <v>0</v>
      </c>
      <c r="Z2509">
        <f t="shared" si="2025"/>
        <v>0</v>
      </c>
      <c r="AA2509" s="2">
        <f t="shared" si="2026"/>
        <v>60</v>
      </c>
      <c r="AB2509" s="2" t="str">
        <f t="shared" si="2027"/>
        <v>Under 1.5</v>
      </c>
      <c r="AC2509" s="6"/>
      <c r="AD2509" s="6" t="str">
        <f t="shared" si="2028"/>
        <v>Over 0.5</v>
      </c>
      <c r="AE2509" s="6" t="str">
        <f t="shared" si="2029"/>
        <v>?</v>
      </c>
      <c r="AF2509" s="6"/>
      <c r="AG2509">
        <f t="shared" si="2030"/>
        <v>6</v>
      </c>
      <c r="AH2509">
        <f t="shared" si="2031"/>
        <v>0</v>
      </c>
      <c r="AI2509">
        <f t="shared" si="2032"/>
        <v>0</v>
      </c>
      <c r="AJ2509">
        <f t="shared" si="2033"/>
        <v>0</v>
      </c>
      <c r="AK2509" s="2" t="str">
        <f t="shared" si="2034"/>
        <v>-</v>
      </c>
      <c r="AL2509" s="2" t="str">
        <f t="shared" si="2035"/>
        <v>-</v>
      </c>
    </row>
    <row r="2510" spans="2:38">
      <c r="B2510" t="s">
        <v>1166</v>
      </c>
      <c r="C2510" s="10">
        <v>0.6875</v>
      </c>
      <c r="D2510" s="9" t="s">
        <v>1471</v>
      </c>
      <c r="E2510" s="2" t="s">
        <v>0</v>
      </c>
      <c r="F2510" s="8" t="s">
        <v>1073</v>
      </c>
      <c r="G2510" s="2">
        <v>35</v>
      </c>
      <c r="H2510" s="2">
        <v>55</v>
      </c>
      <c r="I2510" s="2">
        <v>11</v>
      </c>
      <c r="J2510" s="2" t="s">
        <v>1</v>
      </c>
      <c r="K2510" s="2">
        <v>1</v>
      </c>
      <c r="L2510" s="2">
        <v>24</v>
      </c>
      <c r="M2510" s="3" t="s">
        <v>13</v>
      </c>
      <c r="N2510" s="3" t="s">
        <v>13</v>
      </c>
      <c r="O2510" s="2" t="b">
        <v>1</v>
      </c>
      <c r="P2510" s="2" t="b">
        <v>1</v>
      </c>
      <c r="Q2510" s="2" t="s">
        <v>2</v>
      </c>
      <c r="R2510" s="2" t="s">
        <v>2</v>
      </c>
      <c r="S2510" s="44">
        <v>47</v>
      </c>
      <c r="T2510" s="44" t="s">
        <v>12</v>
      </c>
      <c r="U2510" s="20">
        <v>1.5</v>
      </c>
      <c r="V2510" s="11"/>
      <c r="W2510" s="2">
        <f t="shared" si="2022"/>
        <v>10</v>
      </c>
      <c r="X2510">
        <f t="shared" si="2023"/>
        <v>0</v>
      </c>
      <c r="Y2510">
        <f t="shared" si="2024"/>
        <v>0</v>
      </c>
      <c r="Z2510">
        <f t="shared" si="2025"/>
        <v>0</v>
      </c>
      <c r="AA2510" s="2">
        <f t="shared" si="2026"/>
        <v>60</v>
      </c>
      <c r="AB2510" s="2" t="str">
        <f t="shared" si="2027"/>
        <v>Under 1.5</v>
      </c>
      <c r="AC2510" s="6"/>
      <c r="AD2510" s="6" t="str">
        <f t="shared" si="2028"/>
        <v>Over 0.5</v>
      </c>
      <c r="AE2510" s="6" t="str">
        <f t="shared" si="2029"/>
        <v>?</v>
      </c>
      <c r="AF2510" s="6"/>
      <c r="AG2510">
        <f t="shared" si="2030"/>
        <v>6</v>
      </c>
      <c r="AH2510">
        <f t="shared" si="2031"/>
        <v>0</v>
      </c>
      <c r="AI2510">
        <f t="shared" si="2032"/>
        <v>0</v>
      </c>
      <c r="AJ2510">
        <f t="shared" si="2033"/>
        <v>0</v>
      </c>
      <c r="AK2510" s="2" t="str">
        <f t="shared" si="2034"/>
        <v>-</v>
      </c>
      <c r="AL2510" s="2" t="str">
        <f t="shared" si="2035"/>
        <v>-</v>
      </c>
    </row>
    <row r="2511" spans="2:38">
      <c r="B2511" t="s">
        <v>676</v>
      </c>
      <c r="C2511" s="10">
        <v>0.6875</v>
      </c>
      <c r="D2511" s="9" t="s">
        <v>1778</v>
      </c>
      <c r="E2511" s="2" t="s">
        <v>0</v>
      </c>
      <c r="F2511" s="8" t="s">
        <v>660</v>
      </c>
      <c r="G2511" s="2">
        <v>41</v>
      </c>
      <c r="H2511" s="2">
        <v>51</v>
      </c>
      <c r="I2511" s="2">
        <v>8</v>
      </c>
      <c r="J2511" s="2" t="s">
        <v>1</v>
      </c>
      <c r="K2511" s="2" t="s">
        <v>1</v>
      </c>
      <c r="L2511" s="2">
        <v>33</v>
      </c>
      <c r="M2511" s="3" t="s">
        <v>13</v>
      </c>
      <c r="N2511" s="3" t="s">
        <v>13</v>
      </c>
      <c r="O2511" s="2">
        <v>51</v>
      </c>
      <c r="P2511" s="2" t="b">
        <v>1</v>
      </c>
      <c r="Q2511" s="2" t="b">
        <v>1</v>
      </c>
      <c r="R2511" s="2" t="s">
        <v>2</v>
      </c>
      <c r="S2511" s="44">
        <v>53</v>
      </c>
      <c r="T2511" s="44" t="s">
        <v>12</v>
      </c>
      <c r="U2511" s="20">
        <v>1.8</v>
      </c>
      <c r="V2511" s="11"/>
      <c r="W2511" s="2">
        <f t="shared" si="2022"/>
        <v>0</v>
      </c>
      <c r="X2511">
        <f t="shared" si="2023"/>
        <v>0</v>
      </c>
      <c r="Y2511">
        <f t="shared" si="2024"/>
        <v>5</v>
      </c>
      <c r="Z2511">
        <f t="shared" si="2025"/>
        <v>0</v>
      </c>
      <c r="AA2511" s="2">
        <f t="shared" si="2026"/>
        <v>55</v>
      </c>
      <c r="AB2511" s="2" t="str">
        <f t="shared" si="2027"/>
        <v>Over 0.5</v>
      </c>
      <c r="AC2511" s="6"/>
      <c r="AD2511" s="6" t="str">
        <f t="shared" si="2028"/>
        <v>Over 0.5</v>
      </c>
      <c r="AE2511" s="6" t="str">
        <f t="shared" si="2029"/>
        <v>?</v>
      </c>
      <c r="AF2511" s="6"/>
      <c r="AG2511">
        <f t="shared" si="2030"/>
        <v>4</v>
      </c>
      <c r="AH2511">
        <f t="shared" si="2031"/>
        <v>0</v>
      </c>
      <c r="AI2511">
        <f t="shared" si="2032"/>
        <v>2</v>
      </c>
      <c r="AJ2511">
        <f t="shared" si="2033"/>
        <v>0</v>
      </c>
      <c r="AK2511" s="2" t="str">
        <f t="shared" si="2034"/>
        <v>-</v>
      </c>
      <c r="AL2511" s="2" t="str">
        <f t="shared" si="2035"/>
        <v>-</v>
      </c>
    </row>
    <row r="2512" spans="2:38">
      <c r="B2512" t="s">
        <v>1775</v>
      </c>
      <c r="C2512" s="10">
        <v>0.6875</v>
      </c>
      <c r="D2512" s="9" t="s">
        <v>1822</v>
      </c>
      <c r="E2512" s="2" t="s">
        <v>0</v>
      </c>
      <c r="F2512" s="8" t="s">
        <v>1823</v>
      </c>
      <c r="G2512" s="2">
        <v>10</v>
      </c>
      <c r="H2512" s="2">
        <v>70</v>
      </c>
      <c r="I2512" s="2">
        <v>20</v>
      </c>
      <c r="J2512" s="2" t="s">
        <v>1</v>
      </c>
      <c r="K2512" s="2">
        <v>1</v>
      </c>
      <c r="L2512" s="2">
        <v>10</v>
      </c>
      <c r="M2512" s="3" t="s">
        <v>13</v>
      </c>
      <c r="N2512" s="3" t="s">
        <v>13</v>
      </c>
      <c r="O2512" s="2" t="b">
        <v>1</v>
      </c>
      <c r="P2512" s="2" t="b">
        <v>1</v>
      </c>
      <c r="Q2512" s="2" t="s">
        <v>2</v>
      </c>
      <c r="R2512" s="2" t="s">
        <v>2</v>
      </c>
      <c r="S2512" s="44">
        <v>34</v>
      </c>
      <c r="T2512" s="44" t="s">
        <v>12</v>
      </c>
      <c r="U2512" s="20">
        <v>1.65</v>
      </c>
      <c r="V2512" s="11"/>
      <c r="W2512" s="2">
        <f t="shared" si="2022"/>
        <v>10</v>
      </c>
      <c r="X2512">
        <f t="shared" si="2023"/>
        <v>5</v>
      </c>
      <c r="Y2512">
        <f t="shared" si="2024"/>
        <v>0</v>
      </c>
      <c r="Z2512">
        <f t="shared" si="2025"/>
        <v>0</v>
      </c>
      <c r="AA2512" s="2">
        <f t="shared" si="2026"/>
        <v>65</v>
      </c>
      <c r="AB2512" s="2" t="str">
        <f t="shared" si="2027"/>
        <v>Under 1.5</v>
      </c>
      <c r="AC2512" s="6"/>
      <c r="AD2512" s="6" t="str">
        <f t="shared" si="2028"/>
        <v>Over 0.5</v>
      </c>
      <c r="AE2512" s="6" t="str">
        <f t="shared" si="2029"/>
        <v>?</v>
      </c>
      <c r="AF2512" s="6"/>
      <c r="AG2512">
        <f t="shared" si="2030"/>
        <v>6</v>
      </c>
      <c r="AH2512">
        <f t="shared" si="2031"/>
        <v>0</v>
      </c>
      <c r="AI2512">
        <f t="shared" si="2032"/>
        <v>0</v>
      </c>
      <c r="AJ2512">
        <f t="shared" si="2033"/>
        <v>0</v>
      </c>
      <c r="AK2512" s="2" t="str">
        <f t="shared" si="2034"/>
        <v>-</v>
      </c>
      <c r="AL2512" s="2" t="str">
        <f t="shared" si="2035"/>
        <v>-</v>
      </c>
    </row>
    <row r="2513" spans="2:38">
      <c r="B2513" t="s">
        <v>1775</v>
      </c>
      <c r="C2513" s="10">
        <v>0.6875</v>
      </c>
      <c r="D2513" s="9" t="s">
        <v>1747</v>
      </c>
      <c r="E2513" s="2" t="s">
        <v>0</v>
      </c>
      <c r="F2513" s="8" t="s">
        <v>1754</v>
      </c>
      <c r="G2513" s="2">
        <v>45</v>
      </c>
      <c r="H2513" s="2">
        <v>45</v>
      </c>
      <c r="I2513" s="2">
        <v>10</v>
      </c>
      <c r="J2513" s="2">
        <v>1</v>
      </c>
      <c r="K2513" s="2">
        <v>1</v>
      </c>
      <c r="L2513" s="2">
        <v>35</v>
      </c>
      <c r="M2513" s="3" t="s">
        <v>13</v>
      </c>
      <c r="N2513" s="3" t="s">
        <v>13</v>
      </c>
      <c r="O2513" s="2">
        <v>45</v>
      </c>
      <c r="P2513" s="2" t="b">
        <v>0</v>
      </c>
      <c r="Q2513" s="2" t="s">
        <v>2</v>
      </c>
      <c r="R2513" s="2" t="s">
        <v>2</v>
      </c>
      <c r="S2513" s="44">
        <v>73</v>
      </c>
      <c r="T2513" s="44" t="s">
        <v>12</v>
      </c>
      <c r="U2513" s="20">
        <v>1.95</v>
      </c>
      <c r="V2513" s="11"/>
      <c r="W2513" s="2">
        <f t="shared" si="2022"/>
        <v>0</v>
      </c>
      <c r="X2513">
        <f t="shared" si="2023"/>
        <v>0</v>
      </c>
      <c r="Y2513">
        <f t="shared" si="2024"/>
        <v>10</v>
      </c>
      <c r="Z2513">
        <f t="shared" si="2025"/>
        <v>0</v>
      </c>
      <c r="AA2513" s="2">
        <f t="shared" si="2026"/>
        <v>60</v>
      </c>
      <c r="AB2513" s="2" t="str">
        <f t="shared" si="2027"/>
        <v>Under 1.5</v>
      </c>
      <c r="AC2513" s="6"/>
      <c r="AD2513" s="6" t="str">
        <f t="shared" si="2028"/>
        <v>Over 0.5</v>
      </c>
      <c r="AE2513" s="6" t="str">
        <f t="shared" si="2029"/>
        <v>?</v>
      </c>
      <c r="AF2513" s="6"/>
      <c r="AG2513">
        <f t="shared" si="2030"/>
        <v>0</v>
      </c>
      <c r="AH2513">
        <f t="shared" si="2031"/>
        <v>0</v>
      </c>
      <c r="AI2513">
        <f t="shared" si="2032"/>
        <v>2</v>
      </c>
      <c r="AJ2513">
        <f t="shared" si="2033"/>
        <v>0</v>
      </c>
      <c r="AK2513" s="2" t="str">
        <f t="shared" si="2034"/>
        <v>-</v>
      </c>
      <c r="AL2513" s="2" t="str">
        <f t="shared" si="2035"/>
        <v>-</v>
      </c>
    </row>
    <row r="2514" spans="2:38">
      <c r="B2514" t="s">
        <v>72</v>
      </c>
      <c r="C2514" s="10">
        <v>0.70833333333333337</v>
      </c>
      <c r="D2514" s="9" t="s">
        <v>1025</v>
      </c>
      <c r="E2514" s="2" t="s">
        <v>0</v>
      </c>
      <c r="F2514" s="8" t="s">
        <v>1824</v>
      </c>
      <c r="G2514" s="2">
        <v>29</v>
      </c>
      <c r="H2514" s="2">
        <v>47</v>
      </c>
      <c r="I2514" s="2">
        <v>24</v>
      </c>
      <c r="J2514" s="2" t="s">
        <v>1</v>
      </c>
      <c r="K2514" s="2" t="s">
        <v>1</v>
      </c>
      <c r="L2514" s="2">
        <v>5</v>
      </c>
      <c r="M2514" s="3" t="s">
        <v>13</v>
      </c>
      <c r="N2514" s="3" t="s">
        <v>13</v>
      </c>
      <c r="O2514" s="2">
        <v>47</v>
      </c>
      <c r="P2514" s="2" t="b">
        <v>1</v>
      </c>
      <c r="Q2514" s="2" t="b">
        <v>1</v>
      </c>
      <c r="R2514" s="2" t="b">
        <v>1</v>
      </c>
      <c r="S2514" s="44">
        <v>57</v>
      </c>
      <c r="T2514" s="44" t="s">
        <v>12</v>
      </c>
      <c r="U2514" s="20">
        <v>2.15</v>
      </c>
      <c r="V2514" s="11"/>
      <c r="W2514" s="2">
        <f t="shared" si="2022"/>
        <v>0</v>
      </c>
      <c r="X2514">
        <f t="shared" si="2023"/>
        <v>10</v>
      </c>
      <c r="Y2514">
        <f t="shared" si="2024"/>
        <v>5</v>
      </c>
      <c r="Z2514">
        <f t="shared" si="2025"/>
        <v>0</v>
      </c>
      <c r="AA2514" s="2">
        <f t="shared" si="2026"/>
        <v>65</v>
      </c>
      <c r="AB2514" s="2" t="str">
        <f t="shared" si="2027"/>
        <v>Under 1.5</v>
      </c>
      <c r="AC2514" s="6"/>
      <c r="AD2514" s="6" t="str">
        <f t="shared" si="2028"/>
        <v>Over 0.5</v>
      </c>
      <c r="AE2514" s="6" t="str">
        <f t="shared" si="2029"/>
        <v>?</v>
      </c>
      <c r="AF2514" s="6"/>
      <c r="AG2514">
        <f t="shared" si="2030"/>
        <v>0</v>
      </c>
      <c r="AH2514">
        <f t="shared" si="2031"/>
        <v>2</v>
      </c>
      <c r="AI2514">
        <f t="shared" si="2032"/>
        <v>2</v>
      </c>
      <c r="AJ2514">
        <f t="shared" si="2033"/>
        <v>4</v>
      </c>
      <c r="AK2514" s="2" t="str">
        <f t="shared" si="2034"/>
        <v>-</v>
      </c>
      <c r="AL2514" s="2" t="str">
        <f t="shared" si="2035"/>
        <v>-</v>
      </c>
    </row>
    <row r="2515" spans="2:38">
      <c r="B2515" t="s">
        <v>487</v>
      </c>
      <c r="C2515" s="10">
        <v>0.70833333333333337</v>
      </c>
      <c r="D2515" s="9" t="s">
        <v>1117</v>
      </c>
      <c r="E2515" s="2" t="s">
        <v>0</v>
      </c>
      <c r="F2515" s="8" t="s">
        <v>489</v>
      </c>
      <c r="G2515" s="2">
        <v>34</v>
      </c>
      <c r="H2515" s="2">
        <v>52</v>
      </c>
      <c r="I2515" s="2">
        <v>15</v>
      </c>
      <c r="J2515" s="2" t="s">
        <v>1</v>
      </c>
      <c r="K2515" s="2" t="s">
        <v>1</v>
      </c>
      <c r="L2515" s="2">
        <v>19</v>
      </c>
      <c r="M2515" s="3" t="s">
        <v>13</v>
      </c>
      <c r="N2515" s="3" t="s">
        <v>13</v>
      </c>
      <c r="O2515" s="2">
        <v>52</v>
      </c>
      <c r="P2515" s="2" t="b">
        <v>1</v>
      </c>
      <c r="Q2515" s="2" t="b">
        <v>1</v>
      </c>
      <c r="R2515" s="2" t="s">
        <v>2</v>
      </c>
      <c r="S2515" s="44">
        <v>27</v>
      </c>
      <c r="T2515" s="44" t="s">
        <v>12</v>
      </c>
      <c r="U2515" s="20">
        <v>1.85</v>
      </c>
      <c r="V2515" s="11"/>
      <c r="W2515" s="2">
        <f t="shared" si="2022"/>
        <v>0</v>
      </c>
      <c r="X2515">
        <f t="shared" si="2023"/>
        <v>0</v>
      </c>
      <c r="Y2515">
        <f t="shared" si="2024"/>
        <v>0</v>
      </c>
      <c r="Z2515">
        <f t="shared" si="2025"/>
        <v>0</v>
      </c>
      <c r="AA2515" s="2">
        <f t="shared" si="2026"/>
        <v>50</v>
      </c>
      <c r="AB2515" s="2" t="str">
        <f t="shared" si="2027"/>
        <v>Over 0.5</v>
      </c>
      <c r="AC2515" s="6"/>
      <c r="AD2515" s="6" t="str">
        <f t="shared" si="2028"/>
        <v>Over 0.5</v>
      </c>
      <c r="AE2515" s="6" t="str">
        <f t="shared" si="2029"/>
        <v>?</v>
      </c>
      <c r="AF2515" s="6"/>
      <c r="AG2515">
        <f t="shared" si="2030"/>
        <v>5</v>
      </c>
      <c r="AH2515">
        <f t="shared" si="2031"/>
        <v>0</v>
      </c>
      <c r="AI2515">
        <f t="shared" si="2032"/>
        <v>0</v>
      </c>
      <c r="AJ2515">
        <f t="shared" si="2033"/>
        <v>0</v>
      </c>
      <c r="AK2515" s="2" t="str">
        <f t="shared" si="2034"/>
        <v>-</v>
      </c>
      <c r="AL2515" s="2" t="str">
        <f t="shared" si="2035"/>
        <v>-</v>
      </c>
    </row>
    <row r="2516" spans="2:38">
      <c r="B2516" t="s">
        <v>487</v>
      </c>
      <c r="C2516" s="10">
        <v>0.70833333333333337</v>
      </c>
      <c r="D2516" s="9" t="s">
        <v>1629</v>
      </c>
      <c r="E2516" s="2" t="s">
        <v>0</v>
      </c>
      <c r="F2516" s="8" t="s">
        <v>579</v>
      </c>
      <c r="G2516" s="2">
        <v>28</v>
      </c>
      <c r="H2516" s="2">
        <v>47</v>
      </c>
      <c r="I2516" s="2">
        <v>26</v>
      </c>
      <c r="J2516" s="2" t="s">
        <v>1</v>
      </c>
      <c r="K2516" s="2">
        <v>1</v>
      </c>
      <c r="L2516" s="2">
        <v>2</v>
      </c>
      <c r="M2516" s="3" t="s">
        <v>13</v>
      </c>
      <c r="N2516" s="3" t="s">
        <v>13</v>
      </c>
      <c r="O2516" s="2">
        <v>47</v>
      </c>
      <c r="P2516" s="2" t="b">
        <v>1</v>
      </c>
      <c r="Q2516" s="2" t="s">
        <v>2</v>
      </c>
      <c r="R2516" s="2" t="b">
        <v>1</v>
      </c>
      <c r="S2516" s="44">
        <v>37</v>
      </c>
      <c r="T2516" s="44" t="s">
        <v>12</v>
      </c>
      <c r="U2516" s="20">
        <v>2</v>
      </c>
      <c r="V2516" s="11"/>
      <c r="W2516" s="2">
        <f t="shared" si="2022"/>
        <v>0</v>
      </c>
      <c r="X2516">
        <f t="shared" si="2023"/>
        <v>10</v>
      </c>
      <c r="Y2516">
        <f t="shared" si="2024"/>
        <v>0</v>
      </c>
      <c r="Z2516">
        <f t="shared" si="2025"/>
        <v>0</v>
      </c>
      <c r="AA2516" s="2">
        <f t="shared" si="2026"/>
        <v>60</v>
      </c>
      <c r="AB2516" s="2" t="str">
        <f t="shared" si="2027"/>
        <v>Under 1.5</v>
      </c>
      <c r="AC2516" s="6"/>
      <c r="AD2516" s="6" t="str">
        <f t="shared" si="2028"/>
        <v>Over 0.5</v>
      </c>
      <c r="AE2516" s="6" t="str">
        <f t="shared" si="2029"/>
        <v>?</v>
      </c>
      <c r="AF2516" s="6"/>
      <c r="AG2516">
        <f t="shared" si="2030"/>
        <v>0</v>
      </c>
      <c r="AH2516">
        <f t="shared" si="2031"/>
        <v>2</v>
      </c>
      <c r="AI2516">
        <f t="shared" si="2032"/>
        <v>0</v>
      </c>
      <c r="AJ2516">
        <f t="shared" si="2033"/>
        <v>0</v>
      </c>
      <c r="AK2516" s="2" t="str">
        <f t="shared" si="2034"/>
        <v>-</v>
      </c>
      <c r="AL2516" s="2" t="str">
        <f t="shared" si="2035"/>
        <v>-</v>
      </c>
    </row>
    <row r="2517" spans="2:38">
      <c r="B2517" t="s">
        <v>487</v>
      </c>
      <c r="C2517" s="10">
        <v>0.70833333333333337</v>
      </c>
      <c r="D2517" s="9" t="s">
        <v>952</v>
      </c>
      <c r="E2517" s="2" t="s">
        <v>0</v>
      </c>
      <c r="F2517" s="8" t="s">
        <v>580</v>
      </c>
      <c r="G2517" s="2">
        <v>21</v>
      </c>
      <c r="H2517" s="2">
        <v>57</v>
      </c>
      <c r="I2517" s="2">
        <v>22</v>
      </c>
      <c r="J2517" s="2" t="s">
        <v>1</v>
      </c>
      <c r="K2517" s="2" t="s">
        <v>1</v>
      </c>
      <c r="L2517" s="2">
        <v>1</v>
      </c>
      <c r="M2517" s="3" t="s">
        <v>13</v>
      </c>
      <c r="N2517" s="3" t="s">
        <v>13</v>
      </c>
      <c r="O2517" s="2" t="b">
        <v>1</v>
      </c>
      <c r="P2517" s="2" t="b">
        <v>1</v>
      </c>
      <c r="Q2517" s="2" t="b">
        <v>1</v>
      </c>
      <c r="R2517" s="2" t="b">
        <v>1</v>
      </c>
      <c r="S2517" s="44">
        <v>37</v>
      </c>
      <c r="T2517" s="44" t="s">
        <v>12</v>
      </c>
      <c r="U2517" s="20">
        <v>1.8</v>
      </c>
      <c r="V2517" s="11"/>
      <c r="W2517" s="2">
        <f t="shared" si="2022"/>
        <v>10</v>
      </c>
      <c r="X2517">
        <f t="shared" si="2023"/>
        <v>10</v>
      </c>
      <c r="Y2517">
        <f t="shared" si="2024"/>
        <v>0</v>
      </c>
      <c r="Z2517">
        <f t="shared" si="2025"/>
        <v>0</v>
      </c>
      <c r="AA2517" s="2">
        <f t="shared" si="2026"/>
        <v>70</v>
      </c>
      <c r="AB2517" s="2" t="str">
        <f t="shared" si="2027"/>
        <v>Under 1.5</v>
      </c>
      <c r="AC2517" s="6"/>
      <c r="AD2517" s="6" t="str">
        <f t="shared" si="2028"/>
        <v>Over 0.5</v>
      </c>
      <c r="AE2517" s="6" t="str">
        <f t="shared" si="2029"/>
        <v>?</v>
      </c>
      <c r="AF2517" s="6"/>
      <c r="AG2517">
        <f t="shared" si="2030"/>
        <v>6</v>
      </c>
      <c r="AH2517">
        <f t="shared" si="2031"/>
        <v>2</v>
      </c>
      <c r="AI2517">
        <f t="shared" si="2032"/>
        <v>0</v>
      </c>
      <c r="AJ2517">
        <f t="shared" si="2033"/>
        <v>0</v>
      </c>
      <c r="AK2517" s="2" t="str">
        <f t="shared" si="2034"/>
        <v>-</v>
      </c>
      <c r="AL2517" s="2" t="str">
        <f t="shared" si="2035"/>
        <v>-</v>
      </c>
    </row>
    <row r="2518" spans="2:38">
      <c r="B2518" t="s">
        <v>487</v>
      </c>
      <c r="C2518" s="10">
        <v>0.70833333333333337</v>
      </c>
      <c r="D2518" s="9" t="s">
        <v>1720</v>
      </c>
      <c r="E2518" s="2" t="s">
        <v>0</v>
      </c>
      <c r="F2518" s="8" t="s">
        <v>1825</v>
      </c>
      <c r="G2518" s="2">
        <v>35</v>
      </c>
      <c r="H2518" s="2">
        <v>47</v>
      </c>
      <c r="I2518" s="2">
        <v>19</v>
      </c>
      <c r="J2518" s="2" t="s">
        <v>1</v>
      </c>
      <c r="K2518" s="2">
        <v>1</v>
      </c>
      <c r="L2518" s="2">
        <v>16</v>
      </c>
      <c r="M2518" s="3" t="s">
        <v>13</v>
      </c>
      <c r="N2518" s="3" t="s">
        <v>13</v>
      </c>
      <c r="O2518" s="2">
        <v>47</v>
      </c>
      <c r="P2518" s="2" t="b">
        <v>1</v>
      </c>
      <c r="Q2518" s="2" t="s">
        <v>2</v>
      </c>
      <c r="R2518" s="2" t="s">
        <v>2</v>
      </c>
      <c r="S2518" s="44">
        <v>52</v>
      </c>
      <c r="T2518" s="44" t="s">
        <v>12</v>
      </c>
      <c r="U2518" s="20">
        <v>1.55</v>
      </c>
      <c r="V2518" s="11"/>
      <c r="W2518" s="2">
        <f t="shared" si="2022"/>
        <v>0</v>
      </c>
      <c r="X2518">
        <f t="shared" si="2023"/>
        <v>0</v>
      </c>
      <c r="Y2518">
        <f t="shared" si="2024"/>
        <v>5</v>
      </c>
      <c r="Z2518">
        <f t="shared" si="2025"/>
        <v>0</v>
      </c>
      <c r="AA2518" s="2">
        <f t="shared" si="2026"/>
        <v>55</v>
      </c>
      <c r="AB2518" s="2" t="str">
        <f t="shared" si="2027"/>
        <v>Over 0.5</v>
      </c>
      <c r="AC2518" s="6"/>
      <c r="AD2518" s="6" t="str">
        <f t="shared" si="2028"/>
        <v>Over 0.5</v>
      </c>
      <c r="AE2518" s="6" t="str">
        <f t="shared" si="2029"/>
        <v>?</v>
      </c>
      <c r="AF2518" s="6"/>
      <c r="AG2518">
        <f t="shared" si="2030"/>
        <v>0</v>
      </c>
      <c r="AH2518">
        <f t="shared" si="2031"/>
        <v>0</v>
      </c>
      <c r="AI2518">
        <f t="shared" si="2032"/>
        <v>2</v>
      </c>
      <c r="AJ2518">
        <f t="shared" si="2033"/>
        <v>0</v>
      </c>
      <c r="AK2518" s="2" t="str">
        <f t="shared" si="2034"/>
        <v>-</v>
      </c>
      <c r="AL2518" s="2" t="str">
        <f t="shared" si="2035"/>
        <v>-</v>
      </c>
    </row>
    <row r="2519" spans="2:38">
      <c r="B2519" t="s">
        <v>487</v>
      </c>
      <c r="C2519" s="10">
        <v>0.70833333333333337</v>
      </c>
      <c r="D2519" s="9" t="s">
        <v>1763</v>
      </c>
      <c r="E2519" s="2" t="s">
        <v>0</v>
      </c>
      <c r="F2519" s="8" t="s">
        <v>601</v>
      </c>
      <c r="G2519" s="2">
        <v>20</v>
      </c>
      <c r="H2519" s="2">
        <v>55</v>
      </c>
      <c r="I2519" s="2">
        <v>26</v>
      </c>
      <c r="J2519" s="2" t="s">
        <v>1</v>
      </c>
      <c r="K2519" s="2">
        <v>1</v>
      </c>
      <c r="L2519" s="2">
        <v>6</v>
      </c>
      <c r="M2519" s="3" t="s">
        <v>13</v>
      </c>
      <c r="N2519" s="3" t="s">
        <v>13</v>
      </c>
      <c r="O2519" s="2" t="b">
        <v>1</v>
      </c>
      <c r="P2519" s="2" t="b">
        <v>1</v>
      </c>
      <c r="Q2519" s="2" t="s">
        <v>2</v>
      </c>
      <c r="R2519" s="2" t="b">
        <v>1</v>
      </c>
      <c r="S2519" s="44">
        <v>65</v>
      </c>
      <c r="T2519" s="44" t="s">
        <v>12</v>
      </c>
      <c r="U2519" s="20">
        <v>1.8</v>
      </c>
      <c r="V2519" s="11"/>
      <c r="W2519" s="2">
        <f t="shared" si="2022"/>
        <v>10</v>
      </c>
      <c r="X2519">
        <f t="shared" si="2023"/>
        <v>10</v>
      </c>
      <c r="Y2519">
        <f t="shared" si="2024"/>
        <v>10</v>
      </c>
      <c r="Z2519">
        <f t="shared" si="2025"/>
        <v>0</v>
      </c>
      <c r="AA2519" s="2">
        <f t="shared" si="2026"/>
        <v>80</v>
      </c>
      <c r="AB2519" s="2" t="str">
        <f t="shared" si="2027"/>
        <v>Under 1.5</v>
      </c>
      <c r="AC2519" s="6"/>
      <c r="AD2519" s="6" t="str">
        <f t="shared" si="2028"/>
        <v>Over 0.5</v>
      </c>
      <c r="AE2519" s="6" t="str">
        <f t="shared" si="2029"/>
        <v>?</v>
      </c>
      <c r="AF2519" s="6"/>
      <c r="AG2519">
        <f t="shared" si="2030"/>
        <v>6</v>
      </c>
      <c r="AH2519">
        <f t="shared" si="2031"/>
        <v>2</v>
      </c>
      <c r="AI2519">
        <f t="shared" si="2032"/>
        <v>2</v>
      </c>
      <c r="AJ2519">
        <f t="shared" si="2033"/>
        <v>10</v>
      </c>
      <c r="AK2519" s="2" t="str">
        <f t="shared" si="2034"/>
        <v>A1</v>
      </c>
      <c r="AL2519" s="2" t="str">
        <f t="shared" si="2035"/>
        <v>-</v>
      </c>
    </row>
    <row r="2520" spans="2:38">
      <c r="B2520" t="s">
        <v>206</v>
      </c>
      <c r="C2520" s="10">
        <v>0.70833333333333337</v>
      </c>
      <c r="D2520" s="9" t="s">
        <v>983</v>
      </c>
      <c r="E2520" s="2" t="s">
        <v>0</v>
      </c>
      <c r="F2520" s="8" t="s">
        <v>1365</v>
      </c>
      <c r="G2520" s="2">
        <v>36</v>
      </c>
      <c r="H2520" s="2">
        <v>44</v>
      </c>
      <c r="I2520" s="2">
        <v>20</v>
      </c>
      <c r="J2520" s="2" t="s">
        <v>1</v>
      </c>
      <c r="K2520" s="2">
        <v>1</v>
      </c>
      <c r="L2520" s="2">
        <v>16</v>
      </c>
      <c r="M2520" s="3" t="s">
        <v>13</v>
      </c>
      <c r="N2520" s="3" t="s">
        <v>13</v>
      </c>
      <c r="O2520" s="2">
        <v>44</v>
      </c>
      <c r="P2520" s="2" t="b">
        <v>1</v>
      </c>
      <c r="Q2520" s="2" t="s">
        <v>2</v>
      </c>
      <c r="R2520" s="2" t="s">
        <v>2</v>
      </c>
      <c r="S2520" s="44">
        <v>41</v>
      </c>
      <c r="T2520" s="44" t="s">
        <v>12</v>
      </c>
      <c r="U2520" s="20">
        <v>1.6</v>
      </c>
      <c r="V2520" s="11"/>
      <c r="W2520" s="2">
        <f t="shared" si="2022"/>
        <v>0</v>
      </c>
      <c r="X2520">
        <f t="shared" si="2023"/>
        <v>0</v>
      </c>
      <c r="Y2520">
        <f t="shared" si="2024"/>
        <v>0</v>
      </c>
      <c r="Z2520">
        <f t="shared" si="2025"/>
        <v>0</v>
      </c>
      <c r="AA2520" s="2">
        <f t="shared" si="2026"/>
        <v>50</v>
      </c>
      <c r="AB2520" s="2" t="str">
        <f t="shared" si="2027"/>
        <v>Over 0.5</v>
      </c>
      <c r="AC2520" s="6"/>
      <c r="AD2520" s="6" t="str">
        <f t="shared" si="2028"/>
        <v>Over 0.5</v>
      </c>
      <c r="AE2520" s="6" t="str">
        <f t="shared" si="2029"/>
        <v>?</v>
      </c>
      <c r="AF2520" s="6"/>
      <c r="AG2520">
        <f t="shared" si="2030"/>
        <v>0</v>
      </c>
      <c r="AH2520">
        <f t="shared" si="2031"/>
        <v>0</v>
      </c>
      <c r="AI2520">
        <f t="shared" si="2032"/>
        <v>0</v>
      </c>
      <c r="AJ2520">
        <f t="shared" si="2033"/>
        <v>0</v>
      </c>
      <c r="AK2520" s="2" t="str">
        <f t="shared" si="2034"/>
        <v>-</v>
      </c>
      <c r="AL2520" s="2" t="str">
        <f t="shared" si="2035"/>
        <v>-</v>
      </c>
    </row>
    <row r="2521" spans="2:38">
      <c r="B2521" t="s">
        <v>206</v>
      </c>
      <c r="C2521" s="10">
        <v>0.70833333333333337</v>
      </c>
      <c r="D2521" s="9" t="s">
        <v>1507</v>
      </c>
      <c r="E2521" s="2" t="s">
        <v>0</v>
      </c>
      <c r="F2521" s="8" t="s">
        <v>1536</v>
      </c>
      <c r="G2521" s="2">
        <v>20</v>
      </c>
      <c r="H2521" s="2">
        <v>45</v>
      </c>
      <c r="I2521" s="2">
        <v>36</v>
      </c>
      <c r="J2521" s="2" t="s">
        <v>1</v>
      </c>
      <c r="K2521" s="2">
        <v>2</v>
      </c>
      <c r="L2521" s="2">
        <v>16</v>
      </c>
      <c r="M2521" s="3" t="s">
        <v>13</v>
      </c>
      <c r="N2521" s="3" t="s">
        <v>13</v>
      </c>
      <c r="O2521" s="2">
        <v>45</v>
      </c>
      <c r="P2521" s="2" t="b">
        <v>1</v>
      </c>
      <c r="Q2521" s="2" t="s">
        <v>2</v>
      </c>
      <c r="R2521" s="2" t="s">
        <v>2</v>
      </c>
      <c r="S2521" s="44">
        <v>64</v>
      </c>
      <c r="T2521" s="44" t="s">
        <v>10</v>
      </c>
      <c r="U2521" s="20">
        <v>1.6</v>
      </c>
      <c r="V2521" s="11"/>
      <c r="W2521" s="2">
        <f t="shared" si="2022"/>
        <v>0</v>
      </c>
      <c r="X2521">
        <f t="shared" si="2023"/>
        <v>0</v>
      </c>
      <c r="Y2521">
        <f t="shared" si="2024"/>
        <v>10</v>
      </c>
      <c r="Z2521">
        <f t="shared" si="2025"/>
        <v>10</v>
      </c>
      <c r="AA2521" s="2">
        <f t="shared" si="2026"/>
        <v>70</v>
      </c>
      <c r="AB2521" s="2" t="str">
        <f t="shared" si="2027"/>
        <v>Under 1.5</v>
      </c>
      <c r="AC2521" s="6"/>
      <c r="AD2521" s="6" t="str">
        <f t="shared" si="2028"/>
        <v>Over 0.5</v>
      </c>
      <c r="AE2521" s="6" t="str">
        <f t="shared" si="2029"/>
        <v>?</v>
      </c>
      <c r="AF2521" s="6"/>
      <c r="AG2521">
        <f t="shared" si="2030"/>
        <v>0</v>
      </c>
      <c r="AH2521">
        <f t="shared" si="2031"/>
        <v>0</v>
      </c>
      <c r="AI2521">
        <f t="shared" si="2032"/>
        <v>2</v>
      </c>
      <c r="AJ2521">
        <f t="shared" si="2033"/>
        <v>0</v>
      </c>
      <c r="AK2521" s="2" t="str">
        <f t="shared" si="2034"/>
        <v>-</v>
      </c>
      <c r="AL2521" s="2" t="str">
        <f t="shared" si="2035"/>
        <v>-</v>
      </c>
    </row>
    <row r="2522" spans="2:38">
      <c r="B2522" t="s">
        <v>256</v>
      </c>
      <c r="C2522" s="10">
        <v>0.70833333333333337</v>
      </c>
      <c r="D2522" s="9" t="s">
        <v>390</v>
      </c>
      <c r="E2522" s="2" t="s">
        <v>0</v>
      </c>
      <c r="F2522" s="8" t="s">
        <v>278</v>
      </c>
      <c r="G2522" s="2">
        <v>33</v>
      </c>
      <c r="H2522" s="2">
        <v>45</v>
      </c>
      <c r="I2522" s="2">
        <v>22</v>
      </c>
      <c r="J2522" s="2" t="s">
        <v>1</v>
      </c>
      <c r="K2522" s="2">
        <v>1</v>
      </c>
      <c r="L2522" s="2">
        <v>11</v>
      </c>
      <c r="M2522" s="3" t="s">
        <v>13</v>
      </c>
      <c r="N2522" s="3" t="s">
        <v>13</v>
      </c>
      <c r="O2522" s="2">
        <v>45</v>
      </c>
      <c r="P2522" s="2" t="b">
        <v>1</v>
      </c>
      <c r="Q2522" s="2" t="s">
        <v>2</v>
      </c>
      <c r="R2522" s="2" t="s">
        <v>2</v>
      </c>
      <c r="S2522" s="44">
        <v>58</v>
      </c>
      <c r="T2522" s="44" t="s">
        <v>10</v>
      </c>
      <c r="U2522" s="20">
        <v>1.8</v>
      </c>
      <c r="V2522" s="11"/>
      <c r="W2522" s="2">
        <f t="shared" si="2022"/>
        <v>0</v>
      </c>
      <c r="X2522">
        <f t="shared" si="2023"/>
        <v>5</v>
      </c>
      <c r="Y2522">
        <f t="shared" si="2024"/>
        <v>5</v>
      </c>
      <c r="Z2522">
        <f t="shared" si="2025"/>
        <v>10</v>
      </c>
      <c r="AA2522" s="2">
        <f t="shared" si="2026"/>
        <v>70</v>
      </c>
      <c r="AB2522" s="2" t="str">
        <f t="shared" si="2027"/>
        <v>Under 1.5</v>
      </c>
      <c r="AC2522" s="6"/>
      <c r="AD2522" s="6" t="str">
        <f t="shared" si="2028"/>
        <v>Over 0.5</v>
      </c>
      <c r="AE2522" s="6" t="str">
        <f t="shared" si="2029"/>
        <v>?</v>
      </c>
      <c r="AF2522" s="6"/>
      <c r="AG2522">
        <f t="shared" si="2030"/>
        <v>0</v>
      </c>
      <c r="AH2522">
        <f t="shared" si="2031"/>
        <v>0</v>
      </c>
      <c r="AI2522">
        <f t="shared" si="2032"/>
        <v>2</v>
      </c>
      <c r="AJ2522">
        <f t="shared" si="2033"/>
        <v>0</v>
      </c>
      <c r="AK2522" s="2" t="str">
        <f t="shared" si="2034"/>
        <v>-</v>
      </c>
      <c r="AL2522" s="2" t="str">
        <f t="shared" si="2035"/>
        <v>-</v>
      </c>
    </row>
    <row r="2523" spans="2:38">
      <c r="B2523" t="s">
        <v>256</v>
      </c>
      <c r="C2523" s="10">
        <v>0.70833333333333337</v>
      </c>
      <c r="D2523" s="9" t="s">
        <v>321</v>
      </c>
      <c r="E2523" s="2" t="s">
        <v>0</v>
      </c>
      <c r="F2523" s="8" t="s">
        <v>958</v>
      </c>
      <c r="G2523" s="2">
        <v>20</v>
      </c>
      <c r="H2523" s="2">
        <v>45</v>
      </c>
      <c r="I2523" s="2">
        <v>35</v>
      </c>
      <c r="J2523" s="2" t="s">
        <v>1</v>
      </c>
      <c r="K2523" s="2">
        <v>1</v>
      </c>
      <c r="L2523" s="2">
        <v>15</v>
      </c>
      <c r="M2523" s="3" t="s">
        <v>13</v>
      </c>
      <c r="N2523" s="3" t="s">
        <v>13</v>
      </c>
      <c r="O2523" s="2">
        <v>45</v>
      </c>
      <c r="P2523" s="2" t="b">
        <v>1</v>
      </c>
      <c r="Q2523" s="2" t="s">
        <v>2</v>
      </c>
      <c r="R2523" s="2" t="s">
        <v>2</v>
      </c>
      <c r="S2523" s="44">
        <v>50</v>
      </c>
      <c r="T2523" s="44" t="s">
        <v>12</v>
      </c>
      <c r="U2523" s="20">
        <v>1.8</v>
      </c>
      <c r="V2523" s="11"/>
      <c r="W2523" s="2">
        <f t="shared" si="2022"/>
        <v>0</v>
      </c>
      <c r="X2523">
        <f t="shared" si="2023"/>
        <v>5</v>
      </c>
      <c r="Y2523">
        <f t="shared" si="2024"/>
        <v>5</v>
      </c>
      <c r="Z2523">
        <f t="shared" si="2025"/>
        <v>0</v>
      </c>
      <c r="AA2523" s="2">
        <f t="shared" si="2026"/>
        <v>60</v>
      </c>
      <c r="AB2523" s="2" t="str">
        <f t="shared" si="2027"/>
        <v>Under 1.5</v>
      </c>
      <c r="AC2523" s="6"/>
      <c r="AD2523" s="6" t="str">
        <f t="shared" si="2028"/>
        <v>Over 0.5</v>
      </c>
      <c r="AE2523" s="6" t="str">
        <f t="shared" si="2029"/>
        <v>?</v>
      </c>
      <c r="AF2523" s="6"/>
      <c r="AG2523">
        <f t="shared" si="2030"/>
        <v>0</v>
      </c>
      <c r="AH2523">
        <f t="shared" si="2031"/>
        <v>0</v>
      </c>
      <c r="AI2523">
        <f t="shared" si="2032"/>
        <v>2</v>
      </c>
      <c r="AJ2523">
        <f t="shared" si="2033"/>
        <v>0</v>
      </c>
      <c r="AK2523" s="2" t="str">
        <f t="shared" si="2034"/>
        <v>-</v>
      </c>
      <c r="AL2523" s="2" t="str">
        <f t="shared" si="2035"/>
        <v>-</v>
      </c>
    </row>
    <row r="2524" spans="2:38">
      <c r="B2524" t="s">
        <v>256</v>
      </c>
      <c r="C2524" s="10">
        <v>0.70833333333333337</v>
      </c>
      <c r="D2524" s="9" t="s">
        <v>322</v>
      </c>
      <c r="E2524" s="2" t="s">
        <v>0</v>
      </c>
      <c r="F2524" s="8" t="s">
        <v>296</v>
      </c>
      <c r="G2524" s="2">
        <v>19</v>
      </c>
      <c r="H2524" s="2">
        <v>55</v>
      </c>
      <c r="I2524" s="2">
        <v>26</v>
      </c>
      <c r="J2524" s="2" t="s">
        <v>1</v>
      </c>
      <c r="K2524" s="2">
        <v>2</v>
      </c>
      <c r="L2524" s="2">
        <v>7</v>
      </c>
      <c r="M2524" s="3" t="s">
        <v>13</v>
      </c>
      <c r="N2524" s="3" t="s">
        <v>13</v>
      </c>
      <c r="O2524" s="2" t="b">
        <v>1</v>
      </c>
      <c r="P2524" s="2" t="b">
        <v>1</v>
      </c>
      <c r="Q2524" s="2" t="s">
        <v>2</v>
      </c>
      <c r="R2524" s="2" t="s">
        <v>2</v>
      </c>
      <c r="S2524" s="44">
        <v>58</v>
      </c>
      <c r="T2524" s="44" t="s">
        <v>10</v>
      </c>
      <c r="U2524" s="20">
        <v>1.8</v>
      </c>
      <c r="V2524" s="11"/>
      <c r="W2524" s="2">
        <f t="shared" si="2022"/>
        <v>10</v>
      </c>
      <c r="X2524">
        <f t="shared" si="2023"/>
        <v>10</v>
      </c>
      <c r="Y2524">
        <f t="shared" si="2024"/>
        <v>5</v>
      </c>
      <c r="Z2524">
        <f t="shared" si="2025"/>
        <v>10</v>
      </c>
      <c r="AA2524" s="2">
        <f t="shared" si="2026"/>
        <v>85</v>
      </c>
      <c r="AB2524" s="2" t="str">
        <f t="shared" si="2027"/>
        <v>Under 1.5</v>
      </c>
      <c r="AC2524" s="6"/>
      <c r="AD2524" s="6" t="str">
        <f t="shared" si="2028"/>
        <v>Over 0.5</v>
      </c>
      <c r="AE2524" s="6" t="str">
        <f t="shared" si="2029"/>
        <v>?</v>
      </c>
      <c r="AF2524" s="6"/>
      <c r="AG2524">
        <f t="shared" si="2030"/>
        <v>6</v>
      </c>
      <c r="AH2524">
        <f t="shared" si="2031"/>
        <v>2</v>
      </c>
      <c r="AI2524">
        <f t="shared" si="2032"/>
        <v>2</v>
      </c>
      <c r="AJ2524">
        <f t="shared" si="2033"/>
        <v>10</v>
      </c>
      <c r="AK2524" s="2" t="str">
        <f t="shared" si="2034"/>
        <v>A1</v>
      </c>
      <c r="AL2524" s="2" t="str">
        <f t="shared" si="2035"/>
        <v>-</v>
      </c>
    </row>
    <row r="2525" spans="2:38">
      <c r="B2525" t="s">
        <v>66</v>
      </c>
      <c r="C2525" s="10">
        <v>0.70833333333333337</v>
      </c>
      <c r="D2525" s="9" t="s">
        <v>1351</v>
      </c>
      <c r="E2525" s="2" t="s">
        <v>0</v>
      </c>
      <c r="F2525" s="8" t="s">
        <v>837</v>
      </c>
      <c r="G2525" s="2">
        <v>23</v>
      </c>
      <c r="H2525" s="2">
        <v>45</v>
      </c>
      <c r="I2525" s="2">
        <v>32</v>
      </c>
      <c r="J2525" s="2" t="s">
        <v>1</v>
      </c>
      <c r="K2525" s="2">
        <v>2</v>
      </c>
      <c r="L2525" s="2">
        <v>9</v>
      </c>
      <c r="M2525" s="3" t="s">
        <v>13</v>
      </c>
      <c r="N2525" s="3" t="s">
        <v>13</v>
      </c>
      <c r="O2525" s="2">
        <v>45</v>
      </c>
      <c r="P2525" s="2" t="b">
        <v>1</v>
      </c>
      <c r="Q2525" s="2" t="s">
        <v>2</v>
      </c>
      <c r="R2525" s="2" t="s">
        <v>2</v>
      </c>
      <c r="S2525" s="44">
        <v>49</v>
      </c>
      <c r="T2525" s="44" t="s">
        <v>12</v>
      </c>
      <c r="U2525" s="20">
        <v>1.8</v>
      </c>
      <c r="V2525" s="11"/>
      <c r="W2525" s="2">
        <f t="shared" si="2022"/>
        <v>0</v>
      </c>
      <c r="X2525">
        <f t="shared" si="2023"/>
        <v>5</v>
      </c>
      <c r="Y2525">
        <f t="shared" si="2024"/>
        <v>5</v>
      </c>
      <c r="Z2525">
        <f t="shared" si="2025"/>
        <v>0</v>
      </c>
      <c r="AA2525" s="2">
        <f t="shared" si="2026"/>
        <v>60</v>
      </c>
      <c r="AB2525" s="2" t="str">
        <f t="shared" si="2027"/>
        <v>Under 1.5</v>
      </c>
      <c r="AC2525" s="6"/>
      <c r="AD2525" s="6" t="str">
        <f t="shared" si="2028"/>
        <v>Over 0.5</v>
      </c>
      <c r="AE2525" s="6" t="str">
        <f t="shared" si="2029"/>
        <v>?</v>
      </c>
      <c r="AF2525" s="6"/>
      <c r="AG2525">
        <f t="shared" si="2030"/>
        <v>0</v>
      </c>
      <c r="AH2525">
        <f t="shared" si="2031"/>
        <v>0</v>
      </c>
      <c r="AI2525">
        <f t="shared" si="2032"/>
        <v>0</v>
      </c>
      <c r="AJ2525">
        <f t="shared" si="2033"/>
        <v>0</v>
      </c>
      <c r="AK2525" s="2" t="str">
        <f t="shared" si="2034"/>
        <v>-</v>
      </c>
      <c r="AL2525" s="2" t="str">
        <f t="shared" si="2035"/>
        <v>-</v>
      </c>
    </row>
    <row r="2526" spans="2:38">
      <c r="B2526" t="s">
        <v>66</v>
      </c>
      <c r="C2526" s="10">
        <v>0.70833333333333337</v>
      </c>
      <c r="D2526" s="9" t="s">
        <v>135</v>
      </c>
      <c r="E2526" s="2" t="s">
        <v>0</v>
      </c>
      <c r="F2526" s="8" t="s">
        <v>393</v>
      </c>
      <c r="G2526" s="2">
        <v>26</v>
      </c>
      <c r="H2526" s="2">
        <v>47</v>
      </c>
      <c r="I2526" s="2">
        <v>27</v>
      </c>
      <c r="J2526" s="2" t="s">
        <v>1</v>
      </c>
      <c r="K2526" s="2">
        <v>1</v>
      </c>
      <c r="L2526" s="2">
        <v>1</v>
      </c>
      <c r="M2526" s="3" t="s">
        <v>13</v>
      </c>
      <c r="N2526" s="3" t="s">
        <v>13</v>
      </c>
      <c r="O2526" s="2">
        <v>47</v>
      </c>
      <c r="P2526" s="2" t="b">
        <v>1</v>
      </c>
      <c r="Q2526" s="2" t="s">
        <v>2</v>
      </c>
      <c r="R2526" s="2" t="b">
        <v>1</v>
      </c>
      <c r="S2526" s="44">
        <v>32</v>
      </c>
      <c r="T2526" s="44" t="s">
        <v>12</v>
      </c>
      <c r="U2526" s="20">
        <v>2</v>
      </c>
      <c r="V2526" s="11"/>
      <c r="W2526" s="2">
        <f t="shared" si="2022"/>
        <v>0</v>
      </c>
      <c r="X2526">
        <f t="shared" si="2023"/>
        <v>10</v>
      </c>
      <c r="Y2526">
        <f t="shared" si="2024"/>
        <v>0</v>
      </c>
      <c r="Z2526">
        <f t="shared" si="2025"/>
        <v>0</v>
      </c>
      <c r="AA2526" s="2">
        <f t="shared" si="2026"/>
        <v>60</v>
      </c>
      <c r="AB2526" s="2" t="str">
        <f t="shared" si="2027"/>
        <v>Under 1.5</v>
      </c>
      <c r="AC2526" s="6"/>
      <c r="AD2526" s="6" t="str">
        <f t="shared" si="2028"/>
        <v>Over 0.5</v>
      </c>
      <c r="AE2526" s="6" t="str">
        <f t="shared" si="2029"/>
        <v>?</v>
      </c>
      <c r="AF2526" s="6"/>
      <c r="AG2526">
        <f t="shared" si="2030"/>
        <v>0</v>
      </c>
      <c r="AH2526">
        <f t="shared" si="2031"/>
        <v>2</v>
      </c>
      <c r="AI2526">
        <f t="shared" si="2032"/>
        <v>0</v>
      </c>
      <c r="AJ2526">
        <f t="shared" si="2033"/>
        <v>0</v>
      </c>
      <c r="AK2526" s="2" t="str">
        <f t="shared" si="2034"/>
        <v>-</v>
      </c>
      <c r="AL2526" s="2" t="str">
        <f t="shared" si="2035"/>
        <v>-</v>
      </c>
    </row>
    <row r="2527" spans="2:38">
      <c r="B2527" t="s">
        <v>227</v>
      </c>
      <c r="C2527" s="10">
        <v>0.70833333333333337</v>
      </c>
      <c r="D2527" s="9" t="s">
        <v>715</v>
      </c>
      <c r="E2527" s="2" t="s">
        <v>0</v>
      </c>
      <c r="F2527" s="8" t="s">
        <v>714</v>
      </c>
      <c r="G2527" s="2">
        <v>34</v>
      </c>
      <c r="H2527" s="2">
        <v>44</v>
      </c>
      <c r="I2527" s="2">
        <v>23</v>
      </c>
      <c r="J2527" s="2" t="s">
        <v>1</v>
      </c>
      <c r="K2527" s="2">
        <v>1</v>
      </c>
      <c r="L2527" s="2">
        <v>11</v>
      </c>
      <c r="M2527" s="3" t="s">
        <v>13</v>
      </c>
      <c r="N2527" s="3" t="s">
        <v>13</v>
      </c>
      <c r="O2527" s="2">
        <v>44</v>
      </c>
      <c r="P2527" s="2" t="b">
        <v>1</v>
      </c>
      <c r="Q2527" s="2" t="s">
        <v>2</v>
      </c>
      <c r="R2527" s="2" t="s">
        <v>2</v>
      </c>
      <c r="S2527" s="44">
        <v>50</v>
      </c>
      <c r="T2527" s="44" t="s">
        <v>12</v>
      </c>
      <c r="U2527" s="20">
        <v>1.85</v>
      </c>
      <c r="V2527" s="11"/>
      <c r="W2527" s="2">
        <f t="shared" si="2022"/>
        <v>0</v>
      </c>
      <c r="X2527">
        <f t="shared" si="2023"/>
        <v>5</v>
      </c>
      <c r="Y2527">
        <f t="shared" si="2024"/>
        <v>5</v>
      </c>
      <c r="Z2527">
        <f t="shared" si="2025"/>
        <v>0</v>
      </c>
      <c r="AA2527" s="2">
        <f t="shared" si="2026"/>
        <v>60</v>
      </c>
      <c r="AB2527" s="2" t="str">
        <f t="shared" si="2027"/>
        <v>Under 1.5</v>
      </c>
      <c r="AC2527" s="6"/>
      <c r="AD2527" s="6" t="str">
        <f t="shared" si="2028"/>
        <v>Over 0.5</v>
      </c>
      <c r="AE2527" s="6" t="str">
        <f t="shared" si="2029"/>
        <v>?</v>
      </c>
      <c r="AF2527" s="6"/>
      <c r="AG2527">
        <f t="shared" si="2030"/>
        <v>0</v>
      </c>
      <c r="AH2527">
        <f t="shared" si="2031"/>
        <v>0</v>
      </c>
      <c r="AI2527">
        <f t="shared" si="2032"/>
        <v>2</v>
      </c>
      <c r="AJ2527">
        <f t="shared" si="2033"/>
        <v>0</v>
      </c>
      <c r="AK2527" s="2" t="str">
        <f t="shared" si="2034"/>
        <v>-</v>
      </c>
      <c r="AL2527" s="2" t="str">
        <f t="shared" si="2035"/>
        <v>-</v>
      </c>
    </row>
    <row r="2528" spans="2:38">
      <c r="B2528" t="s">
        <v>382</v>
      </c>
      <c r="C2528" s="10">
        <v>0.70833333333333337</v>
      </c>
      <c r="D2528" s="9" t="s">
        <v>972</v>
      </c>
      <c r="E2528" s="2" t="s">
        <v>0</v>
      </c>
      <c r="F2528" s="8" t="s">
        <v>733</v>
      </c>
      <c r="G2528" s="2">
        <v>23</v>
      </c>
      <c r="H2528" s="2">
        <v>51</v>
      </c>
      <c r="I2528" s="2">
        <v>25</v>
      </c>
      <c r="J2528" s="2" t="s">
        <v>1</v>
      </c>
      <c r="K2528" s="2">
        <v>2</v>
      </c>
      <c r="L2528" s="2">
        <v>2</v>
      </c>
      <c r="M2528" s="3" t="s">
        <v>13</v>
      </c>
      <c r="N2528" s="3" t="s">
        <v>13</v>
      </c>
      <c r="O2528" s="2">
        <v>51</v>
      </c>
      <c r="P2528" s="2" t="b">
        <v>1</v>
      </c>
      <c r="Q2528" s="2" t="s">
        <v>2</v>
      </c>
      <c r="R2528" s="2" t="b">
        <v>1</v>
      </c>
      <c r="S2528" s="44">
        <v>44</v>
      </c>
      <c r="T2528" s="44" t="s">
        <v>12</v>
      </c>
      <c r="U2528" s="20">
        <v>1.8</v>
      </c>
      <c r="V2528" s="11"/>
      <c r="W2528" s="2">
        <f t="shared" si="2022"/>
        <v>0</v>
      </c>
      <c r="X2528">
        <f t="shared" si="2023"/>
        <v>10</v>
      </c>
      <c r="Y2528">
        <f t="shared" si="2024"/>
        <v>0</v>
      </c>
      <c r="Z2528">
        <f t="shared" si="2025"/>
        <v>0</v>
      </c>
      <c r="AA2528" s="2">
        <f t="shared" si="2026"/>
        <v>60</v>
      </c>
      <c r="AB2528" s="2" t="str">
        <f t="shared" si="2027"/>
        <v>Under 1.5</v>
      </c>
      <c r="AC2528" s="6"/>
      <c r="AD2528" s="6" t="str">
        <f t="shared" si="2028"/>
        <v>Over 0.5</v>
      </c>
      <c r="AE2528" s="6" t="str">
        <f t="shared" si="2029"/>
        <v>?</v>
      </c>
      <c r="AF2528" s="6"/>
      <c r="AG2528">
        <f t="shared" si="2030"/>
        <v>4</v>
      </c>
      <c r="AH2528">
        <f t="shared" si="2031"/>
        <v>2</v>
      </c>
      <c r="AI2528">
        <f t="shared" si="2032"/>
        <v>0</v>
      </c>
      <c r="AJ2528">
        <f t="shared" si="2033"/>
        <v>0</v>
      </c>
      <c r="AK2528" s="2" t="str">
        <f t="shared" si="2034"/>
        <v>-</v>
      </c>
      <c r="AL2528" s="2" t="str">
        <f t="shared" si="2035"/>
        <v>-</v>
      </c>
    </row>
    <row r="2529" spans="2:38">
      <c r="B2529" t="s">
        <v>1166</v>
      </c>
      <c r="C2529" s="10">
        <v>0.70833333333333337</v>
      </c>
      <c r="D2529" s="9" t="s">
        <v>1310</v>
      </c>
      <c r="E2529" s="2" t="s">
        <v>0</v>
      </c>
      <c r="F2529" s="8" t="s">
        <v>1377</v>
      </c>
      <c r="G2529" s="2">
        <v>18</v>
      </c>
      <c r="H2529" s="2">
        <v>51</v>
      </c>
      <c r="I2529" s="2">
        <v>31</v>
      </c>
      <c r="J2529" s="2" t="s">
        <v>1</v>
      </c>
      <c r="K2529" s="2" t="s">
        <v>1</v>
      </c>
      <c r="L2529" s="2">
        <v>13</v>
      </c>
      <c r="M2529" s="3" t="s">
        <v>13</v>
      </c>
      <c r="N2529" s="3" t="s">
        <v>13</v>
      </c>
      <c r="O2529" s="2">
        <v>51</v>
      </c>
      <c r="P2529" s="2" t="b">
        <v>1</v>
      </c>
      <c r="Q2529" s="2" t="b">
        <v>1</v>
      </c>
      <c r="R2529" s="2" t="s">
        <v>2</v>
      </c>
      <c r="S2529" s="44">
        <v>44</v>
      </c>
      <c r="T2529" s="44" t="s">
        <v>10</v>
      </c>
      <c r="U2529" s="20">
        <v>2.2000000000000002</v>
      </c>
      <c r="V2529" s="11"/>
      <c r="W2529" s="2">
        <f t="shared" si="2022"/>
        <v>0</v>
      </c>
      <c r="X2529">
        <f t="shared" si="2023"/>
        <v>5</v>
      </c>
      <c r="Y2529">
        <f t="shared" si="2024"/>
        <v>0</v>
      </c>
      <c r="Z2529">
        <f t="shared" si="2025"/>
        <v>10</v>
      </c>
      <c r="AA2529" s="2">
        <f t="shared" si="2026"/>
        <v>65</v>
      </c>
      <c r="AB2529" s="2" t="str">
        <f t="shared" si="2027"/>
        <v>Under 1.5</v>
      </c>
      <c r="AC2529" s="6"/>
      <c r="AD2529" s="6" t="str">
        <f t="shared" si="2028"/>
        <v>Over 0.5</v>
      </c>
      <c r="AE2529" s="6" t="str">
        <f t="shared" si="2029"/>
        <v>?</v>
      </c>
      <c r="AF2529" s="6"/>
      <c r="AG2529">
        <f t="shared" si="2030"/>
        <v>4</v>
      </c>
      <c r="AH2529">
        <f t="shared" si="2031"/>
        <v>0</v>
      </c>
      <c r="AI2529">
        <f t="shared" si="2032"/>
        <v>0</v>
      </c>
      <c r="AJ2529">
        <f t="shared" si="2033"/>
        <v>0</v>
      </c>
      <c r="AK2529" s="2" t="str">
        <f t="shared" si="2034"/>
        <v>-</v>
      </c>
      <c r="AL2529" s="2" t="str">
        <f t="shared" si="2035"/>
        <v>-</v>
      </c>
    </row>
    <row r="2530" spans="2:38">
      <c r="B2530" t="s">
        <v>1712</v>
      </c>
      <c r="C2530" s="10">
        <v>0.70833333333333337</v>
      </c>
      <c r="D2530" s="9" t="s">
        <v>1826</v>
      </c>
      <c r="E2530" s="2" t="s">
        <v>0</v>
      </c>
      <c r="F2530" s="8" t="s">
        <v>1700</v>
      </c>
      <c r="G2530" s="2">
        <v>28</v>
      </c>
      <c r="H2530" s="2">
        <v>46</v>
      </c>
      <c r="I2530" s="2">
        <v>26</v>
      </c>
      <c r="J2530" s="2" t="s">
        <v>1</v>
      </c>
      <c r="K2530" s="2" t="s">
        <v>1</v>
      </c>
      <c r="L2530" s="2">
        <v>2</v>
      </c>
      <c r="M2530" s="3" t="s">
        <v>13</v>
      </c>
      <c r="N2530" s="3" t="s">
        <v>13</v>
      </c>
      <c r="O2530" s="2">
        <v>46</v>
      </c>
      <c r="P2530" s="2" t="b">
        <v>1</v>
      </c>
      <c r="Q2530" s="2" t="b">
        <v>1</v>
      </c>
      <c r="R2530" s="2" t="b">
        <v>1</v>
      </c>
      <c r="S2530" s="44">
        <v>40</v>
      </c>
      <c r="T2530" s="44" t="s">
        <v>11</v>
      </c>
      <c r="U2530" s="20">
        <v>1.65</v>
      </c>
      <c r="V2530" s="11"/>
      <c r="W2530" s="2">
        <f t="shared" si="2022"/>
        <v>0</v>
      </c>
      <c r="X2530">
        <f t="shared" si="2023"/>
        <v>10</v>
      </c>
      <c r="Y2530">
        <f t="shared" si="2024"/>
        <v>0</v>
      </c>
      <c r="Z2530">
        <f t="shared" si="2025"/>
        <v>5</v>
      </c>
      <c r="AA2530" s="2">
        <f t="shared" si="2026"/>
        <v>65</v>
      </c>
      <c r="AB2530" s="2" t="str">
        <f t="shared" si="2027"/>
        <v>Under 1.5</v>
      </c>
      <c r="AC2530" s="6"/>
      <c r="AD2530" s="6" t="str">
        <f t="shared" si="2028"/>
        <v>Over 0.5</v>
      </c>
      <c r="AE2530" s="6" t="str">
        <f t="shared" si="2029"/>
        <v>?</v>
      </c>
      <c r="AF2530" s="6"/>
      <c r="AG2530">
        <f t="shared" si="2030"/>
        <v>0</v>
      </c>
      <c r="AH2530">
        <f t="shared" si="2031"/>
        <v>2</v>
      </c>
      <c r="AI2530">
        <f t="shared" si="2032"/>
        <v>0</v>
      </c>
      <c r="AJ2530">
        <f t="shared" si="2033"/>
        <v>0</v>
      </c>
      <c r="AK2530" s="2" t="str">
        <f t="shared" si="2034"/>
        <v>-</v>
      </c>
      <c r="AL2530" s="2" t="str">
        <f t="shared" si="2035"/>
        <v>-</v>
      </c>
    </row>
    <row r="2531" spans="2:38">
      <c r="B2531" t="s">
        <v>697</v>
      </c>
      <c r="C2531" s="10">
        <v>0.70833333333333337</v>
      </c>
      <c r="D2531" s="9" t="s">
        <v>1424</v>
      </c>
      <c r="E2531" s="2" t="s">
        <v>0</v>
      </c>
      <c r="F2531" s="8" t="s">
        <v>1722</v>
      </c>
      <c r="G2531" s="2">
        <v>46</v>
      </c>
      <c r="H2531" s="2">
        <v>44</v>
      </c>
      <c r="I2531" s="2">
        <v>10</v>
      </c>
      <c r="J2531" s="2">
        <v>1</v>
      </c>
      <c r="K2531" s="2">
        <v>1</v>
      </c>
      <c r="L2531" s="2">
        <v>36</v>
      </c>
      <c r="M2531" s="3" t="s">
        <v>13</v>
      </c>
      <c r="N2531" s="3" t="s">
        <v>13</v>
      </c>
      <c r="O2531" s="2">
        <v>44</v>
      </c>
      <c r="P2531" s="2" t="b">
        <v>0</v>
      </c>
      <c r="Q2531" s="2" t="s">
        <v>2</v>
      </c>
      <c r="R2531" s="2" t="s">
        <v>2</v>
      </c>
      <c r="S2531" s="44">
        <v>45</v>
      </c>
      <c r="T2531" s="44" t="s">
        <v>12</v>
      </c>
      <c r="U2531" s="20">
        <v>1.65</v>
      </c>
      <c r="V2531" s="11"/>
      <c r="W2531" s="2">
        <f t="shared" si="2022"/>
        <v>0</v>
      </c>
      <c r="X2531">
        <f t="shared" si="2023"/>
        <v>0</v>
      </c>
      <c r="Y2531">
        <f t="shared" si="2024"/>
        <v>0</v>
      </c>
      <c r="Z2531">
        <f t="shared" si="2025"/>
        <v>0</v>
      </c>
      <c r="AA2531" s="2">
        <f t="shared" si="2026"/>
        <v>50</v>
      </c>
      <c r="AB2531" s="2" t="str">
        <f t="shared" si="2027"/>
        <v>Over 0.5</v>
      </c>
      <c r="AC2531" s="6"/>
      <c r="AD2531" s="6" t="str">
        <f t="shared" si="2028"/>
        <v>Over 0.5</v>
      </c>
      <c r="AE2531" s="6" t="str">
        <f t="shared" si="2029"/>
        <v>?</v>
      </c>
      <c r="AF2531" s="6"/>
      <c r="AG2531">
        <f t="shared" si="2030"/>
        <v>0</v>
      </c>
      <c r="AH2531">
        <f t="shared" si="2031"/>
        <v>0</v>
      </c>
      <c r="AI2531">
        <f t="shared" si="2032"/>
        <v>0</v>
      </c>
      <c r="AJ2531">
        <f t="shared" si="2033"/>
        <v>0</v>
      </c>
      <c r="AK2531" s="2" t="str">
        <f t="shared" si="2034"/>
        <v>-</v>
      </c>
      <c r="AL2531" s="2" t="str">
        <f t="shared" si="2035"/>
        <v>-</v>
      </c>
    </row>
    <row r="2532" spans="2:38">
      <c r="B2532" t="s">
        <v>697</v>
      </c>
      <c r="C2532" s="10">
        <v>0.70833333333333337</v>
      </c>
      <c r="D2532" s="9" t="s">
        <v>1124</v>
      </c>
      <c r="E2532" s="2" t="s">
        <v>0</v>
      </c>
      <c r="F2532" s="8" t="s">
        <v>1634</v>
      </c>
      <c r="G2532" s="2">
        <v>17</v>
      </c>
      <c r="H2532" s="2">
        <v>50</v>
      </c>
      <c r="I2532" s="2">
        <v>33</v>
      </c>
      <c r="J2532" s="2" t="s">
        <v>1</v>
      </c>
      <c r="K2532" s="2" t="s">
        <v>1</v>
      </c>
      <c r="L2532" s="2">
        <v>16</v>
      </c>
      <c r="M2532" s="3" t="s">
        <v>13</v>
      </c>
      <c r="N2532" s="3" t="s">
        <v>13</v>
      </c>
      <c r="O2532" s="2">
        <v>50</v>
      </c>
      <c r="P2532" s="2" t="b">
        <v>1</v>
      </c>
      <c r="Q2532" s="2" t="b">
        <v>1</v>
      </c>
      <c r="R2532" s="2" t="s">
        <v>2</v>
      </c>
      <c r="S2532" s="44">
        <v>42</v>
      </c>
      <c r="T2532" s="44" t="s">
        <v>12</v>
      </c>
      <c r="U2532" s="20">
        <v>1.6</v>
      </c>
      <c r="V2532" s="11"/>
      <c r="W2532" s="2">
        <f t="shared" si="2022"/>
        <v>0</v>
      </c>
      <c r="X2532">
        <f t="shared" si="2023"/>
        <v>0</v>
      </c>
      <c r="Y2532">
        <f t="shared" si="2024"/>
        <v>0</v>
      </c>
      <c r="Z2532">
        <f t="shared" si="2025"/>
        <v>0</v>
      </c>
      <c r="AA2532" s="2">
        <f t="shared" si="2026"/>
        <v>50</v>
      </c>
      <c r="AB2532" s="2" t="str">
        <f t="shared" si="2027"/>
        <v>Over 0.5</v>
      </c>
      <c r="AC2532" s="6"/>
      <c r="AD2532" s="6" t="str">
        <f t="shared" si="2028"/>
        <v>Over 0.5</v>
      </c>
      <c r="AE2532" s="6" t="str">
        <f t="shared" si="2029"/>
        <v>?</v>
      </c>
      <c r="AF2532" s="6"/>
      <c r="AG2532">
        <f t="shared" si="2030"/>
        <v>3</v>
      </c>
      <c r="AH2532">
        <f t="shared" si="2031"/>
        <v>0</v>
      </c>
      <c r="AI2532">
        <f t="shared" si="2032"/>
        <v>0</v>
      </c>
      <c r="AJ2532">
        <f t="shared" si="2033"/>
        <v>0</v>
      </c>
      <c r="AK2532" s="2" t="str">
        <f t="shared" si="2034"/>
        <v>-</v>
      </c>
      <c r="AL2532" s="2" t="str">
        <f t="shared" si="2035"/>
        <v>-</v>
      </c>
    </row>
    <row r="2533" spans="2:38">
      <c r="B2533" t="s">
        <v>315</v>
      </c>
      <c r="C2533" s="10">
        <v>0.72916666666666663</v>
      </c>
      <c r="D2533" s="9" t="s">
        <v>969</v>
      </c>
      <c r="E2533" s="2" t="s">
        <v>0</v>
      </c>
      <c r="F2533" s="8" t="s">
        <v>386</v>
      </c>
      <c r="G2533" s="2">
        <v>31</v>
      </c>
      <c r="H2533" s="2">
        <v>53</v>
      </c>
      <c r="I2533" s="2">
        <v>16</v>
      </c>
      <c r="J2533" s="2" t="s">
        <v>1</v>
      </c>
      <c r="K2533" s="2">
        <v>2</v>
      </c>
      <c r="L2533" s="2">
        <v>15</v>
      </c>
      <c r="M2533" s="3" t="s">
        <v>13</v>
      </c>
      <c r="N2533" s="3" t="s">
        <v>13</v>
      </c>
      <c r="O2533" s="2" t="b">
        <v>1</v>
      </c>
      <c r="P2533" s="2" t="b">
        <v>1</v>
      </c>
      <c r="Q2533" s="2" t="s">
        <v>2</v>
      </c>
      <c r="R2533" s="2" t="s">
        <v>2</v>
      </c>
      <c r="S2533" s="44">
        <v>54</v>
      </c>
      <c r="T2533" s="44" t="s">
        <v>12</v>
      </c>
      <c r="U2533" s="20">
        <v>1.55</v>
      </c>
      <c r="V2533" s="11"/>
      <c r="W2533" s="2">
        <f t="shared" ref="W2533:W2550" si="2036">IF(H2533&gt;52,10,0)</f>
        <v>10</v>
      </c>
      <c r="X2533">
        <f t="shared" ref="X2533:X2550" si="2037">IF(L2533&gt;15,0,IF(L2533&lt;8,10,5))</f>
        <v>5</v>
      </c>
      <c r="Y2533">
        <f t="shared" ref="Y2533:Y2550" si="2038">IF(S2533&gt;60,10,IF(S2533&lt;49,0,5))</f>
        <v>5</v>
      </c>
      <c r="Z2533">
        <f t="shared" ref="Z2533:Z2550" si="2039">IF(T2533="Y",10,IF(T2533="C",5,0))</f>
        <v>0</v>
      </c>
      <c r="AA2533" s="2">
        <f t="shared" ref="AA2533:AA2550" si="2040">SUM(W2533:Z2533)+50</f>
        <v>70</v>
      </c>
      <c r="AB2533" s="2" t="str">
        <f t="shared" ref="AB2533:AB2550" si="2041">IF(AA2533&lt;56,"Over 0.5","Under 1.5")</f>
        <v>Under 1.5</v>
      </c>
      <c r="AC2533" s="6"/>
      <c r="AD2533" s="6" t="str">
        <f t="shared" ref="AD2533:AD2550" si="2042">IF(M2533="1-0","Under 1.5",IF(M2533="0-0","Under 1.5",IF(M2533="0-1","Under 1.5","Over 0.5")))</f>
        <v>Over 0.5</v>
      </c>
      <c r="AE2533" s="6" t="str">
        <f t="shared" ref="AE2533:AE2550" si="2043">IF(M2533="?",M2533,IF(AB2533=AD2533,"WON",IF(M2533="0-1","WON",IF(M2533="1-0","WON","LOST"))))</f>
        <v>?</v>
      </c>
      <c r="AF2533" s="6"/>
      <c r="AG2533">
        <f t="shared" ref="AG2533:AG2550" si="2044">IF(H2533&gt;52,6,IF(H2533=52,5,IF(H2533=51,4,IF(H2533=50,3,IF(H2533=49,2,IF(H2533=48,1,0))))))</f>
        <v>6</v>
      </c>
      <c r="AH2533">
        <f t="shared" ref="AH2533:AH2550" si="2045">IF(L2533&lt;8,2,0)</f>
        <v>0</v>
      </c>
      <c r="AI2533">
        <f t="shared" ref="AI2533:AI2550" si="2046">IF(S2533&gt;49,2,0)</f>
        <v>2</v>
      </c>
      <c r="AJ2533">
        <f t="shared" ref="AJ2533:AJ2550" si="2047">IF(SUM(AH2533:AI2533)=4,SUM(AG2533:AI2533),0)</f>
        <v>0</v>
      </c>
      <c r="AK2533" s="2" t="str">
        <f t="shared" ref="AK2533:AK2550" si="2048">IF(AJ2533=10,"A1",IF(AJ2533=9,"A2",IF(AJ2533=8,"A3",IF(AJ2533=7,"A4",IF(AJ2533=6,"A5","-")))))</f>
        <v>-</v>
      </c>
      <c r="AL2533" s="2" t="str">
        <f t="shared" ref="AL2533:AL2550" si="2049">IF(AND(L2533&lt;11,U2533&lt;1.75,AA2533&gt;65,OR((AND(S2533&gt;49,S2533&lt;61,T2533="Y")),(AND(S2533&lt;48,T2533="Y")),(AND(S2533&gt;60,T2533="N")),(AND(S2533&gt;60,T2533="Y")),(AND(S2533&gt;60,T2533="C")))),"Pick","-")</f>
        <v>-</v>
      </c>
    </row>
    <row r="2534" spans="2:38">
      <c r="B2534" t="s">
        <v>210</v>
      </c>
      <c r="C2534" s="10">
        <v>0.75</v>
      </c>
      <c r="D2534" s="9" t="s">
        <v>1352</v>
      </c>
      <c r="E2534" s="2" t="s">
        <v>0</v>
      </c>
      <c r="F2534" s="8" t="s">
        <v>235</v>
      </c>
      <c r="G2534" s="2">
        <v>26</v>
      </c>
      <c r="H2534" s="2">
        <v>44</v>
      </c>
      <c r="I2534" s="2">
        <v>30</v>
      </c>
      <c r="J2534" s="2" t="s">
        <v>1</v>
      </c>
      <c r="K2534" s="2">
        <v>2</v>
      </c>
      <c r="L2534" s="2">
        <v>4</v>
      </c>
      <c r="M2534" s="3" t="s">
        <v>13</v>
      </c>
      <c r="N2534" s="3" t="s">
        <v>13</v>
      </c>
      <c r="O2534" s="2">
        <v>44</v>
      </c>
      <c r="P2534" s="2" t="b">
        <v>1</v>
      </c>
      <c r="Q2534" s="2" t="s">
        <v>2</v>
      </c>
      <c r="R2534" s="2" t="b">
        <v>1</v>
      </c>
      <c r="S2534" s="44">
        <v>44</v>
      </c>
      <c r="T2534" s="44" t="s">
        <v>10</v>
      </c>
      <c r="U2534" s="20">
        <v>1.8</v>
      </c>
      <c r="V2534" s="11"/>
      <c r="W2534" s="2">
        <f t="shared" si="2036"/>
        <v>0</v>
      </c>
      <c r="X2534">
        <f t="shared" si="2037"/>
        <v>10</v>
      </c>
      <c r="Y2534">
        <f t="shared" si="2038"/>
        <v>0</v>
      </c>
      <c r="Z2534">
        <f t="shared" si="2039"/>
        <v>10</v>
      </c>
      <c r="AA2534" s="2">
        <f t="shared" si="2040"/>
        <v>70</v>
      </c>
      <c r="AB2534" s="2" t="str">
        <f t="shared" si="2041"/>
        <v>Under 1.5</v>
      </c>
      <c r="AC2534" s="6"/>
      <c r="AD2534" s="6" t="str">
        <f t="shared" si="2042"/>
        <v>Over 0.5</v>
      </c>
      <c r="AE2534" s="6" t="str">
        <f t="shared" si="2043"/>
        <v>?</v>
      </c>
      <c r="AF2534" s="6"/>
      <c r="AG2534">
        <f t="shared" si="2044"/>
        <v>0</v>
      </c>
      <c r="AH2534">
        <f t="shared" si="2045"/>
        <v>2</v>
      </c>
      <c r="AI2534">
        <f t="shared" si="2046"/>
        <v>0</v>
      </c>
      <c r="AJ2534">
        <f t="shared" si="2047"/>
        <v>0</v>
      </c>
      <c r="AK2534" s="2" t="str">
        <f t="shared" si="2048"/>
        <v>-</v>
      </c>
      <c r="AL2534" s="2" t="str">
        <f t="shared" si="2049"/>
        <v>-</v>
      </c>
    </row>
    <row r="2535" spans="2:38">
      <c r="B2535" t="s">
        <v>210</v>
      </c>
      <c r="C2535" s="10">
        <v>0.75</v>
      </c>
      <c r="D2535" s="9" t="s">
        <v>852</v>
      </c>
      <c r="E2535" s="2" t="s">
        <v>0</v>
      </c>
      <c r="F2535" s="8" t="s">
        <v>1508</v>
      </c>
      <c r="G2535" s="2">
        <v>23</v>
      </c>
      <c r="H2535" s="2">
        <v>50</v>
      </c>
      <c r="I2535" s="2">
        <v>27</v>
      </c>
      <c r="J2535" s="2" t="s">
        <v>1</v>
      </c>
      <c r="K2535" s="2">
        <v>2</v>
      </c>
      <c r="L2535" s="2">
        <v>4</v>
      </c>
      <c r="M2535" s="3" t="s">
        <v>13</v>
      </c>
      <c r="N2535" s="3" t="s">
        <v>13</v>
      </c>
      <c r="O2535" s="2">
        <v>50</v>
      </c>
      <c r="P2535" s="2" t="b">
        <v>1</v>
      </c>
      <c r="Q2535" s="2" t="s">
        <v>2</v>
      </c>
      <c r="R2535" s="2" t="b">
        <v>1</v>
      </c>
      <c r="S2535" s="44">
        <v>49</v>
      </c>
      <c r="T2535" s="44" t="s">
        <v>12</v>
      </c>
      <c r="U2535" s="20">
        <v>1.9</v>
      </c>
      <c r="V2535" s="11"/>
      <c r="W2535" s="2">
        <f t="shared" si="2036"/>
        <v>0</v>
      </c>
      <c r="X2535">
        <f t="shared" si="2037"/>
        <v>10</v>
      </c>
      <c r="Y2535">
        <f t="shared" si="2038"/>
        <v>5</v>
      </c>
      <c r="Z2535">
        <f t="shared" si="2039"/>
        <v>0</v>
      </c>
      <c r="AA2535" s="2">
        <f t="shared" si="2040"/>
        <v>65</v>
      </c>
      <c r="AB2535" s="2" t="str">
        <f t="shared" si="2041"/>
        <v>Under 1.5</v>
      </c>
      <c r="AC2535" s="6"/>
      <c r="AD2535" s="6" t="str">
        <f t="shared" si="2042"/>
        <v>Over 0.5</v>
      </c>
      <c r="AE2535" s="6" t="str">
        <f t="shared" si="2043"/>
        <v>?</v>
      </c>
      <c r="AF2535" s="6"/>
      <c r="AG2535">
        <f t="shared" si="2044"/>
        <v>3</v>
      </c>
      <c r="AH2535">
        <f t="shared" si="2045"/>
        <v>2</v>
      </c>
      <c r="AI2535">
        <f t="shared" si="2046"/>
        <v>0</v>
      </c>
      <c r="AJ2535">
        <f t="shared" si="2047"/>
        <v>0</v>
      </c>
      <c r="AK2535" s="2" t="str">
        <f t="shared" si="2048"/>
        <v>-</v>
      </c>
      <c r="AL2535" s="2" t="str">
        <f t="shared" si="2049"/>
        <v>-</v>
      </c>
    </row>
    <row r="2536" spans="2:38">
      <c r="B2536" t="s">
        <v>210</v>
      </c>
      <c r="C2536" s="10">
        <v>0.75</v>
      </c>
      <c r="D2536" s="9" t="s">
        <v>1509</v>
      </c>
      <c r="E2536" s="2" t="s">
        <v>0</v>
      </c>
      <c r="F2536" s="8" t="s">
        <v>1437</v>
      </c>
      <c r="G2536" s="2">
        <v>12</v>
      </c>
      <c r="H2536" s="2">
        <v>48</v>
      </c>
      <c r="I2536" s="2">
        <v>40</v>
      </c>
      <c r="J2536" s="2" t="s">
        <v>1</v>
      </c>
      <c r="K2536" s="2">
        <v>2</v>
      </c>
      <c r="L2536" s="2">
        <v>28</v>
      </c>
      <c r="M2536" s="3" t="s">
        <v>13</v>
      </c>
      <c r="N2536" s="3" t="s">
        <v>13</v>
      </c>
      <c r="O2536" s="2">
        <v>48</v>
      </c>
      <c r="P2536" s="2" t="b">
        <v>1</v>
      </c>
      <c r="Q2536" s="2" t="s">
        <v>2</v>
      </c>
      <c r="R2536" s="2" t="s">
        <v>2</v>
      </c>
      <c r="S2536" s="44">
        <v>40</v>
      </c>
      <c r="T2536" s="44" t="s">
        <v>12</v>
      </c>
      <c r="U2536" s="20">
        <v>1.7</v>
      </c>
      <c r="V2536" s="11"/>
      <c r="W2536" s="2">
        <f t="shared" si="2036"/>
        <v>0</v>
      </c>
      <c r="X2536">
        <f t="shared" si="2037"/>
        <v>0</v>
      </c>
      <c r="Y2536">
        <f t="shared" si="2038"/>
        <v>0</v>
      </c>
      <c r="Z2536">
        <f t="shared" si="2039"/>
        <v>0</v>
      </c>
      <c r="AA2536" s="2">
        <f t="shared" si="2040"/>
        <v>50</v>
      </c>
      <c r="AB2536" s="2" t="str">
        <f t="shared" si="2041"/>
        <v>Over 0.5</v>
      </c>
      <c r="AC2536" s="6"/>
      <c r="AD2536" s="6" t="str">
        <f t="shared" si="2042"/>
        <v>Over 0.5</v>
      </c>
      <c r="AE2536" s="6" t="str">
        <f t="shared" si="2043"/>
        <v>?</v>
      </c>
      <c r="AF2536" s="6"/>
      <c r="AG2536">
        <f t="shared" si="2044"/>
        <v>1</v>
      </c>
      <c r="AH2536">
        <f t="shared" si="2045"/>
        <v>0</v>
      </c>
      <c r="AI2536">
        <f t="shared" si="2046"/>
        <v>0</v>
      </c>
      <c r="AJ2536">
        <f t="shared" si="2047"/>
        <v>0</v>
      </c>
      <c r="AK2536" s="2" t="str">
        <f t="shared" si="2048"/>
        <v>-</v>
      </c>
      <c r="AL2536" s="2" t="str">
        <f t="shared" si="2049"/>
        <v>-</v>
      </c>
    </row>
    <row r="2537" spans="2:38">
      <c r="B2537" t="s">
        <v>210</v>
      </c>
      <c r="C2537" s="10">
        <v>0.75</v>
      </c>
      <c r="D2537" s="9" t="s">
        <v>929</v>
      </c>
      <c r="E2537" s="2" t="s">
        <v>0</v>
      </c>
      <c r="F2537" s="8" t="s">
        <v>1827</v>
      </c>
      <c r="G2537" s="2">
        <v>31</v>
      </c>
      <c r="H2537" s="2">
        <v>43</v>
      </c>
      <c r="I2537" s="2">
        <v>26</v>
      </c>
      <c r="J2537" s="2" t="s">
        <v>1</v>
      </c>
      <c r="K2537" s="2">
        <v>1</v>
      </c>
      <c r="L2537" s="2">
        <v>5</v>
      </c>
      <c r="M2537" s="3" t="s">
        <v>13</v>
      </c>
      <c r="N2537" s="3" t="s">
        <v>13</v>
      </c>
      <c r="O2537" s="2">
        <v>43</v>
      </c>
      <c r="P2537" s="2" t="b">
        <v>1</v>
      </c>
      <c r="Q2537" s="2" t="s">
        <v>2</v>
      </c>
      <c r="R2537" s="2" t="b">
        <v>1</v>
      </c>
      <c r="S2537" s="44">
        <v>55</v>
      </c>
      <c r="T2537" s="44" t="s">
        <v>12</v>
      </c>
      <c r="U2537" s="20">
        <v>2.15</v>
      </c>
      <c r="V2537" s="11"/>
      <c r="W2537" s="2">
        <f t="shared" si="2036"/>
        <v>0</v>
      </c>
      <c r="X2537">
        <f t="shared" si="2037"/>
        <v>10</v>
      </c>
      <c r="Y2537">
        <f t="shared" si="2038"/>
        <v>5</v>
      </c>
      <c r="Z2537">
        <f t="shared" si="2039"/>
        <v>0</v>
      </c>
      <c r="AA2537" s="2">
        <f t="shared" si="2040"/>
        <v>65</v>
      </c>
      <c r="AB2537" s="2" t="str">
        <f t="shared" si="2041"/>
        <v>Under 1.5</v>
      </c>
      <c r="AC2537" s="6"/>
      <c r="AD2537" s="6" t="str">
        <f t="shared" si="2042"/>
        <v>Over 0.5</v>
      </c>
      <c r="AE2537" s="6" t="str">
        <f t="shared" si="2043"/>
        <v>?</v>
      </c>
      <c r="AF2537" s="6"/>
      <c r="AG2537">
        <f t="shared" si="2044"/>
        <v>0</v>
      </c>
      <c r="AH2537">
        <f t="shared" si="2045"/>
        <v>2</v>
      </c>
      <c r="AI2537">
        <f t="shared" si="2046"/>
        <v>2</v>
      </c>
      <c r="AJ2537">
        <f t="shared" si="2047"/>
        <v>4</v>
      </c>
      <c r="AK2537" s="2" t="str">
        <f t="shared" si="2048"/>
        <v>-</v>
      </c>
      <c r="AL2537" s="2" t="str">
        <f t="shared" si="2049"/>
        <v>-</v>
      </c>
    </row>
    <row r="2538" spans="2:38">
      <c r="B2538" t="s">
        <v>160</v>
      </c>
      <c r="C2538" s="10">
        <v>0.75</v>
      </c>
      <c r="D2538" s="9" t="s">
        <v>215</v>
      </c>
      <c r="E2538" s="2" t="s">
        <v>0</v>
      </c>
      <c r="F2538" s="8" t="s">
        <v>917</v>
      </c>
      <c r="G2538" s="2">
        <v>18</v>
      </c>
      <c r="H2538" s="2">
        <v>51</v>
      </c>
      <c r="I2538" s="2">
        <v>31</v>
      </c>
      <c r="J2538" s="2" t="s">
        <v>1</v>
      </c>
      <c r="K2538" s="2">
        <v>2</v>
      </c>
      <c r="L2538" s="2">
        <v>13</v>
      </c>
      <c r="M2538" s="3" t="s">
        <v>13</v>
      </c>
      <c r="N2538" s="3" t="s">
        <v>13</v>
      </c>
      <c r="O2538" s="2">
        <v>51</v>
      </c>
      <c r="P2538" s="2" t="b">
        <v>1</v>
      </c>
      <c r="Q2538" s="2" t="s">
        <v>2</v>
      </c>
      <c r="R2538" s="2" t="s">
        <v>2</v>
      </c>
      <c r="S2538" s="44">
        <v>41</v>
      </c>
      <c r="T2538" s="44" t="s">
        <v>10</v>
      </c>
      <c r="U2538" s="20">
        <v>1.65</v>
      </c>
      <c r="V2538" s="11"/>
      <c r="W2538" s="2">
        <f t="shared" si="2036"/>
        <v>0</v>
      </c>
      <c r="X2538">
        <f t="shared" si="2037"/>
        <v>5</v>
      </c>
      <c r="Y2538">
        <f t="shared" si="2038"/>
        <v>0</v>
      </c>
      <c r="Z2538">
        <f t="shared" si="2039"/>
        <v>10</v>
      </c>
      <c r="AA2538" s="2">
        <f t="shared" si="2040"/>
        <v>65</v>
      </c>
      <c r="AB2538" s="2" t="str">
        <f t="shared" si="2041"/>
        <v>Under 1.5</v>
      </c>
      <c r="AC2538" s="6"/>
      <c r="AD2538" s="6" t="str">
        <f t="shared" si="2042"/>
        <v>Over 0.5</v>
      </c>
      <c r="AE2538" s="6" t="str">
        <f t="shared" si="2043"/>
        <v>?</v>
      </c>
      <c r="AF2538" s="6"/>
      <c r="AG2538">
        <f t="shared" si="2044"/>
        <v>4</v>
      </c>
      <c r="AH2538">
        <f t="shared" si="2045"/>
        <v>0</v>
      </c>
      <c r="AI2538">
        <f t="shared" si="2046"/>
        <v>0</v>
      </c>
      <c r="AJ2538">
        <f t="shared" si="2047"/>
        <v>0</v>
      </c>
      <c r="AK2538" s="2" t="str">
        <f t="shared" si="2048"/>
        <v>-</v>
      </c>
      <c r="AL2538" s="2" t="str">
        <f t="shared" si="2049"/>
        <v>-</v>
      </c>
    </row>
    <row r="2539" spans="2:38">
      <c r="B2539" t="s">
        <v>259</v>
      </c>
      <c r="C2539" s="10">
        <v>0.75</v>
      </c>
      <c r="D2539" s="9" t="s">
        <v>974</v>
      </c>
      <c r="E2539" s="2" t="s">
        <v>0</v>
      </c>
      <c r="F2539" s="8" t="s">
        <v>246</v>
      </c>
      <c r="G2539" s="2">
        <v>30</v>
      </c>
      <c r="H2539" s="2">
        <v>52</v>
      </c>
      <c r="I2539" s="2">
        <v>17</v>
      </c>
      <c r="J2539" s="2" t="s">
        <v>1</v>
      </c>
      <c r="K2539" s="2">
        <v>1</v>
      </c>
      <c r="L2539" s="2">
        <v>13</v>
      </c>
      <c r="M2539" s="3" t="s">
        <v>13</v>
      </c>
      <c r="N2539" s="3" t="s">
        <v>13</v>
      </c>
      <c r="O2539" s="2">
        <v>52</v>
      </c>
      <c r="P2539" s="2" t="b">
        <v>1</v>
      </c>
      <c r="Q2539" s="2" t="s">
        <v>2</v>
      </c>
      <c r="R2539" s="2" t="s">
        <v>2</v>
      </c>
      <c r="S2539" s="44">
        <v>57</v>
      </c>
      <c r="T2539" s="44" t="s">
        <v>12</v>
      </c>
      <c r="U2539" s="20">
        <v>2</v>
      </c>
      <c r="V2539" s="11"/>
      <c r="W2539" s="2">
        <f t="shared" si="2036"/>
        <v>0</v>
      </c>
      <c r="X2539">
        <f t="shared" si="2037"/>
        <v>5</v>
      </c>
      <c r="Y2539">
        <f t="shared" si="2038"/>
        <v>5</v>
      </c>
      <c r="Z2539">
        <f t="shared" si="2039"/>
        <v>0</v>
      </c>
      <c r="AA2539" s="2">
        <f t="shared" si="2040"/>
        <v>60</v>
      </c>
      <c r="AB2539" s="2" t="str">
        <f t="shared" si="2041"/>
        <v>Under 1.5</v>
      </c>
      <c r="AC2539" s="6"/>
      <c r="AD2539" s="6" t="str">
        <f t="shared" si="2042"/>
        <v>Over 0.5</v>
      </c>
      <c r="AE2539" s="6" t="str">
        <f t="shared" si="2043"/>
        <v>?</v>
      </c>
      <c r="AF2539" s="6"/>
      <c r="AG2539">
        <f t="shared" si="2044"/>
        <v>5</v>
      </c>
      <c r="AH2539">
        <f t="shared" si="2045"/>
        <v>0</v>
      </c>
      <c r="AI2539">
        <f t="shared" si="2046"/>
        <v>2</v>
      </c>
      <c r="AJ2539">
        <f t="shared" si="2047"/>
        <v>0</v>
      </c>
      <c r="AK2539" s="2" t="str">
        <f t="shared" si="2048"/>
        <v>-</v>
      </c>
      <c r="AL2539" s="2" t="str">
        <f t="shared" si="2049"/>
        <v>-</v>
      </c>
    </row>
    <row r="2540" spans="2:38">
      <c r="B2540" t="s">
        <v>314</v>
      </c>
      <c r="C2540" s="10">
        <v>0.75</v>
      </c>
      <c r="D2540" s="9" t="s">
        <v>780</v>
      </c>
      <c r="E2540" s="2" t="s">
        <v>0</v>
      </c>
      <c r="F2540" s="8" t="s">
        <v>785</v>
      </c>
      <c r="G2540" s="2">
        <v>27</v>
      </c>
      <c r="H2540" s="2">
        <v>44</v>
      </c>
      <c r="I2540" s="2">
        <v>29</v>
      </c>
      <c r="J2540" s="2" t="s">
        <v>1</v>
      </c>
      <c r="K2540" s="2">
        <v>1</v>
      </c>
      <c r="L2540" s="2">
        <v>2</v>
      </c>
      <c r="M2540" s="3" t="s">
        <v>13</v>
      </c>
      <c r="N2540" s="3" t="s">
        <v>13</v>
      </c>
      <c r="O2540" s="2">
        <v>44</v>
      </c>
      <c r="P2540" s="2" t="b">
        <v>1</v>
      </c>
      <c r="Q2540" s="2" t="s">
        <v>2</v>
      </c>
      <c r="R2540" s="2" t="b">
        <v>1</v>
      </c>
      <c r="S2540" s="44">
        <v>65</v>
      </c>
      <c r="T2540" s="44" t="s">
        <v>11</v>
      </c>
      <c r="U2540" s="20">
        <v>2</v>
      </c>
      <c r="V2540" s="11"/>
      <c r="W2540" s="2">
        <f t="shared" si="2036"/>
        <v>0</v>
      </c>
      <c r="X2540">
        <f t="shared" si="2037"/>
        <v>10</v>
      </c>
      <c r="Y2540">
        <f t="shared" si="2038"/>
        <v>10</v>
      </c>
      <c r="Z2540">
        <f t="shared" si="2039"/>
        <v>5</v>
      </c>
      <c r="AA2540" s="2">
        <f t="shared" si="2040"/>
        <v>75</v>
      </c>
      <c r="AB2540" s="2" t="str">
        <f t="shared" si="2041"/>
        <v>Under 1.5</v>
      </c>
      <c r="AC2540" s="6"/>
      <c r="AD2540" s="6" t="str">
        <f t="shared" si="2042"/>
        <v>Over 0.5</v>
      </c>
      <c r="AE2540" s="6" t="str">
        <f t="shared" si="2043"/>
        <v>?</v>
      </c>
      <c r="AF2540" s="6"/>
      <c r="AG2540">
        <f t="shared" si="2044"/>
        <v>0</v>
      </c>
      <c r="AH2540">
        <f t="shared" si="2045"/>
        <v>2</v>
      </c>
      <c r="AI2540">
        <f t="shared" si="2046"/>
        <v>2</v>
      </c>
      <c r="AJ2540">
        <f t="shared" si="2047"/>
        <v>4</v>
      </c>
      <c r="AK2540" s="2" t="str">
        <f t="shared" si="2048"/>
        <v>-</v>
      </c>
      <c r="AL2540" s="2" t="str">
        <f t="shared" si="2049"/>
        <v>-</v>
      </c>
    </row>
    <row r="2541" spans="2:38">
      <c r="B2541" t="s">
        <v>314</v>
      </c>
      <c r="C2541" s="10">
        <v>0.75</v>
      </c>
      <c r="D2541" s="9" t="s">
        <v>1332</v>
      </c>
      <c r="E2541" s="2" t="s">
        <v>0</v>
      </c>
      <c r="F2541" s="8" t="s">
        <v>788</v>
      </c>
      <c r="G2541" s="2">
        <v>26</v>
      </c>
      <c r="H2541" s="2">
        <v>54</v>
      </c>
      <c r="I2541" s="2">
        <v>20</v>
      </c>
      <c r="J2541" s="2" t="s">
        <v>1</v>
      </c>
      <c r="K2541" s="2">
        <v>1</v>
      </c>
      <c r="L2541" s="2">
        <v>6</v>
      </c>
      <c r="M2541" s="3" t="s">
        <v>13</v>
      </c>
      <c r="N2541" s="3" t="s">
        <v>13</v>
      </c>
      <c r="O2541" s="2" t="b">
        <v>1</v>
      </c>
      <c r="P2541" s="2" t="b">
        <v>1</v>
      </c>
      <c r="Q2541" s="2" t="s">
        <v>2</v>
      </c>
      <c r="R2541" s="2" t="b">
        <v>1</v>
      </c>
      <c r="S2541" s="44">
        <v>37</v>
      </c>
      <c r="T2541" s="44" t="s">
        <v>10</v>
      </c>
      <c r="U2541" s="20">
        <v>1.65</v>
      </c>
      <c r="V2541" s="11"/>
      <c r="W2541" s="2">
        <f t="shared" si="2036"/>
        <v>10</v>
      </c>
      <c r="X2541">
        <f t="shared" si="2037"/>
        <v>10</v>
      </c>
      <c r="Y2541">
        <f t="shared" si="2038"/>
        <v>0</v>
      </c>
      <c r="Z2541">
        <f t="shared" si="2039"/>
        <v>10</v>
      </c>
      <c r="AA2541" s="2">
        <f t="shared" si="2040"/>
        <v>80</v>
      </c>
      <c r="AB2541" s="2" t="str">
        <f t="shared" si="2041"/>
        <v>Under 1.5</v>
      </c>
      <c r="AC2541" s="6"/>
      <c r="AD2541" s="6" t="str">
        <f t="shared" si="2042"/>
        <v>Over 0.5</v>
      </c>
      <c r="AE2541" s="6" t="str">
        <f t="shared" si="2043"/>
        <v>?</v>
      </c>
      <c r="AF2541" s="6"/>
      <c r="AG2541">
        <f t="shared" si="2044"/>
        <v>6</v>
      </c>
      <c r="AH2541">
        <f t="shared" si="2045"/>
        <v>2</v>
      </c>
      <c r="AI2541">
        <f t="shared" si="2046"/>
        <v>0</v>
      </c>
      <c r="AJ2541">
        <f t="shared" si="2047"/>
        <v>0</v>
      </c>
      <c r="AK2541" s="2" t="str">
        <f t="shared" si="2048"/>
        <v>-</v>
      </c>
      <c r="AL2541" s="2" t="str">
        <f t="shared" si="2049"/>
        <v>Pick</v>
      </c>
    </row>
    <row r="2542" spans="2:38">
      <c r="B2542" t="s">
        <v>314</v>
      </c>
      <c r="C2542" s="10">
        <v>0.75</v>
      </c>
      <c r="D2542" s="9" t="s">
        <v>787</v>
      </c>
      <c r="E2542" s="2" t="s">
        <v>0</v>
      </c>
      <c r="F2542" s="8" t="s">
        <v>783</v>
      </c>
      <c r="G2542" s="2">
        <v>29</v>
      </c>
      <c r="H2542" s="2">
        <v>43</v>
      </c>
      <c r="I2542" s="2">
        <v>29</v>
      </c>
      <c r="J2542" s="2" t="s">
        <v>1</v>
      </c>
      <c r="K2542" s="2">
        <v>2</v>
      </c>
      <c r="L2542" s="2">
        <v>0</v>
      </c>
      <c r="M2542" s="3" t="s">
        <v>13</v>
      </c>
      <c r="N2542" s="3" t="s">
        <v>13</v>
      </c>
      <c r="O2542" s="2">
        <v>43</v>
      </c>
      <c r="P2542" s="2" t="b">
        <v>1</v>
      </c>
      <c r="Q2542" s="2" t="s">
        <v>2</v>
      </c>
      <c r="R2542" s="2" t="b">
        <v>1</v>
      </c>
      <c r="S2542" s="44">
        <v>45</v>
      </c>
      <c r="T2542" s="44" t="s">
        <v>12</v>
      </c>
      <c r="U2542" s="20">
        <v>2.0499999999999998</v>
      </c>
      <c r="V2542" s="11"/>
      <c r="W2542" s="2">
        <f t="shared" si="2036"/>
        <v>0</v>
      </c>
      <c r="X2542">
        <f t="shared" si="2037"/>
        <v>10</v>
      </c>
      <c r="Y2542">
        <f t="shared" si="2038"/>
        <v>0</v>
      </c>
      <c r="Z2542">
        <f t="shared" si="2039"/>
        <v>0</v>
      </c>
      <c r="AA2542" s="2">
        <f t="shared" si="2040"/>
        <v>60</v>
      </c>
      <c r="AB2542" s="2" t="str">
        <f t="shared" si="2041"/>
        <v>Under 1.5</v>
      </c>
      <c r="AC2542" s="6"/>
      <c r="AD2542" s="6" t="str">
        <f t="shared" si="2042"/>
        <v>Over 0.5</v>
      </c>
      <c r="AE2542" s="6" t="str">
        <f t="shared" si="2043"/>
        <v>?</v>
      </c>
      <c r="AF2542" s="6"/>
      <c r="AG2542">
        <f t="shared" si="2044"/>
        <v>0</v>
      </c>
      <c r="AH2542">
        <f t="shared" si="2045"/>
        <v>2</v>
      </c>
      <c r="AI2542">
        <f t="shared" si="2046"/>
        <v>0</v>
      </c>
      <c r="AJ2542">
        <f t="shared" si="2047"/>
        <v>0</v>
      </c>
      <c r="AK2542" s="2" t="str">
        <f t="shared" si="2048"/>
        <v>-</v>
      </c>
      <c r="AL2542" s="2" t="str">
        <f t="shared" si="2049"/>
        <v>-</v>
      </c>
    </row>
    <row r="2543" spans="2:38">
      <c r="B2543" t="s">
        <v>314</v>
      </c>
      <c r="C2543" s="10">
        <v>0.75</v>
      </c>
      <c r="D2543" s="9" t="s">
        <v>782</v>
      </c>
      <c r="E2543" s="2" t="s">
        <v>0</v>
      </c>
      <c r="F2543" s="8" t="s">
        <v>337</v>
      </c>
      <c r="G2543" s="2">
        <v>33</v>
      </c>
      <c r="H2543" s="2">
        <v>43</v>
      </c>
      <c r="I2543" s="2">
        <v>24</v>
      </c>
      <c r="J2543" s="2" t="s">
        <v>1</v>
      </c>
      <c r="K2543" s="2">
        <v>1</v>
      </c>
      <c r="L2543" s="2">
        <v>9</v>
      </c>
      <c r="M2543" s="3" t="s">
        <v>13</v>
      </c>
      <c r="N2543" s="3" t="s">
        <v>13</v>
      </c>
      <c r="O2543" s="2">
        <v>43</v>
      </c>
      <c r="P2543" s="2" t="b">
        <v>1</v>
      </c>
      <c r="Q2543" s="2" t="s">
        <v>2</v>
      </c>
      <c r="R2543" s="2" t="s">
        <v>2</v>
      </c>
      <c r="S2543" s="44">
        <v>42</v>
      </c>
      <c r="T2543" s="44"/>
      <c r="U2543" s="20">
        <v>1.95</v>
      </c>
      <c r="V2543" s="11"/>
      <c r="W2543" s="2">
        <f t="shared" si="2036"/>
        <v>0</v>
      </c>
      <c r="X2543">
        <f t="shared" si="2037"/>
        <v>5</v>
      </c>
      <c r="Y2543">
        <f t="shared" si="2038"/>
        <v>0</v>
      </c>
      <c r="Z2543">
        <f t="shared" si="2039"/>
        <v>0</v>
      </c>
      <c r="AA2543" s="2">
        <f t="shared" si="2040"/>
        <v>55</v>
      </c>
      <c r="AB2543" s="2" t="str">
        <f t="shared" si="2041"/>
        <v>Over 0.5</v>
      </c>
      <c r="AC2543" s="6"/>
      <c r="AD2543" s="6" t="str">
        <f t="shared" si="2042"/>
        <v>Over 0.5</v>
      </c>
      <c r="AE2543" s="6" t="str">
        <f t="shared" si="2043"/>
        <v>?</v>
      </c>
      <c r="AF2543" s="6"/>
      <c r="AG2543">
        <f t="shared" si="2044"/>
        <v>0</v>
      </c>
      <c r="AH2543">
        <f t="shared" si="2045"/>
        <v>0</v>
      </c>
      <c r="AI2543">
        <f t="shared" si="2046"/>
        <v>0</v>
      </c>
      <c r="AJ2543">
        <f t="shared" si="2047"/>
        <v>0</v>
      </c>
      <c r="AK2543" s="2" t="str">
        <f t="shared" si="2048"/>
        <v>-</v>
      </c>
      <c r="AL2543" s="2" t="str">
        <f t="shared" si="2049"/>
        <v>-</v>
      </c>
    </row>
    <row r="2544" spans="2:38">
      <c r="B2544" t="s">
        <v>1692</v>
      </c>
      <c r="C2544" s="10">
        <v>0.75</v>
      </c>
      <c r="D2544" s="9" t="s">
        <v>1828</v>
      </c>
      <c r="E2544" s="2" t="s">
        <v>0</v>
      </c>
      <c r="F2544" s="8" t="s">
        <v>1829</v>
      </c>
      <c r="G2544" s="2">
        <v>16</v>
      </c>
      <c r="H2544" s="2">
        <v>48</v>
      </c>
      <c r="I2544" s="2">
        <v>36</v>
      </c>
      <c r="J2544" s="2" t="s">
        <v>1</v>
      </c>
      <c r="K2544" s="2" t="s">
        <v>1</v>
      </c>
      <c r="L2544" s="2">
        <v>20</v>
      </c>
      <c r="M2544" s="3" t="s">
        <v>13</v>
      </c>
      <c r="N2544" s="3" t="s">
        <v>13</v>
      </c>
      <c r="O2544" s="2">
        <v>48</v>
      </c>
      <c r="P2544" s="2" t="b">
        <v>1</v>
      </c>
      <c r="Q2544" s="2" t="b">
        <v>1</v>
      </c>
      <c r="R2544" s="2" t="s">
        <v>2</v>
      </c>
      <c r="S2544" s="44">
        <v>39</v>
      </c>
      <c r="T2544" s="44" t="s">
        <v>12</v>
      </c>
      <c r="U2544" s="20">
        <v>1.7</v>
      </c>
      <c r="V2544" s="11"/>
      <c r="W2544" s="2">
        <f t="shared" si="2036"/>
        <v>0</v>
      </c>
      <c r="X2544">
        <f t="shared" si="2037"/>
        <v>0</v>
      </c>
      <c r="Y2544">
        <f t="shared" si="2038"/>
        <v>0</v>
      </c>
      <c r="Z2544">
        <f t="shared" si="2039"/>
        <v>0</v>
      </c>
      <c r="AA2544" s="2">
        <f t="shared" si="2040"/>
        <v>50</v>
      </c>
      <c r="AB2544" s="2" t="str">
        <f t="shared" si="2041"/>
        <v>Over 0.5</v>
      </c>
      <c r="AC2544" s="6"/>
      <c r="AD2544" s="6" t="str">
        <f t="shared" si="2042"/>
        <v>Over 0.5</v>
      </c>
      <c r="AE2544" s="6" t="str">
        <f t="shared" si="2043"/>
        <v>?</v>
      </c>
      <c r="AF2544" s="6"/>
      <c r="AG2544">
        <f t="shared" si="2044"/>
        <v>1</v>
      </c>
      <c r="AH2544">
        <f t="shared" si="2045"/>
        <v>0</v>
      </c>
      <c r="AI2544">
        <f t="shared" si="2046"/>
        <v>0</v>
      </c>
      <c r="AJ2544">
        <f t="shared" si="2047"/>
        <v>0</v>
      </c>
      <c r="AK2544" s="2" t="str">
        <f t="shared" si="2048"/>
        <v>-</v>
      </c>
      <c r="AL2544" s="2" t="str">
        <f t="shared" si="2049"/>
        <v>-</v>
      </c>
    </row>
    <row r="2545" spans="2:38">
      <c r="B2545" t="s">
        <v>404</v>
      </c>
      <c r="C2545" s="10">
        <v>0.75</v>
      </c>
      <c r="D2545" s="9" t="s">
        <v>819</v>
      </c>
      <c r="E2545" s="2" t="s">
        <v>0</v>
      </c>
      <c r="F2545" s="8" t="s">
        <v>402</v>
      </c>
      <c r="G2545" s="2">
        <v>18</v>
      </c>
      <c r="H2545" s="2">
        <v>57</v>
      </c>
      <c r="I2545" s="2">
        <v>25</v>
      </c>
      <c r="J2545" s="2" t="s">
        <v>1</v>
      </c>
      <c r="K2545" s="2" t="s">
        <v>1</v>
      </c>
      <c r="L2545" s="2">
        <v>7</v>
      </c>
      <c r="M2545" s="3" t="s">
        <v>13</v>
      </c>
      <c r="N2545" s="3" t="s">
        <v>13</v>
      </c>
      <c r="O2545" s="2" t="b">
        <v>1</v>
      </c>
      <c r="P2545" s="2" t="b">
        <v>1</v>
      </c>
      <c r="Q2545" s="2" t="b">
        <v>1</v>
      </c>
      <c r="R2545" s="2" t="s">
        <v>2</v>
      </c>
      <c r="S2545" s="44">
        <v>85</v>
      </c>
      <c r="T2545" s="44" t="s">
        <v>10</v>
      </c>
      <c r="U2545" s="20">
        <v>1.6</v>
      </c>
      <c r="V2545" s="11"/>
      <c r="W2545" s="2">
        <f t="shared" si="2036"/>
        <v>10</v>
      </c>
      <c r="X2545">
        <f t="shared" si="2037"/>
        <v>10</v>
      </c>
      <c r="Y2545">
        <f t="shared" si="2038"/>
        <v>10</v>
      </c>
      <c r="Z2545">
        <f t="shared" si="2039"/>
        <v>10</v>
      </c>
      <c r="AA2545" s="2">
        <f t="shared" si="2040"/>
        <v>90</v>
      </c>
      <c r="AB2545" s="2" t="str">
        <f t="shared" si="2041"/>
        <v>Under 1.5</v>
      </c>
      <c r="AC2545" s="6"/>
      <c r="AD2545" s="6" t="str">
        <f t="shared" si="2042"/>
        <v>Over 0.5</v>
      </c>
      <c r="AE2545" s="6" t="str">
        <f t="shared" si="2043"/>
        <v>?</v>
      </c>
      <c r="AF2545" s="6"/>
      <c r="AG2545">
        <f t="shared" si="2044"/>
        <v>6</v>
      </c>
      <c r="AH2545">
        <f t="shared" si="2045"/>
        <v>2</v>
      </c>
      <c r="AI2545">
        <f t="shared" si="2046"/>
        <v>2</v>
      </c>
      <c r="AJ2545">
        <f t="shared" si="2047"/>
        <v>10</v>
      </c>
      <c r="AK2545" s="2" t="str">
        <f t="shared" si="2048"/>
        <v>A1</v>
      </c>
      <c r="AL2545" s="2" t="str">
        <f t="shared" si="2049"/>
        <v>Pick</v>
      </c>
    </row>
    <row r="2546" spans="2:38">
      <c r="B2546" t="s">
        <v>487</v>
      </c>
      <c r="C2546" s="10">
        <v>0.79166666666666663</v>
      </c>
      <c r="D2546" s="9" t="s">
        <v>1568</v>
      </c>
      <c r="E2546" s="2" t="s">
        <v>0</v>
      </c>
      <c r="F2546" s="8" t="s">
        <v>587</v>
      </c>
      <c r="G2546" s="2">
        <v>6</v>
      </c>
      <c r="H2546" s="2">
        <v>70</v>
      </c>
      <c r="I2546" s="2">
        <v>24</v>
      </c>
      <c r="J2546" s="2" t="s">
        <v>1</v>
      </c>
      <c r="K2546" s="2">
        <v>2</v>
      </c>
      <c r="L2546" s="2">
        <v>18</v>
      </c>
      <c r="M2546" s="3" t="s">
        <v>13</v>
      </c>
      <c r="N2546" s="3" t="s">
        <v>13</v>
      </c>
      <c r="O2546" s="2" t="b">
        <v>1</v>
      </c>
      <c r="P2546" s="2" t="b">
        <v>1</v>
      </c>
      <c r="Q2546" s="2" t="s">
        <v>2</v>
      </c>
      <c r="R2546" s="2" t="s">
        <v>2</v>
      </c>
      <c r="S2546" s="44">
        <v>52</v>
      </c>
      <c r="T2546" s="44" t="s">
        <v>12</v>
      </c>
      <c r="U2546" s="20">
        <v>1.9</v>
      </c>
      <c r="V2546" s="11"/>
      <c r="W2546" s="2">
        <f t="shared" si="2036"/>
        <v>10</v>
      </c>
      <c r="X2546">
        <f t="shared" si="2037"/>
        <v>0</v>
      </c>
      <c r="Y2546">
        <f t="shared" si="2038"/>
        <v>5</v>
      </c>
      <c r="Z2546">
        <f t="shared" si="2039"/>
        <v>0</v>
      </c>
      <c r="AA2546" s="2">
        <f t="shared" si="2040"/>
        <v>65</v>
      </c>
      <c r="AB2546" s="2" t="str">
        <f t="shared" si="2041"/>
        <v>Under 1.5</v>
      </c>
      <c r="AC2546" s="6"/>
      <c r="AD2546" s="6" t="str">
        <f t="shared" si="2042"/>
        <v>Over 0.5</v>
      </c>
      <c r="AE2546" s="6" t="str">
        <f t="shared" si="2043"/>
        <v>?</v>
      </c>
      <c r="AF2546" s="6"/>
      <c r="AG2546">
        <f t="shared" si="2044"/>
        <v>6</v>
      </c>
      <c r="AH2546">
        <f t="shared" si="2045"/>
        <v>0</v>
      </c>
      <c r="AI2546">
        <f t="shared" si="2046"/>
        <v>2</v>
      </c>
      <c r="AJ2546">
        <f t="shared" si="2047"/>
        <v>0</v>
      </c>
      <c r="AK2546" s="2" t="str">
        <f t="shared" si="2048"/>
        <v>-</v>
      </c>
      <c r="AL2546" s="2" t="str">
        <f t="shared" si="2049"/>
        <v>-</v>
      </c>
    </row>
    <row r="2547" spans="2:38">
      <c r="B2547" t="s">
        <v>206</v>
      </c>
      <c r="C2547" s="10">
        <v>0.79166666666666663</v>
      </c>
      <c r="D2547" s="9" t="s">
        <v>848</v>
      </c>
      <c r="E2547" s="2" t="s">
        <v>0</v>
      </c>
      <c r="F2547" s="8" t="s">
        <v>914</v>
      </c>
      <c r="G2547" s="2">
        <v>32</v>
      </c>
      <c r="H2547" s="2">
        <v>43</v>
      </c>
      <c r="I2547" s="2">
        <v>25</v>
      </c>
      <c r="J2547" s="2" t="s">
        <v>1</v>
      </c>
      <c r="K2547" s="2" t="s">
        <v>1</v>
      </c>
      <c r="L2547" s="2">
        <v>7</v>
      </c>
      <c r="M2547" s="3" t="s">
        <v>13</v>
      </c>
      <c r="N2547" s="3" t="s">
        <v>13</v>
      </c>
      <c r="O2547" s="2">
        <v>43</v>
      </c>
      <c r="P2547" s="2" t="b">
        <v>1</v>
      </c>
      <c r="Q2547" s="2" t="b">
        <v>1</v>
      </c>
      <c r="R2547" s="2" t="s">
        <v>2</v>
      </c>
      <c r="S2547" s="44">
        <v>61</v>
      </c>
      <c r="T2547" s="44" t="s">
        <v>12</v>
      </c>
      <c r="U2547" s="20">
        <v>1.7</v>
      </c>
      <c r="V2547" s="11"/>
      <c r="W2547" s="2">
        <f t="shared" si="2036"/>
        <v>0</v>
      </c>
      <c r="X2547">
        <f t="shared" si="2037"/>
        <v>10</v>
      </c>
      <c r="Y2547">
        <f t="shared" si="2038"/>
        <v>10</v>
      </c>
      <c r="Z2547">
        <f t="shared" si="2039"/>
        <v>0</v>
      </c>
      <c r="AA2547" s="2">
        <f t="shared" si="2040"/>
        <v>70</v>
      </c>
      <c r="AB2547" s="2" t="str">
        <f t="shared" si="2041"/>
        <v>Under 1.5</v>
      </c>
      <c r="AC2547" s="6"/>
      <c r="AD2547" s="6" t="str">
        <f t="shared" si="2042"/>
        <v>Over 0.5</v>
      </c>
      <c r="AE2547" s="6" t="str">
        <f t="shared" si="2043"/>
        <v>?</v>
      </c>
      <c r="AF2547" s="6"/>
      <c r="AG2547">
        <f t="shared" si="2044"/>
        <v>0</v>
      </c>
      <c r="AH2547">
        <f t="shared" si="2045"/>
        <v>2</v>
      </c>
      <c r="AI2547">
        <f t="shared" si="2046"/>
        <v>2</v>
      </c>
      <c r="AJ2547">
        <f t="shared" si="2047"/>
        <v>4</v>
      </c>
      <c r="AK2547" s="2" t="str">
        <f t="shared" si="2048"/>
        <v>-</v>
      </c>
      <c r="AL2547" s="2" t="str">
        <f t="shared" si="2049"/>
        <v>Pick</v>
      </c>
    </row>
    <row r="2548" spans="2:38">
      <c r="B2548" t="s">
        <v>286</v>
      </c>
      <c r="C2548" s="10">
        <v>0.80208333333333337</v>
      </c>
      <c r="D2548" s="9" t="s">
        <v>470</v>
      </c>
      <c r="E2548" s="2" t="s">
        <v>0</v>
      </c>
      <c r="F2548" s="8" t="s">
        <v>1145</v>
      </c>
      <c r="G2548" s="2">
        <v>21</v>
      </c>
      <c r="H2548" s="2">
        <v>63</v>
      </c>
      <c r="I2548" s="2">
        <v>15</v>
      </c>
      <c r="J2548" s="2" t="s">
        <v>1</v>
      </c>
      <c r="K2548" s="2">
        <v>1</v>
      </c>
      <c r="L2548" s="2">
        <v>6</v>
      </c>
      <c r="M2548" s="3" t="s">
        <v>13</v>
      </c>
      <c r="N2548" s="3" t="s">
        <v>13</v>
      </c>
      <c r="O2548" s="2" t="b">
        <v>1</v>
      </c>
      <c r="P2548" s="2" t="b">
        <v>1</v>
      </c>
      <c r="Q2548" s="2" t="s">
        <v>2</v>
      </c>
      <c r="R2548" s="2" t="b">
        <v>1</v>
      </c>
      <c r="S2548" s="44">
        <v>49</v>
      </c>
      <c r="T2548" s="44" t="s">
        <v>12</v>
      </c>
      <c r="U2548" s="20">
        <v>1.4</v>
      </c>
      <c r="V2548" s="11"/>
      <c r="W2548" s="2">
        <f t="shared" si="2036"/>
        <v>10</v>
      </c>
      <c r="X2548">
        <f t="shared" si="2037"/>
        <v>10</v>
      </c>
      <c r="Y2548">
        <f t="shared" si="2038"/>
        <v>5</v>
      </c>
      <c r="Z2548">
        <f t="shared" si="2039"/>
        <v>0</v>
      </c>
      <c r="AA2548" s="2">
        <f t="shared" si="2040"/>
        <v>75</v>
      </c>
      <c r="AB2548" s="2" t="str">
        <f t="shared" si="2041"/>
        <v>Under 1.5</v>
      </c>
      <c r="AC2548" s="6"/>
      <c r="AD2548" s="6" t="str">
        <f t="shared" si="2042"/>
        <v>Over 0.5</v>
      </c>
      <c r="AE2548" s="6" t="str">
        <f t="shared" si="2043"/>
        <v>?</v>
      </c>
      <c r="AF2548" s="6"/>
      <c r="AG2548">
        <f t="shared" si="2044"/>
        <v>6</v>
      </c>
      <c r="AH2548">
        <f t="shared" si="2045"/>
        <v>2</v>
      </c>
      <c r="AI2548">
        <f t="shared" si="2046"/>
        <v>0</v>
      </c>
      <c r="AJ2548">
        <f t="shared" si="2047"/>
        <v>0</v>
      </c>
      <c r="AK2548" s="2" t="str">
        <f t="shared" si="2048"/>
        <v>-</v>
      </c>
      <c r="AL2548" s="2" t="str">
        <f t="shared" si="2049"/>
        <v>-</v>
      </c>
    </row>
    <row r="2549" spans="2:38">
      <c r="B2549" t="s">
        <v>165</v>
      </c>
      <c r="C2549" s="10">
        <v>0.8125</v>
      </c>
      <c r="D2549" s="9" t="s">
        <v>1148</v>
      </c>
      <c r="E2549" s="2" t="s">
        <v>0</v>
      </c>
      <c r="F2549" s="8" t="s">
        <v>284</v>
      </c>
      <c r="G2549" s="2">
        <v>15</v>
      </c>
      <c r="H2549" s="2">
        <v>48</v>
      </c>
      <c r="I2549" s="2">
        <v>37</v>
      </c>
      <c r="J2549" s="2" t="s">
        <v>1</v>
      </c>
      <c r="K2549" s="2">
        <v>2</v>
      </c>
      <c r="L2549" s="2">
        <v>22</v>
      </c>
      <c r="M2549" s="3" t="s">
        <v>13</v>
      </c>
      <c r="N2549" s="3" t="s">
        <v>13</v>
      </c>
      <c r="O2549" s="2">
        <v>48</v>
      </c>
      <c r="P2549" s="2" t="b">
        <v>1</v>
      </c>
      <c r="Q2549" s="2" t="s">
        <v>2</v>
      </c>
      <c r="R2549" s="2" t="s">
        <v>2</v>
      </c>
      <c r="S2549" s="44">
        <v>49</v>
      </c>
      <c r="T2549" s="44" t="s">
        <v>12</v>
      </c>
      <c r="U2549" s="20">
        <v>1.65</v>
      </c>
      <c r="V2549" s="11"/>
      <c r="W2549" s="2">
        <f t="shared" si="2036"/>
        <v>0</v>
      </c>
      <c r="X2549">
        <f t="shared" si="2037"/>
        <v>0</v>
      </c>
      <c r="Y2549">
        <f t="shared" si="2038"/>
        <v>5</v>
      </c>
      <c r="Z2549">
        <f t="shared" si="2039"/>
        <v>0</v>
      </c>
      <c r="AA2549" s="2">
        <f t="shared" si="2040"/>
        <v>55</v>
      </c>
      <c r="AB2549" s="2" t="str">
        <f t="shared" si="2041"/>
        <v>Over 0.5</v>
      </c>
      <c r="AC2549" s="6"/>
      <c r="AD2549" s="6" t="str">
        <f t="shared" si="2042"/>
        <v>Over 0.5</v>
      </c>
      <c r="AE2549" s="6" t="str">
        <f t="shared" si="2043"/>
        <v>?</v>
      </c>
      <c r="AF2549" s="6"/>
      <c r="AG2549">
        <f t="shared" si="2044"/>
        <v>1</v>
      </c>
      <c r="AH2549">
        <f t="shared" si="2045"/>
        <v>0</v>
      </c>
      <c r="AI2549">
        <f t="shared" si="2046"/>
        <v>0</v>
      </c>
      <c r="AJ2549">
        <f t="shared" si="2047"/>
        <v>0</v>
      </c>
      <c r="AK2549" s="2" t="str">
        <f t="shared" si="2048"/>
        <v>-</v>
      </c>
      <c r="AL2549" s="2" t="str">
        <f t="shared" si="2049"/>
        <v>-</v>
      </c>
    </row>
    <row r="2550" spans="2:38">
      <c r="B2550" t="s">
        <v>211</v>
      </c>
      <c r="C2550" s="10">
        <v>0.82291666666666663</v>
      </c>
      <c r="D2550" s="9" t="s">
        <v>1015</v>
      </c>
      <c r="E2550" s="2" t="s">
        <v>0</v>
      </c>
      <c r="F2550" s="8" t="s">
        <v>1830</v>
      </c>
      <c r="G2550" s="2">
        <v>16</v>
      </c>
      <c r="H2550" s="2">
        <v>43</v>
      </c>
      <c r="I2550" s="2">
        <v>41</v>
      </c>
      <c r="J2550" s="2" t="s">
        <v>1</v>
      </c>
      <c r="K2550" s="2">
        <v>2</v>
      </c>
      <c r="L2550" s="2">
        <v>25</v>
      </c>
      <c r="M2550" s="3" t="s">
        <v>13</v>
      </c>
      <c r="N2550" s="3" t="s">
        <v>13</v>
      </c>
      <c r="O2550" s="2">
        <v>43</v>
      </c>
      <c r="P2550" s="2" t="b">
        <v>1</v>
      </c>
      <c r="Q2550" s="2" t="s">
        <v>2</v>
      </c>
      <c r="R2550" s="2" t="s">
        <v>2</v>
      </c>
      <c r="S2550" s="44">
        <v>28</v>
      </c>
      <c r="T2550" s="44" t="s">
        <v>12</v>
      </c>
      <c r="U2550" s="20">
        <v>1.35</v>
      </c>
      <c r="V2550" s="11"/>
      <c r="W2550" s="2">
        <f t="shared" si="2036"/>
        <v>0</v>
      </c>
      <c r="X2550">
        <f t="shared" si="2037"/>
        <v>0</v>
      </c>
      <c r="Y2550">
        <f t="shared" si="2038"/>
        <v>0</v>
      </c>
      <c r="Z2550">
        <f t="shared" si="2039"/>
        <v>0</v>
      </c>
      <c r="AA2550" s="2">
        <f t="shared" si="2040"/>
        <v>50</v>
      </c>
      <c r="AB2550" s="2" t="str">
        <f t="shared" si="2041"/>
        <v>Over 0.5</v>
      </c>
      <c r="AC2550" s="6"/>
      <c r="AD2550" s="6" t="str">
        <f t="shared" si="2042"/>
        <v>Over 0.5</v>
      </c>
      <c r="AE2550" s="6" t="str">
        <f t="shared" si="2043"/>
        <v>?</v>
      </c>
      <c r="AF2550" s="6"/>
      <c r="AG2550">
        <f t="shared" si="2044"/>
        <v>0</v>
      </c>
      <c r="AH2550">
        <f t="shared" si="2045"/>
        <v>0</v>
      </c>
      <c r="AI2550">
        <f t="shared" si="2046"/>
        <v>0</v>
      </c>
      <c r="AJ2550">
        <f t="shared" si="2047"/>
        <v>0</v>
      </c>
      <c r="AK2550" s="2" t="str">
        <f t="shared" si="2048"/>
        <v>-</v>
      </c>
      <c r="AL2550" s="2" t="str">
        <f t="shared" si="2049"/>
        <v>-</v>
      </c>
    </row>
    <row r="2551" spans="2:38">
      <c r="B2551" t="s">
        <v>151</v>
      </c>
      <c r="C2551" s="10">
        <v>0.82291666666666663</v>
      </c>
      <c r="D2551" s="9" t="s">
        <v>720</v>
      </c>
      <c r="E2551" s="2" t="s">
        <v>0</v>
      </c>
      <c r="F2551" s="8" t="s">
        <v>1382</v>
      </c>
      <c r="G2551" s="2">
        <v>20</v>
      </c>
      <c r="H2551" s="2">
        <v>48</v>
      </c>
      <c r="I2551" s="2">
        <v>32</v>
      </c>
      <c r="J2551" s="2" t="s">
        <v>1</v>
      </c>
      <c r="K2551" s="2">
        <v>2</v>
      </c>
      <c r="L2551" s="2">
        <v>12</v>
      </c>
      <c r="M2551" s="3" t="s">
        <v>13</v>
      </c>
      <c r="N2551" s="3" t="s">
        <v>13</v>
      </c>
      <c r="O2551" s="2">
        <v>48</v>
      </c>
      <c r="P2551" s="2" t="b">
        <v>1</v>
      </c>
      <c r="Q2551" s="2" t="s">
        <v>2</v>
      </c>
      <c r="R2551" s="2" t="s">
        <v>2</v>
      </c>
      <c r="S2551" s="44">
        <v>45</v>
      </c>
      <c r="T2551" s="44" t="s">
        <v>12</v>
      </c>
      <c r="U2551" s="20">
        <v>1.4</v>
      </c>
      <c r="V2551" s="11"/>
      <c r="W2551" s="2">
        <f t="shared" ref="W2551:W2585" si="2050">IF(H2551&gt;52,10,0)</f>
        <v>0</v>
      </c>
      <c r="X2551">
        <f t="shared" ref="X2551:X2585" si="2051">IF(L2551&gt;15,0,IF(L2551&lt;8,10,5))</f>
        <v>5</v>
      </c>
      <c r="Y2551">
        <f t="shared" ref="Y2551:Y2585" si="2052">IF(S2551&gt;60,10,IF(S2551&lt;49,0,5))</f>
        <v>0</v>
      </c>
      <c r="Z2551">
        <f t="shared" ref="Z2551:Z2585" si="2053">IF(T2551="Y",10,IF(T2551="C",5,0))</f>
        <v>0</v>
      </c>
      <c r="AA2551" s="2">
        <f t="shared" ref="AA2551:AA2585" si="2054">SUM(W2551:Z2551)+50</f>
        <v>55</v>
      </c>
      <c r="AB2551" s="2" t="str">
        <f t="shared" ref="AB2551:AB2585" si="2055">IF(AA2551&lt;56,"Over 0.5","Under 1.5")</f>
        <v>Over 0.5</v>
      </c>
      <c r="AC2551" s="6"/>
      <c r="AD2551" s="6" t="str">
        <f t="shared" ref="AD2551:AD2585" si="2056">IF(M2551="1-0","Under 1.5",IF(M2551="0-0","Under 1.5",IF(M2551="0-1","Under 1.5","Over 0.5")))</f>
        <v>Over 0.5</v>
      </c>
      <c r="AE2551" s="6" t="str">
        <f t="shared" ref="AE2551:AE2585" si="2057">IF(M2551="?",M2551,IF(AB2551=AD2551,"WON",IF(M2551="0-1","WON",IF(M2551="1-0","WON","LOST"))))</f>
        <v>?</v>
      </c>
      <c r="AF2551" s="6"/>
      <c r="AG2551">
        <f t="shared" ref="AG2551:AG2585" si="2058">IF(H2551&gt;52,6,IF(H2551=52,5,IF(H2551=51,4,IF(H2551=50,3,IF(H2551=49,2,IF(H2551=48,1,0))))))</f>
        <v>1</v>
      </c>
      <c r="AH2551">
        <f t="shared" ref="AH2551:AH2585" si="2059">IF(L2551&lt;8,2,0)</f>
        <v>0</v>
      </c>
      <c r="AI2551">
        <f t="shared" ref="AI2551:AI2585" si="2060">IF(S2551&gt;49,2,0)</f>
        <v>0</v>
      </c>
      <c r="AJ2551">
        <f t="shared" ref="AJ2551:AJ2585" si="2061">IF(SUM(AH2551:AI2551)=4,SUM(AG2551:AI2551),0)</f>
        <v>0</v>
      </c>
      <c r="AK2551" s="2" t="str">
        <f t="shared" ref="AK2551:AK2585" si="2062">IF(AJ2551=10,"A1",IF(AJ2551=9,"A2",IF(AJ2551=8,"A3",IF(AJ2551=7,"A4",IF(AJ2551=6,"A5","-")))))</f>
        <v>-</v>
      </c>
      <c r="AL2551" s="2" t="str">
        <f t="shared" ref="AL2551:AL2585" si="2063">IF(AND(L2551&lt;11,U2551&lt;1.75,AA2551&gt;65,OR((AND(S2551&gt;49,S2551&lt;61,T2551="Y")),(AND(S2551&lt;48,T2551="Y")),(AND(S2551&gt;60,T2551="N")),(AND(S2551&gt;60,T2551="Y")),(AND(S2551&gt;60,T2551="C")))),"Pick","-")</f>
        <v>-</v>
      </c>
    </row>
    <row r="2552" spans="2:38">
      <c r="B2552" t="s">
        <v>1445</v>
      </c>
      <c r="C2552" s="10">
        <v>0.83333333333333337</v>
      </c>
      <c r="D2552" s="9" t="s">
        <v>1831</v>
      </c>
      <c r="E2552" s="2" t="s">
        <v>0</v>
      </c>
      <c r="F2552" s="8" t="s">
        <v>1832</v>
      </c>
      <c r="G2552" s="2">
        <v>16</v>
      </c>
      <c r="H2552" s="2">
        <v>59</v>
      </c>
      <c r="I2552" s="2">
        <v>25</v>
      </c>
      <c r="J2552" s="2" t="s">
        <v>1</v>
      </c>
      <c r="K2552" s="2">
        <v>2</v>
      </c>
      <c r="L2552" s="2">
        <v>9</v>
      </c>
      <c r="M2552" s="3" t="s">
        <v>13</v>
      </c>
      <c r="N2552" s="3" t="s">
        <v>13</v>
      </c>
      <c r="O2552" s="2" t="b">
        <v>1</v>
      </c>
      <c r="P2552" s="2" t="b">
        <v>1</v>
      </c>
      <c r="Q2552" s="2" t="s">
        <v>2</v>
      </c>
      <c r="R2552" s="2" t="s">
        <v>2</v>
      </c>
      <c r="S2552" s="44">
        <v>42</v>
      </c>
      <c r="T2552" s="44" t="s">
        <v>10</v>
      </c>
      <c r="U2552" s="20">
        <v>1.5</v>
      </c>
      <c r="V2552" s="11"/>
      <c r="W2552" s="2">
        <f t="shared" si="2050"/>
        <v>10</v>
      </c>
      <c r="X2552">
        <f t="shared" si="2051"/>
        <v>5</v>
      </c>
      <c r="Y2552">
        <f t="shared" si="2052"/>
        <v>0</v>
      </c>
      <c r="Z2552">
        <f t="shared" si="2053"/>
        <v>10</v>
      </c>
      <c r="AA2552" s="2">
        <f t="shared" si="2054"/>
        <v>75</v>
      </c>
      <c r="AB2552" s="2" t="str">
        <f t="shared" si="2055"/>
        <v>Under 1.5</v>
      </c>
      <c r="AC2552" s="6"/>
      <c r="AD2552" s="6" t="str">
        <f t="shared" si="2056"/>
        <v>Over 0.5</v>
      </c>
      <c r="AE2552" s="6" t="str">
        <f t="shared" si="2057"/>
        <v>?</v>
      </c>
      <c r="AF2552" s="6"/>
      <c r="AG2552">
        <f t="shared" si="2058"/>
        <v>6</v>
      </c>
      <c r="AH2552">
        <f t="shared" si="2059"/>
        <v>0</v>
      </c>
      <c r="AI2552">
        <f t="shared" si="2060"/>
        <v>0</v>
      </c>
      <c r="AJ2552">
        <f t="shared" si="2061"/>
        <v>0</v>
      </c>
      <c r="AK2552" s="2" t="str">
        <f t="shared" si="2062"/>
        <v>-</v>
      </c>
      <c r="AL2552" s="2" t="str">
        <f t="shared" si="2063"/>
        <v>Pick</v>
      </c>
    </row>
    <row r="2553" spans="2:38">
      <c r="B2553" t="s">
        <v>1445</v>
      </c>
      <c r="C2553" s="10">
        <v>0.83333333333333337</v>
      </c>
      <c r="D2553" s="9" t="s">
        <v>1833</v>
      </c>
      <c r="E2553" s="2" t="s">
        <v>0</v>
      </c>
      <c r="F2553" s="8" t="s">
        <v>1834</v>
      </c>
      <c r="G2553" s="2">
        <v>2</v>
      </c>
      <c r="H2553" s="2">
        <v>48</v>
      </c>
      <c r="I2553" s="2">
        <v>50</v>
      </c>
      <c r="J2553" s="2">
        <v>2</v>
      </c>
      <c r="K2553" s="2" t="s">
        <v>1</v>
      </c>
      <c r="L2553" s="2">
        <v>48</v>
      </c>
      <c r="M2553" s="3" t="s">
        <v>13</v>
      </c>
      <c r="N2553" s="3" t="s">
        <v>13</v>
      </c>
      <c r="O2553" s="2">
        <v>48</v>
      </c>
      <c r="P2553" s="2" t="b">
        <v>0</v>
      </c>
      <c r="Q2553" s="2" t="b">
        <v>1</v>
      </c>
      <c r="R2553" s="2" t="s">
        <v>2</v>
      </c>
      <c r="S2553" s="44">
        <v>68</v>
      </c>
      <c r="T2553" s="44" t="s">
        <v>10</v>
      </c>
      <c r="U2553" s="20">
        <v>1.55</v>
      </c>
      <c r="V2553" s="11"/>
      <c r="W2553" s="2">
        <f t="shared" si="2050"/>
        <v>0</v>
      </c>
      <c r="X2553">
        <f t="shared" si="2051"/>
        <v>0</v>
      </c>
      <c r="Y2553">
        <f t="shared" si="2052"/>
        <v>10</v>
      </c>
      <c r="Z2553">
        <f t="shared" si="2053"/>
        <v>10</v>
      </c>
      <c r="AA2553" s="2">
        <f t="shared" si="2054"/>
        <v>70</v>
      </c>
      <c r="AB2553" s="2" t="str">
        <f t="shared" si="2055"/>
        <v>Under 1.5</v>
      </c>
      <c r="AC2553" s="6"/>
      <c r="AD2553" s="6" t="str">
        <f t="shared" si="2056"/>
        <v>Over 0.5</v>
      </c>
      <c r="AE2553" s="6" t="str">
        <f t="shared" si="2057"/>
        <v>?</v>
      </c>
      <c r="AF2553" s="6"/>
      <c r="AG2553">
        <f t="shared" si="2058"/>
        <v>1</v>
      </c>
      <c r="AH2553">
        <f t="shared" si="2059"/>
        <v>0</v>
      </c>
      <c r="AI2553">
        <f t="shared" si="2060"/>
        <v>2</v>
      </c>
      <c r="AJ2553">
        <f t="shared" si="2061"/>
        <v>0</v>
      </c>
      <c r="AK2553" s="2" t="str">
        <f t="shared" si="2062"/>
        <v>-</v>
      </c>
      <c r="AL2553" s="2" t="str">
        <f t="shared" si="2063"/>
        <v>-</v>
      </c>
    </row>
    <row r="2554" spans="2:38">
      <c r="B2554" t="s">
        <v>1445</v>
      </c>
      <c r="C2554" s="10">
        <v>0.83333333333333337</v>
      </c>
      <c r="D2554" s="9" t="s">
        <v>1835</v>
      </c>
      <c r="E2554" s="2" t="s">
        <v>0</v>
      </c>
      <c r="F2554" s="8" t="s">
        <v>1836</v>
      </c>
      <c r="G2554" s="2">
        <v>26</v>
      </c>
      <c r="H2554" s="2">
        <v>47</v>
      </c>
      <c r="I2554" s="2">
        <v>27</v>
      </c>
      <c r="J2554" s="2" t="s">
        <v>1</v>
      </c>
      <c r="K2554" s="2" t="s">
        <v>1</v>
      </c>
      <c r="L2554" s="2">
        <v>1</v>
      </c>
      <c r="M2554" s="3" t="s">
        <v>13</v>
      </c>
      <c r="N2554" s="3" t="s">
        <v>13</v>
      </c>
      <c r="O2554" s="2">
        <v>47</v>
      </c>
      <c r="P2554" s="2" t="b">
        <v>1</v>
      </c>
      <c r="Q2554" s="2" t="b">
        <v>1</v>
      </c>
      <c r="R2554" s="2" t="b">
        <v>1</v>
      </c>
      <c r="S2554" s="44">
        <v>49</v>
      </c>
      <c r="T2554" s="44" t="s">
        <v>10</v>
      </c>
      <c r="U2554" s="20">
        <v>1.5</v>
      </c>
      <c r="V2554" s="11"/>
      <c r="W2554" s="2">
        <f t="shared" si="2050"/>
        <v>0</v>
      </c>
      <c r="X2554">
        <f t="shared" si="2051"/>
        <v>10</v>
      </c>
      <c r="Y2554">
        <f t="shared" si="2052"/>
        <v>5</v>
      </c>
      <c r="Z2554">
        <f t="shared" si="2053"/>
        <v>10</v>
      </c>
      <c r="AA2554" s="2">
        <f t="shared" si="2054"/>
        <v>75</v>
      </c>
      <c r="AB2554" s="2" t="str">
        <f t="shared" si="2055"/>
        <v>Under 1.5</v>
      </c>
      <c r="AC2554" s="6"/>
      <c r="AD2554" s="6" t="str">
        <f t="shared" si="2056"/>
        <v>Over 0.5</v>
      </c>
      <c r="AE2554" s="6" t="str">
        <f t="shared" si="2057"/>
        <v>?</v>
      </c>
      <c r="AF2554" s="6"/>
      <c r="AG2554">
        <f t="shared" si="2058"/>
        <v>0</v>
      </c>
      <c r="AH2554">
        <f t="shared" si="2059"/>
        <v>2</v>
      </c>
      <c r="AI2554">
        <f t="shared" si="2060"/>
        <v>0</v>
      </c>
      <c r="AJ2554">
        <f t="shared" si="2061"/>
        <v>0</v>
      </c>
      <c r="AK2554" s="2" t="str">
        <f t="shared" si="2062"/>
        <v>-</v>
      </c>
      <c r="AL2554" s="2" t="str">
        <f t="shared" si="2063"/>
        <v>-</v>
      </c>
    </row>
    <row r="2555" spans="2:38">
      <c r="B2555" t="s">
        <v>1445</v>
      </c>
      <c r="C2555" s="10">
        <v>0.83333333333333337</v>
      </c>
      <c r="D2555" s="9" t="s">
        <v>1837</v>
      </c>
      <c r="E2555" s="2" t="s">
        <v>0</v>
      </c>
      <c r="F2555" s="8" t="s">
        <v>1838</v>
      </c>
      <c r="G2555" s="2">
        <v>18</v>
      </c>
      <c r="H2555" s="2">
        <v>43</v>
      </c>
      <c r="I2555" s="2">
        <v>40</v>
      </c>
      <c r="J2555" s="2" t="s">
        <v>1</v>
      </c>
      <c r="K2555" s="2" t="s">
        <v>1</v>
      </c>
      <c r="L2555" s="2">
        <v>22</v>
      </c>
      <c r="M2555" s="3" t="s">
        <v>13</v>
      </c>
      <c r="N2555" s="3" t="s">
        <v>13</v>
      </c>
      <c r="O2555" s="2">
        <v>43</v>
      </c>
      <c r="P2555" s="2" t="b">
        <v>1</v>
      </c>
      <c r="Q2555" s="2" t="b">
        <v>1</v>
      </c>
      <c r="R2555" s="2" t="s">
        <v>2</v>
      </c>
      <c r="S2555" s="44">
        <v>34</v>
      </c>
      <c r="T2555" s="44" t="s">
        <v>10</v>
      </c>
      <c r="U2555" s="20">
        <v>1.65</v>
      </c>
      <c r="V2555" s="11"/>
      <c r="W2555" s="2">
        <f t="shared" si="2050"/>
        <v>0</v>
      </c>
      <c r="X2555">
        <f t="shared" si="2051"/>
        <v>0</v>
      </c>
      <c r="Y2555">
        <f t="shared" si="2052"/>
        <v>0</v>
      </c>
      <c r="Z2555">
        <f t="shared" si="2053"/>
        <v>10</v>
      </c>
      <c r="AA2555" s="2">
        <f t="shared" si="2054"/>
        <v>60</v>
      </c>
      <c r="AB2555" s="2" t="str">
        <f t="shared" si="2055"/>
        <v>Under 1.5</v>
      </c>
      <c r="AC2555" s="6"/>
      <c r="AD2555" s="6" t="str">
        <f t="shared" si="2056"/>
        <v>Over 0.5</v>
      </c>
      <c r="AE2555" s="6" t="str">
        <f t="shared" si="2057"/>
        <v>?</v>
      </c>
      <c r="AF2555" s="6"/>
      <c r="AG2555">
        <f t="shared" si="2058"/>
        <v>0</v>
      </c>
      <c r="AH2555">
        <f t="shared" si="2059"/>
        <v>0</v>
      </c>
      <c r="AI2555">
        <f t="shared" si="2060"/>
        <v>0</v>
      </c>
      <c r="AJ2555">
        <f t="shared" si="2061"/>
        <v>0</v>
      </c>
      <c r="AK2555" s="2" t="str">
        <f t="shared" si="2062"/>
        <v>-</v>
      </c>
      <c r="AL2555" s="2" t="str">
        <f t="shared" si="2063"/>
        <v>-</v>
      </c>
    </row>
    <row r="2556" spans="2:38">
      <c r="B2556" t="s">
        <v>153</v>
      </c>
      <c r="C2556" s="10">
        <v>0.83333333333333337</v>
      </c>
      <c r="D2556" s="9" t="s">
        <v>991</v>
      </c>
      <c r="E2556" s="2" t="s">
        <v>0</v>
      </c>
      <c r="F2556" s="8" t="s">
        <v>1575</v>
      </c>
      <c r="G2556" s="2">
        <v>34</v>
      </c>
      <c r="H2556" s="2">
        <v>46</v>
      </c>
      <c r="I2556" s="2">
        <v>20</v>
      </c>
      <c r="J2556" s="2" t="s">
        <v>1</v>
      </c>
      <c r="K2556" s="2">
        <v>2</v>
      </c>
      <c r="L2556" s="2">
        <v>14</v>
      </c>
      <c r="M2556" s="3" t="s">
        <v>13</v>
      </c>
      <c r="N2556" s="3" t="s">
        <v>13</v>
      </c>
      <c r="O2556" s="2">
        <v>46</v>
      </c>
      <c r="P2556" s="2" t="b">
        <v>1</v>
      </c>
      <c r="Q2556" s="2" t="s">
        <v>2</v>
      </c>
      <c r="R2556" s="2" t="s">
        <v>2</v>
      </c>
      <c r="S2556" s="44">
        <v>47</v>
      </c>
      <c r="T2556" s="44" t="s">
        <v>10</v>
      </c>
      <c r="U2556" s="20">
        <v>1.8</v>
      </c>
      <c r="V2556" s="11"/>
      <c r="W2556" s="2">
        <f t="shared" si="2050"/>
        <v>0</v>
      </c>
      <c r="X2556">
        <f t="shared" si="2051"/>
        <v>5</v>
      </c>
      <c r="Y2556">
        <f t="shared" si="2052"/>
        <v>0</v>
      </c>
      <c r="Z2556">
        <f t="shared" si="2053"/>
        <v>10</v>
      </c>
      <c r="AA2556" s="2">
        <f t="shared" si="2054"/>
        <v>65</v>
      </c>
      <c r="AB2556" s="2" t="str">
        <f t="shared" si="2055"/>
        <v>Under 1.5</v>
      </c>
      <c r="AC2556" s="6"/>
      <c r="AD2556" s="6" t="str">
        <f t="shared" si="2056"/>
        <v>Over 0.5</v>
      </c>
      <c r="AE2556" s="6" t="str">
        <f t="shared" si="2057"/>
        <v>?</v>
      </c>
      <c r="AF2556" s="6"/>
      <c r="AG2556">
        <f t="shared" si="2058"/>
        <v>0</v>
      </c>
      <c r="AH2556">
        <f t="shared" si="2059"/>
        <v>0</v>
      </c>
      <c r="AI2556">
        <f t="shared" si="2060"/>
        <v>0</v>
      </c>
      <c r="AJ2556">
        <f t="shared" si="2061"/>
        <v>0</v>
      </c>
      <c r="AK2556" s="2" t="str">
        <f t="shared" si="2062"/>
        <v>-</v>
      </c>
      <c r="AL2556" s="2" t="str">
        <f t="shared" si="2063"/>
        <v>-</v>
      </c>
    </row>
    <row r="2557" spans="2:38">
      <c r="B2557" t="s">
        <v>1359</v>
      </c>
      <c r="C2557" s="10">
        <v>0.83333333333333337</v>
      </c>
      <c r="D2557" s="9" t="s">
        <v>1839</v>
      </c>
      <c r="E2557" s="2" t="s">
        <v>0</v>
      </c>
      <c r="F2557" s="8" t="s">
        <v>1840</v>
      </c>
      <c r="G2557" s="2">
        <v>16</v>
      </c>
      <c r="H2557" s="2">
        <v>50</v>
      </c>
      <c r="I2557" s="2">
        <v>34</v>
      </c>
      <c r="J2557" s="2" t="s">
        <v>1</v>
      </c>
      <c r="K2557" s="2">
        <v>1</v>
      </c>
      <c r="L2557" s="2">
        <v>18</v>
      </c>
      <c r="M2557" s="3" t="s">
        <v>13</v>
      </c>
      <c r="N2557" s="3" t="s">
        <v>13</v>
      </c>
      <c r="O2557" s="2">
        <v>50</v>
      </c>
      <c r="P2557" s="2" t="b">
        <v>1</v>
      </c>
      <c r="Q2557" s="2" t="s">
        <v>2</v>
      </c>
      <c r="R2557" s="2" t="s">
        <v>2</v>
      </c>
      <c r="S2557" s="44">
        <v>41</v>
      </c>
      <c r="T2557" s="44" t="s">
        <v>10</v>
      </c>
      <c r="U2557" s="20">
        <v>1.45</v>
      </c>
      <c r="V2557" s="11"/>
      <c r="W2557" s="2">
        <f t="shared" si="2050"/>
        <v>0</v>
      </c>
      <c r="X2557">
        <f t="shared" si="2051"/>
        <v>0</v>
      </c>
      <c r="Y2557">
        <f t="shared" si="2052"/>
        <v>0</v>
      </c>
      <c r="Z2557">
        <f t="shared" si="2053"/>
        <v>10</v>
      </c>
      <c r="AA2557" s="2">
        <f t="shared" si="2054"/>
        <v>60</v>
      </c>
      <c r="AB2557" s="2" t="str">
        <f t="shared" si="2055"/>
        <v>Under 1.5</v>
      </c>
      <c r="AC2557" s="6"/>
      <c r="AD2557" s="6" t="str">
        <f t="shared" si="2056"/>
        <v>Over 0.5</v>
      </c>
      <c r="AE2557" s="6" t="str">
        <f t="shared" si="2057"/>
        <v>?</v>
      </c>
      <c r="AF2557" s="6"/>
      <c r="AG2557">
        <f t="shared" si="2058"/>
        <v>3</v>
      </c>
      <c r="AH2557">
        <f t="shared" si="2059"/>
        <v>0</v>
      </c>
      <c r="AI2557">
        <f t="shared" si="2060"/>
        <v>0</v>
      </c>
      <c r="AJ2557">
        <f t="shared" si="2061"/>
        <v>0</v>
      </c>
      <c r="AK2557" s="2" t="str">
        <f t="shared" si="2062"/>
        <v>-</v>
      </c>
      <c r="AL2557" s="2" t="str">
        <f t="shared" si="2063"/>
        <v>-</v>
      </c>
    </row>
    <row r="2558" spans="2:38">
      <c r="B2558" t="s">
        <v>152</v>
      </c>
      <c r="C2558" s="10">
        <v>0.85416666666666663</v>
      </c>
      <c r="D2558" s="9" t="s">
        <v>1153</v>
      </c>
      <c r="E2558" s="2" t="s">
        <v>0</v>
      </c>
      <c r="F2558" s="8" t="s">
        <v>728</v>
      </c>
      <c r="G2558" s="2">
        <v>22</v>
      </c>
      <c r="H2558" s="2">
        <v>60</v>
      </c>
      <c r="I2558" s="2">
        <v>18</v>
      </c>
      <c r="J2558" s="2" t="s">
        <v>1</v>
      </c>
      <c r="K2558" s="2" t="s">
        <v>1</v>
      </c>
      <c r="L2558" s="2">
        <v>4</v>
      </c>
      <c r="M2558" s="3" t="s">
        <v>13</v>
      </c>
      <c r="N2558" s="3" t="s">
        <v>13</v>
      </c>
      <c r="O2558" s="2" t="b">
        <v>1</v>
      </c>
      <c r="P2558" s="2" t="b">
        <v>1</v>
      </c>
      <c r="Q2558" s="2" t="b">
        <v>1</v>
      </c>
      <c r="R2558" s="2" t="b">
        <v>1</v>
      </c>
      <c r="S2558" s="44">
        <v>49</v>
      </c>
      <c r="T2558" s="44" t="s">
        <v>12</v>
      </c>
      <c r="U2558" s="20">
        <v>1.7</v>
      </c>
      <c r="V2558" s="11"/>
      <c r="W2558" s="2">
        <f t="shared" si="2050"/>
        <v>10</v>
      </c>
      <c r="X2558">
        <f t="shared" si="2051"/>
        <v>10</v>
      </c>
      <c r="Y2558">
        <f t="shared" si="2052"/>
        <v>5</v>
      </c>
      <c r="Z2558">
        <f t="shared" si="2053"/>
        <v>0</v>
      </c>
      <c r="AA2558" s="2">
        <f t="shared" si="2054"/>
        <v>75</v>
      </c>
      <c r="AB2558" s="2" t="str">
        <f t="shared" si="2055"/>
        <v>Under 1.5</v>
      </c>
      <c r="AC2558" s="6"/>
      <c r="AD2558" s="6" t="str">
        <f t="shared" si="2056"/>
        <v>Over 0.5</v>
      </c>
      <c r="AE2558" s="6" t="str">
        <f t="shared" si="2057"/>
        <v>?</v>
      </c>
      <c r="AF2558" s="6"/>
      <c r="AG2558">
        <f t="shared" si="2058"/>
        <v>6</v>
      </c>
      <c r="AH2558">
        <f t="shared" si="2059"/>
        <v>2</v>
      </c>
      <c r="AI2558">
        <f t="shared" si="2060"/>
        <v>0</v>
      </c>
      <c r="AJ2558">
        <f t="shared" si="2061"/>
        <v>0</v>
      </c>
      <c r="AK2558" s="2" t="str">
        <f t="shared" si="2062"/>
        <v>-</v>
      </c>
      <c r="AL2558" s="2" t="str">
        <f t="shared" si="2063"/>
        <v>-</v>
      </c>
    </row>
    <row r="2559" spans="2:38">
      <c r="B2559" t="s">
        <v>152</v>
      </c>
      <c r="C2559" s="10">
        <v>0.85416666666666663</v>
      </c>
      <c r="D2559" s="9" t="s">
        <v>755</v>
      </c>
      <c r="E2559" s="2" t="s">
        <v>0</v>
      </c>
      <c r="F2559" s="8" t="s">
        <v>335</v>
      </c>
      <c r="G2559" s="2">
        <v>29</v>
      </c>
      <c r="H2559" s="2">
        <v>60</v>
      </c>
      <c r="I2559" s="2">
        <v>11</v>
      </c>
      <c r="J2559" s="2" t="s">
        <v>1</v>
      </c>
      <c r="K2559" s="2">
        <v>1</v>
      </c>
      <c r="L2559" s="2">
        <v>18</v>
      </c>
      <c r="M2559" s="3" t="s">
        <v>13</v>
      </c>
      <c r="N2559" s="3" t="s">
        <v>13</v>
      </c>
      <c r="O2559" s="2" t="b">
        <v>1</v>
      </c>
      <c r="P2559" s="2" t="b">
        <v>1</v>
      </c>
      <c r="Q2559" s="2" t="s">
        <v>2</v>
      </c>
      <c r="R2559" s="2" t="s">
        <v>2</v>
      </c>
      <c r="S2559" s="44">
        <v>72</v>
      </c>
      <c r="T2559" s="44" t="s">
        <v>10</v>
      </c>
      <c r="U2559" s="20">
        <v>1.8</v>
      </c>
      <c r="V2559" s="11"/>
      <c r="W2559" s="2">
        <f t="shared" si="2050"/>
        <v>10</v>
      </c>
      <c r="X2559">
        <f t="shared" si="2051"/>
        <v>0</v>
      </c>
      <c r="Y2559">
        <f t="shared" si="2052"/>
        <v>10</v>
      </c>
      <c r="Z2559">
        <f t="shared" si="2053"/>
        <v>10</v>
      </c>
      <c r="AA2559" s="2">
        <f t="shared" si="2054"/>
        <v>80</v>
      </c>
      <c r="AB2559" s="2" t="str">
        <f t="shared" si="2055"/>
        <v>Under 1.5</v>
      </c>
      <c r="AC2559" s="6"/>
      <c r="AD2559" s="6" t="str">
        <f t="shared" si="2056"/>
        <v>Over 0.5</v>
      </c>
      <c r="AE2559" s="6" t="str">
        <f t="shared" si="2057"/>
        <v>?</v>
      </c>
      <c r="AF2559" s="6"/>
      <c r="AG2559">
        <f t="shared" si="2058"/>
        <v>6</v>
      </c>
      <c r="AH2559">
        <f t="shared" si="2059"/>
        <v>0</v>
      </c>
      <c r="AI2559">
        <f t="shared" si="2060"/>
        <v>2</v>
      </c>
      <c r="AJ2559">
        <f t="shared" si="2061"/>
        <v>0</v>
      </c>
      <c r="AK2559" s="2" t="str">
        <f t="shared" si="2062"/>
        <v>-</v>
      </c>
      <c r="AL2559" s="2" t="str">
        <f t="shared" si="2063"/>
        <v>-</v>
      </c>
    </row>
    <row r="2560" spans="2:38">
      <c r="B2560" t="s">
        <v>152</v>
      </c>
      <c r="C2560" s="10">
        <v>0.85416666666666663</v>
      </c>
      <c r="D2560" s="9" t="s">
        <v>1146</v>
      </c>
      <c r="E2560" s="2" t="s">
        <v>0</v>
      </c>
      <c r="F2560" s="8" t="s">
        <v>1152</v>
      </c>
      <c r="G2560" s="2">
        <v>26</v>
      </c>
      <c r="H2560" s="2">
        <v>54</v>
      </c>
      <c r="I2560" s="2">
        <v>20</v>
      </c>
      <c r="J2560" s="2" t="s">
        <v>1</v>
      </c>
      <c r="K2560" s="2" t="s">
        <v>1</v>
      </c>
      <c r="L2560" s="2">
        <v>6</v>
      </c>
      <c r="M2560" s="3" t="s">
        <v>13</v>
      </c>
      <c r="N2560" s="3" t="s">
        <v>13</v>
      </c>
      <c r="O2560" s="2" t="b">
        <v>1</v>
      </c>
      <c r="P2560" s="2" t="b">
        <v>1</v>
      </c>
      <c r="Q2560" s="2" t="b">
        <v>1</v>
      </c>
      <c r="R2560" s="2" t="b">
        <v>1</v>
      </c>
      <c r="S2560" s="44">
        <v>43</v>
      </c>
      <c r="T2560" s="44" t="s">
        <v>10</v>
      </c>
      <c r="U2560" s="20">
        <v>1.8</v>
      </c>
      <c r="V2560" s="11"/>
      <c r="W2560" s="2">
        <f t="shared" si="2050"/>
        <v>10</v>
      </c>
      <c r="X2560">
        <f t="shared" si="2051"/>
        <v>10</v>
      </c>
      <c r="Y2560">
        <f t="shared" si="2052"/>
        <v>0</v>
      </c>
      <c r="Z2560">
        <f t="shared" si="2053"/>
        <v>10</v>
      </c>
      <c r="AA2560" s="2">
        <f t="shared" si="2054"/>
        <v>80</v>
      </c>
      <c r="AB2560" s="2" t="str">
        <f t="shared" si="2055"/>
        <v>Under 1.5</v>
      </c>
      <c r="AC2560" s="6"/>
      <c r="AD2560" s="6" t="str">
        <f t="shared" si="2056"/>
        <v>Over 0.5</v>
      </c>
      <c r="AE2560" s="6" t="str">
        <f t="shared" si="2057"/>
        <v>?</v>
      </c>
      <c r="AF2560" s="6"/>
      <c r="AG2560">
        <f t="shared" si="2058"/>
        <v>6</v>
      </c>
      <c r="AH2560">
        <f t="shared" si="2059"/>
        <v>2</v>
      </c>
      <c r="AI2560">
        <f t="shared" si="2060"/>
        <v>0</v>
      </c>
      <c r="AJ2560">
        <f t="shared" si="2061"/>
        <v>0</v>
      </c>
      <c r="AK2560" s="2" t="str">
        <f t="shared" si="2062"/>
        <v>-</v>
      </c>
      <c r="AL2560" s="2" t="str">
        <f t="shared" si="2063"/>
        <v>-</v>
      </c>
    </row>
    <row r="2561" spans="2:38">
      <c r="B2561" t="s">
        <v>152</v>
      </c>
      <c r="C2561" s="10">
        <v>0.85416666666666663</v>
      </c>
      <c r="D2561" s="9" t="s">
        <v>856</v>
      </c>
      <c r="E2561" s="2" t="s">
        <v>0</v>
      </c>
      <c r="F2561" s="8" t="s">
        <v>1512</v>
      </c>
      <c r="G2561" s="2">
        <v>39</v>
      </c>
      <c r="H2561" s="2">
        <v>46</v>
      </c>
      <c r="I2561" s="2">
        <v>16</v>
      </c>
      <c r="J2561" s="2" t="s">
        <v>1</v>
      </c>
      <c r="K2561" s="2" t="s">
        <v>1</v>
      </c>
      <c r="L2561" s="2">
        <v>23</v>
      </c>
      <c r="M2561" s="3" t="s">
        <v>13</v>
      </c>
      <c r="N2561" s="3" t="s">
        <v>13</v>
      </c>
      <c r="O2561" s="2">
        <v>46</v>
      </c>
      <c r="P2561" s="2" t="b">
        <v>1</v>
      </c>
      <c r="Q2561" s="2" t="b">
        <v>1</v>
      </c>
      <c r="R2561" s="2" t="s">
        <v>2</v>
      </c>
      <c r="S2561" s="44">
        <v>44</v>
      </c>
      <c r="T2561" s="44" t="s">
        <v>10</v>
      </c>
      <c r="U2561" s="20">
        <v>1.65</v>
      </c>
      <c r="V2561" s="11"/>
      <c r="W2561" s="2">
        <f t="shared" si="2050"/>
        <v>0</v>
      </c>
      <c r="X2561">
        <f t="shared" si="2051"/>
        <v>0</v>
      </c>
      <c r="Y2561">
        <f t="shared" si="2052"/>
        <v>0</v>
      </c>
      <c r="Z2561">
        <f t="shared" si="2053"/>
        <v>10</v>
      </c>
      <c r="AA2561" s="2">
        <f t="shared" si="2054"/>
        <v>60</v>
      </c>
      <c r="AB2561" s="2" t="str">
        <f t="shared" si="2055"/>
        <v>Under 1.5</v>
      </c>
      <c r="AC2561" s="6"/>
      <c r="AD2561" s="6" t="str">
        <f t="shared" si="2056"/>
        <v>Over 0.5</v>
      </c>
      <c r="AE2561" s="6" t="str">
        <f t="shared" si="2057"/>
        <v>?</v>
      </c>
      <c r="AF2561" s="6"/>
      <c r="AG2561">
        <f t="shared" si="2058"/>
        <v>0</v>
      </c>
      <c r="AH2561">
        <f t="shared" si="2059"/>
        <v>0</v>
      </c>
      <c r="AI2561">
        <f t="shared" si="2060"/>
        <v>0</v>
      </c>
      <c r="AJ2561">
        <f t="shared" si="2061"/>
        <v>0</v>
      </c>
      <c r="AK2561" s="2" t="str">
        <f t="shared" si="2062"/>
        <v>-</v>
      </c>
      <c r="AL2561" s="2" t="str">
        <f t="shared" si="2063"/>
        <v>-</v>
      </c>
    </row>
    <row r="2562" spans="2:38">
      <c r="B2562" t="s">
        <v>260</v>
      </c>
      <c r="C2562" s="10">
        <v>0.85416666666666663</v>
      </c>
      <c r="D2562" s="9" t="s">
        <v>420</v>
      </c>
      <c r="E2562" s="2" t="s">
        <v>0</v>
      </c>
      <c r="F2562" s="8" t="s">
        <v>1159</v>
      </c>
      <c r="G2562" s="2">
        <v>23</v>
      </c>
      <c r="H2562" s="2">
        <v>49</v>
      </c>
      <c r="I2562" s="2">
        <v>28</v>
      </c>
      <c r="J2562" s="2" t="s">
        <v>1</v>
      </c>
      <c r="K2562" s="2" t="s">
        <v>1</v>
      </c>
      <c r="L2562" s="2">
        <v>5</v>
      </c>
      <c r="M2562" s="3" t="s">
        <v>13</v>
      </c>
      <c r="N2562" s="3" t="s">
        <v>13</v>
      </c>
      <c r="O2562" s="2">
        <v>49</v>
      </c>
      <c r="P2562" s="2" t="b">
        <v>1</v>
      </c>
      <c r="Q2562" s="2" t="b">
        <v>1</v>
      </c>
      <c r="R2562" s="2" t="b">
        <v>1</v>
      </c>
      <c r="S2562" s="44">
        <v>42</v>
      </c>
      <c r="T2562" s="44" t="s">
        <v>12</v>
      </c>
      <c r="U2562" s="20">
        <v>1.6</v>
      </c>
      <c r="V2562" s="11"/>
      <c r="W2562" s="2">
        <f t="shared" si="2050"/>
        <v>0</v>
      </c>
      <c r="X2562">
        <f t="shared" si="2051"/>
        <v>10</v>
      </c>
      <c r="Y2562">
        <f t="shared" si="2052"/>
        <v>0</v>
      </c>
      <c r="Z2562">
        <f t="shared" si="2053"/>
        <v>0</v>
      </c>
      <c r="AA2562" s="2">
        <f t="shared" si="2054"/>
        <v>60</v>
      </c>
      <c r="AB2562" s="2" t="str">
        <f t="shared" si="2055"/>
        <v>Under 1.5</v>
      </c>
      <c r="AC2562" s="6"/>
      <c r="AD2562" s="6" t="str">
        <f t="shared" si="2056"/>
        <v>Over 0.5</v>
      </c>
      <c r="AE2562" s="6" t="str">
        <f t="shared" si="2057"/>
        <v>?</v>
      </c>
      <c r="AF2562" s="6"/>
      <c r="AG2562">
        <f t="shared" si="2058"/>
        <v>2</v>
      </c>
      <c r="AH2562">
        <f t="shared" si="2059"/>
        <v>2</v>
      </c>
      <c r="AI2562">
        <f t="shared" si="2060"/>
        <v>0</v>
      </c>
      <c r="AJ2562">
        <f t="shared" si="2061"/>
        <v>0</v>
      </c>
      <c r="AK2562" s="2" t="str">
        <f t="shared" si="2062"/>
        <v>-</v>
      </c>
      <c r="AL2562" s="2" t="str">
        <f t="shared" si="2063"/>
        <v>-</v>
      </c>
    </row>
    <row r="2563" spans="2:38">
      <c r="B2563" t="s">
        <v>1446</v>
      </c>
      <c r="C2563" s="10">
        <v>0.85416666666666663</v>
      </c>
      <c r="D2563" s="9" t="s">
        <v>1640</v>
      </c>
      <c r="E2563" s="2" t="s">
        <v>0</v>
      </c>
      <c r="F2563" s="8" t="s">
        <v>1841</v>
      </c>
      <c r="G2563" s="2">
        <v>34</v>
      </c>
      <c r="H2563" s="2">
        <v>58</v>
      </c>
      <c r="I2563" s="2">
        <v>8</v>
      </c>
      <c r="J2563" s="2" t="s">
        <v>1</v>
      </c>
      <c r="K2563" s="2">
        <v>1</v>
      </c>
      <c r="L2563" s="2">
        <v>26</v>
      </c>
      <c r="M2563" s="3" t="s">
        <v>13</v>
      </c>
      <c r="N2563" s="3" t="s">
        <v>13</v>
      </c>
      <c r="O2563" s="2" t="b">
        <v>1</v>
      </c>
      <c r="P2563" s="2" t="b">
        <v>1</v>
      </c>
      <c r="Q2563" s="2" t="s">
        <v>2</v>
      </c>
      <c r="R2563" s="2" t="s">
        <v>2</v>
      </c>
      <c r="S2563" s="44">
        <v>85</v>
      </c>
      <c r="T2563" s="44" t="s">
        <v>10</v>
      </c>
      <c r="U2563" s="20">
        <v>1.5</v>
      </c>
      <c r="V2563" s="11"/>
      <c r="W2563" s="2">
        <f t="shared" si="2050"/>
        <v>10</v>
      </c>
      <c r="X2563">
        <f t="shared" si="2051"/>
        <v>0</v>
      </c>
      <c r="Y2563">
        <f t="shared" si="2052"/>
        <v>10</v>
      </c>
      <c r="Z2563">
        <f t="shared" si="2053"/>
        <v>10</v>
      </c>
      <c r="AA2563" s="2">
        <f t="shared" si="2054"/>
        <v>80</v>
      </c>
      <c r="AB2563" s="2" t="str">
        <f t="shared" si="2055"/>
        <v>Under 1.5</v>
      </c>
      <c r="AC2563" s="6"/>
      <c r="AD2563" s="6" t="str">
        <f t="shared" si="2056"/>
        <v>Over 0.5</v>
      </c>
      <c r="AE2563" s="6" t="str">
        <f t="shared" si="2057"/>
        <v>?</v>
      </c>
      <c r="AF2563" s="6"/>
      <c r="AG2563">
        <f t="shared" si="2058"/>
        <v>6</v>
      </c>
      <c r="AH2563">
        <f t="shared" si="2059"/>
        <v>0</v>
      </c>
      <c r="AI2563">
        <f t="shared" si="2060"/>
        <v>2</v>
      </c>
      <c r="AJ2563">
        <f t="shared" si="2061"/>
        <v>0</v>
      </c>
      <c r="AK2563" s="2" t="str">
        <f t="shared" si="2062"/>
        <v>-</v>
      </c>
      <c r="AL2563" s="2" t="str">
        <f t="shared" si="2063"/>
        <v>-</v>
      </c>
    </row>
    <row r="2564" spans="2:38">
      <c r="B2564" t="s">
        <v>442</v>
      </c>
      <c r="C2564" s="10">
        <v>0.875</v>
      </c>
      <c r="D2564" s="9" t="s">
        <v>1842</v>
      </c>
      <c r="E2564" s="2" t="s">
        <v>0</v>
      </c>
      <c r="F2564" s="8" t="s">
        <v>1643</v>
      </c>
      <c r="G2564" s="2">
        <v>43</v>
      </c>
      <c r="H2564" s="2">
        <v>43</v>
      </c>
      <c r="I2564" s="2">
        <v>14</v>
      </c>
      <c r="J2564" s="2">
        <v>1</v>
      </c>
      <c r="K2564" s="2">
        <v>1</v>
      </c>
      <c r="L2564" s="2">
        <v>29</v>
      </c>
      <c r="M2564" s="3" t="s">
        <v>13</v>
      </c>
      <c r="N2564" s="3" t="s">
        <v>13</v>
      </c>
      <c r="O2564" s="2">
        <v>43</v>
      </c>
      <c r="P2564" s="2" t="b">
        <v>0</v>
      </c>
      <c r="Q2564" s="2" t="s">
        <v>2</v>
      </c>
      <c r="R2564" s="2" t="s">
        <v>2</v>
      </c>
      <c r="S2564" s="44">
        <v>34</v>
      </c>
      <c r="T2564" s="44" t="s">
        <v>12</v>
      </c>
      <c r="U2564" s="20">
        <v>1.6</v>
      </c>
      <c r="V2564" s="11"/>
      <c r="W2564" s="2">
        <f t="shared" si="2050"/>
        <v>0</v>
      </c>
      <c r="X2564">
        <f t="shared" si="2051"/>
        <v>0</v>
      </c>
      <c r="Y2564">
        <f t="shared" si="2052"/>
        <v>0</v>
      </c>
      <c r="Z2564">
        <f t="shared" si="2053"/>
        <v>0</v>
      </c>
      <c r="AA2564" s="2">
        <f t="shared" si="2054"/>
        <v>50</v>
      </c>
      <c r="AB2564" s="2" t="str">
        <f t="shared" si="2055"/>
        <v>Over 0.5</v>
      </c>
      <c r="AC2564" s="6"/>
      <c r="AD2564" s="6" t="str">
        <f t="shared" si="2056"/>
        <v>Over 0.5</v>
      </c>
      <c r="AE2564" s="6" t="str">
        <f t="shared" si="2057"/>
        <v>?</v>
      </c>
      <c r="AF2564" s="6"/>
      <c r="AG2564">
        <f t="shared" si="2058"/>
        <v>0</v>
      </c>
      <c r="AH2564">
        <f t="shared" si="2059"/>
        <v>0</v>
      </c>
      <c r="AI2564">
        <f t="shared" si="2060"/>
        <v>0</v>
      </c>
      <c r="AJ2564">
        <f t="shared" si="2061"/>
        <v>0</v>
      </c>
      <c r="AK2564" s="2" t="str">
        <f t="shared" si="2062"/>
        <v>-</v>
      </c>
      <c r="AL2564" s="2" t="str">
        <f t="shared" si="2063"/>
        <v>-</v>
      </c>
    </row>
    <row r="2565" spans="2:38">
      <c r="B2565" t="s">
        <v>1692</v>
      </c>
      <c r="C2565" s="10">
        <v>0.875</v>
      </c>
      <c r="D2565" s="9" t="s">
        <v>1687</v>
      </c>
      <c r="E2565" s="2" t="s">
        <v>0</v>
      </c>
      <c r="F2565" s="8" t="s">
        <v>1843</v>
      </c>
      <c r="G2565" s="2">
        <v>37</v>
      </c>
      <c r="H2565" s="2">
        <v>44</v>
      </c>
      <c r="I2565" s="2">
        <v>20</v>
      </c>
      <c r="J2565" s="2" t="s">
        <v>1</v>
      </c>
      <c r="K2565" s="2">
        <v>1</v>
      </c>
      <c r="L2565" s="2">
        <v>17</v>
      </c>
      <c r="M2565" s="3" t="s">
        <v>13</v>
      </c>
      <c r="N2565" s="3" t="s">
        <v>13</v>
      </c>
      <c r="O2565" s="2">
        <v>44</v>
      </c>
      <c r="P2565" s="2" t="b">
        <v>1</v>
      </c>
      <c r="Q2565" s="2" t="s">
        <v>2</v>
      </c>
      <c r="R2565" s="2" t="s">
        <v>2</v>
      </c>
      <c r="S2565" s="44">
        <v>38</v>
      </c>
      <c r="T2565" s="44" t="s">
        <v>12</v>
      </c>
      <c r="U2565" s="20">
        <v>1.55</v>
      </c>
      <c r="V2565" s="11"/>
      <c r="W2565" s="2">
        <f t="shared" si="2050"/>
        <v>0</v>
      </c>
      <c r="X2565">
        <f t="shared" si="2051"/>
        <v>0</v>
      </c>
      <c r="Y2565">
        <f t="shared" si="2052"/>
        <v>0</v>
      </c>
      <c r="Z2565">
        <f t="shared" si="2053"/>
        <v>0</v>
      </c>
      <c r="AA2565" s="2">
        <f t="shared" si="2054"/>
        <v>50</v>
      </c>
      <c r="AB2565" s="2" t="str">
        <f t="shared" si="2055"/>
        <v>Over 0.5</v>
      </c>
      <c r="AC2565" s="6"/>
      <c r="AD2565" s="6" t="str">
        <f t="shared" si="2056"/>
        <v>Over 0.5</v>
      </c>
      <c r="AE2565" s="6" t="str">
        <f t="shared" si="2057"/>
        <v>?</v>
      </c>
      <c r="AF2565" s="6"/>
      <c r="AG2565">
        <f t="shared" si="2058"/>
        <v>0</v>
      </c>
      <c r="AH2565">
        <f t="shared" si="2059"/>
        <v>0</v>
      </c>
      <c r="AI2565">
        <f t="shared" si="2060"/>
        <v>0</v>
      </c>
      <c r="AJ2565">
        <f t="shared" si="2061"/>
        <v>0</v>
      </c>
      <c r="AK2565" s="2" t="str">
        <f t="shared" si="2062"/>
        <v>-</v>
      </c>
      <c r="AL2565" s="2" t="str">
        <f t="shared" si="2063"/>
        <v>-</v>
      </c>
    </row>
    <row r="2566" spans="2:38">
      <c r="B2566" t="s">
        <v>260</v>
      </c>
      <c r="C2566" s="10">
        <v>0.875</v>
      </c>
      <c r="D2566" s="9" t="s">
        <v>394</v>
      </c>
      <c r="E2566" s="2" t="s">
        <v>0</v>
      </c>
      <c r="F2566" s="8" t="s">
        <v>1780</v>
      </c>
      <c r="G2566" s="2">
        <v>32</v>
      </c>
      <c r="H2566" s="2">
        <v>51</v>
      </c>
      <c r="I2566" s="2">
        <v>17</v>
      </c>
      <c r="J2566" s="2" t="s">
        <v>1</v>
      </c>
      <c r="K2566" s="2">
        <v>2</v>
      </c>
      <c r="L2566" s="2">
        <v>15</v>
      </c>
      <c r="M2566" s="3" t="s">
        <v>13</v>
      </c>
      <c r="N2566" s="3" t="s">
        <v>13</v>
      </c>
      <c r="O2566" s="2">
        <v>51</v>
      </c>
      <c r="P2566" s="2" t="b">
        <v>1</v>
      </c>
      <c r="Q2566" s="2" t="s">
        <v>2</v>
      </c>
      <c r="R2566" s="2" t="s">
        <v>2</v>
      </c>
      <c r="S2566" s="44">
        <v>42</v>
      </c>
      <c r="T2566" s="44"/>
      <c r="U2566" s="20">
        <v>2.1</v>
      </c>
      <c r="V2566" s="11"/>
      <c r="W2566" s="2">
        <f t="shared" si="2050"/>
        <v>0</v>
      </c>
      <c r="X2566">
        <f t="shared" si="2051"/>
        <v>5</v>
      </c>
      <c r="Y2566">
        <f t="shared" si="2052"/>
        <v>0</v>
      </c>
      <c r="Z2566">
        <f t="shared" si="2053"/>
        <v>0</v>
      </c>
      <c r="AA2566" s="2">
        <f t="shared" si="2054"/>
        <v>55</v>
      </c>
      <c r="AB2566" s="2" t="str">
        <f t="shared" si="2055"/>
        <v>Over 0.5</v>
      </c>
      <c r="AC2566" s="6"/>
      <c r="AD2566" s="6" t="str">
        <f t="shared" si="2056"/>
        <v>Over 0.5</v>
      </c>
      <c r="AE2566" s="6" t="str">
        <f t="shared" si="2057"/>
        <v>?</v>
      </c>
      <c r="AF2566" s="6"/>
      <c r="AG2566">
        <f t="shared" si="2058"/>
        <v>4</v>
      </c>
      <c r="AH2566">
        <f t="shared" si="2059"/>
        <v>0</v>
      </c>
      <c r="AI2566">
        <f t="shared" si="2060"/>
        <v>0</v>
      </c>
      <c r="AJ2566">
        <f t="shared" si="2061"/>
        <v>0</v>
      </c>
      <c r="AK2566" s="2" t="str">
        <f t="shared" si="2062"/>
        <v>-</v>
      </c>
      <c r="AL2566" s="2" t="str">
        <f t="shared" si="2063"/>
        <v>-</v>
      </c>
    </row>
    <row r="2567" spans="2:38">
      <c r="B2567" t="s">
        <v>209</v>
      </c>
      <c r="C2567" s="10">
        <v>0.89583333333333337</v>
      </c>
      <c r="D2567" s="9" t="s">
        <v>1649</v>
      </c>
      <c r="E2567" s="2" t="s">
        <v>0</v>
      </c>
      <c r="F2567" s="8" t="s">
        <v>1844</v>
      </c>
      <c r="G2567" s="2">
        <v>18</v>
      </c>
      <c r="H2567" s="2">
        <v>57</v>
      </c>
      <c r="I2567" s="2">
        <v>25</v>
      </c>
      <c r="J2567" s="2" t="s">
        <v>1</v>
      </c>
      <c r="K2567" s="2">
        <v>2</v>
      </c>
      <c r="L2567" s="2">
        <v>7</v>
      </c>
      <c r="M2567" s="3" t="s">
        <v>13</v>
      </c>
      <c r="N2567" s="3" t="s">
        <v>13</v>
      </c>
      <c r="O2567" s="2" t="b">
        <v>1</v>
      </c>
      <c r="P2567" s="2" t="b">
        <v>1</v>
      </c>
      <c r="Q2567" s="2" t="s">
        <v>2</v>
      </c>
      <c r="R2567" s="2" t="s">
        <v>2</v>
      </c>
      <c r="S2567" s="44">
        <v>45</v>
      </c>
      <c r="T2567" s="44"/>
      <c r="U2567" s="20">
        <v>1.8</v>
      </c>
      <c r="V2567" s="11"/>
      <c r="W2567" s="2">
        <f t="shared" si="2050"/>
        <v>10</v>
      </c>
      <c r="X2567">
        <f t="shared" si="2051"/>
        <v>10</v>
      </c>
      <c r="Y2567">
        <f t="shared" si="2052"/>
        <v>0</v>
      </c>
      <c r="Z2567">
        <f t="shared" si="2053"/>
        <v>0</v>
      </c>
      <c r="AA2567" s="2">
        <f t="shared" si="2054"/>
        <v>70</v>
      </c>
      <c r="AB2567" s="2" t="str">
        <f t="shared" si="2055"/>
        <v>Under 1.5</v>
      </c>
      <c r="AC2567" s="6"/>
      <c r="AD2567" s="6" t="str">
        <f t="shared" si="2056"/>
        <v>Over 0.5</v>
      </c>
      <c r="AE2567" s="6" t="str">
        <f t="shared" si="2057"/>
        <v>?</v>
      </c>
      <c r="AF2567" s="6"/>
      <c r="AG2567">
        <f t="shared" si="2058"/>
        <v>6</v>
      </c>
      <c r="AH2567">
        <f t="shared" si="2059"/>
        <v>2</v>
      </c>
      <c r="AI2567">
        <f t="shared" si="2060"/>
        <v>0</v>
      </c>
      <c r="AJ2567">
        <f t="shared" si="2061"/>
        <v>0</v>
      </c>
      <c r="AK2567" s="2" t="str">
        <f t="shared" si="2062"/>
        <v>-</v>
      </c>
      <c r="AL2567" s="2" t="str">
        <f t="shared" si="2063"/>
        <v>-</v>
      </c>
    </row>
    <row r="2568" spans="2:38">
      <c r="B2568" t="s">
        <v>330</v>
      </c>
      <c r="C2568" s="10">
        <v>0.91666666666666663</v>
      </c>
      <c r="D2568" s="9" t="s">
        <v>1693</v>
      </c>
      <c r="E2568" s="2" t="s">
        <v>0</v>
      </c>
      <c r="F2568" s="8" t="s">
        <v>1725</v>
      </c>
      <c r="G2568" s="2">
        <v>12</v>
      </c>
      <c r="H2568" s="2">
        <v>47</v>
      </c>
      <c r="I2568" s="2">
        <v>42</v>
      </c>
      <c r="J2568" s="2" t="s">
        <v>1</v>
      </c>
      <c r="K2568" s="2">
        <v>2</v>
      </c>
      <c r="L2568" s="2">
        <v>30</v>
      </c>
      <c r="M2568" s="3" t="s">
        <v>13</v>
      </c>
      <c r="N2568" s="3" t="s">
        <v>13</v>
      </c>
      <c r="O2568" s="2">
        <v>47</v>
      </c>
      <c r="P2568" s="2" t="b">
        <v>1</v>
      </c>
      <c r="Q2568" s="2" t="s">
        <v>2</v>
      </c>
      <c r="R2568" s="2" t="s">
        <v>2</v>
      </c>
      <c r="S2568" s="44">
        <v>57</v>
      </c>
      <c r="T2568" s="44" t="s">
        <v>10</v>
      </c>
      <c r="U2568" s="20">
        <v>1.65</v>
      </c>
      <c r="V2568" s="11"/>
      <c r="W2568" s="2">
        <f t="shared" si="2050"/>
        <v>0</v>
      </c>
      <c r="X2568">
        <f t="shared" si="2051"/>
        <v>0</v>
      </c>
      <c r="Y2568">
        <f t="shared" si="2052"/>
        <v>5</v>
      </c>
      <c r="Z2568">
        <f t="shared" si="2053"/>
        <v>10</v>
      </c>
      <c r="AA2568" s="2">
        <f t="shared" si="2054"/>
        <v>65</v>
      </c>
      <c r="AB2568" s="2" t="str">
        <f t="shared" si="2055"/>
        <v>Under 1.5</v>
      </c>
      <c r="AC2568" s="6"/>
      <c r="AD2568" s="6" t="str">
        <f t="shared" si="2056"/>
        <v>Over 0.5</v>
      </c>
      <c r="AE2568" s="6" t="str">
        <f t="shared" si="2057"/>
        <v>?</v>
      </c>
      <c r="AF2568" s="6"/>
      <c r="AG2568">
        <f t="shared" si="2058"/>
        <v>0</v>
      </c>
      <c r="AH2568">
        <f t="shared" si="2059"/>
        <v>0</v>
      </c>
      <c r="AI2568">
        <f t="shared" si="2060"/>
        <v>2</v>
      </c>
      <c r="AJ2568">
        <f t="shared" si="2061"/>
        <v>0</v>
      </c>
      <c r="AK2568" s="2" t="str">
        <f t="shared" si="2062"/>
        <v>-</v>
      </c>
      <c r="AL2568" s="2" t="str">
        <f t="shared" si="2063"/>
        <v>-</v>
      </c>
    </row>
    <row r="2569" spans="2:38">
      <c r="B2569" t="s">
        <v>153</v>
      </c>
      <c r="C2569" s="10">
        <v>0.92708333333333337</v>
      </c>
      <c r="D2569" s="9" t="s">
        <v>620</v>
      </c>
      <c r="E2569" s="2" t="s">
        <v>0</v>
      </c>
      <c r="F2569" s="8" t="s">
        <v>862</v>
      </c>
      <c r="G2569" s="2">
        <v>30</v>
      </c>
      <c r="H2569" s="2">
        <v>53</v>
      </c>
      <c r="I2569" s="2">
        <v>17</v>
      </c>
      <c r="J2569" s="2" t="s">
        <v>1</v>
      </c>
      <c r="K2569" s="2">
        <v>2</v>
      </c>
      <c r="L2569" s="2">
        <v>13</v>
      </c>
      <c r="M2569" s="3" t="s">
        <v>13</v>
      </c>
      <c r="N2569" s="3" t="s">
        <v>13</v>
      </c>
      <c r="O2569" s="2" t="b">
        <v>1</v>
      </c>
      <c r="P2569" s="2" t="b">
        <v>1</v>
      </c>
      <c r="Q2569" s="2" t="s">
        <v>2</v>
      </c>
      <c r="R2569" s="2" t="s">
        <v>2</v>
      </c>
      <c r="S2569" s="44">
        <v>72</v>
      </c>
      <c r="T2569" s="44"/>
      <c r="U2569" s="20">
        <v>1.85</v>
      </c>
      <c r="V2569" s="11"/>
      <c r="W2569" s="2">
        <f t="shared" si="2050"/>
        <v>10</v>
      </c>
      <c r="X2569">
        <f t="shared" si="2051"/>
        <v>5</v>
      </c>
      <c r="Y2569">
        <f t="shared" si="2052"/>
        <v>10</v>
      </c>
      <c r="Z2569">
        <f t="shared" si="2053"/>
        <v>0</v>
      </c>
      <c r="AA2569" s="2">
        <f t="shared" si="2054"/>
        <v>75</v>
      </c>
      <c r="AB2569" s="2" t="str">
        <f t="shared" si="2055"/>
        <v>Under 1.5</v>
      </c>
      <c r="AC2569" s="6"/>
      <c r="AD2569" s="6" t="str">
        <f t="shared" si="2056"/>
        <v>Over 0.5</v>
      </c>
      <c r="AE2569" s="6" t="str">
        <f t="shared" si="2057"/>
        <v>?</v>
      </c>
      <c r="AF2569" s="6"/>
      <c r="AG2569">
        <f t="shared" si="2058"/>
        <v>6</v>
      </c>
      <c r="AH2569">
        <f t="shared" si="2059"/>
        <v>0</v>
      </c>
      <c r="AI2569">
        <f t="shared" si="2060"/>
        <v>2</v>
      </c>
      <c r="AJ2569">
        <f t="shared" si="2061"/>
        <v>0</v>
      </c>
      <c r="AK2569" s="2" t="str">
        <f t="shared" si="2062"/>
        <v>-</v>
      </c>
      <c r="AL2569" s="2" t="str">
        <f t="shared" si="2063"/>
        <v>-</v>
      </c>
    </row>
    <row r="2570" spans="2:38">
      <c r="B2570"/>
      <c r="E2570" s="2"/>
      <c r="F2570" s="8"/>
      <c r="G2570" s="2"/>
      <c r="H2570" s="2"/>
      <c r="I2570" s="2"/>
      <c r="J2570" s="2"/>
      <c r="K2570" s="2"/>
      <c r="L2570" s="2"/>
      <c r="M2570" s="3"/>
      <c r="N2570" s="3"/>
      <c r="O2570" s="2"/>
      <c r="P2570" s="2"/>
      <c r="Q2570" s="2"/>
      <c r="R2570" s="2"/>
      <c r="S2570" s="44"/>
      <c r="T2570" s="44"/>
      <c r="U2570" s="20"/>
      <c r="V2570" s="11"/>
      <c r="W2570" s="2">
        <f t="shared" si="2050"/>
        <v>0</v>
      </c>
      <c r="X2570">
        <f t="shared" si="2051"/>
        <v>10</v>
      </c>
      <c r="Y2570">
        <f t="shared" si="2052"/>
        <v>0</v>
      </c>
      <c r="Z2570">
        <f t="shared" si="2053"/>
        <v>0</v>
      </c>
      <c r="AA2570" s="2">
        <f t="shared" si="2054"/>
        <v>60</v>
      </c>
      <c r="AB2570" s="2" t="str">
        <f t="shared" si="2055"/>
        <v>Under 1.5</v>
      </c>
      <c r="AC2570" s="6"/>
      <c r="AD2570" s="6" t="str">
        <f t="shared" si="2056"/>
        <v>Over 0.5</v>
      </c>
      <c r="AE2570" s="6" t="str">
        <f t="shared" si="2057"/>
        <v>LOST</v>
      </c>
      <c r="AF2570" s="6"/>
      <c r="AG2570">
        <f t="shared" si="2058"/>
        <v>0</v>
      </c>
      <c r="AH2570">
        <f t="shared" si="2059"/>
        <v>2</v>
      </c>
      <c r="AI2570">
        <f t="shared" si="2060"/>
        <v>0</v>
      </c>
      <c r="AJ2570">
        <f t="shared" si="2061"/>
        <v>0</v>
      </c>
      <c r="AK2570" s="2" t="str">
        <f t="shared" si="2062"/>
        <v>-</v>
      </c>
      <c r="AL2570" s="2" t="str">
        <f t="shared" si="2063"/>
        <v>-</v>
      </c>
    </row>
    <row r="2571" spans="2:38">
      <c r="B2571"/>
      <c r="E2571" s="2"/>
      <c r="F2571" s="8"/>
      <c r="G2571" s="2"/>
      <c r="H2571" s="2"/>
      <c r="I2571" s="2"/>
      <c r="J2571" s="2"/>
      <c r="K2571" s="2"/>
      <c r="L2571" s="2"/>
      <c r="M2571" s="3"/>
      <c r="N2571" s="3"/>
      <c r="O2571" s="2"/>
      <c r="P2571" s="2"/>
      <c r="Q2571" s="2"/>
      <c r="R2571" s="2"/>
      <c r="S2571" s="44"/>
      <c r="T2571" s="44"/>
      <c r="U2571" s="20"/>
      <c r="V2571" s="11"/>
      <c r="W2571" s="2">
        <f t="shared" si="2050"/>
        <v>0</v>
      </c>
      <c r="X2571">
        <f t="shared" si="2051"/>
        <v>10</v>
      </c>
      <c r="Y2571">
        <f t="shared" si="2052"/>
        <v>0</v>
      </c>
      <c r="Z2571">
        <f t="shared" si="2053"/>
        <v>0</v>
      </c>
      <c r="AA2571" s="2">
        <f t="shared" si="2054"/>
        <v>60</v>
      </c>
      <c r="AB2571" s="2" t="str">
        <f t="shared" si="2055"/>
        <v>Under 1.5</v>
      </c>
      <c r="AC2571" s="6"/>
      <c r="AD2571" s="6" t="str">
        <f t="shared" si="2056"/>
        <v>Over 0.5</v>
      </c>
      <c r="AE2571" s="6" t="str">
        <f t="shared" si="2057"/>
        <v>LOST</v>
      </c>
      <c r="AF2571" s="6"/>
      <c r="AG2571">
        <f t="shared" si="2058"/>
        <v>0</v>
      </c>
      <c r="AH2571">
        <f t="shared" si="2059"/>
        <v>2</v>
      </c>
      <c r="AI2571">
        <f t="shared" si="2060"/>
        <v>0</v>
      </c>
      <c r="AJ2571">
        <f t="shared" si="2061"/>
        <v>0</v>
      </c>
      <c r="AK2571" s="2" t="str">
        <f t="shared" si="2062"/>
        <v>-</v>
      </c>
      <c r="AL2571" s="2" t="str">
        <f t="shared" si="2063"/>
        <v>-</v>
      </c>
    </row>
    <row r="2572" spans="2:38">
      <c r="B2572" s="9" t="s">
        <v>400</v>
      </c>
      <c r="C2572" s="10">
        <v>0.58333333333333337</v>
      </c>
      <c r="D2572" s="9" t="s">
        <v>904</v>
      </c>
      <c r="E2572" s="2" t="s">
        <v>0</v>
      </c>
      <c r="F2572" s="8" t="s">
        <v>773</v>
      </c>
      <c r="G2572" s="2">
        <v>29</v>
      </c>
      <c r="H2572" s="2">
        <v>65</v>
      </c>
      <c r="I2572" s="2">
        <v>6</v>
      </c>
      <c r="J2572" s="2" t="s">
        <v>1</v>
      </c>
      <c r="K2572" s="2" t="s">
        <v>1</v>
      </c>
      <c r="L2572" s="2">
        <v>23</v>
      </c>
      <c r="M2572" s="3" t="s">
        <v>13</v>
      </c>
      <c r="N2572" s="3" t="s">
        <v>13</v>
      </c>
      <c r="O2572" s="2" t="b">
        <v>1</v>
      </c>
      <c r="P2572" s="2" t="b">
        <v>1</v>
      </c>
      <c r="Q2572" s="2" t="b">
        <v>1</v>
      </c>
      <c r="R2572" s="2" t="s">
        <v>2</v>
      </c>
      <c r="S2572" s="44">
        <v>47</v>
      </c>
      <c r="T2572" s="44"/>
      <c r="U2572" s="20">
        <v>2.15</v>
      </c>
      <c r="V2572" s="11"/>
      <c r="W2572" s="2">
        <f t="shared" si="2050"/>
        <v>10</v>
      </c>
      <c r="X2572">
        <f t="shared" si="2051"/>
        <v>0</v>
      </c>
      <c r="Y2572">
        <f t="shared" si="2052"/>
        <v>0</v>
      </c>
      <c r="Z2572">
        <f t="shared" si="2053"/>
        <v>0</v>
      </c>
      <c r="AA2572" s="2">
        <f t="shared" si="2054"/>
        <v>60</v>
      </c>
      <c r="AB2572" s="2" t="str">
        <f t="shared" si="2055"/>
        <v>Under 1.5</v>
      </c>
      <c r="AC2572" s="6"/>
      <c r="AD2572" s="6" t="str">
        <f t="shared" si="2056"/>
        <v>Over 0.5</v>
      </c>
      <c r="AE2572" s="6" t="str">
        <f t="shared" si="2057"/>
        <v>?</v>
      </c>
      <c r="AF2572" s="6"/>
      <c r="AG2572">
        <f t="shared" si="2058"/>
        <v>6</v>
      </c>
      <c r="AH2572">
        <f t="shared" si="2059"/>
        <v>0</v>
      </c>
      <c r="AI2572">
        <f t="shared" si="2060"/>
        <v>0</v>
      </c>
      <c r="AJ2572">
        <f t="shared" si="2061"/>
        <v>0</v>
      </c>
      <c r="AK2572" s="2" t="str">
        <f t="shared" si="2062"/>
        <v>-</v>
      </c>
      <c r="AL2572" s="2" t="str">
        <f t="shared" si="2063"/>
        <v>-</v>
      </c>
    </row>
    <row r="2573" spans="2:38">
      <c r="B2573" s="9" t="s">
        <v>259</v>
      </c>
      <c r="C2573" s="10">
        <v>0.625</v>
      </c>
      <c r="D2573" s="9" t="s">
        <v>1095</v>
      </c>
      <c r="E2573" s="2" t="s">
        <v>0</v>
      </c>
      <c r="F2573" s="8" t="s">
        <v>1130</v>
      </c>
      <c r="G2573" s="2">
        <v>34</v>
      </c>
      <c r="H2573" s="2">
        <v>50</v>
      </c>
      <c r="I2573" s="2">
        <v>17</v>
      </c>
      <c r="J2573" s="2" t="s">
        <v>1</v>
      </c>
      <c r="K2573" s="2" t="s">
        <v>1</v>
      </c>
      <c r="L2573" s="2">
        <v>17</v>
      </c>
      <c r="M2573" s="3" t="s">
        <v>13</v>
      </c>
      <c r="N2573" s="3" t="s">
        <v>13</v>
      </c>
      <c r="O2573" s="2">
        <v>50</v>
      </c>
      <c r="P2573" s="2" t="b">
        <v>1</v>
      </c>
      <c r="Q2573" s="2" t="b">
        <v>1</v>
      </c>
      <c r="R2573" s="2" t="s">
        <v>2</v>
      </c>
      <c r="S2573" s="44">
        <v>62</v>
      </c>
      <c r="T2573" s="44" t="s">
        <v>12</v>
      </c>
      <c r="U2573" s="20">
        <v>1.75</v>
      </c>
      <c r="V2573" s="11"/>
      <c r="W2573" s="2">
        <f t="shared" si="2050"/>
        <v>0</v>
      </c>
      <c r="X2573">
        <f t="shared" si="2051"/>
        <v>0</v>
      </c>
      <c r="Y2573">
        <f t="shared" si="2052"/>
        <v>10</v>
      </c>
      <c r="Z2573">
        <f t="shared" si="2053"/>
        <v>0</v>
      </c>
      <c r="AA2573" s="2">
        <f t="shared" si="2054"/>
        <v>60</v>
      </c>
      <c r="AB2573" s="2" t="str">
        <f t="shared" si="2055"/>
        <v>Under 1.5</v>
      </c>
      <c r="AC2573" s="6"/>
      <c r="AD2573" s="6" t="str">
        <f t="shared" si="2056"/>
        <v>Over 0.5</v>
      </c>
      <c r="AE2573" s="6" t="str">
        <f t="shared" si="2057"/>
        <v>?</v>
      </c>
      <c r="AF2573" s="6"/>
      <c r="AG2573">
        <f t="shared" si="2058"/>
        <v>3</v>
      </c>
      <c r="AH2573">
        <f t="shared" si="2059"/>
        <v>0</v>
      </c>
      <c r="AI2573">
        <f t="shared" si="2060"/>
        <v>2</v>
      </c>
      <c r="AJ2573">
        <f t="shared" si="2061"/>
        <v>0</v>
      </c>
      <c r="AK2573" s="2" t="str">
        <f t="shared" si="2062"/>
        <v>-</v>
      </c>
      <c r="AL2573" s="2" t="str">
        <f t="shared" si="2063"/>
        <v>-</v>
      </c>
    </row>
    <row r="2574" spans="2:38">
      <c r="B2574" s="9" t="s">
        <v>332</v>
      </c>
      <c r="C2574" s="10">
        <v>0.70833333333333337</v>
      </c>
      <c r="D2574" s="9" t="s">
        <v>1547</v>
      </c>
      <c r="E2574" s="2" t="s">
        <v>0</v>
      </c>
      <c r="F2574" s="8" t="s">
        <v>1261</v>
      </c>
      <c r="G2574" s="2">
        <v>16</v>
      </c>
      <c r="H2574" s="2">
        <v>50</v>
      </c>
      <c r="I2574" s="2">
        <v>34</v>
      </c>
      <c r="J2574" s="2" t="s">
        <v>1</v>
      </c>
      <c r="K2574" s="2">
        <v>2</v>
      </c>
      <c r="L2574" s="2">
        <v>18</v>
      </c>
      <c r="M2574" s="3" t="s">
        <v>13</v>
      </c>
      <c r="N2574" s="3" t="s">
        <v>13</v>
      </c>
      <c r="O2574" s="2">
        <v>50</v>
      </c>
      <c r="P2574" s="2" t="b">
        <v>1</v>
      </c>
      <c r="Q2574" s="2" t="s">
        <v>2</v>
      </c>
      <c r="R2574" s="2" t="s">
        <v>2</v>
      </c>
      <c r="S2574" s="44">
        <v>64</v>
      </c>
      <c r="T2574" s="44" t="s">
        <v>12</v>
      </c>
      <c r="U2574" s="20">
        <v>1.9</v>
      </c>
      <c r="V2574" s="11"/>
      <c r="W2574" s="2">
        <f t="shared" si="2050"/>
        <v>0</v>
      </c>
      <c r="X2574">
        <f t="shared" si="2051"/>
        <v>0</v>
      </c>
      <c r="Y2574">
        <f t="shared" si="2052"/>
        <v>10</v>
      </c>
      <c r="Z2574">
        <f t="shared" si="2053"/>
        <v>0</v>
      </c>
      <c r="AA2574" s="2">
        <f t="shared" si="2054"/>
        <v>60</v>
      </c>
      <c r="AB2574" s="2" t="str">
        <f t="shared" si="2055"/>
        <v>Under 1.5</v>
      </c>
      <c r="AC2574" s="6"/>
      <c r="AD2574" s="6" t="str">
        <f t="shared" si="2056"/>
        <v>Over 0.5</v>
      </c>
      <c r="AE2574" s="6" t="str">
        <f t="shared" si="2057"/>
        <v>?</v>
      </c>
      <c r="AF2574" s="6"/>
      <c r="AG2574">
        <f t="shared" si="2058"/>
        <v>3</v>
      </c>
      <c r="AH2574">
        <f t="shared" si="2059"/>
        <v>0</v>
      </c>
      <c r="AI2574">
        <f t="shared" si="2060"/>
        <v>2</v>
      </c>
      <c r="AJ2574">
        <f t="shared" si="2061"/>
        <v>0</v>
      </c>
      <c r="AK2574" s="2" t="str">
        <f t="shared" si="2062"/>
        <v>-</v>
      </c>
      <c r="AL2574" s="2" t="str">
        <f t="shared" si="2063"/>
        <v>-</v>
      </c>
    </row>
    <row r="2575" spans="2:38">
      <c r="B2575" s="9" t="s">
        <v>382</v>
      </c>
      <c r="C2575" s="10">
        <v>0.70833333333333337</v>
      </c>
      <c r="D2575" s="9" t="s">
        <v>437</v>
      </c>
      <c r="E2575" s="2" t="s">
        <v>0</v>
      </c>
      <c r="F2575" s="8" t="s">
        <v>1132</v>
      </c>
      <c r="G2575" s="2">
        <v>33</v>
      </c>
      <c r="H2575" s="2">
        <v>46</v>
      </c>
      <c r="I2575" s="2">
        <v>21</v>
      </c>
      <c r="J2575" s="2" t="s">
        <v>1</v>
      </c>
      <c r="K2575" s="2">
        <v>1</v>
      </c>
      <c r="L2575" s="2">
        <v>12</v>
      </c>
      <c r="M2575" s="3" t="s">
        <v>13</v>
      </c>
      <c r="N2575" s="3" t="s">
        <v>13</v>
      </c>
      <c r="O2575" s="2">
        <v>46</v>
      </c>
      <c r="P2575" s="2" t="b">
        <v>1</v>
      </c>
      <c r="Q2575" s="2" t="s">
        <v>2</v>
      </c>
      <c r="R2575" s="2" t="s">
        <v>2</v>
      </c>
      <c r="S2575" s="44">
        <v>42</v>
      </c>
      <c r="T2575" s="44"/>
      <c r="U2575" s="20">
        <v>1.65</v>
      </c>
      <c r="V2575" s="11"/>
      <c r="W2575" s="2">
        <f t="shared" si="2050"/>
        <v>0</v>
      </c>
      <c r="X2575">
        <f t="shared" si="2051"/>
        <v>5</v>
      </c>
      <c r="Y2575">
        <f t="shared" si="2052"/>
        <v>0</v>
      </c>
      <c r="Z2575">
        <f t="shared" si="2053"/>
        <v>0</v>
      </c>
      <c r="AA2575" s="2">
        <f t="shared" si="2054"/>
        <v>55</v>
      </c>
      <c r="AB2575" s="2" t="str">
        <f t="shared" si="2055"/>
        <v>Over 0.5</v>
      </c>
      <c r="AC2575" s="6"/>
      <c r="AD2575" s="6" t="str">
        <f t="shared" si="2056"/>
        <v>Over 0.5</v>
      </c>
      <c r="AE2575" s="6" t="str">
        <f t="shared" si="2057"/>
        <v>?</v>
      </c>
      <c r="AF2575" s="6"/>
      <c r="AG2575">
        <f t="shared" si="2058"/>
        <v>0</v>
      </c>
      <c r="AH2575">
        <f t="shared" si="2059"/>
        <v>0</v>
      </c>
      <c r="AI2575">
        <f t="shared" si="2060"/>
        <v>0</v>
      </c>
      <c r="AJ2575">
        <f t="shared" si="2061"/>
        <v>0</v>
      </c>
      <c r="AK2575" s="2" t="str">
        <f t="shared" si="2062"/>
        <v>-</v>
      </c>
      <c r="AL2575" s="2" t="str">
        <f t="shared" si="2063"/>
        <v>-</v>
      </c>
    </row>
    <row r="2576" spans="2:38">
      <c r="B2576" s="9" t="s">
        <v>81</v>
      </c>
      <c r="C2576" s="10">
        <v>0.70833333333333337</v>
      </c>
      <c r="D2576" s="9" t="s">
        <v>84</v>
      </c>
      <c r="E2576" s="2" t="s">
        <v>0</v>
      </c>
      <c r="F2576" s="8" t="s">
        <v>767</v>
      </c>
      <c r="G2576" s="2">
        <v>32</v>
      </c>
      <c r="H2576" s="2">
        <v>49</v>
      </c>
      <c r="I2576" s="2">
        <v>19</v>
      </c>
      <c r="J2576" s="2" t="s">
        <v>1</v>
      </c>
      <c r="K2576" s="2">
        <v>1</v>
      </c>
      <c r="L2576" s="2">
        <v>13</v>
      </c>
      <c r="M2576" s="3" t="s">
        <v>13</v>
      </c>
      <c r="N2576" s="3" t="s">
        <v>13</v>
      </c>
      <c r="O2576" s="2">
        <v>49</v>
      </c>
      <c r="P2576" s="2" t="b">
        <v>1</v>
      </c>
      <c r="Q2576" s="2" t="s">
        <v>2</v>
      </c>
      <c r="R2576" s="2" t="s">
        <v>2</v>
      </c>
      <c r="S2576" s="44">
        <v>46</v>
      </c>
      <c r="T2576" s="44"/>
      <c r="U2576" s="20">
        <v>2.0499999999999998</v>
      </c>
      <c r="V2576" s="11"/>
      <c r="W2576" s="2">
        <f t="shared" si="2050"/>
        <v>0</v>
      </c>
      <c r="X2576">
        <f t="shared" si="2051"/>
        <v>5</v>
      </c>
      <c r="Y2576">
        <f t="shared" si="2052"/>
        <v>0</v>
      </c>
      <c r="Z2576">
        <f t="shared" si="2053"/>
        <v>0</v>
      </c>
      <c r="AA2576" s="2">
        <f t="shared" si="2054"/>
        <v>55</v>
      </c>
      <c r="AB2576" s="2" t="str">
        <f t="shared" si="2055"/>
        <v>Over 0.5</v>
      </c>
      <c r="AC2576" s="6"/>
      <c r="AD2576" s="6" t="str">
        <f t="shared" si="2056"/>
        <v>Over 0.5</v>
      </c>
      <c r="AE2576" s="6" t="str">
        <f t="shared" si="2057"/>
        <v>?</v>
      </c>
      <c r="AF2576" s="6"/>
      <c r="AG2576">
        <f t="shared" si="2058"/>
        <v>2</v>
      </c>
      <c r="AH2576">
        <f t="shared" si="2059"/>
        <v>0</v>
      </c>
      <c r="AI2576">
        <f t="shared" si="2060"/>
        <v>0</v>
      </c>
      <c r="AJ2576">
        <f t="shared" si="2061"/>
        <v>0</v>
      </c>
      <c r="AK2576" s="2" t="str">
        <f t="shared" si="2062"/>
        <v>-</v>
      </c>
      <c r="AL2576" s="2" t="str">
        <f t="shared" si="2063"/>
        <v>-</v>
      </c>
    </row>
    <row r="2577" spans="2:38">
      <c r="B2577" s="9" t="s">
        <v>81</v>
      </c>
      <c r="C2577" s="10">
        <v>0.70833333333333337</v>
      </c>
      <c r="D2577" s="9" t="s">
        <v>763</v>
      </c>
      <c r="E2577" s="2" t="s">
        <v>0</v>
      </c>
      <c r="F2577" s="8" t="s">
        <v>764</v>
      </c>
      <c r="G2577" s="2">
        <v>21</v>
      </c>
      <c r="H2577" s="2">
        <v>53</v>
      </c>
      <c r="I2577" s="2">
        <v>26</v>
      </c>
      <c r="J2577" s="2" t="s">
        <v>1</v>
      </c>
      <c r="K2577" s="2">
        <v>1</v>
      </c>
      <c r="L2577" s="2">
        <v>5</v>
      </c>
      <c r="M2577" s="3" t="s">
        <v>13</v>
      </c>
      <c r="N2577" s="3" t="s">
        <v>13</v>
      </c>
      <c r="O2577" s="2" t="b">
        <v>1</v>
      </c>
      <c r="P2577" s="2" t="b">
        <v>1</v>
      </c>
      <c r="Q2577" s="2" t="s">
        <v>2</v>
      </c>
      <c r="R2577" s="2" t="b">
        <v>1</v>
      </c>
      <c r="S2577" s="44">
        <v>45</v>
      </c>
      <c r="T2577" s="44"/>
      <c r="U2577" s="20">
        <v>1.65</v>
      </c>
      <c r="V2577" s="11"/>
      <c r="W2577" s="2">
        <f t="shared" si="2050"/>
        <v>10</v>
      </c>
      <c r="X2577">
        <f t="shared" si="2051"/>
        <v>10</v>
      </c>
      <c r="Y2577">
        <f t="shared" si="2052"/>
        <v>0</v>
      </c>
      <c r="Z2577">
        <f t="shared" si="2053"/>
        <v>0</v>
      </c>
      <c r="AA2577" s="2">
        <f t="shared" si="2054"/>
        <v>70</v>
      </c>
      <c r="AB2577" s="2" t="str">
        <f t="shared" si="2055"/>
        <v>Under 1.5</v>
      </c>
      <c r="AC2577" s="6"/>
      <c r="AD2577" s="6" t="str">
        <f t="shared" si="2056"/>
        <v>Over 0.5</v>
      </c>
      <c r="AE2577" s="6" t="str">
        <f t="shared" si="2057"/>
        <v>?</v>
      </c>
      <c r="AF2577" s="6"/>
      <c r="AG2577">
        <f t="shared" si="2058"/>
        <v>6</v>
      </c>
      <c r="AH2577">
        <f t="shared" si="2059"/>
        <v>2</v>
      </c>
      <c r="AI2577">
        <f t="shared" si="2060"/>
        <v>0</v>
      </c>
      <c r="AJ2577">
        <f t="shared" si="2061"/>
        <v>0</v>
      </c>
      <c r="AK2577" s="2" t="str">
        <f t="shared" si="2062"/>
        <v>-</v>
      </c>
      <c r="AL2577" s="2" t="str">
        <f t="shared" si="2063"/>
        <v>-</v>
      </c>
    </row>
    <row r="2578" spans="2:38">
      <c r="B2578" s="9" t="s">
        <v>72</v>
      </c>
      <c r="C2578" s="10">
        <v>0.75</v>
      </c>
      <c r="D2578" s="9" t="s">
        <v>264</v>
      </c>
      <c r="E2578" s="2" t="s">
        <v>0</v>
      </c>
      <c r="F2578" s="8" t="s">
        <v>1614</v>
      </c>
      <c r="G2578" s="2">
        <v>28</v>
      </c>
      <c r="H2578" s="2">
        <v>43</v>
      </c>
      <c r="I2578" s="2">
        <v>29</v>
      </c>
      <c r="J2578" s="2" t="s">
        <v>1</v>
      </c>
      <c r="K2578" s="2">
        <v>1</v>
      </c>
      <c r="L2578" s="2">
        <v>1</v>
      </c>
      <c r="M2578" s="3" t="s">
        <v>13</v>
      </c>
      <c r="N2578" s="3" t="s">
        <v>13</v>
      </c>
      <c r="O2578" s="2">
        <v>43</v>
      </c>
      <c r="P2578" s="2" t="b">
        <v>1</v>
      </c>
      <c r="Q2578" s="2" t="s">
        <v>2</v>
      </c>
      <c r="R2578" s="2" t="b">
        <v>1</v>
      </c>
      <c r="S2578" s="44">
        <v>51</v>
      </c>
      <c r="T2578" s="44" t="s">
        <v>12</v>
      </c>
      <c r="U2578" s="20">
        <v>1.9</v>
      </c>
      <c r="V2578" s="11"/>
      <c r="W2578" s="2">
        <f t="shared" si="2050"/>
        <v>0</v>
      </c>
      <c r="X2578">
        <f t="shared" si="2051"/>
        <v>10</v>
      </c>
      <c r="Y2578">
        <f t="shared" si="2052"/>
        <v>5</v>
      </c>
      <c r="Z2578">
        <f t="shared" si="2053"/>
        <v>0</v>
      </c>
      <c r="AA2578" s="2">
        <f t="shared" si="2054"/>
        <v>65</v>
      </c>
      <c r="AB2578" s="2" t="str">
        <f t="shared" si="2055"/>
        <v>Under 1.5</v>
      </c>
      <c r="AC2578" s="6"/>
      <c r="AD2578" s="6" t="str">
        <f t="shared" si="2056"/>
        <v>Over 0.5</v>
      </c>
      <c r="AE2578" s="6" t="str">
        <f t="shared" si="2057"/>
        <v>?</v>
      </c>
      <c r="AF2578" s="6"/>
      <c r="AG2578">
        <f t="shared" si="2058"/>
        <v>0</v>
      </c>
      <c r="AH2578">
        <f t="shared" si="2059"/>
        <v>2</v>
      </c>
      <c r="AI2578">
        <f t="shared" si="2060"/>
        <v>2</v>
      </c>
      <c r="AJ2578">
        <f t="shared" si="2061"/>
        <v>4</v>
      </c>
      <c r="AK2578" s="2" t="str">
        <f t="shared" si="2062"/>
        <v>-</v>
      </c>
      <c r="AL2578" s="2" t="str">
        <f t="shared" si="2063"/>
        <v>-</v>
      </c>
    </row>
    <row r="2579" spans="2:38">
      <c r="B2579" s="9" t="s">
        <v>676</v>
      </c>
      <c r="C2579" s="10">
        <v>0.75</v>
      </c>
      <c r="D2579" s="9" t="s">
        <v>687</v>
      </c>
      <c r="E2579" s="2" t="s">
        <v>0</v>
      </c>
      <c r="F2579" s="8" t="s">
        <v>659</v>
      </c>
      <c r="G2579" s="2">
        <v>18</v>
      </c>
      <c r="H2579" s="2">
        <v>69</v>
      </c>
      <c r="I2579" s="2">
        <v>13</v>
      </c>
      <c r="J2579" s="2" t="s">
        <v>1</v>
      </c>
      <c r="K2579" s="2">
        <v>1</v>
      </c>
      <c r="L2579" s="2">
        <v>5</v>
      </c>
      <c r="M2579" s="3" t="s">
        <v>13</v>
      </c>
      <c r="N2579" s="3" t="s">
        <v>13</v>
      </c>
      <c r="O2579" s="2" t="b">
        <v>1</v>
      </c>
      <c r="P2579" s="2" t="b">
        <v>1</v>
      </c>
      <c r="Q2579" s="2" t="s">
        <v>2</v>
      </c>
      <c r="R2579" s="2" t="b">
        <v>1</v>
      </c>
      <c r="S2579" s="44">
        <v>57</v>
      </c>
      <c r="T2579" s="44" t="s">
        <v>12</v>
      </c>
      <c r="U2579" s="20">
        <v>2</v>
      </c>
      <c r="V2579" s="11"/>
      <c r="W2579" s="2">
        <f t="shared" si="2050"/>
        <v>10</v>
      </c>
      <c r="X2579">
        <f t="shared" si="2051"/>
        <v>10</v>
      </c>
      <c r="Y2579">
        <f t="shared" si="2052"/>
        <v>5</v>
      </c>
      <c r="Z2579">
        <f t="shared" si="2053"/>
        <v>0</v>
      </c>
      <c r="AA2579" s="2">
        <f t="shared" si="2054"/>
        <v>75</v>
      </c>
      <c r="AB2579" s="2" t="str">
        <f t="shared" si="2055"/>
        <v>Under 1.5</v>
      </c>
      <c r="AC2579" s="6"/>
      <c r="AD2579" s="6" t="str">
        <f t="shared" si="2056"/>
        <v>Over 0.5</v>
      </c>
      <c r="AE2579" s="6" t="str">
        <f t="shared" si="2057"/>
        <v>?</v>
      </c>
      <c r="AF2579" s="6"/>
      <c r="AG2579">
        <f t="shared" si="2058"/>
        <v>6</v>
      </c>
      <c r="AH2579">
        <f t="shared" si="2059"/>
        <v>2</v>
      </c>
      <c r="AI2579">
        <f t="shared" si="2060"/>
        <v>2</v>
      </c>
      <c r="AJ2579">
        <f t="shared" si="2061"/>
        <v>10</v>
      </c>
      <c r="AK2579" s="2" t="str">
        <f t="shared" si="2062"/>
        <v>A1</v>
      </c>
      <c r="AL2579" s="2" t="str">
        <f t="shared" si="2063"/>
        <v>-</v>
      </c>
    </row>
    <row r="2580" spans="2:38">
      <c r="B2580" t="s">
        <v>456</v>
      </c>
      <c r="C2580" s="10">
        <v>0.78125</v>
      </c>
      <c r="D2580" s="9" t="s">
        <v>1192</v>
      </c>
      <c r="E2580" s="2" t="s">
        <v>0</v>
      </c>
      <c r="F2580" s="8" t="s">
        <v>1191</v>
      </c>
      <c r="G2580" s="2">
        <v>25</v>
      </c>
      <c r="H2580" s="2">
        <v>46</v>
      </c>
      <c r="I2580" s="2">
        <v>29</v>
      </c>
      <c r="J2580" s="2" t="s">
        <v>1</v>
      </c>
      <c r="K2580" s="2">
        <v>2</v>
      </c>
      <c r="L2580" s="2">
        <v>4</v>
      </c>
      <c r="M2580" s="3" t="s">
        <v>13</v>
      </c>
      <c r="N2580" s="3" t="s">
        <v>13</v>
      </c>
      <c r="O2580" s="2">
        <v>46</v>
      </c>
      <c r="P2580" s="2" t="b">
        <v>1</v>
      </c>
      <c r="Q2580" s="2" t="s">
        <v>2</v>
      </c>
      <c r="R2580" s="2" t="b">
        <v>1</v>
      </c>
      <c r="S2580" s="44">
        <v>35</v>
      </c>
      <c r="T2580" s="44" t="s">
        <v>12</v>
      </c>
      <c r="U2580" s="20">
        <v>1.55</v>
      </c>
      <c r="V2580" s="11"/>
      <c r="W2580" s="2">
        <f t="shared" si="2050"/>
        <v>0</v>
      </c>
      <c r="X2580">
        <f t="shared" si="2051"/>
        <v>10</v>
      </c>
      <c r="Y2580">
        <f t="shared" si="2052"/>
        <v>0</v>
      </c>
      <c r="Z2580">
        <f t="shared" si="2053"/>
        <v>0</v>
      </c>
      <c r="AA2580" s="2">
        <f t="shared" si="2054"/>
        <v>60</v>
      </c>
      <c r="AB2580" s="2" t="str">
        <f t="shared" si="2055"/>
        <v>Under 1.5</v>
      </c>
      <c r="AC2580" s="6"/>
      <c r="AD2580" s="6" t="str">
        <f t="shared" si="2056"/>
        <v>Over 0.5</v>
      </c>
      <c r="AE2580" s="6" t="str">
        <f t="shared" si="2057"/>
        <v>?</v>
      </c>
      <c r="AF2580" s="6"/>
      <c r="AG2580">
        <f t="shared" si="2058"/>
        <v>0</v>
      </c>
      <c r="AH2580">
        <f t="shared" si="2059"/>
        <v>2</v>
      </c>
      <c r="AI2580">
        <f t="shared" si="2060"/>
        <v>0</v>
      </c>
      <c r="AJ2580">
        <f t="shared" si="2061"/>
        <v>0</v>
      </c>
      <c r="AK2580" s="2" t="str">
        <f t="shared" si="2062"/>
        <v>-</v>
      </c>
      <c r="AL2580" s="2" t="str">
        <f t="shared" si="2063"/>
        <v>-</v>
      </c>
    </row>
    <row r="2581" spans="2:38">
      <c r="B2581" t="s">
        <v>164</v>
      </c>
      <c r="C2581" s="10">
        <v>0.79166666666666663</v>
      </c>
      <c r="D2581" s="9" t="s">
        <v>357</v>
      </c>
      <c r="E2581" s="2" t="s">
        <v>0</v>
      </c>
      <c r="F2581" s="8" t="s">
        <v>1489</v>
      </c>
      <c r="G2581" s="2">
        <v>33</v>
      </c>
      <c r="H2581" s="2">
        <v>46</v>
      </c>
      <c r="I2581" s="2">
        <v>21</v>
      </c>
      <c r="J2581" s="2" t="s">
        <v>1</v>
      </c>
      <c r="K2581" s="2">
        <v>1</v>
      </c>
      <c r="L2581" s="2">
        <v>12</v>
      </c>
      <c r="M2581" s="3" t="s">
        <v>13</v>
      </c>
      <c r="N2581" s="3" t="s">
        <v>13</v>
      </c>
      <c r="O2581" s="2">
        <v>46</v>
      </c>
      <c r="P2581" s="2" t="b">
        <v>1</v>
      </c>
      <c r="Q2581" s="2" t="s">
        <v>2</v>
      </c>
      <c r="R2581" s="2" t="s">
        <v>2</v>
      </c>
      <c r="S2581" s="44">
        <v>49</v>
      </c>
      <c r="T2581" s="44" t="s">
        <v>12</v>
      </c>
      <c r="U2581" s="20">
        <v>2.1</v>
      </c>
      <c r="V2581" s="11"/>
      <c r="W2581" s="2">
        <f t="shared" si="2050"/>
        <v>0</v>
      </c>
      <c r="X2581">
        <f t="shared" si="2051"/>
        <v>5</v>
      </c>
      <c r="Y2581">
        <f t="shared" si="2052"/>
        <v>5</v>
      </c>
      <c r="Z2581">
        <f t="shared" si="2053"/>
        <v>0</v>
      </c>
      <c r="AA2581" s="2">
        <f t="shared" si="2054"/>
        <v>60</v>
      </c>
      <c r="AB2581" s="2" t="str">
        <f t="shared" si="2055"/>
        <v>Under 1.5</v>
      </c>
      <c r="AC2581" s="6"/>
      <c r="AD2581" s="6" t="str">
        <f t="shared" si="2056"/>
        <v>Over 0.5</v>
      </c>
      <c r="AE2581" s="6" t="str">
        <f t="shared" si="2057"/>
        <v>?</v>
      </c>
      <c r="AF2581" s="6"/>
      <c r="AG2581">
        <f t="shared" si="2058"/>
        <v>0</v>
      </c>
      <c r="AH2581">
        <f t="shared" si="2059"/>
        <v>0</v>
      </c>
      <c r="AI2581">
        <f t="shared" si="2060"/>
        <v>0</v>
      </c>
      <c r="AJ2581">
        <f t="shared" si="2061"/>
        <v>0</v>
      </c>
      <c r="AK2581" s="2" t="str">
        <f t="shared" si="2062"/>
        <v>-</v>
      </c>
      <c r="AL2581" s="2" t="str">
        <f t="shared" si="2063"/>
        <v>-</v>
      </c>
    </row>
    <row r="2582" spans="2:38">
      <c r="B2582" t="s">
        <v>316</v>
      </c>
      <c r="C2582" s="10">
        <v>0.82291666666666663</v>
      </c>
      <c r="D2582" s="9" t="s">
        <v>1506</v>
      </c>
      <c r="E2582" s="2" t="s">
        <v>0</v>
      </c>
      <c r="F2582" s="8" t="s">
        <v>1466</v>
      </c>
      <c r="G2582" s="2">
        <v>18</v>
      </c>
      <c r="H2582" s="2">
        <v>46</v>
      </c>
      <c r="I2582" s="2">
        <v>36</v>
      </c>
      <c r="J2582" s="2" t="s">
        <v>1</v>
      </c>
      <c r="K2582" s="2">
        <v>1</v>
      </c>
      <c r="L2582" s="2">
        <v>18</v>
      </c>
      <c r="M2582" s="3" t="s">
        <v>13</v>
      </c>
      <c r="N2582" s="3" t="s">
        <v>13</v>
      </c>
      <c r="O2582" s="2">
        <v>46</v>
      </c>
      <c r="P2582" s="2" t="b">
        <v>1</v>
      </c>
      <c r="Q2582" s="2" t="s">
        <v>2</v>
      </c>
      <c r="R2582" s="2" t="s">
        <v>2</v>
      </c>
      <c r="S2582" s="44">
        <v>61</v>
      </c>
      <c r="T2582" s="44" t="s">
        <v>12</v>
      </c>
      <c r="U2582" s="20">
        <v>1.8</v>
      </c>
      <c r="V2582" s="11"/>
      <c r="W2582" s="2">
        <f t="shared" si="2050"/>
        <v>0</v>
      </c>
      <c r="X2582">
        <f t="shared" si="2051"/>
        <v>0</v>
      </c>
      <c r="Y2582">
        <f t="shared" si="2052"/>
        <v>10</v>
      </c>
      <c r="Z2582">
        <f t="shared" si="2053"/>
        <v>0</v>
      </c>
      <c r="AA2582" s="2">
        <f t="shared" si="2054"/>
        <v>60</v>
      </c>
      <c r="AB2582" s="2" t="str">
        <f t="shared" si="2055"/>
        <v>Under 1.5</v>
      </c>
      <c r="AC2582" s="6"/>
      <c r="AD2582" s="6" t="str">
        <f t="shared" si="2056"/>
        <v>Over 0.5</v>
      </c>
      <c r="AE2582" s="6" t="str">
        <f t="shared" si="2057"/>
        <v>?</v>
      </c>
      <c r="AF2582" s="6"/>
      <c r="AG2582">
        <f t="shared" si="2058"/>
        <v>0</v>
      </c>
      <c r="AH2582">
        <f t="shared" si="2059"/>
        <v>0</v>
      </c>
      <c r="AI2582">
        <f t="shared" si="2060"/>
        <v>2</v>
      </c>
      <c r="AJ2582">
        <f t="shared" si="2061"/>
        <v>0</v>
      </c>
      <c r="AK2582" s="2" t="str">
        <f t="shared" si="2062"/>
        <v>-</v>
      </c>
      <c r="AL2582" s="2" t="str">
        <f t="shared" si="2063"/>
        <v>-</v>
      </c>
    </row>
    <row r="2583" spans="2:38">
      <c r="B2583" t="s">
        <v>206</v>
      </c>
      <c r="C2583" s="10">
        <v>0.83333333333333337</v>
      </c>
      <c r="D2583" s="9" t="s">
        <v>847</v>
      </c>
      <c r="E2583" s="2" t="s">
        <v>0</v>
      </c>
      <c r="F2583" s="8" t="s">
        <v>281</v>
      </c>
      <c r="G2583" s="2">
        <v>21</v>
      </c>
      <c r="H2583" s="2">
        <v>58</v>
      </c>
      <c r="I2583" s="2">
        <v>20</v>
      </c>
      <c r="J2583" s="2" t="s">
        <v>1</v>
      </c>
      <c r="K2583" s="2" t="s">
        <v>1</v>
      </c>
      <c r="L2583" s="2">
        <v>1</v>
      </c>
      <c r="M2583" s="3" t="s">
        <v>13</v>
      </c>
      <c r="N2583" s="3" t="s">
        <v>13</v>
      </c>
      <c r="O2583" s="2" t="b">
        <v>1</v>
      </c>
      <c r="P2583" s="2" t="b">
        <v>1</v>
      </c>
      <c r="Q2583" s="2" t="b">
        <v>1</v>
      </c>
      <c r="R2583" s="2" t="b">
        <v>1</v>
      </c>
      <c r="S2583" s="44">
        <v>57</v>
      </c>
      <c r="T2583" s="44" t="s">
        <v>10</v>
      </c>
      <c r="U2583" s="20">
        <v>1.5</v>
      </c>
      <c r="V2583" s="11"/>
      <c r="W2583" s="2">
        <f t="shared" si="2050"/>
        <v>10</v>
      </c>
      <c r="X2583">
        <f t="shared" si="2051"/>
        <v>10</v>
      </c>
      <c r="Y2583">
        <f t="shared" si="2052"/>
        <v>5</v>
      </c>
      <c r="Z2583">
        <f t="shared" si="2053"/>
        <v>10</v>
      </c>
      <c r="AA2583" s="2">
        <f t="shared" si="2054"/>
        <v>85</v>
      </c>
      <c r="AB2583" s="2" t="str">
        <f t="shared" si="2055"/>
        <v>Under 1.5</v>
      </c>
      <c r="AC2583" s="6"/>
      <c r="AD2583" s="6" t="str">
        <f t="shared" si="2056"/>
        <v>Over 0.5</v>
      </c>
      <c r="AE2583" s="6" t="str">
        <f t="shared" si="2057"/>
        <v>?</v>
      </c>
      <c r="AF2583" s="6"/>
      <c r="AG2583">
        <f t="shared" si="2058"/>
        <v>6</v>
      </c>
      <c r="AH2583">
        <f t="shared" si="2059"/>
        <v>2</v>
      </c>
      <c r="AI2583">
        <f t="shared" si="2060"/>
        <v>2</v>
      </c>
      <c r="AJ2583">
        <f t="shared" si="2061"/>
        <v>10</v>
      </c>
      <c r="AK2583" s="2" t="str">
        <f t="shared" si="2062"/>
        <v>A1</v>
      </c>
      <c r="AL2583" s="2" t="str">
        <f t="shared" si="2063"/>
        <v>Pick</v>
      </c>
    </row>
    <row r="2584" spans="2:38">
      <c r="B2584" t="s">
        <v>1692</v>
      </c>
      <c r="C2584" s="10">
        <v>0.84375</v>
      </c>
      <c r="D2584" s="9" t="s">
        <v>1689</v>
      </c>
      <c r="E2584" s="2" t="s">
        <v>0</v>
      </c>
      <c r="F2584" s="8" t="s">
        <v>1845</v>
      </c>
      <c r="G2584" s="2">
        <v>17</v>
      </c>
      <c r="H2584" s="2">
        <v>69</v>
      </c>
      <c r="I2584" s="2">
        <v>15</v>
      </c>
      <c r="J2584" s="2" t="s">
        <v>1</v>
      </c>
      <c r="K2584" s="2" t="s">
        <v>1</v>
      </c>
      <c r="L2584" s="2">
        <v>2</v>
      </c>
      <c r="M2584" s="3" t="s">
        <v>13</v>
      </c>
      <c r="N2584" s="3" t="s">
        <v>13</v>
      </c>
      <c r="O2584" s="2" t="b">
        <v>1</v>
      </c>
      <c r="P2584" s="2" t="b">
        <v>1</v>
      </c>
      <c r="Q2584" s="2" t="b">
        <v>1</v>
      </c>
      <c r="R2584" s="2" t="b">
        <v>1</v>
      </c>
      <c r="S2584" s="44">
        <v>38</v>
      </c>
      <c r="T2584" s="44" t="s">
        <v>12</v>
      </c>
      <c r="U2584" s="20">
        <v>2.0499999999999998</v>
      </c>
      <c r="V2584" s="11"/>
      <c r="W2584" s="2">
        <f t="shared" si="2050"/>
        <v>10</v>
      </c>
      <c r="X2584">
        <f t="shared" si="2051"/>
        <v>10</v>
      </c>
      <c r="Y2584">
        <f t="shared" si="2052"/>
        <v>0</v>
      </c>
      <c r="Z2584">
        <f t="shared" si="2053"/>
        <v>0</v>
      </c>
      <c r="AA2584" s="2">
        <f t="shared" si="2054"/>
        <v>70</v>
      </c>
      <c r="AB2584" s="2" t="str">
        <f t="shared" si="2055"/>
        <v>Under 1.5</v>
      </c>
      <c r="AC2584" s="6"/>
      <c r="AD2584" s="6" t="str">
        <f t="shared" si="2056"/>
        <v>Over 0.5</v>
      </c>
      <c r="AE2584" s="6" t="str">
        <f t="shared" si="2057"/>
        <v>?</v>
      </c>
      <c r="AF2584" s="6"/>
      <c r="AG2584">
        <f t="shared" si="2058"/>
        <v>6</v>
      </c>
      <c r="AH2584">
        <f t="shared" si="2059"/>
        <v>2</v>
      </c>
      <c r="AI2584">
        <f t="shared" si="2060"/>
        <v>0</v>
      </c>
      <c r="AJ2584">
        <f t="shared" si="2061"/>
        <v>0</v>
      </c>
      <c r="AK2584" s="2" t="str">
        <f t="shared" si="2062"/>
        <v>-</v>
      </c>
      <c r="AL2584" s="2" t="str">
        <f t="shared" si="2063"/>
        <v>-</v>
      </c>
    </row>
    <row r="2585" spans="2:38">
      <c r="B2585"/>
      <c r="E2585" s="2"/>
      <c r="F2585" s="8"/>
      <c r="G2585" s="2"/>
      <c r="H2585" s="2"/>
      <c r="I2585" s="2"/>
      <c r="J2585" s="2"/>
      <c r="K2585" s="2"/>
      <c r="L2585" s="2"/>
      <c r="M2585" s="3"/>
      <c r="N2585" s="3"/>
      <c r="O2585" s="2"/>
      <c r="P2585" s="2"/>
      <c r="Q2585" s="2"/>
      <c r="R2585" s="2"/>
      <c r="S2585" s="44"/>
      <c r="T2585" s="44"/>
      <c r="U2585" s="20"/>
      <c r="V2585" s="11"/>
      <c r="W2585" s="2">
        <f t="shared" si="2050"/>
        <v>0</v>
      </c>
      <c r="X2585">
        <f t="shared" si="2051"/>
        <v>10</v>
      </c>
      <c r="Y2585">
        <f t="shared" si="2052"/>
        <v>0</v>
      </c>
      <c r="Z2585">
        <f t="shared" si="2053"/>
        <v>0</v>
      </c>
      <c r="AA2585" s="2">
        <f t="shared" si="2054"/>
        <v>60</v>
      </c>
      <c r="AB2585" s="2" t="str">
        <f t="shared" si="2055"/>
        <v>Under 1.5</v>
      </c>
      <c r="AC2585" s="6"/>
      <c r="AD2585" s="6" t="str">
        <f t="shared" si="2056"/>
        <v>Over 0.5</v>
      </c>
      <c r="AE2585" s="6" t="str">
        <f t="shared" si="2057"/>
        <v>LOST</v>
      </c>
      <c r="AF2585" s="6"/>
      <c r="AG2585">
        <f t="shared" si="2058"/>
        <v>0</v>
      </c>
      <c r="AH2585">
        <f t="shared" si="2059"/>
        <v>2</v>
      </c>
      <c r="AI2585">
        <f t="shared" si="2060"/>
        <v>0</v>
      </c>
      <c r="AJ2585">
        <f t="shared" si="2061"/>
        <v>0</v>
      </c>
      <c r="AK2585" s="2" t="str">
        <f t="shared" si="2062"/>
        <v>-</v>
      </c>
      <c r="AL2585" s="2" t="str">
        <f t="shared" si="2063"/>
        <v>-</v>
      </c>
    </row>
    <row r="2586" spans="2:38">
      <c r="B2586"/>
      <c r="E2586" s="2"/>
      <c r="F2586" s="8"/>
      <c r="G2586" s="2"/>
      <c r="H2586" s="2"/>
      <c r="I2586" s="2"/>
      <c r="J2586" s="2"/>
      <c r="K2586" s="2"/>
      <c r="L2586" s="2"/>
      <c r="M2586" s="3"/>
      <c r="N2586" s="3"/>
      <c r="O2586" s="2"/>
      <c r="P2586" s="2"/>
      <c r="Q2586" s="2"/>
      <c r="R2586" s="2"/>
      <c r="S2586" s="44"/>
      <c r="T2586" s="44"/>
      <c r="U2586" s="20"/>
      <c r="V2586" s="11"/>
      <c r="W2586" s="2">
        <f t="shared" ref="W2586:W2618" si="2064">IF(H2586&gt;52,10,0)</f>
        <v>0</v>
      </c>
      <c r="X2586">
        <f t="shared" ref="X2586:X2618" si="2065">IF(L2586&gt;15,0,IF(L2586&lt;8,10,5))</f>
        <v>10</v>
      </c>
      <c r="Y2586">
        <f t="shared" ref="Y2586:Y2618" si="2066">IF(S2586&gt;60,10,IF(S2586&lt;49,0,5))</f>
        <v>0</v>
      </c>
      <c r="Z2586">
        <f t="shared" ref="Z2586:Z2618" si="2067">IF(T2586="Y",10,IF(T2586="C",5,0))</f>
        <v>0</v>
      </c>
      <c r="AA2586" s="2">
        <f t="shared" ref="AA2586:AA2618" si="2068">SUM(W2586:Z2586)+50</f>
        <v>60</v>
      </c>
      <c r="AB2586" s="2" t="str">
        <f t="shared" ref="AB2586:AB2618" si="2069">IF(AA2586&lt;56,"Over 0.5","Under 1.5")</f>
        <v>Under 1.5</v>
      </c>
      <c r="AC2586" s="6"/>
      <c r="AD2586" s="6" t="str">
        <f t="shared" ref="AD2586:AD2618" si="2070">IF(M2586="1-0","Under 1.5",IF(M2586="0-0","Under 1.5",IF(M2586="0-1","Under 1.5","Over 0.5")))</f>
        <v>Over 0.5</v>
      </c>
      <c r="AE2586" s="6" t="str">
        <f t="shared" ref="AE2586:AE2618" si="2071">IF(M2586="?",M2586,IF(AB2586=AD2586,"WON",IF(M2586="0-1","WON",IF(M2586="1-0","WON","LOST"))))</f>
        <v>LOST</v>
      </c>
      <c r="AF2586" s="6"/>
      <c r="AG2586">
        <f t="shared" ref="AG2586:AG2618" si="2072">IF(H2586&gt;52,6,IF(H2586=52,5,IF(H2586=51,4,IF(H2586=50,3,IF(H2586=49,2,IF(H2586=48,1,0))))))</f>
        <v>0</v>
      </c>
      <c r="AH2586">
        <f t="shared" ref="AH2586:AH2618" si="2073">IF(L2586&lt;8,2,0)</f>
        <v>2</v>
      </c>
      <c r="AI2586">
        <f t="shared" ref="AI2586:AI2618" si="2074">IF(S2586&gt;49,2,0)</f>
        <v>0</v>
      </c>
      <c r="AJ2586">
        <f t="shared" ref="AJ2586:AJ2618" si="2075">IF(SUM(AH2586:AI2586)=4,SUM(AG2586:AI2586),0)</f>
        <v>0</v>
      </c>
      <c r="AK2586" s="2" t="str">
        <f t="shared" ref="AK2586:AK2618" si="2076">IF(AJ2586=10,"A1",IF(AJ2586=9,"A2",IF(AJ2586=8,"A3",IF(AJ2586=7,"A4",IF(AJ2586=6,"A5","-")))))</f>
        <v>-</v>
      </c>
      <c r="AL2586" s="2" t="str">
        <f t="shared" ref="AL2586:AL2618" si="2077">IF(AND(L2586&lt;11,U2586&lt;1.75,AA2586&gt;65,OR((AND(S2586&gt;49,S2586&lt;61,T2586="Y")),(AND(S2586&lt;48,T2586="Y")),(AND(S2586&gt;60,T2586="N")),(AND(S2586&gt;60,T2586="Y")),(AND(S2586&gt;60,T2586="C")))),"Pick","-")</f>
        <v>-</v>
      </c>
    </row>
    <row r="2587" spans="2:38">
      <c r="B2587" s="9" t="s">
        <v>52</v>
      </c>
      <c r="C2587" s="10">
        <v>0.58333333333333337</v>
      </c>
      <c r="D2587" s="9" t="s">
        <v>1102</v>
      </c>
      <c r="E2587" s="2" t="s">
        <v>0</v>
      </c>
      <c r="F2587" s="8" t="s">
        <v>1379</v>
      </c>
      <c r="G2587" s="2">
        <v>24</v>
      </c>
      <c r="H2587" s="2">
        <v>50</v>
      </c>
      <c r="I2587" s="2">
        <v>26</v>
      </c>
      <c r="J2587" s="2" t="s">
        <v>1</v>
      </c>
      <c r="K2587" s="2" t="s">
        <v>1</v>
      </c>
      <c r="L2587" s="2">
        <v>2</v>
      </c>
      <c r="M2587" s="3" t="s">
        <v>13</v>
      </c>
      <c r="N2587" s="3" t="s">
        <v>13</v>
      </c>
      <c r="O2587" s="2">
        <v>50</v>
      </c>
      <c r="P2587" s="2" t="b">
        <v>1</v>
      </c>
      <c r="Q2587" s="2" t="b">
        <v>1</v>
      </c>
      <c r="R2587" s="2" t="b">
        <v>1</v>
      </c>
      <c r="S2587" s="44">
        <v>51</v>
      </c>
      <c r="T2587" s="44" t="s">
        <v>11</v>
      </c>
      <c r="U2587" s="20">
        <v>2.0499999999999998</v>
      </c>
      <c r="V2587" s="11"/>
      <c r="W2587" s="2">
        <f t="shared" si="2064"/>
        <v>0</v>
      </c>
      <c r="X2587">
        <f t="shared" si="2065"/>
        <v>10</v>
      </c>
      <c r="Y2587">
        <f t="shared" si="2066"/>
        <v>5</v>
      </c>
      <c r="Z2587">
        <f t="shared" si="2067"/>
        <v>5</v>
      </c>
      <c r="AA2587" s="2">
        <f t="shared" si="2068"/>
        <v>70</v>
      </c>
      <c r="AB2587" s="2" t="str">
        <f t="shared" si="2069"/>
        <v>Under 1.5</v>
      </c>
      <c r="AC2587" s="6"/>
      <c r="AD2587" s="6" t="str">
        <f t="shared" si="2070"/>
        <v>Over 0.5</v>
      </c>
      <c r="AE2587" s="6" t="str">
        <f t="shared" si="2071"/>
        <v>?</v>
      </c>
      <c r="AF2587" s="6"/>
      <c r="AG2587">
        <f t="shared" si="2072"/>
        <v>3</v>
      </c>
      <c r="AH2587">
        <f t="shared" si="2073"/>
        <v>2</v>
      </c>
      <c r="AI2587">
        <f t="shared" si="2074"/>
        <v>2</v>
      </c>
      <c r="AJ2587">
        <f t="shared" si="2075"/>
        <v>7</v>
      </c>
      <c r="AK2587" s="2" t="str">
        <f t="shared" si="2076"/>
        <v>A4</v>
      </c>
      <c r="AL2587" s="2" t="str">
        <f t="shared" si="2077"/>
        <v>-</v>
      </c>
    </row>
    <row r="2588" spans="2:38">
      <c r="B2588" s="9" t="s">
        <v>400</v>
      </c>
      <c r="C2588" s="10">
        <v>0.58333333333333337</v>
      </c>
      <c r="D2588" s="9" t="s">
        <v>774</v>
      </c>
      <c r="E2588" s="2" t="s">
        <v>0</v>
      </c>
      <c r="F2588" s="8" t="s">
        <v>1209</v>
      </c>
      <c r="G2588" s="2">
        <v>14</v>
      </c>
      <c r="H2588" s="2">
        <v>59</v>
      </c>
      <c r="I2588" s="2">
        <v>27</v>
      </c>
      <c r="J2588" s="2" t="s">
        <v>1</v>
      </c>
      <c r="K2588" s="2">
        <v>2</v>
      </c>
      <c r="L2588" s="2">
        <v>13</v>
      </c>
      <c r="M2588" s="3" t="s">
        <v>13</v>
      </c>
      <c r="N2588" s="3" t="s">
        <v>13</v>
      </c>
      <c r="O2588" s="2" t="b">
        <v>1</v>
      </c>
      <c r="P2588" s="2" t="b">
        <v>1</v>
      </c>
      <c r="Q2588" s="2" t="s">
        <v>2</v>
      </c>
      <c r="R2588" s="2" t="s">
        <v>2</v>
      </c>
      <c r="S2588" s="44">
        <v>61</v>
      </c>
      <c r="T2588" s="44"/>
      <c r="U2588" s="20">
        <v>1.55</v>
      </c>
      <c r="V2588" s="11"/>
      <c r="W2588" s="2">
        <f t="shared" si="2064"/>
        <v>10</v>
      </c>
      <c r="X2588">
        <f t="shared" si="2065"/>
        <v>5</v>
      </c>
      <c r="Y2588">
        <f t="shared" si="2066"/>
        <v>10</v>
      </c>
      <c r="Z2588">
        <f t="shared" si="2067"/>
        <v>0</v>
      </c>
      <c r="AA2588" s="2">
        <f t="shared" si="2068"/>
        <v>75</v>
      </c>
      <c r="AB2588" s="2" t="str">
        <f t="shared" si="2069"/>
        <v>Under 1.5</v>
      </c>
      <c r="AC2588" s="6"/>
      <c r="AD2588" s="6" t="str">
        <f t="shared" si="2070"/>
        <v>Over 0.5</v>
      </c>
      <c r="AE2588" s="6" t="str">
        <f t="shared" si="2071"/>
        <v>?</v>
      </c>
      <c r="AF2588" s="6"/>
      <c r="AG2588">
        <f t="shared" si="2072"/>
        <v>6</v>
      </c>
      <c r="AH2588">
        <f t="shared" si="2073"/>
        <v>0</v>
      </c>
      <c r="AI2588">
        <f t="shared" si="2074"/>
        <v>2</v>
      </c>
      <c r="AJ2588">
        <f t="shared" si="2075"/>
        <v>0</v>
      </c>
      <c r="AK2588" s="2" t="str">
        <f t="shared" si="2076"/>
        <v>-</v>
      </c>
      <c r="AL2588" s="2" t="str">
        <f t="shared" si="2077"/>
        <v>-</v>
      </c>
    </row>
    <row r="2589" spans="2:38">
      <c r="B2589" t="s">
        <v>400</v>
      </c>
      <c r="C2589" s="10">
        <v>0.58333333333333337</v>
      </c>
      <c r="D2589" s="9" t="s">
        <v>425</v>
      </c>
      <c r="E2589" s="2" t="s">
        <v>0</v>
      </c>
      <c r="F2589" s="8" t="s">
        <v>1210</v>
      </c>
      <c r="G2589" s="2">
        <v>28</v>
      </c>
      <c r="H2589" s="2">
        <v>53</v>
      </c>
      <c r="I2589" s="2">
        <v>19</v>
      </c>
      <c r="J2589" s="2" t="s">
        <v>1</v>
      </c>
      <c r="K2589" s="2">
        <v>1</v>
      </c>
      <c r="L2589" s="2">
        <v>9</v>
      </c>
      <c r="M2589" s="3" t="s">
        <v>13</v>
      </c>
      <c r="N2589" s="3" t="s">
        <v>13</v>
      </c>
      <c r="O2589" s="2" t="b">
        <v>1</v>
      </c>
      <c r="P2589" s="2" t="b">
        <v>1</v>
      </c>
      <c r="Q2589" s="2" t="s">
        <v>2</v>
      </c>
      <c r="R2589" s="2" t="s">
        <v>2</v>
      </c>
      <c r="S2589" s="44">
        <v>53</v>
      </c>
      <c r="T2589" s="44"/>
      <c r="U2589" s="20">
        <v>1.6</v>
      </c>
      <c r="V2589" s="11"/>
      <c r="W2589" s="2">
        <f t="shared" si="2064"/>
        <v>10</v>
      </c>
      <c r="X2589">
        <f t="shared" si="2065"/>
        <v>5</v>
      </c>
      <c r="Y2589">
        <f t="shared" si="2066"/>
        <v>5</v>
      </c>
      <c r="Z2589">
        <f t="shared" si="2067"/>
        <v>0</v>
      </c>
      <c r="AA2589" s="2">
        <f t="shared" si="2068"/>
        <v>70</v>
      </c>
      <c r="AB2589" s="2" t="str">
        <f t="shared" si="2069"/>
        <v>Under 1.5</v>
      </c>
      <c r="AC2589" s="6"/>
      <c r="AD2589" s="6" t="str">
        <f t="shared" si="2070"/>
        <v>Over 0.5</v>
      </c>
      <c r="AE2589" s="6" t="str">
        <f t="shared" si="2071"/>
        <v>?</v>
      </c>
      <c r="AF2589" s="6"/>
      <c r="AG2589">
        <f t="shared" si="2072"/>
        <v>6</v>
      </c>
      <c r="AH2589">
        <f t="shared" si="2073"/>
        <v>0</v>
      </c>
      <c r="AI2589">
        <f t="shared" si="2074"/>
        <v>2</v>
      </c>
      <c r="AJ2589">
        <f t="shared" si="2075"/>
        <v>0</v>
      </c>
      <c r="AK2589" s="2" t="str">
        <f t="shared" si="2076"/>
        <v>-</v>
      </c>
      <c r="AL2589" s="2" t="str">
        <f t="shared" si="2077"/>
        <v>-</v>
      </c>
    </row>
    <row r="2590" spans="2:38">
      <c r="B2590" t="s">
        <v>400</v>
      </c>
      <c r="C2590" s="10">
        <v>0.58333333333333337</v>
      </c>
      <c r="D2590" s="9" t="s">
        <v>1211</v>
      </c>
      <c r="E2590" s="2" t="s">
        <v>0</v>
      </c>
      <c r="F2590" s="8" t="s">
        <v>1672</v>
      </c>
      <c r="G2590" s="2">
        <v>11</v>
      </c>
      <c r="H2590" s="2">
        <v>44</v>
      </c>
      <c r="I2590" s="2">
        <v>45</v>
      </c>
      <c r="J2590" s="2">
        <v>2</v>
      </c>
      <c r="K2590" s="2">
        <v>2</v>
      </c>
      <c r="L2590" s="2">
        <v>34</v>
      </c>
      <c r="M2590" s="3" t="s">
        <v>13</v>
      </c>
      <c r="N2590" s="3" t="s">
        <v>13</v>
      </c>
      <c r="O2590" s="2">
        <v>44</v>
      </c>
      <c r="P2590" s="2" t="b">
        <v>0</v>
      </c>
      <c r="Q2590" s="2" t="s">
        <v>2</v>
      </c>
      <c r="R2590" s="2" t="s">
        <v>2</v>
      </c>
      <c r="S2590" s="44">
        <v>44</v>
      </c>
      <c r="T2590" s="44"/>
      <c r="U2590" s="20">
        <v>1.9</v>
      </c>
      <c r="V2590" s="11"/>
      <c r="W2590" s="2">
        <f t="shared" si="2064"/>
        <v>0</v>
      </c>
      <c r="X2590">
        <f t="shared" si="2065"/>
        <v>0</v>
      </c>
      <c r="Y2590">
        <f t="shared" si="2066"/>
        <v>0</v>
      </c>
      <c r="Z2590">
        <f t="shared" si="2067"/>
        <v>0</v>
      </c>
      <c r="AA2590" s="2">
        <f t="shared" si="2068"/>
        <v>50</v>
      </c>
      <c r="AB2590" s="2" t="str">
        <f t="shared" si="2069"/>
        <v>Over 0.5</v>
      </c>
      <c r="AC2590" s="6"/>
      <c r="AD2590" s="6" t="str">
        <f t="shared" si="2070"/>
        <v>Over 0.5</v>
      </c>
      <c r="AE2590" s="6" t="str">
        <f t="shared" si="2071"/>
        <v>?</v>
      </c>
      <c r="AF2590" s="6"/>
      <c r="AG2590">
        <f t="shared" si="2072"/>
        <v>0</v>
      </c>
      <c r="AH2590">
        <f t="shared" si="2073"/>
        <v>0</v>
      </c>
      <c r="AI2590">
        <f t="shared" si="2074"/>
        <v>0</v>
      </c>
      <c r="AJ2590">
        <f t="shared" si="2075"/>
        <v>0</v>
      </c>
      <c r="AK2590" s="2" t="str">
        <f t="shared" si="2076"/>
        <v>-</v>
      </c>
      <c r="AL2590" s="2" t="str">
        <f t="shared" si="2077"/>
        <v>-</v>
      </c>
    </row>
    <row r="2591" spans="2:38">
      <c r="B2591" t="s">
        <v>334</v>
      </c>
      <c r="C2591" s="10">
        <v>0.6875</v>
      </c>
      <c r="D2591" s="9" t="s">
        <v>325</v>
      </c>
      <c r="E2591" s="2" t="s">
        <v>0</v>
      </c>
      <c r="F2591" s="8" t="s">
        <v>1342</v>
      </c>
      <c r="G2591" s="2">
        <v>19</v>
      </c>
      <c r="H2591" s="2">
        <v>46</v>
      </c>
      <c r="I2591" s="2">
        <v>34</v>
      </c>
      <c r="J2591" s="2" t="s">
        <v>1</v>
      </c>
      <c r="K2591" s="2">
        <v>2</v>
      </c>
      <c r="L2591" s="2">
        <v>15</v>
      </c>
      <c r="M2591" s="3" t="s">
        <v>13</v>
      </c>
      <c r="N2591" s="3" t="s">
        <v>13</v>
      </c>
      <c r="O2591" s="2">
        <v>46</v>
      </c>
      <c r="P2591" s="2" t="b">
        <v>1</v>
      </c>
      <c r="Q2591" s="2" t="s">
        <v>2</v>
      </c>
      <c r="R2591" s="2" t="s">
        <v>2</v>
      </c>
      <c r="S2591" s="44">
        <v>49</v>
      </c>
      <c r="T2591" s="44"/>
      <c r="U2591" s="20">
        <v>1.8</v>
      </c>
      <c r="V2591" s="11"/>
      <c r="W2591" s="2">
        <f t="shared" si="2064"/>
        <v>0</v>
      </c>
      <c r="X2591">
        <f t="shared" si="2065"/>
        <v>5</v>
      </c>
      <c r="Y2591">
        <f t="shared" si="2066"/>
        <v>5</v>
      </c>
      <c r="Z2591">
        <f t="shared" si="2067"/>
        <v>0</v>
      </c>
      <c r="AA2591" s="2">
        <f t="shared" si="2068"/>
        <v>60</v>
      </c>
      <c r="AB2591" s="2" t="str">
        <f t="shared" si="2069"/>
        <v>Under 1.5</v>
      </c>
      <c r="AC2591" s="6"/>
      <c r="AD2591" s="6" t="str">
        <f t="shared" si="2070"/>
        <v>Over 0.5</v>
      </c>
      <c r="AE2591" s="6" t="str">
        <f t="shared" si="2071"/>
        <v>?</v>
      </c>
      <c r="AF2591" s="6"/>
      <c r="AG2591">
        <f t="shared" si="2072"/>
        <v>0</v>
      </c>
      <c r="AH2591">
        <f t="shared" si="2073"/>
        <v>0</v>
      </c>
      <c r="AI2591">
        <f t="shared" si="2074"/>
        <v>0</v>
      </c>
      <c r="AJ2591">
        <f t="shared" si="2075"/>
        <v>0</v>
      </c>
      <c r="AK2591" s="2" t="str">
        <f t="shared" si="2076"/>
        <v>-</v>
      </c>
      <c r="AL2591" s="2" t="str">
        <f t="shared" si="2077"/>
        <v>-</v>
      </c>
    </row>
    <row r="2592" spans="2:38">
      <c r="B2592" t="s">
        <v>163</v>
      </c>
      <c r="C2592" s="10">
        <v>0.75</v>
      </c>
      <c r="D2592" s="9" t="s">
        <v>1340</v>
      </c>
      <c r="E2592" s="2" t="s">
        <v>0</v>
      </c>
      <c r="F2592" s="8" t="s">
        <v>916</v>
      </c>
      <c r="G2592" s="2">
        <v>17</v>
      </c>
      <c r="H2592" s="2">
        <v>57</v>
      </c>
      <c r="I2592" s="2">
        <v>26</v>
      </c>
      <c r="J2592" s="2" t="s">
        <v>1</v>
      </c>
      <c r="K2592" s="2">
        <v>2</v>
      </c>
      <c r="L2592" s="2">
        <v>9</v>
      </c>
      <c r="M2592" s="3" t="s">
        <v>13</v>
      </c>
      <c r="N2592" s="3" t="s">
        <v>13</v>
      </c>
      <c r="O2592" s="2" t="b">
        <v>1</v>
      </c>
      <c r="P2592" s="2" t="b">
        <v>1</v>
      </c>
      <c r="Q2592" s="2" t="s">
        <v>2</v>
      </c>
      <c r="R2592" s="2" t="s">
        <v>2</v>
      </c>
      <c r="S2592" s="44">
        <v>53</v>
      </c>
      <c r="T2592" s="44"/>
      <c r="U2592" s="20">
        <v>2</v>
      </c>
      <c r="V2592" s="11"/>
      <c r="W2592" s="2">
        <f t="shared" si="2064"/>
        <v>10</v>
      </c>
      <c r="X2592">
        <f t="shared" si="2065"/>
        <v>5</v>
      </c>
      <c r="Y2592">
        <f t="shared" si="2066"/>
        <v>5</v>
      </c>
      <c r="Z2592">
        <f t="shared" si="2067"/>
        <v>0</v>
      </c>
      <c r="AA2592" s="2">
        <f t="shared" si="2068"/>
        <v>70</v>
      </c>
      <c r="AB2592" s="2" t="str">
        <f t="shared" si="2069"/>
        <v>Under 1.5</v>
      </c>
      <c r="AC2592" s="6"/>
      <c r="AD2592" s="6" t="str">
        <f t="shared" si="2070"/>
        <v>Over 0.5</v>
      </c>
      <c r="AE2592" s="6" t="str">
        <f t="shared" si="2071"/>
        <v>?</v>
      </c>
      <c r="AF2592" s="6"/>
      <c r="AG2592">
        <f t="shared" si="2072"/>
        <v>6</v>
      </c>
      <c r="AH2592">
        <f t="shared" si="2073"/>
        <v>0</v>
      </c>
      <c r="AI2592">
        <f t="shared" si="2074"/>
        <v>2</v>
      </c>
      <c r="AJ2592">
        <f t="shared" si="2075"/>
        <v>0</v>
      </c>
      <c r="AK2592" s="2" t="str">
        <f t="shared" si="2076"/>
        <v>-</v>
      </c>
      <c r="AL2592" s="2" t="str">
        <f t="shared" si="2077"/>
        <v>-</v>
      </c>
    </row>
    <row r="2593" spans="2:38">
      <c r="B2593" t="s">
        <v>52</v>
      </c>
      <c r="C2593" s="10">
        <v>0.75</v>
      </c>
      <c r="D2593" s="9" t="s">
        <v>1450</v>
      </c>
      <c r="E2593" s="2" t="s">
        <v>0</v>
      </c>
      <c r="F2593" s="8" t="s">
        <v>117</v>
      </c>
      <c r="G2593" s="2">
        <v>33</v>
      </c>
      <c r="H2593" s="2">
        <v>46</v>
      </c>
      <c r="I2593" s="2">
        <v>21</v>
      </c>
      <c r="J2593" s="2" t="s">
        <v>1</v>
      </c>
      <c r="K2593" s="2">
        <v>1</v>
      </c>
      <c r="L2593" s="2">
        <v>12</v>
      </c>
      <c r="M2593" s="3" t="s">
        <v>13</v>
      </c>
      <c r="N2593" s="3" t="s">
        <v>13</v>
      </c>
      <c r="O2593" s="2">
        <v>46</v>
      </c>
      <c r="P2593" s="2" t="b">
        <v>1</v>
      </c>
      <c r="Q2593" s="2" t="s">
        <v>2</v>
      </c>
      <c r="R2593" s="2" t="s">
        <v>2</v>
      </c>
      <c r="S2593" s="44">
        <v>41</v>
      </c>
      <c r="T2593" s="44" t="s">
        <v>12</v>
      </c>
      <c r="U2593" s="20">
        <v>1.8</v>
      </c>
      <c r="V2593" s="11"/>
      <c r="W2593" s="2">
        <f t="shared" si="2064"/>
        <v>0</v>
      </c>
      <c r="X2593">
        <f t="shared" si="2065"/>
        <v>5</v>
      </c>
      <c r="Y2593">
        <f t="shared" si="2066"/>
        <v>0</v>
      </c>
      <c r="Z2593">
        <f t="shared" si="2067"/>
        <v>0</v>
      </c>
      <c r="AA2593" s="2">
        <f t="shared" si="2068"/>
        <v>55</v>
      </c>
      <c r="AB2593" s="2" t="str">
        <f t="shared" si="2069"/>
        <v>Over 0.5</v>
      </c>
      <c r="AC2593" s="6"/>
      <c r="AD2593" s="6" t="str">
        <f t="shared" si="2070"/>
        <v>Over 0.5</v>
      </c>
      <c r="AE2593" s="6" t="str">
        <f t="shared" si="2071"/>
        <v>?</v>
      </c>
      <c r="AF2593" s="6"/>
      <c r="AG2593">
        <f t="shared" si="2072"/>
        <v>0</v>
      </c>
      <c r="AH2593">
        <f t="shared" si="2073"/>
        <v>0</v>
      </c>
      <c r="AI2593">
        <f t="shared" si="2074"/>
        <v>0</v>
      </c>
      <c r="AJ2593">
        <f t="shared" si="2075"/>
        <v>0</v>
      </c>
      <c r="AK2593" s="2" t="str">
        <f t="shared" si="2076"/>
        <v>-</v>
      </c>
      <c r="AL2593" s="2" t="str">
        <f t="shared" si="2077"/>
        <v>-</v>
      </c>
    </row>
    <row r="2594" spans="2:38">
      <c r="B2594" t="s">
        <v>97</v>
      </c>
      <c r="C2594" s="10">
        <v>0.82291666666666663</v>
      </c>
      <c r="D2594" s="9" t="s">
        <v>1846</v>
      </c>
      <c r="E2594" s="2" t="s">
        <v>0</v>
      </c>
      <c r="F2594" s="8" t="s">
        <v>1455</v>
      </c>
      <c r="G2594" s="2">
        <v>26</v>
      </c>
      <c r="H2594" s="2">
        <v>44</v>
      </c>
      <c r="I2594" s="2">
        <v>30</v>
      </c>
      <c r="J2594" s="2" t="s">
        <v>1</v>
      </c>
      <c r="K2594" s="2" t="s">
        <v>1</v>
      </c>
      <c r="L2594" s="2">
        <v>4</v>
      </c>
      <c r="M2594" s="3" t="s">
        <v>13</v>
      </c>
      <c r="N2594" s="3" t="s">
        <v>13</v>
      </c>
      <c r="O2594" s="2">
        <v>44</v>
      </c>
      <c r="P2594" s="2" t="b">
        <v>1</v>
      </c>
      <c r="Q2594" s="2" t="b">
        <v>1</v>
      </c>
      <c r="R2594" s="2" t="b">
        <v>1</v>
      </c>
      <c r="S2594" s="44">
        <v>51</v>
      </c>
      <c r="T2594" s="44"/>
      <c r="U2594" s="20">
        <v>1.55</v>
      </c>
      <c r="V2594" s="11"/>
      <c r="W2594" s="2">
        <f t="shared" si="2064"/>
        <v>0</v>
      </c>
      <c r="X2594">
        <f t="shared" si="2065"/>
        <v>10</v>
      </c>
      <c r="Y2594">
        <f t="shared" si="2066"/>
        <v>5</v>
      </c>
      <c r="Z2594">
        <f t="shared" si="2067"/>
        <v>0</v>
      </c>
      <c r="AA2594" s="2">
        <f t="shared" si="2068"/>
        <v>65</v>
      </c>
      <c r="AB2594" s="2" t="str">
        <f t="shared" si="2069"/>
        <v>Under 1.5</v>
      </c>
      <c r="AC2594" s="6"/>
      <c r="AD2594" s="6" t="str">
        <f t="shared" si="2070"/>
        <v>Over 0.5</v>
      </c>
      <c r="AE2594" s="6" t="str">
        <f t="shared" si="2071"/>
        <v>?</v>
      </c>
      <c r="AF2594" s="6"/>
      <c r="AG2594">
        <f t="shared" si="2072"/>
        <v>0</v>
      </c>
      <c r="AH2594">
        <f t="shared" si="2073"/>
        <v>2</v>
      </c>
      <c r="AI2594">
        <f t="shared" si="2074"/>
        <v>2</v>
      </c>
      <c r="AJ2594">
        <f t="shared" si="2075"/>
        <v>4</v>
      </c>
      <c r="AK2594" s="2" t="str">
        <f t="shared" si="2076"/>
        <v>-</v>
      </c>
      <c r="AL2594" s="2" t="str">
        <f t="shared" si="2077"/>
        <v>-</v>
      </c>
    </row>
    <row r="2595" spans="2:38">
      <c r="B2595" t="s">
        <v>166</v>
      </c>
      <c r="C2595" s="10">
        <v>0.83333333333333337</v>
      </c>
      <c r="D2595" s="9" t="s">
        <v>1665</v>
      </c>
      <c r="E2595" s="2" t="s">
        <v>0</v>
      </c>
      <c r="F2595" s="8" t="s">
        <v>1709</v>
      </c>
      <c r="G2595" s="2">
        <v>24</v>
      </c>
      <c r="H2595" s="2">
        <v>47</v>
      </c>
      <c r="I2595" s="2">
        <v>29</v>
      </c>
      <c r="J2595" s="2" t="s">
        <v>1</v>
      </c>
      <c r="K2595" s="2">
        <v>2</v>
      </c>
      <c r="L2595" s="2">
        <v>5</v>
      </c>
      <c r="M2595" s="3" t="s">
        <v>13</v>
      </c>
      <c r="N2595" s="3" t="s">
        <v>13</v>
      </c>
      <c r="O2595" s="2">
        <v>47</v>
      </c>
      <c r="P2595" s="2" t="b">
        <v>1</v>
      </c>
      <c r="Q2595" s="2" t="s">
        <v>2</v>
      </c>
      <c r="R2595" s="2" t="b">
        <v>1</v>
      </c>
      <c r="S2595" s="44">
        <v>49</v>
      </c>
      <c r="T2595" s="44"/>
      <c r="U2595" s="20">
        <v>1.8</v>
      </c>
      <c r="V2595" s="11"/>
      <c r="W2595" s="2">
        <f t="shared" si="2064"/>
        <v>0</v>
      </c>
      <c r="X2595">
        <f t="shared" si="2065"/>
        <v>10</v>
      </c>
      <c r="Y2595">
        <f t="shared" si="2066"/>
        <v>5</v>
      </c>
      <c r="Z2595">
        <f t="shared" si="2067"/>
        <v>0</v>
      </c>
      <c r="AA2595" s="2">
        <f t="shared" si="2068"/>
        <v>65</v>
      </c>
      <c r="AB2595" s="2" t="str">
        <f t="shared" si="2069"/>
        <v>Under 1.5</v>
      </c>
      <c r="AC2595" s="6"/>
      <c r="AD2595" s="6" t="str">
        <f t="shared" si="2070"/>
        <v>Over 0.5</v>
      </c>
      <c r="AE2595" s="6" t="str">
        <f t="shared" si="2071"/>
        <v>?</v>
      </c>
      <c r="AF2595" s="6"/>
      <c r="AG2595">
        <f t="shared" si="2072"/>
        <v>0</v>
      </c>
      <c r="AH2595">
        <f t="shared" si="2073"/>
        <v>2</v>
      </c>
      <c r="AI2595">
        <f t="shared" si="2074"/>
        <v>0</v>
      </c>
      <c r="AJ2595">
        <f t="shared" si="2075"/>
        <v>0</v>
      </c>
      <c r="AK2595" s="2" t="str">
        <f t="shared" si="2076"/>
        <v>-</v>
      </c>
      <c r="AL2595" s="2" t="str">
        <f t="shared" si="2077"/>
        <v>-</v>
      </c>
    </row>
    <row r="2596" spans="2:38">
      <c r="B2596"/>
      <c r="E2596" s="2"/>
      <c r="F2596" s="8"/>
      <c r="G2596" s="2"/>
      <c r="H2596" s="2"/>
      <c r="I2596" s="2"/>
      <c r="J2596" s="2"/>
      <c r="K2596" s="2"/>
      <c r="L2596" s="2"/>
      <c r="M2596" s="3"/>
      <c r="N2596" s="3"/>
      <c r="O2596" s="2"/>
      <c r="P2596" s="2"/>
      <c r="Q2596" s="2"/>
      <c r="R2596" s="2"/>
      <c r="S2596" s="44"/>
      <c r="T2596" s="44"/>
      <c r="U2596" s="20"/>
      <c r="V2596" s="11"/>
      <c r="W2596" s="2">
        <f t="shared" si="2064"/>
        <v>0</v>
      </c>
      <c r="X2596">
        <f t="shared" si="2065"/>
        <v>10</v>
      </c>
      <c r="Y2596">
        <f t="shared" si="2066"/>
        <v>0</v>
      </c>
      <c r="Z2596">
        <f t="shared" si="2067"/>
        <v>0</v>
      </c>
      <c r="AA2596" s="2">
        <f t="shared" si="2068"/>
        <v>60</v>
      </c>
      <c r="AB2596" s="2" t="str">
        <f t="shared" si="2069"/>
        <v>Under 1.5</v>
      </c>
      <c r="AC2596" s="6"/>
      <c r="AD2596" s="6" t="str">
        <f t="shared" si="2070"/>
        <v>Over 0.5</v>
      </c>
      <c r="AE2596" s="6" t="str">
        <f t="shared" si="2071"/>
        <v>LOST</v>
      </c>
      <c r="AF2596" s="6"/>
      <c r="AG2596">
        <f t="shared" si="2072"/>
        <v>0</v>
      </c>
      <c r="AH2596">
        <f t="shared" si="2073"/>
        <v>2</v>
      </c>
      <c r="AI2596">
        <f t="shared" si="2074"/>
        <v>0</v>
      </c>
      <c r="AJ2596">
        <f t="shared" si="2075"/>
        <v>0</v>
      </c>
      <c r="AK2596" s="2" t="str">
        <f t="shared" si="2076"/>
        <v>-</v>
      </c>
      <c r="AL2596" s="2" t="str">
        <f t="shared" si="2077"/>
        <v>-</v>
      </c>
    </row>
    <row r="2597" spans="2:38">
      <c r="B2597"/>
      <c r="E2597" s="2"/>
      <c r="F2597" s="8"/>
      <c r="G2597" s="2"/>
      <c r="H2597" s="2"/>
      <c r="I2597" s="2"/>
      <c r="J2597" s="2"/>
      <c r="K2597" s="2"/>
      <c r="L2597" s="2"/>
      <c r="M2597" s="3"/>
      <c r="N2597" s="3"/>
      <c r="O2597" s="2"/>
      <c r="P2597" s="2"/>
      <c r="Q2597" s="2"/>
      <c r="R2597" s="2"/>
      <c r="S2597" s="44"/>
      <c r="T2597" s="44"/>
      <c r="U2597" s="20"/>
      <c r="V2597" s="11"/>
      <c r="W2597" s="2">
        <f t="shared" si="2064"/>
        <v>0</v>
      </c>
      <c r="X2597">
        <f t="shared" si="2065"/>
        <v>10</v>
      </c>
      <c r="Y2597">
        <f t="shared" si="2066"/>
        <v>0</v>
      </c>
      <c r="Z2597">
        <f t="shared" si="2067"/>
        <v>0</v>
      </c>
      <c r="AA2597" s="2">
        <f t="shared" si="2068"/>
        <v>60</v>
      </c>
      <c r="AB2597" s="2" t="str">
        <f t="shared" si="2069"/>
        <v>Under 1.5</v>
      </c>
      <c r="AC2597" s="6"/>
      <c r="AD2597" s="6" t="str">
        <f t="shared" si="2070"/>
        <v>Over 0.5</v>
      </c>
      <c r="AE2597" s="6" t="str">
        <f t="shared" si="2071"/>
        <v>LOST</v>
      </c>
      <c r="AF2597" s="6"/>
      <c r="AG2597">
        <f t="shared" si="2072"/>
        <v>0</v>
      </c>
      <c r="AH2597">
        <f t="shared" si="2073"/>
        <v>2</v>
      </c>
      <c r="AI2597">
        <f t="shared" si="2074"/>
        <v>0</v>
      </c>
      <c r="AJ2597">
        <f t="shared" si="2075"/>
        <v>0</v>
      </c>
      <c r="AK2597" s="2" t="str">
        <f t="shared" si="2076"/>
        <v>-</v>
      </c>
      <c r="AL2597" s="2" t="str">
        <f t="shared" si="2077"/>
        <v>-</v>
      </c>
    </row>
    <row r="2598" spans="2:38">
      <c r="B2598" t="s">
        <v>645</v>
      </c>
      <c r="C2598" s="10">
        <v>0.625</v>
      </c>
      <c r="D2598" s="9" t="s">
        <v>1293</v>
      </c>
      <c r="E2598" s="2" t="s">
        <v>0</v>
      </c>
      <c r="F2598" s="8" t="s">
        <v>814</v>
      </c>
      <c r="G2598" s="2">
        <v>44</v>
      </c>
      <c r="H2598" s="2">
        <v>46</v>
      </c>
      <c r="I2598" s="2">
        <v>11</v>
      </c>
      <c r="J2598" s="2" t="s">
        <v>1</v>
      </c>
      <c r="K2598" s="2">
        <v>1</v>
      </c>
      <c r="L2598" s="2">
        <v>33</v>
      </c>
      <c r="M2598" s="3" t="s">
        <v>13</v>
      </c>
      <c r="N2598" s="3" t="s">
        <v>13</v>
      </c>
      <c r="O2598" s="2">
        <v>46</v>
      </c>
      <c r="P2598" s="2" t="b">
        <v>1</v>
      </c>
      <c r="Q2598" s="2" t="s">
        <v>2</v>
      </c>
      <c r="R2598" s="2" t="s">
        <v>2</v>
      </c>
      <c r="S2598" s="44">
        <v>50</v>
      </c>
      <c r="T2598" s="44" t="s">
        <v>12</v>
      </c>
      <c r="U2598" s="20">
        <v>1.9</v>
      </c>
      <c r="V2598" s="11"/>
      <c r="W2598" s="2">
        <f t="shared" si="2064"/>
        <v>0</v>
      </c>
      <c r="X2598">
        <f t="shared" si="2065"/>
        <v>0</v>
      </c>
      <c r="Y2598">
        <f t="shared" si="2066"/>
        <v>5</v>
      </c>
      <c r="Z2598">
        <f t="shared" si="2067"/>
        <v>0</v>
      </c>
      <c r="AA2598" s="2">
        <f t="shared" si="2068"/>
        <v>55</v>
      </c>
      <c r="AB2598" s="2" t="str">
        <f t="shared" si="2069"/>
        <v>Over 0.5</v>
      </c>
      <c r="AC2598" s="6"/>
      <c r="AD2598" s="6" t="str">
        <f t="shared" si="2070"/>
        <v>Over 0.5</v>
      </c>
      <c r="AE2598" s="6" t="str">
        <f t="shared" si="2071"/>
        <v>?</v>
      </c>
      <c r="AF2598" s="6"/>
      <c r="AG2598">
        <f t="shared" si="2072"/>
        <v>0</v>
      </c>
      <c r="AH2598">
        <f t="shared" si="2073"/>
        <v>0</v>
      </c>
      <c r="AI2598">
        <f t="shared" si="2074"/>
        <v>2</v>
      </c>
      <c r="AJ2598">
        <f t="shared" si="2075"/>
        <v>0</v>
      </c>
      <c r="AK2598" s="2" t="str">
        <f t="shared" si="2076"/>
        <v>-</v>
      </c>
      <c r="AL2598" s="2" t="str">
        <f t="shared" si="2077"/>
        <v>-</v>
      </c>
    </row>
    <row r="2599" spans="2:38">
      <c r="B2599" t="s">
        <v>451</v>
      </c>
      <c r="C2599" s="10">
        <v>0.625</v>
      </c>
      <c r="D2599" s="9" t="s">
        <v>734</v>
      </c>
      <c r="E2599" s="2" t="s">
        <v>0</v>
      </c>
      <c r="F2599" s="8" t="s">
        <v>498</v>
      </c>
      <c r="G2599" s="2">
        <v>26</v>
      </c>
      <c r="H2599" s="2">
        <v>50</v>
      </c>
      <c r="I2599" s="2">
        <v>24</v>
      </c>
      <c r="J2599" s="2" t="s">
        <v>1</v>
      </c>
      <c r="K2599" s="2" t="s">
        <v>1</v>
      </c>
      <c r="L2599" s="2">
        <v>2</v>
      </c>
      <c r="M2599" s="3" t="s">
        <v>13</v>
      </c>
      <c r="N2599" s="3" t="s">
        <v>13</v>
      </c>
      <c r="O2599" s="2">
        <v>50</v>
      </c>
      <c r="P2599" s="2" t="b">
        <v>1</v>
      </c>
      <c r="Q2599" s="2" t="b">
        <v>1</v>
      </c>
      <c r="R2599" s="2" t="b">
        <v>1</v>
      </c>
      <c r="S2599" s="44">
        <v>36</v>
      </c>
      <c r="T2599" s="44" t="s">
        <v>11</v>
      </c>
      <c r="U2599" s="20">
        <v>1.55</v>
      </c>
      <c r="V2599" s="11"/>
      <c r="W2599" s="2">
        <f t="shared" si="2064"/>
        <v>0</v>
      </c>
      <c r="X2599">
        <f t="shared" si="2065"/>
        <v>10</v>
      </c>
      <c r="Y2599">
        <f t="shared" si="2066"/>
        <v>0</v>
      </c>
      <c r="Z2599">
        <f t="shared" si="2067"/>
        <v>5</v>
      </c>
      <c r="AA2599" s="2">
        <f t="shared" si="2068"/>
        <v>65</v>
      </c>
      <c r="AB2599" s="2" t="str">
        <f t="shared" si="2069"/>
        <v>Under 1.5</v>
      </c>
      <c r="AC2599" s="6"/>
      <c r="AD2599" s="6" t="str">
        <f t="shared" si="2070"/>
        <v>Over 0.5</v>
      </c>
      <c r="AE2599" s="6" t="str">
        <f t="shared" si="2071"/>
        <v>?</v>
      </c>
      <c r="AF2599" s="6"/>
      <c r="AG2599">
        <f t="shared" si="2072"/>
        <v>3</v>
      </c>
      <c r="AH2599">
        <f t="shared" si="2073"/>
        <v>2</v>
      </c>
      <c r="AI2599">
        <f t="shared" si="2074"/>
        <v>0</v>
      </c>
      <c r="AJ2599">
        <f t="shared" si="2075"/>
        <v>0</v>
      </c>
      <c r="AK2599" s="2" t="str">
        <f t="shared" si="2076"/>
        <v>-</v>
      </c>
      <c r="AL2599" s="2" t="str">
        <f t="shared" si="2077"/>
        <v>-</v>
      </c>
    </row>
    <row r="2600" spans="2:38">
      <c r="B2600" t="s">
        <v>451</v>
      </c>
      <c r="C2600" s="10">
        <v>0.625</v>
      </c>
      <c r="D2600" s="9" t="s">
        <v>1396</v>
      </c>
      <c r="E2600" s="2" t="s">
        <v>0</v>
      </c>
      <c r="F2600" s="8" t="s">
        <v>1398</v>
      </c>
      <c r="G2600" s="2">
        <v>28</v>
      </c>
      <c r="H2600" s="2">
        <v>47</v>
      </c>
      <c r="I2600" s="2">
        <v>25</v>
      </c>
      <c r="J2600" s="2" t="s">
        <v>1</v>
      </c>
      <c r="K2600" s="2">
        <v>2</v>
      </c>
      <c r="L2600" s="2">
        <v>3</v>
      </c>
      <c r="M2600" s="3" t="s">
        <v>13</v>
      </c>
      <c r="N2600" s="3" t="s">
        <v>13</v>
      </c>
      <c r="O2600" s="2">
        <v>47</v>
      </c>
      <c r="P2600" s="2" t="b">
        <v>1</v>
      </c>
      <c r="Q2600" s="2" t="s">
        <v>2</v>
      </c>
      <c r="R2600" s="2" t="b">
        <v>1</v>
      </c>
      <c r="S2600" s="44">
        <v>63</v>
      </c>
      <c r="T2600" s="44" t="s">
        <v>12</v>
      </c>
      <c r="U2600" s="20">
        <v>1.6</v>
      </c>
      <c r="V2600" s="11"/>
      <c r="W2600" s="2">
        <f t="shared" si="2064"/>
        <v>0</v>
      </c>
      <c r="X2600">
        <f t="shared" si="2065"/>
        <v>10</v>
      </c>
      <c r="Y2600">
        <f t="shared" si="2066"/>
        <v>10</v>
      </c>
      <c r="Z2600">
        <f t="shared" si="2067"/>
        <v>0</v>
      </c>
      <c r="AA2600" s="2">
        <f t="shared" si="2068"/>
        <v>70</v>
      </c>
      <c r="AB2600" s="2" t="str">
        <f t="shared" si="2069"/>
        <v>Under 1.5</v>
      </c>
      <c r="AC2600" s="6"/>
      <c r="AD2600" s="6" t="str">
        <f t="shared" si="2070"/>
        <v>Over 0.5</v>
      </c>
      <c r="AE2600" s="6" t="str">
        <f t="shared" si="2071"/>
        <v>?</v>
      </c>
      <c r="AF2600" s="6"/>
      <c r="AG2600">
        <f t="shared" si="2072"/>
        <v>0</v>
      </c>
      <c r="AH2600">
        <f t="shared" si="2073"/>
        <v>2</v>
      </c>
      <c r="AI2600">
        <f t="shared" si="2074"/>
        <v>2</v>
      </c>
      <c r="AJ2600">
        <f t="shared" si="2075"/>
        <v>4</v>
      </c>
      <c r="AK2600" s="2" t="str">
        <f t="shared" si="2076"/>
        <v>-</v>
      </c>
      <c r="AL2600" s="2" t="str">
        <f t="shared" si="2077"/>
        <v>Pick</v>
      </c>
    </row>
    <row r="2601" spans="2:38">
      <c r="B2601" t="s">
        <v>451</v>
      </c>
      <c r="C2601" s="10">
        <v>0.625</v>
      </c>
      <c r="D2601" s="9" t="s">
        <v>597</v>
      </c>
      <c r="E2601" s="2" t="s">
        <v>0</v>
      </c>
      <c r="F2601" s="8" t="s">
        <v>1847</v>
      </c>
      <c r="G2601" s="2">
        <v>33</v>
      </c>
      <c r="H2601" s="2">
        <v>48</v>
      </c>
      <c r="I2601" s="2">
        <v>20</v>
      </c>
      <c r="J2601" s="2" t="s">
        <v>1</v>
      </c>
      <c r="K2601" s="2" t="s">
        <v>1</v>
      </c>
      <c r="L2601" s="2">
        <v>13</v>
      </c>
      <c r="M2601" s="3" t="s">
        <v>13</v>
      </c>
      <c r="N2601" s="3" t="s">
        <v>13</v>
      </c>
      <c r="O2601" s="2">
        <v>48</v>
      </c>
      <c r="P2601" s="2" t="b">
        <v>1</v>
      </c>
      <c r="Q2601" s="2" t="b">
        <v>1</v>
      </c>
      <c r="R2601" s="2" t="s">
        <v>2</v>
      </c>
      <c r="S2601" s="44">
        <v>64</v>
      </c>
      <c r="T2601" s="44" t="s">
        <v>11</v>
      </c>
      <c r="U2601" s="20">
        <v>1.8</v>
      </c>
      <c r="V2601" s="11"/>
      <c r="W2601" s="2">
        <f t="shared" si="2064"/>
        <v>0</v>
      </c>
      <c r="X2601">
        <f t="shared" si="2065"/>
        <v>5</v>
      </c>
      <c r="Y2601">
        <f t="shared" si="2066"/>
        <v>10</v>
      </c>
      <c r="Z2601">
        <f t="shared" si="2067"/>
        <v>5</v>
      </c>
      <c r="AA2601" s="2">
        <f t="shared" si="2068"/>
        <v>70</v>
      </c>
      <c r="AB2601" s="2" t="str">
        <f t="shared" si="2069"/>
        <v>Under 1.5</v>
      </c>
      <c r="AC2601" s="6"/>
      <c r="AD2601" s="6" t="str">
        <f t="shared" si="2070"/>
        <v>Over 0.5</v>
      </c>
      <c r="AE2601" s="6" t="str">
        <f t="shared" si="2071"/>
        <v>?</v>
      </c>
      <c r="AF2601" s="6"/>
      <c r="AG2601">
        <f t="shared" si="2072"/>
        <v>1</v>
      </c>
      <c r="AH2601">
        <f t="shared" si="2073"/>
        <v>0</v>
      </c>
      <c r="AI2601">
        <f t="shared" si="2074"/>
        <v>2</v>
      </c>
      <c r="AJ2601">
        <f t="shared" si="2075"/>
        <v>0</v>
      </c>
      <c r="AK2601" s="2" t="str">
        <f t="shared" si="2076"/>
        <v>-</v>
      </c>
      <c r="AL2601" s="2" t="str">
        <f t="shared" si="2077"/>
        <v>-</v>
      </c>
    </row>
    <row r="2602" spans="2:38">
      <c r="B2602" t="s">
        <v>451</v>
      </c>
      <c r="C2602" s="10">
        <v>0.625</v>
      </c>
      <c r="D2602" s="9" t="s">
        <v>1397</v>
      </c>
      <c r="E2602" s="2" t="s">
        <v>0</v>
      </c>
      <c r="F2602" s="8" t="s">
        <v>488</v>
      </c>
      <c r="G2602" s="2">
        <v>14</v>
      </c>
      <c r="H2602" s="2">
        <v>50</v>
      </c>
      <c r="I2602" s="2">
        <v>36</v>
      </c>
      <c r="J2602" s="2" t="s">
        <v>1</v>
      </c>
      <c r="K2602" s="2" t="s">
        <v>1</v>
      </c>
      <c r="L2602" s="2">
        <v>22</v>
      </c>
      <c r="M2602" s="3" t="s">
        <v>13</v>
      </c>
      <c r="N2602" s="3" t="s">
        <v>13</v>
      </c>
      <c r="O2602" s="2">
        <v>50</v>
      </c>
      <c r="P2602" s="2" t="b">
        <v>1</v>
      </c>
      <c r="Q2602" s="2" t="b">
        <v>1</v>
      </c>
      <c r="R2602" s="2" t="s">
        <v>2</v>
      </c>
      <c r="S2602" s="44">
        <v>54</v>
      </c>
      <c r="T2602" s="44"/>
      <c r="U2602" s="20">
        <v>2.0499999999999998</v>
      </c>
      <c r="V2602" s="11"/>
      <c r="W2602" s="2">
        <f t="shared" si="2064"/>
        <v>0</v>
      </c>
      <c r="X2602">
        <f t="shared" si="2065"/>
        <v>0</v>
      </c>
      <c r="Y2602">
        <f t="shared" si="2066"/>
        <v>5</v>
      </c>
      <c r="Z2602">
        <f t="shared" si="2067"/>
        <v>0</v>
      </c>
      <c r="AA2602" s="2">
        <f t="shared" si="2068"/>
        <v>55</v>
      </c>
      <c r="AB2602" s="2" t="str">
        <f t="shared" si="2069"/>
        <v>Over 0.5</v>
      </c>
      <c r="AC2602" s="6"/>
      <c r="AD2602" s="6" t="str">
        <f t="shared" si="2070"/>
        <v>Over 0.5</v>
      </c>
      <c r="AE2602" s="6" t="str">
        <f t="shared" si="2071"/>
        <v>?</v>
      </c>
      <c r="AF2602" s="6"/>
      <c r="AG2602">
        <f t="shared" si="2072"/>
        <v>3</v>
      </c>
      <c r="AH2602">
        <f t="shared" si="2073"/>
        <v>0</v>
      </c>
      <c r="AI2602">
        <f t="shared" si="2074"/>
        <v>2</v>
      </c>
      <c r="AJ2602">
        <f t="shared" si="2075"/>
        <v>0</v>
      </c>
      <c r="AK2602" s="2" t="str">
        <f t="shared" si="2076"/>
        <v>-</v>
      </c>
      <c r="AL2602" s="2" t="str">
        <f t="shared" si="2077"/>
        <v>-</v>
      </c>
    </row>
    <row r="2603" spans="2:38">
      <c r="B2603" t="s">
        <v>451</v>
      </c>
      <c r="C2603" s="10">
        <v>0.625</v>
      </c>
      <c r="D2603" s="9" t="s">
        <v>732</v>
      </c>
      <c r="E2603" s="2" t="s">
        <v>0</v>
      </c>
      <c r="F2603" s="8" t="s">
        <v>1399</v>
      </c>
      <c r="G2603" s="2">
        <v>24</v>
      </c>
      <c r="H2603" s="2">
        <v>66</v>
      </c>
      <c r="I2603" s="2">
        <v>9</v>
      </c>
      <c r="J2603" s="2" t="s">
        <v>1</v>
      </c>
      <c r="K2603" s="2">
        <v>2</v>
      </c>
      <c r="L2603" s="2">
        <v>15</v>
      </c>
      <c r="M2603" s="3" t="s">
        <v>13</v>
      </c>
      <c r="N2603" s="3" t="s">
        <v>13</v>
      </c>
      <c r="O2603" s="2" t="b">
        <v>1</v>
      </c>
      <c r="P2603" s="2" t="b">
        <v>1</v>
      </c>
      <c r="Q2603" s="2" t="s">
        <v>2</v>
      </c>
      <c r="R2603" s="2" t="s">
        <v>2</v>
      </c>
      <c r="S2603" s="44">
        <v>63</v>
      </c>
      <c r="T2603" s="44"/>
      <c r="U2603" s="20">
        <v>2.2999999999999998</v>
      </c>
      <c r="V2603" s="11"/>
      <c r="W2603" s="2">
        <f t="shared" si="2064"/>
        <v>10</v>
      </c>
      <c r="X2603">
        <f t="shared" si="2065"/>
        <v>5</v>
      </c>
      <c r="Y2603">
        <f t="shared" si="2066"/>
        <v>10</v>
      </c>
      <c r="Z2603">
        <f t="shared" si="2067"/>
        <v>0</v>
      </c>
      <c r="AA2603" s="2">
        <f t="shared" si="2068"/>
        <v>75</v>
      </c>
      <c r="AB2603" s="2" t="str">
        <f t="shared" si="2069"/>
        <v>Under 1.5</v>
      </c>
      <c r="AC2603" s="6"/>
      <c r="AD2603" s="6" t="str">
        <f t="shared" si="2070"/>
        <v>Over 0.5</v>
      </c>
      <c r="AE2603" s="6" t="str">
        <f t="shared" si="2071"/>
        <v>?</v>
      </c>
      <c r="AF2603" s="6"/>
      <c r="AG2603">
        <f t="shared" si="2072"/>
        <v>6</v>
      </c>
      <c r="AH2603">
        <f t="shared" si="2073"/>
        <v>0</v>
      </c>
      <c r="AI2603">
        <f t="shared" si="2074"/>
        <v>2</v>
      </c>
      <c r="AJ2603">
        <f t="shared" si="2075"/>
        <v>0</v>
      </c>
      <c r="AK2603" s="2" t="str">
        <f t="shared" si="2076"/>
        <v>-</v>
      </c>
      <c r="AL2603" s="2" t="str">
        <f t="shared" si="2077"/>
        <v>-</v>
      </c>
    </row>
    <row r="2604" spans="2:38">
      <c r="B2604" t="s">
        <v>455</v>
      </c>
      <c r="C2604" s="10">
        <v>0.66666666666666663</v>
      </c>
      <c r="D2604" s="9" t="s">
        <v>700</v>
      </c>
      <c r="E2604" s="2" t="s">
        <v>0</v>
      </c>
      <c r="F2604" s="8" t="s">
        <v>1086</v>
      </c>
      <c r="G2604" s="2">
        <v>37</v>
      </c>
      <c r="H2604" s="2">
        <v>44</v>
      </c>
      <c r="I2604" s="2">
        <v>18</v>
      </c>
      <c r="J2604" s="2" t="s">
        <v>1</v>
      </c>
      <c r="K2604" s="2">
        <v>1</v>
      </c>
      <c r="L2604" s="2">
        <v>19</v>
      </c>
      <c r="M2604" s="3" t="s">
        <v>13</v>
      </c>
      <c r="N2604" s="3" t="s">
        <v>13</v>
      </c>
      <c r="O2604" s="2">
        <v>44</v>
      </c>
      <c r="P2604" s="2" t="b">
        <v>1</v>
      </c>
      <c r="Q2604" s="2" t="s">
        <v>2</v>
      </c>
      <c r="R2604" s="2" t="s">
        <v>2</v>
      </c>
      <c r="S2604" s="44">
        <v>18</v>
      </c>
      <c r="T2604" s="44" t="s">
        <v>11</v>
      </c>
      <c r="U2604" s="20">
        <v>1.6</v>
      </c>
      <c r="V2604" s="11"/>
      <c r="W2604" s="2">
        <f t="shared" si="2064"/>
        <v>0</v>
      </c>
      <c r="X2604">
        <f t="shared" si="2065"/>
        <v>0</v>
      </c>
      <c r="Y2604">
        <f t="shared" si="2066"/>
        <v>0</v>
      </c>
      <c r="Z2604">
        <f t="shared" si="2067"/>
        <v>5</v>
      </c>
      <c r="AA2604" s="2">
        <f t="shared" si="2068"/>
        <v>55</v>
      </c>
      <c r="AB2604" s="2" t="str">
        <f t="shared" si="2069"/>
        <v>Over 0.5</v>
      </c>
      <c r="AC2604" s="6"/>
      <c r="AD2604" s="6" t="str">
        <f t="shared" si="2070"/>
        <v>Over 0.5</v>
      </c>
      <c r="AE2604" s="6" t="str">
        <f t="shared" si="2071"/>
        <v>?</v>
      </c>
      <c r="AF2604" s="6"/>
      <c r="AG2604">
        <f t="shared" si="2072"/>
        <v>0</v>
      </c>
      <c r="AH2604">
        <f t="shared" si="2073"/>
        <v>0</v>
      </c>
      <c r="AI2604">
        <f t="shared" si="2074"/>
        <v>0</v>
      </c>
      <c r="AJ2604">
        <f t="shared" si="2075"/>
        <v>0</v>
      </c>
      <c r="AK2604" s="2" t="str">
        <f t="shared" si="2076"/>
        <v>-</v>
      </c>
      <c r="AL2604" s="2" t="str">
        <f t="shared" si="2077"/>
        <v>-</v>
      </c>
    </row>
    <row r="2605" spans="2:38">
      <c r="B2605" t="s">
        <v>455</v>
      </c>
      <c r="C2605" s="10">
        <v>0.66666666666666663</v>
      </c>
      <c r="D2605" s="9" t="s">
        <v>1258</v>
      </c>
      <c r="E2605" s="2" t="s">
        <v>0</v>
      </c>
      <c r="F2605" s="8" t="s">
        <v>438</v>
      </c>
      <c r="G2605" s="2">
        <v>25</v>
      </c>
      <c r="H2605" s="2">
        <v>47</v>
      </c>
      <c r="I2605" s="2">
        <v>28</v>
      </c>
      <c r="J2605" s="2" t="s">
        <v>1</v>
      </c>
      <c r="K2605" s="2">
        <v>1</v>
      </c>
      <c r="L2605" s="2">
        <v>3</v>
      </c>
      <c r="M2605" s="3" t="s">
        <v>13</v>
      </c>
      <c r="N2605" s="3" t="s">
        <v>13</v>
      </c>
      <c r="O2605" s="2">
        <v>47</v>
      </c>
      <c r="P2605" s="2" t="b">
        <v>1</v>
      </c>
      <c r="Q2605" s="2" t="s">
        <v>2</v>
      </c>
      <c r="R2605" s="2" t="b">
        <v>1</v>
      </c>
      <c r="S2605" s="44">
        <v>50</v>
      </c>
      <c r="T2605" s="44" t="s">
        <v>12</v>
      </c>
      <c r="U2605" s="20">
        <v>1.9</v>
      </c>
      <c r="V2605" s="11"/>
      <c r="W2605" s="2">
        <f t="shared" si="2064"/>
        <v>0</v>
      </c>
      <c r="X2605">
        <f t="shared" si="2065"/>
        <v>10</v>
      </c>
      <c r="Y2605">
        <f t="shared" si="2066"/>
        <v>5</v>
      </c>
      <c r="Z2605">
        <f t="shared" si="2067"/>
        <v>0</v>
      </c>
      <c r="AA2605" s="2">
        <f t="shared" si="2068"/>
        <v>65</v>
      </c>
      <c r="AB2605" s="2" t="str">
        <f t="shared" si="2069"/>
        <v>Under 1.5</v>
      </c>
      <c r="AC2605" s="6"/>
      <c r="AD2605" s="6" t="str">
        <f t="shared" si="2070"/>
        <v>Over 0.5</v>
      </c>
      <c r="AE2605" s="6" t="str">
        <f t="shared" si="2071"/>
        <v>?</v>
      </c>
      <c r="AF2605" s="6"/>
      <c r="AG2605">
        <f t="shared" si="2072"/>
        <v>0</v>
      </c>
      <c r="AH2605">
        <f t="shared" si="2073"/>
        <v>2</v>
      </c>
      <c r="AI2605">
        <f t="shared" si="2074"/>
        <v>2</v>
      </c>
      <c r="AJ2605">
        <f t="shared" si="2075"/>
        <v>4</v>
      </c>
      <c r="AK2605" s="2" t="str">
        <f t="shared" si="2076"/>
        <v>-</v>
      </c>
      <c r="AL2605" s="2" t="str">
        <f t="shared" si="2077"/>
        <v>-</v>
      </c>
    </row>
    <row r="2606" spans="2:38">
      <c r="B2606" t="s">
        <v>455</v>
      </c>
      <c r="C2606" s="10">
        <v>0.66666666666666663</v>
      </c>
      <c r="D2606" s="9" t="s">
        <v>453</v>
      </c>
      <c r="E2606" s="2" t="s">
        <v>0</v>
      </c>
      <c r="F2606" s="8" t="s">
        <v>741</v>
      </c>
      <c r="G2606" s="2">
        <v>24</v>
      </c>
      <c r="H2606" s="2">
        <v>49</v>
      </c>
      <c r="I2606" s="2">
        <v>27</v>
      </c>
      <c r="J2606" s="2" t="s">
        <v>1</v>
      </c>
      <c r="K2606" s="2" t="s">
        <v>1</v>
      </c>
      <c r="L2606" s="2">
        <v>3</v>
      </c>
      <c r="M2606" s="3" t="s">
        <v>13</v>
      </c>
      <c r="N2606" s="3" t="s">
        <v>13</v>
      </c>
      <c r="O2606" s="2">
        <v>49</v>
      </c>
      <c r="P2606" s="2" t="b">
        <v>1</v>
      </c>
      <c r="Q2606" s="2" t="b">
        <v>1</v>
      </c>
      <c r="R2606" s="2" t="b">
        <v>1</v>
      </c>
      <c r="S2606" s="44">
        <v>70</v>
      </c>
      <c r="T2606" s="44" t="s">
        <v>11</v>
      </c>
      <c r="U2606" s="20">
        <v>1.8</v>
      </c>
      <c r="V2606" s="11"/>
      <c r="W2606" s="2">
        <f t="shared" si="2064"/>
        <v>0</v>
      </c>
      <c r="X2606">
        <f t="shared" si="2065"/>
        <v>10</v>
      </c>
      <c r="Y2606">
        <f t="shared" si="2066"/>
        <v>10</v>
      </c>
      <c r="Z2606">
        <f t="shared" si="2067"/>
        <v>5</v>
      </c>
      <c r="AA2606" s="2">
        <f t="shared" si="2068"/>
        <v>75</v>
      </c>
      <c r="AB2606" s="2" t="str">
        <f t="shared" si="2069"/>
        <v>Under 1.5</v>
      </c>
      <c r="AC2606" s="6"/>
      <c r="AD2606" s="6" t="str">
        <f t="shared" si="2070"/>
        <v>Over 0.5</v>
      </c>
      <c r="AE2606" s="6" t="str">
        <f t="shared" si="2071"/>
        <v>?</v>
      </c>
      <c r="AF2606" s="6"/>
      <c r="AG2606">
        <f t="shared" si="2072"/>
        <v>2</v>
      </c>
      <c r="AH2606">
        <f t="shared" si="2073"/>
        <v>2</v>
      </c>
      <c r="AI2606">
        <f t="shared" si="2074"/>
        <v>2</v>
      </c>
      <c r="AJ2606">
        <f t="shared" si="2075"/>
        <v>6</v>
      </c>
      <c r="AK2606" s="2" t="str">
        <f t="shared" si="2076"/>
        <v>A5</v>
      </c>
      <c r="AL2606" s="2" t="str">
        <f t="shared" si="2077"/>
        <v>-</v>
      </c>
    </row>
    <row r="2607" spans="2:38">
      <c r="B2607" t="s">
        <v>456</v>
      </c>
      <c r="C2607" s="10">
        <v>0.6875</v>
      </c>
      <c r="D2607" s="9" t="s">
        <v>294</v>
      </c>
      <c r="E2607" s="2" t="s">
        <v>0</v>
      </c>
      <c r="F2607" s="8" t="s">
        <v>1366</v>
      </c>
      <c r="G2607" s="2">
        <v>31</v>
      </c>
      <c r="H2607" s="2">
        <v>43</v>
      </c>
      <c r="I2607" s="2">
        <v>26</v>
      </c>
      <c r="J2607" s="2" t="s">
        <v>1</v>
      </c>
      <c r="K2607" s="2">
        <v>1</v>
      </c>
      <c r="L2607" s="2">
        <v>5</v>
      </c>
      <c r="M2607" s="3" t="s">
        <v>13</v>
      </c>
      <c r="N2607" s="3" t="s">
        <v>13</v>
      </c>
      <c r="O2607" s="2">
        <v>43</v>
      </c>
      <c r="P2607" s="2" t="b">
        <v>1</v>
      </c>
      <c r="Q2607" s="2" t="s">
        <v>2</v>
      </c>
      <c r="R2607" s="2" t="b">
        <v>1</v>
      </c>
      <c r="S2607" s="44">
        <v>51</v>
      </c>
      <c r="T2607" s="44" t="s">
        <v>10</v>
      </c>
      <c r="U2607" s="20">
        <v>1.55</v>
      </c>
      <c r="V2607" s="11"/>
      <c r="W2607" s="2">
        <f t="shared" si="2064"/>
        <v>0</v>
      </c>
      <c r="X2607">
        <f t="shared" si="2065"/>
        <v>10</v>
      </c>
      <c r="Y2607">
        <f t="shared" si="2066"/>
        <v>5</v>
      </c>
      <c r="Z2607">
        <f t="shared" si="2067"/>
        <v>10</v>
      </c>
      <c r="AA2607" s="2">
        <f t="shared" si="2068"/>
        <v>75</v>
      </c>
      <c r="AB2607" s="2" t="str">
        <f t="shared" si="2069"/>
        <v>Under 1.5</v>
      </c>
      <c r="AC2607" s="6"/>
      <c r="AD2607" s="6" t="str">
        <f t="shared" si="2070"/>
        <v>Over 0.5</v>
      </c>
      <c r="AE2607" s="6" t="str">
        <f t="shared" si="2071"/>
        <v>?</v>
      </c>
      <c r="AF2607" s="6"/>
      <c r="AG2607">
        <f t="shared" si="2072"/>
        <v>0</v>
      </c>
      <c r="AH2607">
        <f t="shared" si="2073"/>
        <v>2</v>
      </c>
      <c r="AI2607">
        <f t="shared" si="2074"/>
        <v>2</v>
      </c>
      <c r="AJ2607">
        <f t="shared" si="2075"/>
        <v>4</v>
      </c>
      <c r="AK2607" s="2" t="str">
        <f t="shared" si="2076"/>
        <v>-</v>
      </c>
      <c r="AL2607" s="2" t="str">
        <f t="shared" si="2077"/>
        <v>Pick</v>
      </c>
    </row>
    <row r="2608" spans="2:38">
      <c r="B2608" t="s">
        <v>1579</v>
      </c>
      <c r="C2608" s="10">
        <v>0.6875</v>
      </c>
      <c r="D2608" s="9" t="s">
        <v>362</v>
      </c>
      <c r="E2608" s="2" t="s">
        <v>0</v>
      </c>
      <c r="F2608" s="8" t="s">
        <v>740</v>
      </c>
      <c r="G2608" s="2">
        <v>12</v>
      </c>
      <c r="H2608" s="2">
        <v>54</v>
      </c>
      <c r="I2608" s="2">
        <v>34</v>
      </c>
      <c r="J2608" s="2" t="s">
        <v>1</v>
      </c>
      <c r="K2608" s="2">
        <v>2</v>
      </c>
      <c r="L2608" s="2">
        <v>22</v>
      </c>
      <c r="M2608" s="3" t="s">
        <v>13</v>
      </c>
      <c r="N2608" s="3" t="s">
        <v>13</v>
      </c>
      <c r="O2608" s="2" t="b">
        <v>1</v>
      </c>
      <c r="P2608" s="2" t="b">
        <v>1</v>
      </c>
      <c r="Q2608" s="2" t="s">
        <v>2</v>
      </c>
      <c r="R2608" s="2" t="s">
        <v>2</v>
      </c>
      <c r="S2608" s="44">
        <v>66</v>
      </c>
      <c r="T2608" s="44" t="s">
        <v>11</v>
      </c>
      <c r="U2608" s="20">
        <v>1.45</v>
      </c>
      <c r="V2608" s="11"/>
      <c r="W2608" s="2">
        <f t="shared" si="2064"/>
        <v>10</v>
      </c>
      <c r="X2608">
        <f t="shared" si="2065"/>
        <v>0</v>
      </c>
      <c r="Y2608">
        <f t="shared" si="2066"/>
        <v>10</v>
      </c>
      <c r="Z2608">
        <f t="shared" si="2067"/>
        <v>5</v>
      </c>
      <c r="AA2608" s="2">
        <f t="shared" si="2068"/>
        <v>75</v>
      </c>
      <c r="AB2608" s="2" t="str">
        <f t="shared" si="2069"/>
        <v>Under 1.5</v>
      </c>
      <c r="AC2608" s="6"/>
      <c r="AD2608" s="6" t="str">
        <f t="shared" si="2070"/>
        <v>Over 0.5</v>
      </c>
      <c r="AE2608" s="6" t="str">
        <f t="shared" si="2071"/>
        <v>?</v>
      </c>
      <c r="AF2608" s="6"/>
      <c r="AG2608">
        <f t="shared" si="2072"/>
        <v>6</v>
      </c>
      <c r="AH2608">
        <f t="shared" si="2073"/>
        <v>0</v>
      </c>
      <c r="AI2608">
        <f t="shared" si="2074"/>
        <v>2</v>
      </c>
      <c r="AJ2608">
        <f t="shared" si="2075"/>
        <v>0</v>
      </c>
      <c r="AK2608" s="2" t="str">
        <f t="shared" si="2076"/>
        <v>-</v>
      </c>
      <c r="AL2608" s="2" t="str">
        <f t="shared" si="2077"/>
        <v>-</v>
      </c>
    </row>
    <row r="2609" spans="2:38">
      <c r="B2609" t="s">
        <v>1579</v>
      </c>
      <c r="C2609" s="10">
        <v>0.6875</v>
      </c>
      <c r="D2609" s="9" t="s">
        <v>364</v>
      </c>
      <c r="E2609" s="2" t="s">
        <v>0</v>
      </c>
      <c r="F2609" s="8" t="s">
        <v>363</v>
      </c>
      <c r="G2609" s="2">
        <v>13</v>
      </c>
      <c r="H2609" s="2">
        <v>64</v>
      </c>
      <c r="I2609" s="2">
        <v>23</v>
      </c>
      <c r="J2609" s="2" t="s">
        <v>1</v>
      </c>
      <c r="K2609" s="2">
        <v>2</v>
      </c>
      <c r="L2609" s="2">
        <v>10</v>
      </c>
      <c r="M2609" s="3" t="s">
        <v>13</v>
      </c>
      <c r="N2609" s="3" t="s">
        <v>13</v>
      </c>
      <c r="O2609" s="2" t="b">
        <v>1</v>
      </c>
      <c r="P2609" s="2" t="b">
        <v>1</v>
      </c>
      <c r="Q2609" s="2" t="s">
        <v>2</v>
      </c>
      <c r="R2609" s="2" t="s">
        <v>2</v>
      </c>
      <c r="S2609" s="44">
        <v>53</v>
      </c>
      <c r="T2609" s="44" t="s">
        <v>10</v>
      </c>
      <c r="U2609" s="20">
        <v>1.25</v>
      </c>
      <c r="V2609" s="11"/>
      <c r="W2609" s="2">
        <f t="shared" si="2064"/>
        <v>10</v>
      </c>
      <c r="X2609">
        <f t="shared" si="2065"/>
        <v>5</v>
      </c>
      <c r="Y2609">
        <f t="shared" si="2066"/>
        <v>5</v>
      </c>
      <c r="Z2609">
        <f t="shared" si="2067"/>
        <v>10</v>
      </c>
      <c r="AA2609" s="2">
        <f t="shared" si="2068"/>
        <v>80</v>
      </c>
      <c r="AB2609" s="2" t="str">
        <f t="shared" si="2069"/>
        <v>Under 1.5</v>
      </c>
      <c r="AC2609" s="6"/>
      <c r="AD2609" s="6" t="str">
        <f t="shared" si="2070"/>
        <v>Over 0.5</v>
      </c>
      <c r="AE2609" s="6" t="str">
        <f t="shared" si="2071"/>
        <v>?</v>
      </c>
      <c r="AF2609" s="6"/>
      <c r="AG2609">
        <f t="shared" si="2072"/>
        <v>6</v>
      </c>
      <c r="AH2609">
        <f t="shared" si="2073"/>
        <v>0</v>
      </c>
      <c r="AI2609">
        <f t="shared" si="2074"/>
        <v>2</v>
      </c>
      <c r="AJ2609">
        <f t="shared" si="2075"/>
        <v>0</v>
      </c>
      <c r="AK2609" s="2" t="str">
        <f t="shared" si="2076"/>
        <v>-</v>
      </c>
      <c r="AL2609" s="2" t="str">
        <f t="shared" si="2077"/>
        <v>Pick</v>
      </c>
    </row>
    <row r="2610" spans="2:38">
      <c r="B2610" t="s">
        <v>1579</v>
      </c>
      <c r="C2610" s="10">
        <v>0.6875</v>
      </c>
      <c r="D2610" s="9" t="s">
        <v>398</v>
      </c>
      <c r="E2610" s="2" t="s">
        <v>0</v>
      </c>
      <c r="F2610" s="8" t="s">
        <v>360</v>
      </c>
      <c r="G2610" s="2">
        <v>16</v>
      </c>
      <c r="H2610" s="2">
        <v>63</v>
      </c>
      <c r="I2610" s="2">
        <v>21</v>
      </c>
      <c r="J2610" s="2" t="s">
        <v>1</v>
      </c>
      <c r="K2610" s="2" t="s">
        <v>1</v>
      </c>
      <c r="L2610" s="2">
        <v>5</v>
      </c>
      <c r="M2610" s="3" t="s">
        <v>13</v>
      </c>
      <c r="N2610" s="3" t="s">
        <v>13</v>
      </c>
      <c r="O2610" s="2" t="b">
        <v>1</v>
      </c>
      <c r="P2610" s="2" t="b">
        <v>1</v>
      </c>
      <c r="Q2610" s="2" t="b">
        <v>1</v>
      </c>
      <c r="R2610" s="2" t="b">
        <v>1</v>
      </c>
      <c r="S2610" s="44">
        <v>47</v>
      </c>
      <c r="T2610" s="44" t="s">
        <v>11</v>
      </c>
      <c r="U2610" s="20">
        <v>1.5</v>
      </c>
      <c r="V2610" s="11"/>
      <c r="W2610" s="2">
        <f t="shared" si="2064"/>
        <v>10</v>
      </c>
      <c r="X2610">
        <f t="shared" si="2065"/>
        <v>10</v>
      </c>
      <c r="Y2610">
        <f t="shared" si="2066"/>
        <v>0</v>
      </c>
      <c r="Z2610">
        <f t="shared" si="2067"/>
        <v>5</v>
      </c>
      <c r="AA2610" s="2">
        <f t="shared" si="2068"/>
        <v>75</v>
      </c>
      <c r="AB2610" s="2" t="str">
        <f t="shared" si="2069"/>
        <v>Under 1.5</v>
      </c>
      <c r="AC2610" s="6"/>
      <c r="AD2610" s="6" t="str">
        <f t="shared" si="2070"/>
        <v>Over 0.5</v>
      </c>
      <c r="AE2610" s="6" t="str">
        <f t="shared" si="2071"/>
        <v>?</v>
      </c>
      <c r="AF2610" s="6"/>
      <c r="AG2610">
        <f t="shared" si="2072"/>
        <v>6</v>
      </c>
      <c r="AH2610">
        <f t="shared" si="2073"/>
        <v>2</v>
      </c>
      <c r="AI2610">
        <f t="shared" si="2074"/>
        <v>0</v>
      </c>
      <c r="AJ2610">
        <f t="shared" si="2075"/>
        <v>0</v>
      </c>
      <c r="AK2610" s="2" t="str">
        <f t="shared" si="2076"/>
        <v>-</v>
      </c>
      <c r="AL2610" s="2" t="str">
        <f t="shared" si="2077"/>
        <v>-</v>
      </c>
    </row>
    <row r="2611" spans="2:38">
      <c r="B2611" t="s">
        <v>1579</v>
      </c>
      <c r="C2611" s="10">
        <v>0.6875</v>
      </c>
      <c r="D2611" s="9" t="s">
        <v>735</v>
      </c>
      <c r="E2611" s="2" t="s">
        <v>0</v>
      </c>
      <c r="F2611" s="8" t="s">
        <v>736</v>
      </c>
      <c r="G2611" s="2">
        <v>30</v>
      </c>
      <c r="H2611" s="2">
        <v>47</v>
      </c>
      <c r="I2611" s="2">
        <v>23</v>
      </c>
      <c r="J2611" s="2" t="s">
        <v>1</v>
      </c>
      <c r="K2611" s="2" t="s">
        <v>1</v>
      </c>
      <c r="L2611" s="2">
        <v>7</v>
      </c>
      <c r="M2611" s="3" t="s">
        <v>13</v>
      </c>
      <c r="N2611" s="3" t="s">
        <v>13</v>
      </c>
      <c r="O2611" s="2">
        <v>47</v>
      </c>
      <c r="P2611" s="2" t="b">
        <v>1</v>
      </c>
      <c r="Q2611" s="2" t="b">
        <v>1</v>
      </c>
      <c r="R2611" s="2" t="s">
        <v>2</v>
      </c>
      <c r="S2611" s="44">
        <v>56</v>
      </c>
      <c r="T2611" s="44" t="s">
        <v>11</v>
      </c>
      <c r="U2611" s="20">
        <v>1.45</v>
      </c>
      <c r="V2611" s="11"/>
      <c r="W2611" s="2">
        <f t="shared" si="2064"/>
        <v>0</v>
      </c>
      <c r="X2611">
        <f t="shared" si="2065"/>
        <v>10</v>
      </c>
      <c r="Y2611">
        <f t="shared" si="2066"/>
        <v>5</v>
      </c>
      <c r="Z2611">
        <f t="shared" si="2067"/>
        <v>5</v>
      </c>
      <c r="AA2611" s="2">
        <f t="shared" si="2068"/>
        <v>70</v>
      </c>
      <c r="AB2611" s="2" t="str">
        <f t="shared" si="2069"/>
        <v>Under 1.5</v>
      </c>
      <c r="AC2611" s="6"/>
      <c r="AD2611" s="6" t="str">
        <f t="shared" si="2070"/>
        <v>Over 0.5</v>
      </c>
      <c r="AE2611" s="6" t="str">
        <f t="shared" si="2071"/>
        <v>?</v>
      </c>
      <c r="AF2611" s="6"/>
      <c r="AG2611">
        <f t="shared" si="2072"/>
        <v>0</v>
      </c>
      <c r="AH2611">
        <f t="shared" si="2073"/>
        <v>2</v>
      </c>
      <c r="AI2611">
        <f t="shared" si="2074"/>
        <v>2</v>
      </c>
      <c r="AJ2611">
        <f t="shared" si="2075"/>
        <v>4</v>
      </c>
      <c r="AK2611" s="2" t="str">
        <f t="shared" si="2076"/>
        <v>-</v>
      </c>
      <c r="AL2611" s="2" t="str">
        <f t="shared" si="2077"/>
        <v>-</v>
      </c>
    </row>
    <row r="2612" spans="2:38">
      <c r="B2612" t="s">
        <v>1579</v>
      </c>
      <c r="C2612" s="10">
        <v>0.6875</v>
      </c>
      <c r="D2612" s="9" t="s">
        <v>361</v>
      </c>
      <c r="E2612" s="2" t="s">
        <v>0</v>
      </c>
      <c r="F2612" s="8" t="s">
        <v>359</v>
      </c>
      <c r="G2612" s="2">
        <v>27</v>
      </c>
      <c r="H2612" s="2">
        <v>59</v>
      </c>
      <c r="I2612" s="2">
        <v>14</v>
      </c>
      <c r="J2612" s="2" t="s">
        <v>1</v>
      </c>
      <c r="K2612" s="2" t="s">
        <v>1</v>
      </c>
      <c r="L2612" s="2">
        <v>13</v>
      </c>
      <c r="M2612" s="3" t="s">
        <v>13</v>
      </c>
      <c r="N2612" s="3" t="s">
        <v>13</v>
      </c>
      <c r="O2612" s="2" t="b">
        <v>1</v>
      </c>
      <c r="P2612" s="2" t="b">
        <v>1</v>
      </c>
      <c r="Q2612" s="2" t="b">
        <v>1</v>
      </c>
      <c r="R2612" s="2" t="s">
        <v>2</v>
      </c>
      <c r="S2612" s="44">
        <v>52</v>
      </c>
      <c r="T2612" s="44" t="s">
        <v>10</v>
      </c>
      <c r="U2612" s="20">
        <v>1.35</v>
      </c>
      <c r="V2612" s="11"/>
      <c r="W2612" s="2">
        <f t="shared" si="2064"/>
        <v>10</v>
      </c>
      <c r="X2612">
        <f t="shared" si="2065"/>
        <v>5</v>
      </c>
      <c r="Y2612">
        <f t="shared" si="2066"/>
        <v>5</v>
      </c>
      <c r="Z2612">
        <f t="shared" si="2067"/>
        <v>10</v>
      </c>
      <c r="AA2612" s="2">
        <f t="shared" si="2068"/>
        <v>80</v>
      </c>
      <c r="AB2612" s="2" t="str">
        <f t="shared" si="2069"/>
        <v>Under 1.5</v>
      </c>
      <c r="AC2612" s="6"/>
      <c r="AD2612" s="6" t="str">
        <f t="shared" si="2070"/>
        <v>Over 0.5</v>
      </c>
      <c r="AE2612" s="6" t="str">
        <f t="shared" si="2071"/>
        <v>?</v>
      </c>
      <c r="AF2612" s="6"/>
      <c r="AG2612">
        <f t="shared" si="2072"/>
        <v>6</v>
      </c>
      <c r="AH2612">
        <f t="shared" si="2073"/>
        <v>0</v>
      </c>
      <c r="AI2612">
        <f t="shared" si="2074"/>
        <v>2</v>
      </c>
      <c r="AJ2612">
        <f t="shared" si="2075"/>
        <v>0</v>
      </c>
      <c r="AK2612" s="2" t="str">
        <f t="shared" si="2076"/>
        <v>-</v>
      </c>
      <c r="AL2612" s="2" t="str">
        <f t="shared" si="2077"/>
        <v>-</v>
      </c>
    </row>
    <row r="2613" spans="2:38">
      <c r="B2613" t="s">
        <v>1775</v>
      </c>
      <c r="C2613" s="10">
        <v>0.6875</v>
      </c>
      <c r="D2613" s="9" t="s">
        <v>1848</v>
      </c>
      <c r="E2613" s="2" t="s">
        <v>0</v>
      </c>
      <c r="F2613" s="8" t="s">
        <v>1849</v>
      </c>
      <c r="G2613" s="2">
        <v>4</v>
      </c>
      <c r="H2613" s="2">
        <v>74</v>
      </c>
      <c r="I2613" s="2">
        <v>21</v>
      </c>
      <c r="J2613" s="2" t="s">
        <v>1</v>
      </c>
      <c r="K2613" s="2">
        <v>2</v>
      </c>
      <c r="L2613" s="2">
        <v>17</v>
      </c>
      <c r="M2613" s="3" t="s">
        <v>13</v>
      </c>
      <c r="N2613" s="3" t="s">
        <v>13</v>
      </c>
      <c r="O2613" s="2" t="b">
        <v>1</v>
      </c>
      <c r="P2613" s="2" t="b">
        <v>1</v>
      </c>
      <c r="Q2613" s="2" t="s">
        <v>2</v>
      </c>
      <c r="R2613" s="2" t="s">
        <v>2</v>
      </c>
      <c r="S2613" s="44">
        <v>47</v>
      </c>
      <c r="T2613" s="44" t="s">
        <v>12</v>
      </c>
      <c r="U2613" s="20">
        <v>1.9</v>
      </c>
      <c r="V2613" s="11"/>
      <c r="W2613" s="2">
        <f t="shared" si="2064"/>
        <v>10</v>
      </c>
      <c r="X2613">
        <f t="shared" si="2065"/>
        <v>0</v>
      </c>
      <c r="Y2613">
        <f t="shared" si="2066"/>
        <v>0</v>
      </c>
      <c r="Z2613">
        <f t="shared" si="2067"/>
        <v>0</v>
      </c>
      <c r="AA2613" s="2">
        <f t="shared" si="2068"/>
        <v>60</v>
      </c>
      <c r="AB2613" s="2" t="str">
        <f t="shared" si="2069"/>
        <v>Under 1.5</v>
      </c>
      <c r="AC2613" s="6"/>
      <c r="AD2613" s="6" t="str">
        <f t="shared" si="2070"/>
        <v>Over 0.5</v>
      </c>
      <c r="AE2613" s="6" t="str">
        <f t="shared" si="2071"/>
        <v>?</v>
      </c>
      <c r="AF2613" s="6"/>
      <c r="AG2613">
        <f t="shared" si="2072"/>
        <v>6</v>
      </c>
      <c r="AH2613">
        <f t="shared" si="2073"/>
        <v>0</v>
      </c>
      <c r="AI2613">
        <f t="shared" si="2074"/>
        <v>0</v>
      </c>
      <c r="AJ2613">
        <f t="shared" si="2075"/>
        <v>0</v>
      </c>
      <c r="AK2613" s="2" t="str">
        <f t="shared" si="2076"/>
        <v>-</v>
      </c>
      <c r="AL2613" s="2" t="str">
        <f t="shared" si="2077"/>
        <v>-</v>
      </c>
    </row>
    <row r="2614" spans="2:38">
      <c r="B2614" t="s">
        <v>487</v>
      </c>
      <c r="C2614" s="10">
        <v>0.70833333333333337</v>
      </c>
      <c r="D2614" s="9" t="s">
        <v>601</v>
      </c>
      <c r="E2614" s="2" t="s">
        <v>0</v>
      </c>
      <c r="F2614" s="8" t="s">
        <v>1420</v>
      </c>
      <c r="G2614" s="2">
        <v>28</v>
      </c>
      <c r="H2614" s="2">
        <v>65</v>
      </c>
      <c r="I2614" s="2">
        <v>7</v>
      </c>
      <c r="J2614" s="2" t="s">
        <v>1</v>
      </c>
      <c r="K2614" s="2">
        <v>1</v>
      </c>
      <c r="L2614" s="2">
        <v>21</v>
      </c>
      <c r="M2614" s="3" t="s">
        <v>13</v>
      </c>
      <c r="N2614" s="3" t="s">
        <v>13</v>
      </c>
      <c r="O2614" s="2" t="b">
        <v>1</v>
      </c>
      <c r="P2614" s="2" t="b">
        <v>1</v>
      </c>
      <c r="Q2614" s="2" t="s">
        <v>2</v>
      </c>
      <c r="R2614" s="2" t="s">
        <v>2</v>
      </c>
      <c r="S2614" s="44">
        <v>45</v>
      </c>
      <c r="T2614" s="44" t="s">
        <v>12</v>
      </c>
      <c r="U2614" s="20">
        <v>1.8</v>
      </c>
      <c r="V2614" s="11"/>
      <c r="W2614" s="2">
        <f t="shared" si="2064"/>
        <v>10</v>
      </c>
      <c r="X2614">
        <f t="shared" si="2065"/>
        <v>0</v>
      </c>
      <c r="Y2614">
        <f t="shared" si="2066"/>
        <v>0</v>
      </c>
      <c r="Z2614">
        <f t="shared" si="2067"/>
        <v>0</v>
      </c>
      <c r="AA2614" s="2">
        <f t="shared" si="2068"/>
        <v>60</v>
      </c>
      <c r="AB2614" s="2" t="str">
        <f t="shared" si="2069"/>
        <v>Under 1.5</v>
      </c>
      <c r="AC2614" s="6"/>
      <c r="AD2614" s="6" t="str">
        <f t="shared" si="2070"/>
        <v>Over 0.5</v>
      </c>
      <c r="AE2614" s="6" t="str">
        <f t="shared" si="2071"/>
        <v>?</v>
      </c>
      <c r="AF2614" s="6"/>
      <c r="AG2614">
        <f t="shared" si="2072"/>
        <v>6</v>
      </c>
      <c r="AH2614">
        <f t="shared" si="2073"/>
        <v>0</v>
      </c>
      <c r="AI2614">
        <f t="shared" si="2074"/>
        <v>0</v>
      </c>
      <c r="AJ2614">
        <f t="shared" si="2075"/>
        <v>0</v>
      </c>
      <c r="AK2614" s="2" t="str">
        <f t="shared" si="2076"/>
        <v>-</v>
      </c>
      <c r="AL2614" s="2" t="str">
        <f t="shared" si="2077"/>
        <v>-</v>
      </c>
    </row>
    <row r="2615" spans="2:38">
      <c r="B2615" t="s">
        <v>487</v>
      </c>
      <c r="C2615" s="10">
        <v>0.70833333333333337</v>
      </c>
      <c r="D2615" s="9" t="s">
        <v>587</v>
      </c>
      <c r="E2615" s="2" t="s">
        <v>0</v>
      </c>
      <c r="F2615" s="8" t="s">
        <v>579</v>
      </c>
      <c r="G2615" s="2">
        <v>24</v>
      </c>
      <c r="H2615" s="2">
        <v>51</v>
      </c>
      <c r="I2615" s="2">
        <v>25</v>
      </c>
      <c r="J2615" s="2" t="s">
        <v>1</v>
      </c>
      <c r="K2615" s="2">
        <v>1</v>
      </c>
      <c r="L2615" s="2">
        <v>1</v>
      </c>
      <c r="M2615" s="3" t="s">
        <v>13</v>
      </c>
      <c r="N2615" s="3" t="s">
        <v>13</v>
      </c>
      <c r="O2615" s="2">
        <v>51</v>
      </c>
      <c r="P2615" s="2" t="b">
        <v>1</v>
      </c>
      <c r="Q2615" s="2" t="s">
        <v>2</v>
      </c>
      <c r="R2615" s="2" t="b">
        <v>1</v>
      </c>
      <c r="S2615" s="44">
        <v>33</v>
      </c>
      <c r="T2615" s="44" t="s">
        <v>12</v>
      </c>
      <c r="U2615" s="20">
        <v>1.9</v>
      </c>
      <c r="V2615" s="11"/>
      <c r="W2615" s="2">
        <f t="shared" si="2064"/>
        <v>0</v>
      </c>
      <c r="X2615">
        <f t="shared" si="2065"/>
        <v>10</v>
      </c>
      <c r="Y2615">
        <f t="shared" si="2066"/>
        <v>0</v>
      </c>
      <c r="Z2615">
        <f t="shared" si="2067"/>
        <v>0</v>
      </c>
      <c r="AA2615" s="2">
        <f t="shared" si="2068"/>
        <v>60</v>
      </c>
      <c r="AB2615" s="2" t="str">
        <f t="shared" si="2069"/>
        <v>Under 1.5</v>
      </c>
      <c r="AC2615" s="6"/>
      <c r="AD2615" s="6" t="str">
        <f t="shared" si="2070"/>
        <v>Over 0.5</v>
      </c>
      <c r="AE2615" s="6" t="str">
        <f t="shared" si="2071"/>
        <v>?</v>
      </c>
      <c r="AF2615" s="6"/>
      <c r="AG2615">
        <f t="shared" si="2072"/>
        <v>4</v>
      </c>
      <c r="AH2615">
        <f t="shared" si="2073"/>
        <v>2</v>
      </c>
      <c r="AI2615">
        <f t="shared" si="2074"/>
        <v>0</v>
      </c>
      <c r="AJ2615">
        <f t="shared" si="2075"/>
        <v>0</v>
      </c>
      <c r="AK2615" s="2" t="str">
        <f t="shared" si="2076"/>
        <v>-</v>
      </c>
      <c r="AL2615" s="2" t="str">
        <f t="shared" si="2077"/>
        <v>-</v>
      </c>
    </row>
    <row r="2616" spans="2:38">
      <c r="B2616" t="s">
        <v>487</v>
      </c>
      <c r="C2616" s="10">
        <v>0.70833333333333337</v>
      </c>
      <c r="D2616" s="9" t="s">
        <v>489</v>
      </c>
      <c r="E2616" s="2" t="s">
        <v>0</v>
      </c>
      <c r="F2616" s="8" t="s">
        <v>1763</v>
      </c>
      <c r="G2616" s="2">
        <v>29</v>
      </c>
      <c r="H2616" s="2">
        <v>58</v>
      </c>
      <c r="I2616" s="2">
        <v>13</v>
      </c>
      <c r="J2616" s="2" t="s">
        <v>1</v>
      </c>
      <c r="K2616" s="2" t="s">
        <v>1</v>
      </c>
      <c r="L2616" s="2">
        <v>16</v>
      </c>
      <c r="M2616" s="3" t="s">
        <v>13</v>
      </c>
      <c r="N2616" s="3" t="s">
        <v>13</v>
      </c>
      <c r="O2616" s="2" t="b">
        <v>1</v>
      </c>
      <c r="P2616" s="2" t="b">
        <v>1</v>
      </c>
      <c r="Q2616" s="2" t="b">
        <v>1</v>
      </c>
      <c r="R2616" s="2" t="s">
        <v>2</v>
      </c>
      <c r="S2616" s="44">
        <v>67</v>
      </c>
      <c r="T2616" s="44" t="s">
        <v>12</v>
      </c>
      <c r="U2616" s="20">
        <v>1.8</v>
      </c>
      <c r="V2616" s="11"/>
      <c r="W2616" s="2">
        <f t="shared" si="2064"/>
        <v>10</v>
      </c>
      <c r="X2616">
        <f t="shared" si="2065"/>
        <v>0</v>
      </c>
      <c r="Y2616">
        <f t="shared" si="2066"/>
        <v>10</v>
      </c>
      <c r="Z2616">
        <f t="shared" si="2067"/>
        <v>0</v>
      </c>
      <c r="AA2616" s="2">
        <f t="shared" si="2068"/>
        <v>70</v>
      </c>
      <c r="AB2616" s="2" t="str">
        <f t="shared" si="2069"/>
        <v>Under 1.5</v>
      </c>
      <c r="AC2616" s="6"/>
      <c r="AD2616" s="6" t="str">
        <f t="shared" si="2070"/>
        <v>Over 0.5</v>
      </c>
      <c r="AE2616" s="6" t="str">
        <f t="shared" si="2071"/>
        <v>?</v>
      </c>
      <c r="AF2616" s="6"/>
      <c r="AG2616">
        <f t="shared" si="2072"/>
        <v>6</v>
      </c>
      <c r="AH2616">
        <f t="shared" si="2073"/>
        <v>0</v>
      </c>
      <c r="AI2616">
        <f t="shared" si="2074"/>
        <v>2</v>
      </c>
      <c r="AJ2616">
        <f t="shared" si="2075"/>
        <v>0</v>
      </c>
      <c r="AK2616" s="2" t="str">
        <f t="shared" si="2076"/>
        <v>-</v>
      </c>
      <c r="AL2616" s="2" t="str">
        <f t="shared" si="2077"/>
        <v>-</v>
      </c>
    </row>
    <row r="2617" spans="2:38">
      <c r="B2617" t="s">
        <v>487</v>
      </c>
      <c r="C2617" s="10">
        <v>0.70833333333333337</v>
      </c>
      <c r="D2617" s="9" t="s">
        <v>580</v>
      </c>
      <c r="E2617" s="2" t="s">
        <v>0</v>
      </c>
      <c r="F2617" s="8" t="s">
        <v>1190</v>
      </c>
      <c r="G2617" s="2">
        <v>31</v>
      </c>
      <c r="H2617" s="2">
        <v>50</v>
      </c>
      <c r="I2617" s="2">
        <v>19</v>
      </c>
      <c r="J2617" s="2" t="s">
        <v>1</v>
      </c>
      <c r="K2617" s="2">
        <v>1</v>
      </c>
      <c r="L2617" s="2">
        <v>12</v>
      </c>
      <c r="M2617" s="3" t="s">
        <v>13</v>
      </c>
      <c r="N2617" s="3" t="s">
        <v>13</v>
      </c>
      <c r="O2617" s="2">
        <v>50</v>
      </c>
      <c r="P2617" s="2" t="b">
        <v>1</v>
      </c>
      <c r="Q2617" s="2" t="s">
        <v>2</v>
      </c>
      <c r="R2617" s="2" t="s">
        <v>2</v>
      </c>
      <c r="S2617" s="44">
        <v>43</v>
      </c>
      <c r="T2617" s="44" t="s">
        <v>12</v>
      </c>
      <c r="U2617" s="20">
        <v>1.7</v>
      </c>
      <c r="V2617" s="11"/>
      <c r="W2617" s="2">
        <f t="shared" si="2064"/>
        <v>0</v>
      </c>
      <c r="X2617">
        <f t="shared" si="2065"/>
        <v>5</v>
      </c>
      <c r="Y2617">
        <f t="shared" si="2066"/>
        <v>0</v>
      </c>
      <c r="Z2617">
        <f t="shared" si="2067"/>
        <v>0</v>
      </c>
      <c r="AA2617" s="2">
        <f t="shared" si="2068"/>
        <v>55</v>
      </c>
      <c r="AB2617" s="2" t="str">
        <f t="shared" si="2069"/>
        <v>Over 0.5</v>
      </c>
      <c r="AC2617" s="6"/>
      <c r="AD2617" s="6" t="str">
        <f t="shared" si="2070"/>
        <v>Over 0.5</v>
      </c>
      <c r="AE2617" s="6" t="str">
        <f t="shared" si="2071"/>
        <v>?</v>
      </c>
      <c r="AF2617" s="6"/>
      <c r="AG2617">
        <f t="shared" si="2072"/>
        <v>3</v>
      </c>
      <c r="AH2617">
        <f t="shared" si="2073"/>
        <v>0</v>
      </c>
      <c r="AI2617">
        <f t="shared" si="2074"/>
        <v>0</v>
      </c>
      <c r="AJ2617">
        <f t="shared" si="2075"/>
        <v>0</v>
      </c>
      <c r="AK2617" s="2" t="str">
        <f t="shared" si="2076"/>
        <v>-</v>
      </c>
      <c r="AL2617" s="2" t="str">
        <f t="shared" si="2077"/>
        <v>-</v>
      </c>
    </row>
    <row r="2618" spans="2:38">
      <c r="B2618" t="s">
        <v>487</v>
      </c>
      <c r="C2618" s="10">
        <v>0.70833333333333337</v>
      </c>
      <c r="D2618" s="9" t="s">
        <v>1430</v>
      </c>
      <c r="E2618" s="2" t="s">
        <v>0</v>
      </c>
      <c r="F2618" s="8" t="s">
        <v>1117</v>
      </c>
      <c r="G2618" s="2">
        <v>35</v>
      </c>
      <c r="H2618" s="2">
        <v>49</v>
      </c>
      <c r="I2618" s="2">
        <v>16</v>
      </c>
      <c r="J2618" s="2" t="s">
        <v>1</v>
      </c>
      <c r="K2618" s="2">
        <v>1</v>
      </c>
      <c r="L2618" s="2">
        <v>19</v>
      </c>
      <c r="M2618" s="3" t="s">
        <v>13</v>
      </c>
      <c r="N2618" s="3" t="s">
        <v>13</v>
      </c>
      <c r="O2618" s="2">
        <v>49</v>
      </c>
      <c r="P2618" s="2" t="b">
        <v>1</v>
      </c>
      <c r="Q2618" s="2" t="s">
        <v>2</v>
      </c>
      <c r="R2618" s="2" t="s">
        <v>2</v>
      </c>
      <c r="S2618" s="44">
        <v>40</v>
      </c>
      <c r="T2618" s="44" t="s">
        <v>12</v>
      </c>
      <c r="U2618" s="20">
        <v>1.9</v>
      </c>
      <c r="V2618" s="11"/>
      <c r="W2618" s="2">
        <f t="shared" si="2064"/>
        <v>0</v>
      </c>
      <c r="X2618">
        <f t="shared" si="2065"/>
        <v>0</v>
      </c>
      <c r="Y2618">
        <f t="shared" si="2066"/>
        <v>0</v>
      </c>
      <c r="Z2618">
        <f t="shared" si="2067"/>
        <v>0</v>
      </c>
      <c r="AA2618" s="2">
        <f t="shared" si="2068"/>
        <v>50</v>
      </c>
      <c r="AB2618" s="2" t="str">
        <f t="shared" si="2069"/>
        <v>Over 0.5</v>
      </c>
      <c r="AC2618" s="6"/>
      <c r="AD2618" s="6" t="str">
        <f t="shared" si="2070"/>
        <v>Over 0.5</v>
      </c>
      <c r="AE2618" s="6" t="str">
        <f t="shared" si="2071"/>
        <v>?</v>
      </c>
      <c r="AF2618" s="6"/>
      <c r="AG2618">
        <f t="shared" si="2072"/>
        <v>2</v>
      </c>
      <c r="AH2618">
        <f t="shared" si="2073"/>
        <v>0</v>
      </c>
      <c r="AI2618">
        <f t="shared" si="2074"/>
        <v>0</v>
      </c>
      <c r="AJ2618">
        <f t="shared" si="2075"/>
        <v>0</v>
      </c>
      <c r="AK2618" s="2" t="str">
        <f t="shared" si="2076"/>
        <v>-</v>
      </c>
      <c r="AL2618" s="2" t="str">
        <f t="shared" si="2077"/>
        <v>-</v>
      </c>
    </row>
    <row r="2619" spans="2:38">
      <c r="B2619" t="s">
        <v>487</v>
      </c>
      <c r="C2619" s="10">
        <v>0.70833333333333337</v>
      </c>
      <c r="D2619" s="9" t="s">
        <v>490</v>
      </c>
      <c r="E2619" s="2" t="s">
        <v>0</v>
      </c>
      <c r="F2619" s="8" t="s">
        <v>1568</v>
      </c>
      <c r="G2619" s="2">
        <v>24</v>
      </c>
      <c r="H2619" s="2">
        <v>61</v>
      </c>
      <c r="I2619" s="2">
        <v>15</v>
      </c>
      <c r="J2619" s="2" t="s">
        <v>1</v>
      </c>
      <c r="K2619" s="2">
        <v>1</v>
      </c>
      <c r="L2619" s="2">
        <v>9</v>
      </c>
      <c r="M2619" s="3" t="s">
        <v>13</v>
      </c>
      <c r="N2619" s="3" t="s">
        <v>13</v>
      </c>
      <c r="O2619" s="2" t="b">
        <v>1</v>
      </c>
      <c r="P2619" s="2" t="b">
        <v>1</v>
      </c>
      <c r="Q2619" s="2" t="s">
        <v>2</v>
      </c>
      <c r="R2619" s="2" t="s">
        <v>2</v>
      </c>
      <c r="S2619" s="44">
        <v>50</v>
      </c>
      <c r="T2619" s="44" t="s">
        <v>12</v>
      </c>
      <c r="U2619" s="20">
        <v>1.9</v>
      </c>
      <c r="V2619" s="11"/>
      <c r="W2619" s="2">
        <f t="shared" ref="W2619:W2641" si="2078">IF(H2619&gt;52,10,0)</f>
        <v>10</v>
      </c>
      <c r="X2619">
        <f t="shared" ref="X2619:X2641" si="2079">IF(L2619&gt;15,0,IF(L2619&lt;8,10,5))</f>
        <v>5</v>
      </c>
      <c r="Y2619">
        <f t="shared" ref="Y2619:Y2641" si="2080">IF(S2619&gt;60,10,IF(S2619&lt;49,0,5))</f>
        <v>5</v>
      </c>
      <c r="Z2619">
        <f t="shared" ref="Z2619:Z2641" si="2081">IF(T2619="Y",10,IF(T2619="C",5,0))</f>
        <v>0</v>
      </c>
      <c r="AA2619" s="2">
        <f t="shared" ref="AA2619:AA2641" si="2082">SUM(W2619:Z2619)+50</f>
        <v>70</v>
      </c>
      <c r="AB2619" s="2" t="str">
        <f t="shared" ref="AB2619:AB2641" si="2083">IF(AA2619&lt;56,"Over 0.5","Under 1.5")</f>
        <v>Under 1.5</v>
      </c>
      <c r="AC2619" s="6"/>
      <c r="AD2619" s="6" t="str">
        <f t="shared" ref="AD2619:AD2641" si="2084">IF(M2619="1-0","Under 1.5",IF(M2619="0-0","Under 1.5",IF(M2619="0-1","Under 1.5","Over 0.5")))</f>
        <v>Over 0.5</v>
      </c>
      <c r="AE2619" s="6" t="str">
        <f t="shared" ref="AE2619:AE2641" si="2085">IF(M2619="?",M2619,IF(AB2619=AD2619,"WON",IF(M2619="0-1","WON",IF(M2619="1-0","WON","LOST"))))</f>
        <v>?</v>
      </c>
      <c r="AF2619" s="6"/>
      <c r="AG2619">
        <f t="shared" ref="AG2619:AG2641" si="2086">IF(H2619&gt;52,6,IF(H2619=52,5,IF(H2619=51,4,IF(H2619=50,3,IF(H2619=49,2,IF(H2619=48,1,0))))))</f>
        <v>6</v>
      </c>
      <c r="AH2619">
        <f t="shared" ref="AH2619:AH2641" si="2087">IF(L2619&lt;8,2,0)</f>
        <v>0</v>
      </c>
      <c r="AI2619">
        <f t="shared" ref="AI2619:AI2641" si="2088">IF(S2619&gt;49,2,0)</f>
        <v>2</v>
      </c>
      <c r="AJ2619">
        <f t="shared" ref="AJ2619:AJ2641" si="2089">IF(SUM(AH2619:AI2619)=4,SUM(AG2619:AI2619),0)</f>
        <v>0</v>
      </c>
      <c r="AK2619" s="2" t="str">
        <f t="shared" ref="AK2619:AK2641" si="2090">IF(AJ2619=10,"A1",IF(AJ2619=9,"A2",IF(AJ2619=8,"A3",IF(AJ2619=7,"A4",IF(AJ2619=6,"A5","-")))))</f>
        <v>-</v>
      </c>
      <c r="AL2619" s="2" t="str">
        <f t="shared" ref="AL2619:AL2641" si="2091">IF(AND(L2619&lt;11,U2619&lt;1.75,AA2619&gt;65,OR((AND(S2619&gt;49,S2619&lt;61,T2619="Y")),(AND(S2619&lt;48,T2619="Y")),(AND(S2619&gt;60,T2619="N")),(AND(S2619&gt;60,T2619="Y")),(AND(S2619&gt;60,T2619="C")))),"Pick","-")</f>
        <v>-</v>
      </c>
    </row>
    <row r="2620" spans="2:38">
      <c r="B2620" t="s">
        <v>697</v>
      </c>
      <c r="C2620" s="10">
        <v>0.70833333333333337</v>
      </c>
      <c r="D2620" s="9" t="s">
        <v>1722</v>
      </c>
      <c r="E2620" s="2" t="s">
        <v>0</v>
      </c>
      <c r="F2620" s="8" t="s">
        <v>1634</v>
      </c>
      <c r="G2620" s="2">
        <v>5</v>
      </c>
      <c r="H2620" s="2">
        <v>55</v>
      </c>
      <c r="I2620" s="2">
        <v>40</v>
      </c>
      <c r="J2620" s="2" t="s">
        <v>1</v>
      </c>
      <c r="K2620" s="2">
        <v>1</v>
      </c>
      <c r="L2620" s="2">
        <v>35</v>
      </c>
      <c r="M2620" s="3" t="s">
        <v>13</v>
      </c>
      <c r="N2620" s="3" t="s">
        <v>13</v>
      </c>
      <c r="O2620" s="2" t="b">
        <v>1</v>
      </c>
      <c r="P2620" s="2" t="b">
        <v>1</v>
      </c>
      <c r="Q2620" s="2" t="s">
        <v>2</v>
      </c>
      <c r="R2620" s="2" t="s">
        <v>2</v>
      </c>
      <c r="S2620" s="44">
        <v>40</v>
      </c>
      <c r="T2620" s="44" t="s">
        <v>12</v>
      </c>
      <c r="U2620" s="20">
        <v>2.1</v>
      </c>
      <c r="V2620" s="11"/>
      <c r="W2620" s="2">
        <f t="shared" si="2078"/>
        <v>10</v>
      </c>
      <c r="X2620">
        <f t="shared" si="2079"/>
        <v>0</v>
      </c>
      <c r="Y2620">
        <f t="shared" si="2080"/>
        <v>0</v>
      </c>
      <c r="Z2620">
        <f t="shared" si="2081"/>
        <v>0</v>
      </c>
      <c r="AA2620" s="2">
        <f t="shared" si="2082"/>
        <v>60</v>
      </c>
      <c r="AB2620" s="2" t="str">
        <f t="shared" si="2083"/>
        <v>Under 1.5</v>
      </c>
      <c r="AC2620" s="6"/>
      <c r="AD2620" s="6" t="str">
        <f t="shared" si="2084"/>
        <v>Over 0.5</v>
      </c>
      <c r="AE2620" s="6" t="str">
        <f t="shared" si="2085"/>
        <v>?</v>
      </c>
      <c r="AF2620" s="6"/>
      <c r="AG2620">
        <f t="shared" si="2086"/>
        <v>6</v>
      </c>
      <c r="AH2620">
        <f t="shared" si="2087"/>
        <v>0</v>
      </c>
      <c r="AI2620">
        <f t="shared" si="2088"/>
        <v>0</v>
      </c>
      <c r="AJ2620">
        <f t="shared" si="2089"/>
        <v>0</v>
      </c>
      <c r="AK2620" s="2" t="str">
        <f t="shared" si="2090"/>
        <v>-</v>
      </c>
      <c r="AL2620" s="2" t="str">
        <f t="shared" si="2091"/>
        <v>-</v>
      </c>
    </row>
    <row r="2621" spans="2:38">
      <c r="B2621" t="s">
        <v>697</v>
      </c>
      <c r="C2621" s="10">
        <v>0.70833333333333337</v>
      </c>
      <c r="D2621" s="9" t="s">
        <v>1203</v>
      </c>
      <c r="E2621" s="2" t="s">
        <v>0</v>
      </c>
      <c r="F2621" s="8" t="s">
        <v>1424</v>
      </c>
      <c r="G2621" s="2">
        <v>27</v>
      </c>
      <c r="H2621" s="2">
        <v>44</v>
      </c>
      <c r="I2621" s="2">
        <v>29</v>
      </c>
      <c r="J2621" s="2" t="s">
        <v>1</v>
      </c>
      <c r="K2621" s="2" t="s">
        <v>1</v>
      </c>
      <c r="L2621" s="2">
        <v>2</v>
      </c>
      <c r="M2621" s="3" t="s">
        <v>13</v>
      </c>
      <c r="N2621" s="3" t="s">
        <v>13</v>
      </c>
      <c r="O2621" s="2">
        <v>44</v>
      </c>
      <c r="P2621" s="2" t="b">
        <v>1</v>
      </c>
      <c r="Q2621" s="2" t="b">
        <v>1</v>
      </c>
      <c r="R2621" s="2" t="b">
        <v>1</v>
      </c>
      <c r="S2621" s="44">
        <v>37</v>
      </c>
      <c r="T2621" s="44" t="s">
        <v>12</v>
      </c>
      <c r="U2621" s="20">
        <v>1.8</v>
      </c>
      <c r="V2621" s="11"/>
      <c r="W2621" s="2">
        <f t="shared" si="2078"/>
        <v>0</v>
      </c>
      <c r="X2621">
        <f t="shared" si="2079"/>
        <v>10</v>
      </c>
      <c r="Y2621">
        <f t="shared" si="2080"/>
        <v>0</v>
      </c>
      <c r="Z2621">
        <f t="shared" si="2081"/>
        <v>0</v>
      </c>
      <c r="AA2621" s="2">
        <f t="shared" si="2082"/>
        <v>60</v>
      </c>
      <c r="AB2621" s="2" t="str">
        <f t="shared" si="2083"/>
        <v>Under 1.5</v>
      </c>
      <c r="AC2621" s="6"/>
      <c r="AD2621" s="6" t="str">
        <f t="shared" si="2084"/>
        <v>Over 0.5</v>
      </c>
      <c r="AE2621" s="6" t="str">
        <f t="shared" si="2085"/>
        <v>?</v>
      </c>
      <c r="AF2621" s="6"/>
      <c r="AG2621">
        <f t="shared" si="2086"/>
        <v>0</v>
      </c>
      <c r="AH2621">
        <f t="shared" si="2087"/>
        <v>2</v>
      </c>
      <c r="AI2621">
        <f t="shared" si="2088"/>
        <v>0</v>
      </c>
      <c r="AJ2621">
        <f t="shared" si="2089"/>
        <v>0</v>
      </c>
      <c r="AK2621" s="2" t="str">
        <f t="shared" si="2090"/>
        <v>-</v>
      </c>
      <c r="AL2621" s="2" t="str">
        <f t="shared" si="2091"/>
        <v>-</v>
      </c>
    </row>
    <row r="2622" spans="2:38">
      <c r="B2622" t="s">
        <v>697</v>
      </c>
      <c r="C2622" s="10">
        <v>0.70833333333333337</v>
      </c>
      <c r="D2622" s="9" t="s">
        <v>1204</v>
      </c>
      <c r="E2622" s="2" t="s">
        <v>0</v>
      </c>
      <c r="F2622" s="8" t="s">
        <v>1850</v>
      </c>
      <c r="G2622" s="2">
        <v>31</v>
      </c>
      <c r="H2622" s="2">
        <v>49</v>
      </c>
      <c r="I2622" s="2">
        <v>20</v>
      </c>
      <c r="J2622" s="2" t="s">
        <v>1</v>
      </c>
      <c r="K2622" s="2" t="s">
        <v>1</v>
      </c>
      <c r="L2622" s="2">
        <v>11</v>
      </c>
      <c r="M2622" s="3" t="s">
        <v>13</v>
      </c>
      <c r="N2622" s="3" t="s">
        <v>13</v>
      </c>
      <c r="O2622" s="2">
        <v>49</v>
      </c>
      <c r="P2622" s="2" t="b">
        <v>1</v>
      </c>
      <c r="Q2622" s="2" t="b">
        <v>1</v>
      </c>
      <c r="R2622" s="2" t="s">
        <v>2</v>
      </c>
      <c r="S2622" s="44">
        <v>52</v>
      </c>
      <c r="T2622" s="44" t="s">
        <v>12</v>
      </c>
      <c r="U2622" s="20">
        <v>2.2000000000000002</v>
      </c>
      <c r="V2622" s="11"/>
      <c r="W2622" s="2">
        <f t="shared" si="2078"/>
        <v>0</v>
      </c>
      <c r="X2622">
        <f t="shared" si="2079"/>
        <v>5</v>
      </c>
      <c r="Y2622">
        <f t="shared" si="2080"/>
        <v>5</v>
      </c>
      <c r="Z2622">
        <f t="shared" si="2081"/>
        <v>0</v>
      </c>
      <c r="AA2622" s="2">
        <f t="shared" si="2082"/>
        <v>60</v>
      </c>
      <c r="AB2622" s="2" t="str">
        <f t="shared" si="2083"/>
        <v>Under 1.5</v>
      </c>
      <c r="AC2622" s="6"/>
      <c r="AD2622" s="6" t="str">
        <f t="shared" si="2084"/>
        <v>Over 0.5</v>
      </c>
      <c r="AE2622" s="6" t="str">
        <f t="shared" si="2085"/>
        <v>?</v>
      </c>
      <c r="AF2622" s="6"/>
      <c r="AG2622">
        <f t="shared" si="2086"/>
        <v>2</v>
      </c>
      <c r="AH2622">
        <f t="shared" si="2087"/>
        <v>0</v>
      </c>
      <c r="AI2622">
        <f t="shared" si="2088"/>
        <v>2</v>
      </c>
      <c r="AJ2622">
        <f t="shared" si="2089"/>
        <v>0</v>
      </c>
      <c r="AK2622" s="2" t="str">
        <f t="shared" si="2090"/>
        <v>-</v>
      </c>
      <c r="AL2622" s="2" t="str">
        <f t="shared" si="2091"/>
        <v>-</v>
      </c>
    </row>
    <row r="2623" spans="2:38">
      <c r="B2623" t="s">
        <v>160</v>
      </c>
      <c r="C2623" s="10">
        <v>0.71875</v>
      </c>
      <c r="D2623" s="9" t="s">
        <v>1331</v>
      </c>
      <c r="E2623" s="2" t="s">
        <v>0</v>
      </c>
      <c r="F2623" s="8" t="s">
        <v>742</v>
      </c>
      <c r="G2623" s="2">
        <v>30</v>
      </c>
      <c r="H2623" s="2">
        <v>46</v>
      </c>
      <c r="I2623" s="2">
        <v>23</v>
      </c>
      <c r="J2623" s="2" t="s">
        <v>1</v>
      </c>
      <c r="K2623" s="2">
        <v>1</v>
      </c>
      <c r="L2623" s="2">
        <v>7</v>
      </c>
      <c r="M2623" s="3" t="s">
        <v>13</v>
      </c>
      <c r="N2623" s="3" t="s">
        <v>13</v>
      </c>
      <c r="O2623" s="2">
        <v>46</v>
      </c>
      <c r="P2623" s="2" t="b">
        <v>1</v>
      </c>
      <c r="Q2623" s="2" t="s">
        <v>2</v>
      </c>
      <c r="R2623" s="2" t="s">
        <v>2</v>
      </c>
      <c r="S2623" s="44">
        <v>36</v>
      </c>
      <c r="T2623" s="44" t="s">
        <v>12</v>
      </c>
      <c r="U2623" s="20">
        <v>1.8</v>
      </c>
      <c r="V2623" s="11"/>
      <c r="W2623" s="2">
        <f t="shared" si="2078"/>
        <v>0</v>
      </c>
      <c r="X2623">
        <f t="shared" si="2079"/>
        <v>10</v>
      </c>
      <c r="Y2623">
        <f t="shared" si="2080"/>
        <v>0</v>
      </c>
      <c r="Z2623">
        <f t="shared" si="2081"/>
        <v>0</v>
      </c>
      <c r="AA2623" s="2">
        <f t="shared" si="2082"/>
        <v>60</v>
      </c>
      <c r="AB2623" s="2" t="str">
        <f t="shared" si="2083"/>
        <v>Under 1.5</v>
      </c>
      <c r="AC2623" s="6"/>
      <c r="AD2623" s="6" t="str">
        <f t="shared" si="2084"/>
        <v>Over 0.5</v>
      </c>
      <c r="AE2623" s="6" t="str">
        <f t="shared" si="2085"/>
        <v>?</v>
      </c>
      <c r="AF2623" s="6"/>
      <c r="AG2623">
        <f t="shared" si="2086"/>
        <v>0</v>
      </c>
      <c r="AH2623">
        <f t="shared" si="2087"/>
        <v>2</v>
      </c>
      <c r="AI2623">
        <f t="shared" si="2088"/>
        <v>0</v>
      </c>
      <c r="AJ2623">
        <f t="shared" si="2089"/>
        <v>0</v>
      </c>
      <c r="AK2623" s="2" t="str">
        <f t="shared" si="2090"/>
        <v>-</v>
      </c>
      <c r="AL2623" s="2" t="str">
        <f t="shared" si="2091"/>
        <v>-</v>
      </c>
    </row>
    <row r="2624" spans="2:38">
      <c r="B2624"/>
      <c r="E2624" s="2"/>
      <c r="F2624" s="8"/>
      <c r="G2624" s="2"/>
      <c r="H2624" s="2"/>
      <c r="I2624" s="2"/>
      <c r="J2624" s="2"/>
      <c r="K2624" s="2"/>
      <c r="L2624" s="2"/>
      <c r="M2624" s="3"/>
      <c r="N2624" s="3"/>
      <c r="O2624" s="2"/>
      <c r="P2624" s="2"/>
      <c r="Q2624" s="2"/>
      <c r="R2624" s="2"/>
      <c r="S2624" s="44"/>
      <c r="T2624" s="44"/>
      <c r="U2624" s="20"/>
      <c r="V2624" s="11"/>
      <c r="W2624" s="2">
        <f t="shared" si="2078"/>
        <v>0</v>
      </c>
      <c r="X2624">
        <f t="shared" si="2079"/>
        <v>10</v>
      </c>
      <c r="Y2624">
        <f t="shared" si="2080"/>
        <v>0</v>
      </c>
      <c r="Z2624">
        <f t="shared" si="2081"/>
        <v>0</v>
      </c>
      <c r="AA2624" s="2">
        <f t="shared" si="2082"/>
        <v>60</v>
      </c>
      <c r="AB2624" s="2" t="str">
        <f t="shared" si="2083"/>
        <v>Under 1.5</v>
      </c>
      <c r="AC2624" s="6"/>
      <c r="AD2624" s="6" t="str">
        <f t="shared" si="2084"/>
        <v>Over 0.5</v>
      </c>
      <c r="AE2624" s="6" t="str">
        <f t="shared" si="2085"/>
        <v>LOST</v>
      </c>
      <c r="AF2624" s="6"/>
      <c r="AG2624">
        <f t="shared" si="2086"/>
        <v>0</v>
      </c>
      <c r="AH2624">
        <f t="shared" si="2087"/>
        <v>2</v>
      </c>
      <c r="AI2624">
        <f t="shared" si="2088"/>
        <v>0</v>
      </c>
      <c r="AJ2624">
        <f t="shared" si="2089"/>
        <v>0</v>
      </c>
      <c r="AK2624" s="2" t="str">
        <f t="shared" si="2090"/>
        <v>-</v>
      </c>
      <c r="AL2624" s="2" t="str">
        <f t="shared" si="2091"/>
        <v>-</v>
      </c>
    </row>
    <row r="2625" spans="2:38">
      <c r="B2625"/>
      <c r="E2625" s="2"/>
      <c r="F2625" s="8"/>
      <c r="G2625" s="2"/>
      <c r="H2625" s="2"/>
      <c r="I2625" s="2"/>
      <c r="J2625" s="2"/>
      <c r="K2625" s="2"/>
      <c r="L2625" s="2"/>
      <c r="M2625" s="3"/>
      <c r="N2625" s="3"/>
      <c r="O2625" s="2"/>
      <c r="P2625" s="2"/>
      <c r="Q2625" s="2"/>
      <c r="R2625" s="2"/>
      <c r="S2625" s="44"/>
      <c r="T2625" s="44"/>
      <c r="U2625" s="20"/>
      <c r="V2625" s="11"/>
      <c r="W2625" s="2">
        <f t="shared" si="2078"/>
        <v>0</v>
      </c>
      <c r="X2625">
        <f t="shared" si="2079"/>
        <v>10</v>
      </c>
      <c r="Y2625">
        <f t="shared" si="2080"/>
        <v>0</v>
      </c>
      <c r="Z2625">
        <f t="shared" si="2081"/>
        <v>0</v>
      </c>
      <c r="AA2625" s="2">
        <f t="shared" si="2082"/>
        <v>60</v>
      </c>
      <c r="AB2625" s="2" t="str">
        <f t="shared" si="2083"/>
        <v>Under 1.5</v>
      </c>
      <c r="AC2625" s="6"/>
      <c r="AD2625" s="6" t="str">
        <f t="shared" si="2084"/>
        <v>Over 0.5</v>
      </c>
      <c r="AE2625" s="6" t="str">
        <f t="shared" si="2085"/>
        <v>LOST</v>
      </c>
      <c r="AF2625" s="6"/>
      <c r="AG2625">
        <f t="shared" si="2086"/>
        <v>0</v>
      </c>
      <c r="AH2625">
        <f t="shared" si="2087"/>
        <v>2</v>
      </c>
      <c r="AI2625">
        <f t="shared" si="2088"/>
        <v>0</v>
      </c>
      <c r="AJ2625">
        <f t="shared" si="2089"/>
        <v>0</v>
      </c>
      <c r="AK2625" s="2" t="str">
        <f t="shared" si="2090"/>
        <v>-</v>
      </c>
      <c r="AL2625" s="2" t="str">
        <f t="shared" si="2091"/>
        <v>-</v>
      </c>
    </row>
    <row r="2626" spans="2:38">
      <c r="B2626" t="s">
        <v>644</v>
      </c>
      <c r="C2626" s="10">
        <v>0.60416666666666663</v>
      </c>
      <c r="D2626" s="9" t="s">
        <v>650</v>
      </c>
      <c r="E2626" s="2" t="s">
        <v>0</v>
      </c>
      <c r="F2626" s="8" t="s">
        <v>1249</v>
      </c>
      <c r="G2626" s="2">
        <v>30</v>
      </c>
      <c r="H2626" s="2">
        <v>53</v>
      </c>
      <c r="I2626" s="2">
        <v>17</v>
      </c>
      <c r="J2626" s="2" t="s">
        <v>1</v>
      </c>
      <c r="K2626" s="2">
        <v>1</v>
      </c>
      <c r="L2626" s="2">
        <v>13</v>
      </c>
      <c r="M2626" s="3" t="s">
        <v>13</v>
      </c>
      <c r="N2626" s="3" t="s">
        <v>13</v>
      </c>
      <c r="O2626" s="2" t="b">
        <v>1</v>
      </c>
      <c r="P2626" s="2" t="b">
        <v>1</v>
      </c>
      <c r="Q2626" s="2" t="s">
        <v>2</v>
      </c>
      <c r="R2626" s="2" t="s">
        <v>2</v>
      </c>
      <c r="S2626" s="44">
        <v>45</v>
      </c>
      <c r="T2626" s="44"/>
      <c r="U2626" s="20">
        <v>1.9</v>
      </c>
      <c r="V2626" s="11"/>
      <c r="W2626" s="2">
        <f t="shared" si="2078"/>
        <v>10</v>
      </c>
      <c r="X2626">
        <f t="shared" si="2079"/>
        <v>5</v>
      </c>
      <c r="Y2626">
        <f t="shared" si="2080"/>
        <v>0</v>
      </c>
      <c r="Z2626">
        <f t="shared" si="2081"/>
        <v>0</v>
      </c>
      <c r="AA2626" s="2">
        <f t="shared" si="2082"/>
        <v>65</v>
      </c>
      <c r="AB2626" s="2" t="str">
        <f t="shared" si="2083"/>
        <v>Under 1.5</v>
      </c>
      <c r="AC2626" s="6"/>
      <c r="AD2626" s="6" t="str">
        <f t="shared" si="2084"/>
        <v>Over 0.5</v>
      </c>
      <c r="AE2626" s="6" t="str">
        <f t="shared" si="2085"/>
        <v>?</v>
      </c>
      <c r="AF2626" s="6"/>
      <c r="AG2626">
        <f t="shared" si="2086"/>
        <v>6</v>
      </c>
      <c r="AH2626">
        <f t="shared" si="2087"/>
        <v>0</v>
      </c>
      <c r="AI2626">
        <f t="shared" si="2088"/>
        <v>0</v>
      </c>
      <c r="AJ2626">
        <f t="shared" si="2089"/>
        <v>0</v>
      </c>
      <c r="AK2626" s="2" t="str">
        <f t="shared" si="2090"/>
        <v>-</v>
      </c>
      <c r="AL2626" s="2" t="str">
        <f t="shared" si="2091"/>
        <v>-</v>
      </c>
    </row>
    <row r="2627" spans="2:38">
      <c r="B2627" t="s">
        <v>1661</v>
      </c>
      <c r="C2627" s="10">
        <v>0.66666666666666663</v>
      </c>
      <c r="D2627" s="9" t="s">
        <v>783</v>
      </c>
      <c r="E2627" s="2" t="s">
        <v>0</v>
      </c>
      <c r="F2627" s="8" t="s">
        <v>1674</v>
      </c>
      <c r="G2627" s="2">
        <v>27</v>
      </c>
      <c r="H2627" s="2">
        <v>46</v>
      </c>
      <c r="I2627" s="2">
        <v>27</v>
      </c>
      <c r="J2627" s="2" t="s">
        <v>1</v>
      </c>
      <c r="K2627" s="2" t="s">
        <v>1</v>
      </c>
      <c r="L2627" s="2">
        <v>0</v>
      </c>
      <c r="M2627" s="3" t="s">
        <v>13</v>
      </c>
      <c r="N2627" s="3" t="s">
        <v>13</v>
      </c>
      <c r="O2627" s="2">
        <v>46</v>
      </c>
      <c r="P2627" s="2" t="b">
        <v>1</v>
      </c>
      <c r="Q2627" s="2" t="b">
        <v>1</v>
      </c>
      <c r="R2627" s="2" t="b">
        <v>1</v>
      </c>
      <c r="S2627" s="44">
        <v>60</v>
      </c>
      <c r="T2627" s="44" t="s">
        <v>10</v>
      </c>
      <c r="U2627" s="20">
        <v>2.1</v>
      </c>
      <c r="V2627" s="11"/>
      <c r="W2627" s="2">
        <f t="shared" si="2078"/>
        <v>0</v>
      </c>
      <c r="X2627">
        <f t="shared" si="2079"/>
        <v>10</v>
      </c>
      <c r="Y2627">
        <f t="shared" si="2080"/>
        <v>5</v>
      </c>
      <c r="Z2627">
        <f t="shared" si="2081"/>
        <v>10</v>
      </c>
      <c r="AA2627" s="2">
        <f t="shared" si="2082"/>
        <v>75</v>
      </c>
      <c r="AB2627" s="2" t="str">
        <f t="shared" si="2083"/>
        <v>Under 1.5</v>
      </c>
      <c r="AC2627" s="6"/>
      <c r="AD2627" s="6" t="str">
        <f t="shared" si="2084"/>
        <v>Over 0.5</v>
      </c>
      <c r="AE2627" s="6" t="str">
        <f t="shared" si="2085"/>
        <v>?</v>
      </c>
      <c r="AF2627" s="6"/>
      <c r="AG2627">
        <f t="shared" si="2086"/>
        <v>0</v>
      </c>
      <c r="AH2627">
        <f t="shared" si="2087"/>
        <v>2</v>
      </c>
      <c r="AI2627">
        <f t="shared" si="2088"/>
        <v>2</v>
      </c>
      <c r="AJ2627">
        <f t="shared" si="2089"/>
        <v>4</v>
      </c>
      <c r="AK2627" s="2" t="str">
        <f t="shared" si="2090"/>
        <v>-</v>
      </c>
      <c r="AL2627" s="2" t="str">
        <f t="shared" si="2091"/>
        <v>-</v>
      </c>
    </row>
    <row r="2628" spans="2:38">
      <c r="B2628" t="s">
        <v>1661</v>
      </c>
      <c r="C2628" s="10">
        <v>0.66666666666666663</v>
      </c>
      <c r="D2628" s="9" t="s">
        <v>789</v>
      </c>
      <c r="E2628" s="2" t="s">
        <v>0</v>
      </c>
      <c r="F2628" s="8" t="s">
        <v>787</v>
      </c>
      <c r="G2628" s="2">
        <v>37</v>
      </c>
      <c r="H2628" s="2">
        <v>44</v>
      </c>
      <c r="I2628" s="2">
        <v>19</v>
      </c>
      <c r="J2628" s="2" t="s">
        <v>1</v>
      </c>
      <c r="K2628" s="2">
        <v>1</v>
      </c>
      <c r="L2628" s="2">
        <v>18</v>
      </c>
      <c r="M2628" s="3" t="s">
        <v>13</v>
      </c>
      <c r="N2628" s="3" t="s">
        <v>13</v>
      </c>
      <c r="O2628" s="2">
        <v>44</v>
      </c>
      <c r="P2628" s="2" t="b">
        <v>1</v>
      </c>
      <c r="Q2628" s="2" t="s">
        <v>2</v>
      </c>
      <c r="R2628" s="2" t="s">
        <v>2</v>
      </c>
      <c r="S2628" s="44">
        <v>53</v>
      </c>
      <c r="T2628" s="44" t="s">
        <v>12</v>
      </c>
      <c r="U2628" s="20">
        <v>1.35</v>
      </c>
      <c r="V2628" s="11"/>
      <c r="W2628" s="2">
        <f t="shared" si="2078"/>
        <v>0</v>
      </c>
      <c r="X2628">
        <f t="shared" si="2079"/>
        <v>0</v>
      </c>
      <c r="Y2628">
        <f t="shared" si="2080"/>
        <v>5</v>
      </c>
      <c r="Z2628">
        <f t="shared" si="2081"/>
        <v>0</v>
      </c>
      <c r="AA2628" s="2">
        <f t="shared" si="2082"/>
        <v>55</v>
      </c>
      <c r="AB2628" s="2" t="str">
        <f t="shared" si="2083"/>
        <v>Over 0.5</v>
      </c>
      <c r="AC2628" s="6"/>
      <c r="AD2628" s="6" t="str">
        <f t="shared" si="2084"/>
        <v>Over 0.5</v>
      </c>
      <c r="AE2628" s="6" t="str">
        <f t="shared" si="2085"/>
        <v>?</v>
      </c>
      <c r="AF2628" s="6"/>
      <c r="AG2628">
        <f t="shared" si="2086"/>
        <v>0</v>
      </c>
      <c r="AH2628">
        <f t="shared" si="2087"/>
        <v>0</v>
      </c>
      <c r="AI2628">
        <f t="shared" si="2088"/>
        <v>2</v>
      </c>
      <c r="AJ2628">
        <f t="shared" si="2089"/>
        <v>0</v>
      </c>
      <c r="AK2628" s="2" t="str">
        <f t="shared" si="2090"/>
        <v>-</v>
      </c>
      <c r="AL2628" s="2" t="str">
        <f t="shared" si="2091"/>
        <v>-</v>
      </c>
    </row>
    <row r="2629" spans="2:38">
      <c r="B2629" t="s">
        <v>452</v>
      </c>
      <c r="C2629" s="10">
        <v>0.70833333333333337</v>
      </c>
      <c r="D2629" s="9" t="s">
        <v>1019</v>
      </c>
      <c r="E2629" s="2" t="s">
        <v>0</v>
      </c>
      <c r="F2629" s="8" t="s">
        <v>1184</v>
      </c>
      <c r="G2629" s="2">
        <v>8</v>
      </c>
      <c r="H2629" s="2">
        <v>47</v>
      </c>
      <c r="I2629" s="2">
        <v>45</v>
      </c>
      <c r="J2629" s="2" t="s">
        <v>1</v>
      </c>
      <c r="K2629" s="2">
        <v>2</v>
      </c>
      <c r="L2629" s="2">
        <v>37</v>
      </c>
      <c r="M2629" s="3" t="s">
        <v>13</v>
      </c>
      <c r="N2629" s="3" t="s">
        <v>13</v>
      </c>
      <c r="O2629" s="2">
        <v>47</v>
      </c>
      <c r="P2629" s="2" t="b">
        <v>1</v>
      </c>
      <c r="Q2629" s="2" t="s">
        <v>2</v>
      </c>
      <c r="R2629" s="2" t="s">
        <v>2</v>
      </c>
      <c r="S2629" s="44">
        <v>75</v>
      </c>
      <c r="T2629" s="44"/>
      <c r="U2629" s="20">
        <v>2.0499999999999998</v>
      </c>
      <c r="V2629" s="11"/>
      <c r="W2629" s="2">
        <f t="shared" si="2078"/>
        <v>0</v>
      </c>
      <c r="X2629">
        <f t="shared" si="2079"/>
        <v>0</v>
      </c>
      <c r="Y2629">
        <f t="shared" si="2080"/>
        <v>10</v>
      </c>
      <c r="Z2629">
        <f t="shared" si="2081"/>
        <v>0</v>
      </c>
      <c r="AA2629" s="2">
        <f t="shared" si="2082"/>
        <v>60</v>
      </c>
      <c r="AB2629" s="2" t="str">
        <f t="shared" si="2083"/>
        <v>Under 1.5</v>
      </c>
      <c r="AC2629" s="6"/>
      <c r="AD2629" s="6" t="str">
        <f t="shared" si="2084"/>
        <v>Over 0.5</v>
      </c>
      <c r="AE2629" s="6" t="str">
        <f t="shared" si="2085"/>
        <v>?</v>
      </c>
      <c r="AF2629" s="6"/>
      <c r="AG2629">
        <f t="shared" si="2086"/>
        <v>0</v>
      </c>
      <c r="AH2629">
        <f t="shared" si="2087"/>
        <v>0</v>
      </c>
      <c r="AI2629">
        <f t="shared" si="2088"/>
        <v>2</v>
      </c>
      <c r="AJ2629">
        <f t="shared" si="2089"/>
        <v>0</v>
      </c>
      <c r="AK2629" s="2" t="str">
        <f t="shared" si="2090"/>
        <v>-</v>
      </c>
      <c r="AL2629" s="2" t="str">
        <f t="shared" si="2091"/>
        <v>-</v>
      </c>
    </row>
    <row r="2630" spans="2:38">
      <c r="B2630" t="s">
        <v>698</v>
      </c>
      <c r="C2630" s="10">
        <v>0.75</v>
      </c>
      <c r="D2630" s="9" t="s">
        <v>1052</v>
      </c>
      <c r="E2630" s="2" t="s">
        <v>0</v>
      </c>
      <c r="F2630" s="8" t="s">
        <v>912</v>
      </c>
      <c r="G2630" s="2">
        <v>16</v>
      </c>
      <c r="H2630" s="2">
        <v>43</v>
      </c>
      <c r="I2630" s="2">
        <v>42</v>
      </c>
      <c r="J2630" s="2" t="s">
        <v>1</v>
      </c>
      <c r="K2630" s="2">
        <v>2</v>
      </c>
      <c r="L2630" s="2">
        <v>26</v>
      </c>
      <c r="M2630" s="3" t="s">
        <v>13</v>
      </c>
      <c r="N2630" s="3" t="s">
        <v>13</v>
      </c>
      <c r="O2630" s="2">
        <v>43</v>
      </c>
      <c r="P2630" s="2" t="b">
        <v>1</v>
      </c>
      <c r="Q2630" s="2" t="s">
        <v>2</v>
      </c>
      <c r="R2630" s="2" t="s">
        <v>2</v>
      </c>
      <c r="S2630" s="44">
        <v>44</v>
      </c>
      <c r="T2630" s="44" t="s">
        <v>12</v>
      </c>
      <c r="U2630" s="20">
        <v>1.75</v>
      </c>
      <c r="V2630" s="11"/>
      <c r="W2630" s="2">
        <f t="shared" si="2078"/>
        <v>0</v>
      </c>
      <c r="X2630">
        <f t="shared" si="2079"/>
        <v>0</v>
      </c>
      <c r="Y2630">
        <f t="shared" si="2080"/>
        <v>0</v>
      </c>
      <c r="Z2630">
        <f t="shared" si="2081"/>
        <v>0</v>
      </c>
      <c r="AA2630" s="2">
        <f t="shared" si="2082"/>
        <v>50</v>
      </c>
      <c r="AB2630" s="2" t="str">
        <f t="shared" si="2083"/>
        <v>Over 0.5</v>
      </c>
      <c r="AC2630" s="6"/>
      <c r="AD2630" s="6" t="str">
        <f t="shared" si="2084"/>
        <v>Over 0.5</v>
      </c>
      <c r="AE2630" s="6" t="str">
        <f t="shared" si="2085"/>
        <v>?</v>
      </c>
      <c r="AF2630" s="6"/>
      <c r="AG2630">
        <f t="shared" si="2086"/>
        <v>0</v>
      </c>
      <c r="AH2630">
        <f t="shared" si="2087"/>
        <v>0</v>
      </c>
      <c r="AI2630">
        <f t="shared" si="2088"/>
        <v>0</v>
      </c>
      <c r="AJ2630">
        <f t="shared" si="2089"/>
        <v>0</v>
      </c>
      <c r="AK2630" s="2" t="str">
        <f t="shared" si="2090"/>
        <v>-</v>
      </c>
      <c r="AL2630" s="2" t="str">
        <f t="shared" si="2091"/>
        <v>-</v>
      </c>
    </row>
    <row r="2631" spans="2:38">
      <c r="B2631" t="s">
        <v>1661</v>
      </c>
      <c r="C2631" s="10">
        <v>0.75</v>
      </c>
      <c r="D2631" s="9" t="s">
        <v>786</v>
      </c>
      <c r="E2631" s="2" t="s">
        <v>0</v>
      </c>
      <c r="F2631" s="8" t="s">
        <v>782</v>
      </c>
      <c r="G2631" s="2">
        <v>32</v>
      </c>
      <c r="H2631" s="2">
        <v>45</v>
      </c>
      <c r="I2631" s="2">
        <v>23</v>
      </c>
      <c r="J2631" s="2" t="s">
        <v>1</v>
      </c>
      <c r="K2631" s="2">
        <v>1</v>
      </c>
      <c r="L2631" s="2">
        <v>9</v>
      </c>
      <c r="M2631" s="3" t="s">
        <v>13</v>
      </c>
      <c r="N2631" s="3" t="s">
        <v>13</v>
      </c>
      <c r="O2631" s="2">
        <v>45</v>
      </c>
      <c r="P2631" s="2" t="b">
        <v>1</v>
      </c>
      <c r="Q2631" s="2" t="s">
        <v>2</v>
      </c>
      <c r="R2631" s="2" t="s">
        <v>2</v>
      </c>
      <c r="S2631" s="44">
        <v>39</v>
      </c>
      <c r="T2631" s="44" t="s">
        <v>12</v>
      </c>
      <c r="U2631" s="20">
        <v>1.5</v>
      </c>
      <c r="V2631" s="11"/>
      <c r="W2631" s="2">
        <f t="shared" si="2078"/>
        <v>0</v>
      </c>
      <c r="X2631">
        <f t="shared" si="2079"/>
        <v>5</v>
      </c>
      <c r="Y2631">
        <f t="shared" si="2080"/>
        <v>0</v>
      </c>
      <c r="Z2631">
        <f t="shared" si="2081"/>
        <v>0</v>
      </c>
      <c r="AA2631" s="2">
        <f t="shared" si="2082"/>
        <v>55</v>
      </c>
      <c r="AB2631" s="2" t="str">
        <f t="shared" si="2083"/>
        <v>Over 0.5</v>
      </c>
      <c r="AC2631" s="6"/>
      <c r="AD2631" s="6" t="str">
        <f t="shared" si="2084"/>
        <v>Over 0.5</v>
      </c>
      <c r="AE2631" s="6" t="str">
        <f t="shared" si="2085"/>
        <v>?</v>
      </c>
      <c r="AF2631" s="6"/>
      <c r="AG2631">
        <f t="shared" si="2086"/>
        <v>0</v>
      </c>
      <c r="AH2631">
        <f t="shared" si="2087"/>
        <v>0</v>
      </c>
      <c r="AI2631">
        <f t="shared" si="2088"/>
        <v>0</v>
      </c>
      <c r="AJ2631">
        <f t="shared" si="2089"/>
        <v>0</v>
      </c>
      <c r="AK2631" s="2" t="str">
        <f t="shared" si="2090"/>
        <v>-</v>
      </c>
      <c r="AL2631" s="2" t="str">
        <f t="shared" si="2091"/>
        <v>-</v>
      </c>
    </row>
    <row r="2632" spans="2:38">
      <c r="B2632" t="s">
        <v>456</v>
      </c>
      <c r="C2632" s="10">
        <v>0.78125</v>
      </c>
      <c r="D2632" s="9" t="s">
        <v>1294</v>
      </c>
      <c r="E2632" s="2" t="s">
        <v>0</v>
      </c>
      <c r="F2632" s="8" t="s">
        <v>132</v>
      </c>
      <c r="G2632" s="2">
        <v>26</v>
      </c>
      <c r="H2632" s="2">
        <v>51</v>
      </c>
      <c r="I2632" s="2">
        <v>23</v>
      </c>
      <c r="J2632" s="2" t="s">
        <v>1</v>
      </c>
      <c r="K2632" s="2">
        <v>2</v>
      </c>
      <c r="L2632" s="2">
        <v>3</v>
      </c>
      <c r="M2632" s="3" t="s">
        <v>13</v>
      </c>
      <c r="N2632" s="3" t="s">
        <v>13</v>
      </c>
      <c r="O2632" s="2">
        <v>51</v>
      </c>
      <c r="P2632" s="2" t="b">
        <v>1</v>
      </c>
      <c r="Q2632" s="2" t="s">
        <v>2</v>
      </c>
      <c r="R2632" s="2" t="b">
        <v>1</v>
      </c>
      <c r="S2632" s="44">
        <v>38</v>
      </c>
      <c r="T2632" s="44" t="s">
        <v>10</v>
      </c>
      <c r="U2632" s="20">
        <v>1.6</v>
      </c>
      <c r="V2632" s="11"/>
      <c r="W2632" s="2">
        <f t="shared" si="2078"/>
        <v>0</v>
      </c>
      <c r="X2632">
        <f t="shared" si="2079"/>
        <v>10</v>
      </c>
      <c r="Y2632">
        <f t="shared" si="2080"/>
        <v>0</v>
      </c>
      <c r="Z2632">
        <f t="shared" si="2081"/>
        <v>10</v>
      </c>
      <c r="AA2632" s="2">
        <f t="shared" si="2082"/>
        <v>70</v>
      </c>
      <c r="AB2632" s="2" t="str">
        <f t="shared" si="2083"/>
        <v>Under 1.5</v>
      </c>
      <c r="AC2632" s="6"/>
      <c r="AD2632" s="6" t="str">
        <f t="shared" si="2084"/>
        <v>Over 0.5</v>
      </c>
      <c r="AE2632" s="6" t="str">
        <f t="shared" si="2085"/>
        <v>?</v>
      </c>
      <c r="AF2632" s="6"/>
      <c r="AG2632">
        <f t="shared" si="2086"/>
        <v>4</v>
      </c>
      <c r="AH2632">
        <f t="shared" si="2087"/>
        <v>2</v>
      </c>
      <c r="AI2632">
        <f t="shared" si="2088"/>
        <v>0</v>
      </c>
      <c r="AJ2632">
        <f t="shared" si="2089"/>
        <v>0</v>
      </c>
      <c r="AK2632" s="2" t="str">
        <f t="shared" si="2090"/>
        <v>-</v>
      </c>
      <c r="AL2632" s="2" t="str">
        <f t="shared" si="2091"/>
        <v>Pick</v>
      </c>
    </row>
    <row r="2633" spans="2:38">
      <c r="B2633" t="s">
        <v>1692</v>
      </c>
      <c r="C2633" s="10">
        <v>0.84375</v>
      </c>
      <c r="D2633" s="9" t="s">
        <v>1690</v>
      </c>
      <c r="E2633" s="2" t="s">
        <v>0</v>
      </c>
      <c r="F2633" s="8" t="s">
        <v>1828</v>
      </c>
      <c r="G2633" s="2">
        <v>3</v>
      </c>
      <c r="H2633" s="2">
        <v>78</v>
      </c>
      <c r="I2633" s="2">
        <v>19</v>
      </c>
      <c r="J2633" s="2" t="s">
        <v>1</v>
      </c>
      <c r="K2633" s="2" t="s">
        <v>1</v>
      </c>
      <c r="L2633" s="2">
        <v>16</v>
      </c>
      <c r="M2633" s="3" t="s">
        <v>13</v>
      </c>
      <c r="N2633" s="3" t="s">
        <v>13</v>
      </c>
      <c r="O2633" s="2" t="b">
        <v>1</v>
      </c>
      <c r="P2633" s="2" t="b">
        <v>1</v>
      </c>
      <c r="Q2633" s="2" t="b">
        <v>1</v>
      </c>
      <c r="R2633" s="2" t="s">
        <v>2</v>
      </c>
      <c r="S2633" s="44">
        <v>51</v>
      </c>
      <c r="T2633" s="44" t="s">
        <v>12</v>
      </c>
      <c r="U2633" s="20">
        <v>2</v>
      </c>
      <c r="V2633" s="11"/>
      <c r="W2633" s="2">
        <f t="shared" si="2078"/>
        <v>10</v>
      </c>
      <c r="X2633">
        <f t="shared" si="2079"/>
        <v>0</v>
      </c>
      <c r="Y2633">
        <f t="shared" si="2080"/>
        <v>5</v>
      </c>
      <c r="Z2633">
        <f t="shared" si="2081"/>
        <v>0</v>
      </c>
      <c r="AA2633" s="2">
        <f t="shared" si="2082"/>
        <v>65</v>
      </c>
      <c r="AB2633" s="2" t="str">
        <f t="shared" si="2083"/>
        <v>Under 1.5</v>
      </c>
      <c r="AC2633" s="6"/>
      <c r="AD2633" s="6" t="str">
        <f t="shared" si="2084"/>
        <v>Over 0.5</v>
      </c>
      <c r="AE2633" s="6" t="str">
        <f t="shared" si="2085"/>
        <v>?</v>
      </c>
      <c r="AF2633" s="6"/>
      <c r="AG2633">
        <f t="shared" si="2086"/>
        <v>6</v>
      </c>
      <c r="AH2633">
        <f t="shared" si="2087"/>
        <v>0</v>
      </c>
      <c r="AI2633">
        <f t="shared" si="2088"/>
        <v>2</v>
      </c>
      <c r="AJ2633">
        <f t="shared" si="2089"/>
        <v>0</v>
      </c>
      <c r="AK2633" s="2" t="str">
        <f t="shared" si="2090"/>
        <v>-</v>
      </c>
      <c r="AL2633" s="2" t="str">
        <f t="shared" si="2091"/>
        <v>-</v>
      </c>
    </row>
    <row r="2634" spans="2:38">
      <c r="B2634"/>
      <c r="E2634" s="2"/>
      <c r="F2634" s="8"/>
      <c r="G2634" s="2"/>
      <c r="H2634" s="2"/>
      <c r="I2634" s="2"/>
      <c r="J2634" s="2"/>
      <c r="K2634" s="2"/>
      <c r="L2634" s="2"/>
      <c r="M2634" s="3"/>
      <c r="N2634" s="3"/>
      <c r="O2634" s="2"/>
      <c r="P2634" s="2"/>
      <c r="Q2634" s="2"/>
      <c r="R2634" s="2"/>
      <c r="S2634" s="44"/>
      <c r="T2634" s="44"/>
      <c r="U2634" s="20"/>
      <c r="V2634" s="11"/>
      <c r="W2634" s="2">
        <f t="shared" si="2078"/>
        <v>0</v>
      </c>
      <c r="X2634">
        <f t="shared" si="2079"/>
        <v>10</v>
      </c>
      <c r="Y2634">
        <f t="shared" si="2080"/>
        <v>0</v>
      </c>
      <c r="Z2634">
        <f t="shared" si="2081"/>
        <v>0</v>
      </c>
      <c r="AA2634" s="2">
        <f t="shared" si="2082"/>
        <v>60</v>
      </c>
      <c r="AB2634" s="2" t="str">
        <f t="shared" si="2083"/>
        <v>Under 1.5</v>
      </c>
      <c r="AC2634" s="6"/>
      <c r="AD2634" s="6" t="str">
        <f t="shared" si="2084"/>
        <v>Over 0.5</v>
      </c>
      <c r="AE2634" s="6" t="str">
        <f t="shared" si="2085"/>
        <v>LOST</v>
      </c>
      <c r="AF2634" s="6"/>
      <c r="AG2634">
        <f t="shared" si="2086"/>
        <v>0</v>
      </c>
      <c r="AH2634">
        <f t="shared" si="2087"/>
        <v>2</v>
      </c>
      <c r="AI2634">
        <f t="shared" si="2088"/>
        <v>0</v>
      </c>
      <c r="AJ2634">
        <f t="shared" si="2089"/>
        <v>0</v>
      </c>
      <c r="AK2634" s="2" t="str">
        <f t="shared" si="2090"/>
        <v>-</v>
      </c>
      <c r="AL2634" s="2" t="str">
        <f t="shared" si="2091"/>
        <v>-</v>
      </c>
    </row>
    <row r="2635" spans="2:38">
      <c r="B2635"/>
      <c r="E2635" s="2"/>
      <c r="F2635" s="8"/>
      <c r="G2635" s="2"/>
      <c r="H2635" s="2"/>
      <c r="I2635" s="2"/>
      <c r="J2635" s="2"/>
      <c r="K2635" s="2"/>
      <c r="L2635" s="2"/>
      <c r="M2635" s="3"/>
      <c r="N2635" s="3"/>
      <c r="O2635" s="2"/>
      <c r="P2635" s="2"/>
      <c r="Q2635" s="2"/>
      <c r="R2635" s="2"/>
      <c r="S2635" s="44"/>
      <c r="T2635" s="44"/>
      <c r="U2635" s="20"/>
      <c r="V2635" s="11"/>
      <c r="W2635" s="2">
        <f t="shared" si="2078"/>
        <v>0</v>
      </c>
      <c r="X2635">
        <f t="shared" si="2079"/>
        <v>10</v>
      </c>
      <c r="Y2635">
        <f t="shared" si="2080"/>
        <v>0</v>
      </c>
      <c r="Z2635">
        <f t="shared" si="2081"/>
        <v>0</v>
      </c>
      <c r="AA2635" s="2">
        <f t="shared" si="2082"/>
        <v>60</v>
      </c>
      <c r="AB2635" s="2" t="str">
        <f t="shared" si="2083"/>
        <v>Under 1.5</v>
      </c>
      <c r="AC2635" s="6"/>
      <c r="AD2635" s="6" t="str">
        <f t="shared" si="2084"/>
        <v>Over 0.5</v>
      </c>
      <c r="AE2635" s="6" t="str">
        <f t="shared" si="2085"/>
        <v>LOST</v>
      </c>
      <c r="AF2635" s="6"/>
      <c r="AG2635">
        <f t="shared" si="2086"/>
        <v>0</v>
      </c>
      <c r="AH2635">
        <f t="shared" si="2087"/>
        <v>2</v>
      </c>
      <c r="AI2635">
        <f t="shared" si="2088"/>
        <v>0</v>
      </c>
      <c r="AJ2635">
        <f t="shared" si="2089"/>
        <v>0</v>
      </c>
      <c r="AK2635" s="2" t="str">
        <f t="shared" si="2090"/>
        <v>-</v>
      </c>
      <c r="AL2635" s="2" t="str">
        <f t="shared" si="2091"/>
        <v>-</v>
      </c>
    </row>
    <row r="2636" spans="2:38">
      <c r="B2636" t="s">
        <v>644</v>
      </c>
      <c r="C2636" s="10">
        <v>0.60416666666666663</v>
      </c>
      <c r="D2636" s="9" t="s">
        <v>651</v>
      </c>
      <c r="E2636" s="2" t="s">
        <v>0</v>
      </c>
      <c r="F2636" s="8" t="s">
        <v>1180</v>
      </c>
      <c r="G2636" s="2">
        <v>25</v>
      </c>
      <c r="H2636" s="2">
        <v>45</v>
      </c>
      <c r="I2636" s="2">
        <v>30</v>
      </c>
      <c r="J2636" s="2" t="s">
        <v>1</v>
      </c>
      <c r="K2636" s="2">
        <v>1</v>
      </c>
      <c r="L2636" s="2">
        <v>5</v>
      </c>
      <c r="M2636" s="3" t="s">
        <v>13</v>
      </c>
      <c r="N2636" s="3" t="s">
        <v>13</v>
      </c>
      <c r="O2636" s="2">
        <v>45</v>
      </c>
      <c r="P2636" s="2" t="b">
        <v>1</v>
      </c>
      <c r="Q2636" s="2" t="s">
        <v>2</v>
      </c>
      <c r="R2636" s="2" t="b">
        <v>1</v>
      </c>
      <c r="S2636" s="44">
        <v>27</v>
      </c>
      <c r="T2636" s="44" t="s">
        <v>12</v>
      </c>
      <c r="U2636" s="20">
        <v>2</v>
      </c>
      <c r="V2636" s="11"/>
      <c r="W2636" s="2">
        <f t="shared" si="2078"/>
        <v>0</v>
      </c>
      <c r="X2636">
        <f t="shared" si="2079"/>
        <v>10</v>
      </c>
      <c r="Y2636">
        <f t="shared" si="2080"/>
        <v>0</v>
      </c>
      <c r="Z2636">
        <f t="shared" si="2081"/>
        <v>0</v>
      </c>
      <c r="AA2636" s="2">
        <f t="shared" si="2082"/>
        <v>60</v>
      </c>
      <c r="AB2636" s="2" t="str">
        <f t="shared" si="2083"/>
        <v>Under 1.5</v>
      </c>
      <c r="AC2636" s="6"/>
      <c r="AD2636" s="6" t="str">
        <f t="shared" si="2084"/>
        <v>Over 0.5</v>
      </c>
      <c r="AE2636" s="6" t="str">
        <f t="shared" si="2085"/>
        <v>?</v>
      </c>
      <c r="AF2636" s="6"/>
      <c r="AG2636">
        <f t="shared" si="2086"/>
        <v>0</v>
      </c>
      <c r="AH2636">
        <f t="shared" si="2087"/>
        <v>2</v>
      </c>
      <c r="AI2636">
        <f t="shared" si="2088"/>
        <v>0</v>
      </c>
      <c r="AJ2636">
        <f t="shared" si="2089"/>
        <v>0</v>
      </c>
      <c r="AK2636" s="2" t="str">
        <f t="shared" si="2090"/>
        <v>-</v>
      </c>
      <c r="AL2636" s="2" t="str">
        <f t="shared" si="2091"/>
        <v>-</v>
      </c>
    </row>
    <row r="2637" spans="2:38">
      <c r="B2637" t="s">
        <v>644</v>
      </c>
      <c r="C2637" s="10">
        <v>0.625</v>
      </c>
      <c r="D2637" s="9" t="s">
        <v>1364</v>
      </c>
      <c r="E2637" s="2" t="s">
        <v>0</v>
      </c>
      <c r="F2637" s="8" t="s">
        <v>873</v>
      </c>
      <c r="G2637" s="2">
        <v>30</v>
      </c>
      <c r="H2637" s="2">
        <v>45</v>
      </c>
      <c r="I2637" s="2">
        <v>25</v>
      </c>
      <c r="J2637" s="2" t="s">
        <v>1</v>
      </c>
      <c r="K2637" s="2">
        <v>2</v>
      </c>
      <c r="L2637" s="2">
        <v>5</v>
      </c>
      <c r="M2637" s="3" t="s">
        <v>13</v>
      </c>
      <c r="N2637" s="3" t="s">
        <v>13</v>
      </c>
      <c r="O2637" s="2">
        <v>45</v>
      </c>
      <c r="P2637" s="2" t="b">
        <v>1</v>
      </c>
      <c r="Q2637" s="2" t="s">
        <v>2</v>
      </c>
      <c r="R2637" s="2" t="b">
        <v>1</v>
      </c>
      <c r="S2637" s="44">
        <v>42</v>
      </c>
      <c r="T2637" s="44" t="s">
        <v>12</v>
      </c>
      <c r="U2637" s="20">
        <v>2.1</v>
      </c>
      <c r="V2637" s="11"/>
      <c r="W2637" s="2">
        <f t="shared" si="2078"/>
        <v>0</v>
      </c>
      <c r="X2637">
        <f t="shared" si="2079"/>
        <v>10</v>
      </c>
      <c r="Y2637">
        <f t="shared" si="2080"/>
        <v>0</v>
      </c>
      <c r="Z2637">
        <f t="shared" si="2081"/>
        <v>0</v>
      </c>
      <c r="AA2637" s="2">
        <f t="shared" si="2082"/>
        <v>60</v>
      </c>
      <c r="AB2637" s="2" t="str">
        <f t="shared" si="2083"/>
        <v>Under 1.5</v>
      </c>
      <c r="AC2637" s="6"/>
      <c r="AD2637" s="6" t="str">
        <f t="shared" si="2084"/>
        <v>Over 0.5</v>
      </c>
      <c r="AE2637" s="6" t="str">
        <f t="shared" si="2085"/>
        <v>?</v>
      </c>
      <c r="AF2637" s="6"/>
      <c r="AG2637">
        <f t="shared" si="2086"/>
        <v>0</v>
      </c>
      <c r="AH2637">
        <f t="shared" si="2087"/>
        <v>2</v>
      </c>
      <c r="AI2637">
        <f t="shared" si="2088"/>
        <v>0</v>
      </c>
      <c r="AJ2637">
        <f t="shared" si="2089"/>
        <v>0</v>
      </c>
      <c r="AK2637" s="2" t="str">
        <f t="shared" si="2090"/>
        <v>-</v>
      </c>
      <c r="AL2637" s="2" t="str">
        <f t="shared" si="2091"/>
        <v>-</v>
      </c>
    </row>
    <row r="2638" spans="2:38">
      <c r="B2638" t="s">
        <v>1712</v>
      </c>
      <c r="C2638" s="10">
        <v>0.625</v>
      </c>
      <c r="D2638" s="9" t="s">
        <v>1826</v>
      </c>
      <c r="E2638" s="2" t="s">
        <v>0</v>
      </c>
      <c r="F2638" s="8" t="s">
        <v>1851</v>
      </c>
      <c r="G2638" s="2">
        <v>15</v>
      </c>
      <c r="H2638" s="2">
        <v>56</v>
      </c>
      <c r="I2638" s="2">
        <v>29</v>
      </c>
      <c r="J2638" s="2" t="s">
        <v>1</v>
      </c>
      <c r="K2638" s="2">
        <v>2</v>
      </c>
      <c r="L2638" s="2">
        <v>14</v>
      </c>
      <c r="M2638" s="3" t="s">
        <v>13</v>
      </c>
      <c r="N2638" s="3" t="s">
        <v>13</v>
      </c>
      <c r="O2638" s="2" t="b">
        <v>1</v>
      </c>
      <c r="P2638" s="2" t="b">
        <v>1</v>
      </c>
      <c r="Q2638" s="2" t="s">
        <v>2</v>
      </c>
      <c r="R2638" s="2" t="s">
        <v>2</v>
      </c>
      <c r="S2638" s="44">
        <v>50</v>
      </c>
      <c r="T2638" s="44" t="s">
        <v>11</v>
      </c>
      <c r="U2638" s="20">
        <v>1.6</v>
      </c>
      <c r="V2638" s="11"/>
      <c r="W2638" s="2">
        <f t="shared" si="2078"/>
        <v>10</v>
      </c>
      <c r="X2638">
        <f t="shared" si="2079"/>
        <v>5</v>
      </c>
      <c r="Y2638">
        <f t="shared" si="2080"/>
        <v>5</v>
      </c>
      <c r="Z2638">
        <f t="shared" si="2081"/>
        <v>5</v>
      </c>
      <c r="AA2638" s="2">
        <f t="shared" si="2082"/>
        <v>75</v>
      </c>
      <c r="AB2638" s="2" t="str">
        <f t="shared" si="2083"/>
        <v>Under 1.5</v>
      </c>
      <c r="AC2638" s="6"/>
      <c r="AD2638" s="6" t="str">
        <f t="shared" si="2084"/>
        <v>Over 0.5</v>
      </c>
      <c r="AE2638" s="6" t="str">
        <f t="shared" si="2085"/>
        <v>?</v>
      </c>
      <c r="AF2638" s="6"/>
      <c r="AG2638">
        <f t="shared" si="2086"/>
        <v>6</v>
      </c>
      <c r="AH2638">
        <f t="shared" si="2087"/>
        <v>0</v>
      </c>
      <c r="AI2638">
        <f t="shared" si="2088"/>
        <v>2</v>
      </c>
      <c r="AJ2638">
        <f t="shared" si="2089"/>
        <v>0</v>
      </c>
      <c r="AK2638" s="2" t="str">
        <f t="shared" si="2090"/>
        <v>-</v>
      </c>
      <c r="AL2638" s="2" t="str">
        <f t="shared" si="2091"/>
        <v>-</v>
      </c>
    </row>
    <row r="2639" spans="2:38">
      <c r="B2639" t="s">
        <v>72</v>
      </c>
      <c r="C2639" s="10">
        <v>0.66666666666666663</v>
      </c>
      <c r="D2639" s="9" t="s">
        <v>1824</v>
      </c>
      <c r="E2639" s="2" t="s">
        <v>0</v>
      </c>
      <c r="F2639" s="8" t="s">
        <v>877</v>
      </c>
      <c r="G2639" s="2">
        <v>29</v>
      </c>
      <c r="H2639" s="2">
        <v>43</v>
      </c>
      <c r="I2639" s="2">
        <v>28</v>
      </c>
      <c r="J2639" s="2" t="s">
        <v>1</v>
      </c>
      <c r="K2639" s="2" t="s">
        <v>1</v>
      </c>
      <c r="L2639" s="2">
        <v>1</v>
      </c>
      <c r="M2639" s="3" t="s">
        <v>13</v>
      </c>
      <c r="N2639" s="3" t="s">
        <v>13</v>
      </c>
      <c r="O2639" s="2">
        <v>43</v>
      </c>
      <c r="P2639" s="2" t="b">
        <v>1</v>
      </c>
      <c r="Q2639" s="2" t="b">
        <v>1</v>
      </c>
      <c r="R2639" s="2" t="b">
        <v>1</v>
      </c>
      <c r="S2639" s="44">
        <v>39</v>
      </c>
      <c r="T2639" s="44" t="s">
        <v>12</v>
      </c>
      <c r="U2639" s="20">
        <v>2.2000000000000002</v>
      </c>
      <c r="V2639" s="11"/>
      <c r="W2639" s="2">
        <f t="shared" si="2078"/>
        <v>0</v>
      </c>
      <c r="X2639">
        <f t="shared" si="2079"/>
        <v>10</v>
      </c>
      <c r="Y2639">
        <f t="shared" si="2080"/>
        <v>0</v>
      </c>
      <c r="Z2639">
        <f t="shared" si="2081"/>
        <v>0</v>
      </c>
      <c r="AA2639" s="2">
        <f t="shared" si="2082"/>
        <v>60</v>
      </c>
      <c r="AB2639" s="2" t="str">
        <f t="shared" si="2083"/>
        <v>Under 1.5</v>
      </c>
      <c r="AC2639" s="6"/>
      <c r="AD2639" s="6" t="str">
        <f t="shared" si="2084"/>
        <v>Over 0.5</v>
      </c>
      <c r="AE2639" s="6" t="str">
        <f t="shared" si="2085"/>
        <v>?</v>
      </c>
      <c r="AF2639" s="6"/>
      <c r="AG2639">
        <f t="shared" si="2086"/>
        <v>0</v>
      </c>
      <c r="AH2639">
        <f t="shared" si="2087"/>
        <v>2</v>
      </c>
      <c r="AI2639">
        <f t="shared" si="2088"/>
        <v>0</v>
      </c>
      <c r="AJ2639">
        <f t="shared" si="2089"/>
        <v>0</v>
      </c>
      <c r="AK2639" s="2" t="str">
        <f t="shared" si="2090"/>
        <v>-</v>
      </c>
      <c r="AL2639" s="2" t="str">
        <f t="shared" si="2091"/>
        <v>-</v>
      </c>
    </row>
    <row r="2640" spans="2:38">
      <c r="B2640" t="s">
        <v>72</v>
      </c>
      <c r="C2640" s="10">
        <v>0.66666666666666663</v>
      </c>
      <c r="D2640" s="9" t="s">
        <v>1187</v>
      </c>
      <c r="E2640" s="2" t="s">
        <v>0</v>
      </c>
      <c r="F2640" s="8" t="s">
        <v>1050</v>
      </c>
      <c r="G2640" s="2">
        <v>21</v>
      </c>
      <c r="H2640" s="2">
        <v>44</v>
      </c>
      <c r="I2640" s="2">
        <v>35</v>
      </c>
      <c r="J2640" s="2" t="s">
        <v>1</v>
      </c>
      <c r="K2640" s="2">
        <v>2</v>
      </c>
      <c r="L2640" s="2">
        <v>14</v>
      </c>
      <c r="M2640" s="3" t="s">
        <v>13</v>
      </c>
      <c r="N2640" s="3" t="s">
        <v>13</v>
      </c>
      <c r="O2640" s="2">
        <v>44</v>
      </c>
      <c r="P2640" s="2" t="b">
        <v>1</v>
      </c>
      <c r="Q2640" s="2" t="s">
        <v>2</v>
      </c>
      <c r="R2640" s="2" t="s">
        <v>2</v>
      </c>
      <c r="S2640" s="44">
        <v>45</v>
      </c>
      <c r="T2640" s="44" t="s">
        <v>12</v>
      </c>
      <c r="U2640" s="20">
        <v>1.55</v>
      </c>
      <c r="V2640" s="11"/>
      <c r="W2640" s="2">
        <f t="shared" si="2078"/>
        <v>0</v>
      </c>
      <c r="X2640">
        <f t="shared" si="2079"/>
        <v>5</v>
      </c>
      <c r="Y2640">
        <f t="shared" si="2080"/>
        <v>0</v>
      </c>
      <c r="Z2640">
        <f t="shared" si="2081"/>
        <v>0</v>
      </c>
      <c r="AA2640" s="2">
        <f t="shared" si="2082"/>
        <v>55</v>
      </c>
      <c r="AB2640" s="2" t="str">
        <f t="shared" si="2083"/>
        <v>Over 0.5</v>
      </c>
      <c r="AC2640" s="6"/>
      <c r="AD2640" s="6" t="str">
        <f t="shared" si="2084"/>
        <v>Over 0.5</v>
      </c>
      <c r="AE2640" s="6" t="str">
        <f t="shared" si="2085"/>
        <v>?</v>
      </c>
      <c r="AF2640" s="6"/>
      <c r="AG2640">
        <f t="shared" si="2086"/>
        <v>0</v>
      </c>
      <c r="AH2640">
        <f t="shared" si="2087"/>
        <v>0</v>
      </c>
      <c r="AI2640">
        <f t="shared" si="2088"/>
        <v>0</v>
      </c>
      <c r="AJ2640">
        <f t="shared" si="2089"/>
        <v>0</v>
      </c>
      <c r="AK2640" s="2" t="str">
        <f t="shared" si="2090"/>
        <v>-</v>
      </c>
      <c r="AL2640" s="2" t="str">
        <f t="shared" si="2091"/>
        <v>-</v>
      </c>
    </row>
    <row r="2641" spans="2:38">
      <c r="B2641" t="s">
        <v>1166</v>
      </c>
      <c r="C2641" s="10">
        <v>0.6875</v>
      </c>
      <c r="D2641" s="9" t="s">
        <v>1374</v>
      </c>
      <c r="E2641" s="2" t="s">
        <v>0</v>
      </c>
      <c r="F2641" s="8" t="s">
        <v>1311</v>
      </c>
      <c r="G2641" s="2">
        <v>21</v>
      </c>
      <c r="H2641" s="2">
        <v>61</v>
      </c>
      <c r="I2641" s="2">
        <v>18</v>
      </c>
      <c r="J2641" s="2" t="s">
        <v>1</v>
      </c>
      <c r="K2641" s="2">
        <v>2</v>
      </c>
      <c r="L2641" s="2">
        <v>3</v>
      </c>
      <c r="M2641" s="3" t="s">
        <v>13</v>
      </c>
      <c r="N2641" s="3" t="s">
        <v>13</v>
      </c>
      <c r="O2641" s="2" t="b">
        <v>1</v>
      </c>
      <c r="P2641" s="2" t="b">
        <v>1</v>
      </c>
      <c r="Q2641" s="2" t="s">
        <v>2</v>
      </c>
      <c r="R2641" s="2" t="b">
        <v>1</v>
      </c>
      <c r="S2641" s="44">
        <v>53</v>
      </c>
      <c r="T2641" s="44" t="s">
        <v>12</v>
      </c>
      <c r="U2641" s="20">
        <v>1.9</v>
      </c>
      <c r="V2641" s="11"/>
      <c r="W2641" s="2">
        <f t="shared" si="2078"/>
        <v>10</v>
      </c>
      <c r="X2641">
        <f t="shared" si="2079"/>
        <v>10</v>
      </c>
      <c r="Y2641">
        <f t="shared" si="2080"/>
        <v>5</v>
      </c>
      <c r="Z2641">
        <f t="shared" si="2081"/>
        <v>0</v>
      </c>
      <c r="AA2641" s="2">
        <f t="shared" si="2082"/>
        <v>75</v>
      </c>
      <c r="AB2641" s="2" t="str">
        <f t="shared" si="2083"/>
        <v>Under 1.5</v>
      </c>
      <c r="AC2641" s="6"/>
      <c r="AD2641" s="6" t="str">
        <f t="shared" si="2084"/>
        <v>Over 0.5</v>
      </c>
      <c r="AE2641" s="6" t="str">
        <f t="shared" si="2085"/>
        <v>?</v>
      </c>
      <c r="AF2641" s="6"/>
      <c r="AG2641">
        <f t="shared" si="2086"/>
        <v>6</v>
      </c>
      <c r="AH2641">
        <f t="shared" si="2087"/>
        <v>2</v>
      </c>
      <c r="AI2641">
        <f t="shared" si="2088"/>
        <v>2</v>
      </c>
      <c r="AJ2641">
        <f t="shared" si="2089"/>
        <v>10</v>
      </c>
      <c r="AK2641" s="2" t="str">
        <f t="shared" si="2090"/>
        <v>A1</v>
      </c>
      <c r="AL2641" s="2" t="str">
        <f t="shared" si="2091"/>
        <v>-</v>
      </c>
    </row>
    <row r="2642" spans="2:38">
      <c r="B2642" t="s">
        <v>1166</v>
      </c>
      <c r="C2642" s="10">
        <v>0.6875</v>
      </c>
      <c r="D2642" s="9" t="s">
        <v>1073</v>
      </c>
      <c r="E2642" s="2" t="s">
        <v>0</v>
      </c>
      <c r="F2642" s="8" t="s">
        <v>1310</v>
      </c>
      <c r="G2642" s="2">
        <v>20</v>
      </c>
      <c r="H2642" s="2">
        <v>60</v>
      </c>
      <c r="I2642" s="2">
        <v>20</v>
      </c>
      <c r="J2642" s="2" t="s">
        <v>1</v>
      </c>
      <c r="K2642" s="2">
        <v>1</v>
      </c>
      <c r="L2642" s="2">
        <v>0</v>
      </c>
      <c r="M2642" s="3" t="s">
        <v>13</v>
      </c>
      <c r="N2642" s="3" t="s">
        <v>13</v>
      </c>
      <c r="O2642" s="2" t="b">
        <v>1</v>
      </c>
      <c r="P2642" s="2" t="b">
        <v>1</v>
      </c>
      <c r="Q2642" s="2" t="s">
        <v>2</v>
      </c>
      <c r="R2642" s="2" t="b">
        <v>1</v>
      </c>
      <c r="S2642" s="44">
        <v>33</v>
      </c>
      <c r="T2642" s="44" t="s">
        <v>12</v>
      </c>
      <c r="U2642" s="20">
        <v>2</v>
      </c>
      <c r="V2642" s="11"/>
      <c r="W2642" s="2">
        <f t="shared" ref="W2642:W2673" si="2092">IF(H2642&gt;52,10,0)</f>
        <v>10</v>
      </c>
      <c r="X2642">
        <f t="shared" ref="X2642:X2673" si="2093">IF(L2642&gt;15,0,IF(L2642&lt;8,10,5))</f>
        <v>10</v>
      </c>
      <c r="Y2642">
        <f t="shared" ref="Y2642:Y2673" si="2094">IF(S2642&gt;60,10,IF(S2642&lt;49,0,5))</f>
        <v>0</v>
      </c>
      <c r="Z2642">
        <f t="shared" ref="Z2642:Z2673" si="2095">IF(T2642="Y",10,IF(T2642="C",5,0))</f>
        <v>0</v>
      </c>
      <c r="AA2642" s="2">
        <f t="shared" ref="AA2642:AA2673" si="2096">SUM(W2642:Z2642)+50</f>
        <v>70</v>
      </c>
      <c r="AB2642" s="2" t="str">
        <f t="shared" ref="AB2642:AB2673" si="2097">IF(AA2642&lt;56,"Over 0.5","Under 1.5")</f>
        <v>Under 1.5</v>
      </c>
      <c r="AC2642" s="6"/>
      <c r="AD2642" s="6" t="str">
        <f t="shared" ref="AD2642:AD2673" si="2098">IF(M2642="1-0","Under 1.5",IF(M2642="0-0","Under 1.5",IF(M2642="0-1","Under 1.5","Over 0.5")))</f>
        <v>Over 0.5</v>
      </c>
      <c r="AE2642" s="6" t="str">
        <f t="shared" ref="AE2642:AE2673" si="2099">IF(M2642="?",M2642,IF(AB2642=AD2642,"WON",IF(M2642="0-1","WON",IF(M2642="1-0","WON","LOST"))))</f>
        <v>?</v>
      </c>
      <c r="AF2642" s="6"/>
      <c r="AG2642">
        <f t="shared" ref="AG2642:AG2673" si="2100">IF(H2642&gt;52,6,IF(H2642=52,5,IF(H2642=51,4,IF(H2642=50,3,IF(H2642=49,2,IF(H2642=48,1,0))))))</f>
        <v>6</v>
      </c>
      <c r="AH2642">
        <f t="shared" ref="AH2642:AH2673" si="2101">IF(L2642&lt;8,2,0)</f>
        <v>2</v>
      </c>
      <c r="AI2642">
        <f t="shared" ref="AI2642:AI2673" si="2102">IF(S2642&gt;49,2,0)</f>
        <v>0</v>
      </c>
      <c r="AJ2642">
        <f t="shared" ref="AJ2642:AJ2673" si="2103">IF(SUM(AH2642:AI2642)=4,SUM(AG2642:AI2642),0)</f>
        <v>0</v>
      </c>
      <c r="AK2642" s="2" t="str">
        <f t="shared" ref="AK2642:AK2673" si="2104">IF(AJ2642=10,"A1",IF(AJ2642=9,"A2",IF(AJ2642=8,"A3",IF(AJ2642=7,"A4",IF(AJ2642=6,"A5","-")))))</f>
        <v>-</v>
      </c>
      <c r="AL2642" s="2" t="str">
        <f t="shared" ref="AL2642:AL2673" si="2105">IF(AND(L2642&lt;11,U2642&lt;1.75,AA2642&gt;65,OR((AND(S2642&gt;49,S2642&lt;61,T2642="Y")),(AND(S2642&lt;48,T2642="Y")),(AND(S2642&gt;60,T2642="N")),(AND(S2642&gt;60,T2642="Y")),(AND(S2642&gt;60,T2642="C")))),"Pick","-")</f>
        <v>-</v>
      </c>
    </row>
    <row r="2643" spans="2:38">
      <c r="B2643" t="s">
        <v>259</v>
      </c>
      <c r="C2643" s="10">
        <v>0.70833333333333337</v>
      </c>
      <c r="D2643" s="9" t="s">
        <v>1095</v>
      </c>
      <c r="E2643" s="2" t="s">
        <v>0</v>
      </c>
      <c r="F2643" s="8" t="s">
        <v>246</v>
      </c>
      <c r="G2643" s="2">
        <v>33</v>
      </c>
      <c r="H2643" s="2">
        <v>47</v>
      </c>
      <c r="I2643" s="2">
        <v>20</v>
      </c>
      <c r="J2643" s="2" t="s">
        <v>1</v>
      </c>
      <c r="K2643" s="2" t="s">
        <v>1</v>
      </c>
      <c r="L2643" s="2">
        <v>13</v>
      </c>
      <c r="M2643" s="3" t="s">
        <v>13</v>
      </c>
      <c r="N2643" s="3" t="s">
        <v>13</v>
      </c>
      <c r="O2643" s="2">
        <v>47</v>
      </c>
      <c r="P2643" s="2" t="b">
        <v>1</v>
      </c>
      <c r="Q2643" s="2" t="b">
        <v>1</v>
      </c>
      <c r="R2643" s="2" t="s">
        <v>2</v>
      </c>
      <c r="S2643" s="44">
        <v>59</v>
      </c>
      <c r="T2643" s="44" t="s">
        <v>10</v>
      </c>
      <c r="U2643" s="20">
        <v>1.75</v>
      </c>
      <c r="V2643" s="11"/>
      <c r="W2643" s="2">
        <f t="shared" si="2092"/>
        <v>0</v>
      </c>
      <c r="X2643">
        <f t="shared" si="2093"/>
        <v>5</v>
      </c>
      <c r="Y2643">
        <f t="shared" si="2094"/>
        <v>5</v>
      </c>
      <c r="Z2643">
        <f t="shared" si="2095"/>
        <v>10</v>
      </c>
      <c r="AA2643" s="2">
        <f t="shared" si="2096"/>
        <v>70</v>
      </c>
      <c r="AB2643" s="2" t="str">
        <f t="shared" si="2097"/>
        <v>Under 1.5</v>
      </c>
      <c r="AC2643" s="6"/>
      <c r="AD2643" s="6" t="str">
        <f t="shared" si="2098"/>
        <v>Over 0.5</v>
      </c>
      <c r="AE2643" s="6" t="str">
        <f t="shared" si="2099"/>
        <v>?</v>
      </c>
      <c r="AF2643" s="6"/>
      <c r="AG2643">
        <f t="shared" si="2100"/>
        <v>0</v>
      </c>
      <c r="AH2643">
        <f t="shared" si="2101"/>
        <v>0</v>
      </c>
      <c r="AI2643">
        <f t="shared" si="2102"/>
        <v>2</v>
      </c>
      <c r="AJ2643">
        <f t="shared" si="2103"/>
        <v>0</v>
      </c>
      <c r="AK2643" s="2" t="str">
        <f t="shared" si="2104"/>
        <v>-</v>
      </c>
      <c r="AL2643" s="2" t="str">
        <f t="shared" si="2105"/>
        <v>-</v>
      </c>
    </row>
    <row r="2644" spans="2:38">
      <c r="B2644" t="s">
        <v>382</v>
      </c>
      <c r="C2644" s="10">
        <v>0.70833333333333337</v>
      </c>
      <c r="D2644" s="9" t="s">
        <v>377</v>
      </c>
      <c r="E2644" s="2" t="s">
        <v>0</v>
      </c>
      <c r="F2644" s="8" t="s">
        <v>437</v>
      </c>
      <c r="G2644" s="2">
        <v>22</v>
      </c>
      <c r="H2644" s="2">
        <v>46</v>
      </c>
      <c r="I2644" s="2">
        <v>31</v>
      </c>
      <c r="J2644" s="2" t="s">
        <v>1</v>
      </c>
      <c r="K2644" s="2">
        <v>1</v>
      </c>
      <c r="L2644" s="2">
        <v>9</v>
      </c>
      <c r="M2644" s="3" t="s">
        <v>13</v>
      </c>
      <c r="N2644" s="3" t="s">
        <v>13</v>
      </c>
      <c r="O2644" s="2">
        <v>46</v>
      </c>
      <c r="P2644" s="2" t="b">
        <v>1</v>
      </c>
      <c r="Q2644" s="2" t="s">
        <v>2</v>
      </c>
      <c r="R2644" s="2" t="s">
        <v>2</v>
      </c>
      <c r="S2644" s="44">
        <v>53</v>
      </c>
      <c r="T2644" s="44" t="s">
        <v>10</v>
      </c>
      <c r="U2644" s="20">
        <v>1.9</v>
      </c>
      <c r="V2644" s="11"/>
      <c r="W2644" s="2">
        <f t="shared" si="2092"/>
        <v>0</v>
      </c>
      <c r="X2644">
        <f t="shared" si="2093"/>
        <v>5</v>
      </c>
      <c r="Y2644">
        <f t="shared" si="2094"/>
        <v>5</v>
      </c>
      <c r="Z2644">
        <f t="shared" si="2095"/>
        <v>10</v>
      </c>
      <c r="AA2644" s="2">
        <f t="shared" si="2096"/>
        <v>70</v>
      </c>
      <c r="AB2644" s="2" t="str">
        <f t="shared" si="2097"/>
        <v>Under 1.5</v>
      </c>
      <c r="AC2644" s="6"/>
      <c r="AD2644" s="6" t="str">
        <f t="shared" si="2098"/>
        <v>Over 0.5</v>
      </c>
      <c r="AE2644" s="6" t="str">
        <f t="shared" si="2099"/>
        <v>?</v>
      </c>
      <c r="AF2644" s="6"/>
      <c r="AG2644">
        <f t="shared" si="2100"/>
        <v>0</v>
      </c>
      <c r="AH2644">
        <f t="shared" si="2101"/>
        <v>0</v>
      </c>
      <c r="AI2644">
        <f t="shared" si="2102"/>
        <v>2</v>
      </c>
      <c r="AJ2644">
        <f t="shared" si="2103"/>
        <v>0</v>
      </c>
      <c r="AK2644" s="2" t="str">
        <f t="shared" si="2104"/>
        <v>-</v>
      </c>
      <c r="AL2644" s="2" t="str">
        <f t="shared" si="2105"/>
        <v>-</v>
      </c>
    </row>
    <row r="2645" spans="2:38">
      <c r="B2645" t="s">
        <v>1854</v>
      </c>
      <c r="C2645" s="10">
        <v>0.71875</v>
      </c>
      <c r="D2645" s="9" t="s">
        <v>305</v>
      </c>
      <c r="E2645" s="2" t="s">
        <v>0</v>
      </c>
      <c r="F2645" s="8" t="s">
        <v>90</v>
      </c>
      <c r="G2645" s="2">
        <v>27</v>
      </c>
      <c r="H2645" s="2">
        <v>55</v>
      </c>
      <c r="I2645" s="2">
        <v>19</v>
      </c>
      <c r="J2645" s="2" t="s">
        <v>1</v>
      </c>
      <c r="K2645" s="2">
        <v>1</v>
      </c>
      <c r="L2645" s="2">
        <v>8</v>
      </c>
      <c r="M2645" s="3" t="s">
        <v>13</v>
      </c>
      <c r="N2645" s="3" t="s">
        <v>13</v>
      </c>
      <c r="O2645" s="2" t="b">
        <v>1</v>
      </c>
      <c r="P2645" s="2" t="b">
        <v>1</v>
      </c>
      <c r="Q2645" s="2" t="s">
        <v>2</v>
      </c>
      <c r="R2645" s="2" t="s">
        <v>2</v>
      </c>
      <c r="S2645" s="44">
        <v>54</v>
      </c>
      <c r="T2645" s="44" t="s">
        <v>10</v>
      </c>
      <c r="U2645" s="20">
        <v>1.5</v>
      </c>
      <c r="V2645" s="11"/>
      <c r="W2645" s="2">
        <f t="shared" si="2092"/>
        <v>10</v>
      </c>
      <c r="X2645">
        <f t="shared" si="2093"/>
        <v>5</v>
      </c>
      <c r="Y2645">
        <f t="shared" si="2094"/>
        <v>5</v>
      </c>
      <c r="Z2645">
        <f t="shared" si="2095"/>
        <v>10</v>
      </c>
      <c r="AA2645" s="2">
        <f t="shared" si="2096"/>
        <v>80</v>
      </c>
      <c r="AB2645" s="2" t="str">
        <f t="shared" si="2097"/>
        <v>Under 1.5</v>
      </c>
      <c r="AC2645" s="6"/>
      <c r="AD2645" s="6" t="str">
        <f t="shared" si="2098"/>
        <v>Over 0.5</v>
      </c>
      <c r="AE2645" s="6" t="str">
        <f t="shared" si="2099"/>
        <v>?</v>
      </c>
      <c r="AF2645" s="6"/>
      <c r="AG2645">
        <f t="shared" si="2100"/>
        <v>6</v>
      </c>
      <c r="AH2645">
        <f t="shared" si="2101"/>
        <v>0</v>
      </c>
      <c r="AI2645">
        <f t="shared" si="2102"/>
        <v>2</v>
      </c>
      <c r="AJ2645">
        <f t="shared" si="2103"/>
        <v>0</v>
      </c>
      <c r="AK2645" s="2" t="str">
        <f t="shared" si="2104"/>
        <v>-</v>
      </c>
      <c r="AL2645" s="2" t="str">
        <f t="shared" si="2105"/>
        <v>Pick</v>
      </c>
    </row>
    <row r="2646" spans="2:38">
      <c r="B2646" t="s">
        <v>369</v>
      </c>
      <c r="C2646" s="10">
        <v>0.72916666666666663</v>
      </c>
      <c r="D2646" s="9" t="s">
        <v>724</v>
      </c>
      <c r="E2646" s="2" t="s">
        <v>0</v>
      </c>
      <c r="F2646" s="8" t="s">
        <v>1278</v>
      </c>
      <c r="G2646" s="2">
        <v>27</v>
      </c>
      <c r="H2646" s="2">
        <v>46</v>
      </c>
      <c r="I2646" s="2">
        <v>26</v>
      </c>
      <c r="J2646" s="2" t="s">
        <v>1</v>
      </c>
      <c r="K2646" s="2">
        <v>2</v>
      </c>
      <c r="L2646" s="2">
        <v>1</v>
      </c>
      <c r="M2646" s="3" t="s">
        <v>13</v>
      </c>
      <c r="N2646" s="3" t="s">
        <v>13</v>
      </c>
      <c r="O2646" s="2">
        <v>46</v>
      </c>
      <c r="P2646" s="2" t="b">
        <v>1</v>
      </c>
      <c r="Q2646" s="2" t="s">
        <v>2</v>
      </c>
      <c r="R2646" s="2" t="b">
        <v>1</v>
      </c>
      <c r="S2646" s="44">
        <v>51</v>
      </c>
      <c r="T2646" s="44" t="s">
        <v>12</v>
      </c>
      <c r="U2646" s="20">
        <v>1.85</v>
      </c>
      <c r="V2646" s="11"/>
      <c r="W2646" s="2">
        <f t="shared" si="2092"/>
        <v>0</v>
      </c>
      <c r="X2646">
        <f t="shared" si="2093"/>
        <v>10</v>
      </c>
      <c r="Y2646">
        <f t="shared" si="2094"/>
        <v>5</v>
      </c>
      <c r="Z2646">
        <f t="shared" si="2095"/>
        <v>0</v>
      </c>
      <c r="AA2646" s="2">
        <f t="shared" si="2096"/>
        <v>65</v>
      </c>
      <c r="AB2646" s="2" t="str">
        <f t="shared" si="2097"/>
        <v>Under 1.5</v>
      </c>
      <c r="AC2646" s="6"/>
      <c r="AD2646" s="6" t="str">
        <f t="shared" si="2098"/>
        <v>Over 0.5</v>
      </c>
      <c r="AE2646" s="6" t="str">
        <f t="shared" si="2099"/>
        <v>?</v>
      </c>
      <c r="AF2646" s="6"/>
      <c r="AG2646">
        <f t="shared" si="2100"/>
        <v>0</v>
      </c>
      <c r="AH2646">
        <f t="shared" si="2101"/>
        <v>2</v>
      </c>
      <c r="AI2646">
        <f t="shared" si="2102"/>
        <v>2</v>
      </c>
      <c r="AJ2646">
        <f t="shared" si="2103"/>
        <v>4</v>
      </c>
      <c r="AK2646" s="2" t="str">
        <f t="shared" si="2104"/>
        <v>-</v>
      </c>
      <c r="AL2646" s="2" t="str">
        <f t="shared" si="2105"/>
        <v>-</v>
      </c>
    </row>
    <row r="2647" spans="2:38">
      <c r="B2647" t="s">
        <v>369</v>
      </c>
      <c r="C2647" s="10">
        <v>0.72916666666666663</v>
      </c>
      <c r="D2647" s="9" t="s">
        <v>454</v>
      </c>
      <c r="E2647" s="2" t="s">
        <v>0</v>
      </c>
      <c r="F2647" s="8" t="s">
        <v>1502</v>
      </c>
      <c r="G2647" s="2">
        <v>15</v>
      </c>
      <c r="H2647" s="2">
        <v>45</v>
      </c>
      <c r="I2647" s="2">
        <v>40</v>
      </c>
      <c r="J2647" s="2" t="s">
        <v>1</v>
      </c>
      <c r="K2647" s="2">
        <v>2</v>
      </c>
      <c r="L2647" s="2">
        <v>25</v>
      </c>
      <c r="M2647" s="3" t="s">
        <v>13</v>
      </c>
      <c r="N2647" s="3" t="s">
        <v>13</v>
      </c>
      <c r="O2647" s="2">
        <v>45</v>
      </c>
      <c r="P2647" s="2" t="b">
        <v>1</v>
      </c>
      <c r="Q2647" s="2" t="s">
        <v>2</v>
      </c>
      <c r="R2647" s="2" t="s">
        <v>2</v>
      </c>
      <c r="S2647" s="44">
        <v>49</v>
      </c>
      <c r="T2647" s="44" t="s">
        <v>12</v>
      </c>
      <c r="U2647" s="20">
        <v>1.6</v>
      </c>
      <c r="V2647" s="11"/>
      <c r="W2647" s="2">
        <f t="shared" si="2092"/>
        <v>0</v>
      </c>
      <c r="X2647">
        <f t="shared" si="2093"/>
        <v>0</v>
      </c>
      <c r="Y2647">
        <f t="shared" si="2094"/>
        <v>5</v>
      </c>
      <c r="Z2647">
        <f t="shared" si="2095"/>
        <v>0</v>
      </c>
      <c r="AA2647" s="2">
        <f t="shared" si="2096"/>
        <v>55</v>
      </c>
      <c r="AB2647" s="2" t="str">
        <f t="shared" si="2097"/>
        <v>Over 0.5</v>
      </c>
      <c r="AC2647" s="6"/>
      <c r="AD2647" s="6" t="str">
        <f t="shared" si="2098"/>
        <v>Over 0.5</v>
      </c>
      <c r="AE2647" s="6" t="str">
        <f t="shared" si="2099"/>
        <v>?</v>
      </c>
      <c r="AF2647" s="6"/>
      <c r="AG2647">
        <f t="shared" si="2100"/>
        <v>0</v>
      </c>
      <c r="AH2647">
        <f t="shared" si="2101"/>
        <v>0</v>
      </c>
      <c r="AI2647">
        <f t="shared" si="2102"/>
        <v>0</v>
      </c>
      <c r="AJ2647">
        <f t="shared" si="2103"/>
        <v>0</v>
      </c>
      <c r="AK2647" s="2" t="str">
        <f t="shared" si="2104"/>
        <v>-</v>
      </c>
      <c r="AL2647" s="2" t="str">
        <f t="shared" si="2105"/>
        <v>-</v>
      </c>
    </row>
    <row r="2648" spans="2:38">
      <c r="B2648" t="s">
        <v>698</v>
      </c>
      <c r="C2648" s="10">
        <v>0.75</v>
      </c>
      <c r="D2648" s="9" t="s">
        <v>1188</v>
      </c>
      <c r="E2648" s="2" t="s">
        <v>0</v>
      </c>
      <c r="F2648" s="8" t="s">
        <v>1054</v>
      </c>
      <c r="G2648" s="2">
        <v>20</v>
      </c>
      <c r="H2648" s="2">
        <v>43</v>
      </c>
      <c r="I2648" s="2">
        <v>37</v>
      </c>
      <c r="J2648" s="2" t="s">
        <v>1</v>
      </c>
      <c r="K2648" s="2">
        <v>2</v>
      </c>
      <c r="L2648" s="2">
        <v>17</v>
      </c>
      <c r="M2648" s="3" t="s">
        <v>13</v>
      </c>
      <c r="N2648" s="3" t="s">
        <v>13</v>
      </c>
      <c r="O2648" s="2">
        <v>43</v>
      </c>
      <c r="P2648" s="2" t="b">
        <v>1</v>
      </c>
      <c r="Q2648" s="2" t="s">
        <v>2</v>
      </c>
      <c r="R2648" s="2" t="s">
        <v>2</v>
      </c>
      <c r="S2648" s="44">
        <v>45</v>
      </c>
      <c r="T2648" s="44" t="s">
        <v>10</v>
      </c>
      <c r="U2648" s="20">
        <v>1.65</v>
      </c>
      <c r="V2648" s="11"/>
      <c r="W2648" s="2">
        <f t="shared" si="2092"/>
        <v>0</v>
      </c>
      <c r="X2648">
        <f t="shared" si="2093"/>
        <v>0</v>
      </c>
      <c r="Y2648">
        <f t="shared" si="2094"/>
        <v>0</v>
      </c>
      <c r="Z2648">
        <f t="shared" si="2095"/>
        <v>10</v>
      </c>
      <c r="AA2648" s="2">
        <f t="shared" si="2096"/>
        <v>60</v>
      </c>
      <c r="AB2648" s="2" t="str">
        <f t="shared" si="2097"/>
        <v>Under 1.5</v>
      </c>
      <c r="AC2648" s="6"/>
      <c r="AD2648" s="6" t="str">
        <f t="shared" si="2098"/>
        <v>Over 0.5</v>
      </c>
      <c r="AE2648" s="6" t="str">
        <f t="shared" si="2099"/>
        <v>?</v>
      </c>
      <c r="AF2648" s="6"/>
      <c r="AG2648">
        <f t="shared" si="2100"/>
        <v>0</v>
      </c>
      <c r="AH2648">
        <f t="shared" si="2101"/>
        <v>0</v>
      </c>
      <c r="AI2648">
        <f t="shared" si="2102"/>
        <v>0</v>
      </c>
      <c r="AJ2648">
        <f t="shared" si="2103"/>
        <v>0</v>
      </c>
      <c r="AK2648" s="2" t="str">
        <f t="shared" si="2104"/>
        <v>-</v>
      </c>
      <c r="AL2648" s="2" t="str">
        <f t="shared" si="2105"/>
        <v>-</v>
      </c>
    </row>
    <row r="2649" spans="2:38">
      <c r="B2649" t="s">
        <v>676</v>
      </c>
      <c r="C2649" s="10">
        <v>0.75</v>
      </c>
      <c r="D2649" s="9" t="s">
        <v>1319</v>
      </c>
      <c r="E2649" s="2" t="s">
        <v>0</v>
      </c>
      <c r="F2649" s="8" t="s">
        <v>661</v>
      </c>
      <c r="G2649" s="2">
        <v>13</v>
      </c>
      <c r="H2649" s="2">
        <v>65</v>
      </c>
      <c r="I2649" s="2">
        <v>22</v>
      </c>
      <c r="J2649" s="2" t="s">
        <v>1</v>
      </c>
      <c r="K2649" s="2">
        <v>2</v>
      </c>
      <c r="L2649" s="2">
        <v>9</v>
      </c>
      <c r="M2649" s="3" t="s">
        <v>13</v>
      </c>
      <c r="N2649" s="3" t="s">
        <v>13</v>
      </c>
      <c r="O2649" s="2" t="b">
        <v>1</v>
      </c>
      <c r="P2649" s="2" t="b">
        <v>1</v>
      </c>
      <c r="Q2649" s="2" t="s">
        <v>2</v>
      </c>
      <c r="R2649" s="2" t="s">
        <v>2</v>
      </c>
      <c r="S2649" s="44">
        <v>55</v>
      </c>
      <c r="T2649" s="44" t="s">
        <v>10</v>
      </c>
      <c r="U2649" s="20">
        <v>1.8</v>
      </c>
      <c r="V2649" s="11"/>
      <c r="W2649" s="2">
        <f t="shared" si="2092"/>
        <v>10</v>
      </c>
      <c r="X2649">
        <f t="shared" si="2093"/>
        <v>5</v>
      </c>
      <c r="Y2649">
        <f t="shared" si="2094"/>
        <v>5</v>
      </c>
      <c r="Z2649">
        <f t="shared" si="2095"/>
        <v>10</v>
      </c>
      <c r="AA2649" s="2">
        <f t="shared" si="2096"/>
        <v>80</v>
      </c>
      <c r="AB2649" s="2" t="str">
        <f t="shared" si="2097"/>
        <v>Under 1.5</v>
      </c>
      <c r="AC2649" s="6"/>
      <c r="AD2649" s="6" t="str">
        <f t="shared" si="2098"/>
        <v>Over 0.5</v>
      </c>
      <c r="AE2649" s="6" t="str">
        <f t="shared" si="2099"/>
        <v>?</v>
      </c>
      <c r="AF2649" s="6"/>
      <c r="AG2649">
        <f t="shared" si="2100"/>
        <v>6</v>
      </c>
      <c r="AH2649">
        <f t="shared" si="2101"/>
        <v>0</v>
      </c>
      <c r="AI2649">
        <f t="shared" si="2102"/>
        <v>2</v>
      </c>
      <c r="AJ2649">
        <f t="shared" si="2103"/>
        <v>0</v>
      </c>
      <c r="AK2649" s="2" t="str">
        <f t="shared" si="2104"/>
        <v>-</v>
      </c>
      <c r="AL2649" s="2" t="str">
        <f t="shared" si="2105"/>
        <v>-</v>
      </c>
    </row>
    <row r="2650" spans="2:38">
      <c r="B2650" t="s">
        <v>676</v>
      </c>
      <c r="C2650" s="10">
        <v>0.75</v>
      </c>
      <c r="D2650" s="9" t="s">
        <v>660</v>
      </c>
      <c r="E2650" s="2" t="s">
        <v>0</v>
      </c>
      <c r="F2650" s="8" t="s">
        <v>919</v>
      </c>
      <c r="G2650" s="2">
        <v>5</v>
      </c>
      <c r="H2650" s="2">
        <v>47</v>
      </c>
      <c r="I2650" s="2">
        <v>48</v>
      </c>
      <c r="J2650" s="2">
        <v>2</v>
      </c>
      <c r="K2650" s="2">
        <v>2</v>
      </c>
      <c r="L2650" s="2">
        <v>43</v>
      </c>
      <c r="M2650" s="3" t="s">
        <v>13</v>
      </c>
      <c r="N2650" s="3" t="s">
        <v>13</v>
      </c>
      <c r="O2650" s="2">
        <v>47</v>
      </c>
      <c r="P2650" s="2" t="b">
        <v>0</v>
      </c>
      <c r="Q2650" s="2" t="s">
        <v>2</v>
      </c>
      <c r="R2650" s="2" t="s">
        <v>2</v>
      </c>
      <c r="S2650" s="44">
        <v>87</v>
      </c>
      <c r="T2650" s="44"/>
      <c r="U2650" s="20">
        <v>1.8</v>
      </c>
      <c r="V2650" s="11"/>
      <c r="W2650" s="2">
        <f t="shared" si="2092"/>
        <v>0</v>
      </c>
      <c r="X2650">
        <f t="shared" si="2093"/>
        <v>0</v>
      </c>
      <c r="Y2650">
        <f t="shared" si="2094"/>
        <v>10</v>
      </c>
      <c r="Z2650">
        <f t="shared" si="2095"/>
        <v>0</v>
      </c>
      <c r="AA2650" s="2">
        <f t="shared" si="2096"/>
        <v>60</v>
      </c>
      <c r="AB2650" s="2" t="str">
        <f t="shared" si="2097"/>
        <v>Under 1.5</v>
      </c>
      <c r="AC2650" s="6"/>
      <c r="AD2650" s="6" t="str">
        <f t="shared" si="2098"/>
        <v>Over 0.5</v>
      </c>
      <c r="AE2650" s="6" t="str">
        <f t="shared" si="2099"/>
        <v>?</v>
      </c>
      <c r="AF2650" s="6"/>
      <c r="AG2650">
        <f t="shared" si="2100"/>
        <v>0</v>
      </c>
      <c r="AH2650">
        <f t="shared" si="2101"/>
        <v>0</v>
      </c>
      <c r="AI2650">
        <f t="shared" si="2102"/>
        <v>2</v>
      </c>
      <c r="AJ2650">
        <f t="shared" si="2103"/>
        <v>0</v>
      </c>
      <c r="AK2650" s="2" t="str">
        <f t="shared" si="2104"/>
        <v>-</v>
      </c>
      <c r="AL2650" s="2" t="str">
        <f t="shared" si="2105"/>
        <v>-</v>
      </c>
    </row>
    <row r="2651" spans="2:38">
      <c r="B2651" t="s">
        <v>1790</v>
      </c>
      <c r="C2651" s="10">
        <v>0.75</v>
      </c>
      <c r="D2651" s="9" t="s">
        <v>1532</v>
      </c>
      <c r="E2651" s="2" t="s">
        <v>0</v>
      </c>
      <c r="F2651" s="8" t="s">
        <v>1809</v>
      </c>
      <c r="G2651" s="2">
        <v>22</v>
      </c>
      <c r="H2651" s="2">
        <v>45</v>
      </c>
      <c r="I2651" s="2">
        <v>33</v>
      </c>
      <c r="J2651" s="2" t="s">
        <v>1</v>
      </c>
      <c r="K2651" s="2">
        <v>2</v>
      </c>
      <c r="L2651" s="2">
        <v>11</v>
      </c>
      <c r="M2651" s="3" t="s">
        <v>13</v>
      </c>
      <c r="N2651" s="3" t="s">
        <v>13</v>
      </c>
      <c r="O2651" s="2">
        <v>45</v>
      </c>
      <c r="P2651" s="2" t="b">
        <v>1</v>
      </c>
      <c r="Q2651" s="2" t="s">
        <v>2</v>
      </c>
      <c r="R2651" s="2" t="s">
        <v>2</v>
      </c>
      <c r="S2651" s="44">
        <v>75</v>
      </c>
      <c r="T2651" s="44"/>
      <c r="U2651" s="20">
        <v>2.06</v>
      </c>
      <c r="V2651" s="11"/>
      <c r="W2651" s="2">
        <f t="shared" si="2092"/>
        <v>0</v>
      </c>
      <c r="X2651">
        <f t="shared" si="2093"/>
        <v>5</v>
      </c>
      <c r="Y2651">
        <f t="shared" si="2094"/>
        <v>10</v>
      </c>
      <c r="Z2651">
        <f t="shared" si="2095"/>
        <v>0</v>
      </c>
      <c r="AA2651" s="2">
        <f t="shared" si="2096"/>
        <v>65</v>
      </c>
      <c r="AB2651" s="2" t="str">
        <f t="shared" si="2097"/>
        <v>Under 1.5</v>
      </c>
      <c r="AC2651" s="6"/>
      <c r="AD2651" s="6" t="str">
        <f t="shared" si="2098"/>
        <v>Over 0.5</v>
      </c>
      <c r="AE2651" s="6" t="str">
        <f t="shared" si="2099"/>
        <v>?</v>
      </c>
      <c r="AF2651" s="6"/>
      <c r="AG2651">
        <f t="shared" si="2100"/>
        <v>0</v>
      </c>
      <c r="AH2651">
        <f t="shared" si="2101"/>
        <v>0</v>
      </c>
      <c r="AI2651">
        <f t="shared" si="2102"/>
        <v>2</v>
      </c>
      <c r="AJ2651">
        <f t="shared" si="2103"/>
        <v>0</v>
      </c>
      <c r="AK2651" s="2" t="str">
        <f t="shared" si="2104"/>
        <v>-</v>
      </c>
      <c r="AL2651" s="2" t="str">
        <f t="shared" si="2105"/>
        <v>-</v>
      </c>
    </row>
    <row r="2652" spans="2:38">
      <c r="B2652" t="s">
        <v>164</v>
      </c>
      <c r="C2652" s="10">
        <v>0.79166666666666663</v>
      </c>
      <c r="D2652" s="9" t="s">
        <v>138</v>
      </c>
      <c r="E2652" s="2" t="s">
        <v>0</v>
      </c>
      <c r="F2652" s="8" t="s">
        <v>357</v>
      </c>
      <c r="G2652" s="2">
        <v>15</v>
      </c>
      <c r="H2652" s="2">
        <v>63</v>
      </c>
      <c r="I2652" s="2">
        <v>22</v>
      </c>
      <c r="J2652" s="2" t="s">
        <v>1</v>
      </c>
      <c r="K2652" s="2">
        <v>2</v>
      </c>
      <c r="L2652" s="2">
        <v>7</v>
      </c>
      <c r="M2652" s="3" t="s">
        <v>13</v>
      </c>
      <c r="N2652" s="3" t="s">
        <v>13</v>
      </c>
      <c r="O2652" s="2" t="b">
        <v>1</v>
      </c>
      <c r="P2652" s="2" t="b">
        <v>1</v>
      </c>
      <c r="Q2652" s="2" t="s">
        <v>2</v>
      </c>
      <c r="R2652" s="2" t="s">
        <v>2</v>
      </c>
      <c r="S2652" s="44">
        <v>54</v>
      </c>
      <c r="T2652" s="44" t="s">
        <v>10</v>
      </c>
      <c r="U2652" s="20">
        <v>2.2000000000000002</v>
      </c>
      <c r="V2652" s="11"/>
      <c r="W2652" s="2">
        <f t="shared" si="2092"/>
        <v>10</v>
      </c>
      <c r="X2652">
        <f t="shared" si="2093"/>
        <v>10</v>
      </c>
      <c r="Y2652">
        <f t="shared" si="2094"/>
        <v>5</v>
      </c>
      <c r="Z2652">
        <f t="shared" si="2095"/>
        <v>10</v>
      </c>
      <c r="AA2652" s="2">
        <f t="shared" si="2096"/>
        <v>85</v>
      </c>
      <c r="AB2652" s="2" t="str">
        <f t="shared" si="2097"/>
        <v>Under 1.5</v>
      </c>
      <c r="AC2652" s="6"/>
      <c r="AD2652" s="6" t="str">
        <f t="shared" si="2098"/>
        <v>Over 0.5</v>
      </c>
      <c r="AE2652" s="6" t="str">
        <f t="shared" si="2099"/>
        <v>?</v>
      </c>
      <c r="AF2652" s="6"/>
      <c r="AG2652">
        <f t="shared" si="2100"/>
        <v>6</v>
      </c>
      <c r="AH2652">
        <f t="shared" si="2101"/>
        <v>2</v>
      </c>
      <c r="AI2652">
        <f t="shared" si="2102"/>
        <v>2</v>
      </c>
      <c r="AJ2652">
        <f t="shared" si="2103"/>
        <v>10</v>
      </c>
      <c r="AK2652" s="2" t="str">
        <f t="shared" si="2104"/>
        <v>A1</v>
      </c>
      <c r="AL2652" s="2" t="str">
        <f t="shared" si="2105"/>
        <v>-</v>
      </c>
    </row>
    <row r="2653" spans="2:38">
      <c r="B2653" t="s">
        <v>164</v>
      </c>
      <c r="C2653" s="10">
        <v>0.79166666666666663</v>
      </c>
      <c r="D2653" s="9" t="s">
        <v>1489</v>
      </c>
      <c r="E2653" s="2" t="s">
        <v>0</v>
      </c>
      <c r="F2653" s="8" t="s">
        <v>1476</v>
      </c>
      <c r="G2653" s="2">
        <v>36</v>
      </c>
      <c r="H2653" s="2">
        <v>43</v>
      </c>
      <c r="I2653" s="2">
        <v>21</v>
      </c>
      <c r="J2653" s="2" t="s">
        <v>1</v>
      </c>
      <c r="K2653" s="2">
        <v>2</v>
      </c>
      <c r="L2653" s="2">
        <v>15</v>
      </c>
      <c r="M2653" s="3" t="s">
        <v>13</v>
      </c>
      <c r="N2653" s="3" t="s">
        <v>13</v>
      </c>
      <c r="O2653" s="2">
        <v>43</v>
      </c>
      <c r="P2653" s="2" t="b">
        <v>1</v>
      </c>
      <c r="Q2653" s="2" t="s">
        <v>2</v>
      </c>
      <c r="R2653" s="2" t="s">
        <v>2</v>
      </c>
      <c r="S2653" s="44">
        <v>31</v>
      </c>
      <c r="T2653" s="44" t="s">
        <v>12</v>
      </c>
      <c r="U2653" s="20">
        <v>1.5</v>
      </c>
      <c r="V2653" s="11"/>
      <c r="W2653" s="2">
        <f t="shared" si="2092"/>
        <v>0</v>
      </c>
      <c r="X2653">
        <f t="shared" si="2093"/>
        <v>5</v>
      </c>
      <c r="Y2653">
        <f t="shared" si="2094"/>
        <v>0</v>
      </c>
      <c r="Z2653">
        <f t="shared" si="2095"/>
        <v>0</v>
      </c>
      <c r="AA2653" s="2">
        <f t="shared" si="2096"/>
        <v>55</v>
      </c>
      <c r="AB2653" s="2" t="str">
        <f t="shared" si="2097"/>
        <v>Over 0.5</v>
      </c>
      <c r="AC2653" s="6"/>
      <c r="AD2653" s="6" t="str">
        <f t="shared" si="2098"/>
        <v>Over 0.5</v>
      </c>
      <c r="AE2653" s="6" t="str">
        <f t="shared" si="2099"/>
        <v>?</v>
      </c>
      <c r="AF2653" s="6"/>
      <c r="AG2653">
        <f t="shared" si="2100"/>
        <v>0</v>
      </c>
      <c r="AH2653">
        <f t="shared" si="2101"/>
        <v>0</v>
      </c>
      <c r="AI2653">
        <f t="shared" si="2102"/>
        <v>0</v>
      </c>
      <c r="AJ2653">
        <f t="shared" si="2103"/>
        <v>0</v>
      </c>
      <c r="AK2653" s="2" t="str">
        <f t="shared" si="2104"/>
        <v>-</v>
      </c>
      <c r="AL2653" s="2" t="str">
        <f t="shared" si="2105"/>
        <v>-</v>
      </c>
    </row>
    <row r="2654" spans="2:38">
      <c r="B2654" t="s">
        <v>22</v>
      </c>
      <c r="C2654" s="10">
        <v>0.8125</v>
      </c>
      <c r="D2654" s="9" t="s">
        <v>1111</v>
      </c>
      <c r="E2654" s="2" t="s">
        <v>0</v>
      </c>
      <c r="F2654" s="8" t="s">
        <v>239</v>
      </c>
      <c r="G2654" s="2">
        <v>14</v>
      </c>
      <c r="H2654" s="2">
        <v>74</v>
      </c>
      <c r="I2654" s="2">
        <v>12</v>
      </c>
      <c r="J2654" s="2" t="s">
        <v>1</v>
      </c>
      <c r="K2654" s="2" t="s">
        <v>1</v>
      </c>
      <c r="L2654" s="2">
        <v>2</v>
      </c>
      <c r="M2654" s="3" t="s">
        <v>13</v>
      </c>
      <c r="N2654" s="3" t="s">
        <v>13</v>
      </c>
      <c r="O2654" s="2" t="b">
        <v>1</v>
      </c>
      <c r="P2654" s="2" t="b">
        <v>1</v>
      </c>
      <c r="Q2654" s="2" t="b">
        <v>1</v>
      </c>
      <c r="R2654" s="2" t="b">
        <v>1</v>
      </c>
      <c r="S2654" s="44">
        <v>62</v>
      </c>
      <c r="T2654" s="44" t="s">
        <v>10</v>
      </c>
      <c r="U2654" s="20">
        <v>1.5</v>
      </c>
      <c r="V2654" s="11"/>
      <c r="W2654" s="2">
        <f t="shared" si="2092"/>
        <v>10</v>
      </c>
      <c r="X2654">
        <f t="shared" si="2093"/>
        <v>10</v>
      </c>
      <c r="Y2654">
        <f t="shared" si="2094"/>
        <v>10</v>
      </c>
      <c r="Z2654">
        <f t="shared" si="2095"/>
        <v>10</v>
      </c>
      <c r="AA2654" s="2">
        <f t="shared" si="2096"/>
        <v>90</v>
      </c>
      <c r="AB2654" s="2" t="str">
        <f t="shared" si="2097"/>
        <v>Under 1.5</v>
      </c>
      <c r="AC2654" s="6"/>
      <c r="AD2654" s="6" t="str">
        <f t="shared" si="2098"/>
        <v>Over 0.5</v>
      </c>
      <c r="AE2654" s="6" t="str">
        <f t="shared" si="2099"/>
        <v>?</v>
      </c>
      <c r="AF2654" s="6"/>
      <c r="AG2654">
        <f t="shared" si="2100"/>
        <v>6</v>
      </c>
      <c r="AH2654">
        <f t="shared" si="2101"/>
        <v>2</v>
      </c>
      <c r="AI2654">
        <f t="shared" si="2102"/>
        <v>2</v>
      </c>
      <c r="AJ2654">
        <f t="shared" si="2103"/>
        <v>10</v>
      </c>
      <c r="AK2654" s="2" t="str">
        <f t="shared" si="2104"/>
        <v>A1</v>
      </c>
      <c r="AL2654" s="2" t="str">
        <f t="shared" si="2105"/>
        <v>Pick</v>
      </c>
    </row>
    <row r="2655" spans="2:38">
      <c r="B2655" t="s">
        <v>22</v>
      </c>
      <c r="C2655" s="10">
        <v>0.8125</v>
      </c>
      <c r="D2655" s="9" t="s">
        <v>1463</v>
      </c>
      <c r="E2655" s="2" t="s">
        <v>0</v>
      </c>
      <c r="F2655" s="8" t="s">
        <v>1109</v>
      </c>
      <c r="G2655" s="2">
        <v>34</v>
      </c>
      <c r="H2655" s="2">
        <v>51</v>
      </c>
      <c r="I2655" s="2">
        <v>15</v>
      </c>
      <c r="J2655" s="2" t="s">
        <v>1</v>
      </c>
      <c r="K2655" s="2">
        <v>1</v>
      </c>
      <c r="L2655" s="2">
        <v>19</v>
      </c>
      <c r="M2655" s="3" t="s">
        <v>13</v>
      </c>
      <c r="N2655" s="3" t="s">
        <v>13</v>
      </c>
      <c r="O2655" s="2">
        <v>51</v>
      </c>
      <c r="P2655" s="2" t="b">
        <v>1</v>
      </c>
      <c r="Q2655" s="2" t="s">
        <v>2</v>
      </c>
      <c r="R2655" s="2" t="s">
        <v>2</v>
      </c>
      <c r="S2655" s="44">
        <v>30</v>
      </c>
      <c r="T2655" s="44" t="s">
        <v>12</v>
      </c>
      <c r="U2655" s="20">
        <v>1.55</v>
      </c>
      <c r="V2655" s="11"/>
      <c r="W2655" s="2">
        <f t="shared" si="2092"/>
        <v>0</v>
      </c>
      <c r="X2655">
        <f t="shared" si="2093"/>
        <v>0</v>
      </c>
      <c r="Y2655">
        <f t="shared" si="2094"/>
        <v>0</v>
      </c>
      <c r="Z2655">
        <f t="shared" si="2095"/>
        <v>0</v>
      </c>
      <c r="AA2655" s="2">
        <f t="shared" si="2096"/>
        <v>50</v>
      </c>
      <c r="AB2655" s="2" t="str">
        <f t="shared" si="2097"/>
        <v>Over 0.5</v>
      </c>
      <c r="AC2655" s="6"/>
      <c r="AD2655" s="6" t="str">
        <f t="shared" si="2098"/>
        <v>Over 0.5</v>
      </c>
      <c r="AE2655" s="6" t="str">
        <f t="shared" si="2099"/>
        <v>?</v>
      </c>
      <c r="AF2655" s="6"/>
      <c r="AG2655">
        <f t="shared" si="2100"/>
        <v>4</v>
      </c>
      <c r="AH2655">
        <f t="shared" si="2101"/>
        <v>0</v>
      </c>
      <c r="AI2655">
        <f t="shared" si="2102"/>
        <v>0</v>
      </c>
      <c r="AJ2655">
        <f t="shared" si="2103"/>
        <v>0</v>
      </c>
      <c r="AK2655" s="2" t="str">
        <f t="shared" si="2104"/>
        <v>-</v>
      </c>
      <c r="AL2655" s="2" t="str">
        <f t="shared" si="2105"/>
        <v>-</v>
      </c>
    </row>
    <row r="2656" spans="2:38">
      <c r="B2656" t="s">
        <v>22</v>
      </c>
      <c r="C2656" s="10">
        <v>0.8125</v>
      </c>
      <c r="D2656" s="9" t="s">
        <v>1307</v>
      </c>
      <c r="E2656" s="2" t="s">
        <v>0</v>
      </c>
      <c r="F2656" s="8" t="s">
        <v>1696</v>
      </c>
      <c r="G2656" s="2">
        <v>19</v>
      </c>
      <c r="H2656" s="2">
        <v>51</v>
      </c>
      <c r="I2656" s="2">
        <v>30</v>
      </c>
      <c r="J2656" s="2" t="s">
        <v>1</v>
      </c>
      <c r="K2656" s="2" t="s">
        <v>1</v>
      </c>
      <c r="L2656" s="2">
        <v>11</v>
      </c>
      <c r="M2656" s="3" t="s">
        <v>13</v>
      </c>
      <c r="N2656" s="3" t="s">
        <v>13</v>
      </c>
      <c r="O2656" s="2">
        <v>51</v>
      </c>
      <c r="P2656" s="2" t="b">
        <v>1</v>
      </c>
      <c r="Q2656" s="2" t="b">
        <v>1</v>
      </c>
      <c r="R2656" s="2" t="s">
        <v>2</v>
      </c>
      <c r="S2656" s="44">
        <v>72</v>
      </c>
      <c r="T2656" s="44" t="s">
        <v>12</v>
      </c>
      <c r="U2656" s="20">
        <v>1.9</v>
      </c>
      <c r="V2656" s="11"/>
      <c r="W2656" s="2">
        <f t="shared" si="2092"/>
        <v>0</v>
      </c>
      <c r="X2656">
        <f t="shared" si="2093"/>
        <v>5</v>
      </c>
      <c r="Y2656">
        <f t="shared" si="2094"/>
        <v>10</v>
      </c>
      <c r="Z2656">
        <f t="shared" si="2095"/>
        <v>0</v>
      </c>
      <c r="AA2656" s="2">
        <f t="shared" si="2096"/>
        <v>65</v>
      </c>
      <c r="AB2656" s="2" t="str">
        <f t="shared" si="2097"/>
        <v>Under 1.5</v>
      </c>
      <c r="AC2656" s="6"/>
      <c r="AD2656" s="6" t="str">
        <f t="shared" si="2098"/>
        <v>Over 0.5</v>
      </c>
      <c r="AE2656" s="6" t="str">
        <f t="shared" si="2099"/>
        <v>?</v>
      </c>
      <c r="AF2656" s="6"/>
      <c r="AG2656">
        <f t="shared" si="2100"/>
        <v>4</v>
      </c>
      <c r="AH2656">
        <f t="shared" si="2101"/>
        <v>0</v>
      </c>
      <c r="AI2656">
        <f t="shared" si="2102"/>
        <v>2</v>
      </c>
      <c r="AJ2656">
        <f t="shared" si="2103"/>
        <v>0</v>
      </c>
      <c r="AK2656" s="2" t="str">
        <f t="shared" si="2104"/>
        <v>-</v>
      </c>
      <c r="AL2656" s="2" t="str">
        <f t="shared" si="2105"/>
        <v>-</v>
      </c>
    </row>
    <row r="2657" spans="2:38">
      <c r="B2657" t="s">
        <v>22</v>
      </c>
      <c r="C2657" s="10">
        <v>0.8125</v>
      </c>
      <c r="D2657" s="9" t="s">
        <v>123</v>
      </c>
      <c r="E2657" s="2" t="s">
        <v>0</v>
      </c>
      <c r="F2657" s="8" t="s">
        <v>898</v>
      </c>
      <c r="G2657" s="2">
        <v>33</v>
      </c>
      <c r="H2657" s="2">
        <v>51</v>
      </c>
      <c r="I2657" s="2">
        <v>17</v>
      </c>
      <c r="J2657" s="2" t="s">
        <v>1</v>
      </c>
      <c r="K2657" s="2" t="s">
        <v>1</v>
      </c>
      <c r="L2657" s="2">
        <v>16</v>
      </c>
      <c r="M2657" s="3" t="s">
        <v>13</v>
      </c>
      <c r="N2657" s="3" t="s">
        <v>13</v>
      </c>
      <c r="O2657" s="2">
        <v>51</v>
      </c>
      <c r="P2657" s="2" t="b">
        <v>1</v>
      </c>
      <c r="Q2657" s="2" t="b">
        <v>1</v>
      </c>
      <c r="R2657" s="2" t="s">
        <v>2</v>
      </c>
      <c r="S2657" s="44">
        <v>63</v>
      </c>
      <c r="T2657" s="44" t="s">
        <v>11</v>
      </c>
      <c r="U2657" s="20">
        <v>1.85</v>
      </c>
      <c r="V2657" s="11"/>
      <c r="W2657" s="2">
        <f t="shared" si="2092"/>
        <v>0</v>
      </c>
      <c r="X2657">
        <f t="shared" si="2093"/>
        <v>0</v>
      </c>
      <c r="Y2657">
        <f t="shared" si="2094"/>
        <v>10</v>
      </c>
      <c r="Z2657">
        <f t="shared" si="2095"/>
        <v>5</v>
      </c>
      <c r="AA2657" s="2">
        <f t="shared" si="2096"/>
        <v>65</v>
      </c>
      <c r="AB2657" s="2" t="str">
        <f t="shared" si="2097"/>
        <v>Under 1.5</v>
      </c>
      <c r="AC2657" s="6"/>
      <c r="AD2657" s="6" t="str">
        <f t="shared" si="2098"/>
        <v>Over 0.5</v>
      </c>
      <c r="AE2657" s="6" t="str">
        <f t="shared" si="2099"/>
        <v>?</v>
      </c>
      <c r="AF2657" s="6"/>
      <c r="AG2657">
        <f t="shared" si="2100"/>
        <v>4</v>
      </c>
      <c r="AH2657">
        <f t="shared" si="2101"/>
        <v>0</v>
      </c>
      <c r="AI2657">
        <f t="shared" si="2102"/>
        <v>2</v>
      </c>
      <c r="AJ2657">
        <f t="shared" si="2103"/>
        <v>0</v>
      </c>
      <c r="AK2657" s="2" t="str">
        <f t="shared" si="2104"/>
        <v>-</v>
      </c>
      <c r="AL2657" s="2" t="str">
        <f t="shared" si="2105"/>
        <v>-</v>
      </c>
    </row>
    <row r="2658" spans="2:38">
      <c r="B2658" t="s">
        <v>22</v>
      </c>
      <c r="C2658" s="10">
        <v>0.8125</v>
      </c>
      <c r="D2658" s="9" t="s">
        <v>1055</v>
      </c>
      <c r="E2658" s="2" t="s">
        <v>0</v>
      </c>
      <c r="F2658" s="8" t="s">
        <v>1697</v>
      </c>
      <c r="G2658" s="2">
        <v>33</v>
      </c>
      <c r="H2658" s="2">
        <v>52</v>
      </c>
      <c r="I2658" s="2">
        <v>15</v>
      </c>
      <c r="J2658" s="2" t="s">
        <v>1</v>
      </c>
      <c r="K2658" s="2">
        <v>1</v>
      </c>
      <c r="L2658" s="2">
        <v>18</v>
      </c>
      <c r="M2658" s="3" t="s">
        <v>13</v>
      </c>
      <c r="N2658" s="3" t="s">
        <v>13</v>
      </c>
      <c r="O2658" s="2">
        <v>52</v>
      </c>
      <c r="P2658" s="2" t="b">
        <v>1</v>
      </c>
      <c r="Q2658" s="2" t="s">
        <v>2</v>
      </c>
      <c r="R2658" s="2" t="s">
        <v>2</v>
      </c>
      <c r="S2658" s="44">
        <v>52</v>
      </c>
      <c r="T2658" s="44" t="s">
        <v>12</v>
      </c>
      <c r="U2658" s="20">
        <v>2.1</v>
      </c>
      <c r="V2658" s="11"/>
      <c r="W2658" s="2">
        <f t="shared" si="2092"/>
        <v>0</v>
      </c>
      <c r="X2658">
        <f t="shared" si="2093"/>
        <v>0</v>
      </c>
      <c r="Y2658">
        <f t="shared" si="2094"/>
        <v>5</v>
      </c>
      <c r="Z2658">
        <f t="shared" si="2095"/>
        <v>0</v>
      </c>
      <c r="AA2658" s="2">
        <f t="shared" si="2096"/>
        <v>55</v>
      </c>
      <c r="AB2658" s="2" t="str">
        <f t="shared" si="2097"/>
        <v>Over 0.5</v>
      </c>
      <c r="AC2658" s="6"/>
      <c r="AD2658" s="6" t="str">
        <f t="shared" si="2098"/>
        <v>Over 0.5</v>
      </c>
      <c r="AE2658" s="6" t="str">
        <f t="shared" si="2099"/>
        <v>?</v>
      </c>
      <c r="AF2658" s="6"/>
      <c r="AG2658">
        <f t="shared" si="2100"/>
        <v>5</v>
      </c>
      <c r="AH2658">
        <f t="shared" si="2101"/>
        <v>0</v>
      </c>
      <c r="AI2658">
        <f t="shared" si="2102"/>
        <v>2</v>
      </c>
      <c r="AJ2658">
        <f t="shared" si="2103"/>
        <v>0</v>
      </c>
      <c r="AK2658" s="2" t="str">
        <f t="shared" si="2104"/>
        <v>-</v>
      </c>
      <c r="AL2658" s="2" t="str">
        <f t="shared" si="2105"/>
        <v>-</v>
      </c>
    </row>
    <row r="2659" spans="2:38">
      <c r="B2659" t="s">
        <v>22</v>
      </c>
      <c r="C2659" s="10">
        <v>0.8125</v>
      </c>
      <c r="D2659" s="9" t="s">
        <v>376</v>
      </c>
      <c r="E2659" s="2" t="s">
        <v>0</v>
      </c>
      <c r="F2659" s="8" t="s">
        <v>1056</v>
      </c>
      <c r="G2659" s="2">
        <v>31</v>
      </c>
      <c r="H2659" s="2">
        <v>52</v>
      </c>
      <c r="I2659" s="2">
        <v>18</v>
      </c>
      <c r="J2659" s="2" t="s">
        <v>1</v>
      </c>
      <c r="K2659" s="2" t="s">
        <v>1</v>
      </c>
      <c r="L2659" s="2">
        <v>13</v>
      </c>
      <c r="M2659" s="3" t="s">
        <v>13</v>
      </c>
      <c r="N2659" s="3" t="s">
        <v>13</v>
      </c>
      <c r="O2659" s="2">
        <v>52</v>
      </c>
      <c r="P2659" s="2" t="b">
        <v>1</v>
      </c>
      <c r="Q2659" s="2" t="b">
        <v>1</v>
      </c>
      <c r="R2659" s="2" t="s">
        <v>2</v>
      </c>
      <c r="S2659" s="44">
        <v>39</v>
      </c>
      <c r="T2659" s="44" t="s">
        <v>12</v>
      </c>
      <c r="U2659" s="20">
        <v>1.9</v>
      </c>
      <c r="V2659" s="11"/>
      <c r="W2659" s="2">
        <f t="shared" si="2092"/>
        <v>0</v>
      </c>
      <c r="X2659">
        <f t="shared" si="2093"/>
        <v>5</v>
      </c>
      <c r="Y2659">
        <f t="shared" si="2094"/>
        <v>0</v>
      </c>
      <c r="Z2659">
        <f t="shared" si="2095"/>
        <v>0</v>
      </c>
      <c r="AA2659" s="2">
        <f t="shared" si="2096"/>
        <v>55</v>
      </c>
      <c r="AB2659" s="2" t="str">
        <f t="shared" si="2097"/>
        <v>Over 0.5</v>
      </c>
      <c r="AC2659" s="6"/>
      <c r="AD2659" s="6" t="str">
        <f t="shared" si="2098"/>
        <v>Over 0.5</v>
      </c>
      <c r="AE2659" s="6" t="str">
        <f t="shared" si="2099"/>
        <v>?</v>
      </c>
      <c r="AF2659" s="6"/>
      <c r="AG2659">
        <f t="shared" si="2100"/>
        <v>5</v>
      </c>
      <c r="AH2659">
        <f t="shared" si="2101"/>
        <v>0</v>
      </c>
      <c r="AI2659">
        <f t="shared" si="2102"/>
        <v>0</v>
      </c>
      <c r="AJ2659">
        <f t="shared" si="2103"/>
        <v>0</v>
      </c>
      <c r="AK2659" s="2" t="str">
        <f t="shared" si="2104"/>
        <v>-</v>
      </c>
      <c r="AL2659" s="2" t="str">
        <f t="shared" si="2105"/>
        <v>-</v>
      </c>
    </row>
    <row r="2660" spans="2:38">
      <c r="B2660" t="s">
        <v>647</v>
      </c>
      <c r="C2660" s="10">
        <v>0.8125</v>
      </c>
      <c r="D2660" s="9" t="s">
        <v>1464</v>
      </c>
      <c r="E2660" s="2" t="s">
        <v>0</v>
      </c>
      <c r="F2660" s="8" t="s">
        <v>984</v>
      </c>
      <c r="G2660" s="2">
        <v>21</v>
      </c>
      <c r="H2660" s="2">
        <v>73</v>
      </c>
      <c r="I2660" s="2">
        <v>6</v>
      </c>
      <c r="J2660" s="2" t="s">
        <v>1</v>
      </c>
      <c r="K2660" s="2">
        <v>2</v>
      </c>
      <c r="L2660" s="2">
        <v>15</v>
      </c>
      <c r="M2660" s="3" t="s">
        <v>13</v>
      </c>
      <c r="N2660" s="3" t="s">
        <v>13</v>
      </c>
      <c r="O2660" s="2" t="b">
        <v>1</v>
      </c>
      <c r="P2660" s="2" t="b">
        <v>1</v>
      </c>
      <c r="Q2660" s="2" t="s">
        <v>2</v>
      </c>
      <c r="R2660" s="2" t="s">
        <v>2</v>
      </c>
      <c r="S2660" s="44">
        <v>33</v>
      </c>
      <c r="T2660" s="44" t="s">
        <v>12</v>
      </c>
      <c r="U2660" s="20">
        <v>2.1</v>
      </c>
      <c r="V2660" s="11"/>
      <c r="W2660" s="2">
        <f t="shared" si="2092"/>
        <v>10</v>
      </c>
      <c r="X2660">
        <f t="shared" si="2093"/>
        <v>5</v>
      </c>
      <c r="Y2660">
        <f t="shared" si="2094"/>
        <v>0</v>
      </c>
      <c r="Z2660">
        <f t="shared" si="2095"/>
        <v>0</v>
      </c>
      <c r="AA2660" s="2">
        <f t="shared" si="2096"/>
        <v>65</v>
      </c>
      <c r="AB2660" s="2" t="str">
        <f t="shared" si="2097"/>
        <v>Under 1.5</v>
      </c>
      <c r="AC2660" s="6"/>
      <c r="AD2660" s="6" t="str">
        <f t="shared" si="2098"/>
        <v>Over 0.5</v>
      </c>
      <c r="AE2660" s="6" t="str">
        <f t="shared" si="2099"/>
        <v>?</v>
      </c>
      <c r="AF2660" s="6"/>
      <c r="AG2660">
        <f t="shared" si="2100"/>
        <v>6</v>
      </c>
      <c r="AH2660">
        <f t="shared" si="2101"/>
        <v>0</v>
      </c>
      <c r="AI2660">
        <f t="shared" si="2102"/>
        <v>0</v>
      </c>
      <c r="AJ2660">
        <f t="shared" si="2103"/>
        <v>0</v>
      </c>
      <c r="AK2660" s="2" t="str">
        <f t="shared" si="2104"/>
        <v>-</v>
      </c>
      <c r="AL2660" s="2" t="str">
        <f t="shared" si="2105"/>
        <v>-</v>
      </c>
    </row>
    <row r="2661" spans="2:38">
      <c r="B2661" t="s">
        <v>316</v>
      </c>
      <c r="C2661" s="10">
        <v>0.82291666666666663</v>
      </c>
      <c r="D2661" s="9" t="s">
        <v>844</v>
      </c>
      <c r="E2661" s="2" t="s">
        <v>0</v>
      </c>
      <c r="F2661" s="8" t="s">
        <v>840</v>
      </c>
      <c r="G2661" s="2">
        <v>40</v>
      </c>
      <c r="H2661" s="2">
        <v>54</v>
      </c>
      <c r="I2661" s="2">
        <v>6</v>
      </c>
      <c r="J2661" s="2" t="s">
        <v>1</v>
      </c>
      <c r="K2661" s="2">
        <v>1</v>
      </c>
      <c r="L2661" s="2">
        <v>34</v>
      </c>
      <c r="M2661" s="3" t="s">
        <v>13</v>
      </c>
      <c r="N2661" s="3" t="s">
        <v>13</v>
      </c>
      <c r="O2661" s="2" t="b">
        <v>1</v>
      </c>
      <c r="P2661" s="2" t="b">
        <v>1</v>
      </c>
      <c r="Q2661" s="2" t="s">
        <v>2</v>
      </c>
      <c r="R2661" s="2" t="s">
        <v>2</v>
      </c>
      <c r="S2661" s="44">
        <v>51</v>
      </c>
      <c r="T2661" s="44" t="s">
        <v>12</v>
      </c>
      <c r="U2661" s="20">
        <v>2.2999999999999998</v>
      </c>
      <c r="V2661" s="11"/>
      <c r="W2661" s="2">
        <f t="shared" si="2092"/>
        <v>10</v>
      </c>
      <c r="X2661">
        <f t="shared" si="2093"/>
        <v>0</v>
      </c>
      <c r="Y2661">
        <f t="shared" si="2094"/>
        <v>5</v>
      </c>
      <c r="Z2661">
        <f t="shared" si="2095"/>
        <v>0</v>
      </c>
      <c r="AA2661" s="2">
        <f t="shared" si="2096"/>
        <v>65</v>
      </c>
      <c r="AB2661" s="2" t="str">
        <f t="shared" si="2097"/>
        <v>Under 1.5</v>
      </c>
      <c r="AC2661" s="6"/>
      <c r="AD2661" s="6" t="str">
        <f t="shared" si="2098"/>
        <v>Over 0.5</v>
      </c>
      <c r="AE2661" s="6" t="str">
        <f t="shared" si="2099"/>
        <v>?</v>
      </c>
      <c r="AF2661" s="6"/>
      <c r="AG2661">
        <f t="shared" si="2100"/>
        <v>6</v>
      </c>
      <c r="AH2661">
        <f t="shared" si="2101"/>
        <v>0</v>
      </c>
      <c r="AI2661">
        <f t="shared" si="2102"/>
        <v>2</v>
      </c>
      <c r="AJ2661">
        <f t="shared" si="2103"/>
        <v>0</v>
      </c>
      <c r="AK2661" s="2" t="str">
        <f t="shared" si="2104"/>
        <v>-</v>
      </c>
      <c r="AL2661" s="2" t="str">
        <f t="shared" si="2105"/>
        <v>-</v>
      </c>
    </row>
    <row r="2662" spans="2:38">
      <c r="B2662" t="s">
        <v>316</v>
      </c>
      <c r="C2662" s="10">
        <v>0.82291666666666663</v>
      </c>
      <c r="D2662" s="9" t="s">
        <v>843</v>
      </c>
      <c r="E2662" s="2" t="s">
        <v>0</v>
      </c>
      <c r="F2662" s="8" t="s">
        <v>842</v>
      </c>
      <c r="G2662" s="2">
        <v>37</v>
      </c>
      <c r="H2662" s="2">
        <v>46</v>
      </c>
      <c r="I2662" s="2">
        <v>17</v>
      </c>
      <c r="J2662" s="2" t="s">
        <v>1</v>
      </c>
      <c r="K2662" s="2">
        <v>1</v>
      </c>
      <c r="L2662" s="2">
        <v>20</v>
      </c>
      <c r="M2662" s="3" t="s">
        <v>13</v>
      </c>
      <c r="N2662" s="3" t="s">
        <v>13</v>
      </c>
      <c r="O2662" s="2">
        <v>46</v>
      </c>
      <c r="P2662" s="2" t="b">
        <v>1</v>
      </c>
      <c r="Q2662" s="2" t="s">
        <v>2</v>
      </c>
      <c r="R2662" s="2" t="s">
        <v>2</v>
      </c>
      <c r="S2662" s="44">
        <v>45</v>
      </c>
      <c r="T2662" s="44" t="s">
        <v>12</v>
      </c>
      <c r="U2662" s="20">
        <v>1.85</v>
      </c>
      <c r="V2662" s="11"/>
      <c r="W2662" s="2">
        <f t="shared" si="2092"/>
        <v>0</v>
      </c>
      <c r="X2662">
        <f t="shared" si="2093"/>
        <v>0</v>
      </c>
      <c r="Y2662">
        <f t="shared" si="2094"/>
        <v>0</v>
      </c>
      <c r="Z2662">
        <f t="shared" si="2095"/>
        <v>0</v>
      </c>
      <c r="AA2662" s="2">
        <f t="shared" si="2096"/>
        <v>50</v>
      </c>
      <c r="AB2662" s="2" t="str">
        <f t="shared" si="2097"/>
        <v>Over 0.5</v>
      </c>
      <c r="AC2662" s="6"/>
      <c r="AD2662" s="6" t="str">
        <f t="shared" si="2098"/>
        <v>Over 0.5</v>
      </c>
      <c r="AE2662" s="6" t="str">
        <f t="shared" si="2099"/>
        <v>?</v>
      </c>
      <c r="AF2662" s="6"/>
      <c r="AG2662">
        <f t="shared" si="2100"/>
        <v>0</v>
      </c>
      <c r="AH2662">
        <f t="shared" si="2101"/>
        <v>0</v>
      </c>
      <c r="AI2662">
        <f t="shared" si="2102"/>
        <v>0</v>
      </c>
      <c r="AJ2662">
        <f t="shared" si="2103"/>
        <v>0</v>
      </c>
      <c r="AK2662" s="2" t="str">
        <f t="shared" si="2104"/>
        <v>-</v>
      </c>
      <c r="AL2662" s="2" t="str">
        <f t="shared" si="2105"/>
        <v>-</v>
      </c>
    </row>
    <row r="2663" spans="2:38">
      <c r="B2663" t="s">
        <v>316</v>
      </c>
      <c r="C2663" s="10">
        <v>0.82291666666666663</v>
      </c>
      <c r="D2663" s="9" t="s">
        <v>839</v>
      </c>
      <c r="E2663" s="2" t="s">
        <v>0</v>
      </c>
      <c r="F2663" s="8" t="s">
        <v>1506</v>
      </c>
      <c r="G2663" s="2">
        <v>29</v>
      </c>
      <c r="H2663" s="2">
        <v>51</v>
      </c>
      <c r="I2663" s="2">
        <v>21</v>
      </c>
      <c r="J2663" s="2" t="s">
        <v>1</v>
      </c>
      <c r="K2663" s="2" t="s">
        <v>1</v>
      </c>
      <c r="L2663" s="2">
        <v>8</v>
      </c>
      <c r="M2663" s="3" t="s">
        <v>13</v>
      </c>
      <c r="N2663" s="3" t="s">
        <v>13</v>
      </c>
      <c r="O2663" s="2">
        <v>51</v>
      </c>
      <c r="P2663" s="2" t="b">
        <v>1</v>
      </c>
      <c r="Q2663" s="2" t="b">
        <v>1</v>
      </c>
      <c r="R2663" s="2" t="s">
        <v>2</v>
      </c>
      <c r="S2663" s="44">
        <v>50</v>
      </c>
      <c r="T2663" s="44" t="s">
        <v>12</v>
      </c>
      <c r="U2663" s="20">
        <v>1.8</v>
      </c>
      <c r="V2663" s="11"/>
      <c r="W2663" s="2">
        <f t="shared" si="2092"/>
        <v>0</v>
      </c>
      <c r="X2663">
        <f t="shared" si="2093"/>
        <v>5</v>
      </c>
      <c r="Y2663">
        <f t="shared" si="2094"/>
        <v>5</v>
      </c>
      <c r="Z2663">
        <f t="shared" si="2095"/>
        <v>0</v>
      </c>
      <c r="AA2663" s="2">
        <f t="shared" si="2096"/>
        <v>60</v>
      </c>
      <c r="AB2663" s="2" t="str">
        <f t="shared" si="2097"/>
        <v>Under 1.5</v>
      </c>
      <c r="AC2663" s="6"/>
      <c r="AD2663" s="6" t="str">
        <f t="shared" si="2098"/>
        <v>Over 0.5</v>
      </c>
      <c r="AE2663" s="6" t="str">
        <f t="shared" si="2099"/>
        <v>?</v>
      </c>
      <c r="AF2663" s="6"/>
      <c r="AG2663">
        <f t="shared" si="2100"/>
        <v>4</v>
      </c>
      <c r="AH2663">
        <f t="shared" si="2101"/>
        <v>0</v>
      </c>
      <c r="AI2663">
        <f t="shared" si="2102"/>
        <v>2</v>
      </c>
      <c r="AJ2663">
        <f t="shared" si="2103"/>
        <v>0</v>
      </c>
      <c r="AK2663" s="2" t="str">
        <f t="shared" si="2104"/>
        <v>-</v>
      </c>
      <c r="AL2663" s="2" t="str">
        <f t="shared" si="2105"/>
        <v>-</v>
      </c>
    </row>
    <row r="2664" spans="2:38">
      <c r="B2664" t="s">
        <v>606</v>
      </c>
      <c r="C2664" s="10">
        <v>0.83333333333333337</v>
      </c>
      <c r="D2664" s="9" t="s">
        <v>849</v>
      </c>
      <c r="E2664" s="2" t="s">
        <v>0</v>
      </c>
      <c r="F2664" s="8" t="s">
        <v>1282</v>
      </c>
      <c r="G2664" s="2">
        <v>33</v>
      </c>
      <c r="H2664" s="2">
        <v>45</v>
      </c>
      <c r="I2664" s="2">
        <v>22</v>
      </c>
      <c r="J2664" s="2" t="s">
        <v>1</v>
      </c>
      <c r="K2664" s="2">
        <v>1</v>
      </c>
      <c r="L2664" s="2">
        <v>11</v>
      </c>
      <c r="M2664" s="3" t="s">
        <v>13</v>
      </c>
      <c r="N2664" s="3" t="s">
        <v>13</v>
      </c>
      <c r="O2664" s="2">
        <v>45</v>
      </c>
      <c r="P2664" s="2" t="b">
        <v>1</v>
      </c>
      <c r="Q2664" s="2" t="s">
        <v>2</v>
      </c>
      <c r="R2664" s="2" t="s">
        <v>2</v>
      </c>
      <c r="S2664" s="44">
        <v>52</v>
      </c>
      <c r="T2664" s="44" t="s">
        <v>10</v>
      </c>
      <c r="U2664" s="20">
        <v>1.7</v>
      </c>
      <c r="V2664" s="11"/>
      <c r="W2664" s="2">
        <f t="shared" si="2092"/>
        <v>0</v>
      </c>
      <c r="X2664">
        <f t="shared" si="2093"/>
        <v>5</v>
      </c>
      <c r="Y2664">
        <f t="shared" si="2094"/>
        <v>5</v>
      </c>
      <c r="Z2664">
        <f t="shared" si="2095"/>
        <v>10</v>
      </c>
      <c r="AA2664" s="2">
        <f t="shared" si="2096"/>
        <v>70</v>
      </c>
      <c r="AB2664" s="2" t="str">
        <f t="shared" si="2097"/>
        <v>Under 1.5</v>
      </c>
      <c r="AC2664" s="6"/>
      <c r="AD2664" s="6" t="str">
        <f t="shared" si="2098"/>
        <v>Over 0.5</v>
      </c>
      <c r="AE2664" s="6" t="str">
        <f t="shared" si="2099"/>
        <v>?</v>
      </c>
      <c r="AF2664" s="6"/>
      <c r="AG2664">
        <f t="shared" si="2100"/>
        <v>0</v>
      </c>
      <c r="AH2664">
        <f t="shared" si="2101"/>
        <v>0</v>
      </c>
      <c r="AI2664">
        <f t="shared" si="2102"/>
        <v>2</v>
      </c>
      <c r="AJ2664">
        <f t="shared" si="2103"/>
        <v>0</v>
      </c>
      <c r="AK2664" s="2" t="str">
        <f t="shared" si="2104"/>
        <v>-</v>
      </c>
      <c r="AL2664" s="2" t="str">
        <f t="shared" si="2105"/>
        <v>-</v>
      </c>
    </row>
    <row r="2665" spans="2:38">
      <c r="B2665" t="s">
        <v>1692</v>
      </c>
      <c r="C2665" s="10">
        <v>0.84375</v>
      </c>
      <c r="D2665" s="9" t="s">
        <v>1845</v>
      </c>
      <c r="E2665" s="2" t="s">
        <v>0</v>
      </c>
      <c r="F2665" s="8" t="s">
        <v>1779</v>
      </c>
      <c r="G2665" s="2">
        <v>32</v>
      </c>
      <c r="H2665" s="2">
        <v>60</v>
      </c>
      <c r="I2665" s="2">
        <v>8</v>
      </c>
      <c r="J2665" s="2" t="s">
        <v>1</v>
      </c>
      <c r="K2665" s="2" t="s">
        <v>1</v>
      </c>
      <c r="L2665" s="2">
        <v>24</v>
      </c>
      <c r="M2665" s="3" t="s">
        <v>13</v>
      </c>
      <c r="N2665" s="3" t="s">
        <v>13</v>
      </c>
      <c r="O2665" s="2" t="b">
        <v>1</v>
      </c>
      <c r="P2665" s="2" t="b">
        <v>1</v>
      </c>
      <c r="Q2665" s="2" t="b">
        <v>1</v>
      </c>
      <c r="R2665" s="2" t="s">
        <v>2</v>
      </c>
      <c r="S2665" s="44">
        <v>66</v>
      </c>
      <c r="T2665" s="44" t="s">
        <v>12</v>
      </c>
      <c r="U2665" s="20">
        <v>2</v>
      </c>
      <c r="V2665" s="11"/>
      <c r="W2665" s="2">
        <f t="shared" si="2092"/>
        <v>10</v>
      </c>
      <c r="X2665">
        <f t="shared" si="2093"/>
        <v>0</v>
      </c>
      <c r="Y2665">
        <f t="shared" si="2094"/>
        <v>10</v>
      </c>
      <c r="Z2665">
        <f t="shared" si="2095"/>
        <v>0</v>
      </c>
      <c r="AA2665" s="2">
        <f t="shared" si="2096"/>
        <v>70</v>
      </c>
      <c r="AB2665" s="2" t="str">
        <f t="shared" si="2097"/>
        <v>Under 1.5</v>
      </c>
      <c r="AC2665" s="6"/>
      <c r="AD2665" s="6" t="str">
        <f t="shared" si="2098"/>
        <v>Over 0.5</v>
      </c>
      <c r="AE2665" s="6" t="str">
        <f t="shared" si="2099"/>
        <v>?</v>
      </c>
      <c r="AF2665" s="6"/>
      <c r="AG2665">
        <f t="shared" si="2100"/>
        <v>6</v>
      </c>
      <c r="AH2665">
        <f t="shared" si="2101"/>
        <v>0</v>
      </c>
      <c r="AI2665">
        <f t="shared" si="2102"/>
        <v>2</v>
      </c>
      <c r="AJ2665">
        <f t="shared" si="2103"/>
        <v>0</v>
      </c>
      <c r="AK2665" s="2" t="str">
        <f t="shared" si="2104"/>
        <v>-</v>
      </c>
      <c r="AL2665" s="2" t="str">
        <f t="shared" si="2105"/>
        <v>-</v>
      </c>
    </row>
    <row r="2666" spans="2:38">
      <c r="B2666" t="s">
        <v>1776</v>
      </c>
      <c r="C2666" s="10">
        <v>0.84375</v>
      </c>
      <c r="D2666" s="9" t="s">
        <v>1756</v>
      </c>
      <c r="E2666" s="2" t="s">
        <v>0</v>
      </c>
      <c r="F2666" s="8" t="s">
        <v>1765</v>
      </c>
      <c r="G2666" s="2">
        <v>16</v>
      </c>
      <c r="H2666" s="2">
        <v>69</v>
      </c>
      <c r="I2666" s="2">
        <v>16</v>
      </c>
      <c r="J2666" s="2" t="s">
        <v>1</v>
      </c>
      <c r="K2666" s="2">
        <v>1</v>
      </c>
      <c r="L2666" s="2">
        <v>0</v>
      </c>
      <c r="M2666" s="3" t="s">
        <v>13</v>
      </c>
      <c r="N2666" s="3" t="s">
        <v>13</v>
      </c>
      <c r="O2666" s="2" t="b">
        <v>1</v>
      </c>
      <c r="P2666" s="2" t="b">
        <v>1</v>
      </c>
      <c r="Q2666" s="2" t="s">
        <v>2</v>
      </c>
      <c r="R2666" s="2" t="b">
        <v>1</v>
      </c>
      <c r="S2666" s="44">
        <v>47</v>
      </c>
      <c r="T2666" s="44" t="s">
        <v>12</v>
      </c>
      <c r="U2666" s="20">
        <v>2.1</v>
      </c>
      <c r="V2666" s="11"/>
      <c r="W2666" s="2">
        <f t="shared" si="2092"/>
        <v>10</v>
      </c>
      <c r="X2666">
        <f t="shared" si="2093"/>
        <v>10</v>
      </c>
      <c r="Y2666">
        <f t="shared" si="2094"/>
        <v>0</v>
      </c>
      <c r="Z2666">
        <f t="shared" si="2095"/>
        <v>0</v>
      </c>
      <c r="AA2666" s="2">
        <f t="shared" si="2096"/>
        <v>70</v>
      </c>
      <c r="AB2666" s="2" t="str">
        <f t="shared" si="2097"/>
        <v>Under 1.5</v>
      </c>
      <c r="AC2666" s="6"/>
      <c r="AD2666" s="6" t="str">
        <f t="shared" si="2098"/>
        <v>Over 0.5</v>
      </c>
      <c r="AE2666" s="6" t="str">
        <f t="shared" si="2099"/>
        <v>?</v>
      </c>
      <c r="AF2666" s="6"/>
      <c r="AG2666">
        <f t="shared" si="2100"/>
        <v>6</v>
      </c>
      <c r="AH2666">
        <f t="shared" si="2101"/>
        <v>2</v>
      </c>
      <c r="AI2666">
        <f t="shared" si="2102"/>
        <v>0</v>
      </c>
      <c r="AJ2666">
        <f t="shared" si="2103"/>
        <v>0</v>
      </c>
      <c r="AK2666" s="2" t="str">
        <f t="shared" si="2104"/>
        <v>-</v>
      </c>
      <c r="AL2666" s="2" t="str">
        <f t="shared" si="2105"/>
        <v>-</v>
      </c>
    </row>
    <row r="2667" spans="2:38">
      <c r="B2667" t="s">
        <v>1776</v>
      </c>
      <c r="C2667" s="10">
        <v>0.84375</v>
      </c>
      <c r="D2667" s="9" t="s">
        <v>1852</v>
      </c>
      <c r="E2667" s="2" t="s">
        <v>0</v>
      </c>
      <c r="F2667" s="8" t="s">
        <v>1796</v>
      </c>
      <c r="G2667" s="2">
        <v>20</v>
      </c>
      <c r="H2667" s="2">
        <v>70</v>
      </c>
      <c r="I2667" s="2">
        <v>10</v>
      </c>
      <c r="J2667" s="2" t="s">
        <v>1</v>
      </c>
      <c r="K2667" s="2">
        <v>2</v>
      </c>
      <c r="L2667" s="2">
        <v>10</v>
      </c>
      <c r="M2667" s="3" t="s">
        <v>13</v>
      </c>
      <c r="N2667" s="3" t="s">
        <v>13</v>
      </c>
      <c r="O2667" s="2" t="b">
        <v>1</v>
      </c>
      <c r="P2667" s="2" t="b">
        <v>1</v>
      </c>
      <c r="Q2667" s="2" t="s">
        <v>2</v>
      </c>
      <c r="R2667" s="2" t="s">
        <v>2</v>
      </c>
      <c r="S2667" s="44">
        <v>42</v>
      </c>
      <c r="T2667" s="44" t="s">
        <v>12</v>
      </c>
      <c r="U2667" s="20">
        <v>1.9</v>
      </c>
      <c r="V2667" s="11"/>
      <c r="W2667" s="2">
        <f t="shared" si="2092"/>
        <v>10</v>
      </c>
      <c r="X2667">
        <f t="shared" si="2093"/>
        <v>5</v>
      </c>
      <c r="Y2667">
        <f t="shared" si="2094"/>
        <v>0</v>
      </c>
      <c r="Z2667">
        <f t="shared" si="2095"/>
        <v>0</v>
      </c>
      <c r="AA2667" s="2">
        <f t="shared" si="2096"/>
        <v>65</v>
      </c>
      <c r="AB2667" s="2" t="str">
        <f t="shared" si="2097"/>
        <v>Under 1.5</v>
      </c>
      <c r="AC2667" s="6"/>
      <c r="AD2667" s="6" t="str">
        <f t="shared" si="2098"/>
        <v>Over 0.5</v>
      </c>
      <c r="AE2667" s="6" t="str">
        <f t="shared" si="2099"/>
        <v>?</v>
      </c>
      <c r="AF2667" s="6"/>
      <c r="AG2667">
        <f t="shared" si="2100"/>
        <v>6</v>
      </c>
      <c r="AH2667">
        <f t="shared" si="2101"/>
        <v>0</v>
      </c>
      <c r="AI2667">
        <f t="shared" si="2102"/>
        <v>0</v>
      </c>
      <c r="AJ2667">
        <f t="shared" si="2103"/>
        <v>0</v>
      </c>
      <c r="AK2667" s="2" t="str">
        <f t="shared" si="2104"/>
        <v>-</v>
      </c>
      <c r="AL2667" s="2" t="str">
        <f t="shared" si="2105"/>
        <v>-</v>
      </c>
    </row>
    <row r="2668" spans="2:38">
      <c r="B2668" t="s">
        <v>1776</v>
      </c>
      <c r="C2668" s="10">
        <v>0.84375</v>
      </c>
      <c r="D2668" s="9" t="s">
        <v>1758</v>
      </c>
      <c r="E2668" s="2" t="s">
        <v>0</v>
      </c>
      <c r="F2668" s="8" t="s">
        <v>1757</v>
      </c>
      <c r="G2668" s="2">
        <v>19</v>
      </c>
      <c r="H2668" s="2">
        <v>47</v>
      </c>
      <c r="I2668" s="2">
        <v>34</v>
      </c>
      <c r="J2668" s="2" t="s">
        <v>1</v>
      </c>
      <c r="K2668" s="2">
        <v>1</v>
      </c>
      <c r="L2668" s="2">
        <v>15</v>
      </c>
      <c r="M2668" s="3" t="s">
        <v>13</v>
      </c>
      <c r="N2668" s="3" t="s">
        <v>13</v>
      </c>
      <c r="O2668" s="2">
        <v>47</v>
      </c>
      <c r="P2668" s="2" t="b">
        <v>1</v>
      </c>
      <c r="Q2668" s="2" t="s">
        <v>2</v>
      </c>
      <c r="R2668" s="2" t="s">
        <v>2</v>
      </c>
      <c r="S2668" s="44">
        <v>28</v>
      </c>
      <c r="T2668" s="44" t="s">
        <v>12</v>
      </c>
      <c r="U2668" s="20">
        <v>1.55</v>
      </c>
      <c r="V2668" s="11"/>
      <c r="W2668" s="2">
        <f t="shared" si="2092"/>
        <v>0</v>
      </c>
      <c r="X2668">
        <f t="shared" si="2093"/>
        <v>5</v>
      </c>
      <c r="Y2668">
        <f t="shared" si="2094"/>
        <v>0</v>
      </c>
      <c r="Z2668">
        <f t="shared" si="2095"/>
        <v>0</v>
      </c>
      <c r="AA2668" s="2">
        <f t="shared" si="2096"/>
        <v>55</v>
      </c>
      <c r="AB2668" s="2" t="str">
        <f t="shared" si="2097"/>
        <v>Over 0.5</v>
      </c>
      <c r="AC2668" s="6"/>
      <c r="AD2668" s="6" t="str">
        <f t="shared" si="2098"/>
        <v>Over 0.5</v>
      </c>
      <c r="AE2668" s="6" t="str">
        <f t="shared" si="2099"/>
        <v>?</v>
      </c>
      <c r="AF2668" s="6"/>
      <c r="AG2668">
        <f t="shared" si="2100"/>
        <v>0</v>
      </c>
      <c r="AH2668">
        <f t="shared" si="2101"/>
        <v>0</v>
      </c>
      <c r="AI2668">
        <f t="shared" si="2102"/>
        <v>0</v>
      </c>
      <c r="AJ2668">
        <f t="shared" si="2103"/>
        <v>0</v>
      </c>
      <c r="AK2668" s="2" t="str">
        <f t="shared" si="2104"/>
        <v>-</v>
      </c>
      <c r="AL2668" s="2" t="str">
        <f t="shared" si="2105"/>
        <v>-</v>
      </c>
    </row>
    <row r="2669" spans="2:38">
      <c r="B2669" t="s">
        <v>152</v>
      </c>
      <c r="C2669" s="10">
        <v>0.85416666666666663</v>
      </c>
      <c r="D2669" s="9" t="s">
        <v>1438</v>
      </c>
      <c r="E2669" s="2" t="s">
        <v>0</v>
      </c>
      <c r="F2669" s="8" t="s">
        <v>727</v>
      </c>
      <c r="G2669" s="2">
        <v>26</v>
      </c>
      <c r="H2669" s="2">
        <v>44</v>
      </c>
      <c r="I2669" s="2">
        <v>30</v>
      </c>
      <c r="J2669" s="2" t="s">
        <v>1</v>
      </c>
      <c r="K2669" s="2">
        <v>2</v>
      </c>
      <c r="L2669" s="2">
        <v>4</v>
      </c>
      <c r="M2669" s="3" t="s">
        <v>13</v>
      </c>
      <c r="N2669" s="3" t="s">
        <v>13</v>
      </c>
      <c r="O2669" s="2">
        <v>44</v>
      </c>
      <c r="P2669" s="2" t="b">
        <v>1</v>
      </c>
      <c r="Q2669" s="2" t="s">
        <v>2</v>
      </c>
      <c r="R2669" s="2" t="b">
        <v>1</v>
      </c>
      <c r="S2669" s="44">
        <v>51</v>
      </c>
      <c r="T2669" s="44" t="s">
        <v>10</v>
      </c>
      <c r="U2669" s="20">
        <v>1.65</v>
      </c>
      <c r="V2669" s="11"/>
      <c r="W2669" s="2">
        <f t="shared" si="2092"/>
        <v>0</v>
      </c>
      <c r="X2669">
        <f t="shared" si="2093"/>
        <v>10</v>
      </c>
      <c r="Y2669">
        <f t="shared" si="2094"/>
        <v>5</v>
      </c>
      <c r="Z2669">
        <f t="shared" si="2095"/>
        <v>10</v>
      </c>
      <c r="AA2669" s="2">
        <f t="shared" si="2096"/>
        <v>75</v>
      </c>
      <c r="AB2669" s="2" t="str">
        <f t="shared" si="2097"/>
        <v>Under 1.5</v>
      </c>
      <c r="AC2669" s="6"/>
      <c r="AD2669" s="6" t="str">
        <f t="shared" si="2098"/>
        <v>Over 0.5</v>
      </c>
      <c r="AE2669" s="6" t="str">
        <f t="shared" si="2099"/>
        <v>?</v>
      </c>
      <c r="AF2669" s="6"/>
      <c r="AG2669">
        <f t="shared" si="2100"/>
        <v>0</v>
      </c>
      <c r="AH2669">
        <f t="shared" si="2101"/>
        <v>2</v>
      </c>
      <c r="AI2669">
        <f t="shared" si="2102"/>
        <v>2</v>
      </c>
      <c r="AJ2669">
        <f t="shared" si="2103"/>
        <v>4</v>
      </c>
      <c r="AK2669" s="2" t="str">
        <f t="shared" si="2104"/>
        <v>-</v>
      </c>
      <c r="AL2669" s="2" t="str">
        <f t="shared" si="2105"/>
        <v>Pick</v>
      </c>
    </row>
    <row r="2670" spans="2:38">
      <c r="B2670" t="s">
        <v>152</v>
      </c>
      <c r="C2670" s="10">
        <v>0.85416666666666663</v>
      </c>
      <c r="D2670" s="9" t="s">
        <v>1009</v>
      </c>
      <c r="E2670" s="2" t="s">
        <v>0</v>
      </c>
      <c r="F2670" s="8" t="s">
        <v>856</v>
      </c>
      <c r="G2670" s="2">
        <v>34</v>
      </c>
      <c r="H2670" s="2">
        <v>43</v>
      </c>
      <c r="I2670" s="2">
        <v>23</v>
      </c>
      <c r="J2670" s="2" t="s">
        <v>1</v>
      </c>
      <c r="K2670" s="2">
        <v>1</v>
      </c>
      <c r="L2670" s="2">
        <v>11</v>
      </c>
      <c r="M2670" s="3" t="s">
        <v>13</v>
      </c>
      <c r="N2670" s="3" t="s">
        <v>13</v>
      </c>
      <c r="O2670" s="2">
        <v>43</v>
      </c>
      <c r="P2670" s="2" t="b">
        <v>1</v>
      </c>
      <c r="Q2670" s="2" t="s">
        <v>2</v>
      </c>
      <c r="R2670" s="2" t="s">
        <v>2</v>
      </c>
      <c r="S2670" s="44">
        <v>35</v>
      </c>
      <c r="T2670" s="44" t="s">
        <v>11</v>
      </c>
      <c r="U2670" s="20">
        <v>1.8</v>
      </c>
      <c r="V2670" s="11"/>
      <c r="W2670" s="2">
        <f t="shared" si="2092"/>
        <v>0</v>
      </c>
      <c r="X2670">
        <f t="shared" si="2093"/>
        <v>5</v>
      </c>
      <c r="Y2670">
        <f t="shared" si="2094"/>
        <v>0</v>
      </c>
      <c r="Z2670">
        <f t="shared" si="2095"/>
        <v>5</v>
      </c>
      <c r="AA2670" s="2">
        <f t="shared" si="2096"/>
        <v>60</v>
      </c>
      <c r="AB2670" s="2" t="str">
        <f t="shared" si="2097"/>
        <v>Under 1.5</v>
      </c>
      <c r="AC2670" s="6"/>
      <c r="AD2670" s="6" t="str">
        <f t="shared" si="2098"/>
        <v>Over 0.5</v>
      </c>
      <c r="AE2670" s="6" t="str">
        <f t="shared" si="2099"/>
        <v>?</v>
      </c>
      <c r="AF2670" s="6"/>
      <c r="AG2670">
        <f t="shared" si="2100"/>
        <v>0</v>
      </c>
      <c r="AH2670">
        <f t="shared" si="2101"/>
        <v>0</v>
      </c>
      <c r="AI2670">
        <f t="shared" si="2102"/>
        <v>0</v>
      </c>
      <c r="AJ2670">
        <f t="shared" si="2103"/>
        <v>0</v>
      </c>
      <c r="AK2670" s="2" t="str">
        <f t="shared" si="2104"/>
        <v>-</v>
      </c>
      <c r="AL2670" s="2" t="str">
        <f t="shared" si="2105"/>
        <v>-</v>
      </c>
    </row>
    <row r="2671" spans="2:38">
      <c r="B2671" t="s">
        <v>152</v>
      </c>
      <c r="C2671" s="10">
        <v>0.85416666666666663</v>
      </c>
      <c r="D2671" s="9" t="s">
        <v>1512</v>
      </c>
      <c r="E2671" s="2" t="s">
        <v>0</v>
      </c>
      <c r="F2671" s="8" t="s">
        <v>1153</v>
      </c>
      <c r="G2671" s="2">
        <v>23</v>
      </c>
      <c r="H2671" s="2">
        <v>59</v>
      </c>
      <c r="I2671" s="2">
        <v>19</v>
      </c>
      <c r="J2671" s="2" t="s">
        <v>1</v>
      </c>
      <c r="K2671" s="2" t="s">
        <v>1</v>
      </c>
      <c r="L2671" s="2">
        <v>4</v>
      </c>
      <c r="M2671" s="3" t="s">
        <v>13</v>
      </c>
      <c r="N2671" s="3" t="s">
        <v>13</v>
      </c>
      <c r="O2671" s="2" t="b">
        <v>1</v>
      </c>
      <c r="P2671" s="2" t="b">
        <v>1</v>
      </c>
      <c r="Q2671" s="2" t="b">
        <v>1</v>
      </c>
      <c r="R2671" s="2" t="b">
        <v>1</v>
      </c>
      <c r="S2671" s="44">
        <v>48</v>
      </c>
      <c r="T2671" s="44" t="s">
        <v>10</v>
      </c>
      <c r="U2671" s="20">
        <v>1.8</v>
      </c>
      <c r="V2671" s="11"/>
      <c r="W2671" s="2">
        <f t="shared" si="2092"/>
        <v>10</v>
      </c>
      <c r="X2671">
        <f t="shared" si="2093"/>
        <v>10</v>
      </c>
      <c r="Y2671">
        <f t="shared" si="2094"/>
        <v>0</v>
      </c>
      <c r="Z2671">
        <f t="shared" si="2095"/>
        <v>10</v>
      </c>
      <c r="AA2671" s="2">
        <f t="shared" si="2096"/>
        <v>80</v>
      </c>
      <c r="AB2671" s="2" t="str">
        <f t="shared" si="2097"/>
        <v>Under 1.5</v>
      </c>
      <c r="AC2671" s="6"/>
      <c r="AD2671" s="6" t="str">
        <f t="shared" si="2098"/>
        <v>Over 0.5</v>
      </c>
      <c r="AE2671" s="6" t="str">
        <f t="shared" si="2099"/>
        <v>?</v>
      </c>
      <c r="AF2671" s="6"/>
      <c r="AG2671">
        <f t="shared" si="2100"/>
        <v>6</v>
      </c>
      <c r="AH2671">
        <f t="shared" si="2101"/>
        <v>2</v>
      </c>
      <c r="AI2671">
        <f t="shared" si="2102"/>
        <v>0</v>
      </c>
      <c r="AJ2671">
        <f t="shared" si="2103"/>
        <v>0</v>
      </c>
      <c r="AK2671" s="2" t="str">
        <f t="shared" si="2104"/>
        <v>-</v>
      </c>
      <c r="AL2671" s="2" t="str">
        <f t="shared" si="2105"/>
        <v>-</v>
      </c>
    </row>
    <row r="2672" spans="2:38">
      <c r="B2672" t="s">
        <v>152</v>
      </c>
      <c r="C2672" s="10">
        <v>0.85416666666666663</v>
      </c>
      <c r="D2672" s="9" t="s">
        <v>335</v>
      </c>
      <c r="E2672" s="2" t="s">
        <v>0</v>
      </c>
      <c r="F2672" s="8" t="s">
        <v>1146</v>
      </c>
      <c r="G2672" s="2">
        <v>23</v>
      </c>
      <c r="H2672" s="2">
        <v>51</v>
      </c>
      <c r="I2672" s="2">
        <v>26</v>
      </c>
      <c r="J2672" s="2" t="s">
        <v>1</v>
      </c>
      <c r="K2672" s="2" t="s">
        <v>1</v>
      </c>
      <c r="L2672" s="2">
        <v>3</v>
      </c>
      <c r="M2672" s="3" t="s">
        <v>13</v>
      </c>
      <c r="N2672" s="3" t="s">
        <v>13</v>
      </c>
      <c r="O2672" s="2">
        <v>51</v>
      </c>
      <c r="P2672" s="2" t="b">
        <v>1</v>
      </c>
      <c r="Q2672" s="2" t="b">
        <v>1</v>
      </c>
      <c r="R2672" s="2" t="b">
        <v>1</v>
      </c>
      <c r="S2672" s="44">
        <v>75</v>
      </c>
      <c r="T2672" s="44" t="s">
        <v>10</v>
      </c>
      <c r="U2672" s="20">
        <v>1.75</v>
      </c>
      <c r="V2672" s="11"/>
      <c r="W2672" s="2">
        <f t="shared" si="2092"/>
        <v>0</v>
      </c>
      <c r="X2672">
        <f t="shared" si="2093"/>
        <v>10</v>
      </c>
      <c r="Y2672">
        <f t="shared" si="2094"/>
        <v>10</v>
      </c>
      <c r="Z2672">
        <f t="shared" si="2095"/>
        <v>10</v>
      </c>
      <c r="AA2672" s="2">
        <f t="shared" si="2096"/>
        <v>80</v>
      </c>
      <c r="AB2672" s="2" t="str">
        <f t="shared" si="2097"/>
        <v>Under 1.5</v>
      </c>
      <c r="AC2672" s="6"/>
      <c r="AD2672" s="6" t="str">
        <f t="shared" si="2098"/>
        <v>Over 0.5</v>
      </c>
      <c r="AE2672" s="6" t="str">
        <f t="shared" si="2099"/>
        <v>?</v>
      </c>
      <c r="AF2672" s="6"/>
      <c r="AG2672">
        <f t="shared" si="2100"/>
        <v>4</v>
      </c>
      <c r="AH2672">
        <f t="shared" si="2101"/>
        <v>2</v>
      </c>
      <c r="AI2672">
        <f t="shared" si="2102"/>
        <v>2</v>
      </c>
      <c r="AJ2672">
        <f t="shared" si="2103"/>
        <v>8</v>
      </c>
      <c r="AK2672" s="2" t="str">
        <f t="shared" si="2104"/>
        <v>A3</v>
      </c>
      <c r="AL2672" s="2" t="str">
        <f t="shared" si="2105"/>
        <v>-</v>
      </c>
    </row>
    <row r="2673" spans="2:38">
      <c r="B2673" t="s">
        <v>152</v>
      </c>
      <c r="C2673" s="10">
        <v>0.85416666666666663</v>
      </c>
      <c r="D2673" s="9" t="s">
        <v>1152</v>
      </c>
      <c r="E2673" s="2" t="s">
        <v>0</v>
      </c>
      <c r="F2673" s="8" t="s">
        <v>1853</v>
      </c>
      <c r="G2673" s="2">
        <v>10</v>
      </c>
      <c r="H2673" s="2">
        <v>52</v>
      </c>
      <c r="I2673" s="2">
        <v>38</v>
      </c>
      <c r="J2673" s="2" t="s">
        <v>1</v>
      </c>
      <c r="K2673" s="2">
        <v>2</v>
      </c>
      <c r="L2673" s="2">
        <v>28</v>
      </c>
      <c r="M2673" s="3" t="s">
        <v>13</v>
      </c>
      <c r="N2673" s="3" t="s">
        <v>13</v>
      </c>
      <c r="O2673" s="2">
        <v>52</v>
      </c>
      <c r="P2673" s="2" t="b">
        <v>1</v>
      </c>
      <c r="Q2673" s="2" t="s">
        <v>2</v>
      </c>
      <c r="R2673" s="2" t="s">
        <v>2</v>
      </c>
      <c r="S2673" s="44">
        <v>53</v>
      </c>
      <c r="T2673" s="44" t="s">
        <v>10</v>
      </c>
      <c r="U2673" s="20">
        <v>1.55</v>
      </c>
      <c r="V2673" s="11"/>
      <c r="W2673" s="2">
        <f t="shared" si="2092"/>
        <v>0</v>
      </c>
      <c r="X2673">
        <f t="shared" si="2093"/>
        <v>0</v>
      </c>
      <c r="Y2673">
        <f t="shared" si="2094"/>
        <v>5</v>
      </c>
      <c r="Z2673">
        <f t="shared" si="2095"/>
        <v>10</v>
      </c>
      <c r="AA2673" s="2">
        <f t="shared" si="2096"/>
        <v>65</v>
      </c>
      <c r="AB2673" s="2" t="str">
        <f t="shared" si="2097"/>
        <v>Under 1.5</v>
      </c>
      <c r="AC2673" s="6"/>
      <c r="AD2673" s="6" t="str">
        <f t="shared" si="2098"/>
        <v>Over 0.5</v>
      </c>
      <c r="AE2673" s="6" t="str">
        <f t="shared" si="2099"/>
        <v>?</v>
      </c>
      <c r="AF2673" s="6"/>
      <c r="AG2673">
        <f t="shared" si="2100"/>
        <v>5</v>
      </c>
      <c r="AH2673">
        <f t="shared" si="2101"/>
        <v>0</v>
      </c>
      <c r="AI2673">
        <f t="shared" si="2102"/>
        <v>2</v>
      </c>
      <c r="AJ2673">
        <f t="shared" si="2103"/>
        <v>0</v>
      </c>
      <c r="AK2673" s="2" t="str">
        <f t="shared" si="2104"/>
        <v>-</v>
      </c>
      <c r="AL2673" s="2" t="str">
        <f t="shared" si="2105"/>
        <v>-</v>
      </c>
    </row>
    <row r="2674" spans="2:38">
      <c r="B2674" t="s">
        <v>152</v>
      </c>
      <c r="C2674" s="10">
        <v>0.85416666666666663</v>
      </c>
      <c r="D2674" s="9" t="s">
        <v>1171</v>
      </c>
      <c r="E2674" s="2" t="s">
        <v>0</v>
      </c>
      <c r="F2674" s="8" t="s">
        <v>755</v>
      </c>
      <c r="G2674" s="2">
        <v>21</v>
      </c>
      <c r="H2674" s="2">
        <v>59</v>
      </c>
      <c r="I2674" s="2">
        <v>20</v>
      </c>
      <c r="J2674" s="2" t="s">
        <v>1</v>
      </c>
      <c r="K2674" s="2" t="s">
        <v>1</v>
      </c>
      <c r="L2674" s="2">
        <v>1</v>
      </c>
      <c r="M2674" s="3" t="s">
        <v>13</v>
      </c>
      <c r="N2674" s="3" t="s">
        <v>13</v>
      </c>
      <c r="O2674" s="2" t="b">
        <v>1</v>
      </c>
      <c r="P2674" s="2" t="b">
        <v>1</v>
      </c>
      <c r="Q2674" s="2" t="b">
        <v>1</v>
      </c>
      <c r="R2674" s="2" t="b">
        <v>1</v>
      </c>
      <c r="S2674" s="44">
        <v>43</v>
      </c>
      <c r="T2674" s="44" t="s">
        <v>10</v>
      </c>
      <c r="U2674" s="20">
        <v>1.75</v>
      </c>
      <c r="V2674" s="11"/>
      <c r="W2674" s="2">
        <f t="shared" ref="W2674:W2694" si="2106">IF(H2674&gt;52,10,0)</f>
        <v>10</v>
      </c>
      <c r="X2674">
        <f t="shared" ref="X2674:X2694" si="2107">IF(L2674&gt;15,0,IF(L2674&lt;8,10,5))</f>
        <v>10</v>
      </c>
      <c r="Y2674">
        <f t="shared" ref="Y2674:Y2694" si="2108">IF(S2674&gt;60,10,IF(S2674&lt;49,0,5))</f>
        <v>0</v>
      </c>
      <c r="Z2674">
        <f t="shared" ref="Z2674:Z2694" si="2109">IF(T2674="Y",10,IF(T2674="C",5,0))</f>
        <v>10</v>
      </c>
      <c r="AA2674" s="2">
        <f t="shared" ref="AA2674:AA2694" si="2110">SUM(W2674:Z2674)+50</f>
        <v>80</v>
      </c>
      <c r="AB2674" s="2" t="str">
        <f t="shared" ref="AB2674:AB2694" si="2111">IF(AA2674&lt;56,"Over 0.5","Under 1.5")</f>
        <v>Under 1.5</v>
      </c>
      <c r="AC2674" s="6"/>
      <c r="AD2674" s="6" t="str">
        <f t="shared" ref="AD2674:AD2694" si="2112">IF(M2674="1-0","Under 1.5",IF(M2674="0-0","Under 1.5",IF(M2674="0-1","Under 1.5","Over 0.5")))</f>
        <v>Over 0.5</v>
      </c>
      <c r="AE2674" s="6" t="str">
        <f t="shared" ref="AE2674:AE2694" si="2113">IF(M2674="?",M2674,IF(AB2674=AD2674,"WON",IF(M2674="0-1","WON",IF(M2674="1-0","WON","LOST"))))</f>
        <v>?</v>
      </c>
      <c r="AF2674" s="6"/>
      <c r="AG2674">
        <f t="shared" ref="AG2674:AG2694" si="2114">IF(H2674&gt;52,6,IF(H2674=52,5,IF(H2674=51,4,IF(H2674=50,3,IF(H2674=49,2,IF(H2674=48,1,0))))))</f>
        <v>6</v>
      </c>
      <c r="AH2674">
        <f t="shared" ref="AH2674:AH2694" si="2115">IF(L2674&lt;8,2,0)</f>
        <v>2</v>
      </c>
      <c r="AI2674">
        <f t="shared" ref="AI2674:AI2694" si="2116">IF(S2674&gt;49,2,0)</f>
        <v>0</v>
      </c>
      <c r="AJ2674">
        <f t="shared" ref="AJ2674:AJ2694" si="2117">IF(SUM(AH2674:AI2674)=4,SUM(AG2674:AI2674),0)</f>
        <v>0</v>
      </c>
      <c r="AK2674" s="2" t="str">
        <f t="shared" ref="AK2674:AK2694" si="2118">IF(AJ2674=10,"A1",IF(AJ2674=9,"A2",IF(AJ2674=8,"A3",IF(AJ2674=7,"A4",IF(AJ2674=6,"A5","-")))))</f>
        <v>-</v>
      </c>
      <c r="AL2674" s="2" t="str">
        <f t="shared" ref="AL2674:AL2694" si="2119">IF(AND(L2674&lt;11,U2674&lt;1.75,AA2674&gt;65,OR((AND(S2674&gt;49,S2674&lt;61,T2674="Y")),(AND(S2674&lt;48,T2674="Y")),(AND(S2674&gt;60,T2674="N")),(AND(S2674&gt;60,T2674="Y")),(AND(S2674&gt;60,T2674="C")))),"Pick","-")</f>
        <v>-</v>
      </c>
    </row>
    <row r="2675" spans="2:38">
      <c r="B2675" t="s">
        <v>152</v>
      </c>
      <c r="C2675" s="10">
        <v>0.85416666666666663</v>
      </c>
      <c r="D2675" s="9" t="s">
        <v>728</v>
      </c>
      <c r="E2675" s="2" t="s">
        <v>0</v>
      </c>
      <c r="F2675" s="8" t="s">
        <v>1155</v>
      </c>
      <c r="G2675" s="2">
        <v>13</v>
      </c>
      <c r="H2675" s="2">
        <v>54</v>
      </c>
      <c r="I2675" s="2">
        <v>33</v>
      </c>
      <c r="J2675" s="2" t="s">
        <v>1</v>
      </c>
      <c r="K2675" s="2" t="s">
        <v>1</v>
      </c>
      <c r="L2675" s="2">
        <v>20</v>
      </c>
      <c r="M2675" s="3" t="s">
        <v>13</v>
      </c>
      <c r="N2675" s="3" t="s">
        <v>13</v>
      </c>
      <c r="O2675" s="2" t="b">
        <v>1</v>
      </c>
      <c r="P2675" s="2" t="b">
        <v>1</v>
      </c>
      <c r="Q2675" s="2" t="b">
        <v>1</v>
      </c>
      <c r="R2675" s="2" t="s">
        <v>2</v>
      </c>
      <c r="S2675" s="44">
        <v>53</v>
      </c>
      <c r="T2675" s="44" t="s">
        <v>10</v>
      </c>
      <c r="U2675" s="20">
        <v>1.6</v>
      </c>
      <c r="V2675" s="11"/>
      <c r="W2675" s="2">
        <f t="shared" si="2106"/>
        <v>10</v>
      </c>
      <c r="X2675">
        <f t="shared" si="2107"/>
        <v>0</v>
      </c>
      <c r="Y2675">
        <f t="shared" si="2108"/>
        <v>5</v>
      </c>
      <c r="Z2675">
        <f t="shared" si="2109"/>
        <v>10</v>
      </c>
      <c r="AA2675" s="2">
        <f t="shared" si="2110"/>
        <v>75</v>
      </c>
      <c r="AB2675" s="2" t="str">
        <f t="shared" si="2111"/>
        <v>Under 1.5</v>
      </c>
      <c r="AC2675" s="6"/>
      <c r="AD2675" s="6" t="str">
        <f t="shared" si="2112"/>
        <v>Over 0.5</v>
      </c>
      <c r="AE2675" s="6" t="str">
        <f t="shared" si="2113"/>
        <v>?</v>
      </c>
      <c r="AF2675" s="6"/>
      <c r="AG2675">
        <f t="shared" si="2114"/>
        <v>6</v>
      </c>
      <c r="AH2675">
        <f t="shared" si="2115"/>
        <v>0</v>
      </c>
      <c r="AI2675">
        <f t="shared" si="2116"/>
        <v>2</v>
      </c>
      <c r="AJ2675">
        <f t="shared" si="2117"/>
        <v>0</v>
      </c>
      <c r="AK2675" s="2" t="str">
        <f t="shared" si="2118"/>
        <v>-</v>
      </c>
      <c r="AL2675" s="2" t="str">
        <f t="shared" si="2119"/>
        <v>-</v>
      </c>
    </row>
    <row r="2676" spans="2:38">
      <c r="B2676"/>
      <c r="E2676" s="2"/>
      <c r="F2676" s="8"/>
      <c r="G2676" s="2"/>
      <c r="H2676" s="2"/>
      <c r="I2676" s="2"/>
      <c r="J2676" s="2"/>
      <c r="K2676" s="2"/>
      <c r="L2676" s="2"/>
      <c r="M2676" s="3"/>
      <c r="N2676" s="3"/>
      <c r="O2676" s="2"/>
      <c r="P2676" s="2"/>
      <c r="Q2676" s="2"/>
      <c r="R2676" s="2"/>
      <c r="S2676" s="44"/>
      <c r="T2676" s="44"/>
      <c r="U2676" s="20"/>
      <c r="V2676" s="11"/>
      <c r="W2676" s="2">
        <f t="shared" si="2106"/>
        <v>0</v>
      </c>
      <c r="X2676">
        <f t="shared" si="2107"/>
        <v>10</v>
      </c>
      <c r="Y2676">
        <f t="shared" si="2108"/>
        <v>0</v>
      </c>
      <c r="Z2676">
        <f t="shared" si="2109"/>
        <v>0</v>
      </c>
      <c r="AA2676" s="2">
        <f t="shared" si="2110"/>
        <v>60</v>
      </c>
      <c r="AB2676" s="2" t="str">
        <f t="shared" si="2111"/>
        <v>Under 1.5</v>
      </c>
      <c r="AC2676" s="6"/>
      <c r="AD2676" s="6" t="str">
        <f t="shared" si="2112"/>
        <v>Over 0.5</v>
      </c>
      <c r="AE2676" s="6" t="str">
        <f t="shared" si="2113"/>
        <v>LOST</v>
      </c>
      <c r="AF2676" s="6"/>
      <c r="AG2676">
        <f t="shared" si="2114"/>
        <v>0</v>
      </c>
      <c r="AH2676">
        <f t="shared" si="2115"/>
        <v>2</v>
      </c>
      <c r="AI2676">
        <f t="shared" si="2116"/>
        <v>0</v>
      </c>
      <c r="AJ2676">
        <f t="shared" si="2117"/>
        <v>0</v>
      </c>
      <c r="AK2676" s="2" t="str">
        <f t="shared" si="2118"/>
        <v>-</v>
      </c>
      <c r="AL2676" s="2" t="str">
        <f t="shared" si="2119"/>
        <v>-</v>
      </c>
    </row>
    <row r="2677" spans="2:38">
      <c r="B2677"/>
      <c r="E2677" s="2"/>
      <c r="F2677" s="8"/>
      <c r="G2677" s="2"/>
      <c r="H2677" s="2"/>
      <c r="I2677" s="2"/>
      <c r="J2677" s="2"/>
      <c r="K2677" s="2"/>
      <c r="L2677" s="2"/>
      <c r="M2677" s="3"/>
      <c r="N2677" s="3"/>
      <c r="O2677" s="2"/>
      <c r="P2677" s="2"/>
      <c r="Q2677" s="2"/>
      <c r="R2677" s="2"/>
      <c r="S2677" s="44"/>
      <c r="T2677" s="44"/>
      <c r="U2677" s="20"/>
      <c r="V2677" s="11"/>
      <c r="W2677" s="2">
        <f t="shared" si="2106"/>
        <v>0</v>
      </c>
      <c r="X2677">
        <f t="shared" si="2107"/>
        <v>10</v>
      </c>
      <c r="Y2677">
        <f t="shared" si="2108"/>
        <v>0</v>
      </c>
      <c r="Z2677">
        <f t="shared" si="2109"/>
        <v>0</v>
      </c>
      <c r="AA2677" s="2">
        <f t="shared" si="2110"/>
        <v>60</v>
      </c>
      <c r="AB2677" s="2" t="str">
        <f t="shared" si="2111"/>
        <v>Under 1.5</v>
      </c>
      <c r="AC2677" s="6"/>
      <c r="AD2677" s="6" t="str">
        <f t="shared" si="2112"/>
        <v>Over 0.5</v>
      </c>
      <c r="AE2677" s="6" t="str">
        <f t="shared" si="2113"/>
        <v>LOST</v>
      </c>
      <c r="AF2677" s="6"/>
      <c r="AG2677">
        <f t="shared" si="2114"/>
        <v>0</v>
      </c>
      <c r="AH2677">
        <f t="shared" si="2115"/>
        <v>2</v>
      </c>
      <c r="AI2677">
        <f t="shared" si="2116"/>
        <v>0</v>
      </c>
      <c r="AJ2677">
        <f t="shared" si="2117"/>
        <v>0</v>
      </c>
      <c r="AK2677" s="2" t="str">
        <f t="shared" si="2118"/>
        <v>-</v>
      </c>
      <c r="AL2677" s="2" t="str">
        <f t="shared" si="2119"/>
        <v>-</v>
      </c>
    </row>
    <row r="2678" spans="2:38">
      <c r="B2678" s="9" t="s">
        <v>1003</v>
      </c>
      <c r="C2678" s="12" t="s">
        <v>471</v>
      </c>
      <c r="D2678" s="9" t="s">
        <v>1292</v>
      </c>
      <c r="E2678" s="2" t="s">
        <v>0</v>
      </c>
      <c r="F2678" s="8" t="s">
        <v>1785</v>
      </c>
      <c r="G2678" s="2">
        <v>27</v>
      </c>
      <c r="H2678" s="2">
        <v>45</v>
      </c>
      <c r="I2678" s="2">
        <v>28</v>
      </c>
      <c r="J2678" s="2" t="s">
        <v>1</v>
      </c>
      <c r="K2678" s="2">
        <v>1</v>
      </c>
      <c r="L2678" s="2">
        <v>1</v>
      </c>
      <c r="M2678" s="3" t="s">
        <v>13</v>
      </c>
      <c r="N2678" s="3" t="s">
        <v>13</v>
      </c>
      <c r="O2678" s="2">
        <v>45</v>
      </c>
      <c r="P2678" s="2" t="b">
        <v>1</v>
      </c>
      <c r="Q2678" s="2" t="s">
        <v>2</v>
      </c>
      <c r="R2678" s="2" t="b">
        <v>1</v>
      </c>
      <c r="S2678" s="44">
        <v>60</v>
      </c>
      <c r="T2678" s="44" t="s">
        <v>12</v>
      </c>
      <c r="U2678" s="20">
        <v>1.6</v>
      </c>
      <c r="V2678" s="11"/>
      <c r="W2678" s="2">
        <f t="shared" si="2106"/>
        <v>0</v>
      </c>
      <c r="X2678">
        <f t="shared" si="2107"/>
        <v>10</v>
      </c>
      <c r="Y2678">
        <f t="shared" si="2108"/>
        <v>5</v>
      </c>
      <c r="Z2678">
        <f t="shared" si="2109"/>
        <v>0</v>
      </c>
      <c r="AA2678" s="2">
        <f t="shared" si="2110"/>
        <v>65</v>
      </c>
      <c r="AB2678" s="2" t="str">
        <f t="shared" si="2111"/>
        <v>Under 1.5</v>
      </c>
      <c r="AC2678" s="6"/>
      <c r="AD2678" s="6" t="str">
        <f t="shared" si="2112"/>
        <v>Over 0.5</v>
      </c>
      <c r="AE2678" s="6" t="str">
        <f t="shared" si="2113"/>
        <v>?</v>
      </c>
      <c r="AF2678" s="6"/>
      <c r="AG2678">
        <f t="shared" si="2114"/>
        <v>0</v>
      </c>
      <c r="AH2678">
        <f t="shared" si="2115"/>
        <v>2</v>
      </c>
      <c r="AI2678">
        <f t="shared" si="2116"/>
        <v>2</v>
      </c>
      <c r="AJ2678">
        <f t="shared" si="2117"/>
        <v>4</v>
      </c>
      <c r="AK2678" s="2" t="str">
        <f t="shared" si="2118"/>
        <v>-</v>
      </c>
      <c r="AL2678" s="2" t="str">
        <f t="shared" si="2119"/>
        <v>-</v>
      </c>
    </row>
    <row r="2679" spans="2:38">
      <c r="B2679" s="9" t="s">
        <v>313</v>
      </c>
      <c r="C2679" s="12" t="s">
        <v>1865</v>
      </c>
      <c r="D2679" s="9" t="s">
        <v>1030</v>
      </c>
      <c r="E2679" s="2" t="s">
        <v>0</v>
      </c>
      <c r="F2679" s="8" t="s">
        <v>1034</v>
      </c>
      <c r="G2679" s="2">
        <v>31</v>
      </c>
      <c r="H2679" s="2">
        <v>47</v>
      </c>
      <c r="I2679" s="2">
        <v>21</v>
      </c>
      <c r="J2679" s="2" t="s">
        <v>1</v>
      </c>
      <c r="K2679" s="2" t="s">
        <v>1</v>
      </c>
      <c r="L2679" s="2">
        <v>10</v>
      </c>
      <c r="M2679" s="3" t="s">
        <v>13</v>
      </c>
      <c r="N2679" s="3" t="s">
        <v>13</v>
      </c>
      <c r="O2679" s="2">
        <v>47</v>
      </c>
      <c r="P2679" s="2" t="b">
        <v>1</v>
      </c>
      <c r="Q2679" s="2" t="b">
        <v>1</v>
      </c>
      <c r="R2679" s="2" t="s">
        <v>2</v>
      </c>
      <c r="S2679" s="44">
        <v>43</v>
      </c>
      <c r="T2679" s="44" t="s">
        <v>12</v>
      </c>
      <c r="U2679" s="20">
        <v>1.8</v>
      </c>
      <c r="V2679" s="11"/>
      <c r="W2679" s="2">
        <f t="shared" si="2106"/>
        <v>0</v>
      </c>
      <c r="X2679">
        <f t="shared" si="2107"/>
        <v>5</v>
      </c>
      <c r="Y2679">
        <f t="shared" si="2108"/>
        <v>0</v>
      </c>
      <c r="Z2679">
        <f t="shared" si="2109"/>
        <v>0</v>
      </c>
      <c r="AA2679" s="2">
        <f t="shared" si="2110"/>
        <v>55</v>
      </c>
      <c r="AB2679" s="2" t="str">
        <f t="shared" si="2111"/>
        <v>Over 0.5</v>
      </c>
      <c r="AC2679" s="6"/>
      <c r="AD2679" s="6" t="str">
        <f t="shared" si="2112"/>
        <v>Over 0.5</v>
      </c>
      <c r="AE2679" s="6" t="str">
        <f t="shared" si="2113"/>
        <v>?</v>
      </c>
      <c r="AF2679" s="6"/>
      <c r="AG2679">
        <f t="shared" si="2114"/>
        <v>0</v>
      </c>
      <c r="AH2679">
        <f t="shared" si="2115"/>
        <v>0</v>
      </c>
      <c r="AI2679">
        <f t="shared" si="2116"/>
        <v>0</v>
      </c>
      <c r="AJ2679">
        <f t="shared" si="2117"/>
        <v>0</v>
      </c>
      <c r="AK2679" s="2" t="str">
        <f t="shared" si="2118"/>
        <v>-</v>
      </c>
      <c r="AL2679" s="2" t="str">
        <f t="shared" si="2119"/>
        <v>-</v>
      </c>
    </row>
    <row r="2680" spans="2:38">
      <c r="B2680" t="s">
        <v>211</v>
      </c>
      <c r="C2680" s="12" t="s">
        <v>473</v>
      </c>
      <c r="D2680" s="9" t="s">
        <v>1545</v>
      </c>
      <c r="E2680" s="2" t="s">
        <v>0</v>
      </c>
      <c r="F2680" s="8" t="s">
        <v>1015</v>
      </c>
      <c r="G2680" s="2">
        <v>33</v>
      </c>
      <c r="H2680" s="2">
        <v>46</v>
      </c>
      <c r="I2680" s="2">
        <v>22</v>
      </c>
      <c r="J2680" s="2" t="s">
        <v>1</v>
      </c>
      <c r="K2680" s="2" t="s">
        <v>1</v>
      </c>
      <c r="L2680" s="2">
        <v>11</v>
      </c>
      <c r="M2680" s="3" t="s">
        <v>13</v>
      </c>
      <c r="N2680" s="3" t="s">
        <v>13</v>
      </c>
      <c r="O2680" s="2">
        <v>46</v>
      </c>
      <c r="P2680" s="2" t="b">
        <v>1</v>
      </c>
      <c r="Q2680" s="2" t="b">
        <v>1</v>
      </c>
      <c r="R2680" s="2" t="s">
        <v>2</v>
      </c>
      <c r="S2680" s="44">
        <v>48</v>
      </c>
      <c r="T2680" s="44" t="s">
        <v>12</v>
      </c>
      <c r="U2680" s="20">
        <v>1.4</v>
      </c>
      <c r="V2680" s="11"/>
      <c r="W2680" s="2">
        <f t="shared" si="2106"/>
        <v>0</v>
      </c>
      <c r="X2680">
        <f t="shared" si="2107"/>
        <v>5</v>
      </c>
      <c r="Y2680">
        <f t="shared" si="2108"/>
        <v>0</v>
      </c>
      <c r="Z2680">
        <f t="shared" si="2109"/>
        <v>0</v>
      </c>
      <c r="AA2680" s="2">
        <f t="shared" si="2110"/>
        <v>55</v>
      </c>
      <c r="AB2680" s="2" t="str">
        <f t="shared" si="2111"/>
        <v>Over 0.5</v>
      </c>
      <c r="AC2680" s="6"/>
      <c r="AD2680" s="6" t="str">
        <f t="shared" si="2112"/>
        <v>Over 0.5</v>
      </c>
      <c r="AE2680" s="6" t="str">
        <f t="shared" si="2113"/>
        <v>?</v>
      </c>
      <c r="AF2680" s="6"/>
      <c r="AG2680">
        <f t="shared" si="2114"/>
        <v>0</v>
      </c>
      <c r="AH2680">
        <f t="shared" si="2115"/>
        <v>0</v>
      </c>
      <c r="AI2680">
        <f t="shared" si="2116"/>
        <v>0</v>
      </c>
      <c r="AJ2680">
        <f t="shared" si="2117"/>
        <v>0</v>
      </c>
      <c r="AK2680" s="2" t="str">
        <f t="shared" si="2118"/>
        <v>-</v>
      </c>
      <c r="AL2680" s="2" t="str">
        <f t="shared" si="2119"/>
        <v>-</v>
      </c>
    </row>
    <row r="2681" spans="2:38">
      <c r="B2681" s="9" t="s">
        <v>1003</v>
      </c>
      <c r="C2681" s="12" t="s">
        <v>473</v>
      </c>
      <c r="D2681" s="9" t="s">
        <v>1291</v>
      </c>
      <c r="E2681" s="2" t="s">
        <v>0</v>
      </c>
      <c r="F2681" s="8" t="s">
        <v>875</v>
      </c>
      <c r="G2681" s="2">
        <v>29</v>
      </c>
      <c r="H2681" s="2">
        <v>54</v>
      </c>
      <c r="I2681" s="2">
        <v>18</v>
      </c>
      <c r="J2681" s="2" t="s">
        <v>1</v>
      </c>
      <c r="K2681" s="2" t="s">
        <v>1</v>
      </c>
      <c r="L2681" s="2">
        <v>11</v>
      </c>
      <c r="M2681" s="3" t="s">
        <v>13</v>
      </c>
      <c r="N2681" s="3" t="s">
        <v>13</v>
      </c>
      <c r="O2681" s="2" t="b">
        <v>1</v>
      </c>
      <c r="P2681" s="2" t="b">
        <v>1</v>
      </c>
      <c r="Q2681" s="2" t="b">
        <v>1</v>
      </c>
      <c r="R2681" s="2" t="s">
        <v>2</v>
      </c>
      <c r="S2681" s="44">
        <v>62</v>
      </c>
      <c r="T2681" s="44" t="s">
        <v>12</v>
      </c>
      <c r="U2681" s="20">
        <v>1.5</v>
      </c>
      <c r="V2681" s="11"/>
      <c r="W2681" s="2">
        <f t="shared" si="2106"/>
        <v>10</v>
      </c>
      <c r="X2681">
        <f t="shared" si="2107"/>
        <v>5</v>
      </c>
      <c r="Y2681">
        <f t="shared" si="2108"/>
        <v>10</v>
      </c>
      <c r="Z2681">
        <f t="shared" si="2109"/>
        <v>0</v>
      </c>
      <c r="AA2681" s="2">
        <f t="shared" si="2110"/>
        <v>75</v>
      </c>
      <c r="AB2681" s="2" t="str">
        <f t="shared" si="2111"/>
        <v>Under 1.5</v>
      </c>
      <c r="AC2681" s="6"/>
      <c r="AD2681" s="6" t="str">
        <f t="shared" si="2112"/>
        <v>Over 0.5</v>
      </c>
      <c r="AE2681" s="6" t="str">
        <f t="shared" si="2113"/>
        <v>?</v>
      </c>
      <c r="AF2681" s="6"/>
      <c r="AG2681">
        <f t="shared" si="2114"/>
        <v>6</v>
      </c>
      <c r="AH2681">
        <f t="shared" si="2115"/>
        <v>0</v>
      </c>
      <c r="AI2681">
        <f t="shared" si="2116"/>
        <v>2</v>
      </c>
      <c r="AJ2681">
        <f t="shared" si="2117"/>
        <v>0</v>
      </c>
      <c r="AK2681" s="2" t="str">
        <f t="shared" si="2118"/>
        <v>-</v>
      </c>
      <c r="AL2681" s="2" t="str">
        <f t="shared" si="2119"/>
        <v>-</v>
      </c>
    </row>
    <row r="2682" spans="2:38">
      <c r="B2682" t="s">
        <v>1004</v>
      </c>
      <c r="C2682" s="12" t="s">
        <v>474</v>
      </c>
      <c r="D2682" s="9" t="s">
        <v>1524</v>
      </c>
      <c r="E2682" s="2" t="s">
        <v>0</v>
      </c>
      <c r="F2682" s="8" t="s">
        <v>1540</v>
      </c>
      <c r="G2682" s="2">
        <v>11</v>
      </c>
      <c r="H2682" s="2">
        <v>73</v>
      </c>
      <c r="I2682" s="2">
        <v>16</v>
      </c>
      <c r="J2682" s="2" t="s">
        <v>1</v>
      </c>
      <c r="K2682" s="2">
        <v>2</v>
      </c>
      <c r="L2682" s="2">
        <v>5</v>
      </c>
      <c r="M2682" s="3" t="s">
        <v>13</v>
      </c>
      <c r="N2682" s="3" t="s">
        <v>13</v>
      </c>
      <c r="O2682" s="2" t="b">
        <v>1</v>
      </c>
      <c r="P2682" s="2" t="b">
        <v>1</v>
      </c>
      <c r="Q2682" s="2" t="s">
        <v>2</v>
      </c>
      <c r="R2682" s="2" t="b">
        <v>1</v>
      </c>
      <c r="S2682" s="44">
        <v>80</v>
      </c>
      <c r="T2682" s="44" t="s">
        <v>12</v>
      </c>
      <c r="U2682" s="20">
        <v>1.8</v>
      </c>
      <c r="V2682" s="11"/>
      <c r="W2682" s="2">
        <f t="shared" si="2106"/>
        <v>10</v>
      </c>
      <c r="X2682">
        <f t="shared" si="2107"/>
        <v>10</v>
      </c>
      <c r="Y2682">
        <f t="shared" si="2108"/>
        <v>10</v>
      </c>
      <c r="Z2682">
        <f t="shared" si="2109"/>
        <v>0</v>
      </c>
      <c r="AA2682" s="2">
        <f t="shared" si="2110"/>
        <v>80</v>
      </c>
      <c r="AB2682" s="2" t="str">
        <f t="shared" si="2111"/>
        <v>Under 1.5</v>
      </c>
      <c r="AC2682" s="6"/>
      <c r="AD2682" s="6" t="str">
        <f t="shared" si="2112"/>
        <v>Over 0.5</v>
      </c>
      <c r="AE2682" s="6" t="str">
        <f t="shared" si="2113"/>
        <v>?</v>
      </c>
      <c r="AF2682" s="6"/>
      <c r="AG2682">
        <f t="shared" si="2114"/>
        <v>6</v>
      </c>
      <c r="AH2682">
        <f t="shared" si="2115"/>
        <v>2</v>
      </c>
      <c r="AI2682">
        <f t="shared" si="2116"/>
        <v>2</v>
      </c>
      <c r="AJ2682">
        <f t="shared" si="2117"/>
        <v>10</v>
      </c>
      <c r="AK2682" s="2" t="str">
        <f t="shared" si="2118"/>
        <v>A1</v>
      </c>
      <c r="AL2682" s="2" t="str">
        <f t="shared" si="2119"/>
        <v>-</v>
      </c>
    </row>
    <row r="2683" spans="2:38">
      <c r="B2683" t="s">
        <v>1776</v>
      </c>
      <c r="C2683" s="12" t="s">
        <v>405</v>
      </c>
      <c r="D2683" s="9" t="s">
        <v>1856</v>
      </c>
      <c r="E2683" s="2" t="s">
        <v>0</v>
      </c>
      <c r="F2683" s="8" t="s">
        <v>1807</v>
      </c>
      <c r="G2683" s="2">
        <v>10</v>
      </c>
      <c r="H2683" s="2">
        <v>64</v>
      </c>
      <c r="I2683" s="2">
        <v>26</v>
      </c>
      <c r="J2683" s="2" t="s">
        <v>1</v>
      </c>
      <c r="K2683" s="2">
        <v>2</v>
      </c>
      <c r="L2683" s="2">
        <v>16</v>
      </c>
      <c r="M2683" s="3" t="s">
        <v>13</v>
      </c>
      <c r="N2683" s="3" t="s">
        <v>13</v>
      </c>
      <c r="O2683" s="2" t="b">
        <v>1</v>
      </c>
      <c r="P2683" s="2" t="b">
        <v>1</v>
      </c>
      <c r="Q2683" s="2" t="s">
        <v>2</v>
      </c>
      <c r="R2683" s="2" t="s">
        <v>2</v>
      </c>
      <c r="S2683" s="44">
        <v>99</v>
      </c>
      <c r="T2683" s="44" t="s">
        <v>12</v>
      </c>
      <c r="U2683" s="20">
        <v>2.1</v>
      </c>
      <c r="V2683" s="11"/>
      <c r="W2683" s="2">
        <f t="shared" si="2106"/>
        <v>10</v>
      </c>
      <c r="X2683">
        <f t="shared" si="2107"/>
        <v>0</v>
      </c>
      <c r="Y2683">
        <f t="shared" si="2108"/>
        <v>10</v>
      </c>
      <c r="Z2683">
        <f t="shared" si="2109"/>
        <v>0</v>
      </c>
      <c r="AA2683" s="2">
        <f t="shared" si="2110"/>
        <v>70</v>
      </c>
      <c r="AB2683" s="2" t="str">
        <f t="shared" si="2111"/>
        <v>Under 1.5</v>
      </c>
      <c r="AC2683" s="6"/>
      <c r="AD2683" s="6" t="str">
        <f t="shared" si="2112"/>
        <v>Over 0.5</v>
      </c>
      <c r="AE2683" s="6" t="str">
        <f t="shared" si="2113"/>
        <v>?</v>
      </c>
      <c r="AF2683" s="6"/>
      <c r="AG2683">
        <f t="shared" si="2114"/>
        <v>6</v>
      </c>
      <c r="AH2683">
        <f t="shared" si="2115"/>
        <v>0</v>
      </c>
      <c r="AI2683">
        <f t="shared" si="2116"/>
        <v>2</v>
      </c>
      <c r="AJ2683">
        <f t="shared" si="2117"/>
        <v>0</v>
      </c>
      <c r="AK2683" s="2" t="str">
        <f t="shared" si="2118"/>
        <v>-</v>
      </c>
      <c r="AL2683" s="2" t="str">
        <f t="shared" si="2119"/>
        <v>-</v>
      </c>
    </row>
    <row r="2684" spans="2:38">
      <c r="B2684" t="s">
        <v>404</v>
      </c>
      <c r="C2684" s="12" t="s">
        <v>405</v>
      </c>
      <c r="D2684" s="9" t="s">
        <v>411</v>
      </c>
      <c r="E2684" s="2" t="s">
        <v>0</v>
      </c>
      <c r="F2684" s="8" t="s">
        <v>1232</v>
      </c>
      <c r="G2684" s="2">
        <v>27</v>
      </c>
      <c r="H2684" s="2">
        <v>52</v>
      </c>
      <c r="I2684" s="2">
        <v>21</v>
      </c>
      <c r="J2684" s="2" t="s">
        <v>1</v>
      </c>
      <c r="K2684" s="2">
        <v>1</v>
      </c>
      <c r="L2684" s="2">
        <v>6</v>
      </c>
      <c r="M2684" s="3" t="s">
        <v>13</v>
      </c>
      <c r="N2684" s="3" t="s">
        <v>13</v>
      </c>
      <c r="O2684" s="2">
        <v>52</v>
      </c>
      <c r="P2684" s="2" t="b">
        <v>1</v>
      </c>
      <c r="Q2684" s="2" t="s">
        <v>2</v>
      </c>
      <c r="R2684" s="2" t="b">
        <v>1</v>
      </c>
      <c r="S2684" s="44">
        <v>62</v>
      </c>
      <c r="T2684" s="44" t="s">
        <v>10</v>
      </c>
      <c r="U2684" s="20">
        <v>1.6</v>
      </c>
      <c r="V2684" s="11"/>
      <c r="W2684" s="2">
        <f t="shared" si="2106"/>
        <v>0</v>
      </c>
      <c r="X2684">
        <f t="shared" si="2107"/>
        <v>10</v>
      </c>
      <c r="Y2684">
        <f t="shared" si="2108"/>
        <v>10</v>
      </c>
      <c r="Z2684">
        <f t="shared" si="2109"/>
        <v>10</v>
      </c>
      <c r="AA2684" s="2">
        <f t="shared" si="2110"/>
        <v>80</v>
      </c>
      <c r="AB2684" s="2" t="str">
        <f t="shared" si="2111"/>
        <v>Under 1.5</v>
      </c>
      <c r="AC2684" s="6"/>
      <c r="AD2684" s="6" t="str">
        <f t="shared" si="2112"/>
        <v>Over 0.5</v>
      </c>
      <c r="AE2684" s="6" t="str">
        <f t="shared" si="2113"/>
        <v>?</v>
      </c>
      <c r="AF2684" s="6"/>
      <c r="AG2684">
        <f t="shared" si="2114"/>
        <v>5</v>
      </c>
      <c r="AH2684">
        <f t="shared" si="2115"/>
        <v>2</v>
      </c>
      <c r="AI2684">
        <f t="shared" si="2116"/>
        <v>2</v>
      </c>
      <c r="AJ2684">
        <f t="shared" si="2117"/>
        <v>9</v>
      </c>
      <c r="AK2684" s="2" t="str">
        <f t="shared" si="2118"/>
        <v>A2</v>
      </c>
      <c r="AL2684" s="2" t="str">
        <f t="shared" si="2119"/>
        <v>Pick</v>
      </c>
    </row>
    <row r="2685" spans="2:38">
      <c r="B2685" t="s">
        <v>332</v>
      </c>
      <c r="C2685" s="12" t="s">
        <v>406</v>
      </c>
      <c r="D2685" s="9" t="s">
        <v>1262</v>
      </c>
      <c r="E2685" s="2" t="s">
        <v>0</v>
      </c>
      <c r="F2685" s="8" t="s">
        <v>1323</v>
      </c>
      <c r="G2685" s="2">
        <v>17</v>
      </c>
      <c r="H2685" s="2">
        <v>62</v>
      </c>
      <c r="I2685" s="2">
        <v>21</v>
      </c>
      <c r="J2685" s="2" t="s">
        <v>1</v>
      </c>
      <c r="K2685" s="2">
        <v>2</v>
      </c>
      <c r="L2685" s="2">
        <v>4</v>
      </c>
      <c r="M2685" s="3" t="s">
        <v>13</v>
      </c>
      <c r="N2685" s="3" t="s">
        <v>13</v>
      </c>
      <c r="O2685" s="2" t="b">
        <v>1</v>
      </c>
      <c r="P2685" s="2" t="b">
        <v>1</v>
      </c>
      <c r="Q2685" s="2" t="s">
        <v>2</v>
      </c>
      <c r="R2685" s="2" t="b">
        <v>1</v>
      </c>
      <c r="S2685" s="44">
        <v>52</v>
      </c>
      <c r="T2685" s="44" t="s">
        <v>10</v>
      </c>
      <c r="U2685" s="20">
        <v>1.9</v>
      </c>
      <c r="V2685" s="11"/>
      <c r="W2685" s="2">
        <f t="shared" si="2106"/>
        <v>10</v>
      </c>
      <c r="X2685">
        <f t="shared" si="2107"/>
        <v>10</v>
      </c>
      <c r="Y2685">
        <f t="shared" si="2108"/>
        <v>5</v>
      </c>
      <c r="Z2685">
        <f t="shared" si="2109"/>
        <v>10</v>
      </c>
      <c r="AA2685" s="2">
        <f t="shared" si="2110"/>
        <v>85</v>
      </c>
      <c r="AB2685" s="2" t="str">
        <f t="shared" si="2111"/>
        <v>Under 1.5</v>
      </c>
      <c r="AC2685" s="6"/>
      <c r="AD2685" s="6" t="str">
        <f t="shared" si="2112"/>
        <v>Over 0.5</v>
      </c>
      <c r="AE2685" s="6" t="str">
        <f t="shared" si="2113"/>
        <v>?</v>
      </c>
      <c r="AF2685" s="6"/>
      <c r="AG2685">
        <f t="shared" si="2114"/>
        <v>6</v>
      </c>
      <c r="AH2685">
        <f t="shared" si="2115"/>
        <v>2</v>
      </c>
      <c r="AI2685">
        <f t="shared" si="2116"/>
        <v>2</v>
      </c>
      <c r="AJ2685">
        <f t="shared" si="2117"/>
        <v>10</v>
      </c>
      <c r="AK2685" s="2" t="str">
        <f t="shared" si="2118"/>
        <v>A1</v>
      </c>
      <c r="AL2685" s="2" t="str">
        <f t="shared" si="2119"/>
        <v>-</v>
      </c>
    </row>
    <row r="2686" spans="2:38">
      <c r="B2686" t="s">
        <v>332</v>
      </c>
      <c r="C2686" s="12" t="s">
        <v>406</v>
      </c>
      <c r="D2686" s="9" t="s">
        <v>1329</v>
      </c>
      <c r="E2686" s="2" t="s">
        <v>0</v>
      </c>
      <c r="F2686" s="8" t="s">
        <v>1716</v>
      </c>
      <c r="G2686" s="2">
        <v>31</v>
      </c>
      <c r="H2686" s="2">
        <v>49</v>
      </c>
      <c r="I2686" s="2">
        <v>20</v>
      </c>
      <c r="J2686" s="2" t="s">
        <v>1</v>
      </c>
      <c r="K2686" s="2" t="s">
        <v>1</v>
      </c>
      <c r="L2686" s="2">
        <v>11</v>
      </c>
      <c r="M2686" s="3" t="s">
        <v>13</v>
      </c>
      <c r="N2686" s="3" t="s">
        <v>13</v>
      </c>
      <c r="O2686" s="2">
        <v>49</v>
      </c>
      <c r="P2686" s="2" t="b">
        <v>1</v>
      </c>
      <c r="Q2686" s="2" t="b">
        <v>1</v>
      </c>
      <c r="R2686" s="2" t="s">
        <v>2</v>
      </c>
      <c r="S2686" s="44">
        <v>60</v>
      </c>
      <c r="T2686" s="44" t="s">
        <v>10</v>
      </c>
      <c r="U2686" s="20">
        <v>1.5</v>
      </c>
      <c r="V2686" s="11"/>
      <c r="W2686" s="2">
        <f t="shared" si="2106"/>
        <v>0</v>
      </c>
      <c r="X2686">
        <f t="shared" si="2107"/>
        <v>5</v>
      </c>
      <c r="Y2686">
        <f t="shared" si="2108"/>
        <v>5</v>
      </c>
      <c r="Z2686">
        <f t="shared" si="2109"/>
        <v>10</v>
      </c>
      <c r="AA2686" s="2">
        <f t="shared" si="2110"/>
        <v>70</v>
      </c>
      <c r="AB2686" s="2" t="str">
        <f t="shared" si="2111"/>
        <v>Under 1.5</v>
      </c>
      <c r="AC2686" s="6"/>
      <c r="AD2686" s="6" t="str">
        <f t="shared" si="2112"/>
        <v>Over 0.5</v>
      </c>
      <c r="AE2686" s="6" t="str">
        <f t="shared" si="2113"/>
        <v>?</v>
      </c>
      <c r="AF2686" s="6"/>
      <c r="AG2686">
        <f t="shared" si="2114"/>
        <v>2</v>
      </c>
      <c r="AH2686">
        <f t="shared" si="2115"/>
        <v>0</v>
      </c>
      <c r="AI2686">
        <f t="shared" si="2116"/>
        <v>2</v>
      </c>
      <c r="AJ2686">
        <f t="shared" si="2117"/>
        <v>0</v>
      </c>
      <c r="AK2686" s="2" t="str">
        <f t="shared" si="2118"/>
        <v>-</v>
      </c>
      <c r="AL2686" s="2" t="str">
        <f t="shared" si="2119"/>
        <v>-</v>
      </c>
    </row>
    <row r="2687" spans="2:38">
      <c r="B2687" t="s">
        <v>332</v>
      </c>
      <c r="C2687" s="12" t="s">
        <v>406</v>
      </c>
      <c r="D2687" s="9" t="s">
        <v>1632</v>
      </c>
      <c r="E2687" s="2" t="s">
        <v>0</v>
      </c>
      <c r="F2687" s="8" t="s">
        <v>1120</v>
      </c>
      <c r="G2687" s="2">
        <v>29</v>
      </c>
      <c r="H2687" s="2">
        <v>49</v>
      </c>
      <c r="I2687" s="2">
        <v>22</v>
      </c>
      <c r="J2687" s="2" t="s">
        <v>1</v>
      </c>
      <c r="K2687" s="2" t="s">
        <v>1</v>
      </c>
      <c r="L2687" s="2">
        <v>7</v>
      </c>
      <c r="M2687" s="3" t="s">
        <v>13</v>
      </c>
      <c r="N2687" s="3" t="s">
        <v>13</v>
      </c>
      <c r="O2687" s="2">
        <v>49</v>
      </c>
      <c r="P2687" s="2" t="b">
        <v>1</v>
      </c>
      <c r="Q2687" s="2" t="b">
        <v>1</v>
      </c>
      <c r="R2687" s="2" t="s">
        <v>2</v>
      </c>
      <c r="S2687" s="44">
        <v>58</v>
      </c>
      <c r="T2687" s="44" t="s">
        <v>12</v>
      </c>
      <c r="U2687" s="20">
        <v>1.7</v>
      </c>
      <c r="V2687" s="11"/>
      <c r="W2687" s="2">
        <f t="shared" si="2106"/>
        <v>0</v>
      </c>
      <c r="X2687">
        <f t="shared" si="2107"/>
        <v>10</v>
      </c>
      <c r="Y2687">
        <f t="shared" si="2108"/>
        <v>5</v>
      </c>
      <c r="Z2687">
        <f t="shared" si="2109"/>
        <v>0</v>
      </c>
      <c r="AA2687" s="2">
        <f t="shared" si="2110"/>
        <v>65</v>
      </c>
      <c r="AB2687" s="2" t="str">
        <f t="shared" si="2111"/>
        <v>Under 1.5</v>
      </c>
      <c r="AC2687" s="6"/>
      <c r="AD2687" s="6" t="str">
        <f t="shared" si="2112"/>
        <v>Over 0.5</v>
      </c>
      <c r="AE2687" s="6" t="str">
        <f t="shared" si="2113"/>
        <v>?</v>
      </c>
      <c r="AF2687" s="6"/>
      <c r="AG2687">
        <f t="shared" si="2114"/>
        <v>2</v>
      </c>
      <c r="AH2687">
        <f t="shared" si="2115"/>
        <v>2</v>
      </c>
      <c r="AI2687">
        <f t="shared" si="2116"/>
        <v>2</v>
      </c>
      <c r="AJ2687">
        <f t="shared" si="2117"/>
        <v>6</v>
      </c>
      <c r="AK2687" s="2" t="str">
        <f t="shared" si="2118"/>
        <v>A5</v>
      </c>
      <c r="AL2687" s="2" t="str">
        <f t="shared" si="2119"/>
        <v>-</v>
      </c>
    </row>
    <row r="2688" spans="2:38">
      <c r="B2688" t="s">
        <v>332</v>
      </c>
      <c r="C2688" s="12" t="s">
        <v>406</v>
      </c>
      <c r="D2688" s="9" t="s">
        <v>1857</v>
      </c>
      <c r="E2688" s="2" t="s">
        <v>0</v>
      </c>
      <c r="F2688" s="8" t="s">
        <v>1318</v>
      </c>
      <c r="G2688" s="2">
        <v>39</v>
      </c>
      <c r="H2688" s="2">
        <v>46</v>
      </c>
      <c r="I2688" s="2">
        <v>15</v>
      </c>
      <c r="J2688" s="2" t="s">
        <v>1</v>
      </c>
      <c r="K2688" s="2">
        <v>1</v>
      </c>
      <c r="L2688" s="2">
        <v>24</v>
      </c>
      <c r="M2688" s="3" t="s">
        <v>13</v>
      </c>
      <c r="N2688" s="3" t="s">
        <v>13</v>
      </c>
      <c r="O2688" s="2">
        <v>46</v>
      </c>
      <c r="P2688" s="2" t="b">
        <v>1</v>
      </c>
      <c r="Q2688" s="2" t="s">
        <v>2</v>
      </c>
      <c r="R2688" s="2" t="s">
        <v>2</v>
      </c>
      <c r="S2688" s="44">
        <v>48</v>
      </c>
      <c r="T2688" s="44" t="s">
        <v>12</v>
      </c>
      <c r="U2688" s="20">
        <v>1.85</v>
      </c>
      <c r="V2688" s="11"/>
      <c r="W2688" s="2">
        <f t="shared" si="2106"/>
        <v>0</v>
      </c>
      <c r="X2688">
        <f t="shared" si="2107"/>
        <v>0</v>
      </c>
      <c r="Y2688">
        <f t="shared" si="2108"/>
        <v>0</v>
      </c>
      <c r="Z2688">
        <f t="shared" si="2109"/>
        <v>0</v>
      </c>
      <c r="AA2688" s="2">
        <f t="shared" si="2110"/>
        <v>50</v>
      </c>
      <c r="AB2688" s="2" t="str">
        <f t="shared" si="2111"/>
        <v>Over 0.5</v>
      </c>
      <c r="AC2688" s="6"/>
      <c r="AD2688" s="6" t="str">
        <f t="shared" si="2112"/>
        <v>Over 0.5</v>
      </c>
      <c r="AE2688" s="6" t="str">
        <f t="shared" si="2113"/>
        <v>?</v>
      </c>
      <c r="AF2688" s="6"/>
      <c r="AG2688">
        <f t="shared" si="2114"/>
        <v>0</v>
      </c>
      <c r="AH2688">
        <f t="shared" si="2115"/>
        <v>0</v>
      </c>
      <c r="AI2688">
        <f t="shared" si="2116"/>
        <v>0</v>
      </c>
      <c r="AJ2688">
        <f t="shared" si="2117"/>
        <v>0</v>
      </c>
      <c r="AK2688" s="2" t="str">
        <f t="shared" si="2118"/>
        <v>-</v>
      </c>
      <c r="AL2688" s="2" t="str">
        <f t="shared" si="2119"/>
        <v>-</v>
      </c>
    </row>
    <row r="2689" spans="2:38">
      <c r="B2689" t="s">
        <v>332</v>
      </c>
      <c r="C2689" s="12" t="s">
        <v>406</v>
      </c>
      <c r="D2689" s="9" t="s">
        <v>1330</v>
      </c>
      <c r="E2689" s="2" t="s">
        <v>0</v>
      </c>
      <c r="F2689" s="8" t="s">
        <v>1548</v>
      </c>
      <c r="G2689" s="2">
        <v>30</v>
      </c>
      <c r="H2689" s="2">
        <v>44</v>
      </c>
      <c r="I2689" s="2">
        <v>25</v>
      </c>
      <c r="J2689" s="2" t="s">
        <v>1</v>
      </c>
      <c r="K2689" s="2">
        <v>2</v>
      </c>
      <c r="L2689" s="2">
        <v>5</v>
      </c>
      <c r="M2689" s="3" t="s">
        <v>13</v>
      </c>
      <c r="N2689" s="3" t="s">
        <v>13</v>
      </c>
      <c r="O2689" s="2">
        <v>44</v>
      </c>
      <c r="P2689" s="2" t="b">
        <v>1</v>
      </c>
      <c r="Q2689" s="2" t="s">
        <v>2</v>
      </c>
      <c r="R2689" s="2" t="b">
        <v>1</v>
      </c>
      <c r="S2689" s="44">
        <v>43</v>
      </c>
      <c r="T2689" s="44" t="s">
        <v>12</v>
      </c>
      <c r="U2689" s="20">
        <v>1.8</v>
      </c>
      <c r="V2689" s="11"/>
      <c r="W2689" s="2">
        <f t="shared" si="2106"/>
        <v>0</v>
      </c>
      <c r="X2689">
        <f t="shared" si="2107"/>
        <v>10</v>
      </c>
      <c r="Y2689">
        <f t="shared" si="2108"/>
        <v>0</v>
      </c>
      <c r="Z2689">
        <f t="shared" si="2109"/>
        <v>0</v>
      </c>
      <c r="AA2689" s="2">
        <f t="shared" si="2110"/>
        <v>60</v>
      </c>
      <c r="AB2689" s="2" t="str">
        <f t="shared" si="2111"/>
        <v>Under 1.5</v>
      </c>
      <c r="AC2689" s="6"/>
      <c r="AD2689" s="6" t="str">
        <f t="shared" si="2112"/>
        <v>Over 0.5</v>
      </c>
      <c r="AE2689" s="6" t="str">
        <f t="shared" si="2113"/>
        <v>?</v>
      </c>
      <c r="AF2689" s="6"/>
      <c r="AG2689">
        <f t="shared" si="2114"/>
        <v>0</v>
      </c>
      <c r="AH2689">
        <f t="shared" si="2115"/>
        <v>2</v>
      </c>
      <c r="AI2689">
        <f t="shared" si="2116"/>
        <v>0</v>
      </c>
      <c r="AJ2689">
        <f t="shared" si="2117"/>
        <v>0</v>
      </c>
      <c r="AK2689" s="2" t="str">
        <f t="shared" si="2118"/>
        <v>-</v>
      </c>
      <c r="AL2689" s="2" t="str">
        <f t="shared" si="2119"/>
        <v>-</v>
      </c>
    </row>
    <row r="2690" spans="2:38">
      <c r="B2690" t="s">
        <v>206</v>
      </c>
      <c r="C2690" s="12" t="s">
        <v>406</v>
      </c>
      <c r="D2690" s="9" t="s">
        <v>1536</v>
      </c>
      <c r="E2690" s="2" t="s">
        <v>0</v>
      </c>
      <c r="F2690" s="8" t="s">
        <v>1742</v>
      </c>
      <c r="G2690" s="2">
        <v>20</v>
      </c>
      <c r="H2690" s="2">
        <v>52</v>
      </c>
      <c r="I2690" s="2">
        <v>29</v>
      </c>
      <c r="J2690" s="2" t="s">
        <v>1</v>
      </c>
      <c r="K2690" s="2">
        <v>2</v>
      </c>
      <c r="L2690" s="2">
        <v>9</v>
      </c>
      <c r="M2690" s="3" t="s">
        <v>13</v>
      </c>
      <c r="N2690" s="3" t="s">
        <v>13</v>
      </c>
      <c r="O2690" s="2">
        <v>52</v>
      </c>
      <c r="P2690" s="2" t="b">
        <v>1</v>
      </c>
      <c r="Q2690" s="2" t="s">
        <v>2</v>
      </c>
      <c r="R2690" s="2" t="s">
        <v>2</v>
      </c>
      <c r="S2690" s="44">
        <v>60</v>
      </c>
      <c r="T2690" s="44" t="s">
        <v>10</v>
      </c>
      <c r="U2690" s="20">
        <v>1.7</v>
      </c>
      <c r="V2690" s="11"/>
      <c r="W2690" s="2">
        <f t="shared" si="2106"/>
        <v>0</v>
      </c>
      <c r="X2690">
        <f t="shared" si="2107"/>
        <v>5</v>
      </c>
      <c r="Y2690">
        <f t="shared" si="2108"/>
        <v>5</v>
      </c>
      <c r="Z2690">
        <f t="shared" si="2109"/>
        <v>10</v>
      </c>
      <c r="AA2690" s="2">
        <f t="shared" si="2110"/>
        <v>70</v>
      </c>
      <c r="AB2690" s="2" t="str">
        <f t="shared" si="2111"/>
        <v>Under 1.5</v>
      </c>
      <c r="AC2690" s="6"/>
      <c r="AD2690" s="6" t="str">
        <f t="shared" si="2112"/>
        <v>Over 0.5</v>
      </c>
      <c r="AE2690" s="6" t="str">
        <f t="shared" si="2113"/>
        <v>?</v>
      </c>
      <c r="AF2690" s="6"/>
      <c r="AG2690">
        <f t="shared" si="2114"/>
        <v>5</v>
      </c>
      <c r="AH2690">
        <f t="shared" si="2115"/>
        <v>0</v>
      </c>
      <c r="AI2690">
        <f t="shared" si="2116"/>
        <v>2</v>
      </c>
      <c r="AJ2690">
        <f t="shared" si="2117"/>
        <v>0</v>
      </c>
      <c r="AK2690" s="2" t="str">
        <f t="shared" si="2118"/>
        <v>-</v>
      </c>
      <c r="AL2690" s="2" t="str">
        <f t="shared" si="2119"/>
        <v>Pick</v>
      </c>
    </row>
    <row r="2691" spans="2:38">
      <c r="B2691" t="s">
        <v>1776</v>
      </c>
      <c r="C2691" s="12" t="s">
        <v>406</v>
      </c>
      <c r="D2691" s="9" t="s">
        <v>1858</v>
      </c>
      <c r="E2691" s="2" t="s">
        <v>0</v>
      </c>
      <c r="F2691" s="8" t="s">
        <v>1766</v>
      </c>
      <c r="G2691" s="2">
        <v>10</v>
      </c>
      <c r="H2691" s="2">
        <v>61</v>
      </c>
      <c r="I2691" s="2">
        <v>29</v>
      </c>
      <c r="J2691" s="2" t="s">
        <v>1</v>
      </c>
      <c r="K2691" s="2" t="s">
        <v>1</v>
      </c>
      <c r="L2691" s="2">
        <v>19</v>
      </c>
      <c r="M2691" s="3" t="s">
        <v>13</v>
      </c>
      <c r="N2691" s="3" t="s">
        <v>13</v>
      </c>
      <c r="O2691" s="2" t="b">
        <v>1</v>
      </c>
      <c r="P2691" s="2" t="b">
        <v>1</v>
      </c>
      <c r="Q2691" s="2" t="b">
        <v>1</v>
      </c>
      <c r="R2691" s="2" t="s">
        <v>2</v>
      </c>
      <c r="S2691" s="44">
        <v>34</v>
      </c>
      <c r="T2691" s="44" t="s">
        <v>11</v>
      </c>
      <c r="U2691" s="20">
        <v>2.1</v>
      </c>
      <c r="V2691" s="11"/>
      <c r="W2691" s="2">
        <f t="shared" si="2106"/>
        <v>10</v>
      </c>
      <c r="X2691">
        <f t="shared" si="2107"/>
        <v>0</v>
      </c>
      <c r="Y2691">
        <f t="shared" si="2108"/>
        <v>0</v>
      </c>
      <c r="Z2691">
        <f t="shared" si="2109"/>
        <v>5</v>
      </c>
      <c r="AA2691" s="2">
        <f t="shared" si="2110"/>
        <v>65</v>
      </c>
      <c r="AB2691" s="2" t="str">
        <f t="shared" si="2111"/>
        <v>Under 1.5</v>
      </c>
      <c r="AC2691" s="6"/>
      <c r="AD2691" s="6" t="str">
        <f t="shared" si="2112"/>
        <v>Over 0.5</v>
      </c>
      <c r="AE2691" s="6" t="str">
        <f t="shared" si="2113"/>
        <v>?</v>
      </c>
      <c r="AF2691" s="6"/>
      <c r="AG2691">
        <f t="shared" si="2114"/>
        <v>6</v>
      </c>
      <c r="AH2691">
        <f t="shared" si="2115"/>
        <v>0</v>
      </c>
      <c r="AI2691">
        <f t="shared" si="2116"/>
        <v>0</v>
      </c>
      <c r="AJ2691">
        <f t="shared" si="2117"/>
        <v>0</v>
      </c>
      <c r="AK2691" s="2" t="str">
        <f t="shared" si="2118"/>
        <v>-</v>
      </c>
      <c r="AL2691" s="2" t="str">
        <f t="shared" si="2119"/>
        <v>-</v>
      </c>
    </row>
    <row r="2692" spans="2:38">
      <c r="B2692" t="s">
        <v>404</v>
      </c>
      <c r="C2692" s="12" t="s">
        <v>406</v>
      </c>
      <c r="D2692" s="9" t="s">
        <v>417</v>
      </c>
      <c r="E2692" s="2" t="s">
        <v>0</v>
      </c>
      <c r="F2692" s="8" t="s">
        <v>946</v>
      </c>
      <c r="G2692" s="2">
        <v>24</v>
      </c>
      <c r="H2692" s="2">
        <v>45</v>
      </c>
      <c r="I2692" s="2">
        <v>31</v>
      </c>
      <c r="J2692" s="2" t="s">
        <v>1</v>
      </c>
      <c r="K2692" s="2">
        <v>1</v>
      </c>
      <c r="L2692" s="2">
        <v>7</v>
      </c>
      <c r="M2692" s="3" t="s">
        <v>13</v>
      </c>
      <c r="N2692" s="3" t="s">
        <v>13</v>
      </c>
      <c r="O2692" s="2">
        <v>45</v>
      </c>
      <c r="P2692" s="2" t="b">
        <v>1</v>
      </c>
      <c r="Q2692" s="2" t="s">
        <v>2</v>
      </c>
      <c r="R2692" s="2" t="s">
        <v>2</v>
      </c>
      <c r="S2692" s="44">
        <v>29</v>
      </c>
      <c r="T2692" s="44" t="s">
        <v>10</v>
      </c>
      <c r="U2692" s="20">
        <v>1.75</v>
      </c>
      <c r="V2692" s="11"/>
      <c r="W2692" s="2">
        <f t="shared" si="2106"/>
        <v>0</v>
      </c>
      <c r="X2692">
        <f t="shared" si="2107"/>
        <v>10</v>
      </c>
      <c r="Y2692">
        <f t="shared" si="2108"/>
        <v>0</v>
      </c>
      <c r="Z2692">
        <f t="shared" si="2109"/>
        <v>10</v>
      </c>
      <c r="AA2692" s="2">
        <f t="shared" si="2110"/>
        <v>70</v>
      </c>
      <c r="AB2692" s="2" t="str">
        <f t="shared" si="2111"/>
        <v>Under 1.5</v>
      </c>
      <c r="AC2692" s="6"/>
      <c r="AD2692" s="6" t="str">
        <f t="shared" si="2112"/>
        <v>Over 0.5</v>
      </c>
      <c r="AE2692" s="6" t="str">
        <f t="shared" si="2113"/>
        <v>?</v>
      </c>
      <c r="AF2692" s="6"/>
      <c r="AG2692">
        <f t="shared" si="2114"/>
        <v>0</v>
      </c>
      <c r="AH2692">
        <f t="shared" si="2115"/>
        <v>2</v>
      </c>
      <c r="AI2692">
        <f t="shared" si="2116"/>
        <v>0</v>
      </c>
      <c r="AJ2692">
        <f t="shared" si="2117"/>
        <v>0</v>
      </c>
      <c r="AK2692" s="2" t="str">
        <f t="shared" si="2118"/>
        <v>-</v>
      </c>
      <c r="AL2692" s="2" t="str">
        <f t="shared" si="2119"/>
        <v>-</v>
      </c>
    </row>
    <row r="2693" spans="2:38">
      <c r="B2693" t="s">
        <v>698</v>
      </c>
      <c r="C2693" s="12" t="s">
        <v>406</v>
      </c>
      <c r="D2693" s="9" t="s">
        <v>1107</v>
      </c>
      <c r="E2693" s="2" t="s">
        <v>0</v>
      </c>
      <c r="F2693" s="8" t="s">
        <v>1053</v>
      </c>
      <c r="G2693" s="2">
        <v>18</v>
      </c>
      <c r="H2693" s="2">
        <v>55</v>
      </c>
      <c r="I2693" s="2">
        <v>27</v>
      </c>
      <c r="J2693" s="2" t="s">
        <v>1</v>
      </c>
      <c r="K2693" s="2">
        <v>1</v>
      </c>
      <c r="L2693" s="2">
        <v>9</v>
      </c>
      <c r="M2693" s="3" t="s">
        <v>13</v>
      </c>
      <c r="N2693" s="3" t="s">
        <v>13</v>
      </c>
      <c r="O2693" s="2" t="b">
        <v>1</v>
      </c>
      <c r="P2693" s="2" t="b">
        <v>1</v>
      </c>
      <c r="Q2693" s="2" t="s">
        <v>2</v>
      </c>
      <c r="R2693" s="2" t="s">
        <v>2</v>
      </c>
      <c r="S2693" s="44">
        <v>37</v>
      </c>
      <c r="T2693" s="44" t="s">
        <v>12</v>
      </c>
      <c r="U2693" s="20">
        <v>1.7</v>
      </c>
      <c r="V2693" s="11"/>
      <c r="W2693" s="2">
        <f t="shared" si="2106"/>
        <v>10</v>
      </c>
      <c r="X2693">
        <f t="shared" si="2107"/>
        <v>5</v>
      </c>
      <c r="Y2693">
        <f t="shared" si="2108"/>
        <v>0</v>
      </c>
      <c r="Z2693">
        <f t="shared" si="2109"/>
        <v>0</v>
      </c>
      <c r="AA2693" s="2">
        <f t="shared" si="2110"/>
        <v>65</v>
      </c>
      <c r="AB2693" s="2" t="str">
        <f t="shared" si="2111"/>
        <v>Under 1.5</v>
      </c>
      <c r="AC2693" s="6"/>
      <c r="AD2693" s="6" t="str">
        <f t="shared" si="2112"/>
        <v>Over 0.5</v>
      </c>
      <c r="AE2693" s="6" t="str">
        <f t="shared" si="2113"/>
        <v>?</v>
      </c>
      <c r="AF2693" s="6"/>
      <c r="AG2693">
        <f t="shared" si="2114"/>
        <v>6</v>
      </c>
      <c r="AH2693">
        <f t="shared" si="2115"/>
        <v>0</v>
      </c>
      <c r="AI2693">
        <f t="shared" si="2116"/>
        <v>0</v>
      </c>
      <c r="AJ2693">
        <f t="shared" si="2117"/>
        <v>0</v>
      </c>
      <c r="AK2693" s="2" t="str">
        <f t="shared" si="2118"/>
        <v>-</v>
      </c>
      <c r="AL2693" s="2" t="str">
        <f t="shared" si="2119"/>
        <v>-</v>
      </c>
    </row>
    <row r="2694" spans="2:38">
      <c r="B2694" t="s">
        <v>1004</v>
      </c>
      <c r="C2694" s="12" t="s">
        <v>406</v>
      </c>
      <c r="D2694" s="9" t="s">
        <v>1719</v>
      </c>
      <c r="E2694" s="2" t="s">
        <v>0</v>
      </c>
      <c r="F2694" s="8" t="s">
        <v>1821</v>
      </c>
      <c r="G2694" s="2">
        <v>33</v>
      </c>
      <c r="H2694" s="2">
        <v>56</v>
      </c>
      <c r="I2694" s="2">
        <v>10</v>
      </c>
      <c r="J2694" s="2" t="s">
        <v>1</v>
      </c>
      <c r="K2694" s="2">
        <v>2</v>
      </c>
      <c r="L2694" s="2">
        <v>23</v>
      </c>
      <c r="M2694" s="3" t="s">
        <v>13</v>
      </c>
      <c r="N2694" s="3" t="s">
        <v>13</v>
      </c>
      <c r="O2694" s="2" t="b">
        <v>1</v>
      </c>
      <c r="P2694" s="2" t="b">
        <v>1</v>
      </c>
      <c r="Q2694" s="2" t="s">
        <v>2</v>
      </c>
      <c r="R2694" s="2" t="s">
        <v>2</v>
      </c>
      <c r="S2694" s="44">
        <v>72</v>
      </c>
      <c r="T2694" s="44" t="s">
        <v>12</v>
      </c>
      <c r="U2694" s="20">
        <v>2.1</v>
      </c>
      <c r="V2694" s="11"/>
      <c r="W2694" s="2">
        <f t="shared" si="2106"/>
        <v>10</v>
      </c>
      <c r="X2694">
        <f t="shared" si="2107"/>
        <v>0</v>
      </c>
      <c r="Y2694">
        <f t="shared" si="2108"/>
        <v>10</v>
      </c>
      <c r="Z2694">
        <f t="shared" si="2109"/>
        <v>0</v>
      </c>
      <c r="AA2694" s="2">
        <f t="shared" si="2110"/>
        <v>70</v>
      </c>
      <c r="AB2694" s="2" t="str">
        <f t="shared" si="2111"/>
        <v>Under 1.5</v>
      </c>
      <c r="AC2694" s="6"/>
      <c r="AD2694" s="6" t="str">
        <f t="shared" si="2112"/>
        <v>Over 0.5</v>
      </c>
      <c r="AE2694" s="6" t="str">
        <f t="shared" si="2113"/>
        <v>?</v>
      </c>
      <c r="AF2694" s="6"/>
      <c r="AG2694">
        <f t="shared" si="2114"/>
        <v>6</v>
      </c>
      <c r="AH2694">
        <f t="shared" si="2115"/>
        <v>0</v>
      </c>
      <c r="AI2694">
        <f t="shared" si="2116"/>
        <v>2</v>
      </c>
      <c r="AJ2694">
        <f t="shared" si="2117"/>
        <v>0</v>
      </c>
      <c r="AK2694" s="2" t="str">
        <f t="shared" si="2118"/>
        <v>-</v>
      </c>
      <c r="AL2694" s="2" t="str">
        <f t="shared" si="2119"/>
        <v>-</v>
      </c>
    </row>
    <row r="2695" spans="2:38">
      <c r="B2695" t="s">
        <v>382</v>
      </c>
      <c r="C2695" s="12" t="s">
        <v>406</v>
      </c>
      <c r="D2695" s="9" t="s">
        <v>1132</v>
      </c>
      <c r="E2695" s="2" t="s">
        <v>0</v>
      </c>
      <c r="F2695" s="8" t="s">
        <v>972</v>
      </c>
      <c r="G2695" s="2">
        <v>25</v>
      </c>
      <c r="H2695" s="2">
        <v>53</v>
      </c>
      <c r="I2695" s="2">
        <v>22</v>
      </c>
      <c r="J2695" s="2" t="s">
        <v>1</v>
      </c>
      <c r="K2695" s="2">
        <v>2</v>
      </c>
      <c r="L2695" s="2">
        <v>3</v>
      </c>
      <c r="M2695" s="3" t="s">
        <v>13</v>
      </c>
      <c r="N2695" s="3" t="s">
        <v>13</v>
      </c>
      <c r="O2695" s="2" t="b">
        <v>1</v>
      </c>
      <c r="P2695" s="2" t="b">
        <v>1</v>
      </c>
      <c r="Q2695" s="2" t="s">
        <v>2</v>
      </c>
      <c r="R2695" s="2" t="b">
        <v>1</v>
      </c>
      <c r="S2695" s="44">
        <v>45</v>
      </c>
      <c r="T2695" s="44"/>
      <c r="U2695" s="20">
        <v>1.7</v>
      </c>
      <c r="V2695" s="11"/>
      <c r="W2695" s="2">
        <f t="shared" ref="W2695:W2740" si="2120">IF(H2695&gt;52,10,0)</f>
        <v>10</v>
      </c>
      <c r="X2695">
        <f t="shared" ref="X2695:X2740" si="2121">IF(L2695&gt;15,0,IF(L2695&lt;8,10,5))</f>
        <v>10</v>
      </c>
      <c r="Y2695">
        <f t="shared" ref="Y2695:Y2740" si="2122">IF(S2695&gt;60,10,IF(S2695&lt;49,0,5))</f>
        <v>0</v>
      </c>
      <c r="Z2695">
        <f t="shared" ref="Z2695:Z2740" si="2123">IF(T2695="Y",10,IF(T2695="C",5,0))</f>
        <v>0</v>
      </c>
      <c r="AA2695" s="2">
        <f t="shared" ref="AA2695:AA2740" si="2124">SUM(W2695:Z2695)+50</f>
        <v>70</v>
      </c>
      <c r="AB2695" s="2" t="str">
        <f t="shared" ref="AB2695:AB2740" si="2125">IF(AA2695&lt;56,"Over 0.5","Under 1.5")</f>
        <v>Under 1.5</v>
      </c>
      <c r="AC2695" s="6"/>
      <c r="AD2695" s="6" t="str">
        <f t="shared" ref="AD2695:AD2740" si="2126">IF(M2695="1-0","Under 1.5",IF(M2695="0-0","Under 1.5",IF(M2695="0-1","Under 1.5","Over 0.5")))</f>
        <v>Over 0.5</v>
      </c>
      <c r="AE2695" s="6" t="str">
        <f t="shared" ref="AE2695:AE2740" si="2127">IF(M2695="?",M2695,IF(AB2695=AD2695,"WON",IF(M2695="0-1","WON",IF(M2695="1-0","WON","LOST"))))</f>
        <v>?</v>
      </c>
      <c r="AF2695" s="6"/>
      <c r="AG2695">
        <f t="shared" ref="AG2695:AG2740" si="2128">IF(H2695&gt;52,6,IF(H2695=52,5,IF(H2695=51,4,IF(H2695=50,3,IF(H2695=49,2,IF(H2695=48,1,0))))))</f>
        <v>6</v>
      </c>
      <c r="AH2695">
        <f t="shared" ref="AH2695:AH2740" si="2129">IF(L2695&lt;8,2,0)</f>
        <v>2</v>
      </c>
      <c r="AI2695">
        <f t="shared" ref="AI2695:AI2740" si="2130">IF(S2695&gt;49,2,0)</f>
        <v>0</v>
      </c>
      <c r="AJ2695">
        <f t="shared" ref="AJ2695:AJ2740" si="2131">IF(SUM(AH2695:AI2695)=4,SUM(AG2695:AI2695),0)</f>
        <v>0</v>
      </c>
      <c r="AK2695" s="2" t="str">
        <f t="shared" ref="AK2695:AK2740" si="2132">IF(AJ2695=10,"A1",IF(AJ2695=9,"A2",IF(AJ2695=8,"A3",IF(AJ2695=7,"A4",IF(AJ2695=6,"A5","-")))))</f>
        <v>-</v>
      </c>
      <c r="AL2695" s="2" t="str">
        <f t="shared" ref="AL2695:AL2740" si="2133">IF(AND(L2695&lt;11,U2695&lt;1.75,AA2695&gt;65,OR((AND(S2695&gt;49,S2695&lt;61,T2695="Y")),(AND(S2695&lt;48,T2695="Y")),(AND(S2695&gt;60,T2695="N")),(AND(S2695&gt;60,T2695="Y")),(AND(S2695&gt;60,T2695="C")))),"Pick","-")</f>
        <v>-</v>
      </c>
    </row>
    <row r="2696" spans="2:38">
      <c r="B2696" t="s">
        <v>315</v>
      </c>
      <c r="C2696" s="12" t="s">
        <v>406</v>
      </c>
      <c r="D2696" s="9" t="s">
        <v>319</v>
      </c>
      <c r="E2696" s="2" t="s">
        <v>0</v>
      </c>
      <c r="F2696" s="8" t="s">
        <v>365</v>
      </c>
      <c r="G2696" s="2">
        <v>31</v>
      </c>
      <c r="H2696" s="2">
        <v>59</v>
      </c>
      <c r="I2696" s="2">
        <v>10</v>
      </c>
      <c r="J2696" s="2" t="s">
        <v>1</v>
      </c>
      <c r="K2696" s="2" t="s">
        <v>1</v>
      </c>
      <c r="L2696" s="2">
        <v>21</v>
      </c>
      <c r="M2696" s="3" t="s">
        <v>13</v>
      </c>
      <c r="N2696" s="3" t="s">
        <v>13</v>
      </c>
      <c r="O2696" s="2" t="b">
        <v>1</v>
      </c>
      <c r="P2696" s="2" t="b">
        <v>1</v>
      </c>
      <c r="Q2696" s="2" t="b">
        <v>1</v>
      </c>
      <c r="R2696" s="2" t="s">
        <v>2</v>
      </c>
      <c r="S2696" s="44">
        <v>68</v>
      </c>
      <c r="T2696" s="44" t="s">
        <v>10</v>
      </c>
      <c r="U2696" s="20">
        <v>1.55</v>
      </c>
      <c r="V2696" s="11"/>
      <c r="W2696" s="2">
        <f t="shared" si="2120"/>
        <v>10</v>
      </c>
      <c r="X2696">
        <f t="shared" si="2121"/>
        <v>0</v>
      </c>
      <c r="Y2696">
        <f t="shared" si="2122"/>
        <v>10</v>
      </c>
      <c r="Z2696">
        <f t="shared" si="2123"/>
        <v>10</v>
      </c>
      <c r="AA2696" s="2">
        <f t="shared" si="2124"/>
        <v>80</v>
      </c>
      <c r="AB2696" s="2" t="str">
        <f t="shared" si="2125"/>
        <v>Under 1.5</v>
      </c>
      <c r="AC2696" s="6"/>
      <c r="AD2696" s="6" t="str">
        <f t="shared" si="2126"/>
        <v>Over 0.5</v>
      </c>
      <c r="AE2696" s="6" t="str">
        <f t="shared" si="2127"/>
        <v>?</v>
      </c>
      <c r="AF2696" s="6"/>
      <c r="AG2696">
        <f t="shared" si="2128"/>
        <v>6</v>
      </c>
      <c r="AH2696">
        <f t="shared" si="2129"/>
        <v>0</v>
      </c>
      <c r="AI2696">
        <f t="shared" si="2130"/>
        <v>2</v>
      </c>
      <c r="AJ2696">
        <f t="shared" si="2131"/>
        <v>0</v>
      </c>
      <c r="AK2696" s="2" t="str">
        <f t="shared" si="2132"/>
        <v>-</v>
      </c>
      <c r="AL2696" s="2" t="str">
        <f t="shared" si="2133"/>
        <v>-</v>
      </c>
    </row>
    <row r="2697" spans="2:38">
      <c r="B2697" t="s">
        <v>315</v>
      </c>
      <c r="C2697" s="12" t="s">
        <v>406</v>
      </c>
      <c r="D2697" s="9" t="s">
        <v>310</v>
      </c>
      <c r="E2697" s="2" t="s">
        <v>0</v>
      </c>
      <c r="F2697" s="8" t="s">
        <v>1179</v>
      </c>
      <c r="G2697" s="2">
        <v>33</v>
      </c>
      <c r="H2697" s="2">
        <v>53</v>
      </c>
      <c r="I2697" s="2">
        <v>14</v>
      </c>
      <c r="J2697" s="2" t="s">
        <v>1</v>
      </c>
      <c r="K2697" s="2" t="s">
        <v>1</v>
      </c>
      <c r="L2697" s="2">
        <v>19</v>
      </c>
      <c r="M2697" s="3" t="s">
        <v>13</v>
      </c>
      <c r="N2697" s="3" t="s">
        <v>13</v>
      </c>
      <c r="O2697" s="2" t="b">
        <v>1</v>
      </c>
      <c r="P2697" s="2" t="b">
        <v>1</v>
      </c>
      <c r="Q2697" s="2" t="b">
        <v>1</v>
      </c>
      <c r="R2697" s="2" t="s">
        <v>2</v>
      </c>
      <c r="S2697" s="44">
        <v>60</v>
      </c>
      <c r="T2697" s="44" t="s">
        <v>10</v>
      </c>
      <c r="U2697" s="20">
        <v>1.45</v>
      </c>
      <c r="V2697" s="11"/>
      <c r="W2697" s="2">
        <f t="shared" si="2120"/>
        <v>10</v>
      </c>
      <c r="X2697">
        <f t="shared" si="2121"/>
        <v>0</v>
      </c>
      <c r="Y2697">
        <f t="shared" si="2122"/>
        <v>5</v>
      </c>
      <c r="Z2697">
        <f t="shared" si="2123"/>
        <v>10</v>
      </c>
      <c r="AA2697" s="2">
        <f t="shared" si="2124"/>
        <v>75</v>
      </c>
      <c r="AB2697" s="2" t="str">
        <f t="shared" si="2125"/>
        <v>Under 1.5</v>
      </c>
      <c r="AC2697" s="6"/>
      <c r="AD2697" s="6" t="str">
        <f t="shared" si="2126"/>
        <v>Over 0.5</v>
      </c>
      <c r="AE2697" s="6" t="str">
        <f t="shared" si="2127"/>
        <v>?</v>
      </c>
      <c r="AF2697" s="6"/>
      <c r="AG2697">
        <f t="shared" si="2128"/>
        <v>6</v>
      </c>
      <c r="AH2697">
        <f t="shared" si="2129"/>
        <v>0</v>
      </c>
      <c r="AI2697">
        <f t="shared" si="2130"/>
        <v>2</v>
      </c>
      <c r="AJ2697">
        <f t="shared" si="2131"/>
        <v>0</v>
      </c>
      <c r="AK2697" s="2" t="str">
        <f t="shared" si="2132"/>
        <v>-</v>
      </c>
      <c r="AL2697" s="2" t="str">
        <f t="shared" si="2133"/>
        <v>-</v>
      </c>
    </row>
    <row r="2698" spans="2:38">
      <c r="B2698" t="s">
        <v>315</v>
      </c>
      <c r="C2698" s="12" t="s">
        <v>406</v>
      </c>
      <c r="D2698" s="9" t="s">
        <v>1178</v>
      </c>
      <c r="E2698" s="2" t="s">
        <v>0</v>
      </c>
      <c r="F2698" s="8" t="s">
        <v>318</v>
      </c>
      <c r="G2698" s="2">
        <v>33</v>
      </c>
      <c r="H2698" s="2">
        <v>51</v>
      </c>
      <c r="I2698" s="2">
        <v>16</v>
      </c>
      <c r="J2698" s="2" t="s">
        <v>1</v>
      </c>
      <c r="K2698" s="2">
        <v>1</v>
      </c>
      <c r="L2698" s="2">
        <v>17</v>
      </c>
      <c r="M2698" s="3" t="s">
        <v>13</v>
      </c>
      <c r="N2698" s="3" t="s">
        <v>13</v>
      </c>
      <c r="O2698" s="2">
        <v>51</v>
      </c>
      <c r="P2698" s="2" t="b">
        <v>1</v>
      </c>
      <c r="Q2698" s="2" t="s">
        <v>2</v>
      </c>
      <c r="R2698" s="2" t="s">
        <v>2</v>
      </c>
      <c r="S2698" s="44">
        <v>56</v>
      </c>
      <c r="T2698" s="44" t="s">
        <v>11</v>
      </c>
      <c r="U2698" s="20">
        <v>1.6</v>
      </c>
      <c r="V2698" s="11"/>
      <c r="W2698" s="2">
        <f t="shared" si="2120"/>
        <v>0</v>
      </c>
      <c r="X2698">
        <f t="shared" si="2121"/>
        <v>0</v>
      </c>
      <c r="Y2698">
        <f t="shared" si="2122"/>
        <v>5</v>
      </c>
      <c r="Z2698">
        <f t="shared" si="2123"/>
        <v>5</v>
      </c>
      <c r="AA2698" s="2">
        <f t="shared" si="2124"/>
        <v>60</v>
      </c>
      <c r="AB2698" s="2" t="str">
        <f t="shared" si="2125"/>
        <v>Under 1.5</v>
      </c>
      <c r="AC2698" s="6"/>
      <c r="AD2698" s="6" t="str">
        <f t="shared" si="2126"/>
        <v>Over 0.5</v>
      </c>
      <c r="AE2698" s="6" t="str">
        <f t="shared" si="2127"/>
        <v>?</v>
      </c>
      <c r="AF2698" s="6"/>
      <c r="AG2698">
        <f t="shared" si="2128"/>
        <v>4</v>
      </c>
      <c r="AH2698">
        <f t="shared" si="2129"/>
        <v>0</v>
      </c>
      <c r="AI2698">
        <f t="shared" si="2130"/>
        <v>2</v>
      </c>
      <c r="AJ2698">
        <f t="shared" si="2131"/>
        <v>0</v>
      </c>
      <c r="AK2698" s="2" t="str">
        <f t="shared" si="2132"/>
        <v>-</v>
      </c>
      <c r="AL2698" s="2" t="str">
        <f t="shared" si="2133"/>
        <v>-</v>
      </c>
    </row>
    <row r="2699" spans="2:38">
      <c r="B2699" t="s">
        <v>211</v>
      </c>
      <c r="C2699" s="12" t="s">
        <v>678</v>
      </c>
      <c r="D2699" s="9" t="s">
        <v>1468</v>
      </c>
      <c r="E2699" s="2" t="s">
        <v>0</v>
      </c>
      <c r="F2699" s="8" t="s">
        <v>397</v>
      </c>
      <c r="G2699" s="2">
        <v>18</v>
      </c>
      <c r="H2699" s="2">
        <v>53</v>
      </c>
      <c r="I2699" s="2">
        <v>28</v>
      </c>
      <c r="J2699" s="2" t="s">
        <v>1</v>
      </c>
      <c r="K2699" s="2">
        <v>2</v>
      </c>
      <c r="L2699" s="2">
        <v>10</v>
      </c>
      <c r="M2699" s="3" t="s">
        <v>13</v>
      </c>
      <c r="N2699" s="3" t="s">
        <v>13</v>
      </c>
      <c r="O2699" s="2" t="b">
        <v>1</v>
      </c>
      <c r="P2699" s="2" t="b">
        <v>1</v>
      </c>
      <c r="Q2699" s="2" t="s">
        <v>2</v>
      </c>
      <c r="R2699" s="2" t="s">
        <v>2</v>
      </c>
      <c r="S2699" s="44">
        <v>57</v>
      </c>
      <c r="T2699" s="44" t="s">
        <v>10</v>
      </c>
      <c r="U2699" s="20">
        <v>2.1</v>
      </c>
      <c r="V2699" s="11"/>
      <c r="W2699" s="2">
        <f t="shared" si="2120"/>
        <v>10</v>
      </c>
      <c r="X2699">
        <f t="shared" si="2121"/>
        <v>5</v>
      </c>
      <c r="Y2699">
        <f t="shared" si="2122"/>
        <v>5</v>
      </c>
      <c r="Z2699">
        <f t="shared" si="2123"/>
        <v>10</v>
      </c>
      <c r="AA2699" s="2">
        <f t="shared" si="2124"/>
        <v>80</v>
      </c>
      <c r="AB2699" s="2" t="str">
        <f t="shared" si="2125"/>
        <v>Under 1.5</v>
      </c>
      <c r="AC2699" s="6"/>
      <c r="AD2699" s="6" t="str">
        <f t="shared" si="2126"/>
        <v>Over 0.5</v>
      </c>
      <c r="AE2699" s="6" t="str">
        <f t="shared" si="2127"/>
        <v>?</v>
      </c>
      <c r="AF2699" s="6"/>
      <c r="AG2699">
        <f t="shared" si="2128"/>
        <v>6</v>
      </c>
      <c r="AH2699">
        <f t="shared" si="2129"/>
        <v>0</v>
      </c>
      <c r="AI2699">
        <f t="shared" si="2130"/>
        <v>2</v>
      </c>
      <c r="AJ2699">
        <f t="shared" si="2131"/>
        <v>0</v>
      </c>
      <c r="AK2699" s="2" t="str">
        <f t="shared" si="2132"/>
        <v>-</v>
      </c>
      <c r="AL2699" s="2" t="str">
        <f t="shared" si="2133"/>
        <v>-</v>
      </c>
    </row>
    <row r="2700" spans="2:38">
      <c r="B2700" t="s">
        <v>603</v>
      </c>
      <c r="C2700" s="12" t="s">
        <v>648</v>
      </c>
      <c r="D2700" s="9" t="s">
        <v>665</v>
      </c>
      <c r="E2700" s="2" t="s">
        <v>0</v>
      </c>
      <c r="F2700" s="8" t="s">
        <v>655</v>
      </c>
      <c r="G2700" s="2">
        <v>20</v>
      </c>
      <c r="H2700" s="2">
        <v>63</v>
      </c>
      <c r="I2700" s="2">
        <v>17</v>
      </c>
      <c r="J2700" s="2" t="s">
        <v>1</v>
      </c>
      <c r="K2700" s="2">
        <v>1</v>
      </c>
      <c r="L2700" s="2">
        <v>3</v>
      </c>
      <c r="M2700" s="3" t="s">
        <v>13</v>
      </c>
      <c r="N2700" s="3" t="s">
        <v>13</v>
      </c>
      <c r="O2700" s="2" t="b">
        <v>1</v>
      </c>
      <c r="P2700" s="2" t="b">
        <v>1</v>
      </c>
      <c r="Q2700" s="2" t="s">
        <v>2</v>
      </c>
      <c r="R2700" s="2" t="b">
        <v>1</v>
      </c>
      <c r="S2700" s="44">
        <v>63</v>
      </c>
      <c r="T2700" s="44" t="s">
        <v>10</v>
      </c>
      <c r="U2700" s="20">
        <v>1.4</v>
      </c>
      <c r="V2700" s="11"/>
      <c r="W2700" s="2">
        <f t="shared" si="2120"/>
        <v>10</v>
      </c>
      <c r="X2700">
        <f t="shared" si="2121"/>
        <v>10</v>
      </c>
      <c r="Y2700">
        <f t="shared" si="2122"/>
        <v>10</v>
      </c>
      <c r="Z2700">
        <f t="shared" si="2123"/>
        <v>10</v>
      </c>
      <c r="AA2700" s="2">
        <f t="shared" si="2124"/>
        <v>90</v>
      </c>
      <c r="AB2700" s="2" t="str">
        <f t="shared" si="2125"/>
        <v>Under 1.5</v>
      </c>
      <c r="AC2700" s="6"/>
      <c r="AD2700" s="6" t="str">
        <f t="shared" si="2126"/>
        <v>Over 0.5</v>
      </c>
      <c r="AE2700" s="6" t="str">
        <f t="shared" si="2127"/>
        <v>?</v>
      </c>
      <c r="AF2700" s="6"/>
      <c r="AG2700">
        <f t="shared" si="2128"/>
        <v>6</v>
      </c>
      <c r="AH2700">
        <f t="shared" si="2129"/>
        <v>2</v>
      </c>
      <c r="AI2700">
        <f t="shared" si="2130"/>
        <v>2</v>
      </c>
      <c r="AJ2700">
        <f t="shared" si="2131"/>
        <v>10</v>
      </c>
      <c r="AK2700" s="2" t="str">
        <f t="shared" si="2132"/>
        <v>A1</v>
      </c>
      <c r="AL2700" s="2" t="str">
        <f t="shared" si="2133"/>
        <v>Pick</v>
      </c>
    </row>
    <row r="2701" spans="2:38">
      <c r="B2701" t="s">
        <v>603</v>
      </c>
      <c r="C2701" s="12" t="s">
        <v>648</v>
      </c>
      <c r="D2701" s="9" t="s">
        <v>598</v>
      </c>
      <c r="E2701" s="2" t="s">
        <v>0</v>
      </c>
      <c r="F2701" s="8" t="s">
        <v>605</v>
      </c>
      <c r="G2701" s="2">
        <v>23</v>
      </c>
      <c r="H2701" s="2">
        <v>54</v>
      </c>
      <c r="I2701" s="2">
        <v>23</v>
      </c>
      <c r="J2701" s="2" t="s">
        <v>1</v>
      </c>
      <c r="K2701" s="2">
        <v>2</v>
      </c>
      <c r="L2701" s="2">
        <v>0</v>
      </c>
      <c r="M2701" s="3" t="s">
        <v>13</v>
      </c>
      <c r="N2701" s="3" t="s">
        <v>13</v>
      </c>
      <c r="O2701" s="2" t="b">
        <v>1</v>
      </c>
      <c r="P2701" s="2" t="b">
        <v>1</v>
      </c>
      <c r="Q2701" s="2" t="s">
        <v>2</v>
      </c>
      <c r="R2701" s="2" t="b">
        <v>1</v>
      </c>
      <c r="S2701" s="44">
        <v>63</v>
      </c>
      <c r="T2701" s="44" t="s">
        <v>11</v>
      </c>
      <c r="U2701" s="20">
        <v>1.65</v>
      </c>
      <c r="V2701" s="11"/>
      <c r="W2701" s="2">
        <f t="shared" si="2120"/>
        <v>10</v>
      </c>
      <c r="X2701">
        <f t="shared" si="2121"/>
        <v>10</v>
      </c>
      <c r="Y2701">
        <f t="shared" si="2122"/>
        <v>10</v>
      </c>
      <c r="Z2701">
        <f t="shared" si="2123"/>
        <v>5</v>
      </c>
      <c r="AA2701" s="2">
        <f t="shared" si="2124"/>
        <v>85</v>
      </c>
      <c r="AB2701" s="2" t="str">
        <f t="shared" si="2125"/>
        <v>Under 1.5</v>
      </c>
      <c r="AC2701" s="6"/>
      <c r="AD2701" s="6" t="str">
        <f t="shared" si="2126"/>
        <v>Over 0.5</v>
      </c>
      <c r="AE2701" s="6" t="str">
        <f t="shared" si="2127"/>
        <v>?</v>
      </c>
      <c r="AF2701" s="6"/>
      <c r="AG2701">
        <f t="shared" si="2128"/>
        <v>6</v>
      </c>
      <c r="AH2701">
        <f t="shared" si="2129"/>
        <v>2</v>
      </c>
      <c r="AI2701">
        <f t="shared" si="2130"/>
        <v>2</v>
      </c>
      <c r="AJ2701">
        <f t="shared" si="2131"/>
        <v>10</v>
      </c>
      <c r="AK2701" s="2" t="str">
        <f t="shared" si="2132"/>
        <v>A1</v>
      </c>
      <c r="AL2701" s="2" t="str">
        <f t="shared" si="2133"/>
        <v>Pick</v>
      </c>
    </row>
    <row r="2702" spans="2:38">
      <c r="B2702" t="s">
        <v>603</v>
      </c>
      <c r="C2702" s="12" t="s">
        <v>648</v>
      </c>
      <c r="D2702" s="9" t="s">
        <v>604</v>
      </c>
      <c r="E2702" s="2" t="s">
        <v>0</v>
      </c>
      <c r="F2702" s="8" t="s">
        <v>616</v>
      </c>
      <c r="G2702" s="2">
        <v>37</v>
      </c>
      <c r="H2702" s="2">
        <v>47</v>
      </c>
      <c r="I2702" s="2">
        <v>16</v>
      </c>
      <c r="J2702" s="2" t="s">
        <v>1</v>
      </c>
      <c r="K2702" s="2">
        <v>1</v>
      </c>
      <c r="L2702" s="2">
        <v>21</v>
      </c>
      <c r="M2702" s="3" t="s">
        <v>13</v>
      </c>
      <c r="N2702" s="3" t="s">
        <v>13</v>
      </c>
      <c r="O2702" s="2">
        <v>47</v>
      </c>
      <c r="P2702" s="2" t="b">
        <v>1</v>
      </c>
      <c r="Q2702" s="2" t="s">
        <v>2</v>
      </c>
      <c r="R2702" s="2" t="s">
        <v>2</v>
      </c>
      <c r="S2702" s="44">
        <v>50</v>
      </c>
      <c r="T2702" s="44" t="s">
        <v>12</v>
      </c>
      <c r="U2702" s="20">
        <v>1.75</v>
      </c>
      <c r="V2702" s="11"/>
      <c r="W2702" s="2">
        <f t="shared" si="2120"/>
        <v>0</v>
      </c>
      <c r="X2702">
        <f t="shared" si="2121"/>
        <v>0</v>
      </c>
      <c r="Y2702">
        <f t="shared" si="2122"/>
        <v>5</v>
      </c>
      <c r="Z2702">
        <f t="shared" si="2123"/>
        <v>0</v>
      </c>
      <c r="AA2702" s="2">
        <f t="shared" si="2124"/>
        <v>55</v>
      </c>
      <c r="AB2702" s="2" t="str">
        <f t="shared" si="2125"/>
        <v>Over 0.5</v>
      </c>
      <c r="AC2702" s="6"/>
      <c r="AD2702" s="6" t="str">
        <f t="shared" si="2126"/>
        <v>Over 0.5</v>
      </c>
      <c r="AE2702" s="6" t="str">
        <f t="shared" si="2127"/>
        <v>?</v>
      </c>
      <c r="AF2702" s="6"/>
      <c r="AG2702">
        <f t="shared" si="2128"/>
        <v>0</v>
      </c>
      <c r="AH2702">
        <f t="shared" si="2129"/>
        <v>0</v>
      </c>
      <c r="AI2702">
        <f t="shared" si="2130"/>
        <v>2</v>
      </c>
      <c r="AJ2702">
        <f t="shared" si="2131"/>
        <v>0</v>
      </c>
      <c r="AK2702" s="2" t="str">
        <f t="shared" si="2132"/>
        <v>-</v>
      </c>
      <c r="AL2702" s="2" t="str">
        <f t="shared" si="2133"/>
        <v>-</v>
      </c>
    </row>
    <row r="2703" spans="2:38">
      <c r="B2703" t="s">
        <v>603</v>
      </c>
      <c r="C2703" s="12" t="s">
        <v>648</v>
      </c>
      <c r="D2703" s="9" t="s">
        <v>625</v>
      </c>
      <c r="E2703" s="2" t="s">
        <v>0</v>
      </c>
      <c r="F2703" s="8" t="s">
        <v>615</v>
      </c>
      <c r="G2703" s="2">
        <v>26</v>
      </c>
      <c r="H2703" s="2">
        <v>47</v>
      </c>
      <c r="I2703" s="2">
        <v>26</v>
      </c>
      <c r="J2703" s="2" t="s">
        <v>1</v>
      </c>
      <c r="K2703" s="2">
        <v>1</v>
      </c>
      <c r="L2703" s="2">
        <v>0</v>
      </c>
      <c r="M2703" s="3" t="s">
        <v>13</v>
      </c>
      <c r="N2703" s="3" t="s">
        <v>13</v>
      </c>
      <c r="O2703" s="2">
        <v>47</v>
      </c>
      <c r="P2703" s="2" t="b">
        <v>1</v>
      </c>
      <c r="Q2703" s="2" t="s">
        <v>2</v>
      </c>
      <c r="R2703" s="2" t="b">
        <v>1</v>
      </c>
      <c r="S2703" s="44">
        <v>41</v>
      </c>
      <c r="T2703" s="44" t="s">
        <v>11</v>
      </c>
      <c r="U2703" s="20">
        <v>1.7</v>
      </c>
      <c r="V2703" s="11"/>
      <c r="W2703" s="2">
        <f t="shared" si="2120"/>
        <v>0</v>
      </c>
      <c r="X2703">
        <f t="shared" si="2121"/>
        <v>10</v>
      </c>
      <c r="Y2703">
        <f t="shared" si="2122"/>
        <v>0</v>
      </c>
      <c r="Z2703">
        <f t="shared" si="2123"/>
        <v>5</v>
      </c>
      <c r="AA2703" s="2">
        <f t="shared" si="2124"/>
        <v>65</v>
      </c>
      <c r="AB2703" s="2" t="str">
        <f t="shared" si="2125"/>
        <v>Under 1.5</v>
      </c>
      <c r="AC2703" s="6"/>
      <c r="AD2703" s="6" t="str">
        <f t="shared" si="2126"/>
        <v>Over 0.5</v>
      </c>
      <c r="AE2703" s="6" t="str">
        <f t="shared" si="2127"/>
        <v>?</v>
      </c>
      <c r="AF2703" s="6"/>
      <c r="AG2703">
        <f t="shared" si="2128"/>
        <v>0</v>
      </c>
      <c r="AH2703">
        <f t="shared" si="2129"/>
        <v>2</v>
      </c>
      <c r="AI2703">
        <f t="shared" si="2130"/>
        <v>0</v>
      </c>
      <c r="AJ2703">
        <f t="shared" si="2131"/>
        <v>0</v>
      </c>
      <c r="AK2703" s="2" t="str">
        <f t="shared" si="2132"/>
        <v>-</v>
      </c>
      <c r="AL2703" s="2" t="str">
        <f t="shared" si="2133"/>
        <v>-</v>
      </c>
    </row>
    <row r="2704" spans="2:38">
      <c r="B2704" t="s">
        <v>603</v>
      </c>
      <c r="C2704" s="12" t="s">
        <v>648</v>
      </c>
      <c r="D2704" s="9" t="s">
        <v>903</v>
      </c>
      <c r="E2704" s="2" t="s">
        <v>0</v>
      </c>
      <c r="F2704" s="8" t="s">
        <v>623</v>
      </c>
      <c r="G2704" s="2">
        <v>45</v>
      </c>
      <c r="H2704" s="2">
        <v>44</v>
      </c>
      <c r="I2704" s="2">
        <v>11</v>
      </c>
      <c r="J2704" s="2">
        <v>1</v>
      </c>
      <c r="K2704" s="2">
        <v>1</v>
      </c>
      <c r="L2704" s="2">
        <v>34</v>
      </c>
      <c r="M2704" s="3" t="s">
        <v>13</v>
      </c>
      <c r="N2704" s="3" t="s">
        <v>13</v>
      </c>
      <c r="O2704" s="2">
        <v>44</v>
      </c>
      <c r="P2704" s="2" t="b">
        <v>0</v>
      </c>
      <c r="Q2704" s="2" t="s">
        <v>2</v>
      </c>
      <c r="R2704" s="2" t="s">
        <v>2</v>
      </c>
      <c r="S2704" s="44">
        <v>55</v>
      </c>
      <c r="T2704" s="44" t="s">
        <v>12</v>
      </c>
      <c r="U2704" s="20">
        <v>1.65</v>
      </c>
      <c r="V2704" s="11"/>
      <c r="W2704" s="2">
        <f t="shared" si="2120"/>
        <v>0</v>
      </c>
      <c r="X2704">
        <f t="shared" si="2121"/>
        <v>0</v>
      </c>
      <c r="Y2704">
        <f t="shared" si="2122"/>
        <v>5</v>
      </c>
      <c r="Z2704">
        <f t="shared" si="2123"/>
        <v>0</v>
      </c>
      <c r="AA2704" s="2">
        <f t="shared" si="2124"/>
        <v>55</v>
      </c>
      <c r="AB2704" s="2" t="str">
        <f t="shared" si="2125"/>
        <v>Over 0.5</v>
      </c>
      <c r="AC2704" s="6"/>
      <c r="AD2704" s="6" t="str">
        <f t="shared" si="2126"/>
        <v>Over 0.5</v>
      </c>
      <c r="AE2704" s="6" t="str">
        <f t="shared" si="2127"/>
        <v>?</v>
      </c>
      <c r="AF2704" s="6"/>
      <c r="AG2704">
        <f t="shared" si="2128"/>
        <v>0</v>
      </c>
      <c r="AH2704">
        <f t="shared" si="2129"/>
        <v>0</v>
      </c>
      <c r="AI2704">
        <f t="shared" si="2130"/>
        <v>2</v>
      </c>
      <c r="AJ2704">
        <f t="shared" si="2131"/>
        <v>0</v>
      </c>
      <c r="AK2704" s="2" t="str">
        <f t="shared" si="2132"/>
        <v>-</v>
      </c>
      <c r="AL2704" s="2" t="str">
        <f t="shared" si="2133"/>
        <v>-</v>
      </c>
    </row>
    <row r="2705" spans="2:38">
      <c r="B2705" t="s">
        <v>603</v>
      </c>
      <c r="C2705" s="12" t="s">
        <v>648</v>
      </c>
      <c r="D2705" s="9" t="s">
        <v>618</v>
      </c>
      <c r="E2705" s="2" t="s">
        <v>0</v>
      </c>
      <c r="F2705" s="8" t="s">
        <v>624</v>
      </c>
      <c r="G2705" s="2">
        <v>27</v>
      </c>
      <c r="H2705" s="2">
        <v>44</v>
      </c>
      <c r="I2705" s="2">
        <v>29</v>
      </c>
      <c r="J2705" s="2" t="s">
        <v>1</v>
      </c>
      <c r="K2705" s="2">
        <v>2</v>
      </c>
      <c r="L2705" s="2">
        <v>2</v>
      </c>
      <c r="M2705" s="3" t="s">
        <v>13</v>
      </c>
      <c r="N2705" s="3" t="s">
        <v>13</v>
      </c>
      <c r="O2705" s="2">
        <v>44</v>
      </c>
      <c r="P2705" s="2" t="b">
        <v>1</v>
      </c>
      <c r="Q2705" s="2" t="s">
        <v>2</v>
      </c>
      <c r="R2705" s="2" t="b">
        <v>1</v>
      </c>
      <c r="S2705" s="44">
        <v>68</v>
      </c>
      <c r="T2705" s="44" t="s">
        <v>11</v>
      </c>
      <c r="U2705" s="20">
        <v>1.8</v>
      </c>
      <c r="V2705" s="11"/>
      <c r="W2705" s="2">
        <f t="shared" si="2120"/>
        <v>0</v>
      </c>
      <c r="X2705">
        <f t="shared" si="2121"/>
        <v>10</v>
      </c>
      <c r="Y2705">
        <f t="shared" si="2122"/>
        <v>10</v>
      </c>
      <c r="Z2705">
        <f t="shared" si="2123"/>
        <v>5</v>
      </c>
      <c r="AA2705" s="2">
        <f t="shared" si="2124"/>
        <v>75</v>
      </c>
      <c r="AB2705" s="2" t="str">
        <f t="shared" si="2125"/>
        <v>Under 1.5</v>
      </c>
      <c r="AC2705" s="6"/>
      <c r="AD2705" s="6" t="str">
        <f t="shared" si="2126"/>
        <v>Over 0.5</v>
      </c>
      <c r="AE2705" s="6" t="str">
        <f t="shared" si="2127"/>
        <v>?</v>
      </c>
      <c r="AF2705" s="6"/>
      <c r="AG2705">
        <f t="shared" si="2128"/>
        <v>0</v>
      </c>
      <c r="AH2705">
        <f t="shared" si="2129"/>
        <v>2</v>
      </c>
      <c r="AI2705">
        <f t="shared" si="2130"/>
        <v>2</v>
      </c>
      <c r="AJ2705">
        <f t="shared" si="2131"/>
        <v>4</v>
      </c>
      <c r="AK2705" s="2" t="str">
        <f t="shared" si="2132"/>
        <v>-</v>
      </c>
      <c r="AL2705" s="2" t="str">
        <f t="shared" si="2133"/>
        <v>-</v>
      </c>
    </row>
    <row r="2706" spans="2:38">
      <c r="B2706" t="s">
        <v>592</v>
      </c>
      <c r="C2706" s="12" t="s">
        <v>457</v>
      </c>
      <c r="D2706" s="9" t="s">
        <v>1551</v>
      </c>
      <c r="E2706" s="2" t="s">
        <v>0</v>
      </c>
      <c r="F2706" s="8" t="s">
        <v>971</v>
      </c>
      <c r="G2706" s="2">
        <v>20</v>
      </c>
      <c r="H2706" s="2">
        <v>46</v>
      </c>
      <c r="I2706" s="2">
        <v>35</v>
      </c>
      <c r="J2706" s="2" t="s">
        <v>1</v>
      </c>
      <c r="K2706" s="2">
        <v>2</v>
      </c>
      <c r="L2706" s="2">
        <v>15</v>
      </c>
      <c r="M2706" s="3" t="s">
        <v>13</v>
      </c>
      <c r="N2706" s="3" t="s">
        <v>13</v>
      </c>
      <c r="O2706" s="2">
        <v>46</v>
      </c>
      <c r="P2706" s="2" t="b">
        <v>1</v>
      </c>
      <c r="Q2706" s="2" t="s">
        <v>2</v>
      </c>
      <c r="R2706" s="2" t="s">
        <v>2</v>
      </c>
      <c r="S2706" s="44">
        <v>44</v>
      </c>
      <c r="T2706" s="44" t="s">
        <v>12</v>
      </c>
      <c r="U2706" s="20">
        <v>2.1</v>
      </c>
      <c r="V2706" s="11"/>
      <c r="W2706" s="2">
        <f t="shared" si="2120"/>
        <v>0</v>
      </c>
      <c r="X2706">
        <f t="shared" si="2121"/>
        <v>5</v>
      </c>
      <c r="Y2706">
        <f t="shared" si="2122"/>
        <v>0</v>
      </c>
      <c r="Z2706">
        <f t="shared" si="2123"/>
        <v>0</v>
      </c>
      <c r="AA2706" s="2">
        <f t="shared" si="2124"/>
        <v>55</v>
      </c>
      <c r="AB2706" s="2" t="str">
        <f t="shared" si="2125"/>
        <v>Over 0.5</v>
      </c>
      <c r="AC2706" s="6"/>
      <c r="AD2706" s="6" t="str">
        <f t="shared" si="2126"/>
        <v>Over 0.5</v>
      </c>
      <c r="AE2706" s="6" t="str">
        <f t="shared" si="2127"/>
        <v>?</v>
      </c>
      <c r="AF2706" s="6"/>
      <c r="AG2706">
        <f t="shared" si="2128"/>
        <v>0</v>
      </c>
      <c r="AH2706">
        <f t="shared" si="2129"/>
        <v>0</v>
      </c>
      <c r="AI2706">
        <f t="shared" si="2130"/>
        <v>0</v>
      </c>
      <c r="AJ2706">
        <f t="shared" si="2131"/>
        <v>0</v>
      </c>
      <c r="AK2706" s="2" t="str">
        <f t="shared" si="2132"/>
        <v>-</v>
      </c>
      <c r="AL2706" s="2" t="str">
        <f t="shared" si="2133"/>
        <v>-</v>
      </c>
    </row>
    <row r="2707" spans="2:38">
      <c r="B2707" t="s">
        <v>592</v>
      </c>
      <c r="C2707" s="12" t="s">
        <v>457</v>
      </c>
      <c r="D2707" s="9" t="s">
        <v>924</v>
      </c>
      <c r="E2707" s="2" t="s">
        <v>0</v>
      </c>
      <c r="F2707" s="8" t="s">
        <v>1333</v>
      </c>
      <c r="G2707" s="2">
        <v>40</v>
      </c>
      <c r="H2707" s="2">
        <v>46</v>
      </c>
      <c r="I2707" s="2">
        <v>15</v>
      </c>
      <c r="J2707" s="2" t="s">
        <v>1</v>
      </c>
      <c r="K2707" s="2">
        <v>1</v>
      </c>
      <c r="L2707" s="2">
        <v>25</v>
      </c>
      <c r="M2707" s="3" t="s">
        <v>13</v>
      </c>
      <c r="N2707" s="3" t="s">
        <v>13</v>
      </c>
      <c r="O2707" s="2">
        <v>46</v>
      </c>
      <c r="P2707" s="2" t="b">
        <v>1</v>
      </c>
      <c r="Q2707" s="2" t="s">
        <v>2</v>
      </c>
      <c r="R2707" s="2" t="s">
        <v>2</v>
      </c>
      <c r="S2707" s="44">
        <v>53</v>
      </c>
      <c r="T2707" s="44" t="s">
        <v>11</v>
      </c>
      <c r="U2707" s="20">
        <v>1.8</v>
      </c>
      <c r="V2707" s="11"/>
      <c r="W2707" s="2">
        <f t="shared" si="2120"/>
        <v>0</v>
      </c>
      <c r="X2707">
        <f t="shared" si="2121"/>
        <v>0</v>
      </c>
      <c r="Y2707">
        <f t="shared" si="2122"/>
        <v>5</v>
      </c>
      <c r="Z2707">
        <f t="shared" si="2123"/>
        <v>5</v>
      </c>
      <c r="AA2707" s="2">
        <f t="shared" si="2124"/>
        <v>60</v>
      </c>
      <c r="AB2707" s="2" t="str">
        <f t="shared" si="2125"/>
        <v>Under 1.5</v>
      </c>
      <c r="AC2707" s="6"/>
      <c r="AD2707" s="6" t="str">
        <f t="shared" si="2126"/>
        <v>Over 0.5</v>
      </c>
      <c r="AE2707" s="6" t="str">
        <f t="shared" si="2127"/>
        <v>?</v>
      </c>
      <c r="AF2707" s="6"/>
      <c r="AG2707">
        <f t="shared" si="2128"/>
        <v>0</v>
      </c>
      <c r="AH2707">
        <f t="shared" si="2129"/>
        <v>0</v>
      </c>
      <c r="AI2707">
        <f t="shared" si="2130"/>
        <v>2</v>
      </c>
      <c r="AJ2707">
        <f t="shared" si="2131"/>
        <v>0</v>
      </c>
      <c r="AK2707" s="2" t="str">
        <f t="shared" si="2132"/>
        <v>-</v>
      </c>
      <c r="AL2707" s="2" t="str">
        <f t="shared" si="2133"/>
        <v>-</v>
      </c>
    </row>
    <row r="2708" spans="2:38">
      <c r="B2708" t="s">
        <v>592</v>
      </c>
      <c r="C2708" s="12" t="s">
        <v>457</v>
      </c>
      <c r="D2708" s="9" t="s">
        <v>960</v>
      </c>
      <c r="E2708" s="2" t="s">
        <v>0</v>
      </c>
      <c r="F2708" s="8" t="s">
        <v>925</v>
      </c>
      <c r="G2708" s="2">
        <v>25</v>
      </c>
      <c r="H2708" s="2">
        <v>44</v>
      </c>
      <c r="I2708" s="2">
        <v>31</v>
      </c>
      <c r="J2708" s="2" t="s">
        <v>1</v>
      </c>
      <c r="K2708" s="2" t="s">
        <v>1</v>
      </c>
      <c r="L2708" s="2">
        <v>6</v>
      </c>
      <c r="M2708" s="3" t="s">
        <v>13</v>
      </c>
      <c r="N2708" s="3" t="s">
        <v>13</v>
      </c>
      <c r="O2708" s="2">
        <v>44</v>
      </c>
      <c r="P2708" s="2" t="b">
        <v>1</v>
      </c>
      <c r="Q2708" s="2" t="b">
        <v>1</v>
      </c>
      <c r="R2708" s="2" t="b">
        <v>1</v>
      </c>
      <c r="S2708" s="44">
        <v>47</v>
      </c>
      <c r="T2708" s="44" t="s">
        <v>10</v>
      </c>
      <c r="U2708" s="20">
        <v>1.5</v>
      </c>
      <c r="V2708" s="11"/>
      <c r="W2708" s="2">
        <f t="shared" si="2120"/>
        <v>0</v>
      </c>
      <c r="X2708">
        <f t="shared" si="2121"/>
        <v>10</v>
      </c>
      <c r="Y2708">
        <f t="shared" si="2122"/>
        <v>0</v>
      </c>
      <c r="Z2708">
        <f t="shared" si="2123"/>
        <v>10</v>
      </c>
      <c r="AA2708" s="2">
        <f t="shared" si="2124"/>
        <v>70</v>
      </c>
      <c r="AB2708" s="2" t="str">
        <f t="shared" si="2125"/>
        <v>Under 1.5</v>
      </c>
      <c r="AC2708" s="6"/>
      <c r="AD2708" s="6" t="str">
        <f t="shared" si="2126"/>
        <v>Over 0.5</v>
      </c>
      <c r="AE2708" s="6" t="str">
        <f t="shared" si="2127"/>
        <v>?</v>
      </c>
      <c r="AF2708" s="6"/>
      <c r="AG2708">
        <f t="shared" si="2128"/>
        <v>0</v>
      </c>
      <c r="AH2708">
        <f t="shared" si="2129"/>
        <v>2</v>
      </c>
      <c r="AI2708">
        <f t="shared" si="2130"/>
        <v>0</v>
      </c>
      <c r="AJ2708">
        <f t="shared" si="2131"/>
        <v>0</v>
      </c>
      <c r="AK2708" s="2" t="str">
        <f t="shared" si="2132"/>
        <v>-</v>
      </c>
      <c r="AL2708" s="2" t="str">
        <f t="shared" si="2133"/>
        <v>Pick</v>
      </c>
    </row>
    <row r="2709" spans="2:38">
      <c r="B2709" t="s">
        <v>226</v>
      </c>
      <c r="C2709" s="12" t="s">
        <v>457</v>
      </c>
      <c r="D2709" s="9" t="s">
        <v>1243</v>
      </c>
      <c r="E2709" s="2" t="s">
        <v>0</v>
      </c>
      <c r="F2709" s="8" t="s">
        <v>245</v>
      </c>
      <c r="G2709" s="2">
        <v>7</v>
      </c>
      <c r="H2709" s="2">
        <v>58</v>
      </c>
      <c r="I2709" s="2">
        <v>35</v>
      </c>
      <c r="J2709" s="2" t="s">
        <v>1</v>
      </c>
      <c r="K2709" s="2">
        <v>2</v>
      </c>
      <c r="L2709" s="2">
        <v>28</v>
      </c>
      <c r="M2709" s="3" t="s">
        <v>13</v>
      </c>
      <c r="N2709" s="3" t="s">
        <v>13</v>
      </c>
      <c r="O2709" s="2" t="b">
        <v>1</v>
      </c>
      <c r="P2709" s="2" t="b">
        <v>1</v>
      </c>
      <c r="Q2709" s="2" t="s">
        <v>2</v>
      </c>
      <c r="R2709" s="2" t="s">
        <v>2</v>
      </c>
      <c r="S2709" s="44">
        <v>46</v>
      </c>
      <c r="T2709" s="44" t="s">
        <v>11</v>
      </c>
      <c r="U2709" s="20">
        <v>1.45</v>
      </c>
      <c r="V2709" s="11"/>
      <c r="W2709" s="2">
        <f t="shared" si="2120"/>
        <v>10</v>
      </c>
      <c r="X2709">
        <f t="shared" si="2121"/>
        <v>0</v>
      </c>
      <c r="Y2709">
        <f t="shared" si="2122"/>
        <v>0</v>
      </c>
      <c r="Z2709">
        <f t="shared" si="2123"/>
        <v>5</v>
      </c>
      <c r="AA2709" s="2">
        <f t="shared" si="2124"/>
        <v>65</v>
      </c>
      <c r="AB2709" s="2" t="str">
        <f t="shared" si="2125"/>
        <v>Under 1.5</v>
      </c>
      <c r="AC2709" s="6"/>
      <c r="AD2709" s="6" t="str">
        <f t="shared" si="2126"/>
        <v>Over 0.5</v>
      </c>
      <c r="AE2709" s="6" t="str">
        <f t="shared" si="2127"/>
        <v>?</v>
      </c>
      <c r="AF2709" s="6"/>
      <c r="AG2709">
        <f t="shared" si="2128"/>
        <v>6</v>
      </c>
      <c r="AH2709">
        <f t="shared" si="2129"/>
        <v>0</v>
      </c>
      <c r="AI2709">
        <f t="shared" si="2130"/>
        <v>0</v>
      </c>
      <c r="AJ2709">
        <f t="shared" si="2131"/>
        <v>0</v>
      </c>
      <c r="AK2709" s="2" t="str">
        <f t="shared" si="2132"/>
        <v>-</v>
      </c>
      <c r="AL2709" s="2" t="str">
        <f t="shared" si="2133"/>
        <v>-</v>
      </c>
    </row>
    <row r="2710" spans="2:38">
      <c r="B2710" t="s">
        <v>226</v>
      </c>
      <c r="C2710" s="12" t="s">
        <v>457</v>
      </c>
      <c r="D2710" s="9" t="s">
        <v>1259</v>
      </c>
      <c r="E2710" s="2" t="s">
        <v>0</v>
      </c>
      <c r="F2710" s="8" t="s">
        <v>244</v>
      </c>
      <c r="G2710" s="2">
        <v>23</v>
      </c>
      <c r="H2710" s="2">
        <v>55</v>
      </c>
      <c r="I2710" s="2">
        <v>22</v>
      </c>
      <c r="J2710" s="2" t="s">
        <v>1</v>
      </c>
      <c r="K2710" s="2" t="s">
        <v>1</v>
      </c>
      <c r="L2710" s="2">
        <v>1</v>
      </c>
      <c r="M2710" s="3" t="s">
        <v>13</v>
      </c>
      <c r="N2710" s="3" t="s">
        <v>13</v>
      </c>
      <c r="O2710" s="2" t="b">
        <v>1</v>
      </c>
      <c r="P2710" s="2" t="b">
        <v>1</v>
      </c>
      <c r="Q2710" s="2" t="b">
        <v>1</v>
      </c>
      <c r="R2710" s="2" t="b">
        <v>1</v>
      </c>
      <c r="S2710" s="44">
        <v>59</v>
      </c>
      <c r="T2710" s="44" t="s">
        <v>10</v>
      </c>
      <c r="U2710" s="20">
        <v>1.5</v>
      </c>
      <c r="V2710" s="11"/>
      <c r="W2710" s="2">
        <f t="shared" si="2120"/>
        <v>10</v>
      </c>
      <c r="X2710">
        <f t="shared" si="2121"/>
        <v>10</v>
      </c>
      <c r="Y2710">
        <f t="shared" si="2122"/>
        <v>5</v>
      </c>
      <c r="Z2710">
        <f t="shared" si="2123"/>
        <v>10</v>
      </c>
      <c r="AA2710" s="2">
        <f t="shared" si="2124"/>
        <v>85</v>
      </c>
      <c r="AB2710" s="2" t="str">
        <f t="shared" si="2125"/>
        <v>Under 1.5</v>
      </c>
      <c r="AC2710" s="6"/>
      <c r="AD2710" s="6" t="str">
        <f t="shared" si="2126"/>
        <v>Over 0.5</v>
      </c>
      <c r="AE2710" s="6" t="str">
        <f t="shared" si="2127"/>
        <v>?</v>
      </c>
      <c r="AF2710" s="6"/>
      <c r="AG2710">
        <f t="shared" si="2128"/>
        <v>6</v>
      </c>
      <c r="AH2710">
        <f t="shared" si="2129"/>
        <v>2</v>
      </c>
      <c r="AI2710">
        <f t="shared" si="2130"/>
        <v>2</v>
      </c>
      <c r="AJ2710">
        <f t="shared" si="2131"/>
        <v>10</v>
      </c>
      <c r="AK2710" s="2" t="str">
        <f t="shared" si="2132"/>
        <v>A1</v>
      </c>
      <c r="AL2710" s="2" t="str">
        <f t="shared" si="2133"/>
        <v>Pick</v>
      </c>
    </row>
    <row r="2711" spans="2:38">
      <c r="B2711" t="s">
        <v>226</v>
      </c>
      <c r="C2711" s="12" t="s">
        <v>457</v>
      </c>
      <c r="D2711" s="9" t="s">
        <v>225</v>
      </c>
      <c r="E2711" s="2" t="s">
        <v>0</v>
      </c>
      <c r="F2711" s="8" t="s">
        <v>366</v>
      </c>
      <c r="G2711" s="2">
        <v>29</v>
      </c>
      <c r="H2711" s="2">
        <v>53</v>
      </c>
      <c r="I2711" s="2">
        <v>18</v>
      </c>
      <c r="J2711" s="2" t="s">
        <v>1</v>
      </c>
      <c r="K2711" s="2">
        <v>1</v>
      </c>
      <c r="L2711" s="2">
        <v>11</v>
      </c>
      <c r="M2711" s="3" t="s">
        <v>13</v>
      </c>
      <c r="N2711" s="3" t="s">
        <v>13</v>
      </c>
      <c r="O2711" s="2" t="b">
        <v>1</v>
      </c>
      <c r="P2711" s="2" t="b">
        <v>1</v>
      </c>
      <c r="Q2711" s="2" t="s">
        <v>2</v>
      </c>
      <c r="R2711" s="2" t="s">
        <v>2</v>
      </c>
      <c r="S2711" s="44">
        <v>34</v>
      </c>
      <c r="T2711" s="44" t="s">
        <v>12</v>
      </c>
      <c r="U2711" s="20">
        <v>1.45</v>
      </c>
      <c r="V2711" s="11"/>
      <c r="W2711" s="2">
        <f t="shared" si="2120"/>
        <v>10</v>
      </c>
      <c r="X2711">
        <f t="shared" si="2121"/>
        <v>5</v>
      </c>
      <c r="Y2711">
        <f t="shared" si="2122"/>
        <v>0</v>
      </c>
      <c r="Z2711">
        <f t="shared" si="2123"/>
        <v>0</v>
      </c>
      <c r="AA2711" s="2">
        <f t="shared" si="2124"/>
        <v>65</v>
      </c>
      <c r="AB2711" s="2" t="str">
        <f t="shared" si="2125"/>
        <v>Under 1.5</v>
      </c>
      <c r="AC2711" s="6"/>
      <c r="AD2711" s="6" t="str">
        <f t="shared" si="2126"/>
        <v>Over 0.5</v>
      </c>
      <c r="AE2711" s="6" t="str">
        <f t="shared" si="2127"/>
        <v>?</v>
      </c>
      <c r="AF2711" s="6"/>
      <c r="AG2711">
        <f t="shared" si="2128"/>
        <v>6</v>
      </c>
      <c r="AH2711">
        <f t="shared" si="2129"/>
        <v>0</v>
      </c>
      <c r="AI2711">
        <f t="shared" si="2130"/>
        <v>0</v>
      </c>
      <c r="AJ2711">
        <f t="shared" si="2131"/>
        <v>0</v>
      </c>
      <c r="AK2711" s="2" t="str">
        <f t="shared" si="2132"/>
        <v>-</v>
      </c>
      <c r="AL2711" s="2" t="str">
        <f t="shared" si="2133"/>
        <v>-</v>
      </c>
    </row>
    <row r="2712" spans="2:38">
      <c r="B2712" t="s">
        <v>226</v>
      </c>
      <c r="C2712" s="12" t="s">
        <v>457</v>
      </c>
      <c r="D2712" s="9" t="s">
        <v>1497</v>
      </c>
      <c r="E2712" s="2" t="s">
        <v>0</v>
      </c>
      <c r="F2712" s="8" t="s">
        <v>232</v>
      </c>
      <c r="G2712" s="2">
        <v>19</v>
      </c>
      <c r="H2712" s="2">
        <v>51</v>
      </c>
      <c r="I2712" s="2">
        <v>29</v>
      </c>
      <c r="J2712" s="2" t="s">
        <v>1</v>
      </c>
      <c r="K2712" s="2" t="s">
        <v>1</v>
      </c>
      <c r="L2712" s="2">
        <v>10</v>
      </c>
      <c r="M2712" s="3" t="s">
        <v>13</v>
      </c>
      <c r="N2712" s="3" t="s">
        <v>13</v>
      </c>
      <c r="O2712" s="2">
        <v>51</v>
      </c>
      <c r="P2712" s="2" t="b">
        <v>1</v>
      </c>
      <c r="Q2712" s="2" t="b">
        <v>1</v>
      </c>
      <c r="R2712" s="2" t="s">
        <v>2</v>
      </c>
      <c r="S2712" s="44">
        <v>70</v>
      </c>
      <c r="T2712" s="44" t="s">
        <v>10</v>
      </c>
      <c r="U2712" s="20">
        <v>1.5</v>
      </c>
      <c r="V2712" s="11"/>
      <c r="W2712" s="2">
        <f t="shared" si="2120"/>
        <v>0</v>
      </c>
      <c r="X2712">
        <f t="shared" si="2121"/>
        <v>5</v>
      </c>
      <c r="Y2712">
        <f t="shared" si="2122"/>
        <v>10</v>
      </c>
      <c r="Z2712">
        <f t="shared" si="2123"/>
        <v>10</v>
      </c>
      <c r="AA2712" s="2">
        <f t="shared" si="2124"/>
        <v>75</v>
      </c>
      <c r="AB2712" s="2" t="str">
        <f t="shared" si="2125"/>
        <v>Under 1.5</v>
      </c>
      <c r="AC2712" s="6"/>
      <c r="AD2712" s="6" t="str">
        <f t="shared" si="2126"/>
        <v>Over 0.5</v>
      </c>
      <c r="AE2712" s="6" t="str">
        <f t="shared" si="2127"/>
        <v>?</v>
      </c>
      <c r="AF2712" s="6"/>
      <c r="AG2712">
        <f t="shared" si="2128"/>
        <v>4</v>
      </c>
      <c r="AH2712">
        <f t="shared" si="2129"/>
        <v>0</v>
      </c>
      <c r="AI2712">
        <f t="shared" si="2130"/>
        <v>2</v>
      </c>
      <c r="AJ2712">
        <f t="shared" si="2131"/>
        <v>0</v>
      </c>
      <c r="AK2712" s="2" t="str">
        <f t="shared" si="2132"/>
        <v>-</v>
      </c>
      <c r="AL2712" s="2" t="str">
        <f t="shared" si="2133"/>
        <v>Pick</v>
      </c>
    </row>
    <row r="2713" spans="2:38">
      <c r="B2713" t="s">
        <v>226</v>
      </c>
      <c r="C2713" s="12" t="s">
        <v>457</v>
      </c>
      <c r="D2713" s="9" t="s">
        <v>1260</v>
      </c>
      <c r="E2713" s="2" t="s">
        <v>0</v>
      </c>
      <c r="F2713" s="8" t="s">
        <v>243</v>
      </c>
      <c r="G2713" s="2">
        <v>34</v>
      </c>
      <c r="H2713" s="2">
        <v>46</v>
      </c>
      <c r="I2713" s="2">
        <v>20</v>
      </c>
      <c r="J2713" s="2" t="s">
        <v>1</v>
      </c>
      <c r="K2713" s="2">
        <v>1</v>
      </c>
      <c r="L2713" s="2">
        <v>14</v>
      </c>
      <c r="M2713" s="3" t="s">
        <v>13</v>
      </c>
      <c r="N2713" s="3" t="s">
        <v>13</v>
      </c>
      <c r="O2713" s="2">
        <v>46</v>
      </c>
      <c r="P2713" s="2" t="b">
        <v>1</v>
      </c>
      <c r="Q2713" s="2" t="s">
        <v>2</v>
      </c>
      <c r="R2713" s="2" t="s">
        <v>2</v>
      </c>
      <c r="S2713" s="44">
        <v>48</v>
      </c>
      <c r="T2713" s="44" t="s">
        <v>11</v>
      </c>
      <c r="U2713" s="20">
        <v>1.35</v>
      </c>
      <c r="V2713" s="11"/>
      <c r="W2713" s="2">
        <f t="shared" si="2120"/>
        <v>0</v>
      </c>
      <c r="X2713">
        <f t="shared" si="2121"/>
        <v>5</v>
      </c>
      <c r="Y2713">
        <f t="shared" si="2122"/>
        <v>0</v>
      </c>
      <c r="Z2713">
        <f t="shared" si="2123"/>
        <v>5</v>
      </c>
      <c r="AA2713" s="2">
        <f t="shared" si="2124"/>
        <v>60</v>
      </c>
      <c r="AB2713" s="2" t="str">
        <f t="shared" si="2125"/>
        <v>Under 1.5</v>
      </c>
      <c r="AC2713" s="6"/>
      <c r="AD2713" s="6" t="str">
        <f t="shared" si="2126"/>
        <v>Over 0.5</v>
      </c>
      <c r="AE2713" s="6" t="str">
        <f t="shared" si="2127"/>
        <v>?</v>
      </c>
      <c r="AF2713" s="6"/>
      <c r="AG2713">
        <f t="shared" si="2128"/>
        <v>0</v>
      </c>
      <c r="AH2713">
        <f t="shared" si="2129"/>
        <v>0</v>
      </c>
      <c r="AI2713">
        <f t="shared" si="2130"/>
        <v>0</v>
      </c>
      <c r="AJ2713">
        <f t="shared" si="2131"/>
        <v>0</v>
      </c>
      <c r="AK2713" s="2" t="str">
        <f t="shared" si="2132"/>
        <v>-</v>
      </c>
      <c r="AL2713" s="2" t="str">
        <f t="shared" si="2133"/>
        <v>-</v>
      </c>
    </row>
    <row r="2714" spans="2:38">
      <c r="B2714" t="s">
        <v>421</v>
      </c>
      <c r="C2714" s="12" t="s">
        <v>457</v>
      </c>
      <c r="D2714" s="9" t="s">
        <v>467</v>
      </c>
      <c r="E2714" s="2" t="s">
        <v>0</v>
      </c>
      <c r="F2714" s="8" t="s">
        <v>414</v>
      </c>
      <c r="G2714" s="2">
        <v>24</v>
      </c>
      <c r="H2714" s="2">
        <v>66</v>
      </c>
      <c r="I2714" s="2">
        <v>10</v>
      </c>
      <c r="J2714" s="2" t="s">
        <v>1</v>
      </c>
      <c r="K2714" s="2" t="s">
        <v>1</v>
      </c>
      <c r="L2714" s="2">
        <v>14</v>
      </c>
      <c r="M2714" s="3" t="s">
        <v>13</v>
      </c>
      <c r="N2714" s="3" t="s">
        <v>13</v>
      </c>
      <c r="O2714" s="2" t="b">
        <v>1</v>
      </c>
      <c r="P2714" s="2" t="b">
        <v>1</v>
      </c>
      <c r="Q2714" s="2" t="b">
        <v>1</v>
      </c>
      <c r="R2714" s="2" t="s">
        <v>2</v>
      </c>
      <c r="S2714" s="44">
        <v>78</v>
      </c>
      <c r="T2714" s="44" t="s">
        <v>10</v>
      </c>
      <c r="U2714" s="20">
        <v>1.85</v>
      </c>
      <c r="V2714" s="11"/>
      <c r="W2714" s="2">
        <f t="shared" si="2120"/>
        <v>10</v>
      </c>
      <c r="X2714">
        <f t="shared" si="2121"/>
        <v>5</v>
      </c>
      <c r="Y2714">
        <f t="shared" si="2122"/>
        <v>10</v>
      </c>
      <c r="Z2714">
        <f t="shared" si="2123"/>
        <v>10</v>
      </c>
      <c r="AA2714" s="2">
        <f t="shared" si="2124"/>
        <v>85</v>
      </c>
      <c r="AB2714" s="2" t="str">
        <f t="shared" si="2125"/>
        <v>Under 1.5</v>
      </c>
      <c r="AC2714" s="6"/>
      <c r="AD2714" s="6" t="str">
        <f t="shared" si="2126"/>
        <v>Over 0.5</v>
      </c>
      <c r="AE2714" s="6" t="str">
        <f t="shared" si="2127"/>
        <v>?</v>
      </c>
      <c r="AF2714" s="6"/>
      <c r="AG2714">
        <f t="shared" si="2128"/>
        <v>6</v>
      </c>
      <c r="AH2714">
        <f t="shared" si="2129"/>
        <v>0</v>
      </c>
      <c r="AI2714">
        <f t="shared" si="2130"/>
        <v>2</v>
      </c>
      <c r="AJ2714">
        <f t="shared" si="2131"/>
        <v>0</v>
      </c>
      <c r="AK2714" s="2" t="str">
        <f t="shared" si="2132"/>
        <v>-</v>
      </c>
      <c r="AL2714" s="2" t="str">
        <f t="shared" si="2133"/>
        <v>-</v>
      </c>
    </row>
    <row r="2715" spans="2:38">
      <c r="B2715" t="s">
        <v>421</v>
      </c>
      <c r="C2715" s="12" t="s">
        <v>457</v>
      </c>
      <c r="D2715" s="9" t="s">
        <v>932</v>
      </c>
      <c r="E2715" s="2" t="s">
        <v>0</v>
      </c>
      <c r="F2715" s="8" t="s">
        <v>978</v>
      </c>
      <c r="G2715" s="2">
        <v>25</v>
      </c>
      <c r="H2715" s="2">
        <v>53</v>
      </c>
      <c r="I2715" s="2">
        <v>22</v>
      </c>
      <c r="J2715" s="2" t="s">
        <v>1</v>
      </c>
      <c r="K2715" s="2">
        <v>2</v>
      </c>
      <c r="L2715" s="2">
        <v>3</v>
      </c>
      <c r="M2715" s="3" t="s">
        <v>13</v>
      </c>
      <c r="N2715" s="3" t="s">
        <v>13</v>
      </c>
      <c r="O2715" s="2" t="b">
        <v>1</v>
      </c>
      <c r="P2715" s="2" t="b">
        <v>1</v>
      </c>
      <c r="Q2715" s="2" t="s">
        <v>2</v>
      </c>
      <c r="R2715" s="2" t="b">
        <v>1</v>
      </c>
      <c r="S2715" s="44">
        <v>62</v>
      </c>
      <c r="T2715" s="44" t="s">
        <v>10</v>
      </c>
      <c r="U2715" s="20">
        <v>1.85</v>
      </c>
      <c r="V2715" s="11"/>
      <c r="W2715" s="2">
        <f t="shared" si="2120"/>
        <v>10</v>
      </c>
      <c r="X2715">
        <f t="shared" si="2121"/>
        <v>10</v>
      </c>
      <c r="Y2715">
        <f t="shared" si="2122"/>
        <v>10</v>
      </c>
      <c r="Z2715">
        <f t="shared" si="2123"/>
        <v>10</v>
      </c>
      <c r="AA2715" s="2">
        <f t="shared" si="2124"/>
        <v>90</v>
      </c>
      <c r="AB2715" s="2" t="str">
        <f t="shared" si="2125"/>
        <v>Under 1.5</v>
      </c>
      <c r="AC2715" s="6"/>
      <c r="AD2715" s="6" t="str">
        <f t="shared" si="2126"/>
        <v>Over 0.5</v>
      </c>
      <c r="AE2715" s="6" t="str">
        <f t="shared" si="2127"/>
        <v>?</v>
      </c>
      <c r="AF2715" s="6"/>
      <c r="AG2715">
        <f t="shared" si="2128"/>
        <v>6</v>
      </c>
      <c r="AH2715">
        <f t="shared" si="2129"/>
        <v>2</v>
      </c>
      <c r="AI2715">
        <f t="shared" si="2130"/>
        <v>2</v>
      </c>
      <c r="AJ2715">
        <f t="shared" si="2131"/>
        <v>10</v>
      </c>
      <c r="AK2715" s="2" t="str">
        <f t="shared" si="2132"/>
        <v>A1</v>
      </c>
      <c r="AL2715" s="2" t="str">
        <f t="shared" si="2133"/>
        <v>-</v>
      </c>
    </row>
    <row r="2716" spans="2:38">
      <c r="B2716" t="s">
        <v>421</v>
      </c>
      <c r="C2716" s="12" t="s">
        <v>457</v>
      </c>
      <c r="D2716" s="9" t="s">
        <v>933</v>
      </c>
      <c r="E2716" s="2" t="s">
        <v>0</v>
      </c>
      <c r="F2716" s="8" t="s">
        <v>977</v>
      </c>
      <c r="G2716" s="2">
        <v>19</v>
      </c>
      <c r="H2716" s="2">
        <v>47</v>
      </c>
      <c r="I2716" s="2">
        <v>34</v>
      </c>
      <c r="J2716" s="2" t="s">
        <v>1</v>
      </c>
      <c r="K2716" s="2">
        <v>2</v>
      </c>
      <c r="L2716" s="2">
        <v>15</v>
      </c>
      <c r="M2716" s="3" t="s">
        <v>13</v>
      </c>
      <c r="N2716" s="3" t="s">
        <v>13</v>
      </c>
      <c r="O2716" s="2">
        <v>47</v>
      </c>
      <c r="P2716" s="2" t="b">
        <v>1</v>
      </c>
      <c r="Q2716" s="2" t="s">
        <v>2</v>
      </c>
      <c r="R2716" s="2" t="s">
        <v>2</v>
      </c>
      <c r="S2716" s="44">
        <v>64</v>
      </c>
      <c r="T2716" s="44" t="s">
        <v>12</v>
      </c>
      <c r="U2716" s="20">
        <v>1.9</v>
      </c>
      <c r="V2716" s="11"/>
      <c r="W2716" s="2">
        <f t="shared" si="2120"/>
        <v>0</v>
      </c>
      <c r="X2716">
        <f t="shared" si="2121"/>
        <v>5</v>
      </c>
      <c r="Y2716">
        <f t="shared" si="2122"/>
        <v>10</v>
      </c>
      <c r="Z2716">
        <f t="shared" si="2123"/>
        <v>0</v>
      </c>
      <c r="AA2716" s="2">
        <f t="shared" si="2124"/>
        <v>65</v>
      </c>
      <c r="AB2716" s="2" t="str">
        <f t="shared" si="2125"/>
        <v>Under 1.5</v>
      </c>
      <c r="AC2716" s="6"/>
      <c r="AD2716" s="6" t="str">
        <f t="shared" si="2126"/>
        <v>Over 0.5</v>
      </c>
      <c r="AE2716" s="6" t="str">
        <f t="shared" si="2127"/>
        <v>?</v>
      </c>
      <c r="AF2716" s="6"/>
      <c r="AG2716">
        <f t="shared" si="2128"/>
        <v>0</v>
      </c>
      <c r="AH2716">
        <f t="shared" si="2129"/>
        <v>0</v>
      </c>
      <c r="AI2716">
        <f t="shared" si="2130"/>
        <v>2</v>
      </c>
      <c r="AJ2716">
        <f t="shared" si="2131"/>
        <v>0</v>
      </c>
      <c r="AK2716" s="2" t="str">
        <f t="shared" si="2132"/>
        <v>-</v>
      </c>
      <c r="AL2716" s="2" t="str">
        <f t="shared" si="2133"/>
        <v>-</v>
      </c>
    </row>
    <row r="2717" spans="2:38">
      <c r="B2717" t="s">
        <v>421</v>
      </c>
      <c r="C2717" s="12" t="s">
        <v>457</v>
      </c>
      <c r="D2717" s="9" t="s">
        <v>931</v>
      </c>
      <c r="E2717" s="2" t="s">
        <v>0</v>
      </c>
      <c r="F2717" s="8" t="s">
        <v>466</v>
      </c>
      <c r="G2717" s="2">
        <v>23</v>
      </c>
      <c r="H2717" s="2">
        <v>43</v>
      </c>
      <c r="I2717" s="2">
        <v>34</v>
      </c>
      <c r="J2717" s="2" t="s">
        <v>1</v>
      </c>
      <c r="K2717" s="2">
        <v>2</v>
      </c>
      <c r="L2717" s="2">
        <v>11</v>
      </c>
      <c r="M2717" s="3" t="s">
        <v>13</v>
      </c>
      <c r="N2717" s="3" t="s">
        <v>13</v>
      </c>
      <c r="O2717" s="2">
        <v>43</v>
      </c>
      <c r="P2717" s="2" t="b">
        <v>1</v>
      </c>
      <c r="Q2717" s="2" t="s">
        <v>2</v>
      </c>
      <c r="R2717" s="2" t="s">
        <v>2</v>
      </c>
      <c r="S2717" s="44">
        <v>57</v>
      </c>
      <c r="T2717" s="44" t="s">
        <v>11</v>
      </c>
      <c r="U2717" s="20">
        <v>2</v>
      </c>
      <c r="V2717" s="11"/>
      <c r="W2717" s="2">
        <f t="shared" si="2120"/>
        <v>0</v>
      </c>
      <c r="X2717">
        <f t="shared" si="2121"/>
        <v>5</v>
      </c>
      <c r="Y2717">
        <f t="shared" si="2122"/>
        <v>5</v>
      </c>
      <c r="Z2717">
        <f t="shared" si="2123"/>
        <v>5</v>
      </c>
      <c r="AA2717" s="2">
        <f t="shared" si="2124"/>
        <v>65</v>
      </c>
      <c r="AB2717" s="2" t="str">
        <f t="shared" si="2125"/>
        <v>Under 1.5</v>
      </c>
      <c r="AC2717" s="6"/>
      <c r="AD2717" s="6" t="str">
        <f t="shared" si="2126"/>
        <v>Over 0.5</v>
      </c>
      <c r="AE2717" s="6" t="str">
        <f t="shared" si="2127"/>
        <v>?</v>
      </c>
      <c r="AF2717" s="6"/>
      <c r="AG2717">
        <f t="shared" si="2128"/>
        <v>0</v>
      </c>
      <c r="AH2717">
        <f t="shared" si="2129"/>
        <v>0</v>
      </c>
      <c r="AI2717">
        <f t="shared" si="2130"/>
        <v>2</v>
      </c>
      <c r="AJ2717">
        <f t="shared" si="2131"/>
        <v>0</v>
      </c>
      <c r="AK2717" s="2" t="str">
        <f t="shared" si="2132"/>
        <v>-</v>
      </c>
      <c r="AL2717" s="2" t="str">
        <f t="shared" si="2133"/>
        <v>-</v>
      </c>
    </row>
    <row r="2718" spans="2:38">
      <c r="B2718" t="s">
        <v>355</v>
      </c>
      <c r="C2718" s="12" t="s">
        <v>457</v>
      </c>
      <c r="D2718" s="9" t="s">
        <v>342</v>
      </c>
      <c r="E2718" s="2" t="s">
        <v>0</v>
      </c>
      <c r="F2718" s="8" t="s">
        <v>343</v>
      </c>
      <c r="G2718" s="2">
        <v>19</v>
      </c>
      <c r="H2718" s="2">
        <v>60</v>
      </c>
      <c r="I2718" s="2">
        <v>21</v>
      </c>
      <c r="J2718" s="2" t="s">
        <v>1</v>
      </c>
      <c r="K2718" s="2">
        <v>1</v>
      </c>
      <c r="L2718" s="2">
        <v>2</v>
      </c>
      <c r="M2718" s="3" t="s">
        <v>13</v>
      </c>
      <c r="N2718" s="3" t="s">
        <v>13</v>
      </c>
      <c r="O2718" s="2" t="b">
        <v>1</v>
      </c>
      <c r="P2718" s="2" t="b">
        <v>1</v>
      </c>
      <c r="Q2718" s="2" t="s">
        <v>2</v>
      </c>
      <c r="R2718" s="2" t="b">
        <v>1</v>
      </c>
      <c r="S2718" s="44">
        <v>45</v>
      </c>
      <c r="T2718" s="44" t="s">
        <v>10</v>
      </c>
      <c r="U2718" s="20">
        <v>1.8</v>
      </c>
      <c r="V2718" s="11"/>
      <c r="W2718" s="2">
        <f t="shared" si="2120"/>
        <v>10</v>
      </c>
      <c r="X2718">
        <f t="shared" si="2121"/>
        <v>10</v>
      </c>
      <c r="Y2718">
        <f t="shared" si="2122"/>
        <v>0</v>
      </c>
      <c r="Z2718">
        <f t="shared" si="2123"/>
        <v>10</v>
      </c>
      <c r="AA2718" s="2">
        <f t="shared" si="2124"/>
        <v>80</v>
      </c>
      <c r="AB2718" s="2" t="str">
        <f t="shared" si="2125"/>
        <v>Under 1.5</v>
      </c>
      <c r="AC2718" s="6"/>
      <c r="AD2718" s="6" t="str">
        <f t="shared" si="2126"/>
        <v>Over 0.5</v>
      </c>
      <c r="AE2718" s="6" t="str">
        <f t="shared" si="2127"/>
        <v>?</v>
      </c>
      <c r="AF2718" s="6"/>
      <c r="AG2718">
        <f t="shared" si="2128"/>
        <v>6</v>
      </c>
      <c r="AH2718">
        <f t="shared" si="2129"/>
        <v>2</v>
      </c>
      <c r="AI2718">
        <f t="shared" si="2130"/>
        <v>0</v>
      </c>
      <c r="AJ2718">
        <f t="shared" si="2131"/>
        <v>0</v>
      </c>
      <c r="AK2718" s="2" t="str">
        <f t="shared" si="2132"/>
        <v>-</v>
      </c>
      <c r="AL2718" s="2" t="str">
        <f t="shared" si="2133"/>
        <v>-</v>
      </c>
    </row>
    <row r="2719" spans="2:38">
      <c r="B2719" t="s">
        <v>355</v>
      </c>
      <c r="C2719" s="12" t="s">
        <v>457</v>
      </c>
      <c r="D2719" s="9" t="s">
        <v>409</v>
      </c>
      <c r="E2719" s="2" t="s">
        <v>0</v>
      </c>
      <c r="F2719" s="8" t="s">
        <v>374</v>
      </c>
      <c r="G2719" s="2">
        <v>24</v>
      </c>
      <c r="H2719" s="2">
        <v>46</v>
      </c>
      <c r="I2719" s="2">
        <v>30</v>
      </c>
      <c r="J2719" s="2" t="s">
        <v>1</v>
      </c>
      <c r="K2719" s="2" t="s">
        <v>1</v>
      </c>
      <c r="L2719" s="2">
        <v>6</v>
      </c>
      <c r="M2719" s="3" t="s">
        <v>13</v>
      </c>
      <c r="N2719" s="3" t="s">
        <v>13</v>
      </c>
      <c r="O2719" s="2">
        <v>46</v>
      </c>
      <c r="P2719" s="2" t="b">
        <v>1</v>
      </c>
      <c r="Q2719" s="2" t="b">
        <v>1</v>
      </c>
      <c r="R2719" s="2" t="b">
        <v>1</v>
      </c>
      <c r="S2719" s="44">
        <v>53</v>
      </c>
      <c r="T2719" s="44"/>
      <c r="U2719" s="20">
        <v>1.65</v>
      </c>
      <c r="V2719" s="11"/>
      <c r="W2719" s="2">
        <f t="shared" si="2120"/>
        <v>0</v>
      </c>
      <c r="X2719">
        <f t="shared" si="2121"/>
        <v>10</v>
      </c>
      <c r="Y2719">
        <f t="shared" si="2122"/>
        <v>5</v>
      </c>
      <c r="Z2719">
        <f t="shared" si="2123"/>
        <v>0</v>
      </c>
      <c r="AA2719" s="2">
        <f t="shared" si="2124"/>
        <v>65</v>
      </c>
      <c r="AB2719" s="2" t="str">
        <f t="shared" si="2125"/>
        <v>Under 1.5</v>
      </c>
      <c r="AC2719" s="6"/>
      <c r="AD2719" s="6" t="str">
        <f t="shared" si="2126"/>
        <v>Over 0.5</v>
      </c>
      <c r="AE2719" s="6" t="str">
        <f t="shared" si="2127"/>
        <v>?</v>
      </c>
      <c r="AF2719" s="6"/>
      <c r="AG2719">
        <f t="shared" si="2128"/>
        <v>0</v>
      </c>
      <c r="AH2719">
        <f t="shared" si="2129"/>
        <v>2</v>
      </c>
      <c r="AI2719">
        <f t="shared" si="2130"/>
        <v>2</v>
      </c>
      <c r="AJ2719">
        <f t="shared" si="2131"/>
        <v>4</v>
      </c>
      <c r="AK2719" s="2" t="str">
        <f t="shared" si="2132"/>
        <v>-</v>
      </c>
      <c r="AL2719" s="2" t="str">
        <f t="shared" si="2133"/>
        <v>-</v>
      </c>
    </row>
    <row r="2720" spans="2:38">
      <c r="B2720" t="s">
        <v>383</v>
      </c>
      <c r="C2720" s="12" t="s">
        <v>1731</v>
      </c>
      <c r="D2720" s="9" t="s">
        <v>359</v>
      </c>
      <c r="E2720" s="2" t="s">
        <v>0</v>
      </c>
      <c r="F2720" s="8" t="s">
        <v>362</v>
      </c>
      <c r="G2720" s="2">
        <v>14</v>
      </c>
      <c r="H2720" s="2">
        <v>68</v>
      </c>
      <c r="I2720" s="2">
        <v>18</v>
      </c>
      <c r="J2720" s="2" t="s">
        <v>1</v>
      </c>
      <c r="K2720" s="2" t="s">
        <v>1</v>
      </c>
      <c r="L2720" s="2">
        <v>4</v>
      </c>
      <c r="M2720" s="3" t="s">
        <v>13</v>
      </c>
      <c r="N2720" s="3" t="s">
        <v>13</v>
      </c>
      <c r="O2720" s="2" t="b">
        <v>1</v>
      </c>
      <c r="P2720" s="2" t="b">
        <v>1</v>
      </c>
      <c r="Q2720" s="2" t="b">
        <v>1</v>
      </c>
      <c r="R2720" s="2" t="b">
        <v>1</v>
      </c>
      <c r="S2720" s="44">
        <v>57</v>
      </c>
      <c r="T2720" s="44" t="s">
        <v>11</v>
      </c>
      <c r="U2720" s="20">
        <v>1.5</v>
      </c>
      <c r="V2720" s="11"/>
      <c r="W2720" s="2">
        <f t="shared" si="2120"/>
        <v>10</v>
      </c>
      <c r="X2720">
        <f t="shared" si="2121"/>
        <v>10</v>
      </c>
      <c r="Y2720">
        <f t="shared" si="2122"/>
        <v>5</v>
      </c>
      <c r="Z2720">
        <f t="shared" si="2123"/>
        <v>5</v>
      </c>
      <c r="AA2720" s="2">
        <f t="shared" si="2124"/>
        <v>80</v>
      </c>
      <c r="AB2720" s="2" t="str">
        <f t="shared" si="2125"/>
        <v>Under 1.5</v>
      </c>
      <c r="AC2720" s="6"/>
      <c r="AD2720" s="6" t="str">
        <f t="shared" si="2126"/>
        <v>Over 0.5</v>
      </c>
      <c r="AE2720" s="6" t="str">
        <f t="shared" si="2127"/>
        <v>?</v>
      </c>
      <c r="AF2720" s="6"/>
      <c r="AG2720">
        <f t="shared" si="2128"/>
        <v>6</v>
      </c>
      <c r="AH2720">
        <f t="shared" si="2129"/>
        <v>2</v>
      </c>
      <c r="AI2720">
        <f t="shared" si="2130"/>
        <v>2</v>
      </c>
      <c r="AJ2720">
        <f t="shared" si="2131"/>
        <v>10</v>
      </c>
      <c r="AK2720" s="2" t="str">
        <f t="shared" si="2132"/>
        <v>A1</v>
      </c>
      <c r="AL2720" s="2" t="str">
        <f t="shared" si="2133"/>
        <v>-</v>
      </c>
    </row>
    <row r="2721" spans="2:38">
      <c r="B2721" t="s">
        <v>383</v>
      </c>
      <c r="C2721" s="12" t="s">
        <v>1731</v>
      </c>
      <c r="D2721" s="9" t="s">
        <v>360</v>
      </c>
      <c r="E2721" s="2" t="s">
        <v>0</v>
      </c>
      <c r="F2721" s="8" t="s">
        <v>363</v>
      </c>
      <c r="G2721" s="2">
        <v>21</v>
      </c>
      <c r="H2721" s="2">
        <v>57</v>
      </c>
      <c r="I2721" s="2">
        <v>22</v>
      </c>
      <c r="J2721" s="2" t="s">
        <v>1</v>
      </c>
      <c r="K2721" s="2">
        <v>2</v>
      </c>
      <c r="L2721" s="2">
        <v>1</v>
      </c>
      <c r="M2721" s="3" t="s">
        <v>13</v>
      </c>
      <c r="N2721" s="3" t="s">
        <v>13</v>
      </c>
      <c r="O2721" s="2" t="b">
        <v>1</v>
      </c>
      <c r="P2721" s="2" t="b">
        <v>1</v>
      </c>
      <c r="Q2721" s="2" t="s">
        <v>2</v>
      </c>
      <c r="R2721" s="2" t="b">
        <v>1</v>
      </c>
      <c r="S2721" s="44">
        <v>64</v>
      </c>
      <c r="T2721" s="44" t="s">
        <v>10</v>
      </c>
      <c r="U2721" s="20">
        <v>1.45</v>
      </c>
      <c r="V2721" s="11"/>
      <c r="W2721" s="2">
        <f t="shared" si="2120"/>
        <v>10</v>
      </c>
      <c r="X2721">
        <f t="shared" si="2121"/>
        <v>10</v>
      </c>
      <c r="Y2721">
        <f t="shared" si="2122"/>
        <v>10</v>
      </c>
      <c r="Z2721">
        <f t="shared" si="2123"/>
        <v>10</v>
      </c>
      <c r="AA2721" s="2">
        <f t="shared" si="2124"/>
        <v>90</v>
      </c>
      <c r="AB2721" s="2" t="str">
        <f t="shared" si="2125"/>
        <v>Under 1.5</v>
      </c>
      <c r="AC2721" s="6"/>
      <c r="AD2721" s="6" t="str">
        <f t="shared" si="2126"/>
        <v>Over 0.5</v>
      </c>
      <c r="AE2721" s="6" t="str">
        <f t="shared" si="2127"/>
        <v>?</v>
      </c>
      <c r="AF2721" s="6"/>
      <c r="AG2721">
        <f t="shared" si="2128"/>
        <v>6</v>
      </c>
      <c r="AH2721">
        <f t="shared" si="2129"/>
        <v>2</v>
      </c>
      <c r="AI2721">
        <f t="shared" si="2130"/>
        <v>2</v>
      </c>
      <c r="AJ2721">
        <f t="shared" si="2131"/>
        <v>10</v>
      </c>
      <c r="AK2721" s="2" t="str">
        <f t="shared" si="2132"/>
        <v>A1</v>
      </c>
      <c r="AL2721" s="2" t="str">
        <f t="shared" si="2133"/>
        <v>Pick</v>
      </c>
    </row>
    <row r="2722" spans="2:38">
      <c r="B2722" t="s">
        <v>383</v>
      </c>
      <c r="C2722" s="12" t="s">
        <v>1731</v>
      </c>
      <c r="D2722" s="9" t="s">
        <v>736</v>
      </c>
      <c r="E2722" s="2" t="s">
        <v>0</v>
      </c>
      <c r="F2722" s="8" t="s">
        <v>361</v>
      </c>
      <c r="G2722" s="2">
        <v>25</v>
      </c>
      <c r="H2722" s="2">
        <v>50</v>
      </c>
      <c r="I2722" s="2">
        <v>25</v>
      </c>
      <c r="J2722" s="2" t="s">
        <v>1</v>
      </c>
      <c r="K2722" s="2" t="s">
        <v>1</v>
      </c>
      <c r="L2722" s="2">
        <v>0</v>
      </c>
      <c r="M2722" s="3" t="s">
        <v>13</v>
      </c>
      <c r="N2722" s="3" t="s">
        <v>13</v>
      </c>
      <c r="O2722" s="2">
        <v>50</v>
      </c>
      <c r="P2722" s="2" t="b">
        <v>1</v>
      </c>
      <c r="Q2722" s="2" t="b">
        <v>1</v>
      </c>
      <c r="R2722" s="2" t="b">
        <v>1</v>
      </c>
      <c r="S2722" s="44">
        <v>59</v>
      </c>
      <c r="T2722" s="44" t="s">
        <v>11</v>
      </c>
      <c r="U2722" s="20">
        <v>1.5</v>
      </c>
      <c r="V2722" s="11"/>
      <c r="W2722" s="2">
        <f t="shared" si="2120"/>
        <v>0</v>
      </c>
      <c r="X2722">
        <f t="shared" si="2121"/>
        <v>10</v>
      </c>
      <c r="Y2722">
        <f t="shared" si="2122"/>
        <v>5</v>
      </c>
      <c r="Z2722">
        <f t="shared" si="2123"/>
        <v>5</v>
      </c>
      <c r="AA2722" s="2">
        <f t="shared" si="2124"/>
        <v>70</v>
      </c>
      <c r="AB2722" s="2" t="str">
        <f t="shared" si="2125"/>
        <v>Under 1.5</v>
      </c>
      <c r="AC2722" s="6"/>
      <c r="AD2722" s="6" t="str">
        <f t="shared" si="2126"/>
        <v>Over 0.5</v>
      </c>
      <c r="AE2722" s="6" t="str">
        <f t="shared" si="2127"/>
        <v>?</v>
      </c>
      <c r="AF2722" s="6"/>
      <c r="AG2722">
        <f t="shared" si="2128"/>
        <v>3</v>
      </c>
      <c r="AH2722">
        <f t="shared" si="2129"/>
        <v>2</v>
      </c>
      <c r="AI2722">
        <f t="shared" si="2130"/>
        <v>2</v>
      </c>
      <c r="AJ2722">
        <f t="shared" si="2131"/>
        <v>7</v>
      </c>
      <c r="AK2722" s="2" t="str">
        <f t="shared" si="2132"/>
        <v>A4</v>
      </c>
      <c r="AL2722" s="2" t="str">
        <f t="shared" si="2133"/>
        <v>-</v>
      </c>
    </row>
    <row r="2723" spans="2:38">
      <c r="B2723" t="s">
        <v>383</v>
      </c>
      <c r="C2723" s="12" t="s">
        <v>1731</v>
      </c>
      <c r="D2723" s="9" t="s">
        <v>735</v>
      </c>
      <c r="E2723" s="2" t="s">
        <v>0</v>
      </c>
      <c r="F2723" s="8" t="s">
        <v>364</v>
      </c>
      <c r="G2723" s="2">
        <v>29</v>
      </c>
      <c r="H2723" s="2">
        <v>50</v>
      </c>
      <c r="I2723" s="2">
        <v>21</v>
      </c>
      <c r="J2723" s="2" t="s">
        <v>1</v>
      </c>
      <c r="K2723" s="2">
        <v>1</v>
      </c>
      <c r="L2723" s="2">
        <v>8</v>
      </c>
      <c r="M2723" s="3" t="s">
        <v>13</v>
      </c>
      <c r="N2723" s="3" t="s">
        <v>13</v>
      </c>
      <c r="O2723" s="2">
        <v>50</v>
      </c>
      <c r="P2723" s="2" t="b">
        <v>1</v>
      </c>
      <c r="Q2723" s="2" t="s">
        <v>2</v>
      </c>
      <c r="R2723" s="2" t="s">
        <v>2</v>
      </c>
      <c r="S2723" s="44">
        <v>39</v>
      </c>
      <c r="T2723" s="44" t="s">
        <v>11</v>
      </c>
      <c r="U2723" s="20">
        <v>1.6</v>
      </c>
      <c r="V2723" s="11"/>
      <c r="W2723" s="2">
        <f t="shared" si="2120"/>
        <v>0</v>
      </c>
      <c r="X2723">
        <f t="shared" si="2121"/>
        <v>5</v>
      </c>
      <c r="Y2723">
        <f t="shared" si="2122"/>
        <v>0</v>
      </c>
      <c r="Z2723">
        <f t="shared" si="2123"/>
        <v>5</v>
      </c>
      <c r="AA2723" s="2">
        <f t="shared" si="2124"/>
        <v>60</v>
      </c>
      <c r="AB2723" s="2" t="str">
        <f t="shared" si="2125"/>
        <v>Under 1.5</v>
      </c>
      <c r="AC2723" s="6"/>
      <c r="AD2723" s="6" t="str">
        <f t="shared" si="2126"/>
        <v>Over 0.5</v>
      </c>
      <c r="AE2723" s="6" t="str">
        <f t="shared" si="2127"/>
        <v>?</v>
      </c>
      <c r="AF2723" s="6"/>
      <c r="AG2723">
        <f t="shared" si="2128"/>
        <v>3</v>
      </c>
      <c r="AH2723">
        <f t="shared" si="2129"/>
        <v>0</v>
      </c>
      <c r="AI2723">
        <f t="shared" si="2130"/>
        <v>0</v>
      </c>
      <c r="AJ2723">
        <f t="shared" si="2131"/>
        <v>0</v>
      </c>
      <c r="AK2723" s="2" t="str">
        <f t="shared" si="2132"/>
        <v>-</v>
      </c>
      <c r="AL2723" s="2" t="str">
        <f t="shared" si="2133"/>
        <v>-</v>
      </c>
    </row>
    <row r="2724" spans="2:38">
      <c r="B2724" t="s">
        <v>54</v>
      </c>
      <c r="C2724" s="12" t="s">
        <v>458</v>
      </c>
      <c r="D2724" s="9" t="s">
        <v>896</v>
      </c>
      <c r="E2724" s="2" t="s">
        <v>0</v>
      </c>
      <c r="F2724" s="8" t="s">
        <v>1324</v>
      </c>
      <c r="G2724" s="2">
        <v>21</v>
      </c>
      <c r="H2724" s="2">
        <v>52</v>
      </c>
      <c r="I2724" s="2">
        <v>26</v>
      </c>
      <c r="J2724" s="2" t="s">
        <v>1</v>
      </c>
      <c r="K2724" s="2">
        <v>2</v>
      </c>
      <c r="L2724" s="2">
        <v>5</v>
      </c>
      <c r="M2724" s="3" t="s">
        <v>13</v>
      </c>
      <c r="N2724" s="3" t="s">
        <v>13</v>
      </c>
      <c r="O2724" s="2">
        <v>52</v>
      </c>
      <c r="P2724" s="2" t="b">
        <v>1</v>
      </c>
      <c r="Q2724" s="2" t="s">
        <v>2</v>
      </c>
      <c r="R2724" s="2" t="b">
        <v>1</v>
      </c>
      <c r="S2724" s="44">
        <v>50</v>
      </c>
      <c r="T2724" s="44" t="s">
        <v>10</v>
      </c>
      <c r="U2724" s="20">
        <v>1.6</v>
      </c>
      <c r="V2724" s="11"/>
      <c r="W2724" s="2">
        <f t="shared" si="2120"/>
        <v>0</v>
      </c>
      <c r="X2724">
        <f t="shared" si="2121"/>
        <v>10</v>
      </c>
      <c r="Y2724">
        <f t="shared" si="2122"/>
        <v>5</v>
      </c>
      <c r="Z2724">
        <f t="shared" si="2123"/>
        <v>10</v>
      </c>
      <c r="AA2724" s="2">
        <f t="shared" si="2124"/>
        <v>75</v>
      </c>
      <c r="AB2724" s="2" t="str">
        <f t="shared" si="2125"/>
        <v>Under 1.5</v>
      </c>
      <c r="AC2724" s="6"/>
      <c r="AD2724" s="6" t="str">
        <f t="shared" si="2126"/>
        <v>Over 0.5</v>
      </c>
      <c r="AE2724" s="6" t="str">
        <f t="shared" si="2127"/>
        <v>?</v>
      </c>
      <c r="AF2724" s="6"/>
      <c r="AG2724">
        <f t="shared" si="2128"/>
        <v>5</v>
      </c>
      <c r="AH2724">
        <f t="shared" si="2129"/>
        <v>2</v>
      </c>
      <c r="AI2724">
        <f t="shared" si="2130"/>
        <v>2</v>
      </c>
      <c r="AJ2724">
        <f t="shared" si="2131"/>
        <v>9</v>
      </c>
      <c r="AK2724" s="2" t="str">
        <f t="shared" si="2132"/>
        <v>A2</v>
      </c>
      <c r="AL2724" s="2" t="str">
        <f t="shared" si="2133"/>
        <v>Pick</v>
      </c>
    </row>
    <row r="2725" spans="2:38">
      <c r="B2725" t="s">
        <v>256</v>
      </c>
      <c r="C2725" s="12" t="s">
        <v>458</v>
      </c>
      <c r="D2725" s="9" t="s">
        <v>295</v>
      </c>
      <c r="E2725" s="2" t="s">
        <v>0</v>
      </c>
      <c r="F2725" s="8" t="s">
        <v>957</v>
      </c>
      <c r="G2725" s="2">
        <v>29</v>
      </c>
      <c r="H2725" s="2">
        <v>46</v>
      </c>
      <c r="I2725" s="2">
        <v>26</v>
      </c>
      <c r="J2725" s="2" t="s">
        <v>1</v>
      </c>
      <c r="K2725" s="2" t="s">
        <v>1</v>
      </c>
      <c r="L2725" s="2">
        <v>3</v>
      </c>
      <c r="M2725" s="3" t="s">
        <v>13</v>
      </c>
      <c r="N2725" s="3" t="s">
        <v>13</v>
      </c>
      <c r="O2725" s="2">
        <v>46</v>
      </c>
      <c r="P2725" s="2" t="b">
        <v>1</v>
      </c>
      <c r="Q2725" s="2" t="b">
        <v>1</v>
      </c>
      <c r="R2725" s="2" t="b">
        <v>1</v>
      </c>
      <c r="S2725" s="44">
        <v>40</v>
      </c>
      <c r="T2725" s="44" t="s">
        <v>10</v>
      </c>
      <c r="U2725" s="20">
        <v>1.7</v>
      </c>
      <c r="V2725" s="11"/>
      <c r="W2725" s="2">
        <f t="shared" si="2120"/>
        <v>0</v>
      </c>
      <c r="X2725">
        <f t="shared" si="2121"/>
        <v>10</v>
      </c>
      <c r="Y2725">
        <f t="shared" si="2122"/>
        <v>0</v>
      </c>
      <c r="Z2725">
        <f t="shared" si="2123"/>
        <v>10</v>
      </c>
      <c r="AA2725" s="2">
        <f t="shared" si="2124"/>
        <v>70</v>
      </c>
      <c r="AB2725" s="2" t="str">
        <f t="shared" si="2125"/>
        <v>Under 1.5</v>
      </c>
      <c r="AC2725" s="6"/>
      <c r="AD2725" s="6" t="str">
        <f t="shared" si="2126"/>
        <v>Over 0.5</v>
      </c>
      <c r="AE2725" s="6" t="str">
        <f t="shared" si="2127"/>
        <v>?</v>
      </c>
      <c r="AF2725" s="6"/>
      <c r="AG2725">
        <f t="shared" si="2128"/>
        <v>0</v>
      </c>
      <c r="AH2725">
        <f t="shared" si="2129"/>
        <v>2</v>
      </c>
      <c r="AI2725">
        <f t="shared" si="2130"/>
        <v>0</v>
      </c>
      <c r="AJ2725">
        <f t="shared" si="2131"/>
        <v>0</v>
      </c>
      <c r="AK2725" s="2" t="str">
        <f t="shared" si="2132"/>
        <v>-</v>
      </c>
      <c r="AL2725" s="2" t="str">
        <f t="shared" si="2133"/>
        <v>Pick</v>
      </c>
    </row>
    <row r="2726" spans="2:38">
      <c r="B2726" t="s">
        <v>404</v>
      </c>
      <c r="C2726" s="12" t="s">
        <v>458</v>
      </c>
      <c r="D2726" s="9" t="s">
        <v>1113</v>
      </c>
      <c r="E2726" s="2" t="s">
        <v>0</v>
      </c>
      <c r="F2726" s="8" t="s">
        <v>418</v>
      </c>
      <c r="G2726" s="2">
        <v>33</v>
      </c>
      <c r="H2726" s="2">
        <v>54</v>
      </c>
      <c r="I2726" s="2">
        <v>13</v>
      </c>
      <c r="J2726" s="2" t="s">
        <v>1</v>
      </c>
      <c r="K2726" s="2">
        <v>1</v>
      </c>
      <c r="L2726" s="2">
        <v>20</v>
      </c>
      <c r="M2726" s="3" t="s">
        <v>13</v>
      </c>
      <c r="N2726" s="3" t="s">
        <v>13</v>
      </c>
      <c r="O2726" s="2" t="b">
        <v>1</v>
      </c>
      <c r="P2726" s="2" t="b">
        <v>1</v>
      </c>
      <c r="Q2726" s="2" t="s">
        <v>2</v>
      </c>
      <c r="R2726" s="2" t="s">
        <v>2</v>
      </c>
      <c r="S2726" s="44">
        <v>35</v>
      </c>
      <c r="T2726" s="44" t="s">
        <v>12</v>
      </c>
      <c r="U2726" s="20">
        <v>1.7</v>
      </c>
      <c r="V2726" s="11"/>
      <c r="W2726" s="2">
        <f t="shared" si="2120"/>
        <v>10</v>
      </c>
      <c r="X2726">
        <f t="shared" si="2121"/>
        <v>0</v>
      </c>
      <c r="Y2726">
        <f t="shared" si="2122"/>
        <v>0</v>
      </c>
      <c r="Z2726">
        <f t="shared" si="2123"/>
        <v>0</v>
      </c>
      <c r="AA2726" s="2">
        <f t="shared" si="2124"/>
        <v>60</v>
      </c>
      <c r="AB2726" s="2" t="str">
        <f t="shared" si="2125"/>
        <v>Under 1.5</v>
      </c>
      <c r="AC2726" s="6"/>
      <c r="AD2726" s="6" t="str">
        <f t="shared" si="2126"/>
        <v>Over 0.5</v>
      </c>
      <c r="AE2726" s="6" t="str">
        <f t="shared" si="2127"/>
        <v>?</v>
      </c>
      <c r="AF2726" s="6"/>
      <c r="AG2726">
        <f t="shared" si="2128"/>
        <v>6</v>
      </c>
      <c r="AH2726">
        <f t="shared" si="2129"/>
        <v>0</v>
      </c>
      <c r="AI2726">
        <f t="shared" si="2130"/>
        <v>0</v>
      </c>
      <c r="AJ2726">
        <f t="shared" si="2131"/>
        <v>0</v>
      </c>
      <c r="AK2726" s="2" t="str">
        <f t="shared" si="2132"/>
        <v>-</v>
      </c>
      <c r="AL2726" s="2" t="str">
        <f t="shared" si="2133"/>
        <v>-</v>
      </c>
    </row>
    <row r="2727" spans="2:38">
      <c r="B2727" t="s">
        <v>698</v>
      </c>
      <c r="C2727" s="12" t="s">
        <v>458</v>
      </c>
      <c r="D2727" s="9" t="s">
        <v>913</v>
      </c>
      <c r="E2727" s="2" t="s">
        <v>0</v>
      </c>
      <c r="F2727" s="8" t="s">
        <v>1488</v>
      </c>
      <c r="G2727" s="2">
        <v>34</v>
      </c>
      <c r="H2727" s="2">
        <v>55</v>
      </c>
      <c r="I2727" s="2">
        <v>11</v>
      </c>
      <c r="J2727" s="2" t="s">
        <v>1</v>
      </c>
      <c r="K2727" s="2">
        <v>1</v>
      </c>
      <c r="L2727" s="2">
        <v>23</v>
      </c>
      <c r="M2727" s="3" t="s">
        <v>13</v>
      </c>
      <c r="N2727" s="3" t="s">
        <v>13</v>
      </c>
      <c r="O2727" s="2" t="b">
        <v>1</v>
      </c>
      <c r="P2727" s="2" t="b">
        <v>1</v>
      </c>
      <c r="Q2727" s="2" t="s">
        <v>2</v>
      </c>
      <c r="R2727" s="2" t="s">
        <v>2</v>
      </c>
      <c r="S2727" s="44">
        <v>75</v>
      </c>
      <c r="T2727" s="44" t="s">
        <v>12</v>
      </c>
      <c r="U2727" s="20">
        <v>2</v>
      </c>
      <c r="V2727" s="11"/>
      <c r="W2727" s="2">
        <f t="shared" si="2120"/>
        <v>10</v>
      </c>
      <c r="X2727">
        <f t="shared" si="2121"/>
        <v>0</v>
      </c>
      <c r="Y2727">
        <f t="shared" si="2122"/>
        <v>10</v>
      </c>
      <c r="Z2727">
        <f t="shared" si="2123"/>
        <v>0</v>
      </c>
      <c r="AA2727" s="2">
        <f t="shared" si="2124"/>
        <v>70</v>
      </c>
      <c r="AB2727" s="2" t="str">
        <f t="shared" si="2125"/>
        <v>Under 1.5</v>
      </c>
      <c r="AC2727" s="6"/>
      <c r="AD2727" s="6" t="str">
        <f t="shared" si="2126"/>
        <v>Over 0.5</v>
      </c>
      <c r="AE2727" s="6" t="str">
        <f t="shared" si="2127"/>
        <v>?</v>
      </c>
      <c r="AF2727" s="6"/>
      <c r="AG2727">
        <f t="shared" si="2128"/>
        <v>6</v>
      </c>
      <c r="AH2727">
        <f t="shared" si="2129"/>
        <v>0</v>
      </c>
      <c r="AI2727">
        <f t="shared" si="2130"/>
        <v>2</v>
      </c>
      <c r="AJ2727">
        <f t="shared" si="2131"/>
        <v>0</v>
      </c>
      <c r="AK2727" s="2" t="str">
        <f t="shared" si="2132"/>
        <v>-</v>
      </c>
      <c r="AL2727" s="2" t="str">
        <f t="shared" si="2133"/>
        <v>-</v>
      </c>
    </row>
    <row r="2728" spans="2:38">
      <c r="B2728" t="s">
        <v>72</v>
      </c>
      <c r="C2728" s="12" t="s">
        <v>458</v>
      </c>
      <c r="D2728" s="9" t="s">
        <v>1384</v>
      </c>
      <c r="E2728" s="2" t="s">
        <v>0</v>
      </c>
      <c r="F2728" s="8" t="s">
        <v>672</v>
      </c>
      <c r="G2728" s="2">
        <v>18</v>
      </c>
      <c r="H2728" s="2">
        <v>52</v>
      </c>
      <c r="I2728" s="2">
        <v>30</v>
      </c>
      <c r="J2728" s="2" t="s">
        <v>1</v>
      </c>
      <c r="K2728" s="2">
        <v>2</v>
      </c>
      <c r="L2728" s="2">
        <v>12</v>
      </c>
      <c r="M2728" s="3" t="s">
        <v>13</v>
      </c>
      <c r="N2728" s="3" t="s">
        <v>13</v>
      </c>
      <c r="O2728" s="2">
        <v>52</v>
      </c>
      <c r="P2728" s="2" t="b">
        <v>1</v>
      </c>
      <c r="Q2728" s="2" t="s">
        <v>2</v>
      </c>
      <c r="R2728" s="2" t="s">
        <v>2</v>
      </c>
      <c r="S2728" s="44">
        <v>27</v>
      </c>
      <c r="T2728" s="44" t="s">
        <v>12</v>
      </c>
      <c r="U2728" s="20">
        <v>1.5</v>
      </c>
      <c r="V2728" s="11"/>
      <c r="W2728" s="2">
        <f t="shared" si="2120"/>
        <v>0</v>
      </c>
      <c r="X2728">
        <f t="shared" si="2121"/>
        <v>5</v>
      </c>
      <c r="Y2728">
        <f t="shared" si="2122"/>
        <v>0</v>
      </c>
      <c r="Z2728">
        <f t="shared" si="2123"/>
        <v>0</v>
      </c>
      <c r="AA2728" s="2">
        <f t="shared" si="2124"/>
        <v>55</v>
      </c>
      <c r="AB2728" s="2" t="str">
        <f t="shared" si="2125"/>
        <v>Over 0.5</v>
      </c>
      <c r="AC2728" s="6"/>
      <c r="AD2728" s="6" t="str">
        <f t="shared" si="2126"/>
        <v>Over 0.5</v>
      </c>
      <c r="AE2728" s="6" t="str">
        <f t="shared" si="2127"/>
        <v>?</v>
      </c>
      <c r="AF2728" s="6"/>
      <c r="AG2728">
        <f t="shared" si="2128"/>
        <v>5</v>
      </c>
      <c r="AH2728">
        <f t="shared" si="2129"/>
        <v>0</v>
      </c>
      <c r="AI2728">
        <f t="shared" si="2130"/>
        <v>0</v>
      </c>
      <c r="AJ2728">
        <f t="shared" si="2131"/>
        <v>0</v>
      </c>
      <c r="AK2728" s="2" t="str">
        <f t="shared" si="2132"/>
        <v>-</v>
      </c>
      <c r="AL2728" s="2" t="str">
        <f t="shared" si="2133"/>
        <v>-</v>
      </c>
    </row>
    <row r="2729" spans="2:38">
      <c r="B2729" t="s">
        <v>27</v>
      </c>
      <c r="C2729" s="12" t="s">
        <v>1866</v>
      </c>
      <c r="D2729" s="9" t="s">
        <v>59</v>
      </c>
      <c r="E2729" s="2" t="s">
        <v>0</v>
      </c>
      <c r="F2729" s="8" t="s">
        <v>229</v>
      </c>
      <c r="G2729" s="2">
        <v>20</v>
      </c>
      <c r="H2729" s="2">
        <v>62</v>
      </c>
      <c r="I2729" s="2">
        <v>18</v>
      </c>
      <c r="J2729" s="2" t="s">
        <v>1</v>
      </c>
      <c r="K2729" s="2" t="s">
        <v>1</v>
      </c>
      <c r="L2729" s="2">
        <v>2</v>
      </c>
      <c r="M2729" s="3" t="s">
        <v>13</v>
      </c>
      <c r="N2729" s="3" t="s">
        <v>13</v>
      </c>
      <c r="O2729" s="2" t="b">
        <v>1</v>
      </c>
      <c r="P2729" s="2" t="b">
        <v>1</v>
      </c>
      <c r="Q2729" s="2" t="b">
        <v>1</v>
      </c>
      <c r="R2729" s="2" t="b">
        <v>1</v>
      </c>
      <c r="S2729" s="44">
        <v>67</v>
      </c>
      <c r="T2729" s="44" t="s">
        <v>10</v>
      </c>
      <c r="U2729" s="20">
        <v>1.45</v>
      </c>
      <c r="V2729" s="11"/>
      <c r="W2729" s="2">
        <f t="shared" si="2120"/>
        <v>10</v>
      </c>
      <c r="X2729">
        <f t="shared" si="2121"/>
        <v>10</v>
      </c>
      <c r="Y2729">
        <f t="shared" si="2122"/>
        <v>10</v>
      </c>
      <c r="Z2729">
        <f t="shared" si="2123"/>
        <v>10</v>
      </c>
      <c r="AA2729" s="2">
        <f t="shared" si="2124"/>
        <v>90</v>
      </c>
      <c r="AB2729" s="2" t="str">
        <f t="shared" si="2125"/>
        <v>Under 1.5</v>
      </c>
      <c r="AC2729" s="6"/>
      <c r="AD2729" s="6" t="str">
        <f t="shared" si="2126"/>
        <v>Over 0.5</v>
      </c>
      <c r="AE2729" s="6" t="str">
        <f t="shared" si="2127"/>
        <v>?</v>
      </c>
      <c r="AF2729" s="6"/>
      <c r="AG2729">
        <f t="shared" si="2128"/>
        <v>6</v>
      </c>
      <c r="AH2729">
        <f t="shared" si="2129"/>
        <v>2</v>
      </c>
      <c r="AI2729">
        <f t="shared" si="2130"/>
        <v>2</v>
      </c>
      <c r="AJ2729">
        <f t="shared" si="2131"/>
        <v>10</v>
      </c>
      <c r="AK2729" s="2" t="str">
        <f t="shared" si="2132"/>
        <v>A1</v>
      </c>
      <c r="AL2729" s="2" t="str">
        <f t="shared" si="2133"/>
        <v>Pick</v>
      </c>
    </row>
    <row r="2730" spans="2:38">
      <c r="B2730" t="s">
        <v>211</v>
      </c>
      <c r="C2730" s="12" t="s">
        <v>476</v>
      </c>
      <c r="D2730" s="9" t="s">
        <v>1016</v>
      </c>
      <c r="E2730" s="2" t="s">
        <v>0</v>
      </c>
      <c r="F2730" s="8" t="s">
        <v>1713</v>
      </c>
      <c r="G2730" s="2">
        <v>28</v>
      </c>
      <c r="H2730" s="2">
        <v>44</v>
      </c>
      <c r="I2730" s="2">
        <v>28</v>
      </c>
      <c r="J2730" s="2" t="s">
        <v>1</v>
      </c>
      <c r="K2730" s="2">
        <v>2</v>
      </c>
      <c r="L2730" s="2">
        <v>0</v>
      </c>
      <c r="M2730" s="3" t="s">
        <v>13</v>
      </c>
      <c r="N2730" s="3" t="s">
        <v>13</v>
      </c>
      <c r="O2730" s="2">
        <v>44</v>
      </c>
      <c r="P2730" s="2" t="b">
        <v>1</v>
      </c>
      <c r="Q2730" s="2" t="s">
        <v>2</v>
      </c>
      <c r="R2730" s="2" t="b">
        <v>1</v>
      </c>
      <c r="S2730" s="44">
        <v>41</v>
      </c>
      <c r="T2730" s="44" t="s">
        <v>12</v>
      </c>
      <c r="U2730" s="20">
        <v>2.2000000000000002</v>
      </c>
      <c r="V2730" s="11"/>
      <c r="W2730" s="2">
        <f t="shared" si="2120"/>
        <v>0</v>
      </c>
      <c r="X2730">
        <f t="shared" si="2121"/>
        <v>10</v>
      </c>
      <c r="Y2730">
        <f t="shared" si="2122"/>
        <v>0</v>
      </c>
      <c r="Z2730">
        <f t="shared" si="2123"/>
        <v>0</v>
      </c>
      <c r="AA2730" s="2">
        <f t="shared" si="2124"/>
        <v>60</v>
      </c>
      <c r="AB2730" s="2" t="str">
        <f t="shared" si="2125"/>
        <v>Under 1.5</v>
      </c>
      <c r="AC2730" s="6"/>
      <c r="AD2730" s="6" t="str">
        <f t="shared" si="2126"/>
        <v>Over 0.5</v>
      </c>
      <c r="AE2730" s="6" t="str">
        <f t="shared" si="2127"/>
        <v>?</v>
      </c>
      <c r="AF2730" s="6"/>
      <c r="AG2730">
        <f t="shared" si="2128"/>
        <v>0</v>
      </c>
      <c r="AH2730">
        <f t="shared" si="2129"/>
        <v>2</v>
      </c>
      <c r="AI2730">
        <f t="shared" si="2130"/>
        <v>0</v>
      </c>
      <c r="AJ2730">
        <f t="shared" si="2131"/>
        <v>0</v>
      </c>
      <c r="AK2730" s="2" t="str">
        <f t="shared" si="2132"/>
        <v>-</v>
      </c>
      <c r="AL2730" s="2" t="str">
        <f t="shared" si="2133"/>
        <v>-</v>
      </c>
    </row>
    <row r="2731" spans="2:38">
      <c r="B2731" t="s">
        <v>211</v>
      </c>
      <c r="C2731" s="12" t="s">
        <v>476</v>
      </c>
      <c r="D2731" s="9" t="s">
        <v>1811</v>
      </c>
      <c r="E2731" s="2" t="s">
        <v>0</v>
      </c>
      <c r="F2731" s="8" t="s">
        <v>652</v>
      </c>
      <c r="G2731" s="2">
        <v>28</v>
      </c>
      <c r="H2731" s="2">
        <v>43</v>
      </c>
      <c r="I2731" s="2">
        <v>29</v>
      </c>
      <c r="J2731" s="2" t="s">
        <v>1</v>
      </c>
      <c r="K2731" s="2">
        <v>1</v>
      </c>
      <c r="L2731" s="2">
        <v>1</v>
      </c>
      <c r="M2731" s="3" t="s">
        <v>13</v>
      </c>
      <c r="N2731" s="3" t="s">
        <v>13</v>
      </c>
      <c r="O2731" s="2">
        <v>43</v>
      </c>
      <c r="P2731" s="2" t="b">
        <v>1</v>
      </c>
      <c r="Q2731" s="2" t="s">
        <v>2</v>
      </c>
      <c r="R2731" s="2" t="b">
        <v>1</v>
      </c>
      <c r="S2731" s="44">
        <v>45</v>
      </c>
      <c r="T2731" s="44" t="s">
        <v>12</v>
      </c>
      <c r="U2731" s="20">
        <v>2.1</v>
      </c>
      <c r="V2731" s="11"/>
      <c r="W2731" s="2">
        <f t="shared" si="2120"/>
        <v>0</v>
      </c>
      <c r="X2731">
        <f t="shared" si="2121"/>
        <v>10</v>
      </c>
      <c r="Y2731">
        <f t="shared" si="2122"/>
        <v>0</v>
      </c>
      <c r="Z2731">
        <f t="shared" si="2123"/>
        <v>0</v>
      </c>
      <c r="AA2731" s="2">
        <f t="shared" si="2124"/>
        <v>60</v>
      </c>
      <c r="AB2731" s="2" t="str">
        <f t="shared" si="2125"/>
        <v>Under 1.5</v>
      </c>
      <c r="AC2731" s="6"/>
      <c r="AD2731" s="6" t="str">
        <f t="shared" si="2126"/>
        <v>Over 0.5</v>
      </c>
      <c r="AE2731" s="6" t="str">
        <f t="shared" si="2127"/>
        <v>?</v>
      </c>
      <c r="AF2731" s="6"/>
      <c r="AG2731">
        <f t="shared" si="2128"/>
        <v>0</v>
      </c>
      <c r="AH2731">
        <f t="shared" si="2129"/>
        <v>2</v>
      </c>
      <c r="AI2731">
        <f t="shared" si="2130"/>
        <v>0</v>
      </c>
      <c r="AJ2731">
        <f t="shared" si="2131"/>
        <v>0</v>
      </c>
      <c r="AK2731" s="2" t="str">
        <f t="shared" si="2132"/>
        <v>-</v>
      </c>
      <c r="AL2731" s="2" t="str">
        <f t="shared" si="2133"/>
        <v>-</v>
      </c>
    </row>
    <row r="2732" spans="2:38">
      <c r="B2732" t="s">
        <v>211</v>
      </c>
      <c r="C2732" s="12" t="s">
        <v>476</v>
      </c>
      <c r="D2732" s="9" t="s">
        <v>846</v>
      </c>
      <c r="E2732" s="2" t="s">
        <v>0</v>
      </c>
      <c r="F2732" s="8" t="s">
        <v>276</v>
      </c>
      <c r="G2732" s="2">
        <v>21</v>
      </c>
      <c r="H2732" s="2">
        <v>43</v>
      </c>
      <c r="I2732" s="2">
        <v>36</v>
      </c>
      <c r="J2732" s="2" t="s">
        <v>1</v>
      </c>
      <c r="K2732" s="2">
        <v>2</v>
      </c>
      <c r="L2732" s="2">
        <v>15</v>
      </c>
      <c r="M2732" s="3" t="s">
        <v>13</v>
      </c>
      <c r="N2732" s="3" t="s">
        <v>13</v>
      </c>
      <c r="O2732" s="2">
        <v>43</v>
      </c>
      <c r="P2732" s="2" t="b">
        <v>1</v>
      </c>
      <c r="Q2732" s="2" t="s">
        <v>2</v>
      </c>
      <c r="R2732" s="2" t="s">
        <v>2</v>
      </c>
      <c r="S2732" s="44">
        <v>56</v>
      </c>
      <c r="T2732" s="44" t="s">
        <v>12</v>
      </c>
      <c r="U2732" s="20">
        <v>1.85</v>
      </c>
      <c r="V2732" s="11"/>
      <c r="W2732" s="2">
        <f t="shared" si="2120"/>
        <v>0</v>
      </c>
      <c r="X2732">
        <f t="shared" si="2121"/>
        <v>5</v>
      </c>
      <c r="Y2732">
        <f t="shared" si="2122"/>
        <v>5</v>
      </c>
      <c r="Z2732">
        <f t="shared" si="2123"/>
        <v>0</v>
      </c>
      <c r="AA2732" s="2">
        <f t="shared" si="2124"/>
        <v>60</v>
      </c>
      <c r="AB2732" s="2" t="str">
        <f t="shared" si="2125"/>
        <v>Under 1.5</v>
      </c>
      <c r="AC2732" s="6"/>
      <c r="AD2732" s="6" t="str">
        <f t="shared" si="2126"/>
        <v>Over 0.5</v>
      </c>
      <c r="AE2732" s="6" t="str">
        <f t="shared" si="2127"/>
        <v>?</v>
      </c>
      <c r="AF2732" s="6"/>
      <c r="AG2732">
        <f t="shared" si="2128"/>
        <v>0</v>
      </c>
      <c r="AH2732">
        <f t="shared" si="2129"/>
        <v>0</v>
      </c>
      <c r="AI2732">
        <f t="shared" si="2130"/>
        <v>2</v>
      </c>
      <c r="AJ2732">
        <f t="shared" si="2131"/>
        <v>0</v>
      </c>
      <c r="AK2732" s="2" t="str">
        <f t="shared" si="2132"/>
        <v>-</v>
      </c>
      <c r="AL2732" s="2" t="str">
        <f t="shared" si="2133"/>
        <v>-</v>
      </c>
    </row>
    <row r="2733" spans="2:38">
      <c r="B2733" t="s">
        <v>207</v>
      </c>
      <c r="C2733" s="12" t="s">
        <v>317</v>
      </c>
      <c r="D2733" s="9" t="s">
        <v>1070</v>
      </c>
      <c r="E2733" s="2" t="s">
        <v>0</v>
      </c>
      <c r="F2733" s="8" t="s">
        <v>1071</v>
      </c>
      <c r="G2733" s="2">
        <v>24</v>
      </c>
      <c r="H2733" s="2">
        <v>56</v>
      </c>
      <c r="I2733" s="2">
        <v>20</v>
      </c>
      <c r="J2733" s="2" t="s">
        <v>1</v>
      </c>
      <c r="K2733" s="2">
        <v>1</v>
      </c>
      <c r="L2733" s="2">
        <v>4</v>
      </c>
      <c r="M2733" s="3" t="s">
        <v>13</v>
      </c>
      <c r="N2733" s="3" t="s">
        <v>13</v>
      </c>
      <c r="O2733" s="2" t="b">
        <v>1</v>
      </c>
      <c r="P2733" s="2" t="b">
        <v>1</v>
      </c>
      <c r="Q2733" s="2" t="s">
        <v>2</v>
      </c>
      <c r="R2733" s="2" t="b">
        <v>1</v>
      </c>
      <c r="S2733" s="44">
        <v>32</v>
      </c>
      <c r="T2733" s="44" t="s">
        <v>12</v>
      </c>
      <c r="U2733" s="20">
        <v>2.2000000000000002</v>
      </c>
      <c r="V2733" s="11"/>
      <c r="W2733" s="2">
        <f t="shared" si="2120"/>
        <v>10</v>
      </c>
      <c r="X2733">
        <f t="shared" si="2121"/>
        <v>10</v>
      </c>
      <c r="Y2733">
        <f t="shared" si="2122"/>
        <v>0</v>
      </c>
      <c r="Z2733">
        <f t="shared" si="2123"/>
        <v>0</v>
      </c>
      <c r="AA2733" s="2">
        <f t="shared" si="2124"/>
        <v>70</v>
      </c>
      <c r="AB2733" s="2" t="str">
        <f t="shared" si="2125"/>
        <v>Under 1.5</v>
      </c>
      <c r="AC2733" s="6"/>
      <c r="AD2733" s="6" t="str">
        <f t="shared" si="2126"/>
        <v>Over 0.5</v>
      </c>
      <c r="AE2733" s="6" t="str">
        <f t="shared" si="2127"/>
        <v>?</v>
      </c>
      <c r="AF2733" s="6"/>
      <c r="AG2733">
        <f t="shared" si="2128"/>
        <v>6</v>
      </c>
      <c r="AH2733">
        <f t="shared" si="2129"/>
        <v>2</v>
      </c>
      <c r="AI2733">
        <f t="shared" si="2130"/>
        <v>0</v>
      </c>
      <c r="AJ2733">
        <f t="shared" si="2131"/>
        <v>0</v>
      </c>
      <c r="AK2733" s="2" t="str">
        <f t="shared" si="2132"/>
        <v>-</v>
      </c>
      <c r="AL2733" s="2" t="str">
        <f t="shared" si="2133"/>
        <v>-</v>
      </c>
    </row>
    <row r="2734" spans="2:38">
      <c r="B2734" t="s">
        <v>207</v>
      </c>
      <c r="C2734" s="12" t="s">
        <v>317</v>
      </c>
      <c r="D2734" s="9" t="s">
        <v>1475</v>
      </c>
      <c r="E2734" s="2" t="s">
        <v>0</v>
      </c>
      <c r="F2734" s="8" t="s">
        <v>1392</v>
      </c>
      <c r="G2734" s="2">
        <v>20</v>
      </c>
      <c r="H2734" s="2">
        <v>52</v>
      </c>
      <c r="I2734" s="2">
        <v>27</v>
      </c>
      <c r="J2734" s="2" t="s">
        <v>1</v>
      </c>
      <c r="K2734" s="2">
        <v>2</v>
      </c>
      <c r="L2734" s="2">
        <v>7</v>
      </c>
      <c r="M2734" s="3" t="s">
        <v>13</v>
      </c>
      <c r="N2734" s="3" t="s">
        <v>13</v>
      </c>
      <c r="O2734" s="2">
        <v>52</v>
      </c>
      <c r="P2734" s="2" t="b">
        <v>1</v>
      </c>
      <c r="Q2734" s="2" t="s">
        <v>2</v>
      </c>
      <c r="R2734" s="2" t="s">
        <v>2</v>
      </c>
      <c r="S2734" s="44">
        <v>55</v>
      </c>
      <c r="T2734" s="44" t="s">
        <v>12</v>
      </c>
      <c r="U2734" s="20">
        <v>2.1</v>
      </c>
      <c r="V2734" s="11"/>
      <c r="W2734" s="2">
        <f t="shared" si="2120"/>
        <v>0</v>
      </c>
      <c r="X2734">
        <f t="shared" si="2121"/>
        <v>10</v>
      </c>
      <c r="Y2734">
        <f t="shared" si="2122"/>
        <v>5</v>
      </c>
      <c r="Z2734">
        <f t="shared" si="2123"/>
        <v>0</v>
      </c>
      <c r="AA2734" s="2">
        <f t="shared" si="2124"/>
        <v>65</v>
      </c>
      <c r="AB2734" s="2" t="str">
        <f t="shared" si="2125"/>
        <v>Under 1.5</v>
      </c>
      <c r="AC2734" s="6"/>
      <c r="AD2734" s="6" t="str">
        <f t="shared" si="2126"/>
        <v>Over 0.5</v>
      </c>
      <c r="AE2734" s="6" t="str">
        <f t="shared" si="2127"/>
        <v>?</v>
      </c>
      <c r="AF2734" s="6"/>
      <c r="AG2734">
        <f t="shared" si="2128"/>
        <v>5</v>
      </c>
      <c r="AH2734">
        <f t="shared" si="2129"/>
        <v>2</v>
      </c>
      <c r="AI2734">
        <f t="shared" si="2130"/>
        <v>2</v>
      </c>
      <c r="AJ2734">
        <f t="shared" si="2131"/>
        <v>9</v>
      </c>
      <c r="AK2734" s="2" t="str">
        <f t="shared" si="2132"/>
        <v>A2</v>
      </c>
      <c r="AL2734" s="2" t="str">
        <f t="shared" si="2133"/>
        <v>-</v>
      </c>
    </row>
    <row r="2735" spans="2:38">
      <c r="B2735" t="s">
        <v>207</v>
      </c>
      <c r="C2735" s="12" t="s">
        <v>317</v>
      </c>
      <c r="D2735" s="9" t="s">
        <v>1343</v>
      </c>
      <c r="E2735" s="2" t="s">
        <v>0</v>
      </c>
      <c r="F2735" s="8" t="s">
        <v>690</v>
      </c>
      <c r="G2735" s="2">
        <v>14</v>
      </c>
      <c r="H2735" s="2">
        <v>50</v>
      </c>
      <c r="I2735" s="2">
        <v>35</v>
      </c>
      <c r="J2735" s="2" t="s">
        <v>1</v>
      </c>
      <c r="K2735" s="2">
        <v>2</v>
      </c>
      <c r="L2735" s="2">
        <v>21</v>
      </c>
      <c r="M2735" s="3" t="s">
        <v>13</v>
      </c>
      <c r="N2735" s="3" t="s">
        <v>13</v>
      </c>
      <c r="O2735" s="2">
        <v>50</v>
      </c>
      <c r="P2735" s="2" t="b">
        <v>1</v>
      </c>
      <c r="Q2735" s="2" t="s">
        <v>2</v>
      </c>
      <c r="R2735" s="2" t="s">
        <v>2</v>
      </c>
      <c r="S2735" s="44">
        <v>37</v>
      </c>
      <c r="T2735" s="44" t="s">
        <v>12</v>
      </c>
      <c r="U2735" s="20">
        <v>1.4</v>
      </c>
      <c r="V2735" s="11"/>
      <c r="W2735" s="2">
        <f t="shared" si="2120"/>
        <v>0</v>
      </c>
      <c r="X2735">
        <f t="shared" si="2121"/>
        <v>0</v>
      </c>
      <c r="Y2735">
        <f t="shared" si="2122"/>
        <v>0</v>
      </c>
      <c r="Z2735">
        <f t="shared" si="2123"/>
        <v>0</v>
      </c>
      <c r="AA2735" s="2">
        <f t="shared" si="2124"/>
        <v>50</v>
      </c>
      <c r="AB2735" s="2" t="str">
        <f t="shared" si="2125"/>
        <v>Over 0.5</v>
      </c>
      <c r="AC2735" s="6"/>
      <c r="AD2735" s="6" t="str">
        <f t="shared" si="2126"/>
        <v>Over 0.5</v>
      </c>
      <c r="AE2735" s="6" t="str">
        <f t="shared" si="2127"/>
        <v>?</v>
      </c>
      <c r="AF2735" s="6"/>
      <c r="AG2735">
        <f t="shared" si="2128"/>
        <v>3</v>
      </c>
      <c r="AH2735">
        <f t="shared" si="2129"/>
        <v>0</v>
      </c>
      <c r="AI2735">
        <f t="shared" si="2130"/>
        <v>0</v>
      </c>
      <c r="AJ2735">
        <f t="shared" si="2131"/>
        <v>0</v>
      </c>
      <c r="AK2735" s="2" t="str">
        <f t="shared" si="2132"/>
        <v>-</v>
      </c>
      <c r="AL2735" s="2" t="str">
        <f t="shared" si="2133"/>
        <v>-</v>
      </c>
    </row>
    <row r="2736" spans="2:38">
      <c r="B2736" t="s">
        <v>207</v>
      </c>
      <c r="C2736" s="12" t="s">
        <v>317</v>
      </c>
      <c r="D2736" s="9" t="s">
        <v>191</v>
      </c>
      <c r="E2736" s="2" t="s">
        <v>0</v>
      </c>
      <c r="F2736" s="8" t="s">
        <v>1391</v>
      </c>
      <c r="G2736" s="2">
        <v>35</v>
      </c>
      <c r="H2736" s="2">
        <v>48</v>
      </c>
      <c r="I2736" s="2">
        <v>17</v>
      </c>
      <c r="J2736" s="2" t="s">
        <v>1</v>
      </c>
      <c r="K2736" s="2">
        <v>1</v>
      </c>
      <c r="L2736" s="2">
        <v>18</v>
      </c>
      <c r="M2736" s="3" t="s">
        <v>13</v>
      </c>
      <c r="N2736" s="3" t="s">
        <v>13</v>
      </c>
      <c r="O2736" s="2">
        <v>48</v>
      </c>
      <c r="P2736" s="2" t="b">
        <v>1</v>
      </c>
      <c r="Q2736" s="2" t="s">
        <v>2</v>
      </c>
      <c r="R2736" s="2" t="s">
        <v>2</v>
      </c>
      <c r="S2736" s="44">
        <v>14</v>
      </c>
      <c r="T2736" s="44" t="s">
        <v>12</v>
      </c>
      <c r="U2736" s="20">
        <v>1.35</v>
      </c>
      <c r="V2736" s="11"/>
      <c r="W2736" s="2">
        <f t="shared" si="2120"/>
        <v>0</v>
      </c>
      <c r="X2736">
        <f t="shared" si="2121"/>
        <v>0</v>
      </c>
      <c r="Y2736">
        <f t="shared" si="2122"/>
        <v>0</v>
      </c>
      <c r="Z2736">
        <f t="shared" si="2123"/>
        <v>0</v>
      </c>
      <c r="AA2736" s="2">
        <f t="shared" si="2124"/>
        <v>50</v>
      </c>
      <c r="AB2736" s="2" t="str">
        <f t="shared" si="2125"/>
        <v>Over 0.5</v>
      </c>
      <c r="AC2736" s="6"/>
      <c r="AD2736" s="6" t="str">
        <f t="shared" si="2126"/>
        <v>Over 0.5</v>
      </c>
      <c r="AE2736" s="6" t="str">
        <f t="shared" si="2127"/>
        <v>?</v>
      </c>
      <c r="AF2736" s="6"/>
      <c r="AG2736">
        <f t="shared" si="2128"/>
        <v>1</v>
      </c>
      <c r="AH2736">
        <f t="shared" si="2129"/>
        <v>0</v>
      </c>
      <c r="AI2736">
        <f t="shared" si="2130"/>
        <v>0</v>
      </c>
      <c r="AJ2736">
        <f t="shared" si="2131"/>
        <v>0</v>
      </c>
      <c r="AK2736" s="2" t="str">
        <f t="shared" si="2132"/>
        <v>-</v>
      </c>
      <c r="AL2736" s="2" t="str">
        <f t="shared" si="2133"/>
        <v>-</v>
      </c>
    </row>
    <row r="2737" spans="2:38">
      <c r="B2737" t="s">
        <v>207</v>
      </c>
      <c r="C2737" s="12" t="s">
        <v>317</v>
      </c>
      <c r="D2737" s="9" t="s">
        <v>1474</v>
      </c>
      <c r="E2737" s="2" t="s">
        <v>0</v>
      </c>
      <c r="F2737" s="8" t="s">
        <v>1072</v>
      </c>
      <c r="G2737" s="2">
        <v>17</v>
      </c>
      <c r="H2737" s="2">
        <v>46</v>
      </c>
      <c r="I2737" s="2">
        <v>37</v>
      </c>
      <c r="J2737" s="2" t="s">
        <v>1</v>
      </c>
      <c r="K2737" s="2">
        <v>2</v>
      </c>
      <c r="L2737" s="2">
        <v>20</v>
      </c>
      <c r="M2737" s="3" t="s">
        <v>13</v>
      </c>
      <c r="N2737" s="3" t="s">
        <v>13</v>
      </c>
      <c r="O2737" s="2">
        <v>46</v>
      </c>
      <c r="P2737" s="2" t="b">
        <v>1</v>
      </c>
      <c r="Q2737" s="2" t="s">
        <v>2</v>
      </c>
      <c r="R2737" s="2" t="s">
        <v>2</v>
      </c>
      <c r="S2737" s="44">
        <v>43</v>
      </c>
      <c r="T2737" s="44" t="s">
        <v>12</v>
      </c>
      <c r="U2737" s="20">
        <v>1.4</v>
      </c>
      <c r="V2737" s="11"/>
      <c r="W2737" s="2">
        <f t="shared" si="2120"/>
        <v>0</v>
      </c>
      <c r="X2737">
        <f t="shared" si="2121"/>
        <v>0</v>
      </c>
      <c r="Y2737">
        <f t="shared" si="2122"/>
        <v>0</v>
      </c>
      <c r="Z2737">
        <f t="shared" si="2123"/>
        <v>0</v>
      </c>
      <c r="AA2737" s="2">
        <f t="shared" si="2124"/>
        <v>50</v>
      </c>
      <c r="AB2737" s="2" t="str">
        <f t="shared" si="2125"/>
        <v>Over 0.5</v>
      </c>
      <c r="AC2737" s="6"/>
      <c r="AD2737" s="6" t="str">
        <f t="shared" si="2126"/>
        <v>Over 0.5</v>
      </c>
      <c r="AE2737" s="6" t="str">
        <f t="shared" si="2127"/>
        <v>?</v>
      </c>
      <c r="AF2737" s="6"/>
      <c r="AG2737">
        <f t="shared" si="2128"/>
        <v>0</v>
      </c>
      <c r="AH2737">
        <f t="shared" si="2129"/>
        <v>0</v>
      </c>
      <c r="AI2737">
        <f t="shared" si="2130"/>
        <v>0</v>
      </c>
      <c r="AJ2737">
        <f t="shared" si="2131"/>
        <v>0</v>
      </c>
      <c r="AK2737" s="2" t="str">
        <f t="shared" si="2132"/>
        <v>-</v>
      </c>
      <c r="AL2737" s="2" t="str">
        <f t="shared" si="2133"/>
        <v>-</v>
      </c>
    </row>
    <row r="2738" spans="2:38">
      <c r="B2738" t="s">
        <v>647</v>
      </c>
      <c r="C2738" s="12" t="s">
        <v>407</v>
      </c>
      <c r="D2738" s="9" t="s">
        <v>1860</v>
      </c>
      <c r="E2738" s="2" t="s">
        <v>0</v>
      </c>
      <c r="F2738" s="8" t="s">
        <v>986</v>
      </c>
      <c r="G2738" s="2">
        <v>25</v>
      </c>
      <c r="H2738" s="2">
        <v>57</v>
      </c>
      <c r="I2738" s="2">
        <v>18</v>
      </c>
      <c r="J2738" s="2" t="s">
        <v>1</v>
      </c>
      <c r="K2738" s="2" t="s">
        <v>1</v>
      </c>
      <c r="L2738" s="2">
        <v>7</v>
      </c>
      <c r="M2738" s="3" t="s">
        <v>13</v>
      </c>
      <c r="N2738" s="3" t="s">
        <v>13</v>
      </c>
      <c r="O2738" s="2" t="b">
        <v>1</v>
      </c>
      <c r="P2738" s="2" t="b">
        <v>1</v>
      </c>
      <c r="Q2738" s="2" t="b">
        <v>1</v>
      </c>
      <c r="R2738" s="2" t="s">
        <v>2</v>
      </c>
      <c r="S2738" s="44">
        <v>43</v>
      </c>
      <c r="T2738" s="44" t="s">
        <v>12</v>
      </c>
      <c r="U2738" s="20">
        <v>2.15</v>
      </c>
      <c r="V2738" s="11"/>
      <c r="W2738" s="2">
        <f t="shared" si="2120"/>
        <v>10</v>
      </c>
      <c r="X2738">
        <f t="shared" si="2121"/>
        <v>10</v>
      </c>
      <c r="Y2738">
        <f t="shared" si="2122"/>
        <v>0</v>
      </c>
      <c r="Z2738">
        <f t="shared" si="2123"/>
        <v>0</v>
      </c>
      <c r="AA2738" s="2">
        <f t="shared" si="2124"/>
        <v>70</v>
      </c>
      <c r="AB2738" s="2" t="str">
        <f t="shared" si="2125"/>
        <v>Under 1.5</v>
      </c>
      <c r="AC2738" s="6"/>
      <c r="AD2738" s="6" t="str">
        <f t="shared" si="2126"/>
        <v>Over 0.5</v>
      </c>
      <c r="AE2738" s="6" t="str">
        <f t="shared" si="2127"/>
        <v>?</v>
      </c>
      <c r="AF2738" s="6"/>
      <c r="AG2738">
        <f t="shared" si="2128"/>
        <v>6</v>
      </c>
      <c r="AH2738">
        <f t="shared" si="2129"/>
        <v>2</v>
      </c>
      <c r="AI2738">
        <f t="shared" si="2130"/>
        <v>0</v>
      </c>
      <c r="AJ2738">
        <f t="shared" si="2131"/>
        <v>0</v>
      </c>
      <c r="AK2738" s="2" t="str">
        <f t="shared" si="2132"/>
        <v>-</v>
      </c>
      <c r="AL2738" s="2" t="str">
        <f t="shared" si="2133"/>
        <v>-</v>
      </c>
    </row>
    <row r="2739" spans="2:38">
      <c r="B2739" t="s">
        <v>647</v>
      </c>
      <c r="C2739" s="12" t="s">
        <v>407</v>
      </c>
      <c r="D2739" s="9" t="s">
        <v>253</v>
      </c>
      <c r="E2739" s="2" t="s">
        <v>0</v>
      </c>
      <c r="F2739" s="8" t="s">
        <v>1859</v>
      </c>
      <c r="G2739" s="2">
        <v>16</v>
      </c>
      <c r="H2739" s="2">
        <v>48</v>
      </c>
      <c r="I2739" s="2">
        <v>36</v>
      </c>
      <c r="J2739" s="2" t="s">
        <v>1</v>
      </c>
      <c r="K2739" s="2">
        <v>2</v>
      </c>
      <c r="L2739" s="2">
        <v>20</v>
      </c>
      <c r="M2739" s="3" t="s">
        <v>13</v>
      </c>
      <c r="N2739" s="3" t="s">
        <v>13</v>
      </c>
      <c r="O2739" s="2">
        <v>48</v>
      </c>
      <c r="P2739" s="2" t="b">
        <v>1</v>
      </c>
      <c r="Q2739" s="2" t="s">
        <v>2</v>
      </c>
      <c r="R2739" s="2" t="s">
        <v>2</v>
      </c>
      <c r="S2739" s="44">
        <v>39</v>
      </c>
      <c r="T2739" s="44" t="s">
        <v>12</v>
      </c>
      <c r="U2739" s="20">
        <v>1.6</v>
      </c>
      <c r="V2739" s="11"/>
      <c r="W2739" s="2">
        <f t="shared" si="2120"/>
        <v>0</v>
      </c>
      <c r="X2739">
        <f t="shared" si="2121"/>
        <v>0</v>
      </c>
      <c r="Y2739">
        <f t="shared" si="2122"/>
        <v>0</v>
      </c>
      <c r="Z2739">
        <f t="shared" si="2123"/>
        <v>0</v>
      </c>
      <c r="AA2739" s="2">
        <f t="shared" si="2124"/>
        <v>50</v>
      </c>
      <c r="AB2739" s="2" t="str">
        <f t="shared" si="2125"/>
        <v>Over 0.5</v>
      </c>
      <c r="AC2739" s="6"/>
      <c r="AD2739" s="6" t="str">
        <f t="shared" si="2126"/>
        <v>Over 0.5</v>
      </c>
      <c r="AE2739" s="6" t="str">
        <f t="shared" si="2127"/>
        <v>?</v>
      </c>
      <c r="AF2739" s="6"/>
      <c r="AG2739">
        <f t="shared" si="2128"/>
        <v>1</v>
      </c>
      <c r="AH2739">
        <f t="shared" si="2129"/>
        <v>0</v>
      </c>
      <c r="AI2739">
        <f t="shared" si="2130"/>
        <v>0</v>
      </c>
      <c r="AJ2739">
        <f t="shared" si="2131"/>
        <v>0</v>
      </c>
      <c r="AK2739" s="2" t="str">
        <f t="shared" si="2132"/>
        <v>-</v>
      </c>
      <c r="AL2739" s="2" t="str">
        <f t="shared" si="2133"/>
        <v>-</v>
      </c>
    </row>
    <row r="2740" spans="2:38">
      <c r="B2740" t="s">
        <v>647</v>
      </c>
      <c r="C2740" s="12" t="s">
        <v>407</v>
      </c>
      <c r="D2740" s="9" t="s">
        <v>380</v>
      </c>
      <c r="E2740" s="2" t="s">
        <v>0</v>
      </c>
      <c r="F2740" s="8" t="s">
        <v>82</v>
      </c>
      <c r="G2740" s="2">
        <v>29</v>
      </c>
      <c r="H2740" s="2">
        <v>48</v>
      </c>
      <c r="I2740" s="2">
        <v>23</v>
      </c>
      <c r="J2740" s="2" t="s">
        <v>1</v>
      </c>
      <c r="K2740" s="2">
        <v>2</v>
      </c>
      <c r="L2740" s="2">
        <v>6</v>
      </c>
      <c r="M2740" s="3" t="s">
        <v>13</v>
      </c>
      <c r="N2740" s="3" t="s">
        <v>13</v>
      </c>
      <c r="O2740" s="2">
        <v>48</v>
      </c>
      <c r="P2740" s="2" t="b">
        <v>1</v>
      </c>
      <c r="Q2740" s="2" t="s">
        <v>2</v>
      </c>
      <c r="R2740" s="2" t="b">
        <v>1</v>
      </c>
      <c r="S2740" s="44">
        <v>46</v>
      </c>
      <c r="T2740" s="44" t="s">
        <v>12</v>
      </c>
      <c r="U2740" s="20">
        <v>2.1</v>
      </c>
      <c r="V2740" s="11"/>
      <c r="W2740" s="2">
        <f t="shared" si="2120"/>
        <v>0</v>
      </c>
      <c r="X2740">
        <f t="shared" si="2121"/>
        <v>10</v>
      </c>
      <c r="Y2740">
        <f t="shared" si="2122"/>
        <v>0</v>
      </c>
      <c r="Z2740">
        <f t="shared" si="2123"/>
        <v>0</v>
      </c>
      <c r="AA2740" s="2">
        <f t="shared" si="2124"/>
        <v>60</v>
      </c>
      <c r="AB2740" s="2" t="str">
        <f t="shared" si="2125"/>
        <v>Under 1.5</v>
      </c>
      <c r="AC2740" s="6"/>
      <c r="AD2740" s="6" t="str">
        <f t="shared" si="2126"/>
        <v>Over 0.5</v>
      </c>
      <c r="AE2740" s="6" t="str">
        <f t="shared" si="2127"/>
        <v>?</v>
      </c>
      <c r="AF2740" s="6"/>
      <c r="AG2740">
        <f t="shared" si="2128"/>
        <v>1</v>
      </c>
      <c r="AH2740">
        <f t="shared" si="2129"/>
        <v>2</v>
      </c>
      <c r="AI2740">
        <f t="shared" si="2130"/>
        <v>0</v>
      </c>
      <c r="AJ2740">
        <f t="shared" si="2131"/>
        <v>0</v>
      </c>
      <c r="AK2740" s="2" t="str">
        <f t="shared" si="2132"/>
        <v>-</v>
      </c>
      <c r="AL2740" s="2" t="str">
        <f t="shared" si="2133"/>
        <v>-</v>
      </c>
    </row>
    <row r="2741" spans="2:38">
      <c r="B2741" t="s">
        <v>383</v>
      </c>
      <c r="C2741" s="12" t="s">
        <v>407</v>
      </c>
      <c r="D2741" s="9" t="s">
        <v>740</v>
      </c>
      <c r="E2741" s="2" t="s">
        <v>0</v>
      </c>
      <c r="F2741" s="8" t="s">
        <v>398</v>
      </c>
      <c r="G2741" s="2">
        <v>48</v>
      </c>
      <c r="H2741" s="2">
        <v>48</v>
      </c>
      <c r="I2741" s="2">
        <v>4</v>
      </c>
      <c r="J2741" s="2">
        <v>1</v>
      </c>
      <c r="K2741" s="2">
        <v>1</v>
      </c>
      <c r="L2741" s="2">
        <v>44</v>
      </c>
      <c r="M2741" s="3" t="s">
        <v>13</v>
      </c>
      <c r="N2741" s="3" t="s">
        <v>13</v>
      </c>
      <c r="O2741" s="2">
        <v>48</v>
      </c>
      <c r="P2741" s="2" t="b">
        <v>0</v>
      </c>
      <c r="Q2741" s="2" t="s">
        <v>2</v>
      </c>
      <c r="R2741" s="2" t="s">
        <v>2</v>
      </c>
      <c r="S2741" s="44">
        <v>54</v>
      </c>
      <c r="T2741" s="44" t="s">
        <v>11</v>
      </c>
      <c r="U2741" s="20">
        <v>3.4</v>
      </c>
      <c r="V2741" s="11"/>
      <c r="W2741" s="2">
        <f t="shared" ref="W2741:W2777" si="2134">IF(H2741&gt;52,10,0)</f>
        <v>0</v>
      </c>
      <c r="X2741">
        <f t="shared" ref="X2741:X2777" si="2135">IF(L2741&gt;15,0,IF(L2741&lt;8,10,5))</f>
        <v>0</v>
      </c>
      <c r="Y2741">
        <f t="shared" ref="Y2741:Y2777" si="2136">IF(S2741&gt;60,10,IF(S2741&lt;49,0,5))</f>
        <v>5</v>
      </c>
      <c r="Z2741">
        <f t="shared" ref="Z2741:Z2777" si="2137">IF(T2741="Y",10,IF(T2741="C",5,0))</f>
        <v>5</v>
      </c>
      <c r="AA2741" s="2">
        <f t="shared" ref="AA2741:AA2777" si="2138">SUM(W2741:Z2741)+50</f>
        <v>60</v>
      </c>
      <c r="AB2741" s="2" t="str">
        <f t="shared" ref="AB2741:AB2777" si="2139">IF(AA2741&lt;56,"Over 0.5","Under 1.5")</f>
        <v>Under 1.5</v>
      </c>
      <c r="AC2741" s="6"/>
      <c r="AD2741" s="6" t="str">
        <f t="shared" ref="AD2741:AD2777" si="2140">IF(M2741="1-0","Under 1.5",IF(M2741="0-0","Under 1.5",IF(M2741="0-1","Under 1.5","Over 0.5")))</f>
        <v>Over 0.5</v>
      </c>
      <c r="AE2741" s="6" t="str">
        <f t="shared" ref="AE2741:AE2777" si="2141">IF(M2741="?",M2741,IF(AB2741=AD2741,"WON",IF(M2741="0-1","WON",IF(M2741="1-0","WON","LOST"))))</f>
        <v>?</v>
      </c>
      <c r="AF2741" s="6"/>
      <c r="AG2741">
        <f t="shared" ref="AG2741:AG2777" si="2142">IF(H2741&gt;52,6,IF(H2741=52,5,IF(H2741=51,4,IF(H2741=50,3,IF(H2741=49,2,IF(H2741=48,1,0))))))</f>
        <v>1</v>
      </c>
      <c r="AH2741">
        <f t="shared" ref="AH2741:AH2777" si="2143">IF(L2741&lt;8,2,0)</f>
        <v>0</v>
      </c>
      <c r="AI2741">
        <f t="shared" ref="AI2741:AI2777" si="2144">IF(S2741&gt;49,2,0)</f>
        <v>2</v>
      </c>
      <c r="AJ2741">
        <f t="shared" ref="AJ2741:AJ2777" si="2145">IF(SUM(AH2741:AI2741)=4,SUM(AG2741:AI2741),0)</f>
        <v>0</v>
      </c>
      <c r="AK2741" s="2" t="str">
        <f t="shared" ref="AK2741:AK2777" si="2146">IF(AJ2741=10,"A1",IF(AJ2741=9,"A2",IF(AJ2741=8,"A3",IF(AJ2741=7,"A4",IF(AJ2741=6,"A5","-")))))</f>
        <v>-</v>
      </c>
      <c r="AL2741" s="2" t="str">
        <f t="shared" ref="AL2741:AL2777" si="2147">IF(AND(L2741&lt;11,U2741&lt;1.75,AA2741&gt;65,OR((AND(S2741&gt;49,S2741&lt;61,T2741="Y")),(AND(S2741&lt;48,T2741="Y")),(AND(S2741&gt;60,T2741="N")),(AND(S2741&gt;60,T2741="Y")),(AND(S2741&gt;60,T2741="C")))),"Pick","-")</f>
        <v>-</v>
      </c>
    </row>
    <row r="2742" spans="2:38">
      <c r="B2742" t="s">
        <v>404</v>
      </c>
      <c r="C2742" s="12" t="s">
        <v>407</v>
      </c>
      <c r="D2742" s="9" t="s">
        <v>1236</v>
      </c>
      <c r="E2742" s="2" t="s">
        <v>0</v>
      </c>
      <c r="F2742" s="8" t="s">
        <v>589</v>
      </c>
      <c r="G2742" s="2">
        <v>31</v>
      </c>
      <c r="H2742" s="2">
        <v>51</v>
      </c>
      <c r="I2742" s="2">
        <v>18</v>
      </c>
      <c r="J2742" s="2" t="s">
        <v>1</v>
      </c>
      <c r="K2742" s="2" t="s">
        <v>1</v>
      </c>
      <c r="L2742" s="2">
        <v>13</v>
      </c>
      <c r="M2742" s="3" t="s">
        <v>13</v>
      </c>
      <c r="N2742" s="3" t="s">
        <v>13</v>
      </c>
      <c r="O2742" s="2">
        <v>51</v>
      </c>
      <c r="P2742" s="2" t="b">
        <v>1</v>
      </c>
      <c r="Q2742" s="2" t="b">
        <v>1</v>
      </c>
      <c r="R2742" s="2" t="s">
        <v>2</v>
      </c>
      <c r="S2742" s="44">
        <v>53</v>
      </c>
      <c r="T2742" s="44" t="s">
        <v>12</v>
      </c>
      <c r="U2742" s="20">
        <v>1.8</v>
      </c>
      <c r="V2742" s="11"/>
      <c r="W2742" s="2">
        <f t="shared" si="2134"/>
        <v>0</v>
      </c>
      <c r="X2742">
        <f t="shared" si="2135"/>
        <v>5</v>
      </c>
      <c r="Y2742">
        <f t="shared" si="2136"/>
        <v>5</v>
      </c>
      <c r="Z2742">
        <f t="shared" si="2137"/>
        <v>0</v>
      </c>
      <c r="AA2742" s="2">
        <f t="shared" si="2138"/>
        <v>60</v>
      </c>
      <c r="AB2742" s="2" t="str">
        <f t="shared" si="2139"/>
        <v>Under 1.5</v>
      </c>
      <c r="AC2742" s="6"/>
      <c r="AD2742" s="6" t="str">
        <f t="shared" si="2140"/>
        <v>Over 0.5</v>
      </c>
      <c r="AE2742" s="6" t="str">
        <f t="shared" si="2141"/>
        <v>?</v>
      </c>
      <c r="AF2742" s="6"/>
      <c r="AG2742">
        <f t="shared" si="2142"/>
        <v>4</v>
      </c>
      <c r="AH2742">
        <f t="shared" si="2143"/>
        <v>0</v>
      </c>
      <c r="AI2742">
        <f t="shared" si="2144"/>
        <v>2</v>
      </c>
      <c r="AJ2742">
        <f t="shared" si="2145"/>
        <v>0</v>
      </c>
      <c r="AK2742" s="2" t="str">
        <f t="shared" si="2146"/>
        <v>-</v>
      </c>
      <c r="AL2742" s="2" t="str">
        <f t="shared" si="2147"/>
        <v>-</v>
      </c>
    </row>
    <row r="2743" spans="2:38">
      <c r="B2743" t="s">
        <v>165</v>
      </c>
      <c r="C2743" s="12" t="s">
        <v>407</v>
      </c>
      <c r="D2743" s="9" t="s">
        <v>1435</v>
      </c>
      <c r="E2743" s="2" t="s">
        <v>0</v>
      </c>
      <c r="F2743" s="8" t="s">
        <v>1861</v>
      </c>
      <c r="G2743" s="2">
        <v>18</v>
      </c>
      <c r="H2743" s="2">
        <v>44</v>
      </c>
      <c r="I2743" s="2">
        <v>38</v>
      </c>
      <c r="J2743" s="2" t="s">
        <v>1</v>
      </c>
      <c r="K2743" s="2">
        <v>2</v>
      </c>
      <c r="L2743" s="2">
        <v>20</v>
      </c>
      <c r="M2743" s="3" t="s">
        <v>13</v>
      </c>
      <c r="N2743" s="3" t="s">
        <v>13</v>
      </c>
      <c r="O2743" s="2">
        <v>44</v>
      </c>
      <c r="P2743" s="2" t="b">
        <v>1</v>
      </c>
      <c r="Q2743" s="2" t="s">
        <v>2</v>
      </c>
      <c r="R2743" s="2" t="s">
        <v>2</v>
      </c>
      <c r="S2743" s="44">
        <v>50</v>
      </c>
      <c r="T2743" s="44"/>
      <c r="U2743" s="20">
        <v>2</v>
      </c>
      <c r="V2743" s="11"/>
      <c r="W2743" s="2">
        <f t="shared" si="2134"/>
        <v>0</v>
      </c>
      <c r="X2743">
        <f t="shared" si="2135"/>
        <v>0</v>
      </c>
      <c r="Y2743">
        <f t="shared" si="2136"/>
        <v>5</v>
      </c>
      <c r="Z2743">
        <f t="shared" si="2137"/>
        <v>0</v>
      </c>
      <c r="AA2743" s="2">
        <f t="shared" si="2138"/>
        <v>55</v>
      </c>
      <c r="AB2743" s="2" t="str">
        <f t="shared" si="2139"/>
        <v>Over 0.5</v>
      </c>
      <c r="AC2743" s="6"/>
      <c r="AD2743" s="6" t="str">
        <f t="shared" si="2140"/>
        <v>Over 0.5</v>
      </c>
      <c r="AE2743" s="6" t="str">
        <f t="shared" si="2141"/>
        <v>?</v>
      </c>
      <c r="AF2743" s="6"/>
      <c r="AG2743">
        <f t="shared" si="2142"/>
        <v>0</v>
      </c>
      <c r="AH2743">
        <f t="shared" si="2143"/>
        <v>0</v>
      </c>
      <c r="AI2743">
        <f t="shared" si="2144"/>
        <v>2</v>
      </c>
      <c r="AJ2743">
        <f t="shared" si="2145"/>
        <v>0</v>
      </c>
      <c r="AK2743" s="2" t="str">
        <f t="shared" si="2146"/>
        <v>-</v>
      </c>
      <c r="AL2743" s="2" t="str">
        <f t="shared" si="2147"/>
        <v>-</v>
      </c>
    </row>
    <row r="2744" spans="2:38">
      <c r="B2744" t="s">
        <v>206</v>
      </c>
      <c r="C2744" s="12" t="s">
        <v>595</v>
      </c>
      <c r="D2744" s="9" t="s">
        <v>914</v>
      </c>
      <c r="E2744" s="2" t="s">
        <v>0</v>
      </c>
      <c r="F2744" s="8" t="s">
        <v>1119</v>
      </c>
      <c r="G2744" s="2">
        <v>29</v>
      </c>
      <c r="H2744" s="2">
        <v>53</v>
      </c>
      <c r="I2744" s="2">
        <v>17</v>
      </c>
      <c r="J2744" s="2" t="s">
        <v>1</v>
      </c>
      <c r="K2744" s="2" t="s">
        <v>1</v>
      </c>
      <c r="L2744" s="2">
        <v>12</v>
      </c>
      <c r="M2744" s="3" t="s">
        <v>13</v>
      </c>
      <c r="N2744" s="3" t="s">
        <v>13</v>
      </c>
      <c r="O2744" s="2" t="b">
        <v>1</v>
      </c>
      <c r="P2744" s="2" t="b">
        <v>1</v>
      </c>
      <c r="Q2744" s="2" t="b">
        <v>1</v>
      </c>
      <c r="R2744" s="2" t="s">
        <v>2</v>
      </c>
      <c r="S2744" s="44">
        <v>75</v>
      </c>
      <c r="T2744" s="44" t="s">
        <v>10</v>
      </c>
      <c r="U2744" s="20">
        <v>1.55</v>
      </c>
      <c r="V2744" s="11"/>
      <c r="W2744" s="2">
        <f t="shared" si="2134"/>
        <v>10</v>
      </c>
      <c r="X2744">
        <f t="shared" si="2135"/>
        <v>5</v>
      </c>
      <c r="Y2744">
        <f t="shared" si="2136"/>
        <v>10</v>
      </c>
      <c r="Z2744">
        <f t="shared" si="2137"/>
        <v>10</v>
      </c>
      <c r="AA2744" s="2">
        <f t="shared" si="2138"/>
        <v>85</v>
      </c>
      <c r="AB2744" s="2" t="str">
        <f t="shared" si="2139"/>
        <v>Under 1.5</v>
      </c>
      <c r="AC2744" s="6"/>
      <c r="AD2744" s="6" t="str">
        <f t="shared" si="2140"/>
        <v>Over 0.5</v>
      </c>
      <c r="AE2744" s="6" t="str">
        <f t="shared" si="2141"/>
        <v>?</v>
      </c>
      <c r="AF2744" s="6"/>
      <c r="AG2744">
        <f t="shared" si="2142"/>
        <v>6</v>
      </c>
      <c r="AH2744">
        <f t="shared" si="2143"/>
        <v>0</v>
      </c>
      <c r="AI2744">
        <f t="shared" si="2144"/>
        <v>2</v>
      </c>
      <c r="AJ2744">
        <f t="shared" si="2145"/>
        <v>0</v>
      </c>
      <c r="AK2744" s="2" t="str">
        <f t="shared" si="2146"/>
        <v>-</v>
      </c>
      <c r="AL2744" s="2" t="str">
        <f t="shared" si="2147"/>
        <v>-</v>
      </c>
    </row>
    <row r="2745" spans="2:38">
      <c r="B2745" t="s">
        <v>206</v>
      </c>
      <c r="C2745" s="12" t="s">
        <v>595</v>
      </c>
      <c r="D2745" s="9" t="s">
        <v>1630</v>
      </c>
      <c r="E2745" s="2" t="s">
        <v>0</v>
      </c>
      <c r="F2745" s="8" t="s">
        <v>1698</v>
      </c>
      <c r="G2745" s="2">
        <v>23</v>
      </c>
      <c r="H2745" s="2">
        <v>44</v>
      </c>
      <c r="I2745" s="2">
        <v>33</v>
      </c>
      <c r="J2745" s="2" t="s">
        <v>1</v>
      </c>
      <c r="K2745" s="2">
        <v>2</v>
      </c>
      <c r="L2745" s="2">
        <v>10</v>
      </c>
      <c r="M2745" s="3" t="s">
        <v>13</v>
      </c>
      <c r="N2745" s="3" t="s">
        <v>13</v>
      </c>
      <c r="O2745" s="2">
        <v>44</v>
      </c>
      <c r="P2745" s="2" t="b">
        <v>1</v>
      </c>
      <c r="Q2745" s="2" t="s">
        <v>2</v>
      </c>
      <c r="R2745" s="2" t="s">
        <v>2</v>
      </c>
      <c r="S2745" s="44">
        <v>50</v>
      </c>
      <c r="T2745" s="44" t="s">
        <v>12</v>
      </c>
      <c r="U2745" s="20">
        <v>1.8</v>
      </c>
      <c r="V2745" s="11"/>
      <c r="W2745" s="2">
        <f t="shared" si="2134"/>
        <v>0</v>
      </c>
      <c r="X2745">
        <f t="shared" si="2135"/>
        <v>5</v>
      </c>
      <c r="Y2745">
        <f t="shared" si="2136"/>
        <v>5</v>
      </c>
      <c r="Z2745">
        <f t="shared" si="2137"/>
        <v>0</v>
      </c>
      <c r="AA2745" s="2">
        <f t="shared" si="2138"/>
        <v>60</v>
      </c>
      <c r="AB2745" s="2" t="str">
        <f t="shared" si="2139"/>
        <v>Under 1.5</v>
      </c>
      <c r="AC2745" s="6"/>
      <c r="AD2745" s="6" t="str">
        <f t="shared" si="2140"/>
        <v>Over 0.5</v>
      </c>
      <c r="AE2745" s="6" t="str">
        <f t="shared" si="2141"/>
        <v>?</v>
      </c>
      <c r="AF2745" s="6"/>
      <c r="AG2745">
        <f t="shared" si="2142"/>
        <v>0</v>
      </c>
      <c r="AH2745">
        <f t="shared" si="2143"/>
        <v>0</v>
      </c>
      <c r="AI2745">
        <f t="shared" si="2144"/>
        <v>2</v>
      </c>
      <c r="AJ2745">
        <f t="shared" si="2145"/>
        <v>0</v>
      </c>
      <c r="AK2745" s="2" t="str">
        <f t="shared" si="2146"/>
        <v>-</v>
      </c>
      <c r="AL2745" s="2" t="str">
        <f t="shared" si="2147"/>
        <v>-</v>
      </c>
    </row>
    <row r="2746" spans="2:38">
      <c r="B2746" t="s">
        <v>606</v>
      </c>
      <c r="C2746" s="12" t="s">
        <v>595</v>
      </c>
      <c r="D2746" s="9" t="s">
        <v>1707</v>
      </c>
      <c r="E2746" s="2" t="s">
        <v>0</v>
      </c>
      <c r="F2746" s="8" t="s">
        <v>1795</v>
      </c>
      <c r="G2746" s="2">
        <v>34</v>
      </c>
      <c r="H2746" s="2">
        <v>55</v>
      </c>
      <c r="I2746" s="2">
        <v>11</v>
      </c>
      <c r="J2746" s="2" t="s">
        <v>1</v>
      </c>
      <c r="K2746" s="2" t="s">
        <v>1</v>
      </c>
      <c r="L2746" s="2">
        <v>23</v>
      </c>
      <c r="M2746" s="3" t="s">
        <v>13</v>
      </c>
      <c r="N2746" s="3" t="s">
        <v>13</v>
      </c>
      <c r="O2746" s="2" t="b">
        <v>1</v>
      </c>
      <c r="P2746" s="2" t="b">
        <v>1</v>
      </c>
      <c r="Q2746" s="2" t="b">
        <v>1</v>
      </c>
      <c r="R2746" s="2" t="s">
        <v>2</v>
      </c>
      <c r="S2746" s="44">
        <v>47</v>
      </c>
      <c r="T2746" s="44" t="s">
        <v>12</v>
      </c>
      <c r="U2746" s="20">
        <v>1.65</v>
      </c>
      <c r="V2746" s="11"/>
      <c r="W2746" s="2">
        <f t="shared" si="2134"/>
        <v>10</v>
      </c>
      <c r="X2746">
        <f t="shared" si="2135"/>
        <v>0</v>
      </c>
      <c r="Y2746">
        <f t="shared" si="2136"/>
        <v>0</v>
      </c>
      <c r="Z2746">
        <f t="shared" si="2137"/>
        <v>0</v>
      </c>
      <c r="AA2746" s="2">
        <f t="shared" si="2138"/>
        <v>60</v>
      </c>
      <c r="AB2746" s="2" t="str">
        <f t="shared" si="2139"/>
        <v>Under 1.5</v>
      </c>
      <c r="AC2746" s="6"/>
      <c r="AD2746" s="6" t="str">
        <f t="shared" si="2140"/>
        <v>Over 0.5</v>
      </c>
      <c r="AE2746" s="6" t="str">
        <f t="shared" si="2141"/>
        <v>?</v>
      </c>
      <c r="AF2746" s="6"/>
      <c r="AG2746">
        <f t="shared" si="2142"/>
        <v>6</v>
      </c>
      <c r="AH2746">
        <f t="shared" si="2143"/>
        <v>0</v>
      </c>
      <c r="AI2746">
        <f t="shared" si="2144"/>
        <v>0</v>
      </c>
      <c r="AJ2746">
        <f t="shared" si="2145"/>
        <v>0</v>
      </c>
      <c r="AK2746" s="2" t="str">
        <f t="shared" si="2146"/>
        <v>-</v>
      </c>
      <c r="AL2746" s="2" t="str">
        <f t="shared" si="2147"/>
        <v>-</v>
      </c>
    </row>
    <row r="2747" spans="2:38">
      <c r="B2747" t="s">
        <v>382</v>
      </c>
      <c r="C2747" s="12" t="s">
        <v>595</v>
      </c>
      <c r="D2747" s="9" t="s">
        <v>413</v>
      </c>
      <c r="E2747" s="2" t="s">
        <v>0</v>
      </c>
      <c r="F2747" s="8" t="s">
        <v>1624</v>
      </c>
      <c r="G2747" s="2">
        <v>33</v>
      </c>
      <c r="H2747" s="2">
        <v>45</v>
      </c>
      <c r="I2747" s="2">
        <v>23</v>
      </c>
      <c r="J2747" s="2" t="s">
        <v>1</v>
      </c>
      <c r="K2747" s="2" t="s">
        <v>1</v>
      </c>
      <c r="L2747" s="2">
        <v>10</v>
      </c>
      <c r="M2747" s="3" t="s">
        <v>13</v>
      </c>
      <c r="N2747" s="3" t="s">
        <v>13</v>
      </c>
      <c r="O2747" s="2">
        <v>45</v>
      </c>
      <c r="P2747" s="2" t="b">
        <v>1</v>
      </c>
      <c r="Q2747" s="2" t="b">
        <v>1</v>
      </c>
      <c r="R2747" s="2" t="s">
        <v>2</v>
      </c>
      <c r="S2747" s="44">
        <v>43</v>
      </c>
      <c r="T2747" s="44" t="s">
        <v>10</v>
      </c>
      <c r="U2747" s="20">
        <v>1.7</v>
      </c>
      <c r="V2747" s="11"/>
      <c r="W2747" s="2">
        <f t="shared" si="2134"/>
        <v>0</v>
      </c>
      <c r="X2747">
        <f t="shared" si="2135"/>
        <v>5</v>
      </c>
      <c r="Y2747">
        <f t="shared" si="2136"/>
        <v>0</v>
      </c>
      <c r="Z2747">
        <f t="shared" si="2137"/>
        <v>10</v>
      </c>
      <c r="AA2747" s="2">
        <f t="shared" si="2138"/>
        <v>65</v>
      </c>
      <c r="AB2747" s="2" t="str">
        <f t="shared" si="2139"/>
        <v>Under 1.5</v>
      </c>
      <c r="AC2747" s="6"/>
      <c r="AD2747" s="6" t="str">
        <f t="shared" si="2140"/>
        <v>Over 0.5</v>
      </c>
      <c r="AE2747" s="6" t="str">
        <f t="shared" si="2141"/>
        <v>?</v>
      </c>
      <c r="AF2747" s="6"/>
      <c r="AG2747">
        <f t="shared" si="2142"/>
        <v>0</v>
      </c>
      <c r="AH2747">
        <f t="shared" si="2143"/>
        <v>0</v>
      </c>
      <c r="AI2747">
        <f t="shared" si="2144"/>
        <v>0</v>
      </c>
      <c r="AJ2747">
        <f t="shared" si="2145"/>
        <v>0</v>
      </c>
      <c r="AK2747" s="2" t="str">
        <f t="shared" si="2146"/>
        <v>-</v>
      </c>
      <c r="AL2747" s="2" t="str">
        <f t="shared" si="2147"/>
        <v>-</v>
      </c>
    </row>
    <row r="2748" spans="2:38">
      <c r="B2748" t="s">
        <v>316</v>
      </c>
      <c r="C2748" s="12" t="s">
        <v>1867</v>
      </c>
      <c r="D2748" s="9" t="s">
        <v>1346</v>
      </c>
      <c r="E2748" s="2" t="s">
        <v>0</v>
      </c>
      <c r="F2748" s="8" t="s">
        <v>1284</v>
      </c>
      <c r="G2748" s="2">
        <v>16</v>
      </c>
      <c r="H2748" s="2">
        <v>56</v>
      </c>
      <c r="I2748" s="2">
        <v>28</v>
      </c>
      <c r="J2748" s="2" t="s">
        <v>1</v>
      </c>
      <c r="K2748" s="2">
        <v>2</v>
      </c>
      <c r="L2748" s="2">
        <v>12</v>
      </c>
      <c r="M2748" s="3" t="s">
        <v>13</v>
      </c>
      <c r="N2748" s="3" t="s">
        <v>13</v>
      </c>
      <c r="O2748" s="2" t="b">
        <v>1</v>
      </c>
      <c r="P2748" s="2" t="b">
        <v>1</v>
      </c>
      <c r="Q2748" s="2" t="s">
        <v>2</v>
      </c>
      <c r="R2748" s="2" t="s">
        <v>2</v>
      </c>
      <c r="S2748" s="44">
        <v>61</v>
      </c>
      <c r="T2748" s="44" t="s">
        <v>10</v>
      </c>
      <c r="U2748" s="20">
        <v>1.7</v>
      </c>
      <c r="V2748" s="11"/>
      <c r="W2748" s="2">
        <f t="shared" si="2134"/>
        <v>10</v>
      </c>
      <c r="X2748">
        <f t="shared" si="2135"/>
        <v>5</v>
      </c>
      <c r="Y2748">
        <f t="shared" si="2136"/>
        <v>10</v>
      </c>
      <c r="Z2748">
        <f t="shared" si="2137"/>
        <v>10</v>
      </c>
      <c r="AA2748" s="2">
        <f t="shared" si="2138"/>
        <v>85</v>
      </c>
      <c r="AB2748" s="2" t="str">
        <f t="shared" si="2139"/>
        <v>Under 1.5</v>
      </c>
      <c r="AC2748" s="6"/>
      <c r="AD2748" s="6" t="str">
        <f t="shared" si="2140"/>
        <v>Over 0.5</v>
      </c>
      <c r="AE2748" s="6" t="str">
        <f t="shared" si="2141"/>
        <v>?</v>
      </c>
      <c r="AF2748" s="6"/>
      <c r="AG2748">
        <f t="shared" si="2142"/>
        <v>6</v>
      </c>
      <c r="AH2748">
        <f t="shared" si="2143"/>
        <v>0</v>
      </c>
      <c r="AI2748">
        <f t="shared" si="2144"/>
        <v>2</v>
      </c>
      <c r="AJ2748">
        <f t="shared" si="2145"/>
        <v>0</v>
      </c>
      <c r="AK2748" s="2" t="str">
        <f t="shared" si="2146"/>
        <v>-</v>
      </c>
      <c r="AL2748" s="2" t="str">
        <f t="shared" si="2147"/>
        <v>-</v>
      </c>
    </row>
    <row r="2749" spans="2:38">
      <c r="B2749" t="s">
        <v>1445</v>
      </c>
      <c r="C2749" s="12" t="s">
        <v>459</v>
      </c>
      <c r="D2749" s="9" t="s">
        <v>1838</v>
      </c>
      <c r="E2749" s="2" t="s">
        <v>0</v>
      </c>
      <c r="F2749" s="8" t="s">
        <v>1818</v>
      </c>
      <c r="G2749" s="2">
        <v>22</v>
      </c>
      <c r="H2749" s="2">
        <v>54</v>
      </c>
      <c r="I2749" s="2">
        <v>24</v>
      </c>
      <c r="J2749" s="2" t="s">
        <v>1</v>
      </c>
      <c r="K2749" s="2">
        <v>1</v>
      </c>
      <c r="L2749" s="2">
        <v>2</v>
      </c>
      <c r="M2749" s="3" t="s">
        <v>13</v>
      </c>
      <c r="N2749" s="3" t="s">
        <v>13</v>
      </c>
      <c r="O2749" s="2" t="b">
        <v>1</v>
      </c>
      <c r="P2749" s="2" t="b">
        <v>1</v>
      </c>
      <c r="Q2749" s="2" t="s">
        <v>2</v>
      </c>
      <c r="R2749" s="2" t="b">
        <v>1</v>
      </c>
      <c r="S2749" s="44">
        <v>52</v>
      </c>
      <c r="T2749" s="44" t="s">
        <v>10</v>
      </c>
      <c r="U2749" s="20">
        <v>1.6</v>
      </c>
      <c r="V2749" s="11"/>
      <c r="W2749" s="2">
        <f t="shared" si="2134"/>
        <v>10</v>
      </c>
      <c r="X2749">
        <f t="shared" si="2135"/>
        <v>10</v>
      </c>
      <c r="Y2749">
        <f t="shared" si="2136"/>
        <v>5</v>
      </c>
      <c r="Z2749">
        <f t="shared" si="2137"/>
        <v>10</v>
      </c>
      <c r="AA2749" s="2">
        <f t="shared" si="2138"/>
        <v>85</v>
      </c>
      <c r="AB2749" s="2" t="str">
        <f t="shared" si="2139"/>
        <v>Under 1.5</v>
      </c>
      <c r="AC2749" s="6"/>
      <c r="AD2749" s="6" t="str">
        <f t="shared" si="2140"/>
        <v>Over 0.5</v>
      </c>
      <c r="AE2749" s="6" t="str">
        <f t="shared" si="2141"/>
        <v>?</v>
      </c>
      <c r="AF2749" s="6"/>
      <c r="AG2749">
        <f t="shared" si="2142"/>
        <v>6</v>
      </c>
      <c r="AH2749">
        <f t="shared" si="2143"/>
        <v>2</v>
      </c>
      <c r="AI2749">
        <f t="shared" si="2144"/>
        <v>2</v>
      </c>
      <c r="AJ2749">
        <f t="shared" si="2145"/>
        <v>10</v>
      </c>
      <c r="AK2749" s="2" t="str">
        <f t="shared" si="2146"/>
        <v>A1</v>
      </c>
      <c r="AL2749" s="2" t="str">
        <f t="shared" si="2147"/>
        <v>Pick</v>
      </c>
    </row>
    <row r="2750" spans="2:38">
      <c r="B2750" t="s">
        <v>58</v>
      </c>
      <c r="C2750" s="12" t="s">
        <v>459</v>
      </c>
      <c r="D2750" s="9" t="s">
        <v>1414</v>
      </c>
      <c r="E2750" s="2" t="s">
        <v>0</v>
      </c>
      <c r="F2750" s="8" t="s">
        <v>379</v>
      </c>
      <c r="G2750" s="2">
        <v>31</v>
      </c>
      <c r="H2750" s="2">
        <v>51</v>
      </c>
      <c r="I2750" s="2">
        <v>17</v>
      </c>
      <c r="J2750" s="2" t="s">
        <v>1</v>
      </c>
      <c r="K2750" s="2">
        <v>1</v>
      </c>
      <c r="L2750" s="2">
        <v>14</v>
      </c>
      <c r="M2750" s="3" t="s">
        <v>13</v>
      </c>
      <c r="N2750" s="3" t="s">
        <v>13</v>
      </c>
      <c r="O2750" s="2">
        <v>51</v>
      </c>
      <c r="P2750" s="2" t="b">
        <v>1</v>
      </c>
      <c r="Q2750" s="2" t="s">
        <v>2</v>
      </c>
      <c r="R2750" s="2" t="s">
        <v>2</v>
      </c>
      <c r="S2750" s="44">
        <v>50</v>
      </c>
      <c r="T2750" s="44" t="s">
        <v>12</v>
      </c>
      <c r="U2750" s="20">
        <v>2.5</v>
      </c>
      <c r="V2750" s="11"/>
      <c r="W2750" s="2">
        <f t="shared" si="2134"/>
        <v>0</v>
      </c>
      <c r="X2750">
        <f t="shared" si="2135"/>
        <v>5</v>
      </c>
      <c r="Y2750">
        <f t="shared" si="2136"/>
        <v>5</v>
      </c>
      <c r="Z2750">
        <f t="shared" si="2137"/>
        <v>0</v>
      </c>
      <c r="AA2750" s="2">
        <f t="shared" si="2138"/>
        <v>60</v>
      </c>
      <c r="AB2750" s="2" t="str">
        <f t="shared" si="2139"/>
        <v>Under 1.5</v>
      </c>
      <c r="AC2750" s="6"/>
      <c r="AD2750" s="6" t="str">
        <f t="shared" si="2140"/>
        <v>Over 0.5</v>
      </c>
      <c r="AE2750" s="6" t="str">
        <f t="shared" si="2141"/>
        <v>?</v>
      </c>
      <c r="AF2750" s="6"/>
      <c r="AG2750">
        <f t="shared" si="2142"/>
        <v>4</v>
      </c>
      <c r="AH2750">
        <f t="shared" si="2143"/>
        <v>0</v>
      </c>
      <c r="AI2750">
        <f t="shared" si="2144"/>
        <v>2</v>
      </c>
      <c r="AJ2750">
        <f t="shared" si="2145"/>
        <v>0</v>
      </c>
      <c r="AK2750" s="2" t="str">
        <f t="shared" si="2146"/>
        <v>-</v>
      </c>
      <c r="AL2750" s="2" t="str">
        <f t="shared" si="2147"/>
        <v>-</v>
      </c>
    </row>
    <row r="2751" spans="2:38">
      <c r="B2751" t="s">
        <v>58</v>
      </c>
      <c r="C2751" s="12" t="s">
        <v>459</v>
      </c>
      <c r="D2751" s="9" t="s">
        <v>378</v>
      </c>
      <c r="E2751" s="2" t="s">
        <v>0</v>
      </c>
      <c r="F2751" s="8" t="s">
        <v>189</v>
      </c>
      <c r="G2751" s="2">
        <v>27</v>
      </c>
      <c r="H2751" s="2">
        <v>48</v>
      </c>
      <c r="I2751" s="2">
        <v>25</v>
      </c>
      <c r="J2751" s="2" t="s">
        <v>1</v>
      </c>
      <c r="K2751" s="2">
        <v>2</v>
      </c>
      <c r="L2751" s="2">
        <v>2</v>
      </c>
      <c r="M2751" s="3" t="s">
        <v>13</v>
      </c>
      <c r="N2751" s="3" t="s">
        <v>13</v>
      </c>
      <c r="O2751" s="2">
        <v>48</v>
      </c>
      <c r="P2751" s="2" t="b">
        <v>1</v>
      </c>
      <c r="Q2751" s="2" t="s">
        <v>2</v>
      </c>
      <c r="R2751" s="2" t="b">
        <v>1</v>
      </c>
      <c r="S2751" s="44">
        <v>42</v>
      </c>
      <c r="T2751" s="44" t="s">
        <v>12</v>
      </c>
      <c r="U2751" s="20">
        <v>2.1</v>
      </c>
      <c r="V2751" s="11"/>
      <c r="W2751" s="2">
        <f t="shared" si="2134"/>
        <v>0</v>
      </c>
      <c r="X2751">
        <f t="shared" si="2135"/>
        <v>10</v>
      </c>
      <c r="Y2751">
        <f t="shared" si="2136"/>
        <v>0</v>
      </c>
      <c r="Z2751">
        <f t="shared" si="2137"/>
        <v>0</v>
      </c>
      <c r="AA2751" s="2">
        <f t="shared" si="2138"/>
        <v>60</v>
      </c>
      <c r="AB2751" s="2" t="str">
        <f t="shared" si="2139"/>
        <v>Under 1.5</v>
      </c>
      <c r="AC2751" s="6"/>
      <c r="AD2751" s="6" t="str">
        <f t="shared" si="2140"/>
        <v>Over 0.5</v>
      </c>
      <c r="AE2751" s="6" t="str">
        <f t="shared" si="2141"/>
        <v>?</v>
      </c>
      <c r="AF2751" s="6"/>
      <c r="AG2751">
        <f t="shared" si="2142"/>
        <v>1</v>
      </c>
      <c r="AH2751">
        <f t="shared" si="2143"/>
        <v>2</v>
      </c>
      <c r="AI2751">
        <f t="shared" si="2144"/>
        <v>0</v>
      </c>
      <c r="AJ2751">
        <f t="shared" si="2145"/>
        <v>0</v>
      </c>
      <c r="AK2751" s="2" t="str">
        <f t="shared" si="2146"/>
        <v>-</v>
      </c>
      <c r="AL2751" s="2" t="str">
        <f t="shared" si="2147"/>
        <v>-</v>
      </c>
    </row>
    <row r="2752" spans="2:38">
      <c r="B2752" t="s">
        <v>58</v>
      </c>
      <c r="C2752" s="12" t="s">
        <v>459</v>
      </c>
      <c r="D2752" s="9" t="s">
        <v>746</v>
      </c>
      <c r="E2752" s="2" t="s">
        <v>0</v>
      </c>
      <c r="F2752" s="8" t="s">
        <v>143</v>
      </c>
      <c r="G2752" s="2">
        <v>31</v>
      </c>
      <c r="H2752" s="2">
        <v>47</v>
      </c>
      <c r="I2752" s="2">
        <v>22</v>
      </c>
      <c r="J2752" s="2" t="s">
        <v>1</v>
      </c>
      <c r="K2752" s="2">
        <v>1</v>
      </c>
      <c r="L2752" s="2">
        <v>9</v>
      </c>
      <c r="M2752" s="3" t="s">
        <v>13</v>
      </c>
      <c r="N2752" s="3" t="s">
        <v>13</v>
      </c>
      <c r="O2752" s="2">
        <v>47</v>
      </c>
      <c r="P2752" s="2" t="b">
        <v>1</v>
      </c>
      <c r="Q2752" s="2" t="s">
        <v>2</v>
      </c>
      <c r="R2752" s="2" t="s">
        <v>2</v>
      </c>
      <c r="S2752" s="44">
        <v>55</v>
      </c>
      <c r="T2752" s="44" t="s">
        <v>10</v>
      </c>
      <c r="U2752" s="20">
        <v>1.8</v>
      </c>
      <c r="V2752" s="11"/>
      <c r="W2752" s="2">
        <f t="shared" si="2134"/>
        <v>0</v>
      </c>
      <c r="X2752">
        <f t="shared" si="2135"/>
        <v>5</v>
      </c>
      <c r="Y2752">
        <f t="shared" si="2136"/>
        <v>5</v>
      </c>
      <c r="Z2752">
        <f t="shared" si="2137"/>
        <v>10</v>
      </c>
      <c r="AA2752" s="2">
        <f t="shared" si="2138"/>
        <v>70</v>
      </c>
      <c r="AB2752" s="2" t="str">
        <f t="shared" si="2139"/>
        <v>Under 1.5</v>
      </c>
      <c r="AC2752" s="6"/>
      <c r="AD2752" s="6" t="str">
        <f t="shared" si="2140"/>
        <v>Over 0.5</v>
      </c>
      <c r="AE2752" s="6" t="str">
        <f t="shared" si="2141"/>
        <v>?</v>
      </c>
      <c r="AF2752" s="6"/>
      <c r="AG2752">
        <f t="shared" si="2142"/>
        <v>0</v>
      </c>
      <c r="AH2752">
        <f t="shared" si="2143"/>
        <v>0</v>
      </c>
      <c r="AI2752">
        <f t="shared" si="2144"/>
        <v>2</v>
      </c>
      <c r="AJ2752">
        <f t="shared" si="2145"/>
        <v>0</v>
      </c>
      <c r="AK2752" s="2" t="str">
        <f t="shared" si="2146"/>
        <v>-</v>
      </c>
      <c r="AL2752" s="2" t="str">
        <f t="shared" si="2147"/>
        <v>-</v>
      </c>
    </row>
    <row r="2753" spans="2:38">
      <c r="B2753" t="s">
        <v>58</v>
      </c>
      <c r="C2753" s="12" t="s">
        <v>459</v>
      </c>
      <c r="D2753" s="9" t="s">
        <v>197</v>
      </c>
      <c r="E2753" s="2" t="s">
        <v>0</v>
      </c>
      <c r="F2753" s="8" t="s">
        <v>1432</v>
      </c>
      <c r="G2753" s="2">
        <v>10</v>
      </c>
      <c r="H2753" s="2">
        <v>46</v>
      </c>
      <c r="I2753" s="2">
        <v>43</v>
      </c>
      <c r="J2753" s="2" t="s">
        <v>1</v>
      </c>
      <c r="K2753" s="2">
        <v>2</v>
      </c>
      <c r="L2753" s="2">
        <v>33</v>
      </c>
      <c r="M2753" s="3" t="s">
        <v>13</v>
      </c>
      <c r="N2753" s="3" t="s">
        <v>13</v>
      </c>
      <c r="O2753" s="2">
        <v>46</v>
      </c>
      <c r="P2753" s="2" t="b">
        <v>1</v>
      </c>
      <c r="Q2753" s="2" t="s">
        <v>2</v>
      </c>
      <c r="R2753" s="2" t="s">
        <v>2</v>
      </c>
      <c r="S2753" s="44">
        <v>41</v>
      </c>
      <c r="T2753" s="44" t="s">
        <v>12</v>
      </c>
      <c r="U2753" s="20">
        <v>1.45</v>
      </c>
      <c r="V2753" s="11"/>
      <c r="W2753" s="2">
        <f t="shared" si="2134"/>
        <v>0</v>
      </c>
      <c r="X2753">
        <f t="shared" si="2135"/>
        <v>0</v>
      </c>
      <c r="Y2753">
        <f t="shared" si="2136"/>
        <v>0</v>
      </c>
      <c r="Z2753">
        <f t="shared" si="2137"/>
        <v>0</v>
      </c>
      <c r="AA2753" s="2">
        <f t="shared" si="2138"/>
        <v>50</v>
      </c>
      <c r="AB2753" s="2" t="str">
        <f t="shared" si="2139"/>
        <v>Over 0.5</v>
      </c>
      <c r="AC2753" s="6"/>
      <c r="AD2753" s="6" t="str">
        <f t="shared" si="2140"/>
        <v>Over 0.5</v>
      </c>
      <c r="AE2753" s="6" t="str">
        <f t="shared" si="2141"/>
        <v>?</v>
      </c>
      <c r="AF2753" s="6"/>
      <c r="AG2753">
        <f t="shared" si="2142"/>
        <v>0</v>
      </c>
      <c r="AH2753">
        <f t="shared" si="2143"/>
        <v>0</v>
      </c>
      <c r="AI2753">
        <f t="shared" si="2144"/>
        <v>0</v>
      </c>
      <c r="AJ2753">
        <f t="shared" si="2145"/>
        <v>0</v>
      </c>
      <c r="AK2753" s="2" t="str">
        <f t="shared" si="2146"/>
        <v>-</v>
      </c>
      <c r="AL2753" s="2" t="str">
        <f t="shared" si="2147"/>
        <v>-</v>
      </c>
    </row>
    <row r="2754" spans="2:38">
      <c r="B2754" t="s">
        <v>165</v>
      </c>
      <c r="C2754" s="12" t="s">
        <v>459</v>
      </c>
      <c r="D2754" s="9" t="s">
        <v>1440</v>
      </c>
      <c r="E2754" s="2" t="s">
        <v>0</v>
      </c>
      <c r="F2754" s="8" t="s">
        <v>1148</v>
      </c>
      <c r="G2754" s="2">
        <v>31</v>
      </c>
      <c r="H2754" s="2">
        <v>45</v>
      </c>
      <c r="I2754" s="2">
        <v>23</v>
      </c>
      <c r="J2754" s="2" t="s">
        <v>1</v>
      </c>
      <c r="K2754" s="2">
        <v>1</v>
      </c>
      <c r="L2754" s="2">
        <v>8</v>
      </c>
      <c r="M2754" s="3" t="s">
        <v>13</v>
      </c>
      <c r="N2754" s="3" t="s">
        <v>13</v>
      </c>
      <c r="O2754" s="2">
        <v>45</v>
      </c>
      <c r="P2754" s="2" t="b">
        <v>1</v>
      </c>
      <c r="Q2754" s="2" t="s">
        <v>2</v>
      </c>
      <c r="R2754" s="2" t="s">
        <v>2</v>
      </c>
      <c r="S2754" s="44">
        <v>38</v>
      </c>
      <c r="T2754" s="44" t="s">
        <v>12</v>
      </c>
      <c r="U2754" s="20">
        <v>1.6</v>
      </c>
      <c r="V2754" s="11"/>
      <c r="W2754" s="2">
        <f t="shared" si="2134"/>
        <v>0</v>
      </c>
      <c r="X2754">
        <f t="shared" si="2135"/>
        <v>5</v>
      </c>
      <c r="Y2754">
        <f t="shared" si="2136"/>
        <v>0</v>
      </c>
      <c r="Z2754">
        <f t="shared" si="2137"/>
        <v>0</v>
      </c>
      <c r="AA2754" s="2">
        <f t="shared" si="2138"/>
        <v>55</v>
      </c>
      <c r="AB2754" s="2" t="str">
        <f t="shared" si="2139"/>
        <v>Over 0.5</v>
      </c>
      <c r="AC2754" s="6"/>
      <c r="AD2754" s="6" t="str">
        <f t="shared" si="2140"/>
        <v>Over 0.5</v>
      </c>
      <c r="AE2754" s="6" t="str">
        <f t="shared" si="2141"/>
        <v>?</v>
      </c>
      <c r="AF2754" s="6"/>
      <c r="AG2754">
        <f t="shared" si="2142"/>
        <v>0</v>
      </c>
      <c r="AH2754">
        <f t="shared" si="2143"/>
        <v>0</v>
      </c>
      <c r="AI2754">
        <f t="shared" si="2144"/>
        <v>0</v>
      </c>
      <c r="AJ2754">
        <f t="shared" si="2145"/>
        <v>0</v>
      </c>
      <c r="AK2754" s="2" t="str">
        <f t="shared" si="2146"/>
        <v>-</v>
      </c>
      <c r="AL2754" s="2" t="str">
        <f t="shared" si="2147"/>
        <v>-</v>
      </c>
    </row>
    <row r="2755" spans="2:38">
      <c r="B2755" t="s">
        <v>1359</v>
      </c>
      <c r="C2755" s="12" t="s">
        <v>1855</v>
      </c>
      <c r="D2755" s="9" t="s">
        <v>1862</v>
      </c>
      <c r="E2755" s="2" t="s">
        <v>0</v>
      </c>
      <c r="F2755" s="8" t="s">
        <v>1839</v>
      </c>
      <c r="G2755" s="2">
        <v>18</v>
      </c>
      <c r="H2755" s="2">
        <v>60</v>
      </c>
      <c r="I2755" s="2">
        <v>23</v>
      </c>
      <c r="J2755" s="2" t="s">
        <v>1</v>
      </c>
      <c r="K2755" s="2">
        <v>2</v>
      </c>
      <c r="L2755" s="2">
        <v>5</v>
      </c>
      <c r="M2755" s="3" t="s">
        <v>13</v>
      </c>
      <c r="N2755" s="3" t="s">
        <v>13</v>
      </c>
      <c r="O2755" s="2" t="b">
        <v>1</v>
      </c>
      <c r="P2755" s="2" t="b">
        <v>1</v>
      </c>
      <c r="Q2755" s="2" t="s">
        <v>2</v>
      </c>
      <c r="R2755" s="2" t="b">
        <v>1</v>
      </c>
      <c r="S2755" s="44">
        <v>48</v>
      </c>
      <c r="T2755" s="44" t="s">
        <v>10</v>
      </c>
      <c r="U2755" s="20">
        <v>1.4</v>
      </c>
      <c r="V2755" s="11"/>
      <c r="W2755" s="2">
        <f t="shared" si="2134"/>
        <v>10</v>
      </c>
      <c r="X2755">
        <f t="shared" si="2135"/>
        <v>10</v>
      </c>
      <c r="Y2755">
        <f t="shared" si="2136"/>
        <v>0</v>
      </c>
      <c r="Z2755">
        <f t="shared" si="2137"/>
        <v>10</v>
      </c>
      <c r="AA2755" s="2">
        <f t="shared" si="2138"/>
        <v>80</v>
      </c>
      <c r="AB2755" s="2" t="str">
        <f t="shared" si="2139"/>
        <v>Under 1.5</v>
      </c>
      <c r="AC2755" s="6"/>
      <c r="AD2755" s="6" t="str">
        <f t="shared" si="2140"/>
        <v>Over 0.5</v>
      </c>
      <c r="AE2755" s="6" t="str">
        <f t="shared" si="2141"/>
        <v>?</v>
      </c>
      <c r="AF2755" s="6"/>
      <c r="AG2755">
        <f t="shared" si="2142"/>
        <v>6</v>
      </c>
      <c r="AH2755">
        <f t="shared" si="2143"/>
        <v>2</v>
      </c>
      <c r="AI2755">
        <f t="shared" si="2144"/>
        <v>0</v>
      </c>
      <c r="AJ2755">
        <f t="shared" si="2145"/>
        <v>0</v>
      </c>
      <c r="AK2755" s="2" t="str">
        <f t="shared" si="2146"/>
        <v>-</v>
      </c>
      <c r="AL2755" s="2" t="str">
        <f t="shared" si="2147"/>
        <v>-</v>
      </c>
    </row>
    <row r="2756" spans="2:38">
      <c r="B2756" t="s">
        <v>1359</v>
      </c>
      <c r="C2756" s="12" t="s">
        <v>1855</v>
      </c>
      <c r="D2756" s="9" t="s">
        <v>1863</v>
      </c>
      <c r="E2756" s="2" t="s">
        <v>0</v>
      </c>
      <c r="F2756" s="8" t="s">
        <v>1864</v>
      </c>
      <c r="G2756" s="2">
        <v>10</v>
      </c>
      <c r="H2756" s="2">
        <v>51</v>
      </c>
      <c r="I2756" s="2">
        <v>39</v>
      </c>
      <c r="J2756" s="2" t="s">
        <v>1</v>
      </c>
      <c r="K2756" s="2" t="s">
        <v>1</v>
      </c>
      <c r="L2756" s="2">
        <v>29</v>
      </c>
      <c r="M2756" s="3" t="s">
        <v>13</v>
      </c>
      <c r="N2756" s="3" t="s">
        <v>13</v>
      </c>
      <c r="O2756" s="2">
        <v>51</v>
      </c>
      <c r="P2756" s="2" t="b">
        <v>1</v>
      </c>
      <c r="Q2756" s="2" t="b">
        <v>1</v>
      </c>
      <c r="R2756" s="2" t="s">
        <v>2</v>
      </c>
      <c r="S2756" s="44">
        <v>70</v>
      </c>
      <c r="T2756" s="44" t="s">
        <v>10</v>
      </c>
      <c r="U2756" s="20">
        <v>1.55</v>
      </c>
      <c r="V2756" s="11"/>
      <c r="W2756" s="2">
        <f t="shared" si="2134"/>
        <v>0</v>
      </c>
      <c r="X2756">
        <f t="shared" si="2135"/>
        <v>0</v>
      </c>
      <c r="Y2756">
        <f t="shared" si="2136"/>
        <v>10</v>
      </c>
      <c r="Z2756">
        <f t="shared" si="2137"/>
        <v>10</v>
      </c>
      <c r="AA2756" s="2">
        <f t="shared" si="2138"/>
        <v>70</v>
      </c>
      <c r="AB2756" s="2" t="str">
        <f t="shared" si="2139"/>
        <v>Under 1.5</v>
      </c>
      <c r="AC2756" s="6"/>
      <c r="AD2756" s="6" t="str">
        <f t="shared" si="2140"/>
        <v>Over 0.5</v>
      </c>
      <c r="AE2756" s="6" t="str">
        <f t="shared" si="2141"/>
        <v>?</v>
      </c>
      <c r="AF2756" s="6"/>
      <c r="AG2756">
        <f t="shared" si="2142"/>
        <v>4</v>
      </c>
      <c r="AH2756">
        <f t="shared" si="2143"/>
        <v>0</v>
      </c>
      <c r="AI2756">
        <f t="shared" si="2144"/>
        <v>2</v>
      </c>
      <c r="AJ2756">
        <f t="shared" si="2145"/>
        <v>0</v>
      </c>
      <c r="AK2756" s="2" t="str">
        <f t="shared" si="2146"/>
        <v>-</v>
      </c>
      <c r="AL2756" s="2" t="str">
        <f t="shared" si="2147"/>
        <v>-</v>
      </c>
    </row>
    <row r="2757" spans="2:38">
      <c r="B2757" t="s">
        <v>330</v>
      </c>
      <c r="C2757" s="12" t="s">
        <v>1855</v>
      </c>
      <c r="D2757" s="9" t="s">
        <v>1444</v>
      </c>
      <c r="E2757" s="2" t="s">
        <v>0</v>
      </c>
      <c r="F2757" s="8" t="s">
        <v>1443</v>
      </c>
      <c r="G2757" s="2">
        <v>36</v>
      </c>
      <c r="H2757" s="2">
        <v>49</v>
      </c>
      <c r="I2757" s="2">
        <v>15</v>
      </c>
      <c r="J2757" s="2" t="s">
        <v>1</v>
      </c>
      <c r="K2757" s="2">
        <v>2</v>
      </c>
      <c r="L2757" s="2">
        <v>21</v>
      </c>
      <c r="M2757" s="3" t="s">
        <v>13</v>
      </c>
      <c r="N2757" s="3" t="s">
        <v>13</v>
      </c>
      <c r="O2757" s="2">
        <v>49</v>
      </c>
      <c r="P2757" s="2" t="b">
        <v>1</v>
      </c>
      <c r="Q2757" s="2" t="s">
        <v>2</v>
      </c>
      <c r="R2757" s="2" t="s">
        <v>2</v>
      </c>
      <c r="S2757" s="44">
        <v>54</v>
      </c>
      <c r="T2757" s="44" t="s">
        <v>10</v>
      </c>
      <c r="U2757" s="20">
        <v>1.8</v>
      </c>
      <c r="V2757" s="11"/>
      <c r="W2757" s="2">
        <f t="shared" si="2134"/>
        <v>0</v>
      </c>
      <c r="X2757">
        <f t="shared" si="2135"/>
        <v>0</v>
      </c>
      <c r="Y2757">
        <f t="shared" si="2136"/>
        <v>5</v>
      </c>
      <c r="Z2757">
        <f t="shared" si="2137"/>
        <v>10</v>
      </c>
      <c r="AA2757" s="2">
        <f t="shared" si="2138"/>
        <v>65</v>
      </c>
      <c r="AB2757" s="2" t="str">
        <f t="shared" si="2139"/>
        <v>Under 1.5</v>
      </c>
      <c r="AC2757" s="6"/>
      <c r="AD2757" s="6" t="str">
        <f t="shared" si="2140"/>
        <v>Over 0.5</v>
      </c>
      <c r="AE2757" s="6" t="str">
        <f t="shared" si="2141"/>
        <v>?</v>
      </c>
      <c r="AF2757" s="6"/>
      <c r="AG2757">
        <f t="shared" si="2142"/>
        <v>2</v>
      </c>
      <c r="AH2757">
        <f t="shared" si="2143"/>
        <v>0</v>
      </c>
      <c r="AI2757">
        <f t="shared" si="2144"/>
        <v>2</v>
      </c>
      <c r="AJ2757">
        <f t="shared" si="2145"/>
        <v>0</v>
      </c>
      <c r="AK2757" s="2" t="str">
        <f t="shared" si="2146"/>
        <v>-</v>
      </c>
      <c r="AL2757" s="2" t="str">
        <f t="shared" si="2147"/>
        <v>-</v>
      </c>
    </row>
    <row r="2758" spans="2:38">
      <c r="B2758" t="s">
        <v>152</v>
      </c>
      <c r="C2758" s="12" t="s">
        <v>1855</v>
      </c>
      <c r="D2758" s="9" t="s">
        <v>756</v>
      </c>
      <c r="E2758" s="2" t="s">
        <v>0</v>
      </c>
      <c r="F2758" s="8" t="s">
        <v>1010</v>
      </c>
      <c r="G2758" s="2">
        <v>15</v>
      </c>
      <c r="H2758" s="2">
        <v>63</v>
      </c>
      <c r="I2758" s="2">
        <v>22</v>
      </c>
      <c r="J2758" s="2" t="s">
        <v>1</v>
      </c>
      <c r="K2758" s="2" t="s">
        <v>1</v>
      </c>
      <c r="L2758" s="2">
        <v>7</v>
      </c>
      <c r="M2758" s="3" t="s">
        <v>13</v>
      </c>
      <c r="N2758" s="3" t="s">
        <v>13</v>
      </c>
      <c r="O2758" s="2" t="b">
        <v>1</v>
      </c>
      <c r="P2758" s="2" t="b">
        <v>1</v>
      </c>
      <c r="Q2758" s="2" t="b">
        <v>1</v>
      </c>
      <c r="R2758" s="2" t="s">
        <v>2</v>
      </c>
      <c r="S2758" s="44">
        <v>68</v>
      </c>
      <c r="T2758" s="44" t="s">
        <v>10</v>
      </c>
      <c r="U2758" s="20">
        <v>1.7</v>
      </c>
      <c r="V2758" s="11"/>
      <c r="W2758" s="2">
        <f t="shared" si="2134"/>
        <v>10</v>
      </c>
      <c r="X2758">
        <f t="shared" si="2135"/>
        <v>10</v>
      </c>
      <c r="Y2758">
        <f t="shared" si="2136"/>
        <v>10</v>
      </c>
      <c r="Z2758">
        <f t="shared" si="2137"/>
        <v>10</v>
      </c>
      <c r="AA2758" s="2">
        <f t="shared" si="2138"/>
        <v>90</v>
      </c>
      <c r="AB2758" s="2" t="str">
        <f t="shared" si="2139"/>
        <v>Under 1.5</v>
      </c>
      <c r="AC2758" s="6"/>
      <c r="AD2758" s="6" t="str">
        <f t="shared" si="2140"/>
        <v>Over 0.5</v>
      </c>
      <c r="AE2758" s="6" t="str">
        <f t="shared" si="2141"/>
        <v>?</v>
      </c>
      <c r="AF2758" s="6"/>
      <c r="AG2758">
        <f t="shared" si="2142"/>
        <v>6</v>
      </c>
      <c r="AH2758">
        <f t="shared" si="2143"/>
        <v>2</v>
      </c>
      <c r="AI2758">
        <f t="shared" si="2144"/>
        <v>2</v>
      </c>
      <c r="AJ2758">
        <f t="shared" si="2145"/>
        <v>10</v>
      </c>
      <c r="AK2758" s="2" t="str">
        <f t="shared" si="2146"/>
        <v>A1</v>
      </c>
      <c r="AL2758" s="2" t="str">
        <f t="shared" si="2147"/>
        <v>Pick</v>
      </c>
    </row>
    <row r="2759" spans="2:38">
      <c r="B2759" t="s">
        <v>1446</v>
      </c>
      <c r="C2759" s="12" t="s">
        <v>460</v>
      </c>
      <c r="D2759" s="9" t="s">
        <v>1772</v>
      </c>
      <c r="E2759" s="2" t="s">
        <v>0</v>
      </c>
      <c r="F2759" s="8" t="s">
        <v>1640</v>
      </c>
      <c r="G2759" s="2">
        <v>31</v>
      </c>
      <c r="H2759" s="2">
        <v>50</v>
      </c>
      <c r="I2759" s="2">
        <v>19</v>
      </c>
      <c r="J2759" s="2" t="s">
        <v>1</v>
      </c>
      <c r="K2759" s="2">
        <v>1</v>
      </c>
      <c r="L2759" s="2">
        <v>12</v>
      </c>
      <c r="M2759" s="3" t="s">
        <v>13</v>
      </c>
      <c r="N2759" s="3" t="s">
        <v>13</v>
      </c>
      <c r="O2759" s="2">
        <v>50</v>
      </c>
      <c r="P2759" s="2" t="b">
        <v>1</v>
      </c>
      <c r="Q2759" s="2" t="s">
        <v>2</v>
      </c>
      <c r="R2759" s="2" t="s">
        <v>2</v>
      </c>
      <c r="S2759" s="44">
        <v>83</v>
      </c>
      <c r="T2759" s="44" t="s">
        <v>10</v>
      </c>
      <c r="U2759" s="20">
        <v>1.55</v>
      </c>
      <c r="V2759" s="11"/>
      <c r="W2759" s="2">
        <f t="shared" si="2134"/>
        <v>0</v>
      </c>
      <c r="X2759">
        <f t="shared" si="2135"/>
        <v>5</v>
      </c>
      <c r="Y2759">
        <f t="shared" si="2136"/>
        <v>10</v>
      </c>
      <c r="Z2759">
        <f t="shared" si="2137"/>
        <v>10</v>
      </c>
      <c r="AA2759" s="2">
        <f t="shared" si="2138"/>
        <v>75</v>
      </c>
      <c r="AB2759" s="2" t="str">
        <f t="shared" si="2139"/>
        <v>Under 1.5</v>
      </c>
      <c r="AC2759" s="6"/>
      <c r="AD2759" s="6" t="str">
        <f t="shared" si="2140"/>
        <v>Over 0.5</v>
      </c>
      <c r="AE2759" s="6" t="str">
        <f t="shared" si="2141"/>
        <v>?</v>
      </c>
      <c r="AF2759" s="6"/>
      <c r="AG2759">
        <f t="shared" si="2142"/>
        <v>3</v>
      </c>
      <c r="AH2759">
        <f t="shared" si="2143"/>
        <v>0</v>
      </c>
      <c r="AI2759">
        <f t="shared" si="2144"/>
        <v>2</v>
      </c>
      <c r="AJ2759">
        <f t="shared" si="2145"/>
        <v>0</v>
      </c>
      <c r="AK2759" s="2" t="str">
        <f t="shared" si="2146"/>
        <v>-</v>
      </c>
      <c r="AL2759" s="2" t="str">
        <f t="shared" si="2147"/>
        <v>-</v>
      </c>
    </row>
    <row r="2760" spans="2:38">
      <c r="B2760" t="s">
        <v>442</v>
      </c>
      <c r="C2760" s="12" t="s">
        <v>460</v>
      </c>
      <c r="D2760" s="9" t="s">
        <v>1608</v>
      </c>
      <c r="E2760" s="2" t="s">
        <v>0</v>
      </c>
      <c r="F2760" s="8" t="s">
        <v>1518</v>
      </c>
      <c r="G2760" s="2">
        <v>39</v>
      </c>
      <c r="H2760" s="2">
        <v>45</v>
      </c>
      <c r="I2760" s="2">
        <v>16</v>
      </c>
      <c r="J2760" s="2" t="s">
        <v>1</v>
      </c>
      <c r="K2760" s="2">
        <v>1</v>
      </c>
      <c r="L2760" s="2">
        <v>23</v>
      </c>
      <c r="M2760" s="3" t="s">
        <v>13</v>
      </c>
      <c r="N2760" s="3" t="s">
        <v>13</v>
      </c>
      <c r="O2760" s="2">
        <v>45</v>
      </c>
      <c r="P2760" s="2" t="b">
        <v>1</v>
      </c>
      <c r="Q2760" s="2" t="s">
        <v>2</v>
      </c>
      <c r="R2760" s="2" t="s">
        <v>2</v>
      </c>
      <c r="S2760" s="44">
        <v>42</v>
      </c>
      <c r="T2760" s="44" t="s">
        <v>12</v>
      </c>
      <c r="U2760" s="20">
        <v>1.6</v>
      </c>
      <c r="V2760" s="11"/>
      <c r="W2760" s="2">
        <f t="shared" si="2134"/>
        <v>0</v>
      </c>
      <c r="X2760">
        <f t="shared" si="2135"/>
        <v>0</v>
      </c>
      <c r="Y2760">
        <f t="shared" si="2136"/>
        <v>0</v>
      </c>
      <c r="Z2760">
        <f t="shared" si="2137"/>
        <v>0</v>
      </c>
      <c r="AA2760" s="2">
        <f t="shared" si="2138"/>
        <v>50</v>
      </c>
      <c r="AB2760" s="2" t="str">
        <f t="shared" si="2139"/>
        <v>Over 0.5</v>
      </c>
      <c r="AC2760" s="6"/>
      <c r="AD2760" s="6" t="str">
        <f t="shared" si="2140"/>
        <v>Over 0.5</v>
      </c>
      <c r="AE2760" s="6" t="str">
        <f t="shared" si="2141"/>
        <v>?</v>
      </c>
      <c r="AF2760" s="6"/>
      <c r="AG2760">
        <f t="shared" si="2142"/>
        <v>0</v>
      </c>
      <c r="AH2760">
        <f t="shared" si="2143"/>
        <v>0</v>
      </c>
      <c r="AI2760">
        <f t="shared" si="2144"/>
        <v>0</v>
      </c>
      <c r="AJ2760">
        <f t="shared" si="2145"/>
        <v>0</v>
      </c>
      <c r="AK2760" s="2" t="str">
        <f t="shared" si="2146"/>
        <v>-</v>
      </c>
      <c r="AL2760" s="2" t="str">
        <f t="shared" si="2147"/>
        <v>-</v>
      </c>
    </row>
    <row r="2761" spans="2:38">
      <c r="B2761" t="s">
        <v>156</v>
      </c>
      <c r="C2761" s="12" t="s">
        <v>681</v>
      </c>
      <c r="D2761" s="9" t="s">
        <v>1000</v>
      </c>
      <c r="E2761" s="2" t="s">
        <v>0</v>
      </c>
      <c r="F2761" s="8" t="s">
        <v>868</v>
      </c>
      <c r="G2761" s="2">
        <v>21</v>
      </c>
      <c r="H2761" s="2">
        <v>49</v>
      </c>
      <c r="I2761" s="2">
        <v>30</v>
      </c>
      <c r="J2761" s="2" t="s">
        <v>1</v>
      </c>
      <c r="K2761" s="2" t="s">
        <v>1</v>
      </c>
      <c r="L2761" s="2">
        <v>9</v>
      </c>
      <c r="M2761" s="3" t="s">
        <v>13</v>
      </c>
      <c r="N2761" s="3" t="s">
        <v>13</v>
      </c>
      <c r="O2761" s="2">
        <v>49</v>
      </c>
      <c r="P2761" s="2" t="b">
        <v>1</v>
      </c>
      <c r="Q2761" s="2" t="b">
        <v>1</v>
      </c>
      <c r="R2761" s="2" t="s">
        <v>2</v>
      </c>
      <c r="S2761" s="44">
        <v>57</v>
      </c>
      <c r="T2761" s="44" t="s">
        <v>10</v>
      </c>
      <c r="U2761" s="20">
        <v>1.75</v>
      </c>
      <c r="V2761" s="11"/>
      <c r="W2761" s="2">
        <f t="shared" si="2134"/>
        <v>0</v>
      </c>
      <c r="X2761">
        <f t="shared" si="2135"/>
        <v>5</v>
      </c>
      <c r="Y2761">
        <f t="shared" si="2136"/>
        <v>5</v>
      </c>
      <c r="Z2761">
        <f t="shared" si="2137"/>
        <v>10</v>
      </c>
      <c r="AA2761" s="2">
        <f t="shared" si="2138"/>
        <v>70</v>
      </c>
      <c r="AB2761" s="2" t="str">
        <f t="shared" si="2139"/>
        <v>Under 1.5</v>
      </c>
      <c r="AC2761" s="6"/>
      <c r="AD2761" s="6" t="str">
        <f t="shared" si="2140"/>
        <v>Over 0.5</v>
      </c>
      <c r="AE2761" s="6" t="str">
        <f t="shared" si="2141"/>
        <v>?</v>
      </c>
      <c r="AF2761" s="6"/>
      <c r="AG2761">
        <f t="shared" si="2142"/>
        <v>2</v>
      </c>
      <c r="AH2761">
        <f t="shared" si="2143"/>
        <v>0</v>
      </c>
      <c r="AI2761">
        <f t="shared" si="2144"/>
        <v>2</v>
      </c>
      <c r="AJ2761">
        <f t="shared" si="2145"/>
        <v>0</v>
      </c>
      <c r="AK2761" s="2" t="str">
        <f t="shared" si="2146"/>
        <v>-</v>
      </c>
      <c r="AL2761" s="2" t="str">
        <f t="shared" si="2147"/>
        <v>-</v>
      </c>
    </row>
    <row r="2762" spans="2:38">
      <c r="B2762"/>
      <c r="E2762" s="2"/>
      <c r="F2762" s="8"/>
      <c r="G2762" s="2"/>
      <c r="H2762" s="2"/>
      <c r="I2762" s="2"/>
      <c r="J2762" s="2"/>
      <c r="K2762" s="2"/>
      <c r="L2762" s="2"/>
      <c r="M2762" s="3"/>
      <c r="N2762" s="3"/>
      <c r="O2762" s="2"/>
      <c r="P2762" s="2"/>
      <c r="Q2762" s="2"/>
      <c r="R2762" s="2"/>
      <c r="S2762" s="44"/>
      <c r="T2762" s="44"/>
      <c r="U2762" s="20"/>
      <c r="V2762" s="11"/>
      <c r="W2762" s="2">
        <f t="shared" si="2134"/>
        <v>0</v>
      </c>
      <c r="X2762">
        <f t="shared" si="2135"/>
        <v>10</v>
      </c>
      <c r="Y2762">
        <f t="shared" si="2136"/>
        <v>0</v>
      </c>
      <c r="Z2762">
        <f t="shared" si="2137"/>
        <v>0</v>
      </c>
      <c r="AA2762" s="2">
        <f t="shared" si="2138"/>
        <v>60</v>
      </c>
      <c r="AB2762" s="2" t="str">
        <f t="shared" si="2139"/>
        <v>Under 1.5</v>
      </c>
      <c r="AC2762" s="6"/>
      <c r="AD2762" s="6" t="str">
        <f t="shared" si="2140"/>
        <v>Over 0.5</v>
      </c>
      <c r="AE2762" s="6" t="str">
        <f t="shared" si="2141"/>
        <v>LOST</v>
      </c>
      <c r="AF2762" s="6"/>
      <c r="AG2762">
        <f t="shared" si="2142"/>
        <v>0</v>
      </c>
      <c r="AH2762">
        <f t="shared" si="2143"/>
        <v>2</v>
      </c>
      <c r="AI2762">
        <f t="shared" si="2144"/>
        <v>0</v>
      </c>
      <c r="AJ2762">
        <f t="shared" si="2145"/>
        <v>0</v>
      </c>
      <c r="AK2762" s="2" t="str">
        <f t="shared" si="2146"/>
        <v>-</v>
      </c>
      <c r="AL2762" s="2" t="str">
        <f t="shared" si="2147"/>
        <v>-</v>
      </c>
    </row>
    <row r="2763" spans="2:38">
      <c r="B2763"/>
      <c r="E2763" s="2"/>
      <c r="F2763" s="8"/>
      <c r="G2763" s="2"/>
      <c r="H2763" s="2">
        <v>20</v>
      </c>
      <c r="I2763" s="2"/>
      <c r="J2763" s="2"/>
      <c r="K2763" s="2">
        <v>5</v>
      </c>
      <c r="L2763" s="2">
        <v>10</v>
      </c>
      <c r="M2763" s="3"/>
      <c r="N2763" s="3"/>
      <c r="O2763" s="2"/>
      <c r="P2763" s="2"/>
      <c r="Q2763" s="2"/>
      <c r="R2763" s="2"/>
      <c r="S2763" s="44">
        <v>20</v>
      </c>
      <c r="T2763" s="44"/>
      <c r="U2763" s="20"/>
      <c r="V2763" s="11"/>
      <c r="W2763" s="2">
        <f t="shared" si="2134"/>
        <v>0</v>
      </c>
      <c r="X2763">
        <f t="shared" si="2135"/>
        <v>5</v>
      </c>
      <c r="Y2763">
        <f t="shared" si="2136"/>
        <v>0</v>
      </c>
      <c r="Z2763">
        <f t="shared" si="2137"/>
        <v>0</v>
      </c>
      <c r="AA2763" s="2">
        <f t="shared" si="2138"/>
        <v>55</v>
      </c>
      <c r="AB2763" s="2" t="str">
        <f t="shared" si="2139"/>
        <v>Over 0.5</v>
      </c>
      <c r="AC2763" s="6"/>
      <c r="AD2763" s="6" t="str">
        <f t="shared" si="2140"/>
        <v>Over 0.5</v>
      </c>
      <c r="AE2763" s="6" t="str">
        <f t="shared" si="2141"/>
        <v>WON</v>
      </c>
      <c r="AF2763" s="6"/>
      <c r="AG2763">
        <f t="shared" si="2142"/>
        <v>0</v>
      </c>
      <c r="AH2763">
        <f t="shared" si="2143"/>
        <v>0</v>
      </c>
      <c r="AI2763">
        <f t="shared" si="2144"/>
        <v>0</v>
      </c>
      <c r="AJ2763">
        <f t="shared" si="2145"/>
        <v>0</v>
      </c>
      <c r="AK2763" s="2" t="str">
        <f t="shared" si="2146"/>
        <v>-</v>
      </c>
      <c r="AL2763" s="2" t="str">
        <f t="shared" si="2147"/>
        <v>-</v>
      </c>
    </row>
    <row r="2764" spans="2:38">
      <c r="B2764" t="s">
        <v>154</v>
      </c>
      <c r="C2764" s="12" t="s">
        <v>444</v>
      </c>
      <c r="D2764" s="9" t="s">
        <v>1167</v>
      </c>
      <c r="E2764" s="2" t="s">
        <v>0</v>
      </c>
      <c r="F2764" s="8" t="s">
        <v>867</v>
      </c>
      <c r="G2764" s="2">
        <v>31</v>
      </c>
      <c r="H2764" s="2">
        <v>53</v>
      </c>
      <c r="I2764" s="2">
        <v>16</v>
      </c>
      <c r="J2764" s="2" t="s">
        <v>1</v>
      </c>
      <c r="K2764" s="2">
        <v>1</v>
      </c>
      <c r="L2764" s="2">
        <v>15</v>
      </c>
      <c r="M2764" s="3" t="s">
        <v>13</v>
      </c>
      <c r="N2764" s="3" t="s">
        <v>13</v>
      </c>
      <c r="O2764" s="2" t="b">
        <v>1</v>
      </c>
      <c r="P2764" s="2" t="b">
        <v>1</v>
      </c>
      <c r="Q2764" s="2" t="s">
        <v>2</v>
      </c>
      <c r="R2764" s="2" t="s">
        <v>2</v>
      </c>
      <c r="S2764" s="44">
        <v>66</v>
      </c>
      <c r="T2764" s="44" t="s">
        <v>10</v>
      </c>
      <c r="U2764" s="20">
        <v>1.6</v>
      </c>
      <c r="V2764" s="11"/>
      <c r="W2764" s="2">
        <f t="shared" si="2134"/>
        <v>10</v>
      </c>
      <c r="X2764">
        <f t="shared" si="2135"/>
        <v>5</v>
      </c>
      <c r="Y2764">
        <f t="shared" si="2136"/>
        <v>10</v>
      </c>
      <c r="Z2764">
        <f t="shared" si="2137"/>
        <v>10</v>
      </c>
      <c r="AA2764" s="2">
        <f t="shared" si="2138"/>
        <v>85</v>
      </c>
      <c r="AB2764" s="2" t="str">
        <f t="shared" si="2139"/>
        <v>Under 1.5</v>
      </c>
      <c r="AC2764" s="6"/>
      <c r="AD2764" s="6" t="str">
        <f t="shared" si="2140"/>
        <v>Over 0.5</v>
      </c>
      <c r="AE2764" s="6" t="str">
        <f t="shared" si="2141"/>
        <v>?</v>
      </c>
      <c r="AF2764" s="6"/>
      <c r="AG2764">
        <f t="shared" si="2142"/>
        <v>6</v>
      </c>
      <c r="AH2764">
        <f t="shared" si="2143"/>
        <v>0</v>
      </c>
      <c r="AI2764">
        <f t="shared" si="2144"/>
        <v>2</v>
      </c>
      <c r="AJ2764">
        <f t="shared" si="2145"/>
        <v>0</v>
      </c>
      <c r="AK2764" s="2" t="str">
        <f t="shared" si="2146"/>
        <v>-</v>
      </c>
      <c r="AL2764" s="2" t="str">
        <f t="shared" si="2147"/>
        <v>-</v>
      </c>
    </row>
    <row r="2765" spans="2:38">
      <c r="B2765" s="9" t="s">
        <v>260</v>
      </c>
      <c r="C2765" s="12" t="s">
        <v>444</v>
      </c>
      <c r="D2765" s="9" t="s">
        <v>995</v>
      </c>
      <c r="E2765" s="2" t="s">
        <v>0</v>
      </c>
      <c r="F2765" s="8" t="s">
        <v>328</v>
      </c>
      <c r="G2765" s="2">
        <v>29</v>
      </c>
      <c r="H2765" s="2">
        <v>48</v>
      </c>
      <c r="I2765" s="2">
        <v>23</v>
      </c>
      <c r="J2765" s="2" t="s">
        <v>1</v>
      </c>
      <c r="K2765" s="2" t="s">
        <v>1</v>
      </c>
      <c r="L2765" s="2">
        <v>6</v>
      </c>
      <c r="M2765" s="3" t="s">
        <v>13</v>
      </c>
      <c r="N2765" s="3" t="s">
        <v>13</v>
      </c>
      <c r="O2765" s="2">
        <v>48</v>
      </c>
      <c r="P2765" s="2" t="b">
        <v>1</v>
      </c>
      <c r="Q2765" s="2" t="b">
        <v>1</v>
      </c>
      <c r="R2765" s="2" t="b">
        <v>1</v>
      </c>
      <c r="S2765" s="44">
        <v>64</v>
      </c>
      <c r="T2765" s="44" t="s">
        <v>10</v>
      </c>
      <c r="U2765" s="20">
        <v>1.65</v>
      </c>
      <c r="V2765" s="11"/>
      <c r="W2765" s="2">
        <f t="shared" si="2134"/>
        <v>0</v>
      </c>
      <c r="X2765">
        <f t="shared" si="2135"/>
        <v>10</v>
      </c>
      <c r="Y2765">
        <f t="shared" si="2136"/>
        <v>10</v>
      </c>
      <c r="Z2765">
        <f t="shared" si="2137"/>
        <v>10</v>
      </c>
      <c r="AA2765" s="2">
        <f t="shared" si="2138"/>
        <v>80</v>
      </c>
      <c r="AB2765" s="2" t="str">
        <f t="shared" si="2139"/>
        <v>Under 1.5</v>
      </c>
      <c r="AC2765" s="6"/>
      <c r="AD2765" s="6" t="str">
        <f t="shared" si="2140"/>
        <v>Over 0.5</v>
      </c>
      <c r="AE2765" s="6" t="str">
        <f t="shared" si="2141"/>
        <v>?</v>
      </c>
      <c r="AF2765" s="6"/>
      <c r="AG2765">
        <f t="shared" si="2142"/>
        <v>1</v>
      </c>
      <c r="AH2765">
        <f t="shared" si="2143"/>
        <v>2</v>
      </c>
      <c r="AI2765">
        <f t="shared" si="2144"/>
        <v>2</v>
      </c>
      <c r="AJ2765">
        <f t="shared" si="2145"/>
        <v>5</v>
      </c>
      <c r="AK2765" s="2" t="str">
        <f t="shared" si="2146"/>
        <v>-</v>
      </c>
      <c r="AL2765" s="2" t="str">
        <f t="shared" si="2147"/>
        <v>Pick</v>
      </c>
    </row>
    <row r="2766" spans="2:38">
      <c r="B2766" s="9" t="s">
        <v>1359</v>
      </c>
      <c r="C2766" s="12" t="s">
        <v>1878</v>
      </c>
      <c r="D2766" s="9" t="s">
        <v>1602</v>
      </c>
      <c r="E2766" s="2" t="s">
        <v>0</v>
      </c>
      <c r="F2766" s="8" t="s">
        <v>1604</v>
      </c>
      <c r="G2766" s="2">
        <v>25</v>
      </c>
      <c r="H2766" s="2">
        <v>65</v>
      </c>
      <c r="I2766" s="2">
        <v>10</v>
      </c>
      <c r="J2766" s="2" t="s">
        <v>1</v>
      </c>
      <c r="K2766" s="2" t="s">
        <v>1</v>
      </c>
      <c r="L2766" s="2">
        <v>15</v>
      </c>
      <c r="M2766" s="3" t="s">
        <v>13</v>
      </c>
      <c r="N2766" s="3" t="s">
        <v>13</v>
      </c>
      <c r="O2766" s="2" t="b">
        <v>1</v>
      </c>
      <c r="P2766" s="2" t="b">
        <v>1</v>
      </c>
      <c r="Q2766" s="2" t="b">
        <v>1</v>
      </c>
      <c r="R2766" s="2" t="s">
        <v>2</v>
      </c>
      <c r="S2766" s="44">
        <v>57</v>
      </c>
      <c r="T2766" s="44" t="s">
        <v>10</v>
      </c>
      <c r="U2766" s="20">
        <v>1.6</v>
      </c>
      <c r="V2766" s="11"/>
      <c r="W2766" s="2">
        <f t="shared" si="2134"/>
        <v>10</v>
      </c>
      <c r="X2766">
        <f t="shared" si="2135"/>
        <v>5</v>
      </c>
      <c r="Y2766">
        <f t="shared" si="2136"/>
        <v>5</v>
      </c>
      <c r="Z2766">
        <f t="shared" si="2137"/>
        <v>10</v>
      </c>
      <c r="AA2766" s="2">
        <f t="shared" si="2138"/>
        <v>80</v>
      </c>
      <c r="AB2766" s="2" t="str">
        <f t="shared" si="2139"/>
        <v>Under 1.5</v>
      </c>
      <c r="AC2766" s="6"/>
      <c r="AD2766" s="6" t="str">
        <f t="shared" si="2140"/>
        <v>Over 0.5</v>
      </c>
      <c r="AE2766" s="6" t="str">
        <f t="shared" si="2141"/>
        <v>?</v>
      </c>
      <c r="AF2766" s="6"/>
      <c r="AG2766">
        <f t="shared" si="2142"/>
        <v>6</v>
      </c>
      <c r="AH2766">
        <f t="shared" si="2143"/>
        <v>0</v>
      </c>
      <c r="AI2766">
        <f t="shared" si="2144"/>
        <v>2</v>
      </c>
      <c r="AJ2766">
        <f t="shared" si="2145"/>
        <v>0</v>
      </c>
      <c r="AK2766" s="2" t="str">
        <f t="shared" si="2146"/>
        <v>-</v>
      </c>
      <c r="AL2766" s="2" t="str">
        <f t="shared" si="2147"/>
        <v>-</v>
      </c>
    </row>
    <row r="2767" spans="2:38">
      <c r="B2767" s="9" t="s">
        <v>154</v>
      </c>
      <c r="C2767" s="12" t="s">
        <v>422</v>
      </c>
      <c r="D2767" s="9" t="s">
        <v>112</v>
      </c>
      <c r="E2767" s="2" t="s">
        <v>0</v>
      </c>
      <c r="F2767" s="8" t="s">
        <v>866</v>
      </c>
      <c r="G2767" s="2">
        <v>21</v>
      </c>
      <c r="H2767" s="2">
        <v>55</v>
      </c>
      <c r="I2767" s="2">
        <v>23</v>
      </c>
      <c r="J2767" s="2" t="s">
        <v>1</v>
      </c>
      <c r="K2767" s="2">
        <v>1</v>
      </c>
      <c r="L2767" s="2">
        <v>2</v>
      </c>
      <c r="M2767" s="3" t="s">
        <v>13</v>
      </c>
      <c r="N2767" s="3" t="s">
        <v>13</v>
      </c>
      <c r="O2767" s="2" t="b">
        <v>1</v>
      </c>
      <c r="P2767" s="2" t="b">
        <v>1</v>
      </c>
      <c r="Q2767" s="2" t="s">
        <v>2</v>
      </c>
      <c r="R2767" s="2" t="b">
        <v>1</v>
      </c>
      <c r="S2767" s="44">
        <v>58</v>
      </c>
      <c r="T2767" s="44" t="s">
        <v>10</v>
      </c>
      <c r="U2767" s="20">
        <v>1.4</v>
      </c>
      <c r="V2767" s="11"/>
      <c r="W2767" s="2">
        <f t="shared" si="2134"/>
        <v>10</v>
      </c>
      <c r="X2767">
        <f t="shared" si="2135"/>
        <v>10</v>
      </c>
      <c r="Y2767">
        <f t="shared" si="2136"/>
        <v>5</v>
      </c>
      <c r="Z2767">
        <f t="shared" si="2137"/>
        <v>10</v>
      </c>
      <c r="AA2767" s="2">
        <f t="shared" si="2138"/>
        <v>85</v>
      </c>
      <c r="AB2767" s="2" t="str">
        <f t="shared" si="2139"/>
        <v>Under 1.5</v>
      </c>
      <c r="AC2767" s="6"/>
      <c r="AD2767" s="6" t="str">
        <f t="shared" si="2140"/>
        <v>Over 0.5</v>
      </c>
      <c r="AE2767" s="6" t="str">
        <f t="shared" si="2141"/>
        <v>?</v>
      </c>
      <c r="AF2767" s="6"/>
      <c r="AG2767">
        <f t="shared" si="2142"/>
        <v>6</v>
      </c>
      <c r="AH2767">
        <f t="shared" si="2143"/>
        <v>2</v>
      </c>
      <c r="AI2767">
        <f t="shared" si="2144"/>
        <v>2</v>
      </c>
      <c r="AJ2767">
        <f t="shared" si="2145"/>
        <v>10</v>
      </c>
      <c r="AK2767" s="2" t="str">
        <f t="shared" si="2146"/>
        <v>A1</v>
      </c>
      <c r="AL2767" s="2" t="str">
        <f t="shared" si="2147"/>
        <v>Pick</v>
      </c>
    </row>
    <row r="2768" spans="2:38">
      <c r="B2768" s="9" t="s">
        <v>206</v>
      </c>
      <c r="C2768" s="12" t="s">
        <v>471</v>
      </c>
      <c r="D2768" s="9" t="s">
        <v>1457</v>
      </c>
      <c r="E2768" s="2" t="s">
        <v>0</v>
      </c>
      <c r="F2768" s="8" t="s">
        <v>847</v>
      </c>
      <c r="G2768" s="2">
        <v>14</v>
      </c>
      <c r="H2768" s="2">
        <v>62</v>
      </c>
      <c r="I2768" s="2">
        <v>23</v>
      </c>
      <c r="J2768" s="2" t="s">
        <v>1</v>
      </c>
      <c r="K2768" s="2">
        <v>2</v>
      </c>
      <c r="L2768" s="2">
        <v>9</v>
      </c>
      <c r="M2768" s="3" t="s">
        <v>13</v>
      </c>
      <c r="N2768" s="3" t="s">
        <v>13</v>
      </c>
      <c r="O2768" s="2" t="b">
        <v>1</v>
      </c>
      <c r="P2768" s="2" t="b">
        <v>1</v>
      </c>
      <c r="Q2768" s="2" t="s">
        <v>2</v>
      </c>
      <c r="R2768" s="2" t="s">
        <v>2</v>
      </c>
      <c r="S2768" s="44">
        <v>35</v>
      </c>
      <c r="T2768" s="44" t="s">
        <v>10</v>
      </c>
      <c r="U2768" s="20">
        <v>1.45</v>
      </c>
      <c r="V2768" s="11"/>
      <c r="W2768" s="2">
        <f t="shared" si="2134"/>
        <v>10</v>
      </c>
      <c r="X2768">
        <f t="shared" si="2135"/>
        <v>5</v>
      </c>
      <c r="Y2768">
        <f t="shared" si="2136"/>
        <v>0</v>
      </c>
      <c r="Z2768">
        <f t="shared" si="2137"/>
        <v>10</v>
      </c>
      <c r="AA2768" s="2">
        <f t="shared" si="2138"/>
        <v>75</v>
      </c>
      <c r="AB2768" s="2" t="str">
        <f t="shared" si="2139"/>
        <v>Under 1.5</v>
      </c>
      <c r="AC2768" s="6"/>
      <c r="AD2768" s="6" t="str">
        <f t="shared" si="2140"/>
        <v>Over 0.5</v>
      </c>
      <c r="AE2768" s="6" t="str">
        <f t="shared" si="2141"/>
        <v>?</v>
      </c>
      <c r="AF2768" s="6"/>
      <c r="AG2768">
        <f t="shared" si="2142"/>
        <v>6</v>
      </c>
      <c r="AH2768">
        <f t="shared" si="2143"/>
        <v>0</v>
      </c>
      <c r="AI2768">
        <f t="shared" si="2144"/>
        <v>0</v>
      </c>
      <c r="AJ2768">
        <f t="shared" si="2145"/>
        <v>0</v>
      </c>
      <c r="AK2768" s="2" t="str">
        <f t="shared" si="2146"/>
        <v>-</v>
      </c>
      <c r="AL2768" s="2" t="str">
        <f t="shared" si="2147"/>
        <v>Pick</v>
      </c>
    </row>
    <row r="2769" spans="2:38">
      <c r="B2769" s="9" t="s">
        <v>313</v>
      </c>
      <c r="C2769" s="12" t="s">
        <v>473</v>
      </c>
      <c r="D2769" s="9" t="s">
        <v>372</v>
      </c>
      <c r="E2769" s="2" t="s">
        <v>0</v>
      </c>
      <c r="F2769" s="8" t="s">
        <v>886</v>
      </c>
      <c r="G2769" s="2">
        <v>26</v>
      </c>
      <c r="H2769" s="2">
        <v>56</v>
      </c>
      <c r="I2769" s="2">
        <v>18</v>
      </c>
      <c r="J2769" s="2" t="s">
        <v>1</v>
      </c>
      <c r="K2769" s="2" t="s">
        <v>1</v>
      </c>
      <c r="L2769" s="2">
        <v>8</v>
      </c>
      <c r="M2769" s="3" t="s">
        <v>13</v>
      </c>
      <c r="N2769" s="3" t="s">
        <v>13</v>
      </c>
      <c r="O2769" s="2" t="b">
        <v>1</v>
      </c>
      <c r="P2769" s="2" t="b">
        <v>1</v>
      </c>
      <c r="Q2769" s="2" t="b">
        <v>1</v>
      </c>
      <c r="R2769" s="2" t="s">
        <v>2</v>
      </c>
      <c r="S2769" s="44">
        <v>49</v>
      </c>
      <c r="T2769" s="44" t="s">
        <v>11</v>
      </c>
      <c r="U2769" s="20">
        <v>1.9</v>
      </c>
      <c r="V2769" s="11"/>
      <c r="W2769" s="2">
        <f t="shared" si="2134"/>
        <v>10</v>
      </c>
      <c r="X2769">
        <f t="shared" si="2135"/>
        <v>5</v>
      </c>
      <c r="Y2769">
        <f t="shared" si="2136"/>
        <v>5</v>
      </c>
      <c r="Z2769">
        <f t="shared" si="2137"/>
        <v>5</v>
      </c>
      <c r="AA2769" s="2">
        <f t="shared" si="2138"/>
        <v>75</v>
      </c>
      <c r="AB2769" s="2" t="str">
        <f t="shared" si="2139"/>
        <v>Under 1.5</v>
      </c>
      <c r="AC2769" s="6"/>
      <c r="AD2769" s="6" t="str">
        <f t="shared" si="2140"/>
        <v>Over 0.5</v>
      </c>
      <c r="AE2769" s="6" t="str">
        <f t="shared" si="2141"/>
        <v>?</v>
      </c>
      <c r="AF2769" s="6"/>
      <c r="AG2769">
        <f t="shared" si="2142"/>
        <v>6</v>
      </c>
      <c r="AH2769">
        <f t="shared" si="2143"/>
        <v>0</v>
      </c>
      <c r="AI2769">
        <f t="shared" si="2144"/>
        <v>0</v>
      </c>
      <c r="AJ2769">
        <f t="shared" si="2145"/>
        <v>0</v>
      </c>
      <c r="AK2769" s="2" t="str">
        <f t="shared" si="2146"/>
        <v>-</v>
      </c>
      <c r="AL2769" s="2" t="str">
        <f t="shared" si="2147"/>
        <v>-</v>
      </c>
    </row>
    <row r="2770" spans="2:38">
      <c r="B2770" t="s">
        <v>455</v>
      </c>
      <c r="C2770" s="12" t="s">
        <v>1879</v>
      </c>
      <c r="D2770" s="9" t="s">
        <v>663</v>
      </c>
      <c r="E2770" s="2" t="s">
        <v>0</v>
      </c>
      <c r="F2770" s="8" t="s">
        <v>614</v>
      </c>
      <c r="G2770" s="2">
        <v>23</v>
      </c>
      <c r="H2770" s="2">
        <v>52</v>
      </c>
      <c r="I2770" s="2">
        <v>25</v>
      </c>
      <c r="J2770" s="2" t="s">
        <v>1</v>
      </c>
      <c r="K2770" s="2">
        <v>2</v>
      </c>
      <c r="L2770" s="2">
        <v>2</v>
      </c>
      <c r="M2770" s="3" t="s">
        <v>13</v>
      </c>
      <c r="N2770" s="3" t="s">
        <v>13</v>
      </c>
      <c r="O2770" s="2">
        <v>52</v>
      </c>
      <c r="P2770" s="2" t="b">
        <v>1</v>
      </c>
      <c r="Q2770" s="2" t="s">
        <v>2</v>
      </c>
      <c r="R2770" s="2" t="b">
        <v>1</v>
      </c>
      <c r="S2770" s="44">
        <v>61</v>
      </c>
      <c r="T2770" s="44" t="s">
        <v>11</v>
      </c>
      <c r="U2770" s="20">
        <v>1.85</v>
      </c>
      <c r="V2770" s="11"/>
      <c r="W2770" s="2">
        <f t="shared" si="2134"/>
        <v>0</v>
      </c>
      <c r="X2770">
        <f t="shared" si="2135"/>
        <v>10</v>
      </c>
      <c r="Y2770">
        <f t="shared" si="2136"/>
        <v>10</v>
      </c>
      <c r="Z2770">
        <f t="shared" si="2137"/>
        <v>5</v>
      </c>
      <c r="AA2770" s="2">
        <f t="shared" si="2138"/>
        <v>75</v>
      </c>
      <c r="AB2770" s="2" t="str">
        <f t="shared" si="2139"/>
        <v>Under 1.5</v>
      </c>
      <c r="AC2770" s="6"/>
      <c r="AD2770" s="6" t="str">
        <f t="shared" si="2140"/>
        <v>Over 0.5</v>
      </c>
      <c r="AE2770" s="6" t="str">
        <f t="shared" si="2141"/>
        <v>?</v>
      </c>
      <c r="AF2770" s="6"/>
      <c r="AG2770">
        <f t="shared" si="2142"/>
        <v>5</v>
      </c>
      <c r="AH2770">
        <f t="shared" si="2143"/>
        <v>2</v>
      </c>
      <c r="AI2770">
        <f t="shared" si="2144"/>
        <v>2</v>
      </c>
      <c r="AJ2770">
        <f t="shared" si="2145"/>
        <v>9</v>
      </c>
      <c r="AK2770" s="2" t="str">
        <f t="shared" si="2146"/>
        <v>A2</v>
      </c>
      <c r="AL2770" s="2" t="str">
        <f t="shared" si="2147"/>
        <v>-</v>
      </c>
    </row>
    <row r="2771" spans="2:38">
      <c r="B2771" t="s">
        <v>455</v>
      </c>
      <c r="C2771" s="12" t="s">
        <v>1879</v>
      </c>
      <c r="D2771" s="9" t="s">
        <v>741</v>
      </c>
      <c r="E2771" s="2" t="s">
        <v>0</v>
      </c>
      <c r="F2771" s="8" t="s">
        <v>700</v>
      </c>
      <c r="G2771" s="2">
        <v>29</v>
      </c>
      <c r="H2771" s="2">
        <v>49</v>
      </c>
      <c r="I2771" s="2">
        <v>21</v>
      </c>
      <c r="J2771" s="2" t="s">
        <v>1</v>
      </c>
      <c r="K2771" s="2">
        <v>1</v>
      </c>
      <c r="L2771" s="2">
        <v>8</v>
      </c>
      <c r="M2771" s="3" t="s">
        <v>13</v>
      </c>
      <c r="N2771" s="3" t="s">
        <v>13</v>
      </c>
      <c r="O2771" s="2">
        <v>49</v>
      </c>
      <c r="P2771" s="2" t="b">
        <v>1</v>
      </c>
      <c r="Q2771" s="2" t="s">
        <v>2</v>
      </c>
      <c r="R2771" s="2" t="s">
        <v>2</v>
      </c>
      <c r="S2771" s="44">
        <v>43</v>
      </c>
      <c r="T2771" s="44" t="s">
        <v>12</v>
      </c>
      <c r="U2771" s="20">
        <v>1.8</v>
      </c>
      <c r="V2771" s="11"/>
      <c r="W2771" s="2">
        <f t="shared" si="2134"/>
        <v>0</v>
      </c>
      <c r="X2771">
        <f t="shared" si="2135"/>
        <v>5</v>
      </c>
      <c r="Y2771">
        <f t="shared" si="2136"/>
        <v>0</v>
      </c>
      <c r="Z2771">
        <f t="shared" si="2137"/>
        <v>0</v>
      </c>
      <c r="AA2771" s="2">
        <f t="shared" si="2138"/>
        <v>55</v>
      </c>
      <c r="AB2771" s="2" t="str">
        <f t="shared" si="2139"/>
        <v>Over 0.5</v>
      </c>
      <c r="AC2771" s="6"/>
      <c r="AD2771" s="6" t="str">
        <f t="shared" si="2140"/>
        <v>Over 0.5</v>
      </c>
      <c r="AE2771" s="6" t="str">
        <f t="shared" si="2141"/>
        <v>?</v>
      </c>
      <c r="AF2771" s="6"/>
      <c r="AG2771">
        <f t="shared" si="2142"/>
        <v>2</v>
      </c>
      <c r="AH2771">
        <f t="shared" si="2143"/>
        <v>0</v>
      </c>
      <c r="AI2771">
        <f t="shared" si="2144"/>
        <v>0</v>
      </c>
      <c r="AJ2771">
        <f t="shared" si="2145"/>
        <v>0</v>
      </c>
      <c r="AK2771" s="2" t="str">
        <f t="shared" si="2146"/>
        <v>-</v>
      </c>
      <c r="AL2771" s="2" t="str">
        <f t="shared" si="2147"/>
        <v>-</v>
      </c>
    </row>
    <row r="2772" spans="2:38">
      <c r="B2772" t="s">
        <v>455</v>
      </c>
      <c r="C2772" s="12" t="s">
        <v>1879</v>
      </c>
      <c r="D2772" s="9" t="s">
        <v>1088</v>
      </c>
      <c r="E2772" s="2" t="s">
        <v>0</v>
      </c>
      <c r="F2772" s="8" t="s">
        <v>1258</v>
      </c>
      <c r="G2772" s="2">
        <v>37</v>
      </c>
      <c r="H2772" s="2">
        <v>46</v>
      </c>
      <c r="I2772" s="2">
        <v>18</v>
      </c>
      <c r="J2772" s="2" t="s">
        <v>1</v>
      </c>
      <c r="K2772" s="2">
        <v>2</v>
      </c>
      <c r="L2772" s="2">
        <v>19</v>
      </c>
      <c r="M2772" s="3" t="s">
        <v>13</v>
      </c>
      <c r="N2772" s="3" t="s">
        <v>13</v>
      </c>
      <c r="O2772" s="2">
        <v>46</v>
      </c>
      <c r="P2772" s="2" t="b">
        <v>1</v>
      </c>
      <c r="Q2772" s="2" t="s">
        <v>2</v>
      </c>
      <c r="R2772" s="2" t="s">
        <v>2</v>
      </c>
      <c r="S2772" s="44">
        <v>42</v>
      </c>
      <c r="T2772" s="44" t="s">
        <v>12</v>
      </c>
      <c r="U2772" s="20">
        <v>1.8</v>
      </c>
      <c r="V2772" s="11"/>
      <c r="W2772" s="2">
        <f t="shared" si="2134"/>
        <v>0</v>
      </c>
      <c r="X2772">
        <f t="shared" si="2135"/>
        <v>0</v>
      </c>
      <c r="Y2772">
        <f t="shared" si="2136"/>
        <v>0</v>
      </c>
      <c r="Z2772">
        <f t="shared" si="2137"/>
        <v>0</v>
      </c>
      <c r="AA2772" s="2">
        <f t="shared" si="2138"/>
        <v>50</v>
      </c>
      <c r="AB2772" s="2" t="str">
        <f t="shared" si="2139"/>
        <v>Over 0.5</v>
      </c>
      <c r="AC2772" s="6"/>
      <c r="AD2772" s="6" t="str">
        <f t="shared" si="2140"/>
        <v>Over 0.5</v>
      </c>
      <c r="AE2772" s="6" t="str">
        <f t="shared" si="2141"/>
        <v>?</v>
      </c>
      <c r="AF2772" s="6"/>
      <c r="AG2772">
        <f t="shared" si="2142"/>
        <v>0</v>
      </c>
      <c r="AH2772">
        <f t="shared" si="2143"/>
        <v>0</v>
      </c>
      <c r="AI2772">
        <f t="shared" si="2144"/>
        <v>0</v>
      </c>
      <c r="AJ2772">
        <f t="shared" si="2145"/>
        <v>0</v>
      </c>
      <c r="AK2772" s="2" t="str">
        <f t="shared" si="2146"/>
        <v>-</v>
      </c>
      <c r="AL2772" s="2" t="str">
        <f t="shared" si="2147"/>
        <v>-</v>
      </c>
    </row>
    <row r="2773" spans="2:38">
      <c r="B2773" t="s">
        <v>455</v>
      </c>
      <c r="C2773" s="12" t="s">
        <v>1879</v>
      </c>
      <c r="D2773" s="9" t="s">
        <v>438</v>
      </c>
      <c r="E2773" s="2" t="s">
        <v>0</v>
      </c>
      <c r="F2773" s="8" t="s">
        <v>1673</v>
      </c>
      <c r="G2773" s="2">
        <v>34</v>
      </c>
      <c r="H2773" s="2">
        <v>45</v>
      </c>
      <c r="I2773" s="2">
        <v>21</v>
      </c>
      <c r="J2773" s="2" t="s">
        <v>1</v>
      </c>
      <c r="K2773" s="2" t="s">
        <v>1</v>
      </c>
      <c r="L2773" s="2">
        <v>13</v>
      </c>
      <c r="M2773" s="3" t="s">
        <v>13</v>
      </c>
      <c r="N2773" s="3" t="s">
        <v>13</v>
      </c>
      <c r="O2773" s="2">
        <v>45</v>
      </c>
      <c r="P2773" s="2" t="b">
        <v>1</v>
      </c>
      <c r="Q2773" s="2" t="b">
        <v>1</v>
      </c>
      <c r="R2773" s="2" t="s">
        <v>2</v>
      </c>
      <c r="S2773" s="44">
        <v>27</v>
      </c>
      <c r="T2773" s="44" t="s">
        <v>12</v>
      </c>
      <c r="U2773" s="20">
        <v>1.6</v>
      </c>
      <c r="V2773" s="11"/>
      <c r="W2773" s="2">
        <f t="shared" si="2134"/>
        <v>0</v>
      </c>
      <c r="X2773">
        <f t="shared" si="2135"/>
        <v>5</v>
      </c>
      <c r="Y2773">
        <f t="shared" si="2136"/>
        <v>0</v>
      </c>
      <c r="Z2773">
        <f t="shared" si="2137"/>
        <v>0</v>
      </c>
      <c r="AA2773" s="2">
        <f t="shared" si="2138"/>
        <v>55</v>
      </c>
      <c r="AB2773" s="2" t="str">
        <f t="shared" si="2139"/>
        <v>Over 0.5</v>
      </c>
      <c r="AC2773" s="6"/>
      <c r="AD2773" s="6" t="str">
        <f t="shared" si="2140"/>
        <v>Over 0.5</v>
      </c>
      <c r="AE2773" s="6" t="str">
        <f t="shared" si="2141"/>
        <v>?</v>
      </c>
      <c r="AF2773" s="6"/>
      <c r="AG2773">
        <f t="shared" si="2142"/>
        <v>0</v>
      </c>
      <c r="AH2773">
        <f t="shared" si="2143"/>
        <v>0</v>
      </c>
      <c r="AI2773">
        <f t="shared" si="2144"/>
        <v>0</v>
      </c>
      <c r="AJ2773">
        <f t="shared" si="2145"/>
        <v>0</v>
      </c>
      <c r="AK2773" s="2" t="str">
        <f t="shared" si="2146"/>
        <v>-</v>
      </c>
      <c r="AL2773" s="2" t="str">
        <f t="shared" si="2147"/>
        <v>-</v>
      </c>
    </row>
    <row r="2774" spans="2:38">
      <c r="B2774" t="s">
        <v>443</v>
      </c>
      <c r="C2774" s="12" t="s">
        <v>1880</v>
      </c>
      <c r="D2774" s="9" t="s">
        <v>432</v>
      </c>
      <c r="E2774" s="2" t="s">
        <v>0</v>
      </c>
      <c r="F2774" s="8" t="s">
        <v>795</v>
      </c>
      <c r="G2774" s="2">
        <v>22</v>
      </c>
      <c r="H2774" s="2">
        <v>51</v>
      </c>
      <c r="I2774" s="2">
        <v>27</v>
      </c>
      <c r="J2774" s="2" t="s">
        <v>1</v>
      </c>
      <c r="K2774" s="2">
        <v>1</v>
      </c>
      <c r="L2774" s="2">
        <v>5</v>
      </c>
      <c r="M2774" s="3" t="s">
        <v>13</v>
      </c>
      <c r="N2774" s="3" t="s">
        <v>13</v>
      </c>
      <c r="O2774" s="2">
        <v>51</v>
      </c>
      <c r="P2774" s="2" t="b">
        <v>1</v>
      </c>
      <c r="Q2774" s="2" t="s">
        <v>2</v>
      </c>
      <c r="R2774" s="2" t="b">
        <v>1</v>
      </c>
      <c r="S2774" s="44">
        <v>33</v>
      </c>
      <c r="T2774" s="44" t="s">
        <v>11</v>
      </c>
      <c r="U2774" s="20">
        <v>1.8</v>
      </c>
      <c r="V2774" s="11"/>
      <c r="W2774" s="2">
        <f t="shared" si="2134"/>
        <v>0</v>
      </c>
      <c r="X2774">
        <f t="shared" si="2135"/>
        <v>10</v>
      </c>
      <c r="Y2774">
        <f t="shared" si="2136"/>
        <v>0</v>
      </c>
      <c r="Z2774">
        <f t="shared" si="2137"/>
        <v>5</v>
      </c>
      <c r="AA2774" s="2">
        <f t="shared" si="2138"/>
        <v>65</v>
      </c>
      <c r="AB2774" s="2" t="str">
        <f t="shared" si="2139"/>
        <v>Under 1.5</v>
      </c>
      <c r="AC2774" s="6"/>
      <c r="AD2774" s="6" t="str">
        <f t="shared" si="2140"/>
        <v>Over 0.5</v>
      </c>
      <c r="AE2774" s="6" t="str">
        <f t="shared" si="2141"/>
        <v>?</v>
      </c>
      <c r="AF2774" s="6"/>
      <c r="AG2774">
        <f t="shared" si="2142"/>
        <v>4</v>
      </c>
      <c r="AH2774">
        <f t="shared" si="2143"/>
        <v>2</v>
      </c>
      <c r="AI2774">
        <f t="shared" si="2144"/>
        <v>0</v>
      </c>
      <c r="AJ2774">
        <f t="shared" si="2145"/>
        <v>0</v>
      </c>
      <c r="AK2774" s="2" t="str">
        <f t="shared" si="2146"/>
        <v>-</v>
      </c>
      <c r="AL2774" s="2" t="str">
        <f t="shared" si="2147"/>
        <v>-</v>
      </c>
    </row>
    <row r="2775" spans="2:38">
      <c r="B2775" t="s">
        <v>443</v>
      </c>
      <c r="C2775" s="12" t="s">
        <v>1880</v>
      </c>
      <c r="D2775" s="9" t="s">
        <v>431</v>
      </c>
      <c r="E2775" s="2" t="s">
        <v>0</v>
      </c>
      <c r="F2775" s="8" t="s">
        <v>1033</v>
      </c>
      <c r="G2775" s="2">
        <v>30</v>
      </c>
      <c r="H2775" s="2">
        <v>45</v>
      </c>
      <c r="I2775" s="2">
        <v>25</v>
      </c>
      <c r="J2775" s="2" t="s">
        <v>1</v>
      </c>
      <c r="K2775" s="2">
        <v>1</v>
      </c>
      <c r="L2775" s="2">
        <v>5</v>
      </c>
      <c r="M2775" s="3" t="s">
        <v>13</v>
      </c>
      <c r="N2775" s="3" t="s">
        <v>13</v>
      </c>
      <c r="O2775" s="2">
        <v>45</v>
      </c>
      <c r="P2775" s="2" t="b">
        <v>1</v>
      </c>
      <c r="Q2775" s="2" t="s">
        <v>2</v>
      </c>
      <c r="R2775" s="2" t="b">
        <v>1</v>
      </c>
      <c r="S2775" s="44">
        <v>23</v>
      </c>
      <c r="T2775" s="44" t="s">
        <v>12</v>
      </c>
      <c r="U2775" s="20">
        <v>2.1</v>
      </c>
      <c r="V2775" s="11"/>
      <c r="W2775" s="2">
        <f t="shared" si="2134"/>
        <v>0</v>
      </c>
      <c r="X2775">
        <f t="shared" si="2135"/>
        <v>10</v>
      </c>
      <c r="Y2775">
        <f t="shared" si="2136"/>
        <v>0</v>
      </c>
      <c r="Z2775">
        <f t="shared" si="2137"/>
        <v>0</v>
      </c>
      <c r="AA2775" s="2">
        <f t="shared" si="2138"/>
        <v>60</v>
      </c>
      <c r="AB2775" s="2" t="str">
        <f t="shared" si="2139"/>
        <v>Under 1.5</v>
      </c>
      <c r="AC2775" s="6"/>
      <c r="AD2775" s="6" t="str">
        <f t="shared" si="2140"/>
        <v>Over 0.5</v>
      </c>
      <c r="AE2775" s="6" t="str">
        <f t="shared" si="2141"/>
        <v>?</v>
      </c>
      <c r="AF2775" s="6"/>
      <c r="AG2775">
        <f t="shared" si="2142"/>
        <v>0</v>
      </c>
      <c r="AH2775">
        <f t="shared" si="2143"/>
        <v>2</v>
      </c>
      <c r="AI2775">
        <f t="shared" si="2144"/>
        <v>0</v>
      </c>
      <c r="AJ2775">
        <f t="shared" si="2145"/>
        <v>0</v>
      </c>
      <c r="AK2775" s="2" t="str">
        <f t="shared" si="2146"/>
        <v>-</v>
      </c>
      <c r="AL2775" s="2" t="str">
        <f t="shared" si="2147"/>
        <v>-</v>
      </c>
    </row>
    <row r="2776" spans="2:38">
      <c r="B2776" t="s">
        <v>443</v>
      </c>
      <c r="C2776" s="12" t="s">
        <v>1880</v>
      </c>
      <c r="D2776" s="9" t="s">
        <v>794</v>
      </c>
      <c r="E2776" s="2" t="s">
        <v>0</v>
      </c>
      <c r="F2776" s="8" t="s">
        <v>481</v>
      </c>
      <c r="G2776" s="2">
        <v>25</v>
      </c>
      <c r="H2776" s="2">
        <v>43</v>
      </c>
      <c r="I2776" s="2">
        <v>32</v>
      </c>
      <c r="J2776" s="2" t="s">
        <v>1</v>
      </c>
      <c r="K2776" s="2" t="s">
        <v>1</v>
      </c>
      <c r="L2776" s="2">
        <v>7</v>
      </c>
      <c r="M2776" s="3" t="s">
        <v>13</v>
      </c>
      <c r="N2776" s="3" t="s">
        <v>13</v>
      </c>
      <c r="O2776" s="2">
        <v>43</v>
      </c>
      <c r="P2776" s="2" t="b">
        <v>1</v>
      </c>
      <c r="Q2776" s="2" t="b">
        <v>1</v>
      </c>
      <c r="R2776" s="2" t="s">
        <v>2</v>
      </c>
      <c r="S2776" s="44">
        <v>52</v>
      </c>
      <c r="T2776" s="44" t="s">
        <v>12</v>
      </c>
      <c r="U2776" s="20">
        <v>2.0499999999999998</v>
      </c>
      <c r="V2776" s="11"/>
      <c r="W2776" s="2">
        <f t="shared" si="2134"/>
        <v>0</v>
      </c>
      <c r="X2776">
        <f t="shared" si="2135"/>
        <v>10</v>
      </c>
      <c r="Y2776">
        <f t="shared" si="2136"/>
        <v>5</v>
      </c>
      <c r="Z2776">
        <f t="shared" si="2137"/>
        <v>0</v>
      </c>
      <c r="AA2776" s="2">
        <f t="shared" si="2138"/>
        <v>65</v>
      </c>
      <c r="AB2776" s="2" t="str">
        <f t="shared" si="2139"/>
        <v>Under 1.5</v>
      </c>
      <c r="AC2776" s="6"/>
      <c r="AD2776" s="6" t="str">
        <f t="shared" si="2140"/>
        <v>Over 0.5</v>
      </c>
      <c r="AE2776" s="6" t="str">
        <f t="shared" si="2141"/>
        <v>?</v>
      </c>
      <c r="AF2776" s="6"/>
      <c r="AG2776">
        <f t="shared" si="2142"/>
        <v>0</v>
      </c>
      <c r="AH2776">
        <f t="shared" si="2143"/>
        <v>2</v>
      </c>
      <c r="AI2776">
        <f t="shared" si="2144"/>
        <v>2</v>
      </c>
      <c r="AJ2776">
        <f t="shared" si="2145"/>
        <v>4</v>
      </c>
      <c r="AK2776" s="2" t="str">
        <f t="shared" si="2146"/>
        <v>-</v>
      </c>
      <c r="AL2776" s="2" t="str">
        <f t="shared" si="2147"/>
        <v>-</v>
      </c>
    </row>
    <row r="2777" spans="2:38">
      <c r="B2777" t="s">
        <v>313</v>
      </c>
      <c r="C2777" s="12" t="s">
        <v>474</v>
      </c>
      <c r="D2777" s="9" t="s">
        <v>567</v>
      </c>
      <c r="E2777" s="2" t="s">
        <v>0</v>
      </c>
      <c r="F2777" s="8" t="s">
        <v>370</v>
      </c>
      <c r="G2777" s="2">
        <v>32</v>
      </c>
      <c r="H2777" s="2">
        <v>46</v>
      </c>
      <c r="I2777" s="2">
        <v>22</v>
      </c>
      <c r="J2777" s="2" t="s">
        <v>1</v>
      </c>
      <c r="K2777" s="2">
        <v>1</v>
      </c>
      <c r="L2777" s="2">
        <v>10</v>
      </c>
      <c r="M2777" s="3" t="s">
        <v>13</v>
      </c>
      <c r="N2777" s="3" t="s">
        <v>13</v>
      </c>
      <c r="O2777" s="2">
        <v>46</v>
      </c>
      <c r="P2777" s="2" t="b">
        <v>1</v>
      </c>
      <c r="Q2777" s="2" t="s">
        <v>2</v>
      </c>
      <c r="R2777" s="2" t="s">
        <v>2</v>
      </c>
      <c r="S2777" s="44">
        <v>45</v>
      </c>
      <c r="T2777" s="44" t="s">
        <v>12</v>
      </c>
      <c r="U2777" s="20">
        <v>1.5</v>
      </c>
      <c r="V2777" s="11"/>
      <c r="W2777" s="2">
        <f t="shared" si="2134"/>
        <v>0</v>
      </c>
      <c r="X2777">
        <f t="shared" si="2135"/>
        <v>5</v>
      </c>
      <c r="Y2777">
        <f t="shared" si="2136"/>
        <v>0</v>
      </c>
      <c r="Z2777">
        <f t="shared" si="2137"/>
        <v>0</v>
      </c>
      <c r="AA2777" s="2">
        <f t="shared" si="2138"/>
        <v>55</v>
      </c>
      <c r="AB2777" s="2" t="str">
        <f t="shared" si="2139"/>
        <v>Over 0.5</v>
      </c>
      <c r="AC2777" s="6"/>
      <c r="AD2777" s="6" t="str">
        <f t="shared" si="2140"/>
        <v>Over 0.5</v>
      </c>
      <c r="AE2777" s="6" t="str">
        <f t="shared" si="2141"/>
        <v>?</v>
      </c>
      <c r="AF2777" s="6"/>
      <c r="AG2777">
        <f t="shared" si="2142"/>
        <v>0</v>
      </c>
      <c r="AH2777">
        <f t="shared" si="2143"/>
        <v>0</v>
      </c>
      <c r="AI2777">
        <f t="shared" si="2144"/>
        <v>0</v>
      </c>
      <c r="AJ2777">
        <f t="shared" si="2145"/>
        <v>0</v>
      </c>
      <c r="AK2777" s="2" t="str">
        <f t="shared" si="2146"/>
        <v>-</v>
      </c>
      <c r="AL2777" s="2" t="str">
        <f t="shared" si="2147"/>
        <v>-</v>
      </c>
    </row>
    <row r="2778" spans="2:38">
      <c r="B2778" t="s">
        <v>1888</v>
      </c>
      <c r="C2778" s="12" t="s">
        <v>593</v>
      </c>
      <c r="D2778" s="9" t="s">
        <v>1870</v>
      </c>
      <c r="E2778" s="2" t="s">
        <v>0</v>
      </c>
      <c r="F2778" s="8" t="s">
        <v>1871</v>
      </c>
      <c r="G2778" s="2">
        <v>27</v>
      </c>
      <c r="H2778" s="2">
        <v>43</v>
      </c>
      <c r="I2778" s="2">
        <v>30</v>
      </c>
      <c r="J2778" s="2" t="s">
        <v>1</v>
      </c>
      <c r="K2778" s="2">
        <v>1</v>
      </c>
      <c r="L2778" s="2">
        <v>3</v>
      </c>
      <c r="M2778" s="3" t="s">
        <v>13</v>
      </c>
      <c r="N2778" s="3" t="s">
        <v>13</v>
      </c>
      <c r="O2778" s="2">
        <v>43</v>
      </c>
      <c r="P2778" s="2" t="b">
        <v>1</v>
      </c>
      <c r="Q2778" s="2" t="s">
        <v>2</v>
      </c>
      <c r="R2778" s="2" t="b">
        <v>1</v>
      </c>
      <c r="S2778" s="44">
        <v>34</v>
      </c>
      <c r="T2778" s="44"/>
      <c r="U2778" s="20">
        <v>1.9</v>
      </c>
      <c r="V2778" s="11"/>
      <c r="W2778" s="2">
        <f t="shared" ref="W2778:W2821" si="2148">IF(H2778&gt;52,10,0)</f>
        <v>0</v>
      </c>
      <c r="X2778">
        <f t="shared" ref="X2778:X2821" si="2149">IF(L2778&gt;15,0,IF(L2778&lt;8,10,5))</f>
        <v>10</v>
      </c>
      <c r="Y2778">
        <f t="shared" ref="Y2778:Y2821" si="2150">IF(S2778&gt;60,10,IF(S2778&lt;49,0,5))</f>
        <v>0</v>
      </c>
      <c r="Z2778">
        <f t="shared" ref="Z2778:Z2821" si="2151">IF(T2778="Y",10,IF(T2778="C",5,0))</f>
        <v>0</v>
      </c>
      <c r="AA2778" s="2">
        <f t="shared" ref="AA2778:AA2821" si="2152">SUM(W2778:Z2778)+50</f>
        <v>60</v>
      </c>
      <c r="AB2778" s="2" t="str">
        <f t="shared" ref="AB2778:AB2821" si="2153">IF(AA2778&lt;56,"Over 0.5","Under 1.5")</f>
        <v>Under 1.5</v>
      </c>
      <c r="AC2778" s="6"/>
      <c r="AD2778" s="6" t="str">
        <f t="shared" ref="AD2778:AD2821" si="2154">IF(M2778="1-0","Under 1.5",IF(M2778="0-0","Under 1.5",IF(M2778="0-1","Under 1.5","Over 0.5")))</f>
        <v>Over 0.5</v>
      </c>
      <c r="AE2778" s="6" t="str">
        <f t="shared" ref="AE2778:AE2821" si="2155">IF(M2778="?",M2778,IF(AB2778=AD2778,"WON",IF(M2778="0-1","WON",IF(M2778="1-0","WON","LOST"))))</f>
        <v>?</v>
      </c>
      <c r="AF2778" s="6"/>
      <c r="AG2778">
        <f t="shared" ref="AG2778:AG2821" si="2156">IF(H2778&gt;52,6,IF(H2778=52,5,IF(H2778=51,4,IF(H2778=50,3,IF(H2778=49,2,IF(H2778=48,1,0))))))</f>
        <v>0</v>
      </c>
      <c r="AH2778">
        <f t="shared" ref="AH2778:AH2821" si="2157">IF(L2778&lt;8,2,0)</f>
        <v>2</v>
      </c>
      <c r="AI2778">
        <f t="shared" ref="AI2778:AI2821" si="2158">IF(S2778&gt;49,2,0)</f>
        <v>0</v>
      </c>
      <c r="AJ2778">
        <f t="shared" ref="AJ2778:AJ2821" si="2159">IF(SUM(AH2778:AI2778)=4,SUM(AG2778:AI2778),0)</f>
        <v>0</v>
      </c>
      <c r="AK2778" s="2" t="str">
        <f t="shared" ref="AK2778:AK2821" si="2160">IF(AJ2778=10,"A1",IF(AJ2778=9,"A2",IF(AJ2778=8,"A3",IF(AJ2778=7,"A4",IF(AJ2778=6,"A5","-")))))</f>
        <v>-</v>
      </c>
      <c r="AL2778" s="2" t="str">
        <f t="shared" ref="AL2778:AL2821" si="2161">IF(AND(L2778&lt;11,U2778&lt;1.75,AA2778&gt;65,OR((AND(S2778&gt;49,S2778&lt;61,T2778="Y")),(AND(S2778&lt;48,T2778="Y")),(AND(S2778&gt;60,T2778="N")),(AND(S2778&gt;60,T2778="Y")),(AND(S2778&gt;60,T2778="C")))),"Pick","-")</f>
        <v>-</v>
      </c>
    </row>
    <row r="2779" spans="2:38">
      <c r="B2779" t="s">
        <v>757</v>
      </c>
      <c r="C2779" s="12" t="s">
        <v>405</v>
      </c>
      <c r="D2779" s="9" t="s">
        <v>730</v>
      </c>
      <c r="E2779" s="2" t="s">
        <v>0</v>
      </c>
      <c r="F2779" s="8" t="s">
        <v>1615</v>
      </c>
      <c r="G2779" s="2">
        <v>34</v>
      </c>
      <c r="H2779" s="2">
        <v>53</v>
      </c>
      <c r="I2779" s="2">
        <v>14</v>
      </c>
      <c r="J2779" s="2" t="s">
        <v>1</v>
      </c>
      <c r="K2779" s="2">
        <v>1</v>
      </c>
      <c r="L2779" s="2">
        <v>20</v>
      </c>
      <c r="M2779" s="3" t="s">
        <v>13</v>
      </c>
      <c r="N2779" s="3" t="s">
        <v>13</v>
      </c>
      <c r="O2779" s="2" t="b">
        <v>1</v>
      </c>
      <c r="P2779" s="2" t="b">
        <v>1</v>
      </c>
      <c r="Q2779" s="2" t="s">
        <v>2</v>
      </c>
      <c r="R2779" s="2" t="s">
        <v>2</v>
      </c>
      <c r="S2779" s="44">
        <v>39</v>
      </c>
      <c r="T2779" s="44" t="s">
        <v>11</v>
      </c>
      <c r="U2779" s="20">
        <v>1.7</v>
      </c>
      <c r="V2779" s="11"/>
      <c r="W2779" s="2">
        <f t="shared" si="2148"/>
        <v>10</v>
      </c>
      <c r="X2779">
        <f t="shared" si="2149"/>
        <v>0</v>
      </c>
      <c r="Y2779">
        <f t="shared" si="2150"/>
        <v>0</v>
      </c>
      <c r="Z2779">
        <f t="shared" si="2151"/>
        <v>5</v>
      </c>
      <c r="AA2779" s="2">
        <f t="shared" si="2152"/>
        <v>65</v>
      </c>
      <c r="AB2779" s="2" t="str">
        <f t="shared" si="2153"/>
        <v>Under 1.5</v>
      </c>
      <c r="AC2779" s="6"/>
      <c r="AD2779" s="6" t="str">
        <f t="shared" si="2154"/>
        <v>Over 0.5</v>
      </c>
      <c r="AE2779" s="6" t="str">
        <f t="shared" si="2155"/>
        <v>?</v>
      </c>
      <c r="AF2779" s="6"/>
      <c r="AG2779">
        <f t="shared" si="2156"/>
        <v>6</v>
      </c>
      <c r="AH2779">
        <f t="shared" si="2157"/>
        <v>0</v>
      </c>
      <c r="AI2779">
        <f t="shared" si="2158"/>
        <v>0</v>
      </c>
      <c r="AJ2779">
        <f t="shared" si="2159"/>
        <v>0</v>
      </c>
      <c r="AK2779" s="2" t="str">
        <f t="shared" si="2160"/>
        <v>-</v>
      </c>
      <c r="AL2779" s="2" t="str">
        <f t="shared" si="2161"/>
        <v>-</v>
      </c>
    </row>
    <row r="2780" spans="2:38">
      <c r="B2780" t="s">
        <v>757</v>
      </c>
      <c r="C2780" s="12" t="s">
        <v>405</v>
      </c>
      <c r="D2780" s="9" t="s">
        <v>731</v>
      </c>
      <c r="E2780" s="2" t="s">
        <v>0</v>
      </c>
      <c r="F2780" s="8" t="s">
        <v>1290</v>
      </c>
      <c r="G2780" s="2">
        <v>25</v>
      </c>
      <c r="H2780" s="2">
        <v>47</v>
      </c>
      <c r="I2780" s="2">
        <v>28</v>
      </c>
      <c r="J2780" s="2" t="s">
        <v>1</v>
      </c>
      <c r="K2780" s="2" t="s">
        <v>1</v>
      </c>
      <c r="L2780" s="2">
        <v>3</v>
      </c>
      <c r="M2780" s="3" t="s">
        <v>13</v>
      </c>
      <c r="N2780" s="3" t="s">
        <v>13</v>
      </c>
      <c r="O2780" s="2">
        <v>47</v>
      </c>
      <c r="P2780" s="2" t="b">
        <v>1</v>
      </c>
      <c r="Q2780" s="2" t="b">
        <v>1</v>
      </c>
      <c r="R2780" s="2" t="b">
        <v>1</v>
      </c>
      <c r="S2780" s="44">
        <v>45</v>
      </c>
      <c r="T2780" s="44" t="s">
        <v>11</v>
      </c>
      <c r="U2780" s="20">
        <v>1.7</v>
      </c>
      <c r="V2780" s="11"/>
      <c r="W2780" s="2">
        <f t="shared" si="2148"/>
        <v>0</v>
      </c>
      <c r="X2780">
        <f t="shared" si="2149"/>
        <v>10</v>
      </c>
      <c r="Y2780">
        <f t="shared" si="2150"/>
        <v>0</v>
      </c>
      <c r="Z2780">
        <f t="shared" si="2151"/>
        <v>5</v>
      </c>
      <c r="AA2780" s="2">
        <f t="shared" si="2152"/>
        <v>65</v>
      </c>
      <c r="AB2780" s="2" t="str">
        <f t="shared" si="2153"/>
        <v>Under 1.5</v>
      </c>
      <c r="AC2780" s="6"/>
      <c r="AD2780" s="6" t="str">
        <f t="shared" si="2154"/>
        <v>Over 0.5</v>
      </c>
      <c r="AE2780" s="6" t="str">
        <f t="shared" si="2155"/>
        <v>?</v>
      </c>
      <c r="AF2780" s="6"/>
      <c r="AG2780">
        <f t="shared" si="2156"/>
        <v>0</v>
      </c>
      <c r="AH2780">
        <f t="shared" si="2157"/>
        <v>2</v>
      </c>
      <c r="AI2780">
        <f t="shared" si="2158"/>
        <v>0</v>
      </c>
      <c r="AJ2780">
        <f t="shared" si="2159"/>
        <v>0</v>
      </c>
      <c r="AK2780" s="2" t="str">
        <f t="shared" si="2160"/>
        <v>-</v>
      </c>
      <c r="AL2780" s="2" t="str">
        <f t="shared" si="2161"/>
        <v>-</v>
      </c>
    </row>
    <row r="2781" spans="2:38">
      <c r="B2781" t="s">
        <v>151</v>
      </c>
      <c r="C2781" s="12" t="s">
        <v>405</v>
      </c>
      <c r="D2781" s="9" t="s">
        <v>217</v>
      </c>
      <c r="E2781" s="2" t="s">
        <v>0</v>
      </c>
      <c r="F2781" s="8" t="s">
        <v>1022</v>
      </c>
      <c r="G2781" s="2">
        <v>30</v>
      </c>
      <c r="H2781" s="2">
        <v>49</v>
      </c>
      <c r="I2781" s="2">
        <v>21</v>
      </c>
      <c r="J2781" s="2" t="s">
        <v>1</v>
      </c>
      <c r="K2781" s="2" t="s">
        <v>1</v>
      </c>
      <c r="L2781" s="2">
        <v>9</v>
      </c>
      <c r="M2781" s="3" t="s">
        <v>13</v>
      </c>
      <c r="N2781" s="3" t="s">
        <v>13</v>
      </c>
      <c r="O2781" s="2">
        <v>49</v>
      </c>
      <c r="P2781" s="2" t="b">
        <v>1</v>
      </c>
      <c r="Q2781" s="2" t="b">
        <v>1</v>
      </c>
      <c r="R2781" s="2" t="s">
        <v>2</v>
      </c>
      <c r="S2781" s="44">
        <v>33</v>
      </c>
      <c r="T2781" s="44" t="s">
        <v>12</v>
      </c>
      <c r="U2781" s="20">
        <v>1.45</v>
      </c>
      <c r="V2781" s="11"/>
      <c r="W2781" s="2">
        <f t="shared" si="2148"/>
        <v>0</v>
      </c>
      <c r="X2781">
        <f t="shared" si="2149"/>
        <v>5</v>
      </c>
      <c r="Y2781">
        <f t="shared" si="2150"/>
        <v>0</v>
      </c>
      <c r="Z2781">
        <f t="shared" si="2151"/>
        <v>0</v>
      </c>
      <c r="AA2781" s="2">
        <f t="shared" si="2152"/>
        <v>55</v>
      </c>
      <c r="AB2781" s="2" t="str">
        <f t="shared" si="2153"/>
        <v>Over 0.5</v>
      </c>
      <c r="AC2781" s="6"/>
      <c r="AD2781" s="6" t="str">
        <f t="shared" si="2154"/>
        <v>Over 0.5</v>
      </c>
      <c r="AE2781" s="6" t="str">
        <f t="shared" si="2155"/>
        <v>?</v>
      </c>
      <c r="AF2781" s="6"/>
      <c r="AG2781">
        <f t="shared" si="2156"/>
        <v>2</v>
      </c>
      <c r="AH2781">
        <f t="shared" si="2157"/>
        <v>0</v>
      </c>
      <c r="AI2781">
        <f t="shared" si="2158"/>
        <v>0</v>
      </c>
      <c r="AJ2781">
        <f t="shared" si="2159"/>
        <v>0</v>
      </c>
      <c r="AK2781" s="2" t="str">
        <f t="shared" si="2160"/>
        <v>-</v>
      </c>
      <c r="AL2781" s="2" t="str">
        <f t="shared" si="2161"/>
        <v>-</v>
      </c>
    </row>
    <row r="2782" spans="2:38">
      <c r="B2782" t="s">
        <v>676</v>
      </c>
      <c r="C2782" s="12" t="s">
        <v>405</v>
      </c>
      <c r="D2782" s="9" t="s">
        <v>1235</v>
      </c>
      <c r="E2782" s="2" t="s">
        <v>0</v>
      </c>
      <c r="F2782" s="8" t="s">
        <v>1778</v>
      </c>
      <c r="G2782" s="2">
        <v>18</v>
      </c>
      <c r="H2782" s="2">
        <v>43</v>
      </c>
      <c r="I2782" s="2">
        <v>39</v>
      </c>
      <c r="J2782" s="2" t="s">
        <v>1</v>
      </c>
      <c r="K2782" s="2">
        <v>2</v>
      </c>
      <c r="L2782" s="2">
        <v>21</v>
      </c>
      <c r="M2782" s="3" t="s">
        <v>13</v>
      </c>
      <c r="N2782" s="3" t="s">
        <v>13</v>
      </c>
      <c r="O2782" s="2">
        <v>43</v>
      </c>
      <c r="P2782" s="2" t="b">
        <v>1</v>
      </c>
      <c r="Q2782" s="2" t="s">
        <v>2</v>
      </c>
      <c r="R2782" s="2" t="s">
        <v>2</v>
      </c>
      <c r="S2782" s="44">
        <v>27</v>
      </c>
      <c r="T2782" s="44" t="s">
        <v>12</v>
      </c>
      <c r="U2782" s="20">
        <v>1.9</v>
      </c>
      <c r="V2782" s="11"/>
      <c r="W2782" s="2">
        <f t="shared" si="2148"/>
        <v>0</v>
      </c>
      <c r="X2782">
        <f t="shared" si="2149"/>
        <v>0</v>
      </c>
      <c r="Y2782">
        <f t="shared" si="2150"/>
        <v>0</v>
      </c>
      <c r="Z2782">
        <f t="shared" si="2151"/>
        <v>0</v>
      </c>
      <c r="AA2782" s="2">
        <f t="shared" si="2152"/>
        <v>50</v>
      </c>
      <c r="AB2782" s="2" t="str">
        <f t="shared" si="2153"/>
        <v>Over 0.5</v>
      </c>
      <c r="AC2782" s="6"/>
      <c r="AD2782" s="6" t="str">
        <f t="shared" si="2154"/>
        <v>Over 0.5</v>
      </c>
      <c r="AE2782" s="6" t="str">
        <f t="shared" si="2155"/>
        <v>?</v>
      </c>
      <c r="AF2782" s="6"/>
      <c r="AG2782">
        <f t="shared" si="2156"/>
        <v>0</v>
      </c>
      <c r="AH2782">
        <f t="shared" si="2157"/>
        <v>0</v>
      </c>
      <c r="AI2782">
        <f t="shared" si="2158"/>
        <v>0</v>
      </c>
      <c r="AJ2782">
        <f t="shared" si="2159"/>
        <v>0</v>
      </c>
      <c r="AK2782" s="2" t="str">
        <f t="shared" si="2160"/>
        <v>-</v>
      </c>
      <c r="AL2782" s="2" t="str">
        <f t="shared" si="2161"/>
        <v>-</v>
      </c>
    </row>
    <row r="2783" spans="2:38">
      <c r="B2783" t="s">
        <v>333</v>
      </c>
      <c r="C2783" s="12" t="s">
        <v>1881</v>
      </c>
      <c r="D2783" s="9" t="s">
        <v>323</v>
      </c>
      <c r="E2783" s="2" t="s">
        <v>0</v>
      </c>
      <c r="F2783" s="8" t="s">
        <v>465</v>
      </c>
      <c r="G2783" s="2">
        <v>13</v>
      </c>
      <c r="H2783" s="2">
        <v>50</v>
      </c>
      <c r="I2783" s="2">
        <v>38</v>
      </c>
      <c r="J2783" s="2" t="s">
        <v>1</v>
      </c>
      <c r="K2783" s="2">
        <v>2</v>
      </c>
      <c r="L2783" s="2">
        <v>25</v>
      </c>
      <c r="M2783" s="3" t="s">
        <v>13</v>
      </c>
      <c r="N2783" s="3" t="s">
        <v>13</v>
      </c>
      <c r="O2783" s="2">
        <v>50</v>
      </c>
      <c r="P2783" s="2" t="b">
        <v>1</v>
      </c>
      <c r="Q2783" s="2" t="s">
        <v>2</v>
      </c>
      <c r="R2783" s="2" t="s">
        <v>2</v>
      </c>
      <c r="S2783" s="44">
        <v>60</v>
      </c>
      <c r="T2783" s="44" t="s">
        <v>11</v>
      </c>
      <c r="U2783" s="20">
        <v>1.65</v>
      </c>
      <c r="V2783" s="11"/>
      <c r="W2783" s="2">
        <f t="shared" si="2148"/>
        <v>0</v>
      </c>
      <c r="X2783">
        <f t="shared" si="2149"/>
        <v>0</v>
      </c>
      <c r="Y2783">
        <f t="shared" si="2150"/>
        <v>5</v>
      </c>
      <c r="Z2783">
        <f t="shared" si="2151"/>
        <v>5</v>
      </c>
      <c r="AA2783" s="2">
        <f t="shared" si="2152"/>
        <v>60</v>
      </c>
      <c r="AB2783" s="2" t="str">
        <f t="shared" si="2153"/>
        <v>Under 1.5</v>
      </c>
      <c r="AC2783" s="6"/>
      <c r="AD2783" s="6" t="str">
        <f t="shared" si="2154"/>
        <v>Over 0.5</v>
      </c>
      <c r="AE2783" s="6" t="str">
        <f t="shared" si="2155"/>
        <v>?</v>
      </c>
      <c r="AF2783" s="6"/>
      <c r="AG2783">
        <f t="shared" si="2156"/>
        <v>3</v>
      </c>
      <c r="AH2783">
        <f t="shared" si="2157"/>
        <v>0</v>
      </c>
      <c r="AI2783">
        <f t="shared" si="2158"/>
        <v>2</v>
      </c>
      <c r="AJ2783">
        <f t="shared" si="2159"/>
        <v>0</v>
      </c>
      <c r="AK2783" s="2" t="str">
        <f t="shared" si="2160"/>
        <v>-</v>
      </c>
      <c r="AL2783" s="2" t="str">
        <f t="shared" si="2161"/>
        <v>-</v>
      </c>
    </row>
    <row r="2784" spans="2:38">
      <c r="B2784" t="s">
        <v>333</v>
      </c>
      <c r="C2784" s="12" t="s">
        <v>1881</v>
      </c>
      <c r="D2784" s="9" t="s">
        <v>389</v>
      </c>
      <c r="E2784" s="2" t="s">
        <v>0</v>
      </c>
      <c r="F2784" s="8" t="s">
        <v>324</v>
      </c>
      <c r="G2784" s="2">
        <v>21</v>
      </c>
      <c r="H2784" s="2">
        <v>43</v>
      </c>
      <c r="I2784" s="2">
        <v>36</v>
      </c>
      <c r="J2784" s="2" t="s">
        <v>1</v>
      </c>
      <c r="K2784" s="2">
        <v>2</v>
      </c>
      <c r="L2784" s="2">
        <v>15</v>
      </c>
      <c r="M2784" s="3" t="s">
        <v>13</v>
      </c>
      <c r="N2784" s="3" t="s">
        <v>13</v>
      </c>
      <c r="O2784" s="2">
        <v>43</v>
      </c>
      <c r="P2784" s="2" t="b">
        <v>1</v>
      </c>
      <c r="Q2784" s="2" t="s">
        <v>2</v>
      </c>
      <c r="R2784" s="2" t="s">
        <v>2</v>
      </c>
      <c r="S2784" s="44">
        <v>60</v>
      </c>
      <c r="T2784" s="44" t="s">
        <v>11</v>
      </c>
      <c r="U2784" s="20">
        <v>1.9</v>
      </c>
      <c r="V2784" s="11"/>
      <c r="W2784" s="2">
        <f t="shared" si="2148"/>
        <v>0</v>
      </c>
      <c r="X2784">
        <f t="shared" si="2149"/>
        <v>5</v>
      </c>
      <c r="Y2784">
        <f t="shared" si="2150"/>
        <v>5</v>
      </c>
      <c r="Z2784">
        <f t="shared" si="2151"/>
        <v>5</v>
      </c>
      <c r="AA2784" s="2">
        <f t="shared" si="2152"/>
        <v>65</v>
      </c>
      <c r="AB2784" s="2" t="str">
        <f t="shared" si="2153"/>
        <v>Under 1.5</v>
      </c>
      <c r="AC2784" s="6"/>
      <c r="AD2784" s="6" t="str">
        <f t="shared" si="2154"/>
        <v>Over 0.5</v>
      </c>
      <c r="AE2784" s="6" t="str">
        <f t="shared" si="2155"/>
        <v>?</v>
      </c>
      <c r="AF2784" s="6"/>
      <c r="AG2784">
        <f t="shared" si="2156"/>
        <v>0</v>
      </c>
      <c r="AH2784">
        <f t="shared" si="2157"/>
        <v>0</v>
      </c>
      <c r="AI2784">
        <f t="shared" si="2158"/>
        <v>2</v>
      </c>
      <c r="AJ2784">
        <f t="shared" si="2159"/>
        <v>0</v>
      </c>
      <c r="AK2784" s="2" t="str">
        <f t="shared" si="2160"/>
        <v>-</v>
      </c>
      <c r="AL2784" s="2" t="str">
        <f t="shared" si="2161"/>
        <v>-</v>
      </c>
    </row>
    <row r="2785" spans="2:38">
      <c r="B2785" t="s">
        <v>1445</v>
      </c>
      <c r="C2785" s="12" t="s">
        <v>406</v>
      </c>
      <c r="D2785" s="9" t="s">
        <v>1588</v>
      </c>
      <c r="E2785" s="2" t="s">
        <v>0</v>
      </c>
      <c r="F2785" s="8" t="s">
        <v>1591</v>
      </c>
      <c r="G2785" s="2">
        <v>42</v>
      </c>
      <c r="H2785" s="2">
        <v>48</v>
      </c>
      <c r="I2785" s="2">
        <v>10</v>
      </c>
      <c r="J2785" s="2" t="s">
        <v>1</v>
      </c>
      <c r="K2785" s="2" t="s">
        <v>1</v>
      </c>
      <c r="L2785" s="2">
        <v>32</v>
      </c>
      <c r="M2785" s="3" t="s">
        <v>13</v>
      </c>
      <c r="N2785" s="3" t="s">
        <v>13</v>
      </c>
      <c r="O2785" s="2">
        <v>48</v>
      </c>
      <c r="P2785" s="2" t="b">
        <v>1</v>
      </c>
      <c r="Q2785" s="2" t="b">
        <v>1</v>
      </c>
      <c r="R2785" s="2" t="s">
        <v>2</v>
      </c>
      <c r="S2785" s="44">
        <v>57</v>
      </c>
      <c r="T2785" s="44" t="s">
        <v>10</v>
      </c>
      <c r="U2785" s="20">
        <v>1.7</v>
      </c>
      <c r="V2785" s="11"/>
      <c r="W2785" s="2">
        <f t="shared" si="2148"/>
        <v>0</v>
      </c>
      <c r="X2785">
        <f t="shared" si="2149"/>
        <v>0</v>
      </c>
      <c r="Y2785">
        <f t="shared" si="2150"/>
        <v>5</v>
      </c>
      <c r="Z2785">
        <f t="shared" si="2151"/>
        <v>10</v>
      </c>
      <c r="AA2785" s="2">
        <f t="shared" si="2152"/>
        <v>65</v>
      </c>
      <c r="AB2785" s="2" t="str">
        <f t="shared" si="2153"/>
        <v>Under 1.5</v>
      </c>
      <c r="AC2785" s="6"/>
      <c r="AD2785" s="6" t="str">
        <f t="shared" si="2154"/>
        <v>Over 0.5</v>
      </c>
      <c r="AE2785" s="6" t="str">
        <f t="shared" si="2155"/>
        <v>?</v>
      </c>
      <c r="AF2785" s="6"/>
      <c r="AG2785">
        <f t="shared" si="2156"/>
        <v>1</v>
      </c>
      <c r="AH2785">
        <f t="shared" si="2157"/>
        <v>0</v>
      </c>
      <c r="AI2785">
        <f t="shared" si="2158"/>
        <v>2</v>
      </c>
      <c r="AJ2785">
        <f t="shared" si="2159"/>
        <v>0</v>
      </c>
      <c r="AK2785" s="2" t="str">
        <f t="shared" si="2160"/>
        <v>-</v>
      </c>
      <c r="AL2785" s="2" t="str">
        <f t="shared" si="2161"/>
        <v>-</v>
      </c>
    </row>
    <row r="2786" spans="2:38">
      <c r="B2786" t="s">
        <v>206</v>
      </c>
      <c r="C2786" s="12" t="s">
        <v>406</v>
      </c>
      <c r="D2786" s="9" t="s">
        <v>953</v>
      </c>
      <c r="E2786" s="2" t="s">
        <v>0</v>
      </c>
      <c r="F2786" s="8" t="s">
        <v>252</v>
      </c>
      <c r="G2786" s="2">
        <v>22</v>
      </c>
      <c r="H2786" s="2">
        <v>56</v>
      </c>
      <c r="I2786" s="2">
        <v>22</v>
      </c>
      <c r="J2786" s="2" t="s">
        <v>1</v>
      </c>
      <c r="K2786" s="2" t="s">
        <v>1</v>
      </c>
      <c r="L2786" s="2">
        <v>0</v>
      </c>
      <c r="M2786" s="3" t="s">
        <v>13</v>
      </c>
      <c r="N2786" s="3" t="s">
        <v>13</v>
      </c>
      <c r="O2786" s="2" t="b">
        <v>1</v>
      </c>
      <c r="P2786" s="2" t="b">
        <v>1</v>
      </c>
      <c r="Q2786" s="2" t="b">
        <v>1</v>
      </c>
      <c r="R2786" s="2" t="b">
        <v>1</v>
      </c>
      <c r="S2786" s="44">
        <v>61</v>
      </c>
      <c r="T2786" s="44" t="s">
        <v>10</v>
      </c>
      <c r="U2786" s="20">
        <v>1.5</v>
      </c>
      <c r="V2786" s="11"/>
      <c r="W2786" s="2">
        <f t="shared" si="2148"/>
        <v>10</v>
      </c>
      <c r="X2786">
        <f t="shared" si="2149"/>
        <v>10</v>
      </c>
      <c r="Y2786">
        <f t="shared" si="2150"/>
        <v>10</v>
      </c>
      <c r="Z2786">
        <f t="shared" si="2151"/>
        <v>10</v>
      </c>
      <c r="AA2786" s="2">
        <f t="shared" si="2152"/>
        <v>90</v>
      </c>
      <c r="AB2786" s="2" t="str">
        <f t="shared" si="2153"/>
        <v>Under 1.5</v>
      </c>
      <c r="AC2786" s="6"/>
      <c r="AD2786" s="6" t="str">
        <f t="shared" si="2154"/>
        <v>Over 0.5</v>
      </c>
      <c r="AE2786" s="6" t="str">
        <f t="shared" si="2155"/>
        <v>?</v>
      </c>
      <c r="AF2786" s="6"/>
      <c r="AG2786">
        <f t="shared" si="2156"/>
        <v>6</v>
      </c>
      <c r="AH2786">
        <f t="shared" si="2157"/>
        <v>2</v>
      </c>
      <c r="AI2786">
        <f t="shared" si="2158"/>
        <v>2</v>
      </c>
      <c r="AJ2786">
        <f t="shared" si="2159"/>
        <v>10</v>
      </c>
      <c r="AK2786" s="2" t="str">
        <f t="shared" si="2160"/>
        <v>A1</v>
      </c>
      <c r="AL2786" s="2" t="str">
        <f t="shared" si="2161"/>
        <v>Pick</v>
      </c>
    </row>
    <row r="2787" spans="2:38">
      <c r="B2787" t="s">
        <v>1004</v>
      </c>
      <c r="C2787" s="12" t="s">
        <v>406</v>
      </c>
      <c r="D2787" s="9" t="s">
        <v>1405</v>
      </c>
      <c r="E2787" s="2" t="s">
        <v>0</v>
      </c>
      <c r="F2787" s="8" t="s">
        <v>891</v>
      </c>
      <c r="G2787" s="2">
        <v>22</v>
      </c>
      <c r="H2787" s="2">
        <v>56</v>
      </c>
      <c r="I2787" s="2">
        <v>22</v>
      </c>
      <c r="J2787" s="2" t="s">
        <v>1</v>
      </c>
      <c r="K2787" s="2">
        <v>1</v>
      </c>
      <c r="L2787" s="2">
        <v>0</v>
      </c>
      <c r="M2787" s="3" t="s">
        <v>13</v>
      </c>
      <c r="N2787" s="3" t="s">
        <v>13</v>
      </c>
      <c r="O2787" s="2" t="b">
        <v>1</v>
      </c>
      <c r="P2787" s="2" t="b">
        <v>1</v>
      </c>
      <c r="Q2787" s="2" t="s">
        <v>2</v>
      </c>
      <c r="R2787" s="2" t="b">
        <v>1</v>
      </c>
      <c r="S2787" s="44">
        <v>50</v>
      </c>
      <c r="T2787" s="44" t="s">
        <v>12</v>
      </c>
      <c r="U2787" s="20">
        <v>2.1</v>
      </c>
      <c r="V2787" s="11"/>
      <c r="W2787" s="2">
        <f t="shared" si="2148"/>
        <v>10</v>
      </c>
      <c r="X2787">
        <f t="shared" si="2149"/>
        <v>10</v>
      </c>
      <c r="Y2787">
        <f t="shared" si="2150"/>
        <v>5</v>
      </c>
      <c r="Z2787">
        <f t="shared" si="2151"/>
        <v>0</v>
      </c>
      <c r="AA2787" s="2">
        <f t="shared" si="2152"/>
        <v>75</v>
      </c>
      <c r="AB2787" s="2" t="str">
        <f t="shared" si="2153"/>
        <v>Under 1.5</v>
      </c>
      <c r="AC2787" s="6"/>
      <c r="AD2787" s="6" t="str">
        <f t="shared" si="2154"/>
        <v>Over 0.5</v>
      </c>
      <c r="AE2787" s="6" t="str">
        <f t="shared" si="2155"/>
        <v>?</v>
      </c>
      <c r="AF2787" s="6"/>
      <c r="AG2787">
        <f t="shared" si="2156"/>
        <v>6</v>
      </c>
      <c r="AH2787">
        <f t="shared" si="2157"/>
        <v>2</v>
      </c>
      <c r="AI2787">
        <f t="shared" si="2158"/>
        <v>2</v>
      </c>
      <c r="AJ2787">
        <f t="shared" si="2159"/>
        <v>10</v>
      </c>
      <c r="AK2787" s="2" t="str">
        <f t="shared" si="2160"/>
        <v>A1</v>
      </c>
      <c r="AL2787" s="2" t="str">
        <f t="shared" si="2161"/>
        <v>-</v>
      </c>
    </row>
    <row r="2788" spans="2:38">
      <c r="B2788" t="s">
        <v>1004</v>
      </c>
      <c r="C2788" s="12" t="s">
        <v>406</v>
      </c>
      <c r="D2788" s="9" t="s">
        <v>1539</v>
      </c>
      <c r="E2788" s="2" t="s">
        <v>0</v>
      </c>
      <c r="F2788" s="8" t="s">
        <v>1402</v>
      </c>
      <c r="G2788" s="2">
        <v>17</v>
      </c>
      <c r="H2788" s="2">
        <v>55</v>
      </c>
      <c r="I2788" s="2">
        <v>28</v>
      </c>
      <c r="J2788" s="2" t="s">
        <v>1</v>
      </c>
      <c r="K2788" s="2" t="s">
        <v>1</v>
      </c>
      <c r="L2788" s="2">
        <v>11</v>
      </c>
      <c r="M2788" s="3" t="s">
        <v>13</v>
      </c>
      <c r="N2788" s="3" t="s">
        <v>13</v>
      </c>
      <c r="O2788" s="2" t="b">
        <v>1</v>
      </c>
      <c r="P2788" s="2" t="b">
        <v>1</v>
      </c>
      <c r="Q2788" s="2" t="b">
        <v>1</v>
      </c>
      <c r="R2788" s="2" t="s">
        <v>2</v>
      </c>
      <c r="S2788" s="44">
        <v>62</v>
      </c>
      <c r="T2788" s="44" t="s">
        <v>12</v>
      </c>
      <c r="U2788" s="20">
        <v>2.1</v>
      </c>
      <c r="V2788" s="11"/>
      <c r="W2788" s="2">
        <f t="shared" si="2148"/>
        <v>10</v>
      </c>
      <c r="X2788">
        <f t="shared" si="2149"/>
        <v>5</v>
      </c>
      <c r="Y2788">
        <f t="shared" si="2150"/>
        <v>10</v>
      </c>
      <c r="Z2788">
        <f t="shared" si="2151"/>
        <v>0</v>
      </c>
      <c r="AA2788" s="2">
        <f t="shared" si="2152"/>
        <v>75</v>
      </c>
      <c r="AB2788" s="2" t="str">
        <f t="shared" si="2153"/>
        <v>Under 1.5</v>
      </c>
      <c r="AC2788" s="6"/>
      <c r="AD2788" s="6" t="str">
        <f t="shared" si="2154"/>
        <v>Over 0.5</v>
      </c>
      <c r="AE2788" s="6" t="str">
        <f t="shared" si="2155"/>
        <v>?</v>
      </c>
      <c r="AF2788" s="6"/>
      <c r="AG2788">
        <f t="shared" si="2156"/>
        <v>6</v>
      </c>
      <c r="AH2788">
        <f t="shared" si="2157"/>
        <v>0</v>
      </c>
      <c r="AI2788">
        <f t="shared" si="2158"/>
        <v>2</v>
      </c>
      <c r="AJ2788">
        <f t="shared" si="2159"/>
        <v>0</v>
      </c>
      <c r="AK2788" s="2" t="str">
        <f t="shared" si="2160"/>
        <v>-</v>
      </c>
      <c r="AL2788" s="2" t="str">
        <f t="shared" si="2161"/>
        <v>-</v>
      </c>
    </row>
    <row r="2789" spans="2:38">
      <c r="B2789" t="s">
        <v>1004</v>
      </c>
      <c r="C2789" s="12" t="s">
        <v>406</v>
      </c>
      <c r="D2789" s="9" t="s">
        <v>1082</v>
      </c>
      <c r="E2789" s="2" t="s">
        <v>0</v>
      </c>
      <c r="F2789" s="8" t="s">
        <v>1533</v>
      </c>
      <c r="G2789" s="2">
        <v>18</v>
      </c>
      <c r="H2789" s="2">
        <v>43</v>
      </c>
      <c r="I2789" s="2">
        <v>40</v>
      </c>
      <c r="J2789" s="2" t="s">
        <v>1</v>
      </c>
      <c r="K2789" s="2">
        <v>2</v>
      </c>
      <c r="L2789" s="2">
        <v>22</v>
      </c>
      <c r="M2789" s="3" t="s">
        <v>13</v>
      </c>
      <c r="N2789" s="3" t="s">
        <v>13</v>
      </c>
      <c r="O2789" s="2">
        <v>43</v>
      </c>
      <c r="P2789" s="2" t="b">
        <v>1</v>
      </c>
      <c r="Q2789" s="2" t="s">
        <v>2</v>
      </c>
      <c r="R2789" s="2" t="s">
        <v>2</v>
      </c>
      <c r="S2789" s="44">
        <v>37</v>
      </c>
      <c r="T2789" s="44" t="s">
        <v>12</v>
      </c>
      <c r="U2789" s="20">
        <v>1.6</v>
      </c>
      <c r="V2789" s="11"/>
      <c r="W2789" s="2">
        <f t="shared" si="2148"/>
        <v>0</v>
      </c>
      <c r="X2789">
        <f t="shared" si="2149"/>
        <v>0</v>
      </c>
      <c r="Y2789">
        <f t="shared" si="2150"/>
        <v>0</v>
      </c>
      <c r="Z2789">
        <f t="shared" si="2151"/>
        <v>0</v>
      </c>
      <c r="AA2789" s="2">
        <f t="shared" si="2152"/>
        <v>50</v>
      </c>
      <c r="AB2789" s="2" t="str">
        <f t="shared" si="2153"/>
        <v>Over 0.5</v>
      </c>
      <c r="AC2789" s="6"/>
      <c r="AD2789" s="6" t="str">
        <f t="shared" si="2154"/>
        <v>Over 0.5</v>
      </c>
      <c r="AE2789" s="6" t="str">
        <f t="shared" si="2155"/>
        <v>?</v>
      </c>
      <c r="AF2789" s="6"/>
      <c r="AG2789">
        <f t="shared" si="2156"/>
        <v>0</v>
      </c>
      <c r="AH2789">
        <f t="shared" si="2157"/>
        <v>0</v>
      </c>
      <c r="AI2789">
        <f t="shared" si="2158"/>
        <v>0</v>
      </c>
      <c r="AJ2789">
        <f t="shared" si="2159"/>
        <v>0</v>
      </c>
      <c r="AK2789" s="2" t="str">
        <f t="shared" si="2160"/>
        <v>-</v>
      </c>
      <c r="AL2789" s="2" t="str">
        <f t="shared" si="2161"/>
        <v>-</v>
      </c>
    </row>
    <row r="2790" spans="2:38">
      <c r="B2790" t="s">
        <v>315</v>
      </c>
      <c r="C2790" s="12" t="s">
        <v>406</v>
      </c>
      <c r="D2790" s="9" t="s">
        <v>386</v>
      </c>
      <c r="E2790" s="2" t="s">
        <v>0</v>
      </c>
      <c r="F2790" s="8" t="s">
        <v>336</v>
      </c>
      <c r="G2790" s="2">
        <v>25</v>
      </c>
      <c r="H2790" s="2">
        <v>55</v>
      </c>
      <c r="I2790" s="2">
        <v>20</v>
      </c>
      <c r="J2790" s="2" t="s">
        <v>1</v>
      </c>
      <c r="K2790" s="2">
        <v>1</v>
      </c>
      <c r="L2790" s="2">
        <v>5</v>
      </c>
      <c r="M2790" s="3" t="s">
        <v>13</v>
      </c>
      <c r="N2790" s="3" t="s">
        <v>13</v>
      </c>
      <c r="O2790" s="2" t="b">
        <v>1</v>
      </c>
      <c r="P2790" s="2" t="b">
        <v>1</v>
      </c>
      <c r="Q2790" s="2" t="s">
        <v>2</v>
      </c>
      <c r="R2790" s="2" t="b">
        <v>1</v>
      </c>
      <c r="S2790" s="44">
        <v>58</v>
      </c>
      <c r="T2790" s="44" t="s">
        <v>10</v>
      </c>
      <c r="U2790" s="20">
        <v>1.5</v>
      </c>
      <c r="V2790" s="11"/>
      <c r="W2790" s="2">
        <f t="shared" si="2148"/>
        <v>10</v>
      </c>
      <c r="X2790">
        <f t="shared" si="2149"/>
        <v>10</v>
      </c>
      <c r="Y2790">
        <f t="shared" si="2150"/>
        <v>5</v>
      </c>
      <c r="Z2790">
        <f t="shared" si="2151"/>
        <v>10</v>
      </c>
      <c r="AA2790" s="2">
        <f t="shared" si="2152"/>
        <v>85</v>
      </c>
      <c r="AB2790" s="2" t="str">
        <f t="shared" si="2153"/>
        <v>Under 1.5</v>
      </c>
      <c r="AC2790" s="6"/>
      <c r="AD2790" s="6" t="str">
        <f t="shared" si="2154"/>
        <v>Over 0.5</v>
      </c>
      <c r="AE2790" s="6" t="str">
        <f t="shared" si="2155"/>
        <v>?</v>
      </c>
      <c r="AF2790" s="6"/>
      <c r="AG2790">
        <f t="shared" si="2156"/>
        <v>6</v>
      </c>
      <c r="AH2790">
        <f t="shared" si="2157"/>
        <v>2</v>
      </c>
      <c r="AI2790">
        <f t="shared" si="2158"/>
        <v>2</v>
      </c>
      <c r="AJ2790">
        <f t="shared" si="2159"/>
        <v>10</v>
      </c>
      <c r="AK2790" s="2" t="str">
        <f t="shared" si="2160"/>
        <v>A1</v>
      </c>
      <c r="AL2790" s="2" t="str">
        <f t="shared" si="2161"/>
        <v>Pick</v>
      </c>
    </row>
    <row r="2791" spans="2:38">
      <c r="B2791" t="s">
        <v>315</v>
      </c>
      <c r="C2791" s="12" t="s">
        <v>406</v>
      </c>
      <c r="D2791" s="9" t="s">
        <v>391</v>
      </c>
      <c r="E2791" s="2" t="s">
        <v>0</v>
      </c>
      <c r="F2791" s="8" t="s">
        <v>969</v>
      </c>
      <c r="G2791" s="2">
        <v>15</v>
      </c>
      <c r="H2791" s="2">
        <v>48</v>
      </c>
      <c r="I2791" s="2">
        <v>37</v>
      </c>
      <c r="J2791" s="2" t="s">
        <v>1</v>
      </c>
      <c r="K2791" s="2" t="s">
        <v>1</v>
      </c>
      <c r="L2791" s="2">
        <v>22</v>
      </c>
      <c r="M2791" s="3" t="s">
        <v>13</v>
      </c>
      <c r="N2791" s="3" t="s">
        <v>13</v>
      </c>
      <c r="O2791" s="2">
        <v>48</v>
      </c>
      <c r="P2791" s="2" t="b">
        <v>1</v>
      </c>
      <c r="Q2791" s="2" t="b">
        <v>1</v>
      </c>
      <c r="R2791" s="2" t="s">
        <v>2</v>
      </c>
      <c r="S2791" s="44">
        <v>52</v>
      </c>
      <c r="T2791" s="44" t="s">
        <v>10</v>
      </c>
      <c r="U2791" s="20">
        <v>1.55</v>
      </c>
      <c r="V2791" s="11"/>
      <c r="W2791" s="2">
        <f t="shared" si="2148"/>
        <v>0</v>
      </c>
      <c r="X2791">
        <f t="shared" si="2149"/>
        <v>0</v>
      </c>
      <c r="Y2791">
        <f t="shared" si="2150"/>
        <v>5</v>
      </c>
      <c r="Z2791">
        <f t="shared" si="2151"/>
        <v>10</v>
      </c>
      <c r="AA2791" s="2">
        <f t="shared" si="2152"/>
        <v>65</v>
      </c>
      <c r="AB2791" s="2" t="str">
        <f t="shared" si="2153"/>
        <v>Under 1.5</v>
      </c>
      <c r="AC2791" s="6"/>
      <c r="AD2791" s="6" t="str">
        <f t="shared" si="2154"/>
        <v>Over 0.5</v>
      </c>
      <c r="AE2791" s="6" t="str">
        <f t="shared" si="2155"/>
        <v>?</v>
      </c>
      <c r="AF2791" s="6"/>
      <c r="AG2791">
        <f t="shared" si="2156"/>
        <v>1</v>
      </c>
      <c r="AH2791">
        <f t="shared" si="2157"/>
        <v>0</v>
      </c>
      <c r="AI2791">
        <f t="shared" si="2158"/>
        <v>2</v>
      </c>
      <c r="AJ2791">
        <f t="shared" si="2159"/>
        <v>0</v>
      </c>
      <c r="AK2791" s="2" t="str">
        <f t="shared" si="2160"/>
        <v>-</v>
      </c>
      <c r="AL2791" s="2" t="str">
        <f t="shared" si="2161"/>
        <v>-</v>
      </c>
    </row>
    <row r="2792" spans="2:38">
      <c r="B2792" t="s">
        <v>646</v>
      </c>
      <c r="C2792" s="12" t="s">
        <v>678</v>
      </c>
      <c r="D2792" s="9" t="s">
        <v>824</v>
      </c>
      <c r="E2792" s="2" t="s">
        <v>0</v>
      </c>
      <c r="F2792" s="8" t="s">
        <v>809</v>
      </c>
      <c r="G2792" s="2">
        <v>22</v>
      </c>
      <c r="H2792" s="2">
        <v>62</v>
      </c>
      <c r="I2792" s="2">
        <v>16</v>
      </c>
      <c r="J2792" s="2" t="s">
        <v>1</v>
      </c>
      <c r="K2792" s="2" t="s">
        <v>1</v>
      </c>
      <c r="L2792" s="2">
        <v>6</v>
      </c>
      <c r="M2792" s="3" t="s">
        <v>13</v>
      </c>
      <c r="N2792" s="3" t="s">
        <v>13</v>
      </c>
      <c r="O2792" s="2" t="b">
        <v>1</v>
      </c>
      <c r="P2792" s="2" t="b">
        <v>1</v>
      </c>
      <c r="Q2792" s="2" t="b">
        <v>1</v>
      </c>
      <c r="R2792" s="2" t="b">
        <v>1</v>
      </c>
      <c r="S2792" s="44">
        <v>60</v>
      </c>
      <c r="T2792" s="44" t="s">
        <v>10</v>
      </c>
      <c r="U2792" s="20">
        <v>1.45</v>
      </c>
      <c r="V2792" s="11"/>
      <c r="W2792" s="2">
        <f t="shared" si="2148"/>
        <v>10</v>
      </c>
      <c r="X2792">
        <f t="shared" si="2149"/>
        <v>10</v>
      </c>
      <c r="Y2792">
        <f t="shared" si="2150"/>
        <v>5</v>
      </c>
      <c r="Z2792">
        <f t="shared" si="2151"/>
        <v>10</v>
      </c>
      <c r="AA2792" s="2">
        <f t="shared" si="2152"/>
        <v>85</v>
      </c>
      <c r="AB2792" s="2" t="str">
        <f t="shared" si="2153"/>
        <v>Under 1.5</v>
      </c>
      <c r="AC2792" s="6"/>
      <c r="AD2792" s="6" t="str">
        <f t="shared" si="2154"/>
        <v>Over 0.5</v>
      </c>
      <c r="AE2792" s="6" t="str">
        <f t="shared" si="2155"/>
        <v>?</v>
      </c>
      <c r="AF2792" s="6"/>
      <c r="AG2792">
        <f t="shared" si="2156"/>
        <v>6</v>
      </c>
      <c r="AH2792">
        <f t="shared" si="2157"/>
        <v>2</v>
      </c>
      <c r="AI2792">
        <f t="shared" si="2158"/>
        <v>2</v>
      </c>
      <c r="AJ2792">
        <f t="shared" si="2159"/>
        <v>10</v>
      </c>
      <c r="AK2792" s="2" t="str">
        <f t="shared" si="2160"/>
        <v>A1</v>
      </c>
      <c r="AL2792" s="2" t="str">
        <f t="shared" si="2161"/>
        <v>Pick</v>
      </c>
    </row>
    <row r="2793" spans="2:38">
      <c r="B2793" t="s">
        <v>163</v>
      </c>
      <c r="C2793" s="12" t="s">
        <v>648</v>
      </c>
      <c r="D2793" s="9" t="s">
        <v>1057</v>
      </c>
      <c r="E2793" s="2" t="s">
        <v>0</v>
      </c>
      <c r="F2793" s="8" t="s">
        <v>1340</v>
      </c>
      <c r="G2793" s="2">
        <v>26</v>
      </c>
      <c r="H2793" s="2">
        <v>61</v>
      </c>
      <c r="I2793" s="2">
        <v>13</v>
      </c>
      <c r="J2793" s="2" t="s">
        <v>1</v>
      </c>
      <c r="K2793" s="2">
        <v>1</v>
      </c>
      <c r="L2793" s="2">
        <v>13</v>
      </c>
      <c r="M2793" s="3" t="s">
        <v>13</v>
      </c>
      <c r="N2793" s="3" t="s">
        <v>13</v>
      </c>
      <c r="O2793" s="2" t="b">
        <v>1</v>
      </c>
      <c r="P2793" s="2" t="b">
        <v>1</v>
      </c>
      <c r="Q2793" s="2" t="s">
        <v>2</v>
      </c>
      <c r="R2793" s="2" t="s">
        <v>2</v>
      </c>
      <c r="S2793" s="44">
        <v>58</v>
      </c>
      <c r="T2793" s="44"/>
      <c r="U2793" s="20">
        <v>2</v>
      </c>
      <c r="V2793" s="11"/>
      <c r="W2793" s="2">
        <f t="shared" si="2148"/>
        <v>10</v>
      </c>
      <c r="X2793">
        <f t="shared" si="2149"/>
        <v>5</v>
      </c>
      <c r="Y2793">
        <f t="shared" si="2150"/>
        <v>5</v>
      </c>
      <c r="Z2793">
        <f t="shared" si="2151"/>
        <v>0</v>
      </c>
      <c r="AA2793" s="2">
        <f t="shared" si="2152"/>
        <v>70</v>
      </c>
      <c r="AB2793" s="2" t="str">
        <f t="shared" si="2153"/>
        <v>Under 1.5</v>
      </c>
      <c r="AC2793" s="6"/>
      <c r="AD2793" s="6" t="str">
        <f t="shared" si="2154"/>
        <v>Over 0.5</v>
      </c>
      <c r="AE2793" s="6" t="str">
        <f t="shared" si="2155"/>
        <v>?</v>
      </c>
      <c r="AF2793" s="6"/>
      <c r="AG2793">
        <f t="shared" si="2156"/>
        <v>6</v>
      </c>
      <c r="AH2793">
        <f t="shared" si="2157"/>
        <v>0</v>
      </c>
      <c r="AI2793">
        <f t="shared" si="2158"/>
        <v>2</v>
      </c>
      <c r="AJ2793">
        <f t="shared" si="2159"/>
        <v>0</v>
      </c>
      <c r="AK2793" s="2" t="str">
        <f t="shared" si="2160"/>
        <v>-</v>
      </c>
      <c r="AL2793" s="2" t="str">
        <f t="shared" si="2161"/>
        <v>-</v>
      </c>
    </row>
    <row r="2794" spans="2:38">
      <c r="B2794" t="s">
        <v>163</v>
      </c>
      <c r="C2794" s="12" t="s">
        <v>648</v>
      </c>
      <c r="D2794" s="9" t="s">
        <v>1338</v>
      </c>
      <c r="E2794" s="2" t="s">
        <v>0</v>
      </c>
      <c r="F2794" s="8" t="s">
        <v>916</v>
      </c>
      <c r="G2794" s="2">
        <v>17</v>
      </c>
      <c r="H2794" s="2">
        <v>49</v>
      </c>
      <c r="I2794" s="2">
        <v>35</v>
      </c>
      <c r="J2794" s="2" t="s">
        <v>1</v>
      </c>
      <c r="K2794" s="2">
        <v>2</v>
      </c>
      <c r="L2794" s="2">
        <v>18</v>
      </c>
      <c r="M2794" s="3" t="s">
        <v>13</v>
      </c>
      <c r="N2794" s="3" t="s">
        <v>13</v>
      </c>
      <c r="O2794" s="2">
        <v>49</v>
      </c>
      <c r="P2794" s="2" t="b">
        <v>1</v>
      </c>
      <c r="Q2794" s="2" t="s">
        <v>2</v>
      </c>
      <c r="R2794" s="2" t="s">
        <v>2</v>
      </c>
      <c r="S2794" s="44">
        <v>57</v>
      </c>
      <c r="T2794" s="44" t="s">
        <v>12</v>
      </c>
      <c r="U2794" s="20">
        <v>1.45</v>
      </c>
      <c r="V2794" s="11"/>
      <c r="W2794" s="2">
        <f t="shared" si="2148"/>
        <v>0</v>
      </c>
      <c r="X2794">
        <f t="shared" si="2149"/>
        <v>0</v>
      </c>
      <c r="Y2794">
        <f t="shared" si="2150"/>
        <v>5</v>
      </c>
      <c r="Z2794">
        <f t="shared" si="2151"/>
        <v>0</v>
      </c>
      <c r="AA2794" s="2">
        <f t="shared" si="2152"/>
        <v>55</v>
      </c>
      <c r="AB2794" s="2" t="str">
        <f t="shared" si="2153"/>
        <v>Over 0.5</v>
      </c>
      <c r="AC2794" s="6"/>
      <c r="AD2794" s="6" t="str">
        <f t="shared" si="2154"/>
        <v>Over 0.5</v>
      </c>
      <c r="AE2794" s="6" t="str">
        <f t="shared" si="2155"/>
        <v>?</v>
      </c>
      <c r="AF2794" s="6"/>
      <c r="AG2794">
        <f t="shared" si="2156"/>
        <v>2</v>
      </c>
      <c r="AH2794">
        <f t="shared" si="2157"/>
        <v>0</v>
      </c>
      <c r="AI2794">
        <f t="shared" si="2158"/>
        <v>2</v>
      </c>
      <c r="AJ2794">
        <f t="shared" si="2159"/>
        <v>0</v>
      </c>
      <c r="AK2794" s="2" t="str">
        <f t="shared" si="2160"/>
        <v>-</v>
      </c>
      <c r="AL2794" s="2" t="str">
        <f t="shared" si="2161"/>
        <v>-</v>
      </c>
    </row>
    <row r="2795" spans="2:38">
      <c r="B2795" t="s">
        <v>163</v>
      </c>
      <c r="C2795" s="12" t="s">
        <v>648</v>
      </c>
      <c r="D2795" s="9" t="s">
        <v>1058</v>
      </c>
      <c r="E2795" s="2" t="s">
        <v>0</v>
      </c>
      <c r="F2795" s="8" t="s">
        <v>249</v>
      </c>
      <c r="G2795" s="2">
        <v>48</v>
      </c>
      <c r="H2795" s="2">
        <v>44</v>
      </c>
      <c r="I2795" s="2">
        <v>8</v>
      </c>
      <c r="J2795" s="2">
        <v>1</v>
      </c>
      <c r="K2795" s="2">
        <v>1</v>
      </c>
      <c r="L2795" s="2">
        <v>40</v>
      </c>
      <c r="M2795" s="3" t="s">
        <v>13</v>
      </c>
      <c r="N2795" s="3" t="s">
        <v>13</v>
      </c>
      <c r="O2795" s="2">
        <v>44</v>
      </c>
      <c r="P2795" s="2" t="b">
        <v>0</v>
      </c>
      <c r="Q2795" s="2" t="s">
        <v>2</v>
      </c>
      <c r="R2795" s="2" t="s">
        <v>2</v>
      </c>
      <c r="S2795" s="44">
        <v>30</v>
      </c>
      <c r="T2795" s="44" t="s">
        <v>12</v>
      </c>
      <c r="U2795" s="20">
        <v>1.35</v>
      </c>
      <c r="V2795" s="11"/>
      <c r="W2795" s="2">
        <f t="shared" si="2148"/>
        <v>0</v>
      </c>
      <c r="X2795">
        <f t="shared" si="2149"/>
        <v>0</v>
      </c>
      <c r="Y2795">
        <f t="shared" si="2150"/>
        <v>0</v>
      </c>
      <c r="Z2795">
        <f t="shared" si="2151"/>
        <v>0</v>
      </c>
      <c r="AA2795" s="2">
        <f t="shared" si="2152"/>
        <v>50</v>
      </c>
      <c r="AB2795" s="2" t="str">
        <f t="shared" si="2153"/>
        <v>Over 0.5</v>
      </c>
      <c r="AC2795" s="6"/>
      <c r="AD2795" s="6" t="str">
        <f t="shared" si="2154"/>
        <v>Over 0.5</v>
      </c>
      <c r="AE2795" s="6" t="str">
        <f t="shared" si="2155"/>
        <v>?</v>
      </c>
      <c r="AF2795" s="6"/>
      <c r="AG2795">
        <f t="shared" si="2156"/>
        <v>0</v>
      </c>
      <c r="AH2795">
        <f t="shared" si="2157"/>
        <v>0</v>
      </c>
      <c r="AI2795">
        <f t="shared" si="2158"/>
        <v>0</v>
      </c>
      <c r="AJ2795">
        <f t="shared" si="2159"/>
        <v>0</v>
      </c>
      <c r="AK2795" s="2" t="str">
        <f t="shared" si="2160"/>
        <v>-</v>
      </c>
      <c r="AL2795" s="2" t="str">
        <f t="shared" si="2161"/>
        <v>-</v>
      </c>
    </row>
    <row r="2796" spans="2:38">
      <c r="B2796" t="s">
        <v>1004</v>
      </c>
      <c r="C2796" s="12" t="s">
        <v>648</v>
      </c>
      <c r="D2796" s="9" t="s">
        <v>1080</v>
      </c>
      <c r="E2796" s="2" t="s">
        <v>0</v>
      </c>
      <c r="F2796" s="8" t="s">
        <v>1525</v>
      </c>
      <c r="G2796" s="2">
        <v>28</v>
      </c>
      <c r="H2796" s="2">
        <v>61</v>
      </c>
      <c r="I2796" s="2">
        <v>10</v>
      </c>
      <c r="J2796" s="2" t="s">
        <v>1</v>
      </c>
      <c r="K2796" s="2">
        <v>1</v>
      </c>
      <c r="L2796" s="2">
        <v>18</v>
      </c>
      <c r="M2796" s="3" t="s">
        <v>13</v>
      </c>
      <c r="N2796" s="3" t="s">
        <v>13</v>
      </c>
      <c r="O2796" s="2" t="b">
        <v>1</v>
      </c>
      <c r="P2796" s="2" t="b">
        <v>1</v>
      </c>
      <c r="Q2796" s="2" t="s">
        <v>2</v>
      </c>
      <c r="R2796" s="2" t="s">
        <v>2</v>
      </c>
      <c r="S2796" s="44">
        <v>72</v>
      </c>
      <c r="T2796" s="44" t="s">
        <v>12</v>
      </c>
      <c r="U2796" s="20">
        <v>2.7</v>
      </c>
      <c r="V2796" s="11"/>
      <c r="W2796" s="2">
        <f t="shared" si="2148"/>
        <v>10</v>
      </c>
      <c r="X2796">
        <f t="shared" si="2149"/>
        <v>0</v>
      </c>
      <c r="Y2796">
        <f t="shared" si="2150"/>
        <v>10</v>
      </c>
      <c r="Z2796">
        <f t="shared" si="2151"/>
        <v>0</v>
      </c>
      <c r="AA2796" s="2">
        <f t="shared" si="2152"/>
        <v>70</v>
      </c>
      <c r="AB2796" s="2" t="str">
        <f t="shared" si="2153"/>
        <v>Under 1.5</v>
      </c>
      <c r="AC2796" s="6"/>
      <c r="AD2796" s="6" t="str">
        <f t="shared" si="2154"/>
        <v>Over 0.5</v>
      </c>
      <c r="AE2796" s="6" t="str">
        <f t="shared" si="2155"/>
        <v>?</v>
      </c>
      <c r="AF2796" s="6"/>
      <c r="AG2796">
        <f t="shared" si="2156"/>
        <v>6</v>
      </c>
      <c r="AH2796">
        <f t="shared" si="2157"/>
        <v>0</v>
      </c>
      <c r="AI2796">
        <f t="shared" si="2158"/>
        <v>2</v>
      </c>
      <c r="AJ2796">
        <f t="shared" si="2159"/>
        <v>0</v>
      </c>
      <c r="AK2796" s="2" t="str">
        <f t="shared" si="2160"/>
        <v>-</v>
      </c>
      <c r="AL2796" s="2" t="str">
        <f t="shared" si="2161"/>
        <v>-</v>
      </c>
    </row>
    <row r="2797" spans="2:38">
      <c r="B2797" t="s">
        <v>382</v>
      </c>
      <c r="C2797" s="12" t="s">
        <v>1882</v>
      </c>
      <c r="D2797" s="9" t="s">
        <v>733</v>
      </c>
      <c r="E2797" s="2" t="s">
        <v>0</v>
      </c>
      <c r="F2797" s="8" t="s">
        <v>1309</v>
      </c>
      <c r="G2797" s="2">
        <v>41</v>
      </c>
      <c r="H2797" s="2">
        <v>43</v>
      </c>
      <c r="I2797" s="2">
        <v>15</v>
      </c>
      <c r="J2797" s="2" t="s">
        <v>1</v>
      </c>
      <c r="K2797" s="2">
        <v>1</v>
      </c>
      <c r="L2797" s="2">
        <v>26</v>
      </c>
      <c r="M2797" s="3" t="s">
        <v>13</v>
      </c>
      <c r="N2797" s="3" t="s">
        <v>13</v>
      </c>
      <c r="O2797" s="2">
        <v>43</v>
      </c>
      <c r="P2797" s="2" t="b">
        <v>1</v>
      </c>
      <c r="Q2797" s="2" t="s">
        <v>2</v>
      </c>
      <c r="R2797" s="2" t="s">
        <v>2</v>
      </c>
      <c r="S2797" s="44">
        <v>48</v>
      </c>
      <c r="T2797" s="44" t="s">
        <v>10</v>
      </c>
      <c r="U2797" s="20">
        <v>2</v>
      </c>
      <c r="V2797" s="11"/>
      <c r="W2797" s="2">
        <f t="shared" si="2148"/>
        <v>0</v>
      </c>
      <c r="X2797">
        <f t="shared" si="2149"/>
        <v>0</v>
      </c>
      <c r="Y2797">
        <f t="shared" si="2150"/>
        <v>0</v>
      </c>
      <c r="Z2797">
        <f t="shared" si="2151"/>
        <v>10</v>
      </c>
      <c r="AA2797" s="2">
        <f t="shared" si="2152"/>
        <v>60</v>
      </c>
      <c r="AB2797" s="2" t="str">
        <f t="shared" si="2153"/>
        <v>Under 1.5</v>
      </c>
      <c r="AC2797" s="6"/>
      <c r="AD2797" s="6" t="str">
        <f t="shared" si="2154"/>
        <v>Over 0.5</v>
      </c>
      <c r="AE2797" s="6" t="str">
        <f t="shared" si="2155"/>
        <v>?</v>
      </c>
      <c r="AF2797" s="6"/>
      <c r="AG2797">
        <f t="shared" si="2156"/>
        <v>0</v>
      </c>
      <c r="AH2797">
        <f t="shared" si="2157"/>
        <v>0</v>
      </c>
      <c r="AI2797">
        <f t="shared" si="2158"/>
        <v>0</v>
      </c>
      <c r="AJ2797">
        <f t="shared" si="2159"/>
        <v>0</v>
      </c>
      <c r="AK2797" s="2" t="str">
        <f t="shared" si="2160"/>
        <v>-</v>
      </c>
      <c r="AL2797" s="2" t="str">
        <f t="shared" si="2161"/>
        <v>-</v>
      </c>
    </row>
    <row r="2798" spans="2:38">
      <c r="B2798" t="s">
        <v>592</v>
      </c>
      <c r="C2798" s="12" t="s">
        <v>457</v>
      </c>
      <c r="D2798" s="9" t="s">
        <v>970</v>
      </c>
      <c r="E2798" s="2" t="s">
        <v>0</v>
      </c>
      <c r="F2798" s="8" t="s">
        <v>927</v>
      </c>
      <c r="G2798" s="2">
        <v>35</v>
      </c>
      <c r="H2798" s="2">
        <v>47</v>
      </c>
      <c r="I2798" s="2">
        <v>18</v>
      </c>
      <c r="J2798" s="2" t="s">
        <v>1</v>
      </c>
      <c r="K2798" s="2">
        <v>1</v>
      </c>
      <c r="L2798" s="2">
        <v>17</v>
      </c>
      <c r="M2798" s="3" t="s">
        <v>13</v>
      </c>
      <c r="N2798" s="3" t="s">
        <v>13</v>
      </c>
      <c r="O2798" s="2">
        <v>47</v>
      </c>
      <c r="P2798" s="2" t="b">
        <v>1</v>
      </c>
      <c r="Q2798" s="2" t="s">
        <v>2</v>
      </c>
      <c r="R2798" s="2" t="s">
        <v>2</v>
      </c>
      <c r="S2798" s="44">
        <v>36</v>
      </c>
      <c r="T2798" s="44" t="s">
        <v>10</v>
      </c>
      <c r="U2798" s="20">
        <v>2</v>
      </c>
      <c r="V2798" s="11"/>
      <c r="W2798" s="2">
        <f t="shared" si="2148"/>
        <v>0</v>
      </c>
      <c r="X2798">
        <f t="shared" si="2149"/>
        <v>0</v>
      </c>
      <c r="Y2798">
        <f t="shared" si="2150"/>
        <v>0</v>
      </c>
      <c r="Z2798">
        <f t="shared" si="2151"/>
        <v>10</v>
      </c>
      <c r="AA2798" s="2">
        <f t="shared" si="2152"/>
        <v>60</v>
      </c>
      <c r="AB2798" s="2" t="str">
        <f t="shared" si="2153"/>
        <v>Under 1.5</v>
      </c>
      <c r="AC2798" s="6"/>
      <c r="AD2798" s="6" t="str">
        <f t="shared" si="2154"/>
        <v>Over 0.5</v>
      </c>
      <c r="AE2798" s="6" t="str">
        <f t="shared" si="2155"/>
        <v>?</v>
      </c>
      <c r="AF2798" s="6"/>
      <c r="AG2798">
        <f t="shared" si="2156"/>
        <v>0</v>
      </c>
      <c r="AH2798">
        <f t="shared" si="2157"/>
        <v>0</v>
      </c>
      <c r="AI2798">
        <f t="shared" si="2158"/>
        <v>0</v>
      </c>
      <c r="AJ2798">
        <f t="shared" si="2159"/>
        <v>0</v>
      </c>
      <c r="AK2798" s="2" t="str">
        <f t="shared" si="2160"/>
        <v>-</v>
      </c>
      <c r="AL2798" s="2" t="str">
        <f t="shared" si="2161"/>
        <v>-</v>
      </c>
    </row>
    <row r="2799" spans="2:38">
      <c r="B2799" t="s">
        <v>592</v>
      </c>
      <c r="C2799" s="12" t="s">
        <v>457</v>
      </c>
      <c r="D2799" s="9" t="s">
        <v>926</v>
      </c>
      <c r="E2799" s="2" t="s">
        <v>0</v>
      </c>
      <c r="F2799" s="8" t="s">
        <v>1429</v>
      </c>
      <c r="G2799" s="2">
        <v>20</v>
      </c>
      <c r="H2799" s="2">
        <v>46</v>
      </c>
      <c r="I2799" s="2">
        <v>33</v>
      </c>
      <c r="J2799" s="2" t="s">
        <v>1</v>
      </c>
      <c r="K2799" s="2">
        <v>1</v>
      </c>
      <c r="L2799" s="2">
        <v>13</v>
      </c>
      <c r="M2799" s="3" t="s">
        <v>13</v>
      </c>
      <c r="N2799" s="3" t="s">
        <v>13</v>
      </c>
      <c r="O2799" s="2">
        <v>46</v>
      </c>
      <c r="P2799" s="2" t="b">
        <v>1</v>
      </c>
      <c r="Q2799" s="2" t="s">
        <v>2</v>
      </c>
      <c r="R2799" s="2" t="s">
        <v>2</v>
      </c>
      <c r="S2799" s="44">
        <v>51</v>
      </c>
      <c r="T2799" s="44" t="s">
        <v>10</v>
      </c>
      <c r="U2799" s="20">
        <v>1.65</v>
      </c>
      <c r="V2799" s="11"/>
      <c r="W2799" s="2">
        <f t="shared" si="2148"/>
        <v>0</v>
      </c>
      <c r="X2799">
        <f t="shared" si="2149"/>
        <v>5</v>
      </c>
      <c r="Y2799">
        <f t="shared" si="2150"/>
        <v>5</v>
      </c>
      <c r="Z2799">
        <f t="shared" si="2151"/>
        <v>10</v>
      </c>
      <c r="AA2799" s="2">
        <f t="shared" si="2152"/>
        <v>70</v>
      </c>
      <c r="AB2799" s="2" t="str">
        <f t="shared" si="2153"/>
        <v>Under 1.5</v>
      </c>
      <c r="AC2799" s="6"/>
      <c r="AD2799" s="6" t="str">
        <f t="shared" si="2154"/>
        <v>Over 0.5</v>
      </c>
      <c r="AE2799" s="6" t="str">
        <f t="shared" si="2155"/>
        <v>?</v>
      </c>
      <c r="AF2799" s="6"/>
      <c r="AG2799">
        <f t="shared" si="2156"/>
        <v>0</v>
      </c>
      <c r="AH2799">
        <f t="shared" si="2157"/>
        <v>0</v>
      </c>
      <c r="AI2799">
        <f t="shared" si="2158"/>
        <v>2</v>
      </c>
      <c r="AJ2799">
        <f t="shared" si="2159"/>
        <v>0</v>
      </c>
      <c r="AK2799" s="2" t="str">
        <f t="shared" si="2160"/>
        <v>-</v>
      </c>
      <c r="AL2799" s="2" t="str">
        <f t="shared" si="2161"/>
        <v>-</v>
      </c>
    </row>
    <row r="2800" spans="2:38">
      <c r="B2800" t="s">
        <v>636</v>
      </c>
      <c r="C2800" s="12" t="s">
        <v>457</v>
      </c>
      <c r="D2800" s="9" t="s">
        <v>1737</v>
      </c>
      <c r="E2800" s="2" t="s">
        <v>0</v>
      </c>
      <c r="F2800" s="8" t="s">
        <v>668</v>
      </c>
      <c r="G2800" s="2">
        <v>23</v>
      </c>
      <c r="H2800" s="2">
        <v>56</v>
      </c>
      <c r="I2800" s="2">
        <v>21</v>
      </c>
      <c r="J2800" s="2" t="s">
        <v>1</v>
      </c>
      <c r="K2800" s="2">
        <v>1</v>
      </c>
      <c r="L2800" s="2">
        <v>2</v>
      </c>
      <c r="M2800" s="3" t="s">
        <v>13</v>
      </c>
      <c r="N2800" s="3" t="s">
        <v>13</v>
      </c>
      <c r="O2800" s="2" t="b">
        <v>1</v>
      </c>
      <c r="P2800" s="2" t="b">
        <v>1</v>
      </c>
      <c r="Q2800" s="2" t="s">
        <v>2</v>
      </c>
      <c r="R2800" s="2" t="b">
        <v>1</v>
      </c>
      <c r="S2800" s="44">
        <v>60</v>
      </c>
      <c r="T2800" s="44"/>
      <c r="U2800" s="20">
        <v>1.55</v>
      </c>
      <c r="V2800" s="11"/>
      <c r="W2800" s="2">
        <f t="shared" si="2148"/>
        <v>10</v>
      </c>
      <c r="X2800">
        <f t="shared" si="2149"/>
        <v>10</v>
      </c>
      <c r="Y2800">
        <f t="shared" si="2150"/>
        <v>5</v>
      </c>
      <c r="Z2800">
        <f t="shared" si="2151"/>
        <v>0</v>
      </c>
      <c r="AA2800" s="2">
        <f t="shared" si="2152"/>
        <v>75</v>
      </c>
      <c r="AB2800" s="2" t="str">
        <f t="shared" si="2153"/>
        <v>Under 1.5</v>
      </c>
      <c r="AC2800" s="6"/>
      <c r="AD2800" s="6" t="str">
        <f t="shared" si="2154"/>
        <v>Over 0.5</v>
      </c>
      <c r="AE2800" s="6" t="str">
        <f t="shared" si="2155"/>
        <v>?</v>
      </c>
      <c r="AF2800" s="6"/>
      <c r="AG2800">
        <f t="shared" si="2156"/>
        <v>6</v>
      </c>
      <c r="AH2800">
        <f t="shared" si="2157"/>
        <v>2</v>
      </c>
      <c r="AI2800">
        <f t="shared" si="2158"/>
        <v>2</v>
      </c>
      <c r="AJ2800">
        <f t="shared" si="2159"/>
        <v>10</v>
      </c>
      <c r="AK2800" s="2" t="str">
        <f t="shared" si="2160"/>
        <v>A1</v>
      </c>
      <c r="AL2800" s="2" t="str">
        <f t="shared" si="2161"/>
        <v>-</v>
      </c>
    </row>
    <row r="2801" spans="2:38">
      <c r="B2801" t="s">
        <v>636</v>
      </c>
      <c r="C2801" s="12" t="s">
        <v>457</v>
      </c>
      <c r="D2801" s="9" t="s">
        <v>1212</v>
      </c>
      <c r="E2801" s="2" t="s">
        <v>0</v>
      </c>
      <c r="F2801" s="8" t="s">
        <v>1223</v>
      </c>
      <c r="G2801" s="2">
        <v>36</v>
      </c>
      <c r="H2801" s="2">
        <v>48</v>
      </c>
      <c r="I2801" s="2">
        <v>16</v>
      </c>
      <c r="J2801" s="2" t="s">
        <v>1</v>
      </c>
      <c r="K2801" s="2">
        <v>1</v>
      </c>
      <c r="L2801" s="2">
        <v>20</v>
      </c>
      <c r="M2801" s="3" t="s">
        <v>13</v>
      </c>
      <c r="N2801" s="3" t="s">
        <v>13</v>
      </c>
      <c r="O2801" s="2">
        <v>48</v>
      </c>
      <c r="P2801" s="2" t="b">
        <v>1</v>
      </c>
      <c r="Q2801" s="2" t="s">
        <v>2</v>
      </c>
      <c r="R2801" s="2" t="s">
        <v>2</v>
      </c>
      <c r="S2801" s="44">
        <v>46</v>
      </c>
      <c r="T2801" s="44"/>
      <c r="U2801" s="20">
        <v>1.9</v>
      </c>
      <c r="V2801" s="11"/>
      <c r="W2801" s="2">
        <f t="shared" si="2148"/>
        <v>0</v>
      </c>
      <c r="X2801">
        <f t="shared" si="2149"/>
        <v>0</v>
      </c>
      <c r="Y2801">
        <f t="shared" si="2150"/>
        <v>0</v>
      </c>
      <c r="Z2801">
        <f t="shared" si="2151"/>
        <v>0</v>
      </c>
      <c r="AA2801" s="2">
        <f t="shared" si="2152"/>
        <v>50</v>
      </c>
      <c r="AB2801" s="2" t="str">
        <f t="shared" si="2153"/>
        <v>Over 0.5</v>
      </c>
      <c r="AC2801" s="6"/>
      <c r="AD2801" s="6" t="str">
        <f t="shared" si="2154"/>
        <v>Over 0.5</v>
      </c>
      <c r="AE2801" s="6" t="str">
        <f t="shared" si="2155"/>
        <v>?</v>
      </c>
      <c r="AF2801" s="6"/>
      <c r="AG2801">
        <f t="shared" si="2156"/>
        <v>1</v>
      </c>
      <c r="AH2801">
        <f t="shared" si="2157"/>
        <v>0</v>
      </c>
      <c r="AI2801">
        <f t="shared" si="2158"/>
        <v>0</v>
      </c>
      <c r="AJ2801">
        <f t="shared" si="2159"/>
        <v>0</v>
      </c>
      <c r="AK2801" s="2" t="str">
        <f t="shared" si="2160"/>
        <v>-</v>
      </c>
      <c r="AL2801" s="2" t="str">
        <f t="shared" si="2161"/>
        <v>-</v>
      </c>
    </row>
    <row r="2802" spans="2:38">
      <c r="B2802" t="s">
        <v>1712</v>
      </c>
      <c r="C2802" s="12" t="s">
        <v>457</v>
      </c>
      <c r="D2802" s="9" t="s">
        <v>1752</v>
      </c>
      <c r="E2802" s="2" t="s">
        <v>0</v>
      </c>
      <c r="F2802" s="8" t="s">
        <v>1699</v>
      </c>
      <c r="G2802" s="2">
        <v>18</v>
      </c>
      <c r="H2802" s="2">
        <v>67</v>
      </c>
      <c r="I2802" s="2">
        <v>15</v>
      </c>
      <c r="J2802" s="2" t="s">
        <v>1</v>
      </c>
      <c r="K2802" s="2" t="s">
        <v>1</v>
      </c>
      <c r="L2802" s="2">
        <v>3</v>
      </c>
      <c r="M2802" s="3" t="s">
        <v>13</v>
      </c>
      <c r="N2802" s="3" t="s">
        <v>13</v>
      </c>
      <c r="O2802" s="2" t="b">
        <v>1</v>
      </c>
      <c r="P2802" s="2" t="b">
        <v>1</v>
      </c>
      <c r="Q2802" s="2" t="b">
        <v>1</v>
      </c>
      <c r="R2802" s="2" t="b">
        <v>1</v>
      </c>
      <c r="S2802" s="44">
        <v>61</v>
      </c>
      <c r="T2802" s="44"/>
      <c r="U2802" s="20">
        <v>1.7</v>
      </c>
      <c r="V2802" s="11"/>
      <c r="W2802" s="2">
        <f t="shared" si="2148"/>
        <v>10</v>
      </c>
      <c r="X2802">
        <f t="shared" si="2149"/>
        <v>10</v>
      </c>
      <c r="Y2802">
        <f t="shared" si="2150"/>
        <v>10</v>
      </c>
      <c r="Z2802">
        <f t="shared" si="2151"/>
        <v>0</v>
      </c>
      <c r="AA2802" s="2">
        <f t="shared" si="2152"/>
        <v>80</v>
      </c>
      <c r="AB2802" s="2" t="str">
        <f t="shared" si="2153"/>
        <v>Under 1.5</v>
      </c>
      <c r="AC2802" s="6"/>
      <c r="AD2802" s="6" t="str">
        <f t="shared" si="2154"/>
        <v>Over 0.5</v>
      </c>
      <c r="AE2802" s="6" t="str">
        <f t="shared" si="2155"/>
        <v>?</v>
      </c>
      <c r="AF2802" s="6"/>
      <c r="AG2802">
        <f t="shared" si="2156"/>
        <v>6</v>
      </c>
      <c r="AH2802">
        <f t="shared" si="2157"/>
        <v>2</v>
      </c>
      <c r="AI2802">
        <f t="shared" si="2158"/>
        <v>2</v>
      </c>
      <c r="AJ2802">
        <f t="shared" si="2159"/>
        <v>10</v>
      </c>
      <c r="AK2802" s="2" t="str">
        <f t="shared" si="2160"/>
        <v>A1</v>
      </c>
      <c r="AL2802" s="2" t="str">
        <f t="shared" si="2161"/>
        <v>-</v>
      </c>
    </row>
    <row r="2803" spans="2:38">
      <c r="B2803" t="s">
        <v>1712</v>
      </c>
      <c r="C2803" s="12" t="s">
        <v>457</v>
      </c>
      <c r="D2803" s="9" t="s">
        <v>1874</v>
      </c>
      <c r="E2803" s="2" t="s">
        <v>0</v>
      </c>
      <c r="F2803" s="8" t="s">
        <v>1751</v>
      </c>
      <c r="G2803" s="2">
        <v>17</v>
      </c>
      <c r="H2803" s="2">
        <v>65</v>
      </c>
      <c r="I2803" s="2">
        <v>18</v>
      </c>
      <c r="J2803" s="2" t="s">
        <v>1</v>
      </c>
      <c r="K2803" s="2" t="s">
        <v>1</v>
      </c>
      <c r="L2803" s="2">
        <v>1</v>
      </c>
      <c r="M2803" s="3" t="s">
        <v>13</v>
      </c>
      <c r="N2803" s="3" t="s">
        <v>13</v>
      </c>
      <c r="O2803" s="2" t="b">
        <v>1</v>
      </c>
      <c r="P2803" s="2" t="b">
        <v>1</v>
      </c>
      <c r="Q2803" s="2" t="b">
        <v>1</v>
      </c>
      <c r="R2803" s="2" t="b">
        <v>1</v>
      </c>
      <c r="S2803" s="44">
        <v>57</v>
      </c>
      <c r="T2803" s="44"/>
      <c r="U2803" s="20">
        <v>1.7</v>
      </c>
      <c r="V2803" s="11"/>
      <c r="W2803" s="2">
        <f t="shared" si="2148"/>
        <v>10</v>
      </c>
      <c r="X2803">
        <f t="shared" si="2149"/>
        <v>10</v>
      </c>
      <c r="Y2803">
        <f t="shared" si="2150"/>
        <v>5</v>
      </c>
      <c r="Z2803">
        <f t="shared" si="2151"/>
        <v>0</v>
      </c>
      <c r="AA2803" s="2">
        <f t="shared" si="2152"/>
        <v>75</v>
      </c>
      <c r="AB2803" s="2" t="str">
        <f t="shared" si="2153"/>
        <v>Under 1.5</v>
      </c>
      <c r="AC2803" s="6"/>
      <c r="AD2803" s="6" t="str">
        <f t="shared" si="2154"/>
        <v>Over 0.5</v>
      </c>
      <c r="AE2803" s="6" t="str">
        <f t="shared" si="2155"/>
        <v>?</v>
      </c>
      <c r="AF2803" s="6"/>
      <c r="AG2803">
        <f t="shared" si="2156"/>
        <v>6</v>
      </c>
      <c r="AH2803">
        <f t="shared" si="2157"/>
        <v>2</v>
      </c>
      <c r="AI2803">
        <f t="shared" si="2158"/>
        <v>2</v>
      </c>
      <c r="AJ2803">
        <f t="shared" si="2159"/>
        <v>10</v>
      </c>
      <c r="AK2803" s="2" t="str">
        <f t="shared" si="2160"/>
        <v>A1</v>
      </c>
      <c r="AL2803" s="2" t="str">
        <f t="shared" si="2161"/>
        <v>-</v>
      </c>
    </row>
    <row r="2804" spans="2:38">
      <c r="B2804" t="s">
        <v>676</v>
      </c>
      <c r="C2804" s="12" t="s">
        <v>1731</v>
      </c>
      <c r="D2804" s="9" t="s">
        <v>1059</v>
      </c>
      <c r="E2804" s="2" t="s">
        <v>0</v>
      </c>
      <c r="F2804" s="8" t="s">
        <v>1792</v>
      </c>
      <c r="G2804" s="2">
        <v>17</v>
      </c>
      <c r="H2804" s="2">
        <v>43</v>
      </c>
      <c r="I2804" s="2">
        <v>40</v>
      </c>
      <c r="J2804" s="2" t="s">
        <v>1</v>
      </c>
      <c r="K2804" s="2">
        <v>2</v>
      </c>
      <c r="L2804" s="2">
        <v>23</v>
      </c>
      <c r="M2804" s="3" t="s">
        <v>13</v>
      </c>
      <c r="N2804" s="3" t="s">
        <v>13</v>
      </c>
      <c r="O2804" s="2">
        <v>43</v>
      </c>
      <c r="P2804" s="2" t="b">
        <v>1</v>
      </c>
      <c r="Q2804" s="2" t="s">
        <v>2</v>
      </c>
      <c r="R2804" s="2" t="s">
        <v>2</v>
      </c>
      <c r="S2804" s="44">
        <v>47</v>
      </c>
      <c r="T2804" s="44" t="s">
        <v>12</v>
      </c>
      <c r="U2804" s="20">
        <v>1.9</v>
      </c>
      <c r="V2804" s="11"/>
      <c r="W2804" s="2">
        <f t="shared" si="2148"/>
        <v>0</v>
      </c>
      <c r="X2804">
        <f t="shared" si="2149"/>
        <v>0</v>
      </c>
      <c r="Y2804">
        <f t="shared" si="2150"/>
        <v>0</v>
      </c>
      <c r="Z2804">
        <f t="shared" si="2151"/>
        <v>0</v>
      </c>
      <c r="AA2804" s="2">
        <f t="shared" si="2152"/>
        <v>50</v>
      </c>
      <c r="AB2804" s="2" t="str">
        <f t="shared" si="2153"/>
        <v>Over 0.5</v>
      </c>
      <c r="AC2804" s="6"/>
      <c r="AD2804" s="6" t="str">
        <f t="shared" si="2154"/>
        <v>Over 0.5</v>
      </c>
      <c r="AE2804" s="6" t="str">
        <f t="shared" si="2155"/>
        <v>?</v>
      </c>
      <c r="AF2804" s="6"/>
      <c r="AG2804">
        <f t="shared" si="2156"/>
        <v>0</v>
      </c>
      <c r="AH2804">
        <f t="shared" si="2157"/>
        <v>0</v>
      </c>
      <c r="AI2804">
        <f t="shared" si="2158"/>
        <v>0</v>
      </c>
      <c r="AJ2804">
        <f t="shared" si="2159"/>
        <v>0</v>
      </c>
      <c r="AK2804" s="2" t="str">
        <f t="shared" si="2160"/>
        <v>-</v>
      </c>
      <c r="AL2804" s="2" t="str">
        <f t="shared" si="2161"/>
        <v>-</v>
      </c>
    </row>
    <row r="2805" spans="2:38">
      <c r="B2805" t="s">
        <v>66</v>
      </c>
      <c r="C2805" s="12" t="s">
        <v>458</v>
      </c>
      <c r="D2805" s="9" t="s">
        <v>837</v>
      </c>
      <c r="E2805" s="2" t="s">
        <v>0</v>
      </c>
      <c r="F2805" s="8" t="s">
        <v>234</v>
      </c>
      <c r="G2805" s="2">
        <v>28</v>
      </c>
      <c r="H2805" s="2">
        <v>58</v>
      </c>
      <c r="I2805" s="2">
        <v>14</v>
      </c>
      <c r="J2805" s="2" t="s">
        <v>1</v>
      </c>
      <c r="K2805" s="2">
        <v>1</v>
      </c>
      <c r="L2805" s="2">
        <v>14</v>
      </c>
      <c r="M2805" s="3" t="s">
        <v>13</v>
      </c>
      <c r="N2805" s="3" t="s">
        <v>13</v>
      </c>
      <c r="O2805" s="2" t="b">
        <v>1</v>
      </c>
      <c r="P2805" s="2" t="b">
        <v>1</v>
      </c>
      <c r="Q2805" s="2" t="s">
        <v>2</v>
      </c>
      <c r="R2805" s="2" t="s">
        <v>2</v>
      </c>
      <c r="S2805" s="44">
        <v>31</v>
      </c>
      <c r="T2805" s="44" t="s">
        <v>12</v>
      </c>
      <c r="U2805" s="20">
        <v>2.0499999999999998</v>
      </c>
      <c r="V2805" s="11"/>
      <c r="W2805" s="2">
        <f t="shared" si="2148"/>
        <v>10</v>
      </c>
      <c r="X2805">
        <f t="shared" si="2149"/>
        <v>5</v>
      </c>
      <c r="Y2805">
        <f t="shared" si="2150"/>
        <v>0</v>
      </c>
      <c r="Z2805">
        <f t="shared" si="2151"/>
        <v>0</v>
      </c>
      <c r="AA2805" s="2">
        <f t="shared" si="2152"/>
        <v>65</v>
      </c>
      <c r="AB2805" s="2" t="str">
        <f t="shared" si="2153"/>
        <v>Under 1.5</v>
      </c>
      <c r="AC2805" s="6"/>
      <c r="AD2805" s="6" t="str">
        <f t="shared" si="2154"/>
        <v>Over 0.5</v>
      </c>
      <c r="AE2805" s="6" t="str">
        <f t="shared" si="2155"/>
        <v>?</v>
      </c>
      <c r="AF2805" s="6"/>
      <c r="AG2805">
        <f t="shared" si="2156"/>
        <v>6</v>
      </c>
      <c r="AH2805">
        <f t="shared" si="2157"/>
        <v>0</v>
      </c>
      <c r="AI2805">
        <f t="shared" si="2158"/>
        <v>0</v>
      </c>
      <c r="AJ2805">
        <f t="shared" si="2159"/>
        <v>0</v>
      </c>
      <c r="AK2805" s="2" t="str">
        <f t="shared" si="2160"/>
        <v>-</v>
      </c>
      <c r="AL2805" s="2" t="str">
        <f t="shared" si="2161"/>
        <v>-</v>
      </c>
    </row>
    <row r="2806" spans="2:38">
      <c r="B2806" t="s">
        <v>206</v>
      </c>
      <c r="C2806" s="12" t="s">
        <v>458</v>
      </c>
      <c r="D2806" s="9" t="s">
        <v>439</v>
      </c>
      <c r="E2806" s="2" t="s">
        <v>0</v>
      </c>
      <c r="F2806" s="8" t="s">
        <v>983</v>
      </c>
      <c r="G2806" s="2">
        <v>12</v>
      </c>
      <c r="H2806" s="2">
        <v>68</v>
      </c>
      <c r="I2806" s="2">
        <v>20</v>
      </c>
      <c r="J2806" s="2" t="s">
        <v>1</v>
      </c>
      <c r="K2806" s="2">
        <v>2</v>
      </c>
      <c r="L2806" s="2">
        <v>8</v>
      </c>
      <c r="M2806" s="3" t="s">
        <v>13</v>
      </c>
      <c r="N2806" s="3" t="s">
        <v>13</v>
      </c>
      <c r="O2806" s="2" t="b">
        <v>1</v>
      </c>
      <c r="P2806" s="2" t="b">
        <v>1</v>
      </c>
      <c r="Q2806" s="2" t="s">
        <v>2</v>
      </c>
      <c r="R2806" s="2" t="s">
        <v>2</v>
      </c>
      <c r="S2806" s="44">
        <v>62</v>
      </c>
      <c r="T2806" s="44" t="s">
        <v>11</v>
      </c>
      <c r="U2806" s="20">
        <v>1.65</v>
      </c>
      <c r="V2806" s="11"/>
      <c r="W2806" s="2">
        <f t="shared" si="2148"/>
        <v>10</v>
      </c>
      <c r="X2806">
        <f t="shared" si="2149"/>
        <v>5</v>
      </c>
      <c r="Y2806">
        <f t="shared" si="2150"/>
        <v>10</v>
      </c>
      <c r="Z2806">
        <f t="shared" si="2151"/>
        <v>5</v>
      </c>
      <c r="AA2806" s="2">
        <f t="shared" si="2152"/>
        <v>80</v>
      </c>
      <c r="AB2806" s="2" t="str">
        <f t="shared" si="2153"/>
        <v>Under 1.5</v>
      </c>
      <c r="AC2806" s="6"/>
      <c r="AD2806" s="6" t="str">
        <f t="shared" si="2154"/>
        <v>Over 0.5</v>
      </c>
      <c r="AE2806" s="6" t="str">
        <f t="shared" si="2155"/>
        <v>?</v>
      </c>
      <c r="AF2806" s="6"/>
      <c r="AG2806">
        <f t="shared" si="2156"/>
        <v>6</v>
      </c>
      <c r="AH2806">
        <f t="shared" si="2157"/>
        <v>0</v>
      </c>
      <c r="AI2806">
        <f t="shared" si="2158"/>
        <v>2</v>
      </c>
      <c r="AJ2806">
        <f t="shared" si="2159"/>
        <v>0</v>
      </c>
      <c r="AK2806" s="2" t="str">
        <f t="shared" si="2160"/>
        <v>-</v>
      </c>
      <c r="AL2806" s="2" t="str">
        <f t="shared" si="2161"/>
        <v>Pick</v>
      </c>
    </row>
    <row r="2807" spans="2:38">
      <c r="B2807" t="s">
        <v>206</v>
      </c>
      <c r="C2807" s="12" t="s">
        <v>458</v>
      </c>
      <c r="D2807" s="9" t="s">
        <v>281</v>
      </c>
      <c r="E2807" s="2" t="s">
        <v>0</v>
      </c>
      <c r="F2807" s="8" t="s">
        <v>177</v>
      </c>
      <c r="G2807" s="2">
        <v>31</v>
      </c>
      <c r="H2807" s="2">
        <v>53</v>
      </c>
      <c r="I2807" s="2">
        <v>16</v>
      </c>
      <c r="J2807" s="2" t="s">
        <v>1</v>
      </c>
      <c r="K2807" s="2">
        <v>1</v>
      </c>
      <c r="L2807" s="2">
        <v>15</v>
      </c>
      <c r="M2807" s="3" t="s">
        <v>13</v>
      </c>
      <c r="N2807" s="3" t="s">
        <v>13</v>
      </c>
      <c r="O2807" s="2" t="b">
        <v>1</v>
      </c>
      <c r="P2807" s="2" t="b">
        <v>1</v>
      </c>
      <c r="Q2807" s="2" t="s">
        <v>2</v>
      </c>
      <c r="R2807" s="2" t="s">
        <v>2</v>
      </c>
      <c r="S2807" s="44">
        <v>39</v>
      </c>
      <c r="T2807" s="44" t="s">
        <v>12</v>
      </c>
      <c r="U2807" s="20">
        <v>1.65</v>
      </c>
      <c r="V2807" s="11"/>
      <c r="W2807" s="2">
        <f t="shared" si="2148"/>
        <v>10</v>
      </c>
      <c r="X2807">
        <f t="shared" si="2149"/>
        <v>5</v>
      </c>
      <c r="Y2807">
        <f t="shared" si="2150"/>
        <v>0</v>
      </c>
      <c r="Z2807">
        <f t="shared" si="2151"/>
        <v>0</v>
      </c>
      <c r="AA2807" s="2">
        <f t="shared" si="2152"/>
        <v>65</v>
      </c>
      <c r="AB2807" s="2" t="str">
        <f t="shared" si="2153"/>
        <v>Under 1.5</v>
      </c>
      <c r="AC2807" s="6"/>
      <c r="AD2807" s="6" t="str">
        <f t="shared" si="2154"/>
        <v>Over 0.5</v>
      </c>
      <c r="AE2807" s="6" t="str">
        <f t="shared" si="2155"/>
        <v>?</v>
      </c>
      <c r="AF2807" s="6"/>
      <c r="AG2807">
        <f t="shared" si="2156"/>
        <v>6</v>
      </c>
      <c r="AH2807">
        <f t="shared" si="2157"/>
        <v>0</v>
      </c>
      <c r="AI2807">
        <f t="shared" si="2158"/>
        <v>0</v>
      </c>
      <c r="AJ2807">
        <f t="shared" si="2159"/>
        <v>0</v>
      </c>
      <c r="AK2807" s="2" t="str">
        <f t="shared" si="2160"/>
        <v>-</v>
      </c>
      <c r="AL2807" s="2" t="str">
        <f t="shared" si="2161"/>
        <v>-</v>
      </c>
    </row>
    <row r="2808" spans="2:38">
      <c r="B2808" t="s">
        <v>151</v>
      </c>
      <c r="C2808" s="12" t="s">
        <v>458</v>
      </c>
      <c r="D2808" s="9" t="s">
        <v>744</v>
      </c>
      <c r="E2808" s="2" t="s">
        <v>0</v>
      </c>
      <c r="F2808" s="8" t="s">
        <v>1383</v>
      </c>
      <c r="G2808" s="2">
        <v>21</v>
      </c>
      <c r="H2808" s="2">
        <v>63</v>
      </c>
      <c r="I2808" s="2">
        <v>15</v>
      </c>
      <c r="J2808" s="2" t="s">
        <v>1</v>
      </c>
      <c r="K2808" s="2">
        <v>2</v>
      </c>
      <c r="L2808" s="2">
        <v>6</v>
      </c>
      <c r="M2808" s="3" t="s">
        <v>13</v>
      </c>
      <c r="N2808" s="3" t="s">
        <v>13</v>
      </c>
      <c r="O2808" s="2" t="b">
        <v>1</v>
      </c>
      <c r="P2808" s="2" t="b">
        <v>1</v>
      </c>
      <c r="Q2808" s="2" t="s">
        <v>2</v>
      </c>
      <c r="R2808" s="2" t="b">
        <v>1</v>
      </c>
      <c r="S2808" s="44">
        <v>67</v>
      </c>
      <c r="T2808" s="44" t="s">
        <v>10</v>
      </c>
      <c r="U2808" s="20">
        <v>2.4</v>
      </c>
      <c r="V2808" s="11"/>
      <c r="W2808" s="2">
        <f t="shared" si="2148"/>
        <v>10</v>
      </c>
      <c r="X2808">
        <f t="shared" si="2149"/>
        <v>10</v>
      </c>
      <c r="Y2808">
        <f t="shared" si="2150"/>
        <v>10</v>
      </c>
      <c r="Z2808">
        <f t="shared" si="2151"/>
        <v>10</v>
      </c>
      <c r="AA2808" s="2">
        <f t="shared" si="2152"/>
        <v>90</v>
      </c>
      <c r="AB2808" s="2" t="str">
        <f t="shared" si="2153"/>
        <v>Under 1.5</v>
      </c>
      <c r="AC2808" s="6"/>
      <c r="AD2808" s="6" t="str">
        <f t="shared" si="2154"/>
        <v>Over 0.5</v>
      </c>
      <c r="AE2808" s="6" t="str">
        <f t="shared" si="2155"/>
        <v>?</v>
      </c>
      <c r="AF2808" s="6"/>
      <c r="AG2808">
        <f t="shared" si="2156"/>
        <v>6</v>
      </c>
      <c r="AH2808">
        <f t="shared" si="2157"/>
        <v>2</v>
      </c>
      <c r="AI2808">
        <f t="shared" si="2158"/>
        <v>2</v>
      </c>
      <c r="AJ2808">
        <f t="shared" si="2159"/>
        <v>10</v>
      </c>
      <c r="AK2808" s="2" t="str">
        <f t="shared" si="2160"/>
        <v>A1</v>
      </c>
      <c r="AL2808" s="2" t="str">
        <f t="shared" si="2161"/>
        <v>-</v>
      </c>
    </row>
    <row r="2809" spans="2:38">
      <c r="B2809" t="s">
        <v>151</v>
      </c>
      <c r="C2809" s="12" t="s">
        <v>458</v>
      </c>
      <c r="D2809" s="9" t="s">
        <v>1478</v>
      </c>
      <c r="E2809" s="2" t="s">
        <v>0</v>
      </c>
      <c r="F2809" s="8" t="s">
        <v>720</v>
      </c>
      <c r="G2809" s="2">
        <v>26</v>
      </c>
      <c r="H2809" s="2">
        <v>52</v>
      </c>
      <c r="I2809" s="2">
        <v>23</v>
      </c>
      <c r="J2809" s="2" t="s">
        <v>1</v>
      </c>
      <c r="K2809" s="2">
        <v>2</v>
      </c>
      <c r="L2809" s="2">
        <v>3</v>
      </c>
      <c r="M2809" s="3" t="s">
        <v>13</v>
      </c>
      <c r="N2809" s="3" t="s">
        <v>13</v>
      </c>
      <c r="O2809" s="2">
        <v>52</v>
      </c>
      <c r="P2809" s="2" t="b">
        <v>1</v>
      </c>
      <c r="Q2809" s="2" t="s">
        <v>2</v>
      </c>
      <c r="R2809" s="2" t="b">
        <v>1</v>
      </c>
      <c r="S2809" s="44">
        <v>55</v>
      </c>
      <c r="T2809" s="44" t="s">
        <v>12</v>
      </c>
      <c r="U2809" s="20">
        <v>2.1</v>
      </c>
      <c r="V2809" s="11"/>
      <c r="W2809" s="2">
        <f t="shared" si="2148"/>
        <v>0</v>
      </c>
      <c r="X2809">
        <f t="shared" si="2149"/>
        <v>10</v>
      </c>
      <c r="Y2809">
        <f t="shared" si="2150"/>
        <v>5</v>
      </c>
      <c r="Z2809">
        <f t="shared" si="2151"/>
        <v>0</v>
      </c>
      <c r="AA2809" s="2">
        <f t="shared" si="2152"/>
        <v>65</v>
      </c>
      <c r="AB2809" s="2" t="str">
        <f t="shared" si="2153"/>
        <v>Under 1.5</v>
      </c>
      <c r="AC2809" s="6"/>
      <c r="AD2809" s="6" t="str">
        <f t="shared" si="2154"/>
        <v>Over 0.5</v>
      </c>
      <c r="AE2809" s="6" t="str">
        <f t="shared" si="2155"/>
        <v>?</v>
      </c>
      <c r="AF2809" s="6"/>
      <c r="AG2809">
        <f t="shared" si="2156"/>
        <v>5</v>
      </c>
      <c r="AH2809">
        <f t="shared" si="2157"/>
        <v>2</v>
      </c>
      <c r="AI2809">
        <f t="shared" si="2158"/>
        <v>2</v>
      </c>
      <c r="AJ2809">
        <f t="shared" si="2159"/>
        <v>9</v>
      </c>
      <c r="AK2809" s="2" t="str">
        <f t="shared" si="2160"/>
        <v>A2</v>
      </c>
      <c r="AL2809" s="2" t="str">
        <f t="shared" si="2161"/>
        <v>-</v>
      </c>
    </row>
    <row r="2810" spans="2:38">
      <c r="B2810" t="s">
        <v>151</v>
      </c>
      <c r="C2810" s="12" t="s">
        <v>458</v>
      </c>
      <c r="D2810" s="9" t="s">
        <v>1115</v>
      </c>
      <c r="E2810" s="2" t="s">
        <v>0</v>
      </c>
      <c r="F2810" s="8" t="s">
        <v>1049</v>
      </c>
      <c r="G2810" s="2">
        <v>23</v>
      </c>
      <c r="H2810" s="2">
        <v>51</v>
      </c>
      <c r="I2810" s="2">
        <v>27</v>
      </c>
      <c r="J2810" s="2" t="s">
        <v>1</v>
      </c>
      <c r="K2810" s="2">
        <v>1</v>
      </c>
      <c r="L2810" s="2">
        <v>4</v>
      </c>
      <c r="M2810" s="3" t="s">
        <v>13</v>
      </c>
      <c r="N2810" s="3" t="s">
        <v>13</v>
      </c>
      <c r="O2810" s="2">
        <v>51</v>
      </c>
      <c r="P2810" s="2" t="b">
        <v>1</v>
      </c>
      <c r="Q2810" s="2" t="s">
        <v>2</v>
      </c>
      <c r="R2810" s="2" t="b">
        <v>1</v>
      </c>
      <c r="S2810" s="44">
        <v>52</v>
      </c>
      <c r="T2810" s="44" t="s">
        <v>12</v>
      </c>
      <c r="U2810" s="20">
        <v>2.1</v>
      </c>
      <c r="V2810" s="11"/>
      <c r="W2810" s="2">
        <f t="shared" si="2148"/>
        <v>0</v>
      </c>
      <c r="X2810">
        <f t="shared" si="2149"/>
        <v>10</v>
      </c>
      <c r="Y2810">
        <f t="shared" si="2150"/>
        <v>5</v>
      </c>
      <c r="Z2810">
        <f t="shared" si="2151"/>
        <v>0</v>
      </c>
      <c r="AA2810" s="2">
        <f t="shared" si="2152"/>
        <v>65</v>
      </c>
      <c r="AB2810" s="2" t="str">
        <f t="shared" si="2153"/>
        <v>Under 1.5</v>
      </c>
      <c r="AC2810" s="6"/>
      <c r="AD2810" s="6" t="str">
        <f t="shared" si="2154"/>
        <v>Over 0.5</v>
      </c>
      <c r="AE2810" s="6" t="str">
        <f t="shared" si="2155"/>
        <v>?</v>
      </c>
      <c r="AF2810" s="6"/>
      <c r="AG2810">
        <f t="shared" si="2156"/>
        <v>4</v>
      </c>
      <c r="AH2810">
        <f t="shared" si="2157"/>
        <v>2</v>
      </c>
      <c r="AI2810">
        <f t="shared" si="2158"/>
        <v>2</v>
      </c>
      <c r="AJ2810">
        <f t="shared" si="2159"/>
        <v>8</v>
      </c>
      <c r="AK2810" s="2" t="str">
        <f t="shared" si="2160"/>
        <v>A3</v>
      </c>
      <c r="AL2810" s="2" t="str">
        <f t="shared" si="2161"/>
        <v>-</v>
      </c>
    </row>
    <row r="2811" spans="2:38">
      <c r="B2811" t="s">
        <v>151</v>
      </c>
      <c r="C2811" s="12" t="s">
        <v>458</v>
      </c>
      <c r="D2811" s="9" t="s">
        <v>721</v>
      </c>
      <c r="E2811" s="2" t="s">
        <v>0</v>
      </c>
      <c r="F2811" s="8" t="s">
        <v>719</v>
      </c>
      <c r="G2811" s="2">
        <v>21</v>
      </c>
      <c r="H2811" s="2">
        <v>47</v>
      </c>
      <c r="I2811" s="2">
        <v>32</v>
      </c>
      <c r="J2811" s="2" t="s">
        <v>1</v>
      </c>
      <c r="K2811" s="2">
        <v>2</v>
      </c>
      <c r="L2811" s="2">
        <v>11</v>
      </c>
      <c r="M2811" s="3" t="s">
        <v>13</v>
      </c>
      <c r="N2811" s="3" t="s">
        <v>13</v>
      </c>
      <c r="O2811" s="2">
        <v>47</v>
      </c>
      <c r="P2811" s="2" t="b">
        <v>1</v>
      </c>
      <c r="Q2811" s="2" t="s">
        <v>2</v>
      </c>
      <c r="R2811" s="2" t="s">
        <v>2</v>
      </c>
      <c r="S2811" s="44">
        <v>62</v>
      </c>
      <c r="T2811" s="44" t="s">
        <v>12</v>
      </c>
      <c r="U2811" s="20">
        <v>2.1</v>
      </c>
      <c r="V2811" s="11"/>
      <c r="W2811" s="2">
        <f t="shared" si="2148"/>
        <v>0</v>
      </c>
      <c r="X2811">
        <f t="shared" si="2149"/>
        <v>5</v>
      </c>
      <c r="Y2811">
        <f t="shared" si="2150"/>
        <v>10</v>
      </c>
      <c r="Z2811">
        <f t="shared" si="2151"/>
        <v>0</v>
      </c>
      <c r="AA2811" s="2">
        <f t="shared" si="2152"/>
        <v>65</v>
      </c>
      <c r="AB2811" s="2" t="str">
        <f t="shared" si="2153"/>
        <v>Under 1.5</v>
      </c>
      <c r="AC2811" s="6"/>
      <c r="AD2811" s="6" t="str">
        <f t="shared" si="2154"/>
        <v>Over 0.5</v>
      </c>
      <c r="AE2811" s="6" t="str">
        <f t="shared" si="2155"/>
        <v>?</v>
      </c>
      <c r="AF2811" s="6"/>
      <c r="AG2811">
        <f t="shared" si="2156"/>
        <v>0</v>
      </c>
      <c r="AH2811">
        <f t="shared" si="2157"/>
        <v>0</v>
      </c>
      <c r="AI2811">
        <f t="shared" si="2158"/>
        <v>2</v>
      </c>
      <c r="AJ2811">
        <f t="shared" si="2159"/>
        <v>0</v>
      </c>
      <c r="AK2811" s="2" t="str">
        <f t="shared" si="2160"/>
        <v>-</v>
      </c>
      <c r="AL2811" s="2" t="str">
        <f t="shared" si="2161"/>
        <v>-</v>
      </c>
    </row>
    <row r="2812" spans="2:38">
      <c r="B2812" t="s">
        <v>256</v>
      </c>
      <c r="C2812" s="12" t="s">
        <v>458</v>
      </c>
      <c r="D2812" s="9" t="s">
        <v>958</v>
      </c>
      <c r="E2812" s="2" t="s">
        <v>0</v>
      </c>
      <c r="F2812" s="8" t="s">
        <v>322</v>
      </c>
      <c r="G2812" s="2">
        <v>32</v>
      </c>
      <c r="H2812" s="2">
        <v>48</v>
      </c>
      <c r="I2812" s="2">
        <v>20</v>
      </c>
      <c r="J2812" s="2" t="s">
        <v>1</v>
      </c>
      <c r="K2812" s="2">
        <v>2</v>
      </c>
      <c r="L2812" s="2">
        <v>12</v>
      </c>
      <c r="M2812" s="3" t="s">
        <v>13</v>
      </c>
      <c r="N2812" s="3" t="s">
        <v>13</v>
      </c>
      <c r="O2812" s="2">
        <v>48</v>
      </c>
      <c r="P2812" s="2" t="b">
        <v>1</v>
      </c>
      <c r="Q2812" s="2" t="s">
        <v>2</v>
      </c>
      <c r="R2812" s="2" t="s">
        <v>2</v>
      </c>
      <c r="S2812" s="44">
        <v>43</v>
      </c>
      <c r="T2812" s="44" t="s">
        <v>12</v>
      </c>
      <c r="U2812" s="20">
        <v>1.7</v>
      </c>
      <c r="V2812" s="11"/>
      <c r="W2812" s="2">
        <f t="shared" si="2148"/>
        <v>0</v>
      </c>
      <c r="X2812">
        <f t="shared" si="2149"/>
        <v>5</v>
      </c>
      <c r="Y2812">
        <f t="shared" si="2150"/>
        <v>0</v>
      </c>
      <c r="Z2812">
        <f t="shared" si="2151"/>
        <v>0</v>
      </c>
      <c r="AA2812" s="2">
        <f t="shared" si="2152"/>
        <v>55</v>
      </c>
      <c r="AB2812" s="2" t="str">
        <f t="shared" si="2153"/>
        <v>Over 0.5</v>
      </c>
      <c r="AC2812" s="6"/>
      <c r="AD2812" s="6" t="str">
        <f t="shared" si="2154"/>
        <v>Over 0.5</v>
      </c>
      <c r="AE2812" s="6" t="str">
        <f t="shared" si="2155"/>
        <v>?</v>
      </c>
      <c r="AF2812" s="6"/>
      <c r="AG2812">
        <f t="shared" si="2156"/>
        <v>1</v>
      </c>
      <c r="AH2812">
        <f t="shared" si="2157"/>
        <v>0</v>
      </c>
      <c r="AI2812">
        <f t="shared" si="2158"/>
        <v>0</v>
      </c>
      <c r="AJ2812">
        <f t="shared" si="2159"/>
        <v>0</v>
      </c>
      <c r="AK2812" s="2" t="str">
        <f t="shared" si="2160"/>
        <v>-</v>
      </c>
      <c r="AL2812" s="2" t="str">
        <f t="shared" si="2161"/>
        <v>-</v>
      </c>
    </row>
    <row r="2813" spans="2:38">
      <c r="B2813" t="s">
        <v>646</v>
      </c>
      <c r="C2813" s="12" t="s">
        <v>594</v>
      </c>
      <c r="D2813" s="9" t="s">
        <v>1386</v>
      </c>
      <c r="E2813" s="2" t="s">
        <v>0</v>
      </c>
      <c r="F2813" s="8" t="s">
        <v>1369</v>
      </c>
      <c r="G2813" s="2">
        <v>34</v>
      </c>
      <c r="H2813" s="2">
        <v>53</v>
      </c>
      <c r="I2813" s="2">
        <v>14</v>
      </c>
      <c r="J2813" s="2" t="s">
        <v>1</v>
      </c>
      <c r="K2813" s="2" t="s">
        <v>1</v>
      </c>
      <c r="L2813" s="2">
        <v>20</v>
      </c>
      <c r="M2813" s="3" t="s">
        <v>13</v>
      </c>
      <c r="N2813" s="3" t="s">
        <v>13</v>
      </c>
      <c r="O2813" s="2" t="b">
        <v>1</v>
      </c>
      <c r="P2813" s="2" t="b">
        <v>1</v>
      </c>
      <c r="Q2813" s="2" t="b">
        <v>1</v>
      </c>
      <c r="R2813" s="2" t="s">
        <v>2</v>
      </c>
      <c r="S2813" s="44">
        <v>60</v>
      </c>
      <c r="T2813" s="44"/>
      <c r="U2813" s="20">
        <v>1.35</v>
      </c>
      <c r="V2813" s="11"/>
      <c r="W2813" s="2">
        <f t="shared" si="2148"/>
        <v>10</v>
      </c>
      <c r="X2813">
        <f t="shared" si="2149"/>
        <v>0</v>
      </c>
      <c r="Y2813">
        <f t="shared" si="2150"/>
        <v>5</v>
      </c>
      <c r="Z2813">
        <f t="shared" si="2151"/>
        <v>0</v>
      </c>
      <c r="AA2813" s="2">
        <f t="shared" si="2152"/>
        <v>65</v>
      </c>
      <c r="AB2813" s="2" t="str">
        <f t="shared" si="2153"/>
        <v>Under 1.5</v>
      </c>
      <c r="AC2813" s="6"/>
      <c r="AD2813" s="6" t="str">
        <f t="shared" si="2154"/>
        <v>Over 0.5</v>
      </c>
      <c r="AE2813" s="6" t="str">
        <f t="shared" si="2155"/>
        <v>?</v>
      </c>
      <c r="AF2813" s="6"/>
      <c r="AG2813">
        <f t="shared" si="2156"/>
        <v>6</v>
      </c>
      <c r="AH2813">
        <f t="shared" si="2157"/>
        <v>0</v>
      </c>
      <c r="AI2813">
        <f t="shared" si="2158"/>
        <v>2</v>
      </c>
      <c r="AJ2813">
        <f t="shared" si="2159"/>
        <v>0</v>
      </c>
      <c r="AK2813" s="2" t="str">
        <f t="shared" si="2160"/>
        <v>-</v>
      </c>
      <c r="AL2813" s="2" t="str">
        <f t="shared" si="2161"/>
        <v>-</v>
      </c>
    </row>
    <row r="2814" spans="2:38">
      <c r="B2814" t="s">
        <v>211</v>
      </c>
      <c r="C2814" s="12" t="s">
        <v>476</v>
      </c>
      <c r="D2814" s="9" t="s">
        <v>1408</v>
      </c>
      <c r="E2814" s="2" t="s">
        <v>0</v>
      </c>
      <c r="F2814" s="8" t="s">
        <v>1522</v>
      </c>
      <c r="G2814" s="2">
        <v>39</v>
      </c>
      <c r="H2814" s="2">
        <v>44</v>
      </c>
      <c r="I2814" s="2">
        <v>17</v>
      </c>
      <c r="J2814" s="2" t="s">
        <v>1</v>
      </c>
      <c r="K2814" s="2">
        <v>1</v>
      </c>
      <c r="L2814" s="2">
        <v>22</v>
      </c>
      <c r="M2814" s="3" t="s">
        <v>13</v>
      </c>
      <c r="N2814" s="3" t="s">
        <v>13</v>
      </c>
      <c r="O2814" s="2">
        <v>44</v>
      </c>
      <c r="P2814" s="2" t="b">
        <v>1</v>
      </c>
      <c r="Q2814" s="2" t="s">
        <v>2</v>
      </c>
      <c r="R2814" s="2" t="s">
        <v>2</v>
      </c>
      <c r="S2814" s="44">
        <v>57</v>
      </c>
      <c r="T2814" s="44" t="s">
        <v>11</v>
      </c>
      <c r="U2814" s="20">
        <v>1.9</v>
      </c>
      <c r="V2814" s="11"/>
      <c r="W2814" s="2">
        <f t="shared" si="2148"/>
        <v>0</v>
      </c>
      <c r="X2814">
        <f t="shared" si="2149"/>
        <v>0</v>
      </c>
      <c r="Y2814">
        <f t="shared" si="2150"/>
        <v>5</v>
      </c>
      <c r="Z2814">
        <f t="shared" si="2151"/>
        <v>5</v>
      </c>
      <c r="AA2814" s="2">
        <f t="shared" si="2152"/>
        <v>60</v>
      </c>
      <c r="AB2814" s="2" t="str">
        <f t="shared" si="2153"/>
        <v>Under 1.5</v>
      </c>
      <c r="AC2814" s="6"/>
      <c r="AD2814" s="6" t="str">
        <f t="shared" si="2154"/>
        <v>Over 0.5</v>
      </c>
      <c r="AE2814" s="6" t="str">
        <f t="shared" si="2155"/>
        <v>?</v>
      </c>
      <c r="AF2814" s="6"/>
      <c r="AG2814">
        <f t="shared" si="2156"/>
        <v>0</v>
      </c>
      <c r="AH2814">
        <f t="shared" si="2157"/>
        <v>0</v>
      </c>
      <c r="AI2814">
        <f t="shared" si="2158"/>
        <v>2</v>
      </c>
      <c r="AJ2814">
        <f t="shared" si="2159"/>
        <v>0</v>
      </c>
      <c r="AK2814" s="2" t="str">
        <f t="shared" si="2160"/>
        <v>-</v>
      </c>
      <c r="AL2814" s="2" t="str">
        <f t="shared" si="2161"/>
        <v>-</v>
      </c>
    </row>
    <row r="2815" spans="2:38">
      <c r="B2815" t="s">
        <v>334</v>
      </c>
      <c r="C2815" s="12" t="s">
        <v>317</v>
      </c>
      <c r="D2815" s="9" t="s">
        <v>1470</v>
      </c>
      <c r="E2815" s="2" t="s">
        <v>0</v>
      </c>
      <c r="F2815" s="8" t="s">
        <v>325</v>
      </c>
      <c r="G2815" s="2">
        <v>35</v>
      </c>
      <c r="H2815" s="2">
        <v>46</v>
      </c>
      <c r="I2815" s="2">
        <v>19</v>
      </c>
      <c r="J2815" s="2" t="s">
        <v>1</v>
      </c>
      <c r="K2815" s="2">
        <v>1</v>
      </c>
      <c r="L2815" s="2">
        <v>16</v>
      </c>
      <c r="M2815" s="3" t="s">
        <v>13</v>
      </c>
      <c r="N2815" s="3" t="s">
        <v>13</v>
      </c>
      <c r="O2815" s="2">
        <v>46</v>
      </c>
      <c r="P2815" s="2" t="b">
        <v>1</v>
      </c>
      <c r="Q2815" s="2" t="s">
        <v>2</v>
      </c>
      <c r="R2815" s="2" t="s">
        <v>2</v>
      </c>
      <c r="S2815" s="44">
        <v>61</v>
      </c>
      <c r="T2815" s="44" t="s">
        <v>12</v>
      </c>
      <c r="U2815" s="20">
        <v>1.8</v>
      </c>
      <c r="V2815" s="11"/>
      <c r="W2815" s="2">
        <f t="shared" si="2148"/>
        <v>0</v>
      </c>
      <c r="X2815">
        <f t="shared" si="2149"/>
        <v>0</v>
      </c>
      <c r="Y2815">
        <f t="shared" si="2150"/>
        <v>10</v>
      </c>
      <c r="Z2815">
        <f t="shared" si="2151"/>
        <v>0</v>
      </c>
      <c r="AA2815" s="2">
        <f t="shared" si="2152"/>
        <v>60</v>
      </c>
      <c r="AB2815" s="2" t="str">
        <f t="shared" si="2153"/>
        <v>Under 1.5</v>
      </c>
      <c r="AC2815" s="6"/>
      <c r="AD2815" s="6" t="str">
        <f t="shared" si="2154"/>
        <v>Over 0.5</v>
      </c>
      <c r="AE2815" s="6" t="str">
        <f t="shared" si="2155"/>
        <v>?</v>
      </c>
      <c r="AF2815" s="6"/>
      <c r="AG2815">
        <f t="shared" si="2156"/>
        <v>0</v>
      </c>
      <c r="AH2815">
        <f t="shared" si="2157"/>
        <v>0</v>
      </c>
      <c r="AI2815">
        <f t="shared" si="2158"/>
        <v>2</v>
      </c>
      <c r="AJ2815">
        <f t="shared" si="2159"/>
        <v>0</v>
      </c>
      <c r="AK2815" s="2" t="str">
        <f t="shared" si="2160"/>
        <v>-</v>
      </c>
      <c r="AL2815" s="2" t="str">
        <f t="shared" si="2161"/>
        <v>-</v>
      </c>
    </row>
    <row r="2816" spans="2:38">
      <c r="B2816" t="s">
        <v>165</v>
      </c>
      <c r="C2816" s="12" t="s">
        <v>1883</v>
      </c>
      <c r="D2816" s="9" t="s">
        <v>284</v>
      </c>
      <c r="E2816" s="2" t="s">
        <v>0</v>
      </c>
      <c r="F2816" s="8" t="s">
        <v>202</v>
      </c>
      <c r="G2816" s="2">
        <v>38</v>
      </c>
      <c r="H2816" s="2">
        <v>50</v>
      </c>
      <c r="I2816" s="2">
        <v>12</v>
      </c>
      <c r="J2816" s="2" t="s">
        <v>1</v>
      </c>
      <c r="K2816" s="2">
        <v>1</v>
      </c>
      <c r="L2816" s="2">
        <v>26</v>
      </c>
      <c r="M2816" s="3" t="s">
        <v>13</v>
      </c>
      <c r="N2816" s="3" t="s">
        <v>13</v>
      </c>
      <c r="O2816" s="2">
        <v>50</v>
      </c>
      <c r="P2816" s="2" t="b">
        <v>1</v>
      </c>
      <c r="Q2816" s="2" t="s">
        <v>2</v>
      </c>
      <c r="R2816" s="2" t="s">
        <v>2</v>
      </c>
      <c r="S2816" s="44">
        <v>58</v>
      </c>
      <c r="T2816" s="44" t="s">
        <v>10</v>
      </c>
      <c r="U2816" s="20">
        <v>2.0499999999999998</v>
      </c>
      <c r="V2816" s="11"/>
      <c r="W2816" s="2">
        <f t="shared" si="2148"/>
        <v>0</v>
      </c>
      <c r="X2816">
        <f t="shared" si="2149"/>
        <v>0</v>
      </c>
      <c r="Y2816">
        <f t="shared" si="2150"/>
        <v>5</v>
      </c>
      <c r="Z2816">
        <f t="shared" si="2151"/>
        <v>10</v>
      </c>
      <c r="AA2816" s="2">
        <f t="shared" si="2152"/>
        <v>65</v>
      </c>
      <c r="AB2816" s="2" t="str">
        <f t="shared" si="2153"/>
        <v>Under 1.5</v>
      </c>
      <c r="AC2816" s="6"/>
      <c r="AD2816" s="6" t="str">
        <f t="shared" si="2154"/>
        <v>Over 0.5</v>
      </c>
      <c r="AE2816" s="6" t="str">
        <f t="shared" si="2155"/>
        <v>?</v>
      </c>
      <c r="AF2816" s="6"/>
      <c r="AG2816">
        <f t="shared" si="2156"/>
        <v>3</v>
      </c>
      <c r="AH2816">
        <f t="shared" si="2157"/>
        <v>0</v>
      </c>
      <c r="AI2816">
        <f t="shared" si="2158"/>
        <v>2</v>
      </c>
      <c r="AJ2816">
        <f t="shared" si="2159"/>
        <v>0</v>
      </c>
      <c r="AK2816" s="2" t="str">
        <f t="shared" si="2160"/>
        <v>-</v>
      </c>
      <c r="AL2816" s="2" t="str">
        <f t="shared" si="2161"/>
        <v>-</v>
      </c>
    </row>
    <row r="2817" spans="2:38">
      <c r="B2817" t="s">
        <v>286</v>
      </c>
      <c r="C2817" s="12" t="s">
        <v>680</v>
      </c>
      <c r="D2817" s="9" t="s">
        <v>1145</v>
      </c>
      <c r="E2817" s="2" t="s">
        <v>0</v>
      </c>
      <c r="F2817" s="8" t="s">
        <v>470</v>
      </c>
      <c r="G2817" s="2">
        <v>22</v>
      </c>
      <c r="H2817" s="2">
        <v>64</v>
      </c>
      <c r="I2817" s="2">
        <v>14</v>
      </c>
      <c r="J2817" s="2" t="s">
        <v>1</v>
      </c>
      <c r="K2817" s="2">
        <v>1</v>
      </c>
      <c r="L2817" s="2">
        <v>8</v>
      </c>
      <c r="M2817" s="3" t="s">
        <v>13</v>
      </c>
      <c r="N2817" s="3" t="s">
        <v>13</v>
      </c>
      <c r="O2817" s="2" t="b">
        <v>1</v>
      </c>
      <c r="P2817" s="2" t="b">
        <v>1</v>
      </c>
      <c r="Q2817" s="2" t="s">
        <v>2</v>
      </c>
      <c r="R2817" s="2" t="s">
        <v>2</v>
      </c>
      <c r="S2817" s="44">
        <v>64</v>
      </c>
      <c r="T2817" s="44" t="s">
        <v>12</v>
      </c>
      <c r="U2817" s="20">
        <v>1.5</v>
      </c>
      <c r="V2817" s="11"/>
      <c r="W2817" s="2">
        <f t="shared" si="2148"/>
        <v>10</v>
      </c>
      <c r="X2817">
        <f t="shared" si="2149"/>
        <v>5</v>
      </c>
      <c r="Y2817">
        <f t="shared" si="2150"/>
        <v>10</v>
      </c>
      <c r="Z2817">
        <f t="shared" si="2151"/>
        <v>0</v>
      </c>
      <c r="AA2817" s="2">
        <f t="shared" si="2152"/>
        <v>75</v>
      </c>
      <c r="AB2817" s="2" t="str">
        <f t="shared" si="2153"/>
        <v>Under 1.5</v>
      </c>
      <c r="AC2817" s="6"/>
      <c r="AD2817" s="6" t="str">
        <f t="shared" si="2154"/>
        <v>Over 0.5</v>
      </c>
      <c r="AE2817" s="6" t="str">
        <f t="shared" si="2155"/>
        <v>?</v>
      </c>
      <c r="AF2817" s="6"/>
      <c r="AG2817">
        <f t="shared" si="2156"/>
        <v>6</v>
      </c>
      <c r="AH2817">
        <f t="shared" si="2157"/>
        <v>0</v>
      </c>
      <c r="AI2817">
        <f t="shared" si="2158"/>
        <v>2</v>
      </c>
      <c r="AJ2817">
        <f t="shared" si="2159"/>
        <v>0</v>
      </c>
      <c r="AK2817" s="2" t="str">
        <f t="shared" si="2160"/>
        <v>-</v>
      </c>
      <c r="AL2817" s="2" t="str">
        <f t="shared" si="2161"/>
        <v>Pick</v>
      </c>
    </row>
    <row r="2818" spans="2:38">
      <c r="B2818" t="s">
        <v>1446</v>
      </c>
      <c r="C2818" s="12" t="s">
        <v>595</v>
      </c>
      <c r="D2818" s="9" t="s">
        <v>1652</v>
      </c>
      <c r="E2818" s="2" t="s">
        <v>0</v>
      </c>
      <c r="F2818" s="8" t="s">
        <v>1598</v>
      </c>
      <c r="G2818" s="2">
        <v>22</v>
      </c>
      <c r="H2818" s="2">
        <v>53</v>
      </c>
      <c r="I2818" s="2">
        <v>25</v>
      </c>
      <c r="J2818" s="2" t="s">
        <v>1</v>
      </c>
      <c r="K2818" s="2">
        <v>1</v>
      </c>
      <c r="L2818" s="2">
        <v>3</v>
      </c>
      <c r="M2818" s="3" t="s">
        <v>13</v>
      </c>
      <c r="N2818" s="3" t="s">
        <v>13</v>
      </c>
      <c r="O2818" s="2" t="b">
        <v>1</v>
      </c>
      <c r="P2818" s="2" t="b">
        <v>1</v>
      </c>
      <c r="Q2818" s="2" t="s">
        <v>2</v>
      </c>
      <c r="R2818" s="2" t="b">
        <v>1</v>
      </c>
      <c r="S2818" s="44">
        <v>52</v>
      </c>
      <c r="T2818" s="44"/>
      <c r="U2818" s="20">
        <v>1.5</v>
      </c>
      <c r="V2818" s="11"/>
      <c r="W2818" s="2">
        <f t="shared" si="2148"/>
        <v>10</v>
      </c>
      <c r="X2818">
        <f t="shared" si="2149"/>
        <v>10</v>
      </c>
      <c r="Y2818">
        <f t="shared" si="2150"/>
        <v>5</v>
      </c>
      <c r="Z2818">
        <f t="shared" si="2151"/>
        <v>0</v>
      </c>
      <c r="AA2818" s="2">
        <f t="shared" si="2152"/>
        <v>75</v>
      </c>
      <c r="AB2818" s="2" t="str">
        <f t="shared" si="2153"/>
        <v>Under 1.5</v>
      </c>
      <c r="AC2818" s="6"/>
      <c r="AD2818" s="6" t="str">
        <f t="shared" si="2154"/>
        <v>Over 0.5</v>
      </c>
      <c r="AE2818" s="6" t="str">
        <f t="shared" si="2155"/>
        <v>?</v>
      </c>
      <c r="AF2818" s="6"/>
      <c r="AG2818">
        <f t="shared" si="2156"/>
        <v>6</v>
      </c>
      <c r="AH2818">
        <f t="shared" si="2157"/>
        <v>2</v>
      </c>
      <c r="AI2818">
        <f t="shared" si="2158"/>
        <v>2</v>
      </c>
      <c r="AJ2818">
        <f t="shared" si="2159"/>
        <v>10</v>
      </c>
      <c r="AK2818" s="2" t="str">
        <f t="shared" si="2160"/>
        <v>A1</v>
      </c>
      <c r="AL2818" s="2" t="str">
        <f t="shared" si="2161"/>
        <v>-</v>
      </c>
    </row>
    <row r="2819" spans="2:38">
      <c r="B2819" t="s">
        <v>54</v>
      </c>
      <c r="C2819" s="12" t="s">
        <v>595</v>
      </c>
      <c r="D2819" s="9" t="s">
        <v>1573</v>
      </c>
      <c r="E2819" s="2" t="s">
        <v>0</v>
      </c>
      <c r="F2819" s="8" t="s">
        <v>1104</v>
      </c>
      <c r="G2819" s="2">
        <v>29</v>
      </c>
      <c r="H2819" s="2">
        <v>48</v>
      </c>
      <c r="I2819" s="2">
        <v>22</v>
      </c>
      <c r="J2819" s="2" t="s">
        <v>1</v>
      </c>
      <c r="K2819" s="2">
        <v>1</v>
      </c>
      <c r="L2819" s="2">
        <v>7</v>
      </c>
      <c r="M2819" s="3" t="s">
        <v>13</v>
      </c>
      <c r="N2819" s="3" t="s">
        <v>13</v>
      </c>
      <c r="O2819" s="2">
        <v>48</v>
      </c>
      <c r="P2819" s="2" t="b">
        <v>1</v>
      </c>
      <c r="Q2819" s="2" t="s">
        <v>2</v>
      </c>
      <c r="R2819" s="2" t="s">
        <v>2</v>
      </c>
      <c r="S2819" s="44">
        <v>70</v>
      </c>
      <c r="T2819" s="44" t="s">
        <v>10</v>
      </c>
      <c r="U2819" s="20">
        <v>1.6</v>
      </c>
      <c r="V2819" s="11"/>
      <c r="W2819" s="2">
        <f t="shared" si="2148"/>
        <v>0</v>
      </c>
      <c r="X2819">
        <f t="shared" si="2149"/>
        <v>10</v>
      </c>
      <c r="Y2819">
        <f t="shared" si="2150"/>
        <v>10</v>
      </c>
      <c r="Z2819">
        <f t="shared" si="2151"/>
        <v>10</v>
      </c>
      <c r="AA2819" s="2">
        <f t="shared" si="2152"/>
        <v>80</v>
      </c>
      <c r="AB2819" s="2" t="str">
        <f t="shared" si="2153"/>
        <v>Under 1.5</v>
      </c>
      <c r="AC2819" s="6"/>
      <c r="AD2819" s="6" t="str">
        <f t="shared" si="2154"/>
        <v>Over 0.5</v>
      </c>
      <c r="AE2819" s="6" t="str">
        <f t="shared" si="2155"/>
        <v>?</v>
      </c>
      <c r="AF2819" s="6"/>
      <c r="AG2819">
        <f t="shared" si="2156"/>
        <v>1</v>
      </c>
      <c r="AH2819">
        <f t="shared" si="2157"/>
        <v>2</v>
      </c>
      <c r="AI2819">
        <f t="shared" si="2158"/>
        <v>2</v>
      </c>
      <c r="AJ2819">
        <f t="shared" si="2159"/>
        <v>5</v>
      </c>
      <c r="AK2819" s="2" t="str">
        <f t="shared" si="2160"/>
        <v>-</v>
      </c>
      <c r="AL2819" s="2" t="str">
        <f t="shared" si="2161"/>
        <v>Pick</v>
      </c>
    </row>
    <row r="2820" spans="2:38">
      <c r="B2820" t="s">
        <v>54</v>
      </c>
      <c r="C2820" s="12" t="s">
        <v>595</v>
      </c>
      <c r="D2820" s="9" t="s">
        <v>127</v>
      </c>
      <c r="E2820" s="2" t="s">
        <v>0</v>
      </c>
      <c r="F2820" s="8" t="s">
        <v>188</v>
      </c>
      <c r="G2820" s="2">
        <v>29</v>
      </c>
      <c r="H2820" s="2">
        <v>48</v>
      </c>
      <c r="I2820" s="2">
        <v>23</v>
      </c>
      <c r="J2820" s="2" t="s">
        <v>1</v>
      </c>
      <c r="K2820" s="2">
        <v>2</v>
      </c>
      <c r="L2820" s="2">
        <v>6</v>
      </c>
      <c r="M2820" s="3" t="s">
        <v>13</v>
      </c>
      <c r="N2820" s="3" t="s">
        <v>13</v>
      </c>
      <c r="O2820" s="2">
        <v>48</v>
      </c>
      <c r="P2820" s="2" t="b">
        <v>1</v>
      </c>
      <c r="Q2820" s="2" t="s">
        <v>2</v>
      </c>
      <c r="R2820" s="2" t="b">
        <v>1</v>
      </c>
      <c r="S2820" s="44">
        <v>52</v>
      </c>
      <c r="T2820" s="44" t="s">
        <v>11</v>
      </c>
      <c r="U2820" s="20">
        <v>1.8</v>
      </c>
      <c r="V2820" s="11"/>
      <c r="W2820" s="2">
        <f t="shared" si="2148"/>
        <v>0</v>
      </c>
      <c r="X2820">
        <f t="shared" si="2149"/>
        <v>10</v>
      </c>
      <c r="Y2820">
        <f t="shared" si="2150"/>
        <v>5</v>
      </c>
      <c r="Z2820">
        <f t="shared" si="2151"/>
        <v>5</v>
      </c>
      <c r="AA2820" s="2">
        <f t="shared" si="2152"/>
        <v>70</v>
      </c>
      <c r="AB2820" s="2" t="str">
        <f t="shared" si="2153"/>
        <v>Under 1.5</v>
      </c>
      <c r="AC2820" s="6"/>
      <c r="AD2820" s="6" t="str">
        <f t="shared" si="2154"/>
        <v>Over 0.5</v>
      </c>
      <c r="AE2820" s="6" t="str">
        <f t="shared" si="2155"/>
        <v>?</v>
      </c>
      <c r="AF2820" s="6"/>
      <c r="AG2820">
        <f t="shared" si="2156"/>
        <v>1</v>
      </c>
      <c r="AH2820">
        <f t="shared" si="2157"/>
        <v>2</v>
      </c>
      <c r="AI2820">
        <f t="shared" si="2158"/>
        <v>2</v>
      </c>
      <c r="AJ2820">
        <f t="shared" si="2159"/>
        <v>5</v>
      </c>
      <c r="AK2820" s="2" t="str">
        <f t="shared" si="2160"/>
        <v>-</v>
      </c>
      <c r="AL2820" s="2" t="str">
        <f t="shared" si="2161"/>
        <v>-</v>
      </c>
    </row>
    <row r="2821" spans="2:38">
      <c r="B2821" t="s">
        <v>156</v>
      </c>
      <c r="C2821" s="12" t="s">
        <v>595</v>
      </c>
      <c r="D2821" s="9" t="s">
        <v>1163</v>
      </c>
      <c r="E2821" s="2" t="s">
        <v>0</v>
      </c>
      <c r="F2821" s="8" t="s">
        <v>113</v>
      </c>
      <c r="G2821" s="2">
        <v>25</v>
      </c>
      <c r="H2821" s="2">
        <v>44</v>
      </c>
      <c r="I2821" s="2">
        <v>31</v>
      </c>
      <c r="J2821" s="2" t="s">
        <v>1</v>
      </c>
      <c r="K2821" s="2" t="s">
        <v>1</v>
      </c>
      <c r="L2821" s="2">
        <v>6</v>
      </c>
      <c r="M2821" s="3" t="s">
        <v>13</v>
      </c>
      <c r="N2821" s="3" t="s">
        <v>13</v>
      </c>
      <c r="O2821" s="2">
        <v>44</v>
      </c>
      <c r="P2821" s="2" t="b">
        <v>1</v>
      </c>
      <c r="Q2821" s="2" t="b">
        <v>1</v>
      </c>
      <c r="R2821" s="2" t="b">
        <v>1</v>
      </c>
      <c r="S2821" s="44">
        <v>40</v>
      </c>
      <c r="T2821" s="44" t="s">
        <v>12</v>
      </c>
      <c r="U2821" s="20">
        <v>2.0499999999999998</v>
      </c>
      <c r="V2821" s="11"/>
      <c r="W2821" s="2">
        <f t="shared" si="2148"/>
        <v>0</v>
      </c>
      <c r="X2821">
        <f t="shared" si="2149"/>
        <v>10</v>
      </c>
      <c r="Y2821">
        <f t="shared" si="2150"/>
        <v>0</v>
      </c>
      <c r="Z2821">
        <f t="shared" si="2151"/>
        <v>0</v>
      </c>
      <c r="AA2821" s="2">
        <f t="shared" si="2152"/>
        <v>60</v>
      </c>
      <c r="AB2821" s="2" t="str">
        <f t="shared" si="2153"/>
        <v>Under 1.5</v>
      </c>
      <c r="AC2821" s="6"/>
      <c r="AD2821" s="6" t="str">
        <f t="shared" si="2154"/>
        <v>Over 0.5</v>
      </c>
      <c r="AE2821" s="6" t="str">
        <f t="shared" si="2155"/>
        <v>?</v>
      </c>
      <c r="AF2821" s="6"/>
      <c r="AG2821">
        <f t="shared" si="2156"/>
        <v>0</v>
      </c>
      <c r="AH2821">
        <f t="shared" si="2157"/>
        <v>2</v>
      </c>
      <c r="AI2821">
        <f t="shared" si="2158"/>
        <v>0</v>
      </c>
      <c r="AJ2821">
        <f t="shared" si="2159"/>
        <v>0</v>
      </c>
      <c r="AK2821" s="2" t="str">
        <f t="shared" si="2160"/>
        <v>-</v>
      </c>
      <c r="AL2821" s="2" t="str">
        <f t="shared" si="2161"/>
        <v>-</v>
      </c>
    </row>
    <row r="2822" spans="2:38">
      <c r="B2822" t="s">
        <v>151</v>
      </c>
      <c r="C2822" s="12" t="s">
        <v>1867</v>
      </c>
      <c r="D2822" s="9" t="s">
        <v>1116</v>
      </c>
      <c r="E2822" s="2" t="s">
        <v>0</v>
      </c>
      <c r="F2822" s="8" t="s">
        <v>1023</v>
      </c>
      <c r="G2822" s="2">
        <v>28</v>
      </c>
      <c r="H2822" s="2">
        <v>51</v>
      </c>
      <c r="I2822" s="2">
        <v>21</v>
      </c>
      <c r="J2822" s="2" t="s">
        <v>1</v>
      </c>
      <c r="K2822" s="2" t="s">
        <v>1</v>
      </c>
      <c r="L2822" s="2">
        <v>7</v>
      </c>
      <c r="M2822" s="3" t="s">
        <v>13</v>
      </c>
      <c r="N2822" s="3" t="s">
        <v>13</v>
      </c>
      <c r="O2822" s="2">
        <v>51</v>
      </c>
      <c r="P2822" s="2" t="b">
        <v>1</v>
      </c>
      <c r="Q2822" s="2" t="b">
        <v>1</v>
      </c>
      <c r="R2822" s="2" t="s">
        <v>2</v>
      </c>
      <c r="S2822" s="44">
        <v>42</v>
      </c>
      <c r="T2822" s="44" t="s">
        <v>12</v>
      </c>
      <c r="U2822" s="20">
        <v>2.15</v>
      </c>
      <c r="V2822" s="11"/>
      <c r="W2822" s="2">
        <f t="shared" ref="W2822:W2883" si="2162">IF(H2822&gt;52,10,0)</f>
        <v>0</v>
      </c>
      <c r="X2822">
        <f t="shared" ref="X2822:X2883" si="2163">IF(L2822&gt;15,0,IF(L2822&lt;8,10,5))</f>
        <v>10</v>
      </c>
      <c r="Y2822">
        <f t="shared" ref="Y2822:Y2883" si="2164">IF(S2822&gt;60,10,IF(S2822&lt;49,0,5))</f>
        <v>0</v>
      </c>
      <c r="Z2822">
        <f t="shared" ref="Z2822:Z2883" si="2165">IF(T2822="Y",10,IF(T2822="C",5,0))</f>
        <v>0</v>
      </c>
      <c r="AA2822" s="2">
        <f t="shared" ref="AA2822:AA2883" si="2166">SUM(W2822:Z2822)+50</f>
        <v>60</v>
      </c>
      <c r="AB2822" s="2" t="str">
        <f t="shared" ref="AB2822:AB2883" si="2167">IF(AA2822&lt;56,"Over 0.5","Under 1.5")</f>
        <v>Under 1.5</v>
      </c>
      <c r="AC2822" s="6"/>
      <c r="AD2822" s="6" t="str">
        <f t="shared" ref="AD2822:AD2883" si="2168">IF(M2822="1-0","Under 1.5",IF(M2822="0-0","Under 1.5",IF(M2822="0-1","Under 1.5","Over 0.5")))</f>
        <v>Over 0.5</v>
      </c>
      <c r="AE2822" s="6" t="str">
        <f t="shared" ref="AE2822:AE2883" si="2169">IF(M2822="?",M2822,IF(AB2822=AD2822,"WON",IF(M2822="0-1","WON",IF(M2822="1-0","WON","LOST"))))</f>
        <v>?</v>
      </c>
      <c r="AF2822" s="6"/>
      <c r="AG2822">
        <f t="shared" ref="AG2822:AG2883" si="2170">IF(H2822&gt;52,6,IF(H2822=52,5,IF(H2822=51,4,IF(H2822=50,3,IF(H2822=49,2,IF(H2822=48,1,0))))))</f>
        <v>4</v>
      </c>
      <c r="AH2822">
        <f t="shared" ref="AH2822:AH2883" si="2171">IF(L2822&lt;8,2,0)</f>
        <v>2</v>
      </c>
      <c r="AI2822">
        <f t="shared" ref="AI2822:AI2883" si="2172">IF(S2822&gt;49,2,0)</f>
        <v>0</v>
      </c>
      <c r="AJ2822">
        <f t="shared" ref="AJ2822:AJ2883" si="2173">IF(SUM(AH2822:AI2822)=4,SUM(AG2822:AI2822),0)</f>
        <v>0</v>
      </c>
      <c r="AK2822" s="2" t="str">
        <f t="shared" ref="AK2822:AK2883" si="2174">IF(AJ2822=10,"A1",IF(AJ2822=9,"A2",IF(AJ2822=8,"A3",IF(AJ2822=7,"A4",IF(AJ2822=6,"A5","-")))))</f>
        <v>-</v>
      </c>
      <c r="AL2822" s="2" t="str">
        <f t="shared" ref="AL2822:AL2883" si="2175">IF(AND(L2822&lt;11,U2822&lt;1.75,AA2822&gt;65,OR((AND(S2822&gt;49,S2822&lt;61,T2822="Y")),(AND(S2822&lt;48,T2822="Y")),(AND(S2822&gt;60,T2822="N")),(AND(S2822&gt;60,T2822="Y")),(AND(S2822&gt;60,T2822="C")))),"Pick","-")</f>
        <v>-</v>
      </c>
    </row>
    <row r="2823" spans="2:38">
      <c r="B2823" t="s">
        <v>1445</v>
      </c>
      <c r="C2823" s="12" t="s">
        <v>459</v>
      </c>
      <c r="D2823" s="9" t="s">
        <v>1605</v>
      </c>
      <c r="E2823" s="2" t="s">
        <v>0</v>
      </c>
      <c r="F2823" s="8" t="s">
        <v>1671</v>
      </c>
      <c r="G2823" s="2">
        <v>43</v>
      </c>
      <c r="H2823" s="2">
        <v>48</v>
      </c>
      <c r="I2823" s="2">
        <v>9</v>
      </c>
      <c r="J2823" s="2" t="s">
        <v>1</v>
      </c>
      <c r="K2823" s="2">
        <v>1</v>
      </c>
      <c r="L2823" s="2">
        <v>34</v>
      </c>
      <c r="M2823" s="3" t="s">
        <v>13</v>
      </c>
      <c r="N2823" s="3" t="s">
        <v>13</v>
      </c>
      <c r="O2823" s="2">
        <v>48</v>
      </c>
      <c r="P2823" s="2" t="b">
        <v>1</v>
      </c>
      <c r="Q2823" s="2" t="s">
        <v>2</v>
      </c>
      <c r="R2823" s="2" t="s">
        <v>2</v>
      </c>
      <c r="S2823" s="44">
        <v>52</v>
      </c>
      <c r="T2823" s="44" t="s">
        <v>10</v>
      </c>
      <c r="U2823" s="20">
        <v>1.55</v>
      </c>
      <c r="V2823" s="11"/>
      <c r="W2823" s="2">
        <f t="shared" si="2162"/>
        <v>0</v>
      </c>
      <c r="X2823">
        <f t="shared" si="2163"/>
        <v>0</v>
      </c>
      <c r="Y2823">
        <f t="shared" si="2164"/>
        <v>5</v>
      </c>
      <c r="Z2823">
        <f t="shared" si="2165"/>
        <v>10</v>
      </c>
      <c r="AA2823" s="2">
        <f t="shared" si="2166"/>
        <v>65</v>
      </c>
      <c r="AB2823" s="2" t="str">
        <f t="shared" si="2167"/>
        <v>Under 1.5</v>
      </c>
      <c r="AC2823" s="6"/>
      <c r="AD2823" s="6" t="str">
        <f t="shared" si="2168"/>
        <v>Over 0.5</v>
      </c>
      <c r="AE2823" s="6" t="str">
        <f t="shared" si="2169"/>
        <v>?</v>
      </c>
      <c r="AF2823" s="6"/>
      <c r="AG2823">
        <f t="shared" si="2170"/>
        <v>1</v>
      </c>
      <c r="AH2823">
        <f t="shared" si="2171"/>
        <v>0</v>
      </c>
      <c r="AI2823">
        <f t="shared" si="2172"/>
        <v>2</v>
      </c>
      <c r="AJ2823">
        <f t="shared" si="2173"/>
        <v>0</v>
      </c>
      <c r="AK2823" s="2" t="str">
        <f t="shared" si="2174"/>
        <v>-</v>
      </c>
      <c r="AL2823" s="2" t="str">
        <f t="shared" si="2175"/>
        <v>-</v>
      </c>
    </row>
    <row r="2824" spans="2:38">
      <c r="B2824" t="s">
        <v>1445</v>
      </c>
      <c r="C2824" s="12" t="s">
        <v>459</v>
      </c>
      <c r="D2824" s="9" t="s">
        <v>1885</v>
      </c>
      <c r="E2824" s="2" t="s">
        <v>0</v>
      </c>
      <c r="F2824" s="8" t="s">
        <v>1711</v>
      </c>
      <c r="G2824" s="2">
        <v>10</v>
      </c>
      <c r="H2824" s="2">
        <v>45</v>
      </c>
      <c r="I2824" s="2">
        <v>45</v>
      </c>
      <c r="J2824" s="2">
        <v>2</v>
      </c>
      <c r="K2824" s="2">
        <v>2</v>
      </c>
      <c r="L2824" s="2">
        <v>35</v>
      </c>
      <c r="M2824" s="3" t="s">
        <v>13</v>
      </c>
      <c r="N2824" s="3" t="s">
        <v>13</v>
      </c>
      <c r="O2824" s="2">
        <v>45</v>
      </c>
      <c r="P2824" s="2" t="b">
        <v>0</v>
      </c>
      <c r="Q2824" s="2" t="s">
        <v>2</v>
      </c>
      <c r="R2824" s="2" t="s">
        <v>2</v>
      </c>
      <c r="S2824" s="44">
        <v>36</v>
      </c>
      <c r="T2824" s="44" t="s">
        <v>12</v>
      </c>
      <c r="U2824" s="20">
        <v>2.2000000000000002</v>
      </c>
      <c r="V2824" s="11"/>
      <c r="W2824" s="2">
        <f t="shared" si="2162"/>
        <v>0</v>
      </c>
      <c r="X2824">
        <f t="shared" si="2163"/>
        <v>0</v>
      </c>
      <c r="Y2824">
        <f t="shared" si="2164"/>
        <v>0</v>
      </c>
      <c r="Z2824">
        <f t="shared" si="2165"/>
        <v>0</v>
      </c>
      <c r="AA2824" s="2">
        <f t="shared" si="2166"/>
        <v>50</v>
      </c>
      <c r="AB2824" s="2" t="str">
        <f t="shared" si="2167"/>
        <v>Over 0.5</v>
      </c>
      <c r="AC2824" s="6"/>
      <c r="AD2824" s="6" t="str">
        <f t="shared" si="2168"/>
        <v>Over 0.5</v>
      </c>
      <c r="AE2824" s="6" t="str">
        <f t="shared" si="2169"/>
        <v>?</v>
      </c>
      <c r="AF2824" s="6"/>
      <c r="AG2824">
        <f t="shared" si="2170"/>
        <v>0</v>
      </c>
      <c r="AH2824">
        <f t="shared" si="2171"/>
        <v>0</v>
      </c>
      <c r="AI2824">
        <f t="shared" si="2172"/>
        <v>0</v>
      </c>
      <c r="AJ2824">
        <f t="shared" si="2173"/>
        <v>0</v>
      </c>
      <c r="AK2824" s="2" t="str">
        <f t="shared" si="2174"/>
        <v>-</v>
      </c>
      <c r="AL2824" s="2" t="str">
        <f t="shared" si="2175"/>
        <v>-</v>
      </c>
    </row>
    <row r="2825" spans="2:38">
      <c r="B2825" t="s">
        <v>1446</v>
      </c>
      <c r="C2825" s="12" t="s">
        <v>459</v>
      </c>
      <c r="D2825" s="9" t="s">
        <v>1814</v>
      </c>
      <c r="E2825" s="2" t="s">
        <v>0</v>
      </c>
      <c r="F2825" s="8" t="s">
        <v>1886</v>
      </c>
      <c r="G2825" s="2">
        <v>22</v>
      </c>
      <c r="H2825" s="2">
        <v>68</v>
      </c>
      <c r="I2825" s="2">
        <v>10</v>
      </c>
      <c r="J2825" s="2" t="s">
        <v>1</v>
      </c>
      <c r="K2825" s="2" t="s">
        <v>1</v>
      </c>
      <c r="L2825" s="2">
        <v>12</v>
      </c>
      <c r="M2825" s="3" t="s">
        <v>13</v>
      </c>
      <c r="N2825" s="3" t="s">
        <v>13</v>
      </c>
      <c r="O2825" s="2" t="b">
        <v>1</v>
      </c>
      <c r="P2825" s="2" t="b">
        <v>1</v>
      </c>
      <c r="Q2825" s="2" t="b">
        <v>1</v>
      </c>
      <c r="R2825" s="2" t="s">
        <v>2</v>
      </c>
      <c r="S2825" s="44">
        <v>72</v>
      </c>
      <c r="T2825" s="44" t="s">
        <v>10</v>
      </c>
      <c r="U2825" s="20">
        <v>1.5</v>
      </c>
      <c r="V2825" s="11"/>
      <c r="W2825" s="2">
        <f t="shared" si="2162"/>
        <v>10</v>
      </c>
      <c r="X2825">
        <f t="shared" si="2163"/>
        <v>5</v>
      </c>
      <c r="Y2825">
        <f t="shared" si="2164"/>
        <v>10</v>
      </c>
      <c r="Z2825">
        <f t="shared" si="2165"/>
        <v>10</v>
      </c>
      <c r="AA2825" s="2">
        <f t="shared" si="2166"/>
        <v>85</v>
      </c>
      <c r="AB2825" s="2" t="str">
        <f t="shared" si="2167"/>
        <v>Under 1.5</v>
      </c>
      <c r="AC2825" s="6"/>
      <c r="AD2825" s="6" t="str">
        <f t="shared" si="2168"/>
        <v>Over 0.5</v>
      </c>
      <c r="AE2825" s="6" t="str">
        <f t="shared" si="2169"/>
        <v>?</v>
      </c>
      <c r="AF2825" s="6"/>
      <c r="AG2825">
        <f t="shared" si="2170"/>
        <v>6</v>
      </c>
      <c r="AH2825">
        <f t="shared" si="2171"/>
        <v>0</v>
      </c>
      <c r="AI2825">
        <f t="shared" si="2172"/>
        <v>2</v>
      </c>
      <c r="AJ2825">
        <f t="shared" si="2173"/>
        <v>0</v>
      </c>
      <c r="AK2825" s="2" t="str">
        <f t="shared" si="2174"/>
        <v>-</v>
      </c>
      <c r="AL2825" s="2" t="str">
        <f t="shared" si="2175"/>
        <v>-</v>
      </c>
    </row>
    <row r="2826" spans="2:38">
      <c r="B2826" t="s">
        <v>1446</v>
      </c>
      <c r="C2826" s="12" t="s">
        <v>459</v>
      </c>
      <c r="D2826" s="9" t="s">
        <v>1815</v>
      </c>
      <c r="E2826" s="2" t="s">
        <v>0</v>
      </c>
      <c r="F2826" s="8" t="s">
        <v>1599</v>
      </c>
      <c r="G2826" s="2">
        <v>37</v>
      </c>
      <c r="H2826" s="2">
        <v>52</v>
      </c>
      <c r="I2826" s="2">
        <v>11</v>
      </c>
      <c r="J2826" s="2" t="s">
        <v>1</v>
      </c>
      <c r="K2826" s="2">
        <v>1</v>
      </c>
      <c r="L2826" s="2">
        <v>26</v>
      </c>
      <c r="M2826" s="3" t="s">
        <v>13</v>
      </c>
      <c r="N2826" s="3" t="s">
        <v>13</v>
      </c>
      <c r="O2826" s="2">
        <v>52</v>
      </c>
      <c r="P2826" s="2" t="b">
        <v>1</v>
      </c>
      <c r="Q2826" s="2" t="s">
        <v>2</v>
      </c>
      <c r="R2826" s="2" t="s">
        <v>2</v>
      </c>
      <c r="S2826" s="44">
        <v>69</v>
      </c>
      <c r="T2826" s="44" t="s">
        <v>10</v>
      </c>
      <c r="U2826" s="20">
        <v>1.6</v>
      </c>
      <c r="V2826" s="11"/>
      <c r="W2826" s="2">
        <f t="shared" si="2162"/>
        <v>0</v>
      </c>
      <c r="X2826">
        <f t="shared" si="2163"/>
        <v>0</v>
      </c>
      <c r="Y2826">
        <f t="shared" si="2164"/>
        <v>10</v>
      </c>
      <c r="Z2826">
        <f t="shared" si="2165"/>
        <v>10</v>
      </c>
      <c r="AA2826" s="2">
        <f t="shared" si="2166"/>
        <v>70</v>
      </c>
      <c r="AB2826" s="2" t="str">
        <f t="shared" si="2167"/>
        <v>Under 1.5</v>
      </c>
      <c r="AC2826" s="6"/>
      <c r="AD2826" s="6" t="str">
        <f t="shared" si="2168"/>
        <v>Over 0.5</v>
      </c>
      <c r="AE2826" s="6" t="str">
        <f t="shared" si="2169"/>
        <v>?</v>
      </c>
      <c r="AF2826" s="6"/>
      <c r="AG2826">
        <f t="shared" si="2170"/>
        <v>5</v>
      </c>
      <c r="AH2826">
        <f t="shared" si="2171"/>
        <v>0</v>
      </c>
      <c r="AI2826">
        <f t="shared" si="2172"/>
        <v>2</v>
      </c>
      <c r="AJ2826">
        <f t="shared" si="2173"/>
        <v>0</v>
      </c>
      <c r="AK2826" s="2" t="str">
        <f t="shared" si="2174"/>
        <v>-</v>
      </c>
      <c r="AL2826" s="2" t="str">
        <f t="shared" si="2175"/>
        <v>-</v>
      </c>
    </row>
    <row r="2827" spans="2:38">
      <c r="B2827" t="s">
        <v>286</v>
      </c>
      <c r="C2827" s="12" t="s">
        <v>460</v>
      </c>
      <c r="D2827" s="9" t="s">
        <v>1006</v>
      </c>
      <c r="E2827" s="2" t="s">
        <v>0</v>
      </c>
      <c r="F2827" s="8" t="s">
        <v>220</v>
      </c>
      <c r="G2827" s="2">
        <v>25</v>
      </c>
      <c r="H2827" s="2">
        <v>56</v>
      </c>
      <c r="I2827" s="2">
        <v>19</v>
      </c>
      <c r="J2827" s="2" t="s">
        <v>1</v>
      </c>
      <c r="K2827" s="2">
        <v>1</v>
      </c>
      <c r="L2827" s="2">
        <v>6</v>
      </c>
      <c r="M2827" s="3" t="s">
        <v>13</v>
      </c>
      <c r="N2827" s="3" t="s">
        <v>13</v>
      </c>
      <c r="O2827" s="2" t="b">
        <v>1</v>
      </c>
      <c r="P2827" s="2" t="b">
        <v>1</v>
      </c>
      <c r="Q2827" s="2" t="s">
        <v>2</v>
      </c>
      <c r="R2827" s="2" t="b">
        <v>1</v>
      </c>
      <c r="S2827" s="44">
        <v>15</v>
      </c>
      <c r="T2827" s="44" t="s">
        <v>10</v>
      </c>
      <c r="U2827" s="20">
        <v>1.55</v>
      </c>
      <c r="V2827" s="11"/>
      <c r="W2827" s="2">
        <f t="shared" si="2162"/>
        <v>10</v>
      </c>
      <c r="X2827">
        <f t="shared" si="2163"/>
        <v>10</v>
      </c>
      <c r="Y2827">
        <f t="shared" si="2164"/>
        <v>0</v>
      </c>
      <c r="Z2827">
        <f t="shared" si="2165"/>
        <v>10</v>
      </c>
      <c r="AA2827" s="2">
        <f t="shared" si="2166"/>
        <v>80</v>
      </c>
      <c r="AB2827" s="2" t="str">
        <f t="shared" si="2167"/>
        <v>Under 1.5</v>
      </c>
      <c r="AC2827" s="6"/>
      <c r="AD2827" s="6" t="str">
        <f t="shared" si="2168"/>
        <v>Over 0.5</v>
      </c>
      <c r="AE2827" s="6" t="str">
        <f t="shared" si="2169"/>
        <v>?</v>
      </c>
      <c r="AF2827" s="6"/>
      <c r="AG2827">
        <f t="shared" si="2170"/>
        <v>6</v>
      </c>
      <c r="AH2827">
        <f t="shared" si="2171"/>
        <v>2</v>
      </c>
      <c r="AI2827">
        <f t="shared" si="2172"/>
        <v>0</v>
      </c>
      <c r="AJ2827">
        <f t="shared" si="2173"/>
        <v>0</v>
      </c>
      <c r="AK2827" s="2" t="str">
        <f t="shared" si="2174"/>
        <v>-</v>
      </c>
      <c r="AL2827" s="2" t="str">
        <f t="shared" si="2175"/>
        <v>Pick</v>
      </c>
    </row>
    <row r="2828" spans="2:38">
      <c r="B2828" t="s">
        <v>153</v>
      </c>
      <c r="C2828" s="12" t="s">
        <v>460</v>
      </c>
      <c r="D2828" s="9" t="s">
        <v>1576</v>
      </c>
      <c r="E2828" s="2" t="s">
        <v>0</v>
      </c>
      <c r="F2828" s="8" t="s">
        <v>1876</v>
      </c>
      <c r="G2828" s="2">
        <v>21</v>
      </c>
      <c r="H2828" s="2">
        <v>51</v>
      </c>
      <c r="I2828" s="2">
        <v>28</v>
      </c>
      <c r="J2828" s="2" t="s">
        <v>1</v>
      </c>
      <c r="K2828" s="2">
        <v>1</v>
      </c>
      <c r="L2828" s="2">
        <v>7</v>
      </c>
      <c r="M2828" s="3" t="s">
        <v>13</v>
      </c>
      <c r="N2828" s="3" t="s">
        <v>13</v>
      </c>
      <c r="O2828" s="2">
        <v>51</v>
      </c>
      <c r="P2828" s="2" t="b">
        <v>1</v>
      </c>
      <c r="Q2828" s="2" t="s">
        <v>2</v>
      </c>
      <c r="R2828" s="2" t="s">
        <v>2</v>
      </c>
      <c r="S2828" s="44">
        <v>64</v>
      </c>
      <c r="T2828" s="44" t="s">
        <v>10</v>
      </c>
      <c r="U2828" s="20">
        <v>2.2000000000000002</v>
      </c>
      <c r="V2828" s="11"/>
      <c r="W2828" s="2">
        <f t="shared" si="2162"/>
        <v>0</v>
      </c>
      <c r="X2828">
        <f t="shared" si="2163"/>
        <v>10</v>
      </c>
      <c r="Y2828">
        <f t="shared" si="2164"/>
        <v>10</v>
      </c>
      <c r="Z2828">
        <f t="shared" si="2165"/>
        <v>10</v>
      </c>
      <c r="AA2828" s="2">
        <f t="shared" si="2166"/>
        <v>80</v>
      </c>
      <c r="AB2828" s="2" t="str">
        <f t="shared" si="2167"/>
        <v>Under 1.5</v>
      </c>
      <c r="AC2828" s="6"/>
      <c r="AD2828" s="6" t="str">
        <f t="shared" si="2168"/>
        <v>Over 0.5</v>
      </c>
      <c r="AE2828" s="6" t="str">
        <f t="shared" si="2169"/>
        <v>?</v>
      </c>
      <c r="AF2828" s="6"/>
      <c r="AG2828">
        <f t="shared" si="2170"/>
        <v>4</v>
      </c>
      <c r="AH2828">
        <f t="shared" si="2171"/>
        <v>2</v>
      </c>
      <c r="AI2828">
        <f t="shared" si="2172"/>
        <v>2</v>
      </c>
      <c r="AJ2828">
        <f t="shared" si="2173"/>
        <v>8</v>
      </c>
      <c r="AK2828" s="2" t="str">
        <f t="shared" si="2174"/>
        <v>A3</v>
      </c>
      <c r="AL2828" s="2" t="str">
        <f t="shared" si="2175"/>
        <v>-</v>
      </c>
    </row>
    <row r="2829" spans="2:38">
      <c r="B2829" t="s">
        <v>1446</v>
      </c>
      <c r="C2829" s="12" t="s">
        <v>460</v>
      </c>
      <c r="D2829" s="9" t="s">
        <v>1601</v>
      </c>
      <c r="E2829" s="2" t="s">
        <v>0</v>
      </c>
      <c r="F2829" s="8" t="s">
        <v>1887</v>
      </c>
      <c r="G2829" s="2">
        <v>14</v>
      </c>
      <c r="H2829" s="2">
        <v>48</v>
      </c>
      <c r="I2829" s="2">
        <v>39</v>
      </c>
      <c r="J2829" s="2" t="s">
        <v>1</v>
      </c>
      <c r="K2829" s="2">
        <v>2</v>
      </c>
      <c r="L2829" s="2">
        <v>25</v>
      </c>
      <c r="M2829" s="3" t="s">
        <v>13</v>
      </c>
      <c r="N2829" s="3" t="s">
        <v>13</v>
      </c>
      <c r="O2829" s="2">
        <v>48</v>
      </c>
      <c r="P2829" s="2" t="b">
        <v>1</v>
      </c>
      <c r="Q2829" s="2" t="s">
        <v>2</v>
      </c>
      <c r="R2829" s="2" t="s">
        <v>2</v>
      </c>
      <c r="S2829" s="44">
        <v>67</v>
      </c>
      <c r="T2829" s="44"/>
      <c r="U2829" s="20">
        <v>1.6</v>
      </c>
      <c r="V2829" s="11"/>
      <c r="W2829" s="2">
        <f t="shared" si="2162"/>
        <v>0</v>
      </c>
      <c r="X2829">
        <f t="shared" si="2163"/>
        <v>0</v>
      </c>
      <c r="Y2829">
        <f t="shared" si="2164"/>
        <v>10</v>
      </c>
      <c r="Z2829">
        <f t="shared" si="2165"/>
        <v>0</v>
      </c>
      <c r="AA2829" s="2">
        <f t="shared" si="2166"/>
        <v>60</v>
      </c>
      <c r="AB2829" s="2" t="str">
        <f t="shared" si="2167"/>
        <v>Under 1.5</v>
      </c>
      <c r="AC2829" s="6"/>
      <c r="AD2829" s="6" t="str">
        <f t="shared" si="2168"/>
        <v>Over 0.5</v>
      </c>
      <c r="AE2829" s="6" t="str">
        <f t="shared" si="2169"/>
        <v>?</v>
      </c>
      <c r="AF2829" s="6"/>
      <c r="AG2829">
        <f t="shared" si="2170"/>
        <v>1</v>
      </c>
      <c r="AH2829">
        <f t="shared" si="2171"/>
        <v>0</v>
      </c>
      <c r="AI2829">
        <f t="shared" si="2172"/>
        <v>2</v>
      </c>
      <c r="AJ2829">
        <f t="shared" si="2173"/>
        <v>0</v>
      </c>
      <c r="AK2829" s="2" t="str">
        <f t="shared" si="2174"/>
        <v>-</v>
      </c>
      <c r="AL2829" s="2" t="str">
        <f t="shared" si="2175"/>
        <v>-</v>
      </c>
    </row>
    <row r="2830" spans="2:38">
      <c r="B2830" t="s">
        <v>260</v>
      </c>
      <c r="C2830" s="12" t="s">
        <v>681</v>
      </c>
      <c r="D2830" s="9" t="s">
        <v>1780</v>
      </c>
      <c r="E2830" s="2" t="s">
        <v>0</v>
      </c>
      <c r="F2830" s="8" t="s">
        <v>1158</v>
      </c>
      <c r="G2830" s="2">
        <v>9</v>
      </c>
      <c r="H2830" s="2">
        <v>62</v>
      </c>
      <c r="I2830" s="2">
        <v>30</v>
      </c>
      <c r="J2830" s="2" t="s">
        <v>1</v>
      </c>
      <c r="K2830" s="2">
        <v>2</v>
      </c>
      <c r="L2830" s="2">
        <v>21</v>
      </c>
      <c r="M2830" s="3" t="s">
        <v>13</v>
      </c>
      <c r="N2830" s="3" t="s">
        <v>13</v>
      </c>
      <c r="O2830" s="2" t="b">
        <v>1</v>
      </c>
      <c r="P2830" s="2" t="b">
        <v>1</v>
      </c>
      <c r="Q2830" s="2" t="s">
        <v>2</v>
      </c>
      <c r="R2830" s="2" t="s">
        <v>2</v>
      </c>
      <c r="S2830" s="44">
        <v>47</v>
      </c>
      <c r="T2830" s="44"/>
      <c r="U2830" s="20">
        <v>1.7</v>
      </c>
      <c r="V2830" s="11"/>
      <c r="W2830" s="2">
        <f t="shared" si="2162"/>
        <v>10</v>
      </c>
      <c r="X2830">
        <f t="shared" si="2163"/>
        <v>0</v>
      </c>
      <c r="Y2830">
        <f t="shared" si="2164"/>
        <v>0</v>
      </c>
      <c r="Z2830">
        <f t="shared" si="2165"/>
        <v>0</v>
      </c>
      <c r="AA2830" s="2">
        <f t="shared" si="2166"/>
        <v>60</v>
      </c>
      <c r="AB2830" s="2" t="str">
        <f t="shared" si="2167"/>
        <v>Under 1.5</v>
      </c>
      <c r="AC2830" s="6"/>
      <c r="AD2830" s="6" t="str">
        <f t="shared" si="2168"/>
        <v>Over 0.5</v>
      </c>
      <c r="AE2830" s="6" t="str">
        <f t="shared" si="2169"/>
        <v>?</v>
      </c>
      <c r="AF2830" s="6"/>
      <c r="AG2830">
        <f t="shared" si="2170"/>
        <v>6</v>
      </c>
      <c r="AH2830">
        <f t="shared" si="2171"/>
        <v>0</v>
      </c>
      <c r="AI2830">
        <f t="shared" si="2172"/>
        <v>0</v>
      </c>
      <c r="AJ2830">
        <f t="shared" si="2173"/>
        <v>0</v>
      </c>
      <c r="AK2830" s="2" t="str">
        <f t="shared" si="2174"/>
        <v>-</v>
      </c>
      <c r="AL2830" s="2" t="str">
        <f t="shared" si="2175"/>
        <v>-</v>
      </c>
    </row>
    <row r="2831" spans="2:38">
      <c r="B2831" t="s">
        <v>209</v>
      </c>
      <c r="C2831" s="12" t="s">
        <v>1884</v>
      </c>
      <c r="D2831" s="9" t="s">
        <v>1877</v>
      </c>
      <c r="E2831" s="2" t="s">
        <v>0</v>
      </c>
      <c r="F2831" s="8" t="s">
        <v>1648</v>
      </c>
      <c r="G2831" s="2">
        <v>7</v>
      </c>
      <c r="H2831" s="2">
        <v>48</v>
      </c>
      <c r="I2831" s="2">
        <v>45</v>
      </c>
      <c r="J2831" s="2" t="s">
        <v>1</v>
      </c>
      <c r="K2831" s="2" t="s">
        <v>1</v>
      </c>
      <c r="L2831" s="2">
        <v>38</v>
      </c>
      <c r="M2831" s="3" t="s">
        <v>13</v>
      </c>
      <c r="N2831" s="3" t="s">
        <v>13</v>
      </c>
      <c r="O2831" s="2">
        <v>48</v>
      </c>
      <c r="P2831" s="2" t="b">
        <v>1</v>
      </c>
      <c r="Q2831" s="2" t="b">
        <v>1</v>
      </c>
      <c r="R2831" s="2" t="s">
        <v>2</v>
      </c>
      <c r="S2831" s="44">
        <v>37</v>
      </c>
      <c r="T2831" s="44" t="s">
        <v>12</v>
      </c>
      <c r="U2831" s="20">
        <v>1.85</v>
      </c>
      <c r="V2831" s="11"/>
      <c r="W2831" s="2">
        <f t="shared" si="2162"/>
        <v>0</v>
      </c>
      <c r="X2831">
        <f t="shared" si="2163"/>
        <v>0</v>
      </c>
      <c r="Y2831">
        <f t="shared" si="2164"/>
        <v>0</v>
      </c>
      <c r="Z2831">
        <f t="shared" si="2165"/>
        <v>0</v>
      </c>
      <c r="AA2831" s="2">
        <f t="shared" si="2166"/>
        <v>50</v>
      </c>
      <c r="AB2831" s="2" t="str">
        <f t="shared" si="2167"/>
        <v>Over 0.5</v>
      </c>
      <c r="AC2831" s="6"/>
      <c r="AD2831" s="6" t="str">
        <f t="shared" si="2168"/>
        <v>Over 0.5</v>
      </c>
      <c r="AE2831" s="6" t="str">
        <f t="shared" si="2169"/>
        <v>?</v>
      </c>
      <c r="AF2831" s="6"/>
      <c r="AG2831">
        <f t="shared" si="2170"/>
        <v>1</v>
      </c>
      <c r="AH2831">
        <f t="shared" si="2171"/>
        <v>0</v>
      </c>
      <c r="AI2831">
        <f t="shared" si="2172"/>
        <v>0</v>
      </c>
      <c r="AJ2831">
        <f t="shared" si="2173"/>
        <v>0</v>
      </c>
      <c r="AK2831" s="2" t="str">
        <f t="shared" si="2174"/>
        <v>-</v>
      </c>
      <c r="AL2831" s="2" t="str">
        <f t="shared" si="2175"/>
        <v>-</v>
      </c>
    </row>
    <row r="2832" spans="2:38">
      <c r="B2832"/>
      <c r="E2832" s="2"/>
      <c r="F2832" s="8"/>
      <c r="G2832" s="2"/>
      <c r="H2832" s="2"/>
      <c r="I2832" s="2"/>
      <c r="J2832" s="2"/>
      <c r="K2832" s="2"/>
      <c r="L2832" s="2"/>
      <c r="M2832" s="3"/>
      <c r="N2832" s="3"/>
      <c r="O2832" s="2"/>
      <c r="P2832" s="2"/>
      <c r="Q2832" s="2"/>
      <c r="R2832" s="2"/>
      <c r="S2832" s="44"/>
      <c r="T2832" s="44"/>
      <c r="U2832" s="20"/>
      <c r="V2832" s="11"/>
      <c r="W2832" s="2">
        <f t="shared" si="2162"/>
        <v>0</v>
      </c>
      <c r="X2832">
        <f t="shared" si="2163"/>
        <v>10</v>
      </c>
      <c r="Y2832">
        <f t="shared" si="2164"/>
        <v>0</v>
      </c>
      <c r="Z2832">
        <f t="shared" si="2165"/>
        <v>0</v>
      </c>
      <c r="AA2832" s="2">
        <f t="shared" si="2166"/>
        <v>60</v>
      </c>
      <c r="AB2832" s="2" t="str">
        <f t="shared" si="2167"/>
        <v>Under 1.5</v>
      </c>
      <c r="AC2832" s="6"/>
      <c r="AD2832" s="6" t="str">
        <f t="shared" si="2168"/>
        <v>Over 0.5</v>
      </c>
      <c r="AE2832" s="6" t="str">
        <f t="shared" si="2169"/>
        <v>LOST</v>
      </c>
      <c r="AF2832" s="6"/>
      <c r="AG2832">
        <f t="shared" si="2170"/>
        <v>0</v>
      </c>
      <c r="AH2832">
        <f t="shared" si="2171"/>
        <v>2</v>
      </c>
      <c r="AI2832">
        <f t="shared" si="2172"/>
        <v>0</v>
      </c>
      <c r="AJ2832">
        <f t="shared" si="2173"/>
        <v>0</v>
      </c>
      <c r="AK2832" s="2" t="str">
        <f t="shared" si="2174"/>
        <v>-</v>
      </c>
      <c r="AL2832" s="2" t="str">
        <f t="shared" si="2175"/>
        <v>-</v>
      </c>
    </row>
    <row r="2833" spans="2:38">
      <c r="B2833"/>
      <c r="E2833" s="2"/>
      <c r="F2833" s="8"/>
      <c r="G2833" s="2"/>
      <c r="H2833" s="2"/>
      <c r="I2833" s="2"/>
      <c r="J2833" s="2"/>
      <c r="K2833" s="2"/>
      <c r="L2833" s="2"/>
      <c r="M2833" s="3"/>
      <c r="N2833" s="3"/>
      <c r="O2833" s="2"/>
      <c r="P2833" s="2"/>
      <c r="Q2833" s="2"/>
      <c r="R2833" s="2"/>
      <c r="S2833" s="44"/>
      <c r="T2833" s="44"/>
      <c r="U2833" s="20"/>
      <c r="V2833" s="11"/>
      <c r="W2833" s="2">
        <f t="shared" si="2162"/>
        <v>0</v>
      </c>
      <c r="X2833">
        <f t="shared" si="2163"/>
        <v>10</v>
      </c>
      <c r="Y2833">
        <f t="shared" si="2164"/>
        <v>0</v>
      </c>
      <c r="Z2833">
        <f t="shared" si="2165"/>
        <v>0</v>
      </c>
      <c r="AA2833" s="2">
        <f t="shared" si="2166"/>
        <v>60</v>
      </c>
      <c r="AB2833" s="2" t="str">
        <f t="shared" si="2167"/>
        <v>Under 1.5</v>
      </c>
      <c r="AC2833" s="6"/>
      <c r="AD2833" s="6" t="str">
        <f t="shared" si="2168"/>
        <v>Over 0.5</v>
      </c>
      <c r="AE2833" s="6" t="str">
        <f t="shared" si="2169"/>
        <v>LOST</v>
      </c>
      <c r="AF2833" s="6"/>
      <c r="AG2833">
        <f t="shared" si="2170"/>
        <v>0</v>
      </c>
      <c r="AH2833">
        <f t="shared" si="2171"/>
        <v>2</v>
      </c>
      <c r="AI2833">
        <f t="shared" si="2172"/>
        <v>0</v>
      </c>
      <c r="AJ2833">
        <f t="shared" si="2173"/>
        <v>0</v>
      </c>
      <c r="AK2833" s="2" t="str">
        <f t="shared" si="2174"/>
        <v>-</v>
      </c>
      <c r="AL2833" s="2" t="str">
        <f t="shared" si="2175"/>
        <v>-</v>
      </c>
    </row>
    <row r="2834" spans="2:38">
      <c r="B2834" t="s">
        <v>164</v>
      </c>
      <c r="C2834" s="10">
        <v>0.625</v>
      </c>
      <c r="D2834" s="9" t="s">
        <v>1476</v>
      </c>
      <c r="E2834" s="2" t="s">
        <v>0</v>
      </c>
      <c r="F2834" s="8" t="s">
        <v>352</v>
      </c>
      <c r="G2834" s="2">
        <v>34</v>
      </c>
      <c r="H2834" s="2">
        <v>45</v>
      </c>
      <c r="I2834" s="2">
        <v>21</v>
      </c>
      <c r="J2834" s="2" t="s">
        <v>1</v>
      </c>
      <c r="K2834" s="2" t="s">
        <v>1</v>
      </c>
      <c r="L2834" s="2">
        <v>13</v>
      </c>
      <c r="M2834" s="3" t="s">
        <v>13</v>
      </c>
      <c r="N2834" s="3" t="s">
        <v>13</v>
      </c>
      <c r="O2834" s="2">
        <v>45</v>
      </c>
      <c r="P2834" s="2" t="b">
        <v>1</v>
      </c>
      <c r="Q2834" s="2" t="b">
        <v>1</v>
      </c>
      <c r="R2834" s="2" t="s">
        <v>2</v>
      </c>
      <c r="S2834" s="44">
        <v>28</v>
      </c>
      <c r="T2834" s="44"/>
      <c r="U2834" s="20">
        <v>1.35</v>
      </c>
      <c r="V2834" s="11"/>
      <c r="W2834" s="2">
        <f t="shared" si="2162"/>
        <v>0</v>
      </c>
      <c r="X2834">
        <f t="shared" si="2163"/>
        <v>5</v>
      </c>
      <c r="Y2834">
        <f t="shared" si="2164"/>
        <v>0</v>
      </c>
      <c r="Z2834">
        <f t="shared" si="2165"/>
        <v>0</v>
      </c>
      <c r="AA2834" s="2">
        <f t="shared" si="2166"/>
        <v>55</v>
      </c>
      <c r="AB2834" s="2" t="str">
        <f t="shared" si="2167"/>
        <v>Over 0.5</v>
      </c>
      <c r="AC2834" s="6"/>
      <c r="AD2834" s="6" t="str">
        <f t="shared" si="2168"/>
        <v>Over 0.5</v>
      </c>
      <c r="AE2834" s="6" t="str">
        <f t="shared" si="2169"/>
        <v>?</v>
      </c>
      <c r="AF2834" s="6"/>
      <c r="AG2834">
        <f t="shared" si="2170"/>
        <v>0</v>
      </c>
      <c r="AH2834">
        <f t="shared" si="2171"/>
        <v>0</v>
      </c>
      <c r="AI2834">
        <f t="shared" si="2172"/>
        <v>0</v>
      </c>
      <c r="AJ2834">
        <f t="shared" si="2173"/>
        <v>0</v>
      </c>
      <c r="AK2834" s="2" t="str">
        <f t="shared" si="2174"/>
        <v>-</v>
      </c>
      <c r="AL2834" s="2" t="str">
        <f t="shared" si="2175"/>
        <v>-</v>
      </c>
    </row>
    <row r="2835" spans="2:38">
      <c r="B2835" s="9" t="s">
        <v>164</v>
      </c>
      <c r="C2835" s="10">
        <v>0.625</v>
      </c>
      <c r="D2835" s="9" t="s">
        <v>1194</v>
      </c>
      <c r="E2835" s="2" t="s">
        <v>0</v>
      </c>
      <c r="F2835" s="8" t="s">
        <v>138</v>
      </c>
      <c r="G2835" s="2">
        <v>33</v>
      </c>
      <c r="H2835" s="2">
        <v>57</v>
      </c>
      <c r="I2835" s="2">
        <v>10</v>
      </c>
      <c r="J2835" s="2" t="s">
        <v>1</v>
      </c>
      <c r="K2835" s="2">
        <v>1</v>
      </c>
      <c r="L2835" s="2">
        <v>23</v>
      </c>
      <c r="M2835" s="3" t="s">
        <v>13</v>
      </c>
      <c r="N2835" s="3" t="s">
        <v>13</v>
      </c>
      <c r="O2835" s="2" t="b">
        <v>1</v>
      </c>
      <c r="P2835" s="2" t="b">
        <v>1</v>
      </c>
      <c r="Q2835" s="2" t="s">
        <v>2</v>
      </c>
      <c r="R2835" s="2" t="s">
        <v>2</v>
      </c>
      <c r="S2835" s="44">
        <v>22</v>
      </c>
      <c r="T2835" s="44"/>
      <c r="U2835" s="20">
        <v>2.6</v>
      </c>
      <c r="V2835" s="11"/>
      <c r="W2835" s="2">
        <f t="shared" si="2162"/>
        <v>10</v>
      </c>
      <c r="X2835">
        <f t="shared" si="2163"/>
        <v>0</v>
      </c>
      <c r="Y2835">
        <f t="shared" si="2164"/>
        <v>0</v>
      </c>
      <c r="Z2835">
        <f t="shared" si="2165"/>
        <v>0</v>
      </c>
      <c r="AA2835" s="2">
        <f t="shared" si="2166"/>
        <v>60</v>
      </c>
      <c r="AB2835" s="2" t="str">
        <f t="shared" si="2167"/>
        <v>Under 1.5</v>
      </c>
      <c r="AC2835" s="6"/>
      <c r="AD2835" s="6" t="str">
        <f t="shared" si="2168"/>
        <v>Over 0.5</v>
      </c>
      <c r="AE2835" s="6" t="str">
        <f t="shared" si="2169"/>
        <v>?</v>
      </c>
      <c r="AF2835" s="6"/>
      <c r="AG2835">
        <f t="shared" si="2170"/>
        <v>6</v>
      </c>
      <c r="AH2835">
        <f t="shared" si="2171"/>
        <v>0</v>
      </c>
      <c r="AI2835">
        <f t="shared" si="2172"/>
        <v>0</v>
      </c>
      <c r="AJ2835">
        <f t="shared" si="2173"/>
        <v>0</v>
      </c>
      <c r="AK2835" s="2" t="str">
        <f t="shared" si="2174"/>
        <v>-</v>
      </c>
      <c r="AL2835" s="2" t="str">
        <f t="shared" si="2175"/>
        <v>-</v>
      </c>
    </row>
    <row r="2836" spans="2:38">
      <c r="B2836" s="9" t="s">
        <v>645</v>
      </c>
      <c r="C2836" s="10">
        <v>0.625</v>
      </c>
      <c r="D2836" s="9" t="s">
        <v>815</v>
      </c>
      <c r="E2836" s="2" t="s">
        <v>0</v>
      </c>
      <c r="F2836" s="8" t="s">
        <v>814</v>
      </c>
      <c r="G2836" s="2">
        <v>36</v>
      </c>
      <c r="H2836" s="2">
        <v>48</v>
      </c>
      <c r="I2836" s="2">
        <v>15</v>
      </c>
      <c r="J2836" s="2" t="s">
        <v>1</v>
      </c>
      <c r="K2836" s="2">
        <v>1</v>
      </c>
      <c r="L2836" s="2">
        <v>21</v>
      </c>
      <c r="M2836" s="3" t="s">
        <v>13</v>
      </c>
      <c r="N2836" s="3" t="s">
        <v>13</v>
      </c>
      <c r="O2836" s="2">
        <v>48</v>
      </c>
      <c r="P2836" s="2" t="b">
        <v>1</v>
      </c>
      <c r="Q2836" s="2" t="s">
        <v>2</v>
      </c>
      <c r="R2836" s="2" t="s">
        <v>2</v>
      </c>
      <c r="S2836" s="44">
        <v>59</v>
      </c>
      <c r="T2836" s="44" t="s">
        <v>11</v>
      </c>
      <c r="U2836" s="20">
        <v>2.2000000000000002</v>
      </c>
      <c r="V2836" s="11"/>
      <c r="W2836" s="2">
        <f t="shared" si="2162"/>
        <v>0</v>
      </c>
      <c r="X2836">
        <f t="shared" si="2163"/>
        <v>0</v>
      </c>
      <c r="Y2836">
        <f t="shared" si="2164"/>
        <v>5</v>
      </c>
      <c r="Z2836">
        <f t="shared" si="2165"/>
        <v>5</v>
      </c>
      <c r="AA2836" s="2">
        <f t="shared" si="2166"/>
        <v>60</v>
      </c>
      <c r="AB2836" s="2" t="str">
        <f t="shared" si="2167"/>
        <v>Under 1.5</v>
      </c>
      <c r="AC2836" s="6"/>
      <c r="AD2836" s="6" t="str">
        <f t="shared" si="2168"/>
        <v>Over 0.5</v>
      </c>
      <c r="AE2836" s="6" t="str">
        <f t="shared" si="2169"/>
        <v>?</v>
      </c>
      <c r="AF2836" s="6"/>
      <c r="AG2836">
        <f t="shared" si="2170"/>
        <v>1</v>
      </c>
      <c r="AH2836">
        <f t="shared" si="2171"/>
        <v>0</v>
      </c>
      <c r="AI2836">
        <f t="shared" si="2172"/>
        <v>2</v>
      </c>
      <c r="AJ2836">
        <f t="shared" si="2173"/>
        <v>0</v>
      </c>
      <c r="AK2836" s="2" t="str">
        <f t="shared" si="2174"/>
        <v>-</v>
      </c>
      <c r="AL2836" s="2" t="str">
        <f t="shared" si="2175"/>
        <v>-</v>
      </c>
    </row>
    <row r="2837" spans="2:38">
      <c r="B2837" s="9" t="s">
        <v>369</v>
      </c>
      <c r="C2837" s="10">
        <v>0.64583333333333337</v>
      </c>
      <c r="D2837" s="9" t="s">
        <v>722</v>
      </c>
      <c r="E2837" s="2" t="s">
        <v>0</v>
      </c>
      <c r="F2837" s="8" t="s">
        <v>454</v>
      </c>
      <c r="G2837" s="2">
        <v>24</v>
      </c>
      <c r="H2837" s="2">
        <v>51</v>
      </c>
      <c r="I2837" s="2">
        <v>25</v>
      </c>
      <c r="J2837" s="2" t="s">
        <v>1</v>
      </c>
      <c r="K2837" s="2" t="s">
        <v>1</v>
      </c>
      <c r="L2837" s="2">
        <v>1</v>
      </c>
      <c r="M2837" s="3" t="s">
        <v>13</v>
      </c>
      <c r="N2837" s="3" t="s">
        <v>13</v>
      </c>
      <c r="O2837" s="2">
        <v>51</v>
      </c>
      <c r="P2837" s="2" t="b">
        <v>1</v>
      </c>
      <c r="Q2837" s="2" t="b">
        <v>1</v>
      </c>
      <c r="R2837" s="2" t="b">
        <v>1</v>
      </c>
      <c r="S2837" s="44">
        <v>51</v>
      </c>
      <c r="T2837" s="44" t="s">
        <v>12</v>
      </c>
      <c r="U2837" s="20">
        <v>2.0499999999999998</v>
      </c>
      <c r="V2837" s="11"/>
      <c r="W2837" s="2">
        <f t="shared" si="2162"/>
        <v>0</v>
      </c>
      <c r="X2837">
        <f t="shared" si="2163"/>
        <v>10</v>
      </c>
      <c r="Y2837">
        <f t="shared" si="2164"/>
        <v>5</v>
      </c>
      <c r="Z2837">
        <f t="shared" si="2165"/>
        <v>0</v>
      </c>
      <c r="AA2837" s="2">
        <f t="shared" si="2166"/>
        <v>65</v>
      </c>
      <c r="AB2837" s="2" t="str">
        <f t="shared" si="2167"/>
        <v>Under 1.5</v>
      </c>
      <c r="AC2837" s="6"/>
      <c r="AD2837" s="6" t="str">
        <f t="shared" si="2168"/>
        <v>Over 0.5</v>
      </c>
      <c r="AE2837" s="6" t="str">
        <f t="shared" si="2169"/>
        <v>?</v>
      </c>
      <c r="AF2837" s="6"/>
      <c r="AG2837">
        <f t="shared" si="2170"/>
        <v>4</v>
      </c>
      <c r="AH2837">
        <f t="shared" si="2171"/>
        <v>2</v>
      </c>
      <c r="AI2837">
        <f t="shared" si="2172"/>
        <v>2</v>
      </c>
      <c r="AJ2837">
        <f t="shared" si="2173"/>
        <v>8</v>
      </c>
      <c r="AK2837" s="2" t="str">
        <f t="shared" si="2174"/>
        <v>A3</v>
      </c>
      <c r="AL2837" s="2" t="str">
        <f t="shared" si="2175"/>
        <v>-</v>
      </c>
    </row>
    <row r="2838" spans="2:38">
      <c r="B2838" s="9" t="s">
        <v>369</v>
      </c>
      <c r="C2838" s="10">
        <v>0.64583333333333337</v>
      </c>
      <c r="D2838" s="9" t="s">
        <v>1278</v>
      </c>
      <c r="E2838" s="2" t="s">
        <v>0</v>
      </c>
      <c r="F2838" s="8" t="s">
        <v>1794</v>
      </c>
      <c r="G2838" s="2">
        <v>27</v>
      </c>
      <c r="H2838" s="2">
        <v>46</v>
      </c>
      <c r="I2838" s="2">
        <v>27</v>
      </c>
      <c r="J2838" s="2" t="s">
        <v>1</v>
      </c>
      <c r="K2838" s="2" t="s">
        <v>1</v>
      </c>
      <c r="L2838" s="2">
        <v>0</v>
      </c>
      <c r="M2838" s="3" t="s">
        <v>13</v>
      </c>
      <c r="N2838" s="3" t="s">
        <v>13</v>
      </c>
      <c r="O2838" s="2">
        <v>46</v>
      </c>
      <c r="P2838" s="2" t="b">
        <v>1</v>
      </c>
      <c r="Q2838" s="2" t="b">
        <v>1</v>
      </c>
      <c r="R2838" s="2" t="b">
        <v>1</v>
      </c>
      <c r="S2838" s="44">
        <v>47</v>
      </c>
      <c r="T2838" s="44" t="s">
        <v>12</v>
      </c>
      <c r="U2838" s="20">
        <v>2</v>
      </c>
      <c r="V2838" s="11"/>
      <c r="W2838" s="2">
        <f t="shared" si="2162"/>
        <v>0</v>
      </c>
      <c r="X2838">
        <f t="shared" si="2163"/>
        <v>10</v>
      </c>
      <c r="Y2838">
        <f t="shared" si="2164"/>
        <v>0</v>
      </c>
      <c r="Z2838">
        <f t="shared" si="2165"/>
        <v>0</v>
      </c>
      <c r="AA2838" s="2">
        <f t="shared" si="2166"/>
        <v>60</v>
      </c>
      <c r="AB2838" s="2" t="str">
        <f t="shared" si="2167"/>
        <v>Under 1.5</v>
      </c>
      <c r="AC2838" s="6"/>
      <c r="AD2838" s="6" t="str">
        <f t="shared" si="2168"/>
        <v>Over 0.5</v>
      </c>
      <c r="AE2838" s="6" t="str">
        <f t="shared" si="2169"/>
        <v>?</v>
      </c>
      <c r="AF2838" s="6"/>
      <c r="AG2838">
        <f t="shared" si="2170"/>
        <v>0</v>
      </c>
      <c r="AH2838">
        <f t="shared" si="2171"/>
        <v>2</v>
      </c>
      <c r="AI2838">
        <f t="shared" si="2172"/>
        <v>0</v>
      </c>
      <c r="AJ2838">
        <f t="shared" si="2173"/>
        <v>0</v>
      </c>
      <c r="AK2838" s="2" t="str">
        <f t="shared" si="2174"/>
        <v>-</v>
      </c>
      <c r="AL2838" s="2" t="str">
        <f t="shared" si="2175"/>
        <v>-</v>
      </c>
    </row>
    <row r="2839" spans="2:38">
      <c r="B2839" s="9" t="s">
        <v>369</v>
      </c>
      <c r="C2839" s="10">
        <v>0.64583333333333337</v>
      </c>
      <c r="D2839" s="9" t="s">
        <v>724</v>
      </c>
      <c r="E2839" s="2" t="s">
        <v>0</v>
      </c>
      <c r="F2839" s="8" t="s">
        <v>723</v>
      </c>
      <c r="G2839" s="2">
        <v>20</v>
      </c>
      <c r="H2839" s="2">
        <v>44</v>
      </c>
      <c r="I2839" s="2">
        <v>36</v>
      </c>
      <c r="J2839" s="2" t="s">
        <v>1</v>
      </c>
      <c r="K2839" s="2">
        <v>2</v>
      </c>
      <c r="L2839" s="2">
        <v>16</v>
      </c>
      <c r="M2839" s="3" t="s">
        <v>13</v>
      </c>
      <c r="N2839" s="3" t="s">
        <v>13</v>
      </c>
      <c r="O2839" s="2">
        <v>44</v>
      </c>
      <c r="P2839" s="2" t="b">
        <v>1</v>
      </c>
      <c r="Q2839" s="2" t="s">
        <v>2</v>
      </c>
      <c r="R2839" s="2" t="s">
        <v>2</v>
      </c>
      <c r="S2839" s="44">
        <v>43</v>
      </c>
      <c r="T2839" s="44" t="s">
        <v>12</v>
      </c>
      <c r="U2839" s="20">
        <v>1.6</v>
      </c>
      <c r="V2839" s="11"/>
      <c r="W2839" s="2">
        <f t="shared" si="2162"/>
        <v>0</v>
      </c>
      <c r="X2839">
        <f t="shared" si="2163"/>
        <v>0</v>
      </c>
      <c r="Y2839">
        <f t="shared" si="2164"/>
        <v>0</v>
      </c>
      <c r="Z2839">
        <f t="shared" si="2165"/>
        <v>0</v>
      </c>
      <c r="AA2839" s="2">
        <f t="shared" si="2166"/>
        <v>50</v>
      </c>
      <c r="AB2839" s="2" t="str">
        <f t="shared" si="2167"/>
        <v>Over 0.5</v>
      </c>
      <c r="AC2839" s="6"/>
      <c r="AD2839" s="6" t="str">
        <f t="shared" si="2168"/>
        <v>Over 0.5</v>
      </c>
      <c r="AE2839" s="6" t="str">
        <f t="shared" si="2169"/>
        <v>?</v>
      </c>
      <c r="AF2839" s="6"/>
      <c r="AG2839">
        <f t="shared" si="2170"/>
        <v>0</v>
      </c>
      <c r="AH2839">
        <f t="shared" si="2171"/>
        <v>0</v>
      </c>
      <c r="AI2839">
        <f t="shared" si="2172"/>
        <v>0</v>
      </c>
      <c r="AJ2839">
        <f t="shared" si="2173"/>
        <v>0</v>
      </c>
      <c r="AK2839" s="2" t="str">
        <f t="shared" si="2174"/>
        <v>-</v>
      </c>
      <c r="AL2839" s="2" t="str">
        <f t="shared" si="2175"/>
        <v>-</v>
      </c>
    </row>
    <row r="2840" spans="2:38">
      <c r="B2840" s="9" t="s">
        <v>1909</v>
      </c>
      <c r="C2840" s="10">
        <v>0.64583333333333337</v>
      </c>
      <c r="D2840" s="9" t="s">
        <v>779</v>
      </c>
      <c r="E2840" s="2" t="s">
        <v>0</v>
      </c>
      <c r="F2840" s="8" t="s">
        <v>778</v>
      </c>
      <c r="G2840" s="2">
        <v>26</v>
      </c>
      <c r="H2840" s="2">
        <v>59</v>
      </c>
      <c r="I2840" s="2">
        <v>14</v>
      </c>
      <c r="J2840" s="2" t="s">
        <v>1</v>
      </c>
      <c r="K2840" s="2">
        <v>1</v>
      </c>
      <c r="L2840" s="2">
        <v>12</v>
      </c>
      <c r="M2840" s="3" t="s">
        <v>13</v>
      </c>
      <c r="N2840" s="3" t="s">
        <v>13</v>
      </c>
      <c r="O2840" s="2" t="b">
        <v>1</v>
      </c>
      <c r="P2840" s="2" t="b">
        <v>1</v>
      </c>
      <c r="Q2840" s="2" t="s">
        <v>2</v>
      </c>
      <c r="R2840" s="2" t="s">
        <v>2</v>
      </c>
      <c r="S2840" s="44">
        <v>52</v>
      </c>
      <c r="T2840" s="44" t="s">
        <v>10</v>
      </c>
      <c r="U2840" s="20">
        <v>1.85</v>
      </c>
      <c r="V2840" s="11"/>
      <c r="W2840" s="2">
        <f t="shared" si="2162"/>
        <v>10</v>
      </c>
      <c r="X2840">
        <f t="shared" si="2163"/>
        <v>5</v>
      </c>
      <c r="Y2840">
        <f t="shared" si="2164"/>
        <v>5</v>
      </c>
      <c r="Z2840">
        <f t="shared" si="2165"/>
        <v>10</v>
      </c>
      <c r="AA2840" s="2">
        <f t="shared" si="2166"/>
        <v>80</v>
      </c>
      <c r="AB2840" s="2" t="str">
        <f t="shared" si="2167"/>
        <v>Under 1.5</v>
      </c>
      <c r="AC2840" s="6"/>
      <c r="AD2840" s="6" t="str">
        <f t="shared" si="2168"/>
        <v>Over 0.5</v>
      </c>
      <c r="AE2840" s="6" t="str">
        <f t="shared" si="2169"/>
        <v>?</v>
      </c>
      <c r="AF2840" s="6"/>
      <c r="AG2840">
        <f t="shared" si="2170"/>
        <v>6</v>
      </c>
      <c r="AH2840">
        <f t="shared" si="2171"/>
        <v>0</v>
      </c>
      <c r="AI2840">
        <f t="shared" si="2172"/>
        <v>2</v>
      </c>
      <c r="AJ2840">
        <f t="shared" si="2173"/>
        <v>0</v>
      </c>
      <c r="AK2840" s="2" t="str">
        <f t="shared" si="2174"/>
        <v>-</v>
      </c>
      <c r="AL2840" s="2" t="str">
        <f t="shared" si="2175"/>
        <v>-</v>
      </c>
    </row>
    <row r="2841" spans="2:38">
      <c r="B2841" s="9" t="s">
        <v>1775</v>
      </c>
      <c r="C2841" s="10">
        <v>0.6875</v>
      </c>
      <c r="D2841" s="9" t="s">
        <v>1754</v>
      </c>
      <c r="E2841" s="2" t="s">
        <v>0</v>
      </c>
      <c r="F2841" s="8" t="s">
        <v>1848</v>
      </c>
      <c r="G2841" s="2">
        <v>10</v>
      </c>
      <c r="H2841" s="2">
        <v>51</v>
      </c>
      <c r="I2841" s="2">
        <v>39</v>
      </c>
      <c r="J2841" s="2" t="s">
        <v>1</v>
      </c>
      <c r="K2841" s="2" t="s">
        <v>1</v>
      </c>
      <c r="L2841" s="2">
        <v>29</v>
      </c>
      <c r="M2841" s="3" t="s">
        <v>13</v>
      </c>
      <c r="N2841" s="3" t="s">
        <v>13</v>
      </c>
      <c r="O2841" s="2">
        <v>51</v>
      </c>
      <c r="P2841" s="2" t="b">
        <v>1</v>
      </c>
      <c r="Q2841" s="2" t="b">
        <v>1</v>
      </c>
      <c r="R2841" s="2" t="s">
        <v>2</v>
      </c>
      <c r="S2841" s="44">
        <v>50</v>
      </c>
      <c r="T2841" s="44" t="s">
        <v>12</v>
      </c>
      <c r="U2841" s="20">
        <v>1.7</v>
      </c>
      <c r="V2841" s="11"/>
      <c r="W2841" s="2">
        <f t="shared" si="2162"/>
        <v>0</v>
      </c>
      <c r="X2841">
        <f t="shared" si="2163"/>
        <v>0</v>
      </c>
      <c r="Y2841">
        <f t="shared" si="2164"/>
        <v>5</v>
      </c>
      <c r="Z2841">
        <f t="shared" si="2165"/>
        <v>0</v>
      </c>
      <c r="AA2841" s="2">
        <f t="shared" si="2166"/>
        <v>55</v>
      </c>
      <c r="AB2841" s="2" t="str">
        <f t="shared" si="2167"/>
        <v>Over 0.5</v>
      </c>
      <c r="AC2841" s="6"/>
      <c r="AD2841" s="6" t="str">
        <f t="shared" si="2168"/>
        <v>Over 0.5</v>
      </c>
      <c r="AE2841" s="6" t="str">
        <f t="shared" si="2169"/>
        <v>?</v>
      </c>
      <c r="AF2841" s="6"/>
      <c r="AG2841">
        <f t="shared" si="2170"/>
        <v>4</v>
      </c>
      <c r="AH2841">
        <f t="shared" si="2171"/>
        <v>0</v>
      </c>
      <c r="AI2841">
        <f t="shared" si="2172"/>
        <v>2</v>
      </c>
      <c r="AJ2841">
        <f t="shared" si="2173"/>
        <v>0</v>
      </c>
      <c r="AK2841" s="2" t="str">
        <f t="shared" si="2174"/>
        <v>-</v>
      </c>
      <c r="AL2841" s="2" t="str">
        <f t="shared" si="2175"/>
        <v>-</v>
      </c>
    </row>
    <row r="2842" spans="2:38">
      <c r="B2842" s="9" t="s">
        <v>1775</v>
      </c>
      <c r="C2842" s="10">
        <v>0.6875</v>
      </c>
      <c r="D2842" s="9" t="s">
        <v>1747</v>
      </c>
      <c r="E2842" s="2" t="s">
        <v>0</v>
      </c>
      <c r="F2842" s="8" t="s">
        <v>1823</v>
      </c>
      <c r="G2842" s="2">
        <v>42</v>
      </c>
      <c r="H2842" s="2">
        <v>45</v>
      </c>
      <c r="I2842" s="2">
        <v>13</v>
      </c>
      <c r="J2842" s="2" t="s">
        <v>1</v>
      </c>
      <c r="K2842" s="2">
        <v>1</v>
      </c>
      <c r="L2842" s="2">
        <v>29</v>
      </c>
      <c r="M2842" s="3" t="s">
        <v>13</v>
      </c>
      <c r="N2842" s="3" t="s">
        <v>13</v>
      </c>
      <c r="O2842" s="2">
        <v>45</v>
      </c>
      <c r="P2842" s="2" t="b">
        <v>1</v>
      </c>
      <c r="Q2842" s="2" t="s">
        <v>2</v>
      </c>
      <c r="R2842" s="2" t="s">
        <v>2</v>
      </c>
      <c r="S2842" s="44">
        <v>37</v>
      </c>
      <c r="T2842" s="44" t="s">
        <v>12</v>
      </c>
      <c r="U2842" s="20">
        <v>1.8</v>
      </c>
      <c r="V2842" s="11"/>
      <c r="W2842" s="2">
        <f t="shared" si="2162"/>
        <v>0</v>
      </c>
      <c r="X2842">
        <f t="shared" si="2163"/>
        <v>0</v>
      </c>
      <c r="Y2842">
        <f t="shared" si="2164"/>
        <v>0</v>
      </c>
      <c r="Z2842">
        <f t="shared" si="2165"/>
        <v>0</v>
      </c>
      <c r="AA2842" s="2">
        <f t="shared" si="2166"/>
        <v>50</v>
      </c>
      <c r="AB2842" s="2" t="str">
        <f t="shared" si="2167"/>
        <v>Over 0.5</v>
      </c>
      <c r="AC2842" s="6"/>
      <c r="AD2842" s="6" t="str">
        <f t="shared" si="2168"/>
        <v>Over 0.5</v>
      </c>
      <c r="AE2842" s="6" t="str">
        <f t="shared" si="2169"/>
        <v>?</v>
      </c>
      <c r="AF2842" s="6"/>
      <c r="AG2842">
        <f t="shared" si="2170"/>
        <v>0</v>
      </c>
      <c r="AH2842">
        <f t="shared" si="2171"/>
        <v>0</v>
      </c>
      <c r="AI2842">
        <f t="shared" si="2172"/>
        <v>0</v>
      </c>
      <c r="AJ2842">
        <f t="shared" si="2173"/>
        <v>0</v>
      </c>
      <c r="AK2842" s="2" t="str">
        <f t="shared" si="2174"/>
        <v>-</v>
      </c>
      <c r="AL2842" s="2" t="str">
        <f t="shared" si="2175"/>
        <v>-</v>
      </c>
    </row>
    <row r="2843" spans="2:38">
      <c r="B2843" s="9" t="s">
        <v>646</v>
      </c>
      <c r="C2843" s="10">
        <v>0.69791666666666663</v>
      </c>
      <c r="D2843" s="9" t="s">
        <v>902</v>
      </c>
      <c r="E2843" s="2" t="s">
        <v>0</v>
      </c>
      <c r="F2843" s="8" t="s">
        <v>1553</v>
      </c>
      <c r="G2843" s="2">
        <v>16</v>
      </c>
      <c r="H2843" s="2">
        <v>48</v>
      </c>
      <c r="I2843" s="2">
        <v>37</v>
      </c>
      <c r="J2843" s="2" t="s">
        <v>1</v>
      </c>
      <c r="K2843" s="2" t="s">
        <v>1</v>
      </c>
      <c r="L2843" s="2">
        <v>21</v>
      </c>
      <c r="M2843" s="3" t="s">
        <v>13</v>
      </c>
      <c r="N2843" s="3" t="s">
        <v>13</v>
      </c>
      <c r="O2843" s="2">
        <v>48</v>
      </c>
      <c r="P2843" s="2" t="b">
        <v>1</v>
      </c>
      <c r="Q2843" s="2" t="b">
        <v>1</v>
      </c>
      <c r="R2843" s="2" t="s">
        <v>2</v>
      </c>
      <c r="S2843" s="44">
        <v>67</v>
      </c>
      <c r="T2843" s="44" t="s">
        <v>10</v>
      </c>
      <c r="U2843" s="20">
        <v>1.5</v>
      </c>
      <c r="V2843" s="11"/>
      <c r="W2843" s="2">
        <f t="shared" si="2162"/>
        <v>0</v>
      </c>
      <c r="X2843">
        <f t="shared" si="2163"/>
        <v>0</v>
      </c>
      <c r="Y2843">
        <f t="shared" si="2164"/>
        <v>10</v>
      </c>
      <c r="Z2843">
        <f t="shared" si="2165"/>
        <v>10</v>
      </c>
      <c r="AA2843" s="2">
        <f t="shared" si="2166"/>
        <v>70</v>
      </c>
      <c r="AB2843" s="2" t="str">
        <f t="shared" si="2167"/>
        <v>Under 1.5</v>
      </c>
      <c r="AC2843" s="6"/>
      <c r="AD2843" s="6" t="str">
        <f t="shared" si="2168"/>
        <v>Over 0.5</v>
      </c>
      <c r="AE2843" s="6" t="str">
        <f t="shared" si="2169"/>
        <v>?</v>
      </c>
      <c r="AF2843" s="6"/>
      <c r="AG2843">
        <f t="shared" si="2170"/>
        <v>1</v>
      </c>
      <c r="AH2843">
        <f t="shared" si="2171"/>
        <v>0</v>
      </c>
      <c r="AI2843">
        <f t="shared" si="2172"/>
        <v>2</v>
      </c>
      <c r="AJ2843">
        <f t="shared" si="2173"/>
        <v>0</v>
      </c>
      <c r="AK2843" s="2" t="str">
        <f t="shared" si="2174"/>
        <v>-</v>
      </c>
      <c r="AL2843" s="2" t="str">
        <f t="shared" si="2175"/>
        <v>-</v>
      </c>
    </row>
    <row r="2844" spans="2:38">
      <c r="B2844" s="9" t="s">
        <v>81</v>
      </c>
      <c r="C2844" s="10">
        <v>0.70833333333333337</v>
      </c>
      <c r="D2844" s="9" t="s">
        <v>771</v>
      </c>
      <c r="E2844" s="2" t="s">
        <v>0</v>
      </c>
      <c r="F2844" s="8" t="s">
        <v>214</v>
      </c>
      <c r="G2844" s="2">
        <v>22</v>
      </c>
      <c r="H2844" s="2">
        <v>60</v>
      </c>
      <c r="I2844" s="2">
        <v>19</v>
      </c>
      <c r="J2844" s="2" t="s">
        <v>1</v>
      </c>
      <c r="K2844" s="2">
        <v>1</v>
      </c>
      <c r="L2844" s="2">
        <v>3</v>
      </c>
      <c r="M2844" s="3" t="s">
        <v>13</v>
      </c>
      <c r="N2844" s="3" t="s">
        <v>13</v>
      </c>
      <c r="O2844" s="2" t="b">
        <v>1</v>
      </c>
      <c r="P2844" s="2" t="b">
        <v>1</v>
      </c>
      <c r="Q2844" s="2" t="s">
        <v>2</v>
      </c>
      <c r="R2844" s="2" t="b">
        <v>1</v>
      </c>
      <c r="S2844" s="44">
        <v>66</v>
      </c>
      <c r="T2844" s="44" t="s">
        <v>12</v>
      </c>
      <c r="U2844" s="20">
        <v>1.55</v>
      </c>
      <c r="V2844" s="11"/>
      <c r="W2844" s="2">
        <f t="shared" si="2162"/>
        <v>10</v>
      </c>
      <c r="X2844">
        <f t="shared" si="2163"/>
        <v>10</v>
      </c>
      <c r="Y2844">
        <f t="shared" si="2164"/>
        <v>10</v>
      </c>
      <c r="Z2844">
        <f t="shared" si="2165"/>
        <v>0</v>
      </c>
      <c r="AA2844" s="2">
        <f t="shared" si="2166"/>
        <v>80</v>
      </c>
      <c r="AB2844" s="2" t="str">
        <f t="shared" si="2167"/>
        <v>Under 1.5</v>
      </c>
      <c r="AC2844" s="6"/>
      <c r="AD2844" s="6" t="str">
        <f t="shared" si="2168"/>
        <v>Over 0.5</v>
      </c>
      <c r="AE2844" s="6" t="str">
        <f t="shared" si="2169"/>
        <v>?</v>
      </c>
      <c r="AF2844" s="6"/>
      <c r="AG2844">
        <f t="shared" si="2170"/>
        <v>6</v>
      </c>
      <c r="AH2844">
        <f t="shared" si="2171"/>
        <v>2</v>
      </c>
      <c r="AI2844">
        <f t="shared" si="2172"/>
        <v>2</v>
      </c>
      <c r="AJ2844">
        <f t="shared" si="2173"/>
        <v>10</v>
      </c>
      <c r="AK2844" s="2" t="str">
        <f t="shared" si="2174"/>
        <v>A1</v>
      </c>
      <c r="AL2844" s="2" t="str">
        <f t="shared" si="2175"/>
        <v>Pick</v>
      </c>
    </row>
    <row r="2845" spans="2:38">
      <c r="B2845" s="9" t="s">
        <v>1692</v>
      </c>
      <c r="C2845" s="10">
        <v>0.70833333333333337</v>
      </c>
      <c r="D2845" s="9" t="s">
        <v>1900</v>
      </c>
      <c r="E2845" s="2" t="s">
        <v>0</v>
      </c>
      <c r="F2845" s="8" t="s">
        <v>1690</v>
      </c>
      <c r="G2845" s="2">
        <v>39</v>
      </c>
      <c r="H2845" s="2">
        <v>55</v>
      </c>
      <c r="I2845" s="2">
        <v>6</v>
      </c>
      <c r="J2845" s="2" t="s">
        <v>1</v>
      </c>
      <c r="K2845" s="2" t="s">
        <v>1</v>
      </c>
      <c r="L2845" s="2">
        <v>33</v>
      </c>
      <c r="M2845" s="3" t="s">
        <v>13</v>
      </c>
      <c r="N2845" s="3" t="s">
        <v>13</v>
      </c>
      <c r="O2845" s="2" t="b">
        <v>1</v>
      </c>
      <c r="P2845" s="2" t="b">
        <v>1</v>
      </c>
      <c r="Q2845" s="2" t="b">
        <v>1</v>
      </c>
      <c r="R2845" s="2" t="s">
        <v>2</v>
      </c>
      <c r="S2845" s="44">
        <v>50</v>
      </c>
      <c r="T2845" s="44" t="s">
        <v>12</v>
      </c>
      <c r="U2845" s="20">
        <v>2.15</v>
      </c>
      <c r="V2845" s="11"/>
      <c r="W2845" s="2">
        <f t="shared" si="2162"/>
        <v>10</v>
      </c>
      <c r="X2845">
        <f t="shared" si="2163"/>
        <v>0</v>
      </c>
      <c r="Y2845">
        <f t="shared" si="2164"/>
        <v>5</v>
      </c>
      <c r="Z2845">
        <f t="shared" si="2165"/>
        <v>0</v>
      </c>
      <c r="AA2845" s="2">
        <f t="shared" si="2166"/>
        <v>65</v>
      </c>
      <c r="AB2845" s="2" t="str">
        <f t="shared" si="2167"/>
        <v>Under 1.5</v>
      </c>
      <c r="AC2845" s="6"/>
      <c r="AD2845" s="6" t="str">
        <f t="shared" si="2168"/>
        <v>Over 0.5</v>
      </c>
      <c r="AE2845" s="6" t="str">
        <f t="shared" si="2169"/>
        <v>?</v>
      </c>
      <c r="AF2845" s="6"/>
      <c r="AG2845">
        <f t="shared" si="2170"/>
        <v>6</v>
      </c>
      <c r="AH2845">
        <f t="shared" si="2171"/>
        <v>0</v>
      </c>
      <c r="AI2845">
        <f t="shared" si="2172"/>
        <v>2</v>
      </c>
      <c r="AJ2845">
        <f t="shared" si="2173"/>
        <v>0</v>
      </c>
      <c r="AK2845" s="2" t="str">
        <f t="shared" si="2174"/>
        <v>-</v>
      </c>
      <c r="AL2845" s="2" t="str">
        <f t="shared" si="2175"/>
        <v>-</v>
      </c>
    </row>
    <row r="2846" spans="2:38">
      <c r="B2846" s="9" t="s">
        <v>487</v>
      </c>
      <c r="C2846" s="10">
        <v>0.70833333333333337</v>
      </c>
      <c r="D2846" s="9" t="s">
        <v>1568</v>
      </c>
      <c r="E2846" s="2" t="s">
        <v>0</v>
      </c>
      <c r="F2846" s="8" t="s">
        <v>601</v>
      </c>
      <c r="G2846" s="2">
        <v>11</v>
      </c>
      <c r="H2846" s="2">
        <v>61</v>
      </c>
      <c r="I2846" s="2">
        <v>29</v>
      </c>
      <c r="J2846" s="2" t="s">
        <v>1</v>
      </c>
      <c r="K2846" s="2">
        <v>2</v>
      </c>
      <c r="L2846" s="2">
        <v>18</v>
      </c>
      <c r="M2846" s="3" t="s">
        <v>13</v>
      </c>
      <c r="N2846" s="3" t="s">
        <v>13</v>
      </c>
      <c r="O2846" s="2" t="b">
        <v>1</v>
      </c>
      <c r="P2846" s="2" t="b">
        <v>1</v>
      </c>
      <c r="Q2846" s="2" t="s">
        <v>2</v>
      </c>
      <c r="R2846" s="2" t="s">
        <v>2</v>
      </c>
      <c r="S2846" s="44">
        <v>44</v>
      </c>
      <c r="T2846" s="44" t="s">
        <v>12</v>
      </c>
      <c r="U2846" s="20">
        <v>1.8</v>
      </c>
      <c r="V2846" s="11"/>
      <c r="W2846" s="2">
        <f t="shared" si="2162"/>
        <v>10</v>
      </c>
      <c r="X2846">
        <f t="shared" si="2163"/>
        <v>0</v>
      </c>
      <c r="Y2846">
        <f t="shared" si="2164"/>
        <v>0</v>
      </c>
      <c r="Z2846">
        <f t="shared" si="2165"/>
        <v>0</v>
      </c>
      <c r="AA2846" s="2">
        <f t="shared" si="2166"/>
        <v>60</v>
      </c>
      <c r="AB2846" s="2" t="str">
        <f t="shared" si="2167"/>
        <v>Under 1.5</v>
      </c>
      <c r="AC2846" s="6"/>
      <c r="AD2846" s="6" t="str">
        <f t="shared" si="2168"/>
        <v>Over 0.5</v>
      </c>
      <c r="AE2846" s="6" t="str">
        <f t="shared" si="2169"/>
        <v>?</v>
      </c>
      <c r="AF2846" s="6"/>
      <c r="AG2846">
        <f t="shared" si="2170"/>
        <v>6</v>
      </c>
      <c r="AH2846">
        <f t="shared" si="2171"/>
        <v>0</v>
      </c>
      <c r="AI2846">
        <f t="shared" si="2172"/>
        <v>0</v>
      </c>
      <c r="AJ2846">
        <f t="shared" si="2173"/>
        <v>0</v>
      </c>
      <c r="AK2846" s="2" t="str">
        <f t="shared" si="2174"/>
        <v>-</v>
      </c>
      <c r="AL2846" s="2" t="str">
        <f t="shared" si="2175"/>
        <v>-</v>
      </c>
    </row>
    <row r="2847" spans="2:38">
      <c r="B2847" s="9" t="s">
        <v>487</v>
      </c>
      <c r="C2847" s="10">
        <v>0.70833333333333337</v>
      </c>
      <c r="D2847" s="9" t="s">
        <v>489</v>
      </c>
      <c r="E2847" s="2" t="s">
        <v>0</v>
      </c>
      <c r="F2847" s="8" t="s">
        <v>952</v>
      </c>
      <c r="G2847" s="2">
        <v>16</v>
      </c>
      <c r="H2847" s="2">
        <v>60</v>
      </c>
      <c r="I2847" s="2">
        <v>24</v>
      </c>
      <c r="J2847" s="2" t="s">
        <v>1</v>
      </c>
      <c r="K2847" s="2">
        <v>1</v>
      </c>
      <c r="L2847" s="2">
        <v>8</v>
      </c>
      <c r="M2847" s="3" t="s">
        <v>13</v>
      </c>
      <c r="N2847" s="3" t="s">
        <v>13</v>
      </c>
      <c r="O2847" s="2" t="b">
        <v>1</v>
      </c>
      <c r="P2847" s="2" t="b">
        <v>1</v>
      </c>
      <c r="Q2847" s="2" t="s">
        <v>2</v>
      </c>
      <c r="R2847" s="2" t="s">
        <v>2</v>
      </c>
      <c r="S2847" s="44">
        <v>32</v>
      </c>
      <c r="T2847" s="44" t="s">
        <v>12</v>
      </c>
      <c r="U2847" s="20">
        <v>1.8</v>
      </c>
      <c r="V2847" s="11"/>
      <c r="W2847" s="2">
        <f t="shared" si="2162"/>
        <v>10</v>
      </c>
      <c r="X2847">
        <f t="shared" si="2163"/>
        <v>5</v>
      </c>
      <c r="Y2847">
        <f t="shared" si="2164"/>
        <v>0</v>
      </c>
      <c r="Z2847">
        <f t="shared" si="2165"/>
        <v>0</v>
      </c>
      <c r="AA2847" s="2">
        <f t="shared" si="2166"/>
        <v>65</v>
      </c>
      <c r="AB2847" s="2" t="str">
        <f t="shared" si="2167"/>
        <v>Under 1.5</v>
      </c>
      <c r="AC2847" s="6"/>
      <c r="AD2847" s="6" t="str">
        <f t="shared" si="2168"/>
        <v>Over 0.5</v>
      </c>
      <c r="AE2847" s="6" t="str">
        <f t="shared" si="2169"/>
        <v>?</v>
      </c>
      <c r="AF2847" s="6"/>
      <c r="AG2847">
        <f t="shared" si="2170"/>
        <v>6</v>
      </c>
      <c r="AH2847">
        <f t="shared" si="2171"/>
        <v>0</v>
      </c>
      <c r="AI2847">
        <f t="shared" si="2172"/>
        <v>0</v>
      </c>
      <c r="AJ2847">
        <f t="shared" si="2173"/>
        <v>0</v>
      </c>
      <c r="AK2847" s="2" t="str">
        <f t="shared" si="2174"/>
        <v>-</v>
      </c>
      <c r="AL2847" s="2" t="str">
        <f t="shared" si="2175"/>
        <v>-</v>
      </c>
    </row>
    <row r="2848" spans="2:38">
      <c r="B2848" s="9" t="s">
        <v>487</v>
      </c>
      <c r="C2848" s="10">
        <v>0.70833333333333337</v>
      </c>
      <c r="D2848" s="9" t="s">
        <v>1190</v>
      </c>
      <c r="E2848" s="2" t="s">
        <v>0</v>
      </c>
      <c r="F2848" s="8" t="s">
        <v>1825</v>
      </c>
      <c r="G2848" s="2">
        <v>23</v>
      </c>
      <c r="H2848" s="2">
        <v>56</v>
      </c>
      <c r="I2848" s="2">
        <v>21</v>
      </c>
      <c r="J2848" s="2" t="s">
        <v>1</v>
      </c>
      <c r="K2848" s="2">
        <v>2</v>
      </c>
      <c r="L2848" s="2">
        <v>2</v>
      </c>
      <c r="M2848" s="3" t="s">
        <v>13</v>
      </c>
      <c r="N2848" s="3" t="s">
        <v>13</v>
      </c>
      <c r="O2848" s="2" t="b">
        <v>1</v>
      </c>
      <c r="P2848" s="2" t="b">
        <v>1</v>
      </c>
      <c r="Q2848" s="2" t="s">
        <v>2</v>
      </c>
      <c r="R2848" s="2" t="b">
        <v>1</v>
      </c>
      <c r="S2848" s="44">
        <v>53</v>
      </c>
      <c r="T2848" s="44" t="s">
        <v>12</v>
      </c>
      <c r="U2848" s="20">
        <v>2</v>
      </c>
      <c r="V2848" s="11"/>
      <c r="W2848" s="2">
        <f t="shared" si="2162"/>
        <v>10</v>
      </c>
      <c r="X2848">
        <f t="shared" si="2163"/>
        <v>10</v>
      </c>
      <c r="Y2848">
        <f t="shared" si="2164"/>
        <v>5</v>
      </c>
      <c r="Z2848">
        <f t="shared" si="2165"/>
        <v>0</v>
      </c>
      <c r="AA2848" s="2">
        <f t="shared" si="2166"/>
        <v>75</v>
      </c>
      <c r="AB2848" s="2" t="str">
        <f t="shared" si="2167"/>
        <v>Under 1.5</v>
      </c>
      <c r="AC2848" s="6"/>
      <c r="AD2848" s="6" t="str">
        <f t="shared" si="2168"/>
        <v>Over 0.5</v>
      </c>
      <c r="AE2848" s="6" t="str">
        <f t="shared" si="2169"/>
        <v>?</v>
      </c>
      <c r="AF2848" s="6"/>
      <c r="AG2848">
        <f t="shared" si="2170"/>
        <v>6</v>
      </c>
      <c r="AH2848">
        <f t="shared" si="2171"/>
        <v>2</v>
      </c>
      <c r="AI2848">
        <f t="shared" si="2172"/>
        <v>2</v>
      </c>
      <c r="AJ2848">
        <f t="shared" si="2173"/>
        <v>10</v>
      </c>
      <c r="AK2848" s="2" t="str">
        <f t="shared" si="2174"/>
        <v>A1</v>
      </c>
      <c r="AL2848" s="2" t="str">
        <f t="shared" si="2175"/>
        <v>-</v>
      </c>
    </row>
    <row r="2849" spans="2:38">
      <c r="B2849" s="9" t="s">
        <v>487</v>
      </c>
      <c r="C2849" s="10">
        <v>0.70833333333333337</v>
      </c>
      <c r="D2849" s="9" t="s">
        <v>1420</v>
      </c>
      <c r="E2849" s="2" t="s">
        <v>0</v>
      </c>
      <c r="F2849" s="8" t="s">
        <v>580</v>
      </c>
      <c r="G2849" s="2">
        <v>24</v>
      </c>
      <c r="H2849" s="2">
        <v>55</v>
      </c>
      <c r="I2849" s="2">
        <v>21</v>
      </c>
      <c r="J2849" s="2" t="s">
        <v>1</v>
      </c>
      <c r="K2849" s="2">
        <v>2</v>
      </c>
      <c r="L2849" s="2">
        <v>3</v>
      </c>
      <c r="M2849" s="3" t="s">
        <v>13</v>
      </c>
      <c r="N2849" s="3" t="s">
        <v>13</v>
      </c>
      <c r="O2849" s="2" t="b">
        <v>1</v>
      </c>
      <c r="P2849" s="2" t="b">
        <v>1</v>
      </c>
      <c r="Q2849" s="2" t="s">
        <v>2</v>
      </c>
      <c r="R2849" s="2" t="b">
        <v>1</v>
      </c>
      <c r="S2849" s="44">
        <v>57</v>
      </c>
      <c r="T2849" s="44" t="s">
        <v>12</v>
      </c>
      <c r="U2849" s="20">
        <v>1.85</v>
      </c>
      <c r="V2849" s="11"/>
      <c r="W2849" s="2">
        <f t="shared" si="2162"/>
        <v>10</v>
      </c>
      <c r="X2849">
        <f t="shared" si="2163"/>
        <v>10</v>
      </c>
      <c r="Y2849">
        <f t="shared" si="2164"/>
        <v>5</v>
      </c>
      <c r="Z2849">
        <f t="shared" si="2165"/>
        <v>0</v>
      </c>
      <c r="AA2849" s="2">
        <f t="shared" si="2166"/>
        <v>75</v>
      </c>
      <c r="AB2849" s="2" t="str">
        <f t="shared" si="2167"/>
        <v>Under 1.5</v>
      </c>
      <c r="AC2849" s="6"/>
      <c r="AD2849" s="6" t="str">
        <f t="shared" si="2168"/>
        <v>Over 0.5</v>
      </c>
      <c r="AE2849" s="6" t="str">
        <f t="shared" si="2169"/>
        <v>?</v>
      </c>
      <c r="AF2849" s="6"/>
      <c r="AG2849">
        <f t="shared" si="2170"/>
        <v>6</v>
      </c>
      <c r="AH2849">
        <f t="shared" si="2171"/>
        <v>2</v>
      </c>
      <c r="AI2849">
        <f t="shared" si="2172"/>
        <v>2</v>
      </c>
      <c r="AJ2849">
        <f t="shared" si="2173"/>
        <v>10</v>
      </c>
      <c r="AK2849" s="2" t="str">
        <f t="shared" si="2174"/>
        <v>A1</v>
      </c>
      <c r="AL2849" s="2" t="str">
        <f t="shared" si="2175"/>
        <v>-</v>
      </c>
    </row>
    <row r="2850" spans="2:38">
      <c r="B2850" s="9" t="s">
        <v>487</v>
      </c>
      <c r="C2850" s="10">
        <v>0.70833333333333337</v>
      </c>
      <c r="D2850" s="9" t="s">
        <v>1117</v>
      </c>
      <c r="E2850" s="2" t="s">
        <v>0</v>
      </c>
      <c r="F2850" s="8" t="s">
        <v>587</v>
      </c>
      <c r="G2850" s="2">
        <v>21</v>
      </c>
      <c r="H2850" s="2">
        <v>54</v>
      </c>
      <c r="I2850" s="2">
        <v>25</v>
      </c>
      <c r="J2850" s="2" t="s">
        <v>1</v>
      </c>
      <c r="K2850" s="2" t="s">
        <v>1</v>
      </c>
      <c r="L2850" s="2">
        <v>4</v>
      </c>
      <c r="M2850" s="3" t="s">
        <v>13</v>
      </c>
      <c r="N2850" s="3" t="s">
        <v>13</v>
      </c>
      <c r="O2850" s="2" t="b">
        <v>1</v>
      </c>
      <c r="P2850" s="2" t="b">
        <v>1</v>
      </c>
      <c r="Q2850" s="2" t="b">
        <v>1</v>
      </c>
      <c r="R2850" s="2" t="b">
        <v>1</v>
      </c>
      <c r="S2850" s="44">
        <v>39</v>
      </c>
      <c r="T2850" s="44" t="s">
        <v>12</v>
      </c>
      <c r="U2850" s="20">
        <v>1.7</v>
      </c>
      <c r="V2850" s="11"/>
      <c r="W2850" s="2">
        <f t="shared" si="2162"/>
        <v>10</v>
      </c>
      <c r="X2850">
        <f t="shared" si="2163"/>
        <v>10</v>
      </c>
      <c r="Y2850">
        <f t="shared" si="2164"/>
        <v>0</v>
      </c>
      <c r="Z2850">
        <f t="shared" si="2165"/>
        <v>0</v>
      </c>
      <c r="AA2850" s="2">
        <f t="shared" si="2166"/>
        <v>70</v>
      </c>
      <c r="AB2850" s="2" t="str">
        <f t="shared" si="2167"/>
        <v>Under 1.5</v>
      </c>
      <c r="AC2850" s="6"/>
      <c r="AD2850" s="6" t="str">
        <f t="shared" si="2168"/>
        <v>Over 0.5</v>
      </c>
      <c r="AE2850" s="6" t="str">
        <f t="shared" si="2169"/>
        <v>?</v>
      </c>
      <c r="AF2850" s="6"/>
      <c r="AG2850">
        <f t="shared" si="2170"/>
        <v>6</v>
      </c>
      <c r="AH2850">
        <f t="shared" si="2171"/>
        <v>2</v>
      </c>
      <c r="AI2850">
        <f t="shared" si="2172"/>
        <v>0</v>
      </c>
      <c r="AJ2850">
        <f t="shared" si="2173"/>
        <v>0</v>
      </c>
      <c r="AK2850" s="2" t="str">
        <f t="shared" si="2174"/>
        <v>-</v>
      </c>
      <c r="AL2850" s="2" t="str">
        <f t="shared" si="2175"/>
        <v>-</v>
      </c>
    </row>
    <row r="2851" spans="2:38">
      <c r="B2851" s="9" t="s">
        <v>487</v>
      </c>
      <c r="C2851" s="10">
        <v>0.70833333333333337</v>
      </c>
      <c r="D2851" s="9" t="s">
        <v>1629</v>
      </c>
      <c r="E2851" s="2" t="s">
        <v>0</v>
      </c>
      <c r="F2851" s="8" t="s">
        <v>490</v>
      </c>
      <c r="G2851" s="2">
        <v>24</v>
      </c>
      <c r="H2851" s="2">
        <v>47</v>
      </c>
      <c r="I2851" s="2">
        <v>29</v>
      </c>
      <c r="J2851" s="2" t="s">
        <v>1</v>
      </c>
      <c r="K2851" s="2">
        <v>2</v>
      </c>
      <c r="L2851" s="2">
        <v>5</v>
      </c>
      <c r="M2851" s="3" t="s">
        <v>13</v>
      </c>
      <c r="N2851" s="3" t="s">
        <v>13</v>
      </c>
      <c r="O2851" s="2">
        <v>47</v>
      </c>
      <c r="P2851" s="2" t="b">
        <v>1</v>
      </c>
      <c r="Q2851" s="2" t="s">
        <v>2</v>
      </c>
      <c r="R2851" s="2" t="b">
        <v>1</v>
      </c>
      <c r="S2851" s="44">
        <v>51</v>
      </c>
      <c r="T2851" s="44" t="s">
        <v>12</v>
      </c>
      <c r="U2851" s="20">
        <v>2.1</v>
      </c>
      <c r="V2851" s="11"/>
      <c r="W2851" s="2">
        <f t="shared" si="2162"/>
        <v>0</v>
      </c>
      <c r="X2851">
        <f t="shared" si="2163"/>
        <v>10</v>
      </c>
      <c r="Y2851">
        <f t="shared" si="2164"/>
        <v>5</v>
      </c>
      <c r="Z2851">
        <f t="shared" si="2165"/>
        <v>0</v>
      </c>
      <c r="AA2851" s="2">
        <f t="shared" si="2166"/>
        <v>65</v>
      </c>
      <c r="AB2851" s="2" t="str">
        <f t="shared" si="2167"/>
        <v>Under 1.5</v>
      </c>
      <c r="AC2851" s="6"/>
      <c r="AD2851" s="6" t="str">
        <f t="shared" si="2168"/>
        <v>Over 0.5</v>
      </c>
      <c r="AE2851" s="6" t="str">
        <f t="shared" si="2169"/>
        <v>?</v>
      </c>
      <c r="AF2851" s="6"/>
      <c r="AG2851">
        <f t="shared" si="2170"/>
        <v>0</v>
      </c>
      <c r="AH2851">
        <f t="shared" si="2171"/>
        <v>2</v>
      </c>
      <c r="AI2851">
        <f t="shared" si="2172"/>
        <v>2</v>
      </c>
      <c r="AJ2851">
        <f t="shared" si="2173"/>
        <v>4</v>
      </c>
      <c r="AK2851" s="2" t="str">
        <f t="shared" si="2174"/>
        <v>-</v>
      </c>
      <c r="AL2851" s="2" t="str">
        <f t="shared" si="2175"/>
        <v>-</v>
      </c>
    </row>
    <row r="2852" spans="2:38">
      <c r="B2852" s="9" t="s">
        <v>487</v>
      </c>
      <c r="C2852" s="10">
        <v>0.70833333333333337</v>
      </c>
      <c r="D2852" s="9" t="s">
        <v>1763</v>
      </c>
      <c r="E2852" s="2" t="s">
        <v>0</v>
      </c>
      <c r="F2852" s="8" t="s">
        <v>1720</v>
      </c>
      <c r="G2852" s="2">
        <v>37</v>
      </c>
      <c r="H2852" s="2">
        <v>44</v>
      </c>
      <c r="I2852" s="2">
        <v>19</v>
      </c>
      <c r="J2852" s="2" t="s">
        <v>1</v>
      </c>
      <c r="K2852" s="2">
        <v>1</v>
      </c>
      <c r="L2852" s="2">
        <v>18</v>
      </c>
      <c r="M2852" s="3" t="s">
        <v>13</v>
      </c>
      <c r="N2852" s="3" t="s">
        <v>13</v>
      </c>
      <c r="O2852" s="2">
        <v>44</v>
      </c>
      <c r="P2852" s="2" t="b">
        <v>1</v>
      </c>
      <c r="Q2852" s="2" t="s">
        <v>2</v>
      </c>
      <c r="R2852" s="2" t="s">
        <v>2</v>
      </c>
      <c r="S2852" s="44">
        <v>60</v>
      </c>
      <c r="T2852" s="44" t="s">
        <v>12</v>
      </c>
      <c r="U2852" s="20">
        <v>2</v>
      </c>
      <c r="V2852" s="11"/>
      <c r="W2852" s="2">
        <f t="shared" si="2162"/>
        <v>0</v>
      </c>
      <c r="X2852">
        <f t="shared" si="2163"/>
        <v>0</v>
      </c>
      <c r="Y2852">
        <f t="shared" si="2164"/>
        <v>5</v>
      </c>
      <c r="Z2852">
        <f t="shared" si="2165"/>
        <v>0</v>
      </c>
      <c r="AA2852" s="2">
        <f t="shared" si="2166"/>
        <v>55</v>
      </c>
      <c r="AB2852" s="2" t="str">
        <f t="shared" si="2167"/>
        <v>Over 0.5</v>
      </c>
      <c r="AC2852" s="6"/>
      <c r="AD2852" s="6" t="str">
        <f t="shared" si="2168"/>
        <v>Over 0.5</v>
      </c>
      <c r="AE2852" s="6" t="str">
        <f t="shared" si="2169"/>
        <v>?</v>
      </c>
      <c r="AF2852" s="6"/>
      <c r="AG2852">
        <f t="shared" si="2170"/>
        <v>0</v>
      </c>
      <c r="AH2852">
        <f t="shared" si="2171"/>
        <v>0</v>
      </c>
      <c r="AI2852">
        <f t="shared" si="2172"/>
        <v>2</v>
      </c>
      <c r="AJ2852">
        <f t="shared" si="2173"/>
        <v>0</v>
      </c>
      <c r="AK2852" s="2" t="str">
        <f t="shared" si="2174"/>
        <v>-</v>
      </c>
      <c r="AL2852" s="2" t="str">
        <f t="shared" si="2175"/>
        <v>-</v>
      </c>
    </row>
    <row r="2853" spans="2:38">
      <c r="B2853" s="9" t="s">
        <v>697</v>
      </c>
      <c r="C2853" s="10">
        <v>0.70833333333333337</v>
      </c>
      <c r="D2853" s="9" t="s">
        <v>1062</v>
      </c>
      <c r="E2853" s="2" t="s">
        <v>0</v>
      </c>
      <c r="F2853" s="8" t="s">
        <v>689</v>
      </c>
      <c r="G2853" s="2">
        <v>10</v>
      </c>
      <c r="H2853" s="2">
        <v>63</v>
      </c>
      <c r="I2853" s="2">
        <v>27</v>
      </c>
      <c r="J2853" s="2" t="s">
        <v>1</v>
      </c>
      <c r="K2853" s="2" t="s">
        <v>1</v>
      </c>
      <c r="L2853" s="2">
        <v>17</v>
      </c>
      <c r="M2853" s="3" t="s">
        <v>13</v>
      </c>
      <c r="N2853" s="3" t="s">
        <v>13</v>
      </c>
      <c r="O2853" s="2" t="b">
        <v>1</v>
      </c>
      <c r="P2853" s="2" t="b">
        <v>1</v>
      </c>
      <c r="Q2853" s="2" t="b">
        <v>1</v>
      </c>
      <c r="R2853" s="2" t="s">
        <v>2</v>
      </c>
      <c r="S2853" s="44">
        <v>37</v>
      </c>
      <c r="T2853" s="44" t="s">
        <v>12</v>
      </c>
      <c r="U2853" s="20">
        <v>27</v>
      </c>
      <c r="V2853" s="11"/>
      <c r="W2853" s="2">
        <f t="shared" si="2162"/>
        <v>10</v>
      </c>
      <c r="X2853">
        <f t="shared" si="2163"/>
        <v>0</v>
      </c>
      <c r="Y2853">
        <f t="shared" si="2164"/>
        <v>0</v>
      </c>
      <c r="Z2853">
        <f t="shared" si="2165"/>
        <v>0</v>
      </c>
      <c r="AA2853" s="2">
        <f t="shared" si="2166"/>
        <v>60</v>
      </c>
      <c r="AB2853" s="2" t="str">
        <f t="shared" si="2167"/>
        <v>Under 1.5</v>
      </c>
      <c r="AC2853" s="6"/>
      <c r="AD2853" s="6" t="str">
        <f t="shared" si="2168"/>
        <v>Over 0.5</v>
      </c>
      <c r="AE2853" s="6" t="str">
        <f t="shared" si="2169"/>
        <v>?</v>
      </c>
      <c r="AF2853" s="6"/>
      <c r="AG2853">
        <f t="shared" si="2170"/>
        <v>6</v>
      </c>
      <c r="AH2853">
        <f t="shared" si="2171"/>
        <v>0</v>
      </c>
      <c r="AI2853">
        <f t="shared" si="2172"/>
        <v>0</v>
      </c>
      <c r="AJ2853">
        <f t="shared" si="2173"/>
        <v>0</v>
      </c>
      <c r="AK2853" s="2" t="str">
        <f t="shared" si="2174"/>
        <v>-</v>
      </c>
      <c r="AL2853" s="2" t="str">
        <f t="shared" si="2175"/>
        <v>-</v>
      </c>
    </row>
    <row r="2854" spans="2:38">
      <c r="B2854" s="9" t="s">
        <v>697</v>
      </c>
      <c r="C2854" s="10">
        <v>0.70833333333333337</v>
      </c>
      <c r="D2854" s="9" t="s">
        <v>1425</v>
      </c>
      <c r="E2854" s="2" t="s">
        <v>0</v>
      </c>
      <c r="F2854" s="8" t="s">
        <v>1204</v>
      </c>
      <c r="G2854" s="2">
        <v>27</v>
      </c>
      <c r="H2854" s="2">
        <v>47</v>
      </c>
      <c r="I2854" s="2">
        <v>27</v>
      </c>
      <c r="J2854" s="2" t="s">
        <v>1</v>
      </c>
      <c r="K2854" s="2">
        <v>2</v>
      </c>
      <c r="L2854" s="2">
        <v>0</v>
      </c>
      <c r="M2854" s="3" t="s">
        <v>13</v>
      </c>
      <c r="N2854" s="3" t="s">
        <v>13</v>
      </c>
      <c r="O2854" s="2">
        <v>47</v>
      </c>
      <c r="P2854" s="2" t="b">
        <v>1</v>
      </c>
      <c r="Q2854" s="2" t="s">
        <v>2</v>
      </c>
      <c r="R2854" s="2" t="b">
        <v>1</v>
      </c>
      <c r="S2854" s="44">
        <v>42</v>
      </c>
      <c r="T2854" s="44" t="s">
        <v>12</v>
      </c>
      <c r="U2854" s="20">
        <v>1.95</v>
      </c>
      <c r="V2854" s="11"/>
      <c r="W2854" s="2">
        <f t="shared" si="2162"/>
        <v>0</v>
      </c>
      <c r="X2854">
        <f t="shared" si="2163"/>
        <v>10</v>
      </c>
      <c r="Y2854">
        <f t="shared" si="2164"/>
        <v>0</v>
      </c>
      <c r="Z2854">
        <f t="shared" si="2165"/>
        <v>0</v>
      </c>
      <c r="AA2854" s="2">
        <f t="shared" si="2166"/>
        <v>60</v>
      </c>
      <c r="AB2854" s="2" t="str">
        <f t="shared" si="2167"/>
        <v>Under 1.5</v>
      </c>
      <c r="AC2854" s="6"/>
      <c r="AD2854" s="6" t="str">
        <f t="shared" si="2168"/>
        <v>Over 0.5</v>
      </c>
      <c r="AE2854" s="6" t="str">
        <f t="shared" si="2169"/>
        <v>?</v>
      </c>
      <c r="AF2854" s="6"/>
      <c r="AG2854">
        <f t="shared" si="2170"/>
        <v>0</v>
      </c>
      <c r="AH2854">
        <f t="shared" si="2171"/>
        <v>2</v>
      </c>
      <c r="AI2854">
        <f t="shared" si="2172"/>
        <v>0</v>
      </c>
      <c r="AJ2854">
        <f t="shared" si="2173"/>
        <v>0</v>
      </c>
      <c r="AK2854" s="2" t="str">
        <f t="shared" si="2174"/>
        <v>-</v>
      </c>
      <c r="AL2854" s="2" t="str">
        <f t="shared" si="2175"/>
        <v>-</v>
      </c>
    </row>
    <row r="2855" spans="2:38">
      <c r="B2855" s="9" t="s">
        <v>1776</v>
      </c>
      <c r="C2855" s="10">
        <v>0.75</v>
      </c>
      <c r="D2855" s="9" t="s">
        <v>1858</v>
      </c>
      <c r="E2855" s="2" t="s">
        <v>0</v>
      </c>
      <c r="F2855" s="8" t="s">
        <v>1766</v>
      </c>
      <c r="G2855" s="2">
        <v>10</v>
      </c>
      <c r="H2855" s="2">
        <v>61</v>
      </c>
      <c r="I2855" s="2">
        <v>29</v>
      </c>
      <c r="J2855" s="2" t="s">
        <v>1</v>
      </c>
      <c r="K2855" s="2" t="s">
        <v>1</v>
      </c>
      <c r="L2855" s="2">
        <v>19</v>
      </c>
      <c r="M2855" s="3" t="s">
        <v>13</v>
      </c>
      <c r="N2855" s="3" t="s">
        <v>13</v>
      </c>
      <c r="O2855" s="2" t="b">
        <v>1</v>
      </c>
      <c r="P2855" s="2" t="b">
        <v>1</v>
      </c>
      <c r="Q2855" s="2" t="b">
        <v>1</v>
      </c>
      <c r="R2855" s="2" t="s">
        <v>2</v>
      </c>
      <c r="S2855" s="44">
        <v>34</v>
      </c>
      <c r="T2855" s="44" t="s">
        <v>11</v>
      </c>
      <c r="U2855" s="20">
        <v>2.0499999999999998</v>
      </c>
      <c r="V2855" s="11"/>
      <c r="W2855" s="2">
        <f t="shared" si="2162"/>
        <v>10</v>
      </c>
      <c r="X2855">
        <f t="shared" si="2163"/>
        <v>0</v>
      </c>
      <c r="Y2855">
        <f t="shared" si="2164"/>
        <v>0</v>
      </c>
      <c r="Z2855">
        <f t="shared" si="2165"/>
        <v>5</v>
      </c>
      <c r="AA2855" s="2">
        <f t="shared" si="2166"/>
        <v>65</v>
      </c>
      <c r="AB2855" s="2" t="str">
        <f t="shared" si="2167"/>
        <v>Under 1.5</v>
      </c>
      <c r="AC2855" s="6"/>
      <c r="AD2855" s="6" t="str">
        <f t="shared" si="2168"/>
        <v>Over 0.5</v>
      </c>
      <c r="AE2855" s="6" t="str">
        <f t="shared" si="2169"/>
        <v>?</v>
      </c>
      <c r="AF2855" s="6"/>
      <c r="AG2855">
        <f t="shared" si="2170"/>
        <v>6</v>
      </c>
      <c r="AH2855">
        <f t="shared" si="2171"/>
        <v>0</v>
      </c>
      <c r="AI2855">
        <f t="shared" si="2172"/>
        <v>0</v>
      </c>
      <c r="AJ2855">
        <f t="shared" si="2173"/>
        <v>0</v>
      </c>
      <c r="AK2855" s="2" t="str">
        <f t="shared" si="2174"/>
        <v>-</v>
      </c>
      <c r="AL2855" s="2" t="str">
        <f t="shared" si="2175"/>
        <v>-</v>
      </c>
    </row>
    <row r="2856" spans="2:38">
      <c r="B2856" s="9" t="s">
        <v>698</v>
      </c>
      <c r="C2856" s="10">
        <v>0.75</v>
      </c>
      <c r="D2856" s="9" t="s">
        <v>691</v>
      </c>
      <c r="E2856" s="2" t="s">
        <v>0</v>
      </c>
      <c r="F2856" s="8" t="s">
        <v>1201</v>
      </c>
      <c r="G2856" s="2">
        <v>11</v>
      </c>
      <c r="H2856" s="2">
        <v>48</v>
      </c>
      <c r="I2856" s="2">
        <v>41</v>
      </c>
      <c r="J2856" s="2" t="s">
        <v>1</v>
      </c>
      <c r="K2856" s="2">
        <v>2</v>
      </c>
      <c r="L2856" s="2">
        <v>30</v>
      </c>
      <c r="M2856" s="3" t="s">
        <v>13</v>
      </c>
      <c r="N2856" s="3" t="s">
        <v>13</v>
      </c>
      <c r="O2856" s="2">
        <v>48</v>
      </c>
      <c r="P2856" s="2" t="b">
        <v>1</v>
      </c>
      <c r="Q2856" s="2" t="s">
        <v>2</v>
      </c>
      <c r="R2856" s="2" t="s">
        <v>2</v>
      </c>
      <c r="S2856" s="44">
        <v>50</v>
      </c>
      <c r="T2856" s="44" t="s">
        <v>12</v>
      </c>
      <c r="U2856" s="20">
        <v>1.7</v>
      </c>
      <c r="V2856" s="11"/>
      <c r="W2856" s="2">
        <f t="shared" si="2162"/>
        <v>0</v>
      </c>
      <c r="X2856">
        <f t="shared" si="2163"/>
        <v>0</v>
      </c>
      <c r="Y2856">
        <f t="shared" si="2164"/>
        <v>5</v>
      </c>
      <c r="Z2856">
        <f t="shared" si="2165"/>
        <v>0</v>
      </c>
      <c r="AA2856" s="2">
        <f t="shared" si="2166"/>
        <v>55</v>
      </c>
      <c r="AB2856" s="2" t="str">
        <f t="shared" si="2167"/>
        <v>Over 0.5</v>
      </c>
      <c r="AC2856" s="6"/>
      <c r="AD2856" s="6" t="str">
        <f t="shared" si="2168"/>
        <v>Over 0.5</v>
      </c>
      <c r="AE2856" s="6" t="str">
        <f t="shared" si="2169"/>
        <v>?</v>
      </c>
      <c r="AF2856" s="6"/>
      <c r="AG2856">
        <f t="shared" si="2170"/>
        <v>1</v>
      </c>
      <c r="AH2856">
        <f t="shared" si="2171"/>
        <v>0</v>
      </c>
      <c r="AI2856">
        <f t="shared" si="2172"/>
        <v>2</v>
      </c>
      <c r="AJ2856">
        <f t="shared" si="2173"/>
        <v>0</v>
      </c>
      <c r="AK2856" s="2" t="str">
        <f t="shared" si="2174"/>
        <v>-</v>
      </c>
      <c r="AL2856" s="2" t="str">
        <f t="shared" si="2175"/>
        <v>-</v>
      </c>
    </row>
    <row r="2857" spans="2:38">
      <c r="B2857" s="9" t="s">
        <v>646</v>
      </c>
      <c r="C2857" s="10">
        <v>0.78125</v>
      </c>
      <c r="D2857" s="9" t="s">
        <v>825</v>
      </c>
      <c r="E2857" s="2" t="s">
        <v>0</v>
      </c>
      <c r="F2857" s="8" t="s">
        <v>793</v>
      </c>
      <c r="G2857" s="2">
        <v>15</v>
      </c>
      <c r="H2857" s="2">
        <v>66</v>
      </c>
      <c r="I2857" s="2">
        <v>18</v>
      </c>
      <c r="J2857" s="2" t="s">
        <v>1</v>
      </c>
      <c r="K2857" s="2">
        <v>2</v>
      </c>
      <c r="L2857" s="2">
        <v>3</v>
      </c>
      <c r="M2857" s="3" t="s">
        <v>13</v>
      </c>
      <c r="N2857" s="3" t="s">
        <v>13</v>
      </c>
      <c r="O2857" s="2" t="b">
        <v>1</v>
      </c>
      <c r="P2857" s="2" t="b">
        <v>1</v>
      </c>
      <c r="Q2857" s="2" t="s">
        <v>2</v>
      </c>
      <c r="R2857" s="2" t="b">
        <v>1</v>
      </c>
      <c r="S2857" s="44">
        <v>61</v>
      </c>
      <c r="T2857" s="44" t="s">
        <v>10</v>
      </c>
      <c r="U2857" s="20">
        <v>1.4</v>
      </c>
      <c r="V2857" s="11"/>
      <c r="W2857" s="2">
        <f t="shared" si="2162"/>
        <v>10</v>
      </c>
      <c r="X2857">
        <f t="shared" si="2163"/>
        <v>10</v>
      </c>
      <c r="Y2857">
        <f t="shared" si="2164"/>
        <v>10</v>
      </c>
      <c r="Z2857">
        <f t="shared" si="2165"/>
        <v>10</v>
      </c>
      <c r="AA2857" s="2">
        <f t="shared" si="2166"/>
        <v>90</v>
      </c>
      <c r="AB2857" s="2" t="str">
        <f t="shared" si="2167"/>
        <v>Under 1.5</v>
      </c>
      <c r="AC2857" s="6"/>
      <c r="AD2857" s="6" t="str">
        <f t="shared" si="2168"/>
        <v>Over 0.5</v>
      </c>
      <c r="AE2857" s="6" t="str">
        <f t="shared" si="2169"/>
        <v>?</v>
      </c>
      <c r="AF2857" s="6"/>
      <c r="AG2857">
        <f t="shared" si="2170"/>
        <v>6</v>
      </c>
      <c r="AH2857">
        <f t="shared" si="2171"/>
        <v>2</v>
      </c>
      <c r="AI2857">
        <f t="shared" si="2172"/>
        <v>2</v>
      </c>
      <c r="AJ2857">
        <f t="shared" si="2173"/>
        <v>10</v>
      </c>
      <c r="AK2857" s="2" t="str">
        <f t="shared" si="2174"/>
        <v>A1</v>
      </c>
      <c r="AL2857" s="2" t="str">
        <f t="shared" si="2175"/>
        <v>Pick</v>
      </c>
    </row>
    <row r="2858" spans="2:38">
      <c r="B2858" s="9" t="s">
        <v>456</v>
      </c>
      <c r="C2858" s="10">
        <v>0.78125</v>
      </c>
      <c r="D2858" s="9" t="s">
        <v>106</v>
      </c>
      <c r="E2858" s="2" t="s">
        <v>0</v>
      </c>
      <c r="F2858" s="8" t="s">
        <v>1294</v>
      </c>
      <c r="G2858" s="2">
        <v>31</v>
      </c>
      <c r="H2858" s="2">
        <v>43</v>
      </c>
      <c r="I2858" s="2">
        <v>26</v>
      </c>
      <c r="J2858" s="2" t="s">
        <v>1</v>
      </c>
      <c r="K2858" s="2" t="s">
        <v>1</v>
      </c>
      <c r="L2858" s="2">
        <v>5</v>
      </c>
      <c r="M2858" s="3" t="s">
        <v>13</v>
      </c>
      <c r="N2858" s="3" t="s">
        <v>13</v>
      </c>
      <c r="O2858" s="2">
        <v>43</v>
      </c>
      <c r="P2858" s="2" t="b">
        <v>1</v>
      </c>
      <c r="Q2858" s="2" t="b">
        <v>1</v>
      </c>
      <c r="R2858" s="2" t="b">
        <v>1</v>
      </c>
      <c r="S2858" s="44">
        <v>59</v>
      </c>
      <c r="T2858" s="44"/>
      <c r="U2858" s="20">
        <v>1.5</v>
      </c>
      <c r="V2858" s="11"/>
      <c r="W2858" s="2">
        <f t="shared" si="2162"/>
        <v>0</v>
      </c>
      <c r="X2858">
        <f t="shared" si="2163"/>
        <v>10</v>
      </c>
      <c r="Y2858">
        <f t="shared" si="2164"/>
        <v>5</v>
      </c>
      <c r="Z2858">
        <f t="shared" si="2165"/>
        <v>0</v>
      </c>
      <c r="AA2858" s="2">
        <f t="shared" si="2166"/>
        <v>65</v>
      </c>
      <c r="AB2858" s="2" t="str">
        <f t="shared" si="2167"/>
        <v>Under 1.5</v>
      </c>
      <c r="AC2858" s="6"/>
      <c r="AD2858" s="6" t="str">
        <f t="shared" si="2168"/>
        <v>Over 0.5</v>
      </c>
      <c r="AE2858" s="6" t="str">
        <f t="shared" si="2169"/>
        <v>?</v>
      </c>
      <c r="AF2858" s="6"/>
      <c r="AG2858">
        <f t="shared" si="2170"/>
        <v>0</v>
      </c>
      <c r="AH2858">
        <f t="shared" si="2171"/>
        <v>2</v>
      </c>
      <c r="AI2858">
        <f t="shared" si="2172"/>
        <v>2</v>
      </c>
      <c r="AJ2858">
        <f t="shared" si="2173"/>
        <v>4</v>
      </c>
      <c r="AK2858" s="2" t="str">
        <f t="shared" si="2174"/>
        <v>-</v>
      </c>
      <c r="AL2858" s="2" t="str">
        <f t="shared" si="2175"/>
        <v>-</v>
      </c>
    </row>
    <row r="2859" spans="2:38">
      <c r="B2859" s="9" t="s">
        <v>160</v>
      </c>
      <c r="C2859" s="10">
        <v>0.79166666666666663</v>
      </c>
      <c r="D2859" s="9" t="s">
        <v>742</v>
      </c>
      <c r="E2859" s="2" t="s">
        <v>0</v>
      </c>
      <c r="F2859" s="8" t="s">
        <v>1571</v>
      </c>
      <c r="G2859" s="2">
        <v>21</v>
      </c>
      <c r="H2859" s="2">
        <v>50</v>
      </c>
      <c r="I2859" s="2">
        <v>29</v>
      </c>
      <c r="J2859" s="2" t="s">
        <v>1</v>
      </c>
      <c r="K2859" s="2">
        <v>2</v>
      </c>
      <c r="L2859" s="2">
        <v>8</v>
      </c>
      <c r="M2859" s="3" t="s">
        <v>13</v>
      </c>
      <c r="N2859" s="3" t="s">
        <v>13</v>
      </c>
      <c r="O2859" s="2">
        <v>50</v>
      </c>
      <c r="P2859" s="2" t="b">
        <v>1</v>
      </c>
      <c r="Q2859" s="2" t="s">
        <v>2</v>
      </c>
      <c r="R2859" s="2" t="s">
        <v>2</v>
      </c>
      <c r="S2859" s="44">
        <v>44</v>
      </c>
      <c r="T2859" s="44" t="s">
        <v>12</v>
      </c>
      <c r="U2859" s="20">
        <v>1.7</v>
      </c>
      <c r="V2859" s="11"/>
      <c r="W2859" s="2">
        <f t="shared" si="2162"/>
        <v>0</v>
      </c>
      <c r="X2859">
        <f t="shared" si="2163"/>
        <v>5</v>
      </c>
      <c r="Y2859">
        <f t="shared" si="2164"/>
        <v>0</v>
      </c>
      <c r="Z2859">
        <f t="shared" si="2165"/>
        <v>0</v>
      </c>
      <c r="AA2859" s="2">
        <f t="shared" si="2166"/>
        <v>55</v>
      </c>
      <c r="AB2859" s="2" t="str">
        <f t="shared" si="2167"/>
        <v>Over 0.5</v>
      </c>
      <c r="AC2859" s="6"/>
      <c r="AD2859" s="6" t="str">
        <f t="shared" si="2168"/>
        <v>Over 0.5</v>
      </c>
      <c r="AE2859" s="6" t="str">
        <f t="shared" si="2169"/>
        <v>?</v>
      </c>
      <c r="AF2859" s="6"/>
      <c r="AG2859">
        <f t="shared" si="2170"/>
        <v>3</v>
      </c>
      <c r="AH2859">
        <f t="shared" si="2171"/>
        <v>0</v>
      </c>
      <c r="AI2859">
        <f t="shared" si="2172"/>
        <v>0</v>
      </c>
      <c r="AJ2859">
        <f t="shared" si="2173"/>
        <v>0</v>
      </c>
      <c r="AK2859" s="2" t="str">
        <f t="shared" si="2174"/>
        <v>-</v>
      </c>
      <c r="AL2859" s="2" t="str">
        <f t="shared" si="2175"/>
        <v>-</v>
      </c>
    </row>
    <row r="2860" spans="2:38">
      <c r="B2860" s="9" t="s">
        <v>487</v>
      </c>
      <c r="C2860" s="10">
        <v>0.79166666666666663</v>
      </c>
      <c r="D2860" s="9" t="s">
        <v>579</v>
      </c>
      <c r="E2860" s="2" t="s">
        <v>0</v>
      </c>
      <c r="F2860" s="8" t="s">
        <v>1430</v>
      </c>
      <c r="G2860" s="2">
        <v>22</v>
      </c>
      <c r="H2860" s="2">
        <v>45</v>
      </c>
      <c r="I2860" s="2">
        <v>33</v>
      </c>
      <c r="J2860" s="2" t="s">
        <v>1</v>
      </c>
      <c r="K2860" s="2">
        <v>2</v>
      </c>
      <c r="L2860" s="2">
        <v>11</v>
      </c>
      <c r="M2860" s="3" t="s">
        <v>13</v>
      </c>
      <c r="N2860" s="3" t="s">
        <v>13</v>
      </c>
      <c r="O2860" s="2">
        <v>45</v>
      </c>
      <c r="P2860" s="2" t="b">
        <v>1</v>
      </c>
      <c r="Q2860" s="2" t="s">
        <v>2</v>
      </c>
      <c r="R2860" s="2" t="s">
        <v>2</v>
      </c>
      <c r="S2860" s="44">
        <v>58</v>
      </c>
      <c r="T2860" s="44" t="s">
        <v>11</v>
      </c>
      <c r="U2860" s="20">
        <v>1.8</v>
      </c>
      <c r="V2860" s="11"/>
      <c r="W2860" s="2">
        <f t="shared" si="2162"/>
        <v>0</v>
      </c>
      <c r="X2860">
        <f t="shared" si="2163"/>
        <v>5</v>
      </c>
      <c r="Y2860">
        <f t="shared" si="2164"/>
        <v>5</v>
      </c>
      <c r="Z2860">
        <f t="shared" si="2165"/>
        <v>5</v>
      </c>
      <c r="AA2860" s="2">
        <f t="shared" si="2166"/>
        <v>65</v>
      </c>
      <c r="AB2860" s="2" t="str">
        <f t="shared" si="2167"/>
        <v>Under 1.5</v>
      </c>
      <c r="AC2860" s="6"/>
      <c r="AD2860" s="6" t="str">
        <f t="shared" si="2168"/>
        <v>Over 0.5</v>
      </c>
      <c r="AE2860" s="6" t="str">
        <f t="shared" si="2169"/>
        <v>?</v>
      </c>
      <c r="AF2860" s="6"/>
      <c r="AG2860">
        <f t="shared" si="2170"/>
        <v>0</v>
      </c>
      <c r="AH2860">
        <f t="shared" si="2171"/>
        <v>0</v>
      </c>
      <c r="AI2860">
        <f t="shared" si="2172"/>
        <v>2</v>
      </c>
      <c r="AJ2860">
        <f t="shared" si="2173"/>
        <v>0</v>
      </c>
      <c r="AK2860" s="2" t="str">
        <f t="shared" si="2174"/>
        <v>-</v>
      </c>
      <c r="AL2860" s="2" t="str">
        <f t="shared" si="2175"/>
        <v>-</v>
      </c>
    </row>
    <row r="2861" spans="2:38">
      <c r="B2861" s="9" t="s">
        <v>316</v>
      </c>
      <c r="C2861" s="10">
        <v>0.82291666666666663</v>
      </c>
      <c r="D2861" s="9" t="s">
        <v>1506</v>
      </c>
      <c r="E2861" s="2" t="s">
        <v>0</v>
      </c>
      <c r="F2861" s="8" t="s">
        <v>840</v>
      </c>
      <c r="G2861" s="2">
        <v>37</v>
      </c>
      <c r="H2861" s="2">
        <v>46</v>
      </c>
      <c r="I2861" s="2">
        <v>17</v>
      </c>
      <c r="J2861" s="2" t="s">
        <v>1</v>
      </c>
      <c r="K2861" s="2">
        <v>1</v>
      </c>
      <c r="L2861" s="2">
        <v>20</v>
      </c>
      <c r="M2861" s="3" t="s">
        <v>13</v>
      </c>
      <c r="N2861" s="3" t="s">
        <v>13</v>
      </c>
      <c r="O2861" s="2">
        <v>46</v>
      </c>
      <c r="P2861" s="2" t="b">
        <v>1</v>
      </c>
      <c r="Q2861" s="2" t="s">
        <v>2</v>
      </c>
      <c r="R2861" s="2" t="s">
        <v>2</v>
      </c>
      <c r="S2861" s="44">
        <v>42</v>
      </c>
      <c r="T2861" s="44"/>
      <c r="U2861" s="20">
        <v>1.55</v>
      </c>
      <c r="V2861" s="11"/>
      <c r="W2861" s="2">
        <f t="shared" si="2162"/>
        <v>0</v>
      </c>
      <c r="X2861">
        <f t="shared" si="2163"/>
        <v>0</v>
      </c>
      <c r="Y2861">
        <f t="shared" si="2164"/>
        <v>0</v>
      </c>
      <c r="Z2861">
        <f t="shared" si="2165"/>
        <v>0</v>
      </c>
      <c r="AA2861" s="2">
        <f t="shared" si="2166"/>
        <v>50</v>
      </c>
      <c r="AB2861" s="2" t="str">
        <f t="shared" si="2167"/>
        <v>Over 0.5</v>
      </c>
      <c r="AC2861" s="6"/>
      <c r="AD2861" s="6" t="str">
        <f t="shared" si="2168"/>
        <v>Over 0.5</v>
      </c>
      <c r="AE2861" s="6" t="str">
        <f t="shared" si="2169"/>
        <v>?</v>
      </c>
      <c r="AF2861" s="6"/>
      <c r="AG2861">
        <f t="shared" si="2170"/>
        <v>0</v>
      </c>
      <c r="AH2861">
        <f t="shared" si="2171"/>
        <v>0</v>
      </c>
      <c r="AI2861">
        <f t="shared" si="2172"/>
        <v>0</v>
      </c>
      <c r="AJ2861">
        <f t="shared" si="2173"/>
        <v>0</v>
      </c>
      <c r="AK2861" s="2" t="str">
        <f t="shared" si="2174"/>
        <v>-</v>
      </c>
      <c r="AL2861" s="2" t="str">
        <f t="shared" si="2175"/>
        <v>-</v>
      </c>
    </row>
    <row r="2862" spans="2:38">
      <c r="B2862" s="9" t="s">
        <v>316</v>
      </c>
      <c r="C2862" s="10">
        <v>0.82291666666666663</v>
      </c>
      <c r="D2862" s="9" t="s">
        <v>1466</v>
      </c>
      <c r="E2862" s="2" t="s">
        <v>0</v>
      </c>
      <c r="F2862" s="8" t="s">
        <v>843</v>
      </c>
      <c r="G2862" s="2">
        <v>24</v>
      </c>
      <c r="H2862" s="2">
        <v>46</v>
      </c>
      <c r="I2862" s="2">
        <v>30</v>
      </c>
      <c r="J2862" s="2" t="s">
        <v>1</v>
      </c>
      <c r="K2862" s="2">
        <v>1</v>
      </c>
      <c r="L2862" s="2">
        <v>6</v>
      </c>
      <c r="M2862" s="3" t="s">
        <v>13</v>
      </c>
      <c r="N2862" s="3" t="s">
        <v>13</v>
      </c>
      <c r="O2862" s="2">
        <v>46</v>
      </c>
      <c r="P2862" s="2" t="b">
        <v>1</v>
      </c>
      <c r="Q2862" s="2" t="s">
        <v>2</v>
      </c>
      <c r="R2862" s="2" t="b">
        <v>1</v>
      </c>
      <c r="S2862" s="44">
        <v>53</v>
      </c>
      <c r="T2862" s="44"/>
      <c r="U2862" s="20">
        <v>2</v>
      </c>
      <c r="V2862" s="11"/>
      <c r="W2862" s="2">
        <f t="shared" si="2162"/>
        <v>0</v>
      </c>
      <c r="X2862">
        <f t="shared" si="2163"/>
        <v>10</v>
      </c>
      <c r="Y2862">
        <f t="shared" si="2164"/>
        <v>5</v>
      </c>
      <c r="Z2862">
        <f t="shared" si="2165"/>
        <v>0</v>
      </c>
      <c r="AA2862" s="2">
        <f t="shared" si="2166"/>
        <v>65</v>
      </c>
      <c r="AB2862" s="2" t="str">
        <f t="shared" si="2167"/>
        <v>Under 1.5</v>
      </c>
      <c r="AC2862" s="6"/>
      <c r="AD2862" s="6" t="str">
        <f t="shared" si="2168"/>
        <v>Over 0.5</v>
      </c>
      <c r="AE2862" s="6" t="str">
        <f t="shared" si="2169"/>
        <v>?</v>
      </c>
      <c r="AF2862" s="6"/>
      <c r="AG2862">
        <f t="shared" si="2170"/>
        <v>0</v>
      </c>
      <c r="AH2862">
        <f t="shared" si="2171"/>
        <v>2</v>
      </c>
      <c r="AI2862">
        <f t="shared" si="2172"/>
        <v>2</v>
      </c>
      <c r="AJ2862">
        <f t="shared" si="2173"/>
        <v>4</v>
      </c>
      <c r="AK2862" s="2" t="str">
        <f t="shared" si="2174"/>
        <v>-</v>
      </c>
      <c r="AL2862" s="2" t="str">
        <f t="shared" si="2175"/>
        <v>-</v>
      </c>
    </row>
    <row r="2863" spans="2:38">
      <c r="B2863" s="9" t="s">
        <v>316</v>
      </c>
      <c r="C2863" s="10">
        <v>0.82291666666666663</v>
      </c>
      <c r="D2863" s="9" t="s">
        <v>842</v>
      </c>
      <c r="E2863" s="2" t="s">
        <v>0</v>
      </c>
      <c r="F2863" s="8" t="s">
        <v>844</v>
      </c>
      <c r="G2863" s="2">
        <v>15</v>
      </c>
      <c r="H2863" s="2">
        <v>43</v>
      </c>
      <c r="I2863" s="2">
        <v>42</v>
      </c>
      <c r="J2863" s="2" t="s">
        <v>1</v>
      </c>
      <c r="K2863" s="2">
        <v>2</v>
      </c>
      <c r="L2863" s="2">
        <v>27</v>
      </c>
      <c r="M2863" s="3" t="s">
        <v>13</v>
      </c>
      <c r="N2863" s="3" t="s">
        <v>13</v>
      </c>
      <c r="O2863" s="2">
        <v>43</v>
      </c>
      <c r="P2863" s="2" t="b">
        <v>1</v>
      </c>
      <c r="Q2863" s="2" t="s">
        <v>2</v>
      </c>
      <c r="R2863" s="2" t="s">
        <v>2</v>
      </c>
      <c r="S2863" s="44">
        <v>54</v>
      </c>
      <c r="T2863" s="44"/>
      <c r="U2863" s="20">
        <v>1.65</v>
      </c>
      <c r="V2863" s="11"/>
      <c r="W2863" s="2">
        <f t="shared" si="2162"/>
        <v>0</v>
      </c>
      <c r="X2863">
        <f t="shared" si="2163"/>
        <v>0</v>
      </c>
      <c r="Y2863">
        <f t="shared" si="2164"/>
        <v>5</v>
      </c>
      <c r="Z2863">
        <f t="shared" si="2165"/>
        <v>0</v>
      </c>
      <c r="AA2863" s="2">
        <f t="shared" si="2166"/>
        <v>55</v>
      </c>
      <c r="AB2863" s="2" t="str">
        <f t="shared" si="2167"/>
        <v>Over 0.5</v>
      </c>
      <c r="AC2863" s="6"/>
      <c r="AD2863" s="6" t="str">
        <f t="shared" si="2168"/>
        <v>Over 0.5</v>
      </c>
      <c r="AE2863" s="6" t="str">
        <f t="shared" si="2169"/>
        <v>?</v>
      </c>
      <c r="AF2863" s="6"/>
      <c r="AG2863">
        <f t="shared" si="2170"/>
        <v>0</v>
      </c>
      <c r="AH2863">
        <f t="shared" si="2171"/>
        <v>0</v>
      </c>
      <c r="AI2863">
        <f t="shared" si="2172"/>
        <v>2</v>
      </c>
      <c r="AJ2863">
        <f t="shared" si="2173"/>
        <v>0</v>
      </c>
      <c r="AK2863" s="2" t="str">
        <f t="shared" si="2174"/>
        <v>-</v>
      </c>
      <c r="AL2863" s="2" t="str">
        <f t="shared" si="2175"/>
        <v>-</v>
      </c>
    </row>
    <row r="2864" spans="2:38">
      <c r="B2864" s="9" t="s">
        <v>260</v>
      </c>
      <c r="C2864" s="10">
        <v>0.83333333333333337</v>
      </c>
      <c r="D2864" s="9" t="s">
        <v>1642</v>
      </c>
      <c r="E2864" s="2" t="s">
        <v>0</v>
      </c>
      <c r="F2864" s="8" t="s">
        <v>1150</v>
      </c>
      <c r="G2864" s="2">
        <v>30</v>
      </c>
      <c r="H2864" s="2">
        <v>53</v>
      </c>
      <c r="I2864" s="2">
        <v>17</v>
      </c>
      <c r="J2864" s="2" t="s">
        <v>1</v>
      </c>
      <c r="K2864" s="2" t="s">
        <v>1</v>
      </c>
      <c r="L2864" s="2">
        <v>13</v>
      </c>
      <c r="M2864" s="3" t="s">
        <v>13</v>
      </c>
      <c r="N2864" s="3" t="s">
        <v>13</v>
      </c>
      <c r="O2864" s="2" t="b">
        <v>1</v>
      </c>
      <c r="P2864" s="2" t="b">
        <v>1</v>
      </c>
      <c r="Q2864" s="2" t="b">
        <v>1</v>
      </c>
      <c r="R2864" s="2" t="s">
        <v>2</v>
      </c>
      <c r="S2864" s="44">
        <v>64</v>
      </c>
      <c r="T2864" s="44"/>
      <c r="U2864" s="20">
        <v>1.65</v>
      </c>
      <c r="V2864" s="11"/>
      <c r="W2864" s="2">
        <f t="shared" si="2162"/>
        <v>10</v>
      </c>
      <c r="X2864">
        <f t="shared" si="2163"/>
        <v>5</v>
      </c>
      <c r="Y2864">
        <f t="shared" si="2164"/>
        <v>10</v>
      </c>
      <c r="Z2864">
        <f t="shared" si="2165"/>
        <v>0</v>
      </c>
      <c r="AA2864" s="2">
        <f t="shared" si="2166"/>
        <v>75</v>
      </c>
      <c r="AB2864" s="2" t="str">
        <f t="shared" si="2167"/>
        <v>Under 1.5</v>
      </c>
      <c r="AC2864" s="6"/>
      <c r="AD2864" s="6" t="str">
        <f t="shared" si="2168"/>
        <v>Over 0.5</v>
      </c>
      <c r="AE2864" s="6" t="str">
        <f t="shared" si="2169"/>
        <v>?</v>
      </c>
      <c r="AF2864" s="6"/>
      <c r="AG2864">
        <f t="shared" si="2170"/>
        <v>6</v>
      </c>
      <c r="AH2864">
        <f t="shared" si="2171"/>
        <v>0</v>
      </c>
      <c r="AI2864">
        <f t="shared" si="2172"/>
        <v>2</v>
      </c>
      <c r="AJ2864">
        <f t="shared" si="2173"/>
        <v>0</v>
      </c>
      <c r="AK2864" s="2" t="str">
        <f t="shared" si="2174"/>
        <v>-</v>
      </c>
      <c r="AL2864" s="2" t="str">
        <f t="shared" si="2175"/>
        <v>-</v>
      </c>
    </row>
    <row r="2865" spans="2:38">
      <c r="B2865" s="9" t="s">
        <v>206</v>
      </c>
      <c r="C2865" s="10">
        <v>0.83333333333333337</v>
      </c>
      <c r="D2865" s="9" t="s">
        <v>1066</v>
      </c>
      <c r="E2865" s="2" t="s">
        <v>0</v>
      </c>
      <c r="F2865" s="8" t="s">
        <v>190</v>
      </c>
      <c r="G2865" s="2">
        <v>22</v>
      </c>
      <c r="H2865" s="2">
        <v>45</v>
      </c>
      <c r="I2865" s="2">
        <v>34</v>
      </c>
      <c r="J2865" s="2" t="s">
        <v>1</v>
      </c>
      <c r="K2865" s="2">
        <v>2</v>
      </c>
      <c r="L2865" s="2">
        <v>12</v>
      </c>
      <c r="M2865" s="3" t="s">
        <v>13</v>
      </c>
      <c r="N2865" s="3" t="s">
        <v>13</v>
      </c>
      <c r="O2865" s="2">
        <v>45</v>
      </c>
      <c r="P2865" s="2" t="b">
        <v>1</v>
      </c>
      <c r="Q2865" s="2" t="s">
        <v>2</v>
      </c>
      <c r="R2865" s="2" t="s">
        <v>2</v>
      </c>
      <c r="S2865" s="44">
        <v>37</v>
      </c>
      <c r="T2865" s="44" t="s">
        <v>12</v>
      </c>
      <c r="U2865" s="20">
        <v>1.6</v>
      </c>
      <c r="V2865" s="11"/>
      <c r="W2865" s="2">
        <f t="shared" si="2162"/>
        <v>0</v>
      </c>
      <c r="X2865">
        <f t="shared" si="2163"/>
        <v>5</v>
      </c>
      <c r="Y2865">
        <f t="shared" si="2164"/>
        <v>0</v>
      </c>
      <c r="Z2865">
        <f t="shared" si="2165"/>
        <v>0</v>
      </c>
      <c r="AA2865" s="2">
        <f t="shared" si="2166"/>
        <v>55</v>
      </c>
      <c r="AB2865" s="2" t="str">
        <f t="shared" si="2167"/>
        <v>Over 0.5</v>
      </c>
      <c r="AC2865" s="6"/>
      <c r="AD2865" s="6" t="str">
        <f t="shared" si="2168"/>
        <v>Over 0.5</v>
      </c>
      <c r="AE2865" s="6" t="str">
        <f t="shared" si="2169"/>
        <v>?</v>
      </c>
      <c r="AF2865" s="6"/>
      <c r="AG2865">
        <f t="shared" si="2170"/>
        <v>0</v>
      </c>
      <c r="AH2865">
        <f t="shared" si="2171"/>
        <v>0</v>
      </c>
      <c r="AI2865">
        <f t="shared" si="2172"/>
        <v>0</v>
      </c>
      <c r="AJ2865">
        <f t="shared" si="2173"/>
        <v>0</v>
      </c>
      <c r="AK2865" s="2" t="str">
        <f t="shared" si="2174"/>
        <v>-</v>
      </c>
      <c r="AL2865" s="2" t="str">
        <f t="shared" si="2175"/>
        <v>-</v>
      </c>
    </row>
    <row r="2866" spans="2:38">
      <c r="B2866" t="s">
        <v>1692</v>
      </c>
      <c r="C2866" s="10">
        <v>0.84375</v>
      </c>
      <c r="D2866" s="9" t="s">
        <v>1828</v>
      </c>
      <c r="E2866" s="2" t="s">
        <v>0</v>
      </c>
      <c r="F2866" s="8" t="s">
        <v>1688</v>
      </c>
      <c r="G2866" s="2">
        <v>22</v>
      </c>
      <c r="H2866" s="2">
        <v>59</v>
      </c>
      <c r="I2866" s="2">
        <v>19</v>
      </c>
      <c r="J2866" s="2" t="s">
        <v>1</v>
      </c>
      <c r="K2866" s="2" t="s">
        <v>1</v>
      </c>
      <c r="L2866" s="2">
        <v>3</v>
      </c>
      <c r="M2866" s="3" t="s">
        <v>13</v>
      </c>
      <c r="N2866" s="3" t="s">
        <v>13</v>
      </c>
      <c r="O2866" s="2" t="b">
        <v>1</v>
      </c>
      <c r="P2866" s="2" t="b">
        <v>1</v>
      </c>
      <c r="Q2866" s="2" t="b">
        <v>1</v>
      </c>
      <c r="R2866" s="2" t="b">
        <v>1</v>
      </c>
      <c r="S2866" s="44">
        <v>34</v>
      </c>
      <c r="T2866" s="44" t="s">
        <v>12</v>
      </c>
      <c r="U2866" s="20">
        <v>2</v>
      </c>
      <c r="V2866" s="11"/>
      <c r="W2866" s="2">
        <f t="shared" si="2162"/>
        <v>10</v>
      </c>
      <c r="X2866">
        <f t="shared" si="2163"/>
        <v>10</v>
      </c>
      <c r="Y2866">
        <f t="shared" si="2164"/>
        <v>0</v>
      </c>
      <c r="Z2866">
        <f t="shared" si="2165"/>
        <v>0</v>
      </c>
      <c r="AA2866" s="2">
        <f t="shared" si="2166"/>
        <v>70</v>
      </c>
      <c r="AB2866" s="2" t="str">
        <f t="shared" si="2167"/>
        <v>Under 1.5</v>
      </c>
      <c r="AC2866" s="6"/>
      <c r="AD2866" s="6" t="str">
        <f t="shared" si="2168"/>
        <v>Over 0.5</v>
      </c>
      <c r="AE2866" s="6" t="str">
        <f t="shared" si="2169"/>
        <v>?</v>
      </c>
      <c r="AF2866" s="6"/>
      <c r="AG2866">
        <f t="shared" si="2170"/>
        <v>6</v>
      </c>
      <c r="AH2866">
        <f t="shared" si="2171"/>
        <v>2</v>
      </c>
      <c r="AI2866">
        <f t="shared" si="2172"/>
        <v>0</v>
      </c>
      <c r="AJ2866">
        <f t="shared" si="2173"/>
        <v>0</v>
      </c>
      <c r="AK2866" s="2" t="str">
        <f t="shared" si="2174"/>
        <v>-</v>
      </c>
      <c r="AL2866" s="2" t="str">
        <f t="shared" si="2175"/>
        <v>-</v>
      </c>
    </row>
    <row r="2867" spans="2:38">
      <c r="B2867"/>
      <c r="E2867" s="2"/>
      <c r="F2867" s="8"/>
      <c r="G2867" s="2"/>
      <c r="H2867" s="2"/>
      <c r="I2867" s="2"/>
      <c r="J2867" s="2"/>
      <c r="K2867" s="2"/>
      <c r="L2867" s="2"/>
      <c r="M2867" s="3"/>
      <c r="N2867" s="3"/>
      <c r="O2867" s="2"/>
      <c r="P2867" s="2"/>
      <c r="Q2867" s="2"/>
      <c r="R2867" s="2"/>
      <c r="S2867" s="44"/>
      <c r="T2867" s="44"/>
      <c r="U2867" s="20"/>
      <c r="V2867" s="11"/>
      <c r="W2867" s="2">
        <f t="shared" si="2162"/>
        <v>0</v>
      </c>
      <c r="X2867">
        <f t="shared" si="2163"/>
        <v>10</v>
      </c>
      <c r="Y2867">
        <f t="shared" si="2164"/>
        <v>0</v>
      </c>
      <c r="Z2867">
        <f t="shared" si="2165"/>
        <v>0</v>
      </c>
      <c r="AA2867" s="2">
        <f t="shared" si="2166"/>
        <v>60</v>
      </c>
      <c r="AB2867" s="2" t="str">
        <f t="shared" si="2167"/>
        <v>Under 1.5</v>
      </c>
      <c r="AC2867" s="6"/>
      <c r="AD2867" s="6" t="str">
        <f t="shared" si="2168"/>
        <v>Over 0.5</v>
      </c>
      <c r="AE2867" s="6" t="str">
        <f t="shared" si="2169"/>
        <v>LOST</v>
      </c>
      <c r="AF2867" s="6"/>
      <c r="AG2867">
        <f t="shared" si="2170"/>
        <v>0</v>
      </c>
      <c r="AH2867">
        <f t="shared" si="2171"/>
        <v>2</v>
      </c>
      <c r="AI2867">
        <f t="shared" si="2172"/>
        <v>0</v>
      </c>
      <c r="AJ2867">
        <f t="shared" si="2173"/>
        <v>0</v>
      </c>
      <c r="AK2867" s="2" t="str">
        <f t="shared" si="2174"/>
        <v>-</v>
      </c>
      <c r="AL2867" s="2" t="str">
        <f t="shared" si="2175"/>
        <v>-</v>
      </c>
    </row>
    <row r="2868" spans="2:38">
      <c r="B2868"/>
      <c r="E2868" s="2"/>
      <c r="F2868" s="8"/>
      <c r="G2868" s="2"/>
      <c r="H2868" s="2"/>
      <c r="I2868" s="2"/>
      <c r="J2868" s="2"/>
      <c r="K2868" s="2"/>
      <c r="L2868" s="2"/>
      <c r="M2868" s="3"/>
      <c r="N2868" s="3"/>
      <c r="O2868" s="2"/>
      <c r="P2868" s="2"/>
      <c r="Q2868" s="2"/>
      <c r="R2868" s="2"/>
      <c r="S2868" s="44"/>
      <c r="T2868" s="44"/>
      <c r="U2868" s="20"/>
      <c r="V2868" s="11"/>
      <c r="W2868" s="2">
        <f t="shared" si="2162"/>
        <v>0</v>
      </c>
      <c r="X2868">
        <f t="shared" si="2163"/>
        <v>10</v>
      </c>
      <c r="Y2868">
        <f t="shared" si="2164"/>
        <v>0</v>
      </c>
      <c r="Z2868">
        <f t="shared" si="2165"/>
        <v>0</v>
      </c>
      <c r="AA2868" s="2">
        <f t="shared" si="2166"/>
        <v>60</v>
      </c>
      <c r="AB2868" s="2" t="str">
        <f t="shared" si="2167"/>
        <v>Under 1.5</v>
      </c>
      <c r="AC2868" s="6"/>
      <c r="AD2868" s="6" t="str">
        <f t="shared" si="2168"/>
        <v>Over 0.5</v>
      </c>
      <c r="AE2868" s="6" t="str">
        <f t="shared" si="2169"/>
        <v>LOST</v>
      </c>
      <c r="AF2868" s="6"/>
      <c r="AG2868">
        <f t="shared" si="2170"/>
        <v>0</v>
      </c>
      <c r="AH2868">
        <f t="shared" si="2171"/>
        <v>2</v>
      </c>
      <c r="AI2868">
        <f t="shared" si="2172"/>
        <v>0</v>
      </c>
      <c r="AJ2868">
        <f t="shared" si="2173"/>
        <v>0</v>
      </c>
      <c r="AK2868" s="2" t="str">
        <f t="shared" si="2174"/>
        <v>-</v>
      </c>
      <c r="AL2868" s="2" t="str">
        <f t="shared" si="2175"/>
        <v>-</v>
      </c>
    </row>
    <row r="2869" spans="2:38">
      <c r="B2869"/>
      <c r="E2869" s="2"/>
      <c r="F2869" s="8"/>
      <c r="G2869" s="2"/>
      <c r="H2869" s="2"/>
      <c r="I2869" s="2"/>
      <c r="J2869" s="2"/>
      <c r="K2869" s="2"/>
      <c r="L2869" s="2"/>
      <c r="M2869" s="3"/>
      <c r="N2869" s="3"/>
      <c r="O2869" s="2"/>
      <c r="P2869" s="2"/>
      <c r="Q2869" s="2"/>
      <c r="R2869" s="2"/>
      <c r="S2869" s="44"/>
      <c r="T2869" s="44"/>
      <c r="U2869" s="20"/>
      <c r="V2869" s="11"/>
      <c r="W2869" s="2">
        <f t="shared" si="2162"/>
        <v>0</v>
      </c>
      <c r="X2869">
        <f t="shared" si="2163"/>
        <v>10</v>
      </c>
      <c r="Y2869">
        <f t="shared" si="2164"/>
        <v>0</v>
      </c>
      <c r="Z2869">
        <f t="shared" si="2165"/>
        <v>0</v>
      </c>
      <c r="AA2869" s="2">
        <f t="shared" si="2166"/>
        <v>60</v>
      </c>
      <c r="AB2869" s="2" t="str">
        <f t="shared" si="2167"/>
        <v>Under 1.5</v>
      </c>
      <c r="AC2869" s="6"/>
      <c r="AD2869" s="6" t="str">
        <f t="shared" si="2168"/>
        <v>Over 0.5</v>
      </c>
      <c r="AE2869" s="6" t="str">
        <f t="shared" si="2169"/>
        <v>LOST</v>
      </c>
      <c r="AF2869" s="6"/>
      <c r="AG2869">
        <f t="shared" si="2170"/>
        <v>0</v>
      </c>
      <c r="AH2869">
        <f t="shared" si="2171"/>
        <v>2</v>
      </c>
      <c r="AI2869">
        <f t="shared" si="2172"/>
        <v>0</v>
      </c>
      <c r="AJ2869">
        <f t="shared" si="2173"/>
        <v>0</v>
      </c>
      <c r="AK2869" s="2" t="str">
        <f t="shared" si="2174"/>
        <v>-</v>
      </c>
      <c r="AL2869" s="2" t="str">
        <f t="shared" si="2175"/>
        <v>-</v>
      </c>
    </row>
    <row r="2870" spans="2:38">
      <c r="B2870"/>
      <c r="E2870" s="2"/>
      <c r="F2870" s="8"/>
      <c r="G2870" s="2"/>
      <c r="H2870" s="2"/>
      <c r="I2870" s="2"/>
      <c r="J2870" s="2"/>
      <c r="K2870" s="2"/>
      <c r="L2870" s="2"/>
      <c r="M2870" s="3"/>
      <c r="N2870" s="3"/>
      <c r="O2870" s="2"/>
      <c r="P2870" s="2"/>
      <c r="Q2870" s="2"/>
      <c r="R2870" s="2"/>
      <c r="S2870" s="44"/>
      <c r="T2870" s="44"/>
      <c r="U2870" s="20"/>
      <c r="V2870" s="11"/>
      <c r="W2870" s="2">
        <f t="shared" si="2162"/>
        <v>0</v>
      </c>
      <c r="X2870">
        <f t="shared" si="2163"/>
        <v>10</v>
      </c>
      <c r="Y2870">
        <f t="shared" si="2164"/>
        <v>0</v>
      </c>
      <c r="Z2870">
        <f t="shared" si="2165"/>
        <v>0</v>
      </c>
      <c r="AA2870" s="2">
        <f t="shared" si="2166"/>
        <v>60</v>
      </c>
      <c r="AB2870" s="2" t="str">
        <f t="shared" si="2167"/>
        <v>Under 1.5</v>
      </c>
      <c r="AC2870" s="6"/>
      <c r="AD2870" s="6" t="str">
        <f t="shared" si="2168"/>
        <v>Over 0.5</v>
      </c>
      <c r="AE2870" s="6" t="str">
        <f t="shared" si="2169"/>
        <v>LOST</v>
      </c>
      <c r="AF2870" s="6"/>
      <c r="AG2870">
        <f t="shared" si="2170"/>
        <v>0</v>
      </c>
      <c r="AH2870">
        <f t="shared" si="2171"/>
        <v>2</v>
      </c>
      <c r="AI2870">
        <f t="shared" si="2172"/>
        <v>0</v>
      </c>
      <c r="AJ2870">
        <f t="shared" si="2173"/>
        <v>0</v>
      </c>
      <c r="AK2870" s="2" t="str">
        <f t="shared" si="2174"/>
        <v>-</v>
      </c>
      <c r="AL2870" s="2" t="str">
        <f t="shared" si="2175"/>
        <v>-</v>
      </c>
    </row>
    <row r="2871" spans="2:38">
      <c r="B2871"/>
      <c r="E2871" s="2"/>
      <c r="F2871" s="8"/>
      <c r="G2871" s="2"/>
      <c r="H2871" s="2"/>
      <c r="I2871" s="2"/>
      <c r="J2871" s="2"/>
      <c r="K2871" s="2"/>
      <c r="L2871" s="2"/>
      <c r="M2871" s="3"/>
      <c r="N2871" s="3"/>
      <c r="O2871" s="2"/>
      <c r="P2871" s="2"/>
      <c r="Q2871" s="2"/>
      <c r="R2871" s="2"/>
      <c r="S2871" s="44"/>
      <c r="T2871" s="44"/>
      <c r="U2871" s="20"/>
      <c r="V2871" s="11"/>
      <c r="W2871" s="2">
        <f t="shared" si="2162"/>
        <v>0</v>
      </c>
      <c r="X2871">
        <f t="shared" si="2163"/>
        <v>10</v>
      </c>
      <c r="Y2871">
        <f t="shared" si="2164"/>
        <v>0</v>
      </c>
      <c r="Z2871">
        <f t="shared" si="2165"/>
        <v>0</v>
      </c>
      <c r="AA2871" s="2">
        <f t="shared" si="2166"/>
        <v>60</v>
      </c>
      <c r="AB2871" s="2" t="str">
        <f t="shared" si="2167"/>
        <v>Under 1.5</v>
      </c>
      <c r="AC2871" s="6"/>
      <c r="AD2871" s="6" t="str">
        <f t="shared" si="2168"/>
        <v>Over 0.5</v>
      </c>
      <c r="AE2871" s="6" t="str">
        <f t="shared" si="2169"/>
        <v>LOST</v>
      </c>
      <c r="AF2871" s="6"/>
      <c r="AG2871">
        <f t="shared" si="2170"/>
        <v>0</v>
      </c>
      <c r="AH2871">
        <f t="shared" si="2171"/>
        <v>2</v>
      </c>
      <c r="AI2871">
        <f t="shared" si="2172"/>
        <v>0</v>
      </c>
      <c r="AJ2871">
        <f t="shared" si="2173"/>
        <v>0</v>
      </c>
      <c r="AK2871" s="2" t="str">
        <f t="shared" si="2174"/>
        <v>-</v>
      </c>
      <c r="AL2871" s="2" t="str">
        <f t="shared" si="2175"/>
        <v>-</v>
      </c>
    </row>
    <row r="2872" spans="2:38">
      <c r="B2872"/>
      <c r="E2872" s="2"/>
      <c r="F2872" s="8"/>
      <c r="G2872" s="2"/>
      <c r="H2872" s="2"/>
      <c r="I2872" s="2"/>
      <c r="J2872" s="2"/>
      <c r="K2872" s="2"/>
      <c r="L2872" s="2"/>
      <c r="M2872" s="3"/>
      <c r="N2872" s="3"/>
      <c r="O2872" s="2"/>
      <c r="P2872" s="2"/>
      <c r="Q2872" s="2"/>
      <c r="R2872" s="2"/>
      <c r="S2872" s="44"/>
      <c r="T2872" s="44"/>
      <c r="U2872" s="20"/>
      <c r="V2872" s="11"/>
      <c r="W2872" s="2">
        <f t="shared" si="2162"/>
        <v>0</v>
      </c>
      <c r="X2872">
        <f t="shared" si="2163"/>
        <v>10</v>
      </c>
      <c r="Y2872">
        <f t="shared" si="2164"/>
        <v>0</v>
      </c>
      <c r="Z2872">
        <f t="shared" si="2165"/>
        <v>0</v>
      </c>
      <c r="AA2872" s="2">
        <f t="shared" si="2166"/>
        <v>60</v>
      </c>
      <c r="AB2872" s="2" t="str">
        <f t="shared" si="2167"/>
        <v>Under 1.5</v>
      </c>
      <c r="AC2872" s="6"/>
      <c r="AD2872" s="6" t="str">
        <f t="shared" si="2168"/>
        <v>Over 0.5</v>
      </c>
      <c r="AE2872" s="6" t="str">
        <f t="shared" si="2169"/>
        <v>LOST</v>
      </c>
      <c r="AF2872" s="6"/>
      <c r="AG2872">
        <f t="shared" si="2170"/>
        <v>0</v>
      </c>
      <c r="AH2872">
        <f t="shared" si="2171"/>
        <v>2</v>
      </c>
      <c r="AI2872">
        <f t="shared" si="2172"/>
        <v>0</v>
      </c>
      <c r="AJ2872">
        <f t="shared" si="2173"/>
        <v>0</v>
      </c>
      <c r="AK2872" s="2" t="str">
        <f t="shared" si="2174"/>
        <v>-</v>
      </c>
      <c r="AL2872" s="2" t="str">
        <f t="shared" si="2175"/>
        <v>-</v>
      </c>
    </row>
    <row r="2873" spans="2:38">
      <c r="B2873"/>
      <c r="E2873" s="2"/>
      <c r="F2873" s="8"/>
      <c r="G2873" s="2"/>
      <c r="H2873" s="2"/>
      <c r="I2873" s="2"/>
      <c r="J2873" s="2"/>
      <c r="K2873" s="2"/>
      <c r="L2873" s="2"/>
      <c r="M2873" s="3"/>
      <c r="N2873" s="3"/>
      <c r="O2873" s="2"/>
      <c r="P2873" s="2"/>
      <c r="Q2873" s="2"/>
      <c r="R2873" s="2"/>
      <c r="S2873" s="44"/>
      <c r="T2873" s="44"/>
      <c r="U2873" s="20"/>
      <c r="V2873" s="11"/>
      <c r="W2873" s="2">
        <f t="shared" si="2162"/>
        <v>0</v>
      </c>
      <c r="X2873">
        <f t="shared" si="2163"/>
        <v>10</v>
      </c>
      <c r="Y2873">
        <f t="shared" si="2164"/>
        <v>0</v>
      </c>
      <c r="Z2873">
        <f t="shared" si="2165"/>
        <v>0</v>
      </c>
      <c r="AA2873" s="2">
        <f t="shared" si="2166"/>
        <v>60</v>
      </c>
      <c r="AB2873" s="2" t="str">
        <f t="shared" si="2167"/>
        <v>Under 1.5</v>
      </c>
      <c r="AC2873" s="6"/>
      <c r="AD2873" s="6" t="str">
        <f t="shared" si="2168"/>
        <v>Over 0.5</v>
      </c>
      <c r="AE2873" s="6" t="str">
        <f t="shared" si="2169"/>
        <v>LOST</v>
      </c>
      <c r="AF2873" s="6"/>
      <c r="AG2873">
        <f t="shared" si="2170"/>
        <v>0</v>
      </c>
      <c r="AH2873">
        <f t="shared" si="2171"/>
        <v>2</v>
      </c>
      <c r="AI2873">
        <f t="shared" si="2172"/>
        <v>0</v>
      </c>
      <c r="AJ2873">
        <f t="shared" si="2173"/>
        <v>0</v>
      </c>
      <c r="AK2873" s="2" t="str">
        <f t="shared" si="2174"/>
        <v>-</v>
      </c>
      <c r="AL2873" s="2" t="str">
        <f t="shared" si="2175"/>
        <v>-</v>
      </c>
    </row>
    <row r="2874" spans="2:38">
      <c r="B2874"/>
      <c r="E2874" s="2"/>
      <c r="F2874" s="8"/>
      <c r="G2874" s="2"/>
      <c r="H2874" s="2"/>
      <c r="I2874" s="2"/>
      <c r="J2874" s="2"/>
      <c r="K2874" s="2"/>
      <c r="L2874" s="2"/>
      <c r="M2874" s="3"/>
      <c r="N2874" s="3"/>
      <c r="O2874" s="2"/>
      <c r="P2874" s="2"/>
      <c r="Q2874" s="2"/>
      <c r="R2874" s="2"/>
      <c r="S2874" s="44"/>
      <c r="T2874" s="44"/>
      <c r="U2874" s="20"/>
      <c r="V2874" s="11"/>
      <c r="W2874" s="2">
        <f t="shared" si="2162"/>
        <v>0</v>
      </c>
      <c r="X2874">
        <f t="shared" si="2163"/>
        <v>10</v>
      </c>
      <c r="Y2874">
        <f t="shared" si="2164"/>
        <v>0</v>
      </c>
      <c r="Z2874">
        <f t="shared" si="2165"/>
        <v>0</v>
      </c>
      <c r="AA2874" s="2">
        <f t="shared" si="2166"/>
        <v>60</v>
      </c>
      <c r="AB2874" s="2" t="str">
        <f t="shared" si="2167"/>
        <v>Under 1.5</v>
      </c>
      <c r="AC2874" s="6"/>
      <c r="AD2874" s="6" t="str">
        <f t="shared" si="2168"/>
        <v>Over 0.5</v>
      </c>
      <c r="AE2874" s="6" t="str">
        <f t="shared" si="2169"/>
        <v>LOST</v>
      </c>
      <c r="AF2874" s="6"/>
      <c r="AG2874">
        <f t="shared" si="2170"/>
        <v>0</v>
      </c>
      <c r="AH2874">
        <f t="shared" si="2171"/>
        <v>2</v>
      </c>
      <c r="AI2874">
        <f t="shared" si="2172"/>
        <v>0</v>
      </c>
      <c r="AJ2874">
        <f t="shared" si="2173"/>
        <v>0</v>
      </c>
      <c r="AK2874" s="2" t="str">
        <f t="shared" si="2174"/>
        <v>-</v>
      </c>
      <c r="AL2874" s="2" t="str">
        <f t="shared" si="2175"/>
        <v>-</v>
      </c>
    </row>
    <row r="2875" spans="2:38">
      <c r="B2875"/>
      <c r="E2875" s="2"/>
      <c r="F2875" s="8"/>
      <c r="G2875" s="2"/>
      <c r="H2875" s="2"/>
      <c r="I2875" s="2"/>
      <c r="J2875" s="2"/>
      <c r="K2875" s="2"/>
      <c r="L2875" s="2"/>
      <c r="M2875" s="3"/>
      <c r="N2875" s="3"/>
      <c r="O2875" s="2"/>
      <c r="P2875" s="2"/>
      <c r="Q2875" s="2"/>
      <c r="R2875" s="2"/>
      <c r="S2875" s="44"/>
      <c r="T2875" s="44"/>
      <c r="U2875" s="20"/>
      <c r="V2875" s="11"/>
      <c r="W2875" s="2">
        <f t="shared" si="2162"/>
        <v>0</v>
      </c>
      <c r="X2875">
        <f t="shared" si="2163"/>
        <v>10</v>
      </c>
      <c r="Y2875">
        <f t="shared" si="2164"/>
        <v>0</v>
      </c>
      <c r="Z2875">
        <f t="shared" si="2165"/>
        <v>0</v>
      </c>
      <c r="AA2875" s="2">
        <f t="shared" si="2166"/>
        <v>60</v>
      </c>
      <c r="AB2875" s="2" t="str">
        <f t="shared" si="2167"/>
        <v>Under 1.5</v>
      </c>
      <c r="AC2875" s="6"/>
      <c r="AD2875" s="6" t="str">
        <f t="shared" si="2168"/>
        <v>Over 0.5</v>
      </c>
      <c r="AE2875" s="6" t="str">
        <f t="shared" si="2169"/>
        <v>LOST</v>
      </c>
      <c r="AF2875" s="6"/>
      <c r="AG2875">
        <f t="shared" si="2170"/>
        <v>0</v>
      </c>
      <c r="AH2875">
        <f t="shared" si="2171"/>
        <v>2</v>
      </c>
      <c r="AI2875">
        <f t="shared" si="2172"/>
        <v>0</v>
      </c>
      <c r="AJ2875">
        <f t="shared" si="2173"/>
        <v>0</v>
      </c>
      <c r="AK2875" s="2" t="str">
        <f t="shared" si="2174"/>
        <v>-</v>
      </c>
      <c r="AL2875" s="2" t="str">
        <f t="shared" si="2175"/>
        <v>-</v>
      </c>
    </row>
    <row r="2876" spans="2:38">
      <c r="B2876"/>
      <c r="E2876" s="2"/>
      <c r="F2876" s="8"/>
      <c r="G2876" s="2"/>
      <c r="H2876" s="2"/>
      <c r="I2876" s="2"/>
      <c r="J2876" s="2"/>
      <c r="K2876" s="2"/>
      <c r="L2876" s="2"/>
      <c r="M2876" s="3"/>
      <c r="N2876" s="3"/>
      <c r="O2876" s="2"/>
      <c r="P2876" s="2"/>
      <c r="Q2876" s="2"/>
      <c r="R2876" s="2"/>
      <c r="S2876" s="44"/>
      <c r="T2876" s="44"/>
      <c r="U2876" s="20"/>
      <c r="V2876" s="11"/>
      <c r="W2876" s="2">
        <f t="shared" si="2162"/>
        <v>0</v>
      </c>
      <c r="X2876">
        <f t="shared" si="2163"/>
        <v>10</v>
      </c>
      <c r="Y2876">
        <f t="shared" si="2164"/>
        <v>0</v>
      </c>
      <c r="Z2876">
        <f t="shared" si="2165"/>
        <v>0</v>
      </c>
      <c r="AA2876" s="2">
        <f t="shared" si="2166"/>
        <v>60</v>
      </c>
      <c r="AB2876" s="2" t="str">
        <f t="shared" si="2167"/>
        <v>Under 1.5</v>
      </c>
      <c r="AC2876" s="6"/>
      <c r="AD2876" s="6" t="str">
        <f t="shared" si="2168"/>
        <v>Over 0.5</v>
      </c>
      <c r="AE2876" s="6" t="str">
        <f t="shared" si="2169"/>
        <v>LOST</v>
      </c>
      <c r="AF2876" s="6"/>
      <c r="AG2876">
        <f t="shared" si="2170"/>
        <v>0</v>
      </c>
      <c r="AH2876">
        <f t="shared" si="2171"/>
        <v>2</v>
      </c>
      <c r="AI2876">
        <f t="shared" si="2172"/>
        <v>0</v>
      </c>
      <c r="AJ2876">
        <f t="shared" si="2173"/>
        <v>0</v>
      </c>
      <c r="AK2876" s="2" t="str">
        <f t="shared" si="2174"/>
        <v>-</v>
      </c>
      <c r="AL2876" s="2" t="str">
        <f t="shared" si="2175"/>
        <v>-</v>
      </c>
    </row>
    <row r="2877" spans="2:38">
      <c r="B2877"/>
      <c r="E2877" s="2"/>
      <c r="F2877" s="8"/>
      <c r="G2877" s="2"/>
      <c r="H2877" s="2"/>
      <c r="I2877" s="2"/>
      <c r="J2877" s="2"/>
      <c r="K2877" s="2"/>
      <c r="L2877" s="2"/>
      <c r="M2877" s="3"/>
      <c r="N2877" s="3"/>
      <c r="O2877" s="2"/>
      <c r="P2877" s="2"/>
      <c r="Q2877" s="2"/>
      <c r="R2877" s="2"/>
      <c r="S2877" s="44"/>
      <c r="T2877" s="44"/>
      <c r="U2877" s="20"/>
      <c r="V2877" s="11"/>
      <c r="W2877" s="2">
        <f t="shared" si="2162"/>
        <v>0</v>
      </c>
      <c r="X2877">
        <f t="shared" si="2163"/>
        <v>10</v>
      </c>
      <c r="Y2877">
        <f t="shared" si="2164"/>
        <v>0</v>
      </c>
      <c r="Z2877">
        <f t="shared" si="2165"/>
        <v>0</v>
      </c>
      <c r="AA2877" s="2">
        <f t="shared" si="2166"/>
        <v>60</v>
      </c>
      <c r="AB2877" s="2" t="str">
        <f t="shared" si="2167"/>
        <v>Under 1.5</v>
      </c>
      <c r="AC2877" s="6"/>
      <c r="AD2877" s="6" t="str">
        <f t="shared" si="2168"/>
        <v>Over 0.5</v>
      </c>
      <c r="AE2877" s="6" t="str">
        <f t="shared" si="2169"/>
        <v>LOST</v>
      </c>
      <c r="AF2877" s="6"/>
      <c r="AG2877">
        <f t="shared" si="2170"/>
        <v>0</v>
      </c>
      <c r="AH2877">
        <f t="shared" si="2171"/>
        <v>2</v>
      </c>
      <c r="AI2877">
        <f t="shared" si="2172"/>
        <v>0</v>
      </c>
      <c r="AJ2877">
        <f t="shared" si="2173"/>
        <v>0</v>
      </c>
      <c r="AK2877" s="2" t="str">
        <f t="shared" si="2174"/>
        <v>-</v>
      </c>
      <c r="AL2877" s="2" t="str">
        <f t="shared" si="2175"/>
        <v>-</v>
      </c>
    </row>
    <row r="2878" spans="2:38">
      <c r="B2878"/>
      <c r="E2878" s="2"/>
      <c r="F2878" s="8"/>
      <c r="G2878" s="2"/>
      <c r="H2878" s="2"/>
      <c r="I2878" s="2"/>
      <c r="J2878" s="2"/>
      <c r="K2878" s="2"/>
      <c r="L2878" s="2"/>
      <c r="M2878" s="3"/>
      <c r="N2878" s="3"/>
      <c r="O2878" s="2"/>
      <c r="P2878" s="2"/>
      <c r="Q2878" s="2"/>
      <c r="R2878" s="2"/>
      <c r="S2878" s="44"/>
      <c r="T2878" s="44"/>
      <c r="U2878" s="20"/>
      <c r="V2878" s="11"/>
      <c r="W2878" s="2">
        <f t="shared" si="2162"/>
        <v>0</v>
      </c>
      <c r="X2878">
        <f t="shared" si="2163"/>
        <v>10</v>
      </c>
      <c r="Y2878">
        <f t="shared" si="2164"/>
        <v>0</v>
      </c>
      <c r="Z2878">
        <f t="shared" si="2165"/>
        <v>0</v>
      </c>
      <c r="AA2878" s="2">
        <f t="shared" si="2166"/>
        <v>60</v>
      </c>
      <c r="AB2878" s="2" t="str">
        <f t="shared" si="2167"/>
        <v>Under 1.5</v>
      </c>
      <c r="AC2878" s="6"/>
      <c r="AD2878" s="6" t="str">
        <f t="shared" si="2168"/>
        <v>Over 0.5</v>
      </c>
      <c r="AE2878" s="6" t="str">
        <f t="shared" si="2169"/>
        <v>LOST</v>
      </c>
      <c r="AF2878" s="6"/>
      <c r="AG2878">
        <f t="shared" si="2170"/>
        <v>0</v>
      </c>
      <c r="AH2878">
        <f t="shared" si="2171"/>
        <v>2</v>
      </c>
      <c r="AI2878">
        <f t="shared" si="2172"/>
        <v>0</v>
      </c>
      <c r="AJ2878">
        <f t="shared" si="2173"/>
        <v>0</v>
      </c>
      <c r="AK2878" s="2" t="str">
        <f t="shared" si="2174"/>
        <v>-</v>
      </c>
      <c r="AL2878" s="2" t="str">
        <f t="shared" si="2175"/>
        <v>-</v>
      </c>
    </row>
    <row r="2879" spans="2:38">
      <c r="B2879"/>
      <c r="E2879" s="2"/>
      <c r="F2879" s="8"/>
      <c r="G2879" s="2"/>
      <c r="H2879" s="2"/>
      <c r="I2879" s="2"/>
      <c r="J2879" s="2"/>
      <c r="K2879" s="2"/>
      <c r="L2879" s="2"/>
      <c r="M2879" s="3"/>
      <c r="N2879" s="3"/>
      <c r="O2879" s="2"/>
      <c r="P2879" s="2"/>
      <c r="Q2879" s="2"/>
      <c r="R2879" s="2"/>
      <c r="S2879" s="44"/>
      <c r="T2879" s="44"/>
      <c r="U2879" s="20"/>
      <c r="V2879" s="11"/>
      <c r="W2879" s="2">
        <f t="shared" si="2162"/>
        <v>0</v>
      </c>
      <c r="X2879">
        <f t="shared" si="2163"/>
        <v>10</v>
      </c>
      <c r="Y2879">
        <f t="shared" si="2164"/>
        <v>0</v>
      </c>
      <c r="Z2879">
        <f t="shared" si="2165"/>
        <v>0</v>
      </c>
      <c r="AA2879" s="2">
        <f t="shared" si="2166"/>
        <v>60</v>
      </c>
      <c r="AB2879" s="2" t="str">
        <f t="shared" si="2167"/>
        <v>Under 1.5</v>
      </c>
      <c r="AC2879" s="6"/>
      <c r="AD2879" s="6" t="str">
        <f t="shared" si="2168"/>
        <v>Over 0.5</v>
      </c>
      <c r="AE2879" s="6" t="str">
        <f t="shared" si="2169"/>
        <v>LOST</v>
      </c>
      <c r="AF2879" s="6"/>
      <c r="AG2879">
        <f t="shared" si="2170"/>
        <v>0</v>
      </c>
      <c r="AH2879">
        <f t="shared" si="2171"/>
        <v>2</v>
      </c>
      <c r="AI2879">
        <f t="shared" si="2172"/>
        <v>0</v>
      </c>
      <c r="AJ2879">
        <f t="shared" si="2173"/>
        <v>0</v>
      </c>
      <c r="AK2879" s="2" t="str">
        <f t="shared" si="2174"/>
        <v>-</v>
      </c>
      <c r="AL2879" s="2" t="str">
        <f t="shared" si="2175"/>
        <v>-</v>
      </c>
    </row>
    <row r="2880" spans="2:38">
      <c r="B2880"/>
      <c r="E2880" s="2"/>
      <c r="F2880" s="8"/>
      <c r="G2880" s="2"/>
      <c r="H2880" s="2"/>
      <c r="I2880" s="2"/>
      <c r="J2880" s="2"/>
      <c r="K2880" s="2"/>
      <c r="L2880" s="2"/>
      <c r="M2880" s="3"/>
      <c r="N2880" s="3"/>
      <c r="O2880" s="2"/>
      <c r="P2880" s="2"/>
      <c r="Q2880" s="2"/>
      <c r="R2880" s="2"/>
      <c r="S2880" s="44"/>
      <c r="T2880" s="44"/>
      <c r="U2880" s="20"/>
      <c r="V2880" s="11"/>
      <c r="W2880" s="2">
        <f t="shared" si="2162"/>
        <v>0</v>
      </c>
      <c r="X2880">
        <f t="shared" si="2163"/>
        <v>10</v>
      </c>
      <c r="Y2880">
        <f t="shared" si="2164"/>
        <v>0</v>
      </c>
      <c r="Z2880">
        <f t="shared" si="2165"/>
        <v>0</v>
      </c>
      <c r="AA2880" s="2">
        <f t="shared" si="2166"/>
        <v>60</v>
      </c>
      <c r="AB2880" s="2" t="str">
        <f t="shared" si="2167"/>
        <v>Under 1.5</v>
      </c>
      <c r="AC2880" s="6"/>
      <c r="AD2880" s="6" t="str">
        <f t="shared" si="2168"/>
        <v>Over 0.5</v>
      </c>
      <c r="AE2880" s="6" t="str">
        <f t="shared" si="2169"/>
        <v>LOST</v>
      </c>
      <c r="AF2880" s="6"/>
      <c r="AG2880">
        <f t="shared" si="2170"/>
        <v>0</v>
      </c>
      <c r="AH2880">
        <f t="shared" si="2171"/>
        <v>2</v>
      </c>
      <c r="AI2880">
        <f t="shared" si="2172"/>
        <v>0</v>
      </c>
      <c r="AJ2880">
        <f t="shared" si="2173"/>
        <v>0</v>
      </c>
      <c r="AK2880" s="2" t="str">
        <f t="shared" si="2174"/>
        <v>-</v>
      </c>
      <c r="AL2880" s="2" t="str">
        <f t="shared" si="2175"/>
        <v>-</v>
      </c>
    </row>
    <row r="2881" spans="2:38">
      <c r="B2881"/>
      <c r="E2881" s="2"/>
      <c r="F2881" s="8"/>
      <c r="G2881" s="2"/>
      <c r="H2881" s="2"/>
      <c r="I2881" s="2"/>
      <c r="J2881" s="2"/>
      <c r="K2881" s="2"/>
      <c r="L2881" s="2"/>
      <c r="M2881" s="3"/>
      <c r="N2881" s="3"/>
      <c r="O2881" s="2"/>
      <c r="P2881" s="2"/>
      <c r="Q2881" s="2"/>
      <c r="R2881" s="2"/>
      <c r="S2881" s="44"/>
      <c r="T2881" s="44"/>
      <c r="U2881" s="20"/>
      <c r="V2881" s="11"/>
      <c r="W2881" s="2">
        <f t="shared" si="2162"/>
        <v>0</v>
      </c>
      <c r="X2881">
        <f t="shared" si="2163"/>
        <v>10</v>
      </c>
      <c r="Y2881">
        <f t="shared" si="2164"/>
        <v>0</v>
      </c>
      <c r="Z2881">
        <f t="shared" si="2165"/>
        <v>0</v>
      </c>
      <c r="AA2881" s="2">
        <f t="shared" si="2166"/>
        <v>60</v>
      </c>
      <c r="AB2881" s="2" t="str">
        <f t="shared" si="2167"/>
        <v>Under 1.5</v>
      </c>
      <c r="AC2881" s="6"/>
      <c r="AD2881" s="6" t="str">
        <f t="shared" si="2168"/>
        <v>Over 0.5</v>
      </c>
      <c r="AE2881" s="6" t="str">
        <f t="shared" si="2169"/>
        <v>LOST</v>
      </c>
      <c r="AF2881" s="6"/>
      <c r="AG2881">
        <f t="shared" si="2170"/>
        <v>0</v>
      </c>
      <c r="AH2881">
        <f t="shared" si="2171"/>
        <v>2</v>
      </c>
      <c r="AI2881">
        <f t="shared" si="2172"/>
        <v>0</v>
      </c>
      <c r="AJ2881">
        <f t="shared" si="2173"/>
        <v>0</v>
      </c>
      <c r="AK2881" s="2" t="str">
        <f t="shared" si="2174"/>
        <v>-</v>
      </c>
      <c r="AL2881" s="2" t="str">
        <f t="shared" si="2175"/>
        <v>-</v>
      </c>
    </row>
    <row r="2882" spans="2:38">
      <c r="B2882"/>
      <c r="E2882" s="2"/>
      <c r="F2882" s="8"/>
      <c r="G2882" s="2"/>
      <c r="H2882" s="2"/>
      <c r="I2882" s="2"/>
      <c r="J2882" s="2"/>
      <c r="K2882" s="2"/>
      <c r="L2882" s="2"/>
      <c r="M2882" s="3"/>
      <c r="N2882" s="3"/>
      <c r="O2882" s="2"/>
      <c r="P2882" s="2"/>
      <c r="Q2882" s="2"/>
      <c r="R2882" s="2"/>
      <c r="S2882" s="44"/>
      <c r="T2882" s="44"/>
      <c r="U2882" s="20"/>
      <c r="V2882" s="11"/>
      <c r="W2882" s="2">
        <f t="shared" si="2162"/>
        <v>0</v>
      </c>
      <c r="X2882">
        <f t="shared" si="2163"/>
        <v>10</v>
      </c>
      <c r="Y2882">
        <f t="shared" si="2164"/>
        <v>0</v>
      </c>
      <c r="Z2882">
        <f t="shared" si="2165"/>
        <v>0</v>
      </c>
      <c r="AA2882" s="2">
        <f t="shared" si="2166"/>
        <v>60</v>
      </c>
      <c r="AB2882" s="2" t="str">
        <f t="shared" si="2167"/>
        <v>Under 1.5</v>
      </c>
      <c r="AC2882" s="6"/>
      <c r="AD2882" s="6" t="str">
        <f t="shared" si="2168"/>
        <v>Over 0.5</v>
      </c>
      <c r="AE2882" s="6" t="str">
        <f t="shared" si="2169"/>
        <v>LOST</v>
      </c>
      <c r="AF2882" s="6"/>
      <c r="AG2882">
        <f t="shared" si="2170"/>
        <v>0</v>
      </c>
      <c r="AH2882">
        <f t="shared" si="2171"/>
        <v>2</v>
      </c>
      <c r="AI2882">
        <f t="shared" si="2172"/>
        <v>0</v>
      </c>
      <c r="AJ2882">
        <f t="shared" si="2173"/>
        <v>0</v>
      </c>
      <c r="AK2882" s="2" t="str">
        <f t="shared" si="2174"/>
        <v>-</v>
      </c>
      <c r="AL2882" s="2" t="str">
        <f t="shared" si="2175"/>
        <v>-</v>
      </c>
    </row>
    <row r="2883" spans="2:38">
      <c r="B2883"/>
      <c r="E2883" s="2"/>
      <c r="F2883" s="8"/>
      <c r="G2883" s="2"/>
      <c r="H2883" s="2"/>
      <c r="I2883" s="2"/>
      <c r="J2883" s="2"/>
      <c r="K2883" s="2"/>
      <c r="L2883" s="2"/>
      <c r="M2883" s="3"/>
      <c r="N2883" s="3"/>
      <c r="O2883" s="2"/>
      <c r="P2883" s="2"/>
      <c r="Q2883" s="2"/>
      <c r="R2883" s="2"/>
      <c r="S2883" s="44"/>
      <c r="T2883" s="44"/>
      <c r="U2883" s="20"/>
      <c r="V2883" s="11"/>
      <c r="W2883" s="2">
        <f t="shared" si="2162"/>
        <v>0</v>
      </c>
      <c r="X2883">
        <f t="shared" si="2163"/>
        <v>10</v>
      </c>
      <c r="Y2883">
        <f t="shared" si="2164"/>
        <v>0</v>
      </c>
      <c r="Z2883">
        <f t="shared" si="2165"/>
        <v>0</v>
      </c>
      <c r="AA2883" s="2">
        <f t="shared" si="2166"/>
        <v>60</v>
      </c>
      <c r="AB2883" s="2" t="str">
        <f t="shared" si="2167"/>
        <v>Under 1.5</v>
      </c>
      <c r="AC2883" s="6"/>
      <c r="AD2883" s="6" t="str">
        <f t="shared" si="2168"/>
        <v>Over 0.5</v>
      </c>
      <c r="AE2883" s="6" t="str">
        <f t="shared" si="2169"/>
        <v>LOST</v>
      </c>
      <c r="AF2883" s="6"/>
      <c r="AG2883">
        <f t="shared" si="2170"/>
        <v>0</v>
      </c>
      <c r="AH2883">
        <f t="shared" si="2171"/>
        <v>2</v>
      </c>
      <c r="AI2883">
        <f t="shared" si="2172"/>
        <v>0</v>
      </c>
      <c r="AJ2883">
        <f t="shared" si="2173"/>
        <v>0</v>
      </c>
      <c r="AK2883" s="2" t="str">
        <f t="shared" si="2174"/>
        <v>-</v>
      </c>
      <c r="AL2883" s="2" t="str">
        <f t="shared" si="2175"/>
        <v>-</v>
      </c>
    </row>
    <row r="2884" spans="2:38">
      <c r="B2884"/>
      <c r="E2884" s="2"/>
      <c r="F2884" s="8"/>
      <c r="G2884" s="2"/>
      <c r="H2884" s="2"/>
      <c r="I2884" s="2"/>
      <c r="J2884" s="2"/>
      <c r="K2884" s="2"/>
      <c r="L2884" s="2"/>
      <c r="M2884" s="3"/>
      <c r="N2884" s="3"/>
      <c r="O2884" s="2"/>
      <c r="P2884" s="2"/>
      <c r="Q2884" s="2"/>
      <c r="R2884" s="2"/>
      <c r="S2884" s="44"/>
      <c r="T2884" s="44"/>
      <c r="U2884" s="20"/>
      <c r="V2884" s="11"/>
      <c r="W2884" s="2">
        <f t="shared" ref="W2884:W2947" si="2176">IF(H2884&gt;52,10,0)</f>
        <v>0</v>
      </c>
      <c r="X2884">
        <f t="shared" ref="X2884:X2947" si="2177">IF(L2884&gt;15,0,IF(L2884&lt;8,10,5))</f>
        <v>10</v>
      </c>
      <c r="Y2884">
        <f t="shared" ref="Y2884:Y2947" si="2178">IF(S2884&gt;60,10,IF(S2884&lt;49,0,5))</f>
        <v>0</v>
      </c>
      <c r="Z2884">
        <f t="shared" ref="Z2884:Z2947" si="2179">IF(T2884="Y",10,IF(T2884="C",5,0))</f>
        <v>0</v>
      </c>
      <c r="AA2884" s="2">
        <f t="shared" ref="AA2884:AA2947" si="2180">SUM(W2884:Z2884)+50</f>
        <v>60</v>
      </c>
      <c r="AB2884" s="2" t="str">
        <f t="shared" ref="AB2884:AB2947" si="2181">IF(AA2884&lt;56,"Over 0.5","Under 1.5")</f>
        <v>Under 1.5</v>
      </c>
      <c r="AC2884" s="6"/>
      <c r="AD2884" s="6" t="str">
        <f t="shared" ref="AD2884:AD2947" si="2182">IF(M2884="1-0","Under 1.5",IF(M2884="0-0","Under 1.5",IF(M2884="0-1","Under 1.5","Over 0.5")))</f>
        <v>Over 0.5</v>
      </c>
      <c r="AE2884" s="6" t="str">
        <f t="shared" ref="AE2884:AE2947" si="2183">IF(M2884="?",M2884,IF(AB2884=AD2884,"WON",IF(M2884="0-1","WON",IF(M2884="1-0","WON","LOST"))))</f>
        <v>LOST</v>
      </c>
      <c r="AF2884" s="6"/>
      <c r="AG2884">
        <f t="shared" ref="AG2884:AG2947" si="2184">IF(H2884&gt;52,6,IF(H2884=52,5,IF(H2884=51,4,IF(H2884=50,3,IF(H2884=49,2,IF(H2884=48,1,0))))))</f>
        <v>0</v>
      </c>
      <c r="AH2884">
        <f t="shared" ref="AH2884:AH2947" si="2185">IF(L2884&lt;8,2,0)</f>
        <v>2</v>
      </c>
      <c r="AI2884">
        <f t="shared" ref="AI2884:AI2947" si="2186">IF(S2884&gt;49,2,0)</f>
        <v>0</v>
      </c>
      <c r="AJ2884">
        <f t="shared" ref="AJ2884:AJ2947" si="2187">IF(SUM(AH2884:AI2884)=4,SUM(AG2884:AI2884),0)</f>
        <v>0</v>
      </c>
      <c r="AK2884" s="2" t="str">
        <f t="shared" ref="AK2884:AK2947" si="2188">IF(AJ2884=10,"A1",IF(AJ2884=9,"A2",IF(AJ2884=8,"A3",IF(AJ2884=7,"A4",IF(AJ2884=6,"A5","-")))))</f>
        <v>-</v>
      </c>
      <c r="AL2884" s="2" t="str">
        <f t="shared" ref="AL2884:AL2947" si="2189">IF(AND(L2884&lt;11,U2884&lt;1.75,AA2884&gt;65,OR((AND(S2884&gt;49,S2884&lt;61,T2884="Y")),(AND(S2884&lt;48,T2884="Y")),(AND(S2884&gt;60,T2884="N")),(AND(S2884&gt;60,T2884="Y")),(AND(S2884&gt;60,T2884="C")))),"Pick","-")</f>
        <v>-</v>
      </c>
    </row>
    <row r="2885" spans="2:38">
      <c r="B2885"/>
      <c r="E2885" s="2"/>
      <c r="F2885" s="8"/>
      <c r="G2885" s="2"/>
      <c r="H2885" s="2"/>
      <c r="I2885" s="2"/>
      <c r="J2885" s="2"/>
      <c r="K2885" s="2"/>
      <c r="L2885" s="2"/>
      <c r="M2885" s="3"/>
      <c r="N2885" s="3"/>
      <c r="O2885" s="2"/>
      <c r="P2885" s="2"/>
      <c r="Q2885" s="2"/>
      <c r="R2885" s="2"/>
      <c r="S2885" s="44"/>
      <c r="T2885" s="44"/>
      <c r="U2885" s="20"/>
      <c r="V2885" s="11"/>
      <c r="W2885" s="2">
        <f t="shared" si="2176"/>
        <v>0</v>
      </c>
      <c r="X2885">
        <f t="shared" si="2177"/>
        <v>10</v>
      </c>
      <c r="Y2885">
        <f t="shared" si="2178"/>
        <v>0</v>
      </c>
      <c r="Z2885">
        <f t="shared" si="2179"/>
        <v>0</v>
      </c>
      <c r="AA2885" s="2">
        <f t="shared" si="2180"/>
        <v>60</v>
      </c>
      <c r="AB2885" s="2" t="str">
        <f t="shared" si="2181"/>
        <v>Under 1.5</v>
      </c>
      <c r="AC2885" s="6"/>
      <c r="AD2885" s="6" t="str">
        <f t="shared" si="2182"/>
        <v>Over 0.5</v>
      </c>
      <c r="AE2885" s="6" t="str">
        <f t="shared" si="2183"/>
        <v>LOST</v>
      </c>
      <c r="AF2885" s="6"/>
      <c r="AG2885">
        <f t="shared" si="2184"/>
        <v>0</v>
      </c>
      <c r="AH2885">
        <f t="shared" si="2185"/>
        <v>2</v>
      </c>
      <c r="AI2885">
        <f t="shared" si="2186"/>
        <v>0</v>
      </c>
      <c r="AJ2885">
        <f t="shared" si="2187"/>
        <v>0</v>
      </c>
      <c r="AK2885" s="2" t="str">
        <f t="shared" si="2188"/>
        <v>-</v>
      </c>
      <c r="AL2885" s="2" t="str">
        <f t="shared" si="2189"/>
        <v>-</v>
      </c>
    </row>
    <row r="2886" spans="2:38">
      <c r="B2886"/>
      <c r="E2886" s="2"/>
      <c r="F2886" s="8"/>
      <c r="G2886" s="2"/>
      <c r="H2886" s="2"/>
      <c r="I2886" s="2"/>
      <c r="J2886" s="2"/>
      <c r="K2886" s="2"/>
      <c r="L2886" s="2"/>
      <c r="M2886" s="3"/>
      <c r="N2886" s="3"/>
      <c r="O2886" s="2"/>
      <c r="P2886" s="2"/>
      <c r="Q2886" s="2"/>
      <c r="R2886" s="2"/>
      <c r="S2886" s="44"/>
      <c r="T2886" s="44"/>
      <c r="U2886" s="20"/>
      <c r="V2886" s="11"/>
      <c r="W2886" s="2">
        <f t="shared" si="2176"/>
        <v>0</v>
      </c>
      <c r="X2886">
        <f t="shared" si="2177"/>
        <v>10</v>
      </c>
      <c r="Y2886">
        <f t="shared" si="2178"/>
        <v>0</v>
      </c>
      <c r="Z2886">
        <f t="shared" si="2179"/>
        <v>0</v>
      </c>
      <c r="AA2886" s="2">
        <f t="shared" si="2180"/>
        <v>60</v>
      </c>
      <c r="AB2886" s="2" t="str">
        <f t="shared" si="2181"/>
        <v>Under 1.5</v>
      </c>
      <c r="AC2886" s="6"/>
      <c r="AD2886" s="6" t="str">
        <f t="shared" si="2182"/>
        <v>Over 0.5</v>
      </c>
      <c r="AE2886" s="6" t="str">
        <f t="shared" si="2183"/>
        <v>LOST</v>
      </c>
      <c r="AF2886" s="6"/>
      <c r="AG2886">
        <f t="shared" si="2184"/>
        <v>0</v>
      </c>
      <c r="AH2886">
        <f t="shared" si="2185"/>
        <v>2</v>
      </c>
      <c r="AI2886">
        <f t="shared" si="2186"/>
        <v>0</v>
      </c>
      <c r="AJ2886">
        <f t="shared" si="2187"/>
        <v>0</v>
      </c>
      <c r="AK2886" s="2" t="str">
        <f t="shared" si="2188"/>
        <v>-</v>
      </c>
      <c r="AL2886" s="2" t="str">
        <f t="shared" si="2189"/>
        <v>-</v>
      </c>
    </row>
    <row r="2887" spans="2:38">
      <c r="B2887"/>
      <c r="E2887" s="2"/>
      <c r="F2887" s="8"/>
      <c r="G2887" s="2"/>
      <c r="H2887" s="2"/>
      <c r="I2887" s="2"/>
      <c r="J2887" s="2"/>
      <c r="K2887" s="2"/>
      <c r="L2887" s="2"/>
      <c r="M2887" s="3"/>
      <c r="N2887" s="3"/>
      <c r="O2887" s="2"/>
      <c r="P2887" s="2"/>
      <c r="Q2887" s="2"/>
      <c r="R2887" s="2"/>
      <c r="S2887" s="44"/>
      <c r="T2887" s="44"/>
      <c r="U2887" s="20"/>
      <c r="V2887" s="11"/>
      <c r="W2887" s="2">
        <f t="shared" si="2176"/>
        <v>0</v>
      </c>
      <c r="X2887">
        <f t="shared" si="2177"/>
        <v>10</v>
      </c>
      <c r="Y2887">
        <f t="shared" si="2178"/>
        <v>0</v>
      </c>
      <c r="Z2887">
        <f t="shared" si="2179"/>
        <v>0</v>
      </c>
      <c r="AA2887" s="2">
        <f t="shared" si="2180"/>
        <v>60</v>
      </c>
      <c r="AB2887" s="2" t="str">
        <f t="shared" si="2181"/>
        <v>Under 1.5</v>
      </c>
      <c r="AC2887" s="6"/>
      <c r="AD2887" s="6" t="str">
        <f t="shared" si="2182"/>
        <v>Over 0.5</v>
      </c>
      <c r="AE2887" s="6" t="str">
        <f t="shared" si="2183"/>
        <v>LOST</v>
      </c>
      <c r="AF2887" s="6"/>
      <c r="AG2887">
        <f t="shared" si="2184"/>
        <v>0</v>
      </c>
      <c r="AH2887">
        <f t="shared" si="2185"/>
        <v>2</v>
      </c>
      <c r="AI2887">
        <f t="shared" si="2186"/>
        <v>0</v>
      </c>
      <c r="AJ2887">
        <f t="shared" si="2187"/>
        <v>0</v>
      </c>
      <c r="AK2887" s="2" t="str">
        <f t="shared" si="2188"/>
        <v>-</v>
      </c>
      <c r="AL2887" s="2" t="str">
        <f t="shared" si="2189"/>
        <v>-</v>
      </c>
    </row>
    <row r="2888" spans="2:38">
      <c r="B2888"/>
      <c r="E2888" s="2"/>
      <c r="F2888" s="8"/>
      <c r="G2888" s="2"/>
      <c r="H2888" s="2"/>
      <c r="I2888" s="2"/>
      <c r="J2888" s="2"/>
      <c r="K2888" s="2"/>
      <c r="L2888" s="2"/>
      <c r="M2888" s="3"/>
      <c r="N2888" s="3"/>
      <c r="O2888" s="2"/>
      <c r="P2888" s="2"/>
      <c r="Q2888" s="2"/>
      <c r="R2888" s="2"/>
      <c r="S2888" s="44"/>
      <c r="T2888" s="44"/>
      <c r="U2888" s="20"/>
      <c r="V2888" s="11"/>
      <c r="W2888" s="2">
        <f t="shared" si="2176"/>
        <v>0</v>
      </c>
      <c r="X2888">
        <f t="shared" si="2177"/>
        <v>10</v>
      </c>
      <c r="Y2888">
        <f t="shared" si="2178"/>
        <v>0</v>
      </c>
      <c r="Z2888">
        <f t="shared" si="2179"/>
        <v>0</v>
      </c>
      <c r="AA2888" s="2">
        <f t="shared" si="2180"/>
        <v>60</v>
      </c>
      <c r="AB2888" s="2" t="str">
        <f t="shared" si="2181"/>
        <v>Under 1.5</v>
      </c>
      <c r="AC2888" s="6"/>
      <c r="AD2888" s="6" t="str">
        <f t="shared" si="2182"/>
        <v>Over 0.5</v>
      </c>
      <c r="AE2888" s="6" t="str">
        <f t="shared" si="2183"/>
        <v>LOST</v>
      </c>
      <c r="AF2888" s="6"/>
      <c r="AG2888">
        <f t="shared" si="2184"/>
        <v>0</v>
      </c>
      <c r="AH2888">
        <f t="shared" si="2185"/>
        <v>2</v>
      </c>
      <c r="AI2888">
        <f t="shared" si="2186"/>
        <v>0</v>
      </c>
      <c r="AJ2888">
        <f t="shared" si="2187"/>
        <v>0</v>
      </c>
      <c r="AK2888" s="2" t="str">
        <f t="shared" si="2188"/>
        <v>-</v>
      </c>
      <c r="AL2888" s="2" t="str">
        <f t="shared" si="2189"/>
        <v>-</v>
      </c>
    </row>
    <row r="2889" spans="2:38">
      <c r="B2889"/>
      <c r="E2889" s="2"/>
      <c r="F2889" s="8"/>
      <c r="G2889" s="2"/>
      <c r="H2889" s="2"/>
      <c r="I2889" s="2"/>
      <c r="J2889" s="2"/>
      <c r="K2889" s="2"/>
      <c r="L2889" s="2"/>
      <c r="M2889" s="3"/>
      <c r="N2889" s="3"/>
      <c r="O2889" s="2"/>
      <c r="P2889" s="2"/>
      <c r="Q2889" s="2"/>
      <c r="R2889" s="2"/>
      <c r="S2889" s="44"/>
      <c r="T2889" s="44"/>
      <c r="U2889" s="20"/>
      <c r="V2889" s="11"/>
      <c r="W2889" s="2">
        <f t="shared" si="2176"/>
        <v>0</v>
      </c>
      <c r="X2889">
        <f t="shared" si="2177"/>
        <v>10</v>
      </c>
      <c r="Y2889">
        <f t="shared" si="2178"/>
        <v>0</v>
      </c>
      <c r="Z2889">
        <f t="shared" si="2179"/>
        <v>0</v>
      </c>
      <c r="AA2889" s="2">
        <f t="shared" si="2180"/>
        <v>60</v>
      </c>
      <c r="AB2889" s="2" t="str">
        <f t="shared" si="2181"/>
        <v>Under 1.5</v>
      </c>
      <c r="AC2889" s="6"/>
      <c r="AD2889" s="6" t="str">
        <f t="shared" si="2182"/>
        <v>Over 0.5</v>
      </c>
      <c r="AE2889" s="6" t="str">
        <f t="shared" si="2183"/>
        <v>LOST</v>
      </c>
      <c r="AF2889" s="6"/>
      <c r="AG2889">
        <f t="shared" si="2184"/>
        <v>0</v>
      </c>
      <c r="AH2889">
        <f t="shared" si="2185"/>
        <v>2</v>
      </c>
      <c r="AI2889">
        <f t="shared" si="2186"/>
        <v>0</v>
      </c>
      <c r="AJ2889">
        <f t="shared" si="2187"/>
        <v>0</v>
      </c>
      <c r="AK2889" s="2" t="str">
        <f t="shared" si="2188"/>
        <v>-</v>
      </c>
      <c r="AL2889" s="2" t="str">
        <f t="shared" si="2189"/>
        <v>-</v>
      </c>
    </row>
    <row r="2890" spans="2:38">
      <c r="B2890"/>
      <c r="E2890" s="2"/>
      <c r="F2890" s="8"/>
      <c r="G2890" s="2"/>
      <c r="H2890" s="2"/>
      <c r="I2890" s="2"/>
      <c r="J2890" s="2"/>
      <c r="K2890" s="2"/>
      <c r="L2890" s="2"/>
      <c r="M2890" s="3"/>
      <c r="N2890" s="3"/>
      <c r="O2890" s="2"/>
      <c r="P2890" s="2"/>
      <c r="Q2890" s="2"/>
      <c r="R2890" s="2"/>
      <c r="S2890" s="44"/>
      <c r="T2890" s="44"/>
      <c r="U2890" s="20"/>
      <c r="V2890" s="11"/>
      <c r="W2890" s="2">
        <f t="shared" si="2176"/>
        <v>0</v>
      </c>
      <c r="X2890">
        <f t="shared" si="2177"/>
        <v>10</v>
      </c>
      <c r="Y2890">
        <f t="shared" si="2178"/>
        <v>0</v>
      </c>
      <c r="Z2890">
        <f t="shared" si="2179"/>
        <v>0</v>
      </c>
      <c r="AA2890" s="2">
        <f t="shared" si="2180"/>
        <v>60</v>
      </c>
      <c r="AB2890" s="2" t="str">
        <f t="shared" si="2181"/>
        <v>Under 1.5</v>
      </c>
      <c r="AC2890" s="6"/>
      <c r="AD2890" s="6" t="str">
        <f t="shared" si="2182"/>
        <v>Over 0.5</v>
      </c>
      <c r="AE2890" s="6" t="str">
        <f t="shared" si="2183"/>
        <v>LOST</v>
      </c>
      <c r="AF2890" s="6"/>
      <c r="AG2890">
        <f t="shared" si="2184"/>
        <v>0</v>
      </c>
      <c r="AH2890">
        <f t="shared" si="2185"/>
        <v>2</v>
      </c>
      <c r="AI2890">
        <f t="shared" si="2186"/>
        <v>0</v>
      </c>
      <c r="AJ2890">
        <f t="shared" si="2187"/>
        <v>0</v>
      </c>
      <c r="AK2890" s="2" t="str">
        <f t="shared" si="2188"/>
        <v>-</v>
      </c>
      <c r="AL2890" s="2" t="str">
        <f t="shared" si="2189"/>
        <v>-</v>
      </c>
    </row>
    <row r="2891" spans="2:38">
      <c r="B2891"/>
      <c r="E2891" s="2"/>
      <c r="F2891" s="8"/>
      <c r="G2891" s="2"/>
      <c r="H2891" s="2"/>
      <c r="I2891" s="2"/>
      <c r="J2891" s="2"/>
      <c r="K2891" s="2"/>
      <c r="L2891" s="2"/>
      <c r="M2891" s="3"/>
      <c r="N2891" s="3"/>
      <c r="O2891" s="2"/>
      <c r="P2891" s="2"/>
      <c r="Q2891" s="2"/>
      <c r="R2891" s="2"/>
      <c r="S2891" s="44"/>
      <c r="T2891" s="44"/>
      <c r="U2891" s="20"/>
      <c r="V2891" s="11"/>
      <c r="W2891" s="2">
        <f t="shared" si="2176"/>
        <v>0</v>
      </c>
      <c r="X2891">
        <f t="shared" si="2177"/>
        <v>10</v>
      </c>
      <c r="Y2891">
        <f t="shared" si="2178"/>
        <v>0</v>
      </c>
      <c r="Z2891">
        <f t="shared" si="2179"/>
        <v>0</v>
      </c>
      <c r="AA2891" s="2">
        <f t="shared" si="2180"/>
        <v>60</v>
      </c>
      <c r="AB2891" s="2" t="str">
        <f t="shared" si="2181"/>
        <v>Under 1.5</v>
      </c>
      <c r="AC2891" s="6"/>
      <c r="AD2891" s="6" t="str">
        <f t="shared" si="2182"/>
        <v>Over 0.5</v>
      </c>
      <c r="AE2891" s="6" t="str">
        <f t="shared" si="2183"/>
        <v>LOST</v>
      </c>
      <c r="AF2891" s="6"/>
      <c r="AG2891">
        <f t="shared" si="2184"/>
        <v>0</v>
      </c>
      <c r="AH2891">
        <f t="shared" si="2185"/>
        <v>2</v>
      </c>
      <c r="AI2891">
        <f t="shared" si="2186"/>
        <v>0</v>
      </c>
      <c r="AJ2891">
        <f t="shared" si="2187"/>
        <v>0</v>
      </c>
      <c r="AK2891" s="2" t="str">
        <f t="shared" si="2188"/>
        <v>-</v>
      </c>
      <c r="AL2891" s="2" t="str">
        <f t="shared" si="2189"/>
        <v>-</v>
      </c>
    </row>
    <row r="2892" spans="2:38">
      <c r="B2892"/>
      <c r="E2892" s="2"/>
      <c r="F2892" s="8"/>
      <c r="G2892" s="2"/>
      <c r="H2892" s="2"/>
      <c r="I2892" s="2"/>
      <c r="J2892" s="2"/>
      <c r="K2892" s="2"/>
      <c r="L2892" s="2"/>
      <c r="M2892" s="3"/>
      <c r="N2892" s="3"/>
      <c r="O2892" s="2"/>
      <c r="P2892" s="2"/>
      <c r="Q2892" s="2"/>
      <c r="R2892" s="2"/>
      <c r="S2892" s="44"/>
      <c r="T2892" s="44"/>
      <c r="U2892" s="20"/>
      <c r="V2892" s="11"/>
      <c r="W2892" s="2">
        <f t="shared" si="2176"/>
        <v>0</v>
      </c>
      <c r="X2892">
        <f t="shared" si="2177"/>
        <v>10</v>
      </c>
      <c r="Y2892">
        <f t="shared" si="2178"/>
        <v>0</v>
      </c>
      <c r="Z2892">
        <f t="shared" si="2179"/>
        <v>0</v>
      </c>
      <c r="AA2892" s="2">
        <f t="shared" si="2180"/>
        <v>60</v>
      </c>
      <c r="AB2892" s="2" t="str">
        <f t="shared" si="2181"/>
        <v>Under 1.5</v>
      </c>
      <c r="AC2892" s="6"/>
      <c r="AD2892" s="6" t="str">
        <f t="shared" si="2182"/>
        <v>Over 0.5</v>
      </c>
      <c r="AE2892" s="6" t="str">
        <f t="shared" si="2183"/>
        <v>LOST</v>
      </c>
      <c r="AF2892" s="6"/>
      <c r="AG2892">
        <f t="shared" si="2184"/>
        <v>0</v>
      </c>
      <c r="AH2892">
        <f t="shared" si="2185"/>
        <v>2</v>
      </c>
      <c r="AI2892">
        <f t="shared" si="2186"/>
        <v>0</v>
      </c>
      <c r="AJ2892">
        <f t="shared" si="2187"/>
        <v>0</v>
      </c>
      <c r="AK2892" s="2" t="str">
        <f t="shared" si="2188"/>
        <v>-</v>
      </c>
      <c r="AL2892" s="2" t="str">
        <f t="shared" si="2189"/>
        <v>-</v>
      </c>
    </row>
    <row r="2893" spans="2:38">
      <c r="B2893"/>
      <c r="E2893" s="2"/>
      <c r="F2893" s="8"/>
      <c r="G2893" s="2"/>
      <c r="H2893" s="2"/>
      <c r="I2893" s="2"/>
      <c r="J2893" s="2"/>
      <c r="K2893" s="2"/>
      <c r="L2893" s="2"/>
      <c r="M2893" s="3"/>
      <c r="N2893" s="3"/>
      <c r="O2893" s="2"/>
      <c r="P2893" s="2"/>
      <c r="Q2893" s="2"/>
      <c r="R2893" s="2"/>
      <c r="S2893" s="44"/>
      <c r="T2893" s="44"/>
      <c r="U2893" s="20"/>
      <c r="V2893" s="11"/>
      <c r="W2893" s="2">
        <f t="shared" si="2176"/>
        <v>0</v>
      </c>
      <c r="X2893">
        <f t="shared" si="2177"/>
        <v>10</v>
      </c>
      <c r="Y2893">
        <f t="shared" si="2178"/>
        <v>0</v>
      </c>
      <c r="Z2893">
        <f t="shared" si="2179"/>
        <v>0</v>
      </c>
      <c r="AA2893" s="2">
        <f t="shared" si="2180"/>
        <v>60</v>
      </c>
      <c r="AB2893" s="2" t="str">
        <f t="shared" si="2181"/>
        <v>Under 1.5</v>
      </c>
      <c r="AC2893" s="6"/>
      <c r="AD2893" s="6" t="str">
        <f t="shared" si="2182"/>
        <v>Over 0.5</v>
      </c>
      <c r="AE2893" s="6" t="str">
        <f t="shared" si="2183"/>
        <v>LOST</v>
      </c>
      <c r="AF2893" s="6"/>
      <c r="AG2893">
        <f t="shared" si="2184"/>
        <v>0</v>
      </c>
      <c r="AH2893">
        <f t="shared" si="2185"/>
        <v>2</v>
      </c>
      <c r="AI2893">
        <f t="shared" si="2186"/>
        <v>0</v>
      </c>
      <c r="AJ2893">
        <f t="shared" si="2187"/>
        <v>0</v>
      </c>
      <c r="AK2893" s="2" t="str">
        <f t="shared" si="2188"/>
        <v>-</v>
      </c>
      <c r="AL2893" s="2" t="str">
        <f t="shared" si="2189"/>
        <v>-</v>
      </c>
    </row>
    <row r="2894" spans="2:38">
      <c r="B2894"/>
      <c r="E2894" s="2"/>
      <c r="F2894" s="8"/>
      <c r="G2894" s="2"/>
      <c r="H2894" s="2"/>
      <c r="I2894" s="2"/>
      <c r="J2894" s="2"/>
      <c r="K2894" s="2"/>
      <c r="L2894" s="2"/>
      <c r="M2894" s="3"/>
      <c r="N2894" s="3"/>
      <c r="O2894" s="2"/>
      <c r="P2894" s="2"/>
      <c r="Q2894" s="2"/>
      <c r="R2894" s="2"/>
      <c r="S2894" s="44"/>
      <c r="T2894" s="44"/>
      <c r="U2894" s="20"/>
      <c r="V2894" s="11"/>
      <c r="W2894" s="2">
        <f t="shared" si="2176"/>
        <v>0</v>
      </c>
      <c r="X2894">
        <f t="shared" si="2177"/>
        <v>10</v>
      </c>
      <c r="Y2894">
        <f t="shared" si="2178"/>
        <v>0</v>
      </c>
      <c r="Z2894">
        <f t="shared" si="2179"/>
        <v>0</v>
      </c>
      <c r="AA2894" s="2">
        <f t="shared" si="2180"/>
        <v>60</v>
      </c>
      <c r="AB2894" s="2" t="str">
        <f t="shared" si="2181"/>
        <v>Under 1.5</v>
      </c>
      <c r="AC2894" s="6"/>
      <c r="AD2894" s="6" t="str">
        <f t="shared" si="2182"/>
        <v>Over 0.5</v>
      </c>
      <c r="AE2894" s="6" t="str">
        <f t="shared" si="2183"/>
        <v>LOST</v>
      </c>
      <c r="AF2894" s="6"/>
      <c r="AG2894">
        <f t="shared" si="2184"/>
        <v>0</v>
      </c>
      <c r="AH2894">
        <f t="shared" si="2185"/>
        <v>2</v>
      </c>
      <c r="AI2894">
        <f t="shared" si="2186"/>
        <v>0</v>
      </c>
      <c r="AJ2894">
        <f t="shared" si="2187"/>
        <v>0</v>
      </c>
      <c r="AK2894" s="2" t="str">
        <f t="shared" si="2188"/>
        <v>-</v>
      </c>
      <c r="AL2894" s="2" t="str">
        <f t="shared" si="2189"/>
        <v>-</v>
      </c>
    </row>
    <row r="2895" spans="2:38">
      <c r="B2895"/>
      <c r="E2895" s="2"/>
      <c r="F2895" s="8"/>
      <c r="G2895" s="2"/>
      <c r="H2895" s="2"/>
      <c r="I2895" s="2"/>
      <c r="J2895" s="2"/>
      <c r="K2895" s="2"/>
      <c r="L2895" s="2"/>
      <c r="M2895" s="3"/>
      <c r="N2895" s="3"/>
      <c r="O2895" s="2"/>
      <c r="P2895" s="2"/>
      <c r="Q2895" s="2"/>
      <c r="R2895" s="2"/>
      <c r="S2895" s="44"/>
      <c r="T2895" s="44"/>
      <c r="U2895" s="20"/>
      <c r="V2895" s="11"/>
      <c r="W2895" s="2">
        <f t="shared" si="2176"/>
        <v>0</v>
      </c>
      <c r="X2895">
        <f t="shared" si="2177"/>
        <v>10</v>
      </c>
      <c r="Y2895">
        <f t="shared" si="2178"/>
        <v>0</v>
      </c>
      <c r="Z2895">
        <f t="shared" si="2179"/>
        <v>0</v>
      </c>
      <c r="AA2895" s="2">
        <f t="shared" si="2180"/>
        <v>60</v>
      </c>
      <c r="AB2895" s="2" t="str">
        <f t="shared" si="2181"/>
        <v>Under 1.5</v>
      </c>
      <c r="AC2895" s="6"/>
      <c r="AD2895" s="6" t="str">
        <f t="shared" si="2182"/>
        <v>Over 0.5</v>
      </c>
      <c r="AE2895" s="6" t="str">
        <f t="shared" si="2183"/>
        <v>LOST</v>
      </c>
      <c r="AF2895" s="6"/>
      <c r="AG2895">
        <f t="shared" si="2184"/>
        <v>0</v>
      </c>
      <c r="AH2895">
        <f t="shared" si="2185"/>
        <v>2</v>
      </c>
      <c r="AI2895">
        <f t="shared" si="2186"/>
        <v>0</v>
      </c>
      <c r="AJ2895">
        <f t="shared" si="2187"/>
        <v>0</v>
      </c>
      <c r="AK2895" s="2" t="str">
        <f t="shared" si="2188"/>
        <v>-</v>
      </c>
      <c r="AL2895" s="2" t="str">
        <f t="shared" si="2189"/>
        <v>-</v>
      </c>
    </row>
    <row r="2896" spans="2:38">
      <c r="B2896"/>
      <c r="E2896" s="2"/>
      <c r="F2896" s="8"/>
      <c r="G2896" s="2"/>
      <c r="H2896" s="2"/>
      <c r="I2896" s="2"/>
      <c r="J2896" s="2"/>
      <c r="K2896" s="2"/>
      <c r="L2896" s="2"/>
      <c r="M2896" s="3"/>
      <c r="N2896" s="3"/>
      <c r="O2896" s="2"/>
      <c r="P2896" s="2"/>
      <c r="Q2896" s="2"/>
      <c r="R2896" s="2"/>
      <c r="S2896" s="44"/>
      <c r="T2896" s="44"/>
      <c r="U2896" s="20"/>
      <c r="V2896" s="11"/>
      <c r="W2896" s="2">
        <f t="shared" si="2176"/>
        <v>0</v>
      </c>
      <c r="X2896">
        <f t="shared" si="2177"/>
        <v>10</v>
      </c>
      <c r="Y2896">
        <f t="shared" si="2178"/>
        <v>0</v>
      </c>
      <c r="Z2896">
        <f t="shared" si="2179"/>
        <v>0</v>
      </c>
      <c r="AA2896" s="2">
        <f t="shared" si="2180"/>
        <v>60</v>
      </c>
      <c r="AB2896" s="2" t="str">
        <f t="shared" si="2181"/>
        <v>Under 1.5</v>
      </c>
      <c r="AC2896" s="6"/>
      <c r="AD2896" s="6" t="str">
        <f t="shared" si="2182"/>
        <v>Over 0.5</v>
      </c>
      <c r="AE2896" s="6" t="str">
        <f t="shared" si="2183"/>
        <v>LOST</v>
      </c>
      <c r="AF2896" s="6"/>
      <c r="AG2896">
        <f t="shared" si="2184"/>
        <v>0</v>
      </c>
      <c r="AH2896">
        <f t="shared" si="2185"/>
        <v>2</v>
      </c>
      <c r="AI2896">
        <f t="shared" si="2186"/>
        <v>0</v>
      </c>
      <c r="AJ2896">
        <f t="shared" si="2187"/>
        <v>0</v>
      </c>
      <c r="AK2896" s="2" t="str">
        <f t="shared" si="2188"/>
        <v>-</v>
      </c>
      <c r="AL2896" s="2" t="str">
        <f t="shared" si="2189"/>
        <v>-</v>
      </c>
    </row>
    <row r="2897" spans="2:38">
      <c r="B2897"/>
      <c r="E2897" s="2"/>
      <c r="F2897" s="8"/>
      <c r="G2897" s="2"/>
      <c r="H2897" s="2"/>
      <c r="I2897" s="2"/>
      <c r="J2897" s="2"/>
      <c r="K2897" s="2"/>
      <c r="L2897" s="2"/>
      <c r="M2897" s="3"/>
      <c r="N2897" s="3"/>
      <c r="O2897" s="2"/>
      <c r="P2897" s="2"/>
      <c r="Q2897" s="2"/>
      <c r="R2897" s="2"/>
      <c r="S2897" s="44"/>
      <c r="T2897" s="44"/>
      <c r="U2897" s="20"/>
      <c r="V2897" s="11"/>
      <c r="W2897" s="2">
        <f t="shared" si="2176"/>
        <v>0</v>
      </c>
      <c r="X2897">
        <f t="shared" si="2177"/>
        <v>10</v>
      </c>
      <c r="Y2897">
        <f t="shared" si="2178"/>
        <v>0</v>
      </c>
      <c r="Z2897">
        <f t="shared" si="2179"/>
        <v>0</v>
      </c>
      <c r="AA2897" s="2">
        <f t="shared" si="2180"/>
        <v>60</v>
      </c>
      <c r="AB2897" s="2" t="str">
        <f t="shared" si="2181"/>
        <v>Under 1.5</v>
      </c>
      <c r="AC2897" s="6"/>
      <c r="AD2897" s="6" t="str">
        <f t="shared" si="2182"/>
        <v>Over 0.5</v>
      </c>
      <c r="AE2897" s="6" t="str">
        <f t="shared" si="2183"/>
        <v>LOST</v>
      </c>
      <c r="AF2897" s="6"/>
      <c r="AG2897">
        <f t="shared" si="2184"/>
        <v>0</v>
      </c>
      <c r="AH2897">
        <f t="shared" si="2185"/>
        <v>2</v>
      </c>
      <c r="AI2897">
        <f t="shared" si="2186"/>
        <v>0</v>
      </c>
      <c r="AJ2897">
        <f t="shared" si="2187"/>
        <v>0</v>
      </c>
      <c r="AK2897" s="2" t="str">
        <f t="shared" si="2188"/>
        <v>-</v>
      </c>
      <c r="AL2897" s="2" t="str">
        <f t="shared" si="2189"/>
        <v>-</v>
      </c>
    </row>
    <row r="2898" spans="2:38">
      <c r="B2898"/>
      <c r="E2898" s="2"/>
      <c r="F2898" s="8"/>
      <c r="G2898" s="2"/>
      <c r="H2898" s="2"/>
      <c r="I2898" s="2"/>
      <c r="J2898" s="2"/>
      <c r="K2898" s="2"/>
      <c r="L2898" s="2"/>
      <c r="M2898" s="3"/>
      <c r="N2898" s="3"/>
      <c r="O2898" s="2"/>
      <c r="P2898" s="2"/>
      <c r="Q2898" s="2"/>
      <c r="R2898" s="2"/>
      <c r="S2898" s="44"/>
      <c r="T2898" s="44"/>
      <c r="U2898" s="20"/>
      <c r="V2898" s="11"/>
      <c r="W2898" s="2">
        <f t="shared" si="2176"/>
        <v>0</v>
      </c>
      <c r="X2898">
        <f t="shared" si="2177"/>
        <v>10</v>
      </c>
      <c r="Y2898">
        <f t="shared" si="2178"/>
        <v>0</v>
      </c>
      <c r="Z2898">
        <f t="shared" si="2179"/>
        <v>0</v>
      </c>
      <c r="AA2898" s="2">
        <f t="shared" si="2180"/>
        <v>60</v>
      </c>
      <c r="AB2898" s="2" t="str">
        <f t="shared" si="2181"/>
        <v>Under 1.5</v>
      </c>
      <c r="AC2898" s="6"/>
      <c r="AD2898" s="6" t="str">
        <f t="shared" si="2182"/>
        <v>Over 0.5</v>
      </c>
      <c r="AE2898" s="6" t="str">
        <f t="shared" si="2183"/>
        <v>LOST</v>
      </c>
      <c r="AF2898" s="6"/>
      <c r="AG2898">
        <f t="shared" si="2184"/>
        <v>0</v>
      </c>
      <c r="AH2898">
        <f t="shared" si="2185"/>
        <v>2</v>
      </c>
      <c r="AI2898">
        <f t="shared" si="2186"/>
        <v>0</v>
      </c>
      <c r="AJ2898">
        <f t="shared" si="2187"/>
        <v>0</v>
      </c>
      <c r="AK2898" s="2" t="str">
        <f t="shared" si="2188"/>
        <v>-</v>
      </c>
      <c r="AL2898" s="2" t="str">
        <f t="shared" si="2189"/>
        <v>-</v>
      </c>
    </row>
    <row r="2899" spans="2:38">
      <c r="B2899"/>
      <c r="E2899" s="2"/>
      <c r="F2899" s="8"/>
      <c r="G2899" s="2"/>
      <c r="H2899" s="2"/>
      <c r="I2899" s="2"/>
      <c r="J2899" s="2"/>
      <c r="K2899" s="2"/>
      <c r="L2899" s="2"/>
      <c r="M2899" s="3"/>
      <c r="N2899" s="3"/>
      <c r="O2899" s="2"/>
      <c r="P2899" s="2"/>
      <c r="Q2899" s="2"/>
      <c r="R2899" s="2"/>
      <c r="S2899" s="44"/>
      <c r="T2899" s="44"/>
      <c r="U2899" s="20"/>
      <c r="V2899" s="11"/>
      <c r="W2899" s="2">
        <f t="shared" si="2176"/>
        <v>0</v>
      </c>
      <c r="X2899">
        <f t="shared" si="2177"/>
        <v>10</v>
      </c>
      <c r="Y2899">
        <f t="shared" si="2178"/>
        <v>0</v>
      </c>
      <c r="Z2899">
        <f t="shared" si="2179"/>
        <v>0</v>
      </c>
      <c r="AA2899" s="2">
        <f t="shared" si="2180"/>
        <v>60</v>
      </c>
      <c r="AB2899" s="2" t="str">
        <f t="shared" si="2181"/>
        <v>Under 1.5</v>
      </c>
      <c r="AC2899" s="6"/>
      <c r="AD2899" s="6" t="str">
        <f t="shared" si="2182"/>
        <v>Over 0.5</v>
      </c>
      <c r="AE2899" s="6" t="str">
        <f t="shared" si="2183"/>
        <v>LOST</v>
      </c>
      <c r="AF2899" s="6"/>
      <c r="AG2899">
        <f t="shared" si="2184"/>
        <v>0</v>
      </c>
      <c r="AH2899">
        <f t="shared" si="2185"/>
        <v>2</v>
      </c>
      <c r="AI2899">
        <f t="shared" si="2186"/>
        <v>0</v>
      </c>
      <c r="AJ2899">
        <f t="shared" si="2187"/>
        <v>0</v>
      </c>
      <c r="AK2899" s="2" t="str">
        <f t="shared" si="2188"/>
        <v>-</v>
      </c>
      <c r="AL2899" s="2" t="str">
        <f t="shared" si="2189"/>
        <v>-</v>
      </c>
    </row>
    <row r="2900" spans="2:38">
      <c r="B2900"/>
      <c r="E2900" s="2"/>
      <c r="F2900" s="8"/>
      <c r="G2900" s="2"/>
      <c r="H2900" s="2"/>
      <c r="I2900" s="2"/>
      <c r="J2900" s="2"/>
      <c r="K2900" s="2"/>
      <c r="L2900" s="2"/>
      <c r="M2900" s="3"/>
      <c r="N2900" s="3"/>
      <c r="O2900" s="2"/>
      <c r="P2900" s="2"/>
      <c r="Q2900" s="2"/>
      <c r="R2900" s="2"/>
      <c r="S2900" s="44"/>
      <c r="T2900" s="44"/>
      <c r="U2900" s="20"/>
      <c r="V2900" s="11"/>
      <c r="W2900" s="2">
        <f t="shared" si="2176"/>
        <v>0</v>
      </c>
      <c r="X2900">
        <f t="shared" si="2177"/>
        <v>10</v>
      </c>
      <c r="Y2900">
        <f t="shared" si="2178"/>
        <v>0</v>
      </c>
      <c r="Z2900">
        <f t="shared" si="2179"/>
        <v>0</v>
      </c>
      <c r="AA2900" s="2">
        <f t="shared" si="2180"/>
        <v>60</v>
      </c>
      <c r="AB2900" s="2" t="str">
        <f t="shared" si="2181"/>
        <v>Under 1.5</v>
      </c>
      <c r="AC2900" s="6"/>
      <c r="AD2900" s="6" t="str">
        <f t="shared" si="2182"/>
        <v>Over 0.5</v>
      </c>
      <c r="AE2900" s="6" t="str">
        <f t="shared" si="2183"/>
        <v>LOST</v>
      </c>
      <c r="AF2900" s="6"/>
      <c r="AG2900">
        <f t="shared" si="2184"/>
        <v>0</v>
      </c>
      <c r="AH2900">
        <f t="shared" si="2185"/>
        <v>2</v>
      </c>
      <c r="AI2900">
        <f t="shared" si="2186"/>
        <v>0</v>
      </c>
      <c r="AJ2900">
        <f t="shared" si="2187"/>
        <v>0</v>
      </c>
      <c r="AK2900" s="2" t="str">
        <f t="shared" si="2188"/>
        <v>-</v>
      </c>
      <c r="AL2900" s="2" t="str">
        <f t="shared" si="2189"/>
        <v>-</v>
      </c>
    </row>
    <row r="2901" spans="2:38">
      <c r="B2901"/>
      <c r="E2901" s="2"/>
      <c r="F2901" s="8"/>
      <c r="G2901" s="2"/>
      <c r="H2901" s="2"/>
      <c r="I2901" s="2"/>
      <c r="J2901" s="2"/>
      <c r="K2901" s="2"/>
      <c r="L2901" s="2"/>
      <c r="M2901" s="3"/>
      <c r="N2901" s="3"/>
      <c r="O2901" s="2"/>
      <c r="P2901" s="2"/>
      <c r="Q2901" s="2"/>
      <c r="R2901" s="2"/>
      <c r="S2901" s="44"/>
      <c r="T2901" s="44"/>
      <c r="U2901" s="20"/>
      <c r="V2901" s="11"/>
      <c r="W2901" s="2">
        <f t="shared" si="2176"/>
        <v>0</v>
      </c>
      <c r="X2901">
        <f t="shared" si="2177"/>
        <v>10</v>
      </c>
      <c r="Y2901">
        <f t="shared" si="2178"/>
        <v>0</v>
      </c>
      <c r="Z2901">
        <f t="shared" si="2179"/>
        <v>0</v>
      </c>
      <c r="AA2901" s="2">
        <f t="shared" si="2180"/>
        <v>60</v>
      </c>
      <c r="AB2901" s="2" t="str">
        <f t="shared" si="2181"/>
        <v>Under 1.5</v>
      </c>
      <c r="AC2901" s="6"/>
      <c r="AD2901" s="6" t="str">
        <f t="shared" si="2182"/>
        <v>Over 0.5</v>
      </c>
      <c r="AE2901" s="6" t="str">
        <f t="shared" si="2183"/>
        <v>LOST</v>
      </c>
      <c r="AF2901" s="6"/>
      <c r="AG2901">
        <f t="shared" si="2184"/>
        <v>0</v>
      </c>
      <c r="AH2901">
        <f t="shared" si="2185"/>
        <v>2</v>
      </c>
      <c r="AI2901">
        <f t="shared" si="2186"/>
        <v>0</v>
      </c>
      <c r="AJ2901">
        <f t="shared" si="2187"/>
        <v>0</v>
      </c>
      <c r="AK2901" s="2" t="str">
        <f t="shared" si="2188"/>
        <v>-</v>
      </c>
      <c r="AL2901" s="2" t="str">
        <f t="shared" si="2189"/>
        <v>-</v>
      </c>
    </row>
    <row r="2902" spans="2:38">
      <c r="B2902"/>
      <c r="E2902" s="2"/>
      <c r="F2902" s="8"/>
      <c r="G2902" s="2"/>
      <c r="H2902" s="2"/>
      <c r="I2902" s="2"/>
      <c r="J2902" s="2"/>
      <c r="K2902" s="2"/>
      <c r="L2902" s="2"/>
      <c r="M2902" s="3"/>
      <c r="N2902" s="3"/>
      <c r="O2902" s="2"/>
      <c r="P2902" s="2"/>
      <c r="Q2902" s="2"/>
      <c r="R2902" s="2"/>
      <c r="S2902" s="44"/>
      <c r="T2902" s="44"/>
      <c r="U2902" s="20"/>
      <c r="V2902" s="11"/>
      <c r="W2902" s="2">
        <f t="shared" si="2176"/>
        <v>0</v>
      </c>
      <c r="X2902">
        <f t="shared" si="2177"/>
        <v>10</v>
      </c>
      <c r="Y2902">
        <f t="shared" si="2178"/>
        <v>0</v>
      </c>
      <c r="Z2902">
        <f t="shared" si="2179"/>
        <v>0</v>
      </c>
      <c r="AA2902" s="2">
        <f t="shared" si="2180"/>
        <v>60</v>
      </c>
      <c r="AB2902" s="2" t="str">
        <f t="shared" si="2181"/>
        <v>Under 1.5</v>
      </c>
      <c r="AC2902" s="6"/>
      <c r="AD2902" s="6" t="str">
        <f t="shared" si="2182"/>
        <v>Over 0.5</v>
      </c>
      <c r="AE2902" s="6" t="str">
        <f t="shared" si="2183"/>
        <v>LOST</v>
      </c>
      <c r="AF2902" s="6"/>
      <c r="AG2902">
        <f t="shared" si="2184"/>
        <v>0</v>
      </c>
      <c r="AH2902">
        <f t="shared" si="2185"/>
        <v>2</v>
      </c>
      <c r="AI2902">
        <f t="shared" si="2186"/>
        <v>0</v>
      </c>
      <c r="AJ2902">
        <f t="shared" si="2187"/>
        <v>0</v>
      </c>
      <c r="AK2902" s="2" t="str">
        <f t="shared" si="2188"/>
        <v>-</v>
      </c>
      <c r="AL2902" s="2" t="str">
        <f t="shared" si="2189"/>
        <v>-</v>
      </c>
    </row>
    <row r="2903" spans="2:38">
      <c r="B2903"/>
      <c r="E2903" s="2"/>
      <c r="F2903" s="8"/>
      <c r="G2903" s="2"/>
      <c r="H2903" s="2"/>
      <c r="I2903" s="2"/>
      <c r="J2903" s="2"/>
      <c r="K2903" s="2"/>
      <c r="L2903" s="2"/>
      <c r="M2903" s="3"/>
      <c r="N2903" s="3"/>
      <c r="O2903" s="2"/>
      <c r="P2903" s="2"/>
      <c r="Q2903" s="2"/>
      <c r="R2903" s="2"/>
      <c r="S2903" s="44"/>
      <c r="T2903" s="44"/>
      <c r="U2903" s="20"/>
      <c r="V2903" s="11"/>
      <c r="W2903" s="2">
        <f t="shared" si="2176"/>
        <v>0</v>
      </c>
      <c r="X2903">
        <f t="shared" si="2177"/>
        <v>10</v>
      </c>
      <c r="Y2903">
        <f t="shared" si="2178"/>
        <v>0</v>
      </c>
      <c r="Z2903">
        <f t="shared" si="2179"/>
        <v>0</v>
      </c>
      <c r="AA2903" s="2">
        <f t="shared" si="2180"/>
        <v>60</v>
      </c>
      <c r="AB2903" s="2" t="str">
        <f t="shared" si="2181"/>
        <v>Under 1.5</v>
      </c>
      <c r="AC2903" s="6"/>
      <c r="AD2903" s="6" t="str">
        <f t="shared" si="2182"/>
        <v>Over 0.5</v>
      </c>
      <c r="AE2903" s="6" t="str">
        <f t="shared" si="2183"/>
        <v>LOST</v>
      </c>
      <c r="AF2903" s="6"/>
      <c r="AG2903">
        <f t="shared" si="2184"/>
        <v>0</v>
      </c>
      <c r="AH2903">
        <f t="shared" si="2185"/>
        <v>2</v>
      </c>
      <c r="AI2903">
        <f t="shared" si="2186"/>
        <v>0</v>
      </c>
      <c r="AJ2903">
        <f t="shared" si="2187"/>
        <v>0</v>
      </c>
      <c r="AK2903" s="2" t="str">
        <f t="shared" si="2188"/>
        <v>-</v>
      </c>
      <c r="AL2903" s="2" t="str">
        <f t="shared" si="2189"/>
        <v>-</v>
      </c>
    </row>
    <row r="2904" spans="2:38">
      <c r="B2904"/>
      <c r="E2904" s="2"/>
      <c r="F2904" s="8"/>
      <c r="G2904" s="2"/>
      <c r="H2904" s="2"/>
      <c r="I2904" s="2"/>
      <c r="J2904" s="2"/>
      <c r="K2904" s="2"/>
      <c r="L2904" s="2"/>
      <c r="M2904" s="3"/>
      <c r="N2904" s="3"/>
      <c r="O2904" s="2"/>
      <c r="P2904" s="2"/>
      <c r="Q2904" s="2"/>
      <c r="R2904" s="2"/>
      <c r="S2904" s="44"/>
      <c r="T2904" s="44"/>
      <c r="U2904" s="20"/>
      <c r="V2904" s="11"/>
      <c r="W2904" s="2">
        <f t="shared" si="2176"/>
        <v>0</v>
      </c>
      <c r="X2904">
        <f t="shared" si="2177"/>
        <v>10</v>
      </c>
      <c r="Y2904">
        <f t="shared" si="2178"/>
        <v>0</v>
      </c>
      <c r="Z2904">
        <f t="shared" si="2179"/>
        <v>0</v>
      </c>
      <c r="AA2904" s="2">
        <f t="shared" si="2180"/>
        <v>60</v>
      </c>
      <c r="AB2904" s="2" t="str">
        <f t="shared" si="2181"/>
        <v>Under 1.5</v>
      </c>
      <c r="AC2904" s="6"/>
      <c r="AD2904" s="6" t="str">
        <f t="shared" si="2182"/>
        <v>Over 0.5</v>
      </c>
      <c r="AE2904" s="6" t="str">
        <f t="shared" si="2183"/>
        <v>LOST</v>
      </c>
      <c r="AF2904" s="6"/>
      <c r="AG2904">
        <f t="shared" si="2184"/>
        <v>0</v>
      </c>
      <c r="AH2904">
        <f t="shared" si="2185"/>
        <v>2</v>
      </c>
      <c r="AI2904">
        <f t="shared" si="2186"/>
        <v>0</v>
      </c>
      <c r="AJ2904">
        <f t="shared" si="2187"/>
        <v>0</v>
      </c>
      <c r="AK2904" s="2" t="str">
        <f t="shared" si="2188"/>
        <v>-</v>
      </c>
      <c r="AL2904" s="2" t="str">
        <f t="shared" si="2189"/>
        <v>-</v>
      </c>
    </row>
    <row r="2905" spans="2:38">
      <c r="B2905"/>
      <c r="E2905" s="2"/>
      <c r="F2905" s="8"/>
      <c r="G2905" s="2"/>
      <c r="H2905" s="2"/>
      <c r="I2905" s="2"/>
      <c r="J2905" s="2"/>
      <c r="K2905" s="2"/>
      <c r="L2905" s="2"/>
      <c r="M2905" s="3"/>
      <c r="N2905" s="3"/>
      <c r="O2905" s="2"/>
      <c r="P2905" s="2"/>
      <c r="Q2905" s="2"/>
      <c r="R2905" s="2"/>
      <c r="S2905" s="44"/>
      <c r="T2905" s="44"/>
      <c r="U2905" s="20"/>
      <c r="V2905" s="11"/>
      <c r="W2905" s="2">
        <f t="shared" si="2176"/>
        <v>0</v>
      </c>
      <c r="X2905">
        <f t="shared" si="2177"/>
        <v>10</v>
      </c>
      <c r="Y2905">
        <f t="shared" si="2178"/>
        <v>0</v>
      </c>
      <c r="Z2905">
        <f t="shared" si="2179"/>
        <v>0</v>
      </c>
      <c r="AA2905" s="2">
        <f t="shared" si="2180"/>
        <v>60</v>
      </c>
      <c r="AB2905" s="2" t="str">
        <f t="shared" si="2181"/>
        <v>Under 1.5</v>
      </c>
      <c r="AC2905" s="6"/>
      <c r="AD2905" s="6" t="str">
        <f t="shared" si="2182"/>
        <v>Over 0.5</v>
      </c>
      <c r="AE2905" s="6" t="str">
        <f t="shared" si="2183"/>
        <v>LOST</v>
      </c>
      <c r="AF2905" s="6"/>
      <c r="AG2905">
        <f t="shared" si="2184"/>
        <v>0</v>
      </c>
      <c r="AH2905">
        <f t="shared" si="2185"/>
        <v>2</v>
      </c>
      <c r="AI2905">
        <f t="shared" si="2186"/>
        <v>0</v>
      </c>
      <c r="AJ2905">
        <f t="shared" si="2187"/>
        <v>0</v>
      </c>
      <c r="AK2905" s="2" t="str">
        <f t="shared" si="2188"/>
        <v>-</v>
      </c>
      <c r="AL2905" s="2" t="str">
        <f t="shared" si="2189"/>
        <v>-</v>
      </c>
    </row>
    <row r="2906" spans="2:38">
      <c r="B2906"/>
      <c r="E2906" s="2"/>
      <c r="F2906" s="8"/>
      <c r="G2906" s="2"/>
      <c r="H2906" s="2"/>
      <c r="I2906" s="2"/>
      <c r="J2906" s="2"/>
      <c r="K2906" s="2"/>
      <c r="L2906" s="2"/>
      <c r="M2906" s="3"/>
      <c r="N2906" s="3"/>
      <c r="O2906" s="2"/>
      <c r="P2906" s="2"/>
      <c r="Q2906" s="2"/>
      <c r="R2906" s="2"/>
      <c r="S2906" s="44"/>
      <c r="T2906" s="44"/>
      <c r="U2906" s="20"/>
      <c r="V2906" s="11"/>
      <c r="W2906" s="2">
        <f t="shared" si="2176"/>
        <v>0</v>
      </c>
      <c r="X2906">
        <f t="shared" si="2177"/>
        <v>10</v>
      </c>
      <c r="Y2906">
        <f t="shared" si="2178"/>
        <v>0</v>
      </c>
      <c r="Z2906">
        <f t="shared" si="2179"/>
        <v>0</v>
      </c>
      <c r="AA2906" s="2">
        <f t="shared" si="2180"/>
        <v>60</v>
      </c>
      <c r="AB2906" s="2" t="str">
        <f t="shared" si="2181"/>
        <v>Under 1.5</v>
      </c>
      <c r="AC2906" s="6"/>
      <c r="AD2906" s="6" t="str">
        <f t="shared" si="2182"/>
        <v>Over 0.5</v>
      </c>
      <c r="AE2906" s="6" t="str">
        <f t="shared" si="2183"/>
        <v>LOST</v>
      </c>
      <c r="AF2906" s="6"/>
      <c r="AG2906">
        <f t="shared" si="2184"/>
        <v>0</v>
      </c>
      <c r="AH2906">
        <f t="shared" si="2185"/>
        <v>2</v>
      </c>
      <c r="AI2906">
        <f t="shared" si="2186"/>
        <v>0</v>
      </c>
      <c r="AJ2906">
        <f t="shared" si="2187"/>
        <v>0</v>
      </c>
      <c r="AK2906" s="2" t="str">
        <f t="shared" si="2188"/>
        <v>-</v>
      </c>
      <c r="AL2906" s="2" t="str">
        <f t="shared" si="2189"/>
        <v>-</v>
      </c>
    </row>
    <row r="2907" spans="2:38">
      <c r="B2907"/>
      <c r="E2907" s="2"/>
      <c r="F2907" s="8"/>
      <c r="G2907" s="2"/>
      <c r="H2907" s="2"/>
      <c r="I2907" s="2"/>
      <c r="J2907" s="2"/>
      <c r="K2907" s="2"/>
      <c r="L2907" s="2"/>
      <c r="M2907" s="3"/>
      <c r="N2907" s="3"/>
      <c r="O2907" s="2"/>
      <c r="P2907" s="2"/>
      <c r="Q2907" s="2"/>
      <c r="R2907" s="2"/>
      <c r="S2907" s="44"/>
      <c r="T2907" s="44"/>
      <c r="U2907" s="20"/>
      <c r="V2907" s="11"/>
      <c r="W2907" s="2">
        <f t="shared" si="2176"/>
        <v>0</v>
      </c>
      <c r="X2907">
        <f t="shared" si="2177"/>
        <v>10</v>
      </c>
      <c r="Y2907">
        <f t="shared" si="2178"/>
        <v>0</v>
      </c>
      <c r="Z2907">
        <f t="shared" si="2179"/>
        <v>0</v>
      </c>
      <c r="AA2907" s="2">
        <f t="shared" si="2180"/>
        <v>60</v>
      </c>
      <c r="AB2907" s="2" t="str">
        <f t="shared" si="2181"/>
        <v>Under 1.5</v>
      </c>
      <c r="AC2907" s="6"/>
      <c r="AD2907" s="6" t="str">
        <f t="shared" si="2182"/>
        <v>Over 0.5</v>
      </c>
      <c r="AE2907" s="6" t="str">
        <f t="shared" si="2183"/>
        <v>LOST</v>
      </c>
      <c r="AF2907" s="6"/>
      <c r="AG2907">
        <f t="shared" si="2184"/>
        <v>0</v>
      </c>
      <c r="AH2907">
        <f t="shared" si="2185"/>
        <v>2</v>
      </c>
      <c r="AI2907">
        <f t="shared" si="2186"/>
        <v>0</v>
      </c>
      <c r="AJ2907">
        <f t="shared" si="2187"/>
        <v>0</v>
      </c>
      <c r="AK2907" s="2" t="str">
        <f t="shared" si="2188"/>
        <v>-</v>
      </c>
      <c r="AL2907" s="2" t="str">
        <f t="shared" si="2189"/>
        <v>-</v>
      </c>
    </row>
    <row r="2908" spans="2:38">
      <c r="B2908"/>
      <c r="E2908" s="2"/>
      <c r="F2908" s="8"/>
      <c r="G2908" s="2"/>
      <c r="H2908" s="2"/>
      <c r="I2908" s="2"/>
      <c r="J2908" s="2"/>
      <c r="K2908" s="2"/>
      <c r="L2908" s="2"/>
      <c r="M2908" s="3"/>
      <c r="N2908" s="3"/>
      <c r="O2908" s="2"/>
      <c r="P2908" s="2"/>
      <c r="Q2908" s="2"/>
      <c r="R2908" s="2"/>
      <c r="S2908" s="44"/>
      <c r="T2908" s="44"/>
      <c r="U2908" s="20"/>
      <c r="V2908" s="11"/>
      <c r="W2908" s="2">
        <f t="shared" si="2176"/>
        <v>0</v>
      </c>
      <c r="X2908">
        <f t="shared" si="2177"/>
        <v>10</v>
      </c>
      <c r="Y2908">
        <f t="shared" si="2178"/>
        <v>0</v>
      </c>
      <c r="Z2908">
        <f t="shared" si="2179"/>
        <v>0</v>
      </c>
      <c r="AA2908" s="2">
        <f t="shared" si="2180"/>
        <v>60</v>
      </c>
      <c r="AB2908" s="2" t="str">
        <f t="shared" si="2181"/>
        <v>Under 1.5</v>
      </c>
      <c r="AC2908" s="6"/>
      <c r="AD2908" s="6" t="str">
        <f t="shared" si="2182"/>
        <v>Over 0.5</v>
      </c>
      <c r="AE2908" s="6" t="str">
        <f t="shared" si="2183"/>
        <v>LOST</v>
      </c>
      <c r="AF2908" s="6"/>
      <c r="AG2908">
        <f t="shared" si="2184"/>
        <v>0</v>
      </c>
      <c r="AH2908">
        <f t="shared" si="2185"/>
        <v>2</v>
      </c>
      <c r="AI2908">
        <f t="shared" si="2186"/>
        <v>0</v>
      </c>
      <c r="AJ2908">
        <f t="shared" si="2187"/>
        <v>0</v>
      </c>
      <c r="AK2908" s="2" t="str">
        <f t="shared" si="2188"/>
        <v>-</v>
      </c>
      <c r="AL2908" s="2" t="str">
        <f t="shared" si="2189"/>
        <v>-</v>
      </c>
    </row>
    <row r="2909" spans="2:38">
      <c r="B2909"/>
      <c r="E2909" s="2"/>
      <c r="F2909" s="8"/>
      <c r="G2909" s="2"/>
      <c r="H2909" s="2"/>
      <c r="I2909" s="2"/>
      <c r="J2909" s="2"/>
      <c r="K2909" s="2"/>
      <c r="L2909" s="2"/>
      <c r="M2909" s="3"/>
      <c r="N2909" s="3"/>
      <c r="O2909" s="2"/>
      <c r="P2909" s="2"/>
      <c r="Q2909" s="2"/>
      <c r="R2909" s="2"/>
      <c r="S2909" s="44"/>
      <c r="T2909" s="44"/>
      <c r="U2909" s="20"/>
      <c r="V2909" s="11"/>
      <c r="W2909" s="2">
        <f t="shared" si="2176"/>
        <v>0</v>
      </c>
      <c r="X2909">
        <f t="shared" si="2177"/>
        <v>10</v>
      </c>
      <c r="Y2909">
        <f t="shared" si="2178"/>
        <v>0</v>
      </c>
      <c r="Z2909">
        <f t="shared" si="2179"/>
        <v>0</v>
      </c>
      <c r="AA2909" s="2">
        <f t="shared" si="2180"/>
        <v>60</v>
      </c>
      <c r="AB2909" s="2" t="str">
        <f t="shared" si="2181"/>
        <v>Under 1.5</v>
      </c>
      <c r="AC2909" s="6"/>
      <c r="AD2909" s="6" t="str">
        <f t="shared" si="2182"/>
        <v>Over 0.5</v>
      </c>
      <c r="AE2909" s="6" t="str">
        <f t="shared" si="2183"/>
        <v>LOST</v>
      </c>
      <c r="AF2909" s="6"/>
      <c r="AG2909">
        <f t="shared" si="2184"/>
        <v>0</v>
      </c>
      <c r="AH2909">
        <f t="shared" si="2185"/>
        <v>2</v>
      </c>
      <c r="AI2909">
        <f t="shared" si="2186"/>
        <v>0</v>
      </c>
      <c r="AJ2909">
        <f t="shared" si="2187"/>
        <v>0</v>
      </c>
      <c r="AK2909" s="2" t="str">
        <f t="shared" si="2188"/>
        <v>-</v>
      </c>
      <c r="AL2909" s="2" t="str">
        <f t="shared" si="2189"/>
        <v>-</v>
      </c>
    </row>
    <row r="2910" spans="2:38">
      <c r="B2910"/>
      <c r="E2910" s="2"/>
      <c r="F2910" s="8"/>
      <c r="G2910" s="2"/>
      <c r="H2910" s="2"/>
      <c r="I2910" s="2"/>
      <c r="J2910" s="2"/>
      <c r="K2910" s="2"/>
      <c r="L2910" s="2"/>
      <c r="M2910" s="3"/>
      <c r="N2910" s="3"/>
      <c r="O2910" s="2"/>
      <c r="P2910" s="2"/>
      <c r="Q2910" s="2"/>
      <c r="R2910" s="2"/>
      <c r="S2910" s="44"/>
      <c r="T2910" s="44"/>
      <c r="U2910" s="20"/>
      <c r="V2910" s="11"/>
      <c r="W2910" s="2">
        <f t="shared" si="2176"/>
        <v>0</v>
      </c>
      <c r="X2910">
        <f t="shared" si="2177"/>
        <v>10</v>
      </c>
      <c r="Y2910">
        <f t="shared" si="2178"/>
        <v>0</v>
      </c>
      <c r="Z2910">
        <f t="shared" si="2179"/>
        <v>0</v>
      </c>
      <c r="AA2910" s="2">
        <f t="shared" si="2180"/>
        <v>60</v>
      </c>
      <c r="AB2910" s="2" t="str">
        <f t="shared" si="2181"/>
        <v>Under 1.5</v>
      </c>
      <c r="AC2910" s="6"/>
      <c r="AD2910" s="6" t="str">
        <f t="shared" si="2182"/>
        <v>Over 0.5</v>
      </c>
      <c r="AE2910" s="6" t="str">
        <f t="shared" si="2183"/>
        <v>LOST</v>
      </c>
      <c r="AF2910" s="6"/>
      <c r="AG2910">
        <f t="shared" si="2184"/>
        <v>0</v>
      </c>
      <c r="AH2910">
        <f t="shared" si="2185"/>
        <v>2</v>
      </c>
      <c r="AI2910">
        <f t="shared" si="2186"/>
        <v>0</v>
      </c>
      <c r="AJ2910">
        <f t="shared" si="2187"/>
        <v>0</v>
      </c>
      <c r="AK2910" s="2" t="str">
        <f t="shared" si="2188"/>
        <v>-</v>
      </c>
      <c r="AL2910" s="2" t="str">
        <f t="shared" si="2189"/>
        <v>-</v>
      </c>
    </row>
    <row r="2911" spans="2:38">
      <c r="B2911"/>
      <c r="E2911" s="2"/>
      <c r="F2911" s="8"/>
      <c r="G2911" s="2"/>
      <c r="H2911" s="2"/>
      <c r="I2911" s="2"/>
      <c r="J2911" s="2"/>
      <c r="K2911" s="2"/>
      <c r="L2911" s="2"/>
      <c r="M2911" s="3"/>
      <c r="N2911" s="3"/>
      <c r="O2911" s="2"/>
      <c r="P2911" s="2"/>
      <c r="Q2911" s="2"/>
      <c r="R2911" s="2"/>
      <c r="S2911" s="44"/>
      <c r="T2911" s="44"/>
      <c r="U2911" s="20"/>
      <c r="V2911" s="11"/>
      <c r="W2911" s="2">
        <f t="shared" si="2176"/>
        <v>0</v>
      </c>
      <c r="X2911">
        <f t="shared" si="2177"/>
        <v>10</v>
      </c>
      <c r="Y2911">
        <f t="shared" si="2178"/>
        <v>0</v>
      </c>
      <c r="Z2911">
        <f t="shared" si="2179"/>
        <v>0</v>
      </c>
      <c r="AA2911" s="2">
        <f t="shared" si="2180"/>
        <v>60</v>
      </c>
      <c r="AB2911" s="2" t="str">
        <f t="shared" si="2181"/>
        <v>Under 1.5</v>
      </c>
      <c r="AC2911" s="6"/>
      <c r="AD2911" s="6" t="str">
        <f t="shared" si="2182"/>
        <v>Over 0.5</v>
      </c>
      <c r="AE2911" s="6" t="str">
        <f t="shared" si="2183"/>
        <v>LOST</v>
      </c>
      <c r="AF2911" s="6"/>
      <c r="AG2911">
        <f t="shared" si="2184"/>
        <v>0</v>
      </c>
      <c r="AH2911">
        <f t="shared" si="2185"/>
        <v>2</v>
      </c>
      <c r="AI2911">
        <f t="shared" si="2186"/>
        <v>0</v>
      </c>
      <c r="AJ2911">
        <f t="shared" si="2187"/>
        <v>0</v>
      </c>
      <c r="AK2911" s="2" t="str">
        <f t="shared" si="2188"/>
        <v>-</v>
      </c>
      <c r="AL2911" s="2" t="str">
        <f t="shared" si="2189"/>
        <v>-</v>
      </c>
    </row>
    <row r="2912" spans="2:38">
      <c r="B2912"/>
      <c r="E2912" s="2"/>
      <c r="F2912" s="8"/>
      <c r="G2912" s="2"/>
      <c r="H2912" s="2"/>
      <c r="I2912" s="2"/>
      <c r="J2912" s="2"/>
      <c r="K2912" s="2"/>
      <c r="L2912" s="2"/>
      <c r="M2912" s="3"/>
      <c r="N2912" s="3"/>
      <c r="O2912" s="2"/>
      <c r="P2912" s="2"/>
      <c r="Q2912" s="2"/>
      <c r="R2912" s="2"/>
      <c r="S2912" s="44"/>
      <c r="T2912" s="44"/>
      <c r="U2912" s="20"/>
      <c r="V2912" s="11"/>
      <c r="W2912" s="2">
        <f t="shared" si="2176"/>
        <v>0</v>
      </c>
      <c r="X2912">
        <f t="shared" si="2177"/>
        <v>10</v>
      </c>
      <c r="Y2912">
        <f t="shared" si="2178"/>
        <v>0</v>
      </c>
      <c r="Z2912">
        <f t="shared" si="2179"/>
        <v>0</v>
      </c>
      <c r="AA2912" s="2">
        <f t="shared" si="2180"/>
        <v>60</v>
      </c>
      <c r="AB2912" s="2" t="str">
        <f t="shared" si="2181"/>
        <v>Under 1.5</v>
      </c>
      <c r="AC2912" s="6"/>
      <c r="AD2912" s="6" t="str">
        <f t="shared" si="2182"/>
        <v>Over 0.5</v>
      </c>
      <c r="AE2912" s="6" t="str">
        <f t="shared" si="2183"/>
        <v>LOST</v>
      </c>
      <c r="AF2912" s="6"/>
      <c r="AG2912">
        <f t="shared" si="2184"/>
        <v>0</v>
      </c>
      <c r="AH2912">
        <f t="shared" si="2185"/>
        <v>2</v>
      </c>
      <c r="AI2912">
        <f t="shared" si="2186"/>
        <v>0</v>
      </c>
      <c r="AJ2912">
        <f t="shared" si="2187"/>
        <v>0</v>
      </c>
      <c r="AK2912" s="2" t="str">
        <f t="shared" si="2188"/>
        <v>-</v>
      </c>
      <c r="AL2912" s="2" t="str">
        <f t="shared" si="2189"/>
        <v>-</v>
      </c>
    </row>
    <row r="2913" spans="2:38">
      <c r="B2913"/>
      <c r="E2913" s="2"/>
      <c r="F2913" s="8"/>
      <c r="G2913" s="2"/>
      <c r="H2913" s="2"/>
      <c r="I2913" s="2"/>
      <c r="J2913" s="2"/>
      <c r="K2913" s="2"/>
      <c r="L2913" s="2"/>
      <c r="M2913" s="3"/>
      <c r="N2913" s="3"/>
      <c r="O2913" s="2"/>
      <c r="P2913" s="2"/>
      <c r="Q2913" s="2"/>
      <c r="R2913" s="2"/>
      <c r="S2913" s="44"/>
      <c r="T2913" s="44"/>
      <c r="U2913" s="20"/>
      <c r="V2913" s="11"/>
      <c r="W2913" s="2">
        <f t="shared" si="2176"/>
        <v>0</v>
      </c>
      <c r="X2913">
        <f t="shared" si="2177"/>
        <v>10</v>
      </c>
      <c r="Y2913">
        <f t="shared" si="2178"/>
        <v>0</v>
      </c>
      <c r="Z2913">
        <f t="shared" si="2179"/>
        <v>0</v>
      </c>
      <c r="AA2913" s="2">
        <f t="shared" si="2180"/>
        <v>60</v>
      </c>
      <c r="AB2913" s="2" t="str">
        <f t="shared" si="2181"/>
        <v>Under 1.5</v>
      </c>
      <c r="AC2913" s="6"/>
      <c r="AD2913" s="6" t="str">
        <f t="shared" si="2182"/>
        <v>Over 0.5</v>
      </c>
      <c r="AE2913" s="6" t="str">
        <f t="shared" si="2183"/>
        <v>LOST</v>
      </c>
      <c r="AF2913" s="6"/>
      <c r="AG2913">
        <f t="shared" si="2184"/>
        <v>0</v>
      </c>
      <c r="AH2913">
        <f t="shared" si="2185"/>
        <v>2</v>
      </c>
      <c r="AI2913">
        <f t="shared" si="2186"/>
        <v>0</v>
      </c>
      <c r="AJ2913">
        <f t="shared" si="2187"/>
        <v>0</v>
      </c>
      <c r="AK2913" s="2" t="str">
        <f t="shared" si="2188"/>
        <v>-</v>
      </c>
      <c r="AL2913" s="2" t="str">
        <f t="shared" si="2189"/>
        <v>-</v>
      </c>
    </row>
    <row r="2914" spans="2:38">
      <c r="B2914"/>
      <c r="E2914" s="2"/>
      <c r="F2914" s="8"/>
      <c r="G2914" s="2"/>
      <c r="H2914" s="2"/>
      <c r="I2914" s="2"/>
      <c r="J2914" s="2"/>
      <c r="K2914" s="2"/>
      <c r="L2914" s="2"/>
      <c r="M2914" s="3"/>
      <c r="N2914" s="3"/>
      <c r="O2914" s="2"/>
      <c r="P2914" s="2"/>
      <c r="Q2914" s="2"/>
      <c r="R2914" s="2"/>
      <c r="S2914" s="44"/>
      <c r="T2914" s="44"/>
      <c r="U2914" s="20"/>
      <c r="V2914" s="11"/>
      <c r="W2914" s="2">
        <f t="shared" si="2176"/>
        <v>0</v>
      </c>
      <c r="X2914">
        <f t="shared" si="2177"/>
        <v>10</v>
      </c>
      <c r="Y2914">
        <f t="shared" si="2178"/>
        <v>0</v>
      </c>
      <c r="Z2914">
        <f t="shared" si="2179"/>
        <v>0</v>
      </c>
      <c r="AA2914" s="2">
        <f t="shared" si="2180"/>
        <v>60</v>
      </c>
      <c r="AB2914" s="2" t="str">
        <f t="shared" si="2181"/>
        <v>Under 1.5</v>
      </c>
      <c r="AC2914" s="6"/>
      <c r="AD2914" s="6" t="str">
        <f t="shared" si="2182"/>
        <v>Over 0.5</v>
      </c>
      <c r="AE2914" s="6" t="str">
        <f t="shared" si="2183"/>
        <v>LOST</v>
      </c>
      <c r="AF2914" s="6"/>
      <c r="AG2914">
        <f t="shared" si="2184"/>
        <v>0</v>
      </c>
      <c r="AH2914">
        <f t="shared" si="2185"/>
        <v>2</v>
      </c>
      <c r="AI2914">
        <f t="shared" si="2186"/>
        <v>0</v>
      </c>
      <c r="AJ2914">
        <f t="shared" si="2187"/>
        <v>0</v>
      </c>
      <c r="AK2914" s="2" t="str">
        <f t="shared" si="2188"/>
        <v>-</v>
      </c>
      <c r="AL2914" s="2" t="str">
        <f t="shared" si="2189"/>
        <v>-</v>
      </c>
    </row>
    <row r="2915" spans="2:38">
      <c r="B2915"/>
      <c r="E2915" s="2"/>
      <c r="F2915" s="8"/>
      <c r="G2915" s="2"/>
      <c r="H2915" s="2"/>
      <c r="I2915" s="2"/>
      <c r="J2915" s="2"/>
      <c r="K2915" s="2"/>
      <c r="L2915" s="2"/>
      <c r="M2915" s="3"/>
      <c r="N2915" s="3"/>
      <c r="O2915" s="2"/>
      <c r="P2915" s="2"/>
      <c r="Q2915" s="2"/>
      <c r="R2915" s="2"/>
      <c r="S2915" s="44"/>
      <c r="T2915" s="44"/>
      <c r="U2915" s="20"/>
      <c r="V2915" s="11"/>
      <c r="W2915" s="2">
        <f t="shared" si="2176"/>
        <v>0</v>
      </c>
      <c r="X2915">
        <f t="shared" si="2177"/>
        <v>10</v>
      </c>
      <c r="Y2915">
        <f t="shared" si="2178"/>
        <v>0</v>
      </c>
      <c r="Z2915">
        <f t="shared" si="2179"/>
        <v>0</v>
      </c>
      <c r="AA2915" s="2">
        <f t="shared" si="2180"/>
        <v>60</v>
      </c>
      <c r="AB2915" s="2" t="str">
        <f t="shared" si="2181"/>
        <v>Under 1.5</v>
      </c>
      <c r="AC2915" s="6"/>
      <c r="AD2915" s="6" t="str">
        <f t="shared" si="2182"/>
        <v>Over 0.5</v>
      </c>
      <c r="AE2915" s="6" t="str">
        <f t="shared" si="2183"/>
        <v>LOST</v>
      </c>
      <c r="AF2915" s="6"/>
      <c r="AG2915">
        <f t="shared" si="2184"/>
        <v>0</v>
      </c>
      <c r="AH2915">
        <f t="shared" si="2185"/>
        <v>2</v>
      </c>
      <c r="AI2915">
        <f t="shared" si="2186"/>
        <v>0</v>
      </c>
      <c r="AJ2915">
        <f t="shared" si="2187"/>
        <v>0</v>
      </c>
      <c r="AK2915" s="2" t="str">
        <f t="shared" si="2188"/>
        <v>-</v>
      </c>
      <c r="AL2915" s="2" t="str">
        <f t="shared" si="2189"/>
        <v>-</v>
      </c>
    </row>
    <row r="2916" spans="2:38">
      <c r="B2916"/>
      <c r="E2916" s="2"/>
      <c r="F2916" s="8"/>
      <c r="G2916" s="2"/>
      <c r="H2916" s="2"/>
      <c r="I2916" s="2"/>
      <c r="J2916" s="2"/>
      <c r="K2916" s="2"/>
      <c r="L2916" s="2"/>
      <c r="M2916" s="3"/>
      <c r="N2916" s="3"/>
      <c r="O2916" s="2"/>
      <c r="P2916" s="2"/>
      <c r="Q2916" s="2"/>
      <c r="R2916" s="2"/>
      <c r="S2916" s="44"/>
      <c r="T2916" s="44"/>
      <c r="U2916" s="20"/>
      <c r="V2916" s="11"/>
      <c r="W2916" s="2">
        <f t="shared" si="2176"/>
        <v>0</v>
      </c>
      <c r="X2916">
        <f t="shared" si="2177"/>
        <v>10</v>
      </c>
      <c r="Y2916">
        <f t="shared" si="2178"/>
        <v>0</v>
      </c>
      <c r="Z2916">
        <f t="shared" si="2179"/>
        <v>0</v>
      </c>
      <c r="AA2916" s="2">
        <f t="shared" si="2180"/>
        <v>60</v>
      </c>
      <c r="AB2916" s="2" t="str">
        <f t="shared" si="2181"/>
        <v>Under 1.5</v>
      </c>
      <c r="AC2916" s="6"/>
      <c r="AD2916" s="6" t="str">
        <f t="shared" si="2182"/>
        <v>Over 0.5</v>
      </c>
      <c r="AE2916" s="6" t="str">
        <f t="shared" si="2183"/>
        <v>LOST</v>
      </c>
      <c r="AF2916" s="6"/>
      <c r="AG2916">
        <f t="shared" si="2184"/>
        <v>0</v>
      </c>
      <c r="AH2916">
        <f t="shared" si="2185"/>
        <v>2</v>
      </c>
      <c r="AI2916">
        <f t="shared" si="2186"/>
        <v>0</v>
      </c>
      <c r="AJ2916">
        <f t="shared" si="2187"/>
        <v>0</v>
      </c>
      <c r="AK2916" s="2" t="str">
        <f t="shared" si="2188"/>
        <v>-</v>
      </c>
      <c r="AL2916" s="2" t="str">
        <f t="shared" si="2189"/>
        <v>-</v>
      </c>
    </row>
    <row r="2917" spans="2:38">
      <c r="B2917"/>
      <c r="E2917" s="2"/>
      <c r="F2917" s="8"/>
      <c r="G2917" s="2"/>
      <c r="H2917" s="2"/>
      <c r="I2917" s="2"/>
      <c r="J2917" s="2"/>
      <c r="K2917" s="2"/>
      <c r="L2917" s="2"/>
      <c r="M2917" s="3"/>
      <c r="N2917" s="3"/>
      <c r="O2917" s="2"/>
      <c r="P2917" s="2"/>
      <c r="Q2917" s="2"/>
      <c r="R2917" s="2"/>
      <c r="S2917" s="44"/>
      <c r="T2917" s="44"/>
      <c r="U2917" s="20"/>
      <c r="V2917" s="11"/>
      <c r="W2917" s="2">
        <f t="shared" si="2176"/>
        <v>0</v>
      </c>
      <c r="X2917">
        <f t="shared" si="2177"/>
        <v>10</v>
      </c>
      <c r="Y2917">
        <f t="shared" si="2178"/>
        <v>0</v>
      </c>
      <c r="Z2917">
        <f t="shared" si="2179"/>
        <v>0</v>
      </c>
      <c r="AA2917" s="2">
        <f t="shared" si="2180"/>
        <v>60</v>
      </c>
      <c r="AB2917" s="2" t="str">
        <f t="shared" si="2181"/>
        <v>Under 1.5</v>
      </c>
      <c r="AC2917" s="6"/>
      <c r="AD2917" s="6" t="str">
        <f t="shared" si="2182"/>
        <v>Over 0.5</v>
      </c>
      <c r="AE2917" s="6" t="str">
        <f t="shared" si="2183"/>
        <v>LOST</v>
      </c>
      <c r="AF2917" s="6"/>
      <c r="AG2917">
        <f t="shared" si="2184"/>
        <v>0</v>
      </c>
      <c r="AH2917">
        <f t="shared" si="2185"/>
        <v>2</v>
      </c>
      <c r="AI2917">
        <f t="shared" si="2186"/>
        <v>0</v>
      </c>
      <c r="AJ2917">
        <f t="shared" si="2187"/>
        <v>0</v>
      </c>
      <c r="AK2917" s="2" t="str">
        <f t="shared" si="2188"/>
        <v>-</v>
      </c>
      <c r="AL2917" s="2" t="str">
        <f t="shared" si="2189"/>
        <v>-</v>
      </c>
    </row>
    <row r="2918" spans="2:38">
      <c r="B2918"/>
      <c r="E2918" s="2"/>
      <c r="F2918" s="8"/>
      <c r="G2918" s="2"/>
      <c r="H2918" s="2"/>
      <c r="I2918" s="2"/>
      <c r="J2918" s="2"/>
      <c r="K2918" s="2"/>
      <c r="L2918" s="2"/>
      <c r="M2918" s="3"/>
      <c r="N2918" s="3"/>
      <c r="O2918" s="2"/>
      <c r="P2918" s="2"/>
      <c r="Q2918" s="2"/>
      <c r="R2918" s="2"/>
      <c r="S2918" s="44"/>
      <c r="T2918" s="44"/>
      <c r="U2918" s="20"/>
      <c r="V2918" s="11"/>
      <c r="W2918" s="2">
        <f t="shared" si="2176"/>
        <v>0</v>
      </c>
      <c r="X2918">
        <f t="shared" si="2177"/>
        <v>10</v>
      </c>
      <c r="Y2918">
        <f t="shared" si="2178"/>
        <v>0</v>
      </c>
      <c r="Z2918">
        <f t="shared" si="2179"/>
        <v>0</v>
      </c>
      <c r="AA2918" s="2">
        <f t="shared" si="2180"/>
        <v>60</v>
      </c>
      <c r="AB2918" s="2" t="str">
        <f t="shared" si="2181"/>
        <v>Under 1.5</v>
      </c>
      <c r="AC2918" s="6"/>
      <c r="AD2918" s="6" t="str">
        <f t="shared" si="2182"/>
        <v>Over 0.5</v>
      </c>
      <c r="AE2918" s="6" t="str">
        <f t="shared" si="2183"/>
        <v>LOST</v>
      </c>
      <c r="AF2918" s="6"/>
      <c r="AG2918">
        <f t="shared" si="2184"/>
        <v>0</v>
      </c>
      <c r="AH2918">
        <f t="shared" si="2185"/>
        <v>2</v>
      </c>
      <c r="AI2918">
        <f t="shared" si="2186"/>
        <v>0</v>
      </c>
      <c r="AJ2918">
        <f t="shared" si="2187"/>
        <v>0</v>
      </c>
      <c r="AK2918" s="2" t="str">
        <f t="shared" si="2188"/>
        <v>-</v>
      </c>
      <c r="AL2918" s="2" t="str">
        <f t="shared" si="2189"/>
        <v>-</v>
      </c>
    </row>
    <row r="2919" spans="2:38">
      <c r="B2919"/>
      <c r="E2919" s="2"/>
      <c r="F2919" s="8"/>
      <c r="G2919" s="2"/>
      <c r="H2919" s="2"/>
      <c r="I2919" s="2"/>
      <c r="J2919" s="2"/>
      <c r="K2919" s="2"/>
      <c r="L2919" s="2"/>
      <c r="M2919" s="3"/>
      <c r="N2919" s="3"/>
      <c r="O2919" s="2"/>
      <c r="P2919" s="2"/>
      <c r="Q2919" s="2"/>
      <c r="R2919" s="2"/>
      <c r="S2919" s="44"/>
      <c r="T2919" s="44"/>
      <c r="U2919" s="20"/>
      <c r="V2919" s="11"/>
      <c r="W2919" s="2">
        <f t="shared" si="2176"/>
        <v>0</v>
      </c>
      <c r="X2919">
        <f t="shared" si="2177"/>
        <v>10</v>
      </c>
      <c r="Y2919">
        <f t="shared" si="2178"/>
        <v>0</v>
      </c>
      <c r="Z2919">
        <f t="shared" si="2179"/>
        <v>0</v>
      </c>
      <c r="AA2919" s="2">
        <f t="shared" si="2180"/>
        <v>60</v>
      </c>
      <c r="AB2919" s="2" t="str">
        <f t="shared" si="2181"/>
        <v>Under 1.5</v>
      </c>
      <c r="AC2919" s="6"/>
      <c r="AD2919" s="6" t="str">
        <f t="shared" si="2182"/>
        <v>Over 0.5</v>
      </c>
      <c r="AE2919" s="6" t="str">
        <f t="shared" si="2183"/>
        <v>LOST</v>
      </c>
      <c r="AF2919" s="6"/>
      <c r="AG2919">
        <f t="shared" si="2184"/>
        <v>0</v>
      </c>
      <c r="AH2919">
        <f t="shared" si="2185"/>
        <v>2</v>
      </c>
      <c r="AI2919">
        <f t="shared" si="2186"/>
        <v>0</v>
      </c>
      <c r="AJ2919">
        <f t="shared" si="2187"/>
        <v>0</v>
      </c>
      <c r="AK2919" s="2" t="str">
        <f t="shared" si="2188"/>
        <v>-</v>
      </c>
      <c r="AL2919" s="2" t="str">
        <f t="shared" si="2189"/>
        <v>-</v>
      </c>
    </row>
    <row r="2920" spans="2:38">
      <c r="B2920"/>
      <c r="E2920" s="2"/>
      <c r="F2920" s="8"/>
      <c r="G2920" s="2"/>
      <c r="H2920" s="2"/>
      <c r="I2920" s="2"/>
      <c r="J2920" s="2"/>
      <c r="K2920" s="2"/>
      <c r="L2920" s="2"/>
      <c r="M2920" s="3"/>
      <c r="N2920" s="3"/>
      <c r="O2920" s="2"/>
      <c r="P2920" s="2"/>
      <c r="Q2920" s="2"/>
      <c r="R2920" s="2"/>
      <c r="S2920" s="44"/>
      <c r="T2920" s="44"/>
      <c r="U2920" s="20"/>
      <c r="V2920" s="11"/>
      <c r="W2920" s="2">
        <f t="shared" si="2176"/>
        <v>0</v>
      </c>
      <c r="X2920">
        <f t="shared" si="2177"/>
        <v>10</v>
      </c>
      <c r="Y2920">
        <f t="shared" si="2178"/>
        <v>0</v>
      </c>
      <c r="Z2920">
        <f t="shared" si="2179"/>
        <v>0</v>
      </c>
      <c r="AA2920" s="2">
        <f t="shared" si="2180"/>
        <v>60</v>
      </c>
      <c r="AB2920" s="2" t="str">
        <f t="shared" si="2181"/>
        <v>Under 1.5</v>
      </c>
      <c r="AC2920" s="6"/>
      <c r="AD2920" s="6" t="str">
        <f t="shared" si="2182"/>
        <v>Over 0.5</v>
      </c>
      <c r="AE2920" s="6" t="str">
        <f t="shared" si="2183"/>
        <v>LOST</v>
      </c>
      <c r="AF2920" s="6"/>
      <c r="AG2920">
        <f t="shared" si="2184"/>
        <v>0</v>
      </c>
      <c r="AH2920">
        <f t="shared" si="2185"/>
        <v>2</v>
      </c>
      <c r="AI2920">
        <f t="shared" si="2186"/>
        <v>0</v>
      </c>
      <c r="AJ2920">
        <f t="shared" si="2187"/>
        <v>0</v>
      </c>
      <c r="AK2920" s="2" t="str">
        <f t="shared" si="2188"/>
        <v>-</v>
      </c>
      <c r="AL2920" s="2" t="str">
        <f t="shared" si="2189"/>
        <v>-</v>
      </c>
    </row>
    <row r="2921" spans="2:38">
      <c r="B2921"/>
      <c r="E2921" s="2"/>
      <c r="F2921" s="8"/>
      <c r="G2921" s="2"/>
      <c r="H2921" s="2"/>
      <c r="I2921" s="2"/>
      <c r="J2921" s="2"/>
      <c r="K2921" s="2"/>
      <c r="L2921" s="2"/>
      <c r="M2921" s="3"/>
      <c r="N2921" s="3"/>
      <c r="O2921" s="2"/>
      <c r="P2921" s="2"/>
      <c r="Q2921" s="2"/>
      <c r="R2921" s="2"/>
      <c r="S2921" s="44"/>
      <c r="T2921" s="44"/>
      <c r="U2921" s="20"/>
      <c r="V2921" s="11"/>
      <c r="W2921" s="2">
        <f t="shared" si="2176"/>
        <v>0</v>
      </c>
      <c r="X2921">
        <f t="shared" si="2177"/>
        <v>10</v>
      </c>
      <c r="Y2921">
        <f t="shared" si="2178"/>
        <v>0</v>
      </c>
      <c r="Z2921">
        <f t="shared" si="2179"/>
        <v>0</v>
      </c>
      <c r="AA2921" s="2">
        <f t="shared" si="2180"/>
        <v>60</v>
      </c>
      <c r="AB2921" s="2" t="str">
        <f t="shared" si="2181"/>
        <v>Under 1.5</v>
      </c>
      <c r="AC2921" s="6"/>
      <c r="AD2921" s="6" t="str">
        <f t="shared" si="2182"/>
        <v>Over 0.5</v>
      </c>
      <c r="AE2921" s="6" t="str">
        <f t="shared" si="2183"/>
        <v>LOST</v>
      </c>
      <c r="AF2921" s="6"/>
      <c r="AG2921">
        <f t="shared" si="2184"/>
        <v>0</v>
      </c>
      <c r="AH2921">
        <f t="shared" si="2185"/>
        <v>2</v>
      </c>
      <c r="AI2921">
        <f t="shared" si="2186"/>
        <v>0</v>
      </c>
      <c r="AJ2921">
        <f t="shared" si="2187"/>
        <v>0</v>
      </c>
      <c r="AK2921" s="2" t="str">
        <f t="shared" si="2188"/>
        <v>-</v>
      </c>
      <c r="AL2921" s="2" t="str">
        <f t="shared" si="2189"/>
        <v>-</v>
      </c>
    </row>
    <row r="2922" spans="2:38">
      <c r="B2922"/>
      <c r="E2922" s="2"/>
      <c r="F2922" s="8"/>
      <c r="G2922" s="2"/>
      <c r="H2922" s="2"/>
      <c r="I2922" s="2"/>
      <c r="J2922" s="2"/>
      <c r="K2922" s="2"/>
      <c r="L2922" s="2"/>
      <c r="M2922" s="3"/>
      <c r="N2922" s="3"/>
      <c r="O2922" s="2"/>
      <c r="P2922" s="2"/>
      <c r="Q2922" s="2"/>
      <c r="R2922" s="2"/>
      <c r="S2922" s="44"/>
      <c r="T2922" s="44"/>
      <c r="U2922" s="20"/>
      <c r="V2922" s="11"/>
      <c r="W2922" s="2">
        <f t="shared" si="2176"/>
        <v>0</v>
      </c>
      <c r="X2922">
        <f t="shared" si="2177"/>
        <v>10</v>
      </c>
      <c r="Y2922">
        <f t="shared" si="2178"/>
        <v>0</v>
      </c>
      <c r="Z2922">
        <f t="shared" si="2179"/>
        <v>0</v>
      </c>
      <c r="AA2922" s="2">
        <f t="shared" si="2180"/>
        <v>60</v>
      </c>
      <c r="AB2922" s="2" t="str">
        <f t="shared" si="2181"/>
        <v>Under 1.5</v>
      </c>
      <c r="AC2922" s="6"/>
      <c r="AD2922" s="6" t="str">
        <f t="shared" si="2182"/>
        <v>Over 0.5</v>
      </c>
      <c r="AE2922" s="6" t="str">
        <f t="shared" si="2183"/>
        <v>LOST</v>
      </c>
      <c r="AF2922" s="6"/>
      <c r="AG2922">
        <f t="shared" si="2184"/>
        <v>0</v>
      </c>
      <c r="AH2922">
        <f t="shared" si="2185"/>
        <v>2</v>
      </c>
      <c r="AI2922">
        <f t="shared" si="2186"/>
        <v>0</v>
      </c>
      <c r="AJ2922">
        <f t="shared" si="2187"/>
        <v>0</v>
      </c>
      <c r="AK2922" s="2" t="str">
        <f t="shared" si="2188"/>
        <v>-</v>
      </c>
      <c r="AL2922" s="2" t="str">
        <f t="shared" si="2189"/>
        <v>-</v>
      </c>
    </row>
    <row r="2923" spans="2:38">
      <c r="B2923"/>
      <c r="E2923" s="2"/>
      <c r="F2923" s="8"/>
      <c r="G2923" s="2"/>
      <c r="H2923" s="2"/>
      <c r="I2923" s="2"/>
      <c r="J2923" s="2"/>
      <c r="K2923" s="2"/>
      <c r="L2923" s="2"/>
      <c r="M2923" s="3"/>
      <c r="N2923" s="3"/>
      <c r="O2923" s="2"/>
      <c r="P2923" s="2"/>
      <c r="Q2923" s="2"/>
      <c r="R2923" s="2"/>
      <c r="S2923" s="44"/>
      <c r="T2923" s="44"/>
      <c r="U2923" s="20"/>
      <c r="V2923" s="11"/>
      <c r="W2923" s="2">
        <f t="shared" si="2176"/>
        <v>0</v>
      </c>
      <c r="X2923">
        <f t="shared" si="2177"/>
        <v>10</v>
      </c>
      <c r="Y2923">
        <f t="shared" si="2178"/>
        <v>0</v>
      </c>
      <c r="Z2923">
        <f t="shared" si="2179"/>
        <v>0</v>
      </c>
      <c r="AA2923" s="2">
        <f t="shared" si="2180"/>
        <v>60</v>
      </c>
      <c r="AB2923" s="2" t="str">
        <f t="shared" si="2181"/>
        <v>Under 1.5</v>
      </c>
      <c r="AC2923" s="6"/>
      <c r="AD2923" s="6" t="str">
        <f t="shared" si="2182"/>
        <v>Over 0.5</v>
      </c>
      <c r="AE2923" s="6" t="str">
        <f t="shared" si="2183"/>
        <v>LOST</v>
      </c>
      <c r="AF2923" s="6"/>
      <c r="AG2923">
        <f t="shared" si="2184"/>
        <v>0</v>
      </c>
      <c r="AH2923">
        <f t="shared" si="2185"/>
        <v>2</v>
      </c>
      <c r="AI2923">
        <f t="shared" si="2186"/>
        <v>0</v>
      </c>
      <c r="AJ2923">
        <f t="shared" si="2187"/>
        <v>0</v>
      </c>
      <c r="AK2923" s="2" t="str">
        <f t="shared" si="2188"/>
        <v>-</v>
      </c>
      <c r="AL2923" s="2" t="str">
        <f t="shared" si="2189"/>
        <v>-</v>
      </c>
    </row>
    <row r="2924" spans="2:38">
      <c r="B2924"/>
      <c r="E2924" s="2"/>
      <c r="F2924" s="8"/>
      <c r="G2924" s="2"/>
      <c r="H2924" s="2"/>
      <c r="I2924" s="2"/>
      <c r="J2924" s="2"/>
      <c r="K2924" s="2"/>
      <c r="L2924" s="2"/>
      <c r="M2924" s="3"/>
      <c r="N2924" s="3"/>
      <c r="O2924" s="2"/>
      <c r="P2924" s="2"/>
      <c r="Q2924" s="2"/>
      <c r="R2924" s="2"/>
      <c r="S2924" s="44"/>
      <c r="T2924" s="44"/>
      <c r="U2924" s="20"/>
      <c r="V2924" s="11"/>
      <c r="W2924" s="2">
        <f t="shared" si="2176"/>
        <v>0</v>
      </c>
      <c r="X2924">
        <f t="shared" si="2177"/>
        <v>10</v>
      </c>
      <c r="Y2924">
        <f t="shared" si="2178"/>
        <v>0</v>
      </c>
      <c r="Z2924">
        <f t="shared" si="2179"/>
        <v>0</v>
      </c>
      <c r="AA2924" s="2">
        <f t="shared" si="2180"/>
        <v>60</v>
      </c>
      <c r="AB2924" s="2" t="str">
        <f t="shared" si="2181"/>
        <v>Under 1.5</v>
      </c>
      <c r="AC2924" s="6"/>
      <c r="AD2924" s="6" t="str">
        <f t="shared" si="2182"/>
        <v>Over 0.5</v>
      </c>
      <c r="AE2924" s="6" t="str">
        <f t="shared" si="2183"/>
        <v>LOST</v>
      </c>
      <c r="AF2924" s="6"/>
      <c r="AG2924">
        <f t="shared" si="2184"/>
        <v>0</v>
      </c>
      <c r="AH2924">
        <f t="shared" si="2185"/>
        <v>2</v>
      </c>
      <c r="AI2924">
        <f t="shared" si="2186"/>
        <v>0</v>
      </c>
      <c r="AJ2924">
        <f t="shared" si="2187"/>
        <v>0</v>
      </c>
      <c r="AK2924" s="2" t="str">
        <f t="shared" si="2188"/>
        <v>-</v>
      </c>
      <c r="AL2924" s="2" t="str">
        <f t="shared" si="2189"/>
        <v>-</v>
      </c>
    </row>
    <row r="2925" spans="2:38">
      <c r="B2925"/>
      <c r="E2925" s="2"/>
      <c r="F2925" s="8"/>
      <c r="G2925" s="2"/>
      <c r="H2925" s="2"/>
      <c r="I2925" s="2"/>
      <c r="J2925" s="2"/>
      <c r="K2925" s="2"/>
      <c r="L2925" s="2"/>
      <c r="M2925" s="3"/>
      <c r="N2925" s="3"/>
      <c r="O2925" s="2"/>
      <c r="P2925" s="2"/>
      <c r="Q2925" s="2"/>
      <c r="R2925" s="2"/>
      <c r="S2925" s="44"/>
      <c r="T2925" s="44"/>
      <c r="U2925" s="20"/>
      <c r="V2925" s="11"/>
      <c r="W2925" s="2">
        <f t="shared" si="2176"/>
        <v>0</v>
      </c>
      <c r="X2925">
        <f t="shared" si="2177"/>
        <v>10</v>
      </c>
      <c r="Y2925">
        <f t="shared" si="2178"/>
        <v>0</v>
      </c>
      <c r="Z2925">
        <f t="shared" si="2179"/>
        <v>0</v>
      </c>
      <c r="AA2925" s="2">
        <f t="shared" si="2180"/>
        <v>60</v>
      </c>
      <c r="AB2925" s="2" t="str">
        <f t="shared" si="2181"/>
        <v>Under 1.5</v>
      </c>
      <c r="AC2925" s="6"/>
      <c r="AD2925" s="6" t="str">
        <f t="shared" si="2182"/>
        <v>Over 0.5</v>
      </c>
      <c r="AE2925" s="6" t="str">
        <f t="shared" si="2183"/>
        <v>LOST</v>
      </c>
      <c r="AF2925" s="6"/>
      <c r="AG2925">
        <f t="shared" si="2184"/>
        <v>0</v>
      </c>
      <c r="AH2925">
        <f t="shared" si="2185"/>
        <v>2</v>
      </c>
      <c r="AI2925">
        <f t="shared" si="2186"/>
        <v>0</v>
      </c>
      <c r="AJ2925">
        <f t="shared" si="2187"/>
        <v>0</v>
      </c>
      <c r="AK2925" s="2" t="str">
        <f t="shared" si="2188"/>
        <v>-</v>
      </c>
      <c r="AL2925" s="2" t="str">
        <f t="shared" si="2189"/>
        <v>-</v>
      </c>
    </row>
    <row r="2926" spans="2:38">
      <c r="B2926"/>
      <c r="E2926" s="2"/>
      <c r="F2926" s="8"/>
      <c r="G2926" s="2"/>
      <c r="H2926" s="2"/>
      <c r="I2926" s="2"/>
      <c r="J2926" s="2"/>
      <c r="K2926" s="2"/>
      <c r="L2926" s="2"/>
      <c r="M2926" s="3"/>
      <c r="N2926" s="3"/>
      <c r="O2926" s="2"/>
      <c r="P2926" s="2"/>
      <c r="Q2926" s="2"/>
      <c r="R2926" s="2"/>
      <c r="S2926" s="44"/>
      <c r="T2926" s="44"/>
      <c r="U2926" s="20"/>
      <c r="V2926" s="11"/>
      <c r="W2926" s="2">
        <f t="shared" si="2176"/>
        <v>0</v>
      </c>
      <c r="X2926">
        <f t="shared" si="2177"/>
        <v>10</v>
      </c>
      <c r="Y2926">
        <f t="shared" si="2178"/>
        <v>0</v>
      </c>
      <c r="Z2926">
        <f t="shared" si="2179"/>
        <v>0</v>
      </c>
      <c r="AA2926" s="2">
        <f t="shared" si="2180"/>
        <v>60</v>
      </c>
      <c r="AB2926" s="2" t="str">
        <f t="shared" si="2181"/>
        <v>Under 1.5</v>
      </c>
      <c r="AC2926" s="6"/>
      <c r="AD2926" s="6" t="str">
        <f t="shared" si="2182"/>
        <v>Over 0.5</v>
      </c>
      <c r="AE2926" s="6" t="str">
        <f t="shared" si="2183"/>
        <v>LOST</v>
      </c>
      <c r="AF2926" s="6"/>
      <c r="AG2926">
        <f t="shared" si="2184"/>
        <v>0</v>
      </c>
      <c r="AH2926">
        <f t="shared" si="2185"/>
        <v>2</v>
      </c>
      <c r="AI2926">
        <f t="shared" si="2186"/>
        <v>0</v>
      </c>
      <c r="AJ2926">
        <f t="shared" si="2187"/>
        <v>0</v>
      </c>
      <c r="AK2926" s="2" t="str">
        <f t="shared" si="2188"/>
        <v>-</v>
      </c>
      <c r="AL2926" s="2" t="str">
        <f t="shared" si="2189"/>
        <v>-</v>
      </c>
    </row>
    <row r="2927" spans="2:38">
      <c r="B2927"/>
      <c r="E2927" s="2"/>
      <c r="F2927" s="8"/>
      <c r="G2927" s="2"/>
      <c r="H2927" s="2"/>
      <c r="I2927" s="2"/>
      <c r="J2927" s="2"/>
      <c r="K2927" s="2"/>
      <c r="L2927" s="2"/>
      <c r="M2927" s="3"/>
      <c r="N2927" s="3"/>
      <c r="O2927" s="2"/>
      <c r="P2927" s="2"/>
      <c r="Q2927" s="2"/>
      <c r="R2927" s="2"/>
      <c r="S2927" s="44"/>
      <c r="T2927" s="44"/>
      <c r="U2927" s="20"/>
      <c r="V2927" s="11"/>
      <c r="W2927" s="2">
        <f t="shared" si="2176"/>
        <v>0</v>
      </c>
      <c r="X2927">
        <f t="shared" si="2177"/>
        <v>10</v>
      </c>
      <c r="Y2927">
        <f t="shared" si="2178"/>
        <v>0</v>
      </c>
      <c r="Z2927">
        <f t="shared" si="2179"/>
        <v>0</v>
      </c>
      <c r="AA2927" s="2">
        <f t="shared" si="2180"/>
        <v>60</v>
      </c>
      <c r="AB2927" s="2" t="str">
        <f t="shared" si="2181"/>
        <v>Under 1.5</v>
      </c>
      <c r="AC2927" s="6"/>
      <c r="AD2927" s="6" t="str">
        <f t="shared" si="2182"/>
        <v>Over 0.5</v>
      </c>
      <c r="AE2927" s="6" t="str">
        <f t="shared" si="2183"/>
        <v>LOST</v>
      </c>
      <c r="AF2927" s="6"/>
      <c r="AG2927">
        <f t="shared" si="2184"/>
        <v>0</v>
      </c>
      <c r="AH2927">
        <f t="shared" si="2185"/>
        <v>2</v>
      </c>
      <c r="AI2927">
        <f t="shared" si="2186"/>
        <v>0</v>
      </c>
      <c r="AJ2927">
        <f t="shared" si="2187"/>
        <v>0</v>
      </c>
      <c r="AK2927" s="2" t="str">
        <f t="shared" si="2188"/>
        <v>-</v>
      </c>
      <c r="AL2927" s="2" t="str">
        <f t="shared" si="2189"/>
        <v>-</v>
      </c>
    </row>
    <row r="2928" spans="2:38">
      <c r="B2928"/>
      <c r="E2928" s="2"/>
      <c r="F2928" s="8"/>
      <c r="G2928" s="2"/>
      <c r="H2928" s="2"/>
      <c r="I2928" s="2"/>
      <c r="J2928" s="2"/>
      <c r="K2928" s="2"/>
      <c r="L2928" s="2"/>
      <c r="M2928" s="3"/>
      <c r="N2928" s="3"/>
      <c r="O2928" s="2"/>
      <c r="P2928" s="2"/>
      <c r="Q2928" s="2"/>
      <c r="R2928" s="2"/>
      <c r="S2928" s="44"/>
      <c r="T2928" s="44"/>
      <c r="U2928" s="20"/>
      <c r="V2928" s="11"/>
      <c r="W2928" s="2">
        <f t="shared" si="2176"/>
        <v>0</v>
      </c>
      <c r="X2928">
        <f t="shared" si="2177"/>
        <v>10</v>
      </c>
      <c r="Y2928">
        <f t="shared" si="2178"/>
        <v>0</v>
      </c>
      <c r="Z2928">
        <f t="shared" si="2179"/>
        <v>0</v>
      </c>
      <c r="AA2928" s="2">
        <f t="shared" si="2180"/>
        <v>60</v>
      </c>
      <c r="AB2928" s="2" t="str">
        <f t="shared" si="2181"/>
        <v>Under 1.5</v>
      </c>
      <c r="AC2928" s="6"/>
      <c r="AD2928" s="6" t="str">
        <f t="shared" si="2182"/>
        <v>Over 0.5</v>
      </c>
      <c r="AE2928" s="6" t="str">
        <f t="shared" si="2183"/>
        <v>LOST</v>
      </c>
      <c r="AF2928" s="6"/>
      <c r="AG2928">
        <f t="shared" si="2184"/>
        <v>0</v>
      </c>
      <c r="AH2928">
        <f t="shared" si="2185"/>
        <v>2</v>
      </c>
      <c r="AI2928">
        <f t="shared" si="2186"/>
        <v>0</v>
      </c>
      <c r="AJ2928">
        <f t="shared" si="2187"/>
        <v>0</v>
      </c>
      <c r="AK2928" s="2" t="str">
        <f t="shared" si="2188"/>
        <v>-</v>
      </c>
      <c r="AL2928" s="2" t="str">
        <f t="shared" si="2189"/>
        <v>-</v>
      </c>
    </row>
    <row r="2929" spans="2:38">
      <c r="B2929"/>
      <c r="E2929" s="2"/>
      <c r="F2929" s="8"/>
      <c r="G2929" s="2"/>
      <c r="H2929" s="2"/>
      <c r="I2929" s="2"/>
      <c r="J2929" s="2"/>
      <c r="K2929" s="2"/>
      <c r="L2929" s="2"/>
      <c r="M2929" s="3"/>
      <c r="N2929" s="3"/>
      <c r="O2929" s="2"/>
      <c r="P2929" s="2"/>
      <c r="Q2929" s="2"/>
      <c r="R2929" s="2"/>
      <c r="S2929" s="44"/>
      <c r="T2929" s="44"/>
      <c r="U2929" s="20"/>
      <c r="V2929" s="11"/>
      <c r="W2929" s="2">
        <f t="shared" si="2176"/>
        <v>0</v>
      </c>
      <c r="X2929">
        <f t="shared" si="2177"/>
        <v>10</v>
      </c>
      <c r="Y2929">
        <f t="shared" si="2178"/>
        <v>0</v>
      </c>
      <c r="Z2929">
        <f t="shared" si="2179"/>
        <v>0</v>
      </c>
      <c r="AA2929" s="2">
        <f t="shared" si="2180"/>
        <v>60</v>
      </c>
      <c r="AB2929" s="2" t="str">
        <f t="shared" si="2181"/>
        <v>Under 1.5</v>
      </c>
      <c r="AC2929" s="6"/>
      <c r="AD2929" s="6" t="str">
        <f t="shared" si="2182"/>
        <v>Over 0.5</v>
      </c>
      <c r="AE2929" s="6" t="str">
        <f t="shared" si="2183"/>
        <v>LOST</v>
      </c>
      <c r="AF2929" s="6"/>
      <c r="AG2929">
        <f t="shared" si="2184"/>
        <v>0</v>
      </c>
      <c r="AH2929">
        <f t="shared" si="2185"/>
        <v>2</v>
      </c>
      <c r="AI2929">
        <f t="shared" si="2186"/>
        <v>0</v>
      </c>
      <c r="AJ2929">
        <f t="shared" si="2187"/>
        <v>0</v>
      </c>
      <c r="AK2929" s="2" t="str">
        <f t="shared" si="2188"/>
        <v>-</v>
      </c>
      <c r="AL2929" s="2" t="str">
        <f t="shared" si="2189"/>
        <v>-</v>
      </c>
    </row>
    <row r="2930" spans="2:38">
      <c r="B2930"/>
      <c r="E2930" s="2"/>
      <c r="F2930" s="8"/>
      <c r="G2930" s="2"/>
      <c r="H2930" s="2"/>
      <c r="I2930" s="2"/>
      <c r="J2930" s="2"/>
      <c r="K2930" s="2"/>
      <c r="L2930" s="2"/>
      <c r="M2930" s="3"/>
      <c r="N2930" s="3"/>
      <c r="O2930" s="2"/>
      <c r="P2930" s="2"/>
      <c r="Q2930" s="2"/>
      <c r="R2930" s="2"/>
      <c r="S2930" s="44"/>
      <c r="T2930" s="44"/>
      <c r="U2930" s="20"/>
      <c r="V2930" s="11"/>
      <c r="W2930" s="2">
        <f t="shared" si="2176"/>
        <v>0</v>
      </c>
      <c r="X2930">
        <f t="shared" si="2177"/>
        <v>10</v>
      </c>
      <c r="Y2930">
        <f t="shared" si="2178"/>
        <v>0</v>
      </c>
      <c r="Z2930">
        <f t="shared" si="2179"/>
        <v>0</v>
      </c>
      <c r="AA2930" s="2">
        <f t="shared" si="2180"/>
        <v>60</v>
      </c>
      <c r="AB2930" s="2" t="str">
        <f t="shared" si="2181"/>
        <v>Under 1.5</v>
      </c>
      <c r="AC2930" s="6"/>
      <c r="AD2930" s="6" t="str">
        <f t="shared" si="2182"/>
        <v>Over 0.5</v>
      </c>
      <c r="AE2930" s="6" t="str">
        <f t="shared" si="2183"/>
        <v>LOST</v>
      </c>
      <c r="AF2930" s="6"/>
      <c r="AG2930">
        <f t="shared" si="2184"/>
        <v>0</v>
      </c>
      <c r="AH2930">
        <f t="shared" si="2185"/>
        <v>2</v>
      </c>
      <c r="AI2930">
        <f t="shared" si="2186"/>
        <v>0</v>
      </c>
      <c r="AJ2930">
        <f t="shared" si="2187"/>
        <v>0</v>
      </c>
      <c r="AK2930" s="2" t="str">
        <f t="shared" si="2188"/>
        <v>-</v>
      </c>
      <c r="AL2930" s="2" t="str">
        <f t="shared" si="2189"/>
        <v>-</v>
      </c>
    </row>
    <row r="2931" spans="2:38">
      <c r="B2931"/>
      <c r="E2931" s="2"/>
      <c r="F2931" s="8"/>
      <c r="G2931" s="2"/>
      <c r="H2931" s="2"/>
      <c r="I2931" s="2"/>
      <c r="J2931" s="2"/>
      <c r="K2931" s="2"/>
      <c r="L2931" s="2"/>
      <c r="M2931" s="3"/>
      <c r="N2931" s="3"/>
      <c r="O2931" s="2"/>
      <c r="P2931" s="2"/>
      <c r="Q2931" s="2"/>
      <c r="R2931" s="2"/>
      <c r="S2931" s="44"/>
      <c r="T2931" s="44"/>
      <c r="U2931" s="20"/>
      <c r="V2931" s="11"/>
      <c r="W2931" s="2">
        <f t="shared" si="2176"/>
        <v>0</v>
      </c>
      <c r="X2931">
        <f t="shared" si="2177"/>
        <v>10</v>
      </c>
      <c r="Y2931">
        <f t="shared" si="2178"/>
        <v>0</v>
      </c>
      <c r="Z2931">
        <f t="shared" si="2179"/>
        <v>0</v>
      </c>
      <c r="AA2931" s="2">
        <f t="shared" si="2180"/>
        <v>60</v>
      </c>
      <c r="AB2931" s="2" t="str">
        <f t="shared" si="2181"/>
        <v>Under 1.5</v>
      </c>
      <c r="AC2931" s="6"/>
      <c r="AD2931" s="6" t="str">
        <f t="shared" si="2182"/>
        <v>Over 0.5</v>
      </c>
      <c r="AE2931" s="6" t="str">
        <f t="shared" si="2183"/>
        <v>LOST</v>
      </c>
      <c r="AF2931" s="6"/>
      <c r="AG2931">
        <f t="shared" si="2184"/>
        <v>0</v>
      </c>
      <c r="AH2931">
        <f t="shared" si="2185"/>
        <v>2</v>
      </c>
      <c r="AI2931">
        <f t="shared" si="2186"/>
        <v>0</v>
      </c>
      <c r="AJ2931">
        <f t="shared" si="2187"/>
        <v>0</v>
      </c>
      <c r="AK2931" s="2" t="str">
        <f t="shared" si="2188"/>
        <v>-</v>
      </c>
      <c r="AL2931" s="2" t="str">
        <f t="shared" si="2189"/>
        <v>-</v>
      </c>
    </row>
    <row r="2932" spans="2:38">
      <c r="B2932"/>
      <c r="E2932" s="2"/>
      <c r="F2932" s="8"/>
      <c r="G2932" s="2"/>
      <c r="H2932" s="2"/>
      <c r="I2932" s="2"/>
      <c r="J2932" s="2"/>
      <c r="K2932" s="2"/>
      <c r="L2932" s="2"/>
      <c r="M2932" s="3"/>
      <c r="N2932" s="3"/>
      <c r="O2932" s="2"/>
      <c r="P2932" s="2"/>
      <c r="Q2932" s="2"/>
      <c r="R2932" s="2"/>
      <c r="S2932" s="44"/>
      <c r="T2932" s="44"/>
      <c r="U2932" s="20"/>
      <c r="V2932" s="11"/>
      <c r="W2932" s="2">
        <f t="shared" si="2176"/>
        <v>0</v>
      </c>
      <c r="X2932">
        <f t="shared" si="2177"/>
        <v>10</v>
      </c>
      <c r="Y2932">
        <f t="shared" si="2178"/>
        <v>0</v>
      </c>
      <c r="Z2932">
        <f t="shared" si="2179"/>
        <v>0</v>
      </c>
      <c r="AA2932" s="2">
        <f t="shared" si="2180"/>
        <v>60</v>
      </c>
      <c r="AB2932" s="2" t="str">
        <f t="shared" si="2181"/>
        <v>Under 1.5</v>
      </c>
      <c r="AC2932" s="6"/>
      <c r="AD2932" s="6" t="str">
        <f t="shared" si="2182"/>
        <v>Over 0.5</v>
      </c>
      <c r="AE2932" s="6" t="str">
        <f t="shared" si="2183"/>
        <v>LOST</v>
      </c>
      <c r="AF2932" s="6"/>
      <c r="AG2932">
        <f t="shared" si="2184"/>
        <v>0</v>
      </c>
      <c r="AH2932">
        <f t="shared" si="2185"/>
        <v>2</v>
      </c>
      <c r="AI2932">
        <f t="shared" si="2186"/>
        <v>0</v>
      </c>
      <c r="AJ2932">
        <f t="shared" si="2187"/>
        <v>0</v>
      </c>
      <c r="AK2932" s="2" t="str">
        <f t="shared" si="2188"/>
        <v>-</v>
      </c>
      <c r="AL2932" s="2" t="str">
        <f t="shared" si="2189"/>
        <v>-</v>
      </c>
    </row>
    <row r="2933" spans="2:38">
      <c r="B2933"/>
      <c r="E2933" s="2"/>
      <c r="F2933" s="8"/>
      <c r="G2933" s="2"/>
      <c r="H2933" s="2"/>
      <c r="I2933" s="2"/>
      <c r="J2933" s="2"/>
      <c r="K2933" s="2"/>
      <c r="L2933" s="2"/>
      <c r="M2933" s="3"/>
      <c r="N2933" s="3"/>
      <c r="O2933" s="2"/>
      <c r="P2933" s="2"/>
      <c r="Q2933" s="2"/>
      <c r="R2933" s="2"/>
      <c r="S2933" s="44"/>
      <c r="T2933" s="44"/>
      <c r="U2933" s="20"/>
      <c r="V2933" s="11"/>
      <c r="W2933" s="2">
        <f t="shared" si="2176"/>
        <v>0</v>
      </c>
      <c r="X2933">
        <f t="shared" si="2177"/>
        <v>10</v>
      </c>
      <c r="Y2933">
        <f t="shared" si="2178"/>
        <v>0</v>
      </c>
      <c r="Z2933">
        <f t="shared" si="2179"/>
        <v>0</v>
      </c>
      <c r="AA2933" s="2">
        <f t="shared" si="2180"/>
        <v>60</v>
      </c>
      <c r="AB2933" s="2" t="str">
        <f t="shared" si="2181"/>
        <v>Under 1.5</v>
      </c>
      <c r="AC2933" s="6"/>
      <c r="AD2933" s="6" t="str">
        <f t="shared" si="2182"/>
        <v>Over 0.5</v>
      </c>
      <c r="AE2933" s="6" t="str">
        <f t="shared" si="2183"/>
        <v>LOST</v>
      </c>
      <c r="AF2933" s="6"/>
      <c r="AG2933">
        <f t="shared" si="2184"/>
        <v>0</v>
      </c>
      <c r="AH2933">
        <f t="shared" si="2185"/>
        <v>2</v>
      </c>
      <c r="AI2933">
        <f t="shared" si="2186"/>
        <v>0</v>
      </c>
      <c r="AJ2933">
        <f t="shared" si="2187"/>
        <v>0</v>
      </c>
      <c r="AK2933" s="2" t="str">
        <f t="shared" si="2188"/>
        <v>-</v>
      </c>
      <c r="AL2933" s="2" t="str">
        <f t="shared" si="2189"/>
        <v>-</v>
      </c>
    </row>
    <row r="2934" spans="2:38">
      <c r="B2934"/>
      <c r="E2934" s="2"/>
      <c r="F2934" s="8"/>
      <c r="G2934" s="2"/>
      <c r="H2934" s="2"/>
      <c r="I2934" s="2"/>
      <c r="J2934" s="2"/>
      <c r="K2934" s="2"/>
      <c r="L2934" s="2"/>
      <c r="M2934" s="3"/>
      <c r="N2934" s="3"/>
      <c r="O2934" s="2"/>
      <c r="P2934" s="2"/>
      <c r="Q2934" s="2"/>
      <c r="R2934" s="2"/>
      <c r="S2934" s="44"/>
      <c r="T2934" s="44"/>
      <c r="U2934" s="20"/>
      <c r="V2934" s="11"/>
      <c r="W2934" s="2">
        <f t="shared" si="2176"/>
        <v>0</v>
      </c>
      <c r="X2934">
        <f t="shared" si="2177"/>
        <v>10</v>
      </c>
      <c r="Y2934">
        <f t="shared" si="2178"/>
        <v>0</v>
      </c>
      <c r="Z2934">
        <f t="shared" si="2179"/>
        <v>0</v>
      </c>
      <c r="AA2934" s="2">
        <f t="shared" si="2180"/>
        <v>60</v>
      </c>
      <c r="AB2934" s="2" t="str">
        <f t="shared" si="2181"/>
        <v>Under 1.5</v>
      </c>
      <c r="AC2934" s="6"/>
      <c r="AD2934" s="6" t="str">
        <f t="shared" si="2182"/>
        <v>Over 0.5</v>
      </c>
      <c r="AE2934" s="6" t="str">
        <f t="shared" si="2183"/>
        <v>LOST</v>
      </c>
      <c r="AF2934" s="6"/>
      <c r="AG2934">
        <f t="shared" si="2184"/>
        <v>0</v>
      </c>
      <c r="AH2934">
        <f t="shared" si="2185"/>
        <v>2</v>
      </c>
      <c r="AI2934">
        <f t="shared" si="2186"/>
        <v>0</v>
      </c>
      <c r="AJ2934">
        <f t="shared" si="2187"/>
        <v>0</v>
      </c>
      <c r="AK2934" s="2" t="str">
        <f t="shared" si="2188"/>
        <v>-</v>
      </c>
      <c r="AL2934" s="2" t="str">
        <f t="shared" si="2189"/>
        <v>-</v>
      </c>
    </row>
    <row r="2935" spans="2:38">
      <c r="B2935"/>
      <c r="E2935" s="2"/>
      <c r="F2935" s="8"/>
      <c r="G2935" s="2"/>
      <c r="H2935" s="2"/>
      <c r="I2935" s="2"/>
      <c r="J2935" s="2"/>
      <c r="K2935" s="2"/>
      <c r="L2935" s="2"/>
      <c r="M2935" s="3"/>
      <c r="N2935" s="3"/>
      <c r="O2935" s="2"/>
      <c r="P2935" s="2"/>
      <c r="Q2935" s="2"/>
      <c r="R2935" s="2"/>
      <c r="S2935" s="44"/>
      <c r="T2935" s="44"/>
      <c r="U2935" s="20"/>
      <c r="V2935" s="11"/>
      <c r="W2935" s="2">
        <f t="shared" si="2176"/>
        <v>0</v>
      </c>
      <c r="X2935">
        <f t="shared" si="2177"/>
        <v>10</v>
      </c>
      <c r="Y2935">
        <f t="shared" si="2178"/>
        <v>0</v>
      </c>
      <c r="Z2935">
        <f t="shared" si="2179"/>
        <v>0</v>
      </c>
      <c r="AA2935" s="2">
        <f t="shared" si="2180"/>
        <v>60</v>
      </c>
      <c r="AB2935" s="2" t="str">
        <f t="shared" si="2181"/>
        <v>Under 1.5</v>
      </c>
      <c r="AC2935" s="6"/>
      <c r="AD2935" s="6" t="str">
        <f t="shared" si="2182"/>
        <v>Over 0.5</v>
      </c>
      <c r="AE2935" s="6" t="str">
        <f t="shared" si="2183"/>
        <v>LOST</v>
      </c>
      <c r="AF2935" s="6"/>
      <c r="AG2935">
        <f t="shared" si="2184"/>
        <v>0</v>
      </c>
      <c r="AH2935">
        <f t="shared" si="2185"/>
        <v>2</v>
      </c>
      <c r="AI2935">
        <f t="shared" si="2186"/>
        <v>0</v>
      </c>
      <c r="AJ2935">
        <f t="shared" si="2187"/>
        <v>0</v>
      </c>
      <c r="AK2935" s="2" t="str">
        <f t="shared" si="2188"/>
        <v>-</v>
      </c>
      <c r="AL2935" s="2" t="str">
        <f t="shared" si="2189"/>
        <v>-</v>
      </c>
    </row>
    <row r="2936" spans="2:38">
      <c r="B2936"/>
      <c r="E2936" s="2"/>
      <c r="F2936" s="8"/>
      <c r="G2936" s="2"/>
      <c r="H2936" s="2"/>
      <c r="I2936" s="2"/>
      <c r="J2936" s="2"/>
      <c r="K2936" s="2"/>
      <c r="L2936" s="2"/>
      <c r="M2936" s="3"/>
      <c r="N2936" s="3"/>
      <c r="O2936" s="2"/>
      <c r="P2936" s="2"/>
      <c r="Q2936" s="2"/>
      <c r="R2936" s="2"/>
      <c r="S2936" s="44"/>
      <c r="T2936" s="44"/>
      <c r="U2936" s="20"/>
      <c r="V2936" s="11"/>
      <c r="W2936" s="2">
        <f t="shared" si="2176"/>
        <v>0</v>
      </c>
      <c r="X2936">
        <f t="shared" si="2177"/>
        <v>10</v>
      </c>
      <c r="Y2936">
        <f t="shared" si="2178"/>
        <v>0</v>
      </c>
      <c r="Z2936">
        <f t="shared" si="2179"/>
        <v>0</v>
      </c>
      <c r="AA2936" s="2">
        <f t="shared" si="2180"/>
        <v>60</v>
      </c>
      <c r="AB2936" s="2" t="str">
        <f t="shared" si="2181"/>
        <v>Under 1.5</v>
      </c>
      <c r="AC2936" s="6"/>
      <c r="AD2936" s="6" t="str">
        <f t="shared" si="2182"/>
        <v>Over 0.5</v>
      </c>
      <c r="AE2936" s="6" t="str">
        <f t="shared" si="2183"/>
        <v>LOST</v>
      </c>
      <c r="AF2936" s="6"/>
      <c r="AG2936">
        <f t="shared" si="2184"/>
        <v>0</v>
      </c>
      <c r="AH2936">
        <f t="shared" si="2185"/>
        <v>2</v>
      </c>
      <c r="AI2936">
        <f t="shared" si="2186"/>
        <v>0</v>
      </c>
      <c r="AJ2936">
        <f t="shared" si="2187"/>
        <v>0</v>
      </c>
      <c r="AK2936" s="2" t="str">
        <f t="shared" si="2188"/>
        <v>-</v>
      </c>
      <c r="AL2936" s="2" t="str">
        <f t="shared" si="2189"/>
        <v>-</v>
      </c>
    </row>
    <row r="2937" spans="2:38">
      <c r="B2937"/>
      <c r="E2937" s="2"/>
      <c r="F2937" s="8"/>
      <c r="G2937" s="2"/>
      <c r="H2937" s="2"/>
      <c r="I2937" s="2"/>
      <c r="J2937" s="2"/>
      <c r="K2937" s="2"/>
      <c r="L2937" s="2"/>
      <c r="M2937" s="3"/>
      <c r="N2937" s="3"/>
      <c r="O2937" s="2"/>
      <c r="P2937" s="2"/>
      <c r="Q2937" s="2"/>
      <c r="R2937" s="2"/>
      <c r="S2937" s="44"/>
      <c r="T2937" s="44"/>
      <c r="U2937" s="20"/>
      <c r="V2937" s="11"/>
      <c r="W2937" s="2">
        <f t="shared" si="2176"/>
        <v>0</v>
      </c>
      <c r="X2937">
        <f t="shared" si="2177"/>
        <v>10</v>
      </c>
      <c r="Y2937">
        <f t="shared" si="2178"/>
        <v>0</v>
      </c>
      <c r="Z2937">
        <f t="shared" si="2179"/>
        <v>0</v>
      </c>
      <c r="AA2937" s="2">
        <f t="shared" si="2180"/>
        <v>60</v>
      </c>
      <c r="AB2937" s="2" t="str">
        <f t="shared" si="2181"/>
        <v>Under 1.5</v>
      </c>
      <c r="AC2937" s="6"/>
      <c r="AD2937" s="6" t="str">
        <f t="shared" si="2182"/>
        <v>Over 0.5</v>
      </c>
      <c r="AE2937" s="6" t="str">
        <f t="shared" si="2183"/>
        <v>LOST</v>
      </c>
      <c r="AF2937" s="6"/>
      <c r="AG2937">
        <f t="shared" si="2184"/>
        <v>0</v>
      </c>
      <c r="AH2937">
        <f t="shared" si="2185"/>
        <v>2</v>
      </c>
      <c r="AI2937">
        <f t="shared" si="2186"/>
        <v>0</v>
      </c>
      <c r="AJ2937">
        <f t="shared" si="2187"/>
        <v>0</v>
      </c>
      <c r="AK2937" s="2" t="str">
        <f t="shared" si="2188"/>
        <v>-</v>
      </c>
      <c r="AL2937" s="2" t="str">
        <f t="shared" si="2189"/>
        <v>-</v>
      </c>
    </row>
    <row r="2938" spans="2:38">
      <c r="B2938"/>
      <c r="E2938" s="2"/>
      <c r="F2938" s="8"/>
      <c r="G2938" s="2"/>
      <c r="H2938" s="2"/>
      <c r="I2938" s="2"/>
      <c r="J2938" s="2"/>
      <c r="K2938" s="2"/>
      <c r="L2938" s="2"/>
      <c r="M2938" s="3"/>
      <c r="N2938" s="3"/>
      <c r="O2938" s="2"/>
      <c r="P2938" s="2"/>
      <c r="Q2938" s="2"/>
      <c r="R2938" s="2"/>
      <c r="S2938" s="44"/>
      <c r="T2938" s="44"/>
      <c r="U2938" s="20"/>
      <c r="V2938" s="11"/>
      <c r="W2938" s="2">
        <f t="shared" si="2176"/>
        <v>0</v>
      </c>
      <c r="X2938">
        <f t="shared" si="2177"/>
        <v>10</v>
      </c>
      <c r="Y2938">
        <f t="shared" si="2178"/>
        <v>0</v>
      </c>
      <c r="Z2938">
        <f t="shared" si="2179"/>
        <v>0</v>
      </c>
      <c r="AA2938" s="2">
        <f t="shared" si="2180"/>
        <v>60</v>
      </c>
      <c r="AB2938" s="2" t="str">
        <f t="shared" si="2181"/>
        <v>Under 1.5</v>
      </c>
      <c r="AC2938" s="6"/>
      <c r="AD2938" s="6" t="str">
        <f t="shared" si="2182"/>
        <v>Over 0.5</v>
      </c>
      <c r="AE2938" s="6" t="str">
        <f t="shared" si="2183"/>
        <v>LOST</v>
      </c>
      <c r="AF2938" s="6"/>
      <c r="AG2938">
        <f t="shared" si="2184"/>
        <v>0</v>
      </c>
      <c r="AH2938">
        <f t="shared" si="2185"/>
        <v>2</v>
      </c>
      <c r="AI2938">
        <f t="shared" si="2186"/>
        <v>0</v>
      </c>
      <c r="AJ2938">
        <f t="shared" si="2187"/>
        <v>0</v>
      </c>
      <c r="AK2938" s="2" t="str">
        <f t="shared" si="2188"/>
        <v>-</v>
      </c>
      <c r="AL2938" s="2" t="str">
        <f t="shared" si="2189"/>
        <v>-</v>
      </c>
    </row>
    <row r="2939" spans="2:38">
      <c r="B2939"/>
      <c r="E2939" s="2"/>
      <c r="F2939" s="8"/>
      <c r="G2939" s="2"/>
      <c r="H2939" s="2"/>
      <c r="I2939" s="2"/>
      <c r="J2939" s="2"/>
      <c r="K2939" s="2"/>
      <c r="L2939" s="2"/>
      <c r="M2939" s="3"/>
      <c r="N2939" s="3"/>
      <c r="O2939" s="2"/>
      <c r="P2939" s="2"/>
      <c r="Q2939" s="2"/>
      <c r="R2939" s="2"/>
      <c r="S2939" s="44"/>
      <c r="T2939" s="44"/>
      <c r="U2939" s="20"/>
      <c r="V2939" s="11"/>
      <c r="W2939" s="2">
        <f t="shared" si="2176"/>
        <v>0</v>
      </c>
      <c r="X2939">
        <f t="shared" si="2177"/>
        <v>10</v>
      </c>
      <c r="Y2939">
        <f t="shared" si="2178"/>
        <v>0</v>
      </c>
      <c r="Z2939">
        <f t="shared" si="2179"/>
        <v>0</v>
      </c>
      <c r="AA2939" s="2">
        <f t="shared" si="2180"/>
        <v>60</v>
      </c>
      <c r="AB2939" s="2" t="str">
        <f t="shared" si="2181"/>
        <v>Under 1.5</v>
      </c>
      <c r="AC2939" s="6"/>
      <c r="AD2939" s="6" t="str">
        <f t="shared" si="2182"/>
        <v>Over 0.5</v>
      </c>
      <c r="AE2939" s="6" t="str">
        <f t="shared" si="2183"/>
        <v>LOST</v>
      </c>
      <c r="AF2939" s="6"/>
      <c r="AG2939">
        <f t="shared" si="2184"/>
        <v>0</v>
      </c>
      <c r="AH2939">
        <f t="shared" si="2185"/>
        <v>2</v>
      </c>
      <c r="AI2939">
        <f t="shared" si="2186"/>
        <v>0</v>
      </c>
      <c r="AJ2939">
        <f t="shared" si="2187"/>
        <v>0</v>
      </c>
      <c r="AK2939" s="2" t="str">
        <f t="shared" si="2188"/>
        <v>-</v>
      </c>
      <c r="AL2939" s="2" t="str">
        <f t="shared" si="2189"/>
        <v>-</v>
      </c>
    </row>
    <row r="2940" spans="2:38">
      <c r="B2940"/>
      <c r="E2940" s="2"/>
      <c r="F2940" s="8"/>
      <c r="G2940" s="2"/>
      <c r="H2940" s="2"/>
      <c r="I2940" s="2"/>
      <c r="J2940" s="2"/>
      <c r="K2940" s="2"/>
      <c r="L2940" s="2"/>
      <c r="M2940" s="3"/>
      <c r="N2940" s="3"/>
      <c r="O2940" s="2"/>
      <c r="P2940" s="2"/>
      <c r="Q2940" s="2"/>
      <c r="R2940" s="2"/>
      <c r="S2940" s="44"/>
      <c r="T2940" s="44"/>
      <c r="U2940" s="20"/>
      <c r="V2940" s="11"/>
      <c r="W2940" s="2">
        <f t="shared" si="2176"/>
        <v>0</v>
      </c>
      <c r="X2940">
        <f t="shared" si="2177"/>
        <v>10</v>
      </c>
      <c r="Y2940">
        <f t="shared" si="2178"/>
        <v>0</v>
      </c>
      <c r="Z2940">
        <f t="shared" si="2179"/>
        <v>0</v>
      </c>
      <c r="AA2940" s="2">
        <f t="shared" si="2180"/>
        <v>60</v>
      </c>
      <c r="AB2940" s="2" t="str">
        <f t="shared" si="2181"/>
        <v>Under 1.5</v>
      </c>
      <c r="AC2940" s="6"/>
      <c r="AD2940" s="6" t="str">
        <f t="shared" si="2182"/>
        <v>Over 0.5</v>
      </c>
      <c r="AE2940" s="6" t="str">
        <f t="shared" si="2183"/>
        <v>LOST</v>
      </c>
      <c r="AF2940" s="6"/>
      <c r="AG2940">
        <f t="shared" si="2184"/>
        <v>0</v>
      </c>
      <c r="AH2940">
        <f t="shared" si="2185"/>
        <v>2</v>
      </c>
      <c r="AI2940">
        <f t="shared" si="2186"/>
        <v>0</v>
      </c>
      <c r="AJ2940">
        <f t="shared" si="2187"/>
        <v>0</v>
      </c>
      <c r="AK2940" s="2" t="str">
        <f t="shared" si="2188"/>
        <v>-</v>
      </c>
      <c r="AL2940" s="2" t="str">
        <f t="shared" si="2189"/>
        <v>-</v>
      </c>
    </row>
    <row r="2941" spans="2:38">
      <c r="B2941"/>
      <c r="E2941" s="2"/>
      <c r="F2941" s="8"/>
      <c r="G2941" s="2"/>
      <c r="H2941" s="2"/>
      <c r="I2941" s="2"/>
      <c r="J2941" s="2"/>
      <c r="K2941" s="2"/>
      <c r="L2941" s="2"/>
      <c r="M2941" s="3"/>
      <c r="N2941" s="3"/>
      <c r="O2941" s="2"/>
      <c r="P2941" s="2"/>
      <c r="Q2941" s="2"/>
      <c r="R2941" s="2"/>
      <c r="S2941" s="44"/>
      <c r="T2941" s="44"/>
      <c r="U2941" s="20"/>
      <c r="V2941" s="11"/>
      <c r="W2941" s="2">
        <f t="shared" si="2176"/>
        <v>0</v>
      </c>
      <c r="X2941">
        <f t="shared" si="2177"/>
        <v>10</v>
      </c>
      <c r="Y2941">
        <f t="shared" si="2178"/>
        <v>0</v>
      </c>
      <c r="Z2941">
        <f t="shared" si="2179"/>
        <v>0</v>
      </c>
      <c r="AA2941" s="2">
        <f t="shared" si="2180"/>
        <v>60</v>
      </c>
      <c r="AB2941" s="2" t="str">
        <f t="shared" si="2181"/>
        <v>Under 1.5</v>
      </c>
      <c r="AC2941" s="6"/>
      <c r="AD2941" s="6" t="str">
        <f t="shared" si="2182"/>
        <v>Over 0.5</v>
      </c>
      <c r="AE2941" s="6" t="str">
        <f t="shared" si="2183"/>
        <v>LOST</v>
      </c>
      <c r="AF2941" s="6"/>
      <c r="AG2941">
        <f t="shared" si="2184"/>
        <v>0</v>
      </c>
      <c r="AH2941">
        <f t="shared" si="2185"/>
        <v>2</v>
      </c>
      <c r="AI2941">
        <f t="shared" si="2186"/>
        <v>0</v>
      </c>
      <c r="AJ2941">
        <f t="shared" si="2187"/>
        <v>0</v>
      </c>
      <c r="AK2941" s="2" t="str">
        <f t="shared" si="2188"/>
        <v>-</v>
      </c>
      <c r="AL2941" s="2" t="str">
        <f t="shared" si="2189"/>
        <v>-</v>
      </c>
    </row>
    <row r="2942" spans="2:38">
      <c r="B2942"/>
      <c r="E2942" s="2"/>
      <c r="F2942" s="8"/>
      <c r="G2942" s="2"/>
      <c r="H2942" s="2"/>
      <c r="I2942" s="2"/>
      <c r="J2942" s="2"/>
      <c r="K2942" s="2"/>
      <c r="L2942" s="2"/>
      <c r="M2942" s="3"/>
      <c r="N2942" s="3"/>
      <c r="O2942" s="2"/>
      <c r="P2942" s="2"/>
      <c r="Q2942" s="2"/>
      <c r="R2942" s="2"/>
      <c r="S2942" s="44"/>
      <c r="T2942" s="44"/>
      <c r="U2942" s="20"/>
      <c r="V2942" s="11"/>
      <c r="W2942" s="2">
        <f t="shared" si="2176"/>
        <v>0</v>
      </c>
      <c r="X2942">
        <f t="shared" si="2177"/>
        <v>10</v>
      </c>
      <c r="Y2942">
        <f t="shared" si="2178"/>
        <v>0</v>
      </c>
      <c r="Z2942">
        <f t="shared" si="2179"/>
        <v>0</v>
      </c>
      <c r="AA2942" s="2">
        <f t="shared" si="2180"/>
        <v>60</v>
      </c>
      <c r="AB2942" s="2" t="str">
        <f t="shared" si="2181"/>
        <v>Under 1.5</v>
      </c>
      <c r="AC2942" s="6"/>
      <c r="AD2942" s="6" t="str">
        <f t="shared" si="2182"/>
        <v>Over 0.5</v>
      </c>
      <c r="AE2942" s="6" t="str">
        <f t="shared" si="2183"/>
        <v>LOST</v>
      </c>
      <c r="AF2942" s="6"/>
      <c r="AG2942">
        <f t="shared" si="2184"/>
        <v>0</v>
      </c>
      <c r="AH2942">
        <f t="shared" si="2185"/>
        <v>2</v>
      </c>
      <c r="AI2942">
        <f t="shared" si="2186"/>
        <v>0</v>
      </c>
      <c r="AJ2942">
        <f t="shared" si="2187"/>
        <v>0</v>
      </c>
      <c r="AK2942" s="2" t="str">
        <f t="shared" si="2188"/>
        <v>-</v>
      </c>
      <c r="AL2942" s="2" t="str">
        <f t="shared" si="2189"/>
        <v>-</v>
      </c>
    </row>
    <row r="2943" spans="2:38">
      <c r="B2943"/>
      <c r="E2943" s="2"/>
      <c r="F2943" s="8"/>
      <c r="G2943" s="2"/>
      <c r="H2943" s="2"/>
      <c r="I2943" s="2"/>
      <c r="J2943" s="2"/>
      <c r="K2943" s="2"/>
      <c r="L2943" s="2"/>
      <c r="M2943" s="3"/>
      <c r="N2943" s="3"/>
      <c r="O2943" s="2"/>
      <c r="P2943" s="2"/>
      <c r="Q2943" s="2"/>
      <c r="R2943" s="2"/>
      <c r="S2943" s="44"/>
      <c r="T2943" s="44"/>
      <c r="U2943" s="20"/>
      <c r="V2943" s="11"/>
      <c r="W2943" s="2">
        <f t="shared" si="2176"/>
        <v>0</v>
      </c>
      <c r="X2943">
        <f t="shared" si="2177"/>
        <v>10</v>
      </c>
      <c r="Y2943">
        <f t="shared" si="2178"/>
        <v>0</v>
      </c>
      <c r="Z2943">
        <f t="shared" si="2179"/>
        <v>0</v>
      </c>
      <c r="AA2943" s="2">
        <f t="shared" si="2180"/>
        <v>60</v>
      </c>
      <c r="AB2943" s="2" t="str">
        <f t="shared" si="2181"/>
        <v>Under 1.5</v>
      </c>
      <c r="AC2943" s="6"/>
      <c r="AD2943" s="6" t="str">
        <f t="shared" si="2182"/>
        <v>Over 0.5</v>
      </c>
      <c r="AE2943" s="6" t="str">
        <f t="shared" si="2183"/>
        <v>LOST</v>
      </c>
      <c r="AF2943" s="6"/>
      <c r="AG2943">
        <f t="shared" si="2184"/>
        <v>0</v>
      </c>
      <c r="AH2943">
        <f t="shared" si="2185"/>
        <v>2</v>
      </c>
      <c r="AI2943">
        <f t="shared" si="2186"/>
        <v>0</v>
      </c>
      <c r="AJ2943">
        <f t="shared" si="2187"/>
        <v>0</v>
      </c>
      <c r="AK2943" s="2" t="str">
        <f t="shared" si="2188"/>
        <v>-</v>
      </c>
      <c r="AL2943" s="2" t="str">
        <f t="shared" si="2189"/>
        <v>-</v>
      </c>
    </row>
    <row r="2944" spans="2:38">
      <c r="B2944"/>
      <c r="E2944" s="2"/>
      <c r="F2944" s="8"/>
      <c r="G2944" s="2"/>
      <c r="H2944" s="2"/>
      <c r="I2944" s="2"/>
      <c r="J2944" s="2"/>
      <c r="K2944" s="2"/>
      <c r="L2944" s="2"/>
      <c r="M2944" s="3"/>
      <c r="N2944" s="3"/>
      <c r="O2944" s="2"/>
      <c r="P2944" s="2"/>
      <c r="Q2944" s="2"/>
      <c r="R2944" s="2"/>
      <c r="S2944" s="44"/>
      <c r="T2944" s="44"/>
      <c r="U2944" s="20"/>
      <c r="V2944" s="11"/>
      <c r="W2944" s="2">
        <f t="shared" si="2176"/>
        <v>0</v>
      </c>
      <c r="X2944">
        <f t="shared" si="2177"/>
        <v>10</v>
      </c>
      <c r="Y2944">
        <f t="shared" si="2178"/>
        <v>0</v>
      </c>
      <c r="Z2944">
        <f t="shared" si="2179"/>
        <v>0</v>
      </c>
      <c r="AA2944" s="2">
        <f t="shared" si="2180"/>
        <v>60</v>
      </c>
      <c r="AB2944" s="2" t="str">
        <f t="shared" si="2181"/>
        <v>Under 1.5</v>
      </c>
      <c r="AC2944" s="6"/>
      <c r="AD2944" s="6" t="str">
        <f t="shared" si="2182"/>
        <v>Over 0.5</v>
      </c>
      <c r="AE2944" s="6" t="str">
        <f t="shared" si="2183"/>
        <v>LOST</v>
      </c>
      <c r="AF2944" s="6"/>
      <c r="AG2944">
        <f t="shared" si="2184"/>
        <v>0</v>
      </c>
      <c r="AH2944">
        <f t="shared" si="2185"/>
        <v>2</v>
      </c>
      <c r="AI2944">
        <f t="shared" si="2186"/>
        <v>0</v>
      </c>
      <c r="AJ2944">
        <f t="shared" si="2187"/>
        <v>0</v>
      </c>
      <c r="AK2944" s="2" t="str">
        <f t="shared" si="2188"/>
        <v>-</v>
      </c>
      <c r="AL2944" s="2" t="str">
        <f t="shared" si="2189"/>
        <v>-</v>
      </c>
    </row>
    <row r="2945" spans="2:38">
      <c r="B2945"/>
      <c r="E2945" s="2"/>
      <c r="F2945" s="8"/>
      <c r="G2945" s="2"/>
      <c r="H2945" s="2"/>
      <c r="I2945" s="2"/>
      <c r="J2945" s="2"/>
      <c r="K2945" s="2"/>
      <c r="L2945" s="2"/>
      <c r="M2945" s="3"/>
      <c r="N2945" s="3"/>
      <c r="O2945" s="2"/>
      <c r="P2945" s="2"/>
      <c r="Q2945" s="2"/>
      <c r="R2945" s="2"/>
      <c r="S2945" s="44"/>
      <c r="T2945" s="44"/>
      <c r="U2945" s="20"/>
      <c r="V2945" s="11"/>
      <c r="W2945" s="2">
        <f t="shared" si="2176"/>
        <v>0</v>
      </c>
      <c r="X2945">
        <f t="shared" si="2177"/>
        <v>10</v>
      </c>
      <c r="Y2945">
        <f t="shared" si="2178"/>
        <v>0</v>
      </c>
      <c r="Z2945">
        <f t="shared" si="2179"/>
        <v>0</v>
      </c>
      <c r="AA2945" s="2">
        <f t="shared" si="2180"/>
        <v>60</v>
      </c>
      <c r="AB2945" s="2" t="str">
        <f t="shared" si="2181"/>
        <v>Under 1.5</v>
      </c>
      <c r="AC2945" s="6"/>
      <c r="AD2945" s="6" t="str">
        <f t="shared" si="2182"/>
        <v>Over 0.5</v>
      </c>
      <c r="AE2945" s="6" t="str">
        <f t="shared" si="2183"/>
        <v>LOST</v>
      </c>
      <c r="AF2945" s="6"/>
      <c r="AG2945">
        <f t="shared" si="2184"/>
        <v>0</v>
      </c>
      <c r="AH2945">
        <f t="shared" si="2185"/>
        <v>2</v>
      </c>
      <c r="AI2945">
        <f t="shared" si="2186"/>
        <v>0</v>
      </c>
      <c r="AJ2945">
        <f t="shared" si="2187"/>
        <v>0</v>
      </c>
      <c r="AK2945" s="2" t="str">
        <f t="shared" si="2188"/>
        <v>-</v>
      </c>
      <c r="AL2945" s="2" t="str">
        <f t="shared" si="2189"/>
        <v>-</v>
      </c>
    </row>
    <row r="2946" spans="2:38">
      <c r="B2946"/>
      <c r="E2946" s="2"/>
      <c r="F2946" s="8"/>
      <c r="G2946" s="2"/>
      <c r="H2946" s="2"/>
      <c r="I2946" s="2"/>
      <c r="J2946" s="2"/>
      <c r="K2946" s="2"/>
      <c r="L2946" s="2"/>
      <c r="M2946" s="3"/>
      <c r="N2946" s="3"/>
      <c r="O2946" s="2"/>
      <c r="P2946" s="2"/>
      <c r="Q2946" s="2"/>
      <c r="R2946" s="2"/>
      <c r="S2946" s="44"/>
      <c r="T2946" s="44"/>
      <c r="U2946" s="20"/>
      <c r="V2946" s="11"/>
      <c r="W2946" s="2">
        <f t="shared" si="2176"/>
        <v>0</v>
      </c>
      <c r="X2946">
        <f t="shared" si="2177"/>
        <v>10</v>
      </c>
      <c r="Y2946">
        <f t="shared" si="2178"/>
        <v>0</v>
      </c>
      <c r="Z2946">
        <f t="shared" si="2179"/>
        <v>0</v>
      </c>
      <c r="AA2946" s="2">
        <f t="shared" si="2180"/>
        <v>60</v>
      </c>
      <c r="AB2946" s="2" t="str">
        <f t="shared" si="2181"/>
        <v>Under 1.5</v>
      </c>
      <c r="AC2946" s="6"/>
      <c r="AD2946" s="6" t="str">
        <f t="shared" si="2182"/>
        <v>Over 0.5</v>
      </c>
      <c r="AE2946" s="6" t="str">
        <f t="shared" si="2183"/>
        <v>LOST</v>
      </c>
      <c r="AF2946" s="6"/>
      <c r="AG2946">
        <f t="shared" si="2184"/>
        <v>0</v>
      </c>
      <c r="AH2946">
        <f t="shared" si="2185"/>
        <v>2</v>
      </c>
      <c r="AI2946">
        <f t="shared" si="2186"/>
        <v>0</v>
      </c>
      <c r="AJ2946">
        <f t="shared" si="2187"/>
        <v>0</v>
      </c>
      <c r="AK2946" s="2" t="str">
        <f t="shared" si="2188"/>
        <v>-</v>
      </c>
      <c r="AL2946" s="2" t="str">
        <f t="shared" si="2189"/>
        <v>-</v>
      </c>
    </row>
    <row r="2947" spans="2:38">
      <c r="B2947"/>
      <c r="E2947" s="2"/>
      <c r="F2947" s="8"/>
      <c r="G2947" s="2"/>
      <c r="H2947" s="2"/>
      <c r="I2947" s="2"/>
      <c r="J2947" s="2"/>
      <c r="K2947" s="2"/>
      <c r="L2947" s="2"/>
      <c r="M2947" s="3"/>
      <c r="N2947" s="3"/>
      <c r="O2947" s="2"/>
      <c r="P2947" s="2"/>
      <c r="Q2947" s="2"/>
      <c r="R2947" s="2"/>
      <c r="S2947" s="44"/>
      <c r="T2947" s="44"/>
      <c r="U2947" s="20"/>
      <c r="V2947" s="11"/>
      <c r="W2947" s="2">
        <f t="shared" si="2176"/>
        <v>0</v>
      </c>
      <c r="X2947">
        <f t="shared" si="2177"/>
        <v>10</v>
      </c>
      <c r="Y2947">
        <f t="shared" si="2178"/>
        <v>0</v>
      </c>
      <c r="Z2947">
        <f t="shared" si="2179"/>
        <v>0</v>
      </c>
      <c r="AA2947" s="2">
        <f t="shared" si="2180"/>
        <v>60</v>
      </c>
      <c r="AB2947" s="2" t="str">
        <f t="shared" si="2181"/>
        <v>Under 1.5</v>
      </c>
      <c r="AC2947" s="6"/>
      <c r="AD2947" s="6" t="str">
        <f t="shared" si="2182"/>
        <v>Over 0.5</v>
      </c>
      <c r="AE2947" s="6" t="str">
        <f t="shared" si="2183"/>
        <v>LOST</v>
      </c>
      <c r="AF2947" s="6"/>
      <c r="AG2947">
        <f t="shared" si="2184"/>
        <v>0</v>
      </c>
      <c r="AH2947">
        <f t="shared" si="2185"/>
        <v>2</v>
      </c>
      <c r="AI2947">
        <f t="shared" si="2186"/>
        <v>0</v>
      </c>
      <c r="AJ2947">
        <f t="shared" si="2187"/>
        <v>0</v>
      </c>
      <c r="AK2947" s="2" t="str">
        <f t="shared" si="2188"/>
        <v>-</v>
      </c>
      <c r="AL2947" s="2" t="str">
        <f t="shared" si="2189"/>
        <v>-</v>
      </c>
    </row>
    <row r="2948" spans="2:38">
      <c r="B2948"/>
      <c r="E2948" s="2"/>
      <c r="F2948" s="8"/>
      <c r="G2948" s="2"/>
      <c r="H2948" s="2"/>
      <c r="I2948" s="2"/>
      <c r="J2948" s="2"/>
      <c r="K2948" s="2"/>
      <c r="L2948" s="2"/>
      <c r="M2948" s="3"/>
      <c r="N2948" s="3"/>
      <c r="O2948" s="2"/>
      <c r="P2948" s="2"/>
      <c r="Q2948" s="2"/>
      <c r="R2948" s="2"/>
      <c r="S2948" s="44"/>
      <c r="T2948" s="44"/>
      <c r="U2948" s="20"/>
      <c r="V2948" s="11"/>
      <c r="W2948" s="2">
        <f t="shared" ref="W2948:W3011" si="2190">IF(H2948&gt;52,10,0)</f>
        <v>0</v>
      </c>
      <c r="X2948">
        <f t="shared" ref="X2948:X3011" si="2191">IF(L2948&gt;15,0,IF(L2948&lt;8,10,5))</f>
        <v>10</v>
      </c>
      <c r="Y2948">
        <f t="shared" ref="Y2948:Y3011" si="2192">IF(S2948&gt;60,10,IF(S2948&lt;49,0,5))</f>
        <v>0</v>
      </c>
      <c r="Z2948">
        <f t="shared" ref="Z2948:Z3011" si="2193">IF(T2948="Y",10,IF(T2948="C",5,0))</f>
        <v>0</v>
      </c>
      <c r="AA2948" s="2">
        <f t="shared" ref="AA2948:AA3011" si="2194">SUM(W2948:Z2948)+50</f>
        <v>60</v>
      </c>
      <c r="AB2948" s="2" t="str">
        <f t="shared" ref="AB2948:AB3011" si="2195">IF(AA2948&lt;56,"Over 0.5","Under 1.5")</f>
        <v>Under 1.5</v>
      </c>
      <c r="AC2948" s="6"/>
      <c r="AD2948" s="6" t="str">
        <f t="shared" ref="AD2948:AD3011" si="2196">IF(M2948="1-0","Under 1.5",IF(M2948="0-0","Under 1.5",IF(M2948="0-1","Under 1.5","Over 0.5")))</f>
        <v>Over 0.5</v>
      </c>
      <c r="AE2948" s="6" t="str">
        <f t="shared" ref="AE2948:AE3011" si="2197">IF(M2948="?",M2948,IF(AB2948=AD2948,"WON",IF(M2948="0-1","WON",IF(M2948="1-0","WON","LOST"))))</f>
        <v>LOST</v>
      </c>
      <c r="AF2948" s="6"/>
      <c r="AG2948">
        <f t="shared" ref="AG2948:AG3011" si="2198">IF(H2948&gt;52,6,IF(H2948=52,5,IF(H2948=51,4,IF(H2948=50,3,IF(H2948=49,2,IF(H2948=48,1,0))))))</f>
        <v>0</v>
      </c>
      <c r="AH2948">
        <f t="shared" ref="AH2948:AH3011" si="2199">IF(L2948&lt;8,2,0)</f>
        <v>2</v>
      </c>
      <c r="AI2948">
        <f t="shared" ref="AI2948:AI3011" si="2200">IF(S2948&gt;49,2,0)</f>
        <v>0</v>
      </c>
      <c r="AJ2948">
        <f t="shared" ref="AJ2948:AJ3011" si="2201">IF(SUM(AH2948:AI2948)=4,SUM(AG2948:AI2948),0)</f>
        <v>0</v>
      </c>
      <c r="AK2948" s="2" t="str">
        <f t="shared" ref="AK2948:AK3011" si="2202">IF(AJ2948=10,"A1",IF(AJ2948=9,"A2",IF(AJ2948=8,"A3",IF(AJ2948=7,"A4",IF(AJ2948=6,"A5","-")))))</f>
        <v>-</v>
      </c>
      <c r="AL2948" s="2" t="str">
        <f t="shared" ref="AL2948:AL3011" si="2203">IF(AND(L2948&lt;11,U2948&lt;1.75,AA2948&gt;65,OR((AND(S2948&gt;49,S2948&lt;61,T2948="Y")),(AND(S2948&lt;48,T2948="Y")),(AND(S2948&gt;60,T2948="N")),(AND(S2948&gt;60,T2948="Y")),(AND(S2948&gt;60,T2948="C")))),"Pick","-")</f>
        <v>-</v>
      </c>
    </row>
    <row r="2949" spans="2:38">
      <c r="B2949"/>
      <c r="E2949" s="2"/>
      <c r="F2949" s="8"/>
      <c r="G2949" s="2"/>
      <c r="H2949" s="2"/>
      <c r="I2949" s="2"/>
      <c r="J2949" s="2"/>
      <c r="K2949" s="2"/>
      <c r="L2949" s="2"/>
      <c r="M2949" s="3"/>
      <c r="N2949" s="3"/>
      <c r="O2949" s="2"/>
      <c r="P2949" s="2"/>
      <c r="Q2949" s="2"/>
      <c r="R2949" s="2"/>
      <c r="S2949" s="44"/>
      <c r="T2949" s="44"/>
      <c r="U2949" s="20"/>
      <c r="V2949" s="11"/>
      <c r="W2949" s="2">
        <f t="shared" si="2190"/>
        <v>0</v>
      </c>
      <c r="X2949">
        <f t="shared" si="2191"/>
        <v>10</v>
      </c>
      <c r="Y2949">
        <f t="shared" si="2192"/>
        <v>0</v>
      </c>
      <c r="Z2949">
        <f t="shared" si="2193"/>
        <v>0</v>
      </c>
      <c r="AA2949" s="2">
        <f t="shared" si="2194"/>
        <v>60</v>
      </c>
      <c r="AB2949" s="2" t="str">
        <f t="shared" si="2195"/>
        <v>Under 1.5</v>
      </c>
      <c r="AC2949" s="6"/>
      <c r="AD2949" s="6" t="str">
        <f t="shared" si="2196"/>
        <v>Over 0.5</v>
      </c>
      <c r="AE2949" s="6" t="str">
        <f t="shared" si="2197"/>
        <v>LOST</v>
      </c>
      <c r="AF2949" s="6"/>
      <c r="AG2949">
        <f t="shared" si="2198"/>
        <v>0</v>
      </c>
      <c r="AH2949">
        <f t="shared" si="2199"/>
        <v>2</v>
      </c>
      <c r="AI2949">
        <f t="shared" si="2200"/>
        <v>0</v>
      </c>
      <c r="AJ2949">
        <f t="shared" si="2201"/>
        <v>0</v>
      </c>
      <c r="AK2949" s="2" t="str">
        <f t="shared" si="2202"/>
        <v>-</v>
      </c>
      <c r="AL2949" s="2" t="str">
        <f t="shared" si="2203"/>
        <v>-</v>
      </c>
    </row>
    <row r="2950" spans="2:38">
      <c r="B2950"/>
      <c r="E2950" s="2"/>
      <c r="F2950" s="8"/>
      <c r="G2950" s="2"/>
      <c r="H2950" s="2"/>
      <c r="I2950" s="2"/>
      <c r="J2950" s="2"/>
      <c r="K2950" s="2"/>
      <c r="L2950" s="2"/>
      <c r="M2950" s="3"/>
      <c r="N2950" s="3"/>
      <c r="O2950" s="2"/>
      <c r="P2950" s="2"/>
      <c r="Q2950" s="2"/>
      <c r="R2950" s="2"/>
      <c r="S2950" s="44"/>
      <c r="T2950" s="44"/>
      <c r="U2950" s="20"/>
      <c r="V2950" s="11"/>
      <c r="W2950" s="2">
        <f t="shared" si="2190"/>
        <v>0</v>
      </c>
      <c r="X2950">
        <f t="shared" si="2191"/>
        <v>10</v>
      </c>
      <c r="Y2950">
        <f t="shared" si="2192"/>
        <v>0</v>
      </c>
      <c r="Z2950">
        <f t="shared" si="2193"/>
        <v>0</v>
      </c>
      <c r="AA2950" s="2">
        <f t="shared" si="2194"/>
        <v>60</v>
      </c>
      <c r="AB2950" s="2" t="str">
        <f t="shared" si="2195"/>
        <v>Under 1.5</v>
      </c>
      <c r="AC2950" s="6"/>
      <c r="AD2950" s="6" t="str">
        <f t="shared" si="2196"/>
        <v>Over 0.5</v>
      </c>
      <c r="AE2950" s="6" t="str">
        <f t="shared" si="2197"/>
        <v>LOST</v>
      </c>
      <c r="AF2950" s="6"/>
      <c r="AG2950">
        <f t="shared" si="2198"/>
        <v>0</v>
      </c>
      <c r="AH2950">
        <f t="shared" si="2199"/>
        <v>2</v>
      </c>
      <c r="AI2950">
        <f t="shared" si="2200"/>
        <v>0</v>
      </c>
      <c r="AJ2950">
        <f t="shared" si="2201"/>
        <v>0</v>
      </c>
      <c r="AK2950" s="2" t="str">
        <f t="shared" si="2202"/>
        <v>-</v>
      </c>
      <c r="AL2950" s="2" t="str">
        <f t="shared" si="2203"/>
        <v>-</v>
      </c>
    </row>
    <row r="2951" spans="2:38">
      <c r="B2951"/>
      <c r="E2951" s="2"/>
      <c r="F2951" s="8"/>
      <c r="G2951" s="2"/>
      <c r="H2951" s="2"/>
      <c r="I2951" s="2"/>
      <c r="J2951" s="2"/>
      <c r="K2951" s="2"/>
      <c r="L2951" s="2"/>
      <c r="M2951" s="3"/>
      <c r="N2951" s="3"/>
      <c r="O2951" s="2"/>
      <c r="P2951" s="2"/>
      <c r="Q2951" s="2"/>
      <c r="R2951" s="2"/>
      <c r="S2951" s="44"/>
      <c r="T2951" s="44"/>
      <c r="U2951" s="20"/>
      <c r="V2951" s="11"/>
      <c r="W2951" s="2">
        <f t="shared" si="2190"/>
        <v>0</v>
      </c>
      <c r="X2951">
        <f t="shared" si="2191"/>
        <v>10</v>
      </c>
      <c r="Y2951">
        <f t="shared" si="2192"/>
        <v>0</v>
      </c>
      <c r="Z2951">
        <f t="shared" si="2193"/>
        <v>0</v>
      </c>
      <c r="AA2951" s="2">
        <f t="shared" si="2194"/>
        <v>60</v>
      </c>
      <c r="AB2951" s="2" t="str">
        <f t="shared" si="2195"/>
        <v>Under 1.5</v>
      </c>
      <c r="AC2951" s="6"/>
      <c r="AD2951" s="6" t="str">
        <f t="shared" si="2196"/>
        <v>Over 0.5</v>
      </c>
      <c r="AE2951" s="6" t="str">
        <f t="shared" si="2197"/>
        <v>LOST</v>
      </c>
      <c r="AF2951" s="6"/>
      <c r="AG2951">
        <f t="shared" si="2198"/>
        <v>0</v>
      </c>
      <c r="AH2951">
        <f t="shared" si="2199"/>
        <v>2</v>
      </c>
      <c r="AI2951">
        <f t="shared" si="2200"/>
        <v>0</v>
      </c>
      <c r="AJ2951">
        <f t="shared" si="2201"/>
        <v>0</v>
      </c>
      <c r="AK2951" s="2" t="str">
        <f t="shared" si="2202"/>
        <v>-</v>
      </c>
      <c r="AL2951" s="2" t="str">
        <f t="shared" si="2203"/>
        <v>-</v>
      </c>
    </row>
    <row r="2952" spans="2:38">
      <c r="B2952"/>
      <c r="E2952" s="2"/>
      <c r="F2952" s="8"/>
      <c r="G2952" s="2"/>
      <c r="H2952" s="2"/>
      <c r="I2952" s="2"/>
      <c r="J2952" s="2"/>
      <c r="K2952" s="2"/>
      <c r="L2952" s="2"/>
      <c r="M2952" s="3"/>
      <c r="N2952" s="3"/>
      <c r="O2952" s="2"/>
      <c r="P2952" s="2"/>
      <c r="Q2952" s="2"/>
      <c r="R2952" s="2"/>
      <c r="S2952" s="44"/>
      <c r="T2952" s="44"/>
      <c r="U2952" s="20"/>
      <c r="V2952" s="11"/>
      <c r="W2952" s="2">
        <f t="shared" si="2190"/>
        <v>0</v>
      </c>
      <c r="X2952">
        <f t="shared" si="2191"/>
        <v>10</v>
      </c>
      <c r="Y2952">
        <f t="shared" si="2192"/>
        <v>0</v>
      </c>
      <c r="Z2952">
        <f t="shared" si="2193"/>
        <v>0</v>
      </c>
      <c r="AA2952" s="2">
        <f t="shared" si="2194"/>
        <v>60</v>
      </c>
      <c r="AB2952" s="2" t="str">
        <f t="shared" si="2195"/>
        <v>Under 1.5</v>
      </c>
      <c r="AC2952" s="6"/>
      <c r="AD2952" s="6" t="str">
        <f t="shared" si="2196"/>
        <v>Over 0.5</v>
      </c>
      <c r="AE2952" s="6" t="str">
        <f t="shared" si="2197"/>
        <v>LOST</v>
      </c>
      <c r="AF2952" s="6"/>
      <c r="AG2952">
        <f t="shared" si="2198"/>
        <v>0</v>
      </c>
      <c r="AH2952">
        <f t="shared" si="2199"/>
        <v>2</v>
      </c>
      <c r="AI2952">
        <f t="shared" si="2200"/>
        <v>0</v>
      </c>
      <c r="AJ2952">
        <f t="shared" si="2201"/>
        <v>0</v>
      </c>
      <c r="AK2952" s="2" t="str">
        <f t="shared" si="2202"/>
        <v>-</v>
      </c>
      <c r="AL2952" s="2" t="str">
        <f t="shared" si="2203"/>
        <v>-</v>
      </c>
    </row>
    <row r="2953" spans="2:38">
      <c r="B2953"/>
      <c r="E2953" s="2"/>
      <c r="F2953" s="8"/>
      <c r="G2953" s="2"/>
      <c r="H2953" s="2"/>
      <c r="I2953" s="2"/>
      <c r="J2953" s="2"/>
      <c r="K2953" s="2"/>
      <c r="L2953" s="2"/>
      <c r="M2953" s="3"/>
      <c r="N2953" s="3"/>
      <c r="O2953" s="2"/>
      <c r="P2953" s="2"/>
      <c r="Q2953" s="2"/>
      <c r="R2953" s="2"/>
      <c r="S2953" s="44"/>
      <c r="T2953" s="44"/>
      <c r="U2953" s="20"/>
      <c r="V2953" s="11"/>
      <c r="W2953" s="2">
        <f t="shared" si="2190"/>
        <v>0</v>
      </c>
      <c r="X2953">
        <f t="shared" si="2191"/>
        <v>10</v>
      </c>
      <c r="Y2953">
        <f t="shared" si="2192"/>
        <v>0</v>
      </c>
      <c r="Z2953">
        <f t="shared" si="2193"/>
        <v>0</v>
      </c>
      <c r="AA2953" s="2">
        <f t="shared" si="2194"/>
        <v>60</v>
      </c>
      <c r="AB2953" s="2" t="str">
        <f t="shared" si="2195"/>
        <v>Under 1.5</v>
      </c>
      <c r="AC2953" s="6"/>
      <c r="AD2953" s="6" t="str">
        <f t="shared" si="2196"/>
        <v>Over 0.5</v>
      </c>
      <c r="AE2953" s="6" t="str">
        <f t="shared" si="2197"/>
        <v>LOST</v>
      </c>
      <c r="AF2953" s="6"/>
      <c r="AG2953">
        <f t="shared" si="2198"/>
        <v>0</v>
      </c>
      <c r="AH2953">
        <f t="shared" si="2199"/>
        <v>2</v>
      </c>
      <c r="AI2953">
        <f t="shared" si="2200"/>
        <v>0</v>
      </c>
      <c r="AJ2953">
        <f t="shared" si="2201"/>
        <v>0</v>
      </c>
      <c r="AK2953" s="2" t="str">
        <f t="shared" si="2202"/>
        <v>-</v>
      </c>
      <c r="AL2953" s="2" t="str">
        <f t="shared" si="2203"/>
        <v>-</v>
      </c>
    </row>
    <row r="2954" spans="2:38">
      <c r="B2954"/>
      <c r="E2954" s="2"/>
      <c r="F2954" s="8"/>
      <c r="G2954" s="2"/>
      <c r="H2954" s="2"/>
      <c r="I2954" s="2"/>
      <c r="J2954" s="2"/>
      <c r="K2954" s="2"/>
      <c r="L2954" s="2"/>
      <c r="M2954" s="3"/>
      <c r="N2954" s="3"/>
      <c r="O2954" s="2"/>
      <c r="P2954" s="2"/>
      <c r="Q2954" s="2"/>
      <c r="R2954" s="2"/>
      <c r="S2954" s="44"/>
      <c r="T2954" s="44"/>
      <c r="U2954" s="20"/>
      <c r="V2954" s="11"/>
      <c r="W2954" s="2">
        <f t="shared" si="2190"/>
        <v>0</v>
      </c>
      <c r="X2954">
        <f t="shared" si="2191"/>
        <v>10</v>
      </c>
      <c r="Y2954">
        <f t="shared" si="2192"/>
        <v>0</v>
      </c>
      <c r="Z2954">
        <f t="shared" si="2193"/>
        <v>0</v>
      </c>
      <c r="AA2954" s="2">
        <f t="shared" si="2194"/>
        <v>60</v>
      </c>
      <c r="AB2954" s="2" t="str">
        <f t="shared" si="2195"/>
        <v>Under 1.5</v>
      </c>
      <c r="AC2954" s="6"/>
      <c r="AD2954" s="6" t="str">
        <f t="shared" si="2196"/>
        <v>Over 0.5</v>
      </c>
      <c r="AE2954" s="6" t="str">
        <f t="shared" si="2197"/>
        <v>LOST</v>
      </c>
      <c r="AF2954" s="6"/>
      <c r="AG2954">
        <f t="shared" si="2198"/>
        <v>0</v>
      </c>
      <c r="AH2954">
        <f t="shared" si="2199"/>
        <v>2</v>
      </c>
      <c r="AI2954">
        <f t="shared" si="2200"/>
        <v>0</v>
      </c>
      <c r="AJ2954">
        <f t="shared" si="2201"/>
        <v>0</v>
      </c>
      <c r="AK2954" s="2" t="str">
        <f t="shared" si="2202"/>
        <v>-</v>
      </c>
      <c r="AL2954" s="2" t="str">
        <f t="shared" si="2203"/>
        <v>-</v>
      </c>
    </row>
    <row r="2955" spans="2:38">
      <c r="B2955"/>
      <c r="E2955" s="2"/>
      <c r="F2955" s="8"/>
      <c r="G2955" s="2"/>
      <c r="H2955" s="2"/>
      <c r="I2955" s="2"/>
      <c r="J2955" s="2"/>
      <c r="K2955" s="2"/>
      <c r="L2955" s="2"/>
      <c r="M2955" s="3"/>
      <c r="N2955" s="3"/>
      <c r="O2955" s="2"/>
      <c r="P2955" s="2"/>
      <c r="Q2955" s="2"/>
      <c r="R2955" s="2"/>
      <c r="S2955" s="44"/>
      <c r="T2955" s="44"/>
      <c r="U2955" s="20"/>
      <c r="V2955" s="11"/>
      <c r="W2955" s="2">
        <f t="shared" si="2190"/>
        <v>0</v>
      </c>
      <c r="X2955">
        <f t="shared" si="2191"/>
        <v>10</v>
      </c>
      <c r="Y2955">
        <f t="shared" si="2192"/>
        <v>0</v>
      </c>
      <c r="Z2955">
        <f t="shared" si="2193"/>
        <v>0</v>
      </c>
      <c r="AA2955" s="2">
        <f t="shared" si="2194"/>
        <v>60</v>
      </c>
      <c r="AB2955" s="2" t="str">
        <f t="shared" si="2195"/>
        <v>Under 1.5</v>
      </c>
      <c r="AC2955" s="6"/>
      <c r="AD2955" s="6" t="str">
        <f t="shared" si="2196"/>
        <v>Over 0.5</v>
      </c>
      <c r="AE2955" s="6" t="str">
        <f t="shared" si="2197"/>
        <v>LOST</v>
      </c>
      <c r="AF2955" s="6"/>
      <c r="AG2955">
        <f t="shared" si="2198"/>
        <v>0</v>
      </c>
      <c r="AH2955">
        <f t="shared" si="2199"/>
        <v>2</v>
      </c>
      <c r="AI2955">
        <f t="shared" si="2200"/>
        <v>0</v>
      </c>
      <c r="AJ2955">
        <f t="shared" si="2201"/>
        <v>0</v>
      </c>
      <c r="AK2955" s="2" t="str">
        <f t="shared" si="2202"/>
        <v>-</v>
      </c>
      <c r="AL2955" s="2" t="str">
        <f t="shared" si="2203"/>
        <v>-</v>
      </c>
    </row>
    <row r="2956" spans="2:38">
      <c r="B2956"/>
      <c r="E2956" s="2"/>
      <c r="F2956" s="8"/>
      <c r="G2956" s="2"/>
      <c r="H2956" s="2"/>
      <c r="I2956" s="2"/>
      <c r="J2956" s="2"/>
      <c r="K2956" s="2"/>
      <c r="L2956" s="2"/>
      <c r="M2956" s="3"/>
      <c r="N2956" s="3"/>
      <c r="O2956" s="2"/>
      <c r="P2956" s="2"/>
      <c r="Q2956" s="2"/>
      <c r="R2956" s="2"/>
      <c r="S2956" s="44"/>
      <c r="T2956" s="44"/>
      <c r="U2956" s="20"/>
      <c r="V2956" s="11"/>
      <c r="W2956" s="2">
        <f t="shared" si="2190"/>
        <v>0</v>
      </c>
      <c r="X2956">
        <f t="shared" si="2191"/>
        <v>10</v>
      </c>
      <c r="Y2956">
        <f t="shared" si="2192"/>
        <v>0</v>
      </c>
      <c r="Z2956">
        <f t="shared" si="2193"/>
        <v>0</v>
      </c>
      <c r="AA2956" s="2">
        <f t="shared" si="2194"/>
        <v>60</v>
      </c>
      <c r="AB2956" s="2" t="str">
        <f t="shared" si="2195"/>
        <v>Under 1.5</v>
      </c>
      <c r="AC2956" s="6"/>
      <c r="AD2956" s="6" t="str">
        <f t="shared" si="2196"/>
        <v>Over 0.5</v>
      </c>
      <c r="AE2956" s="6" t="str">
        <f t="shared" si="2197"/>
        <v>LOST</v>
      </c>
      <c r="AF2956" s="6"/>
      <c r="AG2956">
        <f t="shared" si="2198"/>
        <v>0</v>
      </c>
      <c r="AH2956">
        <f t="shared" si="2199"/>
        <v>2</v>
      </c>
      <c r="AI2956">
        <f t="shared" si="2200"/>
        <v>0</v>
      </c>
      <c r="AJ2956">
        <f t="shared" si="2201"/>
        <v>0</v>
      </c>
      <c r="AK2956" s="2" t="str">
        <f t="shared" si="2202"/>
        <v>-</v>
      </c>
      <c r="AL2956" s="2" t="str">
        <f t="shared" si="2203"/>
        <v>-</v>
      </c>
    </row>
    <row r="2957" spans="2:38">
      <c r="B2957"/>
      <c r="E2957" s="2"/>
      <c r="F2957" s="8"/>
      <c r="G2957" s="2"/>
      <c r="H2957" s="2"/>
      <c r="I2957" s="2"/>
      <c r="J2957" s="2"/>
      <c r="K2957" s="2"/>
      <c r="L2957" s="2"/>
      <c r="M2957" s="3"/>
      <c r="N2957" s="3"/>
      <c r="O2957" s="2"/>
      <c r="P2957" s="2"/>
      <c r="Q2957" s="2"/>
      <c r="R2957" s="2"/>
      <c r="S2957" s="44"/>
      <c r="T2957" s="44"/>
      <c r="U2957" s="20"/>
      <c r="V2957" s="11"/>
      <c r="W2957" s="2">
        <f t="shared" si="2190"/>
        <v>0</v>
      </c>
      <c r="X2957">
        <f t="shared" si="2191"/>
        <v>10</v>
      </c>
      <c r="Y2957">
        <f t="shared" si="2192"/>
        <v>0</v>
      </c>
      <c r="Z2957">
        <f t="shared" si="2193"/>
        <v>0</v>
      </c>
      <c r="AA2957" s="2">
        <f t="shared" si="2194"/>
        <v>60</v>
      </c>
      <c r="AB2957" s="2" t="str">
        <f t="shared" si="2195"/>
        <v>Under 1.5</v>
      </c>
      <c r="AC2957" s="6"/>
      <c r="AD2957" s="6" t="str">
        <f t="shared" si="2196"/>
        <v>Over 0.5</v>
      </c>
      <c r="AE2957" s="6" t="str">
        <f t="shared" si="2197"/>
        <v>LOST</v>
      </c>
      <c r="AF2957" s="6"/>
      <c r="AG2957">
        <f t="shared" si="2198"/>
        <v>0</v>
      </c>
      <c r="AH2957">
        <f t="shared" si="2199"/>
        <v>2</v>
      </c>
      <c r="AI2957">
        <f t="shared" si="2200"/>
        <v>0</v>
      </c>
      <c r="AJ2957">
        <f t="shared" si="2201"/>
        <v>0</v>
      </c>
      <c r="AK2957" s="2" t="str">
        <f t="shared" si="2202"/>
        <v>-</v>
      </c>
      <c r="AL2957" s="2" t="str">
        <f t="shared" si="2203"/>
        <v>-</v>
      </c>
    </row>
    <row r="2958" spans="2:38">
      <c r="B2958"/>
      <c r="E2958" s="2"/>
      <c r="F2958" s="8"/>
      <c r="G2958" s="2"/>
      <c r="H2958" s="2"/>
      <c r="I2958" s="2"/>
      <c r="J2958" s="2"/>
      <c r="K2958" s="2"/>
      <c r="L2958" s="2"/>
      <c r="M2958" s="3"/>
      <c r="N2958" s="3"/>
      <c r="O2958" s="2"/>
      <c r="P2958" s="2"/>
      <c r="Q2958" s="2"/>
      <c r="R2958" s="2"/>
      <c r="S2958" s="44"/>
      <c r="T2958" s="44"/>
      <c r="U2958" s="20"/>
      <c r="V2958" s="11"/>
      <c r="W2958" s="2">
        <f t="shared" si="2190"/>
        <v>0</v>
      </c>
      <c r="X2958">
        <f t="shared" si="2191"/>
        <v>10</v>
      </c>
      <c r="Y2958">
        <f t="shared" si="2192"/>
        <v>0</v>
      </c>
      <c r="Z2958">
        <f t="shared" si="2193"/>
        <v>0</v>
      </c>
      <c r="AA2958" s="2">
        <f t="shared" si="2194"/>
        <v>60</v>
      </c>
      <c r="AB2958" s="2" t="str">
        <f t="shared" si="2195"/>
        <v>Under 1.5</v>
      </c>
      <c r="AC2958" s="6"/>
      <c r="AD2958" s="6" t="str">
        <f t="shared" si="2196"/>
        <v>Over 0.5</v>
      </c>
      <c r="AE2958" s="6" t="str">
        <f t="shared" si="2197"/>
        <v>LOST</v>
      </c>
      <c r="AF2958" s="6"/>
      <c r="AG2958">
        <f t="shared" si="2198"/>
        <v>0</v>
      </c>
      <c r="AH2958">
        <f t="shared" si="2199"/>
        <v>2</v>
      </c>
      <c r="AI2958">
        <f t="shared" si="2200"/>
        <v>0</v>
      </c>
      <c r="AJ2958">
        <f t="shared" si="2201"/>
        <v>0</v>
      </c>
      <c r="AK2958" s="2" t="str">
        <f t="shared" si="2202"/>
        <v>-</v>
      </c>
      <c r="AL2958" s="2" t="str">
        <f t="shared" si="2203"/>
        <v>-</v>
      </c>
    </row>
    <row r="2959" spans="2:38">
      <c r="B2959"/>
      <c r="E2959" s="2"/>
      <c r="F2959" s="8"/>
      <c r="G2959" s="2"/>
      <c r="H2959" s="2"/>
      <c r="I2959" s="2"/>
      <c r="J2959" s="2"/>
      <c r="K2959" s="2"/>
      <c r="L2959" s="2"/>
      <c r="M2959" s="3"/>
      <c r="N2959" s="3"/>
      <c r="O2959" s="2"/>
      <c r="P2959" s="2"/>
      <c r="Q2959" s="2"/>
      <c r="R2959" s="2"/>
      <c r="S2959" s="44"/>
      <c r="T2959" s="44"/>
      <c r="U2959" s="20"/>
      <c r="V2959" s="11"/>
      <c r="W2959" s="2">
        <f t="shared" si="2190"/>
        <v>0</v>
      </c>
      <c r="X2959">
        <f t="shared" si="2191"/>
        <v>10</v>
      </c>
      <c r="Y2959">
        <f t="shared" si="2192"/>
        <v>0</v>
      </c>
      <c r="Z2959">
        <f t="shared" si="2193"/>
        <v>0</v>
      </c>
      <c r="AA2959" s="2">
        <f t="shared" si="2194"/>
        <v>60</v>
      </c>
      <c r="AB2959" s="2" t="str">
        <f t="shared" si="2195"/>
        <v>Under 1.5</v>
      </c>
      <c r="AC2959" s="6"/>
      <c r="AD2959" s="6" t="str">
        <f t="shared" si="2196"/>
        <v>Over 0.5</v>
      </c>
      <c r="AE2959" s="6" t="str">
        <f t="shared" si="2197"/>
        <v>LOST</v>
      </c>
      <c r="AF2959" s="6"/>
      <c r="AG2959">
        <f t="shared" si="2198"/>
        <v>0</v>
      </c>
      <c r="AH2959">
        <f t="shared" si="2199"/>
        <v>2</v>
      </c>
      <c r="AI2959">
        <f t="shared" si="2200"/>
        <v>0</v>
      </c>
      <c r="AJ2959">
        <f t="shared" si="2201"/>
        <v>0</v>
      </c>
      <c r="AK2959" s="2" t="str">
        <f t="shared" si="2202"/>
        <v>-</v>
      </c>
      <c r="AL2959" s="2" t="str">
        <f t="shared" si="2203"/>
        <v>-</v>
      </c>
    </row>
    <row r="2960" spans="2:38">
      <c r="B2960"/>
      <c r="E2960" s="2"/>
      <c r="F2960" s="8"/>
      <c r="G2960" s="2"/>
      <c r="H2960" s="2"/>
      <c r="I2960" s="2"/>
      <c r="J2960" s="2"/>
      <c r="K2960" s="2"/>
      <c r="L2960" s="2"/>
      <c r="M2960" s="3"/>
      <c r="N2960" s="3"/>
      <c r="O2960" s="2"/>
      <c r="P2960" s="2"/>
      <c r="Q2960" s="2"/>
      <c r="R2960" s="2"/>
      <c r="S2960" s="44"/>
      <c r="T2960" s="44"/>
      <c r="U2960" s="20"/>
      <c r="V2960" s="11"/>
      <c r="W2960" s="2">
        <f t="shared" si="2190"/>
        <v>0</v>
      </c>
      <c r="X2960">
        <f t="shared" si="2191"/>
        <v>10</v>
      </c>
      <c r="Y2960">
        <f t="shared" si="2192"/>
        <v>0</v>
      </c>
      <c r="Z2960">
        <f t="shared" si="2193"/>
        <v>0</v>
      </c>
      <c r="AA2960" s="2">
        <f t="shared" si="2194"/>
        <v>60</v>
      </c>
      <c r="AB2960" s="2" t="str">
        <f t="shared" si="2195"/>
        <v>Under 1.5</v>
      </c>
      <c r="AC2960" s="6"/>
      <c r="AD2960" s="6" t="str">
        <f t="shared" si="2196"/>
        <v>Over 0.5</v>
      </c>
      <c r="AE2960" s="6" t="str">
        <f t="shared" si="2197"/>
        <v>LOST</v>
      </c>
      <c r="AF2960" s="6"/>
      <c r="AG2960">
        <f t="shared" si="2198"/>
        <v>0</v>
      </c>
      <c r="AH2960">
        <f t="shared" si="2199"/>
        <v>2</v>
      </c>
      <c r="AI2960">
        <f t="shared" si="2200"/>
        <v>0</v>
      </c>
      <c r="AJ2960">
        <f t="shared" si="2201"/>
        <v>0</v>
      </c>
      <c r="AK2960" s="2" t="str">
        <f t="shared" si="2202"/>
        <v>-</v>
      </c>
      <c r="AL2960" s="2" t="str">
        <f t="shared" si="2203"/>
        <v>-</v>
      </c>
    </row>
    <row r="2961" spans="2:38">
      <c r="B2961"/>
      <c r="E2961" s="2"/>
      <c r="F2961" s="8"/>
      <c r="G2961" s="2"/>
      <c r="H2961" s="2"/>
      <c r="I2961" s="2"/>
      <c r="J2961" s="2"/>
      <c r="K2961" s="2"/>
      <c r="L2961" s="2"/>
      <c r="M2961" s="3"/>
      <c r="N2961" s="3"/>
      <c r="O2961" s="2"/>
      <c r="P2961" s="2"/>
      <c r="Q2961" s="2"/>
      <c r="R2961" s="2"/>
      <c r="S2961" s="44"/>
      <c r="T2961" s="44"/>
      <c r="U2961" s="20"/>
      <c r="V2961" s="11"/>
      <c r="W2961" s="2">
        <f t="shared" si="2190"/>
        <v>0</v>
      </c>
      <c r="X2961">
        <f t="shared" si="2191"/>
        <v>10</v>
      </c>
      <c r="Y2961">
        <f t="shared" si="2192"/>
        <v>0</v>
      </c>
      <c r="Z2961">
        <f t="shared" si="2193"/>
        <v>0</v>
      </c>
      <c r="AA2961" s="2">
        <f t="shared" si="2194"/>
        <v>60</v>
      </c>
      <c r="AB2961" s="2" t="str">
        <f t="shared" si="2195"/>
        <v>Under 1.5</v>
      </c>
      <c r="AC2961" s="6"/>
      <c r="AD2961" s="6" t="str">
        <f t="shared" si="2196"/>
        <v>Over 0.5</v>
      </c>
      <c r="AE2961" s="6" t="str">
        <f t="shared" si="2197"/>
        <v>LOST</v>
      </c>
      <c r="AF2961" s="6"/>
      <c r="AG2961">
        <f t="shared" si="2198"/>
        <v>0</v>
      </c>
      <c r="AH2961">
        <f t="shared" si="2199"/>
        <v>2</v>
      </c>
      <c r="AI2961">
        <f t="shared" si="2200"/>
        <v>0</v>
      </c>
      <c r="AJ2961">
        <f t="shared" si="2201"/>
        <v>0</v>
      </c>
      <c r="AK2961" s="2" t="str">
        <f t="shared" si="2202"/>
        <v>-</v>
      </c>
      <c r="AL2961" s="2" t="str">
        <f t="shared" si="2203"/>
        <v>-</v>
      </c>
    </row>
    <row r="2962" spans="2:38">
      <c r="B2962"/>
      <c r="E2962" s="2"/>
      <c r="F2962" s="8"/>
      <c r="G2962" s="2"/>
      <c r="H2962" s="2"/>
      <c r="I2962" s="2"/>
      <c r="J2962" s="2"/>
      <c r="K2962" s="2"/>
      <c r="L2962" s="2"/>
      <c r="M2962" s="3"/>
      <c r="N2962" s="3"/>
      <c r="O2962" s="2"/>
      <c r="P2962" s="2"/>
      <c r="Q2962" s="2"/>
      <c r="R2962" s="2"/>
      <c r="S2962" s="44"/>
      <c r="T2962" s="44"/>
      <c r="U2962" s="20"/>
      <c r="V2962" s="11"/>
      <c r="W2962" s="2">
        <f t="shared" si="2190"/>
        <v>0</v>
      </c>
      <c r="X2962">
        <f t="shared" si="2191"/>
        <v>10</v>
      </c>
      <c r="Y2962">
        <f t="shared" si="2192"/>
        <v>0</v>
      </c>
      <c r="Z2962">
        <f t="shared" si="2193"/>
        <v>0</v>
      </c>
      <c r="AA2962" s="2">
        <f t="shared" si="2194"/>
        <v>60</v>
      </c>
      <c r="AB2962" s="2" t="str">
        <f t="shared" si="2195"/>
        <v>Under 1.5</v>
      </c>
      <c r="AC2962" s="6"/>
      <c r="AD2962" s="6" t="str">
        <f t="shared" si="2196"/>
        <v>Over 0.5</v>
      </c>
      <c r="AE2962" s="6" t="str">
        <f t="shared" si="2197"/>
        <v>LOST</v>
      </c>
      <c r="AF2962" s="6"/>
      <c r="AG2962">
        <f t="shared" si="2198"/>
        <v>0</v>
      </c>
      <c r="AH2962">
        <f t="shared" si="2199"/>
        <v>2</v>
      </c>
      <c r="AI2962">
        <f t="shared" si="2200"/>
        <v>0</v>
      </c>
      <c r="AJ2962">
        <f t="shared" si="2201"/>
        <v>0</v>
      </c>
      <c r="AK2962" s="2" t="str">
        <f t="shared" si="2202"/>
        <v>-</v>
      </c>
      <c r="AL2962" s="2" t="str">
        <f t="shared" si="2203"/>
        <v>-</v>
      </c>
    </row>
    <row r="2963" spans="2:38">
      <c r="B2963"/>
      <c r="E2963" s="2"/>
      <c r="F2963" s="8"/>
      <c r="G2963" s="2"/>
      <c r="H2963" s="2"/>
      <c r="I2963" s="2"/>
      <c r="J2963" s="2"/>
      <c r="K2963" s="2"/>
      <c r="L2963" s="2"/>
      <c r="M2963" s="3"/>
      <c r="N2963" s="3"/>
      <c r="O2963" s="2"/>
      <c r="P2963" s="2"/>
      <c r="Q2963" s="2"/>
      <c r="R2963" s="2"/>
      <c r="S2963" s="44"/>
      <c r="T2963" s="44"/>
      <c r="U2963" s="20"/>
      <c r="V2963" s="11"/>
      <c r="W2963" s="2">
        <f t="shared" si="2190"/>
        <v>0</v>
      </c>
      <c r="X2963">
        <f t="shared" si="2191"/>
        <v>10</v>
      </c>
      <c r="Y2963">
        <f t="shared" si="2192"/>
        <v>0</v>
      </c>
      <c r="Z2963">
        <f t="shared" si="2193"/>
        <v>0</v>
      </c>
      <c r="AA2963" s="2">
        <f t="shared" si="2194"/>
        <v>60</v>
      </c>
      <c r="AB2963" s="2" t="str">
        <f t="shared" si="2195"/>
        <v>Under 1.5</v>
      </c>
      <c r="AC2963" s="6"/>
      <c r="AD2963" s="6" t="str">
        <f t="shared" si="2196"/>
        <v>Over 0.5</v>
      </c>
      <c r="AE2963" s="6" t="str">
        <f t="shared" si="2197"/>
        <v>LOST</v>
      </c>
      <c r="AF2963" s="6"/>
      <c r="AG2963">
        <f t="shared" si="2198"/>
        <v>0</v>
      </c>
      <c r="AH2963">
        <f t="shared" si="2199"/>
        <v>2</v>
      </c>
      <c r="AI2963">
        <f t="shared" si="2200"/>
        <v>0</v>
      </c>
      <c r="AJ2963">
        <f t="shared" si="2201"/>
        <v>0</v>
      </c>
      <c r="AK2963" s="2" t="str">
        <f t="shared" si="2202"/>
        <v>-</v>
      </c>
      <c r="AL2963" s="2" t="str">
        <f t="shared" si="2203"/>
        <v>-</v>
      </c>
    </row>
    <row r="2964" spans="2:38">
      <c r="B2964"/>
      <c r="E2964" s="2"/>
      <c r="F2964" s="8"/>
      <c r="G2964" s="2"/>
      <c r="H2964" s="2"/>
      <c r="I2964" s="2"/>
      <c r="J2964" s="2"/>
      <c r="K2964" s="2"/>
      <c r="L2964" s="2"/>
      <c r="M2964" s="3"/>
      <c r="N2964" s="3"/>
      <c r="O2964" s="2"/>
      <c r="P2964" s="2"/>
      <c r="Q2964" s="2"/>
      <c r="R2964" s="2"/>
      <c r="S2964" s="44"/>
      <c r="T2964" s="44"/>
      <c r="U2964" s="20"/>
      <c r="V2964" s="11"/>
      <c r="W2964" s="2">
        <f t="shared" si="2190"/>
        <v>0</v>
      </c>
      <c r="X2964">
        <f t="shared" si="2191"/>
        <v>10</v>
      </c>
      <c r="Y2964">
        <f t="shared" si="2192"/>
        <v>0</v>
      </c>
      <c r="Z2964">
        <f t="shared" si="2193"/>
        <v>0</v>
      </c>
      <c r="AA2964" s="2">
        <f t="shared" si="2194"/>
        <v>60</v>
      </c>
      <c r="AB2964" s="2" t="str">
        <f t="shared" si="2195"/>
        <v>Under 1.5</v>
      </c>
      <c r="AC2964" s="6"/>
      <c r="AD2964" s="6" t="str">
        <f t="shared" si="2196"/>
        <v>Over 0.5</v>
      </c>
      <c r="AE2964" s="6" t="str">
        <f t="shared" si="2197"/>
        <v>LOST</v>
      </c>
      <c r="AF2964" s="6"/>
      <c r="AG2964">
        <f t="shared" si="2198"/>
        <v>0</v>
      </c>
      <c r="AH2964">
        <f t="shared" si="2199"/>
        <v>2</v>
      </c>
      <c r="AI2964">
        <f t="shared" si="2200"/>
        <v>0</v>
      </c>
      <c r="AJ2964">
        <f t="shared" si="2201"/>
        <v>0</v>
      </c>
      <c r="AK2964" s="2" t="str">
        <f t="shared" si="2202"/>
        <v>-</v>
      </c>
      <c r="AL2964" s="2" t="str">
        <f t="shared" si="2203"/>
        <v>-</v>
      </c>
    </row>
    <row r="2965" spans="2:38">
      <c r="B2965"/>
      <c r="E2965" s="2"/>
      <c r="F2965" s="8"/>
      <c r="G2965" s="2"/>
      <c r="H2965" s="2"/>
      <c r="I2965" s="2"/>
      <c r="J2965" s="2"/>
      <c r="K2965" s="2"/>
      <c r="L2965" s="2"/>
      <c r="M2965" s="3"/>
      <c r="N2965" s="3"/>
      <c r="O2965" s="2"/>
      <c r="P2965" s="2"/>
      <c r="Q2965" s="2"/>
      <c r="R2965" s="2"/>
      <c r="S2965" s="44"/>
      <c r="T2965" s="44"/>
      <c r="U2965" s="20"/>
      <c r="V2965" s="11"/>
      <c r="W2965" s="2">
        <f t="shared" si="2190"/>
        <v>0</v>
      </c>
      <c r="X2965">
        <f t="shared" si="2191"/>
        <v>10</v>
      </c>
      <c r="Y2965">
        <f t="shared" si="2192"/>
        <v>0</v>
      </c>
      <c r="Z2965">
        <f t="shared" si="2193"/>
        <v>0</v>
      </c>
      <c r="AA2965" s="2">
        <f t="shared" si="2194"/>
        <v>60</v>
      </c>
      <c r="AB2965" s="2" t="str">
        <f t="shared" si="2195"/>
        <v>Under 1.5</v>
      </c>
      <c r="AC2965" s="6"/>
      <c r="AD2965" s="6" t="str">
        <f t="shared" si="2196"/>
        <v>Over 0.5</v>
      </c>
      <c r="AE2965" s="6" t="str">
        <f t="shared" si="2197"/>
        <v>LOST</v>
      </c>
      <c r="AF2965" s="6"/>
      <c r="AG2965">
        <f t="shared" si="2198"/>
        <v>0</v>
      </c>
      <c r="AH2965">
        <f t="shared" si="2199"/>
        <v>2</v>
      </c>
      <c r="AI2965">
        <f t="shared" si="2200"/>
        <v>0</v>
      </c>
      <c r="AJ2965">
        <f t="shared" si="2201"/>
        <v>0</v>
      </c>
      <c r="AK2965" s="2" t="str">
        <f t="shared" si="2202"/>
        <v>-</v>
      </c>
      <c r="AL2965" s="2" t="str">
        <f t="shared" si="2203"/>
        <v>-</v>
      </c>
    </row>
    <row r="2966" spans="2:38">
      <c r="B2966"/>
      <c r="E2966" s="2"/>
      <c r="F2966" s="8"/>
      <c r="G2966" s="2"/>
      <c r="H2966" s="2"/>
      <c r="I2966" s="2"/>
      <c r="J2966" s="2"/>
      <c r="K2966" s="2"/>
      <c r="L2966" s="2"/>
      <c r="M2966" s="3"/>
      <c r="N2966" s="3"/>
      <c r="O2966" s="2"/>
      <c r="P2966" s="2"/>
      <c r="Q2966" s="2"/>
      <c r="R2966" s="2"/>
      <c r="S2966" s="44"/>
      <c r="T2966" s="44"/>
      <c r="U2966" s="20"/>
      <c r="V2966" s="11"/>
      <c r="W2966" s="2">
        <f t="shared" si="2190"/>
        <v>0</v>
      </c>
      <c r="X2966">
        <f t="shared" si="2191"/>
        <v>10</v>
      </c>
      <c r="Y2966">
        <f t="shared" si="2192"/>
        <v>0</v>
      </c>
      <c r="Z2966">
        <f t="shared" si="2193"/>
        <v>0</v>
      </c>
      <c r="AA2966" s="2">
        <f t="shared" si="2194"/>
        <v>60</v>
      </c>
      <c r="AB2966" s="2" t="str">
        <f t="shared" si="2195"/>
        <v>Under 1.5</v>
      </c>
      <c r="AC2966" s="6"/>
      <c r="AD2966" s="6" t="str">
        <f t="shared" si="2196"/>
        <v>Over 0.5</v>
      </c>
      <c r="AE2966" s="6" t="str">
        <f t="shared" si="2197"/>
        <v>LOST</v>
      </c>
      <c r="AF2966" s="6"/>
      <c r="AG2966">
        <f t="shared" si="2198"/>
        <v>0</v>
      </c>
      <c r="AH2966">
        <f t="shared" si="2199"/>
        <v>2</v>
      </c>
      <c r="AI2966">
        <f t="shared" si="2200"/>
        <v>0</v>
      </c>
      <c r="AJ2966">
        <f t="shared" si="2201"/>
        <v>0</v>
      </c>
      <c r="AK2966" s="2" t="str">
        <f t="shared" si="2202"/>
        <v>-</v>
      </c>
      <c r="AL2966" s="2" t="str">
        <f t="shared" si="2203"/>
        <v>-</v>
      </c>
    </row>
    <row r="2967" spans="2:38">
      <c r="B2967"/>
      <c r="E2967" s="2"/>
      <c r="F2967" s="8"/>
      <c r="G2967" s="2"/>
      <c r="H2967" s="2"/>
      <c r="I2967" s="2"/>
      <c r="J2967" s="2"/>
      <c r="K2967" s="2"/>
      <c r="L2967" s="2"/>
      <c r="M2967" s="3"/>
      <c r="N2967" s="3"/>
      <c r="O2967" s="2"/>
      <c r="P2967" s="2"/>
      <c r="Q2967" s="2"/>
      <c r="R2967" s="2"/>
      <c r="S2967" s="44"/>
      <c r="T2967" s="44"/>
      <c r="U2967" s="20"/>
      <c r="V2967" s="11"/>
      <c r="W2967" s="2">
        <f t="shared" si="2190"/>
        <v>0</v>
      </c>
      <c r="X2967">
        <f t="shared" si="2191"/>
        <v>10</v>
      </c>
      <c r="Y2967">
        <f t="shared" si="2192"/>
        <v>0</v>
      </c>
      <c r="Z2967">
        <f t="shared" si="2193"/>
        <v>0</v>
      </c>
      <c r="AA2967" s="2">
        <f t="shared" si="2194"/>
        <v>60</v>
      </c>
      <c r="AB2967" s="2" t="str">
        <f t="shared" si="2195"/>
        <v>Under 1.5</v>
      </c>
      <c r="AC2967" s="6"/>
      <c r="AD2967" s="6" t="str">
        <f t="shared" si="2196"/>
        <v>Over 0.5</v>
      </c>
      <c r="AE2967" s="6" t="str">
        <f t="shared" si="2197"/>
        <v>LOST</v>
      </c>
      <c r="AF2967" s="6"/>
      <c r="AG2967">
        <f t="shared" si="2198"/>
        <v>0</v>
      </c>
      <c r="AH2967">
        <f t="shared" si="2199"/>
        <v>2</v>
      </c>
      <c r="AI2967">
        <f t="shared" si="2200"/>
        <v>0</v>
      </c>
      <c r="AJ2967">
        <f t="shared" si="2201"/>
        <v>0</v>
      </c>
      <c r="AK2967" s="2" t="str">
        <f t="shared" si="2202"/>
        <v>-</v>
      </c>
      <c r="AL2967" s="2" t="str">
        <f t="shared" si="2203"/>
        <v>-</v>
      </c>
    </row>
    <row r="2968" spans="2:38">
      <c r="B2968"/>
      <c r="E2968" s="2"/>
      <c r="F2968" s="8"/>
      <c r="G2968" s="2"/>
      <c r="H2968" s="2"/>
      <c r="I2968" s="2"/>
      <c r="J2968" s="2"/>
      <c r="K2968" s="2"/>
      <c r="L2968" s="2"/>
      <c r="M2968" s="3"/>
      <c r="N2968" s="3"/>
      <c r="O2968" s="2"/>
      <c r="P2968" s="2"/>
      <c r="Q2968" s="2"/>
      <c r="R2968" s="2"/>
      <c r="S2968" s="44"/>
      <c r="T2968" s="44"/>
      <c r="U2968" s="20"/>
      <c r="V2968" s="11"/>
      <c r="W2968" s="2">
        <f t="shared" si="2190"/>
        <v>0</v>
      </c>
      <c r="X2968">
        <f t="shared" si="2191"/>
        <v>10</v>
      </c>
      <c r="Y2968">
        <f t="shared" si="2192"/>
        <v>0</v>
      </c>
      <c r="Z2968">
        <f t="shared" si="2193"/>
        <v>0</v>
      </c>
      <c r="AA2968" s="2">
        <f t="shared" si="2194"/>
        <v>60</v>
      </c>
      <c r="AB2968" s="2" t="str">
        <f t="shared" si="2195"/>
        <v>Under 1.5</v>
      </c>
      <c r="AC2968" s="6"/>
      <c r="AD2968" s="6" t="str">
        <f t="shared" si="2196"/>
        <v>Over 0.5</v>
      </c>
      <c r="AE2968" s="6" t="str">
        <f t="shared" si="2197"/>
        <v>LOST</v>
      </c>
      <c r="AF2968" s="6"/>
      <c r="AG2968">
        <f t="shared" si="2198"/>
        <v>0</v>
      </c>
      <c r="AH2968">
        <f t="shared" si="2199"/>
        <v>2</v>
      </c>
      <c r="AI2968">
        <f t="shared" si="2200"/>
        <v>0</v>
      </c>
      <c r="AJ2968">
        <f t="shared" si="2201"/>
        <v>0</v>
      </c>
      <c r="AK2968" s="2" t="str">
        <f t="shared" si="2202"/>
        <v>-</v>
      </c>
      <c r="AL2968" s="2" t="str">
        <f t="shared" si="2203"/>
        <v>-</v>
      </c>
    </row>
    <row r="2969" spans="2:38">
      <c r="B2969"/>
      <c r="E2969" s="2"/>
      <c r="F2969" s="8"/>
      <c r="G2969" s="2"/>
      <c r="H2969" s="2"/>
      <c r="I2969" s="2"/>
      <c r="J2969" s="2"/>
      <c r="K2969" s="2"/>
      <c r="L2969" s="2"/>
      <c r="M2969" s="3"/>
      <c r="N2969" s="3"/>
      <c r="O2969" s="2"/>
      <c r="P2969" s="2"/>
      <c r="Q2969" s="2"/>
      <c r="R2969" s="2"/>
      <c r="S2969" s="44"/>
      <c r="T2969" s="44"/>
      <c r="U2969" s="20"/>
      <c r="V2969" s="11"/>
      <c r="W2969" s="2">
        <f t="shared" si="2190"/>
        <v>0</v>
      </c>
      <c r="X2969">
        <f t="shared" si="2191"/>
        <v>10</v>
      </c>
      <c r="Y2969">
        <f t="shared" si="2192"/>
        <v>0</v>
      </c>
      <c r="Z2969">
        <f t="shared" si="2193"/>
        <v>0</v>
      </c>
      <c r="AA2969" s="2">
        <f t="shared" si="2194"/>
        <v>60</v>
      </c>
      <c r="AB2969" s="2" t="str">
        <f t="shared" si="2195"/>
        <v>Under 1.5</v>
      </c>
      <c r="AC2969" s="6"/>
      <c r="AD2969" s="6" t="str">
        <f t="shared" si="2196"/>
        <v>Over 0.5</v>
      </c>
      <c r="AE2969" s="6" t="str">
        <f t="shared" si="2197"/>
        <v>LOST</v>
      </c>
      <c r="AF2969" s="6"/>
      <c r="AG2969">
        <f t="shared" si="2198"/>
        <v>0</v>
      </c>
      <c r="AH2969">
        <f t="shared" si="2199"/>
        <v>2</v>
      </c>
      <c r="AI2969">
        <f t="shared" si="2200"/>
        <v>0</v>
      </c>
      <c r="AJ2969">
        <f t="shared" si="2201"/>
        <v>0</v>
      </c>
      <c r="AK2969" s="2" t="str">
        <f t="shared" si="2202"/>
        <v>-</v>
      </c>
      <c r="AL2969" s="2" t="str">
        <f t="shared" si="2203"/>
        <v>-</v>
      </c>
    </row>
    <row r="2970" spans="2:38">
      <c r="B2970"/>
      <c r="E2970" s="2"/>
      <c r="F2970" s="8"/>
      <c r="G2970" s="2"/>
      <c r="H2970" s="2"/>
      <c r="I2970" s="2"/>
      <c r="J2970" s="2"/>
      <c r="K2970" s="2"/>
      <c r="L2970" s="2"/>
      <c r="M2970" s="3"/>
      <c r="N2970" s="3"/>
      <c r="O2970" s="2"/>
      <c r="P2970" s="2"/>
      <c r="Q2970" s="2"/>
      <c r="R2970" s="2"/>
      <c r="S2970" s="44"/>
      <c r="T2970" s="44"/>
      <c r="U2970" s="20"/>
      <c r="V2970" s="11"/>
      <c r="W2970" s="2">
        <f t="shared" si="2190"/>
        <v>0</v>
      </c>
      <c r="X2970">
        <f t="shared" si="2191"/>
        <v>10</v>
      </c>
      <c r="Y2970">
        <f t="shared" si="2192"/>
        <v>0</v>
      </c>
      <c r="Z2970">
        <f t="shared" si="2193"/>
        <v>0</v>
      </c>
      <c r="AA2970" s="2">
        <f t="shared" si="2194"/>
        <v>60</v>
      </c>
      <c r="AB2970" s="2" t="str">
        <f t="shared" si="2195"/>
        <v>Under 1.5</v>
      </c>
      <c r="AC2970" s="6"/>
      <c r="AD2970" s="6" t="str">
        <f t="shared" si="2196"/>
        <v>Over 0.5</v>
      </c>
      <c r="AE2970" s="6" t="str">
        <f t="shared" si="2197"/>
        <v>LOST</v>
      </c>
      <c r="AF2970" s="6"/>
      <c r="AG2970">
        <f t="shared" si="2198"/>
        <v>0</v>
      </c>
      <c r="AH2970">
        <f t="shared" si="2199"/>
        <v>2</v>
      </c>
      <c r="AI2970">
        <f t="shared" si="2200"/>
        <v>0</v>
      </c>
      <c r="AJ2970">
        <f t="shared" si="2201"/>
        <v>0</v>
      </c>
      <c r="AK2970" s="2" t="str">
        <f t="shared" si="2202"/>
        <v>-</v>
      </c>
      <c r="AL2970" s="2" t="str">
        <f t="shared" si="2203"/>
        <v>-</v>
      </c>
    </row>
    <row r="2971" spans="2:38">
      <c r="B2971"/>
      <c r="E2971" s="2"/>
      <c r="F2971" s="8"/>
      <c r="G2971" s="2"/>
      <c r="H2971" s="2"/>
      <c r="I2971" s="2"/>
      <c r="J2971" s="2"/>
      <c r="K2971" s="2"/>
      <c r="L2971" s="2"/>
      <c r="M2971" s="3"/>
      <c r="N2971" s="3"/>
      <c r="O2971" s="2"/>
      <c r="P2971" s="2"/>
      <c r="Q2971" s="2"/>
      <c r="R2971" s="2"/>
      <c r="S2971" s="44"/>
      <c r="T2971" s="44"/>
      <c r="U2971" s="20"/>
      <c r="V2971" s="11"/>
      <c r="W2971" s="2">
        <f t="shared" si="2190"/>
        <v>0</v>
      </c>
      <c r="X2971">
        <f t="shared" si="2191"/>
        <v>10</v>
      </c>
      <c r="Y2971">
        <f t="shared" si="2192"/>
        <v>0</v>
      </c>
      <c r="Z2971">
        <f t="shared" si="2193"/>
        <v>0</v>
      </c>
      <c r="AA2971" s="2">
        <f t="shared" si="2194"/>
        <v>60</v>
      </c>
      <c r="AB2971" s="2" t="str">
        <f t="shared" si="2195"/>
        <v>Under 1.5</v>
      </c>
      <c r="AC2971" s="6"/>
      <c r="AD2971" s="6" t="str">
        <f t="shared" si="2196"/>
        <v>Over 0.5</v>
      </c>
      <c r="AE2971" s="6" t="str">
        <f t="shared" si="2197"/>
        <v>LOST</v>
      </c>
      <c r="AF2971" s="6"/>
      <c r="AG2971">
        <f t="shared" si="2198"/>
        <v>0</v>
      </c>
      <c r="AH2971">
        <f t="shared" si="2199"/>
        <v>2</v>
      </c>
      <c r="AI2971">
        <f t="shared" si="2200"/>
        <v>0</v>
      </c>
      <c r="AJ2971">
        <f t="shared" si="2201"/>
        <v>0</v>
      </c>
      <c r="AK2971" s="2" t="str">
        <f t="shared" si="2202"/>
        <v>-</v>
      </c>
      <c r="AL2971" s="2" t="str">
        <f t="shared" si="2203"/>
        <v>-</v>
      </c>
    </row>
    <row r="2972" spans="2:38">
      <c r="B2972"/>
      <c r="E2972" s="2"/>
      <c r="F2972" s="8"/>
      <c r="G2972" s="2"/>
      <c r="H2972" s="2"/>
      <c r="I2972" s="2"/>
      <c r="J2972" s="2"/>
      <c r="K2972" s="2"/>
      <c r="L2972" s="2"/>
      <c r="M2972" s="3"/>
      <c r="N2972" s="3"/>
      <c r="O2972" s="2"/>
      <c r="P2972" s="2"/>
      <c r="Q2972" s="2"/>
      <c r="R2972" s="2"/>
      <c r="S2972" s="44"/>
      <c r="T2972" s="44"/>
      <c r="U2972" s="20"/>
      <c r="V2972" s="11"/>
      <c r="W2972" s="2">
        <f t="shared" si="2190"/>
        <v>0</v>
      </c>
      <c r="X2972">
        <f t="shared" si="2191"/>
        <v>10</v>
      </c>
      <c r="Y2972">
        <f t="shared" si="2192"/>
        <v>0</v>
      </c>
      <c r="Z2972">
        <f t="shared" si="2193"/>
        <v>0</v>
      </c>
      <c r="AA2972" s="2">
        <f t="shared" si="2194"/>
        <v>60</v>
      </c>
      <c r="AB2972" s="2" t="str">
        <f t="shared" si="2195"/>
        <v>Under 1.5</v>
      </c>
      <c r="AC2972" s="6"/>
      <c r="AD2972" s="6" t="str">
        <f t="shared" si="2196"/>
        <v>Over 0.5</v>
      </c>
      <c r="AE2972" s="6" t="str">
        <f t="shared" si="2197"/>
        <v>LOST</v>
      </c>
      <c r="AF2972" s="6"/>
      <c r="AG2972">
        <f t="shared" si="2198"/>
        <v>0</v>
      </c>
      <c r="AH2972">
        <f t="shared" si="2199"/>
        <v>2</v>
      </c>
      <c r="AI2972">
        <f t="shared" si="2200"/>
        <v>0</v>
      </c>
      <c r="AJ2972">
        <f t="shared" si="2201"/>
        <v>0</v>
      </c>
      <c r="AK2972" s="2" t="str">
        <f t="shared" si="2202"/>
        <v>-</v>
      </c>
      <c r="AL2972" s="2" t="str">
        <f t="shared" si="2203"/>
        <v>-</v>
      </c>
    </row>
    <row r="2973" spans="2:38">
      <c r="B2973"/>
      <c r="E2973" s="2"/>
      <c r="F2973" s="8"/>
      <c r="G2973" s="2"/>
      <c r="H2973" s="2"/>
      <c r="I2973" s="2"/>
      <c r="J2973" s="2"/>
      <c r="K2973" s="2"/>
      <c r="L2973" s="2"/>
      <c r="M2973" s="3"/>
      <c r="N2973" s="3"/>
      <c r="O2973" s="2"/>
      <c r="P2973" s="2"/>
      <c r="Q2973" s="2"/>
      <c r="R2973" s="2"/>
      <c r="S2973" s="44"/>
      <c r="T2973" s="44"/>
      <c r="U2973" s="20"/>
      <c r="V2973" s="11"/>
      <c r="W2973" s="2">
        <f t="shared" si="2190"/>
        <v>0</v>
      </c>
      <c r="X2973">
        <f t="shared" si="2191"/>
        <v>10</v>
      </c>
      <c r="Y2973">
        <f t="shared" si="2192"/>
        <v>0</v>
      </c>
      <c r="Z2973">
        <f t="shared" si="2193"/>
        <v>0</v>
      </c>
      <c r="AA2973" s="2">
        <f t="shared" si="2194"/>
        <v>60</v>
      </c>
      <c r="AB2973" s="2" t="str">
        <f t="shared" si="2195"/>
        <v>Under 1.5</v>
      </c>
      <c r="AC2973" s="6"/>
      <c r="AD2973" s="6" t="str">
        <f t="shared" si="2196"/>
        <v>Over 0.5</v>
      </c>
      <c r="AE2973" s="6" t="str">
        <f t="shared" si="2197"/>
        <v>LOST</v>
      </c>
      <c r="AF2973" s="6"/>
      <c r="AG2973">
        <f t="shared" si="2198"/>
        <v>0</v>
      </c>
      <c r="AH2973">
        <f t="shared" si="2199"/>
        <v>2</v>
      </c>
      <c r="AI2973">
        <f t="shared" si="2200"/>
        <v>0</v>
      </c>
      <c r="AJ2973">
        <f t="shared" si="2201"/>
        <v>0</v>
      </c>
      <c r="AK2973" s="2" t="str">
        <f t="shared" si="2202"/>
        <v>-</v>
      </c>
      <c r="AL2973" s="2" t="str">
        <f t="shared" si="2203"/>
        <v>-</v>
      </c>
    </row>
    <row r="2974" spans="2:38">
      <c r="B2974"/>
      <c r="E2974" s="2"/>
      <c r="F2974" s="8"/>
      <c r="G2974" s="2"/>
      <c r="H2974" s="2"/>
      <c r="I2974" s="2"/>
      <c r="J2974" s="2"/>
      <c r="K2974" s="2"/>
      <c r="L2974" s="2"/>
      <c r="M2974" s="3"/>
      <c r="N2974" s="3"/>
      <c r="O2974" s="2"/>
      <c r="P2974" s="2"/>
      <c r="Q2974" s="2"/>
      <c r="R2974" s="2"/>
      <c r="S2974" s="44"/>
      <c r="T2974" s="44"/>
      <c r="U2974" s="20"/>
      <c r="V2974" s="11"/>
      <c r="W2974" s="2">
        <f t="shared" si="2190"/>
        <v>0</v>
      </c>
      <c r="X2974">
        <f t="shared" si="2191"/>
        <v>10</v>
      </c>
      <c r="Y2974">
        <f t="shared" si="2192"/>
        <v>0</v>
      </c>
      <c r="Z2974">
        <f t="shared" si="2193"/>
        <v>0</v>
      </c>
      <c r="AA2974" s="2">
        <f t="shared" si="2194"/>
        <v>60</v>
      </c>
      <c r="AB2974" s="2" t="str">
        <f t="shared" si="2195"/>
        <v>Under 1.5</v>
      </c>
      <c r="AC2974" s="6"/>
      <c r="AD2974" s="6" t="str">
        <f t="shared" si="2196"/>
        <v>Over 0.5</v>
      </c>
      <c r="AE2974" s="6" t="str">
        <f t="shared" si="2197"/>
        <v>LOST</v>
      </c>
      <c r="AF2974" s="6"/>
      <c r="AG2974">
        <f t="shared" si="2198"/>
        <v>0</v>
      </c>
      <c r="AH2974">
        <f t="shared" si="2199"/>
        <v>2</v>
      </c>
      <c r="AI2974">
        <f t="shared" si="2200"/>
        <v>0</v>
      </c>
      <c r="AJ2974">
        <f t="shared" si="2201"/>
        <v>0</v>
      </c>
      <c r="AK2974" s="2" t="str">
        <f t="shared" si="2202"/>
        <v>-</v>
      </c>
      <c r="AL2974" s="2" t="str">
        <f t="shared" si="2203"/>
        <v>-</v>
      </c>
    </row>
    <row r="2975" spans="2:38">
      <c r="B2975"/>
      <c r="E2975" s="2"/>
      <c r="F2975" s="8"/>
      <c r="G2975" s="2"/>
      <c r="H2975" s="2"/>
      <c r="I2975" s="2"/>
      <c r="J2975" s="2"/>
      <c r="K2975" s="2"/>
      <c r="L2975" s="2"/>
      <c r="M2975" s="3"/>
      <c r="N2975" s="3"/>
      <c r="O2975" s="2"/>
      <c r="P2975" s="2"/>
      <c r="Q2975" s="2"/>
      <c r="R2975" s="2"/>
      <c r="S2975" s="44"/>
      <c r="T2975" s="44"/>
      <c r="U2975" s="20"/>
      <c r="V2975" s="11"/>
      <c r="W2975" s="2">
        <f t="shared" si="2190"/>
        <v>0</v>
      </c>
      <c r="X2975">
        <f t="shared" si="2191"/>
        <v>10</v>
      </c>
      <c r="Y2975">
        <f t="shared" si="2192"/>
        <v>0</v>
      </c>
      <c r="Z2975">
        <f t="shared" si="2193"/>
        <v>0</v>
      </c>
      <c r="AA2975" s="2">
        <f t="shared" si="2194"/>
        <v>60</v>
      </c>
      <c r="AB2975" s="2" t="str">
        <f t="shared" si="2195"/>
        <v>Under 1.5</v>
      </c>
      <c r="AC2975" s="6"/>
      <c r="AD2975" s="6" t="str">
        <f t="shared" si="2196"/>
        <v>Over 0.5</v>
      </c>
      <c r="AE2975" s="6" t="str">
        <f t="shared" si="2197"/>
        <v>LOST</v>
      </c>
      <c r="AF2975" s="6"/>
      <c r="AG2975">
        <f t="shared" si="2198"/>
        <v>0</v>
      </c>
      <c r="AH2975">
        <f t="shared" si="2199"/>
        <v>2</v>
      </c>
      <c r="AI2975">
        <f t="shared" si="2200"/>
        <v>0</v>
      </c>
      <c r="AJ2975">
        <f t="shared" si="2201"/>
        <v>0</v>
      </c>
      <c r="AK2975" s="2" t="str">
        <f t="shared" si="2202"/>
        <v>-</v>
      </c>
      <c r="AL2975" s="2" t="str">
        <f t="shared" si="2203"/>
        <v>-</v>
      </c>
    </row>
    <row r="2976" spans="2:38">
      <c r="B2976"/>
      <c r="E2976" s="2"/>
      <c r="F2976" s="8"/>
      <c r="G2976" s="2"/>
      <c r="H2976" s="2"/>
      <c r="I2976" s="2"/>
      <c r="J2976" s="2"/>
      <c r="K2976" s="2"/>
      <c r="L2976" s="2"/>
      <c r="M2976" s="3"/>
      <c r="N2976" s="3"/>
      <c r="O2976" s="2"/>
      <c r="P2976" s="2"/>
      <c r="Q2976" s="2"/>
      <c r="R2976" s="2"/>
      <c r="S2976" s="44"/>
      <c r="T2976" s="44"/>
      <c r="U2976" s="20"/>
      <c r="V2976" s="11"/>
      <c r="W2976" s="2">
        <f t="shared" si="2190"/>
        <v>0</v>
      </c>
      <c r="X2976">
        <f t="shared" si="2191"/>
        <v>10</v>
      </c>
      <c r="Y2976">
        <f t="shared" si="2192"/>
        <v>0</v>
      </c>
      <c r="Z2976">
        <f t="shared" si="2193"/>
        <v>0</v>
      </c>
      <c r="AA2976" s="2">
        <f t="shared" si="2194"/>
        <v>60</v>
      </c>
      <c r="AB2976" s="2" t="str">
        <f t="shared" si="2195"/>
        <v>Under 1.5</v>
      </c>
      <c r="AC2976" s="6"/>
      <c r="AD2976" s="6" t="str">
        <f t="shared" si="2196"/>
        <v>Over 0.5</v>
      </c>
      <c r="AE2976" s="6" t="str">
        <f t="shared" si="2197"/>
        <v>LOST</v>
      </c>
      <c r="AF2976" s="6"/>
      <c r="AG2976">
        <f t="shared" si="2198"/>
        <v>0</v>
      </c>
      <c r="AH2976">
        <f t="shared" si="2199"/>
        <v>2</v>
      </c>
      <c r="AI2976">
        <f t="shared" si="2200"/>
        <v>0</v>
      </c>
      <c r="AJ2976">
        <f t="shared" si="2201"/>
        <v>0</v>
      </c>
      <c r="AK2976" s="2" t="str">
        <f t="shared" si="2202"/>
        <v>-</v>
      </c>
      <c r="AL2976" s="2" t="str">
        <f t="shared" si="2203"/>
        <v>-</v>
      </c>
    </row>
    <row r="2977" spans="2:38">
      <c r="B2977"/>
      <c r="E2977" s="2"/>
      <c r="F2977" s="8"/>
      <c r="G2977" s="2"/>
      <c r="H2977" s="2"/>
      <c r="I2977" s="2"/>
      <c r="J2977" s="2"/>
      <c r="K2977" s="2"/>
      <c r="L2977" s="2"/>
      <c r="M2977" s="3"/>
      <c r="N2977" s="3"/>
      <c r="O2977" s="2"/>
      <c r="P2977" s="2"/>
      <c r="Q2977" s="2"/>
      <c r="R2977" s="2"/>
      <c r="S2977" s="44"/>
      <c r="T2977" s="44"/>
      <c r="U2977" s="20"/>
      <c r="V2977" s="11"/>
      <c r="W2977" s="2">
        <f t="shared" si="2190"/>
        <v>0</v>
      </c>
      <c r="X2977">
        <f t="shared" si="2191"/>
        <v>10</v>
      </c>
      <c r="Y2977">
        <f t="shared" si="2192"/>
        <v>0</v>
      </c>
      <c r="Z2977">
        <f t="shared" si="2193"/>
        <v>0</v>
      </c>
      <c r="AA2977" s="2">
        <f t="shared" si="2194"/>
        <v>60</v>
      </c>
      <c r="AB2977" s="2" t="str">
        <f t="shared" si="2195"/>
        <v>Under 1.5</v>
      </c>
      <c r="AC2977" s="6"/>
      <c r="AD2977" s="6" t="str">
        <f t="shared" si="2196"/>
        <v>Over 0.5</v>
      </c>
      <c r="AE2977" s="6" t="str">
        <f t="shared" si="2197"/>
        <v>LOST</v>
      </c>
      <c r="AF2977" s="6"/>
      <c r="AG2977">
        <f t="shared" si="2198"/>
        <v>0</v>
      </c>
      <c r="AH2977">
        <f t="shared" si="2199"/>
        <v>2</v>
      </c>
      <c r="AI2977">
        <f t="shared" si="2200"/>
        <v>0</v>
      </c>
      <c r="AJ2977">
        <f t="shared" si="2201"/>
        <v>0</v>
      </c>
      <c r="AK2977" s="2" t="str">
        <f t="shared" si="2202"/>
        <v>-</v>
      </c>
      <c r="AL2977" s="2" t="str">
        <f t="shared" si="2203"/>
        <v>-</v>
      </c>
    </row>
    <row r="2978" spans="2:38">
      <c r="B2978"/>
      <c r="E2978" s="2"/>
      <c r="F2978" s="8"/>
      <c r="G2978" s="2"/>
      <c r="H2978" s="2"/>
      <c r="I2978" s="2"/>
      <c r="J2978" s="2"/>
      <c r="K2978" s="2"/>
      <c r="L2978" s="2"/>
      <c r="M2978" s="3"/>
      <c r="N2978" s="3"/>
      <c r="O2978" s="2"/>
      <c r="P2978" s="2"/>
      <c r="Q2978" s="2"/>
      <c r="R2978" s="2"/>
      <c r="S2978" s="44"/>
      <c r="T2978" s="44"/>
      <c r="U2978" s="20"/>
      <c r="V2978" s="11"/>
      <c r="W2978" s="2">
        <f t="shared" si="2190"/>
        <v>0</v>
      </c>
      <c r="X2978">
        <f t="shared" si="2191"/>
        <v>10</v>
      </c>
      <c r="Y2978">
        <f t="shared" si="2192"/>
        <v>0</v>
      </c>
      <c r="Z2978">
        <f t="shared" si="2193"/>
        <v>0</v>
      </c>
      <c r="AA2978" s="2">
        <f t="shared" si="2194"/>
        <v>60</v>
      </c>
      <c r="AB2978" s="2" t="str">
        <f t="shared" si="2195"/>
        <v>Under 1.5</v>
      </c>
      <c r="AC2978" s="6"/>
      <c r="AD2978" s="6" t="str">
        <f t="shared" si="2196"/>
        <v>Over 0.5</v>
      </c>
      <c r="AE2978" s="6" t="str">
        <f t="shared" si="2197"/>
        <v>LOST</v>
      </c>
      <c r="AF2978" s="6"/>
      <c r="AG2978">
        <f t="shared" si="2198"/>
        <v>0</v>
      </c>
      <c r="AH2978">
        <f t="shared" si="2199"/>
        <v>2</v>
      </c>
      <c r="AI2978">
        <f t="shared" si="2200"/>
        <v>0</v>
      </c>
      <c r="AJ2978">
        <f t="shared" si="2201"/>
        <v>0</v>
      </c>
      <c r="AK2978" s="2" t="str">
        <f t="shared" si="2202"/>
        <v>-</v>
      </c>
      <c r="AL2978" s="2" t="str">
        <f t="shared" si="2203"/>
        <v>-</v>
      </c>
    </row>
    <row r="2979" spans="2:38">
      <c r="B2979"/>
      <c r="E2979" s="2"/>
      <c r="F2979" s="8"/>
      <c r="G2979" s="2"/>
      <c r="H2979" s="2"/>
      <c r="I2979" s="2"/>
      <c r="J2979" s="2"/>
      <c r="K2979" s="2"/>
      <c r="L2979" s="2"/>
      <c r="M2979" s="3"/>
      <c r="N2979" s="3"/>
      <c r="O2979" s="2"/>
      <c r="P2979" s="2"/>
      <c r="Q2979" s="2"/>
      <c r="R2979" s="2"/>
      <c r="S2979" s="44"/>
      <c r="T2979" s="44"/>
      <c r="U2979" s="20"/>
      <c r="V2979" s="11"/>
      <c r="W2979" s="2">
        <f t="shared" si="2190"/>
        <v>0</v>
      </c>
      <c r="X2979">
        <f t="shared" si="2191"/>
        <v>10</v>
      </c>
      <c r="Y2979">
        <f t="shared" si="2192"/>
        <v>0</v>
      </c>
      <c r="Z2979">
        <f t="shared" si="2193"/>
        <v>0</v>
      </c>
      <c r="AA2979" s="2">
        <f t="shared" si="2194"/>
        <v>60</v>
      </c>
      <c r="AB2979" s="2" t="str">
        <f t="shared" si="2195"/>
        <v>Under 1.5</v>
      </c>
      <c r="AC2979" s="6"/>
      <c r="AD2979" s="6" t="str">
        <f t="shared" si="2196"/>
        <v>Over 0.5</v>
      </c>
      <c r="AE2979" s="6" t="str">
        <f t="shared" si="2197"/>
        <v>LOST</v>
      </c>
      <c r="AF2979" s="6"/>
      <c r="AG2979">
        <f t="shared" si="2198"/>
        <v>0</v>
      </c>
      <c r="AH2979">
        <f t="shared" si="2199"/>
        <v>2</v>
      </c>
      <c r="AI2979">
        <f t="shared" si="2200"/>
        <v>0</v>
      </c>
      <c r="AJ2979">
        <f t="shared" si="2201"/>
        <v>0</v>
      </c>
      <c r="AK2979" s="2" t="str">
        <f t="shared" si="2202"/>
        <v>-</v>
      </c>
      <c r="AL2979" s="2" t="str">
        <f t="shared" si="2203"/>
        <v>-</v>
      </c>
    </row>
    <row r="2980" spans="2:38">
      <c r="B2980"/>
      <c r="E2980" s="2"/>
      <c r="F2980" s="8"/>
      <c r="G2980" s="2"/>
      <c r="H2980" s="2"/>
      <c r="I2980" s="2"/>
      <c r="J2980" s="2"/>
      <c r="K2980" s="2"/>
      <c r="L2980" s="2"/>
      <c r="M2980" s="3"/>
      <c r="N2980" s="3"/>
      <c r="O2980" s="2"/>
      <c r="P2980" s="2"/>
      <c r="Q2980" s="2"/>
      <c r="R2980" s="2"/>
      <c r="S2980" s="44"/>
      <c r="T2980" s="44"/>
      <c r="U2980" s="20"/>
      <c r="V2980" s="11"/>
      <c r="W2980" s="2">
        <f t="shared" si="2190"/>
        <v>0</v>
      </c>
      <c r="X2980">
        <f t="shared" si="2191"/>
        <v>10</v>
      </c>
      <c r="Y2980">
        <f t="shared" si="2192"/>
        <v>0</v>
      </c>
      <c r="Z2980">
        <f t="shared" si="2193"/>
        <v>0</v>
      </c>
      <c r="AA2980" s="2">
        <f t="shared" si="2194"/>
        <v>60</v>
      </c>
      <c r="AB2980" s="2" t="str">
        <f t="shared" si="2195"/>
        <v>Under 1.5</v>
      </c>
      <c r="AC2980" s="6"/>
      <c r="AD2980" s="6" t="str">
        <f t="shared" si="2196"/>
        <v>Over 0.5</v>
      </c>
      <c r="AE2980" s="6" t="str">
        <f t="shared" si="2197"/>
        <v>LOST</v>
      </c>
      <c r="AF2980" s="6"/>
      <c r="AG2980">
        <f t="shared" si="2198"/>
        <v>0</v>
      </c>
      <c r="AH2980">
        <f t="shared" si="2199"/>
        <v>2</v>
      </c>
      <c r="AI2980">
        <f t="shared" si="2200"/>
        <v>0</v>
      </c>
      <c r="AJ2980">
        <f t="shared" si="2201"/>
        <v>0</v>
      </c>
      <c r="AK2980" s="2" t="str">
        <f t="shared" si="2202"/>
        <v>-</v>
      </c>
      <c r="AL2980" s="2" t="str">
        <f t="shared" si="2203"/>
        <v>-</v>
      </c>
    </row>
    <row r="2981" spans="2:38">
      <c r="B2981"/>
      <c r="E2981" s="2"/>
      <c r="F2981" s="8"/>
      <c r="G2981" s="2"/>
      <c r="H2981" s="2"/>
      <c r="I2981" s="2"/>
      <c r="J2981" s="2"/>
      <c r="K2981" s="2"/>
      <c r="L2981" s="2"/>
      <c r="M2981" s="3"/>
      <c r="N2981" s="3"/>
      <c r="O2981" s="2"/>
      <c r="P2981" s="2"/>
      <c r="Q2981" s="2"/>
      <c r="R2981" s="2"/>
      <c r="S2981" s="44"/>
      <c r="T2981" s="44"/>
      <c r="U2981" s="20"/>
      <c r="V2981" s="11"/>
      <c r="W2981" s="2">
        <f t="shared" si="2190"/>
        <v>0</v>
      </c>
      <c r="X2981">
        <f t="shared" si="2191"/>
        <v>10</v>
      </c>
      <c r="Y2981">
        <f t="shared" si="2192"/>
        <v>0</v>
      </c>
      <c r="Z2981">
        <f t="shared" si="2193"/>
        <v>0</v>
      </c>
      <c r="AA2981" s="2">
        <f t="shared" si="2194"/>
        <v>60</v>
      </c>
      <c r="AB2981" s="2" t="str">
        <f t="shared" si="2195"/>
        <v>Under 1.5</v>
      </c>
      <c r="AC2981" s="6"/>
      <c r="AD2981" s="6" t="str">
        <f t="shared" si="2196"/>
        <v>Over 0.5</v>
      </c>
      <c r="AE2981" s="6" t="str">
        <f t="shared" si="2197"/>
        <v>LOST</v>
      </c>
      <c r="AF2981" s="6"/>
      <c r="AG2981">
        <f t="shared" si="2198"/>
        <v>0</v>
      </c>
      <c r="AH2981">
        <f t="shared" si="2199"/>
        <v>2</v>
      </c>
      <c r="AI2981">
        <f t="shared" si="2200"/>
        <v>0</v>
      </c>
      <c r="AJ2981">
        <f t="shared" si="2201"/>
        <v>0</v>
      </c>
      <c r="AK2981" s="2" t="str">
        <f t="shared" si="2202"/>
        <v>-</v>
      </c>
      <c r="AL2981" s="2" t="str">
        <f t="shared" si="2203"/>
        <v>-</v>
      </c>
    </row>
    <row r="2982" spans="2:38">
      <c r="B2982"/>
      <c r="E2982" s="2"/>
      <c r="F2982" s="8"/>
      <c r="G2982" s="2"/>
      <c r="H2982" s="2"/>
      <c r="I2982" s="2"/>
      <c r="J2982" s="2"/>
      <c r="K2982" s="2"/>
      <c r="L2982" s="2"/>
      <c r="M2982" s="3"/>
      <c r="N2982" s="3"/>
      <c r="O2982" s="2"/>
      <c r="P2982" s="2"/>
      <c r="Q2982" s="2"/>
      <c r="R2982" s="2"/>
      <c r="S2982" s="44"/>
      <c r="T2982" s="44"/>
      <c r="U2982" s="20"/>
      <c r="V2982" s="11"/>
      <c r="W2982" s="2">
        <f t="shared" si="2190"/>
        <v>0</v>
      </c>
      <c r="X2982">
        <f t="shared" si="2191"/>
        <v>10</v>
      </c>
      <c r="Y2982">
        <f t="shared" si="2192"/>
        <v>0</v>
      </c>
      <c r="Z2982">
        <f t="shared" si="2193"/>
        <v>0</v>
      </c>
      <c r="AA2982" s="2">
        <f t="shared" si="2194"/>
        <v>60</v>
      </c>
      <c r="AB2982" s="2" t="str">
        <f t="shared" si="2195"/>
        <v>Under 1.5</v>
      </c>
      <c r="AC2982" s="6"/>
      <c r="AD2982" s="6" t="str">
        <f t="shared" si="2196"/>
        <v>Over 0.5</v>
      </c>
      <c r="AE2982" s="6" t="str">
        <f t="shared" si="2197"/>
        <v>LOST</v>
      </c>
      <c r="AF2982" s="6"/>
      <c r="AG2982">
        <f t="shared" si="2198"/>
        <v>0</v>
      </c>
      <c r="AH2982">
        <f t="shared" si="2199"/>
        <v>2</v>
      </c>
      <c r="AI2982">
        <f t="shared" si="2200"/>
        <v>0</v>
      </c>
      <c r="AJ2982">
        <f t="shared" si="2201"/>
        <v>0</v>
      </c>
      <c r="AK2982" s="2" t="str">
        <f t="shared" si="2202"/>
        <v>-</v>
      </c>
      <c r="AL2982" s="2" t="str">
        <f t="shared" si="2203"/>
        <v>-</v>
      </c>
    </row>
    <row r="2983" spans="2:38">
      <c r="B2983"/>
      <c r="E2983" s="2"/>
      <c r="F2983" s="8"/>
      <c r="G2983" s="2"/>
      <c r="H2983" s="2"/>
      <c r="I2983" s="2"/>
      <c r="J2983" s="2"/>
      <c r="K2983" s="2"/>
      <c r="L2983" s="2"/>
      <c r="M2983" s="3"/>
      <c r="N2983" s="3"/>
      <c r="O2983" s="2"/>
      <c r="P2983" s="2"/>
      <c r="Q2983" s="2"/>
      <c r="R2983" s="2"/>
      <c r="S2983" s="44"/>
      <c r="T2983" s="44"/>
      <c r="U2983" s="20"/>
      <c r="V2983" s="11"/>
      <c r="W2983" s="2">
        <f t="shared" si="2190"/>
        <v>0</v>
      </c>
      <c r="X2983">
        <f t="shared" si="2191"/>
        <v>10</v>
      </c>
      <c r="Y2983">
        <f t="shared" si="2192"/>
        <v>0</v>
      </c>
      <c r="Z2983">
        <f t="shared" si="2193"/>
        <v>0</v>
      </c>
      <c r="AA2983" s="2">
        <f t="shared" si="2194"/>
        <v>60</v>
      </c>
      <c r="AB2983" s="2" t="str">
        <f t="shared" si="2195"/>
        <v>Under 1.5</v>
      </c>
      <c r="AC2983" s="6"/>
      <c r="AD2983" s="6" t="str">
        <f t="shared" si="2196"/>
        <v>Over 0.5</v>
      </c>
      <c r="AE2983" s="6" t="str">
        <f t="shared" si="2197"/>
        <v>LOST</v>
      </c>
      <c r="AF2983" s="6"/>
      <c r="AG2983">
        <f t="shared" si="2198"/>
        <v>0</v>
      </c>
      <c r="AH2983">
        <f t="shared" si="2199"/>
        <v>2</v>
      </c>
      <c r="AI2983">
        <f t="shared" si="2200"/>
        <v>0</v>
      </c>
      <c r="AJ2983">
        <f t="shared" si="2201"/>
        <v>0</v>
      </c>
      <c r="AK2983" s="2" t="str">
        <f t="shared" si="2202"/>
        <v>-</v>
      </c>
      <c r="AL2983" s="2" t="str">
        <f t="shared" si="2203"/>
        <v>-</v>
      </c>
    </row>
    <row r="2984" spans="2:38">
      <c r="B2984"/>
      <c r="E2984" s="2"/>
      <c r="F2984" s="8"/>
      <c r="G2984" s="2"/>
      <c r="H2984" s="2"/>
      <c r="I2984" s="2"/>
      <c r="J2984" s="2"/>
      <c r="K2984" s="2"/>
      <c r="L2984" s="2"/>
      <c r="M2984" s="3"/>
      <c r="N2984" s="3"/>
      <c r="O2984" s="2"/>
      <c r="P2984" s="2"/>
      <c r="Q2984" s="2"/>
      <c r="R2984" s="2"/>
      <c r="S2984" s="44"/>
      <c r="T2984" s="44"/>
      <c r="U2984" s="20"/>
      <c r="V2984" s="11"/>
      <c r="W2984" s="2">
        <f t="shared" si="2190"/>
        <v>0</v>
      </c>
      <c r="X2984">
        <f t="shared" si="2191"/>
        <v>10</v>
      </c>
      <c r="Y2984">
        <f t="shared" si="2192"/>
        <v>0</v>
      </c>
      <c r="Z2984">
        <f t="shared" si="2193"/>
        <v>0</v>
      </c>
      <c r="AA2984" s="2">
        <f t="shared" si="2194"/>
        <v>60</v>
      </c>
      <c r="AB2984" s="2" t="str">
        <f t="shared" si="2195"/>
        <v>Under 1.5</v>
      </c>
      <c r="AC2984" s="6"/>
      <c r="AD2984" s="6" t="str">
        <f t="shared" si="2196"/>
        <v>Over 0.5</v>
      </c>
      <c r="AE2984" s="6" t="str">
        <f t="shared" si="2197"/>
        <v>LOST</v>
      </c>
      <c r="AF2984" s="6"/>
      <c r="AG2984">
        <f t="shared" si="2198"/>
        <v>0</v>
      </c>
      <c r="AH2984">
        <f t="shared" si="2199"/>
        <v>2</v>
      </c>
      <c r="AI2984">
        <f t="shared" si="2200"/>
        <v>0</v>
      </c>
      <c r="AJ2984">
        <f t="shared" si="2201"/>
        <v>0</v>
      </c>
      <c r="AK2984" s="2" t="str">
        <f t="shared" si="2202"/>
        <v>-</v>
      </c>
      <c r="AL2984" s="2" t="str">
        <f t="shared" si="2203"/>
        <v>-</v>
      </c>
    </row>
    <row r="2985" spans="2:38">
      <c r="B2985"/>
      <c r="E2985" s="2"/>
      <c r="F2985" s="8"/>
      <c r="G2985" s="2"/>
      <c r="H2985" s="2"/>
      <c r="I2985" s="2"/>
      <c r="J2985" s="2"/>
      <c r="K2985" s="2"/>
      <c r="L2985" s="2"/>
      <c r="M2985" s="3"/>
      <c r="N2985" s="3"/>
      <c r="O2985" s="2"/>
      <c r="P2985" s="2"/>
      <c r="Q2985" s="2"/>
      <c r="R2985" s="2"/>
      <c r="S2985" s="44"/>
      <c r="T2985" s="44"/>
      <c r="U2985" s="20"/>
      <c r="V2985" s="11"/>
      <c r="W2985" s="2">
        <f t="shared" si="2190"/>
        <v>0</v>
      </c>
      <c r="X2985">
        <f t="shared" si="2191"/>
        <v>10</v>
      </c>
      <c r="Y2985">
        <f t="shared" si="2192"/>
        <v>0</v>
      </c>
      <c r="Z2985">
        <f t="shared" si="2193"/>
        <v>0</v>
      </c>
      <c r="AA2985" s="2">
        <f t="shared" si="2194"/>
        <v>60</v>
      </c>
      <c r="AB2985" s="2" t="str">
        <f t="shared" si="2195"/>
        <v>Under 1.5</v>
      </c>
      <c r="AC2985" s="6"/>
      <c r="AD2985" s="6" t="str">
        <f t="shared" si="2196"/>
        <v>Over 0.5</v>
      </c>
      <c r="AE2985" s="6" t="str">
        <f t="shared" si="2197"/>
        <v>LOST</v>
      </c>
      <c r="AF2985" s="6"/>
      <c r="AG2985">
        <f t="shared" si="2198"/>
        <v>0</v>
      </c>
      <c r="AH2985">
        <f t="shared" si="2199"/>
        <v>2</v>
      </c>
      <c r="AI2985">
        <f t="shared" si="2200"/>
        <v>0</v>
      </c>
      <c r="AJ2985">
        <f t="shared" si="2201"/>
        <v>0</v>
      </c>
      <c r="AK2985" s="2" t="str">
        <f t="shared" si="2202"/>
        <v>-</v>
      </c>
      <c r="AL2985" s="2" t="str">
        <f t="shared" si="2203"/>
        <v>-</v>
      </c>
    </row>
    <row r="2986" spans="2:38">
      <c r="B2986"/>
      <c r="E2986" s="2"/>
      <c r="F2986" s="8"/>
      <c r="G2986" s="2"/>
      <c r="H2986" s="2"/>
      <c r="I2986" s="2"/>
      <c r="J2986" s="2"/>
      <c r="K2986" s="2"/>
      <c r="L2986" s="2"/>
      <c r="M2986" s="3"/>
      <c r="N2986" s="3"/>
      <c r="O2986" s="2"/>
      <c r="P2986" s="2"/>
      <c r="Q2986" s="2"/>
      <c r="R2986" s="2"/>
      <c r="S2986" s="44"/>
      <c r="T2986" s="44"/>
      <c r="U2986" s="20"/>
      <c r="V2986" s="11"/>
      <c r="W2986" s="2">
        <f t="shared" si="2190"/>
        <v>0</v>
      </c>
      <c r="X2986">
        <f t="shared" si="2191"/>
        <v>10</v>
      </c>
      <c r="Y2986">
        <f t="shared" si="2192"/>
        <v>0</v>
      </c>
      <c r="Z2986">
        <f t="shared" si="2193"/>
        <v>0</v>
      </c>
      <c r="AA2986" s="2">
        <f t="shared" si="2194"/>
        <v>60</v>
      </c>
      <c r="AB2986" s="2" t="str">
        <f t="shared" si="2195"/>
        <v>Under 1.5</v>
      </c>
      <c r="AC2986" s="6"/>
      <c r="AD2986" s="6" t="str">
        <f t="shared" si="2196"/>
        <v>Over 0.5</v>
      </c>
      <c r="AE2986" s="6" t="str">
        <f t="shared" si="2197"/>
        <v>LOST</v>
      </c>
      <c r="AF2986" s="6"/>
      <c r="AG2986">
        <f t="shared" si="2198"/>
        <v>0</v>
      </c>
      <c r="AH2986">
        <f t="shared" si="2199"/>
        <v>2</v>
      </c>
      <c r="AI2986">
        <f t="shared" si="2200"/>
        <v>0</v>
      </c>
      <c r="AJ2986">
        <f t="shared" si="2201"/>
        <v>0</v>
      </c>
      <c r="AK2986" s="2" t="str">
        <f t="shared" si="2202"/>
        <v>-</v>
      </c>
      <c r="AL2986" s="2" t="str">
        <f t="shared" si="2203"/>
        <v>-</v>
      </c>
    </row>
    <row r="2987" spans="2:38">
      <c r="B2987"/>
      <c r="E2987" s="2"/>
      <c r="F2987" s="8"/>
      <c r="G2987" s="2"/>
      <c r="H2987" s="2"/>
      <c r="I2987" s="2"/>
      <c r="J2987" s="2"/>
      <c r="K2987" s="2"/>
      <c r="L2987" s="2"/>
      <c r="M2987" s="3"/>
      <c r="N2987" s="3"/>
      <c r="O2987" s="2"/>
      <c r="P2987" s="2"/>
      <c r="Q2987" s="2"/>
      <c r="R2987" s="2"/>
      <c r="S2987" s="44"/>
      <c r="T2987" s="44"/>
      <c r="U2987" s="20"/>
      <c r="V2987" s="11"/>
      <c r="W2987" s="2">
        <f t="shared" si="2190"/>
        <v>0</v>
      </c>
      <c r="X2987">
        <f t="shared" si="2191"/>
        <v>10</v>
      </c>
      <c r="Y2987">
        <f t="shared" si="2192"/>
        <v>0</v>
      </c>
      <c r="Z2987">
        <f t="shared" si="2193"/>
        <v>0</v>
      </c>
      <c r="AA2987" s="2">
        <f t="shared" si="2194"/>
        <v>60</v>
      </c>
      <c r="AB2987" s="2" t="str">
        <f t="shared" si="2195"/>
        <v>Under 1.5</v>
      </c>
      <c r="AC2987" s="6"/>
      <c r="AD2987" s="6" t="str">
        <f t="shared" si="2196"/>
        <v>Over 0.5</v>
      </c>
      <c r="AE2987" s="6" t="str">
        <f t="shared" si="2197"/>
        <v>LOST</v>
      </c>
      <c r="AF2987" s="6"/>
      <c r="AG2987">
        <f t="shared" si="2198"/>
        <v>0</v>
      </c>
      <c r="AH2987">
        <f t="shared" si="2199"/>
        <v>2</v>
      </c>
      <c r="AI2987">
        <f t="shared" si="2200"/>
        <v>0</v>
      </c>
      <c r="AJ2987">
        <f t="shared" si="2201"/>
        <v>0</v>
      </c>
      <c r="AK2987" s="2" t="str">
        <f t="shared" si="2202"/>
        <v>-</v>
      </c>
      <c r="AL2987" s="2" t="str">
        <f t="shared" si="2203"/>
        <v>-</v>
      </c>
    </row>
    <row r="2988" spans="2:38">
      <c r="B2988"/>
      <c r="E2988" s="2"/>
      <c r="F2988" s="8"/>
      <c r="G2988" s="2"/>
      <c r="H2988" s="2"/>
      <c r="I2988" s="2"/>
      <c r="J2988" s="2"/>
      <c r="K2988" s="2"/>
      <c r="L2988" s="2"/>
      <c r="M2988" s="3"/>
      <c r="N2988" s="3"/>
      <c r="O2988" s="2"/>
      <c r="P2988" s="2"/>
      <c r="Q2988" s="2"/>
      <c r="R2988" s="2"/>
      <c r="S2988" s="44"/>
      <c r="T2988" s="44"/>
      <c r="U2988" s="20"/>
      <c r="V2988" s="11"/>
      <c r="W2988" s="2">
        <f t="shared" si="2190"/>
        <v>0</v>
      </c>
      <c r="X2988">
        <f t="shared" si="2191"/>
        <v>10</v>
      </c>
      <c r="Y2988">
        <f t="shared" si="2192"/>
        <v>0</v>
      </c>
      <c r="Z2988">
        <f t="shared" si="2193"/>
        <v>0</v>
      </c>
      <c r="AA2988" s="2">
        <f t="shared" si="2194"/>
        <v>60</v>
      </c>
      <c r="AB2988" s="2" t="str">
        <f t="shared" si="2195"/>
        <v>Under 1.5</v>
      </c>
      <c r="AC2988" s="6"/>
      <c r="AD2988" s="6" t="str">
        <f t="shared" si="2196"/>
        <v>Over 0.5</v>
      </c>
      <c r="AE2988" s="6" t="str">
        <f t="shared" si="2197"/>
        <v>LOST</v>
      </c>
      <c r="AF2988" s="6"/>
      <c r="AG2988">
        <f t="shared" si="2198"/>
        <v>0</v>
      </c>
      <c r="AH2988">
        <f t="shared" si="2199"/>
        <v>2</v>
      </c>
      <c r="AI2988">
        <f t="shared" si="2200"/>
        <v>0</v>
      </c>
      <c r="AJ2988">
        <f t="shared" si="2201"/>
        <v>0</v>
      </c>
      <c r="AK2988" s="2" t="str">
        <f t="shared" si="2202"/>
        <v>-</v>
      </c>
      <c r="AL2988" s="2" t="str">
        <f t="shared" si="2203"/>
        <v>-</v>
      </c>
    </row>
    <row r="2989" spans="2:38">
      <c r="B2989"/>
      <c r="E2989" s="2"/>
      <c r="F2989" s="8"/>
      <c r="G2989" s="2"/>
      <c r="H2989" s="2"/>
      <c r="I2989" s="2"/>
      <c r="J2989" s="2"/>
      <c r="K2989" s="2"/>
      <c r="L2989" s="2"/>
      <c r="M2989" s="3"/>
      <c r="N2989" s="3"/>
      <c r="O2989" s="2"/>
      <c r="P2989" s="2"/>
      <c r="Q2989" s="2"/>
      <c r="R2989" s="2"/>
      <c r="S2989" s="44"/>
      <c r="T2989" s="44"/>
      <c r="U2989" s="20"/>
      <c r="V2989" s="11"/>
      <c r="W2989" s="2">
        <f t="shared" si="2190"/>
        <v>0</v>
      </c>
      <c r="X2989">
        <f t="shared" si="2191"/>
        <v>10</v>
      </c>
      <c r="Y2989">
        <f t="shared" si="2192"/>
        <v>0</v>
      </c>
      <c r="Z2989">
        <f t="shared" si="2193"/>
        <v>0</v>
      </c>
      <c r="AA2989" s="2">
        <f t="shared" si="2194"/>
        <v>60</v>
      </c>
      <c r="AB2989" s="2" t="str">
        <f t="shared" si="2195"/>
        <v>Under 1.5</v>
      </c>
      <c r="AC2989" s="6"/>
      <c r="AD2989" s="6" t="str">
        <f t="shared" si="2196"/>
        <v>Over 0.5</v>
      </c>
      <c r="AE2989" s="6" t="str">
        <f t="shared" si="2197"/>
        <v>LOST</v>
      </c>
      <c r="AF2989" s="6"/>
      <c r="AG2989">
        <f t="shared" si="2198"/>
        <v>0</v>
      </c>
      <c r="AH2989">
        <f t="shared" si="2199"/>
        <v>2</v>
      </c>
      <c r="AI2989">
        <f t="shared" si="2200"/>
        <v>0</v>
      </c>
      <c r="AJ2989">
        <f t="shared" si="2201"/>
        <v>0</v>
      </c>
      <c r="AK2989" s="2" t="str">
        <f t="shared" si="2202"/>
        <v>-</v>
      </c>
      <c r="AL2989" s="2" t="str">
        <f t="shared" si="2203"/>
        <v>-</v>
      </c>
    </row>
    <row r="2990" spans="2:38">
      <c r="B2990"/>
      <c r="E2990" s="2"/>
      <c r="F2990" s="8"/>
      <c r="G2990" s="2"/>
      <c r="H2990" s="2"/>
      <c r="I2990" s="2"/>
      <c r="J2990" s="2"/>
      <c r="K2990" s="2"/>
      <c r="L2990" s="2"/>
      <c r="M2990" s="3"/>
      <c r="N2990" s="3"/>
      <c r="O2990" s="2"/>
      <c r="P2990" s="2"/>
      <c r="Q2990" s="2"/>
      <c r="R2990" s="2"/>
      <c r="S2990" s="44"/>
      <c r="T2990" s="44"/>
      <c r="U2990" s="20"/>
      <c r="V2990" s="11"/>
      <c r="W2990" s="2">
        <f t="shared" si="2190"/>
        <v>0</v>
      </c>
      <c r="X2990">
        <f t="shared" si="2191"/>
        <v>10</v>
      </c>
      <c r="Y2990">
        <f t="shared" si="2192"/>
        <v>0</v>
      </c>
      <c r="Z2990">
        <f t="shared" si="2193"/>
        <v>0</v>
      </c>
      <c r="AA2990" s="2">
        <f t="shared" si="2194"/>
        <v>60</v>
      </c>
      <c r="AB2990" s="2" t="str">
        <f t="shared" si="2195"/>
        <v>Under 1.5</v>
      </c>
      <c r="AC2990" s="6"/>
      <c r="AD2990" s="6" t="str">
        <f t="shared" si="2196"/>
        <v>Over 0.5</v>
      </c>
      <c r="AE2990" s="6" t="str">
        <f t="shared" si="2197"/>
        <v>LOST</v>
      </c>
      <c r="AF2990" s="6"/>
      <c r="AG2990">
        <f t="shared" si="2198"/>
        <v>0</v>
      </c>
      <c r="AH2990">
        <f t="shared" si="2199"/>
        <v>2</v>
      </c>
      <c r="AI2990">
        <f t="shared" si="2200"/>
        <v>0</v>
      </c>
      <c r="AJ2990">
        <f t="shared" si="2201"/>
        <v>0</v>
      </c>
      <c r="AK2990" s="2" t="str">
        <f t="shared" si="2202"/>
        <v>-</v>
      </c>
      <c r="AL2990" s="2" t="str">
        <f t="shared" si="2203"/>
        <v>-</v>
      </c>
    </row>
    <row r="2991" spans="2:38">
      <c r="B2991"/>
      <c r="E2991" s="2"/>
      <c r="F2991" s="8"/>
      <c r="G2991" s="2"/>
      <c r="H2991" s="2"/>
      <c r="I2991" s="2"/>
      <c r="J2991" s="2"/>
      <c r="K2991" s="2"/>
      <c r="L2991" s="2"/>
      <c r="M2991" s="3"/>
      <c r="N2991" s="3"/>
      <c r="O2991" s="2"/>
      <c r="P2991" s="2"/>
      <c r="Q2991" s="2"/>
      <c r="R2991" s="2"/>
      <c r="S2991" s="44"/>
      <c r="T2991" s="44"/>
      <c r="U2991" s="20"/>
      <c r="V2991" s="11"/>
      <c r="W2991" s="2">
        <f t="shared" si="2190"/>
        <v>0</v>
      </c>
      <c r="X2991">
        <f t="shared" si="2191"/>
        <v>10</v>
      </c>
      <c r="Y2991">
        <f t="shared" si="2192"/>
        <v>0</v>
      </c>
      <c r="Z2991">
        <f t="shared" si="2193"/>
        <v>0</v>
      </c>
      <c r="AA2991" s="2">
        <f t="shared" si="2194"/>
        <v>60</v>
      </c>
      <c r="AB2991" s="2" t="str">
        <f t="shared" si="2195"/>
        <v>Under 1.5</v>
      </c>
      <c r="AC2991" s="6"/>
      <c r="AD2991" s="6" t="str">
        <f t="shared" si="2196"/>
        <v>Over 0.5</v>
      </c>
      <c r="AE2991" s="6" t="str">
        <f t="shared" si="2197"/>
        <v>LOST</v>
      </c>
      <c r="AF2991" s="6"/>
      <c r="AG2991">
        <f t="shared" si="2198"/>
        <v>0</v>
      </c>
      <c r="AH2991">
        <f t="shared" si="2199"/>
        <v>2</v>
      </c>
      <c r="AI2991">
        <f t="shared" si="2200"/>
        <v>0</v>
      </c>
      <c r="AJ2991">
        <f t="shared" si="2201"/>
        <v>0</v>
      </c>
      <c r="AK2991" s="2" t="str">
        <f t="shared" si="2202"/>
        <v>-</v>
      </c>
      <c r="AL2991" s="2" t="str">
        <f t="shared" si="2203"/>
        <v>-</v>
      </c>
    </row>
    <row r="2992" spans="2:38">
      <c r="B2992"/>
      <c r="E2992" s="2"/>
      <c r="F2992" s="8"/>
      <c r="G2992" s="2"/>
      <c r="H2992" s="2"/>
      <c r="I2992" s="2"/>
      <c r="J2992" s="2"/>
      <c r="K2992" s="2"/>
      <c r="L2992" s="2"/>
      <c r="M2992" s="3"/>
      <c r="N2992" s="3"/>
      <c r="O2992" s="2"/>
      <c r="P2992" s="2"/>
      <c r="Q2992" s="2"/>
      <c r="R2992" s="2"/>
      <c r="S2992" s="44"/>
      <c r="T2992" s="44"/>
      <c r="U2992" s="20"/>
      <c r="V2992" s="11"/>
      <c r="W2992" s="2">
        <f t="shared" si="2190"/>
        <v>0</v>
      </c>
      <c r="X2992">
        <f t="shared" si="2191"/>
        <v>10</v>
      </c>
      <c r="Y2992">
        <f t="shared" si="2192"/>
        <v>0</v>
      </c>
      <c r="Z2992">
        <f t="shared" si="2193"/>
        <v>0</v>
      </c>
      <c r="AA2992" s="2">
        <f t="shared" si="2194"/>
        <v>60</v>
      </c>
      <c r="AB2992" s="2" t="str">
        <f t="shared" si="2195"/>
        <v>Under 1.5</v>
      </c>
      <c r="AC2992" s="6"/>
      <c r="AD2992" s="6" t="str">
        <f t="shared" si="2196"/>
        <v>Over 0.5</v>
      </c>
      <c r="AE2992" s="6" t="str">
        <f t="shared" si="2197"/>
        <v>LOST</v>
      </c>
      <c r="AF2992" s="6"/>
      <c r="AG2992">
        <f t="shared" si="2198"/>
        <v>0</v>
      </c>
      <c r="AH2992">
        <f t="shared" si="2199"/>
        <v>2</v>
      </c>
      <c r="AI2992">
        <f t="shared" si="2200"/>
        <v>0</v>
      </c>
      <c r="AJ2992">
        <f t="shared" si="2201"/>
        <v>0</v>
      </c>
      <c r="AK2992" s="2" t="str">
        <f t="shared" si="2202"/>
        <v>-</v>
      </c>
      <c r="AL2992" s="2" t="str">
        <f t="shared" si="2203"/>
        <v>-</v>
      </c>
    </row>
    <row r="2993" spans="2:38">
      <c r="B2993"/>
      <c r="E2993" s="2"/>
      <c r="F2993" s="8"/>
      <c r="G2993" s="2"/>
      <c r="H2993" s="2"/>
      <c r="I2993" s="2"/>
      <c r="J2993" s="2"/>
      <c r="K2993" s="2"/>
      <c r="L2993" s="2"/>
      <c r="M2993" s="3"/>
      <c r="N2993" s="3"/>
      <c r="O2993" s="2"/>
      <c r="P2993" s="2"/>
      <c r="Q2993" s="2"/>
      <c r="R2993" s="2"/>
      <c r="S2993" s="44"/>
      <c r="T2993" s="44"/>
      <c r="U2993" s="20"/>
      <c r="V2993" s="11"/>
      <c r="W2993" s="2">
        <f t="shared" si="2190"/>
        <v>0</v>
      </c>
      <c r="X2993">
        <f t="shared" si="2191"/>
        <v>10</v>
      </c>
      <c r="Y2993">
        <f t="shared" si="2192"/>
        <v>0</v>
      </c>
      <c r="Z2993">
        <f t="shared" si="2193"/>
        <v>0</v>
      </c>
      <c r="AA2993" s="2">
        <f t="shared" si="2194"/>
        <v>60</v>
      </c>
      <c r="AB2993" s="2" t="str">
        <f t="shared" si="2195"/>
        <v>Under 1.5</v>
      </c>
      <c r="AC2993" s="6"/>
      <c r="AD2993" s="6" t="str">
        <f t="shared" si="2196"/>
        <v>Over 0.5</v>
      </c>
      <c r="AE2993" s="6" t="str">
        <f t="shared" si="2197"/>
        <v>LOST</v>
      </c>
      <c r="AF2993" s="6"/>
      <c r="AG2993">
        <f t="shared" si="2198"/>
        <v>0</v>
      </c>
      <c r="AH2993">
        <f t="shared" si="2199"/>
        <v>2</v>
      </c>
      <c r="AI2993">
        <f t="shared" si="2200"/>
        <v>0</v>
      </c>
      <c r="AJ2993">
        <f t="shared" si="2201"/>
        <v>0</v>
      </c>
      <c r="AK2993" s="2" t="str">
        <f t="shared" si="2202"/>
        <v>-</v>
      </c>
      <c r="AL2993" s="2" t="str">
        <f t="shared" si="2203"/>
        <v>-</v>
      </c>
    </row>
    <row r="2994" spans="2:38">
      <c r="B2994"/>
      <c r="E2994" s="2"/>
      <c r="F2994" s="8"/>
      <c r="G2994" s="2"/>
      <c r="H2994" s="2"/>
      <c r="I2994" s="2"/>
      <c r="J2994" s="2"/>
      <c r="K2994" s="2"/>
      <c r="L2994" s="2"/>
      <c r="M2994" s="3"/>
      <c r="N2994" s="3"/>
      <c r="O2994" s="2"/>
      <c r="P2994" s="2"/>
      <c r="Q2994" s="2"/>
      <c r="R2994" s="2"/>
      <c r="S2994" s="44"/>
      <c r="T2994" s="44"/>
      <c r="U2994" s="20"/>
      <c r="V2994" s="11"/>
      <c r="W2994" s="2">
        <f t="shared" si="2190"/>
        <v>0</v>
      </c>
      <c r="X2994">
        <f t="shared" si="2191"/>
        <v>10</v>
      </c>
      <c r="Y2994">
        <f t="shared" si="2192"/>
        <v>0</v>
      </c>
      <c r="Z2994">
        <f t="shared" si="2193"/>
        <v>0</v>
      </c>
      <c r="AA2994" s="2">
        <f t="shared" si="2194"/>
        <v>60</v>
      </c>
      <c r="AB2994" s="2" t="str">
        <f t="shared" si="2195"/>
        <v>Under 1.5</v>
      </c>
      <c r="AC2994" s="6"/>
      <c r="AD2994" s="6" t="str">
        <f t="shared" si="2196"/>
        <v>Over 0.5</v>
      </c>
      <c r="AE2994" s="6" t="str">
        <f t="shared" si="2197"/>
        <v>LOST</v>
      </c>
      <c r="AF2994" s="6"/>
      <c r="AG2994">
        <f t="shared" si="2198"/>
        <v>0</v>
      </c>
      <c r="AH2994">
        <f t="shared" si="2199"/>
        <v>2</v>
      </c>
      <c r="AI2994">
        <f t="shared" si="2200"/>
        <v>0</v>
      </c>
      <c r="AJ2994">
        <f t="shared" si="2201"/>
        <v>0</v>
      </c>
      <c r="AK2994" s="2" t="str">
        <f t="shared" si="2202"/>
        <v>-</v>
      </c>
      <c r="AL2994" s="2" t="str">
        <f t="shared" si="2203"/>
        <v>-</v>
      </c>
    </row>
    <row r="2995" spans="2:38">
      <c r="B2995"/>
      <c r="E2995" s="2"/>
      <c r="F2995" s="8"/>
      <c r="G2995" s="2"/>
      <c r="H2995" s="2"/>
      <c r="I2995" s="2"/>
      <c r="J2995" s="2"/>
      <c r="K2995" s="2"/>
      <c r="L2995" s="2"/>
      <c r="M2995" s="3"/>
      <c r="N2995" s="3"/>
      <c r="O2995" s="2"/>
      <c r="P2995" s="2"/>
      <c r="Q2995" s="2"/>
      <c r="R2995" s="2"/>
      <c r="S2995" s="44"/>
      <c r="T2995" s="44"/>
      <c r="U2995" s="20"/>
      <c r="V2995" s="11"/>
      <c r="W2995" s="2">
        <f t="shared" si="2190"/>
        <v>0</v>
      </c>
      <c r="X2995">
        <f t="shared" si="2191"/>
        <v>10</v>
      </c>
      <c r="Y2995">
        <f t="shared" si="2192"/>
        <v>0</v>
      </c>
      <c r="Z2995">
        <f t="shared" si="2193"/>
        <v>0</v>
      </c>
      <c r="AA2995" s="2">
        <f t="shared" si="2194"/>
        <v>60</v>
      </c>
      <c r="AB2995" s="2" t="str">
        <f t="shared" si="2195"/>
        <v>Under 1.5</v>
      </c>
      <c r="AC2995" s="6"/>
      <c r="AD2995" s="6" t="str">
        <f t="shared" si="2196"/>
        <v>Over 0.5</v>
      </c>
      <c r="AE2995" s="6" t="str">
        <f t="shared" si="2197"/>
        <v>LOST</v>
      </c>
      <c r="AF2995" s="6"/>
      <c r="AG2995">
        <f t="shared" si="2198"/>
        <v>0</v>
      </c>
      <c r="AH2995">
        <f t="shared" si="2199"/>
        <v>2</v>
      </c>
      <c r="AI2995">
        <f t="shared" si="2200"/>
        <v>0</v>
      </c>
      <c r="AJ2995">
        <f t="shared" si="2201"/>
        <v>0</v>
      </c>
      <c r="AK2995" s="2" t="str">
        <f t="shared" si="2202"/>
        <v>-</v>
      </c>
      <c r="AL2995" s="2" t="str">
        <f t="shared" si="2203"/>
        <v>-</v>
      </c>
    </row>
    <row r="2996" spans="2:38">
      <c r="B2996"/>
      <c r="E2996" s="2"/>
      <c r="F2996" s="8"/>
      <c r="G2996" s="2"/>
      <c r="H2996" s="2"/>
      <c r="I2996" s="2"/>
      <c r="J2996" s="2"/>
      <c r="K2996" s="2"/>
      <c r="L2996" s="2"/>
      <c r="M2996" s="3"/>
      <c r="N2996" s="3"/>
      <c r="O2996" s="2"/>
      <c r="P2996" s="2"/>
      <c r="Q2996" s="2"/>
      <c r="R2996" s="2"/>
      <c r="S2996" s="44"/>
      <c r="T2996" s="44"/>
      <c r="U2996" s="20"/>
      <c r="V2996" s="11"/>
      <c r="W2996" s="2">
        <f t="shared" si="2190"/>
        <v>0</v>
      </c>
      <c r="X2996">
        <f t="shared" si="2191"/>
        <v>10</v>
      </c>
      <c r="Y2996">
        <f t="shared" si="2192"/>
        <v>0</v>
      </c>
      <c r="Z2996">
        <f t="shared" si="2193"/>
        <v>0</v>
      </c>
      <c r="AA2996" s="2">
        <f t="shared" si="2194"/>
        <v>60</v>
      </c>
      <c r="AB2996" s="2" t="str">
        <f t="shared" si="2195"/>
        <v>Under 1.5</v>
      </c>
      <c r="AC2996" s="6"/>
      <c r="AD2996" s="6" t="str">
        <f t="shared" si="2196"/>
        <v>Over 0.5</v>
      </c>
      <c r="AE2996" s="6" t="str">
        <f t="shared" si="2197"/>
        <v>LOST</v>
      </c>
      <c r="AF2996" s="6"/>
      <c r="AG2996">
        <f t="shared" si="2198"/>
        <v>0</v>
      </c>
      <c r="AH2996">
        <f t="shared" si="2199"/>
        <v>2</v>
      </c>
      <c r="AI2996">
        <f t="shared" si="2200"/>
        <v>0</v>
      </c>
      <c r="AJ2996">
        <f t="shared" si="2201"/>
        <v>0</v>
      </c>
      <c r="AK2996" s="2" t="str">
        <f t="shared" si="2202"/>
        <v>-</v>
      </c>
      <c r="AL2996" s="2" t="str">
        <f t="shared" si="2203"/>
        <v>-</v>
      </c>
    </row>
    <row r="2997" spans="2:38">
      <c r="B2997"/>
      <c r="E2997" s="2"/>
      <c r="F2997" s="8"/>
      <c r="G2997" s="2"/>
      <c r="H2997" s="2"/>
      <c r="I2997" s="2"/>
      <c r="J2997" s="2"/>
      <c r="K2997" s="2"/>
      <c r="L2997" s="2"/>
      <c r="M2997" s="3"/>
      <c r="N2997" s="3"/>
      <c r="O2997" s="2"/>
      <c r="P2997" s="2"/>
      <c r="Q2997" s="2"/>
      <c r="R2997" s="2"/>
      <c r="S2997" s="44"/>
      <c r="T2997" s="44"/>
      <c r="U2997" s="20"/>
      <c r="V2997" s="11"/>
      <c r="W2997" s="2">
        <f t="shared" si="2190"/>
        <v>0</v>
      </c>
      <c r="X2997">
        <f t="shared" si="2191"/>
        <v>10</v>
      </c>
      <c r="Y2997">
        <f t="shared" si="2192"/>
        <v>0</v>
      </c>
      <c r="Z2997">
        <f t="shared" si="2193"/>
        <v>0</v>
      </c>
      <c r="AA2997" s="2">
        <f t="shared" si="2194"/>
        <v>60</v>
      </c>
      <c r="AB2997" s="2" t="str">
        <f t="shared" si="2195"/>
        <v>Under 1.5</v>
      </c>
      <c r="AC2997" s="6"/>
      <c r="AD2997" s="6" t="str">
        <f t="shared" si="2196"/>
        <v>Over 0.5</v>
      </c>
      <c r="AE2997" s="6" t="str">
        <f t="shared" si="2197"/>
        <v>LOST</v>
      </c>
      <c r="AF2997" s="6"/>
      <c r="AG2997">
        <f t="shared" si="2198"/>
        <v>0</v>
      </c>
      <c r="AH2997">
        <f t="shared" si="2199"/>
        <v>2</v>
      </c>
      <c r="AI2997">
        <f t="shared" si="2200"/>
        <v>0</v>
      </c>
      <c r="AJ2997">
        <f t="shared" si="2201"/>
        <v>0</v>
      </c>
      <c r="AK2997" s="2" t="str">
        <f t="shared" si="2202"/>
        <v>-</v>
      </c>
      <c r="AL2997" s="2" t="str">
        <f t="shared" si="2203"/>
        <v>-</v>
      </c>
    </row>
    <row r="2998" spans="2:38">
      <c r="B2998"/>
      <c r="E2998" s="2"/>
      <c r="F2998" s="8"/>
      <c r="G2998" s="2"/>
      <c r="H2998" s="2"/>
      <c r="I2998" s="2"/>
      <c r="J2998" s="2"/>
      <c r="K2998" s="2"/>
      <c r="L2998" s="2"/>
      <c r="M2998" s="3"/>
      <c r="N2998" s="3"/>
      <c r="O2998" s="2"/>
      <c r="P2998" s="2"/>
      <c r="Q2998" s="2"/>
      <c r="R2998" s="2"/>
      <c r="S2998" s="44"/>
      <c r="T2998" s="44"/>
      <c r="U2998" s="20"/>
      <c r="V2998" s="11"/>
      <c r="W2998" s="2">
        <f t="shared" si="2190"/>
        <v>0</v>
      </c>
      <c r="X2998">
        <f t="shared" si="2191"/>
        <v>10</v>
      </c>
      <c r="Y2998">
        <f t="shared" si="2192"/>
        <v>0</v>
      </c>
      <c r="Z2998">
        <f t="shared" si="2193"/>
        <v>0</v>
      </c>
      <c r="AA2998" s="2">
        <f t="shared" si="2194"/>
        <v>60</v>
      </c>
      <c r="AB2998" s="2" t="str">
        <f t="shared" si="2195"/>
        <v>Under 1.5</v>
      </c>
      <c r="AC2998" s="6"/>
      <c r="AD2998" s="6" t="str">
        <f t="shared" si="2196"/>
        <v>Over 0.5</v>
      </c>
      <c r="AE2998" s="6" t="str">
        <f t="shared" si="2197"/>
        <v>LOST</v>
      </c>
      <c r="AF2998" s="6"/>
      <c r="AG2998">
        <f t="shared" si="2198"/>
        <v>0</v>
      </c>
      <c r="AH2998">
        <f t="shared" si="2199"/>
        <v>2</v>
      </c>
      <c r="AI2998">
        <f t="shared" si="2200"/>
        <v>0</v>
      </c>
      <c r="AJ2998">
        <f t="shared" si="2201"/>
        <v>0</v>
      </c>
      <c r="AK2998" s="2" t="str">
        <f t="shared" si="2202"/>
        <v>-</v>
      </c>
      <c r="AL2998" s="2" t="str">
        <f t="shared" si="2203"/>
        <v>-</v>
      </c>
    </row>
    <row r="2999" spans="2:38">
      <c r="B2999"/>
      <c r="E2999" s="2"/>
      <c r="F2999" s="8"/>
      <c r="G2999" s="2"/>
      <c r="H2999" s="2"/>
      <c r="I2999" s="2"/>
      <c r="J2999" s="2"/>
      <c r="K2999" s="2"/>
      <c r="L2999" s="2"/>
      <c r="M2999" s="3"/>
      <c r="N2999" s="3"/>
      <c r="O2999" s="2"/>
      <c r="P2999" s="2"/>
      <c r="Q2999" s="2"/>
      <c r="R2999" s="2"/>
      <c r="S2999" s="44"/>
      <c r="T2999" s="44"/>
      <c r="U2999" s="20"/>
      <c r="V2999" s="11"/>
      <c r="W2999" s="2">
        <f t="shared" si="2190"/>
        <v>0</v>
      </c>
      <c r="X2999">
        <f t="shared" si="2191"/>
        <v>10</v>
      </c>
      <c r="Y2999">
        <f t="shared" si="2192"/>
        <v>0</v>
      </c>
      <c r="Z2999">
        <f t="shared" si="2193"/>
        <v>0</v>
      </c>
      <c r="AA2999" s="2">
        <f t="shared" si="2194"/>
        <v>60</v>
      </c>
      <c r="AB2999" s="2" t="str">
        <f t="shared" si="2195"/>
        <v>Under 1.5</v>
      </c>
      <c r="AC2999" s="6"/>
      <c r="AD2999" s="6" t="str">
        <f t="shared" si="2196"/>
        <v>Over 0.5</v>
      </c>
      <c r="AE2999" s="6" t="str">
        <f t="shared" si="2197"/>
        <v>LOST</v>
      </c>
      <c r="AF2999" s="6"/>
      <c r="AG2999">
        <f t="shared" si="2198"/>
        <v>0</v>
      </c>
      <c r="AH2999">
        <f t="shared" si="2199"/>
        <v>2</v>
      </c>
      <c r="AI2999">
        <f t="shared" si="2200"/>
        <v>0</v>
      </c>
      <c r="AJ2999">
        <f t="shared" si="2201"/>
        <v>0</v>
      </c>
      <c r="AK2999" s="2" t="str">
        <f t="shared" si="2202"/>
        <v>-</v>
      </c>
      <c r="AL2999" s="2" t="str">
        <f t="shared" si="2203"/>
        <v>-</v>
      </c>
    </row>
    <row r="3000" spans="2:38">
      <c r="B3000"/>
      <c r="E3000" s="2"/>
      <c r="F3000" s="8"/>
      <c r="G3000" s="2"/>
      <c r="H3000" s="2"/>
      <c r="I3000" s="2"/>
      <c r="J3000" s="2"/>
      <c r="K3000" s="2"/>
      <c r="L3000" s="2"/>
      <c r="M3000" s="3"/>
      <c r="N3000" s="3"/>
      <c r="O3000" s="2"/>
      <c r="P3000" s="2"/>
      <c r="Q3000" s="2"/>
      <c r="R3000" s="2"/>
      <c r="S3000" s="44"/>
      <c r="T3000" s="44"/>
      <c r="U3000" s="20"/>
      <c r="V3000" s="11"/>
      <c r="W3000" s="2">
        <f t="shared" si="2190"/>
        <v>0</v>
      </c>
      <c r="X3000">
        <f t="shared" si="2191"/>
        <v>10</v>
      </c>
      <c r="Y3000">
        <f t="shared" si="2192"/>
        <v>0</v>
      </c>
      <c r="Z3000">
        <f t="shared" si="2193"/>
        <v>0</v>
      </c>
      <c r="AA3000" s="2">
        <f t="shared" si="2194"/>
        <v>60</v>
      </c>
      <c r="AB3000" s="2" t="str">
        <f t="shared" si="2195"/>
        <v>Under 1.5</v>
      </c>
      <c r="AC3000" s="6"/>
      <c r="AD3000" s="6" t="str">
        <f t="shared" si="2196"/>
        <v>Over 0.5</v>
      </c>
      <c r="AE3000" s="6" t="str">
        <f t="shared" si="2197"/>
        <v>LOST</v>
      </c>
      <c r="AF3000" s="6"/>
      <c r="AG3000">
        <f t="shared" si="2198"/>
        <v>0</v>
      </c>
      <c r="AH3000">
        <f t="shared" si="2199"/>
        <v>2</v>
      </c>
      <c r="AI3000">
        <f t="shared" si="2200"/>
        <v>0</v>
      </c>
      <c r="AJ3000">
        <f t="shared" si="2201"/>
        <v>0</v>
      </c>
      <c r="AK3000" s="2" t="str">
        <f t="shared" si="2202"/>
        <v>-</v>
      </c>
      <c r="AL3000" s="2" t="str">
        <f t="shared" si="2203"/>
        <v>-</v>
      </c>
    </row>
    <row r="3001" spans="2:38">
      <c r="B3001"/>
      <c r="E3001" s="2"/>
      <c r="F3001" s="8"/>
      <c r="G3001" s="2"/>
      <c r="H3001" s="2"/>
      <c r="I3001" s="2"/>
      <c r="J3001" s="2"/>
      <c r="K3001" s="2"/>
      <c r="L3001" s="2"/>
      <c r="M3001" s="3"/>
      <c r="N3001" s="3"/>
      <c r="O3001" s="2"/>
      <c r="P3001" s="2"/>
      <c r="Q3001" s="2"/>
      <c r="R3001" s="2"/>
      <c r="S3001" s="44"/>
      <c r="T3001" s="44"/>
      <c r="U3001" s="20"/>
      <c r="V3001" s="11"/>
      <c r="W3001" s="2">
        <f t="shared" si="2190"/>
        <v>0</v>
      </c>
      <c r="X3001">
        <f t="shared" si="2191"/>
        <v>10</v>
      </c>
      <c r="Y3001">
        <f t="shared" si="2192"/>
        <v>0</v>
      </c>
      <c r="Z3001">
        <f t="shared" si="2193"/>
        <v>0</v>
      </c>
      <c r="AA3001" s="2">
        <f t="shared" si="2194"/>
        <v>60</v>
      </c>
      <c r="AB3001" s="2" t="str">
        <f t="shared" si="2195"/>
        <v>Under 1.5</v>
      </c>
      <c r="AC3001" s="6"/>
      <c r="AD3001" s="6" t="str">
        <f t="shared" si="2196"/>
        <v>Over 0.5</v>
      </c>
      <c r="AE3001" s="6" t="str">
        <f t="shared" si="2197"/>
        <v>LOST</v>
      </c>
      <c r="AF3001" s="6"/>
      <c r="AG3001">
        <f t="shared" si="2198"/>
        <v>0</v>
      </c>
      <c r="AH3001">
        <f t="shared" si="2199"/>
        <v>2</v>
      </c>
      <c r="AI3001">
        <f t="shared" si="2200"/>
        <v>0</v>
      </c>
      <c r="AJ3001">
        <f t="shared" si="2201"/>
        <v>0</v>
      </c>
      <c r="AK3001" s="2" t="str">
        <f t="shared" si="2202"/>
        <v>-</v>
      </c>
      <c r="AL3001" s="2" t="str">
        <f t="shared" si="2203"/>
        <v>-</v>
      </c>
    </row>
    <row r="3002" spans="2:38">
      <c r="B3002"/>
      <c r="E3002" s="2"/>
      <c r="F3002" s="8"/>
      <c r="G3002" s="2"/>
      <c r="H3002" s="2"/>
      <c r="I3002" s="2"/>
      <c r="J3002" s="2"/>
      <c r="K3002" s="2"/>
      <c r="L3002" s="2"/>
      <c r="M3002" s="3"/>
      <c r="N3002" s="3"/>
      <c r="O3002" s="2"/>
      <c r="P3002" s="2"/>
      <c r="Q3002" s="2"/>
      <c r="R3002" s="2"/>
      <c r="S3002" s="44"/>
      <c r="T3002" s="44"/>
      <c r="U3002" s="20"/>
      <c r="V3002" s="11"/>
      <c r="W3002" s="2">
        <f t="shared" si="2190"/>
        <v>0</v>
      </c>
      <c r="X3002">
        <f t="shared" si="2191"/>
        <v>10</v>
      </c>
      <c r="Y3002">
        <f t="shared" si="2192"/>
        <v>0</v>
      </c>
      <c r="Z3002">
        <f t="shared" si="2193"/>
        <v>0</v>
      </c>
      <c r="AA3002" s="2">
        <f t="shared" si="2194"/>
        <v>60</v>
      </c>
      <c r="AB3002" s="2" t="str">
        <f t="shared" si="2195"/>
        <v>Under 1.5</v>
      </c>
      <c r="AC3002" s="6"/>
      <c r="AD3002" s="6" t="str">
        <f t="shared" si="2196"/>
        <v>Over 0.5</v>
      </c>
      <c r="AE3002" s="6" t="str">
        <f t="shared" si="2197"/>
        <v>LOST</v>
      </c>
      <c r="AF3002" s="6"/>
      <c r="AG3002">
        <f t="shared" si="2198"/>
        <v>0</v>
      </c>
      <c r="AH3002">
        <f t="shared" si="2199"/>
        <v>2</v>
      </c>
      <c r="AI3002">
        <f t="shared" si="2200"/>
        <v>0</v>
      </c>
      <c r="AJ3002">
        <f t="shared" si="2201"/>
        <v>0</v>
      </c>
      <c r="AK3002" s="2" t="str">
        <f t="shared" si="2202"/>
        <v>-</v>
      </c>
      <c r="AL3002" s="2" t="str">
        <f t="shared" si="2203"/>
        <v>-</v>
      </c>
    </row>
    <row r="3003" spans="2:38">
      <c r="B3003"/>
      <c r="E3003" s="2"/>
      <c r="F3003" s="8"/>
      <c r="G3003" s="2"/>
      <c r="H3003" s="2"/>
      <c r="I3003" s="2"/>
      <c r="J3003" s="2"/>
      <c r="K3003" s="2"/>
      <c r="L3003" s="2"/>
      <c r="M3003" s="3"/>
      <c r="N3003" s="3"/>
      <c r="O3003" s="2"/>
      <c r="P3003" s="2"/>
      <c r="Q3003" s="2"/>
      <c r="R3003" s="2"/>
      <c r="S3003" s="44"/>
      <c r="T3003" s="44"/>
      <c r="U3003" s="20"/>
      <c r="V3003" s="11"/>
      <c r="W3003" s="2">
        <f t="shared" si="2190"/>
        <v>0</v>
      </c>
      <c r="X3003">
        <f t="shared" si="2191"/>
        <v>10</v>
      </c>
      <c r="Y3003">
        <f t="shared" si="2192"/>
        <v>0</v>
      </c>
      <c r="Z3003">
        <f t="shared" si="2193"/>
        <v>0</v>
      </c>
      <c r="AA3003" s="2">
        <f t="shared" si="2194"/>
        <v>60</v>
      </c>
      <c r="AB3003" s="2" t="str">
        <f t="shared" si="2195"/>
        <v>Under 1.5</v>
      </c>
      <c r="AC3003" s="6"/>
      <c r="AD3003" s="6" t="str">
        <f t="shared" si="2196"/>
        <v>Over 0.5</v>
      </c>
      <c r="AE3003" s="6" t="str">
        <f t="shared" si="2197"/>
        <v>LOST</v>
      </c>
      <c r="AF3003" s="6"/>
      <c r="AG3003">
        <f t="shared" si="2198"/>
        <v>0</v>
      </c>
      <c r="AH3003">
        <f t="shared" si="2199"/>
        <v>2</v>
      </c>
      <c r="AI3003">
        <f t="shared" si="2200"/>
        <v>0</v>
      </c>
      <c r="AJ3003">
        <f t="shared" si="2201"/>
        <v>0</v>
      </c>
      <c r="AK3003" s="2" t="str">
        <f t="shared" si="2202"/>
        <v>-</v>
      </c>
      <c r="AL3003" s="2" t="str">
        <f t="shared" si="2203"/>
        <v>-</v>
      </c>
    </row>
    <row r="3004" spans="2:38">
      <c r="B3004"/>
      <c r="E3004" s="2"/>
      <c r="F3004" s="8"/>
      <c r="G3004" s="2"/>
      <c r="H3004" s="2"/>
      <c r="I3004" s="2"/>
      <c r="J3004" s="2"/>
      <c r="K3004" s="2"/>
      <c r="L3004" s="2"/>
      <c r="M3004" s="3"/>
      <c r="N3004" s="3"/>
      <c r="O3004" s="2"/>
      <c r="P3004" s="2"/>
      <c r="Q3004" s="2"/>
      <c r="R3004" s="2"/>
      <c r="S3004" s="44"/>
      <c r="T3004" s="44"/>
      <c r="U3004" s="20"/>
      <c r="V3004" s="11"/>
      <c r="W3004" s="2">
        <f t="shared" si="2190"/>
        <v>0</v>
      </c>
      <c r="X3004">
        <f t="shared" si="2191"/>
        <v>10</v>
      </c>
      <c r="Y3004">
        <f t="shared" si="2192"/>
        <v>0</v>
      </c>
      <c r="Z3004">
        <f t="shared" si="2193"/>
        <v>0</v>
      </c>
      <c r="AA3004" s="2">
        <f t="shared" si="2194"/>
        <v>60</v>
      </c>
      <c r="AB3004" s="2" t="str">
        <f t="shared" si="2195"/>
        <v>Under 1.5</v>
      </c>
      <c r="AC3004" s="6"/>
      <c r="AD3004" s="6" t="str">
        <f t="shared" si="2196"/>
        <v>Over 0.5</v>
      </c>
      <c r="AE3004" s="6" t="str">
        <f t="shared" si="2197"/>
        <v>LOST</v>
      </c>
      <c r="AF3004" s="6"/>
      <c r="AG3004">
        <f t="shared" si="2198"/>
        <v>0</v>
      </c>
      <c r="AH3004">
        <f t="shared" si="2199"/>
        <v>2</v>
      </c>
      <c r="AI3004">
        <f t="shared" si="2200"/>
        <v>0</v>
      </c>
      <c r="AJ3004">
        <f t="shared" si="2201"/>
        <v>0</v>
      </c>
      <c r="AK3004" s="2" t="str">
        <f t="shared" si="2202"/>
        <v>-</v>
      </c>
      <c r="AL3004" s="2" t="str">
        <f t="shared" si="2203"/>
        <v>-</v>
      </c>
    </row>
    <row r="3005" spans="2:38">
      <c r="B3005"/>
      <c r="E3005" s="2"/>
      <c r="F3005" s="8"/>
      <c r="G3005" s="2"/>
      <c r="H3005" s="2"/>
      <c r="I3005" s="2"/>
      <c r="J3005" s="2"/>
      <c r="K3005" s="2"/>
      <c r="L3005" s="2"/>
      <c r="M3005" s="3"/>
      <c r="N3005" s="3"/>
      <c r="O3005" s="2"/>
      <c r="P3005" s="2"/>
      <c r="Q3005" s="2"/>
      <c r="R3005" s="2"/>
      <c r="S3005" s="44"/>
      <c r="T3005" s="44"/>
      <c r="U3005" s="20"/>
      <c r="V3005" s="11"/>
      <c r="W3005" s="2">
        <f t="shared" si="2190"/>
        <v>0</v>
      </c>
      <c r="X3005">
        <f t="shared" si="2191"/>
        <v>10</v>
      </c>
      <c r="Y3005">
        <f t="shared" si="2192"/>
        <v>0</v>
      </c>
      <c r="Z3005">
        <f t="shared" si="2193"/>
        <v>0</v>
      </c>
      <c r="AA3005" s="2">
        <f t="shared" si="2194"/>
        <v>60</v>
      </c>
      <c r="AB3005" s="2" t="str">
        <f t="shared" si="2195"/>
        <v>Under 1.5</v>
      </c>
      <c r="AC3005" s="6"/>
      <c r="AD3005" s="6" t="str">
        <f t="shared" si="2196"/>
        <v>Over 0.5</v>
      </c>
      <c r="AE3005" s="6" t="str">
        <f t="shared" si="2197"/>
        <v>LOST</v>
      </c>
      <c r="AF3005" s="6"/>
      <c r="AG3005">
        <f t="shared" si="2198"/>
        <v>0</v>
      </c>
      <c r="AH3005">
        <f t="shared" si="2199"/>
        <v>2</v>
      </c>
      <c r="AI3005">
        <f t="shared" si="2200"/>
        <v>0</v>
      </c>
      <c r="AJ3005">
        <f t="shared" si="2201"/>
        <v>0</v>
      </c>
      <c r="AK3005" s="2" t="str">
        <f t="shared" si="2202"/>
        <v>-</v>
      </c>
      <c r="AL3005" s="2" t="str">
        <f t="shared" si="2203"/>
        <v>-</v>
      </c>
    </row>
    <row r="3006" spans="2:38">
      <c r="B3006"/>
      <c r="E3006" s="2"/>
      <c r="F3006" s="8"/>
      <c r="G3006" s="2"/>
      <c r="H3006" s="2"/>
      <c r="I3006" s="2"/>
      <c r="J3006" s="2"/>
      <c r="K3006" s="2"/>
      <c r="L3006" s="2"/>
      <c r="M3006" s="3"/>
      <c r="N3006" s="3"/>
      <c r="O3006" s="2"/>
      <c r="P3006" s="2"/>
      <c r="Q3006" s="2"/>
      <c r="R3006" s="2"/>
      <c r="S3006" s="44"/>
      <c r="T3006" s="44"/>
      <c r="U3006" s="20"/>
      <c r="V3006" s="11"/>
      <c r="W3006" s="2">
        <f t="shared" si="2190"/>
        <v>0</v>
      </c>
      <c r="X3006">
        <f t="shared" si="2191"/>
        <v>10</v>
      </c>
      <c r="Y3006">
        <f t="shared" si="2192"/>
        <v>0</v>
      </c>
      <c r="Z3006">
        <f t="shared" si="2193"/>
        <v>0</v>
      </c>
      <c r="AA3006" s="2">
        <f t="shared" si="2194"/>
        <v>60</v>
      </c>
      <c r="AB3006" s="2" t="str">
        <f t="shared" si="2195"/>
        <v>Under 1.5</v>
      </c>
      <c r="AC3006" s="6"/>
      <c r="AD3006" s="6" t="str">
        <f t="shared" si="2196"/>
        <v>Over 0.5</v>
      </c>
      <c r="AE3006" s="6" t="str">
        <f t="shared" si="2197"/>
        <v>LOST</v>
      </c>
      <c r="AF3006" s="6"/>
      <c r="AG3006">
        <f t="shared" si="2198"/>
        <v>0</v>
      </c>
      <c r="AH3006">
        <f t="shared" si="2199"/>
        <v>2</v>
      </c>
      <c r="AI3006">
        <f t="shared" si="2200"/>
        <v>0</v>
      </c>
      <c r="AJ3006">
        <f t="shared" si="2201"/>
        <v>0</v>
      </c>
      <c r="AK3006" s="2" t="str">
        <f t="shared" si="2202"/>
        <v>-</v>
      </c>
      <c r="AL3006" s="2" t="str">
        <f t="shared" si="2203"/>
        <v>-</v>
      </c>
    </row>
    <row r="3007" spans="2:38">
      <c r="B3007"/>
      <c r="E3007" s="2"/>
      <c r="F3007" s="8"/>
      <c r="G3007" s="2"/>
      <c r="H3007" s="2"/>
      <c r="I3007" s="2"/>
      <c r="J3007" s="2"/>
      <c r="K3007" s="2"/>
      <c r="L3007" s="2"/>
      <c r="M3007" s="3"/>
      <c r="N3007" s="3"/>
      <c r="O3007" s="2"/>
      <c r="P3007" s="2"/>
      <c r="Q3007" s="2"/>
      <c r="R3007" s="2"/>
      <c r="S3007" s="44"/>
      <c r="T3007" s="44"/>
      <c r="U3007" s="20"/>
      <c r="V3007" s="11"/>
      <c r="W3007" s="2">
        <f t="shared" si="2190"/>
        <v>0</v>
      </c>
      <c r="X3007">
        <f t="shared" si="2191"/>
        <v>10</v>
      </c>
      <c r="Y3007">
        <f t="shared" si="2192"/>
        <v>0</v>
      </c>
      <c r="Z3007">
        <f t="shared" si="2193"/>
        <v>0</v>
      </c>
      <c r="AA3007" s="2">
        <f t="shared" si="2194"/>
        <v>60</v>
      </c>
      <c r="AB3007" s="2" t="str">
        <f t="shared" si="2195"/>
        <v>Under 1.5</v>
      </c>
      <c r="AC3007" s="6"/>
      <c r="AD3007" s="6" t="str">
        <f t="shared" si="2196"/>
        <v>Over 0.5</v>
      </c>
      <c r="AE3007" s="6" t="str">
        <f t="shared" si="2197"/>
        <v>LOST</v>
      </c>
      <c r="AF3007" s="6"/>
      <c r="AG3007">
        <f t="shared" si="2198"/>
        <v>0</v>
      </c>
      <c r="AH3007">
        <f t="shared" si="2199"/>
        <v>2</v>
      </c>
      <c r="AI3007">
        <f t="shared" si="2200"/>
        <v>0</v>
      </c>
      <c r="AJ3007">
        <f t="shared" si="2201"/>
        <v>0</v>
      </c>
      <c r="AK3007" s="2" t="str">
        <f t="shared" si="2202"/>
        <v>-</v>
      </c>
      <c r="AL3007" s="2" t="str">
        <f t="shared" si="2203"/>
        <v>-</v>
      </c>
    </row>
    <row r="3008" spans="2:38">
      <c r="B3008"/>
      <c r="E3008" s="2"/>
      <c r="F3008" s="8"/>
      <c r="G3008" s="2"/>
      <c r="H3008" s="2"/>
      <c r="I3008" s="2"/>
      <c r="J3008" s="2"/>
      <c r="K3008" s="2"/>
      <c r="L3008" s="2"/>
      <c r="M3008" s="3"/>
      <c r="N3008" s="3"/>
      <c r="O3008" s="2"/>
      <c r="P3008" s="2"/>
      <c r="Q3008" s="2"/>
      <c r="R3008" s="2"/>
      <c r="S3008" s="44"/>
      <c r="T3008" s="44"/>
      <c r="U3008" s="20"/>
      <c r="V3008" s="11"/>
      <c r="W3008" s="2">
        <f t="shared" si="2190"/>
        <v>0</v>
      </c>
      <c r="X3008">
        <f t="shared" si="2191"/>
        <v>10</v>
      </c>
      <c r="Y3008">
        <f t="shared" si="2192"/>
        <v>0</v>
      </c>
      <c r="Z3008">
        <f t="shared" si="2193"/>
        <v>0</v>
      </c>
      <c r="AA3008" s="2">
        <f t="shared" si="2194"/>
        <v>60</v>
      </c>
      <c r="AB3008" s="2" t="str">
        <f t="shared" si="2195"/>
        <v>Under 1.5</v>
      </c>
      <c r="AC3008" s="6"/>
      <c r="AD3008" s="6" t="str">
        <f t="shared" si="2196"/>
        <v>Over 0.5</v>
      </c>
      <c r="AE3008" s="6" t="str">
        <f t="shared" si="2197"/>
        <v>LOST</v>
      </c>
      <c r="AF3008" s="6"/>
      <c r="AG3008">
        <f t="shared" si="2198"/>
        <v>0</v>
      </c>
      <c r="AH3008">
        <f t="shared" si="2199"/>
        <v>2</v>
      </c>
      <c r="AI3008">
        <f t="shared" si="2200"/>
        <v>0</v>
      </c>
      <c r="AJ3008">
        <f t="shared" si="2201"/>
        <v>0</v>
      </c>
      <c r="AK3008" s="2" t="str">
        <f t="shared" si="2202"/>
        <v>-</v>
      </c>
      <c r="AL3008" s="2" t="str">
        <f t="shared" si="2203"/>
        <v>-</v>
      </c>
    </row>
    <row r="3009" spans="2:38">
      <c r="B3009"/>
      <c r="E3009" s="2"/>
      <c r="F3009" s="8"/>
      <c r="G3009" s="2"/>
      <c r="H3009" s="2"/>
      <c r="I3009" s="2"/>
      <c r="J3009" s="2"/>
      <c r="K3009" s="2"/>
      <c r="L3009" s="2"/>
      <c r="M3009" s="3"/>
      <c r="N3009" s="3"/>
      <c r="O3009" s="2"/>
      <c r="P3009" s="2"/>
      <c r="Q3009" s="2"/>
      <c r="R3009" s="2"/>
      <c r="S3009" s="44"/>
      <c r="T3009" s="44"/>
      <c r="U3009" s="20"/>
      <c r="V3009" s="11"/>
      <c r="W3009" s="2">
        <f t="shared" si="2190"/>
        <v>0</v>
      </c>
      <c r="X3009">
        <f t="shared" si="2191"/>
        <v>10</v>
      </c>
      <c r="Y3009">
        <f t="shared" si="2192"/>
        <v>0</v>
      </c>
      <c r="Z3009">
        <f t="shared" si="2193"/>
        <v>0</v>
      </c>
      <c r="AA3009" s="2">
        <f t="shared" si="2194"/>
        <v>60</v>
      </c>
      <c r="AB3009" s="2" t="str">
        <f t="shared" si="2195"/>
        <v>Under 1.5</v>
      </c>
      <c r="AC3009" s="6"/>
      <c r="AD3009" s="6" t="str">
        <f t="shared" si="2196"/>
        <v>Over 0.5</v>
      </c>
      <c r="AE3009" s="6" t="str">
        <f t="shared" si="2197"/>
        <v>LOST</v>
      </c>
      <c r="AF3009" s="6"/>
      <c r="AG3009">
        <f t="shared" si="2198"/>
        <v>0</v>
      </c>
      <c r="AH3009">
        <f t="shared" si="2199"/>
        <v>2</v>
      </c>
      <c r="AI3009">
        <f t="shared" si="2200"/>
        <v>0</v>
      </c>
      <c r="AJ3009">
        <f t="shared" si="2201"/>
        <v>0</v>
      </c>
      <c r="AK3009" s="2" t="str">
        <f t="shared" si="2202"/>
        <v>-</v>
      </c>
      <c r="AL3009" s="2" t="str">
        <f t="shared" si="2203"/>
        <v>-</v>
      </c>
    </row>
    <row r="3010" spans="2:38">
      <c r="B3010"/>
      <c r="E3010" s="2"/>
      <c r="F3010" s="8"/>
      <c r="G3010" s="2"/>
      <c r="H3010" s="2"/>
      <c r="I3010" s="2"/>
      <c r="J3010" s="2"/>
      <c r="K3010" s="2"/>
      <c r="L3010" s="2"/>
      <c r="M3010" s="3"/>
      <c r="N3010" s="3"/>
      <c r="O3010" s="2"/>
      <c r="P3010" s="2"/>
      <c r="Q3010" s="2"/>
      <c r="R3010" s="2"/>
      <c r="S3010" s="44"/>
      <c r="T3010" s="44"/>
      <c r="U3010" s="20"/>
      <c r="V3010" s="11"/>
      <c r="W3010" s="2">
        <f t="shared" si="2190"/>
        <v>0</v>
      </c>
      <c r="X3010">
        <f t="shared" si="2191"/>
        <v>10</v>
      </c>
      <c r="Y3010">
        <f t="shared" si="2192"/>
        <v>0</v>
      </c>
      <c r="Z3010">
        <f t="shared" si="2193"/>
        <v>0</v>
      </c>
      <c r="AA3010" s="2">
        <f t="shared" si="2194"/>
        <v>60</v>
      </c>
      <c r="AB3010" s="2" t="str">
        <f t="shared" si="2195"/>
        <v>Under 1.5</v>
      </c>
      <c r="AC3010" s="6"/>
      <c r="AD3010" s="6" t="str">
        <f t="shared" si="2196"/>
        <v>Over 0.5</v>
      </c>
      <c r="AE3010" s="6" t="str">
        <f t="shared" si="2197"/>
        <v>LOST</v>
      </c>
      <c r="AF3010" s="6"/>
      <c r="AG3010">
        <f t="shared" si="2198"/>
        <v>0</v>
      </c>
      <c r="AH3010">
        <f t="shared" si="2199"/>
        <v>2</v>
      </c>
      <c r="AI3010">
        <f t="shared" si="2200"/>
        <v>0</v>
      </c>
      <c r="AJ3010">
        <f t="shared" si="2201"/>
        <v>0</v>
      </c>
      <c r="AK3010" s="2" t="str">
        <f t="shared" si="2202"/>
        <v>-</v>
      </c>
      <c r="AL3010" s="2" t="str">
        <f t="shared" si="2203"/>
        <v>-</v>
      </c>
    </row>
    <row r="3011" spans="2:38">
      <c r="B3011"/>
      <c r="E3011" s="2"/>
      <c r="F3011" s="8"/>
      <c r="G3011" s="2"/>
      <c r="H3011" s="2"/>
      <c r="I3011" s="2"/>
      <c r="J3011" s="2"/>
      <c r="K3011" s="2"/>
      <c r="L3011" s="2"/>
      <c r="M3011" s="3"/>
      <c r="N3011" s="3"/>
      <c r="O3011" s="2"/>
      <c r="P3011" s="2"/>
      <c r="Q3011" s="2"/>
      <c r="R3011" s="2"/>
      <c r="S3011" s="44"/>
      <c r="T3011" s="44"/>
      <c r="U3011" s="20"/>
      <c r="V3011" s="11"/>
      <c r="W3011" s="2">
        <f t="shared" si="2190"/>
        <v>0</v>
      </c>
      <c r="X3011">
        <f t="shared" si="2191"/>
        <v>10</v>
      </c>
      <c r="Y3011">
        <f t="shared" si="2192"/>
        <v>0</v>
      </c>
      <c r="Z3011">
        <f t="shared" si="2193"/>
        <v>0</v>
      </c>
      <c r="AA3011" s="2">
        <f t="shared" si="2194"/>
        <v>60</v>
      </c>
      <c r="AB3011" s="2" t="str">
        <f t="shared" si="2195"/>
        <v>Under 1.5</v>
      </c>
      <c r="AC3011" s="6"/>
      <c r="AD3011" s="6" t="str">
        <f t="shared" si="2196"/>
        <v>Over 0.5</v>
      </c>
      <c r="AE3011" s="6" t="str">
        <f t="shared" si="2197"/>
        <v>LOST</v>
      </c>
      <c r="AF3011" s="6"/>
      <c r="AG3011">
        <f t="shared" si="2198"/>
        <v>0</v>
      </c>
      <c r="AH3011">
        <f t="shared" si="2199"/>
        <v>2</v>
      </c>
      <c r="AI3011">
        <f t="shared" si="2200"/>
        <v>0</v>
      </c>
      <c r="AJ3011">
        <f t="shared" si="2201"/>
        <v>0</v>
      </c>
      <c r="AK3011" s="2" t="str">
        <f t="shared" si="2202"/>
        <v>-</v>
      </c>
      <c r="AL3011" s="2" t="str">
        <f t="shared" si="2203"/>
        <v>-</v>
      </c>
    </row>
    <row r="3012" spans="2:38">
      <c r="B3012"/>
      <c r="E3012" s="2"/>
      <c r="F3012" s="8"/>
      <c r="G3012" s="2"/>
      <c r="H3012" s="2"/>
      <c r="I3012" s="2"/>
      <c r="J3012" s="2"/>
      <c r="K3012" s="2"/>
      <c r="L3012" s="2"/>
      <c r="M3012" s="3"/>
      <c r="N3012" s="3"/>
      <c r="O3012" s="2"/>
      <c r="P3012" s="2"/>
      <c r="Q3012" s="2"/>
      <c r="R3012" s="2"/>
      <c r="S3012" s="44"/>
      <c r="T3012" s="44"/>
      <c r="U3012" s="20"/>
      <c r="V3012" s="11"/>
      <c r="W3012" s="2">
        <f t="shared" ref="W3012:W3075" si="2204">IF(H3012&gt;52,10,0)</f>
        <v>0</v>
      </c>
      <c r="X3012">
        <f t="shared" ref="X3012:X3075" si="2205">IF(L3012&gt;15,0,IF(L3012&lt;8,10,5))</f>
        <v>10</v>
      </c>
      <c r="Y3012">
        <f t="shared" ref="Y3012:Y3075" si="2206">IF(S3012&gt;60,10,IF(S3012&lt;49,0,5))</f>
        <v>0</v>
      </c>
      <c r="Z3012">
        <f t="shared" ref="Z3012:Z3075" si="2207">IF(T3012="Y",10,IF(T3012="C",5,0))</f>
        <v>0</v>
      </c>
      <c r="AA3012" s="2">
        <f t="shared" ref="AA3012:AA3075" si="2208">SUM(W3012:Z3012)+50</f>
        <v>60</v>
      </c>
      <c r="AB3012" s="2" t="str">
        <f t="shared" ref="AB3012:AB3075" si="2209">IF(AA3012&lt;56,"Over 0.5","Under 1.5")</f>
        <v>Under 1.5</v>
      </c>
      <c r="AC3012" s="6"/>
      <c r="AD3012" s="6" t="str">
        <f t="shared" ref="AD3012:AD3075" si="2210">IF(M3012="1-0","Under 1.5",IF(M3012="0-0","Under 1.5",IF(M3012="0-1","Under 1.5","Over 0.5")))</f>
        <v>Over 0.5</v>
      </c>
      <c r="AE3012" s="6" t="str">
        <f t="shared" ref="AE3012:AE3075" si="2211">IF(M3012="?",M3012,IF(AB3012=AD3012,"WON",IF(M3012="0-1","WON",IF(M3012="1-0","WON","LOST"))))</f>
        <v>LOST</v>
      </c>
      <c r="AF3012" s="6"/>
      <c r="AG3012">
        <f t="shared" ref="AG3012:AG3075" si="2212">IF(H3012&gt;52,6,IF(H3012=52,5,IF(H3012=51,4,IF(H3012=50,3,IF(H3012=49,2,IF(H3012=48,1,0))))))</f>
        <v>0</v>
      </c>
      <c r="AH3012">
        <f t="shared" ref="AH3012:AH3075" si="2213">IF(L3012&lt;8,2,0)</f>
        <v>2</v>
      </c>
      <c r="AI3012">
        <f t="shared" ref="AI3012:AI3075" si="2214">IF(S3012&gt;49,2,0)</f>
        <v>0</v>
      </c>
      <c r="AJ3012">
        <f t="shared" ref="AJ3012:AJ3075" si="2215">IF(SUM(AH3012:AI3012)=4,SUM(AG3012:AI3012),0)</f>
        <v>0</v>
      </c>
      <c r="AK3012" s="2" t="str">
        <f t="shared" ref="AK3012:AK3075" si="2216">IF(AJ3012=10,"A1",IF(AJ3012=9,"A2",IF(AJ3012=8,"A3",IF(AJ3012=7,"A4",IF(AJ3012=6,"A5","-")))))</f>
        <v>-</v>
      </c>
      <c r="AL3012" s="2" t="str">
        <f t="shared" ref="AL3012:AL3075" si="2217">IF(AND(L3012&lt;11,U3012&lt;1.75,AA3012&gt;65,OR((AND(S3012&gt;49,S3012&lt;61,T3012="Y")),(AND(S3012&lt;48,T3012="Y")),(AND(S3012&gt;60,T3012="N")),(AND(S3012&gt;60,T3012="Y")),(AND(S3012&gt;60,T3012="C")))),"Pick","-")</f>
        <v>-</v>
      </c>
    </row>
    <row r="3013" spans="2:38">
      <c r="B3013"/>
      <c r="E3013" s="2"/>
      <c r="F3013" s="8"/>
      <c r="G3013" s="2"/>
      <c r="H3013" s="2"/>
      <c r="I3013" s="2"/>
      <c r="J3013" s="2"/>
      <c r="K3013" s="2"/>
      <c r="L3013" s="2"/>
      <c r="M3013" s="3"/>
      <c r="N3013" s="3"/>
      <c r="O3013" s="2"/>
      <c r="P3013" s="2"/>
      <c r="Q3013" s="2"/>
      <c r="R3013" s="2"/>
      <c r="S3013" s="44"/>
      <c r="T3013" s="44"/>
      <c r="U3013" s="20"/>
      <c r="V3013" s="11"/>
      <c r="W3013" s="2">
        <f t="shared" si="2204"/>
        <v>0</v>
      </c>
      <c r="X3013">
        <f t="shared" si="2205"/>
        <v>10</v>
      </c>
      <c r="Y3013">
        <f t="shared" si="2206"/>
        <v>0</v>
      </c>
      <c r="Z3013">
        <f t="shared" si="2207"/>
        <v>0</v>
      </c>
      <c r="AA3013" s="2">
        <f t="shared" si="2208"/>
        <v>60</v>
      </c>
      <c r="AB3013" s="2" t="str">
        <f t="shared" si="2209"/>
        <v>Under 1.5</v>
      </c>
      <c r="AC3013" s="6"/>
      <c r="AD3013" s="6" t="str">
        <f t="shared" si="2210"/>
        <v>Over 0.5</v>
      </c>
      <c r="AE3013" s="6" t="str">
        <f t="shared" si="2211"/>
        <v>LOST</v>
      </c>
      <c r="AF3013" s="6"/>
      <c r="AG3013">
        <f t="shared" si="2212"/>
        <v>0</v>
      </c>
      <c r="AH3013">
        <f t="shared" si="2213"/>
        <v>2</v>
      </c>
      <c r="AI3013">
        <f t="shared" si="2214"/>
        <v>0</v>
      </c>
      <c r="AJ3013">
        <f t="shared" si="2215"/>
        <v>0</v>
      </c>
      <c r="AK3013" s="2" t="str">
        <f t="shared" si="2216"/>
        <v>-</v>
      </c>
      <c r="AL3013" s="2" t="str">
        <f t="shared" si="2217"/>
        <v>-</v>
      </c>
    </row>
    <row r="3014" spans="2:38">
      <c r="B3014"/>
      <c r="E3014" s="2"/>
      <c r="F3014" s="8"/>
      <c r="G3014" s="2"/>
      <c r="H3014" s="2"/>
      <c r="I3014" s="2"/>
      <c r="J3014" s="2"/>
      <c r="K3014" s="2"/>
      <c r="L3014" s="2"/>
      <c r="M3014" s="3"/>
      <c r="N3014" s="3"/>
      <c r="O3014" s="2"/>
      <c r="P3014" s="2"/>
      <c r="Q3014" s="2"/>
      <c r="R3014" s="2"/>
      <c r="S3014" s="44"/>
      <c r="T3014" s="44"/>
      <c r="U3014" s="20"/>
      <c r="V3014" s="11"/>
      <c r="W3014" s="2">
        <f t="shared" si="2204"/>
        <v>0</v>
      </c>
      <c r="X3014">
        <f t="shared" si="2205"/>
        <v>10</v>
      </c>
      <c r="Y3014">
        <f t="shared" si="2206"/>
        <v>0</v>
      </c>
      <c r="Z3014">
        <f t="shared" si="2207"/>
        <v>0</v>
      </c>
      <c r="AA3014" s="2">
        <f t="shared" si="2208"/>
        <v>60</v>
      </c>
      <c r="AB3014" s="2" t="str">
        <f t="shared" si="2209"/>
        <v>Under 1.5</v>
      </c>
      <c r="AC3014" s="6"/>
      <c r="AD3014" s="6" t="str">
        <f t="shared" si="2210"/>
        <v>Over 0.5</v>
      </c>
      <c r="AE3014" s="6" t="str">
        <f t="shared" si="2211"/>
        <v>LOST</v>
      </c>
      <c r="AF3014" s="6"/>
      <c r="AG3014">
        <f t="shared" si="2212"/>
        <v>0</v>
      </c>
      <c r="AH3014">
        <f t="shared" si="2213"/>
        <v>2</v>
      </c>
      <c r="AI3014">
        <f t="shared" si="2214"/>
        <v>0</v>
      </c>
      <c r="AJ3014">
        <f t="shared" si="2215"/>
        <v>0</v>
      </c>
      <c r="AK3014" s="2" t="str">
        <f t="shared" si="2216"/>
        <v>-</v>
      </c>
      <c r="AL3014" s="2" t="str">
        <f t="shared" si="2217"/>
        <v>-</v>
      </c>
    </row>
    <row r="3015" spans="2:38">
      <c r="B3015"/>
      <c r="E3015" s="2"/>
      <c r="F3015" s="8"/>
      <c r="G3015" s="2"/>
      <c r="H3015" s="2"/>
      <c r="I3015" s="2"/>
      <c r="J3015" s="2"/>
      <c r="K3015" s="2"/>
      <c r="L3015" s="2"/>
      <c r="M3015" s="3"/>
      <c r="N3015" s="3"/>
      <c r="O3015" s="2"/>
      <c r="P3015" s="2"/>
      <c r="Q3015" s="2"/>
      <c r="R3015" s="2"/>
      <c r="S3015" s="44"/>
      <c r="T3015" s="44"/>
      <c r="U3015" s="20"/>
      <c r="V3015" s="11"/>
      <c r="W3015" s="2">
        <f t="shared" si="2204"/>
        <v>0</v>
      </c>
      <c r="X3015">
        <f t="shared" si="2205"/>
        <v>10</v>
      </c>
      <c r="Y3015">
        <f t="shared" si="2206"/>
        <v>0</v>
      </c>
      <c r="Z3015">
        <f t="shared" si="2207"/>
        <v>0</v>
      </c>
      <c r="AA3015" s="2">
        <f t="shared" si="2208"/>
        <v>60</v>
      </c>
      <c r="AB3015" s="2" t="str">
        <f t="shared" si="2209"/>
        <v>Under 1.5</v>
      </c>
      <c r="AC3015" s="6"/>
      <c r="AD3015" s="6" t="str">
        <f t="shared" si="2210"/>
        <v>Over 0.5</v>
      </c>
      <c r="AE3015" s="6" t="str">
        <f t="shared" si="2211"/>
        <v>LOST</v>
      </c>
      <c r="AF3015" s="6"/>
      <c r="AG3015">
        <f t="shared" si="2212"/>
        <v>0</v>
      </c>
      <c r="AH3015">
        <f t="shared" si="2213"/>
        <v>2</v>
      </c>
      <c r="AI3015">
        <f t="shared" si="2214"/>
        <v>0</v>
      </c>
      <c r="AJ3015">
        <f t="shared" si="2215"/>
        <v>0</v>
      </c>
      <c r="AK3015" s="2" t="str">
        <f t="shared" si="2216"/>
        <v>-</v>
      </c>
      <c r="AL3015" s="2" t="str">
        <f t="shared" si="2217"/>
        <v>-</v>
      </c>
    </row>
    <row r="3016" spans="2:38">
      <c r="B3016"/>
      <c r="E3016" s="2"/>
      <c r="F3016" s="8"/>
      <c r="G3016" s="2"/>
      <c r="H3016" s="2"/>
      <c r="I3016" s="2"/>
      <c r="J3016" s="2"/>
      <c r="K3016" s="2"/>
      <c r="L3016" s="2"/>
      <c r="M3016" s="3"/>
      <c r="N3016" s="3"/>
      <c r="O3016" s="2"/>
      <c r="P3016" s="2"/>
      <c r="Q3016" s="2"/>
      <c r="R3016" s="2"/>
      <c r="S3016" s="44"/>
      <c r="T3016" s="44"/>
      <c r="U3016" s="20"/>
      <c r="V3016" s="11"/>
      <c r="W3016" s="2">
        <f t="shared" si="2204"/>
        <v>0</v>
      </c>
      <c r="X3016">
        <f t="shared" si="2205"/>
        <v>10</v>
      </c>
      <c r="Y3016">
        <f t="shared" si="2206"/>
        <v>0</v>
      </c>
      <c r="Z3016">
        <f t="shared" si="2207"/>
        <v>0</v>
      </c>
      <c r="AA3016" s="2">
        <f t="shared" si="2208"/>
        <v>60</v>
      </c>
      <c r="AB3016" s="2" t="str">
        <f t="shared" si="2209"/>
        <v>Under 1.5</v>
      </c>
      <c r="AC3016" s="6"/>
      <c r="AD3016" s="6" t="str">
        <f t="shared" si="2210"/>
        <v>Over 0.5</v>
      </c>
      <c r="AE3016" s="6" t="str">
        <f t="shared" si="2211"/>
        <v>LOST</v>
      </c>
      <c r="AF3016" s="6"/>
      <c r="AG3016">
        <f t="shared" si="2212"/>
        <v>0</v>
      </c>
      <c r="AH3016">
        <f t="shared" si="2213"/>
        <v>2</v>
      </c>
      <c r="AI3016">
        <f t="shared" si="2214"/>
        <v>0</v>
      </c>
      <c r="AJ3016">
        <f t="shared" si="2215"/>
        <v>0</v>
      </c>
      <c r="AK3016" s="2" t="str">
        <f t="shared" si="2216"/>
        <v>-</v>
      </c>
      <c r="AL3016" s="2" t="str">
        <f t="shared" si="2217"/>
        <v>-</v>
      </c>
    </row>
    <row r="3017" spans="2:38">
      <c r="B3017"/>
      <c r="E3017" s="2"/>
      <c r="F3017" s="8"/>
      <c r="G3017" s="2"/>
      <c r="H3017" s="2"/>
      <c r="I3017" s="2"/>
      <c r="J3017" s="2"/>
      <c r="K3017" s="2"/>
      <c r="L3017" s="2"/>
      <c r="M3017" s="3"/>
      <c r="N3017" s="3"/>
      <c r="O3017" s="2"/>
      <c r="P3017" s="2"/>
      <c r="Q3017" s="2"/>
      <c r="R3017" s="2"/>
      <c r="S3017" s="44"/>
      <c r="T3017" s="44"/>
      <c r="U3017" s="20"/>
      <c r="V3017" s="11"/>
      <c r="W3017" s="2">
        <f t="shared" si="2204"/>
        <v>0</v>
      </c>
      <c r="X3017">
        <f t="shared" si="2205"/>
        <v>10</v>
      </c>
      <c r="Y3017">
        <f t="shared" si="2206"/>
        <v>0</v>
      </c>
      <c r="Z3017">
        <f t="shared" si="2207"/>
        <v>0</v>
      </c>
      <c r="AA3017" s="2">
        <f t="shared" si="2208"/>
        <v>60</v>
      </c>
      <c r="AB3017" s="2" t="str">
        <f t="shared" si="2209"/>
        <v>Under 1.5</v>
      </c>
      <c r="AC3017" s="6"/>
      <c r="AD3017" s="6" t="str">
        <f t="shared" si="2210"/>
        <v>Over 0.5</v>
      </c>
      <c r="AE3017" s="6" t="str">
        <f t="shared" si="2211"/>
        <v>LOST</v>
      </c>
      <c r="AF3017" s="6"/>
      <c r="AG3017">
        <f t="shared" si="2212"/>
        <v>0</v>
      </c>
      <c r="AH3017">
        <f t="shared" si="2213"/>
        <v>2</v>
      </c>
      <c r="AI3017">
        <f t="shared" si="2214"/>
        <v>0</v>
      </c>
      <c r="AJ3017">
        <f t="shared" si="2215"/>
        <v>0</v>
      </c>
      <c r="AK3017" s="2" t="str">
        <f t="shared" si="2216"/>
        <v>-</v>
      </c>
      <c r="AL3017" s="2" t="str">
        <f t="shared" si="2217"/>
        <v>-</v>
      </c>
    </row>
    <row r="3018" spans="2:38">
      <c r="B3018"/>
      <c r="E3018" s="2"/>
      <c r="F3018" s="8"/>
      <c r="G3018" s="2"/>
      <c r="H3018" s="2"/>
      <c r="I3018" s="2"/>
      <c r="J3018" s="2"/>
      <c r="K3018" s="2"/>
      <c r="L3018" s="2"/>
      <c r="M3018" s="3"/>
      <c r="N3018" s="3"/>
      <c r="O3018" s="2"/>
      <c r="P3018" s="2"/>
      <c r="Q3018" s="2"/>
      <c r="R3018" s="2"/>
      <c r="S3018" s="44"/>
      <c r="T3018" s="44"/>
      <c r="U3018" s="20"/>
      <c r="V3018" s="11"/>
      <c r="W3018" s="2">
        <f t="shared" si="2204"/>
        <v>0</v>
      </c>
      <c r="X3018">
        <f t="shared" si="2205"/>
        <v>10</v>
      </c>
      <c r="Y3018">
        <f t="shared" si="2206"/>
        <v>0</v>
      </c>
      <c r="Z3018">
        <f t="shared" si="2207"/>
        <v>0</v>
      </c>
      <c r="AA3018" s="2">
        <f t="shared" si="2208"/>
        <v>60</v>
      </c>
      <c r="AB3018" s="2" t="str">
        <f t="shared" si="2209"/>
        <v>Under 1.5</v>
      </c>
      <c r="AC3018" s="6"/>
      <c r="AD3018" s="6" t="str">
        <f t="shared" si="2210"/>
        <v>Over 0.5</v>
      </c>
      <c r="AE3018" s="6" t="str">
        <f t="shared" si="2211"/>
        <v>LOST</v>
      </c>
      <c r="AF3018" s="6"/>
      <c r="AG3018">
        <f t="shared" si="2212"/>
        <v>0</v>
      </c>
      <c r="AH3018">
        <f t="shared" si="2213"/>
        <v>2</v>
      </c>
      <c r="AI3018">
        <f t="shared" si="2214"/>
        <v>0</v>
      </c>
      <c r="AJ3018">
        <f t="shared" si="2215"/>
        <v>0</v>
      </c>
      <c r="AK3018" s="2" t="str">
        <f t="shared" si="2216"/>
        <v>-</v>
      </c>
      <c r="AL3018" s="2" t="str">
        <f t="shared" si="2217"/>
        <v>-</v>
      </c>
    </row>
    <row r="3019" spans="2:38">
      <c r="B3019"/>
      <c r="E3019" s="2"/>
      <c r="F3019" s="8"/>
      <c r="G3019" s="2"/>
      <c r="H3019" s="2"/>
      <c r="I3019" s="2"/>
      <c r="J3019" s="2"/>
      <c r="K3019" s="2"/>
      <c r="L3019" s="2"/>
      <c r="M3019" s="3"/>
      <c r="N3019" s="3"/>
      <c r="O3019" s="2"/>
      <c r="P3019" s="2"/>
      <c r="Q3019" s="2"/>
      <c r="R3019" s="2"/>
      <c r="S3019" s="44"/>
      <c r="T3019" s="44"/>
      <c r="U3019" s="20"/>
      <c r="V3019" s="11"/>
      <c r="W3019" s="2">
        <f t="shared" si="2204"/>
        <v>0</v>
      </c>
      <c r="X3019">
        <f t="shared" si="2205"/>
        <v>10</v>
      </c>
      <c r="Y3019">
        <f t="shared" si="2206"/>
        <v>0</v>
      </c>
      <c r="Z3019">
        <f t="shared" si="2207"/>
        <v>0</v>
      </c>
      <c r="AA3019" s="2">
        <f t="shared" si="2208"/>
        <v>60</v>
      </c>
      <c r="AB3019" s="2" t="str">
        <f t="shared" si="2209"/>
        <v>Under 1.5</v>
      </c>
      <c r="AC3019" s="6"/>
      <c r="AD3019" s="6" t="str">
        <f t="shared" si="2210"/>
        <v>Over 0.5</v>
      </c>
      <c r="AE3019" s="6" t="str">
        <f t="shared" si="2211"/>
        <v>LOST</v>
      </c>
      <c r="AF3019" s="6"/>
      <c r="AG3019">
        <f t="shared" si="2212"/>
        <v>0</v>
      </c>
      <c r="AH3019">
        <f t="shared" si="2213"/>
        <v>2</v>
      </c>
      <c r="AI3019">
        <f t="shared" si="2214"/>
        <v>0</v>
      </c>
      <c r="AJ3019">
        <f t="shared" si="2215"/>
        <v>0</v>
      </c>
      <c r="AK3019" s="2" t="str">
        <f t="shared" si="2216"/>
        <v>-</v>
      </c>
      <c r="AL3019" s="2" t="str">
        <f t="shared" si="2217"/>
        <v>-</v>
      </c>
    </row>
    <row r="3020" spans="2:38">
      <c r="B3020"/>
      <c r="E3020" s="2"/>
      <c r="F3020" s="8"/>
      <c r="G3020" s="2"/>
      <c r="H3020" s="2"/>
      <c r="I3020" s="2"/>
      <c r="J3020" s="2"/>
      <c r="K3020" s="2"/>
      <c r="L3020" s="2"/>
      <c r="M3020" s="3"/>
      <c r="N3020" s="3"/>
      <c r="O3020" s="2"/>
      <c r="P3020" s="2"/>
      <c r="Q3020" s="2"/>
      <c r="R3020" s="2"/>
      <c r="S3020" s="44"/>
      <c r="T3020" s="44"/>
      <c r="U3020" s="20"/>
      <c r="V3020" s="11"/>
      <c r="W3020" s="2">
        <f t="shared" si="2204"/>
        <v>0</v>
      </c>
      <c r="X3020">
        <f t="shared" si="2205"/>
        <v>10</v>
      </c>
      <c r="Y3020">
        <f t="shared" si="2206"/>
        <v>0</v>
      </c>
      <c r="Z3020">
        <f t="shared" si="2207"/>
        <v>0</v>
      </c>
      <c r="AA3020" s="2">
        <f t="shared" si="2208"/>
        <v>60</v>
      </c>
      <c r="AB3020" s="2" t="str">
        <f t="shared" si="2209"/>
        <v>Under 1.5</v>
      </c>
      <c r="AC3020" s="6"/>
      <c r="AD3020" s="6" t="str">
        <f t="shared" si="2210"/>
        <v>Over 0.5</v>
      </c>
      <c r="AE3020" s="6" t="str">
        <f t="shared" si="2211"/>
        <v>LOST</v>
      </c>
      <c r="AF3020" s="6"/>
      <c r="AG3020">
        <f t="shared" si="2212"/>
        <v>0</v>
      </c>
      <c r="AH3020">
        <f t="shared" si="2213"/>
        <v>2</v>
      </c>
      <c r="AI3020">
        <f t="shared" si="2214"/>
        <v>0</v>
      </c>
      <c r="AJ3020">
        <f t="shared" si="2215"/>
        <v>0</v>
      </c>
      <c r="AK3020" s="2" t="str">
        <f t="shared" si="2216"/>
        <v>-</v>
      </c>
      <c r="AL3020" s="2" t="str">
        <f t="shared" si="2217"/>
        <v>-</v>
      </c>
    </row>
    <row r="3021" spans="2:38">
      <c r="B3021"/>
      <c r="E3021" s="2"/>
      <c r="F3021" s="8"/>
      <c r="G3021" s="2"/>
      <c r="H3021" s="2"/>
      <c r="I3021" s="2"/>
      <c r="J3021" s="2"/>
      <c r="K3021" s="2"/>
      <c r="L3021" s="2"/>
      <c r="M3021" s="3"/>
      <c r="N3021" s="3"/>
      <c r="O3021" s="2"/>
      <c r="P3021" s="2"/>
      <c r="Q3021" s="2"/>
      <c r="R3021" s="2"/>
      <c r="S3021" s="44"/>
      <c r="T3021" s="44"/>
      <c r="U3021" s="20"/>
      <c r="V3021" s="11"/>
      <c r="W3021" s="2">
        <f t="shared" si="2204"/>
        <v>0</v>
      </c>
      <c r="X3021">
        <f t="shared" si="2205"/>
        <v>10</v>
      </c>
      <c r="Y3021">
        <f t="shared" si="2206"/>
        <v>0</v>
      </c>
      <c r="Z3021">
        <f t="shared" si="2207"/>
        <v>0</v>
      </c>
      <c r="AA3021" s="2">
        <f t="shared" si="2208"/>
        <v>60</v>
      </c>
      <c r="AB3021" s="2" t="str">
        <f t="shared" si="2209"/>
        <v>Under 1.5</v>
      </c>
      <c r="AC3021" s="6"/>
      <c r="AD3021" s="6" t="str">
        <f t="shared" si="2210"/>
        <v>Over 0.5</v>
      </c>
      <c r="AE3021" s="6" t="str">
        <f t="shared" si="2211"/>
        <v>LOST</v>
      </c>
      <c r="AF3021" s="6"/>
      <c r="AG3021">
        <f t="shared" si="2212"/>
        <v>0</v>
      </c>
      <c r="AH3021">
        <f t="shared" si="2213"/>
        <v>2</v>
      </c>
      <c r="AI3021">
        <f t="shared" si="2214"/>
        <v>0</v>
      </c>
      <c r="AJ3021">
        <f t="shared" si="2215"/>
        <v>0</v>
      </c>
      <c r="AK3021" s="2" t="str">
        <f t="shared" si="2216"/>
        <v>-</v>
      </c>
      <c r="AL3021" s="2" t="str">
        <f t="shared" si="2217"/>
        <v>-</v>
      </c>
    </row>
    <row r="3022" spans="2:38">
      <c r="B3022"/>
      <c r="E3022" s="2"/>
      <c r="F3022" s="8"/>
      <c r="G3022" s="2"/>
      <c r="H3022" s="2"/>
      <c r="I3022" s="2"/>
      <c r="J3022" s="2"/>
      <c r="K3022" s="2"/>
      <c r="L3022" s="2"/>
      <c r="M3022" s="3"/>
      <c r="N3022" s="3"/>
      <c r="O3022" s="2"/>
      <c r="P3022" s="2"/>
      <c r="Q3022" s="2"/>
      <c r="R3022" s="2"/>
      <c r="S3022" s="44"/>
      <c r="T3022" s="44"/>
      <c r="U3022" s="20"/>
      <c r="V3022" s="11"/>
      <c r="W3022" s="2">
        <f t="shared" si="2204"/>
        <v>0</v>
      </c>
      <c r="X3022">
        <f t="shared" si="2205"/>
        <v>10</v>
      </c>
      <c r="Y3022">
        <f t="shared" si="2206"/>
        <v>0</v>
      </c>
      <c r="Z3022">
        <f t="shared" si="2207"/>
        <v>0</v>
      </c>
      <c r="AA3022" s="2">
        <f t="shared" si="2208"/>
        <v>60</v>
      </c>
      <c r="AB3022" s="2" t="str">
        <f t="shared" si="2209"/>
        <v>Under 1.5</v>
      </c>
      <c r="AC3022" s="6"/>
      <c r="AD3022" s="6" t="str">
        <f t="shared" si="2210"/>
        <v>Over 0.5</v>
      </c>
      <c r="AE3022" s="6" t="str">
        <f t="shared" si="2211"/>
        <v>LOST</v>
      </c>
      <c r="AF3022" s="6"/>
      <c r="AG3022">
        <f t="shared" si="2212"/>
        <v>0</v>
      </c>
      <c r="AH3022">
        <f t="shared" si="2213"/>
        <v>2</v>
      </c>
      <c r="AI3022">
        <f t="shared" si="2214"/>
        <v>0</v>
      </c>
      <c r="AJ3022">
        <f t="shared" si="2215"/>
        <v>0</v>
      </c>
      <c r="AK3022" s="2" t="str">
        <f t="shared" si="2216"/>
        <v>-</v>
      </c>
      <c r="AL3022" s="2" t="str">
        <f t="shared" si="2217"/>
        <v>-</v>
      </c>
    </row>
    <row r="3023" spans="2:38">
      <c r="B3023"/>
      <c r="E3023" s="2"/>
      <c r="F3023" s="8"/>
      <c r="G3023" s="2"/>
      <c r="H3023" s="2"/>
      <c r="I3023" s="2"/>
      <c r="J3023" s="2"/>
      <c r="K3023" s="2"/>
      <c r="L3023" s="2"/>
      <c r="M3023" s="3"/>
      <c r="N3023" s="3"/>
      <c r="O3023" s="2"/>
      <c r="P3023" s="2"/>
      <c r="Q3023" s="2"/>
      <c r="R3023" s="2"/>
      <c r="S3023" s="44"/>
      <c r="T3023" s="44"/>
      <c r="U3023" s="20"/>
      <c r="V3023" s="11"/>
      <c r="W3023" s="2">
        <f t="shared" si="2204"/>
        <v>0</v>
      </c>
      <c r="X3023">
        <f t="shared" si="2205"/>
        <v>10</v>
      </c>
      <c r="Y3023">
        <f t="shared" si="2206"/>
        <v>0</v>
      </c>
      <c r="Z3023">
        <f t="shared" si="2207"/>
        <v>0</v>
      </c>
      <c r="AA3023" s="2">
        <f t="shared" si="2208"/>
        <v>60</v>
      </c>
      <c r="AB3023" s="2" t="str">
        <f t="shared" si="2209"/>
        <v>Under 1.5</v>
      </c>
      <c r="AC3023" s="6"/>
      <c r="AD3023" s="6" t="str">
        <f t="shared" si="2210"/>
        <v>Over 0.5</v>
      </c>
      <c r="AE3023" s="6" t="str">
        <f t="shared" si="2211"/>
        <v>LOST</v>
      </c>
      <c r="AF3023" s="6"/>
      <c r="AG3023">
        <f t="shared" si="2212"/>
        <v>0</v>
      </c>
      <c r="AH3023">
        <f t="shared" si="2213"/>
        <v>2</v>
      </c>
      <c r="AI3023">
        <f t="shared" si="2214"/>
        <v>0</v>
      </c>
      <c r="AJ3023">
        <f t="shared" si="2215"/>
        <v>0</v>
      </c>
      <c r="AK3023" s="2" t="str">
        <f t="shared" si="2216"/>
        <v>-</v>
      </c>
      <c r="AL3023" s="2" t="str">
        <f t="shared" si="2217"/>
        <v>-</v>
      </c>
    </row>
    <row r="3024" spans="2:38">
      <c r="B3024"/>
      <c r="E3024" s="2"/>
      <c r="F3024" s="8"/>
      <c r="G3024" s="2"/>
      <c r="H3024" s="2"/>
      <c r="I3024" s="2"/>
      <c r="J3024" s="2"/>
      <c r="K3024" s="2"/>
      <c r="L3024" s="2"/>
      <c r="M3024" s="3"/>
      <c r="N3024" s="3"/>
      <c r="O3024" s="2"/>
      <c r="P3024" s="2"/>
      <c r="Q3024" s="2"/>
      <c r="R3024" s="2"/>
      <c r="S3024" s="44"/>
      <c r="T3024" s="44"/>
      <c r="U3024" s="20"/>
      <c r="V3024" s="11"/>
      <c r="W3024" s="2">
        <f t="shared" si="2204"/>
        <v>0</v>
      </c>
      <c r="X3024">
        <f t="shared" si="2205"/>
        <v>10</v>
      </c>
      <c r="Y3024">
        <f t="shared" si="2206"/>
        <v>0</v>
      </c>
      <c r="Z3024">
        <f t="shared" si="2207"/>
        <v>0</v>
      </c>
      <c r="AA3024" s="2">
        <f t="shared" si="2208"/>
        <v>60</v>
      </c>
      <c r="AB3024" s="2" t="str">
        <f t="shared" si="2209"/>
        <v>Under 1.5</v>
      </c>
      <c r="AC3024" s="6"/>
      <c r="AD3024" s="6" t="str">
        <f t="shared" si="2210"/>
        <v>Over 0.5</v>
      </c>
      <c r="AE3024" s="6" t="str">
        <f t="shared" si="2211"/>
        <v>LOST</v>
      </c>
      <c r="AF3024" s="6"/>
      <c r="AG3024">
        <f t="shared" si="2212"/>
        <v>0</v>
      </c>
      <c r="AH3024">
        <f t="shared" si="2213"/>
        <v>2</v>
      </c>
      <c r="AI3024">
        <f t="shared" si="2214"/>
        <v>0</v>
      </c>
      <c r="AJ3024">
        <f t="shared" si="2215"/>
        <v>0</v>
      </c>
      <c r="AK3024" s="2" t="str">
        <f t="shared" si="2216"/>
        <v>-</v>
      </c>
      <c r="AL3024" s="2" t="str">
        <f t="shared" si="2217"/>
        <v>-</v>
      </c>
    </row>
    <row r="3025" spans="2:38">
      <c r="B3025"/>
      <c r="E3025" s="2"/>
      <c r="F3025" s="8"/>
      <c r="G3025" s="2"/>
      <c r="H3025" s="2"/>
      <c r="I3025" s="2"/>
      <c r="J3025" s="2"/>
      <c r="K3025" s="2"/>
      <c r="L3025" s="2"/>
      <c r="M3025" s="3"/>
      <c r="N3025" s="3"/>
      <c r="O3025" s="2"/>
      <c r="P3025" s="2"/>
      <c r="Q3025" s="2"/>
      <c r="R3025" s="2"/>
      <c r="S3025" s="44"/>
      <c r="T3025" s="44"/>
      <c r="U3025" s="20"/>
      <c r="V3025" s="11"/>
      <c r="W3025" s="2">
        <f t="shared" si="2204"/>
        <v>0</v>
      </c>
      <c r="X3025">
        <f t="shared" si="2205"/>
        <v>10</v>
      </c>
      <c r="Y3025">
        <f t="shared" si="2206"/>
        <v>0</v>
      </c>
      <c r="Z3025">
        <f t="shared" si="2207"/>
        <v>0</v>
      </c>
      <c r="AA3025" s="2">
        <f t="shared" si="2208"/>
        <v>60</v>
      </c>
      <c r="AB3025" s="2" t="str">
        <f t="shared" si="2209"/>
        <v>Under 1.5</v>
      </c>
      <c r="AC3025" s="6"/>
      <c r="AD3025" s="6" t="str">
        <f t="shared" si="2210"/>
        <v>Over 0.5</v>
      </c>
      <c r="AE3025" s="6" t="str">
        <f t="shared" si="2211"/>
        <v>LOST</v>
      </c>
      <c r="AF3025" s="6"/>
      <c r="AG3025">
        <f t="shared" si="2212"/>
        <v>0</v>
      </c>
      <c r="AH3025">
        <f t="shared" si="2213"/>
        <v>2</v>
      </c>
      <c r="AI3025">
        <f t="shared" si="2214"/>
        <v>0</v>
      </c>
      <c r="AJ3025">
        <f t="shared" si="2215"/>
        <v>0</v>
      </c>
      <c r="AK3025" s="2" t="str">
        <f t="shared" si="2216"/>
        <v>-</v>
      </c>
      <c r="AL3025" s="2" t="str">
        <f t="shared" si="2217"/>
        <v>-</v>
      </c>
    </row>
    <row r="3026" spans="2:38">
      <c r="B3026"/>
      <c r="E3026" s="2"/>
      <c r="F3026" s="8"/>
      <c r="G3026" s="2"/>
      <c r="H3026" s="2"/>
      <c r="I3026" s="2"/>
      <c r="J3026" s="2"/>
      <c r="K3026" s="2"/>
      <c r="L3026" s="2"/>
      <c r="M3026" s="3"/>
      <c r="N3026" s="3"/>
      <c r="O3026" s="2"/>
      <c r="P3026" s="2"/>
      <c r="Q3026" s="2"/>
      <c r="R3026" s="2"/>
      <c r="S3026" s="44"/>
      <c r="T3026" s="44"/>
      <c r="U3026" s="20"/>
      <c r="V3026" s="11"/>
      <c r="W3026" s="2">
        <f t="shared" si="2204"/>
        <v>0</v>
      </c>
      <c r="X3026">
        <f t="shared" si="2205"/>
        <v>10</v>
      </c>
      <c r="Y3026">
        <f t="shared" si="2206"/>
        <v>0</v>
      </c>
      <c r="Z3026">
        <f t="shared" si="2207"/>
        <v>0</v>
      </c>
      <c r="AA3026" s="2">
        <f t="shared" si="2208"/>
        <v>60</v>
      </c>
      <c r="AB3026" s="2" t="str">
        <f t="shared" si="2209"/>
        <v>Under 1.5</v>
      </c>
      <c r="AC3026" s="6"/>
      <c r="AD3026" s="6" t="str">
        <f t="shared" si="2210"/>
        <v>Over 0.5</v>
      </c>
      <c r="AE3026" s="6" t="str">
        <f t="shared" si="2211"/>
        <v>LOST</v>
      </c>
      <c r="AF3026" s="6"/>
      <c r="AG3026">
        <f t="shared" si="2212"/>
        <v>0</v>
      </c>
      <c r="AH3026">
        <f t="shared" si="2213"/>
        <v>2</v>
      </c>
      <c r="AI3026">
        <f t="shared" si="2214"/>
        <v>0</v>
      </c>
      <c r="AJ3026">
        <f t="shared" si="2215"/>
        <v>0</v>
      </c>
      <c r="AK3026" s="2" t="str">
        <f t="shared" si="2216"/>
        <v>-</v>
      </c>
      <c r="AL3026" s="2" t="str">
        <f t="shared" si="2217"/>
        <v>-</v>
      </c>
    </row>
    <row r="3027" spans="2:38">
      <c r="B3027"/>
      <c r="E3027" s="2"/>
      <c r="F3027" s="8"/>
      <c r="G3027" s="2"/>
      <c r="H3027" s="2"/>
      <c r="I3027" s="2"/>
      <c r="J3027" s="2"/>
      <c r="K3027" s="2"/>
      <c r="L3027" s="2"/>
      <c r="M3027" s="3"/>
      <c r="N3027" s="3"/>
      <c r="O3027" s="2"/>
      <c r="P3027" s="2"/>
      <c r="Q3027" s="2"/>
      <c r="R3027" s="2"/>
      <c r="S3027" s="44"/>
      <c r="T3027" s="44"/>
      <c r="U3027" s="20"/>
      <c r="V3027" s="11"/>
      <c r="W3027" s="2">
        <f t="shared" si="2204"/>
        <v>0</v>
      </c>
      <c r="X3027">
        <f t="shared" si="2205"/>
        <v>10</v>
      </c>
      <c r="Y3027">
        <f t="shared" si="2206"/>
        <v>0</v>
      </c>
      <c r="Z3027">
        <f t="shared" si="2207"/>
        <v>0</v>
      </c>
      <c r="AA3027" s="2">
        <f t="shared" si="2208"/>
        <v>60</v>
      </c>
      <c r="AB3027" s="2" t="str">
        <f t="shared" si="2209"/>
        <v>Under 1.5</v>
      </c>
      <c r="AC3027" s="6"/>
      <c r="AD3027" s="6" t="str">
        <f t="shared" si="2210"/>
        <v>Over 0.5</v>
      </c>
      <c r="AE3027" s="6" t="str">
        <f t="shared" si="2211"/>
        <v>LOST</v>
      </c>
      <c r="AF3027" s="6"/>
      <c r="AG3027">
        <f t="shared" si="2212"/>
        <v>0</v>
      </c>
      <c r="AH3027">
        <f t="shared" si="2213"/>
        <v>2</v>
      </c>
      <c r="AI3027">
        <f t="shared" si="2214"/>
        <v>0</v>
      </c>
      <c r="AJ3027">
        <f t="shared" si="2215"/>
        <v>0</v>
      </c>
      <c r="AK3027" s="2" t="str">
        <f t="shared" si="2216"/>
        <v>-</v>
      </c>
      <c r="AL3027" s="2" t="str">
        <f t="shared" si="2217"/>
        <v>-</v>
      </c>
    </row>
    <row r="3028" spans="2:38">
      <c r="B3028"/>
      <c r="E3028" s="2"/>
      <c r="F3028" s="8"/>
      <c r="G3028" s="2"/>
      <c r="H3028" s="2"/>
      <c r="I3028" s="2"/>
      <c r="J3028" s="2"/>
      <c r="K3028" s="2"/>
      <c r="L3028" s="2"/>
      <c r="M3028" s="3"/>
      <c r="N3028" s="3"/>
      <c r="O3028" s="2"/>
      <c r="P3028" s="2"/>
      <c r="Q3028" s="2"/>
      <c r="R3028" s="2"/>
      <c r="S3028" s="44"/>
      <c r="T3028" s="44"/>
      <c r="U3028" s="20"/>
      <c r="V3028" s="11"/>
      <c r="W3028" s="2">
        <f t="shared" si="2204"/>
        <v>0</v>
      </c>
      <c r="X3028">
        <f t="shared" si="2205"/>
        <v>10</v>
      </c>
      <c r="Y3028">
        <f t="shared" si="2206"/>
        <v>0</v>
      </c>
      <c r="Z3028">
        <f t="shared" si="2207"/>
        <v>0</v>
      </c>
      <c r="AA3028" s="2">
        <f t="shared" si="2208"/>
        <v>60</v>
      </c>
      <c r="AB3028" s="2" t="str">
        <f t="shared" si="2209"/>
        <v>Under 1.5</v>
      </c>
      <c r="AC3028" s="6"/>
      <c r="AD3028" s="6" t="str">
        <f t="shared" si="2210"/>
        <v>Over 0.5</v>
      </c>
      <c r="AE3028" s="6" t="str">
        <f t="shared" si="2211"/>
        <v>LOST</v>
      </c>
      <c r="AF3028" s="6"/>
      <c r="AG3028">
        <f t="shared" si="2212"/>
        <v>0</v>
      </c>
      <c r="AH3028">
        <f t="shared" si="2213"/>
        <v>2</v>
      </c>
      <c r="AI3028">
        <f t="shared" si="2214"/>
        <v>0</v>
      </c>
      <c r="AJ3028">
        <f t="shared" si="2215"/>
        <v>0</v>
      </c>
      <c r="AK3028" s="2" t="str">
        <f t="shared" si="2216"/>
        <v>-</v>
      </c>
      <c r="AL3028" s="2" t="str">
        <f t="shared" si="2217"/>
        <v>-</v>
      </c>
    </row>
    <row r="3029" spans="2:38">
      <c r="B3029"/>
      <c r="E3029" s="2"/>
      <c r="F3029" s="8"/>
      <c r="G3029" s="2"/>
      <c r="H3029" s="2"/>
      <c r="I3029" s="2"/>
      <c r="J3029" s="2"/>
      <c r="K3029" s="2"/>
      <c r="L3029" s="2"/>
      <c r="M3029" s="3"/>
      <c r="N3029" s="3"/>
      <c r="O3029" s="2"/>
      <c r="P3029" s="2"/>
      <c r="Q3029" s="2"/>
      <c r="R3029" s="2"/>
      <c r="S3029" s="44"/>
      <c r="T3029" s="44"/>
      <c r="U3029" s="20"/>
      <c r="V3029" s="11"/>
      <c r="W3029" s="2">
        <f t="shared" si="2204"/>
        <v>0</v>
      </c>
      <c r="X3029">
        <f t="shared" si="2205"/>
        <v>10</v>
      </c>
      <c r="Y3029">
        <f t="shared" si="2206"/>
        <v>0</v>
      </c>
      <c r="Z3029">
        <f t="shared" si="2207"/>
        <v>0</v>
      </c>
      <c r="AA3029" s="2">
        <f t="shared" si="2208"/>
        <v>60</v>
      </c>
      <c r="AB3029" s="2" t="str">
        <f t="shared" si="2209"/>
        <v>Under 1.5</v>
      </c>
      <c r="AC3029" s="6"/>
      <c r="AD3029" s="6" t="str">
        <f t="shared" si="2210"/>
        <v>Over 0.5</v>
      </c>
      <c r="AE3029" s="6" t="str">
        <f t="shared" si="2211"/>
        <v>LOST</v>
      </c>
      <c r="AF3029" s="6"/>
      <c r="AG3029">
        <f t="shared" si="2212"/>
        <v>0</v>
      </c>
      <c r="AH3029">
        <f t="shared" si="2213"/>
        <v>2</v>
      </c>
      <c r="AI3029">
        <f t="shared" si="2214"/>
        <v>0</v>
      </c>
      <c r="AJ3029">
        <f t="shared" si="2215"/>
        <v>0</v>
      </c>
      <c r="AK3029" s="2" t="str">
        <f t="shared" si="2216"/>
        <v>-</v>
      </c>
      <c r="AL3029" s="2" t="str">
        <f t="shared" si="2217"/>
        <v>-</v>
      </c>
    </row>
    <row r="3030" spans="2:38">
      <c r="B3030"/>
      <c r="E3030" s="2"/>
      <c r="F3030" s="8"/>
      <c r="G3030" s="2"/>
      <c r="H3030" s="2"/>
      <c r="I3030" s="2"/>
      <c r="J3030" s="2"/>
      <c r="K3030" s="2"/>
      <c r="L3030" s="2"/>
      <c r="M3030" s="3"/>
      <c r="N3030" s="3"/>
      <c r="O3030" s="2"/>
      <c r="P3030" s="2"/>
      <c r="Q3030" s="2"/>
      <c r="R3030" s="2"/>
      <c r="S3030" s="44"/>
      <c r="T3030" s="44"/>
      <c r="U3030" s="20"/>
      <c r="V3030" s="11"/>
      <c r="W3030" s="2">
        <f t="shared" si="2204"/>
        <v>0</v>
      </c>
      <c r="X3030">
        <f t="shared" si="2205"/>
        <v>10</v>
      </c>
      <c r="Y3030">
        <f t="shared" si="2206"/>
        <v>0</v>
      </c>
      <c r="Z3030">
        <f t="shared" si="2207"/>
        <v>0</v>
      </c>
      <c r="AA3030" s="2">
        <f t="shared" si="2208"/>
        <v>60</v>
      </c>
      <c r="AB3030" s="2" t="str">
        <f t="shared" si="2209"/>
        <v>Under 1.5</v>
      </c>
      <c r="AC3030" s="6"/>
      <c r="AD3030" s="6" t="str">
        <f t="shared" si="2210"/>
        <v>Over 0.5</v>
      </c>
      <c r="AE3030" s="6" t="str">
        <f t="shared" si="2211"/>
        <v>LOST</v>
      </c>
      <c r="AF3030" s="6"/>
      <c r="AG3030">
        <f t="shared" si="2212"/>
        <v>0</v>
      </c>
      <c r="AH3030">
        <f t="shared" si="2213"/>
        <v>2</v>
      </c>
      <c r="AI3030">
        <f t="shared" si="2214"/>
        <v>0</v>
      </c>
      <c r="AJ3030">
        <f t="shared" si="2215"/>
        <v>0</v>
      </c>
      <c r="AK3030" s="2" t="str">
        <f t="shared" si="2216"/>
        <v>-</v>
      </c>
      <c r="AL3030" s="2" t="str">
        <f t="shared" si="2217"/>
        <v>-</v>
      </c>
    </row>
    <row r="3031" spans="2:38">
      <c r="B3031"/>
      <c r="E3031" s="2"/>
      <c r="F3031" s="8"/>
      <c r="G3031" s="2"/>
      <c r="H3031" s="2"/>
      <c r="I3031" s="2"/>
      <c r="J3031" s="2"/>
      <c r="K3031" s="2"/>
      <c r="L3031" s="2"/>
      <c r="M3031" s="3"/>
      <c r="N3031" s="3"/>
      <c r="O3031" s="2"/>
      <c r="P3031" s="2"/>
      <c r="Q3031" s="2"/>
      <c r="R3031" s="2"/>
      <c r="S3031" s="44"/>
      <c r="T3031" s="44"/>
      <c r="U3031" s="20"/>
      <c r="V3031" s="11"/>
      <c r="W3031" s="2">
        <f t="shared" si="2204"/>
        <v>0</v>
      </c>
      <c r="X3031">
        <f t="shared" si="2205"/>
        <v>10</v>
      </c>
      <c r="Y3031">
        <f t="shared" si="2206"/>
        <v>0</v>
      </c>
      <c r="Z3031">
        <f t="shared" si="2207"/>
        <v>0</v>
      </c>
      <c r="AA3031" s="2">
        <f t="shared" si="2208"/>
        <v>60</v>
      </c>
      <c r="AB3031" s="2" t="str">
        <f t="shared" si="2209"/>
        <v>Under 1.5</v>
      </c>
      <c r="AC3031" s="6"/>
      <c r="AD3031" s="6" t="str">
        <f t="shared" si="2210"/>
        <v>Over 0.5</v>
      </c>
      <c r="AE3031" s="6" t="str">
        <f t="shared" si="2211"/>
        <v>LOST</v>
      </c>
      <c r="AF3031" s="6"/>
      <c r="AG3031">
        <f t="shared" si="2212"/>
        <v>0</v>
      </c>
      <c r="AH3031">
        <f t="shared" si="2213"/>
        <v>2</v>
      </c>
      <c r="AI3031">
        <f t="shared" si="2214"/>
        <v>0</v>
      </c>
      <c r="AJ3031">
        <f t="shared" si="2215"/>
        <v>0</v>
      </c>
      <c r="AK3031" s="2" t="str">
        <f t="shared" si="2216"/>
        <v>-</v>
      </c>
      <c r="AL3031" s="2" t="str">
        <f t="shared" si="2217"/>
        <v>-</v>
      </c>
    </row>
    <row r="3032" spans="2:38">
      <c r="B3032"/>
      <c r="E3032" s="2"/>
      <c r="F3032" s="8"/>
      <c r="G3032" s="2"/>
      <c r="H3032" s="2"/>
      <c r="I3032" s="2"/>
      <c r="J3032" s="2"/>
      <c r="K3032" s="2"/>
      <c r="L3032" s="2"/>
      <c r="M3032" s="3"/>
      <c r="N3032" s="3"/>
      <c r="O3032" s="2"/>
      <c r="P3032" s="2"/>
      <c r="Q3032" s="2"/>
      <c r="R3032" s="2"/>
      <c r="S3032" s="44"/>
      <c r="T3032" s="44"/>
      <c r="U3032" s="20"/>
      <c r="V3032" s="11"/>
      <c r="W3032" s="2">
        <f t="shared" si="2204"/>
        <v>0</v>
      </c>
      <c r="X3032">
        <f t="shared" si="2205"/>
        <v>10</v>
      </c>
      <c r="Y3032">
        <f t="shared" si="2206"/>
        <v>0</v>
      </c>
      <c r="Z3032">
        <f t="shared" si="2207"/>
        <v>0</v>
      </c>
      <c r="AA3032" s="2">
        <f t="shared" si="2208"/>
        <v>60</v>
      </c>
      <c r="AB3032" s="2" t="str">
        <f t="shared" si="2209"/>
        <v>Under 1.5</v>
      </c>
      <c r="AC3032" s="6"/>
      <c r="AD3032" s="6" t="str">
        <f t="shared" si="2210"/>
        <v>Over 0.5</v>
      </c>
      <c r="AE3032" s="6" t="str">
        <f t="shared" si="2211"/>
        <v>LOST</v>
      </c>
      <c r="AF3032" s="6"/>
      <c r="AG3032">
        <f t="shared" si="2212"/>
        <v>0</v>
      </c>
      <c r="AH3032">
        <f t="shared" si="2213"/>
        <v>2</v>
      </c>
      <c r="AI3032">
        <f t="shared" si="2214"/>
        <v>0</v>
      </c>
      <c r="AJ3032">
        <f t="shared" si="2215"/>
        <v>0</v>
      </c>
      <c r="AK3032" s="2" t="str">
        <f t="shared" si="2216"/>
        <v>-</v>
      </c>
      <c r="AL3032" s="2" t="str">
        <f t="shared" si="2217"/>
        <v>-</v>
      </c>
    </row>
    <row r="3033" spans="2:38">
      <c r="B3033"/>
      <c r="E3033" s="2"/>
      <c r="F3033" s="8"/>
      <c r="G3033" s="2"/>
      <c r="H3033" s="2"/>
      <c r="I3033" s="2"/>
      <c r="J3033" s="2"/>
      <c r="K3033" s="2"/>
      <c r="L3033" s="2"/>
      <c r="M3033" s="3"/>
      <c r="N3033" s="3"/>
      <c r="O3033" s="2"/>
      <c r="P3033" s="2"/>
      <c r="Q3033" s="2"/>
      <c r="R3033" s="2"/>
      <c r="S3033" s="44"/>
      <c r="T3033" s="44"/>
      <c r="U3033" s="20"/>
      <c r="V3033" s="11"/>
      <c r="W3033" s="2">
        <f t="shared" si="2204"/>
        <v>0</v>
      </c>
      <c r="X3033">
        <f t="shared" si="2205"/>
        <v>10</v>
      </c>
      <c r="Y3033">
        <f t="shared" si="2206"/>
        <v>0</v>
      </c>
      <c r="Z3033">
        <f t="shared" si="2207"/>
        <v>0</v>
      </c>
      <c r="AA3033" s="2">
        <f t="shared" si="2208"/>
        <v>60</v>
      </c>
      <c r="AB3033" s="2" t="str">
        <f t="shared" si="2209"/>
        <v>Under 1.5</v>
      </c>
      <c r="AC3033" s="6"/>
      <c r="AD3033" s="6" t="str">
        <f t="shared" si="2210"/>
        <v>Over 0.5</v>
      </c>
      <c r="AE3033" s="6" t="str">
        <f t="shared" si="2211"/>
        <v>LOST</v>
      </c>
      <c r="AF3033" s="6"/>
      <c r="AG3033">
        <f t="shared" si="2212"/>
        <v>0</v>
      </c>
      <c r="AH3033">
        <f t="shared" si="2213"/>
        <v>2</v>
      </c>
      <c r="AI3033">
        <f t="shared" si="2214"/>
        <v>0</v>
      </c>
      <c r="AJ3033">
        <f t="shared" si="2215"/>
        <v>0</v>
      </c>
      <c r="AK3033" s="2" t="str">
        <f t="shared" si="2216"/>
        <v>-</v>
      </c>
      <c r="AL3033" s="2" t="str">
        <f t="shared" si="2217"/>
        <v>-</v>
      </c>
    </row>
    <row r="3034" spans="2:38">
      <c r="B3034"/>
      <c r="E3034" s="2"/>
      <c r="F3034" s="8"/>
      <c r="G3034" s="2"/>
      <c r="H3034" s="2"/>
      <c r="I3034" s="2"/>
      <c r="J3034" s="2"/>
      <c r="K3034" s="2"/>
      <c r="L3034" s="2"/>
      <c r="M3034" s="3"/>
      <c r="N3034" s="3"/>
      <c r="O3034" s="2"/>
      <c r="P3034" s="2"/>
      <c r="Q3034" s="2"/>
      <c r="R3034" s="2"/>
      <c r="S3034" s="44"/>
      <c r="T3034" s="44"/>
      <c r="U3034" s="20"/>
      <c r="V3034" s="11"/>
      <c r="W3034" s="2">
        <f t="shared" si="2204"/>
        <v>0</v>
      </c>
      <c r="X3034">
        <f t="shared" si="2205"/>
        <v>10</v>
      </c>
      <c r="Y3034">
        <f t="shared" si="2206"/>
        <v>0</v>
      </c>
      <c r="Z3034">
        <f t="shared" si="2207"/>
        <v>0</v>
      </c>
      <c r="AA3034" s="2">
        <f t="shared" si="2208"/>
        <v>60</v>
      </c>
      <c r="AB3034" s="2" t="str">
        <f t="shared" si="2209"/>
        <v>Under 1.5</v>
      </c>
      <c r="AC3034" s="6"/>
      <c r="AD3034" s="6" t="str">
        <f t="shared" si="2210"/>
        <v>Over 0.5</v>
      </c>
      <c r="AE3034" s="6" t="str">
        <f t="shared" si="2211"/>
        <v>LOST</v>
      </c>
      <c r="AF3034" s="6"/>
      <c r="AG3034">
        <f t="shared" si="2212"/>
        <v>0</v>
      </c>
      <c r="AH3034">
        <f t="shared" si="2213"/>
        <v>2</v>
      </c>
      <c r="AI3034">
        <f t="shared" si="2214"/>
        <v>0</v>
      </c>
      <c r="AJ3034">
        <f t="shared" si="2215"/>
        <v>0</v>
      </c>
      <c r="AK3034" s="2" t="str">
        <f t="shared" si="2216"/>
        <v>-</v>
      </c>
      <c r="AL3034" s="2" t="str">
        <f t="shared" si="2217"/>
        <v>-</v>
      </c>
    </row>
    <row r="3035" spans="2:38">
      <c r="B3035"/>
      <c r="E3035" s="2"/>
      <c r="F3035" s="8"/>
      <c r="G3035" s="2"/>
      <c r="H3035" s="2"/>
      <c r="I3035" s="2"/>
      <c r="J3035" s="2"/>
      <c r="K3035" s="2"/>
      <c r="L3035" s="2"/>
      <c r="M3035" s="3"/>
      <c r="N3035" s="3"/>
      <c r="O3035" s="2"/>
      <c r="P3035" s="2"/>
      <c r="Q3035" s="2"/>
      <c r="R3035" s="2"/>
      <c r="S3035" s="44"/>
      <c r="T3035" s="44"/>
      <c r="U3035" s="20"/>
      <c r="V3035" s="11"/>
      <c r="W3035" s="2">
        <f t="shared" si="2204"/>
        <v>0</v>
      </c>
      <c r="X3035">
        <f t="shared" si="2205"/>
        <v>10</v>
      </c>
      <c r="Y3035">
        <f t="shared" si="2206"/>
        <v>0</v>
      </c>
      <c r="Z3035">
        <f t="shared" si="2207"/>
        <v>0</v>
      </c>
      <c r="AA3035" s="2">
        <f t="shared" si="2208"/>
        <v>60</v>
      </c>
      <c r="AB3035" s="2" t="str">
        <f t="shared" si="2209"/>
        <v>Under 1.5</v>
      </c>
      <c r="AC3035" s="6"/>
      <c r="AD3035" s="6" t="str">
        <f t="shared" si="2210"/>
        <v>Over 0.5</v>
      </c>
      <c r="AE3035" s="6" t="str">
        <f t="shared" si="2211"/>
        <v>LOST</v>
      </c>
      <c r="AF3035" s="6"/>
      <c r="AG3035">
        <f t="shared" si="2212"/>
        <v>0</v>
      </c>
      <c r="AH3035">
        <f t="shared" si="2213"/>
        <v>2</v>
      </c>
      <c r="AI3035">
        <f t="shared" si="2214"/>
        <v>0</v>
      </c>
      <c r="AJ3035">
        <f t="shared" si="2215"/>
        <v>0</v>
      </c>
      <c r="AK3035" s="2" t="str">
        <f t="shared" si="2216"/>
        <v>-</v>
      </c>
      <c r="AL3035" s="2" t="str">
        <f t="shared" si="2217"/>
        <v>-</v>
      </c>
    </row>
    <row r="3036" spans="2:38">
      <c r="B3036"/>
      <c r="E3036" s="2"/>
      <c r="F3036" s="8"/>
      <c r="G3036" s="2"/>
      <c r="H3036" s="2"/>
      <c r="I3036" s="2"/>
      <c r="J3036" s="2"/>
      <c r="K3036" s="2"/>
      <c r="L3036" s="2"/>
      <c r="M3036" s="3"/>
      <c r="N3036" s="3"/>
      <c r="O3036" s="2"/>
      <c r="P3036" s="2"/>
      <c r="Q3036" s="2"/>
      <c r="R3036" s="2"/>
      <c r="S3036" s="44"/>
      <c r="T3036" s="44"/>
      <c r="U3036" s="20"/>
      <c r="V3036" s="11"/>
      <c r="W3036" s="2">
        <f t="shared" si="2204"/>
        <v>0</v>
      </c>
      <c r="X3036">
        <f t="shared" si="2205"/>
        <v>10</v>
      </c>
      <c r="Y3036">
        <f t="shared" si="2206"/>
        <v>0</v>
      </c>
      <c r="Z3036">
        <f t="shared" si="2207"/>
        <v>0</v>
      </c>
      <c r="AA3036" s="2">
        <f t="shared" si="2208"/>
        <v>60</v>
      </c>
      <c r="AB3036" s="2" t="str">
        <f t="shared" si="2209"/>
        <v>Under 1.5</v>
      </c>
      <c r="AC3036" s="6"/>
      <c r="AD3036" s="6" t="str">
        <f t="shared" si="2210"/>
        <v>Over 0.5</v>
      </c>
      <c r="AE3036" s="6" t="str">
        <f t="shared" si="2211"/>
        <v>LOST</v>
      </c>
      <c r="AF3036" s="6"/>
      <c r="AG3036">
        <f t="shared" si="2212"/>
        <v>0</v>
      </c>
      <c r="AH3036">
        <f t="shared" si="2213"/>
        <v>2</v>
      </c>
      <c r="AI3036">
        <f t="shared" si="2214"/>
        <v>0</v>
      </c>
      <c r="AJ3036">
        <f t="shared" si="2215"/>
        <v>0</v>
      </c>
      <c r="AK3036" s="2" t="str">
        <f t="shared" si="2216"/>
        <v>-</v>
      </c>
      <c r="AL3036" s="2" t="str">
        <f t="shared" si="2217"/>
        <v>-</v>
      </c>
    </row>
    <row r="3037" spans="2:38">
      <c r="B3037"/>
      <c r="E3037" s="2"/>
      <c r="F3037" s="8"/>
      <c r="G3037" s="2"/>
      <c r="H3037" s="2"/>
      <c r="I3037" s="2"/>
      <c r="J3037" s="2"/>
      <c r="K3037" s="2"/>
      <c r="L3037" s="2"/>
      <c r="M3037" s="3"/>
      <c r="N3037" s="3"/>
      <c r="O3037" s="2"/>
      <c r="P3037" s="2"/>
      <c r="Q3037" s="2"/>
      <c r="R3037" s="2"/>
      <c r="S3037" s="44"/>
      <c r="T3037" s="44"/>
      <c r="U3037" s="20"/>
      <c r="V3037" s="11"/>
      <c r="W3037" s="2">
        <f t="shared" si="2204"/>
        <v>0</v>
      </c>
      <c r="X3037">
        <f t="shared" si="2205"/>
        <v>10</v>
      </c>
      <c r="Y3037">
        <f t="shared" si="2206"/>
        <v>0</v>
      </c>
      <c r="Z3037">
        <f t="shared" si="2207"/>
        <v>0</v>
      </c>
      <c r="AA3037" s="2">
        <f t="shared" si="2208"/>
        <v>60</v>
      </c>
      <c r="AB3037" s="2" t="str">
        <f t="shared" si="2209"/>
        <v>Under 1.5</v>
      </c>
      <c r="AC3037" s="6"/>
      <c r="AD3037" s="6" t="str">
        <f t="shared" si="2210"/>
        <v>Over 0.5</v>
      </c>
      <c r="AE3037" s="6" t="str">
        <f t="shared" si="2211"/>
        <v>LOST</v>
      </c>
      <c r="AF3037" s="6"/>
      <c r="AG3037">
        <f t="shared" si="2212"/>
        <v>0</v>
      </c>
      <c r="AH3037">
        <f t="shared" si="2213"/>
        <v>2</v>
      </c>
      <c r="AI3037">
        <f t="shared" si="2214"/>
        <v>0</v>
      </c>
      <c r="AJ3037">
        <f t="shared" si="2215"/>
        <v>0</v>
      </c>
      <c r="AK3037" s="2" t="str">
        <f t="shared" si="2216"/>
        <v>-</v>
      </c>
      <c r="AL3037" s="2" t="str">
        <f t="shared" si="2217"/>
        <v>-</v>
      </c>
    </row>
    <row r="3038" spans="2:38">
      <c r="B3038"/>
      <c r="E3038" s="2"/>
      <c r="F3038" s="8"/>
      <c r="G3038" s="2"/>
      <c r="H3038" s="2"/>
      <c r="I3038" s="2"/>
      <c r="J3038" s="2"/>
      <c r="K3038" s="2"/>
      <c r="L3038" s="2"/>
      <c r="M3038" s="3"/>
      <c r="N3038" s="3"/>
      <c r="O3038" s="2"/>
      <c r="P3038" s="2"/>
      <c r="Q3038" s="2"/>
      <c r="R3038" s="2"/>
      <c r="S3038" s="44"/>
      <c r="T3038" s="44"/>
      <c r="U3038" s="20"/>
      <c r="V3038" s="11"/>
      <c r="W3038" s="2">
        <f t="shared" si="2204"/>
        <v>0</v>
      </c>
      <c r="X3038">
        <f t="shared" si="2205"/>
        <v>10</v>
      </c>
      <c r="Y3038">
        <f t="shared" si="2206"/>
        <v>0</v>
      </c>
      <c r="Z3038">
        <f t="shared" si="2207"/>
        <v>0</v>
      </c>
      <c r="AA3038" s="2">
        <f t="shared" si="2208"/>
        <v>60</v>
      </c>
      <c r="AB3038" s="2" t="str">
        <f t="shared" si="2209"/>
        <v>Under 1.5</v>
      </c>
      <c r="AC3038" s="6"/>
      <c r="AD3038" s="6" t="str">
        <f t="shared" si="2210"/>
        <v>Over 0.5</v>
      </c>
      <c r="AE3038" s="6" t="str">
        <f t="shared" si="2211"/>
        <v>LOST</v>
      </c>
      <c r="AF3038" s="6"/>
      <c r="AG3038">
        <f t="shared" si="2212"/>
        <v>0</v>
      </c>
      <c r="AH3038">
        <f t="shared" si="2213"/>
        <v>2</v>
      </c>
      <c r="AI3038">
        <f t="shared" si="2214"/>
        <v>0</v>
      </c>
      <c r="AJ3038">
        <f t="shared" si="2215"/>
        <v>0</v>
      </c>
      <c r="AK3038" s="2" t="str">
        <f t="shared" si="2216"/>
        <v>-</v>
      </c>
      <c r="AL3038" s="2" t="str">
        <f t="shared" si="2217"/>
        <v>-</v>
      </c>
    </row>
    <row r="3039" spans="2:38">
      <c r="B3039"/>
      <c r="E3039" s="2"/>
      <c r="F3039" s="8"/>
      <c r="G3039" s="2"/>
      <c r="H3039" s="2"/>
      <c r="I3039" s="2"/>
      <c r="J3039" s="2"/>
      <c r="K3039" s="2"/>
      <c r="L3039" s="2"/>
      <c r="M3039" s="3"/>
      <c r="N3039" s="3"/>
      <c r="O3039" s="2"/>
      <c r="P3039" s="2"/>
      <c r="Q3039" s="2"/>
      <c r="R3039" s="2"/>
      <c r="S3039" s="44"/>
      <c r="T3039" s="44"/>
      <c r="U3039" s="20"/>
      <c r="V3039" s="11"/>
      <c r="W3039" s="2">
        <f t="shared" si="2204"/>
        <v>0</v>
      </c>
      <c r="X3039">
        <f t="shared" si="2205"/>
        <v>10</v>
      </c>
      <c r="Y3039">
        <f t="shared" si="2206"/>
        <v>0</v>
      </c>
      <c r="Z3039">
        <f t="shared" si="2207"/>
        <v>0</v>
      </c>
      <c r="AA3039" s="2">
        <f t="shared" si="2208"/>
        <v>60</v>
      </c>
      <c r="AB3039" s="2" t="str">
        <f t="shared" si="2209"/>
        <v>Under 1.5</v>
      </c>
      <c r="AC3039" s="6"/>
      <c r="AD3039" s="6" t="str">
        <f t="shared" si="2210"/>
        <v>Over 0.5</v>
      </c>
      <c r="AE3039" s="6" t="str">
        <f t="shared" si="2211"/>
        <v>LOST</v>
      </c>
      <c r="AF3039" s="6"/>
      <c r="AG3039">
        <f t="shared" si="2212"/>
        <v>0</v>
      </c>
      <c r="AH3039">
        <f t="shared" si="2213"/>
        <v>2</v>
      </c>
      <c r="AI3039">
        <f t="shared" si="2214"/>
        <v>0</v>
      </c>
      <c r="AJ3039">
        <f t="shared" si="2215"/>
        <v>0</v>
      </c>
      <c r="AK3039" s="2" t="str">
        <f t="shared" si="2216"/>
        <v>-</v>
      </c>
      <c r="AL3039" s="2" t="str">
        <f t="shared" si="2217"/>
        <v>-</v>
      </c>
    </row>
    <row r="3040" spans="2:38">
      <c r="B3040"/>
      <c r="E3040" s="2"/>
      <c r="F3040" s="8"/>
      <c r="G3040" s="2"/>
      <c r="H3040" s="2"/>
      <c r="I3040" s="2"/>
      <c r="J3040" s="2"/>
      <c r="K3040" s="2"/>
      <c r="L3040" s="2"/>
      <c r="M3040" s="3"/>
      <c r="N3040" s="3"/>
      <c r="O3040" s="2"/>
      <c r="P3040" s="2"/>
      <c r="Q3040" s="2"/>
      <c r="R3040" s="2"/>
      <c r="S3040" s="44"/>
      <c r="T3040" s="44"/>
      <c r="U3040" s="20"/>
      <c r="V3040" s="11"/>
      <c r="W3040" s="2">
        <f t="shared" si="2204"/>
        <v>0</v>
      </c>
      <c r="X3040">
        <f t="shared" si="2205"/>
        <v>10</v>
      </c>
      <c r="Y3040">
        <f t="shared" si="2206"/>
        <v>0</v>
      </c>
      <c r="Z3040">
        <f t="shared" si="2207"/>
        <v>0</v>
      </c>
      <c r="AA3040" s="2">
        <f t="shared" si="2208"/>
        <v>60</v>
      </c>
      <c r="AB3040" s="2" t="str">
        <f t="shared" si="2209"/>
        <v>Under 1.5</v>
      </c>
      <c r="AC3040" s="6"/>
      <c r="AD3040" s="6" t="str">
        <f t="shared" si="2210"/>
        <v>Over 0.5</v>
      </c>
      <c r="AE3040" s="6" t="str">
        <f t="shared" si="2211"/>
        <v>LOST</v>
      </c>
      <c r="AF3040" s="6"/>
      <c r="AG3040">
        <f t="shared" si="2212"/>
        <v>0</v>
      </c>
      <c r="AH3040">
        <f t="shared" si="2213"/>
        <v>2</v>
      </c>
      <c r="AI3040">
        <f t="shared" si="2214"/>
        <v>0</v>
      </c>
      <c r="AJ3040">
        <f t="shared" si="2215"/>
        <v>0</v>
      </c>
      <c r="AK3040" s="2" t="str">
        <f t="shared" si="2216"/>
        <v>-</v>
      </c>
      <c r="AL3040" s="2" t="str">
        <f t="shared" si="2217"/>
        <v>-</v>
      </c>
    </row>
    <row r="3041" spans="2:38">
      <c r="B3041"/>
      <c r="E3041" s="2"/>
      <c r="F3041" s="8"/>
      <c r="G3041" s="2"/>
      <c r="H3041" s="2"/>
      <c r="I3041" s="2"/>
      <c r="J3041" s="2"/>
      <c r="K3041" s="2"/>
      <c r="L3041" s="2"/>
      <c r="M3041" s="3"/>
      <c r="N3041" s="3"/>
      <c r="O3041" s="2"/>
      <c r="P3041" s="2"/>
      <c r="Q3041" s="2"/>
      <c r="R3041" s="2"/>
      <c r="S3041" s="44"/>
      <c r="T3041" s="44"/>
      <c r="U3041" s="20"/>
      <c r="V3041" s="11"/>
      <c r="W3041" s="2">
        <f t="shared" si="2204"/>
        <v>0</v>
      </c>
      <c r="X3041">
        <f t="shared" si="2205"/>
        <v>10</v>
      </c>
      <c r="Y3041">
        <f t="shared" si="2206"/>
        <v>0</v>
      </c>
      <c r="Z3041">
        <f t="shared" si="2207"/>
        <v>0</v>
      </c>
      <c r="AA3041" s="2">
        <f t="shared" si="2208"/>
        <v>60</v>
      </c>
      <c r="AB3041" s="2" t="str">
        <f t="shared" si="2209"/>
        <v>Under 1.5</v>
      </c>
      <c r="AC3041" s="6"/>
      <c r="AD3041" s="6" t="str">
        <f t="shared" si="2210"/>
        <v>Over 0.5</v>
      </c>
      <c r="AE3041" s="6" t="str">
        <f t="shared" si="2211"/>
        <v>LOST</v>
      </c>
      <c r="AF3041" s="6"/>
      <c r="AG3041">
        <f t="shared" si="2212"/>
        <v>0</v>
      </c>
      <c r="AH3041">
        <f t="shared" si="2213"/>
        <v>2</v>
      </c>
      <c r="AI3041">
        <f t="shared" si="2214"/>
        <v>0</v>
      </c>
      <c r="AJ3041">
        <f t="shared" si="2215"/>
        <v>0</v>
      </c>
      <c r="AK3041" s="2" t="str">
        <f t="shared" si="2216"/>
        <v>-</v>
      </c>
      <c r="AL3041" s="2" t="str">
        <f t="shared" si="2217"/>
        <v>-</v>
      </c>
    </row>
    <row r="3042" spans="2:38">
      <c r="B3042"/>
      <c r="E3042" s="2"/>
      <c r="F3042" s="8"/>
      <c r="G3042" s="2"/>
      <c r="H3042" s="2"/>
      <c r="I3042" s="2"/>
      <c r="J3042" s="2"/>
      <c r="K3042" s="2"/>
      <c r="L3042" s="2"/>
      <c r="M3042" s="3"/>
      <c r="N3042" s="3"/>
      <c r="O3042" s="2"/>
      <c r="P3042" s="2"/>
      <c r="Q3042" s="2"/>
      <c r="R3042" s="2"/>
      <c r="S3042" s="44"/>
      <c r="T3042" s="44"/>
      <c r="U3042" s="20"/>
      <c r="V3042" s="11"/>
      <c r="W3042" s="2">
        <f t="shared" si="2204"/>
        <v>0</v>
      </c>
      <c r="X3042">
        <f t="shared" si="2205"/>
        <v>10</v>
      </c>
      <c r="Y3042">
        <f t="shared" si="2206"/>
        <v>0</v>
      </c>
      <c r="Z3042">
        <f t="shared" si="2207"/>
        <v>0</v>
      </c>
      <c r="AA3042" s="2">
        <f t="shared" si="2208"/>
        <v>60</v>
      </c>
      <c r="AB3042" s="2" t="str">
        <f t="shared" si="2209"/>
        <v>Under 1.5</v>
      </c>
      <c r="AC3042" s="6"/>
      <c r="AD3042" s="6" t="str">
        <f t="shared" si="2210"/>
        <v>Over 0.5</v>
      </c>
      <c r="AE3042" s="6" t="str">
        <f t="shared" si="2211"/>
        <v>LOST</v>
      </c>
      <c r="AF3042" s="6"/>
      <c r="AG3042">
        <f t="shared" si="2212"/>
        <v>0</v>
      </c>
      <c r="AH3042">
        <f t="shared" si="2213"/>
        <v>2</v>
      </c>
      <c r="AI3042">
        <f t="shared" si="2214"/>
        <v>0</v>
      </c>
      <c r="AJ3042">
        <f t="shared" si="2215"/>
        <v>0</v>
      </c>
      <c r="AK3042" s="2" t="str">
        <f t="shared" si="2216"/>
        <v>-</v>
      </c>
      <c r="AL3042" s="2" t="str">
        <f t="shared" si="2217"/>
        <v>-</v>
      </c>
    </row>
    <row r="3043" spans="2:38">
      <c r="B3043"/>
      <c r="E3043" s="2"/>
      <c r="F3043" s="8"/>
      <c r="G3043" s="2"/>
      <c r="H3043" s="2"/>
      <c r="I3043" s="2"/>
      <c r="J3043" s="2"/>
      <c r="K3043" s="2"/>
      <c r="L3043" s="2"/>
      <c r="M3043" s="3"/>
      <c r="N3043" s="3"/>
      <c r="O3043" s="2"/>
      <c r="P3043" s="2"/>
      <c r="Q3043" s="2"/>
      <c r="R3043" s="2"/>
      <c r="S3043" s="44"/>
      <c r="T3043" s="44"/>
      <c r="U3043" s="20"/>
      <c r="V3043" s="11"/>
      <c r="W3043" s="2">
        <f t="shared" si="2204"/>
        <v>0</v>
      </c>
      <c r="X3043">
        <f t="shared" si="2205"/>
        <v>10</v>
      </c>
      <c r="Y3043">
        <f t="shared" si="2206"/>
        <v>0</v>
      </c>
      <c r="Z3043">
        <f t="shared" si="2207"/>
        <v>0</v>
      </c>
      <c r="AA3043" s="2">
        <f t="shared" si="2208"/>
        <v>60</v>
      </c>
      <c r="AB3043" s="2" t="str">
        <f t="shared" si="2209"/>
        <v>Under 1.5</v>
      </c>
      <c r="AC3043" s="6"/>
      <c r="AD3043" s="6" t="str">
        <f t="shared" si="2210"/>
        <v>Over 0.5</v>
      </c>
      <c r="AE3043" s="6" t="str">
        <f t="shared" si="2211"/>
        <v>LOST</v>
      </c>
      <c r="AF3043" s="6"/>
      <c r="AG3043">
        <f t="shared" si="2212"/>
        <v>0</v>
      </c>
      <c r="AH3043">
        <f t="shared" si="2213"/>
        <v>2</v>
      </c>
      <c r="AI3043">
        <f t="shared" si="2214"/>
        <v>0</v>
      </c>
      <c r="AJ3043">
        <f t="shared" si="2215"/>
        <v>0</v>
      </c>
      <c r="AK3043" s="2" t="str">
        <f t="shared" si="2216"/>
        <v>-</v>
      </c>
      <c r="AL3043" s="2" t="str">
        <f t="shared" si="2217"/>
        <v>-</v>
      </c>
    </row>
    <row r="3044" spans="2:38">
      <c r="B3044"/>
      <c r="E3044" s="2"/>
      <c r="F3044" s="8"/>
      <c r="G3044" s="2"/>
      <c r="H3044" s="2"/>
      <c r="I3044" s="2"/>
      <c r="J3044" s="2"/>
      <c r="K3044" s="2"/>
      <c r="L3044" s="2"/>
      <c r="M3044" s="3"/>
      <c r="N3044" s="3"/>
      <c r="O3044" s="2"/>
      <c r="P3044" s="2"/>
      <c r="Q3044" s="2"/>
      <c r="R3044" s="2"/>
      <c r="S3044" s="44"/>
      <c r="T3044" s="44"/>
      <c r="U3044" s="20"/>
      <c r="V3044" s="11"/>
      <c r="W3044" s="2">
        <f t="shared" si="2204"/>
        <v>0</v>
      </c>
      <c r="X3044">
        <f t="shared" si="2205"/>
        <v>10</v>
      </c>
      <c r="Y3044">
        <f t="shared" si="2206"/>
        <v>0</v>
      </c>
      <c r="Z3044">
        <f t="shared" si="2207"/>
        <v>0</v>
      </c>
      <c r="AA3044" s="2">
        <f t="shared" si="2208"/>
        <v>60</v>
      </c>
      <c r="AB3044" s="2" t="str">
        <f t="shared" si="2209"/>
        <v>Under 1.5</v>
      </c>
      <c r="AC3044" s="6"/>
      <c r="AD3044" s="6" t="str">
        <f t="shared" si="2210"/>
        <v>Over 0.5</v>
      </c>
      <c r="AE3044" s="6" t="str">
        <f t="shared" si="2211"/>
        <v>LOST</v>
      </c>
      <c r="AF3044" s="6"/>
      <c r="AG3044">
        <f t="shared" si="2212"/>
        <v>0</v>
      </c>
      <c r="AH3044">
        <f t="shared" si="2213"/>
        <v>2</v>
      </c>
      <c r="AI3044">
        <f t="shared" si="2214"/>
        <v>0</v>
      </c>
      <c r="AJ3044">
        <f t="shared" si="2215"/>
        <v>0</v>
      </c>
      <c r="AK3044" s="2" t="str">
        <f t="shared" si="2216"/>
        <v>-</v>
      </c>
      <c r="AL3044" s="2" t="str">
        <f t="shared" si="2217"/>
        <v>-</v>
      </c>
    </row>
    <row r="3045" spans="2:38">
      <c r="B3045"/>
      <c r="E3045" s="2"/>
      <c r="F3045" s="8"/>
      <c r="G3045" s="2"/>
      <c r="H3045" s="2"/>
      <c r="I3045" s="2"/>
      <c r="J3045" s="2"/>
      <c r="K3045" s="2"/>
      <c r="L3045" s="2"/>
      <c r="M3045" s="3"/>
      <c r="N3045" s="3"/>
      <c r="O3045" s="2"/>
      <c r="P3045" s="2"/>
      <c r="Q3045" s="2"/>
      <c r="R3045" s="2"/>
      <c r="S3045" s="44"/>
      <c r="T3045" s="44"/>
      <c r="U3045" s="20"/>
      <c r="V3045" s="11"/>
      <c r="W3045" s="2">
        <f t="shared" si="2204"/>
        <v>0</v>
      </c>
      <c r="X3045">
        <f t="shared" si="2205"/>
        <v>10</v>
      </c>
      <c r="Y3045">
        <f t="shared" si="2206"/>
        <v>0</v>
      </c>
      <c r="Z3045">
        <f t="shared" si="2207"/>
        <v>0</v>
      </c>
      <c r="AA3045" s="2">
        <f t="shared" si="2208"/>
        <v>60</v>
      </c>
      <c r="AB3045" s="2" t="str">
        <f t="shared" si="2209"/>
        <v>Under 1.5</v>
      </c>
      <c r="AC3045" s="6"/>
      <c r="AD3045" s="6" t="str">
        <f t="shared" si="2210"/>
        <v>Over 0.5</v>
      </c>
      <c r="AE3045" s="6" t="str">
        <f t="shared" si="2211"/>
        <v>LOST</v>
      </c>
      <c r="AF3045" s="6"/>
      <c r="AG3045">
        <f t="shared" si="2212"/>
        <v>0</v>
      </c>
      <c r="AH3045">
        <f t="shared" si="2213"/>
        <v>2</v>
      </c>
      <c r="AI3045">
        <f t="shared" si="2214"/>
        <v>0</v>
      </c>
      <c r="AJ3045">
        <f t="shared" si="2215"/>
        <v>0</v>
      </c>
      <c r="AK3045" s="2" t="str">
        <f t="shared" si="2216"/>
        <v>-</v>
      </c>
      <c r="AL3045" s="2" t="str">
        <f t="shared" si="2217"/>
        <v>-</v>
      </c>
    </row>
    <row r="3046" spans="2:38">
      <c r="B3046"/>
      <c r="E3046" s="2"/>
      <c r="F3046" s="8"/>
      <c r="G3046" s="2"/>
      <c r="H3046" s="2"/>
      <c r="I3046" s="2"/>
      <c r="J3046" s="2"/>
      <c r="K3046" s="2"/>
      <c r="L3046" s="2"/>
      <c r="M3046" s="3"/>
      <c r="N3046" s="3"/>
      <c r="O3046" s="2"/>
      <c r="P3046" s="2"/>
      <c r="Q3046" s="2"/>
      <c r="R3046" s="2"/>
      <c r="S3046" s="44"/>
      <c r="T3046" s="44"/>
      <c r="U3046" s="20"/>
      <c r="V3046" s="11"/>
      <c r="W3046" s="2">
        <f t="shared" si="2204"/>
        <v>0</v>
      </c>
      <c r="X3046">
        <f t="shared" si="2205"/>
        <v>10</v>
      </c>
      <c r="Y3046">
        <f t="shared" si="2206"/>
        <v>0</v>
      </c>
      <c r="Z3046">
        <f t="shared" si="2207"/>
        <v>0</v>
      </c>
      <c r="AA3046" s="2">
        <f t="shared" si="2208"/>
        <v>60</v>
      </c>
      <c r="AB3046" s="2" t="str">
        <f t="shared" si="2209"/>
        <v>Under 1.5</v>
      </c>
      <c r="AC3046" s="6"/>
      <c r="AD3046" s="6" t="str">
        <f t="shared" si="2210"/>
        <v>Over 0.5</v>
      </c>
      <c r="AE3046" s="6" t="str">
        <f t="shared" si="2211"/>
        <v>LOST</v>
      </c>
      <c r="AF3046" s="6"/>
      <c r="AG3046">
        <f t="shared" si="2212"/>
        <v>0</v>
      </c>
      <c r="AH3046">
        <f t="shared" si="2213"/>
        <v>2</v>
      </c>
      <c r="AI3046">
        <f t="shared" si="2214"/>
        <v>0</v>
      </c>
      <c r="AJ3046">
        <f t="shared" si="2215"/>
        <v>0</v>
      </c>
      <c r="AK3046" s="2" t="str">
        <f t="shared" si="2216"/>
        <v>-</v>
      </c>
      <c r="AL3046" s="2" t="str">
        <f t="shared" si="2217"/>
        <v>-</v>
      </c>
    </row>
    <row r="3047" spans="2:38">
      <c r="B3047"/>
      <c r="E3047" s="2"/>
      <c r="F3047" s="8"/>
      <c r="G3047" s="2"/>
      <c r="H3047" s="2"/>
      <c r="I3047" s="2"/>
      <c r="J3047" s="2"/>
      <c r="K3047" s="2"/>
      <c r="L3047" s="2"/>
      <c r="M3047" s="3"/>
      <c r="N3047" s="3"/>
      <c r="O3047" s="2"/>
      <c r="P3047" s="2"/>
      <c r="Q3047" s="2"/>
      <c r="R3047" s="2"/>
      <c r="S3047" s="44"/>
      <c r="T3047" s="44"/>
      <c r="U3047" s="20"/>
      <c r="V3047" s="11"/>
      <c r="W3047" s="2">
        <f t="shared" si="2204"/>
        <v>0</v>
      </c>
      <c r="X3047">
        <f t="shared" si="2205"/>
        <v>10</v>
      </c>
      <c r="Y3047">
        <f t="shared" si="2206"/>
        <v>0</v>
      </c>
      <c r="Z3047">
        <f t="shared" si="2207"/>
        <v>0</v>
      </c>
      <c r="AA3047" s="2">
        <f t="shared" si="2208"/>
        <v>60</v>
      </c>
      <c r="AB3047" s="2" t="str">
        <f t="shared" si="2209"/>
        <v>Under 1.5</v>
      </c>
      <c r="AC3047" s="6"/>
      <c r="AD3047" s="6" t="str">
        <f t="shared" si="2210"/>
        <v>Over 0.5</v>
      </c>
      <c r="AE3047" s="6" t="str">
        <f t="shared" si="2211"/>
        <v>LOST</v>
      </c>
      <c r="AF3047" s="6"/>
      <c r="AG3047">
        <f t="shared" si="2212"/>
        <v>0</v>
      </c>
      <c r="AH3047">
        <f t="shared" si="2213"/>
        <v>2</v>
      </c>
      <c r="AI3047">
        <f t="shared" si="2214"/>
        <v>0</v>
      </c>
      <c r="AJ3047">
        <f t="shared" si="2215"/>
        <v>0</v>
      </c>
      <c r="AK3047" s="2" t="str">
        <f t="shared" si="2216"/>
        <v>-</v>
      </c>
      <c r="AL3047" s="2" t="str">
        <f t="shared" si="2217"/>
        <v>-</v>
      </c>
    </row>
    <row r="3048" spans="2:38">
      <c r="B3048"/>
      <c r="E3048" s="2"/>
      <c r="F3048" s="8"/>
      <c r="G3048" s="2"/>
      <c r="H3048" s="2"/>
      <c r="I3048" s="2"/>
      <c r="J3048" s="2"/>
      <c r="K3048" s="2"/>
      <c r="L3048" s="2"/>
      <c r="M3048" s="3"/>
      <c r="N3048" s="3"/>
      <c r="O3048" s="2"/>
      <c r="P3048" s="2"/>
      <c r="Q3048" s="2"/>
      <c r="R3048" s="2"/>
      <c r="S3048" s="44"/>
      <c r="T3048" s="44"/>
      <c r="U3048" s="20"/>
      <c r="V3048" s="11"/>
      <c r="W3048" s="2">
        <f t="shared" si="2204"/>
        <v>0</v>
      </c>
      <c r="X3048">
        <f t="shared" si="2205"/>
        <v>10</v>
      </c>
      <c r="Y3048">
        <f t="shared" si="2206"/>
        <v>0</v>
      </c>
      <c r="Z3048">
        <f t="shared" si="2207"/>
        <v>0</v>
      </c>
      <c r="AA3048" s="2">
        <f t="shared" si="2208"/>
        <v>60</v>
      </c>
      <c r="AB3048" s="2" t="str">
        <f t="shared" si="2209"/>
        <v>Under 1.5</v>
      </c>
      <c r="AC3048" s="6"/>
      <c r="AD3048" s="6" t="str">
        <f t="shared" si="2210"/>
        <v>Over 0.5</v>
      </c>
      <c r="AE3048" s="6" t="str">
        <f t="shared" si="2211"/>
        <v>LOST</v>
      </c>
      <c r="AF3048" s="6"/>
      <c r="AG3048">
        <f t="shared" si="2212"/>
        <v>0</v>
      </c>
      <c r="AH3048">
        <f t="shared" si="2213"/>
        <v>2</v>
      </c>
      <c r="AI3048">
        <f t="shared" si="2214"/>
        <v>0</v>
      </c>
      <c r="AJ3048">
        <f t="shared" si="2215"/>
        <v>0</v>
      </c>
      <c r="AK3048" s="2" t="str">
        <f t="shared" si="2216"/>
        <v>-</v>
      </c>
      <c r="AL3048" s="2" t="str">
        <f t="shared" si="2217"/>
        <v>-</v>
      </c>
    </row>
    <row r="3049" spans="2:38">
      <c r="B3049"/>
      <c r="E3049" s="2"/>
      <c r="F3049" s="8"/>
      <c r="G3049" s="2"/>
      <c r="H3049" s="2"/>
      <c r="I3049" s="2"/>
      <c r="J3049" s="2"/>
      <c r="K3049" s="2"/>
      <c r="L3049" s="2"/>
      <c r="M3049" s="3"/>
      <c r="N3049" s="3"/>
      <c r="O3049" s="2"/>
      <c r="P3049" s="2"/>
      <c r="Q3049" s="2"/>
      <c r="R3049" s="2"/>
      <c r="S3049" s="44"/>
      <c r="T3049" s="44"/>
      <c r="U3049" s="20"/>
      <c r="V3049" s="11"/>
      <c r="W3049" s="2">
        <f t="shared" si="2204"/>
        <v>0</v>
      </c>
      <c r="X3049">
        <f t="shared" si="2205"/>
        <v>10</v>
      </c>
      <c r="Y3049">
        <f t="shared" si="2206"/>
        <v>0</v>
      </c>
      <c r="Z3049">
        <f t="shared" si="2207"/>
        <v>0</v>
      </c>
      <c r="AA3049" s="2">
        <f t="shared" si="2208"/>
        <v>60</v>
      </c>
      <c r="AB3049" s="2" t="str">
        <f t="shared" si="2209"/>
        <v>Under 1.5</v>
      </c>
      <c r="AC3049" s="6"/>
      <c r="AD3049" s="6" t="str">
        <f t="shared" si="2210"/>
        <v>Over 0.5</v>
      </c>
      <c r="AE3049" s="6" t="str">
        <f t="shared" si="2211"/>
        <v>LOST</v>
      </c>
      <c r="AF3049" s="6"/>
      <c r="AG3049">
        <f t="shared" si="2212"/>
        <v>0</v>
      </c>
      <c r="AH3049">
        <f t="shared" si="2213"/>
        <v>2</v>
      </c>
      <c r="AI3049">
        <f t="shared" si="2214"/>
        <v>0</v>
      </c>
      <c r="AJ3049">
        <f t="shared" si="2215"/>
        <v>0</v>
      </c>
      <c r="AK3049" s="2" t="str">
        <f t="shared" si="2216"/>
        <v>-</v>
      </c>
      <c r="AL3049" s="2" t="str">
        <f t="shared" si="2217"/>
        <v>-</v>
      </c>
    </row>
    <row r="3050" spans="2:38">
      <c r="B3050"/>
      <c r="E3050" s="2"/>
      <c r="F3050" s="8"/>
      <c r="G3050" s="2"/>
      <c r="H3050" s="2"/>
      <c r="I3050" s="2"/>
      <c r="J3050" s="2"/>
      <c r="K3050" s="2"/>
      <c r="L3050" s="2"/>
      <c r="M3050" s="3"/>
      <c r="N3050" s="3"/>
      <c r="O3050" s="2"/>
      <c r="P3050" s="2"/>
      <c r="Q3050" s="2"/>
      <c r="R3050" s="2"/>
      <c r="S3050" s="44"/>
      <c r="T3050" s="44"/>
      <c r="U3050" s="20"/>
      <c r="V3050" s="11"/>
      <c r="W3050" s="2">
        <f t="shared" si="2204"/>
        <v>0</v>
      </c>
      <c r="X3050">
        <f t="shared" si="2205"/>
        <v>10</v>
      </c>
      <c r="Y3050">
        <f t="shared" si="2206"/>
        <v>0</v>
      </c>
      <c r="Z3050">
        <f t="shared" si="2207"/>
        <v>0</v>
      </c>
      <c r="AA3050" s="2">
        <f t="shared" si="2208"/>
        <v>60</v>
      </c>
      <c r="AB3050" s="2" t="str">
        <f t="shared" si="2209"/>
        <v>Under 1.5</v>
      </c>
      <c r="AC3050" s="6"/>
      <c r="AD3050" s="6" t="str">
        <f t="shared" si="2210"/>
        <v>Over 0.5</v>
      </c>
      <c r="AE3050" s="6" t="str">
        <f t="shared" si="2211"/>
        <v>LOST</v>
      </c>
      <c r="AF3050" s="6"/>
      <c r="AG3050">
        <f t="shared" si="2212"/>
        <v>0</v>
      </c>
      <c r="AH3050">
        <f t="shared" si="2213"/>
        <v>2</v>
      </c>
      <c r="AI3050">
        <f t="shared" si="2214"/>
        <v>0</v>
      </c>
      <c r="AJ3050">
        <f t="shared" si="2215"/>
        <v>0</v>
      </c>
      <c r="AK3050" s="2" t="str">
        <f t="shared" si="2216"/>
        <v>-</v>
      </c>
      <c r="AL3050" s="2" t="str">
        <f t="shared" si="2217"/>
        <v>-</v>
      </c>
    </row>
    <row r="3051" spans="2:38">
      <c r="B3051"/>
      <c r="E3051" s="2"/>
      <c r="F3051" s="8"/>
      <c r="G3051" s="2"/>
      <c r="H3051" s="2"/>
      <c r="I3051" s="2"/>
      <c r="J3051" s="2"/>
      <c r="K3051" s="2"/>
      <c r="L3051" s="2"/>
      <c r="M3051" s="3"/>
      <c r="N3051" s="3"/>
      <c r="O3051" s="2"/>
      <c r="P3051" s="2"/>
      <c r="Q3051" s="2"/>
      <c r="R3051" s="2"/>
      <c r="S3051" s="44"/>
      <c r="T3051" s="44"/>
      <c r="U3051" s="20"/>
      <c r="V3051" s="11"/>
      <c r="W3051" s="2">
        <f t="shared" si="2204"/>
        <v>0</v>
      </c>
      <c r="X3051">
        <f t="shared" si="2205"/>
        <v>10</v>
      </c>
      <c r="Y3051">
        <f t="shared" si="2206"/>
        <v>0</v>
      </c>
      <c r="Z3051">
        <f t="shared" si="2207"/>
        <v>0</v>
      </c>
      <c r="AA3051" s="2">
        <f t="shared" si="2208"/>
        <v>60</v>
      </c>
      <c r="AB3051" s="2" t="str">
        <f t="shared" si="2209"/>
        <v>Under 1.5</v>
      </c>
      <c r="AC3051" s="6"/>
      <c r="AD3051" s="6" t="str">
        <f t="shared" si="2210"/>
        <v>Over 0.5</v>
      </c>
      <c r="AE3051" s="6" t="str">
        <f t="shared" si="2211"/>
        <v>LOST</v>
      </c>
      <c r="AF3051" s="6"/>
      <c r="AG3051">
        <f t="shared" si="2212"/>
        <v>0</v>
      </c>
      <c r="AH3051">
        <f t="shared" si="2213"/>
        <v>2</v>
      </c>
      <c r="AI3051">
        <f t="shared" si="2214"/>
        <v>0</v>
      </c>
      <c r="AJ3051">
        <f t="shared" si="2215"/>
        <v>0</v>
      </c>
      <c r="AK3051" s="2" t="str">
        <f t="shared" si="2216"/>
        <v>-</v>
      </c>
      <c r="AL3051" s="2" t="str">
        <f t="shared" si="2217"/>
        <v>-</v>
      </c>
    </row>
    <row r="3052" spans="2:38">
      <c r="B3052"/>
      <c r="E3052" s="2"/>
      <c r="F3052" s="8"/>
      <c r="G3052" s="2"/>
      <c r="H3052" s="2"/>
      <c r="I3052" s="2"/>
      <c r="J3052" s="2"/>
      <c r="K3052" s="2"/>
      <c r="L3052" s="2"/>
      <c r="M3052" s="3"/>
      <c r="N3052" s="3"/>
      <c r="O3052" s="2"/>
      <c r="P3052" s="2"/>
      <c r="Q3052" s="2"/>
      <c r="R3052" s="2"/>
      <c r="S3052" s="44"/>
      <c r="T3052" s="44"/>
      <c r="U3052" s="20"/>
      <c r="V3052" s="11"/>
      <c r="W3052" s="2">
        <f t="shared" si="2204"/>
        <v>0</v>
      </c>
      <c r="X3052">
        <f t="shared" si="2205"/>
        <v>10</v>
      </c>
      <c r="Y3052">
        <f t="shared" si="2206"/>
        <v>0</v>
      </c>
      <c r="Z3052">
        <f t="shared" si="2207"/>
        <v>0</v>
      </c>
      <c r="AA3052" s="2">
        <f t="shared" si="2208"/>
        <v>60</v>
      </c>
      <c r="AB3052" s="2" t="str">
        <f t="shared" si="2209"/>
        <v>Under 1.5</v>
      </c>
      <c r="AC3052" s="6"/>
      <c r="AD3052" s="6" t="str">
        <f t="shared" si="2210"/>
        <v>Over 0.5</v>
      </c>
      <c r="AE3052" s="6" t="str">
        <f t="shared" si="2211"/>
        <v>LOST</v>
      </c>
      <c r="AF3052" s="6"/>
      <c r="AG3052">
        <f t="shared" si="2212"/>
        <v>0</v>
      </c>
      <c r="AH3052">
        <f t="shared" si="2213"/>
        <v>2</v>
      </c>
      <c r="AI3052">
        <f t="shared" si="2214"/>
        <v>0</v>
      </c>
      <c r="AJ3052">
        <f t="shared" si="2215"/>
        <v>0</v>
      </c>
      <c r="AK3052" s="2" t="str">
        <f t="shared" si="2216"/>
        <v>-</v>
      </c>
      <c r="AL3052" s="2" t="str">
        <f t="shared" si="2217"/>
        <v>-</v>
      </c>
    </row>
    <row r="3053" spans="2:38">
      <c r="B3053"/>
      <c r="E3053" s="2"/>
      <c r="F3053" s="8"/>
      <c r="G3053" s="2"/>
      <c r="H3053" s="2"/>
      <c r="I3053" s="2"/>
      <c r="J3053" s="2"/>
      <c r="K3053" s="2"/>
      <c r="L3053" s="2"/>
      <c r="M3053" s="3"/>
      <c r="N3053" s="3"/>
      <c r="O3053" s="2"/>
      <c r="P3053" s="2"/>
      <c r="Q3053" s="2"/>
      <c r="R3053" s="2"/>
      <c r="S3053" s="44"/>
      <c r="T3053" s="44"/>
      <c r="U3053" s="20"/>
      <c r="V3053" s="11"/>
      <c r="W3053" s="2">
        <f t="shared" si="2204"/>
        <v>0</v>
      </c>
      <c r="X3053">
        <f t="shared" si="2205"/>
        <v>10</v>
      </c>
      <c r="Y3053">
        <f t="shared" si="2206"/>
        <v>0</v>
      </c>
      <c r="Z3053">
        <f t="shared" si="2207"/>
        <v>0</v>
      </c>
      <c r="AA3053" s="2">
        <f t="shared" si="2208"/>
        <v>60</v>
      </c>
      <c r="AB3053" s="2" t="str">
        <f t="shared" si="2209"/>
        <v>Under 1.5</v>
      </c>
      <c r="AC3053" s="6"/>
      <c r="AD3053" s="6" t="str">
        <f t="shared" si="2210"/>
        <v>Over 0.5</v>
      </c>
      <c r="AE3053" s="6" t="str">
        <f t="shared" si="2211"/>
        <v>LOST</v>
      </c>
      <c r="AF3053" s="6"/>
      <c r="AG3053">
        <f t="shared" si="2212"/>
        <v>0</v>
      </c>
      <c r="AH3053">
        <f t="shared" si="2213"/>
        <v>2</v>
      </c>
      <c r="AI3053">
        <f t="shared" si="2214"/>
        <v>0</v>
      </c>
      <c r="AJ3053">
        <f t="shared" si="2215"/>
        <v>0</v>
      </c>
      <c r="AK3053" s="2" t="str">
        <f t="shared" si="2216"/>
        <v>-</v>
      </c>
      <c r="AL3053" s="2" t="str">
        <f t="shared" si="2217"/>
        <v>-</v>
      </c>
    </row>
    <row r="3054" spans="2:38">
      <c r="B3054"/>
      <c r="E3054" s="2"/>
      <c r="F3054" s="8"/>
      <c r="G3054" s="2"/>
      <c r="H3054" s="2"/>
      <c r="I3054" s="2"/>
      <c r="J3054" s="2"/>
      <c r="K3054" s="2"/>
      <c r="L3054" s="2"/>
      <c r="M3054" s="3"/>
      <c r="N3054" s="3"/>
      <c r="O3054" s="2"/>
      <c r="P3054" s="2"/>
      <c r="Q3054" s="2"/>
      <c r="R3054" s="2"/>
      <c r="S3054" s="44"/>
      <c r="T3054" s="44"/>
      <c r="U3054" s="20"/>
      <c r="V3054" s="11"/>
      <c r="W3054" s="2">
        <f t="shared" si="2204"/>
        <v>0</v>
      </c>
      <c r="X3054">
        <f t="shared" si="2205"/>
        <v>10</v>
      </c>
      <c r="Y3054">
        <f t="shared" si="2206"/>
        <v>0</v>
      </c>
      <c r="Z3054">
        <f t="shared" si="2207"/>
        <v>0</v>
      </c>
      <c r="AA3054" s="2">
        <f t="shared" si="2208"/>
        <v>60</v>
      </c>
      <c r="AB3054" s="2" t="str">
        <f t="shared" si="2209"/>
        <v>Under 1.5</v>
      </c>
      <c r="AC3054" s="6"/>
      <c r="AD3054" s="6" t="str">
        <f t="shared" si="2210"/>
        <v>Over 0.5</v>
      </c>
      <c r="AE3054" s="6" t="str">
        <f t="shared" si="2211"/>
        <v>LOST</v>
      </c>
      <c r="AF3054" s="6"/>
      <c r="AG3054">
        <f t="shared" si="2212"/>
        <v>0</v>
      </c>
      <c r="AH3054">
        <f t="shared" si="2213"/>
        <v>2</v>
      </c>
      <c r="AI3054">
        <f t="shared" si="2214"/>
        <v>0</v>
      </c>
      <c r="AJ3054">
        <f t="shared" si="2215"/>
        <v>0</v>
      </c>
      <c r="AK3054" s="2" t="str">
        <f t="shared" si="2216"/>
        <v>-</v>
      </c>
      <c r="AL3054" s="2" t="str">
        <f t="shared" si="2217"/>
        <v>-</v>
      </c>
    </row>
    <row r="3055" spans="2:38">
      <c r="B3055"/>
      <c r="E3055" s="2"/>
      <c r="F3055" s="8"/>
      <c r="G3055" s="2"/>
      <c r="H3055" s="2"/>
      <c r="I3055" s="2"/>
      <c r="J3055" s="2"/>
      <c r="K3055" s="2"/>
      <c r="L3055" s="2"/>
      <c r="M3055" s="3"/>
      <c r="N3055" s="3"/>
      <c r="O3055" s="2"/>
      <c r="P3055" s="2"/>
      <c r="Q3055" s="2"/>
      <c r="R3055" s="2"/>
      <c r="S3055" s="44"/>
      <c r="T3055" s="44"/>
      <c r="U3055" s="20"/>
      <c r="V3055" s="11"/>
      <c r="W3055" s="2">
        <f t="shared" si="2204"/>
        <v>0</v>
      </c>
      <c r="X3055">
        <f t="shared" si="2205"/>
        <v>10</v>
      </c>
      <c r="Y3055">
        <f t="shared" si="2206"/>
        <v>0</v>
      </c>
      <c r="Z3055">
        <f t="shared" si="2207"/>
        <v>0</v>
      </c>
      <c r="AA3055" s="2">
        <f t="shared" si="2208"/>
        <v>60</v>
      </c>
      <c r="AB3055" s="2" t="str">
        <f t="shared" si="2209"/>
        <v>Under 1.5</v>
      </c>
      <c r="AC3055" s="6"/>
      <c r="AD3055" s="6" t="str">
        <f t="shared" si="2210"/>
        <v>Over 0.5</v>
      </c>
      <c r="AE3055" s="6" t="str">
        <f t="shared" si="2211"/>
        <v>LOST</v>
      </c>
      <c r="AF3055" s="6"/>
      <c r="AG3055">
        <f t="shared" si="2212"/>
        <v>0</v>
      </c>
      <c r="AH3055">
        <f t="shared" si="2213"/>
        <v>2</v>
      </c>
      <c r="AI3055">
        <f t="shared" si="2214"/>
        <v>0</v>
      </c>
      <c r="AJ3055">
        <f t="shared" si="2215"/>
        <v>0</v>
      </c>
      <c r="AK3055" s="2" t="str">
        <f t="shared" si="2216"/>
        <v>-</v>
      </c>
      <c r="AL3055" s="2" t="str">
        <f t="shared" si="2217"/>
        <v>-</v>
      </c>
    </row>
    <row r="3056" spans="2:38">
      <c r="B3056"/>
      <c r="E3056" s="2"/>
      <c r="F3056" s="8"/>
      <c r="G3056" s="2"/>
      <c r="H3056" s="2"/>
      <c r="I3056" s="2"/>
      <c r="J3056" s="2"/>
      <c r="K3056" s="2"/>
      <c r="L3056" s="2"/>
      <c r="M3056" s="3"/>
      <c r="N3056" s="3"/>
      <c r="O3056" s="2"/>
      <c r="P3056" s="2"/>
      <c r="Q3056" s="2"/>
      <c r="R3056" s="2"/>
      <c r="S3056" s="44"/>
      <c r="T3056" s="44"/>
      <c r="U3056" s="20"/>
      <c r="V3056" s="11"/>
      <c r="W3056" s="2">
        <f t="shared" si="2204"/>
        <v>0</v>
      </c>
      <c r="X3056">
        <f t="shared" si="2205"/>
        <v>10</v>
      </c>
      <c r="Y3056">
        <f t="shared" si="2206"/>
        <v>0</v>
      </c>
      <c r="Z3056">
        <f t="shared" si="2207"/>
        <v>0</v>
      </c>
      <c r="AA3056" s="2">
        <f t="shared" si="2208"/>
        <v>60</v>
      </c>
      <c r="AB3056" s="2" t="str">
        <f t="shared" si="2209"/>
        <v>Under 1.5</v>
      </c>
      <c r="AC3056" s="6"/>
      <c r="AD3056" s="6" t="str">
        <f t="shared" si="2210"/>
        <v>Over 0.5</v>
      </c>
      <c r="AE3056" s="6" t="str">
        <f t="shared" si="2211"/>
        <v>LOST</v>
      </c>
      <c r="AF3056" s="6"/>
      <c r="AG3056">
        <f t="shared" si="2212"/>
        <v>0</v>
      </c>
      <c r="AH3056">
        <f t="shared" si="2213"/>
        <v>2</v>
      </c>
      <c r="AI3056">
        <f t="shared" si="2214"/>
        <v>0</v>
      </c>
      <c r="AJ3056">
        <f t="shared" si="2215"/>
        <v>0</v>
      </c>
      <c r="AK3056" s="2" t="str">
        <f t="shared" si="2216"/>
        <v>-</v>
      </c>
      <c r="AL3056" s="2" t="str">
        <f t="shared" si="2217"/>
        <v>-</v>
      </c>
    </row>
    <row r="3057" spans="2:38">
      <c r="B3057"/>
      <c r="E3057" s="2"/>
      <c r="F3057" s="8"/>
      <c r="G3057" s="2"/>
      <c r="H3057" s="2"/>
      <c r="I3057" s="2"/>
      <c r="J3057" s="2"/>
      <c r="K3057" s="2"/>
      <c r="L3057" s="2"/>
      <c r="M3057" s="3"/>
      <c r="N3057" s="3"/>
      <c r="O3057" s="2"/>
      <c r="P3057" s="2"/>
      <c r="Q3057" s="2"/>
      <c r="R3057" s="2"/>
      <c r="S3057" s="44"/>
      <c r="T3057" s="44"/>
      <c r="U3057" s="20"/>
      <c r="V3057" s="11"/>
      <c r="W3057" s="2">
        <f t="shared" si="2204"/>
        <v>0</v>
      </c>
      <c r="X3057">
        <f t="shared" si="2205"/>
        <v>10</v>
      </c>
      <c r="Y3057">
        <f t="shared" si="2206"/>
        <v>0</v>
      </c>
      <c r="Z3057">
        <f t="shared" si="2207"/>
        <v>0</v>
      </c>
      <c r="AA3057" s="2">
        <f t="shared" si="2208"/>
        <v>60</v>
      </c>
      <c r="AB3057" s="2" t="str">
        <f t="shared" si="2209"/>
        <v>Under 1.5</v>
      </c>
      <c r="AC3057" s="6"/>
      <c r="AD3057" s="6" t="str">
        <f t="shared" si="2210"/>
        <v>Over 0.5</v>
      </c>
      <c r="AE3057" s="6" t="str">
        <f t="shared" si="2211"/>
        <v>LOST</v>
      </c>
      <c r="AF3057" s="6"/>
      <c r="AG3057">
        <f t="shared" si="2212"/>
        <v>0</v>
      </c>
      <c r="AH3057">
        <f t="shared" si="2213"/>
        <v>2</v>
      </c>
      <c r="AI3057">
        <f t="shared" si="2214"/>
        <v>0</v>
      </c>
      <c r="AJ3057">
        <f t="shared" si="2215"/>
        <v>0</v>
      </c>
      <c r="AK3057" s="2" t="str">
        <f t="shared" si="2216"/>
        <v>-</v>
      </c>
      <c r="AL3057" s="2" t="str">
        <f t="shared" si="2217"/>
        <v>-</v>
      </c>
    </row>
    <row r="3058" spans="2:38">
      <c r="B3058"/>
      <c r="E3058" s="2"/>
      <c r="F3058" s="8"/>
      <c r="G3058" s="2"/>
      <c r="H3058" s="2"/>
      <c r="I3058" s="2"/>
      <c r="J3058" s="2"/>
      <c r="K3058" s="2"/>
      <c r="L3058" s="2"/>
      <c r="M3058" s="3"/>
      <c r="N3058" s="3"/>
      <c r="O3058" s="2"/>
      <c r="P3058" s="2"/>
      <c r="Q3058" s="2"/>
      <c r="R3058" s="2"/>
      <c r="S3058" s="44"/>
      <c r="T3058" s="44"/>
      <c r="U3058" s="20"/>
      <c r="V3058" s="11"/>
      <c r="W3058" s="2">
        <f t="shared" si="2204"/>
        <v>0</v>
      </c>
      <c r="X3058">
        <f t="shared" si="2205"/>
        <v>10</v>
      </c>
      <c r="Y3058">
        <f t="shared" si="2206"/>
        <v>0</v>
      </c>
      <c r="Z3058">
        <f t="shared" si="2207"/>
        <v>0</v>
      </c>
      <c r="AA3058" s="2">
        <f t="shared" si="2208"/>
        <v>60</v>
      </c>
      <c r="AB3058" s="2" t="str">
        <f t="shared" si="2209"/>
        <v>Under 1.5</v>
      </c>
      <c r="AC3058" s="6"/>
      <c r="AD3058" s="6" t="str">
        <f t="shared" si="2210"/>
        <v>Over 0.5</v>
      </c>
      <c r="AE3058" s="6" t="str">
        <f t="shared" si="2211"/>
        <v>LOST</v>
      </c>
      <c r="AF3058" s="6"/>
      <c r="AG3058">
        <f t="shared" si="2212"/>
        <v>0</v>
      </c>
      <c r="AH3058">
        <f t="shared" si="2213"/>
        <v>2</v>
      </c>
      <c r="AI3058">
        <f t="shared" si="2214"/>
        <v>0</v>
      </c>
      <c r="AJ3058">
        <f t="shared" si="2215"/>
        <v>0</v>
      </c>
      <c r="AK3058" s="2" t="str">
        <f t="shared" si="2216"/>
        <v>-</v>
      </c>
      <c r="AL3058" s="2" t="str">
        <f t="shared" si="2217"/>
        <v>-</v>
      </c>
    </row>
    <row r="3059" spans="2:38">
      <c r="B3059"/>
      <c r="E3059" s="2"/>
      <c r="F3059" s="8"/>
      <c r="G3059" s="2"/>
      <c r="H3059" s="2"/>
      <c r="I3059" s="2"/>
      <c r="J3059" s="2"/>
      <c r="K3059" s="2"/>
      <c r="L3059" s="2"/>
      <c r="M3059" s="3"/>
      <c r="N3059" s="3"/>
      <c r="O3059" s="2"/>
      <c r="P3059" s="2"/>
      <c r="Q3059" s="2"/>
      <c r="R3059" s="2"/>
      <c r="S3059" s="44"/>
      <c r="T3059" s="44"/>
      <c r="U3059" s="20"/>
      <c r="V3059" s="11"/>
      <c r="W3059" s="2">
        <f t="shared" si="2204"/>
        <v>0</v>
      </c>
      <c r="X3059">
        <f t="shared" si="2205"/>
        <v>10</v>
      </c>
      <c r="Y3059">
        <f t="shared" si="2206"/>
        <v>0</v>
      </c>
      <c r="Z3059">
        <f t="shared" si="2207"/>
        <v>0</v>
      </c>
      <c r="AA3059" s="2">
        <f t="shared" si="2208"/>
        <v>60</v>
      </c>
      <c r="AB3059" s="2" t="str">
        <f t="shared" si="2209"/>
        <v>Under 1.5</v>
      </c>
      <c r="AC3059" s="6"/>
      <c r="AD3059" s="6" t="str">
        <f t="shared" si="2210"/>
        <v>Over 0.5</v>
      </c>
      <c r="AE3059" s="6" t="str">
        <f t="shared" si="2211"/>
        <v>LOST</v>
      </c>
      <c r="AF3059" s="6"/>
      <c r="AG3059">
        <f t="shared" si="2212"/>
        <v>0</v>
      </c>
      <c r="AH3059">
        <f t="shared" si="2213"/>
        <v>2</v>
      </c>
      <c r="AI3059">
        <f t="shared" si="2214"/>
        <v>0</v>
      </c>
      <c r="AJ3059">
        <f t="shared" si="2215"/>
        <v>0</v>
      </c>
      <c r="AK3059" s="2" t="str">
        <f t="shared" si="2216"/>
        <v>-</v>
      </c>
      <c r="AL3059" s="2" t="str">
        <f t="shared" si="2217"/>
        <v>-</v>
      </c>
    </row>
    <row r="3060" spans="2:38">
      <c r="B3060"/>
      <c r="E3060" s="2"/>
      <c r="F3060" s="8"/>
      <c r="G3060" s="2"/>
      <c r="H3060" s="2"/>
      <c r="I3060" s="2"/>
      <c r="J3060" s="2"/>
      <c r="K3060" s="2"/>
      <c r="L3060" s="2"/>
      <c r="M3060" s="3"/>
      <c r="N3060" s="3"/>
      <c r="O3060" s="2"/>
      <c r="P3060" s="2"/>
      <c r="Q3060" s="2"/>
      <c r="R3060" s="2"/>
      <c r="S3060" s="44"/>
      <c r="T3060" s="44"/>
      <c r="U3060" s="20"/>
      <c r="V3060" s="11"/>
      <c r="W3060" s="2">
        <f t="shared" si="2204"/>
        <v>0</v>
      </c>
      <c r="X3060">
        <f t="shared" si="2205"/>
        <v>10</v>
      </c>
      <c r="Y3060">
        <f t="shared" si="2206"/>
        <v>0</v>
      </c>
      <c r="Z3060">
        <f t="shared" si="2207"/>
        <v>0</v>
      </c>
      <c r="AA3060" s="2">
        <f t="shared" si="2208"/>
        <v>60</v>
      </c>
      <c r="AB3060" s="2" t="str">
        <f t="shared" si="2209"/>
        <v>Under 1.5</v>
      </c>
      <c r="AC3060" s="6"/>
      <c r="AD3060" s="6" t="str">
        <f t="shared" si="2210"/>
        <v>Over 0.5</v>
      </c>
      <c r="AE3060" s="6" t="str">
        <f t="shared" si="2211"/>
        <v>LOST</v>
      </c>
      <c r="AF3060" s="6"/>
      <c r="AG3060">
        <f t="shared" si="2212"/>
        <v>0</v>
      </c>
      <c r="AH3060">
        <f t="shared" si="2213"/>
        <v>2</v>
      </c>
      <c r="AI3060">
        <f t="shared" si="2214"/>
        <v>0</v>
      </c>
      <c r="AJ3060">
        <f t="shared" si="2215"/>
        <v>0</v>
      </c>
      <c r="AK3060" s="2" t="str">
        <f t="shared" si="2216"/>
        <v>-</v>
      </c>
      <c r="AL3060" s="2" t="str">
        <f t="shared" si="2217"/>
        <v>-</v>
      </c>
    </row>
    <row r="3061" spans="2:38">
      <c r="B3061"/>
      <c r="E3061" s="2"/>
      <c r="F3061" s="8"/>
      <c r="G3061" s="2"/>
      <c r="H3061" s="2"/>
      <c r="I3061" s="2"/>
      <c r="J3061" s="2"/>
      <c r="K3061" s="2"/>
      <c r="L3061" s="2"/>
      <c r="M3061" s="3"/>
      <c r="N3061" s="3"/>
      <c r="O3061" s="2"/>
      <c r="P3061" s="2"/>
      <c r="Q3061" s="2"/>
      <c r="R3061" s="2"/>
      <c r="S3061" s="44"/>
      <c r="T3061" s="44"/>
      <c r="U3061" s="20"/>
      <c r="V3061" s="11"/>
      <c r="W3061" s="2">
        <f t="shared" si="2204"/>
        <v>0</v>
      </c>
      <c r="X3061">
        <f t="shared" si="2205"/>
        <v>10</v>
      </c>
      <c r="Y3061">
        <f t="shared" si="2206"/>
        <v>0</v>
      </c>
      <c r="Z3061">
        <f t="shared" si="2207"/>
        <v>0</v>
      </c>
      <c r="AA3061" s="2">
        <f t="shared" si="2208"/>
        <v>60</v>
      </c>
      <c r="AB3061" s="2" t="str">
        <f t="shared" si="2209"/>
        <v>Under 1.5</v>
      </c>
      <c r="AC3061" s="6"/>
      <c r="AD3061" s="6" t="str">
        <f t="shared" si="2210"/>
        <v>Over 0.5</v>
      </c>
      <c r="AE3061" s="6" t="str">
        <f t="shared" si="2211"/>
        <v>LOST</v>
      </c>
      <c r="AF3061" s="6"/>
      <c r="AG3061">
        <f t="shared" si="2212"/>
        <v>0</v>
      </c>
      <c r="AH3061">
        <f t="shared" si="2213"/>
        <v>2</v>
      </c>
      <c r="AI3061">
        <f t="shared" si="2214"/>
        <v>0</v>
      </c>
      <c r="AJ3061">
        <f t="shared" si="2215"/>
        <v>0</v>
      </c>
      <c r="AK3061" s="2" t="str">
        <f t="shared" si="2216"/>
        <v>-</v>
      </c>
      <c r="AL3061" s="2" t="str">
        <f t="shared" si="2217"/>
        <v>-</v>
      </c>
    </row>
    <row r="3062" spans="2:38">
      <c r="B3062"/>
      <c r="E3062" s="2"/>
      <c r="F3062" s="8"/>
      <c r="G3062" s="2"/>
      <c r="H3062" s="2"/>
      <c r="I3062" s="2"/>
      <c r="J3062" s="2"/>
      <c r="K3062" s="2"/>
      <c r="L3062" s="2"/>
      <c r="M3062" s="3"/>
      <c r="N3062" s="3"/>
      <c r="O3062" s="2"/>
      <c r="P3062" s="2"/>
      <c r="Q3062" s="2"/>
      <c r="R3062" s="2"/>
      <c r="S3062" s="44"/>
      <c r="T3062" s="44"/>
      <c r="U3062" s="20"/>
      <c r="V3062" s="11"/>
      <c r="W3062" s="2">
        <f t="shared" si="2204"/>
        <v>0</v>
      </c>
      <c r="X3062">
        <f t="shared" si="2205"/>
        <v>10</v>
      </c>
      <c r="Y3062">
        <f t="shared" si="2206"/>
        <v>0</v>
      </c>
      <c r="Z3062">
        <f t="shared" si="2207"/>
        <v>0</v>
      </c>
      <c r="AA3062" s="2">
        <f t="shared" si="2208"/>
        <v>60</v>
      </c>
      <c r="AB3062" s="2" t="str">
        <f t="shared" si="2209"/>
        <v>Under 1.5</v>
      </c>
      <c r="AC3062" s="6"/>
      <c r="AD3062" s="6" t="str">
        <f t="shared" si="2210"/>
        <v>Over 0.5</v>
      </c>
      <c r="AE3062" s="6" t="str">
        <f t="shared" si="2211"/>
        <v>LOST</v>
      </c>
      <c r="AF3062" s="6"/>
      <c r="AG3062">
        <f t="shared" si="2212"/>
        <v>0</v>
      </c>
      <c r="AH3062">
        <f t="shared" si="2213"/>
        <v>2</v>
      </c>
      <c r="AI3062">
        <f t="shared" si="2214"/>
        <v>0</v>
      </c>
      <c r="AJ3062">
        <f t="shared" si="2215"/>
        <v>0</v>
      </c>
      <c r="AK3062" s="2" t="str">
        <f t="shared" si="2216"/>
        <v>-</v>
      </c>
      <c r="AL3062" s="2" t="str">
        <f t="shared" si="2217"/>
        <v>-</v>
      </c>
    </row>
    <row r="3063" spans="2:38">
      <c r="B3063"/>
      <c r="E3063" s="2"/>
      <c r="F3063" s="8"/>
      <c r="G3063" s="2"/>
      <c r="H3063" s="2"/>
      <c r="I3063" s="2"/>
      <c r="J3063" s="2"/>
      <c r="K3063" s="2"/>
      <c r="L3063" s="2"/>
      <c r="M3063" s="3"/>
      <c r="N3063" s="3"/>
      <c r="O3063" s="2"/>
      <c r="P3063" s="2"/>
      <c r="Q3063" s="2"/>
      <c r="R3063" s="2"/>
      <c r="S3063" s="44"/>
      <c r="T3063" s="44"/>
      <c r="U3063" s="20"/>
      <c r="V3063" s="11"/>
      <c r="W3063" s="2">
        <f t="shared" si="2204"/>
        <v>0</v>
      </c>
      <c r="X3063">
        <f t="shared" si="2205"/>
        <v>10</v>
      </c>
      <c r="Y3063">
        <f t="shared" si="2206"/>
        <v>0</v>
      </c>
      <c r="Z3063">
        <f t="shared" si="2207"/>
        <v>0</v>
      </c>
      <c r="AA3063" s="2">
        <f t="shared" si="2208"/>
        <v>60</v>
      </c>
      <c r="AB3063" s="2" t="str">
        <f t="shared" si="2209"/>
        <v>Under 1.5</v>
      </c>
      <c r="AC3063" s="6"/>
      <c r="AD3063" s="6" t="str">
        <f t="shared" si="2210"/>
        <v>Over 0.5</v>
      </c>
      <c r="AE3063" s="6" t="str">
        <f t="shared" si="2211"/>
        <v>LOST</v>
      </c>
      <c r="AF3063" s="6"/>
      <c r="AG3063">
        <f t="shared" si="2212"/>
        <v>0</v>
      </c>
      <c r="AH3063">
        <f t="shared" si="2213"/>
        <v>2</v>
      </c>
      <c r="AI3063">
        <f t="shared" si="2214"/>
        <v>0</v>
      </c>
      <c r="AJ3063">
        <f t="shared" si="2215"/>
        <v>0</v>
      </c>
      <c r="AK3063" s="2" t="str">
        <f t="shared" si="2216"/>
        <v>-</v>
      </c>
      <c r="AL3063" s="2" t="str">
        <f t="shared" si="2217"/>
        <v>-</v>
      </c>
    </row>
    <row r="3064" spans="2:38">
      <c r="B3064"/>
      <c r="E3064" s="2"/>
      <c r="F3064" s="8"/>
      <c r="G3064" s="2"/>
      <c r="H3064" s="2"/>
      <c r="I3064" s="2"/>
      <c r="J3064" s="2"/>
      <c r="K3064" s="2"/>
      <c r="L3064" s="2"/>
      <c r="M3064" s="3"/>
      <c r="N3064" s="3"/>
      <c r="O3064" s="2"/>
      <c r="P3064" s="2"/>
      <c r="Q3064" s="2"/>
      <c r="R3064" s="2"/>
      <c r="S3064" s="44"/>
      <c r="T3064" s="44"/>
      <c r="U3064" s="20"/>
      <c r="V3064" s="11"/>
      <c r="W3064" s="2">
        <f t="shared" si="2204"/>
        <v>0</v>
      </c>
      <c r="X3064">
        <f t="shared" si="2205"/>
        <v>10</v>
      </c>
      <c r="Y3064">
        <f t="shared" si="2206"/>
        <v>0</v>
      </c>
      <c r="Z3064">
        <f t="shared" si="2207"/>
        <v>0</v>
      </c>
      <c r="AA3064" s="2">
        <f t="shared" si="2208"/>
        <v>60</v>
      </c>
      <c r="AB3064" s="2" t="str">
        <f t="shared" si="2209"/>
        <v>Under 1.5</v>
      </c>
      <c r="AC3064" s="6"/>
      <c r="AD3064" s="6" t="str">
        <f t="shared" si="2210"/>
        <v>Over 0.5</v>
      </c>
      <c r="AE3064" s="6" t="str">
        <f t="shared" si="2211"/>
        <v>LOST</v>
      </c>
      <c r="AF3064" s="6"/>
      <c r="AG3064">
        <f t="shared" si="2212"/>
        <v>0</v>
      </c>
      <c r="AH3064">
        <f t="shared" si="2213"/>
        <v>2</v>
      </c>
      <c r="AI3064">
        <f t="shared" si="2214"/>
        <v>0</v>
      </c>
      <c r="AJ3064">
        <f t="shared" si="2215"/>
        <v>0</v>
      </c>
      <c r="AK3064" s="2" t="str">
        <f t="shared" si="2216"/>
        <v>-</v>
      </c>
      <c r="AL3064" s="2" t="str">
        <f t="shared" si="2217"/>
        <v>-</v>
      </c>
    </row>
    <row r="3065" spans="2:38">
      <c r="B3065"/>
      <c r="E3065" s="2"/>
      <c r="F3065" s="8"/>
      <c r="G3065" s="2"/>
      <c r="H3065" s="2"/>
      <c r="I3065" s="2"/>
      <c r="J3065" s="2"/>
      <c r="K3065" s="2"/>
      <c r="L3065" s="2"/>
      <c r="M3065" s="3"/>
      <c r="N3065" s="3"/>
      <c r="O3065" s="2"/>
      <c r="P3065" s="2"/>
      <c r="Q3065" s="2"/>
      <c r="R3065" s="2"/>
      <c r="S3065" s="44"/>
      <c r="T3065" s="44"/>
      <c r="U3065" s="20"/>
      <c r="V3065" s="11"/>
      <c r="W3065" s="2">
        <f t="shared" si="2204"/>
        <v>0</v>
      </c>
      <c r="X3065">
        <f t="shared" si="2205"/>
        <v>10</v>
      </c>
      <c r="Y3065">
        <f t="shared" si="2206"/>
        <v>0</v>
      </c>
      <c r="Z3065">
        <f t="shared" si="2207"/>
        <v>0</v>
      </c>
      <c r="AA3065" s="2">
        <f t="shared" si="2208"/>
        <v>60</v>
      </c>
      <c r="AB3065" s="2" t="str">
        <f t="shared" si="2209"/>
        <v>Under 1.5</v>
      </c>
      <c r="AC3065" s="6"/>
      <c r="AD3065" s="6" t="str">
        <f t="shared" si="2210"/>
        <v>Over 0.5</v>
      </c>
      <c r="AE3065" s="6" t="str">
        <f t="shared" si="2211"/>
        <v>LOST</v>
      </c>
      <c r="AF3065" s="6"/>
      <c r="AG3065">
        <f t="shared" si="2212"/>
        <v>0</v>
      </c>
      <c r="AH3065">
        <f t="shared" si="2213"/>
        <v>2</v>
      </c>
      <c r="AI3065">
        <f t="shared" si="2214"/>
        <v>0</v>
      </c>
      <c r="AJ3065">
        <f t="shared" si="2215"/>
        <v>0</v>
      </c>
      <c r="AK3065" s="2" t="str">
        <f t="shared" si="2216"/>
        <v>-</v>
      </c>
      <c r="AL3065" s="2" t="str">
        <f t="shared" si="2217"/>
        <v>-</v>
      </c>
    </row>
    <row r="3066" spans="2:38">
      <c r="B3066"/>
      <c r="E3066" s="2"/>
      <c r="F3066" s="8"/>
      <c r="G3066" s="2"/>
      <c r="H3066" s="2"/>
      <c r="I3066" s="2"/>
      <c r="J3066" s="2"/>
      <c r="K3066" s="2"/>
      <c r="L3066" s="2"/>
      <c r="M3066" s="3"/>
      <c r="N3066" s="3"/>
      <c r="O3066" s="2"/>
      <c r="P3066" s="2"/>
      <c r="Q3066" s="2"/>
      <c r="R3066" s="2"/>
      <c r="S3066" s="44"/>
      <c r="T3066" s="44"/>
      <c r="U3066" s="20"/>
      <c r="V3066" s="11"/>
      <c r="W3066" s="2">
        <f t="shared" si="2204"/>
        <v>0</v>
      </c>
      <c r="X3066">
        <f t="shared" si="2205"/>
        <v>10</v>
      </c>
      <c r="Y3066">
        <f t="shared" si="2206"/>
        <v>0</v>
      </c>
      <c r="Z3066">
        <f t="shared" si="2207"/>
        <v>0</v>
      </c>
      <c r="AA3066" s="2">
        <f t="shared" si="2208"/>
        <v>60</v>
      </c>
      <c r="AB3066" s="2" t="str">
        <f t="shared" si="2209"/>
        <v>Under 1.5</v>
      </c>
      <c r="AC3066" s="6"/>
      <c r="AD3066" s="6" t="str">
        <f t="shared" si="2210"/>
        <v>Over 0.5</v>
      </c>
      <c r="AE3066" s="6" t="str">
        <f t="shared" si="2211"/>
        <v>LOST</v>
      </c>
      <c r="AF3066" s="6"/>
      <c r="AG3066">
        <f t="shared" si="2212"/>
        <v>0</v>
      </c>
      <c r="AH3066">
        <f t="shared" si="2213"/>
        <v>2</v>
      </c>
      <c r="AI3066">
        <f t="shared" si="2214"/>
        <v>0</v>
      </c>
      <c r="AJ3066">
        <f t="shared" si="2215"/>
        <v>0</v>
      </c>
      <c r="AK3066" s="2" t="str">
        <f t="shared" si="2216"/>
        <v>-</v>
      </c>
      <c r="AL3066" s="2" t="str">
        <f t="shared" si="2217"/>
        <v>-</v>
      </c>
    </row>
    <row r="3067" spans="2:38">
      <c r="B3067"/>
      <c r="E3067" s="2"/>
      <c r="F3067" s="8"/>
      <c r="G3067" s="2"/>
      <c r="H3067" s="2"/>
      <c r="I3067" s="2"/>
      <c r="J3067" s="2"/>
      <c r="K3067" s="2"/>
      <c r="L3067" s="2"/>
      <c r="M3067" s="3"/>
      <c r="N3067" s="3"/>
      <c r="O3067" s="2"/>
      <c r="P3067" s="2"/>
      <c r="Q3067" s="2"/>
      <c r="R3067" s="2"/>
      <c r="S3067" s="44"/>
      <c r="T3067" s="44"/>
      <c r="U3067" s="20"/>
      <c r="V3067" s="11"/>
      <c r="W3067" s="2">
        <f t="shared" si="2204"/>
        <v>0</v>
      </c>
      <c r="X3067">
        <f t="shared" si="2205"/>
        <v>10</v>
      </c>
      <c r="Y3067">
        <f t="shared" si="2206"/>
        <v>0</v>
      </c>
      <c r="Z3067">
        <f t="shared" si="2207"/>
        <v>0</v>
      </c>
      <c r="AA3067" s="2">
        <f t="shared" si="2208"/>
        <v>60</v>
      </c>
      <c r="AB3067" s="2" t="str">
        <f t="shared" si="2209"/>
        <v>Under 1.5</v>
      </c>
      <c r="AC3067" s="6"/>
      <c r="AD3067" s="6" t="str">
        <f t="shared" si="2210"/>
        <v>Over 0.5</v>
      </c>
      <c r="AE3067" s="6" t="str">
        <f t="shared" si="2211"/>
        <v>LOST</v>
      </c>
      <c r="AF3067" s="6"/>
      <c r="AG3067">
        <f t="shared" si="2212"/>
        <v>0</v>
      </c>
      <c r="AH3067">
        <f t="shared" si="2213"/>
        <v>2</v>
      </c>
      <c r="AI3067">
        <f t="shared" si="2214"/>
        <v>0</v>
      </c>
      <c r="AJ3067">
        <f t="shared" si="2215"/>
        <v>0</v>
      </c>
      <c r="AK3067" s="2" t="str">
        <f t="shared" si="2216"/>
        <v>-</v>
      </c>
      <c r="AL3067" s="2" t="str">
        <f t="shared" si="2217"/>
        <v>-</v>
      </c>
    </row>
    <row r="3068" spans="2:38">
      <c r="B3068"/>
      <c r="E3068" s="2"/>
      <c r="F3068" s="8"/>
      <c r="G3068" s="2"/>
      <c r="H3068" s="2"/>
      <c r="I3068" s="2"/>
      <c r="J3068" s="2"/>
      <c r="K3068" s="2"/>
      <c r="L3068" s="2"/>
      <c r="M3068" s="3"/>
      <c r="N3068" s="3"/>
      <c r="O3068" s="2"/>
      <c r="P3068" s="2"/>
      <c r="Q3068" s="2"/>
      <c r="R3068" s="2"/>
      <c r="S3068" s="44"/>
      <c r="T3068" s="44"/>
      <c r="U3068" s="20"/>
      <c r="V3068" s="11"/>
      <c r="W3068" s="2">
        <f t="shared" si="2204"/>
        <v>0</v>
      </c>
      <c r="X3068">
        <f t="shared" si="2205"/>
        <v>10</v>
      </c>
      <c r="Y3068">
        <f t="shared" si="2206"/>
        <v>0</v>
      </c>
      <c r="Z3068">
        <f t="shared" si="2207"/>
        <v>0</v>
      </c>
      <c r="AA3068" s="2">
        <f t="shared" si="2208"/>
        <v>60</v>
      </c>
      <c r="AB3068" s="2" t="str">
        <f t="shared" si="2209"/>
        <v>Under 1.5</v>
      </c>
      <c r="AC3068" s="6"/>
      <c r="AD3068" s="6" t="str">
        <f t="shared" si="2210"/>
        <v>Over 0.5</v>
      </c>
      <c r="AE3068" s="6" t="str">
        <f t="shared" si="2211"/>
        <v>LOST</v>
      </c>
      <c r="AF3068" s="6"/>
      <c r="AG3068">
        <f t="shared" si="2212"/>
        <v>0</v>
      </c>
      <c r="AH3068">
        <f t="shared" si="2213"/>
        <v>2</v>
      </c>
      <c r="AI3068">
        <f t="shared" si="2214"/>
        <v>0</v>
      </c>
      <c r="AJ3068">
        <f t="shared" si="2215"/>
        <v>0</v>
      </c>
      <c r="AK3068" s="2" t="str">
        <f t="shared" si="2216"/>
        <v>-</v>
      </c>
      <c r="AL3068" s="2" t="str">
        <f t="shared" si="2217"/>
        <v>-</v>
      </c>
    </row>
    <row r="3069" spans="2:38">
      <c r="B3069"/>
      <c r="E3069" s="2"/>
      <c r="F3069" s="8"/>
      <c r="G3069" s="2"/>
      <c r="H3069" s="2"/>
      <c r="I3069" s="2"/>
      <c r="J3069" s="2"/>
      <c r="K3069" s="2"/>
      <c r="L3069" s="2"/>
      <c r="M3069" s="3"/>
      <c r="N3069" s="3"/>
      <c r="O3069" s="2"/>
      <c r="P3069" s="2"/>
      <c r="Q3069" s="2"/>
      <c r="R3069" s="2"/>
      <c r="S3069" s="44"/>
      <c r="T3069" s="44"/>
      <c r="U3069" s="20"/>
      <c r="V3069" s="11"/>
      <c r="W3069" s="2">
        <f t="shared" si="2204"/>
        <v>0</v>
      </c>
      <c r="X3069">
        <f t="shared" si="2205"/>
        <v>10</v>
      </c>
      <c r="Y3069">
        <f t="shared" si="2206"/>
        <v>0</v>
      </c>
      <c r="Z3069">
        <f t="shared" si="2207"/>
        <v>0</v>
      </c>
      <c r="AA3069" s="2">
        <f t="shared" si="2208"/>
        <v>60</v>
      </c>
      <c r="AB3069" s="2" t="str">
        <f t="shared" si="2209"/>
        <v>Under 1.5</v>
      </c>
      <c r="AC3069" s="6"/>
      <c r="AD3069" s="6" t="str">
        <f t="shared" si="2210"/>
        <v>Over 0.5</v>
      </c>
      <c r="AE3069" s="6" t="str">
        <f t="shared" si="2211"/>
        <v>LOST</v>
      </c>
      <c r="AF3069" s="6"/>
      <c r="AG3069">
        <f t="shared" si="2212"/>
        <v>0</v>
      </c>
      <c r="AH3069">
        <f t="shared" si="2213"/>
        <v>2</v>
      </c>
      <c r="AI3069">
        <f t="shared" si="2214"/>
        <v>0</v>
      </c>
      <c r="AJ3069">
        <f t="shared" si="2215"/>
        <v>0</v>
      </c>
      <c r="AK3069" s="2" t="str">
        <f t="shared" si="2216"/>
        <v>-</v>
      </c>
      <c r="AL3069" s="2" t="str">
        <f t="shared" si="2217"/>
        <v>-</v>
      </c>
    </row>
    <row r="3070" spans="2:38">
      <c r="B3070"/>
      <c r="E3070" s="2"/>
      <c r="F3070" s="8"/>
      <c r="G3070" s="2"/>
      <c r="H3070" s="2"/>
      <c r="I3070" s="2"/>
      <c r="J3070" s="2"/>
      <c r="K3070" s="2"/>
      <c r="L3070" s="2"/>
      <c r="M3070" s="3"/>
      <c r="N3070" s="3"/>
      <c r="O3070" s="2"/>
      <c r="P3070" s="2"/>
      <c r="Q3070" s="2"/>
      <c r="R3070" s="2"/>
      <c r="S3070" s="44"/>
      <c r="T3070" s="44"/>
      <c r="U3070" s="20"/>
      <c r="V3070" s="11"/>
      <c r="W3070" s="2">
        <f t="shared" si="2204"/>
        <v>0</v>
      </c>
      <c r="X3070">
        <f t="shared" si="2205"/>
        <v>10</v>
      </c>
      <c r="Y3070">
        <f t="shared" si="2206"/>
        <v>0</v>
      </c>
      <c r="Z3070">
        <f t="shared" si="2207"/>
        <v>0</v>
      </c>
      <c r="AA3070" s="2">
        <f t="shared" si="2208"/>
        <v>60</v>
      </c>
      <c r="AB3070" s="2" t="str">
        <f t="shared" si="2209"/>
        <v>Under 1.5</v>
      </c>
      <c r="AC3070" s="6"/>
      <c r="AD3070" s="6" t="str">
        <f t="shared" si="2210"/>
        <v>Over 0.5</v>
      </c>
      <c r="AE3070" s="6" t="str">
        <f t="shared" si="2211"/>
        <v>LOST</v>
      </c>
      <c r="AF3070" s="6"/>
      <c r="AG3070">
        <f t="shared" si="2212"/>
        <v>0</v>
      </c>
      <c r="AH3070">
        <f t="shared" si="2213"/>
        <v>2</v>
      </c>
      <c r="AI3070">
        <f t="shared" si="2214"/>
        <v>0</v>
      </c>
      <c r="AJ3070">
        <f t="shared" si="2215"/>
        <v>0</v>
      </c>
      <c r="AK3070" s="2" t="str">
        <f t="shared" si="2216"/>
        <v>-</v>
      </c>
      <c r="AL3070" s="2" t="str">
        <f t="shared" si="2217"/>
        <v>-</v>
      </c>
    </row>
    <row r="3071" spans="2:38">
      <c r="B3071"/>
      <c r="E3071" s="2"/>
      <c r="F3071" s="8"/>
      <c r="G3071" s="2"/>
      <c r="H3071" s="2"/>
      <c r="I3071" s="2"/>
      <c r="J3071" s="2"/>
      <c r="K3071" s="2"/>
      <c r="L3071" s="2"/>
      <c r="M3071" s="3"/>
      <c r="N3071" s="3"/>
      <c r="O3071" s="2"/>
      <c r="P3071" s="2"/>
      <c r="Q3071" s="2"/>
      <c r="R3071" s="2"/>
      <c r="S3071" s="44"/>
      <c r="T3071" s="44"/>
      <c r="U3071" s="20"/>
      <c r="V3071" s="11"/>
      <c r="W3071" s="2">
        <f t="shared" si="2204"/>
        <v>0</v>
      </c>
      <c r="X3071">
        <f t="shared" si="2205"/>
        <v>10</v>
      </c>
      <c r="Y3071">
        <f t="shared" si="2206"/>
        <v>0</v>
      </c>
      <c r="Z3071">
        <f t="shared" si="2207"/>
        <v>0</v>
      </c>
      <c r="AA3071" s="2">
        <f t="shared" si="2208"/>
        <v>60</v>
      </c>
      <c r="AB3071" s="2" t="str">
        <f t="shared" si="2209"/>
        <v>Under 1.5</v>
      </c>
      <c r="AC3071" s="6"/>
      <c r="AD3071" s="6" t="str">
        <f t="shared" si="2210"/>
        <v>Over 0.5</v>
      </c>
      <c r="AE3071" s="6" t="str">
        <f t="shared" si="2211"/>
        <v>LOST</v>
      </c>
      <c r="AF3071" s="6"/>
      <c r="AG3071">
        <f t="shared" si="2212"/>
        <v>0</v>
      </c>
      <c r="AH3071">
        <f t="shared" si="2213"/>
        <v>2</v>
      </c>
      <c r="AI3071">
        <f t="shared" si="2214"/>
        <v>0</v>
      </c>
      <c r="AJ3071">
        <f t="shared" si="2215"/>
        <v>0</v>
      </c>
      <c r="AK3071" s="2" t="str">
        <f t="shared" si="2216"/>
        <v>-</v>
      </c>
      <c r="AL3071" s="2" t="str">
        <f t="shared" si="2217"/>
        <v>-</v>
      </c>
    </row>
    <row r="3072" spans="2:38">
      <c r="B3072"/>
      <c r="E3072" s="2"/>
      <c r="F3072" s="8"/>
      <c r="G3072" s="2"/>
      <c r="H3072" s="2"/>
      <c r="I3072" s="2"/>
      <c r="J3072" s="2"/>
      <c r="K3072" s="2"/>
      <c r="L3072" s="2"/>
      <c r="M3072" s="3"/>
      <c r="N3072" s="3"/>
      <c r="O3072" s="2"/>
      <c r="P3072" s="2"/>
      <c r="Q3072" s="2"/>
      <c r="R3072" s="2"/>
      <c r="S3072" s="44"/>
      <c r="T3072" s="44"/>
      <c r="U3072" s="20"/>
      <c r="V3072" s="11"/>
      <c r="W3072" s="2">
        <f t="shared" si="2204"/>
        <v>0</v>
      </c>
      <c r="X3072">
        <f t="shared" si="2205"/>
        <v>10</v>
      </c>
      <c r="Y3072">
        <f t="shared" si="2206"/>
        <v>0</v>
      </c>
      <c r="Z3072">
        <f t="shared" si="2207"/>
        <v>0</v>
      </c>
      <c r="AA3072" s="2">
        <f t="shared" si="2208"/>
        <v>60</v>
      </c>
      <c r="AB3072" s="2" t="str">
        <f t="shared" si="2209"/>
        <v>Under 1.5</v>
      </c>
      <c r="AC3072" s="6"/>
      <c r="AD3072" s="6" t="str">
        <f t="shared" si="2210"/>
        <v>Over 0.5</v>
      </c>
      <c r="AE3072" s="6" t="str">
        <f t="shared" si="2211"/>
        <v>LOST</v>
      </c>
      <c r="AF3072" s="6"/>
      <c r="AG3072">
        <f t="shared" si="2212"/>
        <v>0</v>
      </c>
      <c r="AH3072">
        <f t="shared" si="2213"/>
        <v>2</v>
      </c>
      <c r="AI3072">
        <f t="shared" si="2214"/>
        <v>0</v>
      </c>
      <c r="AJ3072">
        <f t="shared" si="2215"/>
        <v>0</v>
      </c>
      <c r="AK3072" s="2" t="str">
        <f t="shared" si="2216"/>
        <v>-</v>
      </c>
      <c r="AL3072" s="2" t="str">
        <f t="shared" si="2217"/>
        <v>-</v>
      </c>
    </row>
    <row r="3073" spans="2:38">
      <c r="B3073"/>
      <c r="E3073" s="2"/>
      <c r="F3073" s="8"/>
      <c r="G3073" s="2"/>
      <c r="H3073" s="2"/>
      <c r="I3073" s="2"/>
      <c r="J3073" s="2"/>
      <c r="K3073" s="2"/>
      <c r="L3073" s="2"/>
      <c r="M3073" s="3"/>
      <c r="N3073" s="3"/>
      <c r="O3073" s="2"/>
      <c r="P3073" s="2"/>
      <c r="Q3073" s="2"/>
      <c r="R3073" s="2"/>
      <c r="S3073" s="44"/>
      <c r="T3073" s="44"/>
      <c r="U3073" s="20"/>
      <c r="V3073" s="11"/>
      <c r="W3073" s="2">
        <f t="shared" si="2204"/>
        <v>0</v>
      </c>
      <c r="X3073">
        <f t="shared" si="2205"/>
        <v>10</v>
      </c>
      <c r="Y3073">
        <f t="shared" si="2206"/>
        <v>0</v>
      </c>
      <c r="Z3073">
        <f t="shared" si="2207"/>
        <v>0</v>
      </c>
      <c r="AA3073" s="2">
        <f t="shared" si="2208"/>
        <v>60</v>
      </c>
      <c r="AB3073" s="2" t="str">
        <f t="shared" si="2209"/>
        <v>Under 1.5</v>
      </c>
      <c r="AC3073" s="6"/>
      <c r="AD3073" s="6" t="str">
        <f t="shared" si="2210"/>
        <v>Over 0.5</v>
      </c>
      <c r="AE3073" s="6" t="str">
        <f t="shared" si="2211"/>
        <v>LOST</v>
      </c>
      <c r="AF3073" s="6"/>
      <c r="AG3073">
        <f t="shared" si="2212"/>
        <v>0</v>
      </c>
      <c r="AH3073">
        <f t="shared" si="2213"/>
        <v>2</v>
      </c>
      <c r="AI3073">
        <f t="shared" si="2214"/>
        <v>0</v>
      </c>
      <c r="AJ3073">
        <f t="shared" si="2215"/>
        <v>0</v>
      </c>
      <c r="AK3073" s="2" t="str">
        <f t="shared" si="2216"/>
        <v>-</v>
      </c>
      <c r="AL3073" s="2" t="str">
        <f t="shared" si="2217"/>
        <v>-</v>
      </c>
    </row>
    <row r="3074" spans="2:38">
      <c r="B3074"/>
      <c r="E3074" s="2"/>
      <c r="F3074" s="8"/>
      <c r="G3074" s="2"/>
      <c r="H3074" s="2"/>
      <c r="I3074" s="2"/>
      <c r="J3074" s="2"/>
      <c r="K3074" s="2"/>
      <c r="L3074" s="2"/>
      <c r="M3074" s="3"/>
      <c r="N3074" s="3"/>
      <c r="O3074" s="2"/>
      <c r="P3074" s="2"/>
      <c r="Q3074" s="2"/>
      <c r="R3074" s="2"/>
      <c r="S3074" s="44"/>
      <c r="T3074" s="44"/>
      <c r="U3074" s="20"/>
      <c r="V3074" s="11"/>
      <c r="W3074" s="2">
        <f t="shared" si="2204"/>
        <v>0</v>
      </c>
      <c r="X3074">
        <f t="shared" si="2205"/>
        <v>10</v>
      </c>
      <c r="Y3074">
        <f t="shared" si="2206"/>
        <v>0</v>
      </c>
      <c r="Z3074">
        <f t="shared" si="2207"/>
        <v>0</v>
      </c>
      <c r="AA3074" s="2">
        <f t="shared" si="2208"/>
        <v>60</v>
      </c>
      <c r="AB3074" s="2" t="str">
        <f t="shared" si="2209"/>
        <v>Under 1.5</v>
      </c>
      <c r="AC3074" s="6"/>
      <c r="AD3074" s="6" t="str">
        <f t="shared" si="2210"/>
        <v>Over 0.5</v>
      </c>
      <c r="AE3074" s="6" t="str">
        <f t="shared" si="2211"/>
        <v>LOST</v>
      </c>
      <c r="AF3074" s="6"/>
      <c r="AG3074">
        <f t="shared" si="2212"/>
        <v>0</v>
      </c>
      <c r="AH3074">
        <f t="shared" si="2213"/>
        <v>2</v>
      </c>
      <c r="AI3074">
        <f t="shared" si="2214"/>
        <v>0</v>
      </c>
      <c r="AJ3074">
        <f t="shared" si="2215"/>
        <v>0</v>
      </c>
      <c r="AK3074" s="2" t="str">
        <f t="shared" si="2216"/>
        <v>-</v>
      </c>
      <c r="AL3074" s="2" t="str">
        <f t="shared" si="2217"/>
        <v>-</v>
      </c>
    </row>
    <row r="3075" spans="2:38">
      <c r="B3075"/>
      <c r="E3075" s="2"/>
      <c r="F3075" s="8"/>
      <c r="G3075" s="2"/>
      <c r="H3075" s="2"/>
      <c r="I3075" s="2"/>
      <c r="J3075" s="2"/>
      <c r="K3075" s="2"/>
      <c r="L3075" s="2"/>
      <c r="M3075" s="3"/>
      <c r="N3075" s="3"/>
      <c r="O3075" s="2"/>
      <c r="P3075" s="2"/>
      <c r="Q3075" s="2"/>
      <c r="R3075" s="2"/>
      <c r="S3075" s="44"/>
      <c r="T3075" s="44"/>
      <c r="U3075" s="20"/>
      <c r="V3075" s="11"/>
      <c r="W3075" s="2">
        <f t="shared" si="2204"/>
        <v>0</v>
      </c>
      <c r="X3075">
        <f t="shared" si="2205"/>
        <v>10</v>
      </c>
      <c r="Y3075">
        <f t="shared" si="2206"/>
        <v>0</v>
      </c>
      <c r="Z3075">
        <f t="shared" si="2207"/>
        <v>0</v>
      </c>
      <c r="AA3075" s="2">
        <f t="shared" si="2208"/>
        <v>60</v>
      </c>
      <c r="AB3075" s="2" t="str">
        <f t="shared" si="2209"/>
        <v>Under 1.5</v>
      </c>
      <c r="AC3075" s="6"/>
      <c r="AD3075" s="6" t="str">
        <f t="shared" si="2210"/>
        <v>Over 0.5</v>
      </c>
      <c r="AE3075" s="6" t="str">
        <f t="shared" si="2211"/>
        <v>LOST</v>
      </c>
      <c r="AF3075" s="6"/>
      <c r="AG3075">
        <f t="shared" si="2212"/>
        <v>0</v>
      </c>
      <c r="AH3075">
        <f t="shared" si="2213"/>
        <v>2</v>
      </c>
      <c r="AI3075">
        <f t="shared" si="2214"/>
        <v>0</v>
      </c>
      <c r="AJ3075">
        <f t="shared" si="2215"/>
        <v>0</v>
      </c>
      <c r="AK3075" s="2" t="str">
        <f t="shared" si="2216"/>
        <v>-</v>
      </c>
      <c r="AL3075" s="2" t="str">
        <f t="shared" si="2217"/>
        <v>-</v>
      </c>
    </row>
    <row r="3076" spans="2:38">
      <c r="B3076"/>
      <c r="E3076" s="2"/>
      <c r="F3076" s="8"/>
      <c r="G3076" s="2"/>
      <c r="H3076" s="2"/>
      <c r="I3076" s="2"/>
      <c r="J3076" s="2"/>
      <c r="K3076" s="2"/>
      <c r="L3076" s="2"/>
      <c r="M3076" s="3"/>
      <c r="N3076" s="3"/>
      <c r="O3076" s="2"/>
      <c r="P3076" s="2"/>
      <c r="Q3076" s="2"/>
      <c r="R3076" s="2"/>
      <c r="S3076" s="44"/>
      <c r="T3076" s="44"/>
      <c r="U3076" s="20"/>
      <c r="V3076" s="11"/>
      <c r="W3076" s="2">
        <f t="shared" ref="W3076:W3139" si="2218">IF(H3076&gt;52,10,0)</f>
        <v>0</v>
      </c>
      <c r="X3076">
        <f t="shared" ref="X3076:X3139" si="2219">IF(L3076&gt;15,0,IF(L3076&lt;8,10,5))</f>
        <v>10</v>
      </c>
      <c r="Y3076">
        <f t="shared" ref="Y3076:Y3139" si="2220">IF(S3076&gt;60,10,IF(S3076&lt;49,0,5))</f>
        <v>0</v>
      </c>
      <c r="Z3076">
        <f t="shared" ref="Z3076:Z3139" si="2221">IF(T3076="Y",10,IF(T3076="C",5,0))</f>
        <v>0</v>
      </c>
      <c r="AA3076" s="2">
        <f t="shared" ref="AA3076:AA3139" si="2222">SUM(W3076:Z3076)+50</f>
        <v>60</v>
      </c>
      <c r="AB3076" s="2" t="str">
        <f t="shared" ref="AB3076:AB3139" si="2223">IF(AA3076&lt;56,"Over 0.5","Under 1.5")</f>
        <v>Under 1.5</v>
      </c>
      <c r="AC3076" s="6"/>
      <c r="AD3076" s="6" t="str">
        <f t="shared" ref="AD3076:AD3139" si="2224">IF(M3076="1-0","Under 1.5",IF(M3076="0-0","Under 1.5",IF(M3076="0-1","Under 1.5","Over 0.5")))</f>
        <v>Over 0.5</v>
      </c>
      <c r="AE3076" s="6" t="str">
        <f t="shared" ref="AE3076:AE3139" si="2225">IF(M3076="?",M3076,IF(AB3076=AD3076,"WON",IF(M3076="0-1","WON",IF(M3076="1-0","WON","LOST"))))</f>
        <v>LOST</v>
      </c>
      <c r="AF3076" s="6"/>
      <c r="AG3076">
        <f t="shared" ref="AG3076:AG3139" si="2226">IF(H3076&gt;52,6,IF(H3076=52,5,IF(H3076=51,4,IF(H3076=50,3,IF(H3076=49,2,IF(H3076=48,1,0))))))</f>
        <v>0</v>
      </c>
      <c r="AH3076">
        <f t="shared" ref="AH3076:AH3139" si="2227">IF(L3076&lt;8,2,0)</f>
        <v>2</v>
      </c>
      <c r="AI3076">
        <f t="shared" ref="AI3076:AI3139" si="2228">IF(S3076&gt;49,2,0)</f>
        <v>0</v>
      </c>
      <c r="AJ3076">
        <f t="shared" ref="AJ3076:AJ3139" si="2229">IF(SUM(AH3076:AI3076)=4,SUM(AG3076:AI3076),0)</f>
        <v>0</v>
      </c>
      <c r="AK3076" s="2" t="str">
        <f t="shared" ref="AK3076:AK3139" si="2230">IF(AJ3076=10,"A1",IF(AJ3076=9,"A2",IF(AJ3076=8,"A3",IF(AJ3076=7,"A4",IF(AJ3076=6,"A5","-")))))</f>
        <v>-</v>
      </c>
      <c r="AL3076" s="2" t="str">
        <f t="shared" ref="AL3076:AL3139" si="2231">IF(AND(L3076&lt;11,U3076&lt;1.75,AA3076&gt;65,OR((AND(S3076&gt;49,S3076&lt;61,T3076="Y")),(AND(S3076&lt;48,T3076="Y")),(AND(S3076&gt;60,T3076="N")),(AND(S3076&gt;60,T3076="Y")),(AND(S3076&gt;60,T3076="C")))),"Pick","-")</f>
        <v>-</v>
      </c>
    </row>
    <row r="3077" spans="2:38">
      <c r="B3077"/>
      <c r="E3077" s="2"/>
      <c r="F3077" s="8"/>
      <c r="G3077" s="2"/>
      <c r="H3077" s="2"/>
      <c r="I3077" s="2"/>
      <c r="J3077" s="2"/>
      <c r="K3077" s="2"/>
      <c r="L3077" s="2"/>
      <c r="M3077" s="3"/>
      <c r="N3077" s="3"/>
      <c r="O3077" s="2"/>
      <c r="P3077" s="2"/>
      <c r="Q3077" s="2"/>
      <c r="R3077" s="2"/>
      <c r="S3077" s="44"/>
      <c r="T3077" s="44"/>
      <c r="U3077" s="20"/>
      <c r="V3077" s="11"/>
      <c r="W3077" s="2">
        <f t="shared" si="2218"/>
        <v>0</v>
      </c>
      <c r="X3077">
        <f t="shared" si="2219"/>
        <v>10</v>
      </c>
      <c r="Y3077">
        <f t="shared" si="2220"/>
        <v>0</v>
      </c>
      <c r="Z3077">
        <f t="shared" si="2221"/>
        <v>0</v>
      </c>
      <c r="AA3077" s="2">
        <f t="shared" si="2222"/>
        <v>60</v>
      </c>
      <c r="AB3077" s="2" t="str">
        <f t="shared" si="2223"/>
        <v>Under 1.5</v>
      </c>
      <c r="AC3077" s="6"/>
      <c r="AD3077" s="6" t="str">
        <f t="shared" si="2224"/>
        <v>Over 0.5</v>
      </c>
      <c r="AE3077" s="6" t="str">
        <f t="shared" si="2225"/>
        <v>LOST</v>
      </c>
      <c r="AF3077" s="6"/>
      <c r="AG3077">
        <f t="shared" si="2226"/>
        <v>0</v>
      </c>
      <c r="AH3077">
        <f t="shared" si="2227"/>
        <v>2</v>
      </c>
      <c r="AI3077">
        <f t="shared" si="2228"/>
        <v>0</v>
      </c>
      <c r="AJ3077">
        <f t="shared" si="2229"/>
        <v>0</v>
      </c>
      <c r="AK3077" s="2" t="str">
        <f t="shared" si="2230"/>
        <v>-</v>
      </c>
      <c r="AL3077" s="2" t="str">
        <f t="shared" si="2231"/>
        <v>-</v>
      </c>
    </row>
    <row r="3078" spans="2:38">
      <c r="B3078"/>
      <c r="E3078" s="2"/>
      <c r="F3078" s="8"/>
      <c r="G3078" s="2"/>
      <c r="H3078" s="2"/>
      <c r="I3078" s="2"/>
      <c r="J3078" s="2"/>
      <c r="K3078" s="2"/>
      <c r="L3078" s="2"/>
      <c r="M3078" s="3"/>
      <c r="N3078" s="3"/>
      <c r="O3078" s="2"/>
      <c r="P3078" s="2"/>
      <c r="Q3078" s="2"/>
      <c r="R3078" s="2"/>
      <c r="S3078" s="44"/>
      <c r="T3078" s="44"/>
      <c r="U3078" s="20"/>
      <c r="V3078" s="11"/>
      <c r="W3078" s="2">
        <f t="shared" si="2218"/>
        <v>0</v>
      </c>
      <c r="X3078">
        <f t="shared" si="2219"/>
        <v>10</v>
      </c>
      <c r="Y3078">
        <f t="shared" si="2220"/>
        <v>0</v>
      </c>
      <c r="Z3078">
        <f t="shared" si="2221"/>
        <v>0</v>
      </c>
      <c r="AA3078" s="2">
        <f t="shared" si="2222"/>
        <v>60</v>
      </c>
      <c r="AB3078" s="2" t="str">
        <f t="shared" si="2223"/>
        <v>Under 1.5</v>
      </c>
      <c r="AC3078" s="6"/>
      <c r="AD3078" s="6" t="str">
        <f t="shared" si="2224"/>
        <v>Over 0.5</v>
      </c>
      <c r="AE3078" s="6" t="str">
        <f t="shared" si="2225"/>
        <v>LOST</v>
      </c>
      <c r="AF3078" s="6"/>
      <c r="AG3078">
        <f t="shared" si="2226"/>
        <v>0</v>
      </c>
      <c r="AH3078">
        <f t="shared" si="2227"/>
        <v>2</v>
      </c>
      <c r="AI3078">
        <f t="shared" si="2228"/>
        <v>0</v>
      </c>
      <c r="AJ3078">
        <f t="shared" si="2229"/>
        <v>0</v>
      </c>
      <c r="AK3078" s="2" t="str">
        <f t="shared" si="2230"/>
        <v>-</v>
      </c>
      <c r="AL3078" s="2" t="str">
        <f t="shared" si="2231"/>
        <v>-</v>
      </c>
    </row>
    <row r="3079" spans="2:38">
      <c r="B3079"/>
      <c r="E3079" s="2"/>
      <c r="F3079" s="8"/>
      <c r="G3079" s="2"/>
      <c r="H3079" s="2"/>
      <c r="I3079" s="2"/>
      <c r="J3079" s="2"/>
      <c r="K3079" s="2"/>
      <c r="L3079" s="2"/>
      <c r="M3079" s="3"/>
      <c r="N3079" s="3"/>
      <c r="O3079" s="2"/>
      <c r="P3079" s="2"/>
      <c r="Q3079" s="2"/>
      <c r="R3079" s="2"/>
      <c r="S3079" s="44"/>
      <c r="T3079" s="44"/>
      <c r="U3079" s="20"/>
      <c r="V3079" s="11"/>
      <c r="W3079" s="2">
        <f t="shared" si="2218"/>
        <v>0</v>
      </c>
      <c r="X3079">
        <f t="shared" si="2219"/>
        <v>10</v>
      </c>
      <c r="Y3079">
        <f t="shared" si="2220"/>
        <v>0</v>
      </c>
      <c r="Z3079">
        <f t="shared" si="2221"/>
        <v>0</v>
      </c>
      <c r="AA3079" s="2">
        <f t="shared" si="2222"/>
        <v>60</v>
      </c>
      <c r="AB3079" s="2" t="str">
        <f t="shared" si="2223"/>
        <v>Under 1.5</v>
      </c>
      <c r="AC3079" s="6"/>
      <c r="AD3079" s="6" t="str">
        <f t="shared" si="2224"/>
        <v>Over 0.5</v>
      </c>
      <c r="AE3079" s="6" t="str">
        <f t="shared" si="2225"/>
        <v>LOST</v>
      </c>
      <c r="AF3079" s="6"/>
      <c r="AG3079">
        <f t="shared" si="2226"/>
        <v>0</v>
      </c>
      <c r="AH3079">
        <f t="shared" si="2227"/>
        <v>2</v>
      </c>
      <c r="AI3079">
        <f t="shared" si="2228"/>
        <v>0</v>
      </c>
      <c r="AJ3079">
        <f t="shared" si="2229"/>
        <v>0</v>
      </c>
      <c r="AK3079" s="2" t="str">
        <f t="shared" si="2230"/>
        <v>-</v>
      </c>
      <c r="AL3079" s="2" t="str">
        <f t="shared" si="2231"/>
        <v>-</v>
      </c>
    </row>
    <row r="3080" spans="2:38">
      <c r="B3080"/>
      <c r="E3080" s="2"/>
      <c r="F3080" s="8"/>
      <c r="G3080" s="2"/>
      <c r="H3080" s="2"/>
      <c r="I3080" s="2"/>
      <c r="J3080" s="2"/>
      <c r="K3080" s="2"/>
      <c r="L3080" s="2"/>
      <c r="M3080" s="3"/>
      <c r="N3080" s="3"/>
      <c r="O3080" s="2"/>
      <c r="P3080" s="2"/>
      <c r="Q3080" s="2"/>
      <c r="R3080" s="2"/>
      <c r="S3080" s="44"/>
      <c r="T3080" s="44"/>
      <c r="U3080" s="20"/>
      <c r="V3080" s="11"/>
      <c r="W3080" s="2">
        <f t="shared" si="2218"/>
        <v>0</v>
      </c>
      <c r="X3080">
        <f t="shared" si="2219"/>
        <v>10</v>
      </c>
      <c r="Y3080">
        <f t="shared" si="2220"/>
        <v>0</v>
      </c>
      <c r="Z3080">
        <f t="shared" si="2221"/>
        <v>0</v>
      </c>
      <c r="AA3080" s="2">
        <f t="shared" si="2222"/>
        <v>60</v>
      </c>
      <c r="AB3080" s="2" t="str">
        <f t="shared" si="2223"/>
        <v>Under 1.5</v>
      </c>
      <c r="AC3080" s="6"/>
      <c r="AD3080" s="6" t="str">
        <f t="shared" si="2224"/>
        <v>Over 0.5</v>
      </c>
      <c r="AE3080" s="6" t="str">
        <f t="shared" si="2225"/>
        <v>LOST</v>
      </c>
      <c r="AF3080" s="6"/>
      <c r="AG3080">
        <f t="shared" si="2226"/>
        <v>0</v>
      </c>
      <c r="AH3080">
        <f t="shared" si="2227"/>
        <v>2</v>
      </c>
      <c r="AI3080">
        <f t="shared" si="2228"/>
        <v>0</v>
      </c>
      <c r="AJ3080">
        <f t="shared" si="2229"/>
        <v>0</v>
      </c>
      <c r="AK3080" s="2" t="str">
        <f t="shared" si="2230"/>
        <v>-</v>
      </c>
      <c r="AL3080" s="2" t="str">
        <f t="shared" si="2231"/>
        <v>-</v>
      </c>
    </row>
    <row r="3081" spans="2:38">
      <c r="B3081"/>
      <c r="E3081" s="2"/>
      <c r="F3081" s="8"/>
      <c r="G3081" s="2"/>
      <c r="H3081" s="2"/>
      <c r="I3081" s="2"/>
      <c r="J3081" s="2"/>
      <c r="K3081" s="2"/>
      <c r="L3081" s="2"/>
      <c r="M3081" s="3"/>
      <c r="N3081" s="3"/>
      <c r="O3081" s="2"/>
      <c r="P3081" s="2"/>
      <c r="Q3081" s="2"/>
      <c r="R3081" s="2"/>
      <c r="S3081" s="44"/>
      <c r="T3081" s="44"/>
      <c r="U3081" s="20"/>
      <c r="V3081" s="11"/>
      <c r="W3081" s="2">
        <f t="shared" si="2218"/>
        <v>0</v>
      </c>
      <c r="X3081">
        <f t="shared" si="2219"/>
        <v>10</v>
      </c>
      <c r="Y3081">
        <f t="shared" si="2220"/>
        <v>0</v>
      </c>
      <c r="Z3081">
        <f t="shared" si="2221"/>
        <v>0</v>
      </c>
      <c r="AA3081" s="2">
        <f t="shared" si="2222"/>
        <v>60</v>
      </c>
      <c r="AB3081" s="2" t="str">
        <f t="shared" si="2223"/>
        <v>Under 1.5</v>
      </c>
      <c r="AC3081" s="6"/>
      <c r="AD3081" s="6" t="str">
        <f t="shared" si="2224"/>
        <v>Over 0.5</v>
      </c>
      <c r="AE3081" s="6" t="str">
        <f t="shared" si="2225"/>
        <v>LOST</v>
      </c>
      <c r="AF3081" s="6"/>
      <c r="AG3081">
        <f t="shared" si="2226"/>
        <v>0</v>
      </c>
      <c r="AH3081">
        <f t="shared" si="2227"/>
        <v>2</v>
      </c>
      <c r="AI3081">
        <f t="shared" si="2228"/>
        <v>0</v>
      </c>
      <c r="AJ3081">
        <f t="shared" si="2229"/>
        <v>0</v>
      </c>
      <c r="AK3081" s="2" t="str">
        <f t="shared" si="2230"/>
        <v>-</v>
      </c>
      <c r="AL3081" s="2" t="str">
        <f t="shared" si="2231"/>
        <v>-</v>
      </c>
    </row>
    <row r="3082" spans="2:38">
      <c r="B3082"/>
      <c r="E3082" s="2"/>
      <c r="F3082" s="8"/>
      <c r="G3082" s="2"/>
      <c r="H3082" s="2"/>
      <c r="I3082" s="2"/>
      <c r="J3082" s="2"/>
      <c r="K3082" s="2"/>
      <c r="L3082" s="2"/>
      <c r="M3082" s="3"/>
      <c r="N3082" s="3"/>
      <c r="O3082" s="2"/>
      <c r="P3082" s="2"/>
      <c r="Q3082" s="2"/>
      <c r="R3082" s="2"/>
      <c r="S3082" s="44"/>
      <c r="T3082" s="44"/>
      <c r="U3082" s="20"/>
      <c r="V3082" s="11"/>
      <c r="W3082" s="2">
        <f t="shared" si="2218"/>
        <v>0</v>
      </c>
      <c r="X3082">
        <f t="shared" si="2219"/>
        <v>10</v>
      </c>
      <c r="Y3082">
        <f t="shared" si="2220"/>
        <v>0</v>
      </c>
      <c r="Z3082">
        <f t="shared" si="2221"/>
        <v>0</v>
      </c>
      <c r="AA3082" s="2">
        <f t="shared" si="2222"/>
        <v>60</v>
      </c>
      <c r="AB3082" s="2" t="str">
        <f t="shared" si="2223"/>
        <v>Under 1.5</v>
      </c>
      <c r="AC3082" s="6"/>
      <c r="AD3082" s="6" t="str">
        <f t="shared" si="2224"/>
        <v>Over 0.5</v>
      </c>
      <c r="AE3082" s="6" t="str">
        <f t="shared" si="2225"/>
        <v>LOST</v>
      </c>
      <c r="AF3082" s="6"/>
      <c r="AG3082">
        <f t="shared" si="2226"/>
        <v>0</v>
      </c>
      <c r="AH3082">
        <f t="shared" si="2227"/>
        <v>2</v>
      </c>
      <c r="AI3082">
        <f t="shared" si="2228"/>
        <v>0</v>
      </c>
      <c r="AJ3082">
        <f t="shared" si="2229"/>
        <v>0</v>
      </c>
      <c r="AK3082" s="2" t="str">
        <f t="shared" si="2230"/>
        <v>-</v>
      </c>
      <c r="AL3082" s="2" t="str">
        <f t="shared" si="2231"/>
        <v>-</v>
      </c>
    </row>
    <row r="3083" spans="2:38">
      <c r="B3083"/>
      <c r="E3083" s="2"/>
      <c r="F3083" s="8"/>
      <c r="G3083" s="2"/>
      <c r="H3083" s="2"/>
      <c r="I3083" s="2"/>
      <c r="J3083" s="2"/>
      <c r="K3083" s="2"/>
      <c r="L3083" s="2"/>
      <c r="M3083" s="3"/>
      <c r="N3083" s="3"/>
      <c r="O3083" s="2"/>
      <c r="P3083" s="2"/>
      <c r="Q3083" s="2"/>
      <c r="R3083" s="2"/>
      <c r="S3083" s="44"/>
      <c r="T3083" s="44"/>
      <c r="U3083" s="20"/>
      <c r="V3083" s="11"/>
      <c r="W3083" s="2">
        <f t="shared" si="2218"/>
        <v>0</v>
      </c>
      <c r="X3083">
        <f t="shared" si="2219"/>
        <v>10</v>
      </c>
      <c r="Y3083">
        <f t="shared" si="2220"/>
        <v>0</v>
      </c>
      <c r="Z3083">
        <f t="shared" si="2221"/>
        <v>0</v>
      </c>
      <c r="AA3083" s="2">
        <f t="shared" si="2222"/>
        <v>60</v>
      </c>
      <c r="AB3083" s="2" t="str">
        <f t="shared" si="2223"/>
        <v>Under 1.5</v>
      </c>
      <c r="AC3083" s="6"/>
      <c r="AD3083" s="6" t="str">
        <f t="shared" si="2224"/>
        <v>Over 0.5</v>
      </c>
      <c r="AE3083" s="6" t="str">
        <f t="shared" si="2225"/>
        <v>LOST</v>
      </c>
      <c r="AF3083" s="6"/>
      <c r="AG3083">
        <f t="shared" si="2226"/>
        <v>0</v>
      </c>
      <c r="AH3083">
        <f t="shared" si="2227"/>
        <v>2</v>
      </c>
      <c r="AI3083">
        <f t="shared" si="2228"/>
        <v>0</v>
      </c>
      <c r="AJ3083">
        <f t="shared" si="2229"/>
        <v>0</v>
      </c>
      <c r="AK3083" s="2" t="str">
        <f t="shared" si="2230"/>
        <v>-</v>
      </c>
      <c r="AL3083" s="2" t="str">
        <f t="shared" si="2231"/>
        <v>-</v>
      </c>
    </row>
    <row r="3084" spans="2:38">
      <c r="B3084"/>
      <c r="E3084" s="2"/>
      <c r="F3084" s="8"/>
      <c r="G3084" s="2"/>
      <c r="H3084" s="2"/>
      <c r="I3084" s="2"/>
      <c r="J3084" s="2"/>
      <c r="K3084" s="2"/>
      <c r="L3084" s="2"/>
      <c r="M3084" s="3"/>
      <c r="N3084" s="3"/>
      <c r="O3084" s="2"/>
      <c r="P3084" s="2"/>
      <c r="Q3084" s="2"/>
      <c r="R3084" s="2"/>
      <c r="S3084" s="44"/>
      <c r="T3084" s="44"/>
      <c r="U3084" s="20"/>
      <c r="V3084" s="11"/>
      <c r="W3084" s="2">
        <f t="shared" si="2218"/>
        <v>0</v>
      </c>
      <c r="X3084">
        <f t="shared" si="2219"/>
        <v>10</v>
      </c>
      <c r="Y3084">
        <f t="shared" si="2220"/>
        <v>0</v>
      </c>
      <c r="Z3084">
        <f t="shared" si="2221"/>
        <v>0</v>
      </c>
      <c r="AA3084" s="2">
        <f t="shared" si="2222"/>
        <v>60</v>
      </c>
      <c r="AB3084" s="2" t="str">
        <f t="shared" si="2223"/>
        <v>Under 1.5</v>
      </c>
      <c r="AC3084" s="6"/>
      <c r="AD3084" s="6" t="str">
        <f t="shared" si="2224"/>
        <v>Over 0.5</v>
      </c>
      <c r="AE3084" s="6" t="str">
        <f t="shared" si="2225"/>
        <v>LOST</v>
      </c>
      <c r="AF3084" s="6"/>
      <c r="AG3084">
        <f t="shared" si="2226"/>
        <v>0</v>
      </c>
      <c r="AH3084">
        <f t="shared" si="2227"/>
        <v>2</v>
      </c>
      <c r="AI3084">
        <f t="shared" si="2228"/>
        <v>0</v>
      </c>
      <c r="AJ3084">
        <f t="shared" si="2229"/>
        <v>0</v>
      </c>
      <c r="AK3084" s="2" t="str">
        <f t="shared" si="2230"/>
        <v>-</v>
      </c>
      <c r="AL3084" s="2" t="str">
        <f t="shared" si="2231"/>
        <v>-</v>
      </c>
    </row>
    <row r="3085" spans="2:38">
      <c r="B3085"/>
      <c r="E3085" s="2"/>
      <c r="F3085" s="8"/>
      <c r="G3085" s="2"/>
      <c r="H3085" s="2"/>
      <c r="I3085" s="2"/>
      <c r="J3085" s="2"/>
      <c r="K3085" s="2"/>
      <c r="L3085" s="2"/>
      <c r="M3085" s="3"/>
      <c r="N3085" s="3"/>
      <c r="O3085" s="2"/>
      <c r="P3085" s="2"/>
      <c r="Q3085" s="2"/>
      <c r="R3085" s="2"/>
      <c r="S3085" s="44"/>
      <c r="T3085" s="44"/>
      <c r="U3085" s="20"/>
      <c r="V3085" s="11"/>
      <c r="W3085" s="2">
        <f t="shared" si="2218"/>
        <v>0</v>
      </c>
      <c r="X3085">
        <f t="shared" si="2219"/>
        <v>10</v>
      </c>
      <c r="Y3085">
        <f t="shared" si="2220"/>
        <v>0</v>
      </c>
      <c r="Z3085">
        <f t="shared" si="2221"/>
        <v>0</v>
      </c>
      <c r="AA3085" s="2">
        <f t="shared" si="2222"/>
        <v>60</v>
      </c>
      <c r="AB3085" s="2" t="str">
        <f t="shared" si="2223"/>
        <v>Under 1.5</v>
      </c>
      <c r="AC3085" s="6"/>
      <c r="AD3085" s="6" t="str">
        <f t="shared" si="2224"/>
        <v>Over 0.5</v>
      </c>
      <c r="AE3085" s="6" t="str">
        <f t="shared" si="2225"/>
        <v>LOST</v>
      </c>
      <c r="AF3085" s="6"/>
      <c r="AG3085">
        <f t="shared" si="2226"/>
        <v>0</v>
      </c>
      <c r="AH3085">
        <f t="shared" si="2227"/>
        <v>2</v>
      </c>
      <c r="AI3085">
        <f t="shared" si="2228"/>
        <v>0</v>
      </c>
      <c r="AJ3085">
        <f t="shared" si="2229"/>
        <v>0</v>
      </c>
      <c r="AK3085" s="2" t="str">
        <f t="shared" si="2230"/>
        <v>-</v>
      </c>
      <c r="AL3085" s="2" t="str">
        <f t="shared" si="2231"/>
        <v>-</v>
      </c>
    </row>
    <row r="3086" spans="2:38">
      <c r="B3086"/>
      <c r="E3086" s="2"/>
      <c r="F3086" s="8"/>
      <c r="G3086" s="2"/>
      <c r="H3086" s="2"/>
      <c r="I3086" s="2"/>
      <c r="J3086" s="2"/>
      <c r="K3086" s="2"/>
      <c r="L3086" s="2"/>
      <c r="M3086" s="3"/>
      <c r="N3086" s="3"/>
      <c r="O3086" s="2"/>
      <c r="P3086" s="2"/>
      <c r="Q3086" s="2"/>
      <c r="R3086" s="2"/>
      <c r="S3086" s="44"/>
      <c r="T3086" s="44"/>
      <c r="U3086" s="20"/>
      <c r="V3086" s="11"/>
      <c r="W3086" s="2">
        <f t="shared" si="2218"/>
        <v>0</v>
      </c>
      <c r="X3086">
        <f t="shared" si="2219"/>
        <v>10</v>
      </c>
      <c r="Y3086">
        <f t="shared" si="2220"/>
        <v>0</v>
      </c>
      <c r="Z3086">
        <f t="shared" si="2221"/>
        <v>0</v>
      </c>
      <c r="AA3086" s="2">
        <f t="shared" si="2222"/>
        <v>60</v>
      </c>
      <c r="AB3086" s="2" t="str">
        <f t="shared" si="2223"/>
        <v>Under 1.5</v>
      </c>
      <c r="AC3086" s="6"/>
      <c r="AD3086" s="6" t="str">
        <f t="shared" si="2224"/>
        <v>Over 0.5</v>
      </c>
      <c r="AE3086" s="6" t="str">
        <f t="shared" si="2225"/>
        <v>LOST</v>
      </c>
      <c r="AF3086" s="6"/>
      <c r="AG3086">
        <f t="shared" si="2226"/>
        <v>0</v>
      </c>
      <c r="AH3086">
        <f t="shared" si="2227"/>
        <v>2</v>
      </c>
      <c r="AI3086">
        <f t="shared" si="2228"/>
        <v>0</v>
      </c>
      <c r="AJ3086">
        <f t="shared" si="2229"/>
        <v>0</v>
      </c>
      <c r="AK3086" s="2" t="str">
        <f t="shared" si="2230"/>
        <v>-</v>
      </c>
      <c r="AL3086" s="2" t="str">
        <f t="shared" si="2231"/>
        <v>-</v>
      </c>
    </row>
    <row r="3087" spans="2:38">
      <c r="B3087"/>
      <c r="E3087" s="2"/>
      <c r="F3087" s="8"/>
      <c r="G3087" s="2"/>
      <c r="H3087" s="2"/>
      <c r="I3087" s="2"/>
      <c r="J3087" s="2"/>
      <c r="K3087" s="2"/>
      <c r="L3087" s="2"/>
      <c r="M3087" s="3"/>
      <c r="N3087" s="3"/>
      <c r="O3087" s="2"/>
      <c r="P3087" s="2"/>
      <c r="Q3087" s="2"/>
      <c r="R3087" s="2"/>
      <c r="S3087" s="44"/>
      <c r="T3087" s="44"/>
      <c r="U3087" s="20"/>
      <c r="V3087" s="11"/>
      <c r="W3087" s="2">
        <f t="shared" si="2218"/>
        <v>0</v>
      </c>
      <c r="X3087">
        <f t="shared" si="2219"/>
        <v>10</v>
      </c>
      <c r="Y3087">
        <f t="shared" si="2220"/>
        <v>0</v>
      </c>
      <c r="Z3087">
        <f t="shared" si="2221"/>
        <v>0</v>
      </c>
      <c r="AA3087" s="2">
        <f t="shared" si="2222"/>
        <v>60</v>
      </c>
      <c r="AB3087" s="2" t="str">
        <f t="shared" si="2223"/>
        <v>Under 1.5</v>
      </c>
      <c r="AC3087" s="6"/>
      <c r="AD3087" s="6" t="str">
        <f t="shared" si="2224"/>
        <v>Over 0.5</v>
      </c>
      <c r="AE3087" s="6" t="str">
        <f t="shared" si="2225"/>
        <v>LOST</v>
      </c>
      <c r="AF3087" s="6"/>
      <c r="AG3087">
        <f t="shared" si="2226"/>
        <v>0</v>
      </c>
      <c r="AH3087">
        <f t="shared" si="2227"/>
        <v>2</v>
      </c>
      <c r="AI3087">
        <f t="shared" si="2228"/>
        <v>0</v>
      </c>
      <c r="AJ3087">
        <f t="shared" si="2229"/>
        <v>0</v>
      </c>
      <c r="AK3087" s="2" t="str">
        <f t="shared" si="2230"/>
        <v>-</v>
      </c>
      <c r="AL3087" s="2" t="str">
        <f t="shared" si="2231"/>
        <v>-</v>
      </c>
    </row>
    <row r="3088" spans="2:38">
      <c r="B3088"/>
      <c r="E3088" s="2"/>
      <c r="F3088" s="8"/>
      <c r="G3088" s="2"/>
      <c r="H3088" s="2"/>
      <c r="I3088" s="2"/>
      <c r="J3088" s="2"/>
      <c r="K3088" s="2"/>
      <c r="L3088" s="2"/>
      <c r="M3088" s="3"/>
      <c r="N3088" s="3"/>
      <c r="O3088" s="2"/>
      <c r="P3088" s="2"/>
      <c r="Q3088" s="2"/>
      <c r="R3088" s="2"/>
      <c r="S3088" s="44"/>
      <c r="T3088" s="44"/>
      <c r="U3088" s="20"/>
      <c r="V3088" s="11"/>
      <c r="W3088" s="2">
        <f t="shared" si="2218"/>
        <v>0</v>
      </c>
      <c r="X3088">
        <f t="shared" si="2219"/>
        <v>10</v>
      </c>
      <c r="Y3088">
        <f t="shared" si="2220"/>
        <v>0</v>
      </c>
      <c r="Z3088">
        <f t="shared" si="2221"/>
        <v>0</v>
      </c>
      <c r="AA3088" s="2">
        <f t="shared" si="2222"/>
        <v>60</v>
      </c>
      <c r="AB3088" s="2" t="str">
        <f t="shared" si="2223"/>
        <v>Under 1.5</v>
      </c>
      <c r="AC3088" s="6"/>
      <c r="AD3088" s="6" t="str">
        <f t="shared" si="2224"/>
        <v>Over 0.5</v>
      </c>
      <c r="AE3088" s="6" t="str">
        <f t="shared" si="2225"/>
        <v>LOST</v>
      </c>
      <c r="AF3088" s="6"/>
      <c r="AG3088">
        <f t="shared" si="2226"/>
        <v>0</v>
      </c>
      <c r="AH3088">
        <f t="shared" si="2227"/>
        <v>2</v>
      </c>
      <c r="AI3088">
        <f t="shared" si="2228"/>
        <v>0</v>
      </c>
      <c r="AJ3088">
        <f t="shared" si="2229"/>
        <v>0</v>
      </c>
      <c r="AK3088" s="2" t="str">
        <f t="shared" si="2230"/>
        <v>-</v>
      </c>
      <c r="AL3088" s="2" t="str">
        <f t="shared" si="2231"/>
        <v>-</v>
      </c>
    </row>
    <row r="3089" spans="2:38">
      <c r="B3089"/>
      <c r="E3089" s="2"/>
      <c r="F3089" s="8"/>
      <c r="G3089" s="2"/>
      <c r="H3089" s="2"/>
      <c r="I3089" s="2"/>
      <c r="J3089" s="2"/>
      <c r="K3089" s="2"/>
      <c r="L3089" s="2"/>
      <c r="M3089" s="3"/>
      <c r="N3089" s="3"/>
      <c r="O3089" s="2"/>
      <c r="P3089" s="2"/>
      <c r="Q3089" s="2"/>
      <c r="R3089" s="2"/>
      <c r="S3089" s="44"/>
      <c r="T3089" s="44"/>
      <c r="U3089" s="20"/>
      <c r="V3089" s="11"/>
      <c r="W3089" s="2">
        <f t="shared" si="2218"/>
        <v>0</v>
      </c>
      <c r="X3089">
        <f t="shared" si="2219"/>
        <v>10</v>
      </c>
      <c r="Y3089">
        <f t="shared" si="2220"/>
        <v>0</v>
      </c>
      <c r="Z3089">
        <f t="shared" si="2221"/>
        <v>0</v>
      </c>
      <c r="AA3089" s="2">
        <f t="shared" si="2222"/>
        <v>60</v>
      </c>
      <c r="AB3089" s="2" t="str">
        <f t="shared" si="2223"/>
        <v>Under 1.5</v>
      </c>
      <c r="AC3089" s="6"/>
      <c r="AD3089" s="6" t="str">
        <f t="shared" si="2224"/>
        <v>Over 0.5</v>
      </c>
      <c r="AE3089" s="6" t="str">
        <f t="shared" si="2225"/>
        <v>LOST</v>
      </c>
      <c r="AF3089" s="6"/>
      <c r="AG3089">
        <f t="shared" si="2226"/>
        <v>0</v>
      </c>
      <c r="AH3089">
        <f t="shared" si="2227"/>
        <v>2</v>
      </c>
      <c r="AI3089">
        <f t="shared" si="2228"/>
        <v>0</v>
      </c>
      <c r="AJ3089">
        <f t="shared" si="2229"/>
        <v>0</v>
      </c>
      <c r="AK3089" s="2" t="str">
        <f t="shared" si="2230"/>
        <v>-</v>
      </c>
      <c r="AL3089" s="2" t="str">
        <f t="shared" si="2231"/>
        <v>-</v>
      </c>
    </row>
    <row r="3090" spans="2:38">
      <c r="B3090"/>
      <c r="E3090" s="2"/>
      <c r="F3090" s="8"/>
      <c r="G3090" s="2"/>
      <c r="H3090" s="2"/>
      <c r="I3090" s="2"/>
      <c r="J3090" s="2"/>
      <c r="K3090" s="2"/>
      <c r="L3090" s="2"/>
      <c r="M3090" s="3"/>
      <c r="N3090" s="3"/>
      <c r="O3090" s="2"/>
      <c r="P3090" s="2"/>
      <c r="Q3090" s="2"/>
      <c r="R3090" s="2"/>
      <c r="S3090" s="44"/>
      <c r="T3090" s="44"/>
      <c r="U3090" s="20"/>
      <c r="V3090" s="11"/>
      <c r="W3090" s="2">
        <f t="shared" si="2218"/>
        <v>0</v>
      </c>
      <c r="X3090">
        <f t="shared" si="2219"/>
        <v>10</v>
      </c>
      <c r="Y3090">
        <f t="shared" si="2220"/>
        <v>0</v>
      </c>
      <c r="Z3090">
        <f t="shared" si="2221"/>
        <v>0</v>
      </c>
      <c r="AA3090" s="2">
        <f t="shared" si="2222"/>
        <v>60</v>
      </c>
      <c r="AB3090" s="2" t="str">
        <f t="shared" si="2223"/>
        <v>Under 1.5</v>
      </c>
      <c r="AC3090" s="6"/>
      <c r="AD3090" s="6" t="str">
        <f t="shared" si="2224"/>
        <v>Over 0.5</v>
      </c>
      <c r="AE3090" s="6" t="str">
        <f t="shared" si="2225"/>
        <v>LOST</v>
      </c>
      <c r="AF3090" s="6"/>
      <c r="AG3090">
        <f t="shared" si="2226"/>
        <v>0</v>
      </c>
      <c r="AH3090">
        <f t="shared" si="2227"/>
        <v>2</v>
      </c>
      <c r="AI3090">
        <f t="shared" si="2228"/>
        <v>0</v>
      </c>
      <c r="AJ3090">
        <f t="shared" si="2229"/>
        <v>0</v>
      </c>
      <c r="AK3090" s="2" t="str">
        <f t="shared" si="2230"/>
        <v>-</v>
      </c>
      <c r="AL3090" s="2" t="str">
        <f t="shared" si="2231"/>
        <v>-</v>
      </c>
    </row>
    <row r="3091" spans="2:38">
      <c r="B3091"/>
      <c r="E3091" s="2"/>
      <c r="F3091" s="8"/>
      <c r="G3091" s="2"/>
      <c r="H3091" s="2"/>
      <c r="I3091" s="2"/>
      <c r="J3091" s="2"/>
      <c r="K3091" s="2"/>
      <c r="L3091" s="2"/>
      <c r="M3091" s="3"/>
      <c r="N3091" s="3"/>
      <c r="O3091" s="2"/>
      <c r="P3091" s="2"/>
      <c r="Q3091" s="2"/>
      <c r="R3091" s="2"/>
      <c r="S3091" s="44"/>
      <c r="T3091" s="44"/>
      <c r="U3091" s="20"/>
      <c r="V3091" s="11"/>
      <c r="W3091" s="2">
        <f t="shared" si="2218"/>
        <v>0</v>
      </c>
      <c r="X3091">
        <f t="shared" si="2219"/>
        <v>10</v>
      </c>
      <c r="Y3091">
        <f t="shared" si="2220"/>
        <v>0</v>
      </c>
      <c r="Z3091">
        <f t="shared" si="2221"/>
        <v>0</v>
      </c>
      <c r="AA3091" s="2">
        <f t="shared" si="2222"/>
        <v>60</v>
      </c>
      <c r="AB3091" s="2" t="str">
        <f t="shared" si="2223"/>
        <v>Under 1.5</v>
      </c>
      <c r="AC3091" s="6"/>
      <c r="AD3091" s="6" t="str">
        <f t="shared" si="2224"/>
        <v>Over 0.5</v>
      </c>
      <c r="AE3091" s="6" t="str">
        <f t="shared" si="2225"/>
        <v>LOST</v>
      </c>
      <c r="AF3091" s="6"/>
      <c r="AG3091">
        <f t="shared" si="2226"/>
        <v>0</v>
      </c>
      <c r="AH3091">
        <f t="shared" si="2227"/>
        <v>2</v>
      </c>
      <c r="AI3091">
        <f t="shared" si="2228"/>
        <v>0</v>
      </c>
      <c r="AJ3091">
        <f t="shared" si="2229"/>
        <v>0</v>
      </c>
      <c r="AK3091" s="2" t="str">
        <f t="shared" si="2230"/>
        <v>-</v>
      </c>
      <c r="AL3091" s="2" t="str">
        <f t="shared" si="2231"/>
        <v>-</v>
      </c>
    </row>
    <row r="3092" spans="2:38">
      <c r="B3092"/>
      <c r="E3092" s="2"/>
      <c r="F3092" s="8"/>
      <c r="G3092" s="2"/>
      <c r="H3092" s="2"/>
      <c r="I3092" s="2"/>
      <c r="J3092" s="2"/>
      <c r="K3092" s="2"/>
      <c r="L3092" s="2"/>
      <c r="M3092" s="3"/>
      <c r="N3092" s="3"/>
      <c r="O3092" s="2"/>
      <c r="P3092" s="2"/>
      <c r="Q3092" s="2"/>
      <c r="R3092" s="2"/>
      <c r="S3092" s="44"/>
      <c r="T3092" s="44"/>
      <c r="U3092" s="20"/>
      <c r="V3092" s="11"/>
      <c r="W3092" s="2">
        <f t="shared" si="2218"/>
        <v>0</v>
      </c>
      <c r="X3092">
        <f t="shared" si="2219"/>
        <v>10</v>
      </c>
      <c r="Y3092">
        <f t="shared" si="2220"/>
        <v>0</v>
      </c>
      <c r="Z3092">
        <f t="shared" si="2221"/>
        <v>0</v>
      </c>
      <c r="AA3092" s="2">
        <f t="shared" si="2222"/>
        <v>60</v>
      </c>
      <c r="AB3092" s="2" t="str">
        <f t="shared" si="2223"/>
        <v>Under 1.5</v>
      </c>
      <c r="AC3092" s="6"/>
      <c r="AD3092" s="6" t="str">
        <f t="shared" si="2224"/>
        <v>Over 0.5</v>
      </c>
      <c r="AE3092" s="6" t="str">
        <f t="shared" si="2225"/>
        <v>LOST</v>
      </c>
      <c r="AF3092" s="6"/>
      <c r="AG3092">
        <f t="shared" si="2226"/>
        <v>0</v>
      </c>
      <c r="AH3092">
        <f t="shared" si="2227"/>
        <v>2</v>
      </c>
      <c r="AI3092">
        <f t="shared" si="2228"/>
        <v>0</v>
      </c>
      <c r="AJ3092">
        <f t="shared" si="2229"/>
        <v>0</v>
      </c>
      <c r="AK3092" s="2" t="str">
        <f t="shared" si="2230"/>
        <v>-</v>
      </c>
      <c r="AL3092" s="2" t="str">
        <f t="shared" si="2231"/>
        <v>-</v>
      </c>
    </row>
    <row r="3093" spans="2:38">
      <c r="B3093"/>
      <c r="E3093" s="2"/>
      <c r="F3093" s="8"/>
      <c r="G3093" s="2"/>
      <c r="H3093" s="2"/>
      <c r="I3093" s="2"/>
      <c r="J3093" s="2"/>
      <c r="K3093" s="2"/>
      <c r="L3093" s="2"/>
      <c r="M3093" s="3"/>
      <c r="N3093" s="3"/>
      <c r="O3093" s="2"/>
      <c r="P3093" s="2"/>
      <c r="Q3093" s="2"/>
      <c r="R3093" s="2"/>
      <c r="S3093" s="44"/>
      <c r="T3093" s="44"/>
      <c r="U3093" s="20"/>
      <c r="V3093" s="11"/>
      <c r="W3093" s="2">
        <f t="shared" si="2218"/>
        <v>0</v>
      </c>
      <c r="X3093">
        <f t="shared" si="2219"/>
        <v>10</v>
      </c>
      <c r="Y3093">
        <f t="shared" si="2220"/>
        <v>0</v>
      </c>
      <c r="Z3093">
        <f t="shared" si="2221"/>
        <v>0</v>
      </c>
      <c r="AA3093" s="2">
        <f t="shared" si="2222"/>
        <v>60</v>
      </c>
      <c r="AB3093" s="2" t="str">
        <f t="shared" si="2223"/>
        <v>Under 1.5</v>
      </c>
      <c r="AC3093" s="6"/>
      <c r="AD3093" s="6" t="str">
        <f t="shared" si="2224"/>
        <v>Over 0.5</v>
      </c>
      <c r="AE3093" s="6" t="str">
        <f t="shared" si="2225"/>
        <v>LOST</v>
      </c>
      <c r="AF3093" s="6"/>
      <c r="AG3093">
        <f t="shared" si="2226"/>
        <v>0</v>
      </c>
      <c r="AH3093">
        <f t="shared" si="2227"/>
        <v>2</v>
      </c>
      <c r="AI3093">
        <f t="shared" si="2228"/>
        <v>0</v>
      </c>
      <c r="AJ3093">
        <f t="shared" si="2229"/>
        <v>0</v>
      </c>
      <c r="AK3093" s="2" t="str">
        <f t="shared" si="2230"/>
        <v>-</v>
      </c>
      <c r="AL3093" s="2" t="str">
        <f t="shared" si="2231"/>
        <v>-</v>
      </c>
    </row>
    <row r="3094" spans="2:38">
      <c r="B3094"/>
      <c r="E3094" s="2"/>
      <c r="F3094" s="8"/>
      <c r="G3094" s="2"/>
      <c r="H3094" s="2"/>
      <c r="I3094" s="2"/>
      <c r="J3094" s="2"/>
      <c r="K3094" s="2"/>
      <c r="L3094" s="2"/>
      <c r="M3094" s="3"/>
      <c r="N3094" s="3"/>
      <c r="O3094" s="2"/>
      <c r="P3094" s="2"/>
      <c r="Q3094" s="2"/>
      <c r="R3094" s="2"/>
      <c r="S3094" s="44"/>
      <c r="T3094" s="44"/>
      <c r="U3094" s="20"/>
      <c r="V3094" s="11"/>
      <c r="W3094" s="2">
        <f t="shared" si="2218"/>
        <v>0</v>
      </c>
      <c r="X3094">
        <f t="shared" si="2219"/>
        <v>10</v>
      </c>
      <c r="Y3094">
        <f t="shared" si="2220"/>
        <v>0</v>
      </c>
      <c r="Z3094">
        <f t="shared" si="2221"/>
        <v>0</v>
      </c>
      <c r="AA3094" s="2">
        <f t="shared" si="2222"/>
        <v>60</v>
      </c>
      <c r="AB3094" s="2" t="str">
        <f t="shared" si="2223"/>
        <v>Under 1.5</v>
      </c>
      <c r="AC3094" s="6"/>
      <c r="AD3094" s="6" t="str">
        <f t="shared" si="2224"/>
        <v>Over 0.5</v>
      </c>
      <c r="AE3094" s="6" t="str">
        <f t="shared" si="2225"/>
        <v>LOST</v>
      </c>
      <c r="AF3094" s="6"/>
      <c r="AG3094">
        <f t="shared" si="2226"/>
        <v>0</v>
      </c>
      <c r="AH3094">
        <f t="shared" si="2227"/>
        <v>2</v>
      </c>
      <c r="AI3094">
        <f t="shared" si="2228"/>
        <v>0</v>
      </c>
      <c r="AJ3094">
        <f t="shared" si="2229"/>
        <v>0</v>
      </c>
      <c r="AK3094" s="2" t="str">
        <f t="shared" si="2230"/>
        <v>-</v>
      </c>
      <c r="AL3094" s="2" t="str">
        <f t="shared" si="2231"/>
        <v>-</v>
      </c>
    </row>
    <row r="3095" spans="2:38">
      <c r="B3095"/>
      <c r="E3095" s="2"/>
      <c r="F3095" s="8"/>
      <c r="G3095" s="2"/>
      <c r="H3095" s="2"/>
      <c r="I3095" s="2"/>
      <c r="J3095" s="2"/>
      <c r="K3095" s="2"/>
      <c r="L3095" s="2"/>
      <c r="M3095" s="3"/>
      <c r="N3095" s="3"/>
      <c r="O3095" s="2"/>
      <c r="P3095" s="2"/>
      <c r="Q3095" s="2"/>
      <c r="R3095" s="2"/>
      <c r="S3095" s="44"/>
      <c r="T3095" s="44"/>
      <c r="U3095" s="20"/>
      <c r="V3095" s="11"/>
      <c r="W3095" s="2">
        <f t="shared" si="2218"/>
        <v>0</v>
      </c>
      <c r="X3095">
        <f t="shared" si="2219"/>
        <v>10</v>
      </c>
      <c r="Y3095">
        <f t="shared" si="2220"/>
        <v>0</v>
      </c>
      <c r="Z3095">
        <f t="shared" si="2221"/>
        <v>0</v>
      </c>
      <c r="AA3095" s="2">
        <f t="shared" si="2222"/>
        <v>60</v>
      </c>
      <c r="AB3095" s="2" t="str">
        <f t="shared" si="2223"/>
        <v>Under 1.5</v>
      </c>
      <c r="AC3095" s="6"/>
      <c r="AD3095" s="6" t="str">
        <f t="shared" si="2224"/>
        <v>Over 0.5</v>
      </c>
      <c r="AE3095" s="6" t="str">
        <f t="shared" si="2225"/>
        <v>LOST</v>
      </c>
      <c r="AF3095" s="6"/>
      <c r="AG3095">
        <f t="shared" si="2226"/>
        <v>0</v>
      </c>
      <c r="AH3095">
        <f t="shared" si="2227"/>
        <v>2</v>
      </c>
      <c r="AI3095">
        <f t="shared" si="2228"/>
        <v>0</v>
      </c>
      <c r="AJ3095">
        <f t="shared" si="2229"/>
        <v>0</v>
      </c>
      <c r="AK3095" s="2" t="str">
        <f t="shared" si="2230"/>
        <v>-</v>
      </c>
      <c r="AL3095" s="2" t="str">
        <f t="shared" si="2231"/>
        <v>-</v>
      </c>
    </row>
    <row r="3096" spans="2:38">
      <c r="B3096"/>
      <c r="E3096" s="2"/>
      <c r="F3096" s="8"/>
      <c r="G3096" s="2"/>
      <c r="H3096" s="2"/>
      <c r="I3096" s="2"/>
      <c r="J3096" s="2"/>
      <c r="K3096" s="2"/>
      <c r="L3096" s="2"/>
      <c r="M3096" s="3"/>
      <c r="N3096" s="3"/>
      <c r="O3096" s="2"/>
      <c r="P3096" s="2"/>
      <c r="Q3096" s="2"/>
      <c r="R3096" s="2"/>
      <c r="S3096" s="44"/>
      <c r="T3096" s="44"/>
      <c r="U3096" s="20"/>
      <c r="V3096" s="11"/>
      <c r="W3096" s="2">
        <f t="shared" si="2218"/>
        <v>0</v>
      </c>
      <c r="X3096">
        <f t="shared" si="2219"/>
        <v>10</v>
      </c>
      <c r="Y3096">
        <f t="shared" si="2220"/>
        <v>0</v>
      </c>
      <c r="Z3096">
        <f t="shared" si="2221"/>
        <v>0</v>
      </c>
      <c r="AA3096" s="2">
        <f t="shared" si="2222"/>
        <v>60</v>
      </c>
      <c r="AB3096" s="2" t="str">
        <f t="shared" si="2223"/>
        <v>Under 1.5</v>
      </c>
      <c r="AC3096" s="6"/>
      <c r="AD3096" s="6" t="str">
        <f t="shared" si="2224"/>
        <v>Over 0.5</v>
      </c>
      <c r="AE3096" s="6" t="str">
        <f t="shared" si="2225"/>
        <v>LOST</v>
      </c>
      <c r="AF3096" s="6"/>
      <c r="AG3096">
        <f t="shared" si="2226"/>
        <v>0</v>
      </c>
      <c r="AH3096">
        <f t="shared" si="2227"/>
        <v>2</v>
      </c>
      <c r="AI3096">
        <f t="shared" si="2228"/>
        <v>0</v>
      </c>
      <c r="AJ3096">
        <f t="shared" si="2229"/>
        <v>0</v>
      </c>
      <c r="AK3096" s="2" t="str">
        <f t="shared" si="2230"/>
        <v>-</v>
      </c>
      <c r="AL3096" s="2" t="str">
        <f t="shared" si="2231"/>
        <v>-</v>
      </c>
    </row>
    <row r="3097" spans="2:38">
      <c r="B3097"/>
      <c r="E3097" s="2"/>
      <c r="F3097" s="8"/>
      <c r="G3097" s="2"/>
      <c r="H3097" s="2"/>
      <c r="I3097" s="2"/>
      <c r="J3097" s="2"/>
      <c r="K3097" s="2"/>
      <c r="L3097" s="2"/>
      <c r="M3097" s="3"/>
      <c r="N3097" s="3"/>
      <c r="O3097" s="2"/>
      <c r="P3097" s="2"/>
      <c r="Q3097" s="2"/>
      <c r="R3097" s="2"/>
      <c r="S3097" s="44"/>
      <c r="T3097" s="44"/>
      <c r="U3097" s="20"/>
      <c r="V3097" s="11"/>
      <c r="W3097" s="2">
        <f t="shared" si="2218"/>
        <v>0</v>
      </c>
      <c r="X3097">
        <f t="shared" si="2219"/>
        <v>10</v>
      </c>
      <c r="Y3097">
        <f t="shared" si="2220"/>
        <v>0</v>
      </c>
      <c r="Z3097">
        <f t="shared" si="2221"/>
        <v>0</v>
      </c>
      <c r="AA3097" s="2">
        <f t="shared" si="2222"/>
        <v>60</v>
      </c>
      <c r="AB3097" s="2" t="str">
        <f t="shared" si="2223"/>
        <v>Under 1.5</v>
      </c>
      <c r="AC3097" s="6"/>
      <c r="AD3097" s="6" t="str">
        <f t="shared" si="2224"/>
        <v>Over 0.5</v>
      </c>
      <c r="AE3097" s="6" t="str">
        <f t="shared" si="2225"/>
        <v>LOST</v>
      </c>
      <c r="AF3097" s="6"/>
      <c r="AG3097">
        <f t="shared" si="2226"/>
        <v>0</v>
      </c>
      <c r="AH3097">
        <f t="shared" si="2227"/>
        <v>2</v>
      </c>
      <c r="AI3097">
        <f t="shared" si="2228"/>
        <v>0</v>
      </c>
      <c r="AJ3097">
        <f t="shared" si="2229"/>
        <v>0</v>
      </c>
      <c r="AK3097" s="2" t="str">
        <f t="shared" si="2230"/>
        <v>-</v>
      </c>
      <c r="AL3097" s="2" t="str">
        <f t="shared" si="2231"/>
        <v>-</v>
      </c>
    </row>
    <row r="3098" spans="2:38">
      <c r="B3098"/>
      <c r="E3098" s="2"/>
      <c r="F3098" s="8"/>
      <c r="G3098" s="2"/>
      <c r="H3098" s="2"/>
      <c r="I3098" s="2"/>
      <c r="J3098" s="2"/>
      <c r="K3098" s="2"/>
      <c r="L3098" s="2"/>
      <c r="M3098" s="3"/>
      <c r="N3098" s="3"/>
      <c r="O3098" s="2"/>
      <c r="P3098" s="2"/>
      <c r="Q3098" s="2"/>
      <c r="R3098" s="2"/>
      <c r="S3098" s="44"/>
      <c r="T3098" s="44"/>
      <c r="U3098" s="20"/>
      <c r="V3098" s="11"/>
      <c r="W3098" s="2">
        <f t="shared" si="2218"/>
        <v>0</v>
      </c>
      <c r="X3098">
        <f t="shared" si="2219"/>
        <v>10</v>
      </c>
      <c r="Y3098">
        <f t="shared" si="2220"/>
        <v>0</v>
      </c>
      <c r="Z3098">
        <f t="shared" si="2221"/>
        <v>0</v>
      </c>
      <c r="AA3098" s="2">
        <f t="shared" si="2222"/>
        <v>60</v>
      </c>
      <c r="AB3098" s="2" t="str">
        <f t="shared" si="2223"/>
        <v>Under 1.5</v>
      </c>
      <c r="AC3098" s="6"/>
      <c r="AD3098" s="6" t="str">
        <f t="shared" si="2224"/>
        <v>Over 0.5</v>
      </c>
      <c r="AE3098" s="6" t="str">
        <f t="shared" si="2225"/>
        <v>LOST</v>
      </c>
      <c r="AF3098" s="6"/>
      <c r="AG3098">
        <f t="shared" si="2226"/>
        <v>0</v>
      </c>
      <c r="AH3098">
        <f t="shared" si="2227"/>
        <v>2</v>
      </c>
      <c r="AI3098">
        <f t="shared" si="2228"/>
        <v>0</v>
      </c>
      <c r="AJ3098">
        <f t="shared" si="2229"/>
        <v>0</v>
      </c>
      <c r="AK3098" s="2" t="str">
        <f t="shared" si="2230"/>
        <v>-</v>
      </c>
      <c r="AL3098" s="2" t="str">
        <f t="shared" si="2231"/>
        <v>-</v>
      </c>
    </row>
    <row r="3099" spans="2:38">
      <c r="B3099"/>
      <c r="E3099" s="2"/>
      <c r="F3099" s="8"/>
      <c r="G3099" s="2"/>
      <c r="H3099" s="2"/>
      <c r="I3099" s="2"/>
      <c r="J3099" s="2"/>
      <c r="K3099" s="2"/>
      <c r="L3099" s="2"/>
      <c r="M3099" s="3"/>
      <c r="N3099" s="3"/>
      <c r="O3099" s="2"/>
      <c r="P3099" s="2"/>
      <c r="Q3099" s="2"/>
      <c r="R3099" s="2"/>
      <c r="S3099" s="44"/>
      <c r="T3099" s="44"/>
      <c r="U3099" s="20"/>
      <c r="V3099" s="11"/>
      <c r="W3099" s="2">
        <f t="shared" si="2218"/>
        <v>0</v>
      </c>
      <c r="X3099">
        <f t="shared" si="2219"/>
        <v>10</v>
      </c>
      <c r="Y3099">
        <f t="shared" si="2220"/>
        <v>0</v>
      </c>
      <c r="Z3099">
        <f t="shared" si="2221"/>
        <v>0</v>
      </c>
      <c r="AA3099" s="2">
        <f t="shared" si="2222"/>
        <v>60</v>
      </c>
      <c r="AB3099" s="2" t="str">
        <f t="shared" si="2223"/>
        <v>Under 1.5</v>
      </c>
      <c r="AC3099" s="6"/>
      <c r="AD3099" s="6" t="str">
        <f t="shared" si="2224"/>
        <v>Over 0.5</v>
      </c>
      <c r="AE3099" s="6" t="str">
        <f t="shared" si="2225"/>
        <v>LOST</v>
      </c>
      <c r="AF3099" s="6"/>
      <c r="AG3099">
        <f t="shared" si="2226"/>
        <v>0</v>
      </c>
      <c r="AH3099">
        <f t="shared" si="2227"/>
        <v>2</v>
      </c>
      <c r="AI3099">
        <f t="shared" si="2228"/>
        <v>0</v>
      </c>
      <c r="AJ3099">
        <f t="shared" si="2229"/>
        <v>0</v>
      </c>
      <c r="AK3099" s="2" t="str">
        <f t="shared" si="2230"/>
        <v>-</v>
      </c>
      <c r="AL3099" s="2" t="str">
        <f t="shared" si="2231"/>
        <v>-</v>
      </c>
    </row>
    <row r="3100" spans="2:38">
      <c r="B3100"/>
      <c r="E3100" s="2"/>
      <c r="F3100" s="8"/>
      <c r="G3100" s="2"/>
      <c r="H3100" s="2"/>
      <c r="I3100" s="2"/>
      <c r="J3100" s="2"/>
      <c r="K3100" s="2"/>
      <c r="L3100" s="2"/>
      <c r="M3100" s="3"/>
      <c r="N3100" s="3"/>
      <c r="O3100" s="2"/>
      <c r="P3100" s="2"/>
      <c r="Q3100" s="2"/>
      <c r="R3100" s="2"/>
      <c r="S3100" s="44"/>
      <c r="T3100" s="44"/>
      <c r="U3100" s="20"/>
      <c r="V3100" s="11"/>
      <c r="W3100" s="2">
        <f t="shared" si="2218"/>
        <v>0</v>
      </c>
      <c r="X3100">
        <f t="shared" si="2219"/>
        <v>10</v>
      </c>
      <c r="Y3100">
        <f t="shared" si="2220"/>
        <v>0</v>
      </c>
      <c r="Z3100">
        <f t="shared" si="2221"/>
        <v>0</v>
      </c>
      <c r="AA3100" s="2">
        <f t="shared" si="2222"/>
        <v>60</v>
      </c>
      <c r="AB3100" s="2" t="str">
        <f t="shared" si="2223"/>
        <v>Under 1.5</v>
      </c>
      <c r="AC3100" s="6"/>
      <c r="AD3100" s="6" t="str">
        <f t="shared" si="2224"/>
        <v>Over 0.5</v>
      </c>
      <c r="AE3100" s="6" t="str">
        <f t="shared" si="2225"/>
        <v>LOST</v>
      </c>
      <c r="AF3100" s="6"/>
      <c r="AG3100">
        <f t="shared" si="2226"/>
        <v>0</v>
      </c>
      <c r="AH3100">
        <f t="shared" si="2227"/>
        <v>2</v>
      </c>
      <c r="AI3100">
        <f t="shared" si="2228"/>
        <v>0</v>
      </c>
      <c r="AJ3100">
        <f t="shared" si="2229"/>
        <v>0</v>
      </c>
      <c r="AK3100" s="2" t="str">
        <f t="shared" si="2230"/>
        <v>-</v>
      </c>
      <c r="AL3100" s="2" t="str">
        <f t="shared" si="2231"/>
        <v>-</v>
      </c>
    </row>
    <row r="3101" spans="2:38">
      <c r="B3101"/>
      <c r="E3101" s="2"/>
      <c r="F3101" s="8"/>
      <c r="G3101" s="2"/>
      <c r="H3101" s="2"/>
      <c r="I3101" s="2"/>
      <c r="J3101" s="2"/>
      <c r="K3101" s="2"/>
      <c r="L3101" s="2"/>
      <c r="M3101" s="3"/>
      <c r="N3101" s="3"/>
      <c r="O3101" s="2"/>
      <c r="P3101" s="2"/>
      <c r="Q3101" s="2"/>
      <c r="R3101" s="2"/>
      <c r="S3101" s="44"/>
      <c r="T3101" s="44"/>
      <c r="U3101" s="20"/>
      <c r="V3101" s="11"/>
      <c r="W3101" s="2">
        <f t="shared" si="2218"/>
        <v>0</v>
      </c>
      <c r="X3101">
        <f t="shared" si="2219"/>
        <v>10</v>
      </c>
      <c r="Y3101">
        <f t="shared" si="2220"/>
        <v>0</v>
      </c>
      <c r="Z3101">
        <f t="shared" si="2221"/>
        <v>0</v>
      </c>
      <c r="AA3101" s="2">
        <f t="shared" si="2222"/>
        <v>60</v>
      </c>
      <c r="AB3101" s="2" t="str">
        <f t="shared" si="2223"/>
        <v>Under 1.5</v>
      </c>
      <c r="AC3101" s="6"/>
      <c r="AD3101" s="6" t="str">
        <f t="shared" si="2224"/>
        <v>Over 0.5</v>
      </c>
      <c r="AE3101" s="6" t="str">
        <f t="shared" si="2225"/>
        <v>LOST</v>
      </c>
      <c r="AF3101" s="6"/>
      <c r="AG3101">
        <f t="shared" si="2226"/>
        <v>0</v>
      </c>
      <c r="AH3101">
        <f t="shared" si="2227"/>
        <v>2</v>
      </c>
      <c r="AI3101">
        <f t="shared" si="2228"/>
        <v>0</v>
      </c>
      <c r="AJ3101">
        <f t="shared" si="2229"/>
        <v>0</v>
      </c>
      <c r="AK3101" s="2" t="str">
        <f t="shared" si="2230"/>
        <v>-</v>
      </c>
      <c r="AL3101" s="2" t="str">
        <f t="shared" si="2231"/>
        <v>-</v>
      </c>
    </row>
    <row r="3102" spans="2:38">
      <c r="B3102"/>
      <c r="E3102" s="2"/>
      <c r="F3102" s="8"/>
      <c r="G3102" s="2"/>
      <c r="H3102" s="2"/>
      <c r="I3102" s="2"/>
      <c r="J3102" s="2"/>
      <c r="K3102" s="2"/>
      <c r="L3102" s="2"/>
      <c r="M3102" s="3"/>
      <c r="N3102" s="3"/>
      <c r="O3102" s="2"/>
      <c r="P3102" s="2"/>
      <c r="Q3102" s="2"/>
      <c r="R3102" s="2"/>
      <c r="S3102" s="44"/>
      <c r="T3102" s="44"/>
      <c r="U3102" s="20"/>
      <c r="V3102" s="11"/>
      <c r="W3102" s="2">
        <f t="shared" si="2218"/>
        <v>0</v>
      </c>
      <c r="X3102">
        <f t="shared" si="2219"/>
        <v>10</v>
      </c>
      <c r="Y3102">
        <f t="shared" si="2220"/>
        <v>0</v>
      </c>
      <c r="Z3102">
        <f t="shared" si="2221"/>
        <v>0</v>
      </c>
      <c r="AA3102" s="2">
        <f t="shared" si="2222"/>
        <v>60</v>
      </c>
      <c r="AB3102" s="2" t="str">
        <f t="shared" si="2223"/>
        <v>Under 1.5</v>
      </c>
      <c r="AC3102" s="6"/>
      <c r="AD3102" s="6" t="str">
        <f t="shared" si="2224"/>
        <v>Over 0.5</v>
      </c>
      <c r="AE3102" s="6" t="str">
        <f t="shared" si="2225"/>
        <v>LOST</v>
      </c>
      <c r="AF3102" s="6"/>
      <c r="AG3102">
        <f t="shared" si="2226"/>
        <v>0</v>
      </c>
      <c r="AH3102">
        <f t="shared" si="2227"/>
        <v>2</v>
      </c>
      <c r="AI3102">
        <f t="shared" si="2228"/>
        <v>0</v>
      </c>
      <c r="AJ3102">
        <f t="shared" si="2229"/>
        <v>0</v>
      </c>
      <c r="AK3102" s="2" t="str">
        <f t="shared" si="2230"/>
        <v>-</v>
      </c>
      <c r="AL3102" s="2" t="str">
        <f t="shared" si="2231"/>
        <v>-</v>
      </c>
    </row>
    <row r="3103" spans="2:38">
      <c r="B3103"/>
      <c r="E3103" s="2"/>
      <c r="F3103" s="8"/>
      <c r="G3103" s="2"/>
      <c r="H3103" s="2"/>
      <c r="I3103" s="2"/>
      <c r="J3103" s="2"/>
      <c r="K3103" s="2"/>
      <c r="L3103" s="2"/>
      <c r="M3103" s="3"/>
      <c r="N3103" s="3"/>
      <c r="O3103" s="2"/>
      <c r="P3103" s="2"/>
      <c r="Q3103" s="2"/>
      <c r="R3103" s="2"/>
      <c r="S3103" s="44"/>
      <c r="T3103" s="44"/>
      <c r="U3103" s="20"/>
      <c r="V3103" s="11"/>
      <c r="W3103" s="2">
        <f t="shared" si="2218"/>
        <v>0</v>
      </c>
      <c r="X3103">
        <f t="shared" si="2219"/>
        <v>10</v>
      </c>
      <c r="Y3103">
        <f t="shared" si="2220"/>
        <v>0</v>
      </c>
      <c r="Z3103">
        <f t="shared" si="2221"/>
        <v>0</v>
      </c>
      <c r="AA3103" s="2">
        <f t="shared" si="2222"/>
        <v>60</v>
      </c>
      <c r="AB3103" s="2" t="str">
        <f t="shared" si="2223"/>
        <v>Under 1.5</v>
      </c>
      <c r="AC3103" s="6"/>
      <c r="AD3103" s="6" t="str">
        <f t="shared" si="2224"/>
        <v>Over 0.5</v>
      </c>
      <c r="AE3103" s="6" t="str">
        <f t="shared" si="2225"/>
        <v>LOST</v>
      </c>
      <c r="AF3103" s="6"/>
      <c r="AG3103">
        <f t="shared" si="2226"/>
        <v>0</v>
      </c>
      <c r="AH3103">
        <f t="shared" si="2227"/>
        <v>2</v>
      </c>
      <c r="AI3103">
        <f t="shared" si="2228"/>
        <v>0</v>
      </c>
      <c r="AJ3103">
        <f t="shared" si="2229"/>
        <v>0</v>
      </c>
      <c r="AK3103" s="2" t="str">
        <f t="shared" si="2230"/>
        <v>-</v>
      </c>
      <c r="AL3103" s="2" t="str">
        <f t="shared" si="2231"/>
        <v>-</v>
      </c>
    </row>
    <row r="3104" spans="2:38">
      <c r="B3104"/>
      <c r="E3104" s="2"/>
      <c r="F3104" s="8"/>
      <c r="G3104" s="2"/>
      <c r="H3104" s="2"/>
      <c r="I3104" s="2"/>
      <c r="J3104" s="2"/>
      <c r="K3104" s="2"/>
      <c r="L3104" s="2"/>
      <c r="M3104" s="3"/>
      <c r="N3104" s="3"/>
      <c r="O3104" s="2"/>
      <c r="P3104" s="2"/>
      <c r="Q3104" s="2"/>
      <c r="R3104" s="2"/>
      <c r="S3104" s="44"/>
      <c r="T3104" s="44"/>
      <c r="U3104" s="20"/>
      <c r="V3104" s="11"/>
      <c r="W3104" s="2">
        <f t="shared" si="2218"/>
        <v>0</v>
      </c>
      <c r="X3104">
        <f t="shared" si="2219"/>
        <v>10</v>
      </c>
      <c r="Y3104">
        <f t="shared" si="2220"/>
        <v>0</v>
      </c>
      <c r="Z3104">
        <f t="shared" si="2221"/>
        <v>0</v>
      </c>
      <c r="AA3104" s="2">
        <f t="shared" si="2222"/>
        <v>60</v>
      </c>
      <c r="AB3104" s="2" t="str">
        <f t="shared" si="2223"/>
        <v>Under 1.5</v>
      </c>
      <c r="AC3104" s="6"/>
      <c r="AD3104" s="6" t="str">
        <f t="shared" si="2224"/>
        <v>Over 0.5</v>
      </c>
      <c r="AE3104" s="6" t="str">
        <f t="shared" si="2225"/>
        <v>LOST</v>
      </c>
      <c r="AF3104" s="6"/>
      <c r="AG3104">
        <f t="shared" si="2226"/>
        <v>0</v>
      </c>
      <c r="AH3104">
        <f t="shared" si="2227"/>
        <v>2</v>
      </c>
      <c r="AI3104">
        <f t="shared" si="2228"/>
        <v>0</v>
      </c>
      <c r="AJ3104">
        <f t="shared" si="2229"/>
        <v>0</v>
      </c>
      <c r="AK3104" s="2" t="str">
        <f t="shared" si="2230"/>
        <v>-</v>
      </c>
      <c r="AL3104" s="2" t="str">
        <f t="shared" si="2231"/>
        <v>-</v>
      </c>
    </row>
    <row r="3105" spans="2:38">
      <c r="B3105"/>
      <c r="E3105" s="2"/>
      <c r="F3105" s="8"/>
      <c r="G3105" s="2"/>
      <c r="H3105" s="2"/>
      <c r="I3105" s="2"/>
      <c r="J3105" s="2"/>
      <c r="K3105" s="2"/>
      <c r="L3105" s="2"/>
      <c r="M3105" s="3"/>
      <c r="N3105" s="3"/>
      <c r="O3105" s="2"/>
      <c r="P3105" s="2"/>
      <c r="Q3105" s="2"/>
      <c r="R3105" s="2"/>
      <c r="S3105" s="44"/>
      <c r="T3105" s="44"/>
      <c r="U3105" s="20"/>
      <c r="V3105" s="11"/>
      <c r="W3105" s="2">
        <f t="shared" si="2218"/>
        <v>0</v>
      </c>
      <c r="X3105">
        <f t="shared" si="2219"/>
        <v>10</v>
      </c>
      <c r="Y3105">
        <f t="shared" si="2220"/>
        <v>0</v>
      </c>
      <c r="Z3105">
        <f t="shared" si="2221"/>
        <v>0</v>
      </c>
      <c r="AA3105" s="2">
        <f t="shared" si="2222"/>
        <v>60</v>
      </c>
      <c r="AB3105" s="2" t="str">
        <f t="shared" si="2223"/>
        <v>Under 1.5</v>
      </c>
      <c r="AC3105" s="6"/>
      <c r="AD3105" s="6" t="str">
        <f t="shared" si="2224"/>
        <v>Over 0.5</v>
      </c>
      <c r="AE3105" s="6" t="str">
        <f t="shared" si="2225"/>
        <v>LOST</v>
      </c>
      <c r="AF3105" s="6"/>
      <c r="AG3105">
        <f t="shared" si="2226"/>
        <v>0</v>
      </c>
      <c r="AH3105">
        <f t="shared" si="2227"/>
        <v>2</v>
      </c>
      <c r="AI3105">
        <f t="shared" si="2228"/>
        <v>0</v>
      </c>
      <c r="AJ3105">
        <f t="shared" si="2229"/>
        <v>0</v>
      </c>
      <c r="AK3105" s="2" t="str">
        <f t="shared" si="2230"/>
        <v>-</v>
      </c>
      <c r="AL3105" s="2" t="str">
        <f t="shared" si="2231"/>
        <v>-</v>
      </c>
    </row>
    <row r="3106" spans="2:38">
      <c r="B3106"/>
      <c r="E3106" s="2"/>
      <c r="F3106" s="8"/>
      <c r="G3106" s="2"/>
      <c r="H3106" s="2"/>
      <c r="I3106" s="2"/>
      <c r="J3106" s="2"/>
      <c r="K3106" s="2"/>
      <c r="L3106" s="2"/>
      <c r="M3106" s="3"/>
      <c r="N3106" s="3"/>
      <c r="O3106" s="2"/>
      <c r="P3106" s="2"/>
      <c r="Q3106" s="2"/>
      <c r="R3106" s="2"/>
      <c r="S3106" s="44"/>
      <c r="T3106" s="44"/>
      <c r="U3106" s="20"/>
      <c r="V3106" s="11"/>
      <c r="W3106" s="2">
        <f t="shared" si="2218"/>
        <v>0</v>
      </c>
      <c r="X3106">
        <f t="shared" si="2219"/>
        <v>10</v>
      </c>
      <c r="Y3106">
        <f t="shared" si="2220"/>
        <v>0</v>
      </c>
      <c r="Z3106">
        <f t="shared" si="2221"/>
        <v>0</v>
      </c>
      <c r="AA3106" s="2">
        <f t="shared" si="2222"/>
        <v>60</v>
      </c>
      <c r="AB3106" s="2" t="str">
        <f t="shared" si="2223"/>
        <v>Under 1.5</v>
      </c>
      <c r="AC3106" s="6"/>
      <c r="AD3106" s="6" t="str">
        <f t="shared" si="2224"/>
        <v>Over 0.5</v>
      </c>
      <c r="AE3106" s="6" t="str">
        <f t="shared" si="2225"/>
        <v>LOST</v>
      </c>
      <c r="AF3106" s="6"/>
      <c r="AG3106">
        <f t="shared" si="2226"/>
        <v>0</v>
      </c>
      <c r="AH3106">
        <f t="shared" si="2227"/>
        <v>2</v>
      </c>
      <c r="AI3106">
        <f t="shared" si="2228"/>
        <v>0</v>
      </c>
      <c r="AJ3106">
        <f t="shared" si="2229"/>
        <v>0</v>
      </c>
      <c r="AK3106" s="2" t="str">
        <f t="shared" si="2230"/>
        <v>-</v>
      </c>
      <c r="AL3106" s="2" t="str">
        <f t="shared" si="2231"/>
        <v>-</v>
      </c>
    </row>
    <row r="3107" spans="2:38">
      <c r="B3107"/>
      <c r="E3107" s="2"/>
      <c r="F3107" s="8"/>
      <c r="G3107" s="2"/>
      <c r="H3107" s="2"/>
      <c r="I3107" s="2"/>
      <c r="J3107" s="2"/>
      <c r="K3107" s="2"/>
      <c r="L3107" s="2"/>
      <c r="M3107" s="3"/>
      <c r="N3107" s="3"/>
      <c r="O3107" s="2"/>
      <c r="P3107" s="2"/>
      <c r="Q3107" s="2"/>
      <c r="R3107" s="2"/>
      <c r="S3107" s="44"/>
      <c r="T3107" s="44"/>
      <c r="U3107" s="20"/>
      <c r="V3107" s="11"/>
      <c r="W3107" s="2">
        <f t="shared" si="2218"/>
        <v>0</v>
      </c>
      <c r="X3107">
        <f t="shared" si="2219"/>
        <v>10</v>
      </c>
      <c r="Y3107">
        <f t="shared" si="2220"/>
        <v>0</v>
      </c>
      <c r="Z3107">
        <f t="shared" si="2221"/>
        <v>0</v>
      </c>
      <c r="AA3107" s="2">
        <f t="shared" si="2222"/>
        <v>60</v>
      </c>
      <c r="AB3107" s="2" t="str">
        <f t="shared" si="2223"/>
        <v>Under 1.5</v>
      </c>
      <c r="AC3107" s="6"/>
      <c r="AD3107" s="6" t="str">
        <f t="shared" si="2224"/>
        <v>Over 0.5</v>
      </c>
      <c r="AE3107" s="6" t="str">
        <f t="shared" si="2225"/>
        <v>LOST</v>
      </c>
      <c r="AF3107" s="6"/>
      <c r="AG3107">
        <f t="shared" si="2226"/>
        <v>0</v>
      </c>
      <c r="AH3107">
        <f t="shared" si="2227"/>
        <v>2</v>
      </c>
      <c r="AI3107">
        <f t="shared" si="2228"/>
        <v>0</v>
      </c>
      <c r="AJ3107">
        <f t="shared" si="2229"/>
        <v>0</v>
      </c>
      <c r="AK3107" s="2" t="str">
        <f t="shared" si="2230"/>
        <v>-</v>
      </c>
      <c r="AL3107" s="2" t="str">
        <f t="shared" si="2231"/>
        <v>-</v>
      </c>
    </row>
    <row r="3108" spans="2:38">
      <c r="B3108"/>
      <c r="E3108" s="2"/>
      <c r="F3108" s="8"/>
      <c r="G3108" s="2"/>
      <c r="H3108" s="2"/>
      <c r="I3108" s="2"/>
      <c r="J3108" s="2"/>
      <c r="K3108" s="2"/>
      <c r="L3108" s="2"/>
      <c r="M3108" s="3"/>
      <c r="N3108" s="3"/>
      <c r="O3108" s="2"/>
      <c r="P3108" s="2"/>
      <c r="Q3108" s="2"/>
      <c r="R3108" s="2"/>
      <c r="S3108" s="44"/>
      <c r="T3108" s="44"/>
      <c r="U3108" s="20"/>
      <c r="V3108" s="11"/>
      <c r="W3108" s="2">
        <f t="shared" si="2218"/>
        <v>0</v>
      </c>
      <c r="X3108">
        <f t="shared" si="2219"/>
        <v>10</v>
      </c>
      <c r="Y3108">
        <f t="shared" si="2220"/>
        <v>0</v>
      </c>
      <c r="Z3108">
        <f t="shared" si="2221"/>
        <v>0</v>
      </c>
      <c r="AA3108" s="2">
        <f t="shared" si="2222"/>
        <v>60</v>
      </c>
      <c r="AB3108" s="2" t="str">
        <f t="shared" si="2223"/>
        <v>Under 1.5</v>
      </c>
      <c r="AC3108" s="6"/>
      <c r="AD3108" s="6" t="str">
        <f t="shared" si="2224"/>
        <v>Over 0.5</v>
      </c>
      <c r="AE3108" s="6" t="str">
        <f t="shared" si="2225"/>
        <v>LOST</v>
      </c>
      <c r="AF3108" s="6"/>
      <c r="AG3108">
        <f t="shared" si="2226"/>
        <v>0</v>
      </c>
      <c r="AH3108">
        <f t="shared" si="2227"/>
        <v>2</v>
      </c>
      <c r="AI3108">
        <f t="shared" si="2228"/>
        <v>0</v>
      </c>
      <c r="AJ3108">
        <f t="shared" si="2229"/>
        <v>0</v>
      </c>
      <c r="AK3108" s="2" t="str">
        <f t="shared" si="2230"/>
        <v>-</v>
      </c>
      <c r="AL3108" s="2" t="str">
        <f t="shared" si="2231"/>
        <v>-</v>
      </c>
    </row>
    <row r="3109" spans="2:38">
      <c r="B3109"/>
      <c r="E3109" s="2"/>
      <c r="F3109" s="8"/>
      <c r="G3109" s="2"/>
      <c r="H3109" s="2"/>
      <c r="I3109" s="2"/>
      <c r="J3109" s="2"/>
      <c r="K3109" s="2"/>
      <c r="L3109" s="2"/>
      <c r="M3109" s="3"/>
      <c r="N3109" s="3"/>
      <c r="O3109" s="2"/>
      <c r="P3109" s="2"/>
      <c r="Q3109" s="2"/>
      <c r="R3109" s="2"/>
      <c r="S3109" s="44"/>
      <c r="T3109" s="44"/>
      <c r="U3109" s="20"/>
      <c r="V3109" s="11"/>
      <c r="W3109" s="2">
        <f t="shared" si="2218"/>
        <v>0</v>
      </c>
      <c r="X3109">
        <f t="shared" si="2219"/>
        <v>10</v>
      </c>
      <c r="Y3109">
        <f t="shared" si="2220"/>
        <v>0</v>
      </c>
      <c r="Z3109">
        <f t="shared" si="2221"/>
        <v>0</v>
      </c>
      <c r="AA3109" s="2">
        <f t="shared" si="2222"/>
        <v>60</v>
      </c>
      <c r="AB3109" s="2" t="str">
        <f t="shared" si="2223"/>
        <v>Under 1.5</v>
      </c>
      <c r="AC3109" s="6"/>
      <c r="AD3109" s="6" t="str">
        <f t="shared" si="2224"/>
        <v>Over 0.5</v>
      </c>
      <c r="AE3109" s="6" t="str">
        <f t="shared" si="2225"/>
        <v>LOST</v>
      </c>
      <c r="AF3109" s="6"/>
      <c r="AG3109">
        <f t="shared" si="2226"/>
        <v>0</v>
      </c>
      <c r="AH3109">
        <f t="shared" si="2227"/>
        <v>2</v>
      </c>
      <c r="AI3109">
        <f t="shared" si="2228"/>
        <v>0</v>
      </c>
      <c r="AJ3109">
        <f t="shared" si="2229"/>
        <v>0</v>
      </c>
      <c r="AK3109" s="2" t="str">
        <f t="shared" si="2230"/>
        <v>-</v>
      </c>
      <c r="AL3109" s="2" t="str">
        <f t="shared" si="2231"/>
        <v>-</v>
      </c>
    </row>
    <row r="3110" spans="2:38">
      <c r="B3110"/>
      <c r="E3110" s="2"/>
      <c r="F3110" s="8"/>
      <c r="G3110" s="2"/>
      <c r="H3110" s="2"/>
      <c r="I3110" s="2"/>
      <c r="J3110" s="2"/>
      <c r="K3110" s="2"/>
      <c r="L3110" s="2"/>
      <c r="M3110" s="3"/>
      <c r="N3110" s="3"/>
      <c r="O3110" s="2"/>
      <c r="P3110" s="2"/>
      <c r="Q3110" s="2"/>
      <c r="R3110" s="2"/>
      <c r="S3110" s="44"/>
      <c r="T3110" s="44"/>
      <c r="U3110" s="20"/>
      <c r="V3110" s="11"/>
      <c r="W3110" s="2">
        <f t="shared" si="2218"/>
        <v>0</v>
      </c>
      <c r="X3110">
        <f t="shared" si="2219"/>
        <v>10</v>
      </c>
      <c r="Y3110">
        <f t="shared" si="2220"/>
        <v>0</v>
      </c>
      <c r="Z3110">
        <f t="shared" si="2221"/>
        <v>0</v>
      </c>
      <c r="AA3110" s="2">
        <f t="shared" si="2222"/>
        <v>60</v>
      </c>
      <c r="AB3110" s="2" t="str">
        <f t="shared" si="2223"/>
        <v>Under 1.5</v>
      </c>
      <c r="AC3110" s="6"/>
      <c r="AD3110" s="6" t="str">
        <f t="shared" si="2224"/>
        <v>Over 0.5</v>
      </c>
      <c r="AE3110" s="6" t="str">
        <f t="shared" si="2225"/>
        <v>LOST</v>
      </c>
      <c r="AF3110" s="6"/>
      <c r="AG3110">
        <f t="shared" si="2226"/>
        <v>0</v>
      </c>
      <c r="AH3110">
        <f t="shared" si="2227"/>
        <v>2</v>
      </c>
      <c r="AI3110">
        <f t="shared" si="2228"/>
        <v>0</v>
      </c>
      <c r="AJ3110">
        <f t="shared" si="2229"/>
        <v>0</v>
      </c>
      <c r="AK3110" s="2" t="str">
        <f t="shared" si="2230"/>
        <v>-</v>
      </c>
      <c r="AL3110" s="2" t="str">
        <f t="shared" si="2231"/>
        <v>-</v>
      </c>
    </row>
    <row r="3111" spans="2:38">
      <c r="B3111"/>
      <c r="E3111" s="2"/>
      <c r="F3111" s="8"/>
      <c r="G3111" s="2"/>
      <c r="H3111" s="2"/>
      <c r="I3111" s="2"/>
      <c r="J3111" s="2"/>
      <c r="K3111" s="2"/>
      <c r="L3111" s="2"/>
      <c r="M3111" s="3"/>
      <c r="N3111" s="3"/>
      <c r="O3111" s="2"/>
      <c r="P3111" s="2"/>
      <c r="Q3111" s="2"/>
      <c r="R3111" s="2"/>
      <c r="S3111" s="44"/>
      <c r="T3111" s="44"/>
      <c r="U3111" s="20"/>
      <c r="V3111" s="11"/>
      <c r="W3111" s="2">
        <f t="shared" si="2218"/>
        <v>0</v>
      </c>
      <c r="X3111">
        <f t="shared" si="2219"/>
        <v>10</v>
      </c>
      <c r="Y3111">
        <f t="shared" si="2220"/>
        <v>0</v>
      </c>
      <c r="Z3111">
        <f t="shared" si="2221"/>
        <v>0</v>
      </c>
      <c r="AA3111" s="2">
        <f t="shared" si="2222"/>
        <v>60</v>
      </c>
      <c r="AB3111" s="2" t="str">
        <f t="shared" si="2223"/>
        <v>Under 1.5</v>
      </c>
      <c r="AC3111" s="6"/>
      <c r="AD3111" s="6" t="str">
        <f t="shared" si="2224"/>
        <v>Over 0.5</v>
      </c>
      <c r="AE3111" s="6" t="str">
        <f t="shared" si="2225"/>
        <v>LOST</v>
      </c>
      <c r="AF3111" s="6"/>
      <c r="AG3111">
        <f t="shared" si="2226"/>
        <v>0</v>
      </c>
      <c r="AH3111">
        <f t="shared" si="2227"/>
        <v>2</v>
      </c>
      <c r="AI3111">
        <f t="shared" si="2228"/>
        <v>0</v>
      </c>
      <c r="AJ3111">
        <f t="shared" si="2229"/>
        <v>0</v>
      </c>
      <c r="AK3111" s="2" t="str">
        <f t="shared" si="2230"/>
        <v>-</v>
      </c>
      <c r="AL3111" s="2" t="str">
        <f t="shared" si="2231"/>
        <v>-</v>
      </c>
    </row>
    <row r="3112" spans="2:38">
      <c r="B3112"/>
      <c r="E3112" s="2"/>
      <c r="F3112" s="8"/>
      <c r="G3112" s="2"/>
      <c r="H3112" s="2"/>
      <c r="I3112" s="2"/>
      <c r="J3112" s="2"/>
      <c r="K3112" s="2"/>
      <c r="L3112" s="2"/>
      <c r="M3112" s="3"/>
      <c r="N3112" s="3"/>
      <c r="O3112" s="2"/>
      <c r="P3112" s="2"/>
      <c r="Q3112" s="2"/>
      <c r="R3112" s="2"/>
      <c r="S3112" s="44"/>
      <c r="T3112" s="44"/>
      <c r="U3112" s="20"/>
      <c r="V3112" s="11"/>
      <c r="W3112" s="2">
        <f t="shared" si="2218"/>
        <v>0</v>
      </c>
      <c r="X3112">
        <f t="shared" si="2219"/>
        <v>10</v>
      </c>
      <c r="Y3112">
        <f t="shared" si="2220"/>
        <v>0</v>
      </c>
      <c r="Z3112">
        <f t="shared" si="2221"/>
        <v>0</v>
      </c>
      <c r="AA3112" s="2">
        <f t="shared" si="2222"/>
        <v>60</v>
      </c>
      <c r="AB3112" s="2" t="str">
        <f t="shared" si="2223"/>
        <v>Under 1.5</v>
      </c>
      <c r="AC3112" s="6"/>
      <c r="AD3112" s="6" t="str">
        <f t="shared" si="2224"/>
        <v>Over 0.5</v>
      </c>
      <c r="AE3112" s="6" t="str">
        <f t="shared" si="2225"/>
        <v>LOST</v>
      </c>
      <c r="AF3112" s="6"/>
      <c r="AG3112">
        <f t="shared" si="2226"/>
        <v>0</v>
      </c>
      <c r="AH3112">
        <f t="shared" si="2227"/>
        <v>2</v>
      </c>
      <c r="AI3112">
        <f t="shared" si="2228"/>
        <v>0</v>
      </c>
      <c r="AJ3112">
        <f t="shared" si="2229"/>
        <v>0</v>
      </c>
      <c r="AK3112" s="2" t="str">
        <f t="shared" si="2230"/>
        <v>-</v>
      </c>
      <c r="AL3112" s="2" t="str">
        <f t="shared" si="2231"/>
        <v>-</v>
      </c>
    </row>
    <row r="3113" spans="2:38">
      <c r="B3113"/>
      <c r="E3113" s="2"/>
      <c r="F3113" s="8"/>
      <c r="G3113" s="2"/>
      <c r="H3113" s="2"/>
      <c r="I3113" s="2"/>
      <c r="J3113" s="2"/>
      <c r="K3113" s="2"/>
      <c r="L3113" s="2"/>
      <c r="M3113" s="3"/>
      <c r="N3113" s="3"/>
      <c r="O3113" s="2"/>
      <c r="P3113" s="2"/>
      <c r="Q3113" s="2"/>
      <c r="R3113" s="2"/>
      <c r="S3113" s="44"/>
      <c r="T3113" s="44"/>
      <c r="U3113" s="20"/>
      <c r="V3113" s="11"/>
      <c r="W3113" s="2">
        <f t="shared" si="2218"/>
        <v>0</v>
      </c>
      <c r="X3113">
        <f t="shared" si="2219"/>
        <v>10</v>
      </c>
      <c r="Y3113">
        <f t="shared" si="2220"/>
        <v>0</v>
      </c>
      <c r="Z3113">
        <f t="shared" si="2221"/>
        <v>0</v>
      </c>
      <c r="AA3113" s="2">
        <f t="shared" si="2222"/>
        <v>60</v>
      </c>
      <c r="AB3113" s="2" t="str">
        <f t="shared" si="2223"/>
        <v>Under 1.5</v>
      </c>
      <c r="AC3113" s="6"/>
      <c r="AD3113" s="6" t="str">
        <f t="shared" si="2224"/>
        <v>Over 0.5</v>
      </c>
      <c r="AE3113" s="6" t="str">
        <f t="shared" si="2225"/>
        <v>LOST</v>
      </c>
      <c r="AF3113" s="6"/>
      <c r="AG3113">
        <f t="shared" si="2226"/>
        <v>0</v>
      </c>
      <c r="AH3113">
        <f t="shared" si="2227"/>
        <v>2</v>
      </c>
      <c r="AI3113">
        <f t="shared" si="2228"/>
        <v>0</v>
      </c>
      <c r="AJ3113">
        <f t="shared" si="2229"/>
        <v>0</v>
      </c>
      <c r="AK3113" s="2" t="str">
        <f t="shared" si="2230"/>
        <v>-</v>
      </c>
      <c r="AL3113" s="2" t="str">
        <f t="shared" si="2231"/>
        <v>-</v>
      </c>
    </row>
    <row r="3114" spans="2:38">
      <c r="B3114"/>
      <c r="E3114" s="2"/>
      <c r="F3114" s="8"/>
      <c r="G3114" s="2"/>
      <c r="H3114" s="2"/>
      <c r="I3114" s="2"/>
      <c r="J3114" s="2"/>
      <c r="K3114" s="2"/>
      <c r="L3114" s="2"/>
      <c r="M3114" s="3"/>
      <c r="N3114" s="3"/>
      <c r="O3114" s="2"/>
      <c r="P3114" s="2"/>
      <c r="Q3114" s="2"/>
      <c r="R3114" s="2"/>
      <c r="S3114" s="44"/>
      <c r="T3114" s="44"/>
      <c r="U3114" s="20"/>
      <c r="V3114" s="11"/>
      <c r="W3114" s="2">
        <f t="shared" si="2218"/>
        <v>0</v>
      </c>
      <c r="X3114">
        <f t="shared" si="2219"/>
        <v>10</v>
      </c>
      <c r="Y3114">
        <f t="shared" si="2220"/>
        <v>0</v>
      </c>
      <c r="Z3114">
        <f t="shared" si="2221"/>
        <v>0</v>
      </c>
      <c r="AA3114" s="2">
        <f t="shared" si="2222"/>
        <v>60</v>
      </c>
      <c r="AB3114" s="2" t="str">
        <f t="shared" si="2223"/>
        <v>Under 1.5</v>
      </c>
      <c r="AC3114" s="6"/>
      <c r="AD3114" s="6" t="str">
        <f t="shared" si="2224"/>
        <v>Over 0.5</v>
      </c>
      <c r="AE3114" s="6" t="str">
        <f t="shared" si="2225"/>
        <v>LOST</v>
      </c>
      <c r="AF3114" s="6"/>
      <c r="AG3114">
        <f t="shared" si="2226"/>
        <v>0</v>
      </c>
      <c r="AH3114">
        <f t="shared" si="2227"/>
        <v>2</v>
      </c>
      <c r="AI3114">
        <f t="shared" si="2228"/>
        <v>0</v>
      </c>
      <c r="AJ3114">
        <f t="shared" si="2229"/>
        <v>0</v>
      </c>
      <c r="AK3114" s="2" t="str">
        <f t="shared" si="2230"/>
        <v>-</v>
      </c>
      <c r="AL3114" s="2" t="str">
        <f t="shared" si="2231"/>
        <v>-</v>
      </c>
    </row>
    <row r="3115" spans="2:38">
      <c r="B3115"/>
      <c r="E3115" s="2"/>
      <c r="F3115" s="8"/>
      <c r="G3115" s="2"/>
      <c r="H3115" s="2"/>
      <c r="I3115" s="2"/>
      <c r="J3115" s="2"/>
      <c r="K3115" s="2"/>
      <c r="L3115" s="2"/>
      <c r="M3115" s="3"/>
      <c r="N3115" s="3"/>
      <c r="O3115" s="2"/>
      <c r="P3115" s="2"/>
      <c r="Q3115" s="2"/>
      <c r="R3115" s="2"/>
      <c r="S3115" s="44"/>
      <c r="T3115" s="44"/>
      <c r="U3115" s="20"/>
      <c r="V3115" s="11"/>
      <c r="W3115" s="2">
        <f t="shared" si="2218"/>
        <v>0</v>
      </c>
      <c r="X3115">
        <f t="shared" si="2219"/>
        <v>10</v>
      </c>
      <c r="Y3115">
        <f t="shared" si="2220"/>
        <v>0</v>
      </c>
      <c r="Z3115">
        <f t="shared" si="2221"/>
        <v>0</v>
      </c>
      <c r="AA3115" s="2">
        <f t="shared" si="2222"/>
        <v>60</v>
      </c>
      <c r="AB3115" s="2" t="str">
        <f t="shared" si="2223"/>
        <v>Under 1.5</v>
      </c>
      <c r="AC3115" s="6"/>
      <c r="AD3115" s="6" t="str">
        <f t="shared" si="2224"/>
        <v>Over 0.5</v>
      </c>
      <c r="AE3115" s="6" t="str">
        <f t="shared" si="2225"/>
        <v>LOST</v>
      </c>
      <c r="AF3115" s="6"/>
      <c r="AG3115">
        <f t="shared" si="2226"/>
        <v>0</v>
      </c>
      <c r="AH3115">
        <f t="shared" si="2227"/>
        <v>2</v>
      </c>
      <c r="AI3115">
        <f t="shared" si="2228"/>
        <v>0</v>
      </c>
      <c r="AJ3115">
        <f t="shared" si="2229"/>
        <v>0</v>
      </c>
      <c r="AK3115" s="2" t="str">
        <f t="shared" si="2230"/>
        <v>-</v>
      </c>
      <c r="AL3115" s="2" t="str">
        <f t="shared" si="2231"/>
        <v>-</v>
      </c>
    </row>
    <row r="3116" spans="2:38">
      <c r="B3116"/>
      <c r="E3116" s="2"/>
      <c r="F3116" s="8"/>
      <c r="G3116" s="2"/>
      <c r="H3116" s="2"/>
      <c r="I3116" s="2"/>
      <c r="J3116" s="2"/>
      <c r="K3116" s="2"/>
      <c r="L3116" s="2"/>
      <c r="M3116" s="3"/>
      <c r="N3116" s="3"/>
      <c r="O3116" s="2"/>
      <c r="P3116" s="2"/>
      <c r="Q3116" s="2"/>
      <c r="R3116" s="2"/>
      <c r="S3116" s="44"/>
      <c r="T3116" s="44"/>
      <c r="U3116" s="20"/>
      <c r="V3116" s="11"/>
      <c r="W3116" s="2">
        <f t="shared" si="2218"/>
        <v>0</v>
      </c>
      <c r="X3116">
        <f t="shared" si="2219"/>
        <v>10</v>
      </c>
      <c r="Y3116">
        <f t="shared" si="2220"/>
        <v>0</v>
      </c>
      <c r="Z3116">
        <f t="shared" si="2221"/>
        <v>0</v>
      </c>
      <c r="AA3116" s="2">
        <f t="shared" si="2222"/>
        <v>60</v>
      </c>
      <c r="AB3116" s="2" t="str">
        <f t="shared" si="2223"/>
        <v>Under 1.5</v>
      </c>
      <c r="AC3116" s="6"/>
      <c r="AD3116" s="6" t="str">
        <f t="shared" si="2224"/>
        <v>Over 0.5</v>
      </c>
      <c r="AE3116" s="6" t="str">
        <f t="shared" si="2225"/>
        <v>LOST</v>
      </c>
      <c r="AF3116" s="6"/>
      <c r="AG3116">
        <f t="shared" si="2226"/>
        <v>0</v>
      </c>
      <c r="AH3116">
        <f t="shared" si="2227"/>
        <v>2</v>
      </c>
      <c r="AI3116">
        <f t="shared" si="2228"/>
        <v>0</v>
      </c>
      <c r="AJ3116">
        <f t="shared" si="2229"/>
        <v>0</v>
      </c>
      <c r="AK3116" s="2" t="str">
        <f t="shared" si="2230"/>
        <v>-</v>
      </c>
      <c r="AL3116" s="2" t="str">
        <f t="shared" si="2231"/>
        <v>-</v>
      </c>
    </row>
    <row r="3117" spans="2:38">
      <c r="B3117"/>
      <c r="E3117" s="2"/>
      <c r="F3117" s="8"/>
      <c r="G3117" s="2"/>
      <c r="H3117" s="2"/>
      <c r="I3117" s="2"/>
      <c r="J3117" s="2"/>
      <c r="K3117" s="2"/>
      <c r="L3117" s="2"/>
      <c r="M3117" s="3"/>
      <c r="N3117" s="3"/>
      <c r="O3117" s="2"/>
      <c r="P3117" s="2"/>
      <c r="Q3117" s="2"/>
      <c r="R3117" s="2"/>
      <c r="S3117" s="44"/>
      <c r="T3117" s="44"/>
      <c r="U3117" s="20"/>
      <c r="V3117" s="11"/>
      <c r="W3117" s="2">
        <f t="shared" si="2218"/>
        <v>0</v>
      </c>
      <c r="X3117">
        <f t="shared" si="2219"/>
        <v>10</v>
      </c>
      <c r="Y3117">
        <f t="shared" si="2220"/>
        <v>0</v>
      </c>
      <c r="Z3117">
        <f t="shared" si="2221"/>
        <v>0</v>
      </c>
      <c r="AA3117" s="2">
        <f t="shared" si="2222"/>
        <v>60</v>
      </c>
      <c r="AB3117" s="2" t="str">
        <f t="shared" si="2223"/>
        <v>Under 1.5</v>
      </c>
      <c r="AC3117" s="6"/>
      <c r="AD3117" s="6" t="str">
        <f t="shared" si="2224"/>
        <v>Over 0.5</v>
      </c>
      <c r="AE3117" s="6" t="str">
        <f t="shared" si="2225"/>
        <v>LOST</v>
      </c>
      <c r="AF3117" s="6"/>
      <c r="AG3117">
        <f t="shared" si="2226"/>
        <v>0</v>
      </c>
      <c r="AH3117">
        <f t="shared" si="2227"/>
        <v>2</v>
      </c>
      <c r="AI3117">
        <f t="shared" si="2228"/>
        <v>0</v>
      </c>
      <c r="AJ3117">
        <f t="shared" si="2229"/>
        <v>0</v>
      </c>
      <c r="AK3117" s="2" t="str">
        <f t="shared" si="2230"/>
        <v>-</v>
      </c>
      <c r="AL3117" s="2" t="str">
        <f t="shared" si="2231"/>
        <v>-</v>
      </c>
    </row>
    <row r="3118" spans="2:38">
      <c r="B3118"/>
      <c r="E3118" s="2"/>
      <c r="F3118" s="8"/>
      <c r="G3118" s="2"/>
      <c r="H3118" s="2"/>
      <c r="I3118" s="2"/>
      <c r="J3118" s="2"/>
      <c r="K3118" s="2"/>
      <c r="L3118" s="2"/>
      <c r="M3118" s="3"/>
      <c r="N3118" s="3"/>
      <c r="O3118" s="2"/>
      <c r="P3118" s="2"/>
      <c r="Q3118" s="2"/>
      <c r="R3118" s="2"/>
      <c r="S3118" s="44"/>
      <c r="T3118" s="44"/>
      <c r="U3118" s="20"/>
      <c r="V3118" s="11"/>
      <c r="W3118" s="2">
        <f t="shared" si="2218"/>
        <v>0</v>
      </c>
      <c r="X3118">
        <f t="shared" si="2219"/>
        <v>10</v>
      </c>
      <c r="Y3118">
        <f t="shared" si="2220"/>
        <v>0</v>
      </c>
      <c r="Z3118">
        <f t="shared" si="2221"/>
        <v>0</v>
      </c>
      <c r="AA3118" s="2">
        <f t="shared" si="2222"/>
        <v>60</v>
      </c>
      <c r="AB3118" s="2" t="str">
        <f t="shared" si="2223"/>
        <v>Under 1.5</v>
      </c>
      <c r="AC3118" s="6"/>
      <c r="AD3118" s="6" t="str">
        <f t="shared" si="2224"/>
        <v>Over 0.5</v>
      </c>
      <c r="AE3118" s="6" t="str">
        <f t="shared" si="2225"/>
        <v>LOST</v>
      </c>
      <c r="AF3118" s="6"/>
      <c r="AG3118">
        <f t="shared" si="2226"/>
        <v>0</v>
      </c>
      <c r="AH3118">
        <f t="shared" si="2227"/>
        <v>2</v>
      </c>
      <c r="AI3118">
        <f t="shared" si="2228"/>
        <v>0</v>
      </c>
      <c r="AJ3118">
        <f t="shared" si="2229"/>
        <v>0</v>
      </c>
      <c r="AK3118" s="2" t="str">
        <f t="shared" si="2230"/>
        <v>-</v>
      </c>
      <c r="AL3118" s="2" t="str">
        <f t="shared" si="2231"/>
        <v>-</v>
      </c>
    </row>
    <row r="3119" spans="2:38">
      <c r="B3119"/>
      <c r="E3119" s="2"/>
      <c r="F3119" s="8"/>
      <c r="G3119" s="2"/>
      <c r="H3119" s="2"/>
      <c r="I3119" s="2"/>
      <c r="J3119" s="2"/>
      <c r="K3119" s="2"/>
      <c r="L3119" s="2"/>
      <c r="M3119" s="3"/>
      <c r="N3119" s="3"/>
      <c r="O3119" s="2"/>
      <c r="P3119" s="2"/>
      <c r="Q3119" s="2"/>
      <c r="R3119" s="2"/>
      <c r="S3119" s="44"/>
      <c r="T3119" s="44"/>
      <c r="U3119" s="20"/>
      <c r="V3119" s="11"/>
      <c r="W3119" s="2">
        <f t="shared" si="2218"/>
        <v>0</v>
      </c>
      <c r="X3119">
        <f t="shared" si="2219"/>
        <v>10</v>
      </c>
      <c r="Y3119">
        <f t="shared" si="2220"/>
        <v>0</v>
      </c>
      <c r="Z3119">
        <f t="shared" si="2221"/>
        <v>0</v>
      </c>
      <c r="AA3119" s="2">
        <f t="shared" si="2222"/>
        <v>60</v>
      </c>
      <c r="AB3119" s="2" t="str">
        <f t="shared" si="2223"/>
        <v>Under 1.5</v>
      </c>
      <c r="AC3119" s="6"/>
      <c r="AD3119" s="6" t="str">
        <f t="shared" si="2224"/>
        <v>Over 0.5</v>
      </c>
      <c r="AE3119" s="6" t="str">
        <f t="shared" si="2225"/>
        <v>LOST</v>
      </c>
      <c r="AF3119" s="6"/>
      <c r="AG3119">
        <f t="shared" si="2226"/>
        <v>0</v>
      </c>
      <c r="AH3119">
        <f t="shared" si="2227"/>
        <v>2</v>
      </c>
      <c r="AI3119">
        <f t="shared" si="2228"/>
        <v>0</v>
      </c>
      <c r="AJ3119">
        <f t="shared" si="2229"/>
        <v>0</v>
      </c>
      <c r="AK3119" s="2" t="str">
        <f t="shared" si="2230"/>
        <v>-</v>
      </c>
      <c r="AL3119" s="2" t="str">
        <f t="shared" si="2231"/>
        <v>-</v>
      </c>
    </row>
    <row r="3120" spans="2:38">
      <c r="B3120"/>
      <c r="E3120" s="2"/>
      <c r="F3120" s="8"/>
      <c r="G3120" s="2"/>
      <c r="H3120" s="2"/>
      <c r="I3120" s="2"/>
      <c r="J3120" s="2"/>
      <c r="K3120" s="2"/>
      <c r="L3120" s="2"/>
      <c r="M3120" s="3"/>
      <c r="N3120" s="3"/>
      <c r="O3120" s="2"/>
      <c r="P3120" s="2"/>
      <c r="Q3120" s="2"/>
      <c r="R3120" s="2"/>
      <c r="S3120" s="44"/>
      <c r="T3120" s="44"/>
      <c r="U3120" s="20"/>
      <c r="V3120" s="11"/>
      <c r="W3120" s="2">
        <f t="shared" si="2218"/>
        <v>0</v>
      </c>
      <c r="X3120">
        <f t="shared" si="2219"/>
        <v>10</v>
      </c>
      <c r="Y3120">
        <f t="shared" si="2220"/>
        <v>0</v>
      </c>
      <c r="Z3120">
        <f t="shared" si="2221"/>
        <v>0</v>
      </c>
      <c r="AA3120" s="2">
        <f t="shared" si="2222"/>
        <v>60</v>
      </c>
      <c r="AB3120" s="2" t="str">
        <f t="shared" si="2223"/>
        <v>Under 1.5</v>
      </c>
      <c r="AC3120" s="6"/>
      <c r="AD3120" s="6" t="str">
        <f t="shared" si="2224"/>
        <v>Over 0.5</v>
      </c>
      <c r="AE3120" s="6" t="str">
        <f t="shared" si="2225"/>
        <v>LOST</v>
      </c>
      <c r="AF3120" s="6"/>
      <c r="AG3120">
        <f t="shared" si="2226"/>
        <v>0</v>
      </c>
      <c r="AH3120">
        <f t="shared" si="2227"/>
        <v>2</v>
      </c>
      <c r="AI3120">
        <f t="shared" si="2228"/>
        <v>0</v>
      </c>
      <c r="AJ3120">
        <f t="shared" si="2229"/>
        <v>0</v>
      </c>
      <c r="AK3120" s="2" t="str">
        <f t="shared" si="2230"/>
        <v>-</v>
      </c>
      <c r="AL3120" s="2" t="str">
        <f t="shared" si="2231"/>
        <v>-</v>
      </c>
    </row>
    <row r="3121" spans="2:38">
      <c r="B3121"/>
      <c r="E3121" s="2"/>
      <c r="F3121" s="8"/>
      <c r="G3121" s="2"/>
      <c r="H3121" s="2"/>
      <c r="I3121" s="2"/>
      <c r="J3121" s="2"/>
      <c r="K3121" s="2"/>
      <c r="L3121" s="2"/>
      <c r="M3121" s="3"/>
      <c r="N3121" s="3"/>
      <c r="O3121" s="2"/>
      <c r="P3121" s="2"/>
      <c r="Q3121" s="2"/>
      <c r="R3121" s="2"/>
      <c r="S3121" s="44"/>
      <c r="T3121" s="44"/>
      <c r="U3121" s="20"/>
      <c r="V3121" s="11"/>
      <c r="W3121" s="2">
        <f t="shared" si="2218"/>
        <v>0</v>
      </c>
      <c r="X3121">
        <f t="shared" si="2219"/>
        <v>10</v>
      </c>
      <c r="Y3121">
        <f t="shared" si="2220"/>
        <v>0</v>
      </c>
      <c r="Z3121">
        <f t="shared" si="2221"/>
        <v>0</v>
      </c>
      <c r="AA3121" s="2">
        <f t="shared" si="2222"/>
        <v>60</v>
      </c>
      <c r="AB3121" s="2" t="str">
        <f t="shared" si="2223"/>
        <v>Under 1.5</v>
      </c>
      <c r="AC3121" s="6"/>
      <c r="AD3121" s="6" t="str">
        <f t="shared" si="2224"/>
        <v>Over 0.5</v>
      </c>
      <c r="AE3121" s="6" t="str">
        <f t="shared" si="2225"/>
        <v>LOST</v>
      </c>
      <c r="AF3121" s="6"/>
      <c r="AG3121">
        <f t="shared" si="2226"/>
        <v>0</v>
      </c>
      <c r="AH3121">
        <f t="shared" si="2227"/>
        <v>2</v>
      </c>
      <c r="AI3121">
        <f t="shared" si="2228"/>
        <v>0</v>
      </c>
      <c r="AJ3121">
        <f t="shared" si="2229"/>
        <v>0</v>
      </c>
      <c r="AK3121" s="2" t="str">
        <f t="shared" si="2230"/>
        <v>-</v>
      </c>
      <c r="AL3121" s="2" t="str">
        <f t="shared" si="2231"/>
        <v>-</v>
      </c>
    </row>
    <row r="3122" spans="2:38">
      <c r="B3122"/>
      <c r="E3122" s="2"/>
      <c r="F3122" s="8"/>
      <c r="G3122" s="2"/>
      <c r="H3122" s="2"/>
      <c r="I3122" s="2"/>
      <c r="J3122" s="2"/>
      <c r="K3122" s="2"/>
      <c r="L3122" s="2"/>
      <c r="M3122" s="3"/>
      <c r="N3122" s="3"/>
      <c r="O3122" s="2"/>
      <c r="P3122" s="2"/>
      <c r="Q3122" s="2"/>
      <c r="R3122" s="2"/>
      <c r="S3122" s="44"/>
      <c r="T3122" s="44"/>
      <c r="U3122" s="20"/>
      <c r="V3122" s="11"/>
      <c r="W3122" s="2">
        <f t="shared" si="2218"/>
        <v>0</v>
      </c>
      <c r="X3122">
        <f t="shared" si="2219"/>
        <v>10</v>
      </c>
      <c r="Y3122">
        <f t="shared" si="2220"/>
        <v>0</v>
      </c>
      <c r="Z3122">
        <f t="shared" si="2221"/>
        <v>0</v>
      </c>
      <c r="AA3122" s="2">
        <f t="shared" si="2222"/>
        <v>60</v>
      </c>
      <c r="AB3122" s="2" t="str">
        <f t="shared" si="2223"/>
        <v>Under 1.5</v>
      </c>
      <c r="AC3122" s="6"/>
      <c r="AD3122" s="6" t="str">
        <f t="shared" si="2224"/>
        <v>Over 0.5</v>
      </c>
      <c r="AE3122" s="6" t="str">
        <f t="shared" si="2225"/>
        <v>LOST</v>
      </c>
      <c r="AF3122" s="6"/>
      <c r="AG3122">
        <f t="shared" si="2226"/>
        <v>0</v>
      </c>
      <c r="AH3122">
        <f t="shared" si="2227"/>
        <v>2</v>
      </c>
      <c r="AI3122">
        <f t="shared" si="2228"/>
        <v>0</v>
      </c>
      <c r="AJ3122">
        <f t="shared" si="2229"/>
        <v>0</v>
      </c>
      <c r="AK3122" s="2" t="str">
        <f t="shared" si="2230"/>
        <v>-</v>
      </c>
      <c r="AL3122" s="2" t="str">
        <f t="shared" si="2231"/>
        <v>-</v>
      </c>
    </row>
    <row r="3123" spans="2:38">
      <c r="B3123"/>
      <c r="E3123" s="2"/>
      <c r="F3123" s="8"/>
      <c r="G3123" s="2"/>
      <c r="H3123" s="2"/>
      <c r="I3123" s="2"/>
      <c r="J3123" s="2"/>
      <c r="K3123" s="2"/>
      <c r="L3123" s="2"/>
      <c r="M3123" s="3"/>
      <c r="N3123" s="3"/>
      <c r="O3123" s="2"/>
      <c r="P3123" s="2"/>
      <c r="Q3123" s="2"/>
      <c r="R3123" s="2"/>
      <c r="S3123" s="44"/>
      <c r="T3123" s="44"/>
      <c r="U3123" s="20"/>
      <c r="V3123" s="11"/>
      <c r="W3123" s="2">
        <f t="shared" si="2218"/>
        <v>0</v>
      </c>
      <c r="X3123">
        <f t="shared" si="2219"/>
        <v>10</v>
      </c>
      <c r="Y3123">
        <f t="shared" si="2220"/>
        <v>0</v>
      </c>
      <c r="Z3123">
        <f t="shared" si="2221"/>
        <v>0</v>
      </c>
      <c r="AA3123" s="2">
        <f t="shared" si="2222"/>
        <v>60</v>
      </c>
      <c r="AB3123" s="2" t="str">
        <f t="shared" si="2223"/>
        <v>Under 1.5</v>
      </c>
      <c r="AC3123" s="6"/>
      <c r="AD3123" s="6" t="str">
        <f t="shared" si="2224"/>
        <v>Over 0.5</v>
      </c>
      <c r="AE3123" s="6" t="str">
        <f t="shared" si="2225"/>
        <v>LOST</v>
      </c>
      <c r="AF3123" s="6"/>
      <c r="AG3123">
        <f t="shared" si="2226"/>
        <v>0</v>
      </c>
      <c r="AH3123">
        <f t="shared" si="2227"/>
        <v>2</v>
      </c>
      <c r="AI3123">
        <f t="shared" si="2228"/>
        <v>0</v>
      </c>
      <c r="AJ3123">
        <f t="shared" si="2229"/>
        <v>0</v>
      </c>
      <c r="AK3123" s="2" t="str">
        <f t="shared" si="2230"/>
        <v>-</v>
      </c>
      <c r="AL3123" s="2" t="str">
        <f t="shared" si="2231"/>
        <v>-</v>
      </c>
    </row>
    <row r="3124" spans="2:38">
      <c r="B3124"/>
      <c r="E3124" s="2"/>
      <c r="F3124" s="8"/>
      <c r="G3124" s="2"/>
      <c r="H3124" s="2"/>
      <c r="I3124" s="2"/>
      <c r="J3124" s="2"/>
      <c r="K3124" s="2"/>
      <c r="L3124" s="2"/>
      <c r="M3124" s="3"/>
      <c r="N3124" s="3"/>
      <c r="O3124" s="2"/>
      <c r="P3124" s="2"/>
      <c r="Q3124" s="2"/>
      <c r="R3124" s="2"/>
      <c r="S3124" s="44"/>
      <c r="T3124" s="44"/>
      <c r="U3124" s="20"/>
      <c r="V3124" s="11"/>
      <c r="W3124" s="2">
        <f t="shared" si="2218"/>
        <v>0</v>
      </c>
      <c r="X3124">
        <f t="shared" si="2219"/>
        <v>10</v>
      </c>
      <c r="Y3124">
        <f t="shared" si="2220"/>
        <v>0</v>
      </c>
      <c r="Z3124">
        <f t="shared" si="2221"/>
        <v>0</v>
      </c>
      <c r="AA3124" s="2">
        <f t="shared" si="2222"/>
        <v>60</v>
      </c>
      <c r="AB3124" s="2" t="str">
        <f t="shared" si="2223"/>
        <v>Under 1.5</v>
      </c>
      <c r="AC3124" s="6"/>
      <c r="AD3124" s="6" t="str">
        <f t="shared" si="2224"/>
        <v>Over 0.5</v>
      </c>
      <c r="AE3124" s="6" t="str">
        <f t="shared" si="2225"/>
        <v>LOST</v>
      </c>
      <c r="AF3124" s="6"/>
      <c r="AG3124">
        <f t="shared" si="2226"/>
        <v>0</v>
      </c>
      <c r="AH3124">
        <f t="shared" si="2227"/>
        <v>2</v>
      </c>
      <c r="AI3124">
        <f t="shared" si="2228"/>
        <v>0</v>
      </c>
      <c r="AJ3124">
        <f t="shared" si="2229"/>
        <v>0</v>
      </c>
      <c r="AK3124" s="2" t="str">
        <f t="shared" si="2230"/>
        <v>-</v>
      </c>
      <c r="AL3124" s="2" t="str">
        <f t="shared" si="2231"/>
        <v>-</v>
      </c>
    </row>
    <row r="3125" spans="2:38">
      <c r="B3125"/>
      <c r="E3125" s="2"/>
      <c r="F3125" s="8"/>
      <c r="G3125" s="2"/>
      <c r="H3125" s="2"/>
      <c r="I3125" s="2"/>
      <c r="J3125" s="2"/>
      <c r="K3125" s="2"/>
      <c r="L3125" s="2"/>
      <c r="M3125" s="3"/>
      <c r="N3125" s="3"/>
      <c r="O3125" s="2"/>
      <c r="P3125" s="2"/>
      <c r="Q3125" s="2"/>
      <c r="R3125" s="2"/>
      <c r="S3125" s="44"/>
      <c r="T3125" s="44"/>
      <c r="U3125" s="20"/>
      <c r="V3125" s="11"/>
      <c r="W3125" s="2">
        <f t="shared" si="2218"/>
        <v>0</v>
      </c>
      <c r="X3125">
        <f t="shared" si="2219"/>
        <v>10</v>
      </c>
      <c r="Y3125">
        <f t="shared" si="2220"/>
        <v>0</v>
      </c>
      <c r="Z3125">
        <f t="shared" si="2221"/>
        <v>0</v>
      </c>
      <c r="AA3125" s="2">
        <f t="shared" si="2222"/>
        <v>60</v>
      </c>
      <c r="AB3125" s="2" t="str">
        <f t="shared" si="2223"/>
        <v>Under 1.5</v>
      </c>
      <c r="AC3125" s="6"/>
      <c r="AD3125" s="6" t="str">
        <f t="shared" si="2224"/>
        <v>Over 0.5</v>
      </c>
      <c r="AE3125" s="6" t="str">
        <f t="shared" si="2225"/>
        <v>LOST</v>
      </c>
      <c r="AF3125" s="6"/>
      <c r="AG3125">
        <f t="shared" si="2226"/>
        <v>0</v>
      </c>
      <c r="AH3125">
        <f t="shared" si="2227"/>
        <v>2</v>
      </c>
      <c r="AI3125">
        <f t="shared" si="2228"/>
        <v>0</v>
      </c>
      <c r="AJ3125">
        <f t="shared" si="2229"/>
        <v>0</v>
      </c>
      <c r="AK3125" s="2" t="str">
        <f t="shared" si="2230"/>
        <v>-</v>
      </c>
      <c r="AL3125" s="2" t="str">
        <f t="shared" si="2231"/>
        <v>-</v>
      </c>
    </row>
    <row r="3126" spans="2:38">
      <c r="B3126"/>
      <c r="E3126" s="2"/>
      <c r="F3126" s="8"/>
      <c r="G3126" s="2"/>
      <c r="H3126" s="2"/>
      <c r="I3126" s="2"/>
      <c r="J3126" s="2"/>
      <c r="K3126" s="2"/>
      <c r="L3126" s="2"/>
      <c r="M3126" s="3"/>
      <c r="N3126" s="3"/>
      <c r="O3126" s="2"/>
      <c r="P3126" s="2"/>
      <c r="Q3126" s="2"/>
      <c r="R3126" s="2"/>
      <c r="S3126" s="44"/>
      <c r="T3126" s="44"/>
      <c r="U3126" s="20"/>
      <c r="V3126" s="11"/>
      <c r="W3126" s="2">
        <f t="shared" si="2218"/>
        <v>0</v>
      </c>
      <c r="X3126">
        <f t="shared" si="2219"/>
        <v>10</v>
      </c>
      <c r="Y3126">
        <f t="shared" si="2220"/>
        <v>0</v>
      </c>
      <c r="Z3126">
        <f t="shared" si="2221"/>
        <v>0</v>
      </c>
      <c r="AA3126" s="2">
        <f t="shared" si="2222"/>
        <v>60</v>
      </c>
      <c r="AB3126" s="2" t="str">
        <f t="shared" si="2223"/>
        <v>Under 1.5</v>
      </c>
      <c r="AC3126" s="6"/>
      <c r="AD3126" s="6" t="str">
        <f t="shared" si="2224"/>
        <v>Over 0.5</v>
      </c>
      <c r="AE3126" s="6" t="str">
        <f t="shared" si="2225"/>
        <v>LOST</v>
      </c>
      <c r="AF3126" s="6"/>
      <c r="AG3126">
        <f t="shared" si="2226"/>
        <v>0</v>
      </c>
      <c r="AH3126">
        <f t="shared" si="2227"/>
        <v>2</v>
      </c>
      <c r="AI3126">
        <f t="shared" si="2228"/>
        <v>0</v>
      </c>
      <c r="AJ3126">
        <f t="shared" si="2229"/>
        <v>0</v>
      </c>
      <c r="AK3126" s="2" t="str">
        <f t="shared" si="2230"/>
        <v>-</v>
      </c>
      <c r="AL3126" s="2" t="str">
        <f t="shared" si="2231"/>
        <v>-</v>
      </c>
    </row>
    <row r="3127" spans="2:38">
      <c r="B3127"/>
      <c r="E3127" s="2"/>
      <c r="F3127" s="8"/>
      <c r="G3127" s="2"/>
      <c r="H3127" s="2"/>
      <c r="I3127" s="2"/>
      <c r="J3127" s="2"/>
      <c r="K3127" s="2"/>
      <c r="L3127" s="2"/>
      <c r="M3127" s="3"/>
      <c r="N3127" s="3"/>
      <c r="O3127" s="2"/>
      <c r="P3127" s="2"/>
      <c r="Q3127" s="2"/>
      <c r="R3127" s="2"/>
      <c r="S3127" s="44"/>
      <c r="T3127" s="44"/>
      <c r="U3127" s="20"/>
      <c r="V3127" s="11"/>
      <c r="W3127" s="2">
        <f t="shared" si="2218"/>
        <v>0</v>
      </c>
      <c r="X3127">
        <f t="shared" si="2219"/>
        <v>10</v>
      </c>
      <c r="Y3127">
        <f t="shared" si="2220"/>
        <v>0</v>
      </c>
      <c r="Z3127">
        <f t="shared" si="2221"/>
        <v>0</v>
      </c>
      <c r="AA3127" s="2">
        <f t="shared" si="2222"/>
        <v>60</v>
      </c>
      <c r="AB3127" s="2" t="str">
        <f t="shared" si="2223"/>
        <v>Under 1.5</v>
      </c>
      <c r="AC3127" s="6"/>
      <c r="AD3127" s="6" t="str">
        <f t="shared" si="2224"/>
        <v>Over 0.5</v>
      </c>
      <c r="AE3127" s="6" t="str">
        <f t="shared" si="2225"/>
        <v>LOST</v>
      </c>
      <c r="AF3127" s="6"/>
      <c r="AG3127">
        <f t="shared" si="2226"/>
        <v>0</v>
      </c>
      <c r="AH3127">
        <f t="shared" si="2227"/>
        <v>2</v>
      </c>
      <c r="AI3127">
        <f t="shared" si="2228"/>
        <v>0</v>
      </c>
      <c r="AJ3127">
        <f t="shared" si="2229"/>
        <v>0</v>
      </c>
      <c r="AK3127" s="2" t="str">
        <f t="shared" si="2230"/>
        <v>-</v>
      </c>
      <c r="AL3127" s="2" t="str">
        <f t="shared" si="2231"/>
        <v>-</v>
      </c>
    </row>
    <row r="3128" spans="2:38">
      <c r="B3128"/>
      <c r="E3128" s="2"/>
      <c r="F3128" s="8"/>
      <c r="G3128" s="2"/>
      <c r="H3128" s="2"/>
      <c r="I3128" s="2"/>
      <c r="J3128" s="2"/>
      <c r="K3128" s="2"/>
      <c r="L3128" s="2"/>
      <c r="M3128" s="3"/>
      <c r="N3128" s="3"/>
      <c r="O3128" s="2"/>
      <c r="P3128" s="2"/>
      <c r="Q3128" s="2"/>
      <c r="R3128" s="2"/>
      <c r="S3128" s="44"/>
      <c r="T3128" s="44"/>
      <c r="U3128" s="20"/>
      <c r="V3128" s="11"/>
      <c r="W3128" s="2">
        <f t="shared" si="2218"/>
        <v>0</v>
      </c>
      <c r="X3128">
        <f t="shared" si="2219"/>
        <v>10</v>
      </c>
      <c r="Y3128">
        <f t="shared" si="2220"/>
        <v>0</v>
      </c>
      <c r="Z3128">
        <f t="shared" si="2221"/>
        <v>0</v>
      </c>
      <c r="AA3128" s="2">
        <f t="shared" si="2222"/>
        <v>60</v>
      </c>
      <c r="AB3128" s="2" t="str">
        <f t="shared" si="2223"/>
        <v>Under 1.5</v>
      </c>
      <c r="AC3128" s="6"/>
      <c r="AD3128" s="6" t="str">
        <f t="shared" si="2224"/>
        <v>Over 0.5</v>
      </c>
      <c r="AE3128" s="6" t="str">
        <f t="shared" si="2225"/>
        <v>LOST</v>
      </c>
      <c r="AF3128" s="6"/>
      <c r="AG3128">
        <f t="shared" si="2226"/>
        <v>0</v>
      </c>
      <c r="AH3128">
        <f t="shared" si="2227"/>
        <v>2</v>
      </c>
      <c r="AI3128">
        <f t="shared" si="2228"/>
        <v>0</v>
      </c>
      <c r="AJ3128">
        <f t="shared" si="2229"/>
        <v>0</v>
      </c>
      <c r="AK3128" s="2" t="str">
        <f t="shared" si="2230"/>
        <v>-</v>
      </c>
      <c r="AL3128" s="2" t="str">
        <f t="shared" si="2231"/>
        <v>-</v>
      </c>
    </row>
    <row r="3129" spans="2:38">
      <c r="B3129"/>
      <c r="E3129" s="2"/>
      <c r="F3129" s="8"/>
      <c r="G3129" s="2"/>
      <c r="H3129" s="2"/>
      <c r="I3129" s="2"/>
      <c r="J3129" s="2"/>
      <c r="K3129" s="2"/>
      <c r="L3129" s="2"/>
      <c r="M3129" s="3"/>
      <c r="N3129" s="3"/>
      <c r="O3129" s="2"/>
      <c r="P3129" s="2"/>
      <c r="Q3129" s="2"/>
      <c r="R3129" s="2"/>
      <c r="S3129" s="44"/>
      <c r="T3129" s="44"/>
      <c r="U3129" s="20"/>
      <c r="V3129" s="11"/>
      <c r="W3129" s="2">
        <f t="shared" si="2218"/>
        <v>0</v>
      </c>
      <c r="X3129">
        <f t="shared" si="2219"/>
        <v>10</v>
      </c>
      <c r="Y3129">
        <f t="shared" si="2220"/>
        <v>0</v>
      </c>
      <c r="Z3129">
        <f t="shared" si="2221"/>
        <v>0</v>
      </c>
      <c r="AA3129" s="2">
        <f t="shared" si="2222"/>
        <v>60</v>
      </c>
      <c r="AB3129" s="2" t="str">
        <f t="shared" si="2223"/>
        <v>Under 1.5</v>
      </c>
      <c r="AC3129" s="6"/>
      <c r="AD3129" s="6" t="str">
        <f t="shared" si="2224"/>
        <v>Over 0.5</v>
      </c>
      <c r="AE3129" s="6" t="str">
        <f t="shared" si="2225"/>
        <v>LOST</v>
      </c>
      <c r="AF3129" s="6"/>
      <c r="AG3129">
        <f t="shared" si="2226"/>
        <v>0</v>
      </c>
      <c r="AH3129">
        <f t="shared" si="2227"/>
        <v>2</v>
      </c>
      <c r="AI3129">
        <f t="shared" si="2228"/>
        <v>0</v>
      </c>
      <c r="AJ3129">
        <f t="shared" si="2229"/>
        <v>0</v>
      </c>
      <c r="AK3129" s="2" t="str">
        <f t="shared" si="2230"/>
        <v>-</v>
      </c>
      <c r="AL3129" s="2" t="str">
        <f t="shared" si="2231"/>
        <v>-</v>
      </c>
    </row>
    <row r="3130" spans="2:38">
      <c r="B3130"/>
      <c r="E3130" s="2"/>
      <c r="F3130" s="8"/>
      <c r="G3130" s="2"/>
      <c r="H3130" s="2"/>
      <c r="I3130" s="2"/>
      <c r="J3130" s="2"/>
      <c r="K3130" s="2"/>
      <c r="L3130" s="2"/>
      <c r="M3130" s="3"/>
      <c r="N3130" s="3"/>
      <c r="O3130" s="2"/>
      <c r="P3130" s="2"/>
      <c r="Q3130" s="2"/>
      <c r="R3130" s="2"/>
      <c r="S3130" s="44"/>
      <c r="T3130" s="44"/>
      <c r="U3130" s="20"/>
      <c r="V3130" s="11"/>
      <c r="W3130" s="2">
        <f t="shared" si="2218"/>
        <v>0</v>
      </c>
      <c r="X3130">
        <f t="shared" si="2219"/>
        <v>10</v>
      </c>
      <c r="Y3130">
        <f t="shared" si="2220"/>
        <v>0</v>
      </c>
      <c r="Z3130">
        <f t="shared" si="2221"/>
        <v>0</v>
      </c>
      <c r="AA3130" s="2">
        <f t="shared" si="2222"/>
        <v>60</v>
      </c>
      <c r="AB3130" s="2" t="str">
        <f t="shared" si="2223"/>
        <v>Under 1.5</v>
      </c>
      <c r="AC3130" s="6"/>
      <c r="AD3130" s="6" t="str">
        <f t="shared" si="2224"/>
        <v>Over 0.5</v>
      </c>
      <c r="AE3130" s="6" t="str">
        <f t="shared" si="2225"/>
        <v>LOST</v>
      </c>
      <c r="AF3130" s="6"/>
      <c r="AG3130">
        <f t="shared" si="2226"/>
        <v>0</v>
      </c>
      <c r="AH3130">
        <f t="shared" si="2227"/>
        <v>2</v>
      </c>
      <c r="AI3130">
        <f t="shared" si="2228"/>
        <v>0</v>
      </c>
      <c r="AJ3130">
        <f t="shared" si="2229"/>
        <v>0</v>
      </c>
      <c r="AK3130" s="2" t="str">
        <f t="shared" si="2230"/>
        <v>-</v>
      </c>
      <c r="AL3130" s="2" t="str">
        <f t="shared" si="2231"/>
        <v>-</v>
      </c>
    </row>
    <row r="3131" spans="2:38">
      <c r="B3131"/>
      <c r="E3131" s="2"/>
      <c r="F3131" s="8"/>
      <c r="G3131" s="2"/>
      <c r="H3131" s="2"/>
      <c r="I3131" s="2"/>
      <c r="J3131" s="2"/>
      <c r="K3131" s="2"/>
      <c r="L3131" s="2"/>
      <c r="M3131" s="3"/>
      <c r="N3131" s="3"/>
      <c r="O3131" s="2"/>
      <c r="P3131" s="2"/>
      <c r="Q3131" s="2"/>
      <c r="R3131" s="2"/>
      <c r="S3131" s="44"/>
      <c r="T3131" s="44"/>
      <c r="U3131" s="20"/>
      <c r="V3131" s="11"/>
      <c r="W3131" s="2">
        <f t="shared" si="2218"/>
        <v>0</v>
      </c>
      <c r="X3131">
        <f t="shared" si="2219"/>
        <v>10</v>
      </c>
      <c r="Y3131">
        <f t="shared" si="2220"/>
        <v>0</v>
      </c>
      <c r="Z3131">
        <f t="shared" si="2221"/>
        <v>0</v>
      </c>
      <c r="AA3131" s="2">
        <f t="shared" si="2222"/>
        <v>60</v>
      </c>
      <c r="AB3131" s="2" t="str">
        <f t="shared" si="2223"/>
        <v>Under 1.5</v>
      </c>
      <c r="AC3131" s="6"/>
      <c r="AD3131" s="6" t="str">
        <f t="shared" si="2224"/>
        <v>Over 0.5</v>
      </c>
      <c r="AE3131" s="6" t="str">
        <f t="shared" si="2225"/>
        <v>LOST</v>
      </c>
      <c r="AF3131" s="6"/>
      <c r="AG3131">
        <f t="shared" si="2226"/>
        <v>0</v>
      </c>
      <c r="AH3131">
        <f t="shared" si="2227"/>
        <v>2</v>
      </c>
      <c r="AI3131">
        <f t="shared" si="2228"/>
        <v>0</v>
      </c>
      <c r="AJ3131">
        <f t="shared" si="2229"/>
        <v>0</v>
      </c>
      <c r="AK3131" s="2" t="str">
        <f t="shared" si="2230"/>
        <v>-</v>
      </c>
      <c r="AL3131" s="2" t="str">
        <f t="shared" si="2231"/>
        <v>-</v>
      </c>
    </row>
    <row r="3132" spans="2:38">
      <c r="B3132"/>
      <c r="E3132" s="2"/>
      <c r="F3132" s="8"/>
      <c r="G3132" s="2"/>
      <c r="H3132" s="2"/>
      <c r="I3132" s="2"/>
      <c r="J3132" s="2"/>
      <c r="K3132" s="2"/>
      <c r="L3132" s="2"/>
      <c r="M3132" s="3"/>
      <c r="N3132" s="3"/>
      <c r="O3132" s="2"/>
      <c r="P3132" s="2"/>
      <c r="Q3132" s="2"/>
      <c r="R3132" s="2"/>
      <c r="S3132" s="44"/>
      <c r="T3132" s="44"/>
      <c r="U3132" s="20"/>
      <c r="V3132" s="11"/>
      <c r="W3132" s="2">
        <f t="shared" si="2218"/>
        <v>0</v>
      </c>
      <c r="X3132">
        <f t="shared" si="2219"/>
        <v>10</v>
      </c>
      <c r="Y3132">
        <f t="shared" si="2220"/>
        <v>0</v>
      </c>
      <c r="Z3132">
        <f t="shared" si="2221"/>
        <v>0</v>
      </c>
      <c r="AA3132" s="2">
        <f t="shared" si="2222"/>
        <v>60</v>
      </c>
      <c r="AB3132" s="2" t="str">
        <f t="shared" si="2223"/>
        <v>Under 1.5</v>
      </c>
      <c r="AC3132" s="6"/>
      <c r="AD3132" s="6" t="str">
        <f t="shared" si="2224"/>
        <v>Over 0.5</v>
      </c>
      <c r="AE3132" s="6" t="str">
        <f t="shared" si="2225"/>
        <v>LOST</v>
      </c>
      <c r="AF3132" s="6"/>
      <c r="AG3132">
        <f t="shared" si="2226"/>
        <v>0</v>
      </c>
      <c r="AH3132">
        <f t="shared" si="2227"/>
        <v>2</v>
      </c>
      <c r="AI3132">
        <f t="shared" si="2228"/>
        <v>0</v>
      </c>
      <c r="AJ3132">
        <f t="shared" si="2229"/>
        <v>0</v>
      </c>
      <c r="AK3132" s="2" t="str">
        <f t="shared" si="2230"/>
        <v>-</v>
      </c>
      <c r="AL3132" s="2" t="str">
        <f t="shared" si="2231"/>
        <v>-</v>
      </c>
    </row>
    <row r="3133" spans="2:38">
      <c r="B3133"/>
      <c r="E3133" s="2"/>
      <c r="F3133" s="8"/>
      <c r="G3133" s="2"/>
      <c r="H3133" s="2"/>
      <c r="I3133" s="2"/>
      <c r="J3133" s="2"/>
      <c r="K3133" s="2"/>
      <c r="L3133" s="2"/>
      <c r="M3133" s="3"/>
      <c r="N3133" s="3"/>
      <c r="O3133" s="2"/>
      <c r="P3133" s="2"/>
      <c r="Q3133" s="2"/>
      <c r="R3133" s="2"/>
      <c r="S3133" s="44"/>
      <c r="T3133" s="44"/>
      <c r="U3133" s="20"/>
      <c r="V3133" s="11"/>
      <c r="W3133" s="2">
        <f t="shared" si="2218"/>
        <v>0</v>
      </c>
      <c r="X3133">
        <f t="shared" si="2219"/>
        <v>10</v>
      </c>
      <c r="Y3133">
        <f t="shared" si="2220"/>
        <v>0</v>
      </c>
      <c r="Z3133">
        <f t="shared" si="2221"/>
        <v>0</v>
      </c>
      <c r="AA3133" s="2">
        <f t="shared" si="2222"/>
        <v>60</v>
      </c>
      <c r="AB3133" s="2" t="str">
        <f t="shared" si="2223"/>
        <v>Under 1.5</v>
      </c>
      <c r="AC3133" s="6"/>
      <c r="AD3133" s="6" t="str">
        <f t="shared" si="2224"/>
        <v>Over 0.5</v>
      </c>
      <c r="AE3133" s="6" t="str">
        <f t="shared" si="2225"/>
        <v>LOST</v>
      </c>
      <c r="AF3133" s="6"/>
      <c r="AG3133">
        <f t="shared" si="2226"/>
        <v>0</v>
      </c>
      <c r="AH3133">
        <f t="shared" si="2227"/>
        <v>2</v>
      </c>
      <c r="AI3133">
        <f t="shared" si="2228"/>
        <v>0</v>
      </c>
      <c r="AJ3133">
        <f t="shared" si="2229"/>
        <v>0</v>
      </c>
      <c r="AK3133" s="2" t="str">
        <f t="shared" si="2230"/>
        <v>-</v>
      </c>
      <c r="AL3133" s="2" t="str">
        <f t="shared" si="2231"/>
        <v>-</v>
      </c>
    </row>
    <row r="3134" spans="2:38">
      <c r="B3134"/>
      <c r="E3134" s="2"/>
      <c r="F3134" s="8"/>
      <c r="G3134" s="2"/>
      <c r="H3134" s="2"/>
      <c r="I3134" s="2"/>
      <c r="J3134" s="2"/>
      <c r="K3134" s="2"/>
      <c r="L3134" s="2"/>
      <c r="M3134" s="3"/>
      <c r="N3134" s="3"/>
      <c r="O3134" s="2"/>
      <c r="P3134" s="2"/>
      <c r="Q3134" s="2"/>
      <c r="R3134" s="2"/>
      <c r="S3134" s="44"/>
      <c r="T3134" s="44"/>
      <c r="U3134" s="20"/>
      <c r="V3134" s="11"/>
      <c r="W3134" s="2">
        <f t="shared" si="2218"/>
        <v>0</v>
      </c>
      <c r="X3134">
        <f t="shared" si="2219"/>
        <v>10</v>
      </c>
      <c r="Y3134">
        <f t="shared" si="2220"/>
        <v>0</v>
      </c>
      <c r="Z3134">
        <f t="shared" si="2221"/>
        <v>0</v>
      </c>
      <c r="AA3134" s="2">
        <f t="shared" si="2222"/>
        <v>60</v>
      </c>
      <c r="AB3134" s="2" t="str">
        <f t="shared" si="2223"/>
        <v>Under 1.5</v>
      </c>
      <c r="AC3134" s="6"/>
      <c r="AD3134" s="6" t="str">
        <f t="shared" si="2224"/>
        <v>Over 0.5</v>
      </c>
      <c r="AE3134" s="6" t="str">
        <f t="shared" si="2225"/>
        <v>LOST</v>
      </c>
      <c r="AF3134" s="6"/>
      <c r="AG3134">
        <f t="shared" si="2226"/>
        <v>0</v>
      </c>
      <c r="AH3134">
        <f t="shared" si="2227"/>
        <v>2</v>
      </c>
      <c r="AI3134">
        <f t="shared" si="2228"/>
        <v>0</v>
      </c>
      <c r="AJ3134">
        <f t="shared" si="2229"/>
        <v>0</v>
      </c>
      <c r="AK3134" s="2" t="str">
        <f t="shared" si="2230"/>
        <v>-</v>
      </c>
      <c r="AL3134" s="2" t="str">
        <f t="shared" si="2231"/>
        <v>-</v>
      </c>
    </row>
    <row r="3135" spans="2:38">
      <c r="B3135"/>
      <c r="E3135" s="2"/>
      <c r="F3135" s="8"/>
      <c r="G3135" s="2"/>
      <c r="H3135" s="2"/>
      <c r="I3135" s="2"/>
      <c r="J3135" s="2"/>
      <c r="K3135" s="2"/>
      <c r="L3135" s="2"/>
      <c r="M3135" s="3"/>
      <c r="N3135" s="3"/>
      <c r="O3135" s="2"/>
      <c r="P3135" s="2"/>
      <c r="Q3135" s="2"/>
      <c r="R3135" s="2"/>
      <c r="S3135" s="44"/>
      <c r="T3135" s="44"/>
      <c r="U3135" s="20"/>
      <c r="V3135" s="11"/>
      <c r="W3135" s="2">
        <f t="shared" si="2218"/>
        <v>0</v>
      </c>
      <c r="X3135">
        <f t="shared" si="2219"/>
        <v>10</v>
      </c>
      <c r="Y3135">
        <f t="shared" si="2220"/>
        <v>0</v>
      </c>
      <c r="Z3135">
        <f t="shared" si="2221"/>
        <v>0</v>
      </c>
      <c r="AA3135" s="2">
        <f t="shared" si="2222"/>
        <v>60</v>
      </c>
      <c r="AB3135" s="2" t="str">
        <f t="shared" si="2223"/>
        <v>Under 1.5</v>
      </c>
      <c r="AC3135" s="6"/>
      <c r="AD3135" s="6" t="str">
        <f t="shared" si="2224"/>
        <v>Over 0.5</v>
      </c>
      <c r="AE3135" s="6" t="str">
        <f t="shared" si="2225"/>
        <v>LOST</v>
      </c>
      <c r="AF3135" s="6"/>
      <c r="AG3135">
        <f t="shared" si="2226"/>
        <v>0</v>
      </c>
      <c r="AH3135">
        <f t="shared" si="2227"/>
        <v>2</v>
      </c>
      <c r="AI3135">
        <f t="shared" si="2228"/>
        <v>0</v>
      </c>
      <c r="AJ3135">
        <f t="shared" si="2229"/>
        <v>0</v>
      </c>
      <c r="AK3135" s="2" t="str">
        <f t="shared" si="2230"/>
        <v>-</v>
      </c>
      <c r="AL3135" s="2" t="str">
        <f t="shared" si="2231"/>
        <v>-</v>
      </c>
    </row>
    <row r="3136" spans="2:38">
      <c r="B3136"/>
      <c r="E3136" s="2"/>
      <c r="F3136" s="8"/>
      <c r="G3136" s="2"/>
      <c r="H3136" s="2"/>
      <c r="I3136" s="2"/>
      <c r="J3136" s="2"/>
      <c r="K3136" s="2"/>
      <c r="L3136" s="2"/>
      <c r="M3136" s="3"/>
      <c r="N3136" s="3"/>
      <c r="O3136" s="2"/>
      <c r="P3136" s="2"/>
      <c r="Q3136" s="2"/>
      <c r="R3136" s="2"/>
      <c r="S3136" s="44"/>
      <c r="T3136" s="44"/>
      <c r="U3136" s="20"/>
      <c r="V3136" s="11"/>
      <c r="W3136" s="2">
        <f t="shared" si="2218"/>
        <v>0</v>
      </c>
      <c r="X3136">
        <f t="shared" si="2219"/>
        <v>10</v>
      </c>
      <c r="Y3136">
        <f t="shared" si="2220"/>
        <v>0</v>
      </c>
      <c r="Z3136">
        <f t="shared" si="2221"/>
        <v>0</v>
      </c>
      <c r="AA3136" s="2">
        <f t="shared" si="2222"/>
        <v>60</v>
      </c>
      <c r="AB3136" s="2" t="str">
        <f t="shared" si="2223"/>
        <v>Under 1.5</v>
      </c>
      <c r="AC3136" s="6"/>
      <c r="AD3136" s="6" t="str">
        <f t="shared" si="2224"/>
        <v>Over 0.5</v>
      </c>
      <c r="AE3136" s="6" t="str">
        <f t="shared" si="2225"/>
        <v>LOST</v>
      </c>
      <c r="AF3136" s="6"/>
      <c r="AG3136">
        <f t="shared" si="2226"/>
        <v>0</v>
      </c>
      <c r="AH3136">
        <f t="shared" si="2227"/>
        <v>2</v>
      </c>
      <c r="AI3136">
        <f t="shared" si="2228"/>
        <v>0</v>
      </c>
      <c r="AJ3136">
        <f t="shared" si="2229"/>
        <v>0</v>
      </c>
      <c r="AK3136" s="2" t="str">
        <f t="shared" si="2230"/>
        <v>-</v>
      </c>
      <c r="AL3136" s="2" t="str">
        <f t="shared" si="2231"/>
        <v>-</v>
      </c>
    </row>
    <row r="3137" spans="2:38">
      <c r="B3137"/>
      <c r="E3137" s="2"/>
      <c r="F3137" s="8"/>
      <c r="G3137" s="2"/>
      <c r="H3137" s="2"/>
      <c r="I3137" s="2"/>
      <c r="J3137" s="2"/>
      <c r="K3137" s="2"/>
      <c r="L3137" s="2"/>
      <c r="M3137" s="3"/>
      <c r="N3137" s="3"/>
      <c r="O3137" s="2"/>
      <c r="P3137" s="2"/>
      <c r="Q3137" s="2"/>
      <c r="R3137" s="2"/>
      <c r="S3137" s="44"/>
      <c r="T3137" s="44"/>
      <c r="U3137" s="20"/>
      <c r="V3137" s="11"/>
      <c r="W3137" s="2">
        <f t="shared" si="2218"/>
        <v>0</v>
      </c>
      <c r="X3137">
        <f t="shared" si="2219"/>
        <v>10</v>
      </c>
      <c r="Y3137">
        <f t="shared" si="2220"/>
        <v>0</v>
      </c>
      <c r="Z3137">
        <f t="shared" si="2221"/>
        <v>0</v>
      </c>
      <c r="AA3137" s="2">
        <f t="shared" si="2222"/>
        <v>60</v>
      </c>
      <c r="AB3137" s="2" t="str">
        <f t="shared" si="2223"/>
        <v>Under 1.5</v>
      </c>
      <c r="AC3137" s="6"/>
      <c r="AD3137" s="6" t="str">
        <f t="shared" si="2224"/>
        <v>Over 0.5</v>
      </c>
      <c r="AE3137" s="6" t="str">
        <f t="shared" si="2225"/>
        <v>LOST</v>
      </c>
      <c r="AF3137" s="6"/>
      <c r="AG3137">
        <f t="shared" si="2226"/>
        <v>0</v>
      </c>
      <c r="AH3137">
        <f t="shared" si="2227"/>
        <v>2</v>
      </c>
      <c r="AI3137">
        <f t="shared" si="2228"/>
        <v>0</v>
      </c>
      <c r="AJ3137">
        <f t="shared" si="2229"/>
        <v>0</v>
      </c>
      <c r="AK3137" s="2" t="str">
        <f t="shared" si="2230"/>
        <v>-</v>
      </c>
      <c r="AL3137" s="2" t="str">
        <f t="shared" si="2231"/>
        <v>-</v>
      </c>
    </row>
    <row r="3138" spans="2:38">
      <c r="B3138"/>
      <c r="E3138" s="2"/>
      <c r="F3138" s="8"/>
      <c r="G3138" s="2"/>
      <c r="H3138" s="2"/>
      <c r="I3138" s="2"/>
      <c r="J3138" s="2"/>
      <c r="K3138" s="2"/>
      <c r="L3138" s="2"/>
      <c r="M3138" s="3"/>
      <c r="N3138" s="3"/>
      <c r="O3138" s="2"/>
      <c r="P3138" s="2"/>
      <c r="Q3138" s="2"/>
      <c r="R3138" s="2"/>
      <c r="S3138" s="44"/>
      <c r="T3138" s="44"/>
      <c r="U3138" s="20"/>
      <c r="V3138" s="11"/>
      <c r="W3138" s="2">
        <f t="shared" si="2218"/>
        <v>0</v>
      </c>
      <c r="X3138">
        <f t="shared" si="2219"/>
        <v>10</v>
      </c>
      <c r="Y3138">
        <f t="shared" si="2220"/>
        <v>0</v>
      </c>
      <c r="Z3138">
        <f t="shared" si="2221"/>
        <v>0</v>
      </c>
      <c r="AA3138" s="2">
        <f t="shared" si="2222"/>
        <v>60</v>
      </c>
      <c r="AB3138" s="2" t="str">
        <f t="shared" si="2223"/>
        <v>Under 1.5</v>
      </c>
      <c r="AC3138" s="6"/>
      <c r="AD3138" s="6" t="str">
        <f t="shared" si="2224"/>
        <v>Over 0.5</v>
      </c>
      <c r="AE3138" s="6" t="str">
        <f t="shared" si="2225"/>
        <v>LOST</v>
      </c>
      <c r="AF3138" s="6"/>
      <c r="AG3138">
        <f t="shared" si="2226"/>
        <v>0</v>
      </c>
      <c r="AH3138">
        <f t="shared" si="2227"/>
        <v>2</v>
      </c>
      <c r="AI3138">
        <f t="shared" si="2228"/>
        <v>0</v>
      </c>
      <c r="AJ3138">
        <f t="shared" si="2229"/>
        <v>0</v>
      </c>
      <c r="AK3138" s="2" t="str">
        <f t="shared" si="2230"/>
        <v>-</v>
      </c>
      <c r="AL3138" s="2" t="str">
        <f t="shared" si="2231"/>
        <v>-</v>
      </c>
    </row>
    <row r="3139" spans="2:38">
      <c r="B3139"/>
      <c r="E3139" s="2"/>
      <c r="F3139" s="8"/>
      <c r="G3139" s="2"/>
      <c r="H3139" s="2"/>
      <c r="I3139" s="2"/>
      <c r="J3139" s="2"/>
      <c r="K3139" s="2"/>
      <c r="L3139" s="2"/>
      <c r="M3139" s="3"/>
      <c r="N3139" s="3"/>
      <c r="O3139" s="2"/>
      <c r="P3139" s="2"/>
      <c r="Q3139" s="2"/>
      <c r="R3139" s="2"/>
      <c r="S3139" s="44"/>
      <c r="T3139" s="44"/>
      <c r="U3139" s="20"/>
      <c r="V3139" s="11"/>
      <c r="W3139" s="2">
        <f t="shared" si="2218"/>
        <v>0</v>
      </c>
      <c r="X3139">
        <f t="shared" si="2219"/>
        <v>10</v>
      </c>
      <c r="Y3139">
        <f t="shared" si="2220"/>
        <v>0</v>
      </c>
      <c r="Z3139">
        <f t="shared" si="2221"/>
        <v>0</v>
      </c>
      <c r="AA3139" s="2">
        <f t="shared" si="2222"/>
        <v>60</v>
      </c>
      <c r="AB3139" s="2" t="str">
        <f t="shared" si="2223"/>
        <v>Under 1.5</v>
      </c>
      <c r="AC3139" s="6"/>
      <c r="AD3139" s="6" t="str">
        <f t="shared" si="2224"/>
        <v>Over 0.5</v>
      </c>
      <c r="AE3139" s="6" t="str">
        <f t="shared" si="2225"/>
        <v>LOST</v>
      </c>
      <c r="AF3139" s="6"/>
      <c r="AG3139">
        <f t="shared" si="2226"/>
        <v>0</v>
      </c>
      <c r="AH3139">
        <f t="shared" si="2227"/>
        <v>2</v>
      </c>
      <c r="AI3139">
        <f t="shared" si="2228"/>
        <v>0</v>
      </c>
      <c r="AJ3139">
        <f t="shared" si="2229"/>
        <v>0</v>
      </c>
      <c r="AK3139" s="2" t="str">
        <f t="shared" si="2230"/>
        <v>-</v>
      </c>
      <c r="AL3139" s="2" t="str">
        <f t="shared" si="2231"/>
        <v>-</v>
      </c>
    </row>
    <row r="3140" spans="2:38">
      <c r="B3140"/>
      <c r="E3140" s="2"/>
      <c r="F3140" s="8"/>
      <c r="G3140" s="2"/>
      <c r="H3140" s="2"/>
      <c r="I3140" s="2"/>
      <c r="J3140" s="2"/>
      <c r="K3140" s="2"/>
      <c r="L3140" s="2"/>
      <c r="M3140" s="3"/>
      <c r="N3140" s="3"/>
      <c r="O3140" s="2"/>
      <c r="P3140" s="2"/>
      <c r="Q3140" s="2"/>
      <c r="R3140" s="2"/>
      <c r="S3140" s="44"/>
      <c r="T3140" s="44"/>
      <c r="U3140" s="20"/>
      <c r="V3140" s="11"/>
      <c r="W3140" s="2">
        <f t="shared" ref="W3140:W3203" si="2232">IF(H3140&gt;52,10,0)</f>
        <v>0</v>
      </c>
      <c r="X3140">
        <f t="shared" ref="X3140:X3203" si="2233">IF(L3140&gt;15,0,IF(L3140&lt;8,10,5))</f>
        <v>10</v>
      </c>
      <c r="Y3140">
        <f t="shared" ref="Y3140:Y3203" si="2234">IF(S3140&gt;60,10,IF(S3140&lt;49,0,5))</f>
        <v>0</v>
      </c>
      <c r="Z3140">
        <f t="shared" ref="Z3140:Z3203" si="2235">IF(T3140="Y",10,IF(T3140="C",5,0))</f>
        <v>0</v>
      </c>
      <c r="AA3140" s="2">
        <f t="shared" ref="AA3140:AA3203" si="2236">SUM(W3140:Z3140)+50</f>
        <v>60</v>
      </c>
      <c r="AB3140" s="2" t="str">
        <f t="shared" ref="AB3140:AB3203" si="2237">IF(AA3140&lt;56,"Over 0.5","Under 1.5")</f>
        <v>Under 1.5</v>
      </c>
      <c r="AC3140" s="6"/>
      <c r="AD3140" s="6" t="str">
        <f t="shared" ref="AD3140:AD3203" si="2238">IF(M3140="1-0","Under 1.5",IF(M3140="0-0","Under 1.5",IF(M3140="0-1","Under 1.5","Over 0.5")))</f>
        <v>Over 0.5</v>
      </c>
      <c r="AE3140" s="6" t="str">
        <f t="shared" ref="AE3140:AE3203" si="2239">IF(M3140="?",M3140,IF(AB3140=AD3140,"WON",IF(M3140="0-1","WON",IF(M3140="1-0","WON","LOST"))))</f>
        <v>LOST</v>
      </c>
      <c r="AF3140" s="6"/>
      <c r="AG3140">
        <f t="shared" ref="AG3140:AG3203" si="2240">IF(H3140&gt;52,6,IF(H3140=52,5,IF(H3140=51,4,IF(H3140=50,3,IF(H3140=49,2,IF(H3140=48,1,0))))))</f>
        <v>0</v>
      </c>
      <c r="AH3140">
        <f t="shared" ref="AH3140:AH3203" si="2241">IF(L3140&lt;8,2,0)</f>
        <v>2</v>
      </c>
      <c r="AI3140">
        <f t="shared" ref="AI3140:AI3203" si="2242">IF(S3140&gt;49,2,0)</f>
        <v>0</v>
      </c>
      <c r="AJ3140">
        <f t="shared" ref="AJ3140:AJ3203" si="2243">IF(SUM(AH3140:AI3140)=4,SUM(AG3140:AI3140),0)</f>
        <v>0</v>
      </c>
      <c r="AK3140" s="2" t="str">
        <f t="shared" ref="AK3140:AK3203" si="2244">IF(AJ3140=10,"A1",IF(AJ3140=9,"A2",IF(AJ3140=8,"A3",IF(AJ3140=7,"A4",IF(AJ3140=6,"A5","-")))))</f>
        <v>-</v>
      </c>
      <c r="AL3140" s="2" t="str">
        <f t="shared" ref="AL3140:AL3203" si="2245">IF(AND(L3140&lt;11,U3140&lt;1.75,AA3140&gt;65,OR((AND(S3140&gt;49,S3140&lt;61,T3140="Y")),(AND(S3140&lt;48,T3140="Y")),(AND(S3140&gt;60,T3140="N")),(AND(S3140&gt;60,T3140="Y")),(AND(S3140&gt;60,T3140="C")))),"Pick","-")</f>
        <v>-</v>
      </c>
    </row>
    <row r="3141" spans="2:38">
      <c r="B3141"/>
      <c r="E3141" s="2"/>
      <c r="F3141" s="8"/>
      <c r="G3141" s="2"/>
      <c r="H3141" s="2"/>
      <c r="I3141" s="2"/>
      <c r="J3141" s="2"/>
      <c r="K3141" s="2"/>
      <c r="L3141" s="2"/>
      <c r="M3141" s="3"/>
      <c r="N3141" s="3"/>
      <c r="O3141" s="2"/>
      <c r="P3141" s="2"/>
      <c r="Q3141" s="2"/>
      <c r="R3141" s="2"/>
      <c r="S3141" s="44"/>
      <c r="T3141" s="44"/>
      <c r="U3141" s="20"/>
      <c r="V3141" s="11"/>
      <c r="W3141" s="2">
        <f t="shared" si="2232"/>
        <v>0</v>
      </c>
      <c r="X3141">
        <f t="shared" si="2233"/>
        <v>10</v>
      </c>
      <c r="Y3141">
        <f t="shared" si="2234"/>
        <v>0</v>
      </c>
      <c r="Z3141">
        <f t="shared" si="2235"/>
        <v>0</v>
      </c>
      <c r="AA3141" s="2">
        <f t="shared" si="2236"/>
        <v>60</v>
      </c>
      <c r="AB3141" s="2" t="str">
        <f t="shared" si="2237"/>
        <v>Under 1.5</v>
      </c>
      <c r="AC3141" s="6"/>
      <c r="AD3141" s="6" t="str">
        <f t="shared" si="2238"/>
        <v>Over 0.5</v>
      </c>
      <c r="AE3141" s="6" t="str">
        <f t="shared" si="2239"/>
        <v>LOST</v>
      </c>
      <c r="AF3141" s="6"/>
      <c r="AG3141">
        <f t="shared" si="2240"/>
        <v>0</v>
      </c>
      <c r="AH3141">
        <f t="shared" si="2241"/>
        <v>2</v>
      </c>
      <c r="AI3141">
        <f t="shared" si="2242"/>
        <v>0</v>
      </c>
      <c r="AJ3141">
        <f t="shared" si="2243"/>
        <v>0</v>
      </c>
      <c r="AK3141" s="2" t="str">
        <f t="shared" si="2244"/>
        <v>-</v>
      </c>
      <c r="AL3141" s="2" t="str">
        <f t="shared" si="2245"/>
        <v>-</v>
      </c>
    </row>
    <row r="3142" spans="2:38">
      <c r="B3142"/>
      <c r="E3142" s="2"/>
      <c r="F3142" s="8"/>
      <c r="G3142" s="2"/>
      <c r="H3142" s="2"/>
      <c r="I3142" s="2"/>
      <c r="J3142" s="2"/>
      <c r="K3142" s="2"/>
      <c r="L3142" s="2"/>
      <c r="M3142" s="3"/>
      <c r="N3142" s="3"/>
      <c r="O3142" s="2"/>
      <c r="P3142" s="2"/>
      <c r="Q3142" s="2"/>
      <c r="R3142" s="2"/>
      <c r="S3142" s="44"/>
      <c r="T3142" s="44"/>
      <c r="U3142" s="20"/>
      <c r="V3142" s="11"/>
      <c r="W3142" s="2">
        <f t="shared" si="2232"/>
        <v>0</v>
      </c>
      <c r="X3142">
        <f t="shared" si="2233"/>
        <v>10</v>
      </c>
      <c r="Y3142">
        <f t="shared" si="2234"/>
        <v>0</v>
      </c>
      <c r="Z3142">
        <f t="shared" si="2235"/>
        <v>0</v>
      </c>
      <c r="AA3142" s="2">
        <f t="shared" si="2236"/>
        <v>60</v>
      </c>
      <c r="AB3142" s="2" t="str">
        <f t="shared" si="2237"/>
        <v>Under 1.5</v>
      </c>
      <c r="AC3142" s="6"/>
      <c r="AD3142" s="6" t="str">
        <f t="shared" si="2238"/>
        <v>Over 0.5</v>
      </c>
      <c r="AE3142" s="6" t="str">
        <f t="shared" si="2239"/>
        <v>LOST</v>
      </c>
      <c r="AF3142" s="6"/>
      <c r="AG3142">
        <f t="shared" si="2240"/>
        <v>0</v>
      </c>
      <c r="AH3142">
        <f t="shared" si="2241"/>
        <v>2</v>
      </c>
      <c r="AI3142">
        <f t="shared" si="2242"/>
        <v>0</v>
      </c>
      <c r="AJ3142">
        <f t="shared" si="2243"/>
        <v>0</v>
      </c>
      <c r="AK3142" s="2" t="str">
        <f t="shared" si="2244"/>
        <v>-</v>
      </c>
      <c r="AL3142" s="2" t="str">
        <f t="shared" si="2245"/>
        <v>-</v>
      </c>
    </row>
    <row r="3143" spans="2:38">
      <c r="B3143"/>
      <c r="E3143" s="2"/>
      <c r="F3143" s="8"/>
      <c r="G3143" s="2"/>
      <c r="H3143" s="2"/>
      <c r="I3143" s="2"/>
      <c r="J3143" s="2"/>
      <c r="K3143" s="2"/>
      <c r="L3143" s="2"/>
      <c r="M3143" s="3"/>
      <c r="N3143" s="3"/>
      <c r="O3143" s="2"/>
      <c r="P3143" s="2"/>
      <c r="Q3143" s="2"/>
      <c r="R3143" s="2"/>
      <c r="S3143" s="44"/>
      <c r="T3143" s="44"/>
      <c r="U3143" s="20"/>
      <c r="V3143" s="11"/>
      <c r="W3143" s="2">
        <f t="shared" si="2232"/>
        <v>0</v>
      </c>
      <c r="X3143">
        <f t="shared" si="2233"/>
        <v>10</v>
      </c>
      <c r="Y3143">
        <f t="shared" si="2234"/>
        <v>0</v>
      </c>
      <c r="Z3143">
        <f t="shared" si="2235"/>
        <v>0</v>
      </c>
      <c r="AA3143" s="2">
        <f t="shared" si="2236"/>
        <v>60</v>
      </c>
      <c r="AB3143" s="2" t="str">
        <f t="shared" si="2237"/>
        <v>Under 1.5</v>
      </c>
      <c r="AC3143" s="6"/>
      <c r="AD3143" s="6" t="str">
        <f t="shared" si="2238"/>
        <v>Over 0.5</v>
      </c>
      <c r="AE3143" s="6" t="str">
        <f t="shared" si="2239"/>
        <v>LOST</v>
      </c>
      <c r="AF3143" s="6"/>
      <c r="AG3143">
        <f t="shared" si="2240"/>
        <v>0</v>
      </c>
      <c r="AH3143">
        <f t="shared" si="2241"/>
        <v>2</v>
      </c>
      <c r="AI3143">
        <f t="shared" si="2242"/>
        <v>0</v>
      </c>
      <c r="AJ3143">
        <f t="shared" si="2243"/>
        <v>0</v>
      </c>
      <c r="AK3143" s="2" t="str">
        <f t="shared" si="2244"/>
        <v>-</v>
      </c>
      <c r="AL3143" s="2" t="str">
        <f t="shared" si="2245"/>
        <v>-</v>
      </c>
    </row>
    <row r="3144" spans="2:38">
      <c r="B3144"/>
      <c r="E3144" s="2"/>
      <c r="F3144" s="8"/>
      <c r="G3144" s="2"/>
      <c r="H3144" s="2"/>
      <c r="I3144" s="2"/>
      <c r="J3144" s="2"/>
      <c r="K3144" s="2"/>
      <c r="L3144" s="2"/>
      <c r="M3144" s="3"/>
      <c r="N3144" s="3"/>
      <c r="O3144" s="2"/>
      <c r="P3144" s="2"/>
      <c r="Q3144" s="2"/>
      <c r="R3144" s="2"/>
      <c r="S3144" s="44"/>
      <c r="T3144" s="44"/>
      <c r="U3144" s="20"/>
      <c r="V3144" s="11"/>
      <c r="W3144" s="2">
        <f t="shared" si="2232"/>
        <v>0</v>
      </c>
      <c r="X3144">
        <f t="shared" si="2233"/>
        <v>10</v>
      </c>
      <c r="Y3144">
        <f t="shared" si="2234"/>
        <v>0</v>
      </c>
      <c r="Z3144">
        <f t="shared" si="2235"/>
        <v>0</v>
      </c>
      <c r="AA3144" s="2">
        <f t="shared" si="2236"/>
        <v>60</v>
      </c>
      <c r="AB3144" s="2" t="str">
        <f t="shared" si="2237"/>
        <v>Under 1.5</v>
      </c>
      <c r="AC3144" s="6"/>
      <c r="AD3144" s="6" t="str">
        <f t="shared" si="2238"/>
        <v>Over 0.5</v>
      </c>
      <c r="AE3144" s="6" t="str">
        <f t="shared" si="2239"/>
        <v>LOST</v>
      </c>
      <c r="AF3144" s="6"/>
      <c r="AG3144">
        <f t="shared" si="2240"/>
        <v>0</v>
      </c>
      <c r="AH3144">
        <f t="shared" si="2241"/>
        <v>2</v>
      </c>
      <c r="AI3144">
        <f t="shared" si="2242"/>
        <v>0</v>
      </c>
      <c r="AJ3144">
        <f t="shared" si="2243"/>
        <v>0</v>
      </c>
      <c r="AK3144" s="2" t="str">
        <f t="shared" si="2244"/>
        <v>-</v>
      </c>
      <c r="AL3144" s="2" t="str">
        <f t="shared" si="2245"/>
        <v>-</v>
      </c>
    </row>
    <row r="3145" spans="2:38">
      <c r="B3145"/>
      <c r="E3145" s="2"/>
      <c r="F3145" s="8"/>
      <c r="G3145" s="2"/>
      <c r="H3145" s="2"/>
      <c r="I3145" s="2"/>
      <c r="J3145" s="2"/>
      <c r="K3145" s="2"/>
      <c r="L3145" s="2"/>
      <c r="M3145" s="3"/>
      <c r="N3145" s="3"/>
      <c r="O3145" s="2"/>
      <c r="P3145" s="2"/>
      <c r="Q3145" s="2"/>
      <c r="R3145" s="2"/>
      <c r="S3145" s="44"/>
      <c r="T3145" s="44"/>
      <c r="U3145" s="20"/>
      <c r="V3145" s="11"/>
      <c r="W3145" s="2">
        <f t="shared" si="2232"/>
        <v>0</v>
      </c>
      <c r="X3145">
        <f t="shared" si="2233"/>
        <v>10</v>
      </c>
      <c r="Y3145">
        <f t="shared" si="2234"/>
        <v>0</v>
      </c>
      <c r="Z3145">
        <f t="shared" si="2235"/>
        <v>0</v>
      </c>
      <c r="AA3145" s="2">
        <f t="shared" si="2236"/>
        <v>60</v>
      </c>
      <c r="AB3145" s="2" t="str">
        <f t="shared" si="2237"/>
        <v>Under 1.5</v>
      </c>
      <c r="AC3145" s="6"/>
      <c r="AD3145" s="6" t="str">
        <f t="shared" si="2238"/>
        <v>Over 0.5</v>
      </c>
      <c r="AE3145" s="6" t="str">
        <f t="shared" si="2239"/>
        <v>LOST</v>
      </c>
      <c r="AF3145" s="6"/>
      <c r="AG3145">
        <f t="shared" si="2240"/>
        <v>0</v>
      </c>
      <c r="AH3145">
        <f t="shared" si="2241"/>
        <v>2</v>
      </c>
      <c r="AI3145">
        <f t="shared" si="2242"/>
        <v>0</v>
      </c>
      <c r="AJ3145">
        <f t="shared" si="2243"/>
        <v>0</v>
      </c>
      <c r="AK3145" s="2" t="str">
        <f t="shared" si="2244"/>
        <v>-</v>
      </c>
      <c r="AL3145" s="2" t="str">
        <f t="shared" si="2245"/>
        <v>-</v>
      </c>
    </row>
    <row r="3146" spans="2:38">
      <c r="B3146"/>
      <c r="E3146" s="2"/>
      <c r="F3146" s="8"/>
      <c r="G3146" s="2"/>
      <c r="H3146" s="2"/>
      <c r="I3146" s="2"/>
      <c r="J3146" s="2"/>
      <c r="K3146" s="2"/>
      <c r="L3146" s="2"/>
      <c r="M3146" s="3"/>
      <c r="N3146" s="3"/>
      <c r="O3146" s="2"/>
      <c r="P3146" s="2"/>
      <c r="Q3146" s="2"/>
      <c r="R3146" s="2"/>
      <c r="S3146" s="44"/>
      <c r="T3146" s="44"/>
      <c r="U3146" s="20"/>
      <c r="V3146" s="11"/>
      <c r="W3146" s="2">
        <f t="shared" si="2232"/>
        <v>0</v>
      </c>
      <c r="X3146">
        <f t="shared" si="2233"/>
        <v>10</v>
      </c>
      <c r="Y3146">
        <f t="shared" si="2234"/>
        <v>0</v>
      </c>
      <c r="Z3146">
        <f t="shared" si="2235"/>
        <v>0</v>
      </c>
      <c r="AA3146" s="2">
        <f t="shared" si="2236"/>
        <v>60</v>
      </c>
      <c r="AB3146" s="2" t="str">
        <f t="shared" si="2237"/>
        <v>Under 1.5</v>
      </c>
      <c r="AC3146" s="6"/>
      <c r="AD3146" s="6" t="str">
        <f t="shared" si="2238"/>
        <v>Over 0.5</v>
      </c>
      <c r="AE3146" s="6" t="str">
        <f t="shared" si="2239"/>
        <v>LOST</v>
      </c>
      <c r="AF3146" s="6"/>
      <c r="AG3146">
        <f t="shared" si="2240"/>
        <v>0</v>
      </c>
      <c r="AH3146">
        <f t="shared" si="2241"/>
        <v>2</v>
      </c>
      <c r="AI3146">
        <f t="shared" si="2242"/>
        <v>0</v>
      </c>
      <c r="AJ3146">
        <f t="shared" si="2243"/>
        <v>0</v>
      </c>
      <c r="AK3146" s="2" t="str">
        <f t="shared" si="2244"/>
        <v>-</v>
      </c>
      <c r="AL3146" s="2" t="str">
        <f t="shared" si="2245"/>
        <v>-</v>
      </c>
    </row>
    <row r="3147" spans="2:38">
      <c r="B3147"/>
      <c r="E3147" s="2"/>
      <c r="F3147" s="8"/>
      <c r="G3147" s="2"/>
      <c r="H3147" s="2"/>
      <c r="I3147" s="2"/>
      <c r="J3147" s="2"/>
      <c r="K3147" s="2"/>
      <c r="L3147" s="2"/>
      <c r="M3147" s="3"/>
      <c r="N3147" s="3"/>
      <c r="O3147" s="2"/>
      <c r="P3147" s="2"/>
      <c r="Q3147" s="2"/>
      <c r="R3147" s="2"/>
      <c r="S3147" s="44"/>
      <c r="T3147" s="44"/>
      <c r="U3147" s="20"/>
      <c r="V3147" s="11"/>
      <c r="W3147" s="2">
        <f t="shared" si="2232"/>
        <v>0</v>
      </c>
      <c r="X3147">
        <f t="shared" si="2233"/>
        <v>10</v>
      </c>
      <c r="Y3147">
        <f t="shared" si="2234"/>
        <v>0</v>
      </c>
      <c r="Z3147">
        <f t="shared" si="2235"/>
        <v>0</v>
      </c>
      <c r="AA3147" s="2">
        <f t="shared" si="2236"/>
        <v>60</v>
      </c>
      <c r="AB3147" s="2" t="str">
        <f t="shared" si="2237"/>
        <v>Under 1.5</v>
      </c>
      <c r="AC3147" s="6"/>
      <c r="AD3147" s="6" t="str">
        <f t="shared" si="2238"/>
        <v>Over 0.5</v>
      </c>
      <c r="AE3147" s="6" t="str">
        <f t="shared" si="2239"/>
        <v>LOST</v>
      </c>
      <c r="AF3147" s="6"/>
      <c r="AG3147">
        <f t="shared" si="2240"/>
        <v>0</v>
      </c>
      <c r="AH3147">
        <f t="shared" si="2241"/>
        <v>2</v>
      </c>
      <c r="AI3147">
        <f t="shared" si="2242"/>
        <v>0</v>
      </c>
      <c r="AJ3147">
        <f t="shared" si="2243"/>
        <v>0</v>
      </c>
      <c r="AK3147" s="2" t="str">
        <f t="shared" si="2244"/>
        <v>-</v>
      </c>
      <c r="AL3147" s="2" t="str">
        <f t="shared" si="2245"/>
        <v>-</v>
      </c>
    </row>
    <row r="3148" spans="2:38">
      <c r="B3148"/>
      <c r="E3148" s="2"/>
      <c r="F3148" s="8"/>
      <c r="G3148" s="2"/>
      <c r="H3148" s="2"/>
      <c r="I3148" s="2"/>
      <c r="J3148" s="2"/>
      <c r="K3148" s="2"/>
      <c r="L3148" s="2"/>
      <c r="M3148" s="3"/>
      <c r="N3148" s="3"/>
      <c r="O3148" s="2"/>
      <c r="P3148" s="2"/>
      <c r="Q3148" s="2"/>
      <c r="R3148" s="2"/>
      <c r="S3148" s="44"/>
      <c r="T3148" s="44"/>
      <c r="U3148" s="20"/>
      <c r="V3148" s="11"/>
      <c r="W3148" s="2">
        <f t="shared" si="2232"/>
        <v>0</v>
      </c>
      <c r="X3148">
        <f t="shared" si="2233"/>
        <v>10</v>
      </c>
      <c r="Y3148">
        <f t="shared" si="2234"/>
        <v>0</v>
      </c>
      <c r="Z3148">
        <f t="shared" si="2235"/>
        <v>0</v>
      </c>
      <c r="AA3148" s="2">
        <f t="shared" si="2236"/>
        <v>60</v>
      </c>
      <c r="AB3148" s="2" t="str">
        <f t="shared" si="2237"/>
        <v>Under 1.5</v>
      </c>
      <c r="AC3148" s="6"/>
      <c r="AD3148" s="6" t="str">
        <f t="shared" si="2238"/>
        <v>Over 0.5</v>
      </c>
      <c r="AE3148" s="6" t="str">
        <f t="shared" si="2239"/>
        <v>LOST</v>
      </c>
      <c r="AF3148" s="6"/>
      <c r="AG3148">
        <f t="shared" si="2240"/>
        <v>0</v>
      </c>
      <c r="AH3148">
        <f t="shared" si="2241"/>
        <v>2</v>
      </c>
      <c r="AI3148">
        <f t="shared" si="2242"/>
        <v>0</v>
      </c>
      <c r="AJ3148">
        <f t="shared" si="2243"/>
        <v>0</v>
      </c>
      <c r="AK3148" s="2" t="str">
        <f t="shared" si="2244"/>
        <v>-</v>
      </c>
      <c r="AL3148" s="2" t="str">
        <f t="shared" si="2245"/>
        <v>-</v>
      </c>
    </row>
    <row r="3149" spans="2:38">
      <c r="B3149"/>
      <c r="E3149" s="2"/>
      <c r="F3149" s="8"/>
      <c r="G3149" s="2"/>
      <c r="H3149" s="2"/>
      <c r="I3149" s="2"/>
      <c r="J3149" s="2"/>
      <c r="K3149" s="2"/>
      <c r="L3149" s="2"/>
      <c r="M3149" s="3"/>
      <c r="N3149" s="3"/>
      <c r="O3149" s="2"/>
      <c r="P3149" s="2"/>
      <c r="Q3149" s="2"/>
      <c r="R3149" s="2"/>
      <c r="S3149" s="44"/>
      <c r="T3149" s="44"/>
      <c r="U3149" s="20"/>
      <c r="V3149" s="11"/>
      <c r="W3149" s="2">
        <f t="shared" si="2232"/>
        <v>0</v>
      </c>
      <c r="X3149">
        <f t="shared" si="2233"/>
        <v>10</v>
      </c>
      <c r="Y3149">
        <f t="shared" si="2234"/>
        <v>0</v>
      </c>
      <c r="Z3149">
        <f t="shared" si="2235"/>
        <v>0</v>
      </c>
      <c r="AA3149" s="2">
        <f t="shared" si="2236"/>
        <v>60</v>
      </c>
      <c r="AB3149" s="2" t="str">
        <f t="shared" si="2237"/>
        <v>Under 1.5</v>
      </c>
      <c r="AC3149" s="6"/>
      <c r="AD3149" s="6" t="str">
        <f t="shared" si="2238"/>
        <v>Over 0.5</v>
      </c>
      <c r="AE3149" s="6" t="str">
        <f t="shared" si="2239"/>
        <v>LOST</v>
      </c>
      <c r="AF3149" s="6"/>
      <c r="AG3149">
        <f t="shared" si="2240"/>
        <v>0</v>
      </c>
      <c r="AH3149">
        <f t="shared" si="2241"/>
        <v>2</v>
      </c>
      <c r="AI3149">
        <f t="shared" si="2242"/>
        <v>0</v>
      </c>
      <c r="AJ3149">
        <f t="shared" si="2243"/>
        <v>0</v>
      </c>
      <c r="AK3149" s="2" t="str">
        <f t="shared" si="2244"/>
        <v>-</v>
      </c>
      <c r="AL3149" s="2" t="str">
        <f t="shared" si="2245"/>
        <v>-</v>
      </c>
    </row>
    <row r="3150" spans="2:38">
      <c r="B3150"/>
      <c r="E3150" s="2"/>
      <c r="F3150" s="8"/>
      <c r="G3150" s="2"/>
      <c r="H3150" s="2"/>
      <c r="I3150" s="2"/>
      <c r="J3150" s="2"/>
      <c r="K3150" s="2"/>
      <c r="L3150" s="2"/>
      <c r="M3150" s="3"/>
      <c r="N3150" s="3"/>
      <c r="O3150" s="2"/>
      <c r="P3150" s="2"/>
      <c r="Q3150" s="2"/>
      <c r="R3150" s="2"/>
      <c r="S3150" s="44"/>
      <c r="T3150" s="44"/>
      <c r="U3150" s="20"/>
      <c r="V3150" s="11"/>
      <c r="W3150" s="2">
        <f t="shared" si="2232"/>
        <v>0</v>
      </c>
      <c r="X3150">
        <f t="shared" si="2233"/>
        <v>10</v>
      </c>
      <c r="Y3150">
        <f t="shared" si="2234"/>
        <v>0</v>
      </c>
      <c r="Z3150">
        <f t="shared" si="2235"/>
        <v>0</v>
      </c>
      <c r="AA3150" s="2">
        <f t="shared" si="2236"/>
        <v>60</v>
      </c>
      <c r="AB3150" s="2" t="str">
        <f t="shared" si="2237"/>
        <v>Under 1.5</v>
      </c>
      <c r="AC3150" s="6"/>
      <c r="AD3150" s="6" t="str">
        <f t="shared" si="2238"/>
        <v>Over 0.5</v>
      </c>
      <c r="AE3150" s="6" t="str">
        <f t="shared" si="2239"/>
        <v>LOST</v>
      </c>
      <c r="AF3150" s="6"/>
      <c r="AG3150">
        <f t="shared" si="2240"/>
        <v>0</v>
      </c>
      <c r="AH3150">
        <f t="shared" si="2241"/>
        <v>2</v>
      </c>
      <c r="AI3150">
        <f t="shared" si="2242"/>
        <v>0</v>
      </c>
      <c r="AJ3150">
        <f t="shared" si="2243"/>
        <v>0</v>
      </c>
      <c r="AK3150" s="2" t="str">
        <f t="shared" si="2244"/>
        <v>-</v>
      </c>
      <c r="AL3150" s="2" t="str">
        <f t="shared" si="2245"/>
        <v>-</v>
      </c>
    </row>
    <row r="3151" spans="2:38">
      <c r="B3151"/>
      <c r="E3151" s="2"/>
      <c r="F3151" s="8"/>
      <c r="G3151" s="2"/>
      <c r="H3151" s="2"/>
      <c r="I3151" s="2"/>
      <c r="J3151" s="2"/>
      <c r="K3151" s="2"/>
      <c r="L3151" s="2"/>
      <c r="M3151" s="3"/>
      <c r="N3151" s="3"/>
      <c r="O3151" s="2"/>
      <c r="P3151" s="2"/>
      <c r="Q3151" s="2"/>
      <c r="R3151" s="2"/>
      <c r="S3151" s="44"/>
      <c r="T3151" s="44"/>
      <c r="U3151" s="20"/>
      <c r="V3151" s="11"/>
      <c r="W3151" s="2">
        <f t="shared" si="2232"/>
        <v>0</v>
      </c>
      <c r="X3151">
        <f t="shared" si="2233"/>
        <v>10</v>
      </c>
      <c r="Y3151">
        <f t="shared" si="2234"/>
        <v>0</v>
      </c>
      <c r="Z3151">
        <f t="shared" si="2235"/>
        <v>0</v>
      </c>
      <c r="AA3151" s="2">
        <f t="shared" si="2236"/>
        <v>60</v>
      </c>
      <c r="AB3151" s="2" t="str">
        <f t="shared" si="2237"/>
        <v>Under 1.5</v>
      </c>
      <c r="AC3151" s="6"/>
      <c r="AD3151" s="6" t="str">
        <f t="shared" si="2238"/>
        <v>Over 0.5</v>
      </c>
      <c r="AE3151" s="6" t="str">
        <f t="shared" si="2239"/>
        <v>LOST</v>
      </c>
      <c r="AF3151" s="6"/>
      <c r="AG3151">
        <f t="shared" si="2240"/>
        <v>0</v>
      </c>
      <c r="AH3151">
        <f t="shared" si="2241"/>
        <v>2</v>
      </c>
      <c r="AI3151">
        <f t="shared" si="2242"/>
        <v>0</v>
      </c>
      <c r="AJ3151">
        <f t="shared" si="2243"/>
        <v>0</v>
      </c>
      <c r="AK3151" s="2" t="str">
        <f t="shared" si="2244"/>
        <v>-</v>
      </c>
      <c r="AL3151" s="2" t="str">
        <f t="shared" si="2245"/>
        <v>-</v>
      </c>
    </row>
    <row r="3152" spans="2:38">
      <c r="B3152"/>
      <c r="E3152" s="2"/>
      <c r="F3152" s="8"/>
      <c r="G3152" s="2"/>
      <c r="H3152" s="2"/>
      <c r="I3152" s="2"/>
      <c r="J3152" s="2"/>
      <c r="K3152" s="2"/>
      <c r="L3152" s="2"/>
      <c r="M3152" s="3"/>
      <c r="N3152" s="3"/>
      <c r="O3152" s="2"/>
      <c r="P3152" s="2"/>
      <c r="Q3152" s="2"/>
      <c r="R3152" s="2"/>
      <c r="S3152" s="44"/>
      <c r="T3152" s="44"/>
      <c r="U3152" s="20"/>
      <c r="V3152" s="11"/>
      <c r="W3152" s="2">
        <f t="shared" si="2232"/>
        <v>0</v>
      </c>
      <c r="X3152">
        <f t="shared" si="2233"/>
        <v>10</v>
      </c>
      <c r="Y3152">
        <f t="shared" si="2234"/>
        <v>0</v>
      </c>
      <c r="Z3152">
        <f t="shared" si="2235"/>
        <v>0</v>
      </c>
      <c r="AA3152" s="2">
        <f t="shared" si="2236"/>
        <v>60</v>
      </c>
      <c r="AB3152" s="2" t="str">
        <f t="shared" si="2237"/>
        <v>Under 1.5</v>
      </c>
      <c r="AC3152" s="6"/>
      <c r="AD3152" s="6" t="str">
        <f t="shared" si="2238"/>
        <v>Over 0.5</v>
      </c>
      <c r="AE3152" s="6" t="str">
        <f t="shared" si="2239"/>
        <v>LOST</v>
      </c>
      <c r="AF3152" s="6"/>
      <c r="AG3152">
        <f t="shared" si="2240"/>
        <v>0</v>
      </c>
      <c r="AH3152">
        <f t="shared" si="2241"/>
        <v>2</v>
      </c>
      <c r="AI3152">
        <f t="shared" si="2242"/>
        <v>0</v>
      </c>
      <c r="AJ3152">
        <f t="shared" si="2243"/>
        <v>0</v>
      </c>
      <c r="AK3152" s="2" t="str">
        <f t="shared" si="2244"/>
        <v>-</v>
      </c>
      <c r="AL3152" s="2" t="str">
        <f t="shared" si="2245"/>
        <v>-</v>
      </c>
    </row>
    <row r="3153" spans="2:38">
      <c r="B3153"/>
      <c r="E3153" s="2"/>
      <c r="F3153" s="8"/>
      <c r="G3153" s="2"/>
      <c r="H3153" s="2"/>
      <c r="I3153" s="2"/>
      <c r="J3153" s="2"/>
      <c r="K3153" s="2"/>
      <c r="L3153" s="2"/>
      <c r="M3153" s="3"/>
      <c r="N3153" s="3"/>
      <c r="O3153" s="2"/>
      <c r="P3153" s="2"/>
      <c r="Q3153" s="2"/>
      <c r="R3153" s="2"/>
      <c r="S3153" s="44"/>
      <c r="T3153" s="44"/>
      <c r="U3153" s="20"/>
      <c r="V3153" s="11"/>
      <c r="W3153" s="2">
        <f t="shared" si="2232"/>
        <v>0</v>
      </c>
      <c r="X3153">
        <f t="shared" si="2233"/>
        <v>10</v>
      </c>
      <c r="Y3153">
        <f t="shared" si="2234"/>
        <v>0</v>
      </c>
      <c r="Z3153">
        <f t="shared" si="2235"/>
        <v>0</v>
      </c>
      <c r="AA3153" s="2">
        <f t="shared" si="2236"/>
        <v>60</v>
      </c>
      <c r="AB3153" s="2" t="str">
        <f t="shared" si="2237"/>
        <v>Under 1.5</v>
      </c>
      <c r="AC3153" s="6"/>
      <c r="AD3153" s="6" t="str">
        <f t="shared" si="2238"/>
        <v>Over 0.5</v>
      </c>
      <c r="AE3153" s="6" t="str">
        <f t="shared" si="2239"/>
        <v>LOST</v>
      </c>
      <c r="AF3153" s="6"/>
      <c r="AG3153">
        <f t="shared" si="2240"/>
        <v>0</v>
      </c>
      <c r="AH3153">
        <f t="shared" si="2241"/>
        <v>2</v>
      </c>
      <c r="AI3153">
        <f t="shared" si="2242"/>
        <v>0</v>
      </c>
      <c r="AJ3153">
        <f t="shared" si="2243"/>
        <v>0</v>
      </c>
      <c r="AK3153" s="2" t="str">
        <f t="shared" si="2244"/>
        <v>-</v>
      </c>
      <c r="AL3153" s="2" t="str">
        <f t="shared" si="2245"/>
        <v>-</v>
      </c>
    </row>
    <row r="3154" spans="2:38">
      <c r="B3154"/>
      <c r="E3154" s="2"/>
      <c r="F3154" s="8"/>
      <c r="G3154" s="2"/>
      <c r="H3154" s="2"/>
      <c r="I3154" s="2"/>
      <c r="J3154" s="2"/>
      <c r="K3154" s="2"/>
      <c r="L3154" s="2"/>
      <c r="M3154" s="3"/>
      <c r="N3154" s="3"/>
      <c r="O3154" s="2"/>
      <c r="P3154" s="2"/>
      <c r="Q3154" s="2"/>
      <c r="R3154" s="2"/>
      <c r="S3154" s="44"/>
      <c r="T3154" s="44"/>
      <c r="U3154" s="20"/>
      <c r="V3154" s="11"/>
      <c r="W3154" s="2">
        <f t="shared" si="2232"/>
        <v>0</v>
      </c>
      <c r="X3154">
        <f t="shared" si="2233"/>
        <v>10</v>
      </c>
      <c r="Y3154">
        <f t="shared" si="2234"/>
        <v>0</v>
      </c>
      <c r="Z3154">
        <f t="shared" si="2235"/>
        <v>0</v>
      </c>
      <c r="AA3154" s="2">
        <f t="shared" si="2236"/>
        <v>60</v>
      </c>
      <c r="AB3154" s="2" t="str">
        <f t="shared" si="2237"/>
        <v>Under 1.5</v>
      </c>
      <c r="AC3154" s="6"/>
      <c r="AD3154" s="6" t="str">
        <f t="shared" si="2238"/>
        <v>Over 0.5</v>
      </c>
      <c r="AE3154" s="6" t="str">
        <f t="shared" si="2239"/>
        <v>LOST</v>
      </c>
      <c r="AF3154" s="6"/>
      <c r="AG3154">
        <f t="shared" si="2240"/>
        <v>0</v>
      </c>
      <c r="AH3154">
        <f t="shared" si="2241"/>
        <v>2</v>
      </c>
      <c r="AI3154">
        <f t="shared" si="2242"/>
        <v>0</v>
      </c>
      <c r="AJ3154">
        <f t="shared" si="2243"/>
        <v>0</v>
      </c>
      <c r="AK3154" s="2" t="str">
        <f t="shared" si="2244"/>
        <v>-</v>
      </c>
      <c r="AL3154" s="2" t="str">
        <f t="shared" si="2245"/>
        <v>-</v>
      </c>
    </row>
    <row r="3155" spans="2:38">
      <c r="B3155"/>
      <c r="E3155" s="2"/>
      <c r="F3155" s="8"/>
      <c r="G3155" s="2"/>
      <c r="H3155" s="2"/>
      <c r="I3155" s="2"/>
      <c r="J3155" s="2"/>
      <c r="K3155" s="2"/>
      <c r="L3155" s="2"/>
      <c r="M3155" s="3"/>
      <c r="N3155" s="3"/>
      <c r="O3155" s="2"/>
      <c r="P3155" s="2"/>
      <c r="Q3155" s="2"/>
      <c r="R3155" s="2"/>
      <c r="S3155" s="44"/>
      <c r="T3155" s="44"/>
      <c r="U3155" s="20"/>
      <c r="V3155" s="11"/>
      <c r="W3155" s="2">
        <f t="shared" si="2232"/>
        <v>0</v>
      </c>
      <c r="X3155">
        <f t="shared" si="2233"/>
        <v>10</v>
      </c>
      <c r="Y3155">
        <f t="shared" si="2234"/>
        <v>0</v>
      </c>
      <c r="Z3155">
        <f t="shared" si="2235"/>
        <v>0</v>
      </c>
      <c r="AA3155" s="2">
        <f t="shared" si="2236"/>
        <v>60</v>
      </c>
      <c r="AB3155" s="2" t="str">
        <f t="shared" si="2237"/>
        <v>Under 1.5</v>
      </c>
      <c r="AC3155" s="6"/>
      <c r="AD3155" s="6" t="str">
        <f t="shared" si="2238"/>
        <v>Over 0.5</v>
      </c>
      <c r="AE3155" s="6" t="str">
        <f t="shared" si="2239"/>
        <v>LOST</v>
      </c>
      <c r="AF3155" s="6"/>
      <c r="AG3155">
        <f t="shared" si="2240"/>
        <v>0</v>
      </c>
      <c r="AH3155">
        <f t="shared" si="2241"/>
        <v>2</v>
      </c>
      <c r="AI3155">
        <f t="shared" si="2242"/>
        <v>0</v>
      </c>
      <c r="AJ3155">
        <f t="shared" si="2243"/>
        <v>0</v>
      </c>
      <c r="AK3155" s="2" t="str">
        <f t="shared" si="2244"/>
        <v>-</v>
      </c>
      <c r="AL3155" s="2" t="str">
        <f t="shared" si="2245"/>
        <v>-</v>
      </c>
    </row>
    <row r="3156" spans="2:38">
      <c r="B3156"/>
      <c r="E3156" s="2"/>
      <c r="F3156" s="8"/>
      <c r="G3156" s="2"/>
      <c r="H3156" s="2"/>
      <c r="I3156" s="2"/>
      <c r="J3156" s="2"/>
      <c r="K3156" s="2"/>
      <c r="L3156" s="2"/>
      <c r="M3156" s="3"/>
      <c r="N3156" s="3"/>
      <c r="O3156" s="2"/>
      <c r="P3156" s="2"/>
      <c r="Q3156" s="2"/>
      <c r="R3156" s="2"/>
      <c r="S3156" s="44"/>
      <c r="T3156" s="44"/>
      <c r="U3156" s="20"/>
      <c r="V3156" s="11"/>
      <c r="W3156" s="2">
        <f t="shared" si="2232"/>
        <v>0</v>
      </c>
      <c r="X3156">
        <f t="shared" si="2233"/>
        <v>10</v>
      </c>
      <c r="Y3156">
        <f t="shared" si="2234"/>
        <v>0</v>
      </c>
      <c r="Z3156">
        <f t="shared" si="2235"/>
        <v>0</v>
      </c>
      <c r="AA3156" s="2">
        <f t="shared" si="2236"/>
        <v>60</v>
      </c>
      <c r="AB3156" s="2" t="str">
        <f t="shared" si="2237"/>
        <v>Under 1.5</v>
      </c>
      <c r="AC3156" s="6"/>
      <c r="AD3156" s="6" t="str">
        <f t="shared" si="2238"/>
        <v>Over 0.5</v>
      </c>
      <c r="AE3156" s="6" t="str">
        <f t="shared" si="2239"/>
        <v>LOST</v>
      </c>
      <c r="AF3156" s="6"/>
      <c r="AG3156">
        <f t="shared" si="2240"/>
        <v>0</v>
      </c>
      <c r="AH3156">
        <f t="shared" si="2241"/>
        <v>2</v>
      </c>
      <c r="AI3156">
        <f t="shared" si="2242"/>
        <v>0</v>
      </c>
      <c r="AJ3156">
        <f t="shared" si="2243"/>
        <v>0</v>
      </c>
      <c r="AK3156" s="2" t="str">
        <f t="shared" si="2244"/>
        <v>-</v>
      </c>
      <c r="AL3156" s="2" t="str">
        <f t="shared" si="2245"/>
        <v>-</v>
      </c>
    </row>
    <row r="3157" spans="2:38">
      <c r="B3157"/>
      <c r="E3157" s="2"/>
      <c r="F3157" s="8"/>
      <c r="G3157" s="2"/>
      <c r="H3157" s="2"/>
      <c r="I3157" s="2"/>
      <c r="J3157" s="2"/>
      <c r="K3157" s="2"/>
      <c r="L3157" s="2"/>
      <c r="M3157" s="3"/>
      <c r="N3157" s="3"/>
      <c r="O3157" s="2"/>
      <c r="P3157" s="2"/>
      <c r="Q3157" s="2"/>
      <c r="R3157" s="2"/>
      <c r="S3157" s="44"/>
      <c r="T3157" s="44"/>
      <c r="U3157" s="20"/>
      <c r="V3157" s="11"/>
      <c r="W3157" s="2">
        <f t="shared" si="2232"/>
        <v>0</v>
      </c>
      <c r="X3157">
        <f t="shared" si="2233"/>
        <v>10</v>
      </c>
      <c r="Y3157">
        <f t="shared" si="2234"/>
        <v>0</v>
      </c>
      <c r="Z3157">
        <f t="shared" si="2235"/>
        <v>0</v>
      </c>
      <c r="AA3157" s="2">
        <f t="shared" si="2236"/>
        <v>60</v>
      </c>
      <c r="AB3157" s="2" t="str">
        <f t="shared" si="2237"/>
        <v>Under 1.5</v>
      </c>
      <c r="AC3157" s="6"/>
      <c r="AD3157" s="6" t="str">
        <f t="shared" si="2238"/>
        <v>Over 0.5</v>
      </c>
      <c r="AE3157" s="6" t="str">
        <f t="shared" si="2239"/>
        <v>LOST</v>
      </c>
      <c r="AF3157" s="6"/>
      <c r="AG3157">
        <f t="shared" si="2240"/>
        <v>0</v>
      </c>
      <c r="AH3157">
        <f t="shared" si="2241"/>
        <v>2</v>
      </c>
      <c r="AI3157">
        <f t="shared" si="2242"/>
        <v>0</v>
      </c>
      <c r="AJ3157">
        <f t="shared" si="2243"/>
        <v>0</v>
      </c>
      <c r="AK3157" s="2" t="str">
        <f t="shared" si="2244"/>
        <v>-</v>
      </c>
      <c r="AL3157" s="2" t="str">
        <f t="shared" si="2245"/>
        <v>-</v>
      </c>
    </row>
    <row r="3158" spans="2:38">
      <c r="B3158"/>
      <c r="E3158" s="2"/>
      <c r="F3158" s="8"/>
      <c r="G3158" s="2"/>
      <c r="H3158" s="2"/>
      <c r="I3158" s="2"/>
      <c r="J3158" s="2"/>
      <c r="K3158" s="2"/>
      <c r="L3158" s="2"/>
      <c r="M3158" s="3"/>
      <c r="N3158" s="3"/>
      <c r="O3158" s="2"/>
      <c r="P3158" s="2"/>
      <c r="Q3158" s="2"/>
      <c r="R3158" s="2"/>
      <c r="S3158" s="44"/>
      <c r="T3158" s="44"/>
      <c r="U3158" s="20"/>
      <c r="V3158" s="11"/>
      <c r="W3158" s="2">
        <f t="shared" si="2232"/>
        <v>0</v>
      </c>
      <c r="X3158">
        <f t="shared" si="2233"/>
        <v>10</v>
      </c>
      <c r="Y3158">
        <f t="shared" si="2234"/>
        <v>0</v>
      </c>
      <c r="Z3158">
        <f t="shared" si="2235"/>
        <v>0</v>
      </c>
      <c r="AA3158" s="2">
        <f t="shared" si="2236"/>
        <v>60</v>
      </c>
      <c r="AB3158" s="2" t="str">
        <f t="shared" si="2237"/>
        <v>Under 1.5</v>
      </c>
      <c r="AC3158" s="6"/>
      <c r="AD3158" s="6" t="str">
        <f t="shared" si="2238"/>
        <v>Over 0.5</v>
      </c>
      <c r="AE3158" s="6" t="str">
        <f t="shared" si="2239"/>
        <v>LOST</v>
      </c>
      <c r="AF3158" s="6"/>
      <c r="AG3158">
        <f t="shared" si="2240"/>
        <v>0</v>
      </c>
      <c r="AH3158">
        <f t="shared" si="2241"/>
        <v>2</v>
      </c>
      <c r="AI3158">
        <f t="shared" si="2242"/>
        <v>0</v>
      </c>
      <c r="AJ3158">
        <f t="shared" si="2243"/>
        <v>0</v>
      </c>
      <c r="AK3158" s="2" t="str">
        <f t="shared" si="2244"/>
        <v>-</v>
      </c>
      <c r="AL3158" s="2" t="str">
        <f t="shared" si="2245"/>
        <v>-</v>
      </c>
    </row>
    <row r="3159" spans="2:38">
      <c r="B3159"/>
      <c r="E3159" s="2"/>
      <c r="F3159" s="8"/>
      <c r="G3159" s="2"/>
      <c r="H3159" s="2"/>
      <c r="I3159" s="2"/>
      <c r="J3159" s="2"/>
      <c r="K3159" s="2"/>
      <c r="L3159" s="2"/>
      <c r="M3159" s="3"/>
      <c r="N3159" s="3"/>
      <c r="O3159" s="2"/>
      <c r="P3159" s="2"/>
      <c r="Q3159" s="2"/>
      <c r="R3159" s="2"/>
      <c r="S3159" s="44"/>
      <c r="T3159" s="44"/>
      <c r="U3159" s="20"/>
      <c r="V3159" s="11"/>
      <c r="W3159" s="2">
        <f t="shared" si="2232"/>
        <v>0</v>
      </c>
      <c r="X3159">
        <f t="shared" si="2233"/>
        <v>10</v>
      </c>
      <c r="Y3159">
        <f t="shared" si="2234"/>
        <v>0</v>
      </c>
      <c r="Z3159">
        <f t="shared" si="2235"/>
        <v>0</v>
      </c>
      <c r="AA3159" s="2">
        <f t="shared" si="2236"/>
        <v>60</v>
      </c>
      <c r="AB3159" s="2" t="str">
        <f t="shared" si="2237"/>
        <v>Under 1.5</v>
      </c>
      <c r="AC3159" s="6"/>
      <c r="AD3159" s="6" t="str">
        <f t="shared" si="2238"/>
        <v>Over 0.5</v>
      </c>
      <c r="AE3159" s="6" t="str">
        <f t="shared" si="2239"/>
        <v>LOST</v>
      </c>
      <c r="AF3159" s="6"/>
      <c r="AG3159">
        <f t="shared" si="2240"/>
        <v>0</v>
      </c>
      <c r="AH3159">
        <f t="shared" si="2241"/>
        <v>2</v>
      </c>
      <c r="AI3159">
        <f t="shared" si="2242"/>
        <v>0</v>
      </c>
      <c r="AJ3159">
        <f t="shared" si="2243"/>
        <v>0</v>
      </c>
      <c r="AK3159" s="2" t="str">
        <f t="shared" si="2244"/>
        <v>-</v>
      </c>
      <c r="AL3159" s="2" t="str">
        <f t="shared" si="2245"/>
        <v>-</v>
      </c>
    </row>
    <row r="3160" spans="2:38">
      <c r="B3160"/>
      <c r="E3160" s="2"/>
      <c r="F3160" s="8"/>
      <c r="G3160" s="2"/>
      <c r="H3160" s="2"/>
      <c r="I3160" s="2"/>
      <c r="J3160" s="2"/>
      <c r="K3160" s="2"/>
      <c r="L3160" s="2"/>
      <c r="M3160" s="3"/>
      <c r="N3160" s="3"/>
      <c r="O3160" s="2"/>
      <c r="P3160" s="2"/>
      <c r="Q3160" s="2"/>
      <c r="R3160" s="2"/>
      <c r="S3160" s="44"/>
      <c r="T3160" s="44"/>
      <c r="U3160" s="20"/>
      <c r="V3160" s="11"/>
      <c r="W3160" s="2">
        <f t="shared" si="2232"/>
        <v>0</v>
      </c>
      <c r="X3160">
        <f t="shared" si="2233"/>
        <v>10</v>
      </c>
      <c r="Y3160">
        <f t="shared" si="2234"/>
        <v>0</v>
      </c>
      <c r="Z3160">
        <f t="shared" si="2235"/>
        <v>0</v>
      </c>
      <c r="AA3160" s="2">
        <f t="shared" si="2236"/>
        <v>60</v>
      </c>
      <c r="AB3160" s="2" t="str">
        <f t="shared" si="2237"/>
        <v>Under 1.5</v>
      </c>
      <c r="AC3160" s="6"/>
      <c r="AD3160" s="6" t="str">
        <f t="shared" si="2238"/>
        <v>Over 0.5</v>
      </c>
      <c r="AE3160" s="6" t="str">
        <f t="shared" si="2239"/>
        <v>LOST</v>
      </c>
      <c r="AF3160" s="6"/>
      <c r="AG3160">
        <f t="shared" si="2240"/>
        <v>0</v>
      </c>
      <c r="AH3160">
        <f t="shared" si="2241"/>
        <v>2</v>
      </c>
      <c r="AI3160">
        <f t="shared" si="2242"/>
        <v>0</v>
      </c>
      <c r="AJ3160">
        <f t="shared" si="2243"/>
        <v>0</v>
      </c>
      <c r="AK3160" s="2" t="str">
        <f t="shared" si="2244"/>
        <v>-</v>
      </c>
      <c r="AL3160" s="2" t="str">
        <f t="shared" si="2245"/>
        <v>-</v>
      </c>
    </row>
    <row r="3161" spans="2:38">
      <c r="B3161"/>
      <c r="E3161" s="2"/>
      <c r="F3161" s="8"/>
      <c r="G3161" s="2"/>
      <c r="H3161" s="2"/>
      <c r="I3161" s="2"/>
      <c r="J3161" s="2"/>
      <c r="K3161" s="2"/>
      <c r="L3161" s="2"/>
      <c r="M3161" s="3"/>
      <c r="N3161" s="3"/>
      <c r="O3161" s="2"/>
      <c r="P3161" s="2"/>
      <c r="Q3161" s="2"/>
      <c r="R3161" s="2"/>
      <c r="S3161" s="44"/>
      <c r="T3161" s="44"/>
      <c r="U3161" s="20"/>
      <c r="V3161" s="11"/>
      <c r="W3161" s="2">
        <f t="shared" si="2232"/>
        <v>0</v>
      </c>
      <c r="X3161">
        <f t="shared" si="2233"/>
        <v>10</v>
      </c>
      <c r="Y3161">
        <f t="shared" si="2234"/>
        <v>0</v>
      </c>
      <c r="Z3161">
        <f t="shared" si="2235"/>
        <v>0</v>
      </c>
      <c r="AA3161" s="2">
        <f t="shared" si="2236"/>
        <v>60</v>
      </c>
      <c r="AB3161" s="2" t="str">
        <f t="shared" si="2237"/>
        <v>Under 1.5</v>
      </c>
      <c r="AC3161" s="6"/>
      <c r="AD3161" s="6" t="str">
        <f t="shared" si="2238"/>
        <v>Over 0.5</v>
      </c>
      <c r="AE3161" s="6" t="str">
        <f t="shared" si="2239"/>
        <v>LOST</v>
      </c>
      <c r="AF3161" s="6"/>
      <c r="AG3161">
        <f t="shared" si="2240"/>
        <v>0</v>
      </c>
      <c r="AH3161">
        <f t="shared" si="2241"/>
        <v>2</v>
      </c>
      <c r="AI3161">
        <f t="shared" si="2242"/>
        <v>0</v>
      </c>
      <c r="AJ3161">
        <f t="shared" si="2243"/>
        <v>0</v>
      </c>
      <c r="AK3161" s="2" t="str">
        <f t="shared" si="2244"/>
        <v>-</v>
      </c>
      <c r="AL3161" s="2" t="str">
        <f t="shared" si="2245"/>
        <v>-</v>
      </c>
    </row>
    <row r="3162" spans="2:38">
      <c r="B3162"/>
      <c r="E3162" s="2"/>
      <c r="F3162" s="8"/>
      <c r="G3162" s="2"/>
      <c r="H3162" s="2"/>
      <c r="I3162" s="2"/>
      <c r="J3162" s="2"/>
      <c r="K3162" s="2"/>
      <c r="L3162" s="2"/>
      <c r="M3162" s="3"/>
      <c r="N3162" s="3"/>
      <c r="O3162" s="2"/>
      <c r="P3162" s="2"/>
      <c r="Q3162" s="2"/>
      <c r="R3162" s="2"/>
      <c r="S3162" s="44"/>
      <c r="T3162" s="44"/>
      <c r="U3162" s="20"/>
      <c r="V3162" s="11"/>
      <c r="W3162" s="2">
        <f t="shared" si="2232"/>
        <v>0</v>
      </c>
      <c r="X3162">
        <f t="shared" si="2233"/>
        <v>10</v>
      </c>
      <c r="Y3162">
        <f t="shared" si="2234"/>
        <v>0</v>
      </c>
      <c r="Z3162">
        <f t="shared" si="2235"/>
        <v>0</v>
      </c>
      <c r="AA3162" s="2">
        <f t="shared" si="2236"/>
        <v>60</v>
      </c>
      <c r="AB3162" s="2" t="str">
        <f t="shared" si="2237"/>
        <v>Under 1.5</v>
      </c>
      <c r="AC3162" s="6"/>
      <c r="AD3162" s="6" t="str">
        <f t="shared" si="2238"/>
        <v>Over 0.5</v>
      </c>
      <c r="AE3162" s="6" t="str">
        <f t="shared" si="2239"/>
        <v>LOST</v>
      </c>
      <c r="AF3162" s="6"/>
      <c r="AG3162">
        <f t="shared" si="2240"/>
        <v>0</v>
      </c>
      <c r="AH3162">
        <f t="shared" si="2241"/>
        <v>2</v>
      </c>
      <c r="AI3162">
        <f t="shared" si="2242"/>
        <v>0</v>
      </c>
      <c r="AJ3162">
        <f t="shared" si="2243"/>
        <v>0</v>
      </c>
      <c r="AK3162" s="2" t="str">
        <f t="shared" si="2244"/>
        <v>-</v>
      </c>
      <c r="AL3162" s="2" t="str">
        <f t="shared" si="2245"/>
        <v>-</v>
      </c>
    </row>
    <row r="3163" spans="2:38">
      <c r="B3163"/>
      <c r="E3163" s="2"/>
      <c r="F3163" s="8"/>
      <c r="G3163" s="2"/>
      <c r="H3163" s="2"/>
      <c r="I3163" s="2"/>
      <c r="J3163" s="2"/>
      <c r="K3163" s="2"/>
      <c r="L3163" s="2"/>
      <c r="M3163" s="3"/>
      <c r="N3163" s="3"/>
      <c r="O3163" s="2"/>
      <c r="P3163" s="2"/>
      <c r="Q3163" s="2"/>
      <c r="R3163" s="2"/>
      <c r="S3163" s="44"/>
      <c r="T3163" s="44"/>
      <c r="U3163" s="20"/>
      <c r="V3163" s="11"/>
      <c r="W3163" s="2">
        <f t="shared" si="2232"/>
        <v>0</v>
      </c>
      <c r="X3163">
        <f t="shared" si="2233"/>
        <v>10</v>
      </c>
      <c r="Y3163">
        <f t="shared" si="2234"/>
        <v>0</v>
      </c>
      <c r="Z3163">
        <f t="shared" si="2235"/>
        <v>0</v>
      </c>
      <c r="AA3163" s="2">
        <f t="shared" si="2236"/>
        <v>60</v>
      </c>
      <c r="AB3163" s="2" t="str">
        <f t="shared" si="2237"/>
        <v>Under 1.5</v>
      </c>
      <c r="AC3163" s="6"/>
      <c r="AD3163" s="6" t="str">
        <f t="shared" si="2238"/>
        <v>Over 0.5</v>
      </c>
      <c r="AE3163" s="6" t="str">
        <f t="shared" si="2239"/>
        <v>LOST</v>
      </c>
      <c r="AF3163" s="6"/>
      <c r="AG3163">
        <f t="shared" si="2240"/>
        <v>0</v>
      </c>
      <c r="AH3163">
        <f t="shared" si="2241"/>
        <v>2</v>
      </c>
      <c r="AI3163">
        <f t="shared" si="2242"/>
        <v>0</v>
      </c>
      <c r="AJ3163">
        <f t="shared" si="2243"/>
        <v>0</v>
      </c>
      <c r="AK3163" s="2" t="str">
        <f t="shared" si="2244"/>
        <v>-</v>
      </c>
      <c r="AL3163" s="2" t="str">
        <f t="shared" si="2245"/>
        <v>-</v>
      </c>
    </row>
    <row r="3164" spans="2:38">
      <c r="B3164"/>
      <c r="E3164" s="2"/>
      <c r="F3164" s="8"/>
      <c r="G3164" s="2"/>
      <c r="H3164" s="2"/>
      <c r="I3164" s="2"/>
      <c r="J3164" s="2"/>
      <c r="K3164" s="2"/>
      <c r="L3164" s="2"/>
      <c r="M3164" s="3"/>
      <c r="N3164" s="3"/>
      <c r="O3164" s="2"/>
      <c r="P3164" s="2"/>
      <c r="Q3164" s="2"/>
      <c r="R3164" s="2"/>
      <c r="S3164" s="44"/>
      <c r="T3164" s="44"/>
      <c r="U3164" s="20"/>
      <c r="V3164" s="11"/>
      <c r="W3164" s="2">
        <f t="shared" si="2232"/>
        <v>0</v>
      </c>
      <c r="X3164">
        <f t="shared" si="2233"/>
        <v>10</v>
      </c>
      <c r="Y3164">
        <f t="shared" si="2234"/>
        <v>0</v>
      </c>
      <c r="Z3164">
        <f t="shared" si="2235"/>
        <v>0</v>
      </c>
      <c r="AA3164" s="2">
        <f t="shared" si="2236"/>
        <v>60</v>
      </c>
      <c r="AB3164" s="2" t="str">
        <f t="shared" si="2237"/>
        <v>Under 1.5</v>
      </c>
      <c r="AC3164" s="6"/>
      <c r="AD3164" s="6" t="str">
        <f t="shared" si="2238"/>
        <v>Over 0.5</v>
      </c>
      <c r="AE3164" s="6" t="str">
        <f t="shared" si="2239"/>
        <v>LOST</v>
      </c>
      <c r="AF3164" s="6"/>
      <c r="AG3164">
        <f t="shared" si="2240"/>
        <v>0</v>
      </c>
      <c r="AH3164">
        <f t="shared" si="2241"/>
        <v>2</v>
      </c>
      <c r="AI3164">
        <f t="shared" si="2242"/>
        <v>0</v>
      </c>
      <c r="AJ3164">
        <f t="shared" si="2243"/>
        <v>0</v>
      </c>
      <c r="AK3164" s="2" t="str">
        <f t="shared" si="2244"/>
        <v>-</v>
      </c>
      <c r="AL3164" s="2" t="str">
        <f t="shared" si="2245"/>
        <v>-</v>
      </c>
    </row>
    <row r="3165" spans="2:38">
      <c r="B3165"/>
      <c r="E3165" s="2"/>
      <c r="F3165" s="8"/>
      <c r="G3165" s="2"/>
      <c r="H3165" s="2"/>
      <c r="I3165" s="2"/>
      <c r="J3165" s="2"/>
      <c r="K3165" s="2"/>
      <c r="L3165" s="2"/>
      <c r="M3165" s="3"/>
      <c r="N3165" s="3"/>
      <c r="O3165" s="2"/>
      <c r="P3165" s="2"/>
      <c r="Q3165" s="2"/>
      <c r="R3165" s="2"/>
      <c r="S3165" s="44"/>
      <c r="T3165" s="44"/>
      <c r="U3165" s="20"/>
      <c r="V3165" s="11"/>
      <c r="W3165" s="2">
        <f t="shared" si="2232"/>
        <v>0</v>
      </c>
      <c r="X3165">
        <f t="shared" si="2233"/>
        <v>10</v>
      </c>
      <c r="Y3165">
        <f t="shared" si="2234"/>
        <v>0</v>
      </c>
      <c r="Z3165">
        <f t="shared" si="2235"/>
        <v>0</v>
      </c>
      <c r="AA3165" s="2">
        <f t="shared" si="2236"/>
        <v>60</v>
      </c>
      <c r="AB3165" s="2" t="str">
        <f t="shared" si="2237"/>
        <v>Under 1.5</v>
      </c>
      <c r="AC3165" s="6"/>
      <c r="AD3165" s="6" t="str">
        <f t="shared" si="2238"/>
        <v>Over 0.5</v>
      </c>
      <c r="AE3165" s="6" t="str">
        <f t="shared" si="2239"/>
        <v>LOST</v>
      </c>
      <c r="AF3165" s="6"/>
      <c r="AG3165">
        <f t="shared" si="2240"/>
        <v>0</v>
      </c>
      <c r="AH3165">
        <f t="shared" si="2241"/>
        <v>2</v>
      </c>
      <c r="AI3165">
        <f t="shared" si="2242"/>
        <v>0</v>
      </c>
      <c r="AJ3165">
        <f t="shared" si="2243"/>
        <v>0</v>
      </c>
      <c r="AK3165" s="2" t="str">
        <f t="shared" si="2244"/>
        <v>-</v>
      </c>
      <c r="AL3165" s="2" t="str">
        <f t="shared" si="2245"/>
        <v>-</v>
      </c>
    </row>
    <row r="3166" spans="2:38">
      <c r="B3166"/>
      <c r="E3166" s="2"/>
      <c r="F3166" s="8"/>
      <c r="G3166" s="2"/>
      <c r="H3166" s="2"/>
      <c r="I3166" s="2"/>
      <c r="J3166" s="2"/>
      <c r="K3166" s="2"/>
      <c r="L3166" s="2"/>
      <c r="M3166" s="3"/>
      <c r="N3166" s="3"/>
      <c r="O3166" s="2"/>
      <c r="P3166" s="2"/>
      <c r="Q3166" s="2"/>
      <c r="R3166" s="2"/>
      <c r="S3166" s="44"/>
      <c r="T3166" s="44"/>
      <c r="U3166" s="20"/>
      <c r="V3166" s="11"/>
      <c r="W3166" s="2">
        <f t="shared" si="2232"/>
        <v>0</v>
      </c>
      <c r="X3166">
        <f t="shared" si="2233"/>
        <v>10</v>
      </c>
      <c r="Y3166">
        <f t="shared" si="2234"/>
        <v>0</v>
      </c>
      <c r="Z3166">
        <f t="shared" si="2235"/>
        <v>0</v>
      </c>
      <c r="AA3166" s="2">
        <f t="shared" si="2236"/>
        <v>60</v>
      </c>
      <c r="AB3166" s="2" t="str">
        <f t="shared" si="2237"/>
        <v>Under 1.5</v>
      </c>
      <c r="AC3166" s="6"/>
      <c r="AD3166" s="6" t="str">
        <f t="shared" si="2238"/>
        <v>Over 0.5</v>
      </c>
      <c r="AE3166" s="6" t="str">
        <f t="shared" si="2239"/>
        <v>LOST</v>
      </c>
      <c r="AF3166" s="6"/>
      <c r="AG3166">
        <f t="shared" si="2240"/>
        <v>0</v>
      </c>
      <c r="AH3166">
        <f t="shared" si="2241"/>
        <v>2</v>
      </c>
      <c r="AI3166">
        <f t="shared" si="2242"/>
        <v>0</v>
      </c>
      <c r="AJ3166">
        <f t="shared" si="2243"/>
        <v>0</v>
      </c>
      <c r="AK3166" s="2" t="str">
        <f t="shared" si="2244"/>
        <v>-</v>
      </c>
      <c r="AL3166" s="2" t="str">
        <f t="shared" si="2245"/>
        <v>-</v>
      </c>
    </row>
    <row r="3167" spans="2:38">
      <c r="B3167"/>
      <c r="E3167" s="2"/>
      <c r="F3167" s="8"/>
      <c r="G3167" s="2"/>
      <c r="H3167" s="2"/>
      <c r="I3167" s="2"/>
      <c r="J3167" s="2"/>
      <c r="K3167" s="2"/>
      <c r="L3167" s="2"/>
      <c r="M3167" s="3"/>
      <c r="N3167" s="3"/>
      <c r="O3167" s="2"/>
      <c r="P3167" s="2"/>
      <c r="Q3167" s="2"/>
      <c r="R3167" s="2"/>
      <c r="S3167" s="44"/>
      <c r="T3167" s="44"/>
      <c r="U3167" s="20"/>
      <c r="V3167" s="11"/>
      <c r="W3167" s="2">
        <f t="shared" si="2232"/>
        <v>0</v>
      </c>
      <c r="X3167">
        <f t="shared" si="2233"/>
        <v>10</v>
      </c>
      <c r="Y3167">
        <f t="shared" si="2234"/>
        <v>0</v>
      </c>
      <c r="Z3167">
        <f t="shared" si="2235"/>
        <v>0</v>
      </c>
      <c r="AA3167" s="2">
        <f t="shared" si="2236"/>
        <v>60</v>
      </c>
      <c r="AB3167" s="2" t="str">
        <f t="shared" si="2237"/>
        <v>Under 1.5</v>
      </c>
      <c r="AC3167" s="6"/>
      <c r="AD3167" s="6" t="str">
        <f t="shared" si="2238"/>
        <v>Over 0.5</v>
      </c>
      <c r="AE3167" s="6" t="str">
        <f t="shared" si="2239"/>
        <v>LOST</v>
      </c>
      <c r="AF3167" s="6"/>
      <c r="AG3167">
        <f t="shared" si="2240"/>
        <v>0</v>
      </c>
      <c r="AH3167">
        <f t="shared" si="2241"/>
        <v>2</v>
      </c>
      <c r="AI3167">
        <f t="shared" si="2242"/>
        <v>0</v>
      </c>
      <c r="AJ3167">
        <f t="shared" si="2243"/>
        <v>0</v>
      </c>
      <c r="AK3167" s="2" t="str">
        <f t="shared" si="2244"/>
        <v>-</v>
      </c>
      <c r="AL3167" s="2" t="str">
        <f t="shared" si="2245"/>
        <v>-</v>
      </c>
    </row>
    <row r="3168" spans="2:38">
      <c r="B3168"/>
      <c r="E3168" s="2"/>
      <c r="F3168" s="8"/>
      <c r="G3168" s="2"/>
      <c r="H3168" s="2"/>
      <c r="I3168" s="2"/>
      <c r="J3168" s="2"/>
      <c r="K3168" s="2"/>
      <c r="L3168" s="2"/>
      <c r="M3168" s="3"/>
      <c r="N3168" s="3"/>
      <c r="O3168" s="2"/>
      <c r="P3168" s="2"/>
      <c r="Q3168" s="2"/>
      <c r="R3168" s="2"/>
      <c r="S3168" s="44"/>
      <c r="T3168" s="44"/>
      <c r="U3168" s="20"/>
      <c r="V3168" s="11"/>
      <c r="W3168" s="2">
        <f t="shared" si="2232"/>
        <v>0</v>
      </c>
      <c r="X3168">
        <f t="shared" si="2233"/>
        <v>10</v>
      </c>
      <c r="Y3168">
        <f t="shared" si="2234"/>
        <v>0</v>
      </c>
      <c r="Z3168">
        <f t="shared" si="2235"/>
        <v>0</v>
      </c>
      <c r="AA3168" s="2">
        <f t="shared" si="2236"/>
        <v>60</v>
      </c>
      <c r="AB3168" s="2" t="str">
        <f t="shared" si="2237"/>
        <v>Under 1.5</v>
      </c>
      <c r="AC3168" s="6"/>
      <c r="AD3168" s="6" t="str">
        <f t="shared" si="2238"/>
        <v>Over 0.5</v>
      </c>
      <c r="AE3168" s="6" t="str">
        <f t="shared" si="2239"/>
        <v>LOST</v>
      </c>
      <c r="AF3168" s="6"/>
      <c r="AG3168">
        <f t="shared" si="2240"/>
        <v>0</v>
      </c>
      <c r="AH3168">
        <f t="shared" si="2241"/>
        <v>2</v>
      </c>
      <c r="AI3168">
        <f t="shared" si="2242"/>
        <v>0</v>
      </c>
      <c r="AJ3168">
        <f t="shared" si="2243"/>
        <v>0</v>
      </c>
      <c r="AK3168" s="2" t="str">
        <f t="shared" si="2244"/>
        <v>-</v>
      </c>
      <c r="AL3168" s="2" t="str">
        <f t="shared" si="2245"/>
        <v>-</v>
      </c>
    </row>
    <row r="3169" spans="2:38">
      <c r="B3169"/>
      <c r="E3169" s="2"/>
      <c r="F3169" s="8"/>
      <c r="G3169" s="2"/>
      <c r="H3169" s="2"/>
      <c r="I3169" s="2"/>
      <c r="J3169" s="2"/>
      <c r="K3169" s="2"/>
      <c r="L3169" s="2"/>
      <c r="M3169" s="3"/>
      <c r="N3169" s="3"/>
      <c r="O3169" s="2"/>
      <c r="P3169" s="2"/>
      <c r="Q3169" s="2"/>
      <c r="R3169" s="2"/>
      <c r="S3169" s="44"/>
      <c r="T3169" s="44"/>
      <c r="U3169" s="20"/>
      <c r="V3169" s="11"/>
      <c r="W3169" s="2">
        <f t="shared" si="2232"/>
        <v>0</v>
      </c>
      <c r="X3169">
        <f t="shared" si="2233"/>
        <v>10</v>
      </c>
      <c r="Y3169">
        <f t="shared" si="2234"/>
        <v>0</v>
      </c>
      <c r="Z3169">
        <f t="shared" si="2235"/>
        <v>0</v>
      </c>
      <c r="AA3169" s="2">
        <f t="shared" si="2236"/>
        <v>60</v>
      </c>
      <c r="AB3169" s="2" t="str">
        <f t="shared" si="2237"/>
        <v>Under 1.5</v>
      </c>
      <c r="AC3169" s="6"/>
      <c r="AD3169" s="6" t="str">
        <f t="shared" si="2238"/>
        <v>Over 0.5</v>
      </c>
      <c r="AE3169" s="6" t="str">
        <f t="shared" si="2239"/>
        <v>LOST</v>
      </c>
      <c r="AF3169" s="6"/>
      <c r="AG3169">
        <f t="shared" si="2240"/>
        <v>0</v>
      </c>
      <c r="AH3169">
        <f t="shared" si="2241"/>
        <v>2</v>
      </c>
      <c r="AI3169">
        <f t="shared" si="2242"/>
        <v>0</v>
      </c>
      <c r="AJ3169">
        <f t="shared" si="2243"/>
        <v>0</v>
      </c>
      <c r="AK3169" s="2" t="str">
        <f t="shared" si="2244"/>
        <v>-</v>
      </c>
      <c r="AL3169" s="2" t="str">
        <f t="shared" si="2245"/>
        <v>-</v>
      </c>
    </row>
    <row r="3170" spans="2:38">
      <c r="B3170"/>
      <c r="E3170" s="2"/>
      <c r="F3170" s="8"/>
      <c r="G3170" s="2"/>
      <c r="H3170" s="2"/>
      <c r="I3170" s="2"/>
      <c r="J3170" s="2"/>
      <c r="K3170" s="2"/>
      <c r="L3170" s="2"/>
      <c r="M3170" s="3"/>
      <c r="N3170" s="3"/>
      <c r="O3170" s="2"/>
      <c r="P3170" s="2"/>
      <c r="Q3170" s="2"/>
      <c r="R3170" s="2"/>
      <c r="S3170" s="44"/>
      <c r="T3170" s="44"/>
      <c r="U3170" s="20"/>
      <c r="V3170" s="11"/>
      <c r="W3170" s="2">
        <f t="shared" si="2232"/>
        <v>0</v>
      </c>
      <c r="X3170">
        <f t="shared" si="2233"/>
        <v>10</v>
      </c>
      <c r="Y3170">
        <f t="shared" si="2234"/>
        <v>0</v>
      </c>
      <c r="Z3170">
        <f t="shared" si="2235"/>
        <v>0</v>
      </c>
      <c r="AA3170" s="2">
        <f t="shared" si="2236"/>
        <v>60</v>
      </c>
      <c r="AB3170" s="2" t="str">
        <f t="shared" si="2237"/>
        <v>Under 1.5</v>
      </c>
      <c r="AC3170" s="6"/>
      <c r="AD3170" s="6" t="str">
        <f t="shared" si="2238"/>
        <v>Over 0.5</v>
      </c>
      <c r="AE3170" s="6" t="str">
        <f t="shared" si="2239"/>
        <v>LOST</v>
      </c>
      <c r="AF3170" s="6"/>
      <c r="AG3170">
        <f t="shared" si="2240"/>
        <v>0</v>
      </c>
      <c r="AH3170">
        <f t="shared" si="2241"/>
        <v>2</v>
      </c>
      <c r="AI3170">
        <f t="shared" si="2242"/>
        <v>0</v>
      </c>
      <c r="AJ3170">
        <f t="shared" si="2243"/>
        <v>0</v>
      </c>
      <c r="AK3170" s="2" t="str">
        <f t="shared" si="2244"/>
        <v>-</v>
      </c>
      <c r="AL3170" s="2" t="str">
        <f t="shared" si="2245"/>
        <v>-</v>
      </c>
    </row>
    <row r="3171" spans="2:38">
      <c r="B3171"/>
      <c r="E3171" s="2"/>
      <c r="F3171" s="8"/>
      <c r="G3171" s="2"/>
      <c r="H3171" s="2"/>
      <c r="I3171" s="2"/>
      <c r="J3171" s="2"/>
      <c r="K3171" s="2"/>
      <c r="L3171" s="2"/>
      <c r="M3171" s="3"/>
      <c r="N3171" s="3"/>
      <c r="O3171" s="2"/>
      <c r="P3171" s="2"/>
      <c r="Q3171" s="2"/>
      <c r="R3171" s="2"/>
      <c r="S3171" s="44"/>
      <c r="T3171" s="44"/>
      <c r="U3171" s="20"/>
      <c r="V3171" s="11"/>
      <c r="W3171" s="2">
        <f t="shared" si="2232"/>
        <v>0</v>
      </c>
      <c r="X3171">
        <f t="shared" si="2233"/>
        <v>10</v>
      </c>
      <c r="Y3171">
        <f t="shared" si="2234"/>
        <v>0</v>
      </c>
      <c r="Z3171">
        <f t="shared" si="2235"/>
        <v>0</v>
      </c>
      <c r="AA3171" s="2">
        <f t="shared" si="2236"/>
        <v>60</v>
      </c>
      <c r="AB3171" s="2" t="str">
        <f t="shared" si="2237"/>
        <v>Under 1.5</v>
      </c>
      <c r="AC3171" s="6"/>
      <c r="AD3171" s="6" t="str">
        <f t="shared" si="2238"/>
        <v>Over 0.5</v>
      </c>
      <c r="AE3171" s="6" t="str">
        <f t="shared" si="2239"/>
        <v>LOST</v>
      </c>
      <c r="AF3171" s="6"/>
      <c r="AG3171">
        <f t="shared" si="2240"/>
        <v>0</v>
      </c>
      <c r="AH3171">
        <f t="shared" si="2241"/>
        <v>2</v>
      </c>
      <c r="AI3171">
        <f t="shared" si="2242"/>
        <v>0</v>
      </c>
      <c r="AJ3171">
        <f t="shared" si="2243"/>
        <v>0</v>
      </c>
      <c r="AK3171" s="2" t="str">
        <f t="shared" si="2244"/>
        <v>-</v>
      </c>
      <c r="AL3171" s="2" t="str">
        <f t="shared" si="2245"/>
        <v>-</v>
      </c>
    </row>
    <row r="3172" spans="2:38">
      <c r="B3172"/>
      <c r="E3172" s="2"/>
      <c r="F3172" s="8"/>
      <c r="G3172" s="2"/>
      <c r="H3172" s="2"/>
      <c r="I3172" s="2"/>
      <c r="J3172" s="2"/>
      <c r="K3172" s="2"/>
      <c r="L3172" s="2"/>
      <c r="M3172" s="3"/>
      <c r="N3172" s="3"/>
      <c r="O3172" s="2"/>
      <c r="P3172" s="2"/>
      <c r="Q3172" s="2"/>
      <c r="R3172" s="2"/>
      <c r="S3172" s="44"/>
      <c r="T3172" s="44"/>
      <c r="U3172" s="20"/>
      <c r="V3172" s="11"/>
      <c r="W3172" s="2">
        <f t="shared" si="2232"/>
        <v>0</v>
      </c>
      <c r="X3172">
        <f t="shared" si="2233"/>
        <v>10</v>
      </c>
      <c r="Y3172">
        <f t="shared" si="2234"/>
        <v>0</v>
      </c>
      <c r="Z3172">
        <f t="shared" si="2235"/>
        <v>0</v>
      </c>
      <c r="AA3172" s="2">
        <f t="shared" si="2236"/>
        <v>60</v>
      </c>
      <c r="AB3172" s="2" t="str">
        <f t="shared" si="2237"/>
        <v>Under 1.5</v>
      </c>
      <c r="AC3172" s="6"/>
      <c r="AD3172" s="6" t="str">
        <f t="shared" si="2238"/>
        <v>Over 0.5</v>
      </c>
      <c r="AE3172" s="6" t="str">
        <f t="shared" si="2239"/>
        <v>LOST</v>
      </c>
      <c r="AF3172" s="6"/>
      <c r="AG3172">
        <f t="shared" si="2240"/>
        <v>0</v>
      </c>
      <c r="AH3172">
        <f t="shared" si="2241"/>
        <v>2</v>
      </c>
      <c r="AI3172">
        <f t="shared" si="2242"/>
        <v>0</v>
      </c>
      <c r="AJ3172">
        <f t="shared" si="2243"/>
        <v>0</v>
      </c>
      <c r="AK3172" s="2" t="str">
        <f t="shared" si="2244"/>
        <v>-</v>
      </c>
      <c r="AL3172" s="2" t="str">
        <f t="shared" si="2245"/>
        <v>-</v>
      </c>
    </row>
    <row r="3173" spans="2:38">
      <c r="B3173"/>
      <c r="E3173" s="2"/>
      <c r="F3173" s="8"/>
      <c r="G3173" s="2"/>
      <c r="H3173" s="2"/>
      <c r="I3173" s="2"/>
      <c r="J3173" s="2"/>
      <c r="K3173" s="2"/>
      <c r="L3173" s="2"/>
      <c r="M3173" s="3"/>
      <c r="N3173" s="3"/>
      <c r="O3173" s="2"/>
      <c r="P3173" s="2"/>
      <c r="Q3173" s="2"/>
      <c r="R3173" s="2"/>
      <c r="S3173" s="44"/>
      <c r="T3173" s="44"/>
      <c r="U3173" s="20"/>
      <c r="V3173" s="11"/>
      <c r="W3173" s="2">
        <f t="shared" si="2232"/>
        <v>0</v>
      </c>
      <c r="X3173">
        <f t="shared" si="2233"/>
        <v>10</v>
      </c>
      <c r="Y3173">
        <f t="shared" si="2234"/>
        <v>0</v>
      </c>
      <c r="Z3173">
        <f t="shared" si="2235"/>
        <v>0</v>
      </c>
      <c r="AA3173" s="2">
        <f t="shared" si="2236"/>
        <v>60</v>
      </c>
      <c r="AB3173" s="2" t="str">
        <f t="shared" si="2237"/>
        <v>Under 1.5</v>
      </c>
      <c r="AC3173" s="6"/>
      <c r="AD3173" s="6" t="str">
        <f t="shared" si="2238"/>
        <v>Over 0.5</v>
      </c>
      <c r="AE3173" s="6" t="str">
        <f t="shared" si="2239"/>
        <v>LOST</v>
      </c>
      <c r="AF3173" s="6"/>
      <c r="AG3173">
        <f t="shared" si="2240"/>
        <v>0</v>
      </c>
      <c r="AH3173">
        <f t="shared" si="2241"/>
        <v>2</v>
      </c>
      <c r="AI3173">
        <f t="shared" si="2242"/>
        <v>0</v>
      </c>
      <c r="AJ3173">
        <f t="shared" si="2243"/>
        <v>0</v>
      </c>
      <c r="AK3173" s="2" t="str">
        <f t="shared" si="2244"/>
        <v>-</v>
      </c>
      <c r="AL3173" s="2" t="str">
        <f t="shared" si="2245"/>
        <v>-</v>
      </c>
    </row>
    <row r="3174" spans="2:38">
      <c r="B3174"/>
      <c r="E3174" s="2"/>
      <c r="F3174" s="8"/>
      <c r="G3174" s="2"/>
      <c r="H3174" s="2"/>
      <c r="I3174" s="2"/>
      <c r="J3174" s="2"/>
      <c r="K3174" s="2"/>
      <c r="L3174" s="2"/>
      <c r="M3174" s="3"/>
      <c r="N3174" s="3"/>
      <c r="O3174" s="2"/>
      <c r="P3174" s="2"/>
      <c r="Q3174" s="2"/>
      <c r="R3174" s="2"/>
      <c r="S3174" s="44"/>
      <c r="T3174" s="44"/>
      <c r="U3174" s="20"/>
      <c r="V3174" s="11"/>
      <c r="W3174" s="2">
        <f t="shared" si="2232"/>
        <v>0</v>
      </c>
      <c r="X3174">
        <f t="shared" si="2233"/>
        <v>10</v>
      </c>
      <c r="Y3174">
        <f t="shared" si="2234"/>
        <v>0</v>
      </c>
      <c r="Z3174">
        <f t="shared" si="2235"/>
        <v>0</v>
      </c>
      <c r="AA3174" s="2">
        <f t="shared" si="2236"/>
        <v>60</v>
      </c>
      <c r="AB3174" s="2" t="str">
        <f t="shared" si="2237"/>
        <v>Under 1.5</v>
      </c>
      <c r="AC3174" s="6"/>
      <c r="AD3174" s="6" t="str">
        <f t="shared" si="2238"/>
        <v>Over 0.5</v>
      </c>
      <c r="AE3174" s="6" t="str">
        <f t="shared" si="2239"/>
        <v>LOST</v>
      </c>
      <c r="AF3174" s="6"/>
      <c r="AG3174">
        <f t="shared" si="2240"/>
        <v>0</v>
      </c>
      <c r="AH3174">
        <f t="shared" si="2241"/>
        <v>2</v>
      </c>
      <c r="AI3174">
        <f t="shared" si="2242"/>
        <v>0</v>
      </c>
      <c r="AJ3174">
        <f t="shared" si="2243"/>
        <v>0</v>
      </c>
      <c r="AK3174" s="2" t="str">
        <f t="shared" si="2244"/>
        <v>-</v>
      </c>
      <c r="AL3174" s="2" t="str">
        <f t="shared" si="2245"/>
        <v>-</v>
      </c>
    </row>
    <row r="3175" spans="2:38">
      <c r="B3175"/>
      <c r="E3175" s="2"/>
      <c r="F3175" s="8"/>
      <c r="G3175" s="2"/>
      <c r="H3175" s="2"/>
      <c r="I3175" s="2"/>
      <c r="J3175" s="2"/>
      <c r="K3175" s="2"/>
      <c r="L3175" s="2"/>
      <c r="M3175" s="3"/>
      <c r="N3175" s="3"/>
      <c r="O3175" s="2"/>
      <c r="P3175" s="2"/>
      <c r="Q3175" s="2"/>
      <c r="R3175" s="2"/>
      <c r="S3175" s="44"/>
      <c r="T3175" s="44"/>
      <c r="U3175" s="20"/>
      <c r="V3175" s="11"/>
      <c r="W3175" s="2">
        <f t="shared" si="2232"/>
        <v>0</v>
      </c>
      <c r="X3175">
        <f t="shared" si="2233"/>
        <v>10</v>
      </c>
      <c r="Y3175">
        <f t="shared" si="2234"/>
        <v>0</v>
      </c>
      <c r="Z3175">
        <f t="shared" si="2235"/>
        <v>0</v>
      </c>
      <c r="AA3175" s="2">
        <f t="shared" si="2236"/>
        <v>60</v>
      </c>
      <c r="AB3175" s="2" t="str">
        <f t="shared" si="2237"/>
        <v>Under 1.5</v>
      </c>
      <c r="AC3175" s="6"/>
      <c r="AD3175" s="6" t="str">
        <f t="shared" si="2238"/>
        <v>Over 0.5</v>
      </c>
      <c r="AE3175" s="6" t="str">
        <f t="shared" si="2239"/>
        <v>LOST</v>
      </c>
      <c r="AF3175" s="6"/>
      <c r="AG3175">
        <f t="shared" si="2240"/>
        <v>0</v>
      </c>
      <c r="AH3175">
        <f t="shared" si="2241"/>
        <v>2</v>
      </c>
      <c r="AI3175">
        <f t="shared" si="2242"/>
        <v>0</v>
      </c>
      <c r="AJ3175">
        <f t="shared" si="2243"/>
        <v>0</v>
      </c>
      <c r="AK3175" s="2" t="str">
        <f t="shared" si="2244"/>
        <v>-</v>
      </c>
      <c r="AL3175" s="2" t="str">
        <f t="shared" si="2245"/>
        <v>-</v>
      </c>
    </row>
    <row r="3176" spans="2:38">
      <c r="B3176"/>
      <c r="E3176" s="2"/>
      <c r="F3176" s="8"/>
      <c r="G3176" s="2"/>
      <c r="H3176" s="2"/>
      <c r="I3176" s="2"/>
      <c r="J3176" s="2"/>
      <c r="K3176" s="2"/>
      <c r="L3176" s="2"/>
      <c r="M3176" s="3"/>
      <c r="N3176" s="3"/>
      <c r="O3176" s="2"/>
      <c r="P3176" s="2"/>
      <c r="Q3176" s="2"/>
      <c r="R3176" s="2"/>
      <c r="S3176" s="44"/>
      <c r="T3176" s="44"/>
      <c r="U3176" s="20"/>
      <c r="V3176" s="11"/>
      <c r="W3176" s="2">
        <f t="shared" si="2232"/>
        <v>0</v>
      </c>
      <c r="X3176">
        <f t="shared" si="2233"/>
        <v>10</v>
      </c>
      <c r="Y3176">
        <f t="shared" si="2234"/>
        <v>0</v>
      </c>
      <c r="Z3176">
        <f t="shared" si="2235"/>
        <v>0</v>
      </c>
      <c r="AA3176" s="2">
        <f t="shared" si="2236"/>
        <v>60</v>
      </c>
      <c r="AB3176" s="2" t="str">
        <f t="shared" si="2237"/>
        <v>Under 1.5</v>
      </c>
      <c r="AC3176" s="6"/>
      <c r="AD3176" s="6" t="str">
        <f t="shared" si="2238"/>
        <v>Over 0.5</v>
      </c>
      <c r="AE3176" s="6" t="str">
        <f t="shared" si="2239"/>
        <v>LOST</v>
      </c>
      <c r="AF3176" s="6"/>
      <c r="AG3176">
        <f t="shared" si="2240"/>
        <v>0</v>
      </c>
      <c r="AH3176">
        <f t="shared" si="2241"/>
        <v>2</v>
      </c>
      <c r="AI3176">
        <f t="shared" si="2242"/>
        <v>0</v>
      </c>
      <c r="AJ3176">
        <f t="shared" si="2243"/>
        <v>0</v>
      </c>
      <c r="AK3176" s="2" t="str">
        <f t="shared" si="2244"/>
        <v>-</v>
      </c>
      <c r="AL3176" s="2" t="str">
        <f t="shared" si="2245"/>
        <v>-</v>
      </c>
    </row>
    <row r="3177" spans="2:38">
      <c r="B3177"/>
      <c r="E3177" s="2"/>
      <c r="F3177" s="8"/>
      <c r="G3177" s="2"/>
      <c r="H3177" s="2"/>
      <c r="I3177" s="2"/>
      <c r="J3177" s="2"/>
      <c r="K3177" s="2"/>
      <c r="L3177" s="2"/>
      <c r="M3177" s="3"/>
      <c r="N3177" s="3"/>
      <c r="O3177" s="2"/>
      <c r="P3177" s="2"/>
      <c r="Q3177" s="2"/>
      <c r="R3177" s="2"/>
      <c r="S3177" s="44"/>
      <c r="T3177" s="44"/>
      <c r="U3177" s="20"/>
      <c r="V3177" s="11"/>
      <c r="W3177" s="2">
        <f t="shared" si="2232"/>
        <v>0</v>
      </c>
      <c r="X3177">
        <f t="shared" si="2233"/>
        <v>10</v>
      </c>
      <c r="Y3177">
        <f t="shared" si="2234"/>
        <v>0</v>
      </c>
      <c r="Z3177">
        <f t="shared" si="2235"/>
        <v>0</v>
      </c>
      <c r="AA3177" s="2">
        <f t="shared" si="2236"/>
        <v>60</v>
      </c>
      <c r="AB3177" s="2" t="str">
        <f t="shared" si="2237"/>
        <v>Under 1.5</v>
      </c>
      <c r="AC3177" s="6"/>
      <c r="AD3177" s="6" t="str">
        <f t="shared" si="2238"/>
        <v>Over 0.5</v>
      </c>
      <c r="AE3177" s="6" t="str">
        <f t="shared" si="2239"/>
        <v>LOST</v>
      </c>
      <c r="AF3177" s="6"/>
      <c r="AG3177">
        <f t="shared" si="2240"/>
        <v>0</v>
      </c>
      <c r="AH3177">
        <f t="shared" si="2241"/>
        <v>2</v>
      </c>
      <c r="AI3177">
        <f t="shared" si="2242"/>
        <v>0</v>
      </c>
      <c r="AJ3177">
        <f t="shared" si="2243"/>
        <v>0</v>
      </c>
      <c r="AK3177" s="2" t="str">
        <f t="shared" si="2244"/>
        <v>-</v>
      </c>
      <c r="AL3177" s="2" t="str">
        <f t="shared" si="2245"/>
        <v>-</v>
      </c>
    </row>
    <row r="3178" spans="2:38">
      <c r="B3178"/>
      <c r="E3178" s="2"/>
      <c r="F3178" s="8"/>
      <c r="G3178" s="2"/>
      <c r="H3178" s="2"/>
      <c r="I3178" s="2"/>
      <c r="J3178" s="2"/>
      <c r="K3178" s="2"/>
      <c r="L3178" s="2"/>
      <c r="M3178" s="3"/>
      <c r="N3178" s="3"/>
      <c r="O3178" s="2"/>
      <c r="P3178" s="2"/>
      <c r="Q3178" s="2"/>
      <c r="R3178" s="2"/>
      <c r="S3178" s="44"/>
      <c r="T3178" s="44"/>
      <c r="U3178" s="20"/>
      <c r="V3178" s="11"/>
      <c r="W3178" s="2">
        <f t="shared" si="2232"/>
        <v>0</v>
      </c>
      <c r="X3178">
        <f t="shared" si="2233"/>
        <v>10</v>
      </c>
      <c r="Y3178">
        <f t="shared" si="2234"/>
        <v>0</v>
      </c>
      <c r="Z3178">
        <f t="shared" si="2235"/>
        <v>0</v>
      </c>
      <c r="AA3178" s="2">
        <f t="shared" si="2236"/>
        <v>60</v>
      </c>
      <c r="AB3178" s="2" t="str">
        <f t="shared" si="2237"/>
        <v>Under 1.5</v>
      </c>
      <c r="AC3178" s="6"/>
      <c r="AD3178" s="6" t="str">
        <f t="shared" si="2238"/>
        <v>Over 0.5</v>
      </c>
      <c r="AE3178" s="6" t="str">
        <f t="shared" si="2239"/>
        <v>LOST</v>
      </c>
      <c r="AF3178" s="6"/>
      <c r="AG3178">
        <f t="shared" si="2240"/>
        <v>0</v>
      </c>
      <c r="AH3178">
        <f t="shared" si="2241"/>
        <v>2</v>
      </c>
      <c r="AI3178">
        <f t="shared" si="2242"/>
        <v>0</v>
      </c>
      <c r="AJ3178">
        <f t="shared" si="2243"/>
        <v>0</v>
      </c>
      <c r="AK3178" s="2" t="str">
        <f t="shared" si="2244"/>
        <v>-</v>
      </c>
      <c r="AL3178" s="2" t="str">
        <f t="shared" si="2245"/>
        <v>-</v>
      </c>
    </row>
    <row r="3179" spans="2:38">
      <c r="B3179"/>
      <c r="E3179" s="2"/>
      <c r="F3179" s="8"/>
      <c r="G3179" s="2"/>
      <c r="H3179" s="2"/>
      <c r="I3179" s="2"/>
      <c r="J3179" s="2"/>
      <c r="K3179" s="2"/>
      <c r="L3179" s="2"/>
      <c r="M3179" s="3"/>
      <c r="N3179" s="3"/>
      <c r="O3179" s="2"/>
      <c r="P3179" s="2"/>
      <c r="Q3179" s="2"/>
      <c r="R3179" s="2"/>
      <c r="S3179" s="44"/>
      <c r="T3179" s="44"/>
      <c r="U3179" s="20"/>
      <c r="V3179" s="11"/>
      <c r="W3179" s="2">
        <f t="shared" si="2232"/>
        <v>0</v>
      </c>
      <c r="X3179">
        <f t="shared" si="2233"/>
        <v>10</v>
      </c>
      <c r="Y3179">
        <f t="shared" si="2234"/>
        <v>0</v>
      </c>
      <c r="Z3179">
        <f t="shared" si="2235"/>
        <v>0</v>
      </c>
      <c r="AA3179" s="2">
        <f t="shared" si="2236"/>
        <v>60</v>
      </c>
      <c r="AB3179" s="2" t="str">
        <f t="shared" si="2237"/>
        <v>Under 1.5</v>
      </c>
      <c r="AC3179" s="6"/>
      <c r="AD3179" s="6" t="str">
        <f t="shared" si="2238"/>
        <v>Over 0.5</v>
      </c>
      <c r="AE3179" s="6" t="str">
        <f t="shared" si="2239"/>
        <v>LOST</v>
      </c>
      <c r="AF3179" s="6"/>
      <c r="AG3179">
        <f t="shared" si="2240"/>
        <v>0</v>
      </c>
      <c r="AH3179">
        <f t="shared" si="2241"/>
        <v>2</v>
      </c>
      <c r="AI3179">
        <f t="shared" si="2242"/>
        <v>0</v>
      </c>
      <c r="AJ3179">
        <f t="shared" si="2243"/>
        <v>0</v>
      </c>
      <c r="AK3179" s="2" t="str">
        <f t="shared" si="2244"/>
        <v>-</v>
      </c>
      <c r="AL3179" s="2" t="str">
        <f t="shared" si="2245"/>
        <v>-</v>
      </c>
    </row>
    <row r="3180" spans="2:38">
      <c r="B3180"/>
      <c r="E3180" s="2"/>
      <c r="F3180" s="8"/>
      <c r="G3180" s="2"/>
      <c r="H3180" s="2"/>
      <c r="I3180" s="2"/>
      <c r="J3180" s="2"/>
      <c r="K3180" s="2"/>
      <c r="L3180" s="2"/>
      <c r="M3180" s="3"/>
      <c r="N3180" s="3"/>
      <c r="O3180" s="2"/>
      <c r="P3180" s="2"/>
      <c r="Q3180" s="2"/>
      <c r="R3180" s="2"/>
      <c r="S3180" s="44"/>
      <c r="T3180" s="44"/>
      <c r="U3180" s="20"/>
      <c r="V3180" s="11"/>
      <c r="W3180" s="2">
        <f t="shared" si="2232"/>
        <v>0</v>
      </c>
      <c r="X3180">
        <f t="shared" si="2233"/>
        <v>10</v>
      </c>
      <c r="Y3180">
        <f t="shared" si="2234"/>
        <v>0</v>
      </c>
      <c r="Z3180">
        <f t="shared" si="2235"/>
        <v>0</v>
      </c>
      <c r="AA3180" s="2">
        <f t="shared" si="2236"/>
        <v>60</v>
      </c>
      <c r="AB3180" s="2" t="str">
        <f t="shared" si="2237"/>
        <v>Under 1.5</v>
      </c>
      <c r="AC3180" s="6"/>
      <c r="AD3180" s="6" t="str">
        <f t="shared" si="2238"/>
        <v>Over 0.5</v>
      </c>
      <c r="AE3180" s="6" t="str">
        <f t="shared" si="2239"/>
        <v>LOST</v>
      </c>
      <c r="AF3180" s="6"/>
      <c r="AG3180">
        <f t="shared" si="2240"/>
        <v>0</v>
      </c>
      <c r="AH3180">
        <f t="shared" si="2241"/>
        <v>2</v>
      </c>
      <c r="AI3180">
        <f t="shared" si="2242"/>
        <v>0</v>
      </c>
      <c r="AJ3180">
        <f t="shared" si="2243"/>
        <v>0</v>
      </c>
      <c r="AK3180" s="2" t="str">
        <f t="shared" si="2244"/>
        <v>-</v>
      </c>
      <c r="AL3180" s="2" t="str">
        <f t="shared" si="2245"/>
        <v>-</v>
      </c>
    </row>
    <row r="3181" spans="2:38">
      <c r="B3181"/>
      <c r="E3181" s="2"/>
      <c r="F3181" s="8"/>
      <c r="G3181" s="2"/>
      <c r="H3181" s="2"/>
      <c r="I3181" s="2"/>
      <c r="J3181" s="2"/>
      <c r="K3181" s="2"/>
      <c r="L3181" s="2"/>
      <c r="M3181" s="3"/>
      <c r="N3181" s="3"/>
      <c r="O3181" s="2"/>
      <c r="P3181" s="2"/>
      <c r="Q3181" s="2"/>
      <c r="R3181" s="2"/>
      <c r="S3181" s="44"/>
      <c r="T3181" s="44"/>
      <c r="U3181" s="20"/>
      <c r="V3181" s="11"/>
      <c r="W3181" s="2">
        <f t="shared" si="2232"/>
        <v>0</v>
      </c>
      <c r="X3181">
        <f t="shared" si="2233"/>
        <v>10</v>
      </c>
      <c r="Y3181">
        <f t="shared" si="2234"/>
        <v>0</v>
      </c>
      <c r="Z3181">
        <f t="shared" si="2235"/>
        <v>0</v>
      </c>
      <c r="AA3181" s="2">
        <f t="shared" si="2236"/>
        <v>60</v>
      </c>
      <c r="AB3181" s="2" t="str">
        <f t="shared" si="2237"/>
        <v>Under 1.5</v>
      </c>
      <c r="AC3181" s="6"/>
      <c r="AD3181" s="6" t="str">
        <f t="shared" si="2238"/>
        <v>Over 0.5</v>
      </c>
      <c r="AE3181" s="6" t="str">
        <f t="shared" si="2239"/>
        <v>LOST</v>
      </c>
      <c r="AF3181" s="6"/>
      <c r="AG3181">
        <f t="shared" si="2240"/>
        <v>0</v>
      </c>
      <c r="AH3181">
        <f t="shared" si="2241"/>
        <v>2</v>
      </c>
      <c r="AI3181">
        <f t="shared" si="2242"/>
        <v>0</v>
      </c>
      <c r="AJ3181">
        <f t="shared" si="2243"/>
        <v>0</v>
      </c>
      <c r="AK3181" s="2" t="str">
        <f t="shared" si="2244"/>
        <v>-</v>
      </c>
      <c r="AL3181" s="2" t="str">
        <f t="shared" si="2245"/>
        <v>-</v>
      </c>
    </row>
    <row r="3182" spans="2:38">
      <c r="B3182"/>
      <c r="E3182" s="2"/>
      <c r="F3182" s="8"/>
      <c r="G3182" s="2"/>
      <c r="H3182" s="2"/>
      <c r="I3182" s="2"/>
      <c r="J3182" s="2"/>
      <c r="K3182" s="2"/>
      <c r="L3182" s="2"/>
      <c r="M3182" s="3"/>
      <c r="N3182" s="3"/>
      <c r="O3182" s="2"/>
      <c r="P3182" s="2"/>
      <c r="Q3182" s="2"/>
      <c r="R3182" s="2"/>
      <c r="S3182" s="44"/>
      <c r="T3182" s="44"/>
      <c r="U3182" s="20"/>
      <c r="V3182" s="11"/>
      <c r="W3182" s="2">
        <f t="shared" si="2232"/>
        <v>0</v>
      </c>
      <c r="X3182">
        <f t="shared" si="2233"/>
        <v>10</v>
      </c>
      <c r="Y3182">
        <f t="shared" si="2234"/>
        <v>0</v>
      </c>
      <c r="Z3182">
        <f t="shared" si="2235"/>
        <v>0</v>
      </c>
      <c r="AA3182" s="2">
        <f t="shared" si="2236"/>
        <v>60</v>
      </c>
      <c r="AB3182" s="2" t="str">
        <f t="shared" si="2237"/>
        <v>Under 1.5</v>
      </c>
      <c r="AC3182" s="6"/>
      <c r="AD3182" s="6" t="str">
        <f t="shared" si="2238"/>
        <v>Over 0.5</v>
      </c>
      <c r="AE3182" s="6" t="str">
        <f t="shared" si="2239"/>
        <v>LOST</v>
      </c>
      <c r="AF3182" s="6"/>
      <c r="AG3182">
        <f t="shared" si="2240"/>
        <v>0</v>
      </c>
      <c r="AH3182">
        <f t="shared" si="2241"/>
        <v>2</v>
      </c>
      <c r="AI3182">
        <f t="shared" si="2242"/>
        <v>0</v>
      </c>
      <c r="AJ3182">
        <f t="shared" si="2243"/>
        <v>0</v>
      </c>
      <c r="AK3182" s="2" t="str">
        <f t="shared" si="2244"/>
        <v>-</v>
      </c>
      <c r="AL3182" s="2" t="str">
        <f t="shared" si="2245"/>
        <v>-</v>
      </c>
    </row>
    <row r="3183" spans="2:38">
      <c r="B3183"/>
      <c r="E3183" s="2"/>
      <c r="F3183" s="8"/>
      <c r="G3183" s="2"/>
      <c r="H3183" s="2"/>
      <c r="I3183" s="2"/>
      <c r="J3183" s="2"/>
      <c r="K3183" s="2"/>
      <c r="L3183" s="2"/>
      <c r="M3183" s="3"/>
      <c r="N3183" s="3"/>
      <c r="O3183" s="2"/>
      <c r="P3183" s="2"/>
      <c r="Q3183" s="2"/>
      <c r="R3183" s="2"/>
      <c r="S3183" s="44"/>
      <c r="T3183" s="44"/>
      <c r="U3183" s="20"/>
      <c r="V3183" s="11"/>
      <c r="W3183" s="2">
        <f t="shared" si="2232"/>
        <v>0</v>
      </c>
      <c r="X3183">
        <f t="shared" si="2233"/>
        <v>10</v>
      </c>
      <c r="Y3183">
        <f t="shared" si="2234"/>
        <v>0</v>
      </c>
      <c r="Z3183">
        <f t="shared" si="2235"/>
        <v>0</v>
      </c>
      <c r="AA3183" s="2">
        <f t="shared" si="2236"/>
        <v>60</v>
      </c>
      <c r="AB3183" s="2" t="str">
        <f t="shared" si="2237"/>
        <v>Under 1.5</v>
      </c>
      <c r="AC3183" s="6"/>
      <c r="AD3183" s="6" t="str">
        <f t="shared" si="2238"/>
        <v>Over 0.5</v>
      </c>
      <c r="AE3183" s="6" t="str">
        <f t="shared" si="2239"/>
        <v>LOST</v>
      </c>
      <c r="AF3183" s="6"/>
      <c r="AG3183">
        <f t="shared" si="2240"/>
        <v>0</v>
      </c>
      <c r="AH3183">
        <f t="shared" si="2241"/>
        <v>2</v>
      </c>
      <c r="AI3183">
        <f t="shared" si="2242"/>
        <v>0</v>
      </c>
      <c r="AJ3183">
        <f t="shared" si="2243"/>
        <v>0</v>
      </c>
      <c r="AK3183" s="2" t="str">
        <f t="shared" si="2244"/>
        <v>-</v>
      </c>
      <c r="AL3183" s="2" t="str">
        <f t="shared" si="2245"/>
        <v>-</v>
      </c>
    </row>
    <row r="3184" spans="2:38">
      <c r="B3184"/>
      <c r="E3184" s="2"/>
      <c r="F3184" s="8"/>
      <c r="G3184" s="2"/>
      <c r="H3184" s="2"/>
      <c r="I3184" s="2"/>
      <c r="J3184" s="2"/>
      <c r="K3184" s="2"/>
      <c r="L3184" s="2"/>
      <c r="M3184" s="3"/>
      <c r="N3184" s="3"/>
      <c r="O3184" s="2"/>
      <c r="P3184" s="2"/>
      <c r="Q3184" s="2"/>
      <c r="R3184" s="2"/>
      <c r="S3184" s="44"/>
      <c r="T3184" s="44"/>
      <c r="U3184" s="20"/>
      <c r="V3184" s="11"/>
      <c r="W3184" s="2">
        <f t="shared" si="2232"/>
        <v>0</v>
      </c>
      <c r="X3184">
        <f t="shared" si="2233"/>
        <v>10</v>
      </c>
      <c r="Y3184">
        <f t="shared" si="2234"/>
        <v>0</v>
      </c>
      <c r="Z3184">
        <f t="shared" si="2235"/>
        <v>0</v>
      </c>
      <c r="AA3184" s="2">
        <f t="shared" si="2236"/>
        <v>60</v>
      </c>
      <c r="AB3184" s="2" t="str">
        <f t="shared" si="2237"/>
        <v>Under 1.5</v>
      </c>
      <c r="AC3184" s="6"/>
      <c r="AD3184" s="6" t="str">
        <f t="shared" si="2238"/>
        <v>Over 0.5</v>
      </c>
      <c r="AE3184" s="6" t="str">
        <f t="shared" si="2239"/>
        <v>LOST</v>
      </c>
      <c r="AF3184" s="6"/>
      <c r="AG3184">
        <f t="shared" si="2240"/>
        <v>0</v>
      </c>
      <c r="AH3184">
        <f t="shared" si="2241"/>
        <v>2</v>
      </c>
      <c r="AI3184">
        <f t="shared" si="2242"/>
        <v>0</v>
      </c>
      <c r="AJ3184">
        <f t="shared" si="2243"/>
        <v>0</v>
      </c>
      <c r="AK3184" s="2" t="str">
        <f t="shared" si="2244"/>
        <v>-</v>
      </c>
      <c r="AL3184" s="2" t="str">
        <f t="shared" si="2245"/>
        <v>-</v>
      </c>
    </row>
    <row r="3185" spans="2:38">
      <c r="B3185"/>
      <c r="E3185" s="2"/>
      <c r="F3185" s="8"/>
      <c r="G3185" s="2"/>
      <c r="H3185" s="2"/>
      <c r="I3185" s="2"/>
      <c r="J3185" s="2"/>
      <c r="K3185" s="2"/>
      <c r="L3185" s="2"/>
      <c r="M3185" s="3"/>
      <c r="N3185" s="3"/>
      <c r="O3185" s="2"/>
      <c r="P3185" s="2"/>
      <c r="Q3185" s="2"/>
      <c r="R3185" s="2"/>
      <c r="S3185" s="44"/>
      <c r="T3185" s="44"/>
      <c r="U3185" s="20"/>
      <c r="V3185" s="11"/>
      <c r="W3185" s="2">
        <f t="shared" si="2232"/>
        <v>0</v>
      </c>
      <c r="X3185">
        <f t="shared" si="2233"/>
        <v>10</v>
      </c>
      <c r="Y3185">
        <f t="shared" si="2234"/>
        <v>0</v>
      </c>
      <c r="Z3185">
        <f t="shared" si="2235"/>
        <v>0</v>
      </c>
      <c r="AA3185" s="2">
        <f t="shared" si="2236"/>
        <v>60</v>
      </c>
      <c r="AB3185" s="2" t="str">
        <f t="shared" si="2237"/>
        <v>Under 1.5</v>
      </c>
      <c r="AC3185" s="6"/>
      <c r="AD3185" s="6" t="str">
        <f t="shared" si="2238"/>
        <v>Over 0.5</v>
      </c>
      <c r="AE3185" s="6" t="str">
        <f t="shared" si="2239"/>
        <v>LOST</v>
      </c>
      <c r="AF3185" s="6"/>
      <c r="AG3185">
        <f t="shared" si="2240"/>
        <v>0</v>
      </c>
      <c r="AH3185">
        <f t="shared" si="2241"/>
        <v>2</v>
      </c>
      <c r="AI3185">
        <f t="shared" si="2242"/>
        <v>0</v>
      </c>
      <c r="AJ3185">
        <f t="shared" si="2243"/>
        <v>0</v>
      </c>
      <c r="AK3185" s="2" t="str">
        <f t="shared" si="2244"/>
        <v>-</v>
      </c>
      <c r="AL3185" s="2" t="str">
        <f t="shared" si="2245"/>
        <v>-</v>
      </c>
    </row>
    <row r="3186" spans="2:38">
      <c r="B3186"/>
      <c r="E3186" s="2"/>
      <c r="F3186" s="8"/>
      <c r="G3186" s="2"/>
      <c r="H3186" s="2"/>
      <c r="I3186" s="2"/>
      <c r="J3186" s="2"/>
      <c r="K3186" s="2"/>
      <c r="L3186" s="2"/>
      <c r="M3186" s="3"/>
      <c r="N3186" s="3"/>
      <c r="O3186" s="2"/>
      <c r="P3186" s="2"/>
      <c r="Q3186" s="2"/>
      <c r="R3186" s="2"/>
      <c r="S3186" s="44"/>
      <c r="T3186" s="44"/>
      <c r="U3186" s="20"/>
      <c r="V3186" s="11"/>
      <c r="W3186" s="2">
        <f t="shared" si="2232"/>
        <v>0</v>
      </c>
      <c r="X3186">
        <f t="shared" si="2233"/>
        <v>10</v>
      </c>
      <c r="Y3186">
        <f t="shared" si="2234"/>
        <v>0</v>
      </c>
      <c r="Z3186">
        <f t="shared" si="2235"/>
        <v>0</v>
      </c>
      <c r="AA3186" s="2">
        <f t="shared" si="2236"/>
        <v>60</v>
      </c>
      <c r="AB3186" s="2" t="str">
        <f t="shared" si="2237"/>
        <v>Under 1.5</v>
      </c>
      <c r="AC3186" s="6"/>
      <c r="AD3186" s="6" t="str">
        <f t="shared" si="2238"/>
        <v>Over 0.5</v>
      </c>
      <c r="AE3186" s="6" t="str">
        <f t="shared" si="2239"/>
        <v>LOST</v>
      </c>
      <c r="AF3186" s="6"/>
      <c r="AG3186">
        <f t="shared" si="2240"/>
        <v>0</v>
      </c>
      <c r="AH3186">
        <f t="shared" si="2241"/>
        <v>2</v>
      </c>
      <c r="AI3186">
        <f t="shared" si="2242"/>
        <v>0</v>
      </c>
      <c r="AJ3186">
        <f t="shared" si="2243"/>
        <v>0</v>
      </c>
      <c r="AK3186" s="2" t="str">
        <f t="shared" si="2244"/>
        <v>-</v>
      </c>
      <c r="AL3186" s="2" t="str">
        <f t="shared" si="2245"/>
        <v>-</v>
      </c>
    </row>
    <row r="3187" spans="2:38">
      <c r="B3187"/>
      <c r="E3187" s="2"/>
      <c r="F3187" s="8"/>
      <c r="G3187" s="2"/>
      <c r="H3187" s="2"/>
      <c r="I3187" s="2"/>
      <c r="J3187" s="2"/>
      <c r="K3187" s="2"/>
      <c r="L3187" s="2"/>
      <c r="M3187" s="3"/>
      <c r="N3187" s="3"/>
      <c r="O3187" s="2"/>
      <c r="P3187" s="2"/>
      <c r="Q3187" s="2"/>
      <c r="R3187" s="2"/>
      <c r="S3187" s="44"/>
      <c r="T3187" s="44"/>
      <c r="U3187" s="20"/>
      <c r="V3187" s="11"/>
      <c r="W3187" s="2">
        <f t="shared" si="2232"/>
        <v>0</v>
      </c>
      <c r="X3187">
        <f t="shared" si="2233"/>
        <v>10</v>
      </c>
      <c r="Y3187">
        <f t="shared" si="2234"/>
        <v>0</v>
      </c>
      <c r="Z3187">
        <f t="shared" si="2235"/>
        <v>0</v>
      </c>
      <c r="AA3187" s="2">
        <f t="shared" si="2236"/>
        <v>60</v>
      </c>
      <c r="AB3187" s="2" t="str">
        <f t="shared" si="2237"/>
        <v>Under 1.5</v>
      </c>
      <c r="AC3187" s="6"/>
      <c r="AD3187" s="6" t="str">
        <f t="shared" si="2238"/>
        <v>Over 0.5</v>
      </c>
      <c r="AE3187" s="6" t="str">
        <f t="shared" si="2239"/>
        <v>LOST</v>
      </c>
      <c r="AF3187" s="6"/>
      <c r="AG3187">
        <f t="shared" si="2240"/>
        <v>0</v>
      </c>
      <c r="AH3187">
        <f t="shared" si="2241"/>
        <v>2</v>
      </c>
      <c r="AI3187">
        <f t="shared" si="2242"/>
        <v>0</v>
      </c>
      <c r="AJ3187">
        <f t="shared" si="2243"/>
        <v>0</v>
      </c>
      <c r="AK3187" s="2" t="str">
        <f t="shared" si="2244"/>
        <v>-</v>
      </c>
      <c r="AL3187" s="2" t="str">
        <f t="shared" si="2245"/>
        <v>-</v>
      </c>
    </row>
    <row r="3188" spans="2:38">
      <c r="B3188"/>
      <c r="E3188" s="2"/>
      <c r="F3188" s="8"/>
      <c r="G3188" s="2"/>
      <c r="H3188" s="2"/>
      <c r="I3188" s="2"/>
      <c r="J3188" s="2"/>
      <c r="K3188" s="2"/>
      <c r="L3188" s="2"/>
      <c r="M3188" s="3"/>
      <c r="N3188" s="3"/>
      <c r="O3188" s="2"/>
      <c r="P3188" s="2"/>
      <c r="Q3188" s="2"/>
      <c r="R3188" s="2"/>
      <c r="S3188" s="44"/>
      <c r="T3188" s="44"/>
      <c r="U3188" s="20"/>
      <c r="V3188" s="11"/>
      <c r="W3188" s="2">
        <f t="shared" si="2232"/>
        <v>0</v>
      </c>
      <c r="X3188">
        <f t="shared" si="2233"/>
        <v>10</v>
      </c>
      <c r="Y3188">
        <f t="shared" si="2234"/>
        <v>0</v>
      </c>
      <c r="Z3188">
        <f t="shared" si="2235"/>
        <v>0</v>
      </c>
      <c r="AA3188" s="2">
        <f t="shared" si="2236"/>
        <v>60</v>
      </c>
      <c r="AB3188" s="2" t="str">
        <f t="shared" si="2237"/>
        <v>Under 1.5</v>
      </c>
      <c r="AC3188" s="6"/>
      <c r="AD3188" s="6" t="str">
        <f t="shared" si="2238"/>
        <v>Over 0.5</v>
      </c>
      <c r="AE3188" s="6" t="str">
        <f t="shared" si="2239"/>
        <v>LOST</v>
      </c>
      <c r="AF3188" s="6"/>
      <c r="AG3188">
        <f t="shared" si="2240"/>
        <v>0</v>
      </c>
      <c r="AH3188">
        <f t="shared" si="2241"/>
        <v>2</v>
      </c>
      <c r="AI3188">
        <f t="shared" si="2242"/>
        <v>0</v>
      </c>
      <c r="AJ3188">
        <f t="shared" si="2243"/>
        <v>0</v>
      </c>
      <c r="AK3188" s="2" t="str">
        <f t="shared" si="2244"/>
        <v>-</v>
      </c>
      <c r="AL3188" s="2" t="str">
        <f t="shared" si="2245"/>
        <v>-</v>
      </c>
    </row>
    <row r="3189" spans="2:38">
      <c r="B3189"/>
      <c r="E3189" s="2"/>
      <c r="F3189" s="8"/>
      <c r="G3189" s="2"/>
      <c r="H3189" s="2"/>
      <c r="I3189" s="2"/>
      <c r="J3189" s="2"/>
      <c r="K3189" s="2"/>
      <c r="L3189" s="2"/>
      <c r="M3189" s="3"/>
      <c r="N3189" s="3"/>
      <c r="O3189" s="2"/>
      <c r="P3189" s="2"/>
      <c r="Q3189" s="2"/>
      <c r="R3189" s="2"/>
      <c r="S3189" s="44"/>
      <c r="T3189" s="44"/>
      <c r="U3189" s="20"/>
      <c r="V3189" s="11"/>
      <c r="W3189" s="2">
        <f t="shared" si="2232"/>
        <v>0</v>
      </c>
      <c r="X3189">
        <f t="shared" si="2233"/>
        <v>10</v>
      </c>
      <c r="Y3189">
        <f t="shared" si="2234"/>
        <v>0</v>
      </c>
      <c r="Z3189">
        <f t="shared" si="2235"/>
        <v>0</v>
      </c>
      <c r="AA3189" s="2">
        <f t="shared" si="2236"/>
        <v>60</v>
      </c>
      <c r="AB3189" s="2" t="str">
        <f t="shared" si="2237"/>
        <v>Under 1.5</v>
      </c>
      <c r="AC3189" s="6"/>
      <c r="AD3189" s="6" t="str">
        <f t="shared" si="2238"/>
        <v>Over 0.5</v>
      </c>
      <c r="AE3189" s="6" t="str">
        <f t="shared" si="2239"/>
        <v>LOST</v>
      </c>
      <c r="AF3189" s="6"/>
      <c r="AG3189">
        <f t="shared" si="2240"/>
        <v>0</v>
      </c>
      <c r="AH3189">
        <f t="shared" si="2241"/>
        <v>2</v>
      </c>
      <c r="AI3189">
        <f t="shared" si="2242"/>
        <v>0</v>
      </c>
      <c r="AJ3189">
        <f t="shared" si="2243"/>
        <v>0</v>
      </c>
      <c r="AK3189" s="2" t="str">
        <f t="shared" si="2244"/>
        <v>-</v>
      </c>
      <c r="AL3189" s="2" t="str">
        <f t="shared" si="2245"/>
        <v>-</v>
      </c>
    </row>
    <row r="3190" spans="2:38">
      <c r="B3190"/>
      <c r="E3190" s="2"/>
      <c r="F3190" s="8"/>
      <c r="G3190" s="2"/>
      <c r="H3190" s="2"/>
      <c r="I3190" s="2"/>
      <c r="J3190" s="2"/>
      <c r="K3190" s="2"/>
      <c r="L3190" s="2"/>
      <c r="M3190" s="3"/>
      <c r="N3190" s="3"/>
      <c r="O3190" s="2"/>
      <c r="P3190" s="2"/>
      <c r="Q3190" s="2"/>
      <c r="R3190" s="2"/>
      <c r="S3190" s="44"/>
      <c r="T3190" s="44"/>
      <c r="U3190" s="20"/>
      <c r="V3190" s="11"/>
      <c r="W3190" s="2">
        <f t="shared" si="2232"/>
        <v>0</v>
      </c>
      <c r="X3190">
        <f t="shared" si="2233"/>
        <v>10</v>
      </c>
      <c r="Y3190">
        <f t="shared" si="2234"/>
        <v>0</v>
      </c>
      <c r="Z3190">
        <f t="shared" si="2235"/>
        <v>0</v>
      </c>
      <c r="AA3190" s="2">
        <f t="shared" si="2236"/>
        <v>60</v>
      </c>
      <c r="AB3190" s="2" t="str">
        <f t="shared" si="2237"/>
        <v>Under 1.5</v>
      </c>
      <c r="AC3190" s="6"/>
      <c r="AD3190" s="6" t="str">
        <f t="shared" si="2238"/>
        <v>Over 0.5</v>
      </c>
      <c r="AE3190" s="6" t="str">
        <f t="shared" si="2239"/>
        <v>LOST</v>
      </c>
      <c r="AF3190" s="6"/>
      <c r="AG3190">
        <f t="shared" si="2240"/>
        <v>0</v>
      </c>
      <c r="AH3190">
        <f t="shared" si="2241"/>
        <v>2</v>
      </c>
      <c r="AI3190">
        <f t="shared" si="2242"/>
        <v>0</v>
      </c>
      <c r="AJ3190">
        <f t="shared" si="2243"/>
        <v>0</v>
      </c>
      <c r="AK3190" s="2" t="str">
        <f t="shared" si="2244"/>
        <v>-</v>
      </c>
      <c r="AL3190" s="2" t="str">
        <f t="shared" si="2245"/>
        <v>-</v>
      </c>
    </row>
    <row r="3191" spans="2:38">
      <c r="B3191"/>
      <c r="E3191" s="2"/>
      <c r="F3191" s="8"/>
      <c r="G3191" s="2"/>
      <c r="H3191" s="2"/>
      <c r="I3191" s="2"/>
      <c r="J3191" s="2"/>
      <c r="K3191" s="2"/>
      <c r="L3191" s="2"/>
      <c r="M3191" s="3"/>
      <c r="N3191" s="3"/>
      <c r="O3191" s="2"/>
      <c r="P3191" s="2"/>
      <c r="Q3191" s="2"/>
      <c r="R3191" s="2"/>
      <c r="S3191" s="44"/>
      <c r="T3191" s="44"/>
      <c r="U3191" s="20"/>
      <c r="V3191" s="11"/>
      <c r="W3191" s="2">
        <f t="shared" si="2232"/>
        <v>0</v>
      </c>
      <c r="X3191">
        <f t="shared" si="2233"/>
        <v>10</v>
      </c>
      <c r="Y3191">
        <f t="shared" si="2234"/>
        <v>0</v>
      </c>
      <c r="Z3191">
        <f t="shared" si="2235"/>
        <v>0</v>
      </c>
      <c r="AA3191" s="2">
        <f t="shared" si="2236"/>
        <v>60</v>
      </c>
      <c r="AB3191" s="2" t="str">
        <f t="shared" si="2237"/>
        <v>Under 1.5</v>
      </c>
      <c r="AC3191" s="6"/>
      <c r="AD3191" s="6" t="str">
        <f t="shared" si="2238"/>
        <v>Over 0.5</v>
      </c>
      <c r="AE3191" s="6" t="str">
        <f t="shared" si="2239"/>
        <v>LOST</v>
      </c>
      <c r="AF3191" s="6"/>
      <c r="AG3191">
        <f t="shared" si="2240"/>
        <v>0</v>
      </c>
      <c r="AH3191">
        <f t="shared" si="2241"/>
        <v>2</v>
      </c>
      <c r="AI3191">
        <f t="shared" si="2242"/>
        <v>0</v>
      </c>
      <c r="AJ3191">
        <f t="shared" si="2243"/>
        <v>0</v>
      </c>
      <c r="AK3191" s="2" t="str">
        <f t="shared" si="2244"/>
        <v>-</v>
      </c>
      <c r="AL3191" s="2" t="str">
        <f t="shared" si="2245"/>
        <v>-</v>
      </c>
    </row>
    <row r="3192" spans="2:38">
      <c r="B3192"/>
      <c r="E3192" s="2"/>
      <c r="F3192" s="8"/>
      <c r="G3192" s="2"/>
      <c r="H3192" s="2"/>
      <c r="I3192" s="2"/>
      <c r="J3192" s="2"/>
      <c r="K3192" s="2"/>
      <c r="L3192" s="2"/>
      <c r="M3192" s="3"/>
      <c r="N3192" s="3"/>
      <c r="O3192" s="2"/>
      <c r="P3192" s="2"/>
      <c r="Q3192" s="2"/>
      <c r="R3192" s="2"/>
      <c r="S3192" s="44"/>
      <c r="T3192" s="44"/>
      <c r="U3192" s="20"/>
      <c r="V3192" s="11"/>
      <c r="W3192" s="2">
        <f t="shared" si="2232"/>
        <v>0</v>
      </c>
      <c r="X3192">
        <f t="shared" si="2233"/>
        <v>10</v>
      </c>
      <c r="Y3192">
        <f t="shared" si="2234"/>
        <v>0</v>
      </c>
      <c r="Z3192">
        <f t="shared" si="2235"/>
        <v>0</v>
      </c>
      <c r="AA3192" s="2">
        <f t="shared" si="2236"/>
        <v>60</v>
      </c>
      <c r="AB3192" s="2" t="str">
        <f t="shared" si="2237"/>
        <v>Under 1.5</v>
      </c>
      <c r="AC3192" s="6"/>
      <c r="AD3192" s="6" t="str">
        <f t="shared" si="2238"/>
        <v>Over 0.5</v>
      </c>
      <c r="AE3192" s="6" t="str">
        <f t="shared" si="2239"/>
        <v>LOST</v>
      </c>
      <c r="AF3192" s="6"/>
      <c r="AG3192">
        <f t="shared" si="2240"/>
        <v>0</v>
      </c>
      <c r="AH3192">
        <f t="shared" si="2241"/>
        <v>2</v>
      </c>
      <c r="AI3192">
        <f t="shared" si="2242"/>
        <v>0</v>
      </c>
      <c r="AJ3192">
        <f t="shared" si="2243"/>
        <v>0</v>
      </c>
      <c r="AK3192" s="2" t="str">
        <f t="shared" si="2244"/>
        <v>-</v>
      </c>
      <c r="AL3192" s="2" t="str">
        <f t="shared" si="2245"/>
        <v>-</v>
      </c>
    </row>
    <row r="3193" spans="2:38">
      <c r="B3193"/>
      <c r="E3193" s="2"/>
      <c r="F3193" s="8"/>
      <c r="G3193" s="2"/>
      <c r="H3193" s="2"/>
      <c r="I3193" s="2"/>
      <c r="J3193" s="2"/>
      <c r="K3193" s="2"/>
      <c r="L3193" s="2"/>
      <c r="M3193" s="3"/>
      <c r="N3193" s="3"/>
      <c r="O3193" s="2"/>
      <c r="P3193" s="2"/>
      <c r="Q3193" s="2"/>
      <c r="R3193" s="2"/>
      <c r="S3193" s="44"/>
      <c r="T3193" s="44"/>
      <c r="U3193" s="20"/>
      <c r="V3193" s="11"/>
      <c r="W3193" s="2">
        <f t="shared" si="2232"/>
        <v>0</v>
      </c>
      <c r="X3193">
        <f t="shared" si="2233"/>
        <v>10</v>
      </c>
      <c r="Y3193">
        <f t="shared" si="2234"/>
        <v>0</v>
      </c>
      <c r="Z3193">
        <f t="shared" si="2235"/>
        <v>0</v>
      </c>
      <c r="AA3193" s="2">
        <f t="shared" si="2236"/>
        <v>60</v>
      </c>
      <c r="AB3193" s="2" t="str">
        <f t="shared" si="2237"/>
        <v>Under 1.5</v>
      </c>
      <c r="AC3193" s="6"/>
      <c r="AD3193" s="6" t="str">
        <f t="shared" si="2238"/>
        <v>Over 0.5</v>
      </c>
      <c r="AE3193" s="6" t="str">
        <f t="shared" si="2239"/>
        <v>LOST</v>
      </c>
      <c r="AF3193" s="6"/>
      <c r="AG3193">
        <f t="shared" si="2240"/>
        <v>0</v>
      </c>
      <c r="AH3193">
        <f t="shared" si="2241"/>
        <v>2</v>
      </c>
      <c r="AI3193">
        <f t="shared" si="2242"/>
        <v>0</v>
      </c>
      <c r="AJ3193">
        <f t="shared" si="2243"/>
        <v>0</v>
      </c>
      <c r="AK3193" s="2" t="str">
        <f t="shared" si="2244"/>
        <v>-</v>
      </c>
      <c r="AL3193" s="2" t="str">
        <f t="shared" si="2245"/>
        <v>-</v>
      </c>
    </row>
    <row r="3194" spans="2:38">
      <c r="B3194"/>
      <c r="E3194" s="2"/>
      <c r="F3194" s="8"/>
      <c r="G3194" s="2"/>
      <c r="H3194" s="2"/>
      <c r="I3194" s="2"/>
      <c r="J3194" s="2"/>
      <c r="K3194" s="2"/>
      <c r="L3194" s="2"/>
      <c r="M3194" s="3"/>
      <c r="N3194" s="3"/>
      <c r="O3194" s="2"/>
      <c r="P3194" s="2"/>
      <c r="Q3194" s="2"/>
      <c r="R3194" s="2"/>
      <c r="S3194" s="44"/>
      <c r="T3194" s="44"/>
      <c r="U3194" s="20"/>
      <c r="V3194" s="11"/>
      <c r="W3194" s="2">
        <f t="shared" si="2232"/>
        <v>0</v>
      </c>
      <c r="X3194">
        <f t="shared" si="2233"/>
        <v>10</v>
      </c>
      <c r="Y3194">
        <f t="shared" si="2234"/>
        <v>0</v>
      </c>
      <c r="Z3194">
        <f t="shared" si="2235"/>
        <v>0</v>
      </c>
      <c r="AA3194" s="2">
        <f t="shared" si="2236"/>
        <v>60</v>
      </c>
      <c r="AB3194" s="2" t="str">
        <f t="shared" si="2237"/>
        <v>Under 1.5</v>
      </c>
      <c r="AC3194" s="6"/>
      <c r="AD3194" s="6" t="str">
        <f t="shared" si="2238"/>
        <v>Over 0.5</v>
      </c>
      <c r="AE3194" s="6" t="str">
        <f t="shared" si="2239"/>
        <v>LOST</v>
      </c>
      <c r="AF3194" s="6"/>
      <c r="AG3194">
        <f t="shared" si="2240"/>
        <v>0</v>
      </c>
      <c r="AH3194">
        <f t="shared" si="2241"/>
        <v>2</v>
      </c>
      <c r="AI3194">
        <f t="shared" si="2242"/>
        <v>0</v>
      </c>
      <c r="AJ3194">
        <f t="shared" si="2243"/>
        <v>0</v>
      </c>
      <c r="AK3194" s="2" t="str">
        <f t="shared" si="2244"/>
        <v>-</v>
      </c>
      <c r="AL3194" s="2" t="str">
        <f t="shared" si="2245"/>
        <v>-</v>
      </c>
    </row>
    <row r="3195" spans="2:38">
      <c r="B3195"/>
      <c r="E3195" s="2"/>
      <c r="F3195" s="8"/>
      <c r="G3195" s="2"/>
      <c r="H3195" s="2"/>
      <c r="I3195" s="2"/>
      <c r="J3195" s="2"/>
      <c r="K3195" s="2"/>
      <c r="L3195" s="2"/>
      <c r="M3195" s="3"/>
      <c r="N3195" s="3"/>
      <c r="O3195" s="2"/>
      <c r="P3195" s="2"/>
      <c r="Q3195" s="2"/>
      <c r="R3195" s="2"/>
      <c r="S3195" s="44"/>
      <c r="T3195" s="44"/>
      <c r="U3195" s="20"/>
      <c r="V3195" s="11"/>
      <c r="W3195" s="2">
        <f t="shared" si="2232"/>
        <v>0</v>
      </c>
      <c r="X3195">
        <f t="shared" si="2233"/>
        <v>10</v>
      </c>
      <c r="Y3195">
        <f t="shared" si="2234"/>
        <v>0</v>
      </c>
      <c r="Z3195">
        <f t="shared" si="2235"/>
        <v>0</v>
      </c>
      <c r="AA3195" s="2">
        <f t="shared" si="2236"/>
        <v>60</v>
      </c>
      <c r="AB3195" s="2" t="str">
        <f t="shared" si="2237"/>
        <v>Under 1.5</v>
      </c>
      <c r="AC3195" s="6"/>
      <c r="AD3195" s="6" t="str">
        <f t="shared" si="2238"/>
        <v>Over 0.5</v>
      </c>
      <c r="AE3195" s="6" t="str">
        <f t="shared" si="2239"/>
        <v>LOST</v>
      </c>
      <c r="AF3195" s="6"/>
      <c r="AG3195">
        <f t="shared" si="2240"/>
        <v>0</v>
      </c>
      <c r="AH3195">
        <f t="shared" si="2241"/>
        <v>2</v>
      </c>
      <c r="AI3195">
        <f t="shared" si="2242"/>
        <v>0</v>
      </c>
      <c r="AJ3195">
        <f t="shared" si="2243"/>
        <v>0</v>
      </c>
      <c r="AK3195" s="2" t="str">
        <f t="shared" si="2244"/>
        <v>-</v>
      </c>
      <c r="AL3195" s="2" t="str">
        <f t="shared" si="2245"/>
        <v>-</v>
      </c>
    </row>
    <row r="3196" spans="2:38">
      <c r="B3196"/>
      <c r="E3196" s="2"/>
      <c r="F3196" s="8"/>
      <c r="G3196" s="2"/>
      <c r="H3196" s="2"/>
      <c r="I3196" s="2"/>
      <c r="J3196" s="2"/>
      <c r="K3196" s="2"/>
      <c r="L3196" s="2"/>
      <c r="M3196" s="3"/>
      <c r="N3196" s="3"/>
      <c r="O3196" s="2"/>
      <c r="P3196" s="2"/>
      <c r="Q3196" s="2"/>
      <c r="R3196" s="2"/>
      <c r="S3196" s="44"/>
      <c r="T3196" s="44"/>
      <c r="U3196" s="20"/>
      <c r="V3196" s="11"/>
      <c r="W3196" s="2">
        <f t="shared" si="2232"/>
        <v>0</v>
      </c>
      <c r="X3196">
        <f t="shared" si="2233"/>
        <v>10</v>
      </c>
      <c r="Y3196">
        <f t="shared" si="2234"/>
        <v>0</v>
      </c>
      <c r="Z3196">
        <f t="shared" si="2235"/>
        <v>0</v>
      </c>
      <c r="AA3196" s="2">
        <f t="shared" si="2236"/>
        <v>60</v>
      </c>
      <c r="AB3196" s="2" t="str">
        <f t="shared" si="2237"/>
        <v>Under 1.5</v>
      </c>
      <c r="AC3196" s="6"/>
      <c r="AD3196" s="6" t="str">
        <f t="shared" si="2238"/>
        <v>Over 0.5</v>
      </c>
      <c r="AE3196" s="6" t="str">
        <f t="shared" si="2239"/>
        <v>LOST</v>
      </c>
      <c r="AF3196" s="6"/>
      <c r="AG3196">
        <f t="shared" si="2240"/>
        <v>0</v>
      </c>
      <c r="AH3196">
        <f t="shared" si="2241"/>
        <v>2</v>
      </c>
      <c r="AI3196">
        <f t="shared" si="2242"/>
        <v>0</v>
      </c>
      <c r="AJ3196">
        <f t="shared" si="2243"/>
        <v>0</v>
      </c>
      <c r="AK3196" s="2" t="str">
        <f t="shared" si="2244"/>
        <v>-</v>
      </c>
      <c r="AL3196" s="2" t="str">
        <f t="shared" si="2245"/>
        <v>-</v>
      </c>
    </row>
    <row r="3197" spans="2:38">
      <c r="B3197"/>
      <c r="E3197" s="2"/>
      <c r="F3197" s="8"/>
      <c r="G3197" s="2"/>
      <c r="H3197" s="2"/>
      <c r="I3197" s="2"/>
      <c r="J3197" s="2"/>
      <c r="K3197" s="2"/>
      <c r="L3197" s="2"/>
      <c r="M3197" s="3"/>
      <c r="N3197" s="3"/>
      <c r="O3197" s="2"/>
      <c r="P3197" s="2"/>
      <c r="Q3197" s="2"/>
      <c r="R3197" s="2"/>
      <c r="S3197" s="44"/>
      <c r="T3197" s="44"/>
      <c r="U3197" s="20"/>
      <c r="V3197" s="11"/>
      <c r="W3197" s="2">
        <f t="shared" si="2232"/>
        <v>0</v>
      </c>
      <c r="X3197">
        <f t="shared" si="2233"/>
        <v>10</v>
      </c>
      <c r="Y3197">
        <f t="shared" si="2234"/>
        <v>0</v>
      </c>
      <c r="Z3197">
        <f t="shared" si="2235"/>
        <v>0</v>
      </c>
      <c r="AA3197" s="2">
        <f t="shared" si="2236"/>
        <v>60</v>
      </c>
      <c r="AB3197" s="2" t="str">
        <f t="shared" si="2237"/>
        <v>Under 1.5</v>
      </c>
      <c r="AC3197" s="6"/>
      <c r="AD3197" s="6" t="str">
        <f t="shared" si="2238"/>
        <v>Over 0.5</v>
      </c>
      <c r="AE3197" s="6" t="str">
        <f t="shared" si="2239"/>
        <v>LOST</v>
      </c>
      <c r="AF3197" s="6"/>
      <c r="AG3197">
        <f t="shared" si="2240"/>
        <v>0</v>
      </c>
      <c r="AH3197">
        <f t="shared" si="2241"/>
        <v>2</v>
      </c>
      <c r="AI3197">
        <f t="shared" si="2242"/>
        <v>0</v>
      </c>
      <c r="AJ3197">
        <f t="shared" si="2243"/>
        <v>0</v>
      </c>
      <c r="AK3197" s="2" t="str">
        <f t="shared" si="2244"/>
        <v>-</v>
      </c>
      <c r="AL3197" s="2" t="str">
        <f t="shared" si="2245"/>
        <v>-</v>
      </c>
    </row>
    <row r="3198" spans="2:38">
      <c r="B3198"/>
      <c r="E3198" s="2"/>
      <c r="F3198" s="8"/>
      <c r="G3198" s="2"/>
      <c r="H3198" s="2"/>
      <c r="I3198" s="2"/>
      <c r="J3198" s="2"/>
      <c r="K3198" s="2"/>
      <c r="L3198" s="2"/>
      <c r="M3198" s="3"/>
      <c r="N3198" s="3"/>
      <c r="O3198" s="2"/>
      <c r="P3198" s="2"/>
      <c r="Q3198" s="2"/>
      <c r="R3198" s="2"/>
      <c r="S3198" s="44"/>
      <c r="T3198" s="44"/>
      <c r="U3198" s="20"/>
      <c r="V3198" s="11"/>
      <c r="W3198" s="2">
        <f t="shared" si="2232"/>
        <v>0</v>
      </c>
      <c r="X3198">
        <f t="shared" si="2233"/>
        <v>10</v>
      </c>
      <c r="Y3198">
        <f t="shared" si="2234"/>
        <v>0</v>
      </c>
      <c r="Z3198">
        <f t="shared" si="2235"/>
        <v>0</v>
      </c>
      <c r="AA3198" s="2">
        <f t="shared" si="2236"/>
        <v>60</v>
      </c>
      <c r="AB3198" s="2" t="str">
        <f t="shared" si="2237"/>
        <v>Under 1.5</v>
      </c>
      <c r="AC3198" s="6"/>
      <c r="AD3198" s="6" t="str">
        <f t="shared" si="2238"/>
        <v>Over 0.5</v>
      </c>
      <c r="AE3198" s="6" t="str">
        <f t="shared" si="2239"/>
        <v>LOST</v>
      </c>
      <c r="AF3198" s="6"/>
      <c r="AG3198">
        <f t="shared" si="2240"/>
        <v>0</v>
      </c>
      <c r="AH3198">
        <f t="shared" si="2241"/>
        <v>2</v>
      </c>
      <c r="AI3198">
        <f t="shared" si="2242"/>
        <v>0</v>
      </c>
      <c r="AJ3198">
        <f t="shared" si="2243"/>
        <v>0</v>
      </c>
      <c r="AK3198" s="2" t="str">
        <f t="shared" si="2244"/>
        <v>-</v>
      </c>
      <c r="AL3198" s="2" t="str">
        <f t="shared" si="2245"/>
        <v>-</v>
      </c>
    </row>
    <row r="3199" spans="2:38">
      <c r="B3199"/>
      <c r="E3199" s="2"/>
      <c r="F3199" s="8"/>
      <c r="G3199" s="2"/>
      <c r="H3199" s="2"/>
      <c r="I3199" s="2"/>
      <c r="J3199" s="2"/>
      <c r="K3199" s="2"/>
      <c r="L3199" s="2"/>
      <c r="M3199" s="3"/>
      <c r="N3199" s="3"/>
      <c r="O3199" s="2"/>
      <c r="P3199" s="2"/>
      <c r="Q3199" s="2"/>
      <c r="R3199" s="2"/>
      <c r="S3199" s="44"/>
      <c r="T3199" s="44"/>
      <c r="U3199" s="20"/>
      <c r="V3199" s="11"/>
      <c r="W3199" s="2">
        <f t="shared" si="2232"/>
        <v>0</v>
      </c>
      <c r="X3199">
        <f t="shared" si="2233"/>
        <v>10</v>
      </c>
      <c r="Y3199">
        <f t="shared" si="2234"/>
        <v>0</v>
      </c>
      <c r="Z3199">
        <f t="shared" si="2235"/>
        <v>0</v>
      </c>
      <c r="AA3199" s="2">
        <f t="shared" si="2236"/>
        <v>60</v>
      </c>
      <c r="AB3199" s="2" t="str">
        <f t="shared" si="2237"/>
        <v>Under 1.5</v>
      </c>
      <c r="AC3199" s="6"/>
      <c r="AD3199" s="6" t="str">
        <f t="shared" si="2238"/>
        <v>Over 0.5</v>
      </c>
      <c r="AE3199" s="6" t="str">
        <f t="shared" si="2239"/>
        <v>LOST</v>
      </c>
      <c r="AF3199" s="6"/>
      <c r="AG3199">
        <f t="shared" si="2240"/>
        <v>0</v>
      </c>
      <c r="AH3199">
        <f t="shared" si="2241"/>
        <v>2</v>
      </c>
      <c r="AI3199">
        <f t="shared" si="2242"/>
        <v>0</v>
      </c>
      <c r="AJ3199">
        <f t="shared" si="2243"/>
        <v>0</v>
      </c>
      <c r="AK3199" s="2" t="str">
        <f t="shared" si="2244"/>
        <v>-</v>
      </c>
      <c r="AL3199" s="2" t="str">
        <f t="shared" si="2245"/>
        <v>-</v>
      </c>
    </row>
    <row r="3200" spans="2:38">
      <c r="B3200"/>
      <c r="E3200" s="2"/>
      <c r="F3200" s="8"/>
      <c r="G3200" s="2"/>
      <c r="H3200" s="2"/>
      <c r="I3200" s="2"/>
      <c r="J3200" s="2"/>
      <c r="K3200" s="2"/>
      <c r="L3200" s="2"/>
      <c r="M3200" s="3"/>
      <c r="N3200" s="3"/>
      <c r="O3200" s="2"/>
      <c r="P3200" s="2"/>
      <c r="Q3200" s="2"/>
      <c r="R3200" s="2"/>
      <c r="S3200" s="44"/>
      <c r="T3200" s="44"/>
      <c r="U3200" s="20"/>
      <c r="V3200" s="11"/>
      <c r="W3200" s="2">
        <f t="shared" si="2232"/>
        <v>0</v>
      </c>
      <c r="X3200">
        <f t="shared" si="2233"/>
        <v>10</v>
      </c>
      <c r="Y3200">
        <f t="shared" si="2234"/>
        <v>0</v>
      </c>
      <c r="Z3200">
        <f t="shared" si="2235"/>
        <v>0</v>
      </c>
      <c r="AA3200" s="2">
        <f t="shared" si="2236"/>
        <v>60</v>
      </c>
      <c r="AB3200" s="2" t="str">
        <f t="shared" si="2237"/>
        <v>Under 1.5</v>
      </c>
      <c r="AC3200" s="6"/>
      <c r="AD3200" s="6" t="str">
        <f t="shared" si="2238"/>
        <v>Over 0.5</v>
      </c>
      <c r="AE3200" s="6" t="str">
        <f t="shared" si="2239"/>
        <v>LOST</v>
      </c>
      <c r="AF3200" s="6"/>
      <c r="AG3200">
        <f t="shared" si="2240"/>
        <v>0</v>
      </c>
      <c r="AH3200">
        <f t="shared" si="2241"/>
        <v>2</v>
      </c>
      <c r="AI3200">
        <f t="shared" si="2242"/>
        <v>0</v>
      </c>
      <c r="AJ3200">
        <f t="shared" si="2243"/>
        <v>0</v>
      </c>
      <c r="AK3200" s="2" t="str">
        <f t="shared" si="2244"/>
        <v>-</v>
      </c>
      <c r="AL3200" s="2" t="str">
        <f t="shared" si="2245"/>
        <v>-</v>
      </c>
    </row>
    <row r="3201" spans="2:38">
      <c r="B3201"/>
      <c r="E3201" s="2"/>
      <c r="F3201" s="8"/>
      <c r="G3201" s="2"/>
      <c r="H3201" s="2"/>
      <c r="I3201" s="2"/>
      <c r="J3201" s="2"/>
      <c r="K3201" s="2"/>
      <c r="L3201" s="2"/>
      <c r="M3201" s="3"/>
      <c r="N3201" s="3"/>
      <c r="O3201" s="2"/>
      <c r="P3201" s="2"/>
      <c r="Q3201" s="2"/>
      <c r="R3201" s="2"/>
      <c r="S3201" s="44"/>
      <c r="T3201" s="44"/>
      <c r="U3201" s="20"/>
      <c r="V3201" s="11"/>
      <c r="W3201" s="2">
        <f t="shared" si="2232"/>
        <v>0</v>
      </c>
      <c r="X3201">
        <f t="shared" si="2233"/>
        <v>10</v>
      </c>
      <c r="Y3201">
        <f t="shared" si="2234"/>
        <v>0</v>
      </c>
      <c r="Z3201">
        <f t="shared" si="2235"/>
        <v>0</v>
      </c>
      <c r="AA3201" s="2">
        <f t="shared" si="2236"/>
        <v>60</v>
      </c>
      <c r="AB3201" s="2" t="str">
        <f t="shared" si="2237"/>
        <v>Under 1.5</v>
      </c>
      <c r="AC3201" s="6"/>
      <c r="AD3201" s="6" t="str">
        <f t="shared" si="2238"/>
        <v>Over 0.5</v>
      </c>
      <c r="AE3201" s="6" t="str">
        <f t="shared" si="2239"/>
        <v>LOST</v>
      </c>
      <c r="AF3201" s="6"/>
      <c r="AG3201">
        <f t="shared" si="2240"/>
        <v>0</v>
      </c>
      <c r="AH3201">
        <f t="shared" si="2241"/>
        <v>2</v>
      </c>
      <c r="AI3201">
        <f t="shared" si="2242"/>
        <v>0</v>
      </c>
      <c r="AJ3201">
        <f t="shared" si="2243"/>
        <v>0</v>
      </c>
      <c r="AK3201" s="2" t="str">
        <f t="shared" si="2244"/>
        <v>-</v>
      </c>
      <c r="AL3201" s="2" t="str">
        <f t="shared" si="2245"/>
        <v>-</v>
      </c>
    </row>
    <row r="3202" spans="2:38">
      <c r="B3202"/>
      <c r="E3202" s="2"/>
      <c r="F3202" s="8"/>
      <c r="G3202" s="2"/>
      <c r="H3202" s="2"/>
      <c r="I3202" s="2"/>
      <c r="J3202" s="2"/>
      <c r="K3202" s="2"/>
      <c r="L3202" s="2"/>
      <c r="M3202" s="3"/>
      <c r="N3202" s="3"/>
      <c r="O3202" s="2"/>
      <c r="P3202" s="2"/>
      <c r="Q3202" s="2"/>
      <c r="R3202" s="2"/>
      <c r="S3202" s="44"/>
      <c r="T3202" s="44"/>
      <c r="U3202" s="20"/>
      <c r="V3202" s="11"/>
      <c r="W3202" s="2">
        <f t="shared" si="2232"/>
        <v>0</v>
      </c>
      <c r="X3202">
        <f t="shared" si="2233"/>
        <v>10</v>
      </c>
      <c r="Y3202">
        <f t="shared" si="2234"/>
        <v>0</v>
      </c>
      <c r="Z3202">
        <f t="shared" si="2235"/>
        <v>0</v>
      </c>
      <c r="AA3202" s="2">
        <f t="shared" si="2236"/>
        <v>60</v>
      </c>
      <c r="AB3202" s="2" t="str">
        <f t="shared" si="2237"/>
        <v>Under 1.5</v>
      </c>
      <c r="AC3202" s="6"/>
      <c r="AD3202" s="6" t="str">
        <f t="shared" si="2238"/>
        <v>Over 0.5</v>
      </c>
      <c r="AE3202" s="6" t="str">
        <f t="shared" si="2239"/>
        <v>LOST</v>
      </c>
      <c r="AF3202" s="6"/>
      <c r="AG3202">
        <f t="shared" si="2240"/>
        <v>0</v>
      </c>
      <c r="AH3202">
        <f t="shared" si="2241"/>
        <v>2</v>
      </c>
      <c r="AI3202">
        <f t="shared" si="2242"/>
        <v>0</v>
      </c>
      <c r="AJ3202">
        <f t="shared" si="2243"/>
        <v>0</v>
      </c>
      <c r="AK3202" s="2" t="str">
        <f t="shared" si="2244"/>
        <v>-</v>
      </c>
      <c r="AL3202" s="2" t="str">
        <f t="shared" si="2245"/>
        <v>-</v>
      </c>
    </row>
    <row r="3203" spans="2:38">
      <c r="B3203"/>
      <c r="E3203" s="2"/>
      <c r="F3203" s="8"/>
      <c r="G3203" s="2"/>
      <c r="H3203" s="2"/>
      <c r="I3203" s="2"/>
      <c r="J3203" s="2"/>
      <c r="K3203" s="2"/>
      <c r="L3203" s="2"/>
      <c r="M3203" s="3"/>
      <c r="N3203" s="3"/>
      <c r="O3203" s="2"/>
      <c r="P3203" s="2"/>
      <c r="Q3203" s="2"/>
      <c r="R3203" s="2"/>
      <c r="S3203" s="44"/>
      <c r="T3203" s="44"/>
      <c r="U3203" s="20"/>
      <c r="V3203" s="11"/>
      <c r="W3203" s="2">
        <f t="shared" si="2232"/>
        <v>0</v>
      </c>
      <c r="X3203">
        <f t="shared" si="2233"/>
        <v>10</v>
      </c>
      <c r="Y3203">
        <f t="shared" si="2234"/>
        <v>0</v>
      </c>
      <c r="Z3203">
        <f t="shared" si="2235"/>
        <v>0</v>
      </c>
      <c r="AA3203" s="2">
        <f t="shared" si="2236"/>
        <v>60</v>
      </c>
      <c r="AB3203" s="2" t="str">
        <f t="shared" si="2237"/>
        <v>Under 1.5</v>
      </c>
      <c r="AC3203" s="6"/>
      <c r="AD3203" s="6" t="str">
        <f t="shared" si="2238"/>
        <v>Over 0.5</v>
      </c>
      <c r="AE3203" s="6" t="str">
        <f t="shared" si="2239"/>
        <v>LOST</v>
      </c>
      <c r="AF3203" s="6"/>
      <c r="AG3203">
        <f t="shared" si="2240"/>
        <v>0</v>
      </c>
      <c r="AH3203">
        <f t="shared" si="2241"/>
        <v>2</v>
      </c>
      <c r="AI3203">
        <f t="shared" si="2242"/>
        <v>0</v>
      </c>
      <c r="AJ3203">
        <f t="shared" si="2243"/>
        <v>0</v>
      </c>
      <c r="AK3203" s="2" t="str">
        <f t="shared" si="2244"/>
        <v>-</v>
      </c>
      <c r="AL3203" s="2" t="str">
        <f t="shared" si="2245"/>
        <v>-</v>
      </c>
    </row>
    <row r="3204" spans="2:38">
      <c r="B3204"/>
      <c r="E3204" s="2"/>
      <c r="F3204" s="8"/>
      <c r="G3204" s="2"/>
      <c r="H3204" s="2"/>
      <c r="I3204" s="2"/>
      <c r="J3204" s="2"/>
      <c r="K3204" s="2"/>
      <c r="L3204" s="2"/>
      <c r="M3204" s="3"/>
      <c r="N3204" s="3"/>
      <c r="O3204" s="2"/>
      <c r="P3204" s="2"/>
      <c r="Q3204" s="2"/>
      <c r="R3204" s="2"/>
      <c r="S3204" s="44"/>
      <c r="T3204" s="44"/>
      <c r="U3204" s="20"/>
      <c r="V3204" s="11"/>
      <c r="W3204" s="2">
        <f t="shared" ref="W3204:W3267" si="2246">IF(H3204&gt;52,10,0)</f>
        <v>0</v>
      </c>
      <c r="X3204">
        <f t="shared" ref="X3204:X3267" si="2247">IF(L3204&gt;15,0,IF(L3204&lt;8,10,5))</f>
        <v>10</v>
      </c>
      <c r="Y3204">
        <f t="shared" ref="Y3204:Y3267" si="2248">IF(S3204&gt;60,10,IF(S3204&lt;49,0,5))</f>
        <v>0</v>
      </c>
      <c r="Z3204">
        <f t="shared" ref="Z3204:Z3267" si="2249">IF(T3204="Y",10,IF(T3204="C",5,0))</f>
        <v>0</v>
      </c>
      <c r="AA3204" s="2">
        <f t="shared" ref="AA3204:AA3267" si="2250">SUM(W3204:Z3204)+50</f>
        <v>60</v>
      </c>
      <c r="AB3204" s="2" t="str">
        <f t="shared" ref="AB3204:AB3267" si="2251">IF(AA3204&lt;56,"Over 0.5","Under 1.5")</f>
        <v>Under 1.5</v>
      </c>
      <c r="AC3204" s="6"/>
      <c r="AD3204" s="6" t="str">
        <f t="shared" ref="AD3204:AD3267" si="2252">IF(M3204="1-0","Under 1.5",IF(M3204="0-0","Under 1.5",IF(M3204="0-1","Under 1.5","Over 0.5")))</f>
        <v>Over 0.5</v>
      </c>
      <c r="AE3204" s="6" t="str">
        <f t="shared" ref="AE3204:AE3267" si="2253">IF(M3204="?",M3204,IF(AB3204=AD3204,"WON",IF(M3204="0-1","WON",IF(M3204="1-0","WON","LOST"))))</f>
        <v>LOST</v>
      </c>
      <c r="AF3204" s="6"/>
      <c r="AG3204">
        <f t="shared" ref="AG3204:AG3267" si="2254">IF(H3204&gt;52,6,IF(H3204=52,5,IF(H3204=51,4,IF(H3204=50,3,IF(H3204=49,2,IF(H3204=48,1,0))))))</f>
        <v>0</v>
      </c>
      <c r="AH3204">
        <f t="shared" ref="AH3204:AH3267" si="2255">IF(L3204&lt;8,2,0)</f>
        <v>2</v>
      </c>
      <c r="AI3204">
        <f t="shared" ref="AI3204:AI3267" si="2256">IF(S3204&gt;49,2,0)</f>
        <v>0</v>
      </c>
      <c r="AJ3204">
        <f t="shared" ref="AJ3204:AJ3267" si="2257">IF(SUM(AH3204:AI3204)=4,SUM(AG3204:AI3204),0)</f>
        <v>0</v>
      </c>
      <c r="AK3204" s="2" t="str">
        <f t="shared" ref="AK3204:AK3267" si="2258">IF(AJ3204=10,"A1",IF(AJ3204=9,"A2",IF(AJ3204=8,"A3",IF(AJ3204=7,"A4",IF(AJ3204=6,"A5","-")))))</f>
        <v>-</v>
      </c>
      <c r="AL3204" s="2" t="str">
        <f t="shared" ref="AL3204:AL3267" si="2259">IF(AND(L3204&lt;11,U3204&lt;1.75,AA3204&gt;65,OR((AND(S3204&gt;49,S3204&lt;61,T3204="Y")),(AND(S3204&lt;48,T3204="Y")),(AND(S3204&gt;60,T3204="N")),(AND(S3204&gt;60,T3204="Y")),(AND(S3204&gt;60,T3204="C")))),"Pick","-")</f>
        <v>-</v>
      </c>
    </row>
    <row r="3205" spans="2:38">
      <c r="B3205"/>
      <c r="E3205" s="2"/>
      <c r="F3205" s="8"/>
      <c r="G3205" s="2"/>
      <c r="H3205" s="2"/>
      <c r="I3205" s="2"/>
      <c r="J3205" s="2"/>
      <c r="K3205" s="2"/>
      <c r="L3205" s="2"/>
      <c r="M3205" s="3"/>
      <c r="N3205" s="3"/>
      <c r="O3205" s="2"/>
      <c r="P3205" s="2"/>
      <c r="Q3205" s="2"/>
      <c r="R3205" s="2"/>
      <c r="S3205" s="44"/>
      <c r="T3205" s="44"/>
      <c r="U3205" s="20"/>
      <c r="V3205" s="11"/>
      <c r="W3205" s="2">
        <f t="shared" si="2246"/>
        <v>0</v>
      </c>
      <c r="X3205">
        <f t="shared" si="2247"/>
        <v>10</v>
      </c>
      <c r="Y3205">
        <f t="shared" si="2248"/>
        <v>0</v>
      </c>
      <c r="Z3205">
        <f t="shared" si="2249"/>
        <v>0</v>
      </c>
      <c r="AA3205" s="2">
        <f t="shared" si="2250"/>
        <v>60</v>
      </c>
      <c r="AB3205" s="2" t="str">
        <f t="shared" si="2251"/>
        <v>Under 1.5</v>
      </c>
      <c r="AC3205" s="6"/>
      <c r="AD3205" s="6" t="str">
        <f t="shared" si="2252"/>
        <v>Over 0.5</v>
      </c>
      <c r="AE3205" s="6" t="str">
        <f t="shared" si="2253"/>
        <v>LOST</v>
      </c>
      <c r="AF3205" s="6"/>
      <c r="AG3205">
        <f t="shared" si="2254"/>
        <v>0</v>
      </c>
      <c r="AH3205">
        <f t="shared" si="2255"/>
        <v>2</v>
      </c>
      <c r="AI3205">
        <f t="shared" si="2256"/>
        <v>0</v>
      </c>
      <c r="AJ3205">
        <f t="shared" si="2257"/>
        <v>0</v>
      </c>
      <c r="AK3205" s="2" t="str">
        <f t="shared" si="2258"/>
        <v>-</v>
      </c>
      <c r="AL3205" s="2" t="str">
        <f t="shared" si="2259"/>
        <v>-</v>
      </c>
    </row>
    <row r="3206" spans="2:38">
      <c r="B3206"/>
      <c r="E3206" s="2"/>
      <c r="F3206" s="8"/>
      <c r="G3206" s="2"/>
      <c r="H3206" s="2"/>
      <c r="I3206" s="2"/>
      <c r="J3206" s="2"/>
      <c r="K3206" s="2"/>
      <c r="L3206" s="2"/>
      <c r="M3206" s="3"/>
      <c r="N3206" s="3"/>
      <c r="O3206" s="2"/>
      <c r="P3206" s="2"/>
      <c r="Q3206" s="2"/>
      <c r="R3206" s="2"/>
      <c r="S3206" s="44"/>
      <c r="T3206" s="44"/>
      <c r="U3206" s="20"/>
      <c r="V3206" s="11"/>
      <c r="W3206" s="2">
        <f t="shared" si="2246"/>
        <v>0</v>
      </c>
      <c r="X3206">
        <f t="shared" si="2247"/>
        <v>10</v>
      </c>
      <c r="Y3206">
        <f t="shared" si="2248"/>
        <v>0</v>
      </c>
      <c r="Z3206">
        <f t="shared" si="2249"/>
        <v>0</v>
      </c>
      <c r="AA3206" s="2">
        <f t="shared" si="2250"/>
        <v>60</v>
      </c>
      <c r="AB3206" s="2" t="str">
        <f t="shared" si="2251"/>
        <v>Under 1.5</v>
      </c>
      <c r="AC3206" s="6"/>
      <c r="AD3206" s="6" t="str">
        <f t="shared" si="2252"/>
        <v>Over 0.5</v>
      </c>
      <c r="AE3206" s="6" t="str">
        <f t="shared" si="2253"/>
        <v>LOST</v>
      </c>
      <c r="AF3206" s="6"/>
      <c r="AG3206">
        <f t="shared" si="2254"/>
        <v>0</v>
      </c>
      <c r="AH3206">
        <f t="shared" si="2255"/>
        <v>2</v>
      </c>
      <c r="AI3206">
        <f t="shared" si="2256"/>
        <v>0</v>
      </c>
      <c r="AJ3206">
        <f t="shared" si="2257"/>
        <v>0</v>
      </c>
      <c r="AK3206" s="2" t="str">
        <f t="shared" si="2258"/>
        <v>-</v>
      </c>
      <c r="AL3206" s="2" t="str">
        <f t="shared" si="2259"/>
        <v>-</v>
      </c>
    </row>
    <row r="3207" spans="2:38">
      <c r="B3207"/>
      <c r="E3207" s="2"/>
      <c r="F3207" s="8"/>
      <c r="G3207" s="2"/>
      <c r="H3207" s="2"/>
      <c r="I3207" s="2"/>
      <c r="J3207" s="2"/>
      <c r="K3207" s="2"/>
      <c r="L3207" s="2"/>
      <c r="M3207" s="3"/>
      <c r="N3207" s="3"/>
      <c r="O3207" s="2"/>
      <c r="P3207" s="2"/>
      <c r="Q3207" s="2"/>
      <c r="R3207" s="2"/>
      <c r="S3207" s="44"/>
      <c r="T3207" s="44"/>
      <c r="U3207" s="20"/>
      <c r="V3207" s="11"/>
      <c r="W3207" s="2">
        <f t="shared" si="2246"/>
        <v>0</v>
      </c>
      <c r="X3207">
        <f t="shared" si="2247"/>
        <v>10</v>
      </c>
      <c r="Y3207">
        <f t="shared" si="2248"/>
        <v>0</v>
      </c>
      <c r="Z3207">
        <f t="shared" si="2249"/>
        <v>0</v>
      </c>
      <c r="AA3207" s="2">
        <f t="shared" si="2250"/>
        <v>60</v>
      </c>
      <c r="AB3207" s="2" t="str">
        <f t="shared" si="2251"/>
        <v>Under 1.5</v>
      </c>
      <c r="AC3207" s="6"/>
      <c r="AD3207" s="6" t="str">
        <f t="shared" si="2252"/>
        <v>Over 0.5</v>
      </c>
      <c r="AE3207" s="6" t="str">
        <f t="shared" si="2253"/>
        <v>LOST</v>
      </c>
      <c r="AF3207" s="6"/>
      <c r="AG3207">
        <f t="shared" si="2254"/>
        <v>0</v>
      </c>
      <c r="AH3207">
        <f t="shared" si="2255"/>
        <v>2</v>
      </c>
      <c r="AI3207">
        <f t="shared" si="2256"/>
        <v>0</v>
      </c>
      <c r="AJ3207">
        <f t="shared" si="2257"/>
        <v>0</v>
      </c>
      <c r="AK3207" s="2" t="str">
        <f t="shared" si="2258"/>
        <v>-</v>
      </c>
      <c r="AL3207" s="2" t="str">
        <f t="shared" si="2259"/>
        <v>-</v>
      </c>
    </row>
    <row r="3208" spans="2:38">
      <c r="B3208"/>
      <c r="E3208" s="2"/>
      <c r="F3208" s="8"/>
      <c r="G3208" s="2"/>
      <c r="H3208" s="2"/>
      <c r="I3208" s="2"/>
      <c r="J3208" s="2"/>
      <c r="K3208" s="2"/>
      <c r="L3208" s="2"/>
      <c r="M3208" s="3"/>
      <c r="N3208" s="3"/>
      <c r="O3208" s="2"/>
      <c r="P3208" s="2"/>
      <c r="Q3208" s="2"/>
      <c r="R3208" s="2"/>
      <c r="S3208" s="44"/>
      <c r="T3208" s="44"/>
      <c r="U3208" s="20"/>
      <c r="V3208" s="11"/>
      <c r="W3208" s="2">
        <f t="shared" si="2246"/>
        <v>0</v>
      </c>
      <c r="X3208">
        <f t="shared" si="2247"/>
        <v>10</v>
      </c>
      <c r="Y3208">
        <f t="shared" si="2248"/>
        <v>0</v>
      </c>
      <c r="Z3208">
        <f t="shared" si="2249"/>
        <v>0</v>
      </c>
      <c r="AA3208" s="2">
        <f t="shared" si="2250"/>
        <v>60</v>
      </c>
      <c r="AB3208" s="2" t="str">
        <f t="shared" si="2251"/>
        <v>Under 1.5</v>
      </c>
      <c r="AC3208" s="6"/>
      <c r="AD3208" s="6" t="str">
        <f t="shared" si="2252"/>
        <v>Over 0.5</v>
      </c>
      <c r="AE3208" s="6" t="str">
        <f t="shared" si="2253"/>
        <v>LOST</v>
      </c>
      <c r="AF3208" s="6"/>
      <c r="AG3208">
        <f t="shared" si="2254"/>
        <v>0</v>
      </c>
      <c r="AH3208">
        <f t="shared" si="2255"/>
        <v>2</v>
      </c>
      <c r="AI3208">
        <f t="shared" si="2256"/>
        <v>0</v>
      </c>
      <c r="AJ3208">
        <f t="shared" si="2257"/>
        <v>0</v>
      </c>
      <c r="AK3208" s="2" t="str">
        <f t="shared" si="2258"/>
        <v>-</v>
      </c>
      <c r="AL3208" s="2" t="str">
        <f t="shared" si="2259"/>
        <v>-</v>
      </c>
    </row>
    <row r="3209" spans="2:38">
      <c r="B3209"/>
      <c r="E3209" s="2"/>
      <c r="F3209" s="8"/>
      <c r="G3209" s="2"/>
      <c r="H3209" s="2"/>
      <c r="I3209" s="2"/>
      <c r="J3209" s="2"/>
      <c r="K3209" s="2"/>
      <c r="L3209" s="2"/>
      <c r="M3209" s="3"/>
      <c r="N3209" s="3"/>
      <c r="O3209" s="2"/>
      <c r="P3209" s="2"/>
      <c r="Q3209" s="2"/>
      <c r="R3209" s="2"/>
      <c r="S3209" s="44"/>
      <c r="T3209" s="44"/>
      <c r="U3209" s="20"/>
      <c r="V3209" s="11"/>
      <c r="W3209" s="2">
        <f t="shared" si="2246"/>
        <v>0</v>
      </c>
      <c r="X3209">
        <f t="shared" si="2247"/>
        <v>10</v>
      </c>
      <c r="Y3209">
        <f t="shared" si="2248"/>
        <v>0</v>
      </c>
      <c r="Z3209">
        <f t="shared" si="2249"/>
        <v>0</v>
      </c>
      <c r="AA3209" s="2">
        <f t="shared" si="2250"/>
        <v>60</v>
      </c>
      <c r="AB3209" s="2" t="str">
        <f t="shared" si="2251"/>
        <v>Under 1.5</v>
      </c>
      <c r="AC3209" s="6"/>
      <c r="AD3209" s="6" t="str">
        <f t="shared" si="2252"/>
        <v>Over 0.5</v>
      </c>
      <c r="AE3209" s="6" t="str">
        <f t="shared" si="2253"/>
        <v>LOST</v>
      </c>
      <c r="AF3209" s="6"/>
      <c r="AG3209">
        <f t="shared" si="2254"/>
        <v>0</v>
      </c>
      <c r="AH3209">
        <f t="shared" si="2255"/>
        <v>2</v>
      </c>
      <c r="AI3209">
        <f t="shared" si="2256"/>
        <v>0</v>
      </c>
      <c r="AJ3209">
        <f t="shared" si="2257"/>
        <v>0</v>
      </c>
      <c r="AK3209" s="2" t="str">
        <f t="shared" si="2258"/>
        <v>-</v>
      </c>
      <c r="AL3209" s="2" t="str">
        <f t="shared" si="2259"/>
        <v>-</v>
      </c>
    </row>
    <row r="3210" spans="2:38">
      <c r="B3210"/>
      <c r="E3210" s="2"/>
      <c r="F3210" s="8"/>
      <c r="G3210" s="2"/>
      <c r="H3210" s="2"/>
      <c r="I3210" s="2"/>
      <c r="J3210" s="2"/>
      <c r="K3210" s="2"/>
      <c r="L3210" s="2"/>
      <c r="M3210" s="3"/>
      <c r="N3210" s="3"/>
      <c r="O3210" s="2"/>
      <c r="P3210" s="2"/>
      <c r="Q3210" s="2"/>
      <c r="R3210" s="2"/>
      <c r="S3210" s="44"/>
      <c r="T3210" s="44"/>
      <c r="U3210" s="20"/>
      <c r="V3210" s="11"/>
      <c r="W3210" s="2">
        <f t="shared" si="2246"/>
        <v>0</v>
      </c>
      <c r="X3210">
        <f t="shared" si="2247"/>
        <v>10</v>
      </c>
      <c r="Y3210">
        <f t="shared" si="2248"/>
        <v>0</v>
      </c>
      <c r="Z3210">
        <f t="shared" si="2249"/>
        <v>0</v>
      </c>
      <c r="AA3210" s="2">
        <f t="shared" si="2250"/>
        <v>60</v>
      </c>
      <c r="AB3210" s="2" t="str">
        <f t="shared" si="2251"/>
        <v>Under 1.5</v>
      </c>
      <c r="AC3210" s="6"/>
      <c r="AD3210" s="6" t="str">
        <f t="shared" si="2252"/>
        <v>Over 0.5</v>
      </c>
      <c r="AE3210" s="6" t="str">
        <f t="shared" si="2253"/>
        <v>LOST</v>
      </c>
      <c r="AF3210" s="6"/>
      <c r="AG3210">
        <f t="shared" si="2254"/>
        <v>0</v>
      </c>
      <c r="AH3210">
        <f t="shared" si="2255"/>
        <v>2</v>
      </c>
      <c r="AI3210">
        <f t="shared" si="2256"/>
        <v>0</v>
      </c>
      <c r="AJ3210">
        <f t="shared" si="2257"/>
        <v>0</v>
      </c>
      <c r="AK3210" s="2" t="str">
        <f t="shared" si="2258"/>
        <v>-</v>
      </c>
      <c r="AL3210" s="2" t="str">
        <f t="shared" si="2259"/>
        <v>-</v>
      </c>
    </row>
    <row r="3211" spans="2:38">
      <c r="B3211"/>
      <c r="E3211" s="2"/>
      <c r="F3211" s="8"/>
      <c r="G3211" s="2"/>
      <c r="H3211" s="2"/>
      <c r="I3211" s="2"/>
      <c r="J3211" s="2"/>
      <c r="K3211" s="2"/>
      <c r="L3211" s="2"/>
      <c r="M3211" s="3"/>
      <c r="N3211" s="3"/>
      <c r="O3211" s="2"/>
      <c r="P3211" s="2"/>
      <c r="Q3211" s="2"/>
      <c r="R3211" s="2"/>
      <c r="S3211" s="44"/>
      <c r="T3211" s="44"/>
      <c r="U3211" s="20"/>
      <c r="V3211" s="11"/>
      <c r="W3211" s="2">
        <f t="shared" si="2246"/>
        <v>0</v>
      </c>
      <c r="X3211">
        <f t="shared" si="2247"/>
        <v>10</v>
      </c>
      <c r="Y3211">
        <f t="shared" si="2248"/>
        <v>0</v>
      </c>
      <c r="Z3211">
        <f t="shared" si="2249"/>
        <v>0</v>
      </c>
      <c r="AA3211" s="2">
        <f t="shared" si="2250"/>
        <v>60</v>
      </c>
      <c r="AB3211" s="2" t="str">
        <f t="shared" si="2251"/>
        <v>Under 1.5</v>
      </c>
      <c r="AC3211" s="6"/>
      <c r="AD3211" s="6" t="str">
        <f t="shared" si="2252"/>
        <v>Over 0.5</v>
      </c>
      <c r="AE3211" s="6" t="str">
        <f t="shared" si="2253"/>
        <v>LOST</v>
      </c>
      <c r="AF3211" s="6"/>
      <c r="AG3211">
        <f t="shared" si="2254"/>
        <v>0</v>
      </c>
      <c r="AH3211">
        <f t="shared" si="2255"/>
        <v>2</v>
      </c>
      <c r="AI3211">
        <f t="shared" si="2256"/>
        <v>0</v>
      </c>
      <c r="AJ3211">
        <f t="shared" si="2257"/>
        <v>0</v>
      </c>
      <c r="AK3211" s="2" t="str">
        <f t="shared" si="2258"/>
        <v>-</v>
      </c>
      <c r="AL3211" s="2" t="str">
        <f t="shared" si="2259"/>
        <v>-</v>
      </c>
    </row>
    <row r="3212" spans="2:38">
      <c r="B3212"/>
      <c r="E3212" s="2"/>
      <c r="F3212" s="8"/>
      <c r="G3212" s="2"/>
      <c r="H3212" s="2"/>
      <c r="I3212" s="2"/>
      <c r="J3212" s="2"/>
      <c r="K3212" s="2"/>
      <c r="L3212" s="2"/>
      <c r="M3212" s="3"/>
      <c r="N3212" s="3"/>
      <c r="O3212" s="2"/>
      <c r="P3212" s="2"/>
      <c r="Q3212" s="2"/>
      <c r="R3212" s="2"/>
      <c r="S3212" s="44"/>
      <c r="T3212" s="44"/>
      <c r="U3212" s="20"/>
      <c r="V3212" s="11"/>
      <c r="W3212" s="2">
        <f t="shared" si="2246"/>
        <v>0</v>
      </c>
      <c r="X3212">
        <f t="shared" si="2247"/>
        <v>10</v>
      </c>
      <c r="Y3212">
        <f t="shared" si="2248"/>
        <v>0</v>
      </c>
      <c r="Z3212">
        <f t="shared" si="2249"/>
        <v>0</v>
      </c>
      <c r="AA3212" s="2">
        <f t="shared" si="2250"/>
        <v>60</v>
      </c>
      <c r="AB3212" s="2" t="str">
        <f t="shared" si="2251"/>
        <v>Under 1.5</v>
      </c>
      <c r="AC3212" s="6"/>
      <c r="AD3212" s="6" t="str">
        <f t="shared" si="2252"/>
        <v>Over 0.5</v>
      </c>
      <c r="AE3212" s="6" t="str">
        <f t="shared" si="2253"/>
        <v>LOST</v>
      </c>
      <c r="AF3212" s="6"/>
      <c r="AG3212">
        <f t="shared" si="2254"/>
        <v>0</v>
      </c>
      <c r="AH3212">
        <f t="shared" si="2255"/>
        <v>2</v>
      </c>
      <c r="AI3212">
        <f t="shared" si="2256"/>
        <v>0</v>
      </c>
      <c r="AJ3212">
        <f t="shared" si="2257"/>
        <v>0</v>
      </c>
      <c r="AK3212" s="2" t="str">
        <f t="shared" si="2258"/>
        <v>-</v>
      </c>
      <c r="AL3212" s="2" t="str">
        <f t="shared" si="2259"/>
        <v>-</v>
      </c>
    </row>
    <row r="3213" spans="2:38">
      <c r="B3213"/>
      <c r="E3213" s="2"/>
      <c r="F3213" s="8"/>
      <c r="G3213" s="2"/>
      <c r="H3213" s="2"/>
      <c r="I3213" s="2"/>
      <c r="J3213" s="2"/>
      <c r="K3213" s="2"/>
      <c r="L3213" s="2"/>
      <c r="M3213" s="3"/>
      <c r="N3213" s="3"/>
      <c r="O3213" s="2"/>
      <c r="P3213" s="2"/>
      <c r="Q3213" s="2"/>
      <c r="R3213" s="2"/>
      <c r="S3213" s="44"/>
      <c r="T3213" s="44"/>
      <c r="U3213" s="20"/>
      <c r="V3213" s="11"/>
      <c r="W3213" s="2">
        <f t="shared" si="2246"/>
        <v>0</v>
      </c>
      <c r="X3213">
        <f t="shared" si="2247"/>
        <v>10</v>
      </c>
      <c r="Y3213">
        <f t="shared" si="2248"/>
        <v>0</v>
      </c>
      <c r="Z3213">
        <f t="shared" si="2249"/>
        <v>0</v>
      </c>
      <c r="AA3213" s="2">
        <f t="shared" si="2250"/>
        <v>60</v>
      </c>
      <c r="AB3213" s="2" t="str">
        <f t="shared" si="2251"/>
        <v>Under 1.5</v>
      </c>
      <c r="AC3213" s="6"/>
      <c r="AD3213" s="6" t="str">
        <f t="shared" si="2252"/>
        <v>Over 0.5</v>
      </c>
      <c r="AE3213" s="6" t="str">
        <f t="shared" si="2253"/>
        <v>LOST</v>
      </c>
      <c r="AF3213" s="6"/>
      <c r="AG3213">
        <f t="shared" si="2254"/>
        <v>0</v>
      </c>
      <c r="AH3213">
        <f t="shared" si="2255"/>
        <v>2</v>
      </c>
      <c r="AI3213">
        <f t="shared" si="2256"/>
        <v>0</v>
      </c>
      <c r="AJ3213">
        <f t="shared" si="2257"/>
        <v>0</v>
      </c>
      <c r="AK3213" s="2" t="str">
        <f t="shared" si="2258"/>
        <v>-</v>
      </c>
      <c r="AL3213" s="2" t="str">
        <f t="shared" si="2259"/>
        <v>-</v>
      </c>
    </row>
    <row r="3214" spans="2:38">
      <c r="B3214"/>
      <c r="E3214" s="2"/>
      <c r="F3214" s="8"/>
      <c r="G3214" s="2"/>
      <c r="H3214" s="2"/>
      <c r="I3214" s="2"/>
      <c r="J3214" s="2"/>
      <c r="K3214" s="2"/>
      <c r="L3214" s="2"/>
      <c r="M3214" s="3"/>
      <c r="N3214" s="3"/>
      <c r="O3214" s="2"/>
      <c r="P3214" s="2"/>
      <c r="Q3214" s="2"/>
      <c r="R3214" s="2"/>
      <c r="S3214" s="44"/>
      <c r="T3214" s="44"/>
      <c r="U3214" s="20"/>
      <c r="V3214" s="11"/>
      <c r="W3214" s="2">
        <f t="shared" si="2246"/>
        <v>0</v>
      </c>
      <c r="X3214">
        <f t="shared" si="2247"/>
        <v>10</v>
      </c>
      <c r="Y3214">
        <f t="shared" si="2248"/>
        <v>0</v>
      </c>
      <c r="Z3214">
        <f t="shared" si="2249"/>
        <v>0</v>
      </c>
      <c r="AA3214" s="2">
        <f t="shared" si="2250"/>
        <v>60</v>
      </c>
      <c r="AB3214" s="2" t="str">
        <f t="shared" si="2251"/>
        <v>Under 1.5</v>
      </c>
      <c r="AC3214" s="6"/>
      <c r="AD3214" s="6" t="str">
        <f t="shared" si="2252"/>
        <v>Over 0.5</v>
      </c>
      <c r="AE3214" s="6" t="str">
        <f t="shared" si="2253"/>
        <v>LOST</v>
      </c>
      <c r="AF3214" s="6"/>
      <c r="AG3214">
        <f t="shared" si="2254"/>
        <v>0</v>
      </c>
      <c r="AH3214">
        <f t="shared" si="2255"/>
        <v>2</v>
      </c>
      <c r="AI3214">
        <f t="shared" si="2256"/>
        <v>0</v>
      </c>
      <c r="AJ3214">
        <f t="shared" si="2257"/>
        <v>0</v>
      </c>
      <c r="AK3214" s="2" t="str">
        <f t="shared" si="2258"/>
        <v>-</v>
      </c>
      <c r="AL3214" s="2" t="str">
        <f t="shared" si="2259"/>
        <v>-</v>
      </c>
    </row>
    <row r="3215" spans="2:38">
      <c r="B3215"/>
      <c r="E3215" s="2"/>
      <c r="F3215" s="8"/>
      <c r="G3215" s="2"/>
      <c r="H3215" s="2"/>
      <c r="I3215" s="2"/>
      <c r="J3215" s="2"/>
      <c r="K3215" s="2"/>
      <c r="L3215" s="2"/>
      <c r="M3215" s="3"/>
      <c r="N3215" s="3"/>
      <c r="O3215" s="2"/>
      <c r="P3215" s="2"/>
      <c r="Q3215" s="2"/>
      <c r="R3215" s="2"/>
      <c r="S3215" s="44"/>
      <c r="T3215" s="44"/>
      <c r="U3215" s="20"/>
      <c r="V3215" s="11"/>
      <c r="W3215" s="2">
        <f t="shared" si="2246"/>
        <v>0</v>
      </c>
      <c r="X3215">
        <f t="shared" si="2247"/>
        <v>10</v>
      </c>
      <c r="Y3215">
        <f t="shared" si="2248"/>
        <v>0</v>
      </c>
      <c r="Z3215">
        <f t="shared" si="2249"/>
        <v>0</v>
      </c>
      <c r="AA3215" s="2">
        <f t="shared" si="2250"/>
        <v>60</v>
      </c>
      <c r="AB3215" s="2" t="str">
        <f t="shared" si="2251"/>
        <v>Under 1.5</v>
      </c>
      <c r="AC3215" s="6"/>
      <c r="AD3215" s="6" t="str">
        <f t="shared" si="2252"/>
        <v>Over 0.5</v>
      </c>
      <c r="AE3215" s="6" t="str">
        <f t="shared" si="2253"/>
        <v>LOST</v>
      </c>
      <c r="AF3215" s="6"/>
      <c r="AG3215">
        <f t="shared" si="2254"/>
        <v>0</v>
      </c>
      <c r="AH3215">
        <f t="shared" si="2255"/>
        <v>2</v>
      </c>
      <c r="AI3215">
        <f t="shared" si="2256"/>
        <v>0</v>
      </c>
      <c r="AJ3215">
        <f t="shared" si="2257"/>
        <v>0</v>
      </c>
      <c r="AK3215" s="2" t="str">
        <f t="shared" si="2258"/>
        <v>-</v>
      </c>
      <c r="AL3215" s="2" t="str">
        <f t="shared" si="2259"/>
        <v>-</v>
      </c>
    </row>
    <row r="3216" spans="2:38">
      <c r="B3216"/>
      <c r="E3216" s="2"/>
      <c r="F3216" s="8"/>
      <c r="G3216" s="2"/>
      <c r="H3216" s="2"/>
      <c r="I3216" s="2"/>
      <c r="J3216" s="2"/>
      <c r="K3216" s="2"/>
      <c r="L3216" s="2"/>
      <c r="M3216" s="3"/>
      <c r="N3216" s="3"/>
      <c r="O3216" s="2"/>
      <c r="P3216" s="2"/>
      <c r="Q3216" s="2"/>
      <c r="R3216" s="2"/>
      <c r="S3216" s="44"/>
      <c r="T3216" s="44"/>
      <c r="U3216" s="20"/>
      <c r="V3216" s="11"/>
      <c r="W3216" s="2">
        <f t="shared" si="2246"/>
        <v>0</v>
      </c>
      <c r="X3216">
        <f t="shared" si="2247"/>
        <v>10</v>
      </c>
      <c r="Y3216">
        <f t="shared" si="2248"/>
        <v>0</v>
      </c>
      <c r="Z3216">
        <f t="shared" si="2249"/>
        <v>0</v>
      </c>
      <c r="AA3216" s="2">
        <f t="shared" si="2250"/>
        <v>60</v>
      </c>
      <c r="AB3216" s="2" t="str">
        <f t="shared" si="2251"/>
        <v>Under 1.5</v>
      </c>
      <c r="AC3216" s="6"/>
      <c r="AD3216" s="6" t="str">
        <f t="shared" si="2252"/>
        <v>Over 0.5</v>
      </c>
      <c r="AE3216" s="6" t="str">
        <f t="shared" si="2253"/>
        <v>LOST</v>
      </c>
      <c r="AF3216" s="6"/>
      <c r="AG3216">
        <f t="shared" si="2254"/>
        <v>0</v>
      </c>
      <c r="AH3216">
        <f t="shared" si="2255"/>
        <v>2</v>
      </c>
      <c r="AI3216">
        <f t="shared" si="2256"/>
        <v>0</v>
      </c>
      <c r="AJ3216">
        <f t="shared" si="2257"/>
        <v>0</v>
      </c>
      <c r="AK3216" s="2" t="str">
        <f t="shared" si="2258"/>
        <v>-</v>
      </c>
      <c r="AL3216" s="2" t="str">
        <f t="shared" si="2259"/>
        <v>-</v>
      </c>
    </row>
    <row r="3217" spans="2:38">
      <c r="B3217"/>
      <c r="E3217" s="2"/>
      <c r="F3217" s="8"/>
      <c r="G3217" s="2"/>
      <c r="H3217" s="2"/>
      <c r="I3217" s="2"/>
      <c r="J3217" s="2"/>
      <c r="K3217" s="2"/>
      <c r="L3217" s="2"/>
      <c r="M3217" s="3"/>
      <c r="N3217" s="3"/>
      <c r="O3217" s="2"/>
      <c r="P3217" s="2"/>
      <c r="Q3217" s="2"/>
      <c r="R3217" s="2"/>
      <c r="S3217" s="44"/>
      <c r="T3217" s="44"/>
      <c r="U3217" s="20"/>
      <c r="V3217" s="11"/>
      <c r="W3217" s="2">
        <f t="shared" si="2246"/>
        <v>0</v>
      </c>
      <c r="X3217">
        <f t="shared" si="2247"/>
        <v>10</v>
      </c>
      <c r="Y3217">
        <f t="shared" si="2248"/>
        <v>0</v>
      </c>
      <c r="Z3217">
        <f t="shared" si="2249"/>
        <v>0</v>
      </c>
      <c r="AA3217" s="2">
        <f t="shared" si="2250"/>
        <v>60</v>
      </c>
      <c r="AB3217" s="2" t="str">
        <f t="shared" si="2251"/>
        <v>Under 1.5</v>
      </c>
      <c r="AC3217" s="6"/>
      <c r="AD3217" s="6" t="str">
        <f t="shared" si="2252"/>
        <v>Over 0.5</v>
      </c>
      <c r="AE3217" s="6" t="str">
        <f t="shared" si="2253"/>
        <v>LOST</v>
      </c>
      <c r="AF3217" s="6"/>
      <c r="AG3217">
        <f t="shared" si="2254"/>
        <v>0</v>
      </c>
      <c r="AH3217">
        <f t="shared" si="2255"/>
        <v>2</v>
      </c>
      <c r="AI3217">
        <f t="shared" si="2256"/>
        <v>0</v>
      </c>
      <c r="AJ3217">
        <f t="shared" si="2257"/>
        <v>0</v>
      </c>
      <c r="AK3217" s="2" t="str">
        <f t="shared" si="2258"/>
        <v>-</v>
      </c>
      <c r="AL3217" s="2" t="str">
        <f t="shared" si="2259"/>
        <v>-</v>
      </c>
    </row>
    <row r="3218" spans="2:38">
      <c r="B3218"/>
      <c r="E3218" s="2"/>
      <c r="F3218" s="8"/>
      <c r="G3218" s="2"/>
      <c r="H3218" s="2"/>
      <c r="I3218" s="2"/>
      <c r="J3218" s="2"/>
      <c r="K3218" s="2"/>
      <c r="L3218" s="2"/>
      <c r="M3218" s="3"/>
      <c r="N3218" s="3"/>
      <c r="O3218" s="2"/>
      <c r="P3218" s="2"/>
      <c r="Q3218" s="2"/>
      <c r="R3218" s="2"/>
      <c r="S3218" s="44"/>
      <c r="T3218" s="44"/>
      <c r="U3218" s="20"/>
      <c r="V3218" s="11"/>
      <c r="W3218" s="2">
        <f t="shared" si="2246"/>
        <v>0</v>
      </c>
      <c r="X3218">
        <f t="shared" si="2247"/>
        <v>10</v>
      </c>
      <c r="Y3218">
        <f t="shared" si="2248"/>
        <v>0</v>
      </c>
      <c r="Z3218">
        <f t="shared" si="2249"/>
        <v>0</v>
      </c>
      <c r="AA3218" s="2">
        <f t="shared" si="2250"/>
        <v>60</v>
      </c>
      <c r="AB3218" s="2" t="str">
        <f t="shared" si="2251"/>
        <v>Under 1.5</v>
      </c>
      <c r="AC3218" s="6"/>
      <c r="AD3218" s="6" t="str">
        <f t="shared" si="2252"/>
        <v>Over 0.5</v>
      </c>
      <c r="AE3218" s="6" t="str">
        <f t="shared" si="2253"/>
        <v>LOST</v>
      </c>
      <c r="AF3218" s="6"/>
      <c r="AG3218">
        <f t="shared" si="2254"/>
        <v>0</v>
      </c>
      <c r="AH3218">
        <f t="shared" si="2255"/>
        <v>2</v>
      </c>
      <c r="AI3218">
        <f t="shared" si="2256"/>
        <v>0</v>
      </c>
      <c r="AJ3218">
        <f t="shared" si="2257"/>
        <v>0</v>
      </c>
      <c r="AK3218" s="2" t="str">
        <f t="shared" si="2258"/>
        <v>-</v>
      </c>
      <c r="AL3218" s="2" t="str">
        <f t="shared" si="2259"/>
        <v>-</v>
      </c>
    </row>
    <row r="3219" spans="2:38">
      <c r="B3219"/>
      <c r="E3219" s="2"/>
      <c r="F3219" s="8"/>
      <c r="G3219" s="2"/>
      <c r="H3219" s="2"/>
      <c r="I3219" s="2"/>
      <c r="J3219" s="2"/>
      <c r="K3219" s="2"/>
      <c r="L3219" s="2"/>
      <c r="M3219" s="3"/>
      <c r="N3219" s="3"/>
      <c r="O3219" s="2"/>
      <c r="P3219" s="2"/>
      <c r="Q3219" s="2"/>
      <c r="R3219" s="2"/>
      <c r="S3219" s="44"/>
      <c r="T3219" s="44"/>
      <c r="U3219" s="20"/>
      <c r="V3219" s="11"/>
      <c r="W3219" s="2">
        <f t="shared" si="2246"/>
        <v>0</v>
      </c>
      <c r="X3219">
        <f t="shared" si="2247"/>
        <v>10</v>
      </c>
      <c r="Y3219">
        <f t="shared" si="2248"/>
        <v>0</v>
      </c>
      <c r="Z3219">
        <f t="shared" si="2249"/>
        <v>0</v>
      </c>
      <c r="AA3219" s="2">
        <f t="shared" si="2250"/>
        <v>60</v>
      </c>
      <c r="AB3219" s="2" t="str">
        <f t="shared" si="2251"/>
        <v>Under 1.5</v>
      </c>
      <c r="AC3219" s="6"/>
      <c r="AD3219" s="6" t="str">
        <f t="shared" si="2252"/>
        <v>Over 0.5</v>
      </c>
      <c r="AE3219" s="6" t="str">
        <f t="shared" si="2253"/>
        <v>LOST</v>
      </c>
      <c r="AF3219" s="6"/>
      <c r="AG3219">
        <f t="shared" si="2254"/>
        <v>0</v>
      </c>
      <c r="AH3219">
        <f t="shared" si="2255"/>
        <v>2</v>
      </c>
      <c r="AI3219">
        <f t="shared" si="2256"/>
        <v>0</v>
      </c>
      <c r="AJ3219">
        <f t="shared" si="2257"/>
        <v>0</v>
      </c>
      <c r="AK3219" s="2" t="str">
        <f t="shared" si="2258"/>
        <v>-</v>
      </c>
      <c r="AL3219" s="2" t="str">
        <f t="shared" si="2259"/>
        <v>-</v>
      </c>
    </row>
    <row r="3220" spans="2:38">
      <c r="B3220"/>
      <c r="E3220" s="2"/>
      <c r="F3220" s="8"/>
      <c r="G3220" s="2"/>
      <c r="H3220" s="2"/>
      <c r="I3220" s="2"/>
      <c r="J3220" s="2"/>
      <c r="K3220" s="2"/>
      <c r="L3220" s="2"/>
      <c r="M3220" s="3"/>
      <c r="N3220" s="3"/>
      <c r="O3220" s="2"/>
      <c r="P3220" s="2"/>
      <c r="Q3220" s="2"/>
      <c r="R3220" s="2"/>
      <c r="S3220" s="44"/>
      <c r="T3220" s="44"/>
      <c r="U3220" s="20"/>
      <c r="V3220" s="11"/>
      <c r="W3220" s="2">
        <f t="shared" si="2246"/>
        <v>0</v>
      </c>
      <c r="X3220">
        <f t="shared" si="2247"/>
        <v>10</v>
      </c>
      <c r="Y3220">
        <f t="shared" si="2248"/>
        <v>0</v>
      </c>
      <c r="Z3220">
        <f t="shared" si="2249"/>
        <v>0</v>
      </c>
      <c r="AA3220" s="2">
        <f t="shared" si="2250"/>
        <v>60</v>
      </c>
      <c r="AB3220" s="2" t="str">
        <f t="shared" si="2251"/>
        <v>Under 1.5</v>
      </c>
      <c r="AC3220" s="6"/>
      <c r="AD3220" s="6" t="str">
        <f t="shared" si="2252"/>
        <v>Over 0.5</v>
      </c>
      <c r="AE3220" s="6" t="str">
        <f t="shared" si="2253"/>
        <v>LOST</v>
      </c>
      <c r="AF3220" s="6"/>
      <c r="AG3220">
        <f t="shared" si="2254"/>
        <v>0</v>
      </c>
      <c r="AH3220">
        <f t="shared" si="2255"/>
        <v>2</v>
      </c>
      <c r="AI3220">
        <f t="shared" si="2256"/>
        <v>0</v>
      </c>
      <c r="AJ3220">
        <f t="shared" si="2257"/>
        <v>0</v>
      </c>
      <c r="AK3220" s="2" t="str">
        <f t="shared" si="2258"/>
        <v>-</v>
      </c>
      <c r="AL3220" s="2" t="str">
        <f t="shared" si="2259"/>
        <v>-</v>
      </c>
    </row>
    <row r="3221" spans="2:38">
      <c r="B3221"/>
      <c r="E3221" s="2"/>
      <c r="F3221" s="8"/>
      <c r="G3221" s="2"/>
      <c r="H3221" s="2"/>
      <c r="I3221" s="2"/>
      <c r="J3221" s="2"/>
      <c r="K3221" s="2"/>
      <c r="L3221" s="2"/>
      <c r="M3221" s="3"/>
      <c r="N3221" s="3"/>
      <c r="O3221" s="2"/>
      <c r="P3221" s="2"/>
      <c r="Q3221" s="2"/>
      <c r="R3221" s="2"/>
      <c r="S3221" s="44"/>
      <c r="T3221" s="44"/>
      <c r="U3221" s="20"/>
      <c r="V3221" s="11"/>
      <c r="W3221" s="2">
        <f t="shared" si="2246"/>
        <v>0</v>
      </c>
      <c r="X3221">
        <f t="shared" si="2247"/>
        <v>10</v>
      </c>
      <c r="Y3221">
        <f t="shared" si="2248"/>
        <v>0</v>
      </c>
      <c r="Z3221">
        <f t="shared" si="2249"/>
        <v>0</v>
      </c>
      <c r="AA3221" s="2">
        <f t="shared" si="2250"/>
        <v>60</v>
      </c>
      <c r="AB3221" s="2" t="str">
        <f t="shared" si="2251"/>
        <v>Under 1.5</v>
      </c>
      <c r="AC3221" s="6"/>
      <c r="AD3221" s="6" t="str">
        <f t="shared" si="2252"/>
        <v>Over 0.5</v>
      </c>
      <c r="AE3221" s="6" t="str">
        <f t="shared" si="2253"/>
        <v>LOST</v>
      </c>
      <c r="AF3221" s="6"/>
      <c r="AG3221">
        <f t="shared" si="2254"/>
        <v>0</v>
      </c>
      <c r="AH3221">
        <f t="shared" si="2255"/>
        <v>2</v>
      </c>
      <c r="AI3221">
        <f t="shared" si="2256"/>
        <v>0</v>
      </c>
      <c r="AJ3221">
        <f t="shared" si="2257"/>
        <v>0</v>
      </c>
      <c r="AK3221" s="2" t="str">
        <f t="shared" si="2258"/>
        <v>-</v>
      </c>
      <c r="AL3221" s="2" t="str">
        <f t="shared" si="2259"/>
        <v>-</v>
      </c>
    </row>
    <row r="3222" spans="2:38">
      <c r="B3222"/>
      <c r="E3222" s="2"/>
      <c r="F3222" s="8"/>
      <c r="G3222" s="2"/>
      <c r="H3222" s="2"/>
      <c r="I3222" s="2"/>
      <c r="J3222" s="2"/>
      <c r="K3222" s="2"/>
      <c r="L3222" s="2"/>
      <c r="M3222" s="3"/>
      <c r="N3222" s="3"/>
      <c r="O3222" s="2"/>
      <c r="P3222" s="2"/>
      <c r="Q3222" s="2"/>
      <c r="R3222" s="2"/>
      <c r="S3222" s="44"/>
      <c r="T3222" s="44"/>
      <c r="U3222" s="20"/>
      <c r="V3222" s="11"/>
      <c r="W3222" s="2">
        <f t="shared" si="2246"/>
        <v>0</v>
      </c>
      <c r="X3222">
        <f t="shared" si="2247"/>
        <v>10</v>
      </c>
      <c r="Y3222">
        <f t="shared" si="2248"/>
        <v>0</v>
      </c>
      <c r="Z3222">
        <f t="shared" si="2249"/>
        <v>0</v>
      </c>
      <c r="AA3222" s="2">
        <f t="shared" si="2250"/>
        <v>60</v>
      </c>
      <c r="AB3222" s="2" t="str">
        <f t="shared" si="2251"/>
        <v>Under 1.5</v>
      </c>
      <c r="AC3222" s="6"/>
      <c r="AD3222" s="6" t="str">
        <f t="shared" si="2252"/>
        <v>Over 0.5</v>
      </c>
      <c r="AE3222" s="6" t="str">
        <f t="shared" si="2253"/>
        <v>LOST</v>
      </c>
      <c r="AF3222" s="6"/>
      <c r="AG3222">
        <f t="shared" si="2254"/>
        <v>0</v>
      </c>
      <c r="AH3222">
        <f t="shared" si="2255"/>
        <v>2</v>
      </c>
      <c r="AI3222">
        <f t="shared" si="2256"/>
        <v>0</v>
      </c>
      <c r="AJ3222">
        <f t="shared" si="2257"/>
        <v>0</v>
      </c>
      <c r="AK3222" s="2" t="str">
        <f t="shared" si="2258"/>
        <v>-</v>
      </c>
      <c r="AL3222" s="2" t="str">
        <f t="shared" si="2259"/>
        <v>-</v>
      </c>
    </row>
    <row r="3223" spans="2:38">
      <c r="B3223"/>
      <c r="E3223" s="2"/>
      <c r="F3223" s="8"/>
      <c r="G3223" s="2"/>
      <c r="H3223" s="2"/>
      <c r="I3223" s="2"/>
      <c r="J3223" s="2"/>
      <c r="K3223" s="2"/>
      <c r="L3223" s="2"/>
      <c r="M3223" s="3"/>
      <c r="N3223" s="3"/>
      <c r="O3223" s="2"/>
      <c r="P3223" s="2"/>
      <c r="Q3223" s="2"/>
      <c r="R3223" s="2"/>
      <c r="S3223" s="44"/>
      <c r="T3223" s="44"/>
      <c r="U3223" s="20"/>
      <c r="V3223" s="11"/>
      <c r="W3223" s="2">
        <f t="shared" si="2246"/>
        <v>0</v>
      </c>
      <c r="X3223">
        <f t="shared" si="2247"/>
        <v>10</v>
      </c>
      <c r="Y3223">
        <f t="shared" si="2248"/>
        <v>0</v>
      </c>
      <c r="Z3223">
        <f t="shared" si="2249"/>
        <v>0</v>
      </c>
      <c r="AA3223" s="2">
        <f t="shared" si="2250"/>
        <v>60</v>
      </c>
      <c r="AB3223" s="2" t="str">
        <f t="shared" si="2251"/>
        <v>Under 1.5</v>
      </c>
      <c r="AC3223" s="6"/>
      <c r="AD3223" s="6" t="str">
        <f t="shared" si="2252"/>
        <v>Over 0.5</v>
      </c>
      <c r="AE3223" s="6" t="str">
        <f t="shared" si="2253"/>
        <v>LOST</v>
      </c>
      <c r="AF3223" s="6"/>
      <c r="AG3223">
        <f t="shared" si="2254"/>
        <v>0</v>
      </c>
      <c r="AH3223">
        <f t="shared" si="2255"/>
        <v>2</v>
      </c>
      <c r="AI3223">
        <f t="shared" si="2256"/>
        <v>0</v>
      </c>
      <c r="AJ3223">
        <f t="shared" si="2257"/>
        <v>0</v>
      </c>
      <c r="AK3223" s="2" t="str">
        <f t="shared" si="2258"/>
        <v>-</v>
      </c>
      <c r="AL3223" s="2" t="str">
        <f t="shared" si="2259"/>
        <v>-</v>
      </c>
    </row>
    <row r="3224" spans="2:38">
      <c r="B3224"/>
      <c r="E3224" s="2"/>
      <c r="F3224" s="8"/>
      <c r="G3224" s="2"/>
      <c r="H3224" s="2"/>
      <c r="I3224" s="2"/>
      <c r="J3224" s="2"/>
      <c r="K3224" s="2"/>
      <c r="L3224" s="2"/>
      <c r="M3224" s="3"/>
      <c r="N3224" s="3"/>
      <c r="O3224" s="2"/>
      <c r="P3224" s="2"/>
      <c r="Q3224" s="2"/>
      <c r="R3224" s="2"/>
      <c r="S3224" s="44"/>
      <c r="T3224" s="44"/>
      <c r="U3224" s="20"/>
      <c r="V3224" s="11"/>
      <c r="W3224" s="2">
        <f t="shared" si="2246"/>
        <v>0</v>
      </c>
      <c r="X3224">
        <f t="shared" si="2247"/>
        <v>10</v>
      </c>
      <c r="Y3224">
        <f t="shared" si="2248"/>
        <v>0</v>
      </c>
      <c r="Z3224">
        <f t="shared" si="2249"/>
        <v>0</v>
      </c>
      <c r="AA3224" s="2">
        <f t="shared" si="2250"/>
        <v>60</v>
      </c>
      <c r="AB3224" s="2" t="str">
        <f t="shared" si="2251"/>
        <v>Under 1.5</v>
      </c>
      <c r="AC3224" s="6"/>
      <c r="AD3224" s="6" t="str">
        <f t="shared" si="2252"/>
        <v>Over 0.5</v>
      </c>
      <c r="AE3224" s="6" t="str">
        <f t="shared" si="2253"/>
        <v>LOST</v>
      </c>
      <c r="AF3224" s="6"/>
      <c r="AG3224">
        <f t="shared" si="2254"/>
        <v>0</v>
      </c>
      <c r="AH3224">
        <f t="shared" si="2255"/>
        <v>2</v>
      </c>
      <c r="AI3224">
        <f t="shared" si="2256"/>
        <v>0</v>
      </c>
      <c r="AJ3224">
        <f t="shared" si="2257"/>
        <v>0</v>
      </c>
      <c r="AK3224" s="2" t="str">
        <f t="shared" si="2258"/>
        <v>-</v>
      </c>
      <c r="AL3224" s="2" t="str">
        <f t="shared" si="2259"/>
        <v>-</v>
      </c>
    </row>
    <row r="3225" spans="2:38">
      <c r="B3225"/>
      <c r="E3225" s="2"/>
      <c r="F3225" s="8"/>
      <c r="G3225" s="2"/>
      <c r="H3225" s="2"/>
      <c r="I3225" s="2"/>
      <c r="J3225" s="2"/>
      <c r="K3225" s="2"/>
      <c r="L3225" s="2"/>
      <c r="M3225" s="3"/>
      <c r="N3225" s="3"/>
      <c r="O3225" s="2"/>
      <c r="P3225" s="2"/>
      <c r="Q3225" s="2"/>
      <c r="R3225" s="2"/>
      <c r="S3225" s="44"/>
      <c r="T3225" s="44"/>
      <c r="U3225" s="20"/>
      <c r="V3225" s="11"/>
      <c r="W3225" s="2">
        <f t="shared" si="2246"/>
        <v>0</v>
      </c>
      <c r="X3225">
        <f t="shared" si="2247"/>
        <v>10</v>
      </c>
      <c r="Y3225">
        <f t="shared" si="2248"/>
        <v>0</v>
      </c>
      <c r="Z3225">
        <f t="shared" si="2249"/>
        <v>0</v>
      </c>
      <c r="AA3225" s="2">
        <f t="shared" si="2250"/>
        <v>60</v>
      </c>
      <c r="AB3225" s="2" t="str">
        <f t="shared" si="2251"/>
        <v>Under 1.5</v>
      </c>
      <c r="AC3225" s="6"/>
      <c r="AD3225" s="6" t="str">
        <f t="shared" si="2252"/>
        <v>Over 0.5</v>
      </c>
      <c r="AE3225" s="6" t="str">
        <f t="shared" si="2253"/>
        <v>LOST</v>
      </c>
      <c r="AF3225" s="6"/>
      <c r="AG3225">
        <f t="shared" si="2254"/>
        <v>0</v>
      </c>
      <c r="AH3225">
        <f t="shared" si="2255"/>
        <v>2</v>
      </c>
      <c r="AI3225">
        <f t="shared" si="2256"/>
        <v>0</v>
      </c>
      <c r="AJ3225">
        <f t="shared" si="2257"/>
        <v>0</v>
      </c>
      <c r="AK3225" s="2" t="str">
        <f t="shared" si="2258"/>
        <v>-</v>
      </c>
      <c r="AL3225" s="2" t="str">
        <f t="shared" si="2259"/>
        <v>-</v>
      </c>
    </row>
    <row r="3226" spans="2:38">
      <c r="B3226"/>
      <c r="E3226" s="2"/>
      <c r="F3226" s="8"/>
      <c r="G3226" s="2"/>
      <c r="H3226" s="2"/>
      <c r="I3226" s="2"/>
      <c r="J3226" s="2"/>
      <c r="K3226" s="2"/>
      <c r="L3226" s="2"/>
      <c r="M3226" s="3"/>
      <c r="N3226" s="3"/>
      <c r="O3226" s="2"/>
      <c r="P3226" s="2"/>
      <c r="Q3226" s="2"/>
      <c r="R3226" s="2"/>
      <c r="S3226" s="44"/>
      <c r="T3226" s="44"/>
      <c r="U3226" s="20"/>
      <c r="V3226" s="11"/>
      <c r="W3226" s="2">
        <f t="shared" si="2246"/>
        <v>0</v>
      </c>
      <c r="X3226">
        <f t="shared" si="2247"/>
        <v>10</v>
      </c>
      <c r="Y3226">
        <f t="shared" si="2248"/>
        <v>0</v>
      </c>
      <c r="Z3226">
        <f t="shared" si="2249"/>
        <v>0</v>
      </c>
      <c r="AA3226" s="2">
        <f t="shared" si="2250"/>
        <v>60</v>
      </c>
      <c r="AB3226" s="2" t="str">
        <f t="shared" si="2251"/>
        <v>Under 1.5</v>
      </c>
      <c r="AC3226" s="6"/>
      <c r="AD3226" s="6" t="str">
        <f t="shared" si="2252"/>
        <v>Over 0.5</v>
      </c>
      <c r="AE3226" s="6" t="str">
        <f t="shared" si="2253"/>
        <v>LOST</v>
      </c>
      <c r="AF3226" s="6"/>
      <c r="AG3226">
        <f t="shared" si="2254"/>
        <v>0</v>
      </c>
      <c r="AH3226">
        <f t="shared" si="2255"/>
        <v>2</v>
      </c>
      <c r="AI3226">
        <f t="shared" si="2256"/>
        <v>0</v>
      </c>
      <c r="AJ3226">
        <f t="shared" si="2257"/>
        <v>0</v>
      </c>
      <c r="AK3226" s="2" t="str">
        <f t="shared" si="2258"/>
        <v>-</v>
      </c>
      <c r="AL3226" s="2" t="str">
        <f t="shared" si="2259"/>
        <v>-</v>
      </c>
    </row>
    <row r="3227" spans="2:38">
      <c r="B3227"/>
      <c r="E3227" s="2"/>
      <c r="F3227" s="8"/>
      <c r="G3227" s="2"/>
      <c r="H3227" s="2"/>
      <c r="I3227" s="2"/>
      <c r="J3227" s="2"/>
      <c r="K3227" s="2"/>
      <c r="L3227" s="2"/>
      <c r="M3227" s="3"/>
      <c r="N3227" s="3"/>
      <c r="O3227" s="2"/>
      <c r="P3227" s="2"/>
      <c r="Q3227" s="2"/>
      <c r="R3227" s="2"/>
      <c r="S3227" s="44"/>
      <c r="T3227" s="44"/>
      <c r="U3227" s="20"/>
      <c r="V3227" s="11"/>
      <c r="W3227" s="2">
        <f t="shared" si="2246"/>
        <v>0</v>
      </c>
      <c r="X3227">
        <f t="shared" si="2247"/>
        <v>10</v>
      </c>
      <c r="Y3227">
        <f t="shared" si="2248"/>
        <v>0</v>
      </c>
      <c r="Z3227">
        <f t="shared" si="2249"/>
        <v>0</v>
      </c>
      <c r="AA3227" s="2">
        <f t="shared" si="2250"/>
        <v>60</v>
      </c>
      <c r="AB3227" s="2" t="str">
        <f t="shared" si="2251"/>
        <v>Under 1.5</v>
      </c>
      <c r="AC3227" s="6"/>
      <c r="AD3227" s="6" t="str">
        <f t="shared" si="2252"/>
        <v>Over 0.5</v>
      </c>
      <c r="AE3227" s="6" t="str">
        <f t="shared" si="2253"/>
        <v>LOST</v>
      </c>
      <c r="AF3227" s="6"/>
      <c r="AG3227">
        <f t="shared" si="2254"/>
        <v>0</v>
      </c>
      <c r="AH3227">
        <f t="shared" si="2255"/>
        <v>2</v>
      </c>
      <c r="AI3227">
        <f t="shared" si="2256"/>
        <v>0</v>
      </c>
      <c r="AJ3227">
        <f t="shared" si="2257"/>
        <v>0</v>
      </c>
      <c r="AK3227" s="2" t="str">
        <f t="shared" si="2258"/>
        <v>-</v>
      </c>
      <c r="AL3227" s="2" t="str">
        <f t="shared" si="2259"/>
        <v>-</v>
      </c>
    </row>
    <row r="3228" spans="2:38">
      <c r="B3228"/>
      <c r="E3228" s="2"/>
      <c r="F3228" s="8"/>
      <c r="G3228" s="2"/>
      <c r="H3228" s="2"/>
      <c r="I3228" s="2"/>
      <c r="J3228" s="2"/>
      <c r="K3228" s="2"/>
      <c r="L3228" s="2"/>
      <c r="M3228" s="3"/>
      <c r="N3228" s="3"/>
      <c r="O3228" s="2"/>
      <c r="P3228" s="2"/>
      <c r="Q3228" s="2"/>
      <c r="R3228" s="2"/>
      <c r="S3228" s="44"/>
      <c r="T3228" s="44"/>
      <c r="U3228" s="20"/>
      <c r="V3228" s="11"/>
      <c r="W3228" s="2">
        <f t="shared" si="2246"/>
        <v>0</v>
      </c>
      <c r="X3228">
        <f t="shared" si="2247"/>
        <v>10</v>
      </c>
      <c r="Y3228">
        <f t="shared" si="2248"/>
        <v>0</v>
      </c>
      <c r="Z3228">
        <f t="shared" si="2249"/>
        <v>0</v>
      </c>
      <c r="AA3228" s="2">
        <f t="shared" si="2250"/>
        <v>60</v>
      </c>
      <c r="AB3228" s="2" t="str">
        <f t="shared" si="2251"/>
        <v>Under 1.5</v>
      </c>
      <c r="AC3228" s="6"/>
      <c r="AD3228" s="6" t="str">
        <f t="shared" si="2252"/>
        <v>Over 0.5</v>
      </c>
      <c r="AE3228" s="6" t="str">
        <f t="shared" si="2253"/>
        <v>LOST</v>
      </c>
      <c r="AF3228" s="6"/>
      <c r="AG3228">
        <f t="shared" si="2254"/>
        <v>0</v>
      </c>
      <c r="AH3228">
        <f t="shared" si="2255"/>
        <v>2</v>
      </c>
      <c r="AI3228">
        <f t="shared" si="2256"/>
        <v>0</v>
      </c>
      <c r="AJ3228">
        <f t="shared" si="2257"/>
        <v>0</v>
      </c>
      <c r="AK3228" s="2" t="str">
        <f t="shared" si="2258"/>
        <v>-</v>
      </c>
      <c r="AL3228" s="2" t="str">
        <f t="shared" si="2259"/>
        <v>-</v>
      </c>
    </row>
    <row r="3229" spans="2:38">
      <c r="B3229"/>
      <c r="E3229" s="2"/>
      <c r="F3229" s="8"/>
      <c r="G3229" s="2"/>
      <c r="H3229" s="2"/>
      <c r="I3229" s="2"/>
      <c r="J3229" s="2"/>
      <c r="K3229" s="2"/>
      <c r="L3229" s="2"/>
      <c r="M3229" s="3"/>
      <c r="N3229" s="3"/>
      <c r="O3229" s="2"/>
      <c r="P3229" s="2"/>
      <c r="Q3229" s="2"/>
      <c r="R3229" s="2"/>
      <c r="S3229" s="44"/>
      <c r="T3229" s="44"/>
      <c r="U3229" s="20"/>
      <c r="V3229" s="11"/>
      <c r="W3229" s="2">
        <f t="shared" si="2246"/>
        <v>0</v>
      </c>
      <c r="X3229">
        <f t="shared" si="2247"/>
        <v>10</v>
      </c>
      <c r="Y3229">
        <f t="shared" si="2248"/>
        <v>0</v>
      </c>
      <c r="Z3229">
        <f t="shared" si="2249"/>
        <v>0</v>
      </c>
      <c r="AA3229" s="2">
        <f t="shared" si="2250"/>
        <v>60</v>
      </c>
      <c r="AB3229" s="2" t="str">
        <f t="shared" si="2251"/>
        <v>Under 1.5</v>
      </c>
      <c r="AC3229" s="6"/>
      <c r="AD3229" s="6" t="str">
        <f t="shared" si="2252"/>
        <v>Over 0.5</v>
      </c>
      <c r="AE3229" s="6" t="str">
        <f t="shared" si="2253"/>
        <v>LOST</v>
      </c>
      <c r="AF3229" s="6"/>
      <c r="AG3229">
        <f t="shared" si="2254"/>
        <v>0</v>
      </c>
      <c r="AH3229">
        <f t="shared" si="2255"/>
        <v>2</v>
      </c>
      <c r="AI3229">
        <f t="shared" si="2256"/>
        <v>0</v>
      </c>
      <c r="AJ3229">
        <f t="shared" si="2257"/>
        <v>0</v>
      </c>
      <c r="AK3229" s="2" t="str">
        <f t="shared" si="2258"/>
        <v>-</v>
      </c>
      <c r="AL3229" s="2" t="str">
        <f t="shared" si="2259"/>
        <v>-</v>
      </c>
    </row>
    <row r="3230" spans="2:38">
      <c r="B3230"/>
      <c r="E3230" s="2"/>
      <c r="F3230" s="8"/>
      <c r="G3230" s="2"/>
      <c r="H3230" s="2"/>
      <c r="I3230" s="2"/>
      <c r="J3230" s="2"/>
      <c r="K3230" s="2"/>
      <c r="L3230" s="2"/>
      <c r="M3230" s="3"/>
      <c r="N3230" s="3"/>
      <c r="O3230" s="2"/>
      <c r="P3230" s="2"/>
      <c r="Q3230" s="2"/>
      <c r="R3230" s="2"/>
      <c r="S3230" s="44"/>
      <c r="T3230" s="44"/>
      <c r="U3230" s="20"/>
      <c r="V3230" s="11"/>
      <c r="W3230" s="2">
        <f t="shared" si="2246"/>
        <v>0</v>
      </c>
      <c r="X3230">
        <f t="shared" si="2247"/>
        <v>10</v>
      </c>
      <c r="Y3230">
        <f t="shared" si="2248"/>
        <v>0</v>
      </c>
      <c r="Z3230">
        <f t="shared" si="2249"/>
        <v>0</v>
      </c>
      <c r="AA3230" s="2">
        <f t="shared" si="2250"/>
        <v>60</v>
      </c>
      <c r="AB3230" s="2" t="str">
        <f t="shared" si="2251"/>
        <v>Under 1.5</v>
      </c>
      <c r="AC3230" s="6"/>
      <c r="AD3230" s="6" t="str">
        <f t="shared" si="2252"/>
        <v>Over 0.5</v>
      </c>
      <c r="AE3230" s="6" t="str">
        <f t="shared" si="2253"/>
        <v>LOST</v>
      </c>
      <c r="AF3230" s="6"/>
      <c r="AG3230">
        <f t="shared" si="2254"/>
        <v>0</v>
      </c>
      <c r="AH3230">
        <f t="shared" si="2255"/>
        <v>2</v>
      </c>
      <c r="AI3230">
        <f t="shared" si="2256"/>
        <v>0</v>
      </c>
      <c r="AJ3230">
        <f t="shared" si="2257"/>
        <v>0</v>
      </c>
      <c r="AK3230" s="2" t="str">
        <f t="shared" si="2258"/>
        <v>-</v>
      </c>
      <c r="AL3230" s="2" t="str">
        <f t="shared" si="2259"/>
        <v>-</v>
      </c>
    </row>
    <row r="3231" spans="2:38">
      <c r="B3231"/>
      <c r="E3231" s="2"/>
      <c r="F3231" s="8"/>
      <c r="G3231" s="2"/>
      <c r="H3231" s="2"/>
      <c r="I3231" s="2"/>
      <c r="J3231" s="2"/>
      <c r="K3231" s="2"/>
      <c r="L3231" s="2"/>
      <c r="M3231" s="3"/>
      <c r="N3231" s="3"/>
      <c r="O3231" s="2"/>
      <c r="P3231" s="2"/>
      <c r="Q3231" s="2"/>
      <c r="R3231" s="2"/>
      <c r="S3231" s="44"/>
      <c r="T3231" s="44"/>
      <c r="U3231" s="20"/>
      <c r="V3231" s="11"/>
      <c r="W3231" s="2">
        <f t="shared" si="2246"/>
        <v>0</v>
      </c>
      <c r="X3231">
        <f t="shared" si="2247"/>
        <v>10</v>
      </c>
      <c r="Y3231">
        <f t="shared" si="2248"/>
        <v>0</v>
      </c>
      <c r="Z3231">
        <f t="shared" si="2249"/>
        <v>0</v>
      </c>
      <c r="AA3231" s="2">
        <f t="shared" si="2250"/>
        <v>60</v>
      </c>
      <c r="AB3231" s="2" t="str">
        <f t="shared" si="2251"/>
        <v>Under 1.5</v>
      </c>
      <c r="AC3231" s="6"/>
      <c r="AD3231" s="6" t="str">
        <f t="shared" si="2252"/>
        <v>Over 0.5</v>
      </c>
      <c r="AE3231" s="6" t="str">
        <f t="shared" si="2253"/>
        <v>LOST</v>
      </c>
      <c r="AF3231" s="6"/>
      <c r="AG3231">
        <f t="shared" si="2254"/>
        <v>0</v>
      </c>
      <c r="AH3231">
        <f t="shared" si="2255"/>
        <v>2</v>
      </c>
      <c r="AI3231">
        <f t="shared" si="2256"/>
        <v>0</v>
      </c>
      <c r="AJ3231">
        <f t="shared" si="2257"/>
        <v>0</v>
      </c>
      <c r="AK3231" s="2" t="str">
        <f t="shared" si="2258"/>
        <v>-</v>
      </c>
      <c r="AL3231" s="2" t="str">
        <f t="shared" si="2259"/>
        <v>-</v>
      </c>
    </row>
    <row r="3232" spans="2:38">
      <c r="B3232"/>
      <c r="E3232" s="2"/>
      <c r="F3232" s="8"/>
      <c r="G3232" s="2"/>
      <c r="H3232" s="2"/>
      <c r="I3232" s="2"/>
      <c r="J3232" s="2"/>
      <c r="K3232" s="2"/>
      <c r="L3232" s="2"/>
      <c r="M3232" s="3"/>
      <c r="N3232" s="3"/>
      <c r="O3232" s="2"/>
      <c r="P3232" s="2"/>
      <c r="Q3232" s="2"/>
      <c r="R3232" s="2"/>
      <c r="S3232" s="44"/>
      <c r="T3232" s="44"/>
      <c r="U3232" s="20"/>
      <c r="V3232" s="11"/>
      <c r="W3232" s="2">
        <f t="shared" si="2246"/>
        <v>0</v>
      </c>
      <c r="X3232">
        <f t="shared" si="2247"/>
        <v>10</v>
      </c>
      <c r="Y3232">
        <f t="shared" si="2248"/>
        <v>0</v>
      </c>
      <c r="Z3232">
        <f t="shared" si="2249"/>
        <v>0</v>
      </c>
      <c r="AA3232" s="2">
        <f t="shared" si="2250"/>
        <v>60</v>
      </c>
      <c r="AB3232" s="2" t="str">
        <f t="shared" si="2251"/>
        <v>Under 1.5</v>
      </c>
      <c r="AC3232" s="6"/>
      <c r="AD3232" s="6" t="str">
        <f t="shared" si="2252"/>
        <v>Over 0.5</v>
      </c>
      <c r="AE3232" s="6" t="str">
        <f t="shared" si="2253"/>
        <v>LOST</v>
      </c>
      <c r="AF3232" s="6"/>
      <c r="AG3232">
        <f t="shared" si="2254"/>
        <v>0</v>
      </c>
      <c r="AH3232">
        <f t="shared" si="2255"/>
        <v>2</v>
      </c>
      <c r="AI3232">
        <f t="shared" si="2256"/>
        <v>0</v>
      </c>
      <c r="AJ3232">
        <f t="shared" si="2257"/>
        <v>0</v>
      </c>
      <c r="AK3232" s="2" t="str">
        <f t="shared" si="2258"/>
        <v>-</v>
      </c>
      <c r="AL3232" s="2" t="str">
        <f t="shared" si="2259"/>
        <v>-</v>
      </c>
    </row>
    <row r="3233" spans="2:38">
      <c r="B3233"/>
      <c r="E3233" s="2"/>
      <c r="F3233" s="8"/>
      <c r="G3233" s="2"/>
      <c r="H3233" s="2"/>
      <c r="I3233" s="2"/>
      <c r="J3233" s="2"/>
      <c r="K3233" s="2"/>
      <c r="L3233" s="2"/>
      <c r="M3233" s="3"/>
      <c r="N3233" s="3"/>
      <c r="O3233" s="2"/>
      <c r="P3233" s="2"/>
      <c r="Q3233" s="2"/>
      <c r="R3233" s="2"/>
      <c r="S3233" s="44"/>
      <c r="T3233" s="44"/>
      <c r="U3233" s="20"/>
      <c r="V3233" s="11"/>
      <c r="W3233" s="2">
        <f t="shared" si="2246"/>
        <v>0</v>
      </c>
      <c r="X3233">
        <f t="shared" si="2247"/>
        <v>10</v>
      </c>
      <c r="Y3233">
        <f t="shared" si="2248"/>
        <v>0</v>
      </c>
      <c r="Z3233">
        <f t="shared" si="2249"/>
        <v>0</v>
      </c>
      <c r="AA3233" s="2">
        <f t="shared" si="2250"/>
        <v>60</v>
      </c>
      <c r="AB3233" s="2" t="str">
        <f t="shared" si="2251"/>
        <v>Under 1.5</v>
      </c>
      <c r="AC3233" s="6"/>
      <c r="AD3233" s="6" t="str">
        <f t="shared" si="2252"/>
        <v>Over 0.5</v>
      </c>
      <c r="AE3233" s="6" t="str">
        <f t="shared" si="2253"/>
        <v>LOST</v>
      </c>
      <c r="AF3233" s="6"/>
      <c r="AG3233">
        <f t="shared" si="2254"/>
        <v>0</v>
      </c>
      <c r="AH3233">
        <f t="shared" si="2255"/>
        <v>2</v>
      </c>
      <c r="AI3233">
        <f t="shared" si="2256"/>
        <v>0</v>
      </c>
      <c r="AJ3233">
        <f t="shared" si="2257"/>
        <v>0</v>
      </c>
      <c r="AK3233" s="2" t="str">
        <f t="shared" si="2258"/>
        <v>-</v>
      </c>
      <c r="AL3233" s="2" t="str">
        <f t="shared" si="2259"/>
        <v>-</v>
      </c>
    </row>
    <row r="3234" spans="2:38">
      <c r="B3234"/>
      <c r="E3234" s="2"/>
      <c r="F3234" s="8"/>
      <c r="G3234" s="2"/>
      <c r="H3234" s="2"/>
      <c r="I3234" s="2"/>
      <c r="J3234" s="2"/>
      <c r="K3234" s="2"/>
      <c r="L3234" s="2"/>
      <c r="M3234" s="3"/>
      <c r="N3234" s="3"/>
      <c r="O3234" s="2"/>
      <c r="P3234" s="2"/>
      <c r="Q3234" s="2"/>
      <c r="R3234" s="2"/>
      <c r="S3234" s="44"/>
      <c r="T3234" s="44"/>
      <c r="U3234" s="20"/>
      <c r="V3234" s="11"/>
      <c r="W3234" s="2">
        <f t="shared" si="2246"/>
        <v>0</v>
      </c>
      <c r="X3234">
        <f t="shared" si="2247"/>
        <v>10</v>
      </c>
      <c r="Y3234">
        <f t="shared" si="2248"/>
        <v>0</v>
      </c>
      <c r="Z3234">
        <f t="shared" si="2249"/>
        <v>0</v>
      </c>
      <c r="AA3234" s="2">
        <f t="shared" si="2250"/>
        <v>60</v>
      </c>
      <c r="AB3234" s="2" t="str">
        <f t="shared" si="2251"/>
        <v>Under 1.5</v>
      </c>
      <c r="AC3234" s="6"/>
      <c r="AD3234" s="6" t="str">
        <f t="shared" si="2252"/>
        <v>Over 0.5</v>
      </c>
      <c r="AE3234" s="6" t="str">
        <f t="shared" si="2253"/>
        <v>LOST</v>
      </c>
      <c r="AF3234" s="6"/>
      <c r="AG3234">
        <f t="shared" si="2254"/>
        <v>0</v>
      </c>
      <c r="AH3234">
        <f t="shared" si="2255"/>
        <v>2</v>
      </c>
      <c r="AI3234">
        <f t="shared" si="2256"/>
        <v>0</v>
      </c>
      <c r="AJ3234">
        <f t="shared" si="2257"/>
        <v>0</v>
      </c>
      <c r="AK3234" s="2" t="str">
        <f t="shared" si="2258"/>
        <v>-</v>
      </c>
      <c r="AL3234" s="2" t="str">
        <f t="shared" si="2259"/>
        <v>-</v>
      </c>
    </row>
    <row r="3235" spans="2:38">
      <c r="B3235"/>
      <c r="E3235" s="2"/>
      <c r="F3235" s="8"/>
      <c r="G3235" s="2"/>
      <c r="H3235" s="2"/>
      <c r="I3235" s="2"/>
      <c r="J3235" s="2"/>
      <c r="K3235" s="2"/>
      <c r="L3235" s="2"/>
      <c r="M3235" s="3"/>
      <c r="N3235" s="3"/>
      <c r="O3235" s="2"/>
      <c r="P3235" s="2"/>
      <c r="Q3235" s="2"/>
      <c r="R3235" s="2"/>
      <c r="S3235" s="44"/>
      <c r="T3235" s="44"/>
      <c r="U3235" s="20"/>
      <c r="V3235" s="11"/>
      <c r="W3235" s="2">
        <f t="shared" si="2246"/>
        <v>0</v>
      </c>
      <c r="X3235">
        <f t="shared" si="2247"/>
        <v>10</v>
      </c>
      <c r="Y3235">
        <f t="shared" si="2248"/>
        <v>0</v>
      </c>
      <c r="Z3235">
        <f t="shared" si="2249"/>
        <v>0</v>
      </c>
      <c r="AA3235" s="2">
        <f t="shared" si="2250"/>
        <v>60</v>
      </c>
      <c r="AB3235" s="2" t="str">
        <f t="shared" si="2251"/>
        <v>Under 1.5</v>
      </c>
      <c r="AC3235" s="6"/>
      <c r="AD3235" s="6" t="str">
        <f t="shared" si="2252"/>
        <v>Over 0.5</v>
      </c>
      <c r="AE3235" s="6" t="str">
        <f t="shared" si="2253"/>
        <v>LOST</v>
      </c>
      <c r="AF3235" s="6"/>
      <c r="AG3235">
        <f t="shared" si="2254"/>
        <v>0</v>
      </c>
      <c r="AH3235">
        <f t="shared" si="2255"/>
        <v>2</v>
      </c>
      <c r="AI3235">
        <f t="shared" si="2256"/>
        <v>0</v>
      </c>
      <c r="AJ3235">
        <f t="shared" si="2257"/>
        <v>0</v>
      </c>
      <c r="AK3235" s="2" t="str">
        <f t="shared" si="2258"/>
        <v>-</v>
      </c>
      <c r="AL3235" s="2" t="str">
        <f t="shared" si="2259"/>
        <v>-</v>
      </c>
    </row>
    <row r="3236" spans="2:38">
      <c r="B3236"/>
      <c r="E3236" s="2"/>
      <c r="F3236" s="8"/>
      <c r="G3236" s="2"/>
      <c r="H3236" s="2"/>
      <c r="I3236" s="2"/>
      <c r="J3236" s="2"/>
      <c r="K3236" s="2"/>
      <c r="L3236" s="2"/>
      <c r="M3236" s="3"/>
      <c r="N3236" s="3"/>
      <c r="O3236" s="2"/>
      <c r="P3236" s="2"/>
      <c r="Q3236" s="2"/>
      <c r="R3236" s="2"/>
      <c r="S3236" s="44"/>
      <c r="T3236" s="44"/>
      <c r="U3236" s="20"/>
      <c r="V3236" s="11"/>
      <c r="W3236" s="2">
        <f t="shared" si="2246"/>
        <v>0</v>
      </c>
      <c r="X3236">
        <f t="shared" si="2247"/>
        <v>10</v>
      </c>
      <c r="Y3236">
        <f t="shared" si="2248"/>
        <v>0</v>
      </c>
      <c r="Z3236">
        <f t="shared" si="2249"/>
        <v>0</v>
      </c>
      <c r="AA3236" s="2">
        <f t="shared" si="2250"/>
        <v>60</v>
      </c>
      <c r="AB3236" s="2" t="str">
        <f t="shared" si="2251"/>
        <v>Under 1.5</v>
      </c>
      <c r="AC3236" s="6"/>
      <c r="AD3236" s="6" t="str">
        <f t="shared" si="2252"/>
        <v>Over 0.5</v>
      </c>
      <c r="AE3236" s="6" t="str">
        <f t="shared" si="2253"/>
        <v>LOST</v>
      </c>
      <c r="AF3236" s="6"/>
      <c r="AG3236">
        <f t="shared" si="2254"/>
        <v>0</v>
      </c>
      <c r="AH3236">
        <f t="shared" si="2255"/>
        <v>2</v>
      </c>
      <c r="AI3236">
        <f t="shared" si="2256"/>
        <v>0</v>
      </c>
      <c r="AJ3236">
        <f t="shared" si="2257"/>
        <v>0</v>
      </c>
      <c r="AK3236" s="2" t="str">
        <f t="shared" si="2258"/>
        <v>-</v>
      </c>
      <c r="AL3236" s="2" t="str">
        <f t="shared" si="2259"/>
        <v>-</v>
      </c>
    </row>
    <row r="3237" spans="2:38">
      <c r="B3237"/>
      <c r="E3237" s="2"/>
      <c r="F3237" s="8"/>
      <c r="G3237" s="2"/>
      <c r="H3237" s="2"/>
      <c r="I3237" s="2"/>
      <c r="J3237" s="2"/>
      <c r="K3237" s="2"/>
      <c r="L3237" s="2"/>
      <c r="M3237" s="3"/>
      <c r="N3237" s="3"/>
      <c r="O3237" s="2"/>
      <c r="P3237" s="2"/>
      <c r="Q3237" s="2"/>
      <c r="R3237" s="2"/>
      <c r="S3237" s="44"/>
      <c r="T3237" s="44"/>
      <c r="U3237" s="20"/>
      <c r="V3237" s="11"/>
      <c r="W3237" s="2">
        <f t="shared" si="2246"/>
        <v>0</v>
      </c>
      <c r="X3237">
        <f t="shared" si="2247"/>
        <v>10</v>
      </c>
      <c r="Y3237">
        <f t="shared" si="2248"/>
        <v>0</v>
      </c>
      <c r="Z3237">
        <f t="shared" si="2249"/>
        <v>0</v>
      </c>
      <c r="AA3237" s="2">
        <f t="shared" si="2250"/>
        <v>60</v>
      </c>
      <c r="AB3237" s="2" t="str">
        <f t="shared" si="2251"/>
        <v>Under 1.5</v>
      </c>
      <c r="AC3237" s="6"/>
      <c r="AD3237" s="6" t="str">
        <f t="shared" si="2252"/>
        <v>Over 0.5</v>
      </c>
      <c r="AE3237" s="6" t="str">
        <f t="shared" si="2253"/>
        <v>LOST</v>
      </c>
      <c r="AF3237" s="6"/>
      <c r="AG3237">
        <f t="shared" si="2254"/>
        <v>0</v>
      </c>
      <c r="AH3237">
        <f t="shared" si="2255"/>
        <v>2</v>
      </c>
      <c r="AI3237">
        <f t="shared" si="2256"/>
        <v>0</v>
      </c>
      <c r="AJ3237">
        <f t="shared" si="2257"/>
        <v>0</v>
      </c>
      <c r="AK3237" s="2" t="str">
        <f t="shared" si="2258"/>
        <v>-</v>
      </c>
      <c r="AL3237" s="2" t="str">
        <f t="shared" si="2259"/>
        <v>-</v>
      </c>
    </row>
    <row r="3238" spans="2:38">
      <c r="B3238"/>
      <c r="E3238" s="2"/>
      <c r="F3238" s="8"/>
      <c r="G3238" s="2"/>
      <c r="H3238" s="2"/>
      <c r="I3238" s="2"/>
      <c r="J3238" s="2"/>
      <c r="K3238" s="2"/>
      <c r="L3238" s="2"/>
      <c r="M3238" s="3"/>
      <c r="N3238" s="3"/>
      <c r="O3238" s="2"/>
      <c r="P3238" s="2"/>
      <c r="Q3238" s="2"/>
      <c r="R3238" s="2"/>
      <c r="S3238" s="44"/>
      <c r="T3238" s="44"/>
      <c r="U3238" s="20"/>
      <c r="V3238" s="11"/>
      <c r="W3238" s="2">
        <f t="shared" si="2246"/>
        <v>0</v>
      </c>
      <c r="X3238">
        <f t="shared" si="2247"/>
        <v>10</v>
      </c>
      <c r="Y3238">
        <f t="shared" si="2248"/>
        <v>0</v>
      </c>
      <c r="Z3238">
        <f t="shared" si="2249"/>
        <v>0</v>
      </c>
      <c r="AA3238" s="2">
        <f t="shared" si="2250"/>
        <v>60</v>
      </c>
      <c r="AB3238" s="2" t="str">
        <f t="shared" si="2251"/>
        <v>Under 1.5</v>
      </c>
      <c r="AC3238" s="6"/>
      <c r="AD3238" s="6" t="str">
        <f t="shared" si="2252"/>
        <v>Over 0.5</v>
      </c>
      <c r="AE3238" s="6" t="str">
        <f t="shared" si="2253"/>
        <v>LOST</v>
      </c>
      <c r="AF3238" s="6"/>
      <c r="AG3238">
        <f t="shared" si="2254"/>
        <v>0</v>
      </c>
      <c r="AH3238">
        <f t="shared" si="2255"/>
        <v>2</v>
      </c>
      <c r="AI3238">
        <f t="shared" si="2256"/>
        <v>0</v>
      </c>
      <c r="AJ3238">
        <f t="shared" si="2257"/>
        <v>0</v>
      </c>
      <c r="AK3238" s="2" t="str">
        <f t="shared" si="2258"/>
        <v>-</v>
      </c>
      <c r="AL3238" s="2" t="str">
        <f t="shared" si="2259"/>
        <v>-</v>
      </c>
    </row>
    <row r="3239" spans="2:38">
      <c r="B3239"/>
      <c r="E3239" s="2"/>
      <c r="F3239" s="8"/>
      <c r="G3239" s="2"/>
      <c r="H3239" s="2"/>
      <c r="I3239" s="2"/>
      <c r="J3239" s="2"/>
      <c r="K3239" s="2"/>
      <c r="L3239" s="2"/>
      <c r="M3239" s="3"/>
      <c r="N3239" s="3"/>
      <c r="O3239" s="2"/>
      <c r="P3239" s="2"/>
      <c r="Q3239" s="2"/>
      <c r="R3239" s="2"/>
      <c r="S3239" s="44"/>
      <c r="T3239" s="44"/>
      <c r="U3239" s="20"/>
      <c r="V3239" s="11"/>
      <c r="W3239" s="2">
        <f t="shared" si="2246"/>
        <v>0</v>
      </c>
      <c r="X3239">
        <f t="shared" si="2247"/>
        <v>10</v>
      </c>
      <c r="Y3239">
        <f t="shared" si="2248"/>
        <v>0</v>
      </c>
      <c r="Z3239">
        <f t="shared" si="2249"/>
        <v>0</v>
      </c>
      <c r="AA3239" s="2">
        <f t="shared" si="2250"/>
        <v>60</v>
      </c>
      <c r="AB3239" s="2" t="str">
        <f t="shared" si="2251"/>
        <v>Under 1.5</v>
      </c>
      <c r="AC3239" s="6"/>
      <c r="AD3239" s="6" t="str">
        <f t="shared" si="2252"/>
        <v>Over 0.5</v>
      </c>
      <c r="AE3239" s="6" t="str">
        <f t="shared" si="2253"/>
        <v>LOST</v>
      </c>
      <c r="AF3239" s="6"/>
      <c r="AG3239">
        <f t="shared" si="2254"/>
        <v>0</v>
      </c>
      <c r="AH3239">
        <f t="shared" si="2255"/>
        <v>2</v>
      </c>
      <c r="AI3239">
        <f t="shared" si="2256"/>
        <v>0</v>
      </c>
      <c r="AJ3239">
        <f t="shared" si="2257"/>
        <v>0</v>
      </c>
      <c r="AK3239" s="2" t="str">
        <f t="shared" si="2258"/>
        <v>-</v>
      </c>
      <c r="AL3239" s="2" t="str">
        <f t="shared" si="2259"/>
        <v>-</v>
      </c>
    </row>
    <row r="3240" spans="2:38">
      <c r="B3240"/>
      <c r="E3240" s="2"/>
      <c r="F3240" s="8"/>
      <c r="G3240" s="2"/>
      <c r="H3240" s="2"/>
      <c r="I3240" s="2"/>
      <c r="J3240" s="2"/>
      <c r="K3240" s="2"/>
      <c r="L3240" s="2"/>
      <c r="M3240" s="3"/>
      <c r="N3240" s="3"/>
      <c r="O3240" s="2"/>
      <c r="P3240" s="2"/>
      <c r="Q3240" s="2"/>
      <c r="R3240" s="2"/>
      <c r="S3240" s="44"/>
      <c r="T3240" s="44"/>
      <c r="U3240" s="20"/>
      <c r="V3240" s="11"/>
      <c r="W3240" s="2">
        <f t="shared" si="2246"/>
        <v>0</v>
      </c>
      <c r="X3240">
        <f t="shared" si="2247"/>
        <v>10</v>
      </c>
      <c r="Y3240">
        <f t="shared" si="2248"/>
        <v>0</v>
      </c>
      <c r="Z3240">
        <f t="shared" si="2249"/>
        <v>0</v>
      </c>
      <c r="AA3240" s="2">
        <f t="shared" si="2250"/>
        <v>60</v>
      </c>
      <c r="AB3240" s="2" t="str">
        <f t="shared" si="2251"/>
        <v>Under 1.5</v>
      </c>
      <c r="AC3240" s="6"/>
      <c r="AD3240" s="6" t="str">
        <f t="shared" si="2252"/>
        <v>Over 0.5</v>
      </c>
      <c r="AE3240" s="6" t="str">
        <f t="shared" si="2253"/>
        <v>LOST</v>
      </c>
      <c r="AF3240" s="6"/>
      <c r="AG3240">
        <f t="shared" si="2254"/>
        <v>0</v>
      </c>
      <c r="AH3240">
        <f t="shared" si="2255"/>
        <v>2</v>
      </c>
      <c r="AI3240">
        <f t="shared" si="2256"/>
        <v>0</v>
      </c>
      <c r="AJ3240">
        <f t="shared" si="2257"/>
        <v>0</v>
      </c>
      <c r="AK3240" s="2" t="str">
        <f t="shared" si="2258"/>
        <v>-</v>
      </c>
      <c r="AL3240" s="2" t="str">
        <f t="shared" si="2259"/>
        <v>-</v>
      </c>
    </row>
    <row r="3241" spans="2:38">
      <c r="B3241"/>
      <c r="E3241" s="2"/>
      <c r="F3241" s="8"/>
      <c r="G3241" s="2"/>
      <c r="H3241" s="2"/>
      <c r="I3241" s="2"/>
      <c r="J3241" s="2"/>
      <c r="K3241" s="2"/>
      <c r="L3241" s="2"/>
      <c r="M3241" s="3"/>
      <c r="N3241" s="3"/>
      <c r="O3241" s="2"/>
      <c r="P3241" s="2"/>
      <c r="Q3241" s="2"/>
      <c r="R3241" s="2"/>
      <c r="S3241" s="44"/>
      <c r="T3241" s="44"/>
      <c r="U3241" s="20"/>
      <c r="V3241" s="11"/>
      <c r="W3241" s="2">
        <f t="shared" si="2246"/>
        <v>0</v>
      </c>
      <c r="X3241">
        <f t="shared" si="2247"/>
        <v>10</v>
      </c>
      <c r="Y3241">
        <f t="shared" si="2248"/>
        <v>0</v>
      </c>
      <c r="Z3241">
        <f t="shared" si="2249"/>
        <v>0</v>
      </c>
      <c r="AA3241" s="2">
        <f t="shared" si="2250"/>
        <v>60</v>
      </c>
      <c r="AB3241" s="2" t="str">
        <f t="shared" si="2251"/>
        <v>Under 1.5</v>
      </c>
      <c r="AC3241" s="6"/>
      <c r="AD3241" s="6" t="str">
        <f t="shared" si="2252"/>
        <v>Over 0.5</v>
      </c>
      <c r="AE3241" s="6" t="str">
        <f t="shared" si="2253"/>
        <v>LOST</v>
      </c>
      <c r="AF3241" s="6"/>
      <c r="AG3241">
        <f t="shared" si="2254"/>
        <v>0</v>
      </c>
      <c r="AH3241">
        <f t="shared" si="2255"/>
        <v>2</v>
      </c>
      <c r="AI3241">
        <f t="shared" si="2256"/>
        <v>0</v>
      </c>
      <c r="AJ3241">
        <f t="shared" si="2257"/>
        <v>0</v>
      </c>
      <c r="AK3241" s="2" t="str">
        <f t="shared" si="2258"/>
        <v>-</v>
      </c>
      <c r="AL3241" s="2" t="str">
        <f t="shared" si="2259"/>
        <v>-</v>
      </c>
    </row>
    <row r="3242" spans="2:38">
      <c r="B3242"/>
      <c r="E3242" s="2"/>
      <c r="F3242" s="8"/>
      <c r="G3242" s="2"/>
      <c r="H3242" s="2"/>
      <c r="I3242" s="2"/>
      <c r="J3242" s="2"/>
      <c r="K3242" s="2"/>
      <c r="L3242" s="2"/>
      <c r="M3242" s="3"/>
      <c r="N3242" s="3"/>
      <c r="O3242" s="2"/>
      <c r="P3242" s="2"/>
      <c r="Q3242" s="2"/>
      <c r="R3242" s="2"/>
      <c r="S3242" s="44"/>
      <c r="T3242" s="44"/>
      <c r="U3242" s="20"/>
      <c r="V3242" s="11"/>
      <c r="W3242" s="2">
        <f t="shared" si="2246"/>
        <v>0</v>
      </c>
      <c r="X3242">
        <f t="shared" si="2247"/>
        <v>10</v>
      </c>
      <c r="Y3242">
        <f t="shared" si="2248"/>
        <v>0</v>
      </c>
      <c r="Z3242">
        <f t="shared" si="2249"/>
        <v>0</v>
      </c>
      <c r="AA3242" s="2">
        <f t="shared" si="2250"/>
        <v>60</v>
      </c>
      <c r="AB3242" s="2" t="str">
        <f t="shared" si="2251"/>
        <v>Under 1.5</v>
      </c>
      <c r="AC3242" s="6"/>
      <c r="AD3242" s="6" t="str">
        <f t="shared" si="2252"/>
        <v>Over 0.5</v>
      </c>
      <c r="AE3242" s="6" t="str">
        <f t="shared" si="2253"/>
        <v>LOST</v>
      </c>
      <c r="AF3242" s="6"/>
      <c r="AG3242">
        <f t="shared" si="2254"/>
        <v>0</v>
      </c>
      <c r="AH3242">
        <f t="shared" si="2255"/>
        <v>2</v>
      </c>
      <c r="AI3242">
        <f t="shared" si="2256"/>
        <v>0</v>
      </c>
      <c r="AJ3242">
        <f t="shared" si="2257"/>
        <v>0</v>
      </c>
      <c r="AK3242" s="2" t="str">
        <f t="shared" si="2258"/>
        <v>-</v>
      </c>
      <c r="AL3242" s="2" t="str">
        <f t="shared" si="2259"/>
        <v>-</v>
      </c>
    </row>
    <row r="3243" spans="2:38">
      <c r="B3243"/>
      <c r="E3243" s="2"/>
      <c r="F3243" s="8"/>
      <c r="G3243" s="2"/>
      <c r="H3243" s="2"/>
      <c r="I3243" s="2"/>
      <c r="J3243" s="2"/>
      <c r="K3243" s="2"/>
      <c r="L3243" s="2"/>
      <c r="M3243" s="3"/>
      <c r="N3243" s="3"/>
      <c r="O3243" s="2"/>
      <c r="P3243" s="2"/>
      <c r="Q3243" s="2"/>
      <c r="R3243" s="2"/>
      <c r="S3243" s="44"/>
      <c r="T3243" s="44"/>
      <c r="U3243" s="20"/>
      <c r="V3243" s="11"/>
      <c r="W3243" s="2">
        <f t="shared" si="2246"/>
        <v>0</v>
      </c>
      <c r="X3243">
        <f t="shared" si="2247"/>
        <v>10</v>
      </c>
      <c r="Y3243">
        <f t="shared" si="2248"/>
        <v>0</v>
      </c>
      <c r="Z3243">
        <f t="shared" si="2249"/>
        <v>0</v>
      </c>
      <c r="AA3243" s="2">
        <f t="shared" si="2250"/>
        <v>60</v>
      </c>
      <c r="AB3243" s="2" t="str">
        <f t="shared" si="2251"/>
        <v>Under 1.5</v>
      </c>
      <c r="AC3243" s="6"/>
      <c r="AD3243" s="6" t="str">
        <f t="shared" si="2252"/>
        <v>Over 0.5</v>
      </c>
      <c r="AE3243" s="6" t="str">
        <f t="shared" si="2253"/>
        <v>LOST</v>
      </c>
      <c r="AF3243" s="6"/>
      <c r="AG3243">
        <f t="shared" si="2254"/>
        <v>0</v>
      </c>
      <c r="AH3243">
        <f t="shared" si="2255"/>
        <v>2</v>
      </c>
      <c r="AI3243">
        <f t="shared" si="2256"/>
        <v>0</v>
      </c>
      <c r="AJ3243">
        <f t="shared" si="2257"/>
        <v>0</v>
      </c>
      <c r="AK3243" s="2" t="str">
        <f t="shared" si="2258"/>
        <v>-</v>
      </c>
      <c r="AL3243" s="2" t="str">
        <f t="shared" si="2259"/>
        <v>-</v>
      </c>
    </row>
    <row r="3244" spans="2:38">
      <c r="B3244"/>
      <c r="E3244" s="2"/>
      <c r="F3244" s="8"/>
      <c r="G3244" s="2"/>
      <c r="H3244" s="2"/>
      <c r="I3244" s="2"/>
      <c r="J3244" s="2"/>
      <c r="K3244" s="2"/>
      <c r="L3244" s="2"/>
      <c r="M3244" s="3"/>
      <c r="N3244" s="3"/>
      <c r="O3244" s="2"/>
      <c r="P3244" s="2"/>
      <c r="Q3244" s="2"/>
      <c r="R3244" s="2"/>
      <c r="S3244" s="44"/>
      <c r="T3244" s="44"/>
      <c r="U3244" s="20"/>
      <c r="V3244" s="11"/>
      <c r="W3244" s="2">
        <f t="shared" si="2246"/>
        <v>0</v>
      </c>
      <c r="X3244">
        <f t="shared" si="2247"/>
        <v>10</v>
      </c>
      <c r="Y3244">
        <f t="shared" si="2248"/>
        <v>0</v>
      </c>
      <c r="Z3244">
        <f t="shared" si="2249"/>
        <v>0</v>
      </c>
      <c r="AA3244" s="2">
        <f t="shared" si="2250"/>
        <v>60</v>
      </c>
      <c r="AB3244" s="2" t="str">
        <f t="shared" si="2251"/>
        <v>Under 1.5</v>
      </c>
      <c r="AC3244" s="6"/>
      <c r="AD3244" s="6" t="str">
        <f t="shared" si="2252"/>
        <v>Over 0.5</v>
      </c>
      <c r="AE3244" s="6" t="str">
        <f t="shared" si="2253"/>
        <v>LOST</v>
      </c>
      <c r="AF3244" s="6"/>
      <c r="AG3244">
        <f t="shared" si="2254"/>
        <v>0</v>
      </c>
      <c r="AH3244">
        <f t="shared" si="2255"/>
        <v>2</v>
      </c>
      <c r="AI3244">
        <f t="shared" si="2256"/>
        <v>0</v>
      </c>
      <c r="AJ3244">
        <f t="shared" si="2257"/>
        <v>0</v>
      </c>
      <c r="AK3244" s="2" t="str">
        <f t="shared" si="2258"/>
        <v>-</v>
      </c>
      <c r="AL3244" s="2" t="str">
        <f t="shared" si="2259"/>
        <v>-</v>
      </c>
    </row>
    <row r="3245" spans="2:38">
      <c r="B3245"/>
      <c r="E3245" s="2"/>
      <c r="F3245" s="8"/>
      <c r="G3245" s="2"/>
      <c r="H3245" s="2"/>
      <c r="I3245" s="2"/>
      <c r="J3245" s="2"/>
      <c r="K3245" s="2"/>
      <c r="L3245" s="2"/>
      <c r="M3245" s="3"/>
      <c r="N3245" s="3"/>
      <c r="O3245" s="2"/>
      <c r="P3245" s="2"/>
      <c r="Q3245" s="2"/>
      <c r="R3245" s="2"/>
      <c r="S3245" s="44"/>
      <c r="T3245" s="44"/>
      <c r="U3245" s="20"/>
      <c r="V3245" s="11"/>
      <c r="W3245" s="2">
        <f t="shared" si="2246"/>
        <v>0</v>
      </c>
      <c r="X3245">
        <f t="shared" si="2247"/>
        <v>10</v>
      </c>
      <c r="Y3245">
        <f t="shared" si="2248"/>
        <v>0</v>
      </c>
      <c r="Z3245">
        <f t="shared" si="2249"/>
        <v>0</v>
      </c>
      <c r="AA3245" s="2">
        <f t="shared" si="2250"/>
        <v>60</v>
      </c>
      <c r="AB3245" s="2" t="str">
        <f t="shared" si="2251"/>
        <v>Under 1.5</v>
      </c>
      <c r="AC3245" s="6"/>
      <c r="AD3245" s="6" t="str">
        <f t="shared" si="2252"/>
        <v>Over 0.5</v>
      </c>
      <c r="AE3245" s="6" t="str">
        <f t="shared" si="2253"/>
        <v>LOST</v>
      </c>
      <c r="AF3245" s="6"/>
      <c r="AG3245">
        <f t="shared" si="2254"/>
        <v>0</v>
      </c>
      <c r="AH3245">
        <f t="shared" si="2255"/>
        <v>2</v>
      </c>
      <c r="AI3245">
        <f t="shared" si="2256"/>
        <v>0</v>
      </c>
      <c r="AJ3245">
        <f t="shared" si="2257"/>
        <v>0</v>
      </c>
      <c r="AK3245" s="2" t="str">
        <f t="shared" si="2258"/>
        <v>-</v>
      </c>
      <c r="AL3245" s="2" t="str">
        <f t="shared" si="2259"/>
        <v>-</v>
      </c>
    </row>
    <row r="3246" spans="2:38">
      <c r="B3246"/>
      <c r="E3246" s="2"/>
      <c r="F3246" s="8"/>
      <c r="G3246" s="2"/>
      <c r="H3246" s="2"/>
      <c r="I3246" s="2"/>
      <c r="J3246" s="2"/>
      <c r="K3246" s="2"/>
      <c r="L3246" s="2"/>
      <c r="M3246" s="3"/>
      <c r="N3246" s="3"/>
      <c r="O3246" s="2"/>
      <c r="P3246" s="2"/>
      <c r="Q3246" s="2"/>
      <c r="R3246" s="2"/>
      <c r="S3246" s="44"/>
      <c r="T3246" s="44"/>
      <c r="U3246" s="20"/>
      <c r="V3246" s="11"/>
      <c r="W3246" s="2">
        <f t="shared" si="2246"/>
        <v>0</v>
      </c>
      <c r="X3246">
        <f t="shared" si="2247"/>
        <v>10</v>
      </c>
      <c r="Y3246">
        <f t="shared" si="2248"/>
        <v>0</v>
      </c>
      <c r="Z3246">
        <f t="shared" si="2249"/>
        <v>0</v>
      </c>
      <c r="AA3246" s="2">
        <f t="shared" si="2250"/>
        <v>60</v>
      </c>
      <c r="AB3246" s="2" t="str">
        <f t="shared" si="2251"/>
        <v>Under 1.5</v>
      </c>
      <c r="AC3246" s="6"/>
      <c r="AD3246" s="6" t="str">
        <f t="shared" si="2252"/>
        <v>Over 0.5</v>
      </c>
      <c r="AE3246" s="6" t="str">
        <f t="shared" si="2253"/>
        <v>LOST</v>
      </c>
      <c r="AF3246" s="6"/>
      <c r="AG3246">
        <f t="shared" si="2254"/>
        <v>0</v>
      </c>
      <c r="AH3246">
        <f t="shared" si="2255"/>
        <v>2</v>
      </c>
      <c r="AI3246">
        <f t="shared" si="2256"/>
        <v>0</v>
      </c>
      <c r="AJ3246">
        <f t="shared" si="2257"/>
        <v>0</v>
      </c>
      <c r="AK3246" s="2" t="str">
        <f t="shared" si="2258"/>
        <v>-</v>
      </c>
      <c r="AL3246" s="2" t="str">
        <f t="shared" si="2259"/>
        <v>-</v>
      </c>
    </row>
    <row r="3247" spans="2:38">
      <c r="B3247"/>
      <c r="E3247" s="2"/>
      <c r="F3247" s="8"/>
      <c r="G3247" s="2"/>
      <c r="H3247" s="2"/>
      <c r="I3247" s="2"/>
      <c r="J3247" s="2"/>
      <c r="K3247" s="2"/>
      <c r="L3247" s="2"/>
      <c r="M3247" s="3"/>
      <c r="N3247" s="3"/>
      <c r="O3247" s="2"/>
      <c r="P3247" s="2"/>
      <c r="Q3247" s="2"/>
      <c r="R3247" s="2"/>
      <c r="S3247" s="44"/>
      <c r="T3247" s="44"/>
      <c r="U3247" s="20"/>
      <c r="V3247" s="11"/>
      <c r="W3247" s="2">
        <f t="shared" si="2246"/>
        <v>0</v>
      </c>
      <c r="X3247">
        <f t="shared" si="2247"/>
        <v>10</v>
      </c>
      <c r="Y3247">
        <f t="shared" si="2248"/>
        <v>0</v>
      </c>
      <c r="Z3247">
        <f t="shared" si="2249"/>
        <v>0</v>
      </c>
      <c r="AA3247" s="2">
        <f t="shared" si="2250"/>
        <v>60</v>
      </c>
      <c r="AB3247" s="2" t="str">
        <f t="shared" si="2251"/>
        <v>Under 1.5</v>
      </c>
      <c r="AC3247" s="6"/>
      <c r="AD3247" s="6" t="str">
        <f t="shared" si="2252"/>
        <v>Over 0.5</v>
      </c>
      <c r="AE3247" s="6" t="str">
        <f t="shared" si="2253"/>
        <v>LOST</v>
      </c>
      <c r="AF3247" s="6"/>
      <c r="AG3247">
        <f t="shared" si="2254"/>
        <v>0</v>
      </c>
      <c r="AH3247">
        <f t="shared" si="2255"/>
        <v>2</v>
      </c>
      <c r="AI3247">
        <f t="shared" si="2256"/>
        <v>0</v>
      </c>
      <c r="AJ3247">
        <f t="shared" si="2257"/>
        <v>0</v>
      </c>
      <c r="AK3247" s="2" t="str">
        <f t="shared" si="2258"/>
        <v>-</v>
      </c>
      <c r="AL3247" s="2" t="str">
        <f t="shared" si="2259"/>
        <v>-</v>
      </c>
    </row>
    <row r="3248" spans="2:38">
      <c r="B3248"/>
      <c r="E3248" s="2"/>
      <c r="F3248" s="8"/>
      <c r="G3248" s="2"/>
      <c r="H3248" s="2"/>
      <c r="I3248" s="2"/>
      <c r="J3248" s="2"/>
      <c r="K3248" s="2"/>
      <c r="L3248" s="2"/>
      <c r="M3248" s="3"/>
      <c r="N3248" s="3"/>
      <c r="O3248" s="2"/>
      <c r="P3248" s="2"/>
      <c r="Q3248" s="2"/>
      <c r="R3248" s="2"/>
      <c r="S3248" s="44"/>
      <c r="T3248" s="44"/>
      <c r="U3248" s="20"/>
      <c r="V3248" s="11"/>
      <c r="W3248" s="2">
        <f t="shared" si="2246"/>
        <v>0</v>
      </c>
      <c r="X3248">
        <f t="shared" si="2247"/>
        <v>10</v>
      </c>
      <c r="Y3248">
        <f t="shared" si="2248"/>
        <v>0</v>
      </c>
      <c r="Z3248">
        <f t="shared" si="2249"/>
        <v>0</v>
      </c>
      <c r="AA3248" s="2">
        <f t="shared" si="2250"/>
        <v>60</v>
      </c>
      <c r="AB3248" s="2" t="str">
        <f t="shared" si="2251"/>
        <v>Under 1.5</v>
      </c>
      <c r="AC3248" s="6"/>
      <c r="AD3248" s="6" t="str">
        <f t="shared" si="2252"/>
        <v>Over 0.5</v>
      </c>
      <c r="AE3248" s="6" t="str">
        <f t="shared" si="2253"/>
        <v>LOST</v>
      </c>
      <c r="AF3248" s="6"/>
      <c r="AG3248">
        <f t="shared" si="2254"/>
        <v>0</v>
      </c>
      <c r="AH3248">
        <f t="shared" si="2255"/>
        <v>2</v>
      </c>
      <c r="AI3248">
        <f t="shared" si="2256"/>
        <v>0</v>
      </c>
      <c r="AJ3248">
        <f t="shared" si="2257"/>
        <v>0</v>
      </c>
      <c r="AK3248" s="2" t="str">
        <f t="shared" si="2258"/>
        <v>-</v>
      </c>
      <c r="AL3248" s="2" t="str">
        <f t="shared" si="2259"/>
        <v>-</v>
      </c>
    </row>
    <row r="3249" spans="2:38">
      <c r="B3249"/>
      <c r="E3249" s="2"/>
      <c r="F3249" s="8"/>
      <c r="G3249" s="2"/>
      <c r="H3249" s="2"/>
      <c r="I3249" s="2"/>
      <c r="J3249" s="2"/>
      <c r="K3249" s="2"/>
      <c r="L3249" s="2"/>
      <c r="M3249" s="3"/>
      <c r="N3249" s="3"/>
      <c r="O3249" s="2"/>
      <c r="P3249" s="2"/>
      <c r="Q3249" s="2"/>
      <c r="R3249" s="2"/>
      <c r="S3249" s="44"/>
      <c r="T3249" s="44"/>
      <c r="U3249" s="20"/>
      <c r="V3249" s="11"/>
      <c r="W3249" s="2">
        <f t="shared" si="2246"/>
        <v>0</v>
      </c>
      <c r="X3249">
        <f t="shared" si="2247"/>
        <v>10</v>
      </c>
      <c r="Y3249">
        <f t="shared" si="2248"/>
        <v>0</v>
      </c>
      <c r="Z3249">
        <f t="shared" si="2249"/>
        <v>0</v>
      </c>
      <c r="AA3249" s="2">
        <f t="shared" si="2250"/>
        <v>60</v>
      </c>
      <c r="AB3249" s="2" t="str">
        <f t="shared" si="2251"/>
        <v>Under 1.5</v>
      </c>
      <c r="AC3249" s="6"/>
      <c r="AD3249" s="6" t="str">
        <f t="shared" si="2252"/>
        <v>Over 0.5</v>
      </c>
      <c r="AE3249" s="6" t="str">
        <f t="shared" si="2253"/>
        <v>LOST</v>
      </c>
      <c r="AF3249" s="6"/>
      <c r="AG3249">
        <f t="shared" si="2254"/>
        <v>0</v>
      </c>
      <c r="AH3249">
        <f t="shared" si="2255"/>
        <v>2</v>
      </c>
      <c r="AI3249">
        <f t="shared" si="2256"/>
        <v>0</v>
      </c>
      <c r="AJ3249">
        <f t="shared" si="2257"/>
        <v>0</v>
      </c>
      <c r="AK3249" s="2" t="str">
        <f t="shared" si="2258"/>
        <v>-</v>
      </c>
      <c r="AL3249" s="2" t="str">
        <f t="shared" si="2259"/>
        <v>-</v>
      </c>
    </row>
    <row r="3250" spans="2:38">
      <c r="B3250"/>
      <c r="E3250" s="2"/>
      <c r="F3250" s="8"/>
      <c r="G3250" s="2"/>
      <c r="H3250" s="2"/>
      <c r="I3250" s="2"/>
      <c r="J3250" s="2"/>
      <c r="K3250" s="2"/>
      <c r="L3250" s="2"/>
      <c r="M3250" s="3"/>
      <c r="N3250" s="3"/>
      <c r="O3250" s="2"/>
      <c r="P3250" s="2"/>
      <c r="Q3250" s="2"/>
      <c r="R3250" s="2"/>
      <c r="S3250" s="44"/>
      <c r="T3250" s="44"/>
      <c r="U3250" s="20"/>
      <c r="V3250" s="11"/>
      <c r="W3250" s="2">
        <f t="shared" si="2246"/>
        <v>0</v>
      </c>
      <c r="X3250">
        <f t="shared" si="2247"/>
        <v>10</v>
      </c>
      <c r="Y3250">
        <f t="shared" si="2248"/>
        <v>0</v>
      </c>
      <c r="Z3250">
        <f t="shared" si="2249"/>
        <v>0</v>
      </c>
      <c r="AA3250" s="2">
        <f t="shared" si="2250"/>
        <v>60</v>
      </c>
      <c r="AB3250" s="2" t="str">
        <f t="shared" si="2251"/>
        <v>Under 1.5</v>
      </c>
      <c r="AC3250" s="6"/>
      <c r="AD3250" s="6" t="str">
        <f t="shared" si="2252"/>
        <v>Over 0.5</v>
      </c>
      <c r="AE3250" s="6" t="str">
        <f t="shared" si="2253"/>
        <v>LOST</v>
      </c>
      <c r="AF3250" s="6"/>
      <c r="AG3250">
        <f t="shared" si="2254"/>
        <v>0</v>
      </c>
      <c r="AH3250">
        <f t="shared" si="2255"/>
        <v>2</v>
      </c>
      <c r="AI3250">
        <f t="shared" si="2256"/>
        <v>0</v>
      </c>
      <c r="AJ3250">
        <f t="shared" si="2257"/>
        <v>0</v>
      </c>
      <c r="AK3250" s="2" t="str">
        <f t="shared" si="2258"/>
        <v>-</v>
      </c>
      <c r="AL3250" s="2" t="str">
        <f t="shared" si="2259"/>
        <v>-</v>
      </c>
    </row>
    <row r="3251" spans="2:38">
      <c r="B3251"/>
      <c r="E3251" s="2"/>
      <c r="F3251" s="8"/>
      <c r="G3251" s="2"/>
      <c r="H3251" s="2"/>
      <c r="I3251" s="2"/>
      <c r="J3251" s="2"/>
      <c r="K3251" s="2"/>
      <c r="L3251" s="2"/>
      <c r="M3251" s="3"/>
      <c r="N3251" s="3"/>
      <c r="O3251" s="2"/>
      <c r="P3251" s="2"/>
      <c r="Q3251" s="2"/>
      <c r="R3251" s="2"/>
      <c r="S3251" s="44"/>
      <c r="T3251" s="44"/>
      <c r="U3251" s="20"/>
      <c r="V3251" s="11"/>
      <c r="W3251" s="2">
        <f t="shared" si="2246"/>
        <v>0</v>
      </c>
      <c r="X3251">
        <f t="shared" si="2247"/>
        <v>10</v>
      </c>
      <c r="Y3251">
        <f t="shared" si="2248"/>
        <v>0</v>
      </c>
      <c r="Z3251">
        <f t="shared" si="2249"/>
        <v>0</v>
      </c>
      <c r="AA3251" s="2">
        <f t="shared" si="2250"/>
        <v>60</v>
      </c>
      <c r="AB3251" s="2" t="str">
        <f t="shared" si="2251"/>
        <v>Under 1.5</v>
      </c>
      <c r="AC3251" s="6"/>
      <c r="AD3251" s="6" t="str">
        <f t="shared" si="2252"/>
        <v>Over 0.5</v>
      </c>
      <c r="AE3251" s="6" t="str">
        <f t="shared" si="2253"/>
        <v>LOST</v>
      </c>
      <c r="AF3251" s="6"/>
      <c r="AG3251">
        <f t="shared" si="2254"/>
        <v>0</v>
      </c>
      <c r="AH3251">
        <f t="shared" si="2255"/>
        <v>2</v>
      </c>
      <c r="AI3251">
        <f t="shared" si="2256"/>
        <v>0</v>
      </c>
      <c r="AJ3251">
        <f t="shared" si="2257"/>
        <v>0</v>
      </c>
      <c r="AK3251" s="2" t="str">
        <f t="shared" si="2258"/>
        <v>-</v>
      </c>
      <c r="AL3251" s="2" t="str">
        <f t="shared" si="2259"/>
        <v>-</v>
      </c>
    </row>
    <row r="3252" spans="2:38">
      <c r="B3252"/>
      <c r="E3252" s="2"/>
      <c r="F3252" s="8"/>
      <c r="G3252" s="2"/>
      <c r="H3252" s="2"/>
      <c r="I3252" s="2"/>
      <c r="J3252" s="2"/>
      <c r="K3252" s="2"/>
      <c r="L3252" s="2"/>
      <c r="M3252" s="3"/>
      <c r="N3252" s="3"/>
      <c r="O3252" s="2"/>
      <c r="P3252" s="2"/>
      <c r="Q3252" s="2"/>
      <c r="R3252" s="2"/>
      <c r="S3252" s="44"/>
      <c r="T3252" s="44"/>
      <c r="U3252" s="20"/>
      <c r="V3252" s="11"/>
      <c r="W3252" s="2">
        <f t="shared" si="2246"/>
        <v>0</v>
      </c>
      <c r="X3252">
        <f t="shared" si="2247"/>
        <v>10</v>
      </c>
      <c r="Y3252">
        <f t="shared" si="2248"/>
        <v>0</v>
      </c>
      <c r="Z3252">
        <f t="shared" si="2249"/>
        <v>0</v>
      </c>
      <c r="AA3252" s="2">
        <f t="shared" si="2250"/>
        <v>60</v>
      </c>
      <c r="AB3252" s="2" t="str">
        <f t="shared" si="2251"/>
        <v>Under 1.5</v>
      </c>
      <c r="AC3252" s="6"/>
      <c r="AD3252" s="6" t="str">
        <f t="shared" si="2252"/>
        <v>Over 0.5</v>
      </c>
      <c r="AE3252" s="6" t="str">
        <f t="shared" si="2253"/>
        <v>LOST</v>
      </c>
      <c r="AF3252" s="6"/>
      <c r="AG3252">
        <f t="shared" si="2254"/>
        <v>0</v>
      </c>
      <c r="AH3252">
        <f t="shared" si="2255"/>
        <v>2</v>
      </c>
      <c r="AI3252">
        <f t="shared" si="2256"/>
        <v>0</v>
      </c>
      <c r="AJ3252">
        <f t="shared" si="2257"/>
        <v>0</v>
      </c>
      <c r="AK3252" s="2" t="str">
        <f t="shared" si="2258"/>
        <v>-</v>
      </c>
      <c r="AL3252" s="2" t="str">
        <f t="shared" si="2259"/>
        <v>-</v>
      </c>
    </row>
    <row r="3253" spans="2:38">
      <c r="B3253"/>
      <c r="E3253" s="2"/>
      <c r="F3253" s="8"/>
      <c r="G3253" s="2"/>
      <c r="H3253" s="2"/>
      <c r="I3253" s="2"/>
      <c r="J3253" s="2"/>
      <c r="K3253" s="2"/>
      <c r="L3253" s="2"/>
      <c r="M3253" s="3"/>
      <c r="N3253" s="3"/>
      <c r="O3253" s="2"/>
      <c r="P3253" s="2"/>
      <c r="Q3253" s="2"/>
      <c r="R3253" s="2"/>
      <c r="S3253" s="44"/>
      <c r="T3253" s="44"/>
      <c r="U3253" s="20"/>
      <c r="V3253" s="11"/>
      <c r="W3253" s="2">
        <f t="shared" si="2246"/>
        <v>0</v>
      </c>
      <c r="X3253">
        <f t="shared" si="2247"/>
        <v>10</v>
      </c>
      <c r="Y3253">
        <f t="shared" si="2248"/>
        <v>0</v>
      </c>
      <c r="Z3253">
        <f t="shared" si="2249"/>
        <v>0</v>
      </c>
      <c r="AA3253" s="2">
        <f t="shared" si="2250"/>
        <v>60</v>
      </c>
      <c r="AB3253" s="2" t="str">
        <f t="shared" si="2251"/>
        <v>Under 1.5</v>
      </c>
      <c r="AC3253" s="6"/>
      <c r="AD3253" s="6" t="str">
        <f t="shared" si="2252"/>
        <v>Over 0.5</v>
      </c>
      <c r="AE3253" s="6" t="str">
        <f t="shared" si="2253"/>
        <v>LOST</v>
      </c>
      <c r="AF3253" s="6"/>
      <c r="AG3253">
        <f t="shared" si="2254"/>
        <v>0</v>
      </c>
      <c r="AH3253">
        <f t="shared" si="2255"/>
        <v>2</v>
      </c>
      <c r="AI3253">
        <f t="shared" si="2256"/>
        <v>0</v>
      </c>
      <c r="AJ3253">
        <f t="shared" si="2257"/>
        <v>0</v>
      </c>
      <c r="AK3253" s="2" t="str">
        <f t="shared" si="2258"/>
        <v>-</v>
      </c>
      <c r="AL3253" s="2" t="str">
        <f t="shared" si="2259"/>
        <v>-</v>
      </c>
    </row>
    <row r="3254" spans="2:38">
      <c r="B3254"/>
      <c r="E3254" s="2"/>
      <c r="F3254" s="8"/>
      <c r="G3254" s="2"/>
      <c r="H3254" s="2"/>
      <c r="I3254" s="2"/>
      <c r="J3254" s="2"/>
      <c r="K3254" s="2"/>
      <c r="L3254" s="2"/>
      <c r="M3254" s="3"/>
      <c r="N3254" s="3"/>
      <c r="O3254" s="2"/>
      <c r="P3254" s="2"/>
      <c r="Q3254" s="2"/>
      <c r="R3254" s="2"/>
      <c r="S3254" s="44"/>
      <c r="T3254" s="44"/>
      <c r="U3254" s="20"/>
      <c r="V3254" s="11"/>
      <c r="W3254" s="2">
        <f t="shared" si="2246"/>
        <v>0</v>
      </c>
      <c r="X3254">
        <f t="shared" si="2247"/>
        <v>10</v>
      </c>
      <c r="Y3254">
        <f t="shared" si="2248"/>
        <v>0</v>
      </c>
      <c r="Z3254">
        <f t="shared" si="2249"/>
        <v>0</v>
      </c>
      <c r="AA3254" s="2">
        <f t="shared" si="2250"/>
        <v>60</v>
      </c>
      <c r="AB3254" s="2" t="str">
        <f t="shared" si="2251"/>
        <v>Under 1.5</v>
      </c>
      <c r="AC3254" s="6"/>
      <c r="AD3254" s="6" t="str">
        <f t="shared" si="2252"/>
        <v>Over 0.5</v>
      </c>
      <c r="AE3254" s="6" t="str">
        <f t="shared" si="2253"/>
        <v>LOST</v>
      </c>
      <c r="AF3254" s="6"/>
      <c r="AG3254">
        <f t="shared" si="2254"/>
        <v>0</v>
      </c>
      <c r="AH3254">
        <f t="shared" si="2255"/>
        <v>2</v>
      </c>
      <c r="AI3254">
        <f t="shared" si="2256"/>
        <v>0</v>
      </c>
      <c r="AJ3254">
        <f t="shared" si="2257"/>
        <v>0</v>
      </c>
      <c r="AK3254" s="2" t="str">
        <f t="shared" si="2258"/>
        <v>-</v>
      </c>
      <c r="AL3254" s="2" t="str">
        <f t="shared" si="2259"/>
        <v>-</v>
      </c>
    </row>
    <row r="3255" spans="2:38">
      <c r="B3255"/>
      <c r="E3255" s="2"/>
      <c r="F3255" s="8"/>
      <c r="G3255" s="2"/>
      <c r="H3255" s="2"/>
      <c r="I3255" s="2"/>
      <c r="J3255" s="2"/>
      <c r="K3255" s="2"/>
      <c r="L3255" s="2"/>
      <c r="M3255" s="3"/>
      <c r="N3255" s="3"/>
      <c r="O3255" s="2"/>
      <c r="P3255" s="2"/>
      <c r="Q3255" s="2"/>
      <c r="R3255" s="2"/>
      <c r="S3255" s="44"/>
      <c r="T3255" s="44"/>
      <c r="U3255" s="20"/>
      <c r="V3255" s="11"/>
      <c r="W3255" s="2">
        <f t="shared" si="2246"/>
        <v>0</v>
      </c>
      <c r="X3255">
        <f t="shared" si="2247"/>
        <v>10</v>
      </c>
      <c r="Y3255">
        <f t="shared" si="2248"/>
        <v>0</v>
      </c>
      <c r="Z3255">
        <f t="shared" si="2249"/>
        <v>0</v>
      </c>
      <c r="AA3255" s="2">
        <f t="shared" si="2250"/>
        <v>60</v>
      </c>
      <c r="AB3255" s="2" t="str">
        <f t="shared" si="2251"/>
        <v>Under 1.5</v>
      </c>
      <c r="AC3255" s="6"/>
      <c r="AD3255" s="6" t="str">
        <f t="shared" si="2252"/>
        <v>Over 0.5</v>
      </c>
      <c r="AE3255" s="6" t="str">
        <f t="shared" si="2253"/>
        <v>LOST</v>
      </c>
      <c r="AF3255" s="6"/>
      <c r="AG3255">
        <f t="shared" si="2254"/>
        <v>0</v>
      </c>
      <c r="AH3255">
        <f t="shared" si="2255"/>
        <v>2</v>
      </c>
      <c r="AI3255">
        <f t="shared" si="2256"/>
        <v>0</v>
      </c>
      <c r="AJ3255">
        <f t="shared" si="2257"/>
        <v>0</v>
      </c>
      <c r="AK3255" s="2" t="str">
        <f t="shared" si="2258"/>
        <v>-</v>
      </c>
      <c r="AL3255" s="2" t="str">
        <f t="shared" si="2259"/>
        <v>-</v>
      </c>
    </row>
    <row r="3256" spans="2:38">
      <c r="B3256"/>
      <c r="E3256" s="2"/>
      <c r="F3256" s="8"/>
      <c r="G3256" s="2"/>
      <c r="H3256" s="2"/>
      <c r="I3256" s="2"/>
      <c r="J3256" s="2"/>
      <c r="K3256" s="2"/>
      <c r="L3256" s="2"/>
      <c r="M3256" s="3"/>
      <c r="N3256" s="3"/>
      <c r="O3256" s="2"/>
      <c r="P3256" s="2"/>
      <c r="Q3256" s="2"/>
      <c r="R3256" s="2"/>
      <c r="S3256" s="44"/>
      <c r="T3256" s="44"/>
      <c r="U3256" s="20"/>
      <c r="V3256" s="11"/>
      <c r="W3256" s="2">
        <f t="shared" si="2246"/>
        <v>0</v>
      </c>
      <c r="X3256">
        <f t="shared" si="2247"/>
        <v>10</v>
      </c>
      <c r="Y3256">
        <f t="shared" si="2248"/>
        <v>0</v>
      </c>
      <c r="Z3256">
        <f t="shared" si="2249"/>
        <v>0</v>
      </c>
      <c r="AA3256" s="2">
        <f t="shared" si="2250"/>
        <v>60</v>
      </c>
      <c r="AB3256" s="2" t="str">
        <f t="shared" si="2251"/>
        <v>Under 1.5</v>
      </c>
      <c r="AC3256" s="6"/>
      <c r="AD3256" s="6" t="str">
        <f t="shared" si="2252"/>
        <v>Over 0.5</v>
      </c>
      <c r="AE3256" s="6" t="str">
        <f t="shared" si="2253"/>
        <v>LOST</v>
      </c>
      <c r="AF3256" s="6"/>
      <c r="AG3256">
        <f t="shared" si="2254"/>
        <v>0</v>
      </c>
      <c r="AH3256">
        <f t="shared" si="2255"/>
        <v>2</v>
      </c>
      <c r="AI3256">
        <f t="shared" si="2256"/>
        <v>0</v>
      </c>
      <c r="AJ3256">
        <f t="shared" si="2257"/>
        <v>0</v>
      </c>
      <c r="AK3256" s="2" t="str">
        <f t="shared" si="2258"/>
        <v>-</v>
      </c>
      <c r="AL3256" s="2" t="str">
        <f t="shared" si="2259"/>
        <v>-</v>
      </c>
    </row>
    <row r="3257" spans="2:38">
      <c r="B3257"/>
      <c r="E3257" s="2"/>
      <c r="F3257" s="8"/>
      <c r="G3257" s="2"/>
      <c r="H3257" s="2"/>
      <c r="I3257" s="2"/>
      <c r="J3257" s="2"/>
      <c r="K3257" s="2"/>
      <c r="L3257" s="2"/>
      <c r="M3257" s="3"/>
      <c r="N3257" s="3"/>
      <c r="O3257" s="2"/>
      <c r="P3257" s="2"/>
      <c r="Q3257" s="2"/>
      <c r="R3257" s="2"/>
      <c r="S3257" s="44"/>
      <c r="T3257" s="44"/>
      <c r="U3257" s="20"/>
      <c r="V3257" s="11"/>
      <c r="W3257" s="2">
        <f t="shared" si="2246"/>
        <v>0</v>
      </c>
      <c r="X3257">
        <f t="shared" si="2247"/>
        <v>10</v>
      </c>
      <c r="Y3257">
        <f t="shared" si="2248"/>
        <v>0</v>
      </c>
      <c r="Z3257">
        <f t="shared" si="2249"/>
        <v>0</v>
      </c>
      <c r="AA3257" s="2">
        <f t="shared" si="2250"/>
        <v>60</v>
      </c>
      <c r="AB3257" s="2" t="str">
        <f t="shared" si="2251"/>
        <v>Under 1.5</v>
      </c>
      <c r="AC3257" s="6"/>
      <c r="AD3257" s="6" t="str">
        <f t="shared" si="2252"/>
        <v>Over 0.5</v>
      </c>
      <c r="AE3257" s="6" t="str">
        <f t="shared" si="2253"/>
        <v>LOST</v>
      </c>
      <c r="AF3257" s="6"/>
      <c r="AG3257">
        <f t="shared" si="2254"/>
        <v>0</v>
      </c>
      <c r="AH3257">
        <f t="shared" si="2255"/>
        <v>2</v>
      </c>
      <c r="AI3257">
        <f t="shared" si="2256"/>
        <v>0</v>
      </c>
      <c r="AJ3257">
        <f t="shared" si="2257"/>
        <v>0</v>
      </c>
      <c r="AK3257" s="2" t="str">
        <f t="shared" si="2258"/>
        <v>-</v>
      </c>
      <c r="AL3257" s="2" t="str">
        <f t="shared" si="2259"/>
        <v>-</v>
      </c>
    </row>
    <row r="3258" spans="2:38">
      <c r="B3258"/>
      <c r="E3258" s="2"/>
      <c r="F3258" s="8"/>
      <c r="G3258" s="2"/>
      <c r="H3258" s="2"/>
      <c r="I3258" s="2"/>
      <c r="J3258" s="2"/>
      <c r="K3258" s="2"/>
      <c r="L3258" s="2"/>
      <c r="M3258" s="3"/>
      <c r="N3258" s="3"/>
      <c r="O3258" s="2"/>
      <c r="P3258" s="2"/>
      <c r="Q3258" s="2"/>
      <c r="R3258" s="2"/>
      <c r="S3258" s="44"/>
      <c r="T3258" s="44"/>
      <c r="U3258" s="20"/>
      <c r="V3258" s="11"/>
      <c r="W3258" s="2">
        <f t="shared" si="2246"/>
        <v>0</v>
      </c>
      <c r="X3258">
        <f t="shared" si="2247"/>
        <v>10</v>
      </c>
      <c r="Y3258">
        <f t="shared" si="2248"/>
        <v>0</v>
      </c>
      <c r="Z3258">
        <f t="shared" si="2249"/>
        <v>0</v>
      </c>
      <c r="AA3258" s="2">
        <f t="shared" si="2250"/>
        <v>60</v>
      </c>
      <c r="AB3258" s="2" t="str">
        <f t="shared" si="2251"/>
        <v>Under 1.5</v>
      </c>
      <c r="AC3258" s="6"/>
      <c r="AD3258" s="6" t="str">
        <f t="shared" si="2252"/>
        <v>Over 0.5</v>
      </c>
      <c r="AE3258" s="6" t="str">
        <f t="shared" si="2253"/>
        <v>LOST</v>
      </c>
      <c r="AF3258" s="6"/>
      <c r="AG3258">
        <f t="shared" si="2254"/>
        <v>0</v>
      </c>
      <c r="AH3258">
        <f t="shared" si="2255"/>
        <v>2</v>
      </c>
      <c r="AI3258">
        <f t="shared" si="2256"/>
        <v>0</v>
      </c>
      <c r="AJ3258">
        <f t="shared" si="2257"/>
        <v>0</v>
      </c>
      <c r="AK3258" s="2" t="str">
        <f t="shared" si="2258"/>
        <v>-</v>
      </c>
      <c r="AL3258" s="2" t="str">
        <f t="shared" si="2259"/>
        <v>-</v>
      </c>
    </row>
    <row r="3259" spans="2:38">
      <c r="B3259"/>
      <c r="E3259" s="2"/>
      <c r="F3259" s="8"/>
      <c r="G3259" s="2"/>
      <c r="H3259" s="2"/>
      <c r="I3259" s="2"/>
      <c r="J3259" s="2"/>
      <c r="K3259" s="2"/>
      <c r="L3259" s="2"/>
      <c r="M3259" s="3"/>
      <c r="N3259" s="3"/>
      <c r="O3259" s="2"/>
      <c r="P3259" s="2"/>
      <c r="Q3259" s="2"/>
      <c r="R3259" s="2"/>
      <c r="S3259" s="44"/>
      <c r="T3259" s="44"/>
      <c r="U3259" s="20"/>
      <c r="V3259" s="11"/>
      <c r="W3259" s="2">
        <f t="shared" si="2246"/>
        <v>0</v>
      </c>
      <c r="X3259">
        <f t="shared" si="2247"/>
        <v>10</v>
      </c>
      <c r="Y3259">
        <f t="shared" si="2248"/>
        <v>0</v>
      </c>
      <c r="Z3259">
        <f t="shared" si="2249"/>
        <v>0</v>
      </c>
      <c r="AA3259" s="2">
        <f t="shared" si="2250"/>
        <v>60</v>
      </c>
      <c r="AB3259" s="2" t="str">
        <f t="shared" si="2251"/>
        <v>Under 1.5</v>
      </c>
      <c r="AC3259" s="6"/>
      <c r="AD3259" s="6" t="str">
        <f t="shared" si="2252"/>
        <v>Over 0.5</v>
      </c>
      <c r="AE3259" s="6" t="str">
        <f t="shared" si="2253"/>
        <v>LOST</v>
      </c>
      <c r="AF3259" s="6"/>
      <c r="AG3259">
        <f t="shared" si="2254"/>
        <v>0</v>
      </c>
      <c r="AH3259">
        <f t="shared" si="2255"/>
        <v>2</v>
      </c>
      <c r="AI3259">
        <f t="shared" si="2256"/>
        <v>0</v>
      </c>
      <c r="AJ3259">
        <f t="shared" si="2257"/>
        <v>0</v>
      </c>
      <c r="AK3259" s="2" t="str">
        <f t="shared" si="2258"/>
        <v>-</v>
      </c>
      <c r="AL3259" s="2" t="str">
        <f t="shared" si="2259"/>
        <v>-</v>
      </c>
    </row>
    <row r="3260" spans="2:38">
      <c r="B3260"/>
      <c r="E3260" s="2"/>
      <c r="F3260" s="8"/>
      <c r="G3260" s="2"/>
      <c r="H3260" s="2"/>
      <c r="I3260" s="2"/>
      <c r="J3260" s="2"/>
      <c r="K3260" s="2"/>
      <c r="L3260" s="2"/>
      <c r="M3260" s="3"/>
      <c r="N3260" s="3"/>
      <c r="O3260" s="2"/>
      <c r="P3260" s="2"/>
      <c r="Q3260" s="2"/>
      <c r="R3260" s="2"/>
      <c r="S3260" s="44"/>
      <c r="T3260" s="44"/>
      <c r="U3260" s="20"/>
      <c r="V3260" s="11"/>
      <c r="W3260" s="2">
        <f t="shared" si="2246"/>
        <v>0</v>
      </c>
      <c r="X3260">
        <f t="shared" si="2247"/>
        <v>10</v>
      </c>
      <c r="Y3260">
        <f t="shared" si="2248"/>
        <v>0</v>
      </c>
      <c r="Z3260">
        <f t="shared" si="2249"/>
        <v>0</v>
      </c>
      <c r="AA3260" s="2">
        <f t="shared" si="2250"/>
        <v>60</v>
      </c>
      <c r="AB3260" s="2" t="str">
        <f t="shared" si="2251"/>
        <v>Under 1.5</v>
      </c>
      <c r="AC3260" s="6"/>
      <c r="AD3260" s="6" t="str">
        <f t="shared" si="2252"/>
        <v>Over 0.5</v>
      </c>
      <c r="AE3260" s="6" t="str">
        <f t="shared" si="2253"/>
        <v>LOST</v>
      </c>
      <c r="AF3260" s="6"/>
      <c r="AG3260">
        <f t="shared" si="2254"/>
        <v>0</v>
      </c>
      <c r="AH3260">
        <f t="shared" si="2255"/>
        <v>2</v>
      </c>
      <c r="AI3260">
        <f t="shared" si="2256"/>
        <v>0</v>
      </c>
      <c r="AJ3260">
        <f t="shared" si="2257"/>
        <v>0</v>
      </c>
      <c r="AK3260" s="2" t="str">
        <f t="shared" si="2258"/>
        <v>-</v>
      </c>
      <c r="AL3260" s="2" t="str">
        <f t="shared" si="2259"/>
        <v>-</v>
      </c>
    </row>
    <row r="3261" spans="2:38">
      <c r="B3261"/>
      <c r="E3261" s="2"/>
      <c r="F3261" s="8"/>
      <c r="G3261" s="2"/>
      <c r="H3261" s="2"/>
      <c r="I3261" s="2"/>
      <c r="J3261" s="2"/>
      <c r="K3261" s="2"/>
      <c r="L3261" s="2"/>
      <c r="M3261" s="3"/>
      <c r="N3261" s="3"/>
      <c r="O3261" s="2"/>
      <c r="P3261" s="2"/>
      <c r="Q3261" s="2"/>
      <c r="R3261" s="2"/>
      <c r="S3261" s="44"/>
      <c r="T3261" s="44"/>
      <c r="U3261" s="20"/>
      <c r="V3261" s="11"/>
      <c r="W3261" s="2">
        <f t="shared" si="2246"/>
        <v>0</v>
      </c>
      <c r="X3261">
        <f t="shared" si="2247"/>
        <v>10</v>
      </c>
      <c r="Y3261">
        <f t="shared" si="2248"/>
        <v>0</v>
      </c>
      <c r="Z3261">
        <f t="shared" si="2249"/>
        <v>0</v>
      </c>
      <c r="AA3261" s="2">
        <f t="shared" si="2250"/>
        <v>60</v>
      </c>
      <c r="AB3261" s="2" t="str">
        <f t="shared" si="2251"/>
        <v>Under 1.5</v>
      </c>
      <c r="AC3261" s="6"/>
      <c r="AD3261" s="6" t="str">
        <f t="shared" si="2252"/>
        <v>Over 0.5</v>
      </c>
      <c r="AE3261" s="6" t="str">
        <f t="shared" si="2253"/>
        <v>LOST</v>
      </c>
      <c r="AF3261" s="6"/>
      <c r="AG3261">
        <f t="shared" si="2254"/>
        <v>0</v>
      </c>
      <c r="AH3261">
        <f t="shared" si="2255"/>
        <v>2</v>
      </c>
      <c r="AI3261">
        <f t="shared" si="2256"/>
        <v>0</v>
      </c>
      <c r="AJ3261">
        <f t="shared" si="2257"/>
        <v>0</v>
      </c>
      <c r="AK3261" s="2" t="str">
        <f t="shared" si="2258"/>
        <v>-</v>
      </c>
      <c r="AL3261" s="2" t="str">
        <f t="shared" si="2259"/>
        <v>-</v>
      </c>
    </row>
    <row r="3262" spans="2:38">
      <c r="B3262"/>
      <c r="E3262" s="2"/>
      <c r="F3262" s="8"/>
      <c r="G3262" s="2"/>
      <c r="H3262" s="2"/>
      <c r="I3262" s="2"/>
      <c r="J3262" s="2"/>
      <c r="K3262" s="2"/>
      <c r="L3262" s="2"/>
      <c r="M3262" s="3"/>
      <c r="N3262" s="3"/>
      <c r="O3262" s="2"/>
      <c r="P3262" s="2"/>
      <c r="Q3262" s="2"/>
      <c r="R3262" s="2"/>
      <c r="S3262" s="44"/>
      <c r="T3262" s="44"/>
      <c r="U3262" s="20"/>
      <c r="V3262" s="11"/>
      <c r="W3262" s="2">
        <f t="shared" si="2246"/>
        <v>0</v>
      </c>
      <c r="X3262">
        <f t="shared" si="2247"/>
        <v>10</v>
      </c>
      <c r="Y3262">
        <f t="shared" si="2248"/>
        <v>0</v>
      </c>
      <c r="Z3262">
        <f t="shared" si="2249"/>
        <v>0</v>
      </c>
      <c r="AA3262" s="2">
        <f t="shared" si="2250"/>
        <v>60</v>
      </c>
      <c r="AB3262" s="2" t="str">
        <f t="shared" si="2251"/>
        <v>Under 1.5</v>
      </c>
      <c r="AC3262" s="6"/>
      <c r="AD3262" s="6" t="str">
        <f t="shared" si="2252"/>
        <v>Over 0.5</v>
      </c>
      <c r="AE3262" s="6" t="str">
        <f t="shared" si="2253"/>
        <v>LOST</v>
      </c>
      <c r="AF3262" s="6"/>
      <c r="AG3262">
        <f t="shared" si="2254"/>
        <v>0</v>
      </c>
      <c r="AH3262">
        <f t="shared" si="2255"/>
        <v>2</v>
      </c>
      <c r="AI3262">
        <f t="shared" si="2256"/>
        <v>0</v>
      </c>
      <c r="AJ3262">
        <f t="shared" si="2257"/>
        <v>0</v>
      </c>
      <c r="AK3262" s="2" t="str">
        <f t="shared" si="2258"/>
        <v>-</v>
      </c>
      <c r="AL3262" s="2" t="str">
        <f t="shared" si="2259"/>
        <v>-</v>
      </c>
    </row>
    <row r="3263" spans="2:38">
      <c r="B3263"/>
      <c r="E3263" s="2"/>
      <c r="F3263" s="8"/>
      <c r="G3263" s="2"/>
      <c r="H3263" s="2"/>
      <c r="I3263" s="2"/>
      <c r="J3263" s="2"/>
      <c r="K3263" s="2"/>
      <c r="L3263" s="2"/>
      <c r="M3263" s="3"/>
      <c r="N3263" s="3"/>
      <c r="O3263" s="2"/>
      <c r="P3263" s="2"/>
      <c r="Q3263" s="2"/>
      <c r="R3263" s="2"/>
      <c r="S3263" s="44"/>
      <c r="T3263" s="44"/>
      <c r="U3263" s="20"/>
      <c r="V3263" s="11"/>
      <c r="W3263" s="2">
        <f t="shared" si="2246"/>
        <v>0</v>
      </c>
      <c r="X3263">
        <f t="shared" si="2247"/>
        <v>10</v>
      </c>
      <c r="Y3263">
        <f t="shared" si="2248"/>
        <v>0</v>
      </c>
      <c r="Z3263">
        <f t="shared" si="2249"/>
        <v>0</v>
      </c>
      <c r="AA3263" s="2">
        <f t="shared" si="2250"/>
        <v>60</v>
      </c>
      <c r="AB3263" s="2" t="str">
        <f t="shared" si="2251"/>
        <v>Under 1.5</v>
      </c>
      <c r="AC3263" s="6"/>
      <c r="AD3263" s="6" t="str">
        <f t="shared" si="2252"/>
        <v>Over 0.5</v>
      </c>
      <c r="AE3263" s="6" t="str">
        <f t="shared" si="2253"/>
        <v>LOST</v>
      </c>
      <c r="AF3263" s="6"/>
      <c r="AG3263">
        <f t="shared" si="2254"/>
        <v>0</v>
      </c>
      <c r="AH3263">
        <f t="shared" si="2255"/>
        <v>2</v>
      </c>
      <c r="AI3263">
        <f t="shared" si="2256"/>
        <v>0</v>
      </c>
      <c r="AJ3263">
        <f t="shared" si="2257"/>
        <v>0</v>
      </c>
      <c r="AK3263" s="2" t="str">
        <f t="shared" si="2258"/>
        <v>-</v>
      </c>
      <c r="AL3263" s="2" t="str">
        <f t="shared" si="2259"/>
        <v>-</v>
      </c>
    </row>
    <row r="3264" spans="2:38">
      <c r="B3264"/>
      <c r="E3264" s="2"/>
      <c r="F3264" s="8"/>
      <c r="G3264" s="2"/>
      <c r="H3264" s="2"/>
      <c r="I3264" s="2"/>
      <c r="J3264" s="2"/>
      <c r="K3264" s="2"/>
      <c r="L3264" s="2"/>
      <c r="M3264" s="3"/>
      <c r="N3264" s="3"/>
      <c r="O3264" s="2"/>
      <c r="P3264" s="2"/>
      <c r="Q3264" s="2"/>
      <c r="R3264" s="2"/>
      <c r="S3264" s="44"/>
      <c r="T3264" s="44"/>
      <c r="U3264" s="20"/>
      <c r="V3264" s="11"/>
      <c r="W3264" s="2">
        <f t="shared" si="2246"/>
        <v>0</v>
      </c>
      <c r="X3264">
        <f t="shared" si="2247"/>
        <v>10</v>
      </c>
      <c r="Y3264">
        <f t="shared" si="2248"/>
        <v>0</v>
      </c>
      <c r="Z3264">
        <f t="shared" si="2249"/>
        <v>0</v>
      </c>
      <c r="AA3264" s="2">
        <f t="shared" si="2250"/>
        <v>60</v>
      </c>
      <c r="AB3264" s="2" t="str">
        <f t="shared" si="2251"/>
        <v>Under 1.5</v>
      </c>
      <c r="AC3264" s="6"/>
      <c r="AD3264" s="6" t="str">
        <f t="shared" si="2252"/>
        <v>Over 0.5</v>
      </c>
      <c r="AE3264" s="6" t="str">
        <f t="shared" si="2253"/>
        <v>LOST</v>
      </c>
      <c r="AF3264" s="6"/>
      <c r="AG3264">
        <f t="shared" si="2254"/>
        <v>0</v>
      </c>
      <c r="AH3264">
        <f t="shared" si="2255"/>
        <v>2</v>
      </c>
      <c r="AI3264">
        <f t="shared" si="2256"/>
        <v>0</v>
      </c>
      <c r="AJ3264">
        <f t="shared" si="2257"/>
        <v>0</v>
      </c>
      <c r="AK3264" s="2" t="str">
        <f t="shared" si="2258"/>
        <v>-</v>
      </c>
      <c r="AL3264" s="2" t="str">
        <f t="shared" si="2259"/>
        <v>-</v>
      </c>
    </row>
    <row r="3265" spans="2:38">
      <c r="B3265"/>
      <c r="E3265" s="2"/>
      <c r="F3265" s="8"/>
      <c r="G3265" s="2"/>
      <c r="H3265" s="2"/>
      <c r="I3265" s="2"/>
      <c r="J3265" s="2"/>
      <c r="K3265" s="2"/>
      <c r="L3265" s="2"/>
      <c r="M3265" s="3"/>
      <c r="N3265" s="3"/>
      <c r="O3265" s="2"/>
      <c r="P3265" s="2"/>
      <c r="Q3265" s="2"/>
      <c r="R3265" s="2"/>
      <c r="S3265" s="44"/>
      <c r="T3265" s="44"/>
      <c r="U3265" s="20"/>
      <c r="V3265" s="11"/>
      <c r="W3265" s="2">
        <f t="shared" si="2246"/>
        <v>0</v>
      </c>
      <c r="X3265">
        <f t="shared" si="2247"/>
        <v>10</v>
      </c>
      <c r="Y3265">
        <f t="shared" si="2248"/>
        <v>0</v>
      </c>
      <c r="Z3265">
        <f t="shared" si="2249"/>
        <v>0</v>
      </c>
      <c r="AA3265" s="2">
        <f t="shared" si="2250"/>
        <v>60</v>
      </c>
      <c r="AB3265" s="2" t="str">
        <f t="shared" si="2251"/>
        <v>Under 1.5</v>
      </c>
      <c r="AC3265" s="6"/>
      <c r="AD3265" s="6" t="str">
        <f t="shared" si="2252"/>
        <v>Over 0.5</v>
      </c>
      <c r="AE3265" s="6" t="str">
        <f t="shared" si="2253"/>
        <v>LOST</v>
      </c>
      <c r="AF3265" s="6"/>
      <c r="AG3265">
        <f t="shared" si="2254"/>
        <v>0</v>
      </c>
      <c r="AH3265">
        <f t="shared" si="2255"/>
        <v>2</v>
      </c>
      <c r="AI3265">
        <f t="shared" si="2256"/>
        <v>0</v>
      </c>
      <c r="AJ3265">
        <f t="shared" si="2257"/>
        <v>0</v>
      </c>
      <c r="AK3265" s="2" t="str">
        <f t="shared" si="2258"/>
        <v>-</v>
      </c>
      <c r="AL3265" s="2" t="str">
        <f t="shared" si="2259"/>
        <v>-</v>
      </c>
    </row>
    <row r="3266" spans="2:38">
      <c r="B3266"/>
      <c r="E3266" s="2"/>
      <c r="F3266" s="8"/>
      <c r="G3266" s="2"/>
      <c r="H3266" s="2"/>
      <c r="I3266" s="2"/>
      <c r="J3266" s="2"/>
      <c r="K3266" s="2"/>
      <c r="L3266" s="2"/>
      <c r="M3266" s="3"/>
      <c r="N3266" s="3"/>
      <c r="O3266" s="2"/>
      <c r="P3266" s="2"/>
      <c r="Q3266" s="2"/>
      <c r="R3266" s="2"/>
      <c r="S3266" s="44"/>
      <c r="T3266" s="44"/>
      <c r="U3266" s="20"/>
      <c r="V3266" s="11"/>
      <c r="W3266" s="2">
        <f t="shared" si="2246"/>
        <v>0</v>
      </c>
      <c r="X3266">
        <f t="shared" si="2247"/>
        <v>10</v>
      </c>
      <c r="Y3266">
        <f t="shared" si="2248"/>
        <v>0</v>
      </c>
      <c r="Z3266">
        <f t="shared" si="2249"/>
        <v>0</v>
      </c>
      <c r="AA3266" s="2">
        <f t="shared" si="2250"/>
        <v>60</v>
      </c>
      <c r="AB3266" s="2" t="str">
        <f t="shared" si="2251"/>
        <v>Under 1.5</v>
      </c>
      <c r="AC3266" s="6"/>
      <c r="AD3266" s="6" t="str">
        <f t="shared" si="2252"/>
        <v>Over 0.5</v>
      </c>
      <c r="AE3266" s="6" t="str">
        <f t="shared" si="2253"/>
        <v>LOST</v>
      </c>
      <c r="AF3266" s="6"/>
      <c r="AG3266">
        <f t="shared" si="2254"/>
        <v>0</v>
      </c>
      <c r="AH3266">
        <f t="shared" si="2255"/>
        <v>2</v>
      </c>
      <c r="AI3266">
        <f t="shared" si="2256"/>
        <v>0</v>
      </c>
      <c r="AJ3266">
        <f t="shared" si="2257"/>
        <v>0</v>
      </c>
      <c r="AK3266" s="2" t="str">
        <f t="shared" si="2258"/>
        <v>-</v>
      </c>
      <c r="AL3266" s="2" t="str">
        <f t="shared" si="2259"/>
        <v>-</v>
      </c>
    </row>
    <row r="3267" spans="2:38">
      <c r="B3267"/>
      <c r="E3267" s="2"/>
      <c r="F3267" s="8"/>
      <c r="G3267" s="2"/>
      <c r="H3267" s="2"/>
      <c r="I3267" s="2"/>
      <c r="J3267" s="2"/>
      <c r="K3267" s="2"/>
      <c r="L3267" s="2"/>
      <c r="M3267" s="3"/>
      <c r="N3267" s="3"/>
      <c r="O3267" s="2"/>
      <c r="P3267" s="2"/>
      <c r="Q3267" s="2"/>
      <c r="R3267" s="2"/>
      <c r="S3267" s="44"/>
      <c r="T3267" s="44"/>
      <c r="U3267" s="20"/>
      <c r="V3267" s="11"/>
      <c r="W3267" s="2">
        <f t="shared" si="2246"/>
        <v>0</v>
      </c>
      <c r="X3267">
        <f t="shared" si="2247"/>
        <v>10</v>
      </c>
      <c r="Y3267">
        <f t="shared" si="2248"/>
        <v>0</v>
      </c>
      <c r="Z3267">
        <f t="shared" si="2249"/>
        <v>0</v>
      </c>
      <c r="AA3267" s="2">
        <f t="shared" si="2250"/>
        <v>60</v>
      </c>
      <c r="AB3267" s="2" t="str">
        <f t="shared" si="2251"/>
        <v>Under 1.5</v>
      </c>
      <c r="AC3267" s="6"/>
      <c r="AD3267" s="6" t="str">
        <f t="shared" si="2252"/>
        <v>Over 0.5</v>
      </c>
      <c r="AE3267" s="6" t="str">
        <f t="shared" si="2253"/>
        <v>LOST</v>
      </c>
      <c r="AF3267" s="6"/>
      <c r="AG3267">
        <f t="shared" si="2254"/>
        <v>0</v>
      </c>
      <c r="AH3267">
        <f t="shared" si="2255"/>
        <v>2</v>
      </c>
      <c r="AI3267">
        <f t="shared" si="2256"/>
        <v>0</v>
      </c>
      <c r="AJ3267">
        <f t="shared" si="2257"/>
        <v>0</v>
      </c>
      <c r="AK3267" s="2" t="str">
        <f t="shared" si="2258"/>
        <v>-</v>
      </c>
      <c r="AL3267" s="2" t="str">
        <f t="shared" si="2259"/>
        <v>-</v>
      </c>
    </row>
    <row r="3268" spans="2:38">
      <c r="B3268"/>
      <c r="E3268" s="2"/>
      <c r="F3268" s="8"/>
      <c r="G3268" s="2"/>
      <c r="H3268" s="2"/>
      <c r="I3268" s="2"/>
      <c r="J3268" s="2"/>
      <c r="K3268" s="2"/>
      <c r="L3268" s="2"/>
      <c r="M3268" s="3"/>
      <c r="N3268" s="3"/>
      <c r="O3268" s="2"/>
      <c r="P3268" s="2"/>
      <c r="Q3268" s="2"/>
      <c r="R3268" s="2"/>
      <c r="S3268" s="44"/>
      <c r="T3268" s="44"/>
      <c r="U3268" s="20"/>
      <c r="V3268" s="11"/>
      <c r="W3268" s="2">
        <f t="shared" ref="W3268:W3331" si="2260">IF(H3268&gt;52,10,0)</f>
        <v>0</v>
      </c>
      <c r="X3268">
        <f t="shared" ref="X3268:X3331" si="2261">IF(L3268&gt;15,0,IF(L3268&lt;8,10,5))</f>
        <v>10</v>
      </c>
      <c r="Y3268">
        <f t="shared" ref="Y3268:Y3331" si="2262">IF(S3268&gt;60,10,IF(S3268&lt;49,0,5))</f>
        <v>0</v>
      </c>
      <c r="Z3268">
        <f t="shared" ref="Z3268:Z3331" si="2263">IF(T3268="Y",10,IF(T3268="C",5,0))</f>
        <v>0</v>
      </c>
      <c r="AA3268" s="2">
        <f t="shared" ref="AA3268:AA3331" si="2264">SUM(W3268:Z3268)+50</f>
        <v>60</v>
      </c>
      <c r="AB3268" s="2" t="str">
        <f t="shared" ref="AB3268:AB3331" si="2265">IF(AA3268&lt;56,"Over 0.5","Under 1.5")</f>
        <v>Under 1.5</v>
      </c>
      <c r="AC3268" s="6"/>
      <c r="AD3268" s="6" t="str">
        <f t="shared" ref="AD3268:AD3331" si="2266">IF(M3268="1-0","Under 1.5",IF(M3268="0-0","Under 1.5",IF(M3268="0-1","Under 1.5","Over 0.5")))</f>
        <v>Over 0.5</v>
      </c>
      <c r="AE3268" s="6" t="str">
        <f t="shared" ref="AE3268:AE3331" si="2267">IF(M3268="?",M3268,IF(AB3268=AD3268,"WON",IF(M3268="0-1","WON",IF(M3268="1-0","WON","LOST"))))</f>
        <v>LOST</v>
      </c>
      <c r="AF3268" s="6"/>
      <c r="AG3268">
        <f t="shared" ref="AG3268:AG3331" si="2268">IF(H3268&gt;52,6,IF(H3268=52,5,IF(H3268=51,4,IF(H3268=50,3,IF(H3268=49,2,IF(H3268=48,1,0))))))</f>
        <v>0</v>
      </c>
      <c r="AH3268">
        <f t="shared" ref="AH3268:AH3331" si="2269">IF(L3268&lt;8,2,0)</f>
        <v>2</v>
      </c>
      <c r="AI3268">
        <f t="shared" ref="AI3268:AI3331" si="2270">IF(S3268&gt;49,2,0)</f>
        <v>0</v>
      </c>
      <c r="AJ3268">
        <f t="shared" ref="AJ3268:AJ3331" si="2271">IF(SUM(AH3268:AI3268)=4,SUM(AG3268:AI3268),0)</f>
        <v>0</v>
      </c>
      <c r="AK3268" s="2" t="str">
        <f t="shared" ref="AK3268:AK3331" si="2272">IF(AJ3268=10,"A1",IF(AJ3268=9,"A2",IF(AJ3268=8,"A3",IF(AJ3268=7,"A4",IF(AJ3268=6,"A5","-")))))</f>
        <v>-</v>
      </c>
      <c r="AL3268" s="2" t="str">
        <f t="shared" ref="AL3268:AL3331" si="2273">IF(AND(L3268&lt;11,U3268&lt;1.75,AA3268&gt;65,OR((AND(S3268&gt;49,S3268&lt;61,T3268="Y")),(AND(S3268&lt;48,T3268="Y")),(AND(S3268&gt;60,T3268="N")),(AND(S3268&gt;60,T3268="Y")),(AND(S3268&gt;60,T3268="C")))),"Pick","-")</f>
        <v>-</v>
      </c>
    </row>
    <row r="3269" spans="2:38">
      <c r="B3269"/>
      <c r="E3269" s="2"/>
      <c r="F3269" s="8"/>
      <c r="G3269" s="2"/>
      <c r="H3269" s="2"/>
      <c r="I3269" s="2"/>
      <c r="J3269" s="2"/>
      <c r="K3269" s="2"/>
      <c r="L3269" s="2"/>
      <c r="M3269" s="3"/>
      <c r="N3269" s="3"/>
      <c r="O3269" s="2"/>
      <c r="P3269" s="2"/>
      <c r="Q3269" s="2"/>
      <c r="R3269" s="2"/>
      <c r="S3269" s="44"/>
      <c r="T3269" s="44"/>
      <c r="U3269" s="20"/>
      <c r="V3269" s="11"/>
      <c r="W3269" s="2">
        <f t="shared" si="2260"/>
        <v>0</v>
      </c>
      <c r="X3269">
        <f t="shared" si="2261"/>
        <v>10</v>
      </c>
      <c r="Y3269">
        <f t="shared" si="2262"/>
        <v>0</v>
      </c>
      <c r="Z3269">
        <f t="shared" si="2263"/>
        <v>0</v>
      </c>
      <c r="AA3269" s="2">
        <f t="shared" si="2264"/>
        <v>60</v>
      </c>
      <c r="AB3269" s="2" t="str">
        <f t="shared" si="2265"/>
        <v>Under 1.5</v>
      </c>
      <c r="AC3269" s="6"/>
      <c r="AD3269" s="6" t="str">
        <f t="shared" si="2266"/>
        <v>Over 0.5</v>
      </c>
      <c r="AE3269" s="6" t="str">
        <f t="shared" si="2267"/>
        <v>LOST</v>
      </c>
      <c r="AF3269" s="6"/>
      <c r="AG3269">
        <f t="shared" si="2268"/>
        <v>0</v>
      </c>
      <c r="AH3269">
        <f t="shared" si="2269"/>
        <v>2</v>
      </c>
      <c r="AI3269">
        <f t="shared" si="2270"/>
        <v>0</v>
      </c>
      <c r="AJ3269">
        <f t="shared" si="2271"/>
        <v>0</v>
      </c>
      <c r="AK3269" s="2" t="str">
        <f t="shared" si="2272"/>
        <v>-</v>
      </c>
      <c r="AL3269" s="2" t="str">
        <f t="shared" si="2273"/>
        <v>-</v>
      </c>
    </row>
    <row r="3270" spans="2:38">
      <c r="B3270"/>
      <c r="E3270" s="2"/>
      <c r="F3270" s="8"/>
      <c r="G3270" s="2"/>
      <c r="H3270" s="2"/>
      <c r="I3270" s="2"/>
      <c r="J3270" s="2"/>
      <c r="K3270" s="2"/>
      <c r="L3270" s="2"/>
      <c r="M3270" s="3"/>
      <c r="N3270" s="3"/>
      <c r="O3270" s="2"/>
      <c r="P3270" s="2"/>
      <c r="Q3270" s="2"/>
      <c r="R3270" s="2"/>
      <c r="S3270" s="44"/>
      <c r="T3270" s="44"/>
      <c r="U3270" s="20"/>
      <c r="V3270" s="11"/>
      <c r="W3270" s="2">
        <f t="shared" si="2260"/>
        <v>0</v>
      </c>
      <c r="X3270">
        <f t="shared" si="2261"/>
        <v>10</v>
      </c>
      <c r="Y3270">
        <f t="shared" si="2262"/>
        <v>0</v>
      </c>
      <c r="Z3270">
        <f t="shared" si="2263"/>
        <v>0</v>
      </c>
      <c r="AA3270" s="2">
        <f t="shared" si="2264"/>
        <v>60</v>
      </c>
      <c r="AB3270" s="2" t="str">
        <f t="shared" si="2265"/>
        <v>Under 1.5</v>
      </c>
      <c r="AC3270" s="6"/>
      <c r="AD3270" s="6" t="str">
        <f t="shared" si="2266"/>
        <v>Over 0.5</v>
      </c>
      <c r="AE3270" s="6" t="str">
        <f t="shared" si="2267"/>
        <v>LOST</v>
      </c>
      <c r="AF3270" s="6"/>
      <c r="AG3270">
        <f t="shared" si="2268"/>
        <v>0</v>
      </c>
      <c r="AH3270">
        <f t="shared" si="2269"/>
        <v>2</v>
      </c>
      <c r="AI3270">
        <f t="shared" si="2270"/>
        <v>0</v>
      </c>
      <c r="AJ3270">
        <f t="shared" si="2271"/>
        <v>0</v>
      </c>
      <c r="AK3270" s="2" t="str">
        <f t="shared" si="2272"/>
        <v>-</v>
      </c>
      <c r="AL3270" s="2" t="str">
        <f t="shared" si="2273"/>
        <v>-</v>
      </c>
    </row>
    <row r="3271" spans="2:38">
      <c r="B3271"/>
      <c r="E3271" s="2"/>
      <c r="F3271" s="8"/>
      <c r="G3271" s="2"/>
      <c r="H3271" s="2"/>
      <c r="I3271" s="2"/>
      <c r="J3271" s="2"/>
      <c r="K3271" s="2"/>
      <c r="L3271" s="2"/>
      <c r="M3271" s="3"/>
      <c r="N3271" s="3"/>
      <c r="O3271" s="2"/>
      <c r="P3271" s="2"/>
      <c r="Q3271" s="2"/>
      <c r="R3271" s="2"/>
      <c r="S3271" s="44"/>
      <c r="T3271" s="44"/>
      <c r="U3271" s="20"/>
      <c r="V3271" s="11"/>
      <c r="W3271" s="2">
        <f t="shared" si="2260"/>
        <v>0</v>
      </c>
      <c r="X3271">
        <f t="shared" si="2261"/>
        <v>10</v>
      </c>
      <c r="Y3271">
        <f t="shared" si="2262"/>
        <v>0</v>
      </c>
      <c r="Z3271">
        <f t="shared" si="2263"/>
        <v>0</v>
      </c>
      <c r="AA3271" s="2">
        <f t="shared" si="2264"/>
        <v>60</v>
      </c>
      <c r="AB3271" s="2" t="str">
        <f t="shared" si="2265"/>
        <v>Under 1.5</v>
      </c>
      <c r="AC3271" s="6"/>
      <c r="AD3271" s="6" t="str">
        <f t="shared" si="2266"/>
        <v>Over 0.5</v>
      </c>
      <c r="AE3271" s="6" t="str">
        <f t="shared" si="2267"/>
        <v>LOST</v>
      </c>
      <c r="AF3271" s="6"/>
      <c r="AG3271">
        <f t="shared" si="2268"/>
        <v>0</v>
      </c>
      <c r="AH3271">
        <f t="shared" si="2269"/>
        <v>2</v>
      </c>
      <c r="AI3271">
        <f t="shared" si="2270"/>
        <v>0</v>
      </c>
      <c r="AJ3271">
        <f t="shared" si="2271"/>
        <v>0</v>
      </c>
      <c r="AK3271" s="2" t="str">
        <f t="shared" si="2272"/>
        <v>-</v>
      </c>
      <c r="AL3271" s="2" t="str">
        <f t="shared" si="2273"/>
        <v>-</v>
      </c>
    </row>
    <row r="3272" spans="2:38">
      <c r="B3272"/>
      <c r="E3272" s="2"/>
      <c r="F3272" s="8"/>
      <c r="G3272" s="2"/>
      <c r="H3272" s="2"/>
      <c r="I3272" s="2"/>
      <c r="J3272" s="2"/>
      <c r="K3272" s="2"/>
      <c r="L3272" s="2"/>
      <c r="M3272" s="3"/>
      <c r="N3272" s="3"/>
      <c r="O3272" s="2"/>
      <c r="P3272" s="2"/>
      <c r="Q3272" s="2"/>
      <c r="R3272" s="2"/>
      <c r="S3272" s="44"/>
      <c r="T3272" s="44"/>
      <c r="U3272" s="20"/>
      <c r="V3272" s="11"/>
      <c r="W3272" s="2">
        <f t="shared" si="2260"/>
        <v>0</v>
      </c>
      <c r="X3272">
        <f t="shared" si="2261"/>
        <v>10</v>
      </c>
      <c r="Y3272">
        <f t="shared" si="2262"/>
        <v>0</v>
      </c>
      <c r="Z3272">
        <f t="shared" si="2263"/>
        <v>0</v>
      </c>
      <c r="AA3272" s="2">
        <f t="shared" si="2264"/>
        <v>60</v>
      </c>
      <c r="AB3272" s="2" t="str">
        <f t="shared" si="2265"/>
        <v>Under 1.5</v>
      </c>
      <c r="AC3272" s="6"/>
      <c r="AD3272" s="6" t="str">
        <f t="shared" si="2266"/>
        <v>Over 0.5</v>
      </c>
      <c r="AE3272" s="6" t="str">
        <f t="shared" si="2267"/>
        <v>LOST</v>
      </c>
      <c r="AF3272" s="6"/>
      <c r="AG3272">
        <f t="shared" si="2268"/>
        <v>0</v>
      </c>
      <c r="AH3272">
        <f t="shared" si="2269"/>
        <v>2</v>
      </c>
      <c r="AI3272">
        <f t="shared" si="2270"/>
        <v>0</v>
      </c>
      <c r="AJ3272">
        <f t="shared" si="2271"/>
        <v>0</v>
      </c>
      <c r="AK3272" s="2" t="str">
        <f t="shared" si="2272"/>
        <v>-</v>
      </c>
      <c r="AL3272" s="2" t="str">
        <f t="shared" si="2273"/>
        <v>-</v>
      </c>
    </row>
    <row r="3273" spans="2:38">
      <c r="B3273"/>
      <c r="E3273" s="2"/>
      <c r="F3273" s="8"/>
      <c r="G3273" s="2"/>
      <c r="H3273" s="2"/>
      <c r="I3273" s="2"/>
      <c r="J3273" s="2"/>
      <c r="K3273" s="2"/>
      <c r="L3273" s="2"/>
      <c r="M3273" s="3"/>
      <c r="N3273" s="3"/>
      <c r="O3273" s="2"/>
      <c r="P3273" s="2"/>
      <c r="Q3273" s="2"/>
      <c r="R3273" s="2"/>
      <c r="S3273" s="44"/>
      <c r="T3273" s="44"/>
      <c r="U3273" s="20"/>
      <c r="V3273" s="11"/>
      <c r="W3273" s="2">
        <f t="shared" si="2260"/>
        <v>0</v>
      </c>
      <c r="X3273">
        <f t="shared" si="2261"/>
        <v>10</v>
      </c>
      <c r="Y3273">
        <f t="shared" si="2262"/>
        <v>0</v>
      </c>
      <c r="Z3273">
        <f t="shared" si="2263"/>
        <v>0</v>
      </c>
      <c r="AA3273" s="2">
        <f t="shared" si="2264"/>
        <v>60</v>
      </c>
      <c r="AB3273" s="2" t="str">
        <f t="shared" si="2265"/>
        <v>Under 1.5</v>
      </c>
      <c r="AC3273" s="6"/>
      <c r="AD3273" s="6" t="str">
        <f t="shared" si="2266"/>
        <v>Over 0.5</v>
      </c>
      <c r="AE3273" s="6" t="str">
        <f t="shared" si="2267"/>
        <v>LOST</v>
      </c>
      <c r="AF3273" s="6"/>
      <c r="AG3273">
        <f t="shared" si="2268"/>
        <v>0</v>
      </c>
      <c r="AH3273">
        <f t="shared" si="2269"/>
        <v>2</v>
      </c>
      <c r="AI3273">
        <f t="shared" si="2270"/>
        <v>0</v>
      </c>
      <c r="AJ3273">
        <f t="shared" si="2271"/>
        <v>0</v>
      </c>
      <c r="AK3273" s="2" t="str">
        <f t="shared" si="2272"/>
        <v>-</v>
      </c>
      <c r="AL3273" s="2" t="str">
        <f t="shared" si="2273"/>
        <v>-</v>
      </c>
    </row>
    <row r="3274" spans="2:38">
      <c r="B3274"/>
      <c r="E3274" s="2"/>
      <c r="F3274" s="8"/>
      <c r="G3274" s="2"/>
      <c r="H3274" s="2"/>
      <c r="I3274" s="2"/>
      <c r="J3274" s="2"/>
      <c r="K3274" s="2"/>
      <c r="L3274" s="2"/>
      <c r="M3274" s="3"/>
      <c r="N3274" s="3"/>
      <c r="O3274" s="2"/>
      <c r="P3274" s="2"/>
      <c r="Q3274" s="2"/>
      <c r="R3274" s="2"/>
      <c r="S3274" s="44"/>
      <c r="T3274" s="44"/>
      <c r="U3274" s="20"/>
      <c r="V3274" s="11"/>
      <c r="W3274" s="2">
        <f t="shared" si="2260"/>
        <v>0</v>
      </c>
      <c r="X3274">
        <f t="shared" si="2261"/>
        <v>10</v>
      </c>
      <c r="Y3274">
        <f t="shared" si="2262"/>
        <v>0</v>
      </c>
      <c r="Z3274">
        <f t="shared" si="2263"/>
        <v>0</v>
      </c>
      <c r="AA3274" s="2">
        <f t="shared" si="2264"/>
        <v>60</v>
      </c>
      <c r="AB3274" s="2" t="str">
        <f t="shared" si="2265"/>
        <v>Under 1.5</v>
      </c>
      <c r="AC3274" s="6"/>
      <c r="AD3274" s="6" t="str">
        <f t="shared" si="2266"/>
        <v>Over 0.5</v>
      </c>
      <c r="AE3274" s="6" t="str">
        <f t="shared" si="2267"/>
        <v>LOST</v>
      </c>
      <c r="AF3274" s="6"/>
      <c r="AG3274">
        <f t="shared" si="2268"/>
        <v>0</v>
      </c>
      <c r="AH3274">
        <f t="shared" si="2269"/>
        <v>2</v>
      </c>
      <c r="AI3274">
        <f t="shared" si="2270"/>
        <v>0</v>
      </c>
      <c r="AJ3274">
        <f t="shared" si="2271"/>
        <v>0</v>
      </c>
      <c r="AK3274" s="2" t="str">
        <f t="shared" si="2272"/>
        <v>-</v>
      </c>
      <c r="AL3274" s="2" t="str">
        <f t="shared" si="2273"/>
        <v>-</v>
      </c>
    </row>
    <row r="3275" spans="2:38">
      <c r="B3275"/>
      <c r="E3275" s="2"/>
      <c r="F3275" s="8"/>
      <c r="G3275" s="2"/>
      <c r="H3275" s="2"/>
      <c r="I3275" s="2"/>
      <c r="J3275" s="2"/>
      <c r="K3275" s="2"/>
      <c r="L3275" s="2"/>
      <c r="M3275" s="3"/>
      <c r="N3275" s="3"/>
      <c r="O3275" s="2"/>
      <c r="P3275" s="2"/>
      <c r="Q3275" s="2"/>
      <c r="R3275" s="2"/>
      <c r="S3275" s="44"/>
      <c r="T3275" s="44"/>
      <c r="U3275" s="20"/>
      <c r="V3275" s="11"/>
      <c r="W3275" s="2">
        <f t="shared" si="2260"/>
        <v>0</v>
      </c>
      <c r="X3275">
        <f t="shared" si="2261"/>
        <v>10</v>
      </c>
      <c r="Y3275">
        <f t="shared" si="2262"/>
        <v>0</v>
      </c>
      <c r="Z3275">
        <f t="shared" si="2263"/>
        <v>0</v>
      </c>
      <c r="AA3275" s="2">
        <f t="shared" si="2264"/>
        <v>60</v>
      </c>
      <c r="AB3275" s="2" t="str">
        <f t="shared" si="2265"/>
        <v>Under 1.5</v>
      </c>
      <c r="AC3275" s="6"/>
      <c r="AD3275" s="6" t="str">
        <f t="shared" si="2266"/>
        <v>Over 0.5</v>
      </c>
      <c r="AE3275" s="6" t="str">
        <f t="shared" si="2267"/>
        <v>LOST</v>
      </c>
      <c r="AF3275" s="6"/>
      <c r="AG3275">
        <f t="shared" si="2268"/>
        <v>0</v>
      </c>
      <c r="AH3275">
        <f t="shared" si="2269"/>
        <v>2</v>
      </c>
      <c r="AI3275">
        <f t="shared" si="2270"/>
        <v>0</v>
      </c>
      <c r="AJ3275">
        <f t="shared" si="2271"/>
        <v>0</v>
      </c>
      <c r="AK3275" s="2" t="str">
        <f t="shared" si="2272"/>
        <v>-</v>
      </c>
      <c r="AL3275" s="2" t="str">
        <f t="shared" si="2273"/>
        <v>-</v>
      </c>
    </row>
    <row r="3276" spans="2:38">
      <c r="B3276"/>
      <c r="E3276" s="2"/>
      <c r="F3276" s="8"/>
      <c r="G3276" s="2"/>
      <c r="H3276" s="2"/>
      <c r="I3276" s="2"/>
      <c r="J3276" s="2"/>
      <c r="K3276" s="2"/>
      <c r="L3276" s="2"/>
      <c r="M3276" s="3"/>
      <c r="N3276" s="3"/>
      <c r="O3276" s="2"/>
      <c r="P3276" s="2"/>
      <c r="Q3276" s="2"/>
      <c r="R3276" s="2"/>
      <c r="S3276" s="44"/>
      <c r="T3276" s="44"/>
      <c r="U3276" s="20"/>
      <c r="V3276" s="11"/>
      <c r="W3276" s="2">
        <f t="shared" si="2260"/>
        <v>0</v>
      </c>
      <c r="X3276">
        <f t="shared" si="2261"/>
        <v>10</v>
      </c>
      <c r="Y3276">
        <f t="shared" si="2262"/>
        <v>0</v>
      </c>
      <c r="Z3276">
        <f t="shared" si="2263"/>
        <v>0</v>
      </c>
      <c r="AA3276" s="2">
        <f t="shared" si="2264"/>
        <v>60</v>
      </c>
      <c r="AB3276" s="2" t="str">
        <f t="shared" si="2265"/>
        <v>Under 1.5</v>
      </c>
      <c r="AC3276" s="6"/>
      <c r="AD3276" s="6" t="str">
        <f t="shared" si="2266"/>
        <v>Over 0.5</v>
      </c>
      <c r="AE3276" s="6" t="str">
        <f t="shared" si="2267"/>
        <v>LOST</v>
      </c>
      <c r="AF3276" s="6"/>
      <c r="AG3276">
        <f t="shared" si="2268"/>
        <v>0</v>
      </c>
      <c r="AH3276">
        <f t="shared" si="2269"/>
        <v>2</v>
      </c>
      <c r="AI3276">
        <f t="shared" si="2270"/>
        <v>0</v>
      </c>
      <c r="AJ3276">
        <f t="shared" si="2271"/>
        <v>0</v>
      </c>
      <c r="AK3276" s="2" t="str">
        <f t="shared" si="2272"/>
        <v>-</v>
      </c>
      <c r="AL3276" s="2" t="str">
        <f t="shared" si="2273"/>
        <v>-</v>
      </c>
    </row>
    <row r="3277" spans="2:38">
      <c r="B3277"/>
      <c r="E3277" s="2"/>
      <c r="F3277" s="8"/>
      <c r="G3277" s="2"/>
      <c r="H3277" s="2"/>
      <c r="I3277" s="2"/>
      <c r="J3277" s="2"/>
      <c r="K3277" s="2"/>
      <c r="L3277" s="2"/>
      <c r="M3277" s="3"/>
      <c r="N3277" s="3"/>
      <c r="O3277" s="2"/>
      <c r="P3277" s="2"/>
      <c r="Q3277" s="2"/>
      <c r="R3277" s="2"/>
      <c r="S3277" s="44"/>
      <c r="T3277" s="44"/>
      <c r="U3277" s="20"/>
      <c r="V3277" s="11"/>
      <c r="W3277" s="2">
        <f t="shared" si="2260"/>
        <v>0</v>
      </c>
      <c r="X3277">
        <f t="shared" si="2261"/>
        <v>10</v>
      </c>
      <c r="Y3277">
        <f t="shared" si="2262"/>
        <v>0</v>
      </c>
      <c r="Z3277">
        <f t="shared" si="2263"/>
        <v>0</v>
      </c>
      <c r="AA3277" s="2">
        <f t="shared" si="2264"/>
        <v>60</v>
      </c>
      <c r="AB3277" s="2" t="str">
        <f t="shared" si="2265"/>
        <v>Under 1.5</v>
      </c>
      <c r="AC3277" s="6"/>
      <c r="AD3277" s="6" t="str">
        <f t="shared" si="2266"/>
        <v>Over 0.5</v>
      </c>
      <c r="AE3277" s="6" t="str">
        <f t="shared" si="2267"/>
        <v>LOST</v>
      </c>
      <c r="AF3277" s="6"/>
      <c r="AG3277">
        <f t="shared" si="2268"/>
        <v>0</v>
      </c>
      <c r="AH3277">
        <f t="shared" si="2269"/>
        <v>2</v>
      </c>
      <c r="AI3277">
        <f t="shared" si="2270"/>
        <v>0</v>
      </c>
      <c r="AJ3277">
        <f t="shared" si="2271"/>
        <v>0</v>
      </c>
      <c r="AK3277" s="2" t="str">
        <f t="shared" si="2272"/>
        <v>-</v>
      </c>
      <c r="AL3277" s="2" t="str">
        <f t="shared" si="2273"/>
        <v>-</v>
      </c>
    </row>
    <row r="3278" spans="2:38">
      <c r="B3278"/>
      <c r="E3278" s="2"/>
      <c r="F3278" s="8"/>
      <c r="G3278" s="2"/>
      <c r="H3278" s="2"/>
      <c r="I3278" s="2"/>
      <c r="J3278" s="2"/>
      <c r="K3278" s="2"/>
      <c r="L3278" s="2"/>
      <c r="M3278" s="3"/>
      <c r="N3278" s="3"/>
      <c r="O3278" s="2"/>
      <c r="P3278" s="2"/>
      <c r="Q3278" s="2"/>
      <c r="R3278" s="2"/>
      <c r="S3278" s="44"/>
      <c r="T3278" s="44"/>
      <c r="U3278" s="20"/>
      <c r="V3278" s="11"/>
      <c r="W3278" s="2">
        <f t="shared" si="2260"/>
        <v>0</v>
      </c>
      <c r="X3278">
        <f t="shared" si="2261"/>
        <v>10</v>
      </c>
      <c r="Y3278">
        <f t="shared" si="2262"/>
        <v>0</v>
      </c>
      <c r="Z3278">
        <f t="shared" si="2263"/>
        <v>0</v>
      </c>
      <c r="AA3278" s="2">
        <f t="shared" si="2264"/>
        <v>60</v>
      </c>
      <c r="AB3278" s="2" t="str">
        <f t="shared" si="2265"/>
        <v>Under 1.5</v>
      </c>
      <c r="AC3278" s="6"/>
      <c r="AD3278" s="6" t="str">
        <f t="shared" si="2266"/>
        <v>Over 0.5</v>
      </c>
      <c r="AE3278" s="6" t="str">
        <f t="shared" si="2267"/>
        <v>LOST</v>
      </c>
      <c r="AF3278" s="6"/>
      <c r="AG3278">
        <f t="shared" si="2268"/>
        <v>0</v>
      </c>
      <c r="AH3278">
        <f t="shared" si="2269"/>
        <v>2</v>
      </c>
      <c r="AI3278">
        <f t="shared" si="2270"/>
        <v>0</v>
      </c>
      <c r="AJ3278">
        <f t="shared" si="2271"/>
        <v>0</v>
      </c>
      <c r="AK3278" s="2" t="str">
        <f t="shared" si="2272"/>
        <v>-</v>
      </c>
      <c r="AL3278" s="2" t="str">
        <f t="shared" si="2273"/>
        <v>-</v>
      </c>
    </row>
    <row r="3279" spans="2:38">
      <c r="B3279"/>
      <c r="E3279" s="2"/>
      <c r="F3279" s="8"/>
      <c r="G3279" s="2"/>
      <c r="H3279" s="2"/>
      <c r="I3279" s="2"/>
      <c r="J3279" s="2"/>
      <c r="K3279" s="2"/>
      <c r="L3279" s="2"/>
      <c r="M3279" s="3"/>
      <c r="N3279" s="3"/>
      <c r="O3279" s="2"/>
      <c r="P3279" s="2"/>
      <c r="Q3279" s="2"/>
      <c r="R3279" s="2"/>
      <c r="S3279" s="44"/>
      <c r="T3279" s="44"/>
      <c r="U3279" s="20"/>
      <c r="V3279" s="11"/>
      <c r="W3279" s="2">
        <f t="shared" si="2260"/>
        <v>0</v>
      </c>
      <c r="X3279">
        <f t="shared" si="2261"/>
        <v>10</v>
      </c>
      <c r="Y3279">
        <f t="shared" si="2262"/>
        <v>0</v>
      </c>
      <c r="Z3279">
        <f t="shared" si="2263"/>
        <v>0</v>
      </c>
      <c r="AA3279" s="2">
        <f t="shared" si="2264"/>
        <v>60</v>
      </c>
      <c r="AB3279" s="2" t="str">
        <f t="shared" si="2265"/>
        <v>Under 1.5</v>
      </c>
      <c r="AC3279" s="6"/>
      <c r="AD3279" s="6" t="str">
        <f t="shared" si="2266"/>
        <v>Over 0.5</v>
      </c>
      <c r="AE3279" s="6" t="str">
        <f t="shared" si="2267"/>
        <v>LOST</v>
      </c>
      <c r="AF3279" s="6"/>
      <c r="AG3279">
        <f t="shared" si="2268"/>
        <v>0</v>
      </c>
      <c r="AH3279">
        <f t="shared" si="2269"/>
        <v>2</v>
      </c>
      <c r="AI3279">
        <f t="shared" si="2270"/>
        <v>0</v>
      </c>
      <c r="AJ3279">
        <f t="shared" si="2271"/>
        <v>0</v>
      </c>
      <c r="AK3279" s="2" t="str">
        <f t="shared" si="2272"/>
        <v>-</v>
      </c>
      <c r="AL3279" s="2" t="str">
        <f t="shared" si="2273"/>
        <v>-</v>
      </c>
    </row>
    <row r="3280" spans="2:38">
      <c r="B3280"/>
      <c r="E3280" s="2"/>
      <c r="F3280" s="8"/>
      <c r="G3280" s="2"/>
      <c r="H3280" s="2"/>
      <c r="I3280" s="2"/>
      <c r="J3280" s="2"/>
      <c r="K3280" s="2"/>
      <c r="L3280" s="2"/>
      <c r="M3280" s="3"/>
      <c r="N3280" s="3"/>
      <c r="O3280" s="2"/>
      <c r="P3280" s="2"/>
      <c r="Q3280" s="2"/>
      <c r="R3280" s="2"/>
      <c r="S3280" s="44"/>
      <c r="T3280" s="44"/>
      <c r="U3280" s="20"/>
      <c r="V3280" s="11"/>
      <c r="W3280" s="2">
        <f t="shared" si="2260"/>
        <v>0</v>
      </c>
      <c r="X3280">
        <f t="shared" si="2261"/>
        <v>10</v>
      </c>
      <c r="Y3280">
        <f t="shared" si="2262"/>
        <v>0</v>
      </c>
      <c r="Z3280">
        <f t="shared" si="2263"/>
        <v>0</v>
      </c>
      <c r="AA3280" s="2">
        <f t="shared" si="2264"/>
        <v>60</v>
      </c>
      <c r="AB3280" s="2" t="str">
        <f t="shared" si="2265"/>
        <v>Under 1.5</v>
      </c>
      <c r="AC3280" s="6"/>
      <c r="AD3280" s="6" t="str">
        <f t="shared" si="2266"/>
        <v>Over 0.5</v>
      </c>
      <c r="AE3280" s="6" t="str">
        <f t="shared" si="2267"/>
        <v>LOST</v>
      </c>
      <c r="AF3280" s="6"/>
      <c r="AG3280">
        <f t="shared" si="2268"/>
        <v>0</v>
      </c>
      <c r="AH3280">
        <f t="shared" si="2269"/>
        <v>2</v>
      </c>
      <c r="AI3280">
        <f t="shared" si="2270"/>
        <v>0</v>
      </c>
      <c r="AJ3280">
        <f t="shared" si="2271"/>
        <v>0</v>
      </c>
      <c r="AK3280" s="2" t="str">
        <f t="shared" si="2272"/>
        <v>-</v>
      </c>
      <c r="AL3280" s="2" t="str">
        <f t="shared" si="2273"/>
        <v>-</v>
      </c>
    </row>
    <row r="3281" spans="2:38">
      <c r="B3281"/>
      <c r="E3281" s="2"/>
      <c r="F3281" s="8"/>
      <c r="G3281" s="2"/>
      <c r="H3281" s="2"/>
      <c r="I3281" s="2"/>
      <c r="J3281" s="2"/>
      <c r="K3281" s="2"/>
      <c r="L3281" s="2"/>
      <c r="M3281" s="3"/>
      <c r="N3281" s="3"/>
      <c r="O3281" s="2"/>
      <c r="P3281" s="2"/>
      <c r="Q3281" s="2"/>
      <c r="R3281" s="2"/>
      <c r="S3281" s="44"/>
      <c r="T3281" s="44"/>
      <c r="U3281" s="20"/>
      <c r="V3281" s="11"/>
      <c r="W3281" s="2">
        <f t="shared" si="2260"/>
        <v>0</v>
      </c>
      <c r="X3281">
        <f t="shared" si="2261"/>
        <v>10</v>
      </c>
      <c r="Y3281">
        <f t="shared" si="2262"/>
        <v>0</v>
      </c>
      <c r="Z3281">
        <f t="shared" si="2263"/>
        <v>0</v>
      </c>
      <c r="AA3281" s="2">
        <f t="shared" si="2264"/>
        <v>60</v>
      </c>
      <c r="AB3281" s="2" t="str">
        <f t="shared" si="2265"/>
        <v>Under 1.5</v>
      </c>
      <c r="AC3281" s="6"/>
      <c r="AD3281" s="6" t="str">
        <f t="shared" si="2266"/>
        <v>Over 0.5</v>
      </c>
      <c r="AE3281" s="6" t="str">
        <f t="shared" si="2267"/>
        <v>LOST</v>
      </c>
      <c r="AF3281" s="6"/>
      <c r="AG3281">
        <f t="shared" si="2268"/>
        <v>0</v>
      </c>
      <c r="AH3281">
        <f t="shared" si="2269"/>
        <v>2</v>
      </c>
      <c r="AI3281">
        <f t="shared" si="2270"/>
        <v>0</v>
      </c>
      <c r="AJ3281">
        <f t="shared" si="2271"/>
        <v>0</v>
      </c>
      <c r="AK3281" s="2" t="str">
        <f t="shared" si="2272"/>
        <v>-</v>
      </c>
      <c r="AL3281" s="2" t="str">
        <f t="shared" si="2273"/>
        <v>-</v>
      </c>
    </row>
    <row r="3282" spans="2:38">
      <c r="B3282"/>
      <c r="E3282" s="2"/>
      <c r="F3282" s="8"/>
      <c r="G3282" s="2"/>
      <c r="H3282" s="2"/>
      <c r="I3282" s="2"/>
      <c r="J3282" s="2"/>
      <c r="K3282" s="2"/>
      <c r="L3282" s="2"/>
      <c r="M3282" s="3"/>
      <c r="N3282" s="3"/>
      <c r="O3282" s="2"/>
      <c r="P3282" s="2"/>
      <c r="Q3282" s="2"/>
      <c r="R3282" s="2"/>
      <c r="S3282" s="44"/>
      <c r="T3282" s="44"/>
      <c r="U3282" s="20"/>
      <c r="V3282" s="11"/>
      <c r="W3282" s="2">
        <f t="shared" si="2260"/>
        <v>0</v>
      </c>
      <c r="X3282">
        <f t="shared" si="2261"/>
        <v>10</v>
      </c>
      <c r="Y3282">
        <f t="shared" si="2262"/>
        <v>0</v>
      </c>
      <c r="Z3282">
        <f t="shared" si="2263"/>
        <v>0</v>
      </c>
      <c r="AA3282" s="2">
        <f t="shared" si="2264"/>
        <v>60</v>
      </c>
      <c r="AB3282" s="2" t="str">
        <f t="shared" si="2265"/>
        <v>Under 1.5</v>
      </c>
      <c r="AC3282" s="6"/>
      <c r="AD3282" s="6" t="str">
        <f t="shared" si="2266"/>
        <v>Over 0.5</v>
      </c>
      <c r="AE3282" s="6" t="str">
        <f t="shared" si="2267"/>
        <v>LOST</v>
      </c>
      <c r="AF3282" s="6"/>
      <c r="AG3282">
        <f t="shared" si="2268"/>
        <v>0</v>
      </c>
      <c r="AH3282">
        <f t="shared" si="2269"/>
        <v>2</v>
      </c>
      <c r="AI3282">
        <f t="shared" si="2270"/>
        <v>0</v>
      </c>
      <c r="AJ3282">
        <f t="shared" si="2271"/>
        <v>0</v>
      </c>
      <c r="AK3282" s="2" t="str">
        <f t="shared" si="2272"/>
        <v>-</v>
      </c>
      <c r="AL3282" s="2" t="str">
        <f t="shared" si="2273"/>
        <v>-</v>
      </c>
    </row>
    <row r="3283" spans="2:38">
      <c r="B3283"/>
      <c r="E3283" s="2"/>
      <c r="F3283" s="8"/>
      <c r="G3283" s="2"/>
      <c r="H3283" s="2"/>
      <c r="I3283" s="2"/>
      <c r="J3283" s="2"/>
      <c r="K3283" s="2"/>
      <c r="L3283" s="2"/>
      <c r="M3283" s="3"/>
      <c r="N3283" s="3"/>
      <c r="O3283" s="2"/>
      <c r="P3283" s="2"/>
      <c r="Q3283" s="2"/>
      <c r="R3283" s="2"/>
      <c r="S3283" s="44"/>
      <c r="T3283" s="44"/>
      <c r="U3283" s="20"/>
      <c r="V3283" s="11"/>
      <c r="W3283" s="2">
        <f t="shared" si="2260"/>
        <v>0</v>
      </c>
      <c r="X3283">
        <f t="shared" si="2261"/>
        <v>10</v>
      </c>
      <c r="Y3283">
        <f t="shared" si="2262"/>
        <v>0</v>
      </c>
      <c r="Z3283">
        <f t="shared" si="2263"/>
        <v>0</v>
      </c>
      <c r="AA3283" s="2">
        <f t="shared" si="2264"/>
        <v>60</v>
      </c>
      <c r="AB3283" s="2" t="str">
        <f t="shared" si="2265"/>
        <v>Under 1.5</v>
      </c>
      <c r="AC3283" s="6"/>
      <c r="AD3283" s="6" t="str">
        <f t="shared" si="2266"/>
        <v>Over 0.5</v>
      </c>
      <c r="AE3283" s="6" t="str">
        <f t="shared" si="2267"/>
        <v>LOST</v>
      </c>
      <c r="AF3283" s="6"/>
      <c r="AG3283">
        <f t="shared" si="2268"/>
        <v>0</v>
      </c>
      <c r="AH3283">
        <f t="shared" si="2269"/>
        <v>2</v>
      </c>
      <c r="AI3283">
        <f t="shared" si="2270"/>
        <v>0</v>
      </c>
      <c r="AJ3283">
        <f t="shared" si="2271"/>
        <v>0</v>
      </c>
      <c r="AK3283" s="2" t="str">
        <f t="shared" si="2272"/>
        <v>-</v>
      </c>
      <c r="AL3283" s="2" t="str">
        <f t="shared" si="2273"/>
        <v>-</v>
      </c>
    </row>
    <row r="3284" spans="2:38">
      <c r="B3284"/>
      <c r="E3284" s="2"/>
      <c r="F3284" s="8"/>
      <c r="G3284" s="2"/>
      <c r="H3284" s="2"/>
      <c r="I3284" s="2"/>
      <c r="J3284" s="2"/>
      <c r="K3284" s="2"/>
      <c r="L3284" s="2"/>
      <c r="M3284" s="3"/>
      <c r="N3284" s="3"/>
      <c r="O3284" s="2"/>
      <c r="P3284" s="2"/>
      <c r="Q3284" s="2"/>
      <c r="R3284" s="2"/>
      <c r="S3284" s="44"/>
      <c r="T3284" s="44"/>
      <c r="U3284" s="20"/>
      <c r="V3284" s="11"/>
      <c r="W3284" s="2">
        <f t="shared" si="2260"/>
        <v>0</v>
      </c>
      <c r="X3284">
        <f t="shared" si="2261"/>
        <v>10</v>
      </c>
      <c r="Y3284">
        <f t="shared" si="2262"/>
        <v>0</v>
      </c>
      <c r="Z3284">
        <f t="shared" si="2263"/>
        <v>0</v>
      </c>
      <c r="AA3284" s="2">
        <f t="shared" si="2264"/>
        <v>60</v>
      </c>
      <c r="AB3284" s="2" t="str">
        <f t="shared" si="2265"/>
        <v>Under 1.5</v>
      </c>
      <c r="AC3284" s="6"/>
      <c r="AD3284" s="6" t="str">
        <f t="shared" si="2266"/>
        <v>Over 0.5</v>
      </c>
      <c r="AE3284" s="6" t="str">
        <f t="shared" si="2267"/>
        <v>LOST</v>
      </c>
      <c r="AF3284" s="6"/>
      <c r="AG3284">
        <f t="shared" si="2268"/>
        <v>0</v>
      </c>
      <c r="AH3284">
        <f t="shared" si="2269"/>
        <v>2</v>
      </c>
      <c r="AI3284">
        <f t="shared" si="2270"/>
        <v>0</v>
      </c>
      <c r="AJ3284">
        <f t="shared" si="2271"/>
        <v>0</v>
      </c>
      <c r="AK3284" s="2" t="str">
        <f t="shared" si="2272"/>
        <v>-</v>
      </c>
      <c r="AL3284" s="2" t="str">
        <f t="shared" si="2273"/>
        <v>-</v>
      </c>
    </row>
    <row r="3285" spans="2:38">
      <c r="B3285"/>
      <c r="E3285" s="2"/>
      <c r="F3285" s="8"/>
      <c r="G3285" s="2"/>
      <c r="H3285" s="2"/>
      <c r="I3285" s="2"/>
      <c r="J3285" s="2"/>
      <c r="K3285" s="2"/>
      <c r="L3285" s="2"/>
      <c r="M3285" s="3"/>
      <c r="N3285" s="3"/>
      <c r="O3285" s="2"/>
      <c r="P3285" s="2"/>
      <c r="Q3285" s="2"/>
      <c r="R3285" s="2"/>
      <c r="S3285" s="44"/>
      <c r="T3285" s="44"/>
      <c r="U3285" s="20"/>
      <c r="V3285" s="11"/>
      <c r="W3285" s="2">
        <f t="shared" si="2260"/>
        <v>0</v>
      </c>
      <c r="X3285">
        <f t="shared" si="2261"/>
        <v>10</v>
      </c>
      <c r="Y3285">
        <f t="shared" si="2262"/>
        <v>0</v>
      </c>
      <c r="Z3285">
        <f t="shared" si="2263"/>
        <v>0</v>
      </c>
      <c r="AA3285" s="2">
        <f t="shared" si="2264"/>
        <v>60</v>
      </c>
      <c r="AB3285" s="2" t="str">
        <f t="shared" si="2265"/>
        <v>Under 1.5</v>
      </c>
      <c r="AC3285" s="6"/>
      <c r="AD3285" s="6" t="str">
        <f t="shared" si="2266"/>
        <v>Over 0.5</v>
      </c>
      <c r="AE3285" s="6" t="str">
        <f t="shared" si="2267"/>
        <v>LOST</v>
      </c>
      <c r="AF3285" s="6"/>
      <c r="AG3285">
        <f t="shared" si="2268"/>
        <v>0</v>
      </c>
      <c r="AH3285">
        <f t="shared" si="2269"/>
        <v>2</v>
      </c>
      <c r="AI3285">
        <f t="shared" si="2270"/>
        <v>0</v>
      </c>
      <c r="AJ3285">
        <f t="shared" si="2271"/>
        <v>0</v>
      </c>
      <c r="AK3285" s="2" t="str">
        <f t="shared" si="2272"/>
        <v>-</v>
      </c>
      <c r="AL3285" s="2" t="str">
        <f t="shared" si="2273"/>
        <v>-</v>
      </c>
    </row>
    <row r="3286" spans="2:38">
      <c r="B3286"/>
      <c r="E3286" s="2"/>
      <c r="F3286" s="8"/>
      <c r="G3286" s="2"/>
      <c r="H3286" s="2"/>
      <c r="I3286" s="2"/>
      <c r="J3286" s="2"/>
      <c r="K3286" s="2"/>
      <c r="L3286" s="2"/>
      <c r="M3286" s="3"/>
      <c r="N3286" s="3"/>
      <c r="O3286" s="2"/>
      <c r="P3286" s="2"/>
      <c r="Q3286" s="2"/>
      <c r="R3286" s="2"/>
      <c r="S3286" s="44"/>
      <c r="T3286" s="44"/>
      <c r="U3286" s="20"/>
      <c r="V3286" s="11"/>
      <c r="W3286" s="2">
        <f t="shared" si="2260"/>
        <v>0</v>
      </c>
      <c r="X3286">
        <f t="shared" si="2261"/>
        <v>10</v>
      </c>
      <c r="Y3286">
        <f t="shared" si="2262"/>
        <v>0</v>
      </c>
      <c r="Z3286">
        <f t="shared" si="2263"/>
        <v>0</v>
      </c>
      <c r="AA3286" s="2">
        <f t="shared" si="2264"/>
        <v>60</v>
      </c>
      <c r="AB3286" s="2" t="str">
        <f t="shared" si="2265"/>
        <v>Under 1.5</v>
      </c>
      <c r="AC3286" s="6"/>
      <c r="AD3286" s="6" t="str">
        <f t="shared" si="2266"/>
        <v>Over 0.5</v>
      </c>
      <c r="AE3286" s="6" t="str">
        <f t="shared" si="2267"/>
        <v>LOST</v>
      </c>
      <c r="AF3286" s="6"/>
      <c r="AG3286">
        <f t="shared" si="2268"/>
        <v>0</v>
      </c>
      <c r="AH3286">
        <f t="shared" si="2269"/>
        <v>2</v>
      </c>
      <c r="AI3286">
        <f t="shared" si="2270"/>
        <v>0</v>
      </c>
      <c r="AJ3286">
        <f t="shared" si="2271"/>
        <v>0</v>
      </c>
      <c r="AK3286" s="2" t="str">
        <f t="shared" si="2272"/>
        <v>-</v>
      </c>
      <c r="AL3286" s="2" t="str">
        <f t="shared" si="2273"/>
        <v>-</v>
      </c>
    </row>
    <row r="3287" spans="2:38">
      <c r="B3287"/>
      <c r="E3287" s="2"/>
      <c r="F3287" s="8"/>
      <c r="G3287" s="2"/>
      <c r="H3287" s="2"/>
      <c r="I3287" s="2"/>
      <c r="J3287" s="2"/>
      <c r="K3287" s="2"/>
      <c r="L3287" s="2"/>
      <c r="M3287" s="3"/>
      <c r="N3287" s="3"/>
      <c r="O3287" s="2"/>
      <c r="P3287" s="2"/>
      <c r="Q3287" s="2"/>
      <c r="R3287" s="2"/>
      <c r="S3287" s="44"/>
      <c r="T3287" s="44"/>
      <c r="U3287" s="20"/>
      <c r="V3287" s="11"/>
      <c r="W3287" s="2">
        <f t="shared" si="2260"/>
        <v>0</v>
      </c>
      <c r="X3287">
        <f t="shared" si="2261"/>
        <v>10</v>
      </c>
      <c r="Y3287">
        <f t="shared" si="2262"/>
        <v>0</v>
      </c>
      <c r="Z3287">
        <f t="shared" si="2263"/>
        <v>0</v>
      </c>
      <c r="AA3287" s="2">
        <f t="shared" si="2264"/>
        <v>60</v>
      </c>
      <c r="AB3287" s="2" t="str">
        <f t="shared" si="2265"/>
        <v>Under 1.5</v>
      </c>
      <c r="AC3287" s="6"/>
      <c r="AD3287" s="6" t="str">
        <f t="shared" si="2266"/>
        <v>Over 0.5</v>
      </c>
      <c r="AE3287" s="6" t="str">
        <f t="shared" si="2267"/>
        <v>LOST</v>
      </c>
      <c r="AF3287" s="6"/>
      <c r="AG3287">
        <f t="shared" si="2268"/>
        <v>0</v>
      </c>
      <c r="AH3287">
        <f t="shared" si="2269"/>
        <v>2</v>
      </c>
      <c r="AI3287">
        <f t="shared" si="2270"/>
        <v>0</v>
      </c>
      <c r="AJ3287">
        <f t="shared" si="2271"/>
        <v>0</v>
      </c>
      <c r="AK3287" s="2" t="str">
        <f t="shared" si="2272"/>
        <v>-</v>
      </c>
      <c r="AL3287" s="2" t="str">
        <f t="shared" si="2273"/>
        <v>-</v>
      </c>
    </row>
    <row r="3288" spans="2:38">
      <c r="B3288"/>
      <c r="E3288" s="2"/>
      <c r="F3288" s="8"/>
      <c r="G3288" s="2"/>
      <c r="H3288" s="2"/>
      <c r="I3288" s="2"/>
      <c r="J3288" s="2"/>
      <c r="K3288" s="2"/>
      <c r="L3288" s="2"/>
      <c r="M3288" s="3"/>
      <c r="N3288" s="3"/>
      <c r="O3288" s="2"/>
      <c r="P3288" s="2"/>
      <c r="Q3288" s="2"/>
      <c r="R3288" s="2"/>
      <c r="S3288" s="44"/>
      <c r="T3288" s="44"/>
      <c r="U3288" s="20"/>
      <c r="V3288" s="11"/>
      <c r="W3288" s="2">
        <f t="shared" si="2260"/>
        <v>0</v>
      </c>
      <c r="X3288">
        <f t="shared" si="2261"/>
        <v>10</v>
      </c>
      <c r="Y3288">
        <f t="shared" si="2262"/>
        <v>0</v>
      </c>
      <c r="Z3288">
        <f t="shared" si="2263"/>
        <v>0</v>
      </c>
      <c r="AA3288" s="2">
        <f t="shared" si="2264"/>
        <v>60</v>
      </c>
      <c r="AB3288" s="2" t="str">
        <f t="shared" si="2265"/>
        <v>Under 1.5</v>
      </c>
      <c r="AC3288" s="6"/>
      <c r="AD3288" s="6" t="str">
        <f t="shared" si="2266"/>
        <v>Over 0.5</v>
      </c>
      <c r="AE3288" s="6" t="str">
        <f t="shared" si="2267"/>
        <v>LOST</v>
      </c>
      <c r="AF3288" s="6"/>
      <c r="AG3288">
        <f t="shared" si="2268"/>
        <v>0</v>
      </c>
      <c r="AH3288">
        <f t="shared" si="2269"/>
        <v>2</v>
      </c>
      <c r="AI3288">
        <f t="shared" si="2270"/>
        <v>0</v>
      </c>
      <c r="AJ3288">
        <f t="shared" si="2271"/>
        <v>0</v>
      </c>
      <c r="AK3288" s="2" t="str">
        <f t="shared" si="2272"/>
        <v>-</v>
      </c>
      <c r="AL3288" s="2" t="str">
        <f t="shared" si="2273"/>
        <v>-</v>
      </c>
    </row>
    <row r="3289" spans="2:38">
      <c r="B3289"/>
      <c r="E3289" s="2"/>
      <c r="F3289" s="8"/>
      <c r="G3289" s="2"/>
      <c r="H3289" s="2"/>
      <c r="I3289" s="2"/>
      <c r="J3289" s="2"/>
      <c r="K3289" s="2"/>
      <c r="L3289" s="2"/>
      <c r="M3289" s="3"/>
      <c r="N3289" s="3"/>
      <c r="O3289" s="2"/>
      <c r="P3289" s="2"/>
      <c r="Q3289" s="2"/>
      <c r="R3289" s="2"/>
      <c r="S3289" s="44"/>
      <c r="T3289" s="44"/>
      <c r="U3289" s="20"/>
      <c r="V3289" s="11"/>
      <c r="W3289" s="2">
        <f t="shared" si="2260"/>
        <v>0</v>
      </c>
      <c r="X3289">
        <f t="shared" si="2261"/>
        <v>10</v>
      </c>
      <c r="Y3289">
        <f t="shared" si="2262"/>
        <v>0</v>
      </c>
      <c r="Z3289">
        <f t="shared" si="2263"/>
        <v>0</v>
      </c>
      <c r="AA3289" s="2">
        <f t="shared" si="2264"/>
        <v>60</v>
      </c>
      <c r="AB3289" s="2" t="str">
        <f t="shared" si="2265"/>
        <v>Under 1.5</v>
      </c>
      <c r="AC3289" s="6"/>
      <c r="AD3289" s="6" t="str">
        <f t="shared" si="2266"/>
        <v>Over 0.5</v>
      </c>
      <c r="AE3289" s="6" t="str">
        <f t="shared" si="2267"/>
        <v>LOST</v>
      </c>
      <c r="AF3289" s="6"/>
      <c r="AG3289">
        <f t="shared" si="2268"/>
        <v>0</v>
      </c>
      <c r="AH3289">
        <f t="shared" si="2269"/>
        <v>2</v>
      </c>
      <c r="AI3289">
        <f t="shared" si="2270"/>
        <v>0</v>
      </c>
      <c r="AJ3289">
        <f t="shared" si="2271"/>
        <v>0</v>
      </c>
      <c r="AK3289" s="2" t="str">
        <f t="shared" si="2272"/>
        <v>-</v>
      </c>
      <c r="AL3289" s="2" t="str">
        <f t="shared" si="2273"/>
        <v>-</v>
      </c>
    </row>
    <row r="3290" spans="2:38">
      <c r="B3290"/>
      <c r="E3290" s="2"/>
      <c r="F3290" s="8"/>
      <c r="G3290" s="2"/>
      <c r="H3290" s="2"/>
      <c r="I3290" s="2"/>
      <c r="J3290" s="2"/>
      <c r="K3290" s="2"/>
      <c r="L3290" s="2"/>
      <c r="M3290" s="3"/>
      <c r="N3290" s="3"/>
      <c r="O3290" s="2"/>
      <c r="P3290" s="2"/>
      <c r="Q3290" s="2"/>
      <c r="R3290" s="2"/>
      <c r="S3290" s="44"/>
      <c r="T3290" s="44"/>
      <c r="U3290" s="20"/>
      <c r="V3290" s="11"/>
      <c r="W3290" s="2">
        <f t="shared" si="2260"/>
        <v>0</v>
      </c>
      <c r="X3290">
        <f t="shared" si="2261"/>
        <v>10</v>
      </c>
      <c r="Y3290">
        <f t="shared" si="2262"/>
        <v>0</v>
      </c>
      <c r="Z3290">
        <f t="shared" si="2263"/>
        <v>0</v>
      </c>
      <c r="AA3290" s="2">
        <f t="shared" si="2264"/>
        <v>60</v>
      </c>
      <c r="AB3290" s="2" t="str">
        <f t="shared" si="2265"/>
        <v>Under 1.5</v>
      </c>
      <c r="AC3290" s="6"/>
      <c r="AD3290" s="6" t="str">
        <f t="shared" si="2266"/>
        <v>Over 0.5</v>
      </c>
      <c r="AE3290" s="6" t="str">
        <f t="shared" si="2267"/>
        <v>LOST</v>
      </c>
      <c r="AF3290" s="6"/>
      <c r="AG3290">
        <f t="shared" si="2268"/>
        <v>0</v>
      </c>
      <c r="AH3290">
        <f t="shared" si="2269"/>
        <v>2</v>
      </c>
      <c r="AI3290">
        <f t="shared" si="2270"/>
        <v>0</v>
      </c>
      <c r="AJ3290">
        <f t="shared" si="2271"/>
        <v>0</v>
      </c>
      <c r="AK3290" s="2" t="str">
        <f t="shared" si="2272"/>
        <v>-</v>
      </c>
      <c r="AL3290" s="2" t="str">
        <f t="shared" si="2273"/>
        <v>-</v>
      </c>
    </row>
    <row r="3291" spans="2:38">
      <c r="B3291"/>
      <c r="E3291" s="2"/>
      <c r="F3291" s="8"/>
      <c r="G3291" s="2"/>
      <c r="H3291" s="2"/>
      <c r="I3291" s="2"/>
      <c r="J3291" s="2"/>
      <c r="K3291" s="2"/>
      <c r="L3291" s="2"/>
      <c r="M3291" s="3"/>
      <c r="N3291" s="3"/>
      <c r="O3291" s="2"/>
      <c r="P3291" s="2"/>
      <c r="Q3291" s="2"/>
      <c r="R3291" s="2"/>
      <c r="S3291" s="44"/>
      <c r="T3291" s="44"/>
      <c r="U3291" s="20"/>
      <c r="V3291" s="11"/>
      <c r="W3291" s="2">
        <f t="shared" si="2260"/>
        <v>0</v>
      </c>
      <c r="X3291">
        <f t="shared" si="2261"/>
        <v>10</v>
      </c>
      <c r="Y3291">
        <f t="shared" si="2262"/>
        <v>0</v>
      </c>
      <c r="Z3291">
        <f t="shared" si="2263"/>
        <v>0</v>
      </c>
      <c r="AA3291" s="2">
        <f t="shared" si="2264"/>
        <v>60</v>
      </c>
      <c r="AB3291" s="2" t="str">
        <f t="shared" si="2265"/>
        <v>Under 1.5</v>
      </c>
      <c r="AC3291" s="6"/>
      <c r="AD3291" s="6" t="str">
        <f t="shared" si="2266"/>
        <v>Over 0.5</v>
      </c>
      <c r="AE3291" s="6" t="str">
        <f t="shared" si="2267"/>
        <v>LOST</v>
      </c>
      <c r="AF3291" s="6"/>
      <c r="AG3291">
        <f t="shared" si="2268"/>
        <v>0</v>
      </c>
      <c r="AH3291">
        <f t="shared" si="2269"/>
        <v>2</v>
      </c>
      <c r="AI3291">
        <f t="shared" si="2270"/>
        <v>0</v>
      </c>
      <c r="AJ3291">
        <f t="shared" si="2271"/>
        <v>0</v>
      </c>
      <c r="AK3291" s="2" t="str">
        <f t="shared" si="2272"/>
        <v>-</v>
      </c>
      <c r="AL3291" s="2" t="str">
        <f t="shared" si="2273"/>
        <v>-</v>
      </c>
    </row>
    <row r="3292" spans="2:38">
      <c r="B3292"/>
      <c r="E3292" s="2"/>
      <c r="F3292" s="8"/>
      <c r="G3292" s="2"/>
      <c r="H3292" s="2"/>
      <c r="I3292" s="2"/>
      <c r="J3292" s="2"/>
      <c r="K3292" s="2"/>
      <c r="L3292" s="2"/>
      <c r="M3292" s="3"/>
      <c r="N3292" s="3"/>
      <c r="O3292" s="2"/>
      <c r="P3292" s="2"/>
      <c r="Q3292" s="2"/>
      <c r="R3292" s="2"/>
      <c r="S3292" s="44"/>
      <c r="T3292" s="44"/>
      <c r="U3292" s="20"/>
      <c r="V3292" s="11"/>
      <c r="W3292" s="2">
        <f t="shared" si="2260"/>
        <v>0</v>
      </c>
      <c r="X3292">
        <f t="shared" si="2261"/>
        <v>10</v>
      </c>
      <c r="Y3292">
        <f t="shared" si="2262"/>
        <v>0</v>
      </c>
      <c r="Z3292">
        <f t="shared" si="2263"/>
        <v>0</v>
      </c>
      <c r="AA3292" s="2">
        <f t="shared" si="2264"/>
        <v>60</v>
      </c>
      <c r="AB3292" s="2" t="str">
        <f t="shared" si="2265"/>
        <v>Under 1.5</v>
      </c>
      <c r="AC3292" s="6"/>
      <c r="AD3292" s="6" t="str">
        <f t="shared" si="2266"/>
        <v>Over 0.5</v>
      </c>
      <c r="AE3292" s="6" t="str">
        <f t="shared" si="2267"/>
        <v>LOST</v>
      </c>
      <c r="AF3292" s="6"/>
      <c r="AG3292">
        <f t="shared" si="2268"/>
        <v>0</v>
      </c>
      <c r="AH3292">
        <f t="shared" si="2269"/>
        <v>2</v>
      </c>
      <c r="AI3292">
        <f t="shared" si="2270"/>
        <v>0</v>
      </c>
      <c r="AJ3292">
        <f t="shared" si="2271"/>
        <v>0</v>
      </c>
      <c r="AK3292" s="2" t="str">
        <f t="shared" si="2272"/>
        <v>-</v>
      </c>
      <c r="AL3292" s="2" t="str">
        <f t="shared" si="2273"/>
        <v>-</v>
      </c>
    </row>
    <row r="3293" spans="2:38">
      <c r="B3293"/>
      <c r="E3293" s="2"/>
      <c r="F3293" s="8"/>
      <c r="G3293" s="2"/>
      <c r="H3293" s="2"/>
      <c r="I3293" s="2"/>
      <c r="J3293" s="2"/>
      <c r="K3293" s="2"/>
      <c r="L3293" s="2"/>
      <c r="M3293" s="3"/>
      <c r="N3293" s="3"/>
      <c r="O3293" s="2"/>
      <c r="P3293" s="2"/>
      <c r="Q3293" s="2"/>
      <c r="R3293" s="2"/>
      <c r="S3293" s="44"/>
      <c r="T3293" s="44"/>
      <c r="U3293" s="20"/>
      <c r="V3293" s="11"/>
      <c r="W3293" s="2">
        <f t="shared" si="2260"/>
        <v>0</v>
      </c>
      <c r="X3293">
        <f t="shared" si="2261"/>
        <v>10</v>
      </c>
      <c r="Y3293">
        <f t="shared" si="2262"/>
        <v>0</v>
      </c>
      <c r="Z3293">
        <f t="shared" si="2263"/>
        <v>0</v>
      </c>
      <c r="AA3293" s="2">
        <f t="shared" si="2264"/>
        <v>60</v>
      </c>
      <c r="AB3293" s="2" t="str">
        <f t="shared" si="2265"/>
        <v>Under 1.5</v>
      </c>
      <c r="AC3293" s="6"/>
      <c r="AD3293" s="6" t="str">
        <f t="shared" si="2266"/>
        <v>Over 0.5</v>
      </c>
      <c r="AE3293" s="6" t="str">
        <f t="shared" si="2267"/>
        <v>LOST</v>
      </c>
      <c r="AF3293" s="6"/>
      <c r="AG3293">
        <f t="shared" si="2268"/>
        <v>0</v>
      </c>
      <c r="AH3293">
        <f t="shared" si="2269"/>
        <v>2</v>
      </c>
      <c r="AI3293">
        <f t="shared" si="2270"/>
        <v>0</v>
      </c>
      <c r="AJ3293">
        <f t="shared" si="2271"/>
        <v>0</v>
      </c>
      <c r="AK3293" s="2" t="str">
        <f t="shared" si="2272"/>
        <v>-</v>
      </c>
      <c r="AL3293" s="2" t="str">
        <f t="shared" si="2273"/>
        <v>-</v>
      </c>
    </row>
    <row r="3294" spans="2:38">
      <c r="B3294"/>
      <c r="E3294" s="2"/>
      <c r="F3294" s="8"/>
      <c r="G3294" s="2"/>
      <c r="H3294" s="2"/>
      <c r="I3294" s="2"/>
      <c r="J3294" s="2"/>
      <c r="K3294" s="2"/>
      <c r="L3294" s="2"/>
      <c r="M3294" s="3"/>
      <c r="N3294" s="3"/>
      <c r="O3294" s="2"/>
      <c r="P3294" s="2"/>
      <c r="Q3294" s="2"/>
      <c r="R3294" s="2"/>
      <c r="S3294" s="44"/>
      <c r="T3294" s="44"/>
      <c r="U3294" s="20"/>
      <c r="V3294" s="11"/>
      <c r="W3294" s="2">
        <f t="shared" si="2260"/>
        <v>0</v>
      </c>
      <c r="X3294">
        <f t="shared" si="2261"/>
        <v>10</v>
      </c>
      <c r="Y3294">
        <f t="shared" si="2262"/>
        <v>0</v>
      </c>
      <c r="Z3294">
        <f t="shared" si="2263"/>
        <v>0</v>
      </c>
      <c r="AA3294" s="2">
        <f t="shared" si="2264"/>
        <v>60</v>
      </c>
      <c r="AB3294" s="2" t="str">
        <f t="shared" si="2265"/>
        <v>Under 1.5</v>
      </c>
      <c r="AC3294" s="6"/>
      <c r="AD3294" s="6" t="str">
        <f t="shared" si="2266"/>
        <v>Over 0.5</v>
      </c>
      <c r="AE3294" s="6" t="str">
        <f t="shared" si="2267"/>
        <v>LOST</v>
      </c>
      <c r="AF3294" s="6"/>
      <c r="AG3294">
        <f t="shared" si="2268"/>
        <v>0</v>
      </c>
      <c r="AH3294">
        <f t="shared" si="2269"/>
        <v>2</v>
      </c>
      <c r="AI3294">
        <f t="shared" si="2270"/>
        <v>0</v>
      </c>
      <c r="AJ3294">
        <f t="shared" si="2271"/>
        <v>0</v>
      </c>
      <c r="AK3294" s="2" t="str">
        <f t="shared" si="2272"/>
        <v>-</v>
      </c>
      <c r="AL3294" s="2" t="str">
        <f t="shared" si="2273"/>
        <v>-</v>
      </c>
    </row>
    <row r="3295" spans="2:38">
      <c r="B3295"/>
      <c r="E3295" s="2"/>
      <c r="F3295" s="8"/>
      <c r="G3295" s="2"/>
      <c r="H3295" s="2"/>
      <c r="I3295" s="2"/>
      <c r="J3295" s="2"/>
      <c r="K3295" s="2"/>
      <c r="L3295" s="2"/>
      <c r="M3295" s="3"/>
      <c r="N3295" s="3"/>
      <c r="O3295" s="2"/>
      <c r="P3295" s="2"/>
      <c r="Q3295" s="2"/>
      <c r="R3295" s="2"/>
      <c r="S3295" s="44"/>
      <c r="T3295" s="44"/>
      <c r="U3295" s="20"/>
      <c r="V3295" s="11"/>
      <c r="W3295" s="2">
        <f t="shared" si="2260"/>
        <v>0</v>
      </c>
      <c r="X3295">
        <f t="shared" si="2261"/>
        <v>10</v>
      </c>
      <c r="Y3295">
        <f t="shared" si="2262"/>
        <v>0</v>
      </c>
      <c r="Z3295">
        <f t="shared" si="2263"/>
        <v>0</v>
      </c>
      <c r="AA3295" s="2">
        <f t="shared" si="2264"/>
        <v>60</v>
      </c>
      <c r="AB3295" s="2" t="str">
        <f t="shared" si="2265"/>
        <v>Under 1.5</v>
      </c>
      <c r="AC3295" s="6"/>
      <c r="AD3295" s="6" t="str">
        <f t="shared" si="2266"/>
        <v>Over 0.5</v>
      </c>
      <c r="AE3295" s="6" t="str">
        <f t="shared" si="2267"/>
        <v>LOST</v>
      </c>
      <c r="AF3295" s="6"/>
      <c r="AG3295">
        <f t="shared" si="2268"/>
        <v>0</v>
      </c>
      <c r="AH3295">
        <f t="shared" si="2269"/>
        <v>2</v>
      </c>
      <c r="AI3295">
        <f t="shared" si="2270"/>
        <v>0</v>
      </c>
      <c r="AJ3295">
        <f t="shared" si="2271"/>
        <v>0</v>
      </c>
      <c r="AK3295" s="2" t="str">
        <f t="shared" si="2272"/>
        <v>-</v>
      </c>
      <c r="AL3295" s="2" t="str">
        <f t="shared" si="2273"/>
        <v>-</v>
      </c>
    </row>
    <row r="3296" spans="2:38">
      <c r="B3296"/>
      <c r="E3296" s="2"/>
      <c r="F3296" s="8"/>
      <c r="G3296" s="2"/>
      <c r="H3296" s="2"/>
      <c r="I3296" s="2"/>
      <c r="J3296" s="2"/>
      <c r="K3296" s="2"/>
      <c r="L3296" s="2"/>
      <c r="M3296" s="3"/>
      <c r="N3296" s="3"/>
      <c r="O3296" s="2"/>
      <c r="P3296" s="2"/>
      <c r="Q3296" s="2"/>
      <c r="R3296" s="2"/>
      <c r="S3296" s="44"/>
      <c r="T3296" s="44"/>
      <c r="U3296" s="20"/>
      <c r="V3296" s="11"/>
      <c r="W3296" s="2">
        <f t="shared" si="2260"/>
        <v>0</v>
      </c>
      <c r="X3296">
        <f t="shared" si="2261"/>
        <v>10</v>
      </c>
      <c r="Y3296">
        <f t="shared" si="2262"/>
        <v>0</v>
      </c>
      <c r="Z3296">
        <f t="shared" si="2263"/>
        <v>0</v>
      </c>
      <c r="AA3296" s="2">
        <f t="shared" si="2264"/>
        <v>60</v>
      </c>
      <c r="AB3296" s="2" t="str">
        <f t="shared" si="2265"/>
        <v>Under 1.5</v>
      </c>
      <c r="AC3296" s="6"/>
      <c r="AD3296" s="6" t="str">
        <f t="shared" si="2266"/>
        <v>Over 0.5</v>
      </c>
      <c r="AE3296" s="6" t="str">
        <f t="shared" si="2267"/>
        <v>LOST</v>
      </c>
      <c r="AF3296" s="6"/>
      <c r="AG3296">
        <f t="shared" si="2268"/>
        <v>0</v>
      </c>
      <c r="AH3296">
        <f t="shared" si="2269"/>
        <v>2</v>
      </c>
      <c r="AI3296">
        <f t="shared" si="2270"/>
        <v>0</v>
      </c>
      <c r="AJ3296">
        <f t="shared" si="2271"/>
        <v>0</v>
      </c>
      <c r="AK3296" s="2" t="str">
        <f t="shared" si="2272"/>
        <v>-</v>
      </c>
      <c r="AL3296" s="2" t="str">
        <f t="shared" si="2273"/>
        <v>-</v>
      </c>
    </row>
    <row r="3297" spans="2:38">
      <c r="B3297"/>
      <c r="E3297" s="2"/>
      <c r="F3297" s="8"/>
      <c r="G3297" s="2"/>
      <c r="H3297" s="2"/>
      <c r="I3297" s="2"/>
      <c r="J3297" s="2"/>
      <c r="K3297" s="2"/>
      <c r="L3297" s="2"/>
      <c r="M3297" s="3"/>
      <c r="N3297" s="3"/>
      <c r="O3297" s="2"/>
      <c r="P3297" s="2"/>
      <c r="Q3297" s="2"/>
      <c r="R3297" s="2"/>
      <c r="S3297" s="44"/>
      <c r="T3297" s="44"/>
      <c r="U3297" s="20"/>
      <c r="V3297" s="11"/>
      <c r="W3297" s="2">
        <f t="shared" si="2260"/>
        <v>0</v>
      </c>
      <c r="X3297">
        <f t="shared" si="2261"/>
        <v>10</v>
      </c>
      <c r="Y3297">
        <f t="shared" si="2262"/>
        <v>0</v>
      </c>
      <c r="Z3297">
        <f t="shared" si="2263"/>
        <v>0</v>
      </c>
      <c r="AA3297" s="2">
        <f t="shared" si="2264"/>
        <v>60</v>
      </c>
      <c r="AB3297" s="2" t="str">
        <f t="shared" si="2265"/>
        <v>Under 1.5</v>
      </c>
      <c r="AC3297" s="6"/>
      <c r="AD3297" s="6" t="str">
        <f t="shared" si="2266"/>
        <v>Over 0.5</v>
      </c>
      <c r="AE3297" s="6" t="str">
        <f t="shared" si="2267"/>
        <v>LOST</v>
      </c>
      <c r="AF3297" s="6"/>
      <c r="AG3297">
        <f t="shared" si="2268"/>
        <v>0</v>
      </c>
      <c r="AH3297">
        <f t="shared" si="2269"/>
        <v>2</v>
      </c>
      <c r="AI3297">
        <f t="shared" si="2270"/>
        <v>0</v>
      </c>
      <c r="AJ3297">
        <f t="shared" si="2271"/>
        <v>0</v>
      </c>
      <c r="AK3297" s="2" t="str">
        <f t="shared" si="2272"/>
        <v>-</v>
      </c>
      <c r="AL3297" s="2" t="str">
        <f t="shared" si="2273"/>
        <v>-</v>
      </c>
    </row>
    <row r="3298" spans="2:38">
      <c r="B3298"/>
      <c r="E3298" s="2"/>
      <c r="F3298" s="8"/>
      <c r="G3298" s="2"/>
      <c r="H3298" s="2"/>
      <c r="I3298" s="2"/>
      <c r="J3298" s="2"/>
      <c r="K3298" s="2"/>
      <c r="L3298" s="2"/>
      <c r="M3298" s="3"/>
      <c r="N3298" s="3"/>
      <c r="O3298" s="2"/>
      <c r="P3298" s="2"/>
      <c r="Q3298" s="2"/>
      <c r="R3298" s="2"/>
      <c r="S3298" s="44"/>
      <c r="T3298" s="44"/>
      <c r="U3298" s="20"/>
      <c r="V3298" s="11"/>
      <c r="W3298" s="2">
        <f t="shared" si="2260"/>
        <v>0</v>
      </c>
      <c r="X3298">
        <f t="shared" si="2261"/>
        <v>10</v>
      </c>
      <c r="Y3298">
        <f t="shared" si="2262"/>
        <v>0</v>
      </c>
      <c r="Z3298">
        <f t="shared" si="2263"/>
        <v>0</v>
      </c>
      <c r="AA3298" s="2">
        <f t="shared" si="2264"/>
        <v>60</v>
      </c>
      <c r="AB3298" s="2" t="str">
        <f t="shared" si="2265"/>
        <v>Under 1.5</v>
      </c>
      <c r="AC3298" s="6"/>
      <c r="AD3298" s="6" t="str">
        <f t="shared" si="2266"/>
        <v>Over 0.5</v>
      </c>
      <c r="AE3298" s="6" t="str">
        <f t="shared" si="2267"/>
        <v>LOST</v>
      </c>
      <c r="AF3298" s="6"/>
      <c r="AG3298">
        <f t="shared" si="2268"/>
        <v>0</v>
      </c>
      <c r="AH3298">
        <f t="shared" si="2269"/>
        <v>2</v>
      </c>
      <c r="AI3298">
        <f t="shared" si="2270"/>
        <v>0</v>
      </c>
      <c r="AJ3298">
        <f t="shared" si="2271"/>
        <v>0</v>
      </c>
      <c r="AK3298" s="2" t="str">
        <f t="shared" si="2272"/>
        <v>-</v>
      </c>
      <c r="AL3298" s="2" t="str">
        <f t="shared" si="2273"/>
        <v>-</v>
      </c>
    </row>
    <row r="3299" spans="2:38">
      <c r="B3299"/>
      <c r="E3299" s="2"/>
      <c r="F3299" s="8"/>
      <c r="G3299" s="2"/>
      <c r="H3299" s="2"/>
      <c r="I3299" s="2"/>
      <c r="J3299" s="2"/>
      <c r="K3299" s="2"/>
      <c r="L3299" s="2"/>
      <c r="M3299" s="3"/>
      <c r="N3299" s="3"/>
      <c r="O3299" s="2"/>
      <c r="P3299" s="2"/>
      <c r="Q3299" s="2"/>
      <c r="R3299" s="2"/>
      <c r="S3299" s="44"/>
      <c r="T3299" s="44"/>
      <c r="U3299" s="20"/>
      <c r="V3299" s="11"/>
      <c r="W3299" s="2">
        <f t="shared" si="2260"/>
        <v>0</v>
      </c>
      <c r="X3299">
        <f t="shared" si="2261"/>
        <v>10</v>
      </c>
      <c r="Y3299">
        <f t="shared" si="2262"/>
        <v>0</v>
      </c>
      <c r="Z3299">
        <f t="shared" si="2263"/>
        <v>0</v>
      </c>
      <c r="AA3299" s="2">
        <f t="shared" si="2264"/>
        <v>60</v>
      </c>
      <c r="AB3299" s="2" t="str">
        <f t="shared" si="2265"/>
        <v>Under 1.5</v>
      </c>
      <c r="AC3299" s="6"/>
      <c r="AD3299" s="6" t="str">
        <f t="shared" si="2266"/>
        <v>Over 0.5</v>
      </c>
      <c r="AE3299" s="6" t="str">
        <f t="shared" si="2267"/>
        <v>LOST</v>
      </c>
      <c r="AF3299" s="6"/>
      <c r="AG3299">
        <f t="shared" si="2268"/>
        <v>0</v>
      </c>
      <c r="AH3299">
        <f t="shared" si="2269"/>
        <v>2</v>
      </c>
      <c r="AI3299">
        <f t="shared" si="2270"/>
        <v>0</v>
      </c>
      <c r="AJ3299">
        <f t="shared" si="2271"/>
        <v>0</v>
      </c>
      <c r="AK3299" s="2" t="str">
        <f t="shared" si="2272"/>
        <v>-</v>
      </c>
      <c r="AL3299" s="2" t="str">
        <f t="shared" si="2273"/>
        <v>-</v>
      </c>
    </row>
    <row r="3300" spans="2:38">
      <c r="B3300"/>
      <c r="E3300" s="2"/>
      <c r="F3300" s="8"/>
      <c r="G3300" s="2"/>
      <c r="H3300" s="2"/>
      <c r="I3300" s="2"/>
      <c r="J3300" s="2"/>
      <c r="K3300" s="2"/>
      <c r="L3300" s="2"/>
      <c r="M3300" s="3"/>
      <c r="N3300" s="3"/>
      <c r="O3300" s="2"/>
      <c r="P3300" s="2"/>
      <c r="Q3300" s="2"/>
      <c r="R3300" s="2"/>
      <c r="S3300" s="44"/>
      <c r="T3300" s="44"/>
      <c r="U3300" s="20"/>
      <c r="V3300" s="11"/>
      <c r="W3300" s="2">
        <f t="shared" si="2260"/>
        <v>0</v>
      </c>
      <c r="X3300">
        <f t="shared" si="2261"/>
        <v>10</v>
      </c>
      <c r="Y3300">
        <f t="shared" si="2262"/>
        <v>0</v>
      </c>
      <c r="Z3300">
        <f t="shared" si="2263"/>
        <v>0</v>
      </c>
      <c r="AA3300" s="2">
        <f t="shared" si="2264"/>
        <v>60</v>
      </c>
      <c r="AB3300" s="2" t="str">
        <f t="shared" si="2265"/>
        <v>Under 1.5</v>
      </c>
      <c r="AC3300" s="6"/>
      <c r="AD3300" s="6" t="str">
        <f t="shared" si="2266"/>
        <v>Over 0.5</v>
      </c>
      <c r="AE3300" s="6" t="str">
        <f t="shared" si="2267"/>
        <v>LOST</v>
      </c>
      <c r="AF3300" s="6"/>
      <c r="AG3300">
        <f t="shared" si="2268"/>
        <v>0</v>
      </c>
      <c r="AH3300">
        <f t="shared" si="2269"/>
        <v>2</v>
      </c>
      <c r="AI3300">
        <f t="shared" si="2270"/>
        <v>0</v>
      </c>
      <c r="AJ3300">
        <f t="shared" si="2271"/>
        <v>0</v>
      </c>
      <c r="AK3300" s="2" t="str">
        <f t="shared" si="2272"/>
        <v>-</v>
      </c>
      <c r="AL3300" s="2" t="str">
        <f t="shared" si="2273"/>
        <v>-</v>
      </c>
    </row>
    <row r="3301" spans="2:38">
      <c r="B3301"/>
      <c r="E3301" s="2"/>
      <c r="F3301" s="8"/>
      <c r="G3301" s="2"/>
      <c r="H3301" s="2"/>
      <c r="I3301" s="2"/>
      <c r="J3301" s="2"/>
      <c r="K3301" s="2"/>
      <c r="L3301" s="2"/>
      <c r="M3301" s="3"/>
      <c r="N3301" s="3"/>
      <c r="O3301" s="2"/>
      <c r="P3301" s="2"/>
      <c r="Q3301" s="2"/>
      <c r="R3301" s="2"/>
      <c r="S3301" s="44"/>
      <c r="T3301" s="44"/>
      <c r="U3301" s="20"/>
      <c r="V3301" s="11"/>
      <c r="W3301" s="2">
        <f t="shared" si="2260"/>
        <v>0</v>
      </c>
      <c r="X3301">
        <f t="shared" si="2261"/>
        <v>10</v>
      </c>
      <c r="Y3301">
        <f t="shared" si="2262"/>
        <v>0</v>
      </c>
      <c r="Z3301">
        <f t="shared" si="2263"/>
        <v>0</v>
      </c>
      <c r="AA3301" s="2">
        <f t="shared" si="2264"/>
        <v>60</v>
      </c>
      <c r="AB3301" s="2" t="str">
        <f t="shared" si="2265"/>
        <v>Under 1.5</v>
      </c>
      <c r="AC3301" s="6"/>
      <c r="AD3301" s="6" t="str">
        <f t="shared" si="2266"/>
        <v>Over 0.5</v>
      </c>
      <c r="AE3301" s="6" t="str">
        <f t="shared" si="2267"/>
        <v>LOST</v>
      </c>
      <c r="AF3301" s="6"/>
      <c r="AG3301">
        <f t="shared" si="2268"/>
        <v>0</v>
      </c>
      <c r="AH3301">
        <f t="shared" si="2269"/>
        <v>2</v>
      </c>
      <c r="AI3301">
        <f t="shared" si="2270"/>
        <v>0</v>
      </c>
      <c r="AJ3301">
        <f t="shared" si="2271"/>
        <v>0</v>
      </c>
      <c r="AK3301" s="2" t="str">
        <f t="shared" si="2272"/>
        <v>-</v>
      </c>
      <c r="AL3301" s="2" t="str">
        <f t="shared" si="2273"/>
        <v>-</v>
      </c>
    </row>
    <row r="3302" spans="2:38">
      <c r="B3302"/>
      <c r="E3302" s="2"/>
      <c r="F3302" s="8"/>
      <c r="G3302" s="2"/>
      <c r="H3302" s="2"/>
      <c r="I3302" s="2"/>
      <c r="J3302" s="2"/>
      <c r="K3302" s="2"/>
      <c r="L3302" s="2"/>
      <c r="M3302" s="3"/>
      <c r="N3302" s="3"/>
      <c r="O3302" s="2"/>
      <c r="P3302" s="2"/>
      <c r="Q3302" s="2"/>
      <c r="R3302" s="2"/>
      <c r="S3302" s="44"/>
      <c r="T3302" s="44"/>
      <c r="U3302" s="20"/>
      <c r="V3302" s="11"/>
      <c r="W3302" s="2">
        <f t="shared" si="2260"/>
        <v>0</v>
      </c>
      <c r="X3302">
        <f t="shared" si="2261"/>
        <v>10</v>
      </c>
      <c r="Y3302">
        <f t="shared" si="2262"/>
        <v>0</v>
      </c>
      <c r="Z3302">
        <f t="shared" si="2263"/>
        <v>0</v>
      </c>
      <c r="AA3302" s="2">
        <f t="shared" si="2264"/>
        <v>60</v>
      </c>
      <c r="AB3302" s="2" t="str">
        <f t="shared" si="2265"/>
        <v>Under 1.5</v>
      </c>
      <c r="AC3302" s="6"/>
      <c r="AD3302" s="6" t="str">
        <f t="shared" si="2266"/>
        <v>Over 0.5</v>
      </c>
      <c r="AE3302" s="6" t="str">
        <f t="shared" si="2267"/>
        <v>LOST</v>
      </c>
      <c r="AF3302" s="6"/>
      <c r="AG3302">
        <f t="shared" si="2268"/>
        <v>0</v>
      </c>
      <c r="AH3302">
        <f t="shared" si="2269"/>
        <v>2</v>
      </c>
      <c r="AI3302">
        <f t="shared" si="2270"/>
        <v>0</v>
      </c>
      <c r="AJ3302">
        <f t="shared" si="2271"/>
        <v>0</v>
      </c>
      <c r="AK3302" s="2" t="str">
        <f t="shared" si="2272"/>
        <v>-</v>
      </c>
      <c r="AL3302" s="2" t="str">
        <f t="shared" si="2273"/>
        <v>-</v>
      </c>
    </row>
    <row r="3303" spans="2:38">
      <c r="B3303"/>
      <c r="E3303" s="2"/>
      <c r="F3303" s="8"/>
      <c r="G3303" s="2"/>
      <c r="H3303" s="2"/>
      <c r="I3303" s="2"/>
      <c r="J3303" s="2"/>
      <c r="K3303" s="2"/>
      <c r="L3303" s="2"/>
      <c r="M3303" s="3"/>
      <c r="N3303" s="3"/>
      <c r="O3303" s="2"/>
      <c r="P3303" s="2"/>
      <c r="Q3303" s="2"/>
      <c r="R3303" s="2"/>
      <c r="S3303" s="44"/>
      <c r="T3303" s="44"/>
      <c r="U3303" s="20"/>
      <c r="V3303" s="11"/>
      <c r="W3303" s="2">
        <f t="shared" si="2260"/>
        <v>0</v>
      </c>
      <c r="X3303">
        <f t="shared" si="2261"/>
        <v>10</v>
      </c>
      <c r="Y3303">
        <f t="shared" si="2262"/>
        <v>0</v>
      </c>
      <c r="Z3303">
        <f t="shared" si="2263"/>
        <v>0</v>
      </c>
      <c r="AA3303" s="2">
        <f t="shared" si="2264"/>
        <v>60</v>
      </c>
      <c r="AB3303" s="2" t="str">
        <f t="shared" si="2265"/>
        <v>Under 1.5</v>
      </c>
      <c r="AC3303" s="6"/>
      <c r="AD3303" s="6" t="str">
        <f t="shared" si="2266"/>
        <v>Over 0.5</v>
      </c>
      <c r="AE3303" s="6" t="str">
        <f t="shared" si="2267"/>
        <v>LOST</v>
      </c>
      <c r="AF3303" s="6"/>
      <c r="AG3303">
        <f t="shared" si="2268"/>
        <v>0</v>
      </c>
      <c r="AH3303">
        <f t="shared" si="2269"/>
        <v>2</v>
      </c>
      <c r="AI3303">
        <f t="shared" si="2270"/>
        <v>0</v>
      </c>
      <c r="AJ3303">
        <f t="shared" si="2271"/>
        <v>0</v>
      </c>
      <c r="AK3303" s="2" t="str">
        <f t="shared" si="2272"/>
        <v>-</v>
      </c>
      <c r="AL3303" s="2" t="str">
        <f t="shared" si="2273"/>
        <v>-</v>
      </c>
    </row>
    <row r="3304" spans="2:38">
      <c r="B3304"/>
      <c r="E3304" s="2"/>
      <c r="F3304" s="8"/>
      <c r="G3304" s="2"/>
      <c r="H3304" s="2"/>
      <c r="I3304" s="2"/>
      <c r="J3304" s="2"/>
      <c r="K3304" s="2"/>
      <c r="L3304" s="2"/>
      <c r="M3304" s="3"/>
      <c r="N3304" s="3"/>
      <c r="O3304" s="2"/>
      <c r="P3304" s="2"/>
      <c r="Q3304" s="2"/>
      <c r="R3304" s="2"/>
      <c r="S3304" s="44"/>
      <c r="T3304" s="44"/>
      <c r="U3304" s="20"/>
      <c r="V3304" s="11"/>
      <c r="W3304" s="2">
        <f t="shared" si="2260"/>
        <v>0</v>
      </c>
      <c r="X3304">
        <f t="shared" si="2261"/>
        <v>10</v>
      </c>
      <c r="Y3304">
        <f t="shared" si="2262"/>
        <v>0</v>
      </c>
      <c r="Z3304">
        <f t="shared" si="2263"/>
        <v>0</v>
      </c>
      <c r="AA3304" s="2">
        <f t="shared" si="2264"/>
        <v>60</v>
      </c>
      <c r="AB3304" s="2" t="str">
        <f t="shared" si="2265"/>
        <v>Under 1.5</v>
      </c>
      <c r="AC3304" s="6"/>
      <c r="AD3304" s="6" t="str">
        <f t="shared" si="2266"/>
        <v>Over 0.5</v>
      </c>
      <c r="AE3304" s="6" t="str">
        <f t="shared" si="2267"/>
        <v>LOST</v>
      </c>
      <c r="AF3304" s="6"/>
      <c r="AG3304">
        <f t="shared" si="2268"/>
        <v>0</v>
      </c>
      <c r="AH3304">
        <f t="shared" si="2269"/>
        <v>2</v>
      </c>
      <c r="AI3304">
        <f t="shared" si="2270"/>
        <v>0</v>
      </c>
      <c r="AJ3304">
        <f t="shared" si="2271"/>
        <v>0</v>
      </c>
      <c r="AK3304" s="2" t="str">
        <f t="shared" si="2272"/>
        <v>-</v>
      </c>
      <c r="AL3304" s="2" t="str">
        <f t="shared" si="2273"/>
        <v>-</v>
      </c>
    </row>
    <row r="3305" spans="2:38">
      <c r="B3305"/>
      <c r="E3305" s="2"/>
      <c r="F3305" s="8"/>
      <c r="G3305" s="2"/>
      <c r="H3305" s="2"/>
      <c r="I3305" s="2"/>
      <c r="J3305" s="2"/>
      <c r="K3305" s="2"/>
      <c r="L3305" s="2"/>
      <c r="M3305" s="3"/>
      <c r="N3305" s="3"/>
      <c r="O3305" s="2"/>
      <c r="P3305" s="2"/>
      <c r="Q3305" s="2"/>
      <c r="R3305" s="2"/>
      <c r="S3305" s="44"/>
      <c r="T3305" s="44"/>
      <c r="U3305" s="20"/>
      <c r="V3305" s="11"/>
      <c r="W3305" s="2">
        <f t="shared" si="2260"/>
        <v>0</v>
      </c>
      <c r="X3305">
        <f t="shared" si="2261"/>
        <v>10</v>
      </c>
      <c r="Y3305">
        <f t="shared" si="2262"/>
        <v>0</v>
      </c>
      <c r="Z3305">
        <f t="shared" si="2263"/>
        <v>0</v>
      </c>
      <c r="AA3305" s="2">
        <f t="shared" si="2264"/>
        <v>60</v>
      </c>
      <c r="AB3305" s="2" t="str">
        <f t="shared" si="2265"/>
        <v>Under 1.5</v>
      </c>
      <c r="AC3305" s="6"/>
      <c r="AD3305" s="6" t="str">
        <f t="shared" si="2266"/>
        <v>Over 0.5</v>
      </c>
      <c r="AE3305" s="6" t="str">
        <f t="shared" si="2267"/>
        <v>LOST</v>
      </c>
      <c r="AF3305" s="6"/>
      <c r="AG3305">
        <f t="shared" si="2268"/>
        <v>0</v>
      </c>
      <c r="AH3305">
        <f t="shared" si="2269"/>
        <v>2</v>
      </c>
      <c r="AI3305">
        <f t="shared" si="2270"/>
        <v>0</v>
      </c>
      <c r="AJ3305">
        <f t="shared" si="2271"/>
        <v>0</v>
      </c>
      <c r="AK3305" s="2" t="str">
        <f t="shared" si="2272"/>
        <v>-</v>
      </c>
      <c r="AL3305" s="2" t="str">
        <f t="shared" si="2273"/>
        <v>-</v>
      </c>
    </row>
    <row r="3306" spans="2:38">
      <c r="B3306"/>
      <c r="E3306" s="2"/>
      <c r="F3306" s="8"/>
      <c r="G3306" s="2"/>
      <c r="H3306" s="2"/>
      <c r="I3306" s="2"/>
      <c r="J3306" s="2"/>
      <c r="K3306" s="2"/>
      <c r="L3306" s="2"/>
      <c r="M3306" s="3"/>
      <c r="N3306" s="3"/>
      <c r="O3306" s="2"/>
      <c r="P3306" s="2"/>
      <c r="Q3306" s="2"/>
      <c r="R3306" s="2"/>
      <c r="S3306" s="44"/>
      <c r="T3306" s="44"/>
      <c r="U3306" s="20"/>
      <c r="V3306" s="11"/>
      <c r="W3306" s="2">
        <f t="shared" si="2260"/>
        <v>0</v>
      </c>
      <c r="X3306">
        <f t="shared" si="2261"/>
        <v>10</v>
      </c>
      <c r="Y3306">
        <f t="shared" si="2262"/>
        <v>0</v>
      </c>
      <c r="Z3306">
        <f t="shared" si="2263"/>
        <v>0</v>
      </c>
      <c r="AA3306" s="2">
        <f t="shared" si="2264"/>
        <v>60</v>
      </c>
      <c r="AB3306" s="2" t="str">
        <f t="shared" si="2265"/>
        <v>Under 1.5</v>
      </c>
      <c r="AC3306" s="6"/>
      <c r="AD3306" s="6" t="str">
        <f t="shared" si="2266"/>
        <v>Over 0.5</v>
      </c>
      <c r="AE3306" s="6" t="str">
        <f t="shared" si="2267"/>
        <v>LOST</v>
      </c>
      <c r="AF3306" s="6"/>
      <c r="AG3306">
        <f t="shared" si="2268"/>
        <v>0</v>
      </c>
      <c r="AH3306">
        <f t="shared" si="2269"/>
        <v>2</v>
      </c>
      <c r="AI3306">
        <f t="shared" si="2270"/>
        <v>0</v>
      </c>
      <c r="AJ3306">
        <f t="shared" si="2271"/>
        <v>0</v>
      </c>
      <c r="AK3306" s="2" t="str">
        <f t="shared" si="2272"/>
        <v>-</v>
      </c>
      <c r="AL3306" s="2" t="str">
        <f t="shared" si="2273"/>
        <v>-</v>
      </c>
    </row>
    <row r="3307" spans="2:38">
      <c r="B3307"/>
      <c r="E3307" s="2"/>
      <c r="F3307" s="8"/>
      <c r="G3307" s="2"/>
      <c r="H3307" s="2"/>
      <c r="I3307" s="2"/>
      <c r="J3307" s="2"/>
      <c r="K3307" s="2"/>
      <c r="L3307" s="2"/>
      <c r="M3307" s="3"/>
      <c r="N3307" s="3"/>
      <c r="O3307" s="2"/>
      <c r="P3307" s="2"/>
      <c r="Q3307" s="2"/>
      <c r="R3307" s="2"/>
      <c r="S3307" s="44"/>
      <c r="T3307" s="44"/>
      <c r="U3307" s="20"/>
      <c r="V3307" s="11"/>
      <c r="W3307" s="2">
        <f t="shared" si="2260"/>
        <v>0</v>
      </c>
      <c r="X3307">
        <f t="shared" si="2261"/>
        <v>10</v>
      </c>
      <c r="Y3307">
        <f t="shared" si="2262"/>
        <v>0</v>
      </c>
      <c r="Z3307">
        <f t="shared" si="2263"/>
        <v>0</v>
      </c>
      <c r="AA3307" s="2">
        <f t="shared" si="2264"/>
        <v>60</v>
      </c>
      <c r="AB3307" s="2" t="str">
        <f t="shared" si="2265"/>
        <v>Under 1.5</v>
      </c>
      <c r="AC3307" s="6"/>
      <c r="AD3307" s="6" t="str">
        <f t="shared" si="2266"/>
        <v>Over 0.5</v>
      </c>
      <c r="AE3307" s="6" t="str">
        <f t="shared" si="2267"/>
        <v>LOST</v>
      </c>
      <c r="AF3307" s="6"/>
      <c r="AG3307">
        <f t="shared" si="2268"/>
        <v>0</v>
      </c>
      <c r="AH3307">
        <f t="shared" si="2269"/>
        <v>2</v>
      </c>
      <c r="AI3307">
        <f t="shared" si="2270"/>
        <v>0</v>
      </c>
      <c r="AJ3307">
        <f t="shared" si="2271"/>
        <v>0</v>
      </c>
      <c r="AK3307" s="2" t="str">
        <f t="shared" si="2272"/>
        <v>-</v>
      </c>
      <c r="AL3307" s="2" t="str">
        <f t="shared" si="2273"/>
        <v>-</v>
      </c>
    </row>
    <row r="3308" spans="2:38">
      <c r="B3308"/>
      <c r="E3308" s="2"/>
      <c r="F3308" s="8"/>
      <c r="G3308" s="2"/>
      <c r="H3308" s="2"/>
      <c r="I3308" s="2"/>
      <c r="J3308" s="2"/>
      <c r="K3308" s="2"/>
      <c r="L3308" s="2"/>
      <c r="M3308" s="3"/>
      <c r="N3308" s="3"/>
      <c r="O3308" s="2"/>
      <c r="P3308" s="2"/>
      <c r="Q3308" s="2"/>
      <c r="R3308" s="2"/>
      <c r="S3308" s="44"/>
      <c r="T3308" s="44"/>
      <c r="U3308" s="20"/>
      <c r="V3308" s="11"/>
      <c r="W3308" s="2">
        <f t="shared" si="2260"/>
        <v>0</v>
      </c>
      <c r="X3308">
        <f t="shared" si="2261"/>
        <v>10</v>
      </c>
      <c r="Y3308">
        <f t="shared" si="2262"/>
        <v>0</v>
      </c>
      <c r="Z3308">
        <f t="shared" si="2263"/>
        <v>0</v>
      </c>
      <c r="AA3308" s="2">
        <f t="shared" si="2264"/>
        <v>60</v>
      </c>
      <c r="AB3308" s="2" t="str">
        <f t="shared" si="2265"/>
        <v>Under 1.5</v>
      </c>
      <c r="AC3308" s="6"/>
      <c r="AD3308" s="6" t="str">
        <f t="shared" si="2266"/>
        <v>Over 0.5</v>
      </c>
      <c r="AE3308" s="6" t="str">
        <f t="shared" si="2267"/>
        <v>LOST</v>
      </c>
      <c r="AF3308" s="6"/>
      <c r="AG3308">
        <f t="shared" si="2268"/>
        <v>0</v>
      </c>
      <c r="AH3308">
        <f t="shared" si="2269"/>
        <v>2</v>
      </c>
      <c r="AI3308">
        <f t="shared" si="2270"/>
        <v>0</v>
      </c>
      <c r="AJ3308">
        <f t="shared" si="2271"/>
        <v>0</v>
      </c>
      <c r="AK3308" s="2" t="str">
        <f t="shared" si="2272"/>
        <v>-</v>
      </c>
      <c r="AL3308" s="2" t="str">
        <f t="shared" si="2273"/>
        <v>-</v>
      </c>
    </row>
    <row r="3309" spans="2:38">
      <c r="B3309"/>
      <c r="E3309" s="2"/>
      <c r="F3309" s="8"/>
      <c r="G3309" s="2"/>
      <c r="H3309" s="2"/>
      <c r="I3309" s="2"/>
      <c r="J3309" s="2"/>
      <c r="K3309" s="2"/>
      <c r="L3309" s="2"/>
      <c r="M3309" s="3"/>
      <c r="N3309" s="3"/>
      <c r="O3309" s="2"/>
      <c r="P3309" s="2"/>
      <c r="Q3309" s="2"/>
      <c r="R3309" s="2"/>
      <c r="S3309" s="44"/>
      <c r="T3309" s="44"/>
      <c r="U3309" s="20"/>
      <c r="V3309" s="11"/>
      <c r="W3309" s="2">
        <f t="shared" si="2260"/>
        <v>0</v>
      </c>
      <c r="X3309">
        <f t="shared" si="2261"/>
        <v>10</v>
      </c>
      <c r="Y3309">
        <f t="shared" si="2262"/>
        <v>0</v>
      </c>
      <c r="Z3309">
        <f t="shared" si="2263"/>
        <v>0</v>
      </c>
      <c r="AA3309" s="2">
        <f t="shared" si="2264"/>
        <v>60</v>
      </c>
      <c r="AB3309" s="2" t="str">
        <f t="shared" si="2265"/>
        <v>Under 1.5</v>
      </c>
      <c r="AC3309" s="6"/>
      <c r="AD3309" s="6" t="str">
        <f t="shared" si="2266"/>
        <v>Over 0.5</v>
      </c>
      <c r="AE3309" s="6" t="str">
        <f t="shared" si="2267"/>
        <v>LOST</v>
      </c>
      <c r="AF3309" s="6"/>
      <c r="AG3309">
        <f t="shared" si="2268"/>
        <v>0</v>
      </c>
      <c r="AH3309">
        <f t="shared" si="2269"/>
        <v>2</v>
      </c>
      <c r="AI3309">
        <f t="shared" si="2270"/>
        <v>0</v>
      </c>
      <c r="AJ3309">
        <f t="shared" si="2271"/>
        <v>0</v>
      </c>
      <c r="AK3309" s="2" t="str">
        <f t="shared" si="2272"/>
        <v>-</v>
      </c>
      <c r="AL3309" s="2" t="str">
        <f t="shared" si="2273"/>
        <v>-</v>
      </c>
    </row>
    <row r="3310" spans="2:38">
      <c r="B3310"/>
      <c r="E3310" s="2"/>
      <c r="F3310" s="8"/>
      <c r="G3310" s="2"/>
      <c r="H3310" s="2"/>
      <c r="I3310" s="2"/>
      <c r="J3310" s="2"/>
      <c r="K3310" s="2"/>
      <c r="L3310" s="2"/>
      <c r="M3310" s="3"/>
      <c r="N3310" s="3"/>
      <c r="O3310" s="2"/>
      <c r="P3310" s="2"/>
      <c r="Q3310" s="2"/>
      <c r="R3310" s="2"/>
      <c r="S3310" s="44"/>
      <c r="T3310" s="44"/>
      <c r="U3310" s="20"/>
      <c r="V3310" s="11"/>
      <c r="W3310" s="2">
        <f t="shared" si="2260"/>
        <v>0</v>
      </c>
      <c r="X3310">
        <f t="shared" si="2261"/>
        <v>10</v>
      </c>
      <c r="Y3310">
        <f t="shared" si="2262"/>
        <v>0</v>
      </c>
      <c r="Z3310">
        <f t="shared" si="2263"/>
        <v>0</v>
      </c>
      <c r="AA3310" s="2">
        <f t="shared" si="2264"/>
        <v>60</v>
      </c>
      <c r="AB3310" s="2" t="str">
        <f t="shared" si="2265"/>
        <v>Under 1.5</v>
      </c>
      <c r="AC3310" s="6"/>
      <c r="AD3310" s="6" t="str">
        <f t="shared" si="2266"/>
        <v>Over 0.5</v>
      </c>
      <c r="AE3310" s="6" t="str">
        <f t="shared" si="2267"/>
        <v>LOST</v>
      </c>
      <c r="AF3310" s="6"/>
      <c r="AG3310">
        <f t="shared" si="2268"/>
        <v>0</v>
      </c>
      <c r="AH3310">
        <f t="shared" si="2269"/>
        <v>2</v>
      </c>
      <c r="AI3310">
        <f t="shared" si="2270"/>
        <v>0</v>
      </c>
      <c r="AJ3310">
        <f t="shared" si="2271"/>
        <v>0</v>
      </c>
      <c r="AK3310" s="2" t="str">
        <f t="shared" si="2272"/>
        <v>-</v>
      </c>
      <c r="AL3310" s="2" t="str">
        <f t="shared" si="2273"/>
        <v>-</v>
      </c>
    </row>
    <row r="3311" spans="2:38">
      <c r="B3311"/>
      <c r="E3311" s="2"/>
      <c r="F3311" s="8"/>
      <c r="G3311" s="2"/>
      <c r="H3311" s="2"/>
      <c r="I3311" s="2"/>
      <c r="J3311" s="2"/>
      <c r="K3311" s="2"/>
      <c r="L3311" s="2"/>
      <c r="M3311" s="3"/>
      <c r="N3311" s="3"/>
      <c r="O3311" s="2"/>
      <c r="P3311" s="2"/>
      <c r="Q3311" s="2"/>
      <c r="R3311" s="2"/>
      <c r="S3311" s="44"/>
      <c r="T3311" s="44"/>
      <c r="U3311" s="20"/>
      <c r="V3311" s="11"/>
      <c r="W3311" s="2">
        <f t="shared" si="2260"/>
        <v>0</v>
      </c>
      <c r="X3311">
        <f t="shared" si="2261"/>
        <v>10</v>
      </c>
      <c r="Y3311">
        <f t="shared" si="2262"/>
        <v>0</v>
      </c>
      <c r="Z3311">
        <f t="shared" si="2263"/>
        <v>0</v>
      </c>
      <c r="AA3311" s="2">
        <f t="shared" si="2264"/>
        <v>60</v>
      </c>
      <c r="AB3311" s="2" t="str">
        <f t="shared" si="2265"/>
        <v>Under 1.5</v>
      </c>
      <c r="AC3311" s="6"/>
      <c r="AD3311" s="6" t="str">
        <f t="shared" si="2266"/>
        <v>Over 0.5</v>
      </c>
      <c r="AE3311" s="6" t="str">
        <f t="shared" si="2267"/>
        <v>LOST</v>
      </c>
      <c r="AF3311" s="6"/>
      <c r="AG3311">
        <f t="shared" si="2268"/>
        <v>0</v>
      </c>
      <c r="AH3311">
        <f t="shared" si="2269"/>
        <v>2</v>
      </c>
      <c r="AI3311">
        <f t="shared" si="2270"/>
        <v>0</v>
      </c>
      <c r="AJ3311">
        <f t="shared" si="2271"/>
        <v>0</v>
      </c>
      <c r="AK3311" s="2" t="str">
        <f t="shared" si="2272"/>
        <v>-</v>
      </c>
      <c r="AL3311" s="2" t="str">
        <f t="shared" si="2273"/>
        <v>-</v>
      </c>
    </row>
    <row r="3312" spans="2:38">
      <c r="B3312"/>
      <c r="E3312" s="2"/>
      <c r="F3312" s="8"/>
      <c r="G3312" s="2"/>
      <c r="H3312" s="2"/>
      <c r="I3312" s="2"/>
      <c r="J3312" s="2"/>
      <c r="K3312" s="2"/>
      <c r="L3312" s="2"/>
      <c r="M3312" s="3"/>
      <c r="N3312" s="3"/>
      <c r="O3312" s="2"/>
      <c r="P3312" s="2"/>
      <c r="Q3312" s="2"/>
      <c r="R3312" s="2"/>
      <c r="S3312" s="44"/>
      <c r="T3312" s="44"/>
      <c r="U3312" s="20"/>
      <c r="V3312" s="11"/>
      <c r="W3312" s="2">
        <f t="shared" si="2260"/>
        <v>0</v>
      </c>
      <c r="X3312">
        <f t="shared" si="2261"/>
        <v>10</v>
      </c>
      <c r="Y3312">
        <f t="shared" si="2262"/>
        <v>0</v>
      </c>
      <c r="Z3312">
        <f t="shared" si="2263"/>
        <v>0</v>
      </c>
      <c r="AA3312" s="2">
        <f t="shared" si="2264"/>
        <v>60</v>
      </c>
      <c r="AB3312" s="2" t="str">
        <f t="shared" si="2265"/>
        <v>Under 1.5</v>
      </c>
      <c r="AC3312" s="6"/>
      <c r="AD3312" s="6" t="str">
        <f t="shared" si="2266"/>
        <v>Over 0.5</v>
      </c>
      <c r="AE3312" s="6" t="str">
        <f t="shared" si="2267"/>
        <v>LOST</v>
      </c>
      <c r="AF3312" s="6"/>
      <c r="AG3312">
        <f t="shared" si="2268"/>
        <v>0</v>
      </c>
      <c r="AH3312">
        <f t="shared" si="2269"/>
        <v>2</v>
      </c>
      <c r="AI3312">
        <f t="shared" si="2270"/>
        <v>0</v>
      </c>
      <c r="AJ3312">
        <f t="shared" si="2271"/>
        <v>0</v>
      </c>
      <c r="AK3312" s="2" t="str">
        <f t="shared" si="2272"/>
        <v>-</v>
      </c>
      <c r="AL3312" s="2" t="str">
        <f t="shared" si="2273"/>
        <v>-</v>
      </c>
    </row>
    <row r="3313" spans="2:38">
      <c r="B3313"/>
      <c r="E3313" s="2"/>
      <c r="F3313" s="8"/>
      <c r="G3313" s="2"/>
      <c r="H3313" s="2"/>
      <c r="I3313" s="2"/>
      <c r="J3313" s="2"/>
      <c r="K3313" s="2"/>
      <c r="L3313" s="2"/>
      <c r="M3313" s="3"/>
      <c r="N3313" s="3"/>
      <c r="O3313" s="2"/>
      <c r="P3313" s="2"/>
      <c r="Q3313" s="2"/>
      <c r="R3313" s="2"/>
      <c r="S3313" s="44"/>
      <c r="T3313" s="44"/>
      <c r="U3313" s="20"/>
      <c r="V3313" s="11"/>
      <c r="W3313" s="2">
        <f t="shared" si="2260"/>
        <v>0</v>
      </c>
      <c r="X3313">
        <f t="shared" si="2261"/>
        <v>10</v>
      </c>
      <c r="Y3313">
        <f t="shared" si="2262"/>
        <v>0</v>
      </c>
      <c r="Z3313">
        <f t="shared" si="2263"/>
        <v>0</v>
      </c>
      <c r="AA3313" s="2">
        <f t="shared" si="2264"/>
        <v>60</v>
      </c>
      <c r="AB3313" s="2" t="str">
        <f t="shared" si="2265"/>
        <v>Under 1.5</v>
      </c>
      <c r="AC3313" s="6"/>
      <c r="AD3313" s="6" t="str">
        <f t="shared" si="2266"/>
        <v>Over 0.5</v>
      </c>
      <c r="AE3313" s="6" t="str">
        <f t="shared" si="2267"/>
        <v>LOST</v>
      </c>
      <c r="AF3313" s="6"/>
      <c r="AG3313">
        <f t="shared" si="2268"/>
        <v>0</v>
      </c>
      <c r="AH3313">
        <f t="shared" si="2269"/>
        <v>2</v>
      </c>
      <c r="AI3313">
        <f t="shared" si="2270"/>
        <v>0</v>
      </c>
      <c r="AJ3313">
        <f t="shared" si="2271"/>
        <v>0</v>
      </c>
      <c r="AK3313" s="2" t="str">
        <f t="shared" si="2272"/>
        <v>-</v>
      </c>
      <c r="AL3313" s="2" t="str">
        <f t="shared" si="2273"/>
        <v>-</v>
      </c>
    </row>
    <row r="3314" spans="2:38">
      <c r="B3314"/>
      <c r="E3314" s="2"/>
      <c r="F3314" s="8"/>
      <c r="G3314" s="2"/>
      <c r="H3314" s="2"/>
      <c r="I3314" s="2"/>
      <c r="J3314" s="2"/>
      <c r="K3314" s="2"/>
      <c r="L3314" s="2"/>
      <c r="M3314" s="3"/>
      <c r="N3314" s="3"/>
      <c r="O3314" s="2"/>
      <c r="P3314" s="2"/>
      <c r="Q3314" s="2"/>
      <c r="R3314" s="2"/>
      <c r="S3314" s="44"/>
      <c r="T3314" s="44"/>
      <c r="U3314" s="20"/>
      <c r="V3314" s="11"/>
      <c r="W3314" s="2">
        <f t="shared" si="2260"/>
        <v>0</v>
      </c>
      <c r="X3314">
        <f t="shared" si="2261"/>
        <v>10</v>
      </c>
      <c r="Y3314">
        <f t="shared" si="2262"/>
        <v>0</v>
      </c>
      <c r="Z3314">
        <f t="shared" si="2263"/>
        <v>0</v>
      </c>
      <c r="AA3314" s="2">
        <f t="shared" si="2264"/>
        <v>60</v>
      </c>
      <c r="AB3314" s="2" t="str">
        <f t="shared" si="2265"/>
        <v>Under 1.5</v>
      </c>
      <c r="AC3314" s="6"/>
      <c r="AD3314" s="6" t="str">
        <f t="shared" si="2266"/>
        <v>Over 0.5</v>
      </c>
      <c r="AE3314" s="6" t="str">
        <f t="shared" si="2267"/>
        <v>LOST</v>
      </c>
      <c r="AF3314" s="6"/>
      <c r="AG3314">
        <f t="shared" si="2268"/>
        <v>0</v>
      </c>
      <c r="AH3314">
        <f t="shared" si="2269"/>
        <v>2</v>
      </c>
      <c r="AI3314">
        <f t="shared" si="2270"/>
        <v>0</v>
      </c>
      <c r="AJ3314">
        <f t="shared" si="2271"/>
        <v>0</v>
      </c>
      <c r="AK3314" s="2" t="str">
        <f t="shared" si="2272"/>
        <v>-</v>
      </c>
      <c r="AL3314" s="2" t="str">
        <f t="shared" si="2273"/>
        <v>-</v>
      </c>
    </row>
    <row r="3315" spans="2:38">
      <c r="B3315"/>
      <c r="E3315" s="2"/>
      <c r="F3315" s="8"/>
      <c r="G3315" s="2"/>
      <c r="H3315" s="2"/>
      <c r="I3315" s="2"/>
      <c r="J3315" s="2"/>
      <c r="K3315" s="2"/>
      <c r="L3315" s="2"/>
      <c r="M3315" s="3"/>
      <c r="N3315" s="3"/>
      <c r="O3315" s="2"/>
      <c r="P3315" s="2"/>
      <c r="Q3315" s="2"/>
      <c r="R3315" s="2"/>
      <c r="S3315" s="44"/>
      <c r="T3315" s="44"/>
      <c r="U3315" s="20"/>
      <c r="V3315" s="11"/>
      <c r="W3315" s="2">
        <f t="shared" si="2260"/>
        <v>0</v>
      </c>
      <c r="X3315">
        <f t="shared" si="2261"/>
        <v>10</v>
      </c>
      <c r="Y3315">
        <f t="shared" si="2262"/>
        <v>0</v>
      </c>
      <c r="Z3315">
        <f t="shared" si="2263"/>
        <v>0</v>
      </c>
      <c r="AA3315" s="2">
        <f t="shared" si="2264"/>
        <v>60</v>
      </c>
      <c r="AB3315" s="2" t="str">
        <f t="shared" si="2265"/>
        <v>Under 1.5</v>
      </c>
      <c r="AC3315" s="6"/>
      <c r="AD3315" s="6" t="str">
        <f t="shared" si="2266"/>
        <v>Over 0.5</v>
      </c>
      <c r="AE3315" s="6" t="str">
        <f t="shared" si="2267"/>
        <v>LOST</v>
      </c>
      <c r="AF3315" s="6"/>
      <c r="AG3315">
        <f t="shared" si="2268"/>
        <v>0</v>
      </c>
      <c r="AH3315">
        <f t="shared" si="2269"/>
        <v>2</v>
      </c>
      <c r="AI3315">
        <f t="shared" si="2270"/>
        <v>0</v>
      </c>
      <c r="AJ3315">
        <f t="shared" si="2271"/>
        <v>0</v>
      </c>
      <c r="AK3315" s="2" t="str">
        <f t="shared" si="2272"/>
        <v>-</v>
      </c>
      <c r="AL3315" s="2" t="str">
        <f t="shared" si="2273"/>
        <v>-</v>
      </c>
    </row>
    <row r="3316" spans="2:38">
      <c r="B3316"/>
      <c r="E3316" s="2"/>
      <c r="F3316" s="8"/>
      <c r="G3316" s="2"/>
      <c r="H3316" s="2"/>
      <c r="I3316" s="2"/>
      <c r="J3316" s="2"/>
      <c r="K3316" s="2"/>
      <c r="L3316" s="2"/>
      <c r="M3316" s="3"/>
      <c r="N3316" s="3"/>
      <c r="O3316" s="2"/>
      <c r="P3316" s="2"/>
      <c r="Q3316" s="2"/>
      <c r="R3316" s="2"/>
      <c r="S3316" s="44"/>
      <c r="T3316" s="44"/>
      <c r="U3316" s="20"/>
      <c r="V3316" s="11"/>
      <c r="W3316" s="2">
        <f t="shared" si="2260"/>
        <v>0</v>
      </c>
      <c r="X3316">
        <f t="shared" si="2261"/>
        <v>10</v>
      </c>
      <c r="Y3316">
        <f t="shared" si="2262"/>
        <v>0</v>
      </c>
      <c r="Z3316">
        <f t="shared" si="2263"/>
        <v>0</v>
      </c>
      <c r="AA3316" s="2">
        <f t="shared" si="2264"/>
        <v>60</v>
      </c>
      <c r="AB3316" s="2" t="str">
        <f t="shared" si="2265"/>
        <v>Under 1.5</v>
      </c>
      <c r="AC3316" s="6"/>
      <c r="AD3316" s="6" t="str">
        <f t="shared" si="2266"/>
        <v>Over 0.5</v>
      </c>
      <c r="AE3316" s="6" t="str">
        <f t="shared" si="2267"/>
        <v>LOST</v>
      </c>
      <c r="AF3316" s="6"/>
      <c r="AG3316">
        <f t="shared" si="2268"/>
        <v>0</v>
      </c>
      <c r="AH3316">
        <f t="shared" si="2269"/>
        <v>2</v>
      </c>
      <c r="AI3316">
        <f t="shared" si="2270"/>
        <v>0</v>
      </c>
      <c r="AJ3316">
        <f t="shared" si="2271"/>
        <v>0</v>
      </c>
      <c r="AK3316" s="2" t="str">
        <f t="shared" si="2272"/>
        <v>-</v>
      </c>
      <c r="AL3316" s="2" t="str">
        <f t="shared" si="2273"/>
        <v>-</v>
      </c>
    </row>
    <row r="3317" spans="2:38">
      <c r="B3317"/>
      <c r="E3317" s="2"/>
      <c r="F3317" s="8"/>
      <c r="G3317" s="2"/>
      <c r="H3317" s="2"/>
      <c r="I3317" s="2"/>
      <c r="J3317" s="2"/>
      <c r="K3317" s="2"/>
      <c r="L3317" s="2"/>
      <c r="M3317" s="3"/>
      <c r="N3317" s="3"/>
      <c r="O3317" s="2"/>
      <c r="P3317" s="2"/>
      <c r="Q3317" s="2"/>
      <c r="R3317" s="2"/>
      <c r="S3317" s="44"/>
      <c r="T3317" s="44"/>
      <c r="U3317" s="20"/>
      <c r="V3317" s="11"/>
      <c r="W3317" s="2">
        <f t="shared" si="2260"/>
        <v>0</v>
      </c>
      <c r="X3317">
        <f t="shared" si="2261"/>
        <v>10</v>
      </c>
      <c r="Y3317">
        <f t="shared" si="2262"/>
        <v>0</v>
      </c>
      <c r="Z3317">
        <f t="shared" si="2263"/>
        <v>0</v>
      </c>
      <c r="AA3317" s="2">
        <f t="shared" si="2264"/>
        <v>60</v>
      </c>
      <c r="AB3317" s="2" t="str">
        <f t="shared" si="2265"/>
        <v>Under 1.5</v>
      </c>
      <c r="AC3317" s="6"/>
      <c r="AD3317" s="6" t="str">
        <f t="shared" si="2266"/>
        <v>Over 0.5</v>
      </c>
      <c r="AE3317" s="6" t="str">
        <f t="shared" si="2267"/>
        <v>LOST</v>
      </c>
      <c r="AF3317" s="6"/>
      <c r="AG3317">
        <f t="shared" si="2268"/>
        <v>0</v>
      </c>
      <c r="AH3317">
        <f t="shared" si="2269"/>
        <v>2</v>
      </c>
      <c r="AI3317">
        <f t="shared" si="2270"/>
        <v>0</v>
      </c>
      <c r="AJ3317">
        <f t="shared" si="2271"/>
        <v>0</v>
      </c>
      <c r="AK3317" s="2" t="str">
        <f t="shared" si="2272"/>
        <v>-</v>
      </c>
      <c r="AL3317" s="2" t="str">
        <f t="shared" si="2273"/>
        <v>-</v>
      </c>
    </row>
    <row r="3318" spans="2:38">
      <c r="B3318"/>
      <c r="E3318" s="2"/>
      <c r="F3318" s="8"/>
      <c r="G3318" s="2"/>
      <c r="H3318" s="2"/>
      <c r="I3318" s="2"/>
      <c r="J3318" s="2"/>
      <c r="K3318" s="2"/>
      <c r="L3318" s="2"/>
      <c r="M3318" s="3"/>
      <c r="N3318" s="3"/>
      <c r="O3318" s="2"/>
      <c r="P3318" s="2"/>
      <c r="Q3318" s="2"/>
      <c r="R3318" s="2"/>
      <c r="S3318" s="44"/>
      <c r="T3318" s="44"/>
      <c r="U3318" s="20"/>
      <c r="V3318" s="11"/>
      <c r="W3318" s="2">
        <f t="shared" si="2260"/>
        <v>0</v>
      </c>
      <c r="X3318">
        <f t="shared" si="2261"/>
        <v>10</v>
      </c>
      <c r="Y3318">
        <f t="shared" si="2262"/>
        <v>0</v>
      </c>
      <c r="Z3318">
        <f t="shared" si="2263"/>
        <v>0</v>
      </c>
      <c r="AA3318" s="2">
        <f t="shared" si="2264"/>
        <v>60</v>
      </c>
      <c r="AB3318" s="2" t="str">
        <f t="shared" si="2265"/>
        <v>Under 1.5</v>
      </c>
      <c r="AC3318" s="6"/>
      <c r="AD3318" s="6" t="str">
        <f t="shared" si="2266"/>
        <v>Over 0.5</v>
      </c>
      <c r="AE3318" s="6" t="str">
        <f t="shared" si="2267"/>
        <v>LOST</v>
      </c>
      <c r="AF3318" s="6"/>
      <c r="AG3318">
        <f t="shared" si="2268"/>
        <v>0</v>
      </c>
      <c r="AH3318">
        <f t="shared" si="2269"/>
        <v>2</v>
      </c>
      <c r="AI3318">
        <f t="shared" si="2270"/>
        <v>0</v>
      </c>
      <c r="AJ3318">
        <f t="shared" si="2271"/>
        <v>0</v>
      </c>
      <c r="AK3318" s="2" t="str">
        <f t="shared" si="2272"/>
        <v>-</v>
      </c>
      <c r="AL3318" s="2" t="str">
        <f t="shared" si="2273"/>
        <v>-</v>
      </c>
    </row>
    <row r="3319" spans="2:38">
      <c r="B3319"/>
      <c r="E3319" s="2"/>
      <c r="F3319" s="8"/>
      <c r="G3319" s="2"/>
      <c r="H3319" s="2"/>
      <c r="I3319" s="2"/>
      <c r="J3319" s="2"/>
      <c r="K3319" s="2"/>
      <c r="L3319" s="2"/>
      <c r="M3319" s="3"/>
      <c r="N3319" s="3"/>
      <c r="O3319" s="2"/>
      <c r="P3319" s="2"/>
      <c r="Q3319" s="2"/>
      <c r="R3319" s="2"/>
      <c r="S3319" s="44"/>
      <c r="T3319" s="44"/>
      <c r="U3319" s="20"/>
      <c r="V3319" s="11"/>
      <c r="W3319" s="2">
        <f t="shared" si="2260"/>
        <v>0</v>
      </c>
      <c r="X3319">
        <f t="shared" si="2261"/>
        <v>10</v>
      </c>
      <c r="Y3319">
        <f t="shared" si="2262"/>
        <v>0</v>
      </c>
      <c r="Z3319">
        <f t="shared" si="2263"/>
        <v>0</v>
      </c>
      <c r="AA3319" s="2">
        <f t="shared" si="2264"/>
        <v>60</v>
      </c>
      <c r="AB3319" s="2" t="str">
        <f t="shared" si="2265"/>
        <v>Under 1.5</v>
      </c>
      <c r="AC3319" s="6"/>
      <c r="AD3319" s="6" t="str">
        <f t="shared" si="2266"/>
        <v>Over 0.5</v>
      </c>
      <c r="AE3319" s="6" t="str">
        <f t="shared" si="2267"/>
        <v>LOST</v>
      </c>
      <c r="AF3319" s="6"/>
      <c r="AG3319">
        <f t="shared" si="2268"/>
        <v>0</v>
      </c>
      <c r="AH3319">
        <f t="shared" si="2269"/>
        <v>2</v>
      </c>
      <c r="AI3319">
        <f t="shared" si="2270"/>
        <v>0</v>
      </c>
      <c r="AJ3319">
        <f t="shared" si="2271"/>
        <v>0</v>
      </c>
      <c r="AK3319" s="2" t="str">
        <f t="shared" si="2272"/>
        <v>-</v>
      </c>
      <c r="AL3319" s="2" t="str">
        <f t="shared" si="2273"/>
        <v>-</v>
      </c>
    </row>
    <row r="3320" spans="2:38">
      <c r="B3320"/>
      <c r="E3320" s="2"/>
      <c r="F3320" s="8"/>
      <c r="G3320" s="2"/>
      <c r="H3320" s="2"/>
      <c r="I3320" s="2"/>
      <c r="J3320" s="2"/>
      <c r="K3320" s="2"/>
      <c r="L3320" s="2"/>
      <c r="M3320" s="3"/>
      <c r="N3320" s="3"/>
      <c r="O3320" s="2"/>
      <c r="P3320" s="2"/>
      <c r="Q3320" s="2"/>
      <c r="R3320" s="2"/>
      <c r="S3320" s="44"/>
      <c r="T3320" s="44"/>
      <c r="U3320" s="20"/>
      <c r="V3320" s="11"/>
      <c r="W3320" s="2">
        <f t="shared" si="2260"/>
        <v>0</v>
      </c>
      <c r="X3320">
        <f t="shared" si="2261"/>
        <v>10</v>
      </c>
      <c r="Y3320">
        <f t="shared" si="2262"/>
        <v>0</v>
      </c>
      <c r="Z3320">
        <f t="shared" si="2263"/>
        <v>0</v>
      </c>
      <c r="AA3320" s="2">
        <f t="shared" si="2264"/>
        <v>60</v>
      </c>
      <c r="AB3320" s="2" t="str">
        <f t="shared" si="2265"/>
        <v>Under 1.5</v>
      </c>
      <c r="AC3320" s="6"/>
      <c r="AD3320" s="6" t="str">
        <f t="shared" si="2266"/>
        <v>Over 0.5</v>
      </c>
      <c r="AE3320" s="6" t="str">
        <f t="shared" si="2267"/>
        <v>LOST</v>
      </c>
      <c r="AF3320" s="6"/>
      <c r="AG3320">
        <f t="shared" si="2268"/>
        <v>0</v>
      </c>
      <c r="AH3320">
        <f t="shared" si="2269"/>
        <v>2</v>
      </c>
      <c r="AI3320">
        <f t="shared" si="2270"/>
        <v>0</v>
      </c>
      <c r="AJ3320">
        <f t="shared" si="2271"/>
        <v>0</v>
      </c>
      <c r="AK3320" s="2" t="str">
        <f t="shared" si="2272"/>
        <v>-</v>
      </c>
      <c r="AL3320" s="2" t="str">
        <f t="shared" si="2273"/>
        <v>-</v>
      </c>
    </row>
    <row r="3321" spans="2:38">
      <c r="B3321"/>
      <c r="E3321" s="2"/>
      <c r="F3321" s="8"/>
      <c r="G3321" s="2"/>
      <c r="H3321" s="2"/>
      <c r="I3321" s="2"/>
      <c r="J3321" s="2"/>
      <c r="K3321" s="2"/>
      <c r="L3321" s="2"/>
      <c r="M3321" s="3"/>
      <c r="N3321" s="3"/>
      <c r="O3321" s="2"/>
      <c r="P3321" s="2"/>
      <c r="Q3321" s="2"/>
      <c r="R3321" s="2"/>
      <c r="S3321" s="44"/>
      <c r="T3321" s="44"/>
      <c r="U3321" s="20"/>
      <c r="V3321" s="11"/>
      <c r="W3321" s="2">
        <f t="shared" si="2260"/>
        <v>0</v>
      </c>
      <c r="X3321">
        <f t="shared" si="2261"/>
        <v>10</v>
      </c>
      <c r="Y3321">
        <f t="shared" si="2262"/>
        <v>0</v>
      </c>
      <c r="Z3321">
        <f t="shared" si="2263"/>
        <v>0</v>
      </c>
      <c r="AA3321" s="2">
        <f t="shared" si="2264"/>
        <v>60</v>
      </c>
      <c r="AB3321" s="2" t="str">
        <f t="shared" si="2265"/>
        <v>Under 1.5</v>
      </c>
      <c r="AC3321" s="6"/>
      <c r="AD3321" s="6" t="str">
        <f t="shared" si="2266"/>
        <v>Over 0.5</v>
      </c>
      <c r="AE3321" s="6" t="str">
        <f t="shared" si="2267"/>
        <v>LOST</v>
      </c>
      <c r="AF3321" s="6"/>
      <c r="AG3321">
        <f t="shared" si="2268"/>
        <v>0</v>
      </c>
      <c r="AH3321">
        <f t="shared" si="2269"/>
        <v>2</v>
      </c>
      <c r="AI3321">
        <f t="shared" si="2270"/>
        <v>0</v>
      </c>
      <c r="AJ3321">
        <f t="shared" si="2271"/>
        <v>0</v>
      </c>
      <c r="AK3321" s="2" t="str">
        <f t="shared" si="2272"/>
        <v>-</v>
      </c>
      <c r="AL3321" s="2" t="str">
        <f t="shared" si="2273"/>
        <v>-</v>
      </c>
    </row>
    <row r="3322" spans="2:38">
      <c r="B3322"/>
      <c r="E3322" s="2"/>
      <c r="F3322" s="8"/>
      <c r="G3322" s="2"/>
      <c r="H3322" s="2"/>
      <c r="I3322" s="2"/>
      <c r="J3322" s="2"/>
      <c r="K3322" s="2"/>
      <c r="L3322" s="2"/>
      <c r="M3322" s="3"/>
      <c r="N3322" s="3"/>
      <c r="O3322" s="2"/>
      <c r="P3322" s="2"/>
      <c r="Q3322" s="2"/>
      <c r="R3322" s="2"/>
      <c r="S3322" s="44"/>
      <c r="T3322" s="44"/>
      <c r="U3322" s="20"/>
      <c r="V3322" s="11"/>
      <c r="W3322" s="2">
        <f t="shared" si="2260"/>
        <v>0</v>
      </c>
      <c r="X3322">
        <f t="shared" si="2261"/>
        <v>10</v>
      </c>
      <c r="Y3322">
        <f t="shared" si="2262"/>
        <v>0</v>
      </c>
      <c r="Z3322">
        <f t="shared" si="2263"/>
        <v>0</v>
      </c>
      <c r="AA3322" s="2">
        <f t="shared" si="2264"/>
        <v>60</v>
      </c>
      <c r="AB3322" s="2" t="str">
        <f t="shared" si="2265"/>
        <v>Under 1.5</v>
      </c>
      <c r="AC3322" s="6"/>
      <c r="AD3322" s="6" t="str">
        <f t="shared" si="2266"/>
        <v>Over 0.5</v>
      </c>
      <c r="AE3322" s="6" t="str">
        <f t="shared" si="2267"/>
        <v>LOST</v>
      </c>
      <c r="AF3322" s="6"/>
      <c r="AG3322">
        <f t="shared" si="2268"/>
        <v>0</v>
      </c>
      <c r="AH3322">
        <f t="shared" si="2269"/>
        <v>2</v>
      </c>
      <c r="AI3322">
        <f t="shared" si="2270"/>
        <v>0</v>
      </c>
      <c r="AJ3322">
        <f t="shared" si="2271"/>
        <v>0</v>
      </c>
      <c r="AK3322" s="2" t="str">
        <f t="shared" si="2272"/>
        <v>-</v>
      </c>
      <c r="AL3322" s="2" t="str">
        <f t="shared" si="2273"/>
        <v>-</v>
      </c>
    </row>
    <row r="3323" spans="2:38">
      <c r="B3323"/>
      <c r="E3323" s="2"/>
      <c r="F3323" s="8"/>
      <c r="G3323" s="2"/>
      <c r="H3323" s="2"/>
      <c r="I3323" s="2"/>
      <c r="J3323" s="2"/>
      <c r="K3323" s="2"/>
      <c r="L3323" s="2"/>
      <c r="M3323" s="3"/>
      <c r="N3323" s="3"/>
      <c r="O3323" s="2"/>
      <c r="P3323" s="2"/>
      <c r="Q3323" s="2"/>
      <c r="R3323" s="2"/>
      <c r="S3323" s="44"/>
      <c r="T3323" s="44"/>
      <c r="U3323" s="20"/>
      <c r="V3323" s="11"/>
      <c r="W3323" s="2">
        <f t="shared" si="2260"/>
        <v>0</v>
      </c>
      <c r="X3323">
        <f t="shared" si="2261"/>
        <v>10</v>
      </c>
      <c r="Y3323">
        <f t="shared" si="2262"/>
        <v>0</v>
      </c>
      <c r="Z3323">
        <f t="shared" si="2263"/>
        <v>0</v>
      </c>
      <c r="AA3323" s="2">
        <f t="shared" si="2264"/>
        <v>60</v>
      </c>
      <c r="AB3323" s="2" t="str">
        <f t="shared" si="2265"/>
        <v>Under 1.5</v>
      </c>
      <c r="AC3323" s="6"/>
      <c r="AD3323" s="6" t="str">
        <f t="shared" si="2266"/>
        <v>Over 0.5</v>
      </c>
      <c r="AE3323" s="6" t="str">
        <f t="shared" si="2267"/>
        <v>LOST</v>
      </c>
      <c r="AF3323" s="6"/>
      <c r="AG3323">
        <f t="shared" si="2268"/>
        <v>0</v>
      </c>
      <c r="AH3323">
        <f t="shared" si="2269"/>
        <v>2</v>
      </c>
      <c r="AI3323">
        <f t="shared" si="2270"/>
        <v>0</v>
      </c>
      <c r="AJ3323">
        <f t="shared" si="2271"/>
        <v>0</v>
      </c>
      <c r="AK3323" s="2" t="str">
        <f t="shared" si="2272"/>
        <v>-</v>
      </c>
      <c r="AL3323" s="2" t="str">
        <f t="shared" si="2273"/>
        <v>-</v>
      </c>
    </row>
    <row r="3324" spans="2:38">
      <c r="B3324"/>
      <c r="E3324" s="2"/>
      <c r="F3324" s="8"/>
      <c r="G3324" s="2"/>
      <c r="H3324" s="2"/>
      <c r="I3324" s="2"/>
      <c r="J3324" s="2"/>
      <c r="K3324" s="2"/>
      <c r="L3324" s="2"/>
      <c r="M3324" s="3"/>
      <c r="N3324" s="3"/>
      <c r="O3324" s="2"/>
      <c r="P3324" s="2"/>
      <c r="Q3324" s="2"/>
      <c r="R3324" s="2"/>
      <c r="S3324" s="44"/>
      <c r="T3324" s="44"/>
      <c r="U3324" s="20"/>
      <c r="V3324" s="11"/>
      <c r="W3324" s="2">
        <f t="shared" si="2260"/>
        <v>0</v>
      </c>
      <c r="X3324">
        <f t="shared" si="2261"/>
        <v>10</v>
      </c>
      <c r="Y3324">
        <f t="shared" si="2262"/>
        <v>0</v>
      </c>
      <c r="Z3324">
        <f t="shared" si="2263"/>
        <v>0</v>
      </c>
      <c r="AA3324" s="2">
        <f t="shared" si="2264"/>
        <v>60</v>
      </c>
      <c r="AB3324" s="2" t="str">
        <f t="shared" si="2265"/>
        <v>Under 1.5</v>
      </c>
      <c r="AC3324" s="6"/>
      <c r="AD3324" s="6" t="str">
        <f t="shared" si="2266"/>
        <v>Over 0.5</v>
      </c>
      <c r="AE3324" s="6" t="str">
        <f t="shared" si="2267"/>
        <v>LOST</v>
      </c>
      <c r="AF3324" s="6"/>
      <c r="AG3324">
        <f t="shared" si="2268"/>
        <v>0</v>
      </c>
      <c r="AH3324">
        <f t="shared" si="2269"/>
        <v>2</v>
      </c>
      <c r="AI3324">
        <f t="shared" si="2270"/>
        <v>0</v>
      </c>
      <c r="AJ3324">
        <f t="shared" si="2271"/>
        <v>0</v>
      </c>
      <c r="AK3324" s="2" t="str">
        <f t="shared" si="2272"/>
        <v>-</v>
      </c>
      <c r="AL3324" s="2" t="str">
        <f t="shared" si="2273"/>
        <v>-</v>
      </c>
    </row>
    <row r="3325" spans="2:38">
      <c r="B3325"/>
      <c r="E3325" s="2"/>
      <c r="F3325" s="8"/>
      <c r="G3325" s="2"/>
      <c r="H3325" s="2"/>
      <c r="I3325" s="2"/>
      <c r="J3325" s="2"/>
      <c r="K3325" s="2"/>
      <c r="L3325" s="2"/>
      <c r="M3325" s="3"/>
      <c r="N3325" s="3"/>
      <c r="O3325" s="2"/>
      <c r="P3325" s="2"/>
      <c r="Q3325" s="2"/>
      <c r="R3325" s="2"/>
      <c r="S3325" s="44"/>
      <c r="T3325" s="44"/>
      <c r="U3325" s="20"/>
      <c r="V3325" s="11"/>
      <c r="W3325" s="2">
        <f t="shared" si="2260"/>
        <v>0</v>
      </c>
      <c r="X3325">
        <f t="shared" si="2261"/>
        <v>10</v>
      </c>
      <c r="Y3325">
        <f t="shared" si="2262"/>
        <v>0</v>
      </c>
      <c r="Z3325">
        <f t="shared" si="2263"/>
        <v>0</v>
      </c>
      <c r="AA3325" s="2">
        <f t="shared" si="2264"/>
        <v>60</v>
      </c>
      <c r="AB3325" s="2" t="str">
        <f t="shared" si="2265"/>
        <v>Under 1.5</v>
      </c>
      <c r="AC3325" s="6"/>
      <c r="AD3325" s="6" t="str">
        <f t="shared" si="2266"/>
        <v>Over 0.5</v>
      </c>
      <c r="AE3325" s="6" t="str">
        <f t="shared" si="2267"/>
        <v>LOST</v>
      </c>
      <c r="AF3325" s="6"/>
      <c r="AG3325">
        <f t="shared" si="2268"/>
        <v>0</v>
      </c>
      <c r="AH3325">
        <f t="shared" si="2269"/>
        <v>2</v>
      </c>
      <c r="AI3325">
        <f t="shared" si="2270"/>
        <v>0</v>
      </c>
      <c r="AJ3325">
        <f t="shared" si="2271"/>
        <v>0</v>
      </c>
      <c r="AK3325" s="2" t="str">
        <f t="shared" si="2272"/>
        <v>-</v>
      </c>
      <c r="AL3325" s="2" t="str">
        <f t="shared" si="2273"/>
        <v>-</v>
      </c>
    </row>
    <row r="3326" spans="2:38">
      <c r="B3326"/>
      <c r="E3326" s="2"/>
      <c r="F3326" s="8"/>
      <c r="G3326" s="2"/>
      <c r="H3326" s="2"/>
      <c r="I3326" s="2"/>
      <c r="J3326" s="2"/>
      <c r="K3326" s="2"/>
      <c r="L3326" s="2"/>
      <c r="M3326" s="3"/>
      <c r="N3326" s="3"/>
      <c r="O3326" s="2"/>
      <c r="P3326" s="2"/>
      <c r="Q3326" s="2"/>
      <c r="R3326" s="2"/>
      <c r="S3326" s="44"/>
      <c r="T3326" s="44"/>
      <c r="U3326" s="20"/>
      <c r="V3326" s="11"/>
      <c r="W3326" s="2">
        <f t="shared" si="2260"/>
        <v>0</v>
      </c>
      <c r="X3326">
        <f t="shared" si="2261"/>
        <v>10</v>
      </c>
      <c r="Y3326">
        <f t="shared" si="2262"/>
        <v>0</v>
      </c>
      <c r="Z3326">
        <f t="shared" si="2263"/>
        <v>0</v>
      </c>
      <c r="AA3326" s="2">
        <f t="shared" si="2264"/>
        <v>60</v>
      </c>
      <c r="AB3326" s="2" t="str">
        <f t="shared" si="2265"/>
        <v>Under 1.5</v>
      </c>
      <c r="AC3326" s="6"/>
      <c r="AD3326" s="6" t="str">
        <f t="shared" si="2266"/>
        <v>Over 0.5</v>
      </c>
      <c r="AE3326" s="6" t="str">
        <f t="shared" si="2267"/>
        <v>LOST</v>
      </c>
      <c r="AF3326" s="6"/>
      <c r="AG3326">
        <f t="shared" si="2268"/>
        <v>0</v>
      </c>
      <c r="AH3326">
        <f t="shared" si="2269"/>
        <v>2</v>
      </c>
      <c r="AI3326">
        <f t="shared" si="2270"/>
        <v>0</v>
      </c>
      <c r="AJ3326">
        <f t="shared" si="2271"/>
        <v>0</v>
      </c>
      <c r="AK3326" s="2" t="str">
        <f t="shared" si="2272"/>
        <v>-</v>
      </c>
      <c r="AL3326" s="2" t="str">
        <f t="shared" si="2273"/>
        <v>-</v>
      </c>
    </row>
    <row r="3327" spans="2:38">
      <c r="B3327"/>
      <c r="E3327" s="2"/>
      <c r="F3327" s="8"/>
      <c r="G3327" s="2"/>
      <c r="H3327" s="2"/>
      <c r="I3327" s="2"/>
      <c r="J3327" s="2"/>
      <c r="K3327" s="2"/>
      <c r="L3327" s="2"/>
      <c r="M3327" s="3"/>
      <c r="N3327" s="3"/>
      <c r="O3327" s="2"/>
      <c r="P3327" s="2"/>
      <c r="Q3327" s="2"/>
      <c r="R3327" s="2"/>
      <c r="S3327" s="44"/>
      <c r="T3327" s="44"/>
      <c r="U3327" s="20"/>
      <c r="V3327" s="11"/>
      <c r="W3327" s="2">
        <f t="shared" si="2260"/>
        <v>0</v>
      </c>
      <c r="X3327">
        <f t="shared" si="2261"/>
        <v>10</v>
      </c>
      <c r="Y3327">
        <f t="shared" si="2262"/>
        <v>0</v>
      </c>
      <c r="Z3327">
        <f t="shared" si="2263"/>
        <v>0</v>
      </c>
      <c r="AA3327" s="2">
        <f t="shared" si="2264"/>
        <v>60</v>
      </c>
      <c r="AB3327" s="2" t="str">
        <f t="shared" si="2265"/>
        <v>Under 1.5</v>
      </c>
      <c r="AC3327" s="6"/>
      <c r="AD3327" s="6" t="str">
        <f t="shared" si="2266"/>
        <v>Over 0.5</v>
      </c>
      <c r="AE3327" s="6" t="str">
        <f t="shared" si="2267"/>
        <v>LOST</v>
      </c>
      <c r="AF3327" s="6"/>
      <c r="AG3327">
        <f t="shared" si="2268"/>
        <v>0</v>
      </c>
      <c r="AH3327">
        <f t="shared" si="2269"/>
        <v>2</v>
      </c>
      <c r="AI3327">
        <f t="shared" si="2270"/>
        <v>0</v>
      </c>
      <c r="AJ3327">
        <f t="shared" si="2271"/>
        <v>0</v>
      </c>
      <c r="AK3327" s="2" t="str">
        <f t="shared" si="2272"/>
        <v>-</v>
      </c>
      <c r="AL3327" s="2" t="str">
        <f t="shared" si="2273"/>
        <v>-</v>
      </c>
    </row>
    <row r="3328" spans="2:38">
      <c r="B3328"/>
      <c r="E3328" s="2"/>
      <c r="F3328" s="8"/>
      <c r="G3328" s="2"/>
      <c r="H3328" s="2"/>
      <c r="I3328" s="2"/>
      <c r="J3328" s="2"/>
      <c r="K3328" s="2"/>
      <c r="L3328" s="2"/>
      <c r="M3328" s="3"/>
      <c r="N3328" s="3"/>
      <c r="O3328" s="2"/>
      <c r="P3328" s="2"/>
      <c r="Q3328" s="2"/>
      <c r="R3328" s="2"/>
      <c r="S3328" s="44"/>
      <c r="T3328" s="44"/>
      <c r="U3328" s="20"/>
      <c r="V3328" s="11"/>
      <c r="W3328" s="2">
        <f t="shared" si="2260"/>
        <v>0</v>
      </c>
      <c r="X3328">
        <f t="shared" si="2261"/>
        <v>10</v>
      </c>
      <c r="Y3328">
        <f t="shared" si="2262"/>
        <v>0</v>
      </c>
      <c r="Z3328">
        <f t="shared" si="2263"/>
        <v>0</v>
      </c>
      <c r="AA3328" s="2">
        <f t="shared" si="2264"/>
        <v>60</v>
      </c>
      <c r="AB3328" s="2" t="str">
        <f t="shared" si="2265"/>
        <v>Under 1.5</v>
      </c>
      <c r="AC3328" s="6"/>
      <c r="AD3328" s="6" t="str">
        <f t="shared" si="2266"/>
        <v>Over 0.5</v>
      </c>
      <c r="AE3328" s="6" t="str">
        <f t="shared" si="2267"/>
        <v>LOST</v>
      </c>
      <c r="AF3328" s="6"/>
      <c r="AG3328">
        <f t="shared" si="2268"/>
        <v>0</v>
      </c>
      <c r="AH3328">
        <f t="shared" si="2269"/>
        <v>2</v>
      </c>
      <c r="AI3328">
        <f t="shared" si="2270"/>
        <v>0</v>
      </c>
      <c r="AJ3328">
        <f t="shared" si="2271"/>
        <v>0</v>
      </c>
      <c r="AK3328" s="2" t="str">
        <f t="shared" si="2272"/>
        <v>-</v>
      </c>
      <c r="AL3328" s="2" t="str">
        <f t="shared" si="2273"/>
        <v>-</v>
      </c>
    </row>
    <row r="3329" spans="2:38">
      <c r="B3329"/>
      <c r="E3329" s="2"/>
      <c r="F3329" s="8"/>
      <c r="G3329" s="2"/>
      <c r="H3329" s="2"/>
      <c r="I3329" s="2"/>
      <c r="J3329" s="2"/>
      <c r="K3329" s="2"/>
      <c r="L3329" s="2"/>
      <c r="M3329" s="3"/>
      <c r="N3329" s="3"/>
      <c r="O3329" s="2"/>
      <c r="P3329" s="2"/>
      <c r="Q3329" s="2"/>
      <c r="R3329" s="2"/>
      <c r="S3329" s="44"/>
      <c r="T3329" s="44"/>
      <c r="U3329" s="20"/>
      <c r="V3329" s="11"/>
      <c r="W3329" s="2">
        <f t="shared" si="2260"/>
        <v>0</v>
      </c>
      <c r="X3329">
        <f t="shared" si="2261"/>
        <v>10</v>
      </c>
      <c r="Y3329">
        <f t="shared" si="2262"/>
        <v>0</v>
      </c>
      <c r="Z3329">
        <f t="shared" si="2263"/>
        <v>0</v>
      </c>
      <c r="AA3329" s="2">
        <f t="shared" si="2264"/>
        <v>60</v>
      </c>
      <c r="AB3329" s="2" t="str">
        <f t="shared" si="2265"/>
        <v>Under 1.5</v>
      </c>
      <c r="AC3329" s="6"/>
      <c r="AD3329" s="6" t="str">
        <f t="shared" si="2266"/>
        <v>Over 0.5</v>
      </c>
      <c r="AE3329" s="6" t="str">
        <f t="shared" si="2267"/>
        <v>LOST</v>
      </c>
      <c r="AF3329" s="6"/>
      <c r="AG3329">
        <f t="shared" si="2268"/>
        <v>0</v>
      </c>
      <c r="AH3329">
        <f t="shared" si="2269"/>
        <v>2</v>
      </c>
      <c r="AI3329">
        <f t="shared" si="2270"/>
        <v>0</v>
      </c>
      <c r="AJ3329">
        <f t="shared" si="2271"/>
        <v>0</v>
      </c>
      <c r="AK3329" s="2" t="str">
        <f t="shared" si="2272"/>
        <v>-</v>
      </c>
      <c r="AL3329" s="2" t="str">
        <f t="shared" si="2273"/>
        <v>-</v>
      </c>
    </row>
    <row r="3330" spans="2:38">
      <c r="B3330"/>
      <c r="E3330" s="2"/>
      <c r="F3330" s="8"/>
      <c r="G3330" s="2"/>
      <c r="H3330" s="2"/>
      <c r="I3330" s="2"/>
      <c r="J3330" s="2"/>
      <c r="K3330" s="2"/>
      <c r="L3330" s="2"/>
      <c r="M3330" s="3"/>
      <c r="N3330" s="3"/>
      <c r="O3330" s="2"/>
      <c r="P3330" s="2"/>
      <c r="Q3330" s="2"/>
      <c r="R3330" s="2"/>
      <c r="S3330" s="44"/>
      <c r="T3330" s="44"/>
      <c r="U3330" s="20"/>
      <c r="V3330" s="11"/>
      <c r="W3330" s="2">
        <f t="shared" si="2260"/>
        <v>0</v>
      </c>
      <c r="X3330">
        <f t="shared" si="2261"/>
        <v>10</v>
      </c>
      <c r="Y3330">
        <f t="shared" si="2262"/>
        <v>0</v>
      </c>
      <c r="Z3330">
        <f t="shared" si="2263"/>
        <v>0</v>
      </c>
      <c r="AA3330" s="2">
        <f t="shared" si="2264"/>
        <v>60</v>
      </c>
      <c r="AB3330" s="2" t="str">
        <f t="shared" si="2265"/>
        <v>Under 1.5</v>
      </c>
      <c r="AC3330" s="6"/>
      <c r="AD3330" s="6" t="str">
        <f t="shared" si="2266"/>
        <v>Over 0.5</v>
      </c>
      <c r="AE3330" s="6" t="str">
        <f t="shared" si="2267"/>
        <v>LOST</v>
      </c>
      <c r="AF3330" s="6"/>
      <c r="AG3330">
        <f t="shared" si="2268"/>
        <v>0</v>
      </c>
      <c r="AH3330">
        <f t="shared" si="2269"/>
        <v>2</v>
      </c>
      <c r="AI3330">
        <f t="shared" si="2270"/>
        <v>0</v>
      </c>
      <c r="AJ3330">
        <f t="shared" si="2271"/>
        <v>0</v>
      </c>
      <c r="AK3330" s="2" t="str">
        <f t="shared" si="2272"/>
        <v>-</v>
      </c>
      <c r="AL3330" s="2" t="str">
        <f t="shared" si="2273"/>
        <v>-</v>
      </c>
    </row>
    <row r="3331" spans="2:38">
      <c r="B3331"/>
      <c r="E3331" s="2"/>
      <c r="F3331" s="8"/>
      <c r="G3331" s="2"/>
      <c r="H3331" s="2"/>
      <c r="I3331" s="2"/>
      <c r="J3331" s="2"/>
      <c r="K3331" s="2"/>
      <c r="L3331" s="2"/>
      <c r="M3331" s="3"/>
      <c r="N3331" s="3"/>
      <c r="O3331" s="2"/>
      <c r="P3331" s="2"/>
      <c r="Q3331" s="2"/>
      <c r="R3331" s="2"/>
      <c r="S3331" s="44"/>
      <c r="T3331" s="44"/>
      <c r="U3331" s="20"/>
      <c r="V3331" s="11"/>
      <c r="W3331" s="2">
        <f t="shared" si="2260"/>
        <v>0</v>
      </c>
      <c r="X3331">
        <f t="shared" si="2261"/>
        <v>10</v>
      </c>
      <c r="Y3331">
        <f t="shared" si="2262"/>
        <v>0</v>
      </c>
      <c r="Z3331">
        <f t="shared" si="2263"/>
        <v>0</v>
      </c>
      <c r="AA3331" s="2">
        <f t="shared" si="2264"/>
        <v>60</v>
      </c>
      <c r="AB3331" s="2" t="str">
        <f t="shared" si="2265"/>
        <v>Under 1.5</v>
      </c>
      <c r="AC3331" s="6"/>
      <c r="AD3331" s="6" t="str">
        <f t="shared" si="2266"/>
        <v>Over 0.5</v>
      </c>
      <c r="AE3331" s="6" t="str">
        <f t="shared" si="2267"/>
        <v>LOST</v>
      </c>
      <c r="AF3331" s="6"/>
      <c r="AG3331">
        <f t="shared" si="2268"/>
        <v>0</v>
      </c>
      <c r="AH3331">
        <f t="shared" si="2269"/>
        <v>2</v>
      </c>
      <c r="AI3331">
        <f t="shared" si="2270"/>
        <v>0</v>
      </c>
      <c r="AJ3331">
        <f t="shared" si="2271"/>
        <v>0</v>
      </c>
      <c r="AK3331" s="2" t="str">
        <f t="shared" si="2272"/>
        <v>-</v>
      </c>
      <c r="AL3331" s="2" t="str">
        <f t="shared" si="2273"/>
        <v>-</v>
      </c>
    </row>
    <row r="3332" spans="2:38">
      <c r="B3332"/>
      <c r="E3332" s="2"/>
      <c r="F3332" s="8"/>
      <c r="G3332" s="2"/>
      <c r="H3332" s="2"/>
      <c r="I3332" s="2"/>
      <c r="J3332" s="2"/>
      <c r="K3332" s="2"/>
      <c r="L3332" s="2"/>
      <c r="M3332" s="3"/>
      <c r="N3332" s="3"/>
      <c r="O3332" s="2"/>
      <c r="P3332" s="2"/>
      <c r="Q3332" s="2"/>
      <c r="R3332" s="2"/>
      <c r="S3332" s="44"/>
      <c r="T3332" s="44"/>
      <c r="U3332" s="20"/>
      <c r="V3332" s="11"/>
      <c r="W3332" s="2">
        <f t="shared" ref="W3332:W3395" si="2274">IF(H3332&gt;52,10,0)</f>
        <v>0</v>
      </c>
      <c r="X3332">
        <f t="shared" ref="X3332:X3395" si="2275">IF(L3332&gt;15,0,IF(L3332&lt;8,10,5))</f>
        <v>10</v>
      </c>
      <c r="Y3332">
        <f t="shared" ref="Y3332:Y3395" si="2276">IF(S3332&gt;60,10,IF(S3332&lt;49,0,5))</f>
        <v>0</v>
      </c>
      <c r="Z3332">
        <f t="shared" ref="Z3332:Z3395" si="2277">IF(T3332="Y",10,IF(T3332="C",5,0))</f>
        <v>0</v>
      </c>
      <c r="AA3332" s="2">
        <f t="shared" ref="AA3332:AA3395" si="2278">SUM(W3332:Z3332)+50</f>
        <v>60</v>
      </c>
      <c r="AB3332" s="2" t="str">
        <f t="shared" ref="AB3332:AB3395" si="2279">IF(AA3332&lt;56,"Over 0.5","Under 1.5")</f>
        <v>Under 1.5</v>
      </c>
      <c r="AC3332" s="6"/>
      <c r="AD3332" s="6" t="str">
        <f t="shared" ref="AD3332:AD3395" si="2280">IF(M3332="1-0","Under 1.5",IF(M3332="0-0","Under 1.5",IF(M3332="0-1","Under 1.5","Over 0.5")))</f>
        <v>Over 0.5</v>
      </c>
      <c r="AE3332" s="6" t="str">
        <f t="shared" ref="AE3332:AE3395" si="2281">IF(M3332="?",M3332,IF(AB3332=AD3332,"WON",IF(M3332="0-1","WON",IF(M3332="1-0","WON","LOST"))))</f>
        <v>LOST</v>
      </c>
      <c r="AF3332" s="6"/>
      <c r="AG3332">
        <f t="shared" ref="AG3332:AG3395" si="2282">IF(H3332&gt;52,6,IF(H3332=52,5,IF(H3332=51,4,IF(H3332=50,3,IF(H3332=49,2,IF(H3332=48,1,0))))))</f>
        <v>0</v>
      </c>
      <c r="AH3332">
        <f t="shared" ref="AH3332:AH3395" si="2283">IF(L3332&lt;8,2,0)</f>
        <v>2</v>
      </c>
      <c r="AI3332">
        <f t="shared" ref="AI3332:AI3395" si="2284">IF(S3332&gt;49,2,0)</f>
        <v>0</v>
      </c>
      <c r="AJ3332">
        <f t="shared" ref="AJ3332:AJ3395" si="2285">IF(SUM(AH3332:AI3332)=4,SUM(AG3332:AI3332),0)</f>
        <v>0</v>
      </c>
      <c r="AK3332" s="2" t="str">
        <f t="shared" ref="AK3332:AK3395" si="2286">IF(AJ3332=10,"A1",IF(AJ3332=9,"A2",IF(AJ3332=8,"A3",IF(AJ3332=7,"A4",IF(AJ3332=6,"A5","-")))))</f>
        <v>-</v>
      </c>
      <c r="AL3332" s="2" t="str">
        <f t="shared" ref="AL3332:AL3395" si="2287">IF(AND(L3332&lt;11,U3332&lt;1.75,AA3332&gt;65,OR((AND(S3332&gt;49,S3332&lt;61,T3332="Y")),(AND(S3332&lt;48,T3332="Y")),(AND(S3332&gt;60,T3332="N")),(AND(S3332&gt;60,T3332="Y")),(AND(S3332&gt;60,T3332="C")))),"Pick","-")</f>
        <v>-</v>
      </c>
    </row>
    <row r="3333" spans="2:38">
      <c r="B3333"/>
      <c r="E3333" s="2"/>
      <c r="F3333" s="8"/>
      <c r="G3333" s="2"/>
      <c r="H3333" s="2"/>
      <c r="I3333" s="2"/>
      <c r="J3333" s="2"/>
      <c r="K3333" s="2"/>
      <c r="L3333" s="2"/>
      <c r="M3333" s="3"/>
      <c r="N3333" s="3"/>
      <c r="O3333" s="2"/>
      <c r="P3333" s="2"/>
      <c r="Q3333" s="2"/>
      <c r="R3333" s="2"/>
      <c r="S3333" s="44"/>
      <c r="T3333" s="44"/>
      <c r="U3333" s="20"/>
      <c r="V3333" s="11"/>
      <c r="W3333" s="2">
        <f t="shared" si="2274"/>
        <v>0</v>
      </c>
      <c r="X3333">
        <f t="shared" si="2275"/>
        <v>10</v>
      </c>
      <c r="Y3333">
        <f t="shared" si="2276"/>
        <v>0</v>
      </c>
      <c r="Z3333">
        <f t="shared" si="2277"/>
        <v>0</v>
      </c>
      <c r="AA3333" s="2">
        <f t="shared" si="2278"/>
        <v>60</v>
      </c>
      <c r="AB3333" s="2" t="str">
        <f t="shared" si="2279"/>
        <v>Under 1.5</v>
      </c>
      <c r="AC3333" s="6"/>
      <c r="AD3333" s="6" t="str">
        <f t="shared" si="2280"/>
        <v>Over 0.5</v>
      </c>
      <c r="AE3333" s="6" t="str">
        <f t="shared" si="2281"/>
        <v>LOST</v>
      </c>
      <c r="AF3333" s="6"/>
      <c r="AG3333">
        <f t="shared" si="2282"/>
        <v>0</v>
      </c>
      <c r="AH3333">
        <f t="shared" si="2283"/>
        <v>2</v>
      </c>
      <c r="AI3333">
        <f t="shared" si="2284"/>
        <v>0</v>
      </c>
      <c r="AJ3333">
        <f t="shared" si="2285"/>
        <v>0</v>
      </c>
      <c r="AK3333" s="2" t="str">
        <f t="shared" si="2286"/>
        <v>-</v>
      </c>
      <c r="AL3333" s="2" t="str">
        <f t="shared" si="2287"/>
        <v>-</v>
      </c>
    </row>
    <row r="3334" spans="2:38">
      <c r="B3334"/>
      <c r="E3334" s="2"/>
      <c r="F3334" s="8"/>
      <c r="G3334" s="2"/>
      <c r="H3334" s="2"/>
      <c r="I3334" s="2"/>
      <c r="J3334" s="2"/>
      <c r="K3334" s="2"/>
      <c r="L3334" s="2"/>
      <c r="M3334" s="3"/>
      <c r="N3334" s="3"/>
      <c r="O3334" s="2"/>
      <c r="P3334" s="2"/>
      <c r="Q3334" s="2"/>
      <c r="R3334" s="2"/>
      <c r="S3334" s="44"/>
      <c r="T3334" s="44"/>
      <c r="U3334" s="20"/>
      <c r="V3334" s="11"/>
      <c r="W3334" s="2">
        <f t="shared" si="2274"/>
        <v>0</v>
      </c>
      <c r="X3334">
        <f t="shared" si="2275"/>
        <v>10</v>
      </c>
      <c r="Y3334">
        <f t="shared" si="2276"/>
        <v>0</v>
      </c>
      <c r="Z3334">
        <f t="shared" si="2277"/>
        <v>0</v>
      </c>
      <c r="AA3334" s="2">
        <f t="shared" si="2278"/>
        <v>60</v>
      </c>
      <c r="AB3334" s="2" t="str">
        <f t="shared" si="2279"/>
        <v>Under 1.5</v>
      </c>
      <c r="AC3334" s="6"/>
      <c r="AD3334" s="6" t="str">
        <f t="shared" si="2280"/>
        <v>Over 0.5</v>
      </c>
      <c r="AE3334" s="6" t="str">
        <f t="shared" si="2281"/>
        <v>LOST</v>
      </c>
      <c r="AF3334" s="6"/>
      <c r="AG3334">
        <f t="shared" si="2282"/>
        <v>0</v>
      </c>
      <c r="AH3334">
        <f t="shared" si="2283"/>
        <v>2</v>
      </c>
      <c r="AI3334">
        <f t="shared" si="2284"/>
        <v>0</v>
      </c>
      <c r="AJ3334">
        <f t="shared" si="2285"/>
        <v>0</v>
      </c>
      <c r="AK3334" s="2" t="str">
        <f t="shared" si="2286"/>
        <v>-</v>
      </c>
      <c r="AL3334" s="2" t="str">
        <f t="shared" si="2287"/>
        <v>-</v>
      </c>
    </row>
    <row r="3335" spans="2:38">
      <c r="B3335"/>
      <c r="E3335" s="2"/>
      <c r="F3335" s="8"/>
      <c r="G3335" s="2"/>
      <c r="H3335" s="2"/>
      <c r="I3335" s="2"/>
      <c r="J3335" s="2"/>
      <c r="K3335" s="2"/>
      <c r="L3335" s="2"/>
      <c r="M3335" s="3"/>
      <c r="N3335" s="3"/>
      <c r="O3335" s="2"/>
      <c r="P3335" s="2"/>
      <c r="Q3335" s="2"/>
      <c r="R3335" s="2"/>
      <c r="S3335" s="44"/>
      <c r="T3335" s="44"/>
      <c r="U3335" s="20"/>
      <c r="V3335" s="11"/>
      <c r="W3335" s="2">
        <f t="shared" si="2274"/>
        <v>0</v>
      </c>
      <c r="X3335">
        <f t="shared" si="2275"/>
        <v>10</v>
      </c>
      <c r="Y3335">
        <f t="shared" si="2276"/>
        <v>0</v>
      </c>
      <c r="Z3335">
        <f t="shared" si="2277"/>
        <v>0</v>
      </c>
      <c r="AA3335" s="2">
        <f t="shared" si="2278"/>
        <v>60</v>
      </c>
      <c r="AB3335" s="2" t="str">
        <f t="shared" si="2279"/>
        <v>Under 1.5</v>
      </c>
      <c r="AC3335" s="6"/>
      <c r="AD3335" s="6" t="str">
        <f t="shared" si="2280"/>
        <v>Over 0.5</v>
      </c>
      <c r="AE3335" s="6" t="str">
        <f t="shared" si="2281"/>
        <v>LOST</v>
      </c>
      <c r="AF3335" s="6"/>
      <c r="AG3335">
        <f t="shared" si="2282"/>
        <v>0</v>
      </c>
      <c r="AH3335">
        <f t="shared" si="2283"/>
        <v>2</v>
      </c>
      <c r="AI3335">
        <f t="shared" si="2284"/>
        <v>0</v>
      </c>
      <c r="AJ3335">
        <f t="shared" si="2285"/>
        <v>0</v>
      </c>
      <c r="AK3335" s="2" t="str">
        <f t="shared" si="2286"/>
        <v>-</v>
      </c>
      <c r="AL3335" s="2" t="str">
        <f t="shared" si="2287"/>
        <v>-</v>
      </c>
    </row>
    <row r="3336" spans="2:38">
      <c r="B3336"/>
      <c r="E3336" s="2"/>
      <c r="F3336" s="8"/>
      <c r="G3336" s="2"/>
      <c r="H3336" s="2"/>
      <c r="I3336" s="2"/>
      <c r="J3336" s="2"/>
      <c r="K3336" s="2"/>
      <c r="L3336" s="2"/>
      <c r="M3336" s="3"/>
      <c r="N3336" s="3"/>
      <c r="O3336" s="2"/>
      <c r="P3336" s="2"/>
      <c r="Q3336" s="2"/>
      <c r="R3336" s="2"/>
      <c r="S3336" s="44"/>
      <c r="T3336" s="44"/>
      <c r="U3336" s="20"/>
      <c r="V3336" s="11"/>
      <c r="W3336" s="2">
        <f t="shared" si="2274"/>
        <v>0</v>
      </c>
      <c r="X3336">
        <f t="shared" si="2275"/>
        <v>10</v>
      </c>
      <c r="Y3336">
        <f t="shared" si="2276"/>
        <v>0</v>
      </c>
      <c r="Z3336">
        <f t="shared" si="2277"/>
        <v>0</v>
      </c>
      <c r="AA3336" s="2">
        <f t="shared" si="2278"/>
        <v>60</v>
      </c>
      <c r="AB3336" s="2" t="str">
        <f t="shared" si="2279"/>
        <v>Under 1.5</v>
      </c>
      <c r="AC3336" s="6"/>
      <c r="AD3336" s="6" t="str">
        <f t="shared" si="2280"/>
        <v>Over 0.5</v>
      </c>
      <c r="AE3336" s="6" t="str">
        <f t="shared" si="2281"/>
        <v>LOST</v>
      </c>
      <c r="AF3336" s="6"/>
      <c r="AG3336">
        <f t="shared" si="2282"/>
        <v>0</v>
      </c>
      <c r="AH3336">
        <f t="shared" si="2283"/>
        <v>2</v>
      </c>
      <c r="AI3336">
        <f t="shared" si="2284"/>
        <v>0</v>
      </c>
      <c r="AJ3336">
        <f t="shared" si="2285"/>
        <v>0</v>
      </c>
      <c r="AK3336" s="2" t="str">
        <f t="shared" si="2286"/>
        <v>-</v>
      </c>
      <c r="AL3336" s="2" t="str">
        <f t="shared" si="2287"/>
        <v>-</v>
      </c>
    </row>
    <row r="3337" spans="2:38">
      <c r="B3337"/>
      <c r="E3337" s="2"/>
      <c r="F3337" s="8"/>
      <c r="G3337" s="2"/>
      <c r="H3337" s="2"/>
      <c r="I3337" s="2"/>
      <c r="J3337" s="2"/>
      <c r="K3337" s="2"/>
      <c r="L3337" s="2"/>
      <c r="M3337" s="3"/>
      <c r="N3337" s="3"/>
      <c r="O3337" s="2"/>
      <c r="P3337" s="2"/>
      <c r="Q3337" s="2"/>
      <c r="R3337" s="2"/>
      <c r="S3337" s="44"/>
      <c r="T3337" s="44"/>
      <c r="U3337" s="20"/>
      <c r="V3337" s="11"/>
      <c r="W3337" s="2">
        <f t="shared" si="2274"/>
        <v>0</v>
      </c>
      <c r="X3337">
        <f t="shared" si="2275"/>
        <v>10</v>
      </c>
      <c r="Y3337">
        <f t="shared" si="2276"/>
        <v>0</v>
      </c>
      <c r="Z3337">
        <f t="shared" si="2277"/>
        <v>0</v>
      </c>
      <c r="AA3337" s="2">
        <f t="shared" si="2278"/>
        <v>60</v>
      </c>
      <c r="AB3337" s="2" t="str">
        <f t="shared" si="2279"/>
        <v>Under 1.5</v>
      </c>
      <c r="AC3337" s="6"/>
      <c r="AD3337" s="6" t="str">
        <f t="shared" si="2280"/>
        <v>Over 0.5</v>
      </c>
      <c r="AE3337" s="6" t="str">
        <f t="shared" si="2281"/>
        <v>LOST</v>
      </c>
      <c r="AF3337" s="6"/>
      <c r="AG3337">
        <f t="shared" si="2282"/>
        <v>0</v>
      </c>
      <c r="AH3337">
        <f t="shared" si="2283"/>
        <v>2</v>
      </c>
      <c r="AI3337">
        <f t="shared" si="2284"/>
        <v>0</v>
      </c>
      <c r="AJ3337">
        <f t="shared" si="2285"/>
        <v>0</v>
      </c>
      <c r="AK3337" s="2" t="str">
        <f t="shared" si="2286"/>
        <v>-</v>
      </c>
      <c r="AL3337" s="2" t="str">
        <f t="shared" si="2287"/>
        <v>-</v>
      </c>
    </row>
    <row r="3338" spans="2:38">
      <c r="B3338"/>
      <c r="E3338" s="2"/>
      <c r="F3338" s="8"/>
      <c r="G3338" s="2"/>
      <c r="H3338" s="2"/>
      <c r="I3338" s="2"/>
      <c r="J3338" s="2"/>
      <c r="K3338" s="2"/>
      <c r="L3338" s="2"/>
      <c r="M3338" s="3"/>
      <c r="N3338" s="3"/>
      <c r="O3338" s="2"/>
      <c r="P3338" s="2"/>
      <c r="Q3338" s="2"/>
      <c r="R3338" s="2"/>
      <c r="S3338" s="44"/>
      <c r="T3338" s="44"/>
      <c r="U3338" s="20"/>
      <c r="V3338" s="11"/>
      <c r="W3338" s="2">
        <f t="shared" si="2274"/>
        <v>0</v>
      </c>
      <c r="X3338">
        <f t="shared" si="2275"/>
        <v>10</v>
      </c>
      <c r="Y3338">
        <f t="shared" si="2276"/>
        <v>0</v>
      </c>
      <c r="Z3338">
        <f t="shared" si="2277"/>
        <v>0</v>
      </c>
      <c r="AA3338" s="2">
        <f t="shared" si="2278"/>
        <v>60</v>
      </c>
      <c r="AB3338" s="2" t="str">
        <f t="shared" si="2279"/>
        <v>Under 1.5</v>
      </c>
      <c r="AC3338" s="6"/>
      <c r="AD3338" s="6" t="str">
        <f t="shared" si="2280"/>
        <v>Over 0.5</v>
      </c>
      <c r="AE3338" s="6" t="str">
        <f t="shared" si="2281"/>
        <v>LOST</v>
      </c>
      <c r="AF3338" s="6"/>
      <c r="AG3338">
        <f t="shared" si="2282"/>
        <v>0</v>
      </c>
      <c r="AH3338">
        <f t="shared" si="2283"/>
        <v>2</v>
      </c>
      <c r="AI3338">
        <f t="shared" si="2284"/>
        <v>0</v>
      </c>
      <c r="AJ3338">
        <f t="shared" si="2285"/>
        <v>0</v>
      </c>
      <c r="AK3338" s="2" t="str">
        <f t="shared" si="2286"/>
        <v>-</v>
      </c>
      <c r="AL3338" s="2" t="str">
        <f t="shared" si="2287"/>
        <v>-</v>
      </c>
    </row>
    <row r="3339" spans="2:38">
      <c r="B3339"/>
      <c r="E3339" s="2"/>
      <c r="F3339" s="8"/>
      <c r="G3339" s="2"/>
      <c r="H3339" s="2"/>
      <c r="I3339" s="2"/>
      <c r="J3339" s="2"/>
      <c r="K3339" s="2"/>
      <c r="L3339" s="2"/>
      <c r="M3339" s="3"/>
      <c r="N3339" s="3"/>
      <c r="O3339" s="2"/>
      <c r="P3339" s="2"/>
      <c r="Q3339" s="2"/>
      <c r="R3339" s="2"/>
      <c r="S3339" s="44"/>
      <c r="T3339" s="44"/>
      <c r="U3339" s="20"/>
      <c r="V3339" s="11"/>
      <c r="W3339" s="2">
        <f t="shared" si="2274"/>
        <v>0</v>
      </c>
      <c r="X3339">
        <f t="shared" si="2275"/>
        <v>10</v>
      </c>
      <c r="Y3339">
        <f t="shared" si="2276"/>
        <v>0</v>
      </c>
      <c r="Z3339">
        <f t="shared" si="2277"/>
        <v>0</v>
      </c>
      <c r="AA3339" s="2">
        <f t="shared" si="2278"/>
        <v>60</v>
      </c>
      <c r="AB3339" s="2" t="str">
        <f t="shared" si="2279"/>
        <v>Under 1.5</v>
      </c>
      <c r="AC3339" s="6"/>
      <c r="AD3339" s="6" t="str">
        <f t="shared" si="2280"/>
        <v>Over 0.5</v>
      </c>
      <c r="AE3339" s="6" t="str">
        <f t="shared" si="2281"/>
        <v>LOST</v>
      </c>
      <c r="AF3339" s="6"/>
      <c r="AG3339">
        <f t="shared" si="2282"/>
        <v>0</v>
      </c>
      <c r="AH3339">
        <f t="shared" si="2283"/>
        <v>2</v>
      </c>
      <c r="AI3339">
        <f t="shared" si="2284"/>
        <v>0</v>
      </c>
      <c r="AJ3339">
        <f t="shared" si="2285"/>
        <v>0</v>
      </c>
      <c r="AK3339" s="2" t="str">
        <f t="shared" si="2286"/>
        <v>-</v>
      </c>
      <c r="AL3339" s="2" t="str">
        <f t="shared" si="2287"/>
        <v>-</v>
      </c>
    </row>
    <row r="3340" spans="2:38">
      <c r="B3340"/>
      <c r="E3340" s="2"/>
      <c r="F3340" s="8"/>
      <c r="G3340" s="2"/>
      <c r="H3340" s="2"/>
      <c r="I3340" s="2"/>
      <c r="J3340" s="2"/>
      <c r="K3340" s="2"/>
      <c r="L3340" s="2"/>
      <c r="M3340" s="3"/>
      <c r="N3340" s="3"/>
      <c r="O3340" s="2"/>
      <c r="P3340" s="2"/>
      <c r="Q3340" s="2"/>
      <c r="R3340" s="2"/>
      <c r="S3340" s="44"/>
      <c r="T3340" s="44"/>
      <c r="U3340" s="20"/>
      <c r="V3340" s="11"/>
      <c r="W3340" s="2">
        <f t="shared" si="2274"/>
        <v>0</v>
      </c>
      <c r="X3340">
        <f t="shared" si="2275"/>
        <v>10</v>
      </c>
      <c r="Y3340">
        <f t="shared" si="2276"/>
        <v>0</v>
      </c>
      <c r="Z3340">
        <f t="shared" si="2277"/>
        <v>0</v>
      </c>
      <c r="AA3340" s="2">
        <f t="shared" si="2278"/>
        <v>60</v>
      </c>
      <c r="AB3340" s="2" t="str">
        <f t="shared" si="2279"/>
        <v>Under 1.5</v>
      </c>
      <c r="AC3340" s="6"/>
      <c r="AD3340" s="6" t="str">
        <f t="shared" si="2280"/>
        <v>Over 0.5</v>
      </c>
      <c r="AE3340" s="6" t="str">
        <f t="shared" si="2281"/>
        <v>LOST</v>
      </c>
      <c r="AF3340" s="6"/>
      <c r="AG3340">
        <f t="shared" si="2282"/>
        <v>0</v>
      </c>
      <c r="AH3340">
        <f t="shared" si="2283"/>
        <v>2</v>
      </c>
      <c r="AI3340">
        <f t="shared" si="2284"/>
        <v>0</v>
      </c>
      <c r="AJ3340">
        <f t="shared" si="2285"/>
        <v>0</v>
      </c>
      <c r="AK3340" s="2" t="str">
        <f t="shared" si="2286"/>
        <v>-</v>
      </c>
      <c r="AL3340" s="2" t="str">
        <f t="shared" si="2287"/>
        <v>-</v>
      </c>
    </row>
    <row r="3341" spans="2:38">
      <c r="B3341"/>
      <c r="E3341" s="2"/>
      <c r="F3341" s="8"/>
      <c r="G3341" s="2"/>
      <c r="H3341" s="2"/>
      <c r="I3341" s="2"/>
      <c r="J3341" s="2"/>
      <c r="K3341" s="2"/>
      <c r="L3341" s="2"/>
      <c r="M3341" s="3"/>
      <c r="N3341" s="3"/>
      <c r="O3341" s="2"/>
      <c r="P3341" s="2"/>
      <c r="Q3341" s="2"/>
      <c r="R3341" s="2"/>
      <c r="S3341" s="44"/>
      <c r="T3341" s="44"/>
      <c r="U3341" s="20"/>
      <c r="V3341" s="11"/>
      <c r="W3341" s="2">
        <f t="shared" si="2274"/>
        <v>0</v>
      </c>
      <c r="X3341">
        <f t="shared" si="2275"/>
        <v>10</v>
      </c>
      <c r="Y3341">
        <f t="shared" si="2276"/>
        <v>0</v>
      </c>
      <c r="Z3341">
        <f t="shared" si="2277"/>
        <v>0</v>
      </c>
      <c r="AA3341" s="2">
        <f t="shared" si="2278"/>
        <v>60</v>
      </c>
      <c r="AB3341" s="2" t="str">
        <f t="shared" si="2279"/>
        <v>Under 1.5</v>
      </c>
      <c r="AC3341" s="6"/>
      <c r="AD3341" s="6" t="str">
        <f t="shared" si="2280"/>
        <v>Over 0.5</v>
      </c>
      <c r="AE3341" s="6" t="str">
        <f t="shared" si="2281"/>
        <v>LOST</v>
      </c>
      <c r="AF3341" s="6"/>
      <c r="AG3341">
        <f t="shared" si="2282"/>
        <v>0</v>
      </c>
      <c r="AH3341">
        <f t="shared" si="2283"/>
        <v>2</v>
      </c>
      <c r="AI3341">
        <f t="shared" si="2284"/>
        <v>0</v>
      </c>
      <c r="AJ3341">
        <f t="shared" si="2285"/>
        <v>0</v>
      </c>
      <c r="AK3341" s="2" t="str">
        <f t="shared" si="2286"/>
        <v>-</v>
      </c>
      <c r="AL3341" s="2" t="str">
        <f t="shared" si="2287"/>
        <v>-</v>
      </c>
    </row>
    <row r="3342" spans="2:38">
      <c r="B3342"/>
      <c r="E3342" s="2"/>
      <c r="F3342" s="8"/>
      <c r="G3342" s="2"/>
      <c r="H3342" s="2"/>
      <c r="I3342" s="2"/>
      <c r="J3342" s="2"/>
      <c r="K3342" s="2"/>
      <c r="L3342" s="2"/>
      <c r="M3342" s="3"/>
      <c r="N3342" s="3"/>
      <c r="O3342" s="2"/>
      <c r="P3342" s="2"/>
      <c r="Q3342" s="2"/>
      <c r="R3342" s="2"/>
      <c r="S3342" s="44"/>
      <c r="T3342" s="44"/>
      <c r="U3342" s="20"/>
      <c r="V3342" s="11"/>
      <c r="W3342" s="2">
        <f t="shared" si="2274"/>
        <v>0</v>
      </c>
      <c r="X3342">
        <f t="shared" si="2275"/>
        <v>10</v>
      </c>
      <c r="Y3342">
        <f t="shared" si="2276"/>
        <v>0</v>
      </c>
      <c r="Z3342">
        <f t="shared" si="2277"/>
        <v>0</v>
      </c>
      <c r="AA3342" s="2">
        <f t="shared" si="2278"/>
        <v>60</v>
      </c>
      <c r="AB3342" s="2" t="str">
        <f t="shared" si="2279"/>
        <v>Under 1.5</v>
      </c>
      <c r="AC3342" s="6"/>
      <c r="AD3342" s="6" t="str">
        <f t="shared" si="2280"/>
        <v>Over 0.5</v>
      </c>
      <c r="AE3342" s="6" t="str">
        <f t="shared" si="2281"/>
        <v>LOST</v>
      </c>
      <c r="AF3342" s="6"/>
      <c r="AG3342">
        <f t="shared" si="2282"/>
        <v>0</v>
      </c>
      <c r="AH3342">
        <f t="shared" si="2283"/>
        <v>2</v>
      </c>
      <c r="AI3342">
        <f t="shared" si="2284"/>
        <v>0</v>
      </c>
      <c r="AJ3342">
        <f t="shared" si="2285"/>
        <v>0</v>
      </c>
      <c r="AK3342" s="2" t="str">
        <f t="shared" si="2286"/>
        <v>-</v>
      </c>
      <c r="AL3342" s="2" t="str">
        <f t="shared" si="2287"/>
        <v>-</v>
      </c>
    </row>
    <row r="3343" spans="2:38">
      <c r="B3343"/>
      <c r="E3343" s="2"/>
      <c r="F3343" s="8"/>
      <c r="G3343" s="2"/>
      <c r="H3343" s="2"/>
      <c r="I3343" s="2"/>
      <c r="J3343" s="2"/>
      <c r="K3343" s="2"/>
      <c r="L3343" s="2"/>
      <c r="M3343" s="3"/>
      <c r="N3343" s="3"/>
      <c r="O3343" s="2"/>
      <c r="P3343" s="2"/>
      <c r="Q3343" s="2"/>
      <c r="R3343" s="2"/>
      <c r="S3343" s="44"/>
      <c r="T3343" s="44"/>
      <c r="U3343" s="20"/>
      <c r="V3343" s="11"/>
      <c r="W3343" s="2">
        <f t="shared" si="2274"/>
        <v>0</v>
      </c>
      <c r="X3343">
        <f t="shared" si="2275"/>
        <v>10</v>
      </c>
      <c r="Y3343">
        <f t="shared" si="2276"/>
        <v>0</v>
      </c>
      <c r="Z3343">
        <f t="shared" si="2277"/>
        <v>0</v>
      </c>
      <c r="AA3343" s="2">
        <f t="shared" si="2278"/>
        <v>60</v>
      </c>
      <c r="AB3343" s="2" t="str">
        <f t="shared" si="2279"/>
        <v>Under 1.5</v>
      </c>
      <c r="AC3343" s="6"/>
      <c r="AD3343" s="6" t="str">
        <f t="shared" si="2280"/>
        <v>Over 0.5</v>
      </c>
      <c r="AE3343" s="6" t="str">
        <f t="shared" si="2281"/>
        <v>LOST</v>
      </c>
      <c r="AF3343" s="6"/>
      <c r="AG3343">
        <f t="shared" si="2282"/>
        <v>0</v>
      </c>
      <c r="AH3343">
        <f t="shared" si="2283"/>
        <v>2</v>
      </c>
      <c r="AI3343">
        <f t="shared" si="2284"/>
        <v>0</v>
      </c>
      <c r="AJ3343">
        <f t="shared" si="2285"/>
        <v>0</v>
      </c>
      <c r="AK3343" s="2" t="str">
        <f t="shared" si="2286"/>
        <v>-</v>
      </c>
      <c r="AL3343" s="2" t="str">
        <f t="shared" si="2287"/>
        <v>-</v>
      </c>
    </row>
    <row r="3344" spans="2:38">
      <c r="B3344"/>
      <c r="E3344" s="2"/>
      <c r="F3344" s="8"/>
      <c r="G3344" s="2"/>
      <c r="H3344" s="2"/>
      <c r="I3344" s="2"/>
      <c r="J3344" s="2"/>
      <c r="K3344" s="2"/>
      <c r="L3344" s="2"/>
      <c r="M3344" s="3"/>
      <c r="N3344" s="3"/>
      <c r="O3344" s="2"/>
      <c r="P3344" s="2"/>
      <c r="Q3344" s="2"/>
      <c r="R3344" s="2"/>
      <c r="S3344" s="44"/>
      <c r="T3344" s="44"/>
      <c r="U3344" s="20"/>
      <c r="V3344" s="11"/>
      <c r="W3344" s="2">
        <f t="shared" si="2274"/>
        <v>0</v>
      </c>
      <c r="X3344">
        <f t="shared" si="2275"/>
        <v>10</v>
      </c>
      <c r="Y3344">
        <f t="shared" si="2276"/>
        <v>0</v>
      </c>
      <c r="Z3344">
        <f t="shared" si="2277"/>
        <v>0</v>
      </c>
      <c r="AA3344" s="2">
        <f t="shared" si="2278"/>
        <v>60</v>
      </c>
      <c r="AB3344" s="2" t="str">
        <f t="shared" si="2279"/>
        <v>Under 1.5</v>
      </c>
      <c r="AC3344" s="6"/>
      <c r="AD3344" s="6" t="str">
        <f t="shared" si="2280"/>
        <v>Over 0.5</v>
      </c>
      <c r="AE3344" s="6" t="str">
        <f t="shared" si="2281"/>
        <v>LOST</v>
      </c>
      <c r="AF3344" s="6"/>
      <c r="AG3344">
        <f t="shared" si="2282"/>
        <v>0</v>
      </c>
      <c r="AH3344">
        <f t="shared" si="2283"/>
        <v>2</v>
      </c>
      <c r="AI3344">
        <f t="shared" si="2284"/>
        <v>0</v>
      </c>
      <c r="AJ3344">
        <f t="shared" si="2285"/>
        <v>0</v>
      </c>
      <c r="AK3344" s="2" t="str">
        <f t="shared" si="2286"/>
        <v>-</v>
      </c>
      <c r="AL3344" s="2" t="str">
        <f t="shared" si="2287"/>
        <v>-</v>
      </c>
    </row>
    <row r="3345" spans="2:38">
      <c r="B3345"/>
      <c r="E3345" s="2"/>
      <c r="F3345" s="8"/>
      <c r="G3345" s="2"/>
      <c r="H3345" s="2"/>
      <c r="I3345" s="2"/>
      <c r="J3345" s="2"/>
      <c r="K3345" s="2"/>
      <c r="L3345" s="2"/>
      <c r="M3345" s="3"/>
      <c r="N3345" s="3"/>
      <c r="O3345" s="2"/>
      <c r="P3345" s="2"/>
      <c r="Q3345" s="2"/>
      <c r="R3345" s="2"/>
      <c r="S3345" s="44"/>
      <c r="T3345" s="44"/>
      <c r="U3345" s="20"/>
      <c r="V3345" s="11"/>
      <c r="W3345" s="2">
        <f t="shared" si="2274"/>
        <v>0</v>
      </c>
      <c r="X3345">
        <f t="shared" si="2275"/>
        <v>10</v>
      </c>
      <c r="Y3345">
        <f t="shared" si="2276"/>
        <v>0</v>
      </c>
      <c r="Z3345">
        <f t="shared" si="2277"/>
        <v>0</v>
      </c>
      <c r="AA3345" s="2">
        <f t="shared" si="2278"/>
        <v>60</v>
      </c>
      <c r="AB3345" s="2" t="str">
        <f t="shared" si="2279"/>
        <v>Under 1.5</v>
      </c>
      <c r="AC3345" s="6"/>
      <c r="AD3345" s="6" t="str">
        <f t="shared" si="2280"/>
        <v>Over 0.5</v>
      </c>
      <c r="AE3345" s="6" t="str">
        <f t="shared" si="2281"/>
        <v>LOST</v>
      </c>
      <c r="AF3345" s="6"/>
      <c r="AG3345">
        <f t="shared" si="2282"/>
        <v>0</v>
      </c>
      <c r="AH3345">
        <f t="shared" si="2283"/>
        <v>2</v>
      </c>
      <c r="AI3345">
        <f t="shared" si="2284"/>
        <v>0</v>
      </c>
      <c r="AJ3345">
        <f t="shared" si="2285"/>
        <v>0</v>
      </c>
      <c r="AK3345" s="2" t="str">
        <f t="shared" si="2286"/>
        <v>-</v>
      </c>
      <c r="AL3345" s="2" t="str">
        <f t="shared" si="2287"/>
        <v>-</v>
      </c>
    </row>
    <row r="3346" spans="2:38">
      <c r="B3346"/>
      <c r="E3346" s="2"/>
      <c r="F3346" s="8"/>
      <c r="G3346" s="2"/>
      <c r="H3346" s="2"/>
      <c r="I3346" s="2"/>
      <c r="J3346" s="2"/>
      <c r="K3346" s="2"/>
      <c r="L3346" s="2"/>
      <c r="M3346" s="3"/>
      <c r="N3346" s="3"/>
      <c r="O3346" s="2"/>
      <c r="P3346" s="2"/>
      <c r="Q3346" s="2"/>
      <c r="R3346" s="2"/>
      <c r="S3346" s="44"/>
      <c r="T3346" s="44"/>
      <c r="U3346" s="20"/>
      <c r="V3346" s="11"/>
      <c r="W3346" s="2">
        <f t="shared" si="2274"/>
        <v>0</v>
      </c>
      <c r="X3346">
        <f t="shared" si="2275"/>
        <v>10</v>
      </c>
      <c r="Y3346">
        <f t="shared" si="2276"/>
        <v>0</v>
      </c>
      <c r="Z3346">
        <f t="shared" si="2277"/>
        <v>0</v>
      </c>
      <c r="AA3346" s="2">
        <f t="shared" si="2278"/>
        <v>60</v>
      </c>
      <c r="AB3346" s="2" t="str">
        <f t="shared" si="2279"/>
        <v>Under 1.5</v>
      </c>
      <c r="AC3346" s="6"/>
      <c r="AD3346" s="6" t="str">
        <f t="shared" si="2280"/>
        <v>Over 0.5</v>
      </c>
      <c r="AE3346" s="6" t="str">
        <f t="shared" si="2281"/>
        <v>LOST</v>
      </c>
      <c r="AF3346" s="6"/>
      <c r="AG3346">
        <f t="shared" si="2282"/>
        <v>0</v>
      </c>
      <c r="AH3346">
        <f t="shared" si="2283"/>
        <v>2</v>
      </c>
      <c r="AI3346">
        <f t="shared" si="2284"/>
        <v>0</v>
      </c>
      <c r="AJ3346">
        <f t="shared" si="2285"/>
        <v>0</v>
      </c>
      <c r="AK3346" s="2" t="str">
        <f t="shared" si="2286"/>
        <v>-</v>
      </c>
      <c r="AL3346" s="2" t="str">
        <f t="shared" si="2287"/>
        <v>-</v>
      </c>
    </row>
    <row r="3347" spans="2:38">
      <c r="B3347"/>
      <c r="E3347" s="2"/>
      <c r="F3347" s="8"/>
      <c r="G3347" s="2"/>
      <c r="H3347" s="2"/>
      <c r="I3347" s="2"/>
      <c r="J3347" s="2"/>
      <c r="K3347" s="2"/>
      <c r="L3347" s="2"/>
      <c r="M3347" s="3"/>
      <c r="N3347" s="3"/>
      <c r="O3347" s="2"/>
      <c r="P3347" s="2"/>
      <c r="Q3347" s="2"/>
      <c r="R3347" s="2"/>
      <c r="S3347" s="44"/>
      <c r="T3347" s="44"/>
      <c r="U3347" s="20"/>
      <c r="V3347" s="11"/>
      <c r="W3347" s="2">
        <f t="shared" si="2274"/>
        <v>0</v>
      </c>
      <c r="X3347">
        <f t="shared" si="2275"/>
        <v>10</v>
      </c>
      <c r="Y3347">
        <f t="shared" si="2276"/>
        <v>0</v>
      </c>
      <c r="Z3347">
        <f t="shared" si="2277"/>
        <v>0</v>
      </c>
      <c r="AA3347" s="2">
        <f t="shared" si="2278"/>
        <v>60</v>
      </c>
      <c r="AB3347" s="2" t="str">
        <f t="shared" si="2279"/>
        <v>Under 1.5</v>
      </c>
      <c r="AC3347" s="6"/>
      <c r="AD3347" s="6" t="str">
        <f t="shared" si="2280"/>
        <v>Over 0.5</v>
      </c>
      <c r="AE3347" s="6" t="str">
        <f t="shared" si="2281"/>
        <v>LOST</v>
      </c>
      <c r="AF3347" s="6"/>
      <c r="AG3347">
        <f t="shared" si="2282"/>
        <v>0</v>
      </c>
      <c r="AH3347">
        <f t="shared" si="2283"/>
        <v>2</v>
      </c>
      <c r="AI3347">
        <f t="shared" si="2284"/>
        <v>0</v>
      </c>
      <c r="AJ3347">
        <f t="shared" si="2285"/>
        <v>0</v>
      </c>
      <c r="AK3347" s="2" t="str">
        <f t="shared" si="2286"/>
        <v>-</v>
      </c>
      <c r="AL3347" s="2" t="str">
        <f t="shared" si="2287"/>
        <v>-</v>
      </c>
    </row>
    <row r="3348" spans="2:38">
      <c r="B3348"/>
      <c r="E3348" s="2"/>
      <c r="F3348" s="8"/>
      <c r="G3348" s="2"/>
      <c r="H3348" s="2"/>
      <c r="I3348" s="2"/>
      <c r="J3348" s="2"/>
      <c r="K3348" s="2"/>
      <c r="L3348" s="2"/>
      <c r="M3348" s="3"/>
      <c r="N3348" s="3"/>
      <c r="O3348" s="2"/>
      <c r="P3348" s="2"/>
      <c r="Q3348" s="2"/>
      <c r="R3348" s="2"/>
      <c r="S3348" s="44"/>
      <c r="T3348" s="44"/>
      <c r="U3348" s="20"/>
      <c r="V3348" s="11"/>
      <c r="W3348" s="2">
        <f t="shared" si="2274"/>
        <v>0</v>
      </c>
      <c r="X3348">
        <f t="shared" si="2275"/>
        <v>10</v>
      </c>
      <c r="Y3348">
        <f t="shared" si="2276"/>
        <v>0</v>
      </c>
      <c r="Z3348">
        <f t="shared" si="2277"/>
        <v>0</v>
      </c>
      <c r="AA3348" s="2">
        <f t="shared" si="2278"/>
        <v>60</v>
      </c>
      <c r="AB3348" s="2" t="str">
        <f t="shared" si="2279"/>
        <v>Under 1.5</v>
      </c>
      <c r="AC3348" s="6"/>
      <c r="AD3348" s="6" t="str">
        <f t="shared" si="2280"/>
        <v>Over 0.5</v>
      </c>
      <c r="AE3348" s="6" t="str">
        <f t="shared" si="2281"/>
        <v>LOST</v>
      </c>
      <c r="AF3348" s="6"/>
      <c r="AG3348">
        <f t="shared" si="2282"/>
        <v>0</v>
      </c>
      <c r="AH3348">
        <f t="shared" si="2283"/>
        <v>2</v>
      </c>
      <c r="AI3348">
        <f t="shared" si="2284"/>
        <v>0</v>
      </c>
      <c r="AJ3348">
        <f t="shared" si="2285"/>
        <v>0</v>
      </c>
      <c r="AK3348" s="2" t="str">
        <f t="shared" si="2286"/>
        <v>-</v>
      </c>
      <c r="AL3348" s="2" t="str">
        <f t="shared" si="2287"/>
        <v>-</v>
      </c>
    </row>
    <row r="3349" spans="2:38">
      <c r="B3349"/>
      <c r="E3349" s="2"/>
      <c r="F3349" s="8"/>
      <c r="G3349" s="2"/>
      <c r="H3349" s="2"/>
      <c r="I3349" s="2"/>
      <c r="J3349" s="2"/>
      <c r="K3349" s="2"/>
      <c r="L3349" s="2"/>
      <c r="M3349" s="3"/>
      <c r="N3349" s="3"/>
      <c r="O3349" s="2"/>
      <c r="P3349" s="2"/>
      <c r="Q3349" s="2"/>
      <c r="R3349" s="2"/>
      <c r="S3349" s="44"/>
      <c r="T3349" s="44"/>
      <c r="U3349" s="20"/>
      <c r="V3349" s="11"/>
      <c r="W3349" s="2">
        <f t="shared" si="2274"/>
        <v>0</v>
      </c>
      <c r="X3349">
        <f t="shared" si="2275"/>
        <v>10</v>
      </c>
      <c r="Y3349">
        <f t="shared" si="2276"/>
        <v>0</v>
      </c>
      <c r="Z3349">
        <f t="shared" si="2277"/>
        <v>0</v>
      </c>
      <c r="AA3349" s="2">
        <f t="shared" si="2278"/>
        <v>60</v>
      </c>
      <c r="AB3349" s="2" t="str">
        <f t="shared" si="2279"/>
        <v>Under 1.5</v>
      </c>
      <c r="AC3349" s="6"/>
      <c r="AD3349" s="6" t="str">
        <f t="shared" si="2280"/>
        <v>Over 0.5</v>
      </c>
      <c r="AE3349" s="6" t="str">
        <f t="shared" si="2281"/>
        <v>LOST</v>
      </c>
      <c r="AF3349" s="6"/>
      <c r="AG3349">
        <f t="shared" si="2282"/>
        <v>0</v>
      </c>
      <c r="AH3349">
        <f t="shared" si="2283"/>
        <v>2</v>
      </c>
      <c r="AI3349">
        <f t="shared" si="2284"/>
        <v>0</v>
      </c>
      <c r="AJ3349">
        <f t="shared" si="2285"/>
        <v>0</v>
      </c>
      <c r="AK3349" s="2" t="str">
        <f t="shared" si="2286"/>
        <v>-</v>
      </c>
      <c r="AL3349" s="2" t="str">
        <f t="shared" si="2287"/>
        <v>-</v>
      </c>
    </row>
    <row r="3350" spans="2:38">
      <c r="B3350"/>
      <c r="E3350" s="2"/>
      <c r="F3350" s="8"/>
      <c r="G3350" s="2"/>
      <c r="H3350" s="2"/>
      <c r="I3350" s="2"/>
      <c r="J3350" s="2"/>
      <c r="K3350" s="2"/>
      <c r="L3350" s="2"/>
      <c r="M3350" s="3"/>
      <c r="N3350" s="3"/>
      <c r="O3350" s="2"/>
      <c r="P3350" s="2"/>
      <c r="Q3350" s="2"/>
      <c r="R3350" s="2"/>
      <c r="S3350" s="44"/>
      <c r="T3350" s="44"/>
      <c r="U3350" s="20"/>
      <c r="V3350" s="11"/>
      <c r="W3350" s="2">
        <f t="shared" si="2274"/>
        <v>0</v>
      </c>
      <c r="X3350">
        <f t="shared" si="2275"/>
        <v>10</v>
      </c>
      <c r="Y3350">
        <f t="shared" si="2276"/>
        <v>0</v>
      </c>
      <c r="Z3350">
        <f t="shared" si="2277"/>
        <v>0</v>
      </c>
      <c r="AA3350" s="2">
        <f t="shared" si="2278"/>
        <v>60</v>
      </c>
      <c r="AB3350" s="2" t="str">
        <f t="shared" si="2279"/>
        <v>Under 1.5</v>
      </c>
      <c r="AC3350" s="6"/>
      <c r="AD3350" s="6" t="str">
        <f t="shared" si="2280"/>
        <v>Over 0.5</v>
      </c>
      <c r="AE3350" s="6" t="str">
        <f t="shared" si="2281"/>
        <v>LOST</v>
      </c>
      <c r="AF3350" s="6"/>
      <c r="AG3350">
        <f t="shared" si="2282"/>
        <v>0</v>
      </c>
      <c r="AH3350">
        <f t="shared" si="2283"/>
        <v>2</v>
      </c>
      <c r="AI3350">
        <f t="shared" si="2284"/>
        <v>0</v>
      </c>
      <c r="AJ3350">
        <f t="shared" si="2285"/>
        <v>0</v>
      </c>
      <c r="AK3350" s="2" t="str">
        <f t="shared" si="2286"/>
        <v>-</v>
      </c>
      <c r="AL3350" s="2" t="str">
        <f t="shared" si="2287"/>
        <v>-</v>
      </c>
    </row>
    <row r="3351" spans="2:38">
      <c r="B3351"/>
      <c r="E3351" s="2"/>
      <c r="F3351" s="8"/>
      <c r="G3351" s="2"/>
      <c r="H3351" s="2"/>
      <c r="I3351" s="2"/>
      <c r="J3351" s="2"/>
      <c r="K3351" s="2"/>
      <c r="L3351" s="2"/>
      <c r="M3351" s="3"/>
      <c r="N3351" s="3"/>
      <c r="O3351" s="2"/>
      <c r="P3351" s="2"/>
      <c r="Q3351" s="2"/>
      <c r="R3351" s="2"/>
      <c r="S3351" s="44"/>
      <c r="T3351" s="44"/>
      <c r="U3351" s="20"/>
      <c r="V3351" s="11"/>
      <c r="W3351" s="2">
        <f t="shared" si="2274"/>
        <v>0</v>
      </c>
      <c r="X3351">
        <f t="shared" si="2275"/>
        <v>10</v>
      </c>
      <c r="Y3351">
        <f t="shared" si="2276"/>
        <v>0</v>
      </c>
      <c r="Z3351">
        <f t="shared" si="2277"/>
        <v>0</v>
      </c>
      <c r="AA3351" s="2">
        <f t="shared" si="2278"/>
        <v>60</v>
      </c>
      <c r="AB3351" s="2" t="str">
        <f t="shared" si="2279"/>
        <v>Under 1.5</v>
      </c>
      <c r="AC3351" s="6"/>
      <c r="AD3351" s="6" t="str">
        <f t="shared" si="2280"/>
        <v>Over 0.5</v>
      </c>
      <c r="AE3351" s="6" t="str">
        <f t="shared" si="2281"/>
        <v>LOST</v>
      </c>
      <c r="AF3351" s="6"/>
      <c r="AG3351">
        <f t="shared" si="2282"/>
        <v>0</v>
      </c>
      <c r="AH3351">
        <f t="shared" si="2283"/>
        <v>2</v>
      </c>
      <c r="AI3351">
        <f t="shared" si="2284"/>
        <v>0</v>
      </c>
      <c r="AJ3351">
        <f t="shared" si="2285"/>
        <v>0</v>
      </c>
      <c r="AK3351" s="2" t="str">
        <f t="shared" si="2286"/>
        <v>-</v>
      </c>
      <c r="AL3351" s="2" t="str">
        <f t="shared" si="2287"/>
        <v>-</v>
      </c>
    </row>
    <row r="3352" spans="2:38">
      <c r="B3352"/>
      <c r="E3352" s="2"/>
      <c r="F3352" s="8"/>
      <c r="G3352" s="2"/>
      <c r="H3352" s="2"/>
      <c r="I3352" s="2"/>
      <c r="J3352" s="2"/>
      <c r="K3352" s="2"/>
      <c r="L3352" s="2"/>
      <c r="M3352" s="3"/>
      <c r="N3352" s="3"/>
      <c r="O3352" s="2"/>
      <c r="P3352" s="2"/>
      <c r="Q3352" s="2"/>
      <c r="R3352" s="2"/>
      <c r="S3352" s="44"/>
      <c r="T3352" s="44"/>
      <c r="U3352" s="20"/>
      <c r="V3352" s="11"/>
      <c r="W3352" s="2">
        <f t="shared" si="2274"/>
        <v>0</v>
      </c>
      <c r="X3352">
        <f t="shared" si="2275"/>
        <v>10</v>
      </c>
      <c r="Y3352">
        <f t="shared" si="2276"/>
        <v>0</v>
      </c>
      <c r="Z3352">
        <f t="shared" si="2277"/>
        <v>0</v>
      </c>
      <c r="AA3352" s="2">
        <f t="shared" si="2278"/>
        <v>60</v>
      </c>
      <c r="AB3352" s="2" t="str">
        <f t="shared" si="2279"/>
        <v>Under 1.5</v>
      </c>
      <c r="AC3352" s="6"/>
      <c r="AD3352" s="6" t="str">
        <f t="shared" si="2280"/>
        <v>Over 0.5</v>
      </c>
      <c r="AE3352" s="6" t="str">
        <f t="shared" si="2281"/>
        <v>LOST</v>
      </c>
      <c r="AF3352" s="6"/>
      <c r="AG3352">
        <f t="shared" si="2282"/>
        <v>0</v>
      </c>
      <c r="AH3352">
        <f t="shared" si="2283"/>
        <v>2</v>
      </c>
      <c r="AI3352">
        <f t="shared" si="2284"/>
        <v>0</v>
      </c>
      <c r="AJ3352">
        <f t="shared" si="2285"/>
        <v>0</v>
      </c>
      <c r="AK3352" s="2" t="str">
        <f t="shared" si="2286"/>
        <v>-</v>
      </c>
      <c r="AL3352" s="2" t="str">
        <f t="shared" si="2287"/>
        <v>-</v>
      </c>
    </row>
    <row r="3353" spans="2:38">
      <c r="B3353"/>
      <c r="E3353" s="2"/>
      <c r="F3353" s="8"/>
      <c r="G3353" s="2"/>
      <c r="H3353" s="2"/>
      <c r="I3353" s="2"/>
      <c r="J3353" s="2"/>
      <c r="K3353" s="2"/>
      <c r="L3353" s="2"/>
      <c r="M3353" s="3"/>
      <c r="N3353" s="3"/>
      <c r="O3353" s="2"/>
      <c r="P3353" s="2"/>
      <c r="Q3353" s="2"/>
      <c r="R3353" s="2"/>
      <c r="S3353" s="44"/>
      <c r="T3353" s="44"/>
      <c r="U3353" s="20"/>
      <c r="V3353" s="11"/>
      <c r="W3353" s="2">
        <f t="shared" si="2274"/>
        <v>0</v>
      </c>
      <c r="X3353">
        <f t="shared" si="2275"/>
        <v>10</v>
      </c>
      <c r="Y3353">
        <f t="shared" si="2276"/>
        <v>0</v>
      </c>
      <c r="Z3353">
        <f t="shared" si="2277"/>
        <v>0</v>
      </c>
      <c r="AA3353" s="2">
        <f t="shared" si="2278"/>
        <v>60</v>
      </c>
      <c r="AB3353" s="2" t="str">
        <f t="shared" si="2279"/>
        <v>Under 1.5</v>
      </c>
      <c r="AC3353" s="6"/>
      <c r="AD3353" s="6" t="str">
        <f t="shared" si="2280"/>
        <v>Over 0.5</v>
      </c>
      <c r="AE3353" s="6" t="str">
        <f t="shared" si="2281"/>
        <v>LOST</v>
      </c>
      <c r="AF3353" s="6"/>
      <c r="AG3353">
        <f t="shared" si="2282"/>
        <v>0</v>
      </c>
      <c r="AH3353">
        <f t="shared" si="2283"/>
        <v>2</v>
      </c>
      <c r="AI3353">
        <f t="shared" si="2284"/>
        <v>0</v>
      </c>
      <c r="AJ3353">
        <f t="shared" si="2285"/>
        <v>0</v>
      </c>
      <c r="AK3353" s="2" t="str">
        <f t="shared" si="2286"/>
        <v>-</v>
      </c>
      <c r="AL3353" s="2" t="str">
        <f t="shared" si="2287"/>
        <v>-</v>
      </c>
    </row>
    <row r="3354" spans="2:38">
      <c r="B3354"/>
      <c r="E3354" s="2"/>
      <c r="F3354" s="8"/>
      <c r="G3354" s="2"/>
      <c r="H3354" s="2"/>
      <c r="I3354" s="2"/>
      <c r="J3354" s="2"/>
      <c r="K3354" s="2"/>
      <c r="L3354" s="2"/>
      <c r="M3354" s="3"/>
      <c r="N3354" s="3"/>
      <c r="O3354" s="2"/>
      <c r="P3354" s="2"/>
      <c r="Q3354" s="2"/>
      <c r="R3354" s="2"/>
      <c r="S3354" s="44"/>
      <c r="T3354" s="44"/>
      <c r="U3354" s="20"/>
      <c r="V3354" s="11"/>
      <c r="W3354" s="2">
        <f t="shared" si="2274"/>
        <v>0</v>
      </c>
      <c r="X3354">
        <f t="shared" si="2275"/>
        <v>10</v>
      </c>
      <c r="Y3354">
        <f t="shared" si="2276"/>
        <v>0</v>
      </c>
      <c r="Z3354">
        <f t="shared" si="2277"/>
        <v>0</v>
      </c>
      <c r="AA3354" s="2">
        <f t="shared" si="2278"/>
        <v>60</v>
      </c>
      <c r="AB3354" s="2" t="str">
        <f t="shared" si="2279"/>
        <v>Under 1.5</v>
      </c>
      <c r="AC3354" s="6"/>
      <c r="AD3354" s="6" t="str">
        <f t="shared" si="2280"/>
        <v>Over 0.5</v>
      </c>
      <c r="AE3354" s="6" t="str">
        <f t="shared" si="2281"/>
        <v>LOST</v>
      </c>
      <c r="AF3354" s="6"/>
      <c r="AG3354">
        <f t="shared" si="2282"/>
        <v>0</v>
      </c>
      <c r="AH3354">
        <f t="shared" si="2283"/>
        <v>2</v>
      </c>
      <c r="AI3354">
        <f t="shared" si="2284"/>
        <v>0</v>
      </c>
      <c r="AJ3354">
        <f t="shared" si="2285"/>
        <v>0</v>
      </c>
      <c r="AK3354" s="2" t="str">
        <f t="shared" si="2286"/>
        <v>-</v>
      </c>
      <c r="AL3354" s="2" t="str">
        <f t="shared" si="2287"/>
        <v>-</v>
      </c>
    </row>
    <row r="3355" spans="2:38">
      <c r="B3355"/>
      <c r="E3355" s="2"/>
      <c r="F3355" s="8"/>
      <c r="G3355" s="2"/>
      <c r="H3355" s="2"/>
      <c r="I3355" s="2"/>
      <c r="J3355" s="2"/>
      <c r="K3355" s="2"/>
      <c r="L3355" s="2"/>
      <c r="M3355" s="3"/>
      <c r="N3355" s="3"/>
      <c r="O3355" s="2"/>
      <c r="P3355" s="2"/>
      <c r="Q3355" s="2"/>
      <c r="R3355" s="2"/>
      <c r="S3355" s="44"/>
      <c r="T3355" s="44"/>
      <c r="U3355" s="20"/>
      <c r="V3355" s="11"/>
      <c r="W3355" s="2">
        <f t="shared" si="2274"/>
        <v>0</v>
      </c>
      <c r="X3355">
        <f t="shared" si="2275"/>
        <v>10</v>
      </c>
      <c r="Y3355">
        <f t="shared" si="2276"/>
        <v>0</v>
      </c>
      <c r="Z3355">
        <f t="shared" si="2277"/>
        <v>0</v>
      </c>
      <c r="AA3355" s="2">
        <f t="shared" si="2278"/>
        <v>60</v>
      </c>
      <c r="AB3355" s="2" t="str">
        <f t="shared" si="2279"/>
        <v>Under 1.5</v>
      </c>
      <c r="AC3355" s="6"/>
      <c r="AD3355" s="6" t="str">
        <f t="shared" si="2280"/>
        <v>Over 0.5</v>
      </c>
      <c r="AE3355" s="6" t="str">
        <f t="shared" si="2281"/>
        <v>LOST</v>
      </c>
      <c r="AF3355" s="6"/>
      <c r="AG3355">
        <f t="shared" si="2282"/>
        <v>0</v>
      </c>
      <c r="AH3355">
        <f t="shared" si="2283"/>
        <v>2</v>
      </c>
      <c r="AI3355">
        <f t="shared" si="2284"/>
        <v>0</v>
      </c>
      <c r="AJ3355">
        <f t="shared" si="2285"/>
        <v>0</v>
      </c>
      <c r="AK3355" s="2" t="str">
        <f t="shared" si="2286"/>
        <v>-</v>
      </c>
      <c r="AL3355" s="2" t="str">
        <f t="shared" si="2287"/>
        <v>-</v>
      </c>
    </row>
    <row r="3356" spans="2:38">
      <c r="B3356"/>
      <c r="E3356" s="2"/>
      <c r="F3356" s="8"/>
      <c r="G3356" s="2"/>
      <c r="H3356" s="2"/>
      <c r="I3356" s="2"/>
      <c r="J3356" s="2"/>
      <c r="K3356" s="2"/>
      <c r="L3356" s="2"/>
      <c r="M3356" s="3"/>
      <c r="N3356" s="3"/>
      <c r="O3356" s="2"/>
      <c r="P3356" s="2"/>
      <c r="Q3356" s="2"/>
      <c r="R3356" s="2"/>
      <c r="S3356" s="44"/>
      <c r="T3356" s="44"/>
      <c r="U3356" s="20"/>
      <c r="V3356" s="11"/>
      <c r="W3356" s="2">
        <f t="shared" si="2274"/>
        <v>0</v>
      </c>
      <c r="X3356">
        <f t="shared" si="2275"/>
        <v>10</v>
      </c>
      <c r="Y3356">
        <f t="shared" si="2276"/>
        <v>0</v>
      </c>
      <c r="Z3356">
        <f t="shared" si="2277"/>
        <v>0</v>
      </c>
      <c r="AA3356" s="2">
        <f t="shared" si="2278"/>
        <v>60</v>
      </c>
      <c r="AB3356" s="2" t="str">
        <f t="shared" si="2279"/>
        <v>Under 1.5</v>
      </c>
      <c r="AC3356" s="6"/>
      <c r="AD3356" s="6" t="str">
        <f t="shared" si="2280"/>
        <v>Over 0.5</v>
      </c>
      <c r="AE3356" s="6" t="str">
        <f t="shared" si="2281"/>
        <v>LOST</v>
      </c>
      <c r="AF3356" s="6"/>
      <c r="AG3356">
        <f t="shared" si="2282"/>
        <v>0</v>
      </c>
      <c r="AH3356">
        <f t="shared" si="2283"/>
        <v>2</v>
      </c>
      <c r="AI3356">
        <f t="shared" si="2284"/>
        <v>0</v>
      </c>
      <c r="AJ3356">
        <f t="shared" si="2285"/>
        <v>0</v>
      </c>
      <c r="AK3356" s="2" t="str">
        <f t="shared" si="2286"/>
        <v>-</v>
      </c>
      <c r="AL3356" s="2" t="str">
        <f t="shared" si="2287"/>
        <v>-</v>
      </c>
    </row>
    <row r="3357" spans="2:38">
      <c r="B3357"/>
      <c r="E3357" s="2"/>
      <c r="F3357" s="8"/>
      <c r="G3357" s="2"/>
      <c r="H3357" s="2"/>
      <c r="I3357" s="2"/>
      <c r="J3357" s="2"/>
      <c r="K3357" s="2"/>
      <c r="L3357" s="2"/>
      <c r="M3357" s="3"/>
      <c r="N3357" s="3"/>
      <c r="O3357" s="2"/>
      <c r="P3357" s="2"/>
      <c r="Q3357" s="2"/>
      <c r="R3357" s="2"/>
      <c r="S3357" s="44"/>
      <c r="T3357" s="44"/>
      <c r="U3357" s="20"/>
      <c r="V3357" s="11"/>
      <c r="W3357" s="2">
        <f t="shared" si="2274"/>
        <v>0</v>
      </c>
      <c r="X3357">
        <f t="shared" si="2275"/>
        <v>10</v>
      </c>
      <c r="Y3357">
        <f t="shared" si="2276"/>
        <v>0</v>
      </c>
      <c r="Z3357">
        <f t="shared" si="2277"/>
        <v>0</v>
      </c>
      <c r="AA3357" s="2">
        <f t="shared" si="2278"/>
        <v>60</v>
      </c>
      <c r="AB3357" s="2" t="str">
        <f t="shared" si="2279"/>
        <v>Under 1.5</v>
      </c>
      <c r="AC3357" s="6"/>
      <c r="AD3357" s="6" t="str">
        <f t="shared" si="2280"/>
        <v>Over 0.5</v>
      </c>
      <c r="AE3357" s="6" t="str">
        <f t="shared" si="2281"/>
        <v>LOST</v>
      </c>
      <c r="AF3357" s="6"/>
      <c r="AG3357">
        <f t="shared" si="2282"/>
        <v>0</v>
      </c>
      <c r="AH3357">
        <f t="shared" si="2283"/>
        <v>2</v>
      </c>
      <c r="AI3357">
        <f t="shared" si="2284"/>
        <v>0</v>
      </c>
      <c r="AJ3357">
        <f t="shared" si="2285"/>
        <v>0</v>
      </c>
      <c r="AK3357" s="2" t="str">
        <f t="shared" si="2286"/>
        <v>-</v>
      </c>
      <c r="AL3357" s="2" t="str">
        <f t="shared" si="2287"/>
        <v>-</v>
      </c>
    </row>
    <row r="3358" spans="2:38">
      <c r="B3358"/>
      <c r="E3358" s="2"/>
      <c r="F3358" s="8"/>
      <c r="G3358" s="2"/>
      <c r="H3358" s="2"/>
      <c r="I3358" s="2"/>
      <c r="J3358" s="2"/>
      <c r="K3358" s="2"/>
      <c r="L3358" s="2"/>
      <c r="M3358" s="3"/>
      <c r="N3358" s="3"/>
      <c r="O3358" s="2"/>
      <c r="P3358" s="2"/>
      <c r="Q3358" s="2"/>
      <c r="R3358" s="2"/>
      <c r="S3358" s="44"/>
      <c r="T3358" s="44"/>
      <c r="U3358" s="20"/>
      <c r="V3358" s="11"/>
      <c r="W3358" s="2">
        <f t="shared" si="2274"/>
        <v>0</v>
      </c>
      <c r="X3358">
        <f t="shared" si="2275"/>
        <v>10</v>
      </c>
      <c r="Y3358">
        <f t="shared" si="2276"/>
        <v>0</v>
      </c>
      <c r="Z3358">
        <f t="shared" si="2277"/>
        <v>0</v>
      </c>
      <c r="AA3358" s="2">
        <f t="shared" si="2278"/>
        <v>60</v>
      </c>
      <c r="AB3358" s="2" t="str">
        <f t="shared" si="2279"/>
        <v>Under 1.5</v>
      </c>
      <c r="AC3358" s="6"/>
      <c r="AD3358" s="6" t="str">
        <f t="shared" si="2280"/>
        <v>Over 0.5</v>
      </c>
      <c r="AE3358" s="6" t="str">
        <f t="shared" si="2281"/>
        <v>LOST</v>
      </c>
      <c r="AF3358" s="6"/>
      <c r="AG3358">
        <f t="shared" si="2282"/>
        <v>0</v>
      </c>
      <c r="AH3358">
        <f t="shared" si="2283"/>
        <v>2</v>
      </c>
      <c r="AI3358">
        <f t="shared" si="2284"/>
        <v>0</v>
      </c>
      <c r="AJ3358">
        <f t="shared" si="2285"/>
        <v>0</v>
      </c>
      <c r="AK3358" s="2" t="str">
        <f t="shared" si="2286"/>
        <v>-</v>
      </c>
      <c r="AL3358" s="2" t="str">
        <f t="shared" si="2287"/>
        <v>-</v>
      </c>
    </row>
    <row r="3359" spans="2:38">
      <c r="B3359"/>
      <c r="E3359" s="2"/>
      <c r="F3359" s="8"/>
      <c r="G3359" s="2"/>
      <c r="H3359" s="2"/>
      <c r="I3359" s="2"/>
      <c r="J3359" s="2"/>
      <c r="K3359" s="2"/>
      <c r="L3359" s="2"/>
      <c r="M3359" s="3"/>
      <c r="N3359" s="3"/>
      <c r="O3359" s="2"/>
      <c r="P3359" s="2"/>
      <c r="Q3359" s="2"/>
      <c r="R3359" s="2"/>
      <c r="S3359" s="44"/>
      <c r="T3359" s="44"/>
      <c r="U3359" s="20"/>
      <c r="V3359" s="11"/>
      <c r="W3359" s="2">
        <f t="shared" si="2274"/>
        <v>0</v>
      </c>
      <c r="X3359">
        <f t="shared" si="2275"/>
        <v>10</v>
      </c>
      <c r="Y3359">
        <f t="shared" si="2276"/>
        <v>0</v>
      </c>
      <c r="Z3359">
        <f t="shared" si="2277"/>
        <v>0</v>
      </c>
      <c r="AA3359" s="2">
        <f t="shared" si="2278"/>
        <v>60</v>
      </c>
      <c r="AB3359" s="2" t="str">
        <f t="shared" si="2279"/>
        <v>Under 1.5</v>
      </c>
      <c r="AC3359" s="6"/>
      <c r="AD3359" s="6" t="str">
        <f t="shared" si="2280"/>
        <v>Over 0.5</v>
      </c>
      <c r="AE3359" s="6" t="str">
        <f t="shared" si="2281"/>
        <v>LOST</v>
      </c>
      <c r="AF3359" s="6"/>
      <c r="AG3359">
        <f t="shared" si="2282"/>
        <v>0</v>
      </c>
      <c r="AH3359">
        <f t="shared" si="2283"/>
        <v>2</v>
      </c>
      <c r="AI3359">
        <f t="shared" si="2284"/>
        <v>0</v>
      </c>
      <c r="AJ3359">
        <f t="shared" si="2285"/>
        <v>0</v>
      </c>
      <c r="AK3359" s="2" t="str">
        <f t="shared" si="2286"/>
        <v>-</v>
      </c>
      <c r="AL3359" s="2" t="str">
        <f t="shared" si="2287"/>
        <v>-</v>
      </c>
    </row>
    <row r="3360" spans="2:38">
      <c r="B3360"/>
      <c r="E3360" s="2"/>
      <c r="F3360" s="8"/>
      <c r="G3360" s="2"/>
      <c r="H3360" s="2"/>
      <c r="I3360" s="2"/>
      <c r="J3360" s="2"/>
      <c r="K3360" s="2"/>
      <c r="L3360" s="2"/>
      <c r="M3360" s="3"/>
      <c r="N3360" s="3"/>
      <c r="O3360" s="2"/>
      <c r="P3360" s="2"/>
      <c r="Q3360" s="2"/>
      <c r="R3360" s="2"/>
      <c r="S3360" s="44"/>
      <c r="T3360" s="44"/>
      <c r="U3360" s="20"/>
      <c r="V3360" s="11"/>
      <c r="W3360" s="2">
        <f t="shared" si="2274"/>
        <v>0</v>
      </c>
      <c r="X3360">
        <f t="shared" si="2275"/>
        <v>10</v>
      </c>
      <c r="Y3360">
        <f t="shared" si="2276"/>
        <v>0</v>
      </c>
      <c r="Z3360">
        <f t="shared" si="2277"/>
        <v>0</v>
      </c>
      <c r="AA3360" s="2">
        <f t="shared" si="2278"/>
        <v>60</v>
      </c>
      <c r="AB3360" s="2" t="str">
        <f t="shared" si="2279"/>
        <v>Under 1.5</v>
      </c>
      <c r="AC3360" s="6"/>
      <c r="AD3360" s="6" t="str">
        <f t="shared" si="2280"/>
        <v>Over 0.5</v>
      </c>
      <c r="AE3360" s="6" t="str">
        <f t="shared" si="2281"/>
        <v>LOST</v>
      </c>
      <c r="AF3360" s="6"/>
      <c r="AG3360">
        <f t="shared" si="2282"/>
        <v>0</v>
      </c>
      <c r="AH3360">
        <f t="shared" si="2283"/>
        <v>2</v>
      </c>
      <c r="AI3360">
        <f t="shared" si="2284"/>
        <v>0</v>
      </c>
      <c r="AJ3360">
        <f t="shared" si="2285"/>
        <v>0</v>
      </c>
      <c r="AK3360" s="2" t="str">
        <f t="shared" si="2286"/>
        <v>-</v>
      </c>
      <c r="AL3360" s="2" t="str">
        <f t="shared" si="2287"/>
        <v>-</v>
      </c>
    </row>
    <row r="3361" spans="2:38">
      <c r="B3361"/>
      <c r="E3361" s="2"/>
      <c r="F3361" s="8"/>
      <c r="G3361" s="2"/>
      <c r="H3361" s="2"/>
      <c r="I3361" s="2"/>
      <c r="J3361" s="2"/>
      <c r="K3361" s="2"/>
      <c r="L3361" s="2"/>
      <c r="M3361" s="3"/>
      <c r="N3361" s="3"/>
      <c r="O3361" s="2"/>
      <c r="P3361" s="2"/>
      <c r="Q3361" s="2"/>
      <c r="R3361" s="2"/>
      <c r="S3361" s="44"/>
      <c r="T3361" s="44"/>
      <c r="U3361" s="20"/>
      <c r="V3361" s="11"/>
      <c r="W3361" s="2">
        <f t="shared" si="2274"/>
        <v>0</v>
      </c>
      <c r="X3361">
        <f t="shared" si="2275"/>
        <v>10</v>
      </c>
      <c r="Y3361">
        <f t="shared" si="2276"/>
        <v>0</v>
      </c>
      <c r="Z3361">
        <f t="shared" si="2277"/>
        <v>0</v>
      </c>
      <c r="AA3361" s="2">
        <f t="shared" si="2278"/>
        <v>60</v>
      </c>
      <c r="AB3361" s="2" t="str">
        <f t="shared" si="2279"/>
        <v>Under 1.5</v>
      </c>
      <c r="AC3361" s="6"/>
      <c r="AD3361" s="6" t="str">
        <f t="shared" si="2280"/>
        <v>Over 0.5</v>
      </c>
      <c r="AE3361" s="6" t="str">
        <f t="shared" si="2281"/>
        <v>LOST</v>
      </c>
      <c r="AF3361" s="6"/>
      <c r="AG3361">
        <f t="shared" si="2282"/>
        <v>0</v>
      </c>
      <c r="AH3361">
        <f t="shared" si="2283"/>
        <v>2</v>
      </c>
      <c r="AI3361">
        <f t="shared" si="2284"/>
        <v>0</v>
      </c>
      <c r="AJ3361">
        <f t="shared" si="2285"/>
        <v>0</v>
      </c>
      <c r="AK3361" s="2" t="str">
        <f t="shared" si="2286"/>
        <v>-</v>
      </c>
      <c r="AL3361" s="2" t="str">
        <f t="shared" si="2287"/>
        <v>-</v>
      </c>
    </row>
    <row r="3362" spans="2:38">
      <c r="B3362"/>
      <c r="E3362" s="2"/>
      <c r="F3362" s="8"/>
      <c r="G3362" s="2"/>
      <c r="H3362" s="2"/>
      <c r="I3362" s="2"/>
      <c r="J3362" s="2"/>
      <c r="K3362" s="2"/>
      <c r="L3362" s="2"/>
      <c r="M3362" s="3"/>
      <c r="N3362" s="3"/>
      <c r="O3362" s="2"/>
      <c r="P3362" s="2"/>
      <c r="Q3362" s="2"/>
      <c r="R3362" s="2"/>
      <c r="S3362" s="44"/>
      <c r="T3362" s="44"/>
      <c r="U3362" s="20"/>
      <c r="V3362" s="11"/>
      <c r="W3362" s="2">
        <f t="shared" si="2274"/>
        <v>0</v>
      </c>
      <c r="X3362">
        <f t="shared" si="2275"/>
        <v>10</v>
      </c>
      <c r="Y3362">
        <f t="shared" si="2276"/>
        <v>0</v>
      </c>
      <c r="Z3362">
        <f t="shared" si="2277"/>
        <v>0</v>
      </c>
      <c r="AA3362" s="2">
        <f t="shared" si="2278"/>
        <v>60</v>
      </c>
      <c r="AB3362" s="2" t="str">
        <f t="shared" si="2279"/>
        <v>Under 1.5</v>
      </c>
      <c r="AC3362" s="6"/>
      <c r="AD3362" s="6" t="str">
        <f t="shared" si="2280"/>
        <v>Over 0.5</v>
      </c>
      <c r="AE3362" s="6" t="str">
        <f t="shared" si="2281"/>
        <v>LOST</v>
      </c>
      <c r="AF3362" s="6"/>
      <c r="AG3362">
        <f t="shared" si="2282"/>
        <v>0</v>
      </c>
      <c r="AH3362">
        <f t="shared" si="2283"/>
        <v>2</v>
      </c>
      <c r="AI3362">
        <f t="shared" si="2284"/>
        <v>0</v>
      </c>
      <c r="AJ3362">
        <f t="shared" si="2285"/>
        <v>0</v>
      </c>
      <c r="AK3362" s="2" t="str">
        <f t="shared" si="2286"/>
        <v>-</v>
      </c>
      <c r="AL3362" s="2" t="str">
        <f t="shared" si="2287"/>
        <v>-</v>
      </c>
    </row>
    <row r="3363" spans="2:38">
      <c r="B3363"/>
      <c r="E3363" s="2"/>
      <c r="F3363" s="8"/>
      <c r="G3363" s="2"/>
      <c r="H3363" s="2"/>
      <c r="I3363" s="2"/>
      <c r="J3363" s="2"/>
      <c r="K3363" s="2"/>
      <c r="L3363" s="2"/>
      <c r="M3363" s="3"/>
      <c r="N3363" s="3"/>
      <c r="O3363" s="2"/>
      <c r="P3363" s="2"/>
      <c r="Q3363" s="2"/>
      <c r="R3363" s="2"/>
      <c r="S3363" s="44"/>
      <c r="T3363" s="44"/>
      <c r="U3363" s="20"/>
      <c r="V3363" s="11"/>
      <c r="W3363" s="2">
        <f t="shared" si="2274"/>
        <v>0</v>
      </c>
      <c r="X3363">
        <f t="shared" si="2275"/>
        <v>10</v>
      </c>
      <c r="Y3363">
        <f t="shared" si="2276"/>
        <v>0</v>
      </c>
      <c r="Z3363">
        <f t="shared" si="2277"/>
        <v>0</v>
      </c>
      <c r="AA3363" s="2">
        <f t="shared" si="2278"/>
        <v>60</v>
      </c>
      <c r="AB3363" s="2" t="str">
        <f t="shared" si="2279"/>
        <v>Under 1.5</v>
      </c>
      <c r="AC3363" s="6"/>
      <c r="AD3363" s="6" t="str">
        <f t="shared" si="2280"/>
        <v>Over 0.5</v>
      </c>
      <c r="AE3363" s="6" t="str">
        <f t="shared" si="2281"/>
        <v>LOST</v>
      </c>
      <c r="AF3363" s="6"/>
      <c r="AG3363">
        <f t="shared" si="2282"/>
        <v>0</v>
      </c>
      <c r="AH3363">
        <f t="shared" si="2283"/>
        <v>2</v>
      </c>
      <c r="AI3363">
        <f t="shared" si="2284"/>
        <v>0</v>
      </c>
      <c r="AJ3363">
        <f t="shared" si="2285"/>
        <v>0</v>
      </c>
      <c r="AK3363" s="2" t="str">
        <f t="shared" si="2286"/>
        <v>-</v>
      </c>
      <c r="AL3363" s="2" t="str">
        <f t="shared" si="2287"/>
        <v>-</v>
      </c>
    </row>
    <row r="3364" spans="2:38">
      <c r="B3364"/>
      <c r="E3364" s="2"/>
      <c r="F3364" s="8"/>
      <c r="G3364" s="2"/>
      <c r="H3364" s="2"/>
      <c r="I3364" s="2"/>
      <c r="J3364" s="2"/>
      <c r="K3364" s="2"/>
      <c r="L3364" s="2"/>
      <c r="M3364" s="3"/>
      <c r="N3364" s="3"/>
      <c r="O3364" s="2"/>
      <c r="P3364" s="2"/>
      <c r="Q3364" s="2"/>
      <c r="R3364" s="2"/>
      <c r="S3364" s="44"/>
      <c r="T3364" s="44"/>
      <c r="U3364" s="20"/>
      <c r="V3364" s="11"/>
      <c r="W3364" s="2">
        <f t="shared" si="2274"/>
        <v>0</v>
      </c>
      <c r="X3364">
        <f t="shared" si="2275"/>
        <v>10</v>
      </c>
      <c r="Y3364">
        <f t="shared" si="2276"/>
        <v>0</v>
      </c>
      <c r="Z3364">
        <f t="shared" si="2277"/>
        <v>0</v>
      </c>
      <c r="AA3364" s="2">
        <f t="shared" si="2278"/>
        <v>60</v>
      </c>
      <c r="AB3364" s="2" t="str">
        <f t="shared" si="2279"/>
        <v>Under 1.5</v>
      </c>
      <c r="AC3364" s="6"/>
      <c r="AD3364" s="6" t="str">
        <f t="shared" si="2280"/>
        <v>Over 0.5</v>
      </c>
      <c r="AE3364" s="6" t="str">
        <f t="shared" si="2281"/>
        <v>LOST</v>
      </c>
      <c r="AF3364" s="6"/>
      <c r="AG3364">
        <f t="shared" si="2282"/>
        <v>0</v>
      </c>
      <c r="AH3364">
        <f t="shared" si="2283"/>
        <v>2</v>
      </c>
      <c r="AI3364">
        <f t="shared" si="2284"/>
        <v>0</v>
      </c>
      <c r="AJ3364">
        <f t="shared" si="2285"/>
        <v>0</v>
      </c>
      <c r="AK3364" s="2" t="str">
        <f t="shared" si="2286"/>
        <v>-</v>
      </c>
      <c r="AL3364" s="2" t="str">
        <f t="shared" si="2287"/>
        <v>-</v>
      </c>
    </row>
    <row r="3365" spans="2:38">
      <c r="B3365"/>
      <c r="E3365" s="2"/>
      <c r="F3365" s="8"/>
      <c r="G3365" s="2"/>
      <c r="H3365" s="2"/>
      <c r="I3365" s="2"/>
      <c r="J3365" s="2"/>
      <c r="K3365" s="2"/>
      <c r="L3365" s="2"/>
      <c r="M3365" s="3"/>
      <c r="N3365" s="3"/>
      <c r="O3365" s="2"/>
      <c r="P3365" s="2"/>
      <c r="Q3365" s="2"/>
      <c r="R3365" s="2"/>
      <c r="S3365" s="44"/>
      <c r="T3365" s="44"/>
      <c r="U3365" s="20"/>
      <c r="V3365" s="11"/>
      <c r="W3365" s="2">
        <f t="shared" si="2274"/>
        <v>0</v>
      </c>
      <c r="X3365">
        <f t="shared" si="2275"/>
        <v>10</v>
      </c>
      <c r="Y3365">
        <f t="shared" si="2276"/>
        <v>0</v>
      </c>
      <c r="Z3365">
        <f t="shared" si="2277"/>
        <v>0</v>
      </c>
      <c r="AA3365" s="2">
        <f t="shared" si="2278"/>
        <v>60</v>
      </c>
      <c r="AB3365" s="2" t="str">
        <f t="shared" si="2279"/>
        <v>Under 1.5</v>
      </c>
      <c r="AC3365" s="6"/>
      <c r="AD3365" s="6" t="str">
        <f t="shared" si="2280"/>
        <v>Over 0.5</v>
      </c>
      <c r="AE3365" s="6" t="str">
        <f t="shared" si="2281"/>
        <v>LOST</v>
      </c>
      <c r="AF3365" s="6"/>
      <c r="AG3365">
        <f t="shared" si="2282"/>
        <v>0</v>
      </c>
      <c r="AH3365">
        <f t="shared" si="2283"/>
        <v>2</v>
      </c>
      <c r="AI3365">
        <f t="shared" si="2284"/>
        <v>0</v>
      </c>
      <c r="AJ3365">
        <f t="shared" si="2285"/>
        <v>0</v>
      </c>
      <c r="AK3365" s="2" t="str">
        <f t="shared" si="2286"/>
        <v>-</v>
      </c>
      <c r="AL3365" s="2" t="str">
        <f t="shared" si="2287"/>
        <v>-</v>
      </c>
    </row>
    <row r="3366" spans="2:38">
      <c r="B3366"/>
      <c r="E3366" s="2"/>
      <c r="F3366" s="8"/>
      <c r="G3366" s="2"/>
      <c r="H3366" s="2"/>
      <c r="I3366" s="2"/>
      <c r="J3366" s="2"/>
      <c r="K3366" s="2"/>
      <c r="L3366" s="2"/>
      <c r="M3366" s="3"/>
      <c r="N3366" s="3"/>
      <c r="O3366" s="2"/>
      <c r="P3366" s="2"/>
      <c r="Q3366" s="2"/>
      <c r="R3366" s="2"/>
      <c r="S3366" s="44"/>
      <c r="T3366" s="44"/>
      <c r="U3366" s="20"/>
      <c r="V3366" s="11"/>
      <c r="W3366" s="2">
        <f t="shared" si="2274"/>
        <v>0</v>
      </c>
      <c r="X3366">
        <f t="shared" si="2275"/>
        <v>10</v>
      </c>
      <c r="Y3366">
        <f t="shared" si="2276"/>
        <v>0</v>
      </c>
      <c r="Z3366">
        <f t="shared" si="2277"/>
        <v>0</v>
      </c>
      <c r="AA3366" s="2">
        <f t="shared" si="2278"/>
        <v>60</v>
      </c>
      <c r="AB3366" s="2" t="str">
        <f t="shared" si="2279"/>
        <v>Under 1.5</v>
      </c>
      <c r="AC3366" s="6"/>
      <c r="AD3366" s="6" t="str">
        <f t="shared" si="2280"/>
        <v>Over 0.5</v>
      </c>
      <c r="AE3366" s="6" t="str">
        <f t="shared" si="2281"/>
        <v>LOST</v>
      </c>
      <c r="AF3366" s="6"/>
      <c r="AG3366">
        <f t="shared" si="2282"/>
        <v>0</v>
      </c>
      <c r="AH3366">
        <f t="shared" si="2283"/>
        <v>2</v>
      </c>
      <c r="AI3366">
        <f t="shared" si="2284"/>
        <v>0</v>
      </c>
      <c r="AJ3366">
        <f t="shared" si="2285"/>
        <v>0</v>
      </c>
      <c r="AK3366" s="2" t="str">
        <f t="shared" si="2286"/>
        <v>-</v>
      </c>
      <c r="AL3366" s="2" t="str">
        <f t="shared" si="2287"/>
        <v>-</v>
      </c>
    </row>
    <row r="3367" spans="2:38">
      <c r="B3367"/>
      <c r="E3367" s="2"/>
      <c r="F3367" s="8"/>
      <c r="G3367" s="2"/>
      <c r="H3367" s="2"/>
      <c r="I3367" s="2"/>
      <c r="J3367" s="2"/>
      <c r="K3367" s="2"/>
      <c r="L3367" s="2"/>
      <c r="M3367" s="3"/>
      <c r="N3367" s="3"/>
      <c r="O3367" s="2"/>
      <c r="P3367" s="2"/>
      <c r="Q3367" s="2"/>
      <c r="R3367" s="2"/>
      <c r="S3367" s="44"/>
      <c r="T3367" s="44"/>
      <c r="U3367" s="20"/>
      <c r="V3367" s="11"/>
      <c r="W3367" s="2">
        <f t="shared" si="2274"/>
        <v>0</v>
      </c>
      <c r="X3367">
        <f t="shared" si="2275"/>
        <v>10</v>
      </c>
      <c r="Y3367">
        <f t="shared" si="2276"/>
        <v>0</v>
      </c>
      <c r="Z3367">
        <f t="shared" si="2277"/>
        <v>0</v>
      </c>
      <c r="AA3367" s="2">
        <f t="shared" si="2278"/>
        <v>60</v>
      </c>
      <c r="AB3367" s="2" t="str">
        <f t="shared" si="2279"/>
        <v>Under 1.5</v>
      </c>
      <c r="AC3367" s="6"/>
      <c r="AD3367" s="6" t="str">
        <f t="shared" si="2280"/>
        <v>Over 0.5</v>
      </c>
      <c r="AE3367" s="6" t="str">
        <f t="shared" si="2281"/>
        <v>LOST</v>
      </c>
      <c r="AF3367" s="6"/>
      <c r="AG3367">
        <f t="shared" si="2282"/>
        <v>0</v>
      </c>
      <c r="AH3367">
        <f t="shared" si="2283"/>
        <v>2</v>
      </c>
      <c r="AI3367">
        <f t="shared" si="2284"/>
        <v>0</v>
      </c>
      <c r="AJ3367">
        <f t="shared" si="2285"/>
        <v>0</v>
      </c>
      <c r="AK3367" s="2" t="str">
        <f t="shared" si="2286"/>
        <v>-</v>
      </c>
      <c r="AL3367" s="2" t="str">
        <f t="shared" si="2287"/>
        <v>-</v>
      </c>
    </row>
    <row r="3368" spans="2:38">
      <c r="B3368"/>
      <c r="E3368" s="2"/>
      <c r="F3368" s="8"/>
      <c r="G3368" s="2"/>
      <c r="H3368" s="2"/>
      <c r="I3368" s="2"/>
      <c r="J3368" s="2"/>
      <c r="K3368" s="2"/>
      <c r="L3368" s="2"/>
      <c r="M3368" s="3"/>
      <c r="N3368" s="3"/>
      <c r="O3368" s="2"/>
      <c r="P3368" s="2"/>
      <c r="Q3368" s="2"/>
      <c r="R3368" s="2"/>
      <c r="S3368" s="44"/>
      <c r="T3368" s="44"/>
      <c r="U3368" s="20"/>
      <c r="V3368" s="11"/>
      <c r="W3368" s="2">
        <f t="shared" si="2274"/>
        <v>0</v>
      </c>
      <c r="X3368">
        <f t="shared" si="2275"/>
        <v>10</v>
      </c>
      <c r="Y3368">
        <f t="shared" si="2276"/>
        <v>0</v>
      </c>
      <c r="Z3368">
        <f t="shared" si="2277"/>
        <v>0</v>
      </c>
      <c r="AA3368" s="2">
        <f t="shared" si="2278"/>
        <v>60</v>
      </c>
      <c r="AB3368" s="2" t="str">
        <f t="shared" si="2279"/>
        <v>Under 1.5</v>
      </c>
      <c r="AC3368" s="6"/>
      <c r="AD3368" s="6" t="str">
        <f t="shared" si="2280"/>
        <v>Over 0.5</v>
      </c>
      <c r="AE3368" s="6" t="str">
        <f t="shared" si="2281"/>
        <v>LOST</v>
      </c>
      <c r="AF3368" s="6"/>
      <c r="AG3368">
        <f t="shared" si="2282"/>
        <v>0</v>
      </c>
      <c r="AH3368">
        <f t="shared" si="2283"/>
        <v>2</v>
      </c>
      <c r="AI3368">
        <f t="shared" si="2284"/>
        <v>0</v>
      </c>
      <c r="AJ3368">
        <f t="shared" si="2285"/>
        <v>0</v>
      </c>
      <c r="AK3368" s="2" t="str">
        <f t="shared" si="2286"/>
        <v>-</v>
      </c>
      <c r="AL3368" s="2" t="str">
        <f t="shared" si="2287"/>
        <v>-</v>
      </c>
    </row>
    <row r="3369" spans="2:38">
      <c r="B3369"/>
      <c r="E3369" s="2"/>
      <c r="F3369" s="8"/>
      <c r="G3369" s="2"/>
      <c r="H3369" s="2"/>
      <c r="I3369" s="2"/>
      <c r="J3369" s="2"/>
      <c r="K3369" s="2"/>
      <c r="L3369" s="2"/>
      <c r="M3369" s="3"/>
      <c r="N3369" s="3"/>
      <c r="O3369" s="2"/>
      <c r="P3369" s="2"/>
      <c r="Q3369" s="2"/>
      <c r="R3369" s="2"/>
      <c r="S3369" s="44"/>
      <c r="T3369" s="44"/>
      <c r="U3369" s="20"/>
      <c r="V3369" s="11"/>
      <c r="W3369" s="2">
        <f t="shared" si="2274"/>
        <v>0</v>
      </c>
      <c r="X3369">
        <f t="shared" si="2275"/>
        <v>10</v>
      </c>
      <c r="Y3369">
        <f t="shared" si="2276"/>
        <v>0</v>
      </c>
      <c r="Z3369">
        <f t="shared" si="2277"/>
        <v>0</v>
      </c>
      <c r="AA3369" s="2">
        <f t="shared" si="2278"/>
        <v>60</v>
      </c>
      <c r="AB3369" s="2" t="str">
        <f t="shared" si="2279"/>
        <v>Under 1.5</v>
      </c>
      <c r="AC3369" s="6"/>
      <c r="AD3369" s="6" t="str">
        <f t="shared" si="2280"/>
        <v>Over 0.5</v>
      </c>
      <c r="AE3369" s="6" t="str">
        <f t="shared" si="2281"/>
        <v>LOST</v>
      </c>
      <c r="AF3369" s="6"/>
      <c r="AG3369">
        <f t="shared" si="2282"/>
        <v>0</v>
      </c>
      <c r="AH3369">
        <f t="shared" si="2283"/>
        <v>2</v>
      </c>
      <c r="AI3369">
        <f t="shared" si="2284"/>
        <v>0</v>
      </c>
      <c r="AJ3369">
        <f t="shared" si="2285"/>
        <v>0</v>
      </c>
      <c r="AK3369" s="2" t="str">
        <f t="shared" si="2286"/>
        <v>-</v>
      </c>
      <c r="AL3369" s="2" t="str">
        <f t="shared" si="2287"/>
        <v>-</v>
      </c>
    </row>
    <row r="3370" spans="2:38">
      <c r="B3370"/>
      <c r="E3370" s="2"/>
      <c r="F3370" s="8"/>
      <c r="G3370" s="2"/>
      <c r="H3370" s="2"/>
      <c r="I3370" s="2"/>
      <c r="J3370" s="2"/>
      <c r="K3370" s="2"/>
      <c r="L3370" s="2"/>
      <c r="M3370" s="3"/>
      <c r="N3370" s="3"/>
      <c r="O3370" s="2"/>
      <c r="P3370" s="2"/>
      <c r="Q3370" s="2"/>
      <c r="R3370" s="2"/>
      <c r="S3370" s="44"/>
      <c r="T3370" s="44"/>
      <c r="U3370" s="20"/>
      <c r="V3370" s="11"/>
      <c r="W3370" s="2">
        <f t="shared" si="2274"/>
        <v>0</v>
      </c>
      <c r="X3370">
        <f t="shared" si="2275"/>
        <v>10</v>
      </c>
      <c r="Y3370">
        <f t="shared" si="2276"/>
        <v>0</v>
      </c>
      <c r="Z3370">
        <f t="shared" si="2277"/>
        <v>0</v>
      </c>
      <c r="AA3370" s="2">
        <f t="shared" si="2278"/>
        <v>60</v>
      </c>
      <c r="AB3370" s="2" t="str">
        <f t="shared" si="2279"/>
        <v>Under 1.5</v>
      </c>
      <c r="AC3370" s="6"/>
      <c r="AD3370" s="6" t="str">
        <f t="shared" si="2280"/>
        <v>Over 0.5</v>
      </c>
      <c r="AE3370" s="6" t="str">
        <f t="shared" si="2281"/>
        <v>LOST</v>
      </c>
      <c r="AF3370" s="6"/>
      <c r="AG3370">
        <f t="shared" si="2282"/>
        <v>0</v>
      </c>
      <c r="AH3370">
        <f t="shared" si="2283"/>
        <v>2</v>
      </c>
      <c r="AI3370">
        <f t="shared" si="2284"/>
        <v>0</v>
      </c>
      <c r="AJ3370">
        <f t="shared" si="2285"/>
        <v>0</v>
      </c>
      <c r="AK3370" s="2" t="str">
        <f t="shared" si="2286"/>
        <v>-</v>
      </c>
      <c r="AL3370" s="2" t="str">
        <f t="shared" si="2287"/>
        <v>-</v>
      </c>
    </row>
    <row r="3371" spans="2:38">
      <c r="B3371"/>
      <c r="E3371" s="2"/>
      <c r="F3371" s="8"/>
      <c r="G3371" s="2"/>
      <c r="H3371" s="2"/>
      <c r="I3371" s="2"/>
      <c r="J3371" s="2"/>
      <c r="K3371" s="2"/>
      <c r="L3371" s="2"/>
      <c r="M3371" s="3"/>
      <c r="N3371" s="3"/>
      <c r="O3371" s="2"/>
      <c r="P3371" s="2"/>
      <c r="Q3371" s="2"/>
      <c r="R3371" s="2"/>
      <c r="S3371" s="44"/>
      <c r="T3371" s="44"/>
      <c r="U3371" s="20"/>
      <c r="V3371" s="11"/>
      <c r="W3371" s="2">
        <f t="shared" si="2274"/>
        <v>0</v>
      </c>
      <c r="X3371">
        <f t="shared" si="2275"/>
        <v>10</v>
      </c>
      <c r="Y3371">
        <f t="shared" si="2276"/>
        <v>0</v>
      </c>
      <c r="Z3371">
        <f t="shared" si="2277"/>
        <v>0</v>
      </c>
      <c r="AA3371" s="2">
        <f t="shared" si="2278"/>
        <v>60</v>
      </c>
      <c r="AB3371" s="2" t="str">
        <f t="shared" si="2279"/>
        <v>Under 1.5</v>
      </c>
      <c r="AC3371" s="6"/>
      <c r="AD3371" s="6" t="str">
        <f t="shared" si="2280"/>
        <v>Over 0.5</v>
      </c>
      <c r="AE3371" s="6" t="str">
        <f t="shared" si="2281"/>
        <v>LOST</v>
      </c>
      <c r="AF3371" s="6"/>
      <c r="AG3371">
        <f t="shared" si="2282"/>
        <v>0</v>
      </c>
      <c r="AH3371">
        <f t="shared" si="2283"/>
        <v>2</v>
      </c>
      <c r="AI3371">
        <f t="shared" si="2284"/>
        <v>0</v>
      </c>
      <c r="AJ3371">
        <f t="shared" si="2285"/>
        <v>0</v>
      </c>
      <c r="AK3371" s="2" t="str">
        <f t="shared" si="2286"/>
        <v>-</v>
      </c>
      <c r="AL3371" s="2" t="str">
        <f t="shared" si="2287"/>
        <v>-</v>
      </c>
    </row>
    <row r="3372" spans="2:38">
      <c r="B3372"/>
      <c r="E3372" s="2"/>
      <c r="F3372" s="8"/>
      <c r="G3372" s="2"/>
      <c r="H3372" s="2"/>
      <c r="I3372" s="2"/>
      <c r="J3372" s="2"/>
      <c r="K3372" s="2"/>
      <c r="L3372" s="2"/>
      <c r="M3372" s="3"/>
      <c r="N3372" s="3"/>
      <c r="O3372" s="2"/>
      <c r="P3372" s="2"/>
      <c r="Q3372" s="2"/>
      <c r="R3372" s="2"/>
      <c r="S3372" s="44"/>
      <c r="T3372" s="44"/>
      <c r="U3372" s="20"/>
      <c r="V3372" s="11"/>
      <c r="W3372" s="2">
        <f t="shared" si="2274"/>
        <v>0</v>
      </c>
      <c r="X3372">
        <f t="shared" si="2275"/>
        <v>10</v>
      </c>
      <c r="Y3372">
        <f t="shared" si="2276"/>
        <v>0</v>
      </c>
      <c r="Z3372">
        <f t="shared" si="2277"/>
        <v>0</v>
      </c>
      <c r="AA3372" s="2">
        <f t="shared" si="2278"/>
        <v>60</v>
      </c>
      <c r="AB3372" s="2" t="str">
        <f t="shared" si="2279"/>
        <v>Under 1.5</v>
      </c>
      <c r="AC3372" s="6"/>
      <c r="AD3372" s="6" t="str">
        <f t="shared" si="2280"/>
        <v>Over 0.5</v>
      </c>
      <c r="AE3372" s="6" t="str">
        <f t="shared" si="2281"/>
        <v>LOST</v>
      </c>
      <c r="AF3372" s="6"/>
      <c r="AG3372">
        <f t="shared" si="2282"/>
        <v>0</v>
      </c>
      <c r="AH3372">
        <f t="shared" si="2283"/>
        <v>2</v>
      </c>
      <c r="AI3372">
        <f t="shared" si="2284"/>
        <v>0</v>
      </c>
      <c r="AJ3372">
        <f t="shared" si="2285"/>
        <v>0</v>
      </c>
      <c r="AK3372" s="2" t="str">
        <f t="shared" si="2286"/>
        <v>-</v>
      </c>
      <c r="AL3372" s="2" t="str">
        <f t="shared" si="2287"/>
        <v>-</v>
      </c>
    </row>
    <row r="3373" spans="2:38">
      <c r="B3373"/>
      <c r="E3373" s="2"/>
      <c r="F3373" s="8"/>
      <c r="G3373" s="2"/>
      <c r="H3373" s="2"/>
      <c r="I3373" s="2"/>
      <c r="J3373" s="2"/>
      <c r="K3373" s="2"/>
      <c r="L3373" s="2"/>
      <c r="M3373" s="3"/>
      <c r="N3373" s="3"/>
      <c r="O3373" s="2"/>
      <c r="P3373" s="2"/>
      <c r="Q3373" s="2"/>
      <c r="R3373" s="2"/>
      <c r="S3373" s="44"/>
      <c r="T3373" s="44"/>
      <c r="U3373" s="20"/>
      <c r="V3373" s="11"/>
      <c r="W3373" s="2">
        <f t="shared" si="2274"/>
        <v>0</v>
      </c>
      <c r="X3373">
        <f t="shared" si="2275"/>
        <v>10</v>
      </c>
      <c r="Y3373">
        <f t="shared" si="2276"/>
        <v>0</v>
      </c>
      <c r="Z3373">
        <f t="shared" si="2277"/>
        <v>0</v>
      </c>
      <c r="AA3373" s="2">
        <f t="shared" si="2278"/>
        <v>60</v>
      </c>
      <c r="AB3373" s="2" t="str">
        <f t="shared" si="2279"/>
        <v>Under 1.5</v>
      </c>
      <c r="AC3373" s="6"/>
      <c r="AD3373" s="6" t="str">
        <f t="shared" si="2280"/>
        <v>Over 0.5</v>
      </c>
      <c r="AE3373" s="6" t="str">
        <f t="shared" si="2281"/>
        <v>LOST</v>
      </c>
      <c r="AF3373" s="6"/>
      <c r="AG3373">
        <f t="shared" si="2282"/>
        <v>0</v>
      </c>
      <c r="AH3373">
        <f t="shared" si="2283"/>
        <v>2</v>
      </c>
      <c r="AI3373">
        <f t="shared" si="2284"/>
        <v>0</v>
      </c>
      <c r="AJ3373">
        <f t="shared" si="2285"/>
        <v>0</v>
      </c>
      <c r="AK3373" s="2" t="str">
        <f t="shared" si="2286"/>
        <v>-</v>
      </c>
      <c r="AL3373" s="2" t="str">
        <f t="shared" si="2287"/>
        <v>-</v>
      </c>
    </row>
    <row r="3374" spans="2:38">
      <c r="B3374"/>
      <c r="E3374" s="2"/>
      <c r="F3374" s="8"/>
      <c r="G3374" s="2"/>
      <c r="H3374" s="2"/>
      <c r="I3374" s="2"/>
      <c r="J3374" s="2"/>
      <c r="K3374" s="2"/>
      <c r="L3374" s="2"/>
      <c r="M3374" s="3"/>
      <c r="N3374" s="3"/>
      <c r="O3374" s="2"/>
      <c r="P3374" s="2"/>
      <c r="Q3374" s="2"/>
      <c r="R3374" s="2"/>
      <c r="S3374" s="44"/>
      <c r="T3374" s="44"/>
      <c r="U3374" s="20"/>
      <c r="V3374" s="11"/>
      <c r="W3374" s="2">
        <f t="shared" si="2274"/>
        <v>0</v>
      </c>
      <c r="X3374">
        <f t="shared" si="2275"/>
        <v>10</v>
      </c>
      <c r="Y3374">
        <f t="shared" si="2276"/>
        <v>0</v>
      </c>
      <c r="Z3374">
        <f t="shared" si="2277"/>
        <v>0</v>
      </c>
      <c r="AA3374" s="2">
        <f t="shared" si="2278"/>
        <v>60</v>
      </c>
      <c r="AB3374" s="2" t="str">
        <f t="shared" si="2279"/>
        <v>Under 1.5</v>
      </c>
      <c r="AC3374" s="6"/>
      <c r="AD3374" s="6" t="str">
        <f t="shared" si="2280"/>
        <v>Over 0.5</v>
      </c>
      <c r="AE3374" s="6" t="str">
        <f t="shared" si="2281"/>
        <v>LOST</v>
      </c>
      <c r="AF3374" s="6"/>
      <c r="AG3374">
        <f t="shared" si="2282"/>
        <v>0</v>
      </c>
      <c r="AH3374">
        <f t="shared" si="2283"/>
        <v>2</v>
      </c>
      <c r="AI3374">
        <f t="shared" si="2284"/>
        <v>0</v>
      </c>
      <c r="AJ3374">
        <f t="shared" si="2285"/>
        <v>0</v>
      </c>
      <c r="AK3374" s="2" t="str">
        <f t="shared" si="2286"/>
        <v>-</v>
      </c>
      <c r="AL3374" s="2" t="str">
        <f t="shared" si="2287"/>
        <v>-</v>
      </c>
    </row>
    <row r="3375" spans="2:38">
      <c r="B3375"/>
      <c r="E3375" s="2"/>
      <c r="F3375" s="8"/>
      <c r="G3375" s="2"/>
      <c r="H3375" s="2"/>
      <c r="I3375" s="2"/>
      <c r="J3375" s="2"/>
      <c r="K3375" s="2"/>
      <c r="L3375" s="2"/>
      <c r="M3375" s="3"/>
      <c r="N3375" s="3"/>
      <c r="O3375" s="2"/>
      <c r="P3375" s="2"/>
      <c r="Q3375" s="2"/>
      <c r="R3375" s="2"/>
      <c r="S3375" s="44"/>
      <c r="T3375" s="44"/>
      <c r="U3375" s="20"/>
      <c r="V3375" s="11"/>
      <c r="W3375" s="2">
        <f t="shared" si="2274"/>
        <v>0</v>
      </c>
      <c r="X3375">
        <f t="shared" si="2275"/>
        <v>10</v>
      </c>
      <c r="Y3375">
        <f t="shared" si="2276"/>
        <v>0</v>
      </c>
      <c r="Z3375">
        <f t="shared" si="2277"/>
        <v>0</v>
      </c>
      <c r="AA3375" s="2">
        <f t="shared" si="2278"/>
        <v>60</v>
      </c>
      <c r="AB3375" s="2" t="str">
        <f t="shared" si="2279"/>
        <v>Under 1.5</v>
      </c>
      <c r="AC3375" s="6"/>
      <c r="AD3375" s="6" t="str">
        <f t="shared" si="2280"/>
        <v>Over 0.5</v>
      </c>
      <c r="AE3375" s="6" t="str">
        <f t="shared" si="2281"/>
        <v>LOST</v>
      </c>
      <c r="AF3375" s="6"/>
      <c r="AG3375">
        <f t="shared" si="2282"/>
        <v>0</v>
      </c>
      <c r="AH3375">
        <f t="shared" si="2283"/>
        <v>2</v>
      </c>
      <c r="AI3375">
        <f t="shared" si="2284"/>
        <v>0</v>
      </c>
      <c r="AJ3375">
        <f t="shared" si="2285"/>
        <v>0</v>
      </c>
      <c r="AK3375" s="2" t="str">
        <f t="shared" si="2286"/>
        <v>-</v>
      </c>
      <c r="AL3375" s="2" t="str">
        <f t="shared" si="2287"/>
        <v>-</v>
      </c>
    </row>
    <row r="3376" spans="2:38">
      <c r="B3376"/>
      <c r="E3376" s="2"/>
      <c r="F3376" s="8"/>
      <c r="G3376" s="2"/>
      <c r="H3376" s="2"/>
      <c r="I3376" s="2"/>
      <c r="J3376" s="2"/>
      <c r="K3376" s="2"/>
      <c r="L3376" s="2"/>
      <c r="M3376" s="3"/>
      <c r="N3376" s="3"/>
      <c r="O3376" s="2"/>
      <c r="P3376" s="2"/>
      <c r="Q3376" s="2"/>
      <c r="R3376" s="2"/>
      <c r="S3376" s="44"/>
      <c r="T3376" s="44"/>
      <c r="U3376" s="20"/>
      <c r="V3376" s="11"/>
      <c r="W3376" s="2">
        <f t="shared" si="2274"/>
        <v>0</v>
      </c>
      <c r="X3376">
        <f t="shared" si="2275"/>
        <v>10</v>
      </c>
      <c r="Y3376">
        <f t="shared" si="2276"/>
        <v>0</v>
      </c>
      <c r="Z3376">
        <f t="shared" si="2277"/>
        <v>0</v>
      </c>
      <c r="AA3376" s="2">
        <f t="shared" si="2278"/>
        <v>60</v>
      </c>
      <c r="AB3376" s="2" t="str">
        <f t="shared" si="2279"/>
        <v>Under 1.5</v>
      </c>
      <c r="AC3376" s="6"/>
      <c r="AD3376" s="6" t="str">
        <f t="shared" si="2280"/>
        <v>Over 0.5</v>
      </c>
      <c r="AE3376" s="6" t="str">
        <f t="shared" si="2281"/>
        <v>LOST</v>
      </c>
      <c r="AF3376" s="6"/>
      <c r="AG3376">
        <f t="shared" si="2282"/>
        <v>0</v>
      </c>
      <c r="AH3376">
        <f t="shared" si="2283"/>
        <v>2</v>
      </c>
      <c r="AI3376">
        <f t="shared" si="2284"/>
        <v>0</v>
      </c>
      <c r="AJ3376">
        <f t="shared" si="2285"/>
        <v>0</v>
      </c>
      <c r="AK3376" s="2" t="str">
        <f t="shared" si="2286"/>
        <v>-</v>
      </c>
      <c r="AL3376" s="2" t="str">
        <f t="shared" si="2287"/>
        <v>-</v>
      </c>
    </row>
    <row r="3377" spans="2:38">
      <c r="B3377"/>
      <c r="E3377" s="2"/>
      <c r="F3377" s="8"/>
      <c r="G3377" s="2"/>
      <c r="H3377" s="2"/>
      <c r="I3377" s="2"/>
      <c r="J3377" s="2"/>
      <c r="K3377" s="2"/>
      <c r="L3377" s="2"/>
      <c r="M3377" s="3"/>
      <c r="N3377" s="3"/>
      <c r="O3377" s="2"/>
      <c r="P3377" s="2"/>
      <c r="Q3377" s="2"/>
      <c r="R3377" s="2"/>
      <c r="S3377" s="44"/>
      <c r="T3377" s="44"/>
      <c r="U3377" s="20"/>
      <c r="V3377" s="11"/>
      <c r="W3377" s="2">
        <f t="shared" si="2274"/>
        <v>0</v>
      </c>
      <c r="X3377">
        <f t="shared" si="2275"/>
        <v>10</v>
      </c>
      <c r="Y3377">
        <f t="shared" si="2276"/>
        <v>0</v>
      </c>
      <c r="Z3377">
        <f t="shared" si="2277"/>
        <v>0</v>
      </c>
      <c r="AA3377" s="2">
        <f t="shared" si="2278"/>
        <v>60</v>
      </c>
      <c r="AB3377" s="2" t="str">
        <f t="shared" si="2279"/>
        <v>Under 1.5</v>
      </c>
      <c r="AC3377" s="6"/>
      <c r="AD3377" s="6" t="str">
        <f t="shared" si="2280"/>
        <v>Over 0.5</v>
      </c>
      <c r="AE3377" s="6" t="str">
        <f t="shared" si="2281"/>
        <v>LOST</v>
      </c>
      <c r="AF3377" s="6"/>
      <c r="AG3377">
        <f t="shared" si="2282"/>
        <v>0</v>
      </c>
      <c r="AH3377">
        <f t="shared" si="2283"/>
        <v>2</v>
      </c>
      <c r="AI3377">
        <f t="shared" si="2284"/>
        <v>0</v>
      </c>
      <c r="AJ3377">
        <f t="shared" si="2285"/>
        <v>0</v>
      </c>
      <c r="AK3377" s="2" t="str">
        <f t="shared" si="2286"/>
        <v>-</v>
      </c>
      <c r="AL3377" s="2" t="str">
        <f t="shared" si="2287"/>
        <v>-</v>
      </c>
    </row>
    <row r="3378" spans="2:38">
      <c r="B3378"/>
      <c r="E3378" s="2"/>
      <c r="F3378" s="8"/>
      <c r="G3378" s="2"/>
      <c r="H3378" s="2"/>
      <c r="I3378" s="2"/>
      <c r="J3378" s="2"/>
      <c r="K3378" s="2"/>
      <c r="L3378" s="2"/>
      <c r="M3378" s="3"/>
      <c r="N3378" s="3"/>
      <c r="O3378" s="2"/>
      <c r="P3378" s="2"/>
      <c r="Q3378" s="2"/>
      <c r="R3378" s="2"/>
      <c r="S3378" s="44"/>
      <c r="T3378" s="44"/>
      <c r="U3378" s="20"/>
      <c r="V3378" s="11"/>
      <c r="W3378" s="2">
        <f t="shared" si="2274"/>
        <v>0</v>
      </c>
      <c r="X3378">
        <f t="shared" si="2275"/>
        <v>10</v>
      </c>
      <c r="Y3378">
        <f t="shared" si="2276"/>
        <v>0</v>
      </c>
      <c r="Z3378">
        <f t="shared" si="2277"/>
        <v>0</v>
      </c>
      <c r="AA3378" s="2">
        <f t="shared" si="2278"/>
        <v>60</v>
      </c>
      <c r="AB3378" s="2" t="str">
        <f t="shared" si="2279"/>
        <v>Under 1.5</v>
      </c>
      <c r="AC3378" s="6"/>
      <c r="AD3378" s="6" t="str">
        <f t="shared" si="2280"/>
        <v>Over 0.5</v>
      </c>
      <c r="AE3378" s="6" t="str">
        <f t="shared" si="2281"/>
        <v>LOST</v>
      </c>
      <c r="AF3378" s="6"/>
      <c r="AG3378">
        <f t="shared" si="2282"/>
        <v>0</v>
      </c>
      <c r="AH3378">
        <f t="shared" si="2283"/>
        <v>2</v>
      </c>
      <c r="AI3378">
        <f t="shared" si="2284"/>
        <v>0</v>
      </c>
      <c r="AJ3378">
        <f t="shared" si="2285"/>
        <v>0</v>
      </c>
      <c r="AK3378" s="2" t="str">
        <f t="shared" si="2286"/>
        <v>-</v>
      </c>
      <c r="AL3378" s="2" t="str">
        <f t="shared" si="2287"/>
        <v>-</v>
      </c>
    </row>
    <row r="3379" spans="2:38">
      <c r="B3379"/>
      <c r="E3379" s="2"/>
      <c r="F3379" s="8"/>
      <c r="G3379" s="2"/>
      <c r="H3379" s="2"/>
      <c r="I3379" s="2"/>
      <c r="J3379" s="2"/>
      <c r="K3379" s="2"/>
      <c r="L3379" s="2"/>
      <c r="M3379" s="3"/>
      <c r="N3379" s="3"/>
      <c r="O3379" s="2"/>
      <c r="P3379" s="2"/>
      <c r="Q3379" s="2"/>
      <c r="R3379" s="2"/>
      <c r="S3379" s="44"/>
      <c r="T3379" s="44"/>
      <c r="U3379" s="20"/>
      <c r="V3379" s="11"/>
      <c r="W3379" s="2">
        <f t="shared" si="2274"/>
        <v>0</v>
      </c>
      <c r="X3379">
        <f t="shared" si="2275"/>
        <v>10</v>
      </c>
      <c r="Y3379">
        <f t="shared" si="2276"/>
        <v>0</v>
      </c>
      <c r="Z3379">
        <f t="shared" si="2277"/>
        <v>0</v>
      </c>
      <c r="AA3379" s="2">
        <f t="shared" si="2278"/>
        <v>60</v>
      </c>
      <c r="AB3379" s="2" t="str">
        <f t="shared" si="2279"/>
        <v>Under 1.5</v>
      </c>
      <c r="AC3379" s="6"/>
      <c r="AD3379" s="6" t="str">
        <f t="shared" si="2280"/>
        <v>Over 0.5</v>
      </c>
      <c r="AE3379" s="6" t="str">
        <f t="shared" si="2281"/>
        <v>LOST</v>
      </c>
      <c r="AF3379" s="6"/>
      <c r="AG3379">
        <f t="shared" si="2282"/>
        <v>0</v>
      </c>
      <c r="AH3379">
        <f t="shared" si="2283"/>
        <v>2</v>
      </c>
      <c r="AI3379">
        <f t="shared" si="2284"/>
        <v>0</v>
      </c>
      <c r="AJ3379">
        <f t="shared" si="2285"/>
        <v>0</v>
      </c>
      <c r="AK3379" s="2" t="str">
        <f t="shared" si="2286"/>
        <v>-</v>
      </c>
      <c r="AL3379" s="2" t="str">
        <f t="shared" si="2287"/>
        <v>-</v>
      </c>
    </row>
    <row r="3380" spans="2:38">
      <c r="B3380"/>
      <c r="E3380" s="2"/>
      <c r="F3380" s="8"/>
      <c r="G3380" s="2"/>
      <c r="H3380" s="2"/>
      <c r="I3380" s="2"/>
      <c r="J3380" s="2"/>
      <c r="K3380" s="2"/>
      <c r="L3380" s="2"/>
      <c r="M3380" s="3"/>
      <c r="N3380" s="3"/>
      <c r="O3380" s="2"/>
      <c r="P3380" s="2"/>
      <c r="Q3380" s="2"/>
      <c r="R3380" s="2"/>
      <c r="S3380" s="44"/>
      <c r="T3380" s="44"/>
      <c r="U3380" s="20"/>
      <c r="V3380" s="11"/>
      <c r="W3380" s="2">
        <f t="shared" si="2274"/>
        <v>0</v>
      </c>
      <c r="X3380">
        <f t="shared" si="2275"/>
        <v>10</v>
      </c>
      <c r="Y3380">
        <f t="shared" si="2276"/>
        <v>0</v>
      </c>
      <c r="Z3380">
        <f t="shared" si="2277"/>
        <v>0</v>
      </c>
      <c r="AA3380" s="2">
        <f t="shared" si="2278"/>
        <v>60</v>
      </c>
      <c r="AB3380" s="2" t="str">
        <f t="shared" si="2279"/>
        <v>Under 1.5</v>
      </c>
      <c r="AC3380" s="6"/>
      <c r="AD3380" s="6" t="str">
        <f t="shared" si="2280"/>
        <v>Over 0.5</v>
      </c>
      <c r="AE3380" s="6" t="str">
        <f t="shared" si="2281"/>
        <v>LOST</v>
      </c>
      <c r="AF3380" s="6"/>
      <c r="AG3380">
        <f t="shared" si="2282"/>
        <v>0</v>
      </c>
      <c r="AH3380">
        <f t="shared" si="2283"/>
        <v>2</v>
      </c>
      <c r="AI3380">
        <f t="shared" si="2284"/>
        <v>0</v>
      </c>
      <c r="AJ3380">
        <f t="shared" si="2285"/>
        <v>0</v>
      </c>
      <c r="AK3380" s="2" t="str">
        <f t="shared" si="2286"/>
        <v>-</v>
      </c>
      <c r="AL3380" s="2" t="str">
        <f t="shared" si="2287"/>
        <v>-</v>
      </c>
    </row>
    <row r="3381" spans="2:38">
      <c r="B3381"/>
      <c r="E3381" s="2"/>
      <c r="F3381" s="8"/>
      <c r="G3381" s="2"/>
      <c r="H3381" s="2"/>
      <c r="I3381" s="2"/>
      <c r="J3381" s="2"/>
      <c r="K3381" s="2"/>
      <c r="L3381" s="2"/>
      <c r="M3381" s="3"/>
      <c r="N3381" s="3"/>
      <c r="O3381" s="2"/>
      <c r="P3381" s="2"/>
      <c r="Q3381" s="2"/>
      <c r="R3381" s="2"/>
      <c r="S3381" s="44"/>
      <c r="T3381" s="44"/>
      <c r="U3381" s="20"/>
      <c r="V3381" s="11"/>
      <c r="W3381" s="2">
        <f t="shared" si="2274"/>
        <v>0</v>
      </c>
      <c r="X3381">
        <f t="shared" si="2275"/>
        <v>10</v>
      </c>
      <c r="Y3381">
        <f t="shared" si="2276"/>
        <v>0</v>
      </c>
      <c r="Z3381">
        <f t="shared" si="2277"/>
        <v>0</v>
      </c>
      <c r="AA3381" s="2">
        <f t="shared" si="2278"/>
        <v>60</v>
      </c>
      <c r="AB3381" s="2" t="str">
        <f t="shared" si="2279"/>
        <v>Under 1.5</v>
      </c>
      <c r="AC3381" s="6"/>
      <c r="AD3381" s="6" t="str">
        <f t="shared" si="2280"/>
        <v>Over 0.5</v>
      </c>
      <c r="AE3381" s="6" t="str">
        <f t="shared" si="2281"/>
        <v>LOST</v>
      </c>
      <c r="AF3381" s="6"/>
      <c r="AG3381">
        <f t="shared" si="2282"/>
        <v>0</v>
      </c>
      <c r="AH3381">
        <f t="shared" si="2283"/>
        <v>2</v>
      </c>
      <c r="AI3381">
        <f t="shared" si="2284"/>
        <v>0</v>
      </c>
      <c r="AJ3381">
        <f t="shared" si="2285"/>
        <v>0</v>
      </c>
      <c r="AK3381" s="2" t="str">
        <f t="shared" si="2286"/>
        <v>-</v>
      </c>
      <c r="AL3381" s="2" t="str">
        <f t="shared" si="2287"/>
        <v>-</v>
      </c>
    </row>
    <row r="3382" spans="2:38">
      <c r="B3382"/>
      <c r="E3382" s="2"/>
      <c r="F3382" s="8"/>
      <c r="G3382" s="2"/>
      <c r="H3382" s="2"/>
      <c r="I3382" s="2"/>
      <c r="J3382" s="2"/>
      <c r="K3382" s="2"/>
      <c r="L3382" s="2"/>
      <c r="M3382" s="3"/>
      <c r="N3382" s="3"/>
      <c r="O3382" s="2"/>
      <c r="P3382" s="2"/>
      <c r="Q3382" s="2"/>
      <c r="R3382" s="2"/>
      <c r="S3382" s="44"/>
      <c r="T3382" s="44"/>
      <c r="U3382" s="20"/>
      <c r="V3382" s="11"/>
      <c r="W3382" s="2">
        <f t="shared" si="2274"/>
        <v>0</v>
      </c>
      <c r="X3382">
        <f t="shared" si="2275"/>
        <v>10</v>
      </c>
      <c r="Y3382">
        <f t="shared" si="2276"/>
        <v>0</v>
      </c>
      <c r="Z3382">
        <f t="shared" si="2277"/>
        <v>0</v>
      </c>
      <c r="AA3382" s="2">
        <f t="shared" si="2278"/>
        <v>60</v>
      </c>
      <c r="AB3382" s="2" t="str">
        <f t="shared" si="2279"/>
        <v>Under 1.5</v>
      </c>
      <c r="AC3382" s="6"/>
      <c r="AD3382" s="6" t="str">
        <f t="shared" si="2280"/>
        <v>Over 0.5</v>
      </c>
      <c r="AE3382" s="6" t="str">
        <f t="shared" si="2281"/>
        <v>LOST</v>
      </c>
      <c r="AF3382" s="6"/>
      <c r="AG3382">
        <f t="shared" si="2282"/>
        <v>0</v>
      </c>
      <c r="AH3382">
        <f t="shared" si="2283"/>
        <v>2</v>
      </c>
      <c r="AI3382">
        <f t="shared" si="2284"/>
        <v>0</v>
      </c>
      <c r="AJ3382">
        <f t="shared" si="2285"/>
        <v>0</v>
      </c>
      <c r="AK3382" s="2" t="str">
        <f t="shared" si="2286"/>
        <v>-</v>
      </c>
      <c r="AL3382" s="2" t="str">
        <f t="shared" si="2287"/>
        <v>-</v>
      </c>
    </row>
    <row r="3383" spans="2:38">
      <c r="B3383"/>
      <c r="E3383" s="2"/>
      <c r="F3383" s="8"/>
      <c r="G3383" s="2"/>
      <c r="H3383" s="2"/>
      <c r="I3383" s="2"/>
      <c r="J3383" s="2"/>
      <c r="K3383" s="2"/>
      <c r="L3383" s="2"/>
      <c r="M3383" s="3"/>
      <c r="N3383" s="3"/>
      <c r="O3383" s="2"/>
      <c r="P3383" s="2"/>
      <c r="Q3383" s="2"/>
      <c r="R3383" s="2"/>
      <c r="S3383" s="44"/>
      <c r="T3383" s="44"/>
      <c r="U3383" s="20"/>
      <c r="V3383" s="11"/>
      <c r="W3383" s="2">
        <f t="shared" si="2274"/>
        <v>0</v>
      </c>
      <c r="X3383">
        <f t="shared" si="2275"/>
        <v>10</v>
      </c>
      <c r="Y3383">
        <f t="shared" si="2276"/>
        <v>0</v>
      </c>
      <c r="Z3383">
        <f t="shared" si="2277"/>
        <v>0</v>
      </c>
      <c r="AA3383" s="2">
        <f t="shared" si="2278"/>
        <v>60</v>
      </c>
      <c r="AB3383" s="2" t="str">
        <f t="shared" si="2279"/>
        <v>Under 1.5</v>
      </c>
      <c r="AC3383" s="6"/>
      <c r="AD3383" s="6" t="str">
        <f t="shared" si="2280"/>
        <v>Over 0.5</v>
      </c>
      <c r="AE3383" s="6" t="str">
        <f t="shared" si="2281"/>
        <v>LOST</v>
      </c>
      <c r="AF3383" s="6"/>
      <c r="AG3383">
        <f t="shared" si="2282"/>
        <v>0</v>
      </c>
      <c r="AH3383">
        <f t="shared" si="2283"/>
        <v>2</v>
      </c>
      <c r="AI3383">
        <f t="shared" si="2284"/>
        <v>0</v>
      </c>
      <c r="AJ3383">
        <f t="shared" si="2285"/>
        <v>0</v>
      </c>
      <c r="AK3383" s="2" t="str">
        <f t="shared" si="2286"/>
        <v>-</v>
      </c>
      <c r="AL3383" s="2" t="str">
        <f t="shared" si="2287"/>
        <v>-</v>
      </c>
    </row>
    <row r="3384" spans="2:38">
      <c r="B3384"/>
      <c r="E3384" s="2"/>
      <c r="F3384" s="8"/>
      <c r="G3384" s="2"/>
      <c r="H3384" s="2"/>
      <c r="I3384" s="2"/>
      <c r="J3384" s="2"/>
      <c r="K3384" s="2"/>
      <c r="L3384" s="2"/>
      <c r="M3384" s="3"/>
      <c r="N3384" s="3"/>
      <c r="O3384" s="2"/>
      <c r="P3384" s="2"/>
      <c r="Q3384" s="2"/>
      <c r="R3384" s="2"/>
      <c r="S3384" s="44"/>
      <c r="T3384" s="44"/>
      <c r="U3384" s="20"/>
      <c r="V3384" s="11"/>
      <c r="W3384" s="2">
        <f t="shared" si="2274"/>
        <v>0</v>
      </c>
      <c r="X3384">
        <f t="shared" si="2275"/>
        <v>10</v>
      </c>
      <c r="Y3384">
        <f t="shared" si="2276"/>
        <v>0</v>
      </c>
      <c r="Z3384">
        <f t="shared" si="2277"/>
        <v>0</v>
      </c>
      <c r="AA3384" s="2">
        <f t="shared" si="2278"/>
        <v>60</v>
      </c>
      <c r="AB3384" s="2" t="str">
        <f t="shared" si="2279"/>
        <v>Under 1.5</v>
      </c>
      <c r="AC3384" s="6"/>
      <c r="AD3384" s="6" t="str">
        <f t="shared" si="2280"/>
        <v>Over 0.5</v>
      </c>
      <c r="AE3384" s="6" t="str">
        <f t="shared" si="2281"/>
        <v>LOST</v>
      </c>
      <c r="AF3384" s="6"/>
      <c r="AG3384">
        <f t="shared" si="2282"/>
        <v>0</v>
      </c>
      <c r="AH3384">
        <f t="shared" si="2283"/>
        <v>2</v>
      </c>
      <c r="AI3384">
        <f t="shared" si="2284"/>
        <v>0</v>
      </c>
      <c r="AJ3384">
        <f t="shared" si="2285"/>
        <v>0</v>
      </c>
      <c r="AK3384" s="2" t="str">
        <f t="shared" si="2286"/>
        <v>-</v>
      </c>
      <c r="AL3384" s="2" t="str">
        <f t="shared" si="2287"/>
        <v>-</v>
      </c>
    </row>
    <row r="3385" spans="2:38">
      <c r="B3385"/>
      <c r="E3385" s="2"/>
      <c r="F3385" s="8"/>
      <c r="G3385" s="2"/>
      <c r="H3385" s="2"/>
      <c r="I3385" s="2"/>
      <c r="J3385" s="2"/>
      <c r="K3385" s="2"/>
      <c r="L3385" s="2"/>
      <c r="M3385" s="3"/>
      <c r="N3385" s="3"/>
      <c r="O3385" s="2"/>
      <c r="P3385" s="2"/>
      <c r="Q3385" s="2"/>
      <c r="R3385" s="2"/>
      <c r="S3385" s="44"/>
      <c r="T3385" s="44"/>
      <c r="U3385" s="20"/>
      <c r="V3385" s="11"/>
      <c r="W3385" s="2">
        <f t="shared" si="2274"/>
        <v>0</v>
      </c>
      <c r="X3385">
        <f t="shared" si="2275"/>
        <v>10</v>
      </c>
      <c r="Y3385">
        <f t="shared" si="2276"/>
        <v>0</v>
      </c>
      <c r="Z3385">
        <f t="shared" si="2277"/>
        <v>0</v>
      </c>
      <c r="AA3385" s="2">
        <f t="shared" si="2278"/>
        <v>60</v>
      </c>
      <c r="AB3385" s="2" t="str">
        <f t="shared" si="2279"/>
        <v>Under 1.5</v>
      </c>
      <c r="AC3385" s="6"/>
      <c r="AD3385" s="6" t="str">
        <f t="shared" si="2280"/>
        <v>Over 0.5</v>
      </c>
      <c r="AE3385" s="6" t="str">
        <f t="shared" si="2281"/>
        <v>LOST</v>
      </c>
      <c r="AF3385" s="6"/>
      <c r="AG3385">
        <f t="shared" si="2282"/>
        <v>0</v>
      </c>
      <c r="AH3385">
        <f t="shared" si="2283"/>
        <v>2</v>
      </c>
      <c r="AI3385">
        <f t="shared" si="2284"/>
        <v>0</v>
      </c>
      <c r="AJ3385">
        <f t="shared" si="2285"/>
        <v>0</v>
      </c>
      <c r="AK3385" s="2" t="str">
        <f t="shared" si="2286"/>
        <v>-</v>
      </c>
      <c r="AL3385" s="2" t="str">
        <f t="shared" si="2287"/>
        <v>-</v>
      </c>
    </row>
    <row r="3386" spans="2:38">
      <c r="B3386"/>
      <c r="E3386" s="2"/>
      <c r="F3386" s="8"/>
      <c r="G3386" s="2"/>
      <c r="H3386" s="2"/>
      <c r="I3386" s="2"/>
      <c r="J3386" s="2"/>
      <c r="K3386" s="2"/>
      <c r="L3386" s="2"/>
      <c r="M3386" s="3"/>
      <c r="N3386" s="3"/>
      <c r="O3386" s="2"/>
      <c r="P3386" s="2"/>
      <c r="Q3386" s="2"/>
      <c r="R3386" s="2"/>
      <c r="S3386" s="44"/>
      <c r="T3386" s="44"/>
      <c r="U3386" s="20"/>
      <c r="V3386" s="11"/>
      <c r="W3386" s="2">
        <f t="shared" si="2274"/>
        <v>0</v>
      </c>
      <c r="X3386">
        <f t="shared" si="2275"/>
        <v>10</v>
      </c>
      <c r="Y3386">
        <f t="shared" si="2276"/>
        <v>0</v>
      </c>
      <c r="Z3386">
        <f t="shared" si="2277"/>
        <v>0</v>
      </c>
      <c r="AA3386" s="2">
        <f t="shared" si="2278"/>
        <v>60</v>
      </c>
      <c r="AB3386" s="2" t="str">
        <f t="shared" si="2279"/>
        <v>Under 1.5</v>
      </c>
      <c r="AC3386" s="6"/>
      <c r="AD3386" s="6" t="str">
        <f t="shared" si="2280"/>
        <v>Over 0.5</v>
      </c>
      <c r="AE3386" s="6" t="str">
        <f t="shared" si="2281"/>
        <v>LOST</v>
      </c>
      <c r="AF3386" s="6"/>
      <c r="AG3386">
        <f t="shared" si="2282"/>
        <v>0</v>
      </c>
      <c r="AH3386">
        <f t="shared" si="2283"/>
        <v>2</v>
      </c>
      <c r="AI3386">
        <f t="shared" si="2284"/>
        <v>0</v>
      </c>
      <c r="AJ3386">
        <f t="shared" si="2285"/>
        <v>0</v>
      </c>
      <c r="AK3386" s="2" t="str">
        <f t="shared" si="2286"/>
        <v>-</v>
      </c>
      <c r="AL3386" s="2" t="str">
        <f t="shared" si="2287"/>
        <v>-</v>
      </c>
    </row>
    <row r="3387" spans="2:38">
      <c r="B3387"/>
      <c r="E3387" s="2"/>
      <c r="F3387" s="8"/>
      <c r="G3387" s="2"/>
      <c r="H3387" s="2"/>
      <c r="I3387" s="2"/>
      <c r="J3387" s="2"/>
      <c r="K3387" s="2"/>
      <c r="L3387" s="2"/>
      <c r="M3387" s="3"/>
      <c r="N3387" s="3"/>
      <c r="O3387" s="2"/>
      <c r="P3387" s="2"/>
      <c r="Q3387" s="2"/>
      <c r="R3387" s="2"/>
      <c r="S3387" s="44"/>
      <c r="T3387" s="44"/>
      <c r="U3387" s="20"/>
      <c r="V3387" s="11"/>
      <c r="W3387" s="2">
        <f t="shared" si="2274"/>
        <v>0</v>
      </c>
      <c r="X3387">
        <f t="shared" si="2275"/>
        <v>10</v>
      </c>
      <c r="Y3387">
        <f t="shared" si="2276"/>
        <v>0</v>
      </c>
      <c r="Z3387">
        <f t="shared" si="2277"/>
        <v>0</v>
      </c>
      <c r="AA3387" s="2">
        <f t="shared" si="2278"/>
        <v>60</v>
      </c>
      <c r="AB3387" s="2" t="str">
        <f t="shared" si="2279"/>
        <v>Under 1.5</v>
      </c>
      <c r="AC3387" s="6"/>
      <c r="AD3387" s="6" t="str">
        <f t="shared" si="2280"/>
        <v>Over 0.5</v>
      </c>
      <c r="AE3387" s="6" t="str">
        <f t="shared" si="2281"/>
        <v>LOST</v>
      </c>
      <c r="AF3387" s="6"/>
      <c r="AG3387">
        <f t="shared" si="2282"/>
        <v>0</v>
      </c>
      <c r="AH3387">
        <f t="shared" si="2283"/>
        <v>2</v>
      </c>
      <c r="AI3387">
        <f t="shared" si="2284"/>
        <v>0</v>
      </c>
      <c r="AJ3387">
        <f t="shared" si="2285"/>
        <v>0</v>
      </c>
      <c r="AK3387" s="2" t="str">
        <f t="shared" si="2286"/>
        <v>-</v>
      </c>
      <c r="AL3387" s="2" t="str">
        <f t="shared" si="2287"/>
        <v>-</v>
      </c>
    </row>
    <row r="3388" spans="2:38">
      <c r="B3388"/>
      <c r="E3388" s="2"/>
      <c r="F3388" s="8"/>
      <c r="G3388" s="2"/>
      <c r="H3388" s="2"/>
      <c r="I3388" s="2"/>
      <c r="J3388" s="2"/>
      <c r="K3388" s="2"/>
      <c r="L3388" s="2"/>
      <c r="M3388" s="3"/>
      <c r="N3388" s="3"/>
      <c r="O3388" s="2"/>
      <c r="P3388" s="2"/>
      <c r="Q3388" s="2"/>
      <c r="R3388" s="2"/>
      <c r="S3388" s="44"/>
      <c r="T3388" s="44"/>
      <c r="U3388" s="20"/>
      <c r="V3388" s="11"/>
      <c r="W3388" s="2">
        <f t="shared" si="2274"/>
        <v>0</v>
      </c>
      <c r="X3388">
        <f t="shared" si="2275"/>
        <v>10</v>
      </c>
      <c r="Y3388">
        <f t="shared" si="2276"/>
        <v>0</v>
      </c>
      <c r="Z3388">
        <f t="shared" si="2277"/>
        <v>0</v>
      </c>
      <c r="AA3388" s="2">
        <f t="shared" si="2278"/>
        <v>60</v>
      </c>
      <c r="AB3388" s="2" t="str">
        <f t="shared" si="2279"/>
        <v>Under 1.5</v>
      </c>
      <c r="AC3388" s="6"/>
      <c r="AD3388" s="6" t="str">
        <f t="shared" si="2280"/>
        <v>Over 0.5</v>
      </c>
      <c r="AE3388" s="6" t="str">
        <f t="shared" si="2281"/>
        <v>LOST</v>
      </c>
      <c r="AF3388" s="6"/>
      <c r="AG3388">
        <f t="shared" si="2282"/>
        <v>0</v>
      </c>
      <c r="AH3388">
        <f t="shared" si="2283"/>
        <v>2</v>
      </c>
      <c r="AI3388">
        <f t="shared" si="2284"/>
        <v>0</v>
      </c>
      <c r="AJ3388">
        <f t="shared" si="2285"/>
        <v>0</v>
      </c>
      <c r="AK3388" s="2" t="str">
        <f t="shared" si="2286"/>
        <v>-</v>
      </c>
      <c r="AL3388" s="2" t="str">
        <f t="shared" si="2287"/>
        <v>-</v>
      </c>
    </row>
    <row r="3389" spans="2:38">
      <c r="B3389"/>
      <c r="E3389" s="2"/>
      <c r="F3389" s="8"/>
      <c r="G3389" s="2"/>
      <c r="H3389" s="2"/>
      <c r="I3389" s="2"/>
      <c r="J3389" s="2"/>
      <c r="K3389" s="2"/>
      <c r="L3389" s="2"/>
      <c r="M3389" s="3"/>
      <c r="N3389" s="3"/>
      <c r="O3389" s="2"/>
      <c r="P3389" s="2"/>
      <c r="Q3389" s="2"/>
      <c r="R3389" s="2"/>
      <c r="S3389" s="44"/>
      <c r="T3389" s="44"/>
      <c r="U3389" s="20"/>
      <c r="V3389" s="11"/>
      <c r="W3389" s="2">
        <f t="shared" si="2274"/>
        <v>0</v>
      </c>
      <c r="X3389">
        <f t="shared" si="2275"/>
        <v>10</v>
      </c>
      <c r="Y3389">
        <f t="shared" si="2276"/>
        <v>0</v>
      </c>
      <c r="Z3389">
        <f t="shared" si="2277"/>
        <v>0</v>
      </c>
      <c r="AA3389" s="2">
        <f t="shared" si="2278"/>
        <v>60</v>
      </c>
      <c r="AB3389" s="2" t="str">
        <f t="shared" si="2279"/>
        <v>Under 1.5</v>
      </c>
      <c r="AC3389" s="6"/>
      <c r="AD3389" s="6" t="str">
        <f t="shared" si="2280"/>
        <v>Over 0.5</v>
      </c>
      <c r="AE3389" s="6" t="str">
        <f t="shared" si="2281"/>
        <v>LOST</v>
      </c>
      <c r="AF3389" s="6"/>
      <c r="AG3389">
        <f t="shared" si="2282"/>
        <v>0</v>
      </c>
      <c r="AH3389">
        <f t="shared" si="2283"/>
        <v>2</v>
      </c>
      <c r="AI3389">
        <f t="shared" si="2284"/>
        <v>0</v>
      </c>
      <c r="AJ3389">
        <f t="shared" si="2285"/>
        <v>0</v>
      </c>
      <c r="AK3389" s="2" t="str">
        <f t="shared" si="2286"/>
        <v>-</v>
      </c>
      <c r="AL3389" s="2" t="str">
        <f t="shared" si="2287"/>
        <v>-</v>
      </c>
    </row>
    <row r="3390" spans="2:38">
      <c r="B3390"/>
      <c r="E3390" s="2"/>
      <c r="F3390" s="8"/>
      <c r="G3390" s="2"/>
      <c r="H3390" s="2"/>
      <c r="I3390" s="2"/>
      <c r="J3390" s="2"/>
      <c r="K3390" s="2"/>
      <c r="L3390" s="2"/>
      <c r="M3390" s="3"/>
      <c r="N3390" s="3"/>
      <c r="O3390" s="2"/>
      <c r="P3390" s="2"/>
      <c r="Q3390" s="2"/>
      <c r="R3390" s="2"/>
      <c r="S3390" s="44"/>
      <c r="T3390" s="44"/>
      <c r="U3390" s="20"/>
      <c r="V3390" s="11"/>
      <c r="W3390" s="2">
        <f t="shared" si="2274"/>
        <v>0</v>
      </c>
      <c r="X3390">
        <f t="shared" si="2275"/>
        <v>10</v>
      </c>
      <c r="Y3390">
        <f t="shared" si="2276"/>
        <v>0</v>
      </c>
      <c r="Z3390">
        <f t="shared" si="2277"/>
        <v>0</v>
      </c>
      <c r="AA3390" s="2">
        <f t="shared" si="2278"/>
        <v>60</v>
      </c>
      <c r="AB3390" s="2" t="str">
        <f t="shared" si="2279"/>
        <v>Under 1.5</v>
      </c>
      <c r="AC3390" s="6"/>
      <c r="AD3390" s="6" t="str">
        <f t="shared" si="2280"/>
        <v>Over 0.5</v>
      </c>
      <c r="AE3390" s="6" t="str">
        <f t="shared" si="2281"/>
        <v>LOST</v>
      </c>
      <c r="AF3390" s="6"/>
      <c r="AG3390">
        <f t="shared" si="2282"/>
        <v>0</v>
      </c>
      <c r="AH3390">
        <f t="shared" si="2283"/>
        <v>2</v>
      </c>
      <c r="AI3390">
        <f t="shared" si="2284"/>
        <v>0</v>
      </c>
      <c r="AJ3390">
        <f t="shared" si="2285"/>
        <v>0</v>
      </c>
      <c r="AK3390" s="2" t="str">
        <f t="shared" si="2286"/>
        <v>-</v>
      </c>
      <c r="AL3390" s="2" t="str">
        <f t="shared" si="2287"/>
        <v>-</v>
      </c>
    </row>
    <row r="3391" spans="2:38">
      <c r="B3391"/>
      <c r="E3391" s="2"/>
      <c r="F3391" s="8"/>
      <c r="G3391" s="2"/>
      <c r="H3391" s="2"/>
      <c r="I3391" s="2"/>
      <c r="J3391" s="2"/>
      <c r="K3391" s="2"/>
      <c r="L3391" s="2"/>
      <c r="M3391" s="3"/>
      <c r="N3391" s="3"/>
      <c r="O3391" s="2"/>
      <c r="P3391" s="2"/>
      <c r="Q3391" s="2"/>
      <c r="R3391" s="2"/>
      <c r="S3391" s="44"/>
      <c r="T3391" s="44"/>
      <c r="U3391" s="20"/>
      <c r="V3391" s="11"/>
      <c r="W3391" s="2">
        <f t="shared" si="2274"/>
        <v>0</v>
      </c>
      <c r="X3391">
        <f t="shared" si="2275"/>
        <v>10</v>
      </c>
      <c r="Y3391">
        <f t="shared" si="2276"/>
        <v>0</v>
      </c>
      <c r="Z3391">
        <f t="shared" si="2277"/>
        <v>0</v>
      </c>
      <c r="AA3391" s="2">
        <f t="shared" si="2278"/>
        <v>60</v>
      </c>
      <c r="AB3391" s="2" t="str">
        <f t="shared" si="2279"/>
        <v>Under 1.5</v>
      </c>
      <c r="AC3391" s="6"/>
      <c r="AD3391" s="6" t="str">
        <f t="shared" si="2280"/>
        <v>Over 0.5</v>
      </c>
      <c r="AE3391" s="6" t="str">
        <f t="shared" si="2281"/>
        <v>LOST</v>
      </c>
      <c r="AF3391" s="6"/>
      <c r="AG3391">
        <f t="shared" si="2282"/>
        <v>0</v>
      </c>
      <c r="AH3391">
        <f t="shared" si="2283"/>
        <v>2</v>
      </c>
      <c r="AI3391">
        <f t="shared" si="2284"/>
        <v>0</v>
      </c>
      <c r="AJ3391">
        <f t="shared" si="2285"/>
        <v>0</v>
      </c>
      <c r="AK3391" s="2" t="str">
        <f t="shared" si="2286"/>
        <v>-</v>
      </c>
      <c r="AL3391" s="2" t="str">
        <f t="shared" si="2287"/>
        <v>-</v>
      </c>
    </row>
    <row r="3392" spans="2:38">
      <c r="B3392"/>
      <c r="E3392" s="2"/>
      <c r="F3392" s="8"/>
      <c r="G3392" s="2"/>
      <c r="H3392" s="2"/>
      <c r="I3392" s="2"/>
      <c r="J3392" s="2"/>
      <c r="K3392" s="2"/>
      <c r="L3392" s="2"/>
      <c r="M3392" s="3"/>
      <c r="N3392" s="3"/>
      <c r="O3392" s="2"/>
      <c r="P3392" s="2"/>
      <c r="Q3392" s="2"/>
      <c r="R3392" s="2"/>
      <c r="S3392" s="44"/>
      <c r="T3392" s="44"/>
      <c r="U3392" s="20"/>
      <c r="V3392" s="11"/>
      <c r="W3392" s="2">
        <f t="shared" si="2274"/>
        <v>0</v>
      </c>
      <c r="X3392">
        <f t="shared" si="2275"/>
        <v>10</v>
      </c>
      <c r="Y3392">
        <f t="shared" si="2276"/>
        <v>0</v>
      </c>
      <c r="Z3392">
        <f t="shared" si="2277"/>
        <v>0</v>
      </c>
      <c r="AA3392" s="2">
        <f t="shared" si="2278"/>
        <v>60</v>
      </c>
      <c r="AB3392" s="2" t="str">
        <f t="shared" si="2279"/>
        <v>Under 1.5</v>
      </c>
      <c r="AC3392" s="6"/>
      <c r="AD3392" s="6" t="str">
        <f t="shared" si="2280"/>
        <v>Over 0.5</v>
      </c>
      <c r="AE3392" s="6" t="str">
        <f t="shared" si="2281"/>
        <v>LOST</v>
      </c>
      <c r="AF3392" s="6"/>
      <c r="AG3392">
        <f t="shared" si="2282"/>
        <v>0</v>
      </c>
      <c r="AH3392">
        <f t="shared" si="2283"/>
        <v>2</v>
      </c>
      <c r="AI3392">
        <f t="shared" si="2284"/>
        <v>0</v>
      </c>
      <c r="AJ3392">
        <f t="shared" si="2285"/>
        <v>0</v>
      </c>
      <c r="AK3392" s="2" t="str">
        <f t="shared" si="2286"/>
        <v>-</v>
      </c>
      <c r="AL3392" s="2" t="str">
        <f t="shared" si="2287"/>
        <v>-</v>
      </c>
    </row>
    <row r="3393" spans="2:38">
      <c r="B3393"/>
      <c r="E3393" s="2"/>
      <c r="F3393" s="8"/>
      <c r="G3393" s="2"/>
      <c r="H3393" s="2"/>
      <c r="I3393" s="2"/>
      <c r="J3393" s="2"/>
      <c r="K3393" s="2"/>
      <c r="L3393" s="2"/>
      <c r="M3393" s="3"/>
      <c r="N3393" s="3"/>
      <c r="O3393" s="2"/>
      <c r="P3393" s="2"/>
      <c r="Q3393" s="2"/>
      <c r="R3393" s="2"/>
      <c r="S3393" s="44"/>
      <c r="T3393" s="44"/>
      <c r="U3393" s="20"/>
      <c r="V3393" s="11"/>
      <c r="W3393" s="2">
        <f t="shared" si="2274"/>
        <v>0</v>
      </c>
      <c r="X3393">
        <f t="shared" si="2275"/>
        <v>10</v>
      </c>
      <c r="Y3393">
        <f t="shared" si="2276"/>
        <v>0</v>
      </c>
      <c r="Z3393">
        <f t="shared" si="2277"/>
        <v>0</v>
      </c>
      <c r="AA3393" s="2">
        <f t="shared" si="2278"/>
        <v>60</v>
      </c>
      <c r="AB3393" s="2" t="str">
        <f t="shared" si="2279"/>
        <v>Under 1.5</v>
      </c>
      <c r="AC3393" s="6"/>
      <c r="AD3393" s="6" t="str">
        <f t="shared" si="2280"/>
        <v>Over 0.5</v>
      </c>
      <c r="AE3393" s="6" t="str">
        <f t="shared" si="2281"/>
        <v>LOST</v>
      </c>
      <c r="AF3393" s="6"/>
      <c r="AG3393">
        <f t="shared" si="2282"/>
        <v>0</v>
      </c>
      <c r="AH3393">
        <f t="shared" si="2283"/>
        <v>2</v>
      </c>
      <c r="AI3393">
        <f t="shared" si="2284"/>
        <v>0</v>
      </c>
      <c r="AJ3393">
        <f t="shared" si="2285"/>
        <v>0</v>
      </c>
      <c r="AK3393" s="2" t="str">
        <f t="shared" si="2286"/>
        <v>-</v>
      </c>
      <c r="AL3393" s="2" t="str">
        <f t="shared" si="2287"/>
        <v>-</v>
      </c>
    </row>
    <row r="3394" spans="2:38">
      <c r="B3394"/>
      <c r="E3394" s="2"/>
      <c r="F3394" s="8"/>
      <c r="G3394" s="2"/>
      <c r="H3394" s="2"/>
      <c r="I3394" s="2"/>
      <c r="J3394" s="2"/>
      <c r="K3394" s="2"/>
      <c r="L3394" s="2"/>
      <c r="M3394" s="3"/>
      <c r="N3394" s="3"/>
      <c r="O3394" s="2"/>
      <c r="P3394" s="2"/>
      <c r="Q3394" s="2"/>
      <c r="R3394" s="2"/>
      <c r="S3394" s="44"/>
      <c r="T3394" s="44"/>
      <c r="U3394" s="20"/>
      <c r="V3394" s="11"/>
      <c r="W3394" s="2">
        <f t="shared" si="2274"/>
        <v>0</v>
      </c>
      <c r="X3394">
        <f t="shared" si="2275"/>
        <v>10</v>
      </c>
      <c r="Y3394">
        <f t="shared" si="2276"/>
        <v>0</v>
      </c>
      <c r="Z3394">
        <f t="shared" si="2277"/>
        <v>0</v>
      </c>
      <c r="AA3394" s="2">
        <f t="shared" si="2278"/>
        <v>60</v>
      </c>
      <c r="AB3394" s="2" t="str">
        <f t="shared" si="2279"/>
        <v>Under 1.5</v>
      </c>
      <c r="AC3394" s="6"/>
      <c r="AD3394" s="6" t="str">
        <f t="shared" si="2280"/>
        <v>Over 0.5</v>
      </c>
      <c r="AE3394" s="6" t="str">
        <f t="shared" si="2281"/>
        <v>LOST</v>
      </c>
      <c r="AF3394" s="6"/>
      <c r="AG3394">
        <f t="shared" si="2282"/>
        <v>0</v>
      </c>
      <c r="AH3394">
        <f t="shared" si="2283"/>
        <v>2</v>
      </c>
      <c r="AI3394">
        <f t="shared" si="2284"/>
        <v>0</v>
      </c>
      <c r="AJ3394">
        <f t="shared" si="2285"/>
        <v>0</v>
      </c>
      <c r="AK3394" s="2" t="str">
        <f t="shared" si="2286"/>
        <v>-</v>
      </c>
      <c r="AL3394" s="2" t="str">
        <f t="shared" si="2287"/>
        <v>-</v>
      </c>
    </row>
    <row r="3395" spans="2:38">
      <c r="B3395"/>
      <c r="E3395" s="2"/>
      <c r="F3395" s="8"/>
      <c r="G3395" s="2"/>
      <c r="H3395" s="2"/>
      <c r="I3395" s="2"/>
      <c r="J3395" s="2"/>
      <c r="K3395" s="2"/>
      <c r="L3395" s="2"/>
      <c r="M3395" s="3"/>
      <c r="N3395" s="3"/>
      <c r="O3395" s="2"/>
      <c r="P3395" s="2"/>
      <c r="Q3395" s="2"/>
      <c r="R3395" s="2"/>
      <c r="S3395" s="44"/>
      <c r="T3395" s="44"/>
      <c r="U3395" s="20"/>
      <c r="V3395" s="11"/>
      <c r="W3395" s="2">
        <f t="shared" si="2274"/>
        <v>0</v>
      </c>
      <c r="X3395">
        <f t="shared" si="2275"/>
        <v>10</v>
      </c>
      <c r="Y3395">
        <f t="shared" si="2276"/>
        <v>0</v>
      </c>
      <c r="Z3395">
        <f t="shared" si="2277"/>
        <v>0</v>
      </c>
      <c r="AA3395" s="2">
        <f t="shared" si="2278"/>
        <v>60</v>
      </c>
      <c r="AB3395" s="2" t="str">
        <f t="shared" si="2279"/>
        <v>Under 1.5</v>
      </c>
      <c r="AC3395" s="6"/>
      <c r="AD3395" s="6" t="str">
        <f t="shared" si="2280"/>
        <v>Over 0.5</v>
      </c>
      <c r="AE3395" s="6" t="str">
        <f t="shared" si="2281"/>
        <v>LOST</v>
      </c>
      <c r="AF3395" s="6"/>
      <c r="AG3395">
        <f t="shared" si="2282"/>
        <v>0</v>
      </c>
      <c r="AH3395">
        <f t="shared" si="2283"/>
        <v>2</v>
      </c>
      <c r="AI3395">
        <f t="shared" si="2284"/>
        <v>0</v>
      </c>
      <c r="AJ3395">
        <f t="shared" si="2285"/>
        <v>0</v>
      </c>
      <c r="AK3395" s="2" t="str">
        <f t="shared" si="2286"/>
        <v>-</v>
      </c>
      <c r="AL3395" s="2" t="str">
        <f t="shared" si="2287"/>
        <v>-</v>
      </c>
    </row>
    <row r="3396" spans="2:38">
      <c r="B3396"/>
      <c r="E3396" s="2"/>
      <c r="F3396" s="8"/>
      <c r="G3396" s="2"/>
      <c r="H3396" s="2"/>
      <c r="I3396" s="2"/>
      <c r="J3396" s="2"/>
      <c r="K3396" s="2"/>
      <c r="L3396" s="2"/>
      <c r="M3396" s="3"/>
      <c r="N3396" s="3"/>
      <c r="O3396" s="2"/>
      <c r="P3396" s="2"/>
      <c r="Q3396" s="2"/>
      <c r="R3396" s="2"/>
      <c r="S3396" s="44"/>
      <c r="T3396" s="44"/>
      <c r="U3396" s="20"/>
      <c r="V3396" s="11"/>
      <c r="W3396" s="2">
        <f t="shared" ref="W3396:W3459" si="2288">IF(H3396&gt;52,10,0)</f>
        <v>0</v>
      </c>
      <c r="X3396">
        <f t="shared" ref="X3396:X3459" si="2289">IF(L3396&gt;15,0,IF(L3396&lt;8,10,5))</f>
        <v>10</v>
      </c>
      <c r="Y3396">
        <f t="shared" ref="Y3396:Y3459" si="2290">IF(S3396&gt;60,10,IF(S3396&lt;49,0,5))</f>
        <v>0</v>
      </c>
      <c r="Z3396">
        <f t="shared" ref="Z3396:Z3459" si="2291">IF(T3396="Y",10,IF(T3396="C",5,0))</f>
        <v>0</v>
      </c>
      <c r="AA3396" s="2">
        <f t="shared" ref="AA3396:AA3459" si="2292">SUM(W3396:Z3396)+50</f>
        <v>60</v>
      </c>
      <c r="AB3396" s="2" t="str">
        <f t="shared" ref="AB3396:AB3459" si="2293">IF(AA3396&lt;56,"Over 0.5","Under 1.5")</f>
        <v>Under 1.5</v>
      </c>
      <c r="AC3396" s="6"/>
      <c r="AD3396" s="6" t="str">
        <f t="shared" ref="AD3396:AD3459" si="2294">IF(M3396="1-0","Under 1.5",IF(M3396="0-0","Under 1.5",IF(M3396="0-1","Under 1.5","Over 0.5")))</f>
        <v>Over 0.5</v>
      </c>
      <c r="AE3396" s="6" t="str">
        <f t="shared" ref="AE3396:AE3459" si="2295">IF(M3396="?",M3396,IF(AB3396=AD3396,"WON",IF(M3396="0-1","WON",IF(M3396="1-0","WON","LOST"))))</f>
        <v>LOST</v>
      </c>
      <c r="AF3396" s="6"/>
      <c r="AG3396">
        <f t="shared" ref="AG3396:AG3459" si="2296">IF(H3396&gt;52,6,IF(H3396=52,5,IF(H3396=51,4,IF(H3396=50,3,IF(H3396=49,2,IF(H3396=48,1,0))))))</f>
        <v>0</v>
      </c>
      <c r="AH3396">
        <f t="shared" ref="AH3396:AH3459" si="2297">IF(L3396&lt;8,2,0)</f>
        <v>2</v>
      </c>
      <c r="AI3396">
        <f t="shared" ref="AI3396:AI3459" si="2298">IF(S3396&gt;49,2,0)</f>
        <v>0</v>
      </c>
      <c r="AJ3396">
        <f t="shared" ref="AJ3396:AJ3459" si="2299">IF(SUM(AH3396:AI3396)=4,SUM(AG3396:AI3396),0)</f>
        <v>0</v>
      </c>
      <c r="AK3396" s="2" t="str">
        <f t="shared" ref="AK3396:AK3459" si="2300">IF(AJ3396=10,"A1",IF(AJ3396=9,"A2",IF(AJ3396=8,"A3",IF(AJ3396=7,"A4",IF(AJ3396=6,"A5","-")))))</f>
        <v>-</v>
      </c>
      <c r="AL3396" s="2" t="str">
        <f t="shared" ref="AL3396:AL3459" si="2301">IF(AND(L3396&lt;11,U3396&lt;1.75,AA3396&gt;65,OR((AND(S3396&gt;49,S3396&lt;61,T3396="Y")),(AND(S3396&lt;48,T3396="Y")),(AND(S3396&gt;60,T3396="N")),(AND(S3396&gt;60,T3396="Y")),(AND(S3396&gt;60,T3396="C")))),"Pick","-")</f>
        <v>-</v>
      </c>
    </row>
    <row r="3397" spans="2:38">
      <c r="B3397"/>
      <c r="E3397" s="2"/>
      <c r="F3397" s="8"/>
      <c r="G3397" s="2"/>
      <c r="H3397" s="2"/>
      <c r="I3397" s="2"/>
      <c r="J3397" s="2"/>
      <c r="K3397" s="2"/>
      <c r="L3397" s="2"/>
      <c r="M3397" s="3"/>
      <c r="N3397" s="3"/>
      <c r="O3397" s="2"/>
      <c r="P3397" s="2"/>
      <c r="Q3397" s="2"/>
      <c r="R3397" s="2"/>
      <c r="S3397" s="44"/>
      <c r="T3397" s="44"/>
      <c r="U3397" s="20"/>
      <c r="V3397" s="11"/>
      <c r="W3397" s="2">
        <f t="shared" si="2288"/>
        <v>0</v>
      </c>
      <c r="X3397">
        <f t="shared" si="2289"/>
        <v>10</v>
      </c>
      <c r="Y3397">
        <f t="shared" si="2290"/>
        <v>0</v>
      </c>
      <c r="Z3397">
        <f t="shared" si="2291"/>
        <v>0</v>
      </c>
      <c r="AA3397" s="2">
        <f t="shared" si="2292"/>
        <v>60</v>
      </c>
      <c r="AB3397" s="2" t="str">
        <f t="shared" si="2293"/>
        <v>Under 1.5</v>
      </c>
      <c r="AC3397" s="6"/>
      <c r="AD3397" s="6" t="str">
        <f t="shared" si="2294"/>
        <v>Over 0.5</v>
      </c>
      <c r="AE3397" s="6" t="str">
        <f t="shared" si="2295"/>
        <v>LOST</v>
      </c>
      <c r="AF3397" s="6"/>
      <c r="AG3397">
        <f t="shared" si="2296"/>
        <v>0</v>
      </c>
      <c r="AH3397">
        <f t="shared" si="2297"/>
        <v>2</v>
      </c>
      <c r="AI3397">
        <f t="shared" si="2298"/>
        <v>0</v>
      </c>
      <c r="AJ3397">
        <f t="shared" si="2299"/>
        <v>0</v>
      </c>
      <c r="AK3397" s="2" t="str">
        <f t="shared" si="2300"/>
        <v>-</v>
      </c>
      <c r="AL3397" s="2" t="str">
        <f t="shared" si="2301"/>
        <v>-</v>
      </c>
    </row>
    <row r="3398" spans="2:38">
      <c r="B3398"/>
      <c r="E3398" s="2"/>
      <c r="F3398" s="8"/>
      <c r="G3398" s="2"/>
      <c r="H3398" s="2"/>
      <c r="I3398" s="2"/>
      <c r="J3398" s="2"/>
      <c r="K3398" s="2"/>
      <c r="L3398" s="2"/>
      <c r="M3398" s="3"/>
      <c r="N3398" s="3"/>
      <c r="O3398" s="2"/>
      <c r="P3398" s="2"/>
      <c r="Q3398" s="2"/>
      <c r="R3398" s="2"/>
      <c r="S3398" s="44"/>
      <c r="T3398" s="44"/>
      <c r="U3398" s="20"/>
      <c r="V3398" s="11"/>
      <c r="W3398" s="2">
        <f t="shared" si="2288"/>
        <v>0</v>
      </c>
      <c r="X3398">
        <f t="shared" si="2289"/>
        <v>10</v>
      </c>
      <c r="Y3398">
        <f t="shared" si="2290"/>
        <v>0</v>
      </c>
      <c r="Z3398">
        <f t="shared" si="2291"/>
        <v>0</v>
      </c>
      <c r="AA3398" s="2">
        <f t="shared" si="2292"/>
        <v>60</v>
      </c>
      <c r="AB3398" s="2" t="str">
        <f t="shared" si="2293"/>
        <v>Under 1.5</v>
      </c>
      <c r="AC3398" s="6"/>
      <c r="AD3398" s="6" t="str">
        <f t="shared" si="2294"/>
        <v>Over 0.5</v>
      </c>
      <c r="AE3398" s="6" t="str">
        <f t="shared" si="2295"/>
        <v>LOST</v>
      </c>
      <c r="AF3398" s="6"/>
      <c r="AG3398">
        <f t="shared" si="2296"/>
        <v>0</v>
      </c>
      <c r="AH3398">
        <f t="shared" si="2297"/>
        <v>2</v>
      </c>
      <c r="AI3398">
        <f t="shared" si="2298"/>
        <v>0</v>
      </c>
      <c r="AJ3398">
        <f t="shared" si="2299"/>
        <v>0</v>
      </c>
      <c r="AK3398" s="2" t="str">
        <f t="shared" si="2300"/>
        <v>-</v>
      </c>
      <c r="AL3398" s="2" t="str">
        <f t="shared" si="2301"/>
        <v>-</v>
      </c>
    </row>
    <row r="3399" spans="2:38">
      <c r="B3399"/>
      <c r="E3399" s="2"/>
      <c r="F3399" s="8"/>
      <c r="G3399" s="2"/>
      <c r="H3399" s="2"/>
      <c r="I3399" s="2"/>
      <c r="J3399" s="2"/>
      <c r="K3399" s="2"/>
      <c r="L3399" s="2"/>
      <c r="M3399" s="3"/>
      <c r="N3399" s="3"/>
      <c r="O3399" s="2"/>
      <c r="P3399" s="2"/>
      <c r="Q3399" s="2"/>
      <c r="R3399" s="2"/>
      <c r="S3399" s="44"/>
      <c r="T3399" s="44"/>
      <c r="U3399" s="20"/>
      <c r="V3399" s="11"/>
      <c r="W3399" s="2">
        <f t="shared" si="2288"/>
        <v>0</v>
      </c>
      <c r="X3399">
        <f t="shared" si="2289"/>
        <v>10</v>
      </c>
      <c r="Y3399">
        <f t="shared" si="2290"/>
        <v>0</v>
      </c>
      <c r="Z3399">
        <f t="shared" si="2291"/>
        <v>0</v>
      </c>
      <c r="AA3399" s="2">
        <f t="shared" si="2292"/>
        <v>60</v>
      </c>
      <c r="AB3399" s="2" t="str">
        <f t="shared" si="2293"/>
        <v>Under 1.5</v>
      </c>
      <c r="AC3399" s="6"/>
      <c r="AD3399" s="6" t="str">
        <f t="shared" si="2294"/>
        <v>Over 0.5</v>
      </c>
      <c r="AE3399" s="6" t="str">
        <f t="shared" si="2295"/>
        <v>LOST</v>
      </c>
      <c r="AF3399" s="6"/>
      <c r="AG3399">
        <f t="shared" si="2296"/>
        <v>0</v>
      </c>
      <c r="AH3399">
        <f t="shared" si="2297"/>
        <v>2</v>
      </c>
      <c r="AI3399">
        <f t="shared" si="2298"/>
        <v>0</v>
      </c>
      <c r="AJ3399">
        <f t="shared" si="2299"/>
        <v>0</v>
      </c>
      <c r="AK3399" s="2" t="str">
        <f t="shared" si="2300"/>
        <v>-</v>
      </c>
      <c r="AL3399" s="2" t="str">
        <f t="shared" si="2301"/>
        <v>-</v>
      </c>
    </row>
    <row r="3400" spans="2:38">
      <c r="B3400"/>
      <c r="E3400" s="2"/>
      <c r="F3400" s="8"/>
      <c r="G3400" s="2"/>
      <c r="H3400" s="2"/>
      <c r="I3400" s="2"/>
      <c r="J3400" s="2"/>
      <c r="K3400" s="2"/>
      <c r="L3400" s="2"/>
      <c r="M3400" s="3"/>
      <c r="N3400" s="3"/>
      <c r="O3400" s="2"/>
      <c r="P3400" s="2"/>
      <c r="Q3400" s="2"/>
      <c r="R3400" s="2"/>
      <c r="S3400" s="44"/>
      <c r="T3400" s="44"/>
      <c r="U3400" s="20"/>
      <c r="V3400" s="11"/>
      <c r="W3400" s="2">
        <f t="shared" si="2288"/>
        <v>0</v>
      </c>
      <c r="X3400">
        <f t="shared" si="2289"/>
        <v>10</v>
      </c>
      <c r="Y3400">
        <f t="shared" si="2290"/>
        <v>0</v>
      </c>
      <c r="Z3400">
        <f t="shared" si="2291"/>
        <v>0</v>
      </c>
      <c r="AA3400" s="2">
        <f t="shared" si="2292"/>
        <v>60</v>
      </c>
      <c r="AB3400" s="2" t="str">
        <f t="shared" si="2293"/>
        <v>Under 1.5</v>
      </c>
      <c r="AC3400" s="6"/>
      <c r="AD3400" s="6" t="str">
        <f t="shared" si="2294"/>
        <v>Over 0.5</v>
      </c>
      <c r="AE3400" s="6" t="str">
        <f t="shared" si="2295"/>
        <v>LOST</v>
      </c>
      <c r="AF3400" s="6"/>
      <c r="AG3400">
        <f t="shared" si="2296"/>
        <v>0</v>
      </c>
      <c r="AH3400">
        <f t="shared" si="2297"/>
        <v>2</v>
      </c>
      <c r="AI3400">
        <f t="shared" si="2298"/>
        <v>0</v>
      </c>
      <c r="AJ3400">
        <f t="shared" si="2299"/>
        <v>0</v>
      </c>
      <c r="AK3400" s="2" t="str">
        <f t="shared" si="2300"/>
        <v>-</v>
      </c>
      <c r="AL3400" s="2" t="str">
        <f t="shared" si="2301"/>
        <v>-</v>
      </c>
    </row>
    <row r="3401" spans="2:38">
      <c r="B3401"/>
      <c r="E3401" s="2"/>
      <c r="F3401" s="8"/>
      <c r="G3401" s="2"/>
      <c r="H3401" s="2"/>
      <c r="I3401" s="2"/>
      <c r="J3401" s="2"/>
      <c r="K3401" s="2"/>
      <c r="L3401" s="2"/>
      <c r="M3401" s="3"/>
      <c r="N3401" s="3"/>
      <c r="O3401" s="2"/>
      <c r="P3401" s="2"/>
      <c r="Q3401" s="2"/>
      <c r="R3401" s="2"/>
      <c r="S3401" s="44"/>
      <c r="T3401" s="44"/>
      <c r="U3401" s="20"/>
      <c r="V3401" s="11"/>
      <c r="W3401" s="2">
        <f t="shared" si="2288"/>
        <v>0</v>
      </c>
      <c r="X3401">
        <f t="shared" si="2289"/>
        <v>10</v>
      </c>
      <c r="Y3401">
        <f t="shared" si="2290"/>
        <v>0</v>
      </c>
      <c r="Z3401">
        <f t="shared" si="2291"/>
        <v>0</v>
      </c>
      <c r="AA3401" s="2">
        <f t="shared" si="2292"/>
        <v>60</v>
      </c>
      <c r="AB3401" s="2" t="str">
        <f t="shared" si="2293"/>
        <v>Under 1.5</v>
      </c>
      <c r="AC3401" s="6"/>
      <c r="AD3401" s="6" t="str">
        <f t="shared" si="2294"/>
        <v>Over 0.5</v>
      </c>
      <c r="AE3401" s="6" t="str">
        <f t="shared" si="2295"/>
        <v>LOST</v>
      </c>
      <c r="AF3401" s="6"/>
      <c r="AG3401">
        <f t="shared" si="2296"/>
        <v>0</v>
      </c>
      <c r="AH3401">
        <f t="shared" si="2297"/>
        <v>2</v>
      </c>
      <c r="AI3401">
        <f t="shared" si="2298"/>
        <v>0</v>
      </c>
      <c r="AJ3401">
        <f t="shared" si="2299"/>
        <v>0</v>
      </c>
      <c r="AK3401" s="2" t="str">
        <f t="shared" si="2300"/>
        <v>-</v>
      </c>
      <c r="AL3401" s="2" t="str">
        <f t="shared" si="2301"/>
        <v>-</v>
      </c>
    </row>
    <row r="3402" spans="2:38">
      <c r="B3402"/>
      <c r="E3402" s="2"/>
      <c r="F3402" s="8"/>
      <c r="G3402" s="2"/>
      <c r="H3402" s="2"/>
      <c r="I3402" s="2"/>
      <c r="J3402" s="2"/>
      <c r="K3402" s="2"/>
      <c r="L3402" s="2"/>
      <c r="M3402" s="3"/>
      <c r="N3402" s="3"/>
      <c r="O3402" s="2"/>
      <c r="P3402" s="2"/>
      <c r="Q3402" s="2"/>
      <c r="R3402" s="2"/>
      <c r="S3402" s="44"/>
      <c r="T3402" s="44"/>
      <c r="U3402" s="20"/>
      <c r="V3402" s="11"/>
      <c r="W3402" s="2">
        <f t="shared" si="2288"/>
        <v>0</v>
      </c>
      <c r="X3402">
        <f t="shared" si="2289"/>
        <v>10</v>
      </c>
      <c r="Y3402">
        <f t="shared" si="2290"/>
        <v>0</v>
      </c>
      <c r="Z3402">
        <f t="shared" si="2291"/>
        <v>0</v>
      </c>
      <c r="AA3402" s="2">
        <f t="shared" si="2292"/>
        <v>60</v>
      </c>
      <c r="AB3402" s="2" t="str">
        <f t="shared" si="2293"/>
        <v>Under 1.5</v>
      </c>
      <c r="AC3402" s="6"/>
      <c r="AD3402" s="6" t="str">
        <f t="shared" si="2294"/>
        <v>Over 0.5</v>
      </c>
      <c r="AE3402" s="6" t="str">
        <f t="shared" si="2295"/>
        <v>LOST</v>
      </c>
      <c r="AF3402" s="6"/>
      <c r="AG3402">
        <f t="shared" si="2296"/>
        <v>0</v>
      </c>
      <c r="AH3402">
        <f t="shared" si="2297"/>
        <v>2</v>
      </c>
      <c r="AI3402">
        <f t="shared" si="2298"/>
        <v>0</v>
      </c>
      <c r="AJ3402">
        <f t="shared" si="2299"/>
        <v>0</v>
      </c>
      <c r="AK3402" s="2" t="str">
        <f t="shared" si="2300"/>
        <v>-</v>
      </c>
      <c r="AL3402" s="2" t="str">
        <f t="shared" si="2301"/>
        <v>-</v>
      </c>
    </row>
    <row r="3403" spans="2:38">
      <c r="B3403"/>
      <c r="E3403" s="2"/>
      <c r="F3403" s="8"/>
      <c r="G3403" s="2"/>
      <c r="H3403" s="2"/>
      <c r="I3403" s="2"/>
      <c r="J3403" s="2"/>
      <c r="K3403" s="2"/>
      <c r="L3403" s="2"/>
      <c r="M3403" s="3"/>
      <c r="N3403" s="3"/>
      <c r="O3403" s="2"/>
      <c r="P3403" s="2"/>
      <c r="Q3403" s="2"/>
      <c r="R3403" s="2"/>
      <c r="S3403" s="44"/>
      <c r="T3403" s="44"/>
      <c r="U3403" s="20"/>
      <c r="V3403" s="11"/>
      <c r="W3403" s="2">
        <f t="shared" si="2288"/>
        <v>0</v>
      </c>
      <c r="X3403">
        <f t="shared" si="2289"/>
        <v>10</v>
      </c>
      <c r="Y3403">
        <f t="shared" si="2290"/>
        <v>0</v>
      </c>
      <c r="Z3403">
        <f t="shared" si="2291"/>
        <v>0</v>
      </c>
      <c r="AA3403" s="2">
        <f t="shared" si="2292"/>
        <v>60</v>
      </c>
      <c r="AB3403" s="2" t="str">
        <f t="shared" si="2293"/>
        <v>Under 1.5</v>
      </c>
      <c r="AC3403" s="6"/>
      <c r="AD3403" s="6" t="str">
        <f t="shared" si="2294"/>
        <v>Over 0.5</v>
      </c>
      <c r="AE3403" s="6" t="str">
        <f t="shared" si="2295"/>
        <v>LOST</v>
      </c>
      <c r="AF3403" s="6"/>
      <c r="AG3403">
        <f t="shared" si="2296"/>
        <v>0</v>
      </c>
      <c r="AH3403">
        <f t="shared" si="2297"/>
        <v>2</v>
      </c>
      <c r="AI3403">
        <f t="shared" si="2298"/>
        <v>0</v>
      </c>
      <c r="AJ3403">
        <f t="shared" si="2299"/>
        <v>0</v>
      </c>
      <c r="AK3403" s="2" t="str">
        <f t="shared" si="2300"/>
        <v>-</v>
      </c>
      <c r="AL3403" s="2" t="str">
        <f t="shared" si="2301"/>
        <v>-</v>
      </c>
    </row>
    <row r="3404" spans="2:38">
      <c r="B3404"/>
      <c r="E3404" s="2"/>
      <c r="F3404" s="8"/>
      <c r="G3404" s="2"/>
      <c r="H3404" s="2"/>
      <c r="I3404" s="2"/>
      <c r="J3404" s="2"/>
      <c r="K3404" s="2"/>
      <c r="L3404" s="2"/>
      <c r="M3404" s="3"/>
      <c r="N3404" s="3"/>
      <c r="O3404" s="2"/>
      <c r="P3404" s="2"/>
      <c r="Q3404" s="2"/>
      <c r="R3404" s="2"/>
      <c r="S3404" s="44"/>
      <c r="T3404" s="44"/>
      <c r="U3404" s="20"/>
      <c r="V3404" s="11"/>
      <c r="W3404" s="2">
        <f t="shared" si="2288"/>
        <v>0</v>
      </c>
      <c r="X3404">
        <f t="shared" si="2289"/>
        <v>10</v>
      </c>
      <c r="Y3404">
        <f t="shared" si="2290"/>
        <v>0</v>
      </c>
      <c r="Z3404">
        <f t="shared" si="2291"/>
        <v>0</v>
      </c>
      <c r="AA3404" s="2">
        <f t="shared" si="2292"/>
        <v>60</v>
      </c>
      <c r="AB3404" s="2" t="str">
        <f t="shared" si="2293"/>
        <v>Under 1.5</v>
      </c>
      <c r="AC3404" s="6"/>
      <c r="AD3404" s="6" t="str">
        <f t="shared" si="2294"/>
        <v>Over 0.5</v>
      </c>
      <c r="AE3404" s="6" t="str">
        <f t="shared" si="2295"/>
        <v>LOST</v>
      </c>
      <c r="AF3404" s="6"/>
      <c r="AG3404">
        <f t="shared" si="2296"/>
        <v>0</v>
      </c>
      <c r="AH3404">
        <f t="shared" si="2297"/>
        <v>2</v>
      </c>
      <c r="AI3404">
        <f t="shared" si="2298"/>
        <v>0</v>
      </c>
      <c r="AJ3404">
        <f t="shared" si="2299"/>
        <v>0</v>
      </c>
      <c r="AK3404" s="2" t="str">
        <f t="shared" si="2300"/>
        <v>-</v>
      </c>
      <c r="AL3404" s="2" t="str">
        <f t="shared" si="2301"/>
        <v>-</v>
      </c>
    </row>
    <row r="3405" spans="2:38">
      <c r="B3405"/>
      <c r="E3405" s="2"/>
      <c r="F3405" s="8"/>
      <c r="G3405" s="2"/>
      <c r="H3405" s="2"/>
      <c r="I3405" s="2"/>
      <c r="J3405" s="2"/>
      <c r="K3405" s="2"/>
      <c r="L3405" s="2"/>
      <c r="M3405" s="3"/>
      <c r="N3405" s="3"/>
      <c r="O3405" s="2"/>
      <c r="P3405" s="2"/>
      <c r="Q3405" s="2"/>
      <c r="R3405" s="2"/>
      <c r="S3405" s="44"/>
      <c r="T3405" s="44"/>
      <c r="U3405" s="20"/>
      <c r="V3405" s="11"/>
      <c r="W3405" s="2">
        <f t="shared" si="2288"/>
        <v>0</v>
      </c>
      <c r="X3405">
        <f t="shared" si="2289"/>
        <v>10</v>
      </c>
      <c r="Y3405">
        <f t="shared" si="2290"/>
        <v>0</v>
      </c>
      <c r="Z3405">
        <f t="shared" si="2291"/>
        <v>0</v>
      </c>
      <c r="AA3405" s="2">
        <f t="shared" si="2292"/>
        <v>60</v>
      </c>
      <c r="AB3405" s="2" t="str">
        <f t="shared" si="2293"/>
        <v>Under 1.5</v>
      </c>
      <c r="AC3405" s="6"/>
      <c r="AD3405" s="6" t="str">
        <f t="shared" si="2294"/>
        <v>Over 0.5</v>
      </c>
      <c r="AE3405" s="6" t="str">
        <f t="shared" si="2295"/>
        <v>LOST</v>
      </c>
      <c r="AF3405" s="6"/>
      <c r="AG3405">
        <f t="shared" si="2296"/>
        <v>0</v>
      </c>
      <c r="AH3405">
        <f t="shared" si="2297"/>
        <v>2</v>
      </c>
      <c r="AI3405">
        <f t="shared" si="2298"/>
        <v>0</v>
      </c>
      <c r="AJ3405">
        <f t="shared" si="2299"/>
        <v>0</v>
      </c>
      <c r="AK3405" s="2" t="str">
        <f t="shared" si="2300"/>
        <v>-</v>
      </c>
      <c r="AL3405" s="2" t="str">
        <f t="shared" si="2301"/>
        <v>-</v>
      </c>
    </row>
    <row r="3406" spans="2:38">
      <c r="B3406"/>
      <c r="E3406" s="2"/>
      <c r="F3406" s="8"/>
      <c r="G3406" s="2"/>
      <c r="H3406" s="2"/>
      <c r="I3406" s="2"/>
      <c r="J3406" s="2"/>
      <c r="K3406" s="2"/>
      <c r="L3406" s="2"/>
      <c r="M3406" s="3"/>
      <c r="N3406" s="3"/>
      <c r="O3406" s="2"/>
      <c r="P3406" s="2"/>
      <c r="Q3406" s="2"/>
      <c r="R3406" s="2"/>
      <c r="S3406" s="44"/>
      <c r="T3406" s="44"/>
      <c r="U3406" s="20"/>
      <c r="V3406" s="11"/>
      <c r="W3406" s="2">
        <f t="shared" si="2288"/>
        <v>0</v>
      </c>
      <c r="X3406">
        <f t="shared" si="2289"/>
        <v>10</v>
      </c>
      <c r="Y3406">
        <f t="shared" si="2290"/>
        <v>0</v>
      </c>
      <c r="Z3406">
        <f t="shared" si="2291"/>
        <v>0</v>
      </c>
      <c r="AA3406" s="2">
        <f t="shared" si="2292"/>
        <v>60</v>
      </c>
      <c r="AB3406" s="2" t="str">
        <f t="shared" si="2293"/>
        <v>Under 1.5</v>
      </c>
      <c r="AC3406" s="6"/>
      <c r="AD3406" s="6" t="str">
        <f t="shared" si="2294"/>
        <v>Over 0.5</v>
      </c>
      <c r="AE3406" s="6" t="str">
        <f t="shared" si="2295"/>
        <v>LOST</v>
      </c>
      <c r="AF3406" s="6"/>
      <c r="AG3406">
        <f t="shared" si="2296"/>
        <v>0</v>
      </c>
      <c r="AH3406">
        <f t="shared" si="2297"/>
        <v>2</v>
      </c>
      <c r="AI3406">
        <f t="shared" si="2298"/>
        <v>0</v>
      </c>
      <c r="AJ3406">
        <f t="shared" si="2299"/>
        <v>0</v>
      </c>
      <c r="AK3406" s="2" t="str">
        <f t="shared" si="2300"/>
        <v>-</v>
      </c>
      <c r="AL3406" s="2" t="str">
        <f t="shared" si="2301"/>
        <v>-</v>
      </c>
    </row>
    <row r="3407" spans="2:38">
      <c r="B3407"/>
      <c r="E3407" s="2"/>
      <c r="F3407" s="8"/>
      <c r="G3407" s="2"/>
      <c r="H3407" s="2"/>
      <c r="I3407" s="2"/>
      <c r="J3407" s="2"/>
      <c r="K3407" s="2"/>
      <c r="L3407" s="2"/>
      <c r="M3407" s="3"/>
      <c r="N3407" s="3"/>
      <c r="O3407" s="2"/>
      <c r="P3407" s="2"/>
      <c r="Q3407" s="2"/>
      <c r="R3407" s="2"/>
      <c r="S3407" s="44"/>
      <c r="T3407" s="44"/>
      <c r="U3407" s="20"/>
      <c r="V3407" s="11"/>
      <c r="W3407" s="2">
        <f t="shared" si="2288"/>
        <v>0</v>
      </c>
      <c r="X3407">
        <f t="shared" si="2289"/>
        <v>10</v>
      </c>
      <c r="Y3407">
        <f t="shared" si="2290"/>
        <v>0</v>
      </c>
      <c r="Z3407">
        <f t="shared" si="2291"/>
        <v>0</v>
      </c>
      <c r="AA3407" s="2">
        <f t="shared" si="2292"/>
        <v>60</v>
      </c>
      <c r="AB3407" s="2" t="str">
        <f t="shared" si="2293"/>
        <v>Under 1.5</v>
      </c>
      <c r="AC3407" s="6"/>
      <c r="AD3407" s="6" t="str">
        <f t="shared" si="2294"/>
        <v>Over 0.5</v>
      </c>
      <c r="AE3407" s="6" t="str">
        <f t="shared" si="2295"/>
        <v>LOST</v>
      </c>
      <c r="AF3407" s="6"/>
      <c r="AG3407">
        <f t="shared" si="2296"/>
        <v>0</v>
      </c>
      <c r="AH3407">
        <f t="shared" si="2297"/>
        <v>2</v>
      </c>
      <c r="AI3407">
        <f t="shared" si="2298"/>
        <v>0</v>
      </c>
      <c r="AJ3407">
        <f t="shared" si="2299"/>
        <v>0</v>
      </c>
      <c r="AK3407" s="2" t="str">
        <f t="shared" si="2300"/>
        <v>-</v>
      </c>
      <c r="AL3407" s="2" t="str">
        <f t="shared" si="2301"/>
        <v>-</v>
      </c>
    </row>
    <row r="3408" spans="2:38">
      <c r="B3408"/>
      <c r="E3408" s="2"/>
      <c r="F3408" s="8"/>
      <c r="G3408" s="2"/>
      <c r="H3408" s="2"/>
      <c r="I3408" s="2"/>
      <c r="J3408" s="2"/>
      <c r="K3408" s="2"/>
      <c r="L3408" s="2"/>
      <c r="M3408" s="3"/>
      <c r="N3408" s="3"/>
      <c r="O3408" s="2"/>
      <c r="P3408" s="2"/>
      <c r="Q3408" s="2"/>
      <c r="R3408" s="2"/>
      <c r="S3408" s="44"/>
      <c r="T3408" s="44"/>
      <c r="U3408" s="20"/>
      <c r="V3408" s="11"/>
      <c r="W3408" s="2">
        <f t="shared" si="2288"/>
        <v>0</v>
      </c>
      <c r="X3408">
        <f t="shared" si="2289"/>
        <v>10</v>
      </c>
      <c r="Y3408">
        <f t="shared" si="2290"/>
        <v>0</v>
      </c>
      <c r="Z3408">
        <f t="shared" si="2291"/>
        <v>0</v>
      </c>
      <c r="AA3408" s="2">
        <f t="shared" si="2292"/>
        <v>60</v>
      </c>
      <c r="AB3408" s="2" t="str">
        <f t="shared" si="2293"/>
        <v>Under 1.5</v>
      </c>
      <c r="AC3408" s="6"/>
      <c r="AD3408" s="6" t="str">
        <f t="shared" si="2294"/>
        <v>Over 0.5</v>
      </c>
      <c r="AE3408" s="6" t="str">
        <f t="shared" si="2295"/>
        <v>LOST</v>
      </c>
      <c r="AF3408" s="6"/>
      <c r="AG3408">
        <f t="shared" si="2296"/>
        <v>0</v>
      </c>
      <c r="AH3408">
        <f t="shared" si="2297"/>
        <v>2</v>
      </c>
      <c r="AI3408">
        <f t="shared" si="2298"/>
        <v>0</v>
      </c>
      <c r="AJ3408">
        <f t="shared" si="2299"/>
        <v>0</v>
      </c>
      <c r="AK3408" s="2" t="str">
        <f t="shared" si="2300"/>
        <v>-</v>
      </c>
      <c r="AL3408" s="2" t="str">
        <f t="shared" si="2301"/>
        <v>-</v>
      </c>
    </row>
    <row r="3409" spans="2:38">
      <c r="B3409"/>
      <c r="E3409" s="2"/>
      <c r="F3409" s="8"/>
      <c r="G3409" s="2"/>
      <c r="H3409" s="2"/>
      <c r="I3409" s="2"/>
      <c r="J3409" s="2"/>
      <c r="K3409" s="2"/>
      <c r="L3409" s="2"/>
      <c r="M3409" s="3"/>
      <c r="N3409" s="3"/>
      <c r="O3409" s="2"/>
      <c r="P3409" s="2"/>
      <c r="Q3409" s="2"/>
      <c r="R3409" s="2"/>
      <c r="S3409" s="44"/>
      <c r="T3409" s="44"/>
      <c r="U3409" s="20"/>
      <c r="V3409" s="11"/>
      <c r="W3409" s="2">
        <f t="shared" si="2288"/>
        <v>0</v>
      </c>
      <c r="X3409">
        <f t="shared" si="2289"/>
        <v>10</v>
      </c>
      <c r="Y3409">
        <f t="shared" si="2290"/>
        <v>0</v>
      </c>
      <c r="Z3409">
        <f t="shared" si="2291"/>
        <v>0</v>
      </c>
      <c r="AA3409" s="2">
        <f t="shared" si="2292"/>
        <v>60</v>
      </c>
      <c r="AB3409" s="2" t="str">
        <f t="shared" si="2293"/>
        <v>Under 1.5</v>
      </c>
      <c r="AC3409" s="6"/>
      <c r="AD3409" s="6" t="str">
        <f t="shared" si="2294"/>
        <v>Over 0.5</v>
      </c>
      <c r="AE3409" s="6" t="str">
        <f t="shared" si="2295"/>
        <v>LOST</v>
      </c>
      <c r="AF3409" s="6"/>
      <c r="AG3409">
        <f t="shared" si="2296"/>
        <v>0</v>
      </c>
      <c r="AH3409">
        <f t="shared" si="2297"/>
        <v>2</v>
      </c>
      <c r="AI3409">
        <f t="shared" si="2298"/>
        <v>0</v>
      </c>
      <c r="AJ3409">
        <f t="shared" si="2299"/>
        <v>0</v>
      </c>
      <c r="AK3409" s="2" t="str">
        <f t="shared" si="2300"/>
        <v>-</v>
      </c>
      <c r="AL3409" s="2" t="str">
        <f t="shared" si="2301"/>
        <v>-</v>
      </c>
    </row>
    <row r="3410" spans="2:38">
      <c r="B3410"/>
      <c r="E3410" s="2"/>
      <c r="F3410" s="8"/>
      <c r="G3410" s="2"/>
      <c r="H3410" s="2"/>
      <c r="I3410" s="2"/>
      <c r="J3410" s="2"/>
      <c r="K3410" s="2"/>
      <c r="L3410" s="2"/>
      <c r="M3410" s="3"/>
      <c r="N3410" s="3"/>
      <c r="O3410" s="2"/>
      <c r="P3410" s="2"/>
      <c r="Q3410" s="2"/>
      <c r="R3410" s="2"/>
      <c r="S3410" s="44"/>
      <c r="T3410" s="44"/>
      <c r="U3410" s="20"/>
      <c r="V3410" s="11"/>
      <c r="W3410" s="2">
        <f t="shared" si="2288"/>
        <v>0</v>
      </c>
      <c r="X3410">
        <f t="shared" si="2289"/>
        <v>10</v>
      </c>
      <c r="Y3410">
        <f t="shared" si="2290"/>
        <v>0</v>
      </c>
      <c r="Z3410">
        <f t="shared" si="2291"/>
        <v>0</v>
      </c>
      <c r="AA3410" s="2">
        <f t="shared" si="2292"/>
        <v>60</v>
      </c>
      <c r="AB3410" s="2" t="str">
        <f t="shared" si="2293"/>
        <v>Under 1.5</v>
      </c>
      <c r="AC3410" s="6"/>
      <c r="AD3410" s="6" t="str">
        <f t="shared" si="2294"/>
        <v>Over 0.5</v>
      </c>
      <c r="AE3410" s="6" t="str">
        <f t="shared" si="2295"/>
        <v>LOST</v>
      </c>
      <c r="AF3410" s="6"/>
      <c r="AG3410">
        <f t="shared" si="2296"/>
        <v>0</v>
      </c>
      <c r="AH3410">
        <f t="shared" si="2297"/>
        <v>2</v>
      </c>
      <c r="AI3410">
        <f t="shared" si="2298"/>
        <v>0</v>
      </c>
      <c r="AJ3410">
        <f t="shared" si="2299"/>
        <v>0</v>
      </c>
      <c r="AK3410" s="2" t="str">
        <f t="shared" si="2300"/>
        <v>-</v>
      </c>
      <c r="AL3410" s="2" t="str">
        <f t="shared" si="2301"/>
        <v>-</v>
      </c>
    </row>
    <row r="3411" spans="2:38">
      <c r="B3411"/>
      <c r="E3411" s="2"/>
      <c r="F3411" s="8"/>
      <c r="G3411" s="2"/>
      <c r="H3411" s="2"/>
      <c r="I3411" s="2"/>
      <c r="J3411" s="2"/>
      <c r="K3411" s="2"/>
      <c r="L3411" s="2"/>
      <c r="M3411" s="3"/>
      <c r="N3411" s="3"/>
      <c r="O3411" s="2"/>
      <c r="P3411" s="2"/>
      <c r="Q3411" s="2"/>
      <c r="R3411" s="2"/>
      <c r="S3411" s="44"/>
      <c r="T3411" s="44"/>
      <c r="U3411" s="20"/>
      <c r="V3411" s="11"/>
      <c r="W3411" s="2">
        <f t="shared" si="2288"/>
        <v>0</v>
      </c>
      <c r="X3411">
        <f t="shared" si="2289"/>
        <v>10</v>
      </c>
      <c r="Y3411">
        <f t="shared" si="2290"/>
        <v>0</v>
      </c>
      <c r="Z3411">
        <f t="shared" si="2291"/>
        <v>0</v>
      </c>
      <c r="AA3411" s="2">
        <f t="shared" si="2292"/>
        <v>60</v>
      </c>
      <c r="AB3411" s="2" t="str">
        <f t="shared" si="2293"/>
        <v>Under 1.5</v>
      </c>
      <c r="AC3411" s="6"/>
      <c r="AD3411" s="6" t="str">
        <f t="shared" si="2294"/>
        <v>Over 0.5</v>
      </c>
      <c r="AE3411" s="6" t="str">
        <f t="shared" si="2295"/>
        <v>LOST</v>
      </c>
      <c r="AF3411" s="6"/>
      <c r="AG3411">
        <f t="shared" si="2296"/>
        <v>0</v>
      </c>
      <c r="AH3411">
        <f t="shared" si="2297"/>
        <v>2</v>
      </c>
      <c r="AI3411">
        <f t="shared" si="2298"/>
        <v>0</v>
      </c>
      <c r="AJ3411">
        <f t="shared" si="2299"/>
        <v>0</v>
      </c>
      <c r="AK3411" s="2" t="str">
        <f t="shared" si="2300"/>
        <v>-</v>
      </c>
      <c r="AL3411" s="2" t="str">
        <f t="shared" si="2301"/>
        <v>-</v>
      </c>
    </row>
    <row r="3412" spans="2:38">
      <c r="B3412"/>
      <c r="E3412" s="2"/>
      <c r="F3412" s="8"/>
      <c r="G3412" s="2"/>
      <c r="H3412" s="2"/>
      <c r="I3412" s="2"/>
      <c r="J3412" s="2"/>
      <c r="K3412" s="2"/>
      <c r="L3412" s="2"/>
      <c r="M3412" s="3"/>
      <c r="N3412" s="3"/>
      <c r="O3412" s="2"/>
      <c r="P3412" s="2"/>
      <c r="Q3412" s="2"/>
      <c r="R3412" s="2"/>
      <c r="S3412" s="44"/>
      <c r="T3412" s="44"/>
      <c r="U3412" s="20"/>
      <c r="V3412" s="11"/>
      <c r="W3412" s="2">
        <f t="shared" si="2288"/>
        <v>0</v>
      </c>
      <c r="X3412">
        <f t="shared" si="2289"/>
        <v>10</v>
      </c>
      <c r="Y3412">
        <f t="shared" si="2290"/>
        <v>0</v>
      </c>
      <c r="Z3412">
        <f t="shared" si="2291"/>
        <v>0</v>
      </c>
      <c r="AA3412" s="2">
        <f t="shared" si="2292"/>
        <v>60</v>
      </c>
      <c r="AB3412" s="2" t="str">
        <f t="shared" si="2293"/>
        <v>Under 1.5</v>
      </c>
      <c r="AC3412" s="6"/>
      <c r="AD3412" s="6" t="str">
        <f t="shared" si="2294"/>
        <v>Over 0.5</v>
      </c>
      <c r="AE3412" s="6" t="str">
        <f t="shared" si="2295"/>
        <v>LOST</v>
      </c>
      <c r="AF3412" s="6"/>
      <c r="AG3412">
        <f t="shared" si="2296"/>
        <v>0</v>
      </c>
      <c r="AH3412">
        <f t="shared" si="2297"/>
        <v>2</v>
      </c>
      <c r="AI3412">
        <f t="shared" si="2298"/>
        <v>0</v>
      </c>
      <c r="AJ3412">
        <f t="shared" si="2299"/>
        <v>0</v>
      </c>
      <c r="AK3412" s="2" t="str">
        <f t="shared" si="2300"/>
        <v>-</v>
      </c>
      <c r="AL3412" s="2" t="str">
        <f t="shared" si="2301"/>
        <v>-</v>
      </c>
    </row>
    <row r="3413" spans="2:38">
      <c r="B3413"/>
      <c r="E3413" s="2"/>
      <c r="F3413" s="8"/>
      <c r="G3413" s="2"/>
      <c r="H3413" s="2"/>
      <c r="I3413" s="2"/>
      <c r="J3413" s="2"/>
      <c r="K3413" s="2"/>
      <c r="L3413" s="2"/>
      <c r="M3413" s="3"/>
      <c r="N3413" s="3"/>
      <c r="O3413" s="2"/>
      <c r="P3413" s="2"/>
      <c r="Q3413" s="2"/>
      <c r="R3413" s="2"/>
      <c r="S3413" s="44"/>
      <c r="T3413" s="44"/>
      <c r="U3413" s="20"/>
      <c r="V3413" s="11"/>
      <c r="W3413" s="2">
        <f t="shared" si="2288"/>
        <v>0</v>
      </c>
      <c r="X3413">
        <f t="shared" si="2289"/>
        <v>10</v>
      </c>
      <c r="Y3413">
        <f t="shared" si="2290"/>
        <v>0</v>
      </c>
      <c r="Z3413">
        <f t="shared" si="2291"/>
        <v>0</v>
      </c>
      <c r="AA3413" s="2">
        <f t="shared" si="2292"/>
        <v>60</v>
      </c>
      <c r="AB3413" s="2" t="str">
        <f t="shared" si="2293"/>
        <v>Under 1.5</v>
      </c>
      <c r="AC3413" s="6"/>
      <c r="AD3413" s="6" t="str">
        <f t="shared" si="2294"/>
        <v>Over 0.5</v>
      </c>
      <c r="AE3413" s="6" t="str">
        <f t="shared" si="2295"/>
        <v>LOST</v>
      </c>
      <c r="AF3413" s="6"/>
      <c r="AG3413">
        <f t="shared" si="2296"/>
        <v>0</v>
      </c>
      <c r="AH3413">
        <f t="shared" si="2297"/>
        <v>2</v>
      </c>
      <c r="AI3413">
        <f t="shared" si="2298"/>
        <v>0</v>
      </c>
      <c r="AJ3413">
        <f t="shared" si="2299"/>
        <v>0</v>
      </c>
      <c r="AK3413" s="2" t="str">
        <f t="shared" si="2300"/>
        <v>-</v>
      </c>
      <c r="AL3413" s="2" t="str">
        <f t="shared" si="2301"/>
        <v>-</v>
      </c>
    </row>
    <row r="3414" spans="2:38">
      <c r="B3414"/>
      <c r="E3414" s="2"/>
      <c r="F3414" s="8"/>
      <c r="G3414" s="2"/>
      <c r="H3414" s="2"/>
      <c r="I3414" s="2"/>
      <c r="J3414" s="2"/>
      <c r="K3414" s="2"/>
      <c r="L3414" s="2"/>
      <c r="M3414" s="3"/>
      <c r="N3414" s="3"/>
      <c r="O3414" s="2"/>
      <c r="P3414" s="2"/>
      <c r="Q3414" s="2"/>
      <c r="R3414" s="2"/>
      <c r="S3414" s="44"/>
      <c r="T3414" s="44"/>
      <c r="U3414" s="20"/>
      <c r="V3414" s="11"/>
      <c r="W3414" s="2">
        <f t="shared" si="2288"/>
        <v>0</v>
      </c>
      <c r="X3414">
        <f t="shared" si="2289"/>
        <v>10</v>
      </c>
      <c r="Y3414">
        <f t="shared" si="2290"/>
        <v>0</v>
      </c>
      <c r="Z3414">
        <f t="shared" si="2291"/>
        <v>0</v>
      </c>
      <c r="AA3414" s="2">
        <f t="shared" si="2292"/>
        <v>60</v>
      </c>
      <c r="AB3414" s="2" t="str">
        <f t="shared" si="2293"/>
        <v>Under 1.5</v>
      </c>
      <c r="AC3414" s="6"/>
      <c r="AD3414" s="6" t="str">
        <f t="shared" si="2294"/>
        <v>Over 0.5</v>
      </c>
      <c r="AE3414" s="6" t="str">
        <f t="shared" si="2295"/>
        <v>LOST</v>
      </c>
      <c r="AF3414" s="6"/>
      <c r="AG3414">
        <f t="shared" si="2296"/>
        <v>0</v>
      </c>
      <c r="AH3414">
        <f t="shared" si="2297"/>
        <v>2</v>
      </c>
      <c r="AI3414">
        <f t="shared" si="2298"/>
        <v>0</v>
      </c>
      <c r="AJ3414">
        <f t="shared" si="2299"/>
        <v>0</v>
      </c>
      <c r="AK3414" s="2" t="str">
        <f t="shared" si="2300"/>
        <v>-</v>
      </c>
      <c r="AL3414" s="2" t="str">
        <f t="shared" si="2301"/>
        <v>-</v>
      </c>
    </row>
    <row r="3415" spans="2:38">
      <c r="B3415"/>
      <c r="E3415" s="2"/>
      <c r="F3415" s="8"/>
      <c r="G3415" s="2"/>
      <c r="H3415" s="2"/>
      <c r="I3415" s="2"/>
      <c r="J3415" s="2"/>
      <c r="K3415" s="2"/>
      <c r="L3415" s="2"/>
      <c r="M3415" s="3"/>
      <c r="N3415" s="3"/>
      <c r="O3415" s="2"/>
      <c r="P3415" s="2"/>
      <c r="Q3415" s="2"/>
      <c r="R3415" s="2"/>
      <c r="S3415" s="44"/>
      <c r="T3415" s="44"/>
      <c r="U3415" s="20"/>
      <c r="V3415" s="11"/>
      <c r="W3415" s="2">
        <f t="shared" si="2288"/>
        <v>0</v>
      </c>
      <c r="X3415">
        <f t="shared" si="2289"/>
        <v>10</v>
      </c>
      <c r="Y3415">
        <f t="shared" si="2290"/>
        <v>0</v>
      </c>
      <c r="Z3415">
        <f t="shared" si="2291"/>
        <v>0</v>
      </c>
      <c r="AA3415" s="2">
        <f t="shared" si="2292"/>
        <v>60</v>
      </c>
      <c r="AB3415" s="2" t="str">
        <f t="shared" si="2293"/>
        <v>Under 1.5</v>
      </c>
      <c r="AC3415" s="6"/>
      <c r="AD3415" s="6" t="str">
        <f t="shared" si="2294"/>
        <v>Over 0.5</v>
      </c>
      <c r="AE3415" s="6" t="str">
        <f t="shared" si="2295"/>
        <v>LOST</v>
      </c>
      <c r="AF3415" s="6"/>
      <c r="AG3415">
        <f t="shared" si="2296"/>
        <v>0</v>
      </c>
      <c r="AH3415">
        <f t="shared" si="2297"/>
        <v>2</v>
      </c>
      <c r="AI3415">
        <f t="shared" si="2298"/>
        <v>0</v>
      </c>
      <c r="AJ3415">
        <f t="shared" si="2299"/>
        <v>0</v>
      </c>
      <c r="AK3415" s="2" t="str">
        <f t="shared" si="2300"/>
        <v>-</v>
      </c>
      <c r="AL3415" s="2" t="str">
        <f t="shared" si="2301"/>
        <v>-</v>
      </c>
    </row>
    <row r="3416" spans="2:38">
      <c r="B3416"/>
      <c r="E3416" s="2"/>
      <c r="F3416" s="8"/>
      <c r="G3416" s="2"/>
      <c r="H3416" s="2"/>
      <c r="I3416" s="2"/>
      <c r="J3416" s="2"/>
      <c r="K3416" s="2"/>
      <c r="L3416" s="2"/>
      <c r="M3416" s="3"/>
      <c r="N3416" s="3"/>
      <c r="O3416" s="2"/>
      <c r="P3416" s="2"/>
      <c r="Q3416" s="2"/>
      <c r="R3416" s="2"/>
      <c r="S3416" s="44"/>
      <c r="T3416" s="44"/>
      <c r="U3416" s="20"/>
      <c r="V3416" s="11"/>
      <c r="W3416" s="2">
        <f t="shared" si="2288"/>
        <v>0</v>
      </c>
      <c r="X3416">
        <f t="shared" si="2289"/>
        <v>10</v>
      </c>
      <c r="Y3416">
        <f t="shared" si="2290"/>
        <v>0</v>
      </c>
      <c r="Z3416">
        <f t="shared" si="2291"/>
        <v>0</v>
      </c>
      <c r="AA3416" s="2">
        <f t="shared" si="2292"/>
        <v>60</v>
      </c>
      <c r="AB3416" s="2" t="str">
        <f t="shared" si="2293"/>
        <v>Under 1.5</v>
      </c>
      <c r="AC3416" s="6"/>
      <c r="AD3416" s="6" t="str">
        <f t="shared" si="2294"/>
        <v>Over 0.5</v>
      </c>
      <c r="AE3416" s="6" t="str">
        <f t="shared" si="2295"/>
        <v>LOST</v>
      </c>
      <c r="AF3416" s="6"/>
      <c r="AG3416">
        <f t="shared" si="2296"/>
        <v>0</v>
      </c>
      <c r="AH3416">
        <f t="shared" si="2297"/>
        <v>2</v>
      </c>
      <c r="AI3416">
        <f t="shared" si="2298"/>
        <v>0</v>
      </c>
      <c r="AJ3416">
        <f t="shared" si="2299"/>
        <v>0</v>
      </c>
      <c r="AK3416" s="2" t="str">
        <f t="shared" si="2300"/>
        <v>-</v>
      </c>
      <c r="AL3416" s="2" t="str">
        <f t="shared" si="2301"/>
        <v>-</v>
      </c>
    </row>
    <row r="3417" spans="2:38">
      <c r="B3417"/>
      <c r="E3417" s="2"/>
      <c r="F3417" s="8"/>
      <c r="G3417" s="2"/>
      <c r="H3417" s="2"/>
      <c r="I3417" s="2"/>
      <c r="J3417" s="2"/>
      <c r="K3417" s="2"/>
      <c r="L3417" s="2"/>
      <c r="M3417" s="3"/>
      <c r="N3417" s="3"/>
      <c r="O3417" s="2"/>
      <c r="P3417" s="2"/>
      <c r="Q3417" s="2"/>
      <c r="R3417" s="2"/>
      <c r="S3417" s="44"/>
      <c r="T3417" s="44"/>
      <c r="U3417" s="20"/>
      <c r="V3417" s="11"/>
      <c r="W3417" s="2">
        <f t="shared" si="2288"/>
        <v>0</v>
      </c>
      <c r="X3417">
        <f t="shared" si="2289"/>
        <v>10</v>
      </c>
      <c r="Y3417">
        <f t="shared" si="2290"/>
        <v>0</v>
      </c>
      <c r="Z3417">
        <f t="shared" si="2291"/>
        <v>0</v>
      </c>
      <c r="AA3417" s="2">
        <f t="shared" si="2292"/>
        <v>60</v>
      </c>
      <c r="AB3417" s="2" t="str">
        <f t="shared" si="2293"/>
        <v>Under 1.5</v>
      </c>
      <c r="AC3417" s="6"/>
      <c r="AD3417" s="6" t="str">
        <f t="shared" si="2294"/>
        <v>Over 0.5</v>
      </c>
      <c r="AE3417" s="6" t="str">
        <f t="shared" si="2295"/>
        <v>LOST</v>
      </c>
      <c r="AF3417" s="6"/>
      <c r="AG3417">
        <f t="shared" si="2296"/>
        <v>0</v>
      </c>
      <c r="AH3417">
        <f t="shared" si="2297"/>
        <v>2</v>
      </c>
      <c r="AI3417">
        <f t="shared" si="2298"/>
        <v>0</v>
      </c>
      <c r="AJ3417">
        <f t="shared" si="2299"/>
        <v>0</v>
      </c>
      <c r="AK3417" s="2" t="str">
        <f t="shared" si="2300"/>
        <v>-</v>
      </c>
      <c r="AL3417" s="2" t="str">
        <f t="shared" si="2301"/>
        <v>-</v>
      </c>
    </row>
    <row r="3418" spans="2:38">
      <c r="B3418"/>
      <c r="E3418" s="2"/>
      <c r="F3418" s="8"/>
      <c r="G3418" s="2"/>
      <c r="H3418" s="2"/>
      <c r="I3418" s="2"/>
      <c r="J3418" s="2"/>
      <c r="K3418" s="2"/>
      <c r="L3418" s="2"/>
      <c r="M3418" s="3"/>
      <c r="N3418" s="3"/>
      <c r="O3418" s="2"/>
      <c r="P3418" s="2"/>
      <c r="Q3418" s="2"/>
      <c r="R3418" s="2"/>
      <c r="S3418" s="44"/>
      <c r="T3418" s="44"/>
      <c r="U3418" s="20"/>
      <c r="V3418" s="11"/>
      <c r="W3418" s="2">
        <f t="shared" si="2288"/>
        <v>0</v>
      </c>
      <c r="X3418">
        <f t="shared" si="2289"/>
        <v>10</v>
      </c>
      <c r="Y3418">
        <f t="shared" si="2290"/>
        <v>0</v>
      </c>
      <c r="Z3418">
        <f t="shared" si="2291"/>
        <v>0</v>
      </c>
      <c r="AA3418" s="2">
        <f t="shared" si="2292"/>
        <v>60</v>
      </c>
      <c r="AB3418" s="2" t="str">
        <f t="shared" si="2293"/>
        <v>Under 1.5</v>
      </c>
      <c r="AC3418" s="6"/>
      <c r="AD3418" s="6" t="str">
        <f t="shared" si="2294"/>
        <v>Over 0.5</v>
      </c>
      <c r="AE3418" s="6" t="str">
        <f t="shared" si="2295"/>
        <v>LOST</v>
      </c>
      <c r="AF3418" s="6"/>
      <c r="AG3418">
        <f t="shared" si="2296"/>
        <v>0</v>
      </c>
      <c r="AH3418">
        <f t="shared" si="2297"/>
        <v>2</v>
      </c>
      <c r="AI3418">
        <f t="shared" si="2298"/>
        <v>0</v>
      </c>
      <c r="AJ3418">
        <f t="shared" si="2299"/>
        <v>0</v>
      </c>
      <c r="AK3418" s="2" t="str">
        <f t="shared" si="2300"/>
        <v>-</v>
      </c>
      <c r="AL3418" s="2" t="str">
        <f t="shared" si="2301"/>
        <v>-</v>
      </c>
    </row>
    <row r="3419" spans="2:38">
      <c r="B3419"/>
      <c r="E3419" s="2"/>
      <c r="F3419" s="8"/>
      <c r="G3419" s="2"/>
      <c r="H3419" s="2"/>
      <c r="I3419" s="2"/>
      <c r="J3419" s="2"/>
      <c r="K3419" s="2"/>
      <c r="L3419" s="2"/>
      <c r="M3419" s="3"/>
      <c r="N3419" s="3"/>
      <c r="O3419" s="2"/>
      <c r="P3419" s="2"/>
      <c r="Q3419" s="2"/>
      <c r="R3419" s="2"/>
      <c r="S3419" s="44"/>
      <c r="T3419" s="44"/>
      <c r="U3419" s="20"/>
      <c r="V3419" s="11"/>
      <c r="W3419" s="2">
        <f t="shared" si="2288"/>
        <v>0</v>
      </c>
      <c r="X3419">
        <f t="shared" si="2289"/>
        <v>10</v>
      </c>
      <c r="Y3419">
        <f t="shared" si="2290"/>
        <v>0</v>
      </c>
      <c r="Z3419">
        <f t="shared" si="2291"/>
        <v>0</v>
      </c>
      <c r="AA3419" s="2">
        <f t="shared" si="2292"/>
        <v>60</v>
      </c>
      <c r="AB3419" s="2" t="str">
        <f t="shared" si="2293"/>
        <v>Under 1.5</v>
      </c>
      <c r="AC3419" s="6"/>
      <c r="AD3419" s="6" t="str">
        <f t="shared" si="2294"/>
        <v>Over 0.5</v>
      </c>
      <c r="AE3419" s="6" t="str">
        <f t="shared" si="2295"/>
        <v>LOST</v>
      </c>
      <c r="AF3419" s="6"/>
      <c r="AG3419">
        <f t="shared" si="2296"/>
        <v>0</v>
      </c>
      <c r="AH3419">
        <f t="shared" si="2297"/>
        <v>2</v>
      </c>
      <c r="AI3419">
        <f t="shared" si="2298"/>
        <v>0</v>
      </c>
      <c r="AJ3419">
        <f t="shared" si="2299"/>
        <v>0</v>
      </c>
      <c r="AK3419" s="2" t="str">
        <f t="shared" si="2300"/>
        <v>-</v>
      </c>
      <c r="AL3419" s="2" t="str">
        <f t="shared" si="2301"/>
        <v>-</v>
      </c>
    </row>
    <row r="3420" spans="2:38">
      <c r="B3420"/>
      <c r="E3420" s="2"/>
      <c r="F3420" s="8"/>
      <c r="G3420" s="2"/>
      <c r="H3420" s="2"/>
      <c r="I3420" s="2"/>
      <c r="J3420" s="2"/>
      <c r="K3420" s="2"/>
      <c r="L3420" s="2"/>
      <c r="M3420" s="3"/>
      <c r="N3420" s="3"/>
      <c r="O3420" s="2"/>
      <c r="P3420" s="2"/>
      <c r="Q3420" s="2"/>
      <c r="R3420" s="2"/>
      <c r="S3420" s="44"/>
      <c r="T3420" s="44"/>
      <c r="U3420" s="20"/>
      <c r="V3420" s="11"/>
      <c r="W3420" s="2">
        <f t="shared" si="2288"/>
        <v>0</v>
      </c>
      <c r="X3420">
        <f t="shared" si="2289"/>
        <v>10</v>
      </c>
      <c r="Y3420">
        <f t="shared" si="2290"/>
        <v>0</v>
      </c>
      <c r="Z3420">
        <f t="shared" si="2291"/>
        <v>0</v>
      </c>
      <c r="AA3420" s="2">
        <f t="shared" si="2292"/>
        <v>60</v>
      </c>
      <c r="AB3420" s="2" t="str">
        <f t="shared" si="2293"/>
        <v>Under 1.5</v>
      </c>
      <c r="AC3420" s="6"/>
      <c r="AD3420" s="6" t="str">
        <f t="shared" si="2294"/>
        <v>Over 0.5</v>
      </c>
      <c r="AE3420" s="6" t="str">
        <f t="shared" si="2295"/>
        <v>LOST</v>
      </c>
      <c r="AF3420" s="6"/>
      <c r="AG3420">
        <f t="shared" si="2296"/>
        <v>0</v>
      </c>
      <c r="AH3420">
        <f t="shared" si="2297"/>
        <v>2</v>
      </c>
      <c r="AI3420">
        <f t="shared" si="2298"/>
        <v>0</v>
      </c>
      <c r="AJ3420">
        <f t="shared" si="2299"/>
        <v>0</v>
      </c>
      <c r="AK3420" s="2" t="str">
        <f t="shared" si="2300"/>
        <v>-</v>
      </c>
      <c r="AL3420" s="2" t="str">
        <f t="shared" si="2301"/>
        <v>-</v>
      </c>
    </row>
    <row r="3421" spans="2:38">
      <c r="B3421"/>
      <c r="E3421" s="2"/>
      <c r="F3421" s="8"/>
      <c r="G3421" s="2"/>
      <c r="H3421" s="2"/>
      <c r="I3421" s="2"/>
      <c r="J3421" s="2"/>
      <c r="K3421" s="2"/>
      <c r="L3421" s="2"/>
      <c r="M3421" s="3"/>
      <c r="N3421" s="3"/>
      <c r="O3421" s="2"/>
      <c r="P3421" s="2"/>
      <c r="Q3421" s="2"/>
      <c r="R3421" s="2"/>
      <c r="S3421" s="44"/>
      <c r="T3421" s="44"/>
      <c r="U3421" s="20"/>
      <c r="V3421" s="11"/>
      <c r="W3421" s="2">
        <f t="shared" si="2288"/>
        <v>0</v>
      </c>
      <c r="X3421">
        <f t="shared" si="2289"/>
        <v>10</v>
      </c>
      <c r="Y3421">
        <f t="shared" si="2290"/>
        <v>0</v>
      </c>
      <c r="Z3421">
        <f t="shared" si="2291"/>
        <v>0</v>
      </c>
      <c r="AA3421" s="2">
        <f t="shared" si="2292"/>
        <v>60</v>
      </c>
      <c r="AB3421" s="2" t="str">
        <f t="shared" si="2293"/>
        <v>Under 1.5</v>
      </c>
      <c r="AC3421" s="6"/>
      <c r="AD3421" s="6" t="str">
        <f t="shared" si="2294"/>
        <v>Over 0.5</v>
      </c>
      <c r="AE3421" s="6" t="str">
        <f t="shared" si="2295"/>
        <v>LOST</v>
      </c>
      <c r="AF3421" s="6"/>
      <c r="AG3421">
        <f t="shared" si="2296"/>
        <v>0</v>
      </c>
      <c r="AH3421">
        <f t="shared" si="2297"/>
        <v>2</v>
      </c>
      <c r="AI3421">
        <f t="shared" si="2298"/>
        <v>0</v>
      </c>
      <c r="AJ3421">
        <f t="shared" si="2299"/>
        <v>0</v>
      </c>
      <c r="AK3421" s="2" t="str">
        <f t="shared" si="2300"/>
        <v>-</v>
      </c>
      <c r="AL3421" s="2" t="str">
        <f t="shared" si="2301"/>
        <v>-</v>
      </c>
    </row>
    <row r="3422" spans="2:38">
      <c r="B3422"/>
      <c r="E3422" s="2"/>
      <c r="F3422" s="8"/>
      <c r="G3422" s="2"/>
      <c r="H3422" s="2"/>
      <c r="I3422" s="2"/>
      <c r="J3422" s="2"/>
      <c r="K3422" s="2"/>
      <c r="L3422" s="2"/>
      <c r="M3422" s="3"/>
      <c r="N3422" s="3"/>
      <c r="O3422" s="2"/>
      <c r="P3422" s="2"/>
      <c r="Q3422" s="2"/>
      <c r="R3422" s="2"/>
      <c r="S3422" s="44"/>
      <c r="T3422" s="44"/>
      <c r="U3422" s="20"/>
      <c r="V3422" s="11"/>
      <c r="W3422" s="2">
        <f t="shared" si="2288"/>
        <v>0</v>
      </c>
      <c r="X3422">
        <f t="shared" si="2289"/>
        <v>10</v>
      </c>
      <c r="Y3422">
        <f t="shared" si="2290"/>
        <v>0</v>
      </c>
      <c r="Z3422">
        <f t="shared" si="2291"/>
        <v>0</v>
      </c>
      <c r="AA3422" s="2">
        <f t="shared" si="2292"/>
        <v>60</v>
      </c>
      <c r="AB3422" s="2" t="str">
        <f t="shared" si="2293"/>
        <v>Under 1.5</v>
      </c>
      <c r="AC3422" s="6"/>
      <c r="AD3422" s="6" t="str">
        <f t="shared" si="2294"/>
        <v>Over 0.5</v>
      </c>
      <c r="AE3422" s="6" t="str">
        <f t="shared" si="2295"/>
        <v>LOST</v>
      </c>
      <c r="AF3422" s="6"/>
      <c r="AG3422">
        <f t="shared" si="2296"/>
        <v>0</v>
      </c>
      <c r="AH3422">
        <f t="shared" si="2297"/>
        <v>2</v>
      </c>
      <c r="AI3422">
        <f t="shared" si="2298"/>
        <v>0</v>
      </c>
      <c r="AJ3422">
        <f t="shared" si="2299"/>
        <v>0</v>
      </c>
      <c r="AK3422" s="2" t="str">
        <f t="shared" si="2300"/>
        <v>-</v>
      </c>
      <c r="AL3422" s="2" t="str">
        <f t="shared" si="2301"/>
        <v>-</v>
      </c>
    </row>
    <row r="3423" spans="2:38">
      <c r="B3423"/>
      <c r="E3423" s="2"/>
      <c r="F3423" s="8"/>
      <c r="G3423" s="2"/>
      <c r="H3423" s="2"/>
      <c r="I3423" s="2"/>
      <c r="J3423" s="2"/>
      <c r="K3423" s="2"/>
      <c r="L3423" s="2"/>
      <c r="M3423" s="3"/>
      <c r="N3423" s="3"/>
      <c r="O3423" s="2"/>
      <c r="P3423" s="2"/>
      <c r="Q3423" s="2"/>
      <c r="R3423" s="2"/>
      <c r="S3423" s="44"/>
      <c r="T3423" s="44"/>
      <c r="U3423" s="20"/>
      <c r="V3423" s="11"/>
      <c r="W3423" s="2">
        <f t="shared" si="2288"/>
        <v>0</v>
      </c>
      <c r="X3423">
        <f t="shared" si="2289"/>
        <v>10</v>
      </c>
      <c r="Y3423">
        <f t="shared" si="2290"/>
        <v>0</v>
      </c>
      <c r="Z3423">
        <f t="shared" si="2291"/>
        <v>0</v>
      </c>
      <c r="AA3423" s="2">
        <f t="shared" si="2292"/>
        <v>60</v>
      </c>
      <c r="AB3423" s="2" t="str">
        <f t="shared" si="2293"/>
        <v>Under 1.5</v>
      </c>
      <c r="AC3423" s="6"/>
      <c r="AD3423" s="6" t="str">
        <f t="shared" si="2294"/>
        <v>Over 0.5</v>
      </c>
      <c r="AE3423" s="6" t="str">
        <f t="shared" si="2295"/>
        <v>LOST</v>
      </c>
      <c r="AF3423" s="6"/>
      <c r="AG3423">
        <f t="shared" si="2296"/>
        <v>0</v>
      </c>
      <c r="AH3423">
        <f t="shared" si="2297"/>
        <v>2</v>
      </c>
      <c r="AI3423">
        <f t="shared" si="2298"/>
        <v>0</v>
      </c>
      <c r="AJ3423">
        <f t="shared" si="2299"/>
        <v>0</v>
      </c>
      <c r="AK3423" s="2" t="str">
        <f t="shared" si="2300"/>
        <v>-</v>
      </c>
      <c r="AL3423" s="2" t="str">
        <f t="shared" si="2301"/>
        <v>-</v>
      </c>
    </row>
    <row r="3424" spans="2:38">
      <c r="B3424"/>
      <c r="E3424" s="2"/>
      <c r="F3424" s="8"/>
      <c r="G3424" s="2"/>
      <c r="H3424" s="2"/>
      <c r="I3424" s="2"/>
      <c r="J3424" s="2"/>
      <c r="K3424" s="2"/>
      <c r="L3424" s="2"/>
      <c r="M3424" s="3"/>
      <c r="N3424" s="3"/>
      <c r="O3424" s="2"/>
      <c r="P3424" s="2"/>
      <c r="Q3424" s="2"/>
      <c r="R3424" s="2"/>
      <c r="S3424" s="44"/>
      <c r="T3424" s="44"/>
      <c r="U3424" s="20"/>
      <c r="V3424" s="11"/>
      <c r="W3424" s="2">
        <f t="shared" si="2288"/>
        <v>0</v>
      </c>
      <c r="X3424">
        <f t="shared" si="2289"/>
        <v>10</v>
      </c>
      <c r="Y3424">
        <f t="shared" si="2290"/>
        <v>0</v>
      </c>
      <c r="Z3424">
        <f t="shared" si="2291"/>
        <v>0</v>
      </c>
      <c r="AA3424" s="2">
        <f t="shared" si="2292"/>
        <v>60</v>
      </c>
      <c r="AB3424" s="2" t="str">
        <f t="shared" si="2293"/>
        <v>Under 1.5</v>
      </c>
      <c r="AC3424" s="6"/>
      <c r="AD3424" s="6" t="str">
        <f t="shared" si="2294"/>
        <v>Over 0.5</v>
      </c>
      <c r="AE3424" s="6" t="str">
        <f t="shared" si="2295"/>
        <v>LOST</v>
      </c>
      <c r="AF3424" s="6"/>
      <c r="AG3424">
        <f t="shared" si="2296"/>
        <v>0</v>
      </c>
      <c r="AH3424">
        <f t="shared" si="2297"/>
        <v>2</v>
      </c>
      <c r="AI3424">
        <f t="shared" si="2298"/>
        <v>0</v>
      </c>
      <c r="AJ3424">
        <f t="shared" si="2299"/>
        <v>0</v>
      </c>
      <c r="AK3424" s="2" t="str">
        <f t="shared" si="2300"/>
        <v>-</v>
      </c>
      <c r="AL3424" s="2" t="str">
        <f t="shared" si="2301"/>
        <v>-</v>
      </c>
    </row>
    <row r="3425" spans="2:38">
      <c r="B3425"/>
      <c r="E3425" s="2"/>
      <c r="F3425" s="8"/>
      <c r="G3425" s="2"/>
      <c r="H3425" s="2"/>
      <c r="I3425" s="2"/>
      <c r="J3425" s="2"/>
      <c r="K3425" s="2"/>
      <c r="L3425" s="2"/>
      <c r="M3425" s="3"/>
      <c r="N3425" s="3"/>
      <c r="O3425" s="2"/>
      <c r="P3425" s="2"/>
      <c r="Q3425" s="2"/>
      <c r="R3425" s="2"/>
      <c r="S3425" s="44"/>
      <c r="T3425" s="44"/>
      <c r="U3425" s="20"/>
      <c r="V3425" s="11"/>
      <c r="W3425" s="2">
        <f t="shared" si="2288"/>
        <v>0</v>
      </c>
      <c r="X3425">
        <f t="shared" si="2289"/>
        <v>10</v>
      </c>
      <c r="Y3425">
        <f t="shared" si="2290"/>
        <v>0</v>
      </c>
      <c r="Z3425">
        <f t="shared" si="2291"/>
        <v>0</v>
      </c>
      <c r="AA3425" s="2">
        <f t="shared" si="2292"/>
        <v>60</v>
      </c>
      <c r="AB3425" s="2" t="str">
        <f t="shared" si="2293"/>
        <v>Under 1.5</v>
      </c>
      <c r="AC3425" s="6"/>
      <c r="AD3425" s="6" t="str">
        <f t="shared" si="2294"/>
        <v>Over 0.5</v>
      </c>
      <c r="AE3425" s="6" t="str">
        <f t="shared" si="2295"/>
        <v>LOST</v>
      </c>
      <c r="AF3425" s="6"/>
      <c r="AG3425">
        <f t="shared" si="2296"/>
        <v>0</v>
      </c>
      <c r="AH3425">
        <f t="shared" si="2297"/>
        <v>2</v>
      </c>
      <c r="AI3425">
        <f t="shared" si="2298"/>
        <v>0</v>
      </c>
      <c r="AJ3425">
        <f t="shared" si="2299"/>
        <v>0</v>
      </c>
      <c r="AK3425" s="2" t="str">
        <f t="shared" si="2300"/>
        <v>-</v>
      </c>
      <c r="AL3425" s="2" t="str">
        <f t="shared" si="2301"/>
        <v>-</v>
      </c>
    </row>
    <row r="3426" spans="2:38">
      <c r="B3426"/>
      <c r="E3426" s="2"/>
      <c r="F3426" s="8"/>
      <c r="G3426" s="2"/>
      <c r="H3426" s="2"/>
      <c r="I3426" s="2"/>
      <c r="J3426" s="2"/>
      <c r="K3426" s="2"/>
      <c r="L3426" s="2"/>
      <c r="M3426" s="3"/>
      <c r="N3426" s="3"/>
      <c r="O3426" s="2"/>
      <c r="P3426" s="2"/>
      <c r="Q3426" s="2"/>
      <c r="R3426" s="2"/>
      <c r="S3426" s="44"/>
      <c r="T3426" s="44"/>
      <c r="U3426" s="20"/>
      <c r="V3426" s="11"/>
      <c r="W3426" s="2">
        <f t="shared" si="2288"/>
        <v>0</v>
      </c>
      <c r="X3426">
        <f t="shared" si="2289"/>
        <v>10</v>
      </c>
      <c r="Y3426">
        <f t="shared" si="2290"/>
        <v>0</v>
      </c>
      <c r="Z3426">
        <f t="shared" si="2291"/>
        <v>0</v>
      </c>
      <c r="AA3426" s="2">
        <f t="shared" si="2292"/>
        <v>60</v>
      </c>
      <c r="AB3426" s="2" t="str">
        <f t="shared" si="2293"/>
        <v>Under 1.5</v>
      </c>
      <c r="AC3426" s="6"/>
      <c r="AD3426" s="6" t="str">
        <f t="shared" si="2294"/>
        <v>Over 0.5</v>
      </c>
      <c r="AE3426" s="6" t="str">
        <f t="shared" si="2295"/>
        <v>LOST</v>
      </c>
      <c r="AF3426" s="6"/>
      <c r="AG3426">
        <f t="shared" si="2296"/>
        <v>0</v>
      </c>
      <c r="AH3426">
        <f t="shared" si="2297"/>
        <v>2</v>
      </c>
      <c r="AI3426">
        <f t="shared" si="2298"/>
        <v>0</v>
      </c>
      <c r="AJ3426">
        <f t="shared" si="2299"/>
        <v>0</v>
      </c>
      <c r="AK3426" s="2" t="str">
        <f t="shared" si="2300"/>
        <v>-</v>
      </c>
      <c r="AL3426" s="2" t="str">
        <f t="shared" si="2301"/>
        <v>-</v>
      </c>
    </row>
    <row r="3427" spans="2:38">
      <c r="B3427"/>
      <c r="E3427" s="2"/>
      <c r="F3427" s="8"/>
      <c r="G3427" s="2"/>
      <c r="H3427" s="2"/>
      <c r="I3427" s="2"/>
      <c r="J3427" s="2"/>
      <c r="K3427" s="2"/>
      <c r="L3427" s="2"/>
      <c r="M3427" s="3"/>
      <c r="N3427" s="3"/>
      <c r="O3427" s="2"/>
      <c r="P3427" s="2"/>
      <c r="Q3427" s="2"/>
      <c r="R3427" s="2"/>
      <c r="S3427" s="44"/>
      <c r="T3427" s="44"/>
      <c r="U3427" s="20"/>
      <c r="V3427" s="11"/>
      <c r="W3427" s="2">
        <f t="shared" si="2288"/>
        <v>0</v>
      </c>
      <c r="X3427">
        <f t="shared" si="2289"/>
        <v>10</v>
      </c>
      <c r="Y3427">
        <f t="shared" si="2290"/>
        <v>0</v>
      </c>
      <c r="Z3427">
        <f t="shared" si="2291"/>
        <v>0</v>
      </c>
      <c r="AA3427" s="2">
        <f t="shared" si="2292"/>
        <v>60</v>
      </c>
      <c r="AB3427" s="2" t="str">
        <f t="shared" si="2293"/>
        <v>Under 1.5</v>
      </c>
      <c r="AC3427" s="6"/>
      <c r="AD3427" s="6" t="str">
        <f t="shared" si="2294"/>
        <v>Over 0.5</v>
      </c>
      <c r="AE3427" s="6" t="str">
        <f t="shared" si="2295"/>
        <v>LOST</v>
      </c>
      <c r="AF3427" s="6"/>
      <c r="AG3427">
        <f t="shared" si="2296"/>
        <v>0</v>
      </c>
      <c r="AH3427">
        <f t="shared" si="2297"/>
        <v>2</v>
      </c>
      <c r="AI3427">
        <f t="shared" si="2298"/>
        <v>0</v>
      </c>
      <c r="AJ3427">
        <f t="shared" si="2299"/>
        <v>0</v>
      </c>
      <c r="AK3427" s="2" t="str">
        <f t="shared" si="2300"/>
        <v>-</v>
      </c>
      <c r="AL3427" s="2" t="str">
        <f t="shared" si="2301"/>
        <v>-</v>
      </c>
    </row>
    <row r="3428" spans="2:38">
      <c r="B3428"/>
      <c r="E3428" s="2"/>
      <c r="F3428" s="8"/>
      <c r="G3428" s="2"/>
      <c r="H3428" s="2"/>
      <c r="I3428" s="2"/>
      <c r="J3428" s="2"/>
      <c r="K3428" s="2"/>
      <c r="L3428" s="2"/>
      <c r="M3428" s="3"/>
      <c r="N3428" s="3"/>
      <c r="O3428" s="2"/>
      <c r="P3428" s="2"/>
      <c r="Q3428" s="2"/>
      <c r="R3428" s="2"/>
      <c r="S3428" s="44"/>
      <c r="T3428" s="44"/>
      <c r="U3428" s="20"/>
      <c r="V3428" s="11"/>
      <c r="W3428" s="2">
        <f t="shared" si="2288"/>
        <v>0</v>
      </c>
      <c r="X3428">
        <f t="shared" si="2289"/>
        <v>10</v>
      </c>
      <c r="Y3428">
        <f t="shared" si="2290"/>
        <v>0</v>
      </c>
      <c r="Z3428">
        <f t="shared" si="2291"/>
        <v>0</v>
      </c>
      <c r="AA3428" s="2">
        <f t="shared" si="2292"/>
        <v>60</v>
      </c>
      <c r="AB3428" s="2" t="str">
        <f t="shared" si="2293"/>
        <v>Under 1.5</v>
      </c>
      <c r="AC3428" s="6"/>
      <c r="AD3428" s="6" t="str">
        <f t="shared" si="2294"/>
        <v>Over 0.5</v>
      </c>
      <c r="AE3428" s="6" t="str">
        <f t="shared" si="2295"/>
        <v>LOST</v>
      </c>
      <c r="AF3428" s="6"/>
      <c r="AG3428">
        <f t="shared" si="2296"/>
        <v>0</v>
      </c>
      <c r="AH3428">
        <f t="shared" si="2297"/>
        <v>2</v>
      </c>
      <c r="AI3428">
        <f t="shared" si="2298"/>
        <v>0</v>
      </c>
      <c r="AJ3428">
        <f t="shared" si="2299"/>
        <v>0</v>
      </c>
      <c r="AK3428" s="2" t="str">
        <f t="shared" si="2300"/>
        <v>-</v>
      </c>
      <c r="AL3428" s="2" t="str">
        <f t="shared" si="2301"/>
        <v>-</v>
      </c>
    </row>
    <row r="3429" spans="2:38">
      <c r="B3429"/>
      <c r="E3429" s="2"/>
      <c r="F3429" s="8"/>
      <c r="G3429" s="2"/>
      <c r="H3429" s="2"/>
      <c r="I3429" s="2"/>
      <c r="J3429" s="2"/>
      <c r="K3429" s="2"/>
      <c r="L3429" s="2"/>
      <c r="M3429" s="3"/>
      <c r="N3429" s="3"/>
      <c r="O3429" s="2"/>
      <c r="P3429" s="2"/>
      <c r="Q3429" s="2"/>
      <c r="R3429" s="2"/>
      <c r="S3429" s="44"/>
      <c r="T3429" s="44"/>
      <c r="U3429" s="20"/>
      <c r="V3429" s="11"/>
      <c r="W3429" s="2">
        <f t="shared" si="2288"/>
        <v>0</v>
      </c>
      <c r="X3429">
        <f t="shared" si="2289"/>
        <v>10</v>
      </c>
      <c r="Y3429">
        <f t="shared" si="2290"/>
        <v>0</v>
      </c>
      <c r="Z3429">
        <f t="shared" si="2291"/>
        <v>0</v>
      </c>
      <c r="AA3429" s="2">
        <f t="shared" si="2292"/>
        <v>60</v>
      </c>
      <c r="AB3429" s="2" t="str">
        <f t="shared" si="2293"/>
        <v>Under 1.5</v>
      </c>
      <c r="AC3429" s="6"/>
      <c r="AD3429" s="6" t="str">
        <f t="shared" si="2294"/>
        <v>Over 0.5</v>
      </c>
      <c r="AE3429" s="6" t="str">
        <f t="shared" si="2295"/>
        <v>LOST</v>
      </c>
      <c r="AF3429" s="6"/>
      <c r="AG3429">
        <f t="shared" si="2296"/>
        <v>0</v>
      </c>
      <c r="AH3429">
        <f t="shared" si="2297"/>
        <v>2</v>
      </c>
      <c r="AI3429">
        <f t="shared" si="2298"/>
        <v>0</v>
      </c>
      <c r="AJ3429">
        <f t="shared" si="2299"/>
        <v>0</v>
      </c>
      <c r="AK3429" s="2" t="str">
        <f t="shared" si="2300"/>
        <v>-</v>
      </c>
      <c r="AL3429" s="2" t="str">
        <f t="shared" si="2301"/>
        <v>-</v>
      </c>
    </row>
    <row r="3430" spans="2:38">
      <c r="B3430"/>
      <c r="E3430" s="2"/>
      <c r="F3430" s="8"/>
      <c r="G3430" s="2"/>
      <c r="H3430" s="2"/>
      <c r="I3430" s="2"/>
      <c r="J3430" s="2"/>
      <c r="K3430" s="2"/>
      <c r="L3430" s="2"/>
      <c r="M3430" s="3"/>
      <c r="N3430" s="3"/>
      <c r="O3430" s="2"/>
      <c r="P3430" s="2"/>
      <c r="Q3430" s="2"/>
      <c r="R3430" s="2"/>
      <c r="S3430" s="44"/>
      <c r="T3430" s="44"/>
      <c r="U3430" s="20"/>
      <c r="V3430" s="11"/>
      <c r="W3430" s="2">
        <f t="shared" si="2288"/>
        <v>0</v>
      </c>
      <c r="X3430">
        <f t="shared" si="2289"/>
        <v>10</v>
      </c>
      <c r="Y3430">
        <f t="shared" si="2290"/>
        <v>0</v>
      </c>
      <c r="Z3430">
        <f t="shared" si="2291"/>
        <v>0</v>
      </c>
      <c r="AA3430" s="2">
        <f t="shared" si="2292"/>
        <v>60</v>
      </c>
      <c r="AB3430" s="2" t="str">
        <f t="shared" si="2293"/>
        <v>Under 1.5</v>
      </c>
      <c r="AC3430" s="6"/>
      <c r="AD3430" s="6" t="str">
        <f t="shared" si="2294"/>
        <v>Over 0.5</v>
      </c>
      <c r="AE3430" s="6" t="str">
        <f t="shared" si="2295"/>
        <v>LOST</v>
      </c>
      <c r="AF3430" s="6"/>
      <c r="AG3430">
        <f t="shared" si="2296"/>
        <v>0</v>
      </c>
      <c r="AH3430">
        <f t="shared" si="2297"/>
        <v>2</v>
      </c>
      <c r="AI3430">
        <f t="shared" si="2298"/>
        <v>0</v>
      </c>
      <c r="AJ3430">
        <f t="shared" si="2299"/>
        <v>0</v>
      </c>
      <c r="AK3430" s="2" t="str">
        <f t="shared" si="2300"/>
        <v>-</v>
      </c>
      <c r="AL3430" s="2" t="str">
        <f t="shared" si="2301"/>
        <v>-</v>
      </c>
    </row>
    <row r="3431" spans="2:38">
      <c r="B3431"/>
      <c r="E3431" s="2"/>
      <c r="F3431" s="8"/>
      <c r="G3431" s="2"/>
      <c r="H3431" s="2"/>
      <c r="I3431" s="2"/>
      <c r="J3431" s="2"/>
      <c r="K3431" s="2"/>
      <c r="L3431" s="2"/>
      <c r="M3431" s="3"/>
      <c r="N3431" s="3"/>
      <c r="O3431" s="2"/>
      <c r="P3431" s="2"/>
      <c r="Q3431" s="2"/>
      <c r="R3431" s="2"/>
      <c r="S3431" s="44"/>
      <c r="T3431" s="44"/>
      <c r="U3431" s="20"/>
      <c r="V3431" s="11"/>
      <c r="W3431" s="2">
        <f t="shared" si="2288"/>
        <v>0</v>
      </c>
      <c r="X3431">
        <f t="shared" si="2289"/>
        <v>10</v>
      </c>
      <c r="Y3431">
        <f t="shared" si="2290"/>
        <v>0</v>
      </c>
      <c r="Z3431">
        <f t="shared" si="2291"/>
        <v>0</v>
      </c>
      <c r="AA3431" s="2">
        <f t="shared" si="2292"/>
        <v>60</v>
      </c>
      <c r="AB3431" s="2" t="str">
        <f t="shared" si="2293"/>
        <v>Under 1.5</v>
      </c>
      <c r="AC3431" s="6"/>
      <c r="AD3431" s="6" t="str">
        <f t="shared" si="2294"/>
        <v>Over 0.5</v>
      </c>
      <c r="AE3431" s="6" t="str">
        <f t="shared" si="2295"/>
        <v>LOST</v>
      </c>
      <c r="AF3431" s="6"/>
      <c r="AG3431">
        <f t="shared" si="2296"/>
        <v>0</v>
      </c>
      <c r="AH3431">
        <f t="shared" si="2297"/>
        <v>2</v>
      </c>
      <c r="AI3431">
        <f t="shared" si="2298"/>
        <v>0</v>
      </c>
      <c r="AJ3431">
        <f t="shared" si="2299"/>
        <v>0</v>
      </c>
      <c r="AK3431" s="2" t="str">
        <f t="shared" si="2300"/>
        <v>-</v>
      </c>
      <c r="AL3431" s="2" t="str">
        <f t="shared" si="2301"/>
        <v>-</v>
      </c>
    </row>
    <row r="3432" spans="2:38">
      <c r="B3432"/>
      <c r="E3432" s="2"/>
      <c r="F3432" s="8"/>
      <c r="G3432" s="2"/>
      <c r="H3432" s="2"/>
      <c r="I3432" s="2"/>
      <c r="J3432" s="2"/>
      <c r="K3432" s="2"/>
      <c r="L3432" s="2"/>
      <c r="M3432" s="3"/>
      <c r="N3432" s="3"/>
      <c r="O3432" s="2"/>
      <c r="P3432" s="2"/>
      <c r="Q3432" s="2"/>
      <c r="R3432" s="2"/>
      <c r="S3432" s="44"/>
      <c r="T3432" s="44"/>
      <c r="U3432" s="20"/>
      <c r="V3432" s="11"/>
      <c r="W3432" s="2">
        <f t="shared" si="2288"/>
        <v>0</v>
      </c>
      <c r="X3432">
        <f t="shared" si="2289"/>
        <v>10</v>
      </c>
      <c r="Y3432">
        <f t="shared" si="2290"/>
        <v>0</v>
      </c>
      <c r="Z3432">
        <f t="shared" si="2291"/>
        <v>0</v>
      </c>
      <c r="AA3432" s="2">
        <f t="shared" si="2292"/>
        <v>60</v>
      </c>
      <c r="AB3432" s="2" t="str">
        <f t="shared" si="2293"/>
        <v>Under 1.5</v>
      </c>
      <c r="AC3432" s="6"/>
      <c r="AD3432" s="6" t="str">
        <f t="shared" si="2294"/>
        <v>Over 0.5</v>
      </c>
      <c r="AE3432" s="6" t="str">
        <f t="shared" si="2295"/>
        <v>LOST</v>
      </c>
      <c r="AF3432" s="6"/>
      <c r="AG3432">
        <f t="shared" si="2296"/>
        <v>0</v>
      </c>
      <c r="AH3432">
        <f t="shared" si="2297"/>
        <v>2</v>
      </c>
      <c r="AI3432">
        <f t="shared" si="2298"/>
        <v>0</v>
      </c>
      <c r="AJ3432">
        <f t="shared" si="2299"/>
        <v>0</v>
      </c>
      <c r="AK3432" s="2" t="str">
        <f t="shared" si="2300"/>
        <v>-</v>
      </c>
      <c r="AL3432" s="2" t="str">
        <f t="shared" si="2301"/>
        <v>-</v>
      </c>
    </row>
    <row r="3433" spans="2:38">
      <c r="B3433"/>
      <c r="E3433" s="2"/>
      <c r="F3433" s="8"/>
      <c r="G3433" s="2"/>
      <c r="H3433" s="2"/>
      <c r="I3433" s="2"/>
      <c r="J3433" s="2"/>
      <c r="K3433" s="2"/>
      <c r="L3433" s="2"/>
      <c r="M3433" s="3"/>
      <c r="N3433" s="3"/>
      <c r="O3433" s="2"/>
      <c r="P3433" s="2"/>
      <c r="Q3433" s="2"/>
      <c r="R3433" s="2"/>
      <c r="S3433" s="44"/>
      <c r="T3433" s="44"/>
      <c r="U3433" s="20"/>
      <c r="V3433" s="11"/>
      <c r="W3433" s="2">
        <f t="shared" si="2288"/>
        <v>0</v>
      </c>
      <c r="X3433">
        <f t="shared" si="2289"/>
        <v>10</v>
      </c>
      <c r="Y3433">
        <f t="shared" si="2290"/>
        <v>0</v>
      </c>
      <c r="Z3433">
        <f t="shared" si="2291"/>
        <v>0</v>
      </c>
      <c r="AA3433" s="2">
        <f t="shared" si="2292"/>
        <v>60</v>
      </c>
      <c r="AB3433" s="2" t="str">
        <f t="shared" si="2293"/>
        <v>Under 1.5</v>
      </c>
      <c r="AC3433" s="6"/>
      <c r="AD3433" s="6" t="str">
        <f t="shared" si="2294"/>
        <v>Over 0.5</v>
      </c>
      <c r="AE3433" s="6" t="str">
        <f t="shared" si="2295"/>
        <v>LOST</v>
      </c>
      <c r="AF3433" s="6"/>
      <c r="AG3433">
        <f t="shared" si="2296"/>
        <v>0</v>
      </c>
      <c r="AH3433">
        <f t="shared" si="2297"/>
        <v>2</v>
      </c>
      <c r="AI3433">
        <f t="shared" si="2298"/>
        <v>0</v>
      </c>
      <c r="AJ3433">
        <f t="shared" si="2299"/>
        <v>0</v>
      </c>
      <c r="AK3433" s="2" t="str">
        <f t="shared" si="2300"/>
        <v>-</v>
      </c>
      <c r="AL3433" s="2" t="str">
        <f t="shared" si="2301"/>
        <v>-</v>
      </c>
    </row>
    <row r="3434" spans="2:38">
      <c r="B3434"/>
      <c r="E3434" s="2"/>
      <c r="F3434" s="8"/>
      <c r="G3434" s="2"/>
      <c r="H3434" s="2"/>
      <c r="I3434" s="2"/>
      <c r="J3434" s="2"/>
      <c r="K3434" s="2"/>
      <c r="L3434" s="2"/>
      <c r="M3434" s="3"/>
      <c r="N3434" s="3"/>
      <c r="O3434" s="2"/>
      <c r="P3434" s="2"/>
      <c r="Q3434" s="2"/>
      <c r="R3434" s="2"/>
      <c r="S3434" s="44"/>
      <c r="T3434" s="44"/>
      <c r="U3434" s="20"/>
      <c r="V3434" s="11"/>
      <c r="W3434" s="2">
        <f t="shared" si="2288"/>
        <v>0</v>
      </c>
      <c r="X3434">
        <f t="shared" si="2289"/>
        <v>10</v>
      </c>
      <c r="Y3434">
        <f t="shared" si="2290"/>
        <v>0</v>
      </c>
      <c r="Z3434">
        <f t="shared" si="2291"/>
        <v>0</v>
      </c>
      <c r="AA3434" s="2">
        <f t="shared" si="2292"/>
        <v>60</v>
      </c>
      <c r="AB3434" s="2" t="str">
        <f t="shared" si="2293"/>
        <v>Under 1.5</v>
      </c>
      <c r="AC3434" s="6"/>
      <c r="AD3434" s="6" t="str">
        <f t="shared" si="2294"/>
        <v>Over 0.5</v>
      </c>
      <c r="AE3434" s="6" t="str">
        <f t="shared" si="2295"/>
        <v>LOST</v>
      </c>
      <c r="AF3434" s="6"/>
      <c r="AG3434">
        <f t="shared" si="2296"/>
        <v>0</v>
      </c>
      <c r="AH3434">
        <f t="shared" si="2297"/>
        <v>2</v>
      </c>
      <c r="AI3434">
        <f t="shared" si="2298"/>
        <v>0</v>
      </c>
      <c r="AJ3434">
        <f t="shared" si="2299"/>
        <v>0</v>
      </c>
      <c r="AK3434" s="2" t="str">
        <f t="shared" si="2300"/>
        <v>-</v>
      </c>
      <c r="AL3434" s="2" t="str">
        <f t="shared" si="2301"/>
        <v>-</v>
      </c>
    </row>
    <row r="3435" spans="2:38">
      <c r="B3435"/>
      <c r="E3435" s="2"/>
      <c r="F3435" s="8"/>
      <c r="G3435" s="2"/>
      <c r="H3435" s="2"/>
      <c r="I3435" s="2"/>
      <c r="J3435" s="2"/>
      <c r="K3435" s="2"/>
      <c r="L3435" s="2"/>
      <c r="M3435" s="3"/>
      <c r="N3435" s="3"/>
      <c r="O3435" s="2"/>
      <c r="P3435" s="2"/>
      <c r="Q3435" s="2"/>
      <c r="R3435" s="2"/>
      <c r="S3435" s="44"/>
      <c r="T3435" s="44"/>
      <c r="U3435" s="20"/>
      <c r="V3435" s="11"/>
      <c r="W3435" s="2">
        <f t="shared" si="2288"/>
        <v>0</v>
      </c>
      <c r="X3435">
        <f t="shared" si="2289"/>
        <v>10</v>
      </c>
      <c r="Y3435">
        <f t="shared" si="2290"/>
        <v>0</v>
      </c>
      <c r="Z3435">
        <f t="shared" si="2291"/>
        <v>0</v>
      </c>
      <c r="AA3435" s="2">
        <f t="shared" si="2292"/>
        <v>60</v>
      </c>
      <c r="AB3435" s="2" t="str">
        <f t="shared" si="2293"/>
        <v>Under 1.5</v>
      </c>
      <c r="AC3435" s="6"/>
      <c r="AD3435" s="6" t="str">
        <f t="shared" si="2294"/>
        <v>Over 0.5</v>
      </c>
      <c r="AE3435" s="6" t="str">
        <f t="shared" si="2295"/>
        <v>LOST</v>
      </c>
      <c r="AF3435" s="6"/>
      <c r="AG3435">
        <f t="shared" si="2296"/>
        <v>0</v>
      </c>
      <c r="AH3435">
        <f t="shared" si="2297"/>
        <v>2</v>
      </c>
      <c r="AI3435">
        <f t="shared" si="2298"/>
        <v>0</v>
      </c>
      <c r="AJ3435">
        <f t="shared" si="2299"/>
        <v>0</v>
      </c>
      <c r="AK3435" s="2" t="str">
        <f t="shared" si="2300"/>
        <v>-</v>
      </c>
      <c r="AL3435" s="2" t="str">
        <f t="shared" si="2301"/>
        <v>-</v>
      </c>
    </row>
    <row r="3436" spans="2:38">
      <c r="B3436"/>
      <c r="E3436" s="2"/>
      <c r="F3436" s="8"/>
      <c r="G3436" s="2"/>
      <c r="H3436" s="2"/>
      <c r="I3436" s="2"/>
      <c r="J3436" s="2"/>
      <c r="K3436" s="2"/>
      <c r="L3436" s="2"/>
      <c r="M3436" s="3"/>
      <c r="N3436" s="3"/>
      <c r="O3436" s="2"/>
      <c r="P3436" s="2"/>
      <c r="Q3436" s="2"/>
      <c r="R3436" s="2"/>
      <c r="S3436" s="44"/>
      <c r="T3436" s="44"/>
      <c r="U3436" s="20"/>
      <c r="V3436" s="11"/>
      <c r="W3436" s="2">
        <f t="shared" si="2288"/>
        <v>0</v>
      </c>
      <c r="X3436">
        <f t="shared" si="2289"/>
        <v>10</v>
      </c>
      <c r="Y3436">
        <f t="shared" si="2290"/>
        <v>0</v>
      </c>
      <c r="Z3436">
        <f t="shared" si="2291"/>
        <v>0</v>
      </c>
      <c r="AA3436" s="2">
        <f t="shared" si="2292"/>
        <v>60</v>
      </c>
      <c r="AB3436" s="2" t="str">
        <f t="shared" si="2293"/>
        <v>Under 1.5</v>
      </c>
      <c r="AC3436" s="6"/>
      <c r="AD3436" s="6" t="str">
        <f t="shared" si="2294"/>
        <v>Over 0.5</v>
      </c>
      <c r="AE3436" s="6" t="str">
        <f t="shared" si="2295"/>
        <v>LOST</v>
      </c>
      <c r="AF3436" s="6"/>
      <c r="AG3436">
        <f t="shared" si="2296"/>
        <v>0</v>
      </c>
      <c r="AH3436">
        <f t="shared" si="2297"/>
        <v>2</v>
      </c>
      <c r="AI3436">
        <f t="shared" si="2298"/>
        <v>0</v>
      </c>
      <c r="AJ3436">
        <f t="shared" si="2299"/>
        <v>0</v>
      </c>
      <c r="AK3436" s="2" t="str">
        <f t="shared" si="2300"/>
        <v>-</v>
      </c>
      <c r="AL3436" s="2" t="str">
        <f t="shared" si="2301"/>
        <v>-</v>
      </c>
    </row>
    <row r="3437" spans="2:38">
      <c r="B3437"/>
      <c r="E3437" s="2"/>
      <c r="F3437" s="8"/>
      <c r="G3437" s="2"/>
      <c r="H3437" s="2"/>
      <c r="I3437" s="2"/>
      <c r="J3437" s="2"/>
      <c r="K3437" s="2"/>
      <c r="L3437" s="2"/>
      <c r="M3437" s="3"/>
      <c r="N3437" s="3"/>
      <c r="O3437" s="2"/>
      <c r="P3437" s="2"/>
      <c r="Q3437" s="2"/>
      <c r="R3437" s="2"/>
      <c r="S3437" s="44"/>
      <c r="T3437" s="44"/>
      <c r="U3437" s="20"/>
      <c r="V3437" s="11"/>
      <c r="W3437" s="2">
        <f t="shared" si="2288"/>
        <v>0</v>
      </c>
      <c r="X3437">
        <f t="shared" si="2289"/>
        <v>10</v>
      </c>
      <c r="Y3437">
        <f t="shared" si="2290"/>
        <v>0</v>
      </c>
      <c r="Z3437">
        <f t="shared" si="2291"/>
        <v>0</v>
      </c>
      <c r="AA3437" s="2">
        <f t="shared" si="2292"/>
        <v>60</v>
      </c>
      <c r="AB3437" s="2" t="str">
        <f t="shared" si="2293"/>
        <v>Under 1.5</v>
      </c>
      <c r="AC3437" s="6"/>
      <c r="AD3437" s="6" t="str">
        <f t="shared" si="2294"/>
        <v>Over 0.5</v>
      </c>
      <c r="AE3437" s="6" t="str">
        <f t="shared" si="2295"/>
        <v>LOST</v>
      </c>
      <c r="AF3437" s="6"/>
      <c r="AG3437">
        <f t="shared" si="2296"/>
        <v>0</v>
      </c>
      <c r="AH3437">
        <f t="shared" si="2297"/>
        <v>2</v>
      </c>
      <c r="AI3437">
        <f t="shared" si="2298"/>
        <v>0</v>
      </c>
      <c r="AJ3437">
        <f t="shared" si="2299"/>
        <v>0</v>
      </c>
      <c r="AK3437" s="2" t="str">
        <f t="shared" si="2300"/>
        <v>-</v>
      </c>
      <c r="AL3437" s="2" t="str">
        <f t="shared" si="2301"/>
        <v>-</v>
      </c>
    </row>
    <row r="3438" spans="2:38">
      <c r="B3438"/>
      <c r="E3438" s="2"/>
      <c r="F3438" s="8"/>
      <c r="G3438" s="2"/>
      <c r="H3438" s="2"/>
      <c r="I3438" s="2"/>
      <c r="J3438" s="2"/>
      <c r="K3438" s="2"/>
      <c r="L3438" s="2"/>
      <c r="M3438" s="3"/>
      <c r="N3438" s="3"/>
      <c r="O3438" s="2"/>
      <c r="P3438" s="2"/>
      <c r="Q3438" s="2"/>
      <c r="R3438" s="2"/>
      <c r="S3438" s="44"/>
      <c r="T3438" s="44"/>
      <c r="U3438" s="20"/>
      <c r="V3438" s="11"/>
      <c r="W3438" s="2">
        <f t="shared" si="2288"/>
        <v>0</v>
      </c>
      <c r="X3438">
        <f t="shared" si="2289"/>
        <v>10</v>
      </c>
      <c r="Y3438">
        <f t="shared" si="2290"/>
        <v>0</v>
      </c>
      <c r="Z3438">
        <f t="shared" si="2291"/>
        <v>0</v>
      </c>
      <c r="AA3438" s="2">
        <f t="shared" si="2292"/>
        <v>60</v>
      </c>
      <c r="AB3438" s="2" t="str">
        <f t="shared" si="2293"/>
        <v>Under 1.5</v>
      </c>
      <c r="AC3438" s="6"/>
      <c r="AD3438" s="6" t="str">
        <f t="shared" si="2294"/>
        <v>Over 0.5</v>
      </c>
      <c r="AE3438" s="6" t="str">
        <f t="shared" si="2295"/>
        <v>LOST</v>
      </c>
      <c r="AF3438" s="6"/>
      <c r="AG3438">
        <f t="shared" si="2296"/>
        <v>0</v>
      </c>
      <c r="AH3438">
        <f t="shared" si="2297"/>
        <v>2</v>
      </c>
      <c r="AI3438">
        <f t="shared" si="2298"/>
        <v>0</v>
      </c>
      <c r="AJ3438">
        <f t="shared" si="2299"/>
        <v>0</v>
      </c>
      <c r="AK3438" s="2" t="str">
        <f t="shared" si="2300"/>
        <v>-</v>
      </c>
      <c r="AL3438" s="2" t="str">
        <f t="shared" si="2301"/>
        <v>-</v>
      </c>
    </row>
    <row r="3439" spans="2:38">
      <c r="B3439"/>
      <c r="E3439" s="2"/>
      <c r="F3439" s="8"/>
      <c r="G3439" s="2"/>
      <c r="H3439" s="2"/>
      <c r="I3439" s="2"/>
      <c r="J3439" s="2"/>
      <c r="K3439" s="2"/>
      <c r="L3439" s="2"/>
      <c r="M3439" s="3"/>
      <c r="N3439" s="3"/>
      <c r="O3439" s="2"/>
      <c r="P3439" s="2"/>
      <c r="Q3439" s="2"/>
      <c r="R3439" s="2"/>
      <c r="S3439" s="44"/>
      <c r="T3439" s="44"/>
      <c r="U3439" s="20"/>
      <c r="V3439" s="11"/>
      <c r="W3439" s="2">
        <f t="shared" si="2288"/>
        <v>0</v>
      </c>
      <c r="X3439">
        <f t="shared" si="2289"/>
        <v>10</v>
      </c>
      <c r="Y3439">
        <f t="shared" si="2290"/>
        <v>0</v>
      </c>
      <c r="Z3439">
        <f t="shared" si="2291"/>
        <v>0</v>
      </c>
      <c r="AA3439" s="2">
        <f t="shared" si="2292"/>
        <v>60</v>
      </c>
      <c r="AB3439" s="2" t="str">
        <f t="shared" si="2293"/>
        <v>Under 1.5</v>
      </c>
      <c r="AC3439" s="6"/>
      <c r="AD3439" s="6" t="str">
        <f t="shared" si="2294"/>
        <v>Over 0.5</v>
      </c>
      <c r="AE3439" s="6" t="str">
        <f t="shared" si="2295"/>
        <v>LOST</v>
      </c>
      <c r="AF3439" s="6"/>
      <c r="AG3439">
        <f t="shared" si="2296"/>
        <v>0</v>
      </c>
      <c r="AH3439">
        <f t="shared" si="2297"/>
        <v>2</v>
      </c>
      <c r="AI3439">
        <f t="shared" si="2298"/>
        <v>0</v>
      </c>
      <c r="AJ3439">
        <f t="shared" si="2299"/>
        <v>0</v>
      </c>
      <c r="AK3439" s="2" t="str">
        <f t="shared" si="2300"/>
        <v>-</v>
      </c>
      <c r="AL3439" s="2" t="str">
        <f t="shared" si="2301"/>
        <v>-</v>
      </c>
    </row>
    <row r="3440" spans="2:38">
      <c r="B3440"/>
      <c r="E3440" s="2"/>
      <c r="F3440" s="8"/>
      <c r="G3440" s="2"/>
      <c r="H3440" s="2"/>
      <c r="I3440" s="2"/>
      <c r="J3440" s="2"/>
      <c r="K3440" s="2"/>
      <c r="L3440" s="2"/>
      <c r="M3440" s="3"/>
      <c r="N3440" s="3"/>
      <c r="O3440" s="2"/>
      <c r="P3440" s="2"/>
      <c r="Q3440" s="2"/>
      <c r="R3440" s="2"/>
      <c r="S3440" s="44"/>
      <c r="T3440" s="44"/>
      <c r="U3440" s="20"/>
      <c r="V3440" s="11"/>
      <c r="W3440" s="2">
        <f t="shared" si="2288"/>
        <v>0</v>
      </c>
      <c r="X3440">
        <f t="shared" si="2289"/>
        <v>10</v>
      </c>
      <c r="Y3440">
        <f t="shared" si="2290"/>
        <v>0</v>
      </c>
      <c r="Z3440">
        <f t="shared" si="2291"/>
        <v>0</v>
      </c>
      <c r="AA3440" s="2">
        <f t="shared" si="2292"/>
        <v>60</v>
      </c>
      <c r="AB3440" s="2" t="str">
        <f t="shared" si="2293"/>
        <v>Under 1.5</v>
      </c>
      <c r="AC3440" s="6"/>
      <c r="AD3440" s="6" t="str">
        <f t="shared" si="2294"/>
        <v>Over 0.5</v>
      </c>
      <c r="AE3440" s="6" t="str">
        <f t="shared" si="2295"/>
        <v>LOST</v>
      </c>
      <c r="AF3440" s="6"/>
      <c r="AG3440">
        <f t="shared" si="2296"/>
        <v>0</v>
      </c>
      <c r="AH3440">
        <f t="shared" si="2297"/>
        <v>2</v>
      </c>
      <c r="AI3440">
        <f t="shared" si="2298"/>
        <v>0</v>
      </c>
      <c r="AJ3440">
        <f t="shared" si="2299"/>
        <v>0</v>
      </c>
      <c r="AK3440" s="2" t="str">
        <f t="shared" si="2300"/>
        <v>-</v>
      </c>
      <c r="AL3440" s="2" t="str">
        <f t="shared" si="2301"/>
        <v>-</v>
      </c>
    </row>
    <row r="3441" spans="2:38">
      <c r="B3441"/>
      <c r="E3441" s="2"/>
      <c r="F3441" s="8"/>
      <c r="G3441" s="2"/>
      <c r="H3441" s="2"/>
      <c r="I3441" s="2"/>
      <c r="J3441" s="2"/>
      <c r="K3441" s="2"/>
      <c r="L3441" s="2"/>
      <c r="M3441" s="3"/>
      <c r="N3441" s="3"/>
      <c r="O3441" s="2"/>
      <c r="P3441" s="2"/>
      <c r="Q3441" s="2"/>
      <c r="R3441" s="2"/>
      <c r="S3441" s="44"/>
      <c r="T3441" s="44"/>
      <c r="U3441" s="20"/>
      <c r="V3441" s="11"/>
      <c r="W3441" s="2">
        <f t="shared" si="2288"/>
        <v>0</v>
      </c>
      <c r="X3441">
        <f t="shared" si="2289"/>
        <v>10</v>
      </c>
      <c r="Y3441">
        <f t="shared" si="2290"/>
        <v>0</v>
      </c>
      <c r="Z3441">
        <f t="shared" si="2291"/>
        <v>0</v>
      </c>
      <c r="AA3441" s="2">
        <f t="shared" si="2292"/>
        <v>60</v>
      </c>
      <c r="AB3441" s="2" t="str">
        <f t="shared" si="2293"/>
        <v>Under 1.5</v>
      </c>
      <c r="AC3441" s="6"/>
      <c r="AD3441" s="6" t="str">
        <f t="shared" si="2294"/>
        <v>Over 0.5</v>
      </c>
      <c r="AE3441" s="6" t="str">
        <f t="shared" si="2295"/>
        <v>LOST</v>
      </c>
      <c r="AF3441" s="6"/>
      <c r="AG3441">
        <f t="shared" si="2296"/>
        <v>0</v>
      </c>
      <c r="AH3441">
        <f t="shared" si="2297"/>
        <v>2</v>
      </c>
      <c r="AI3441">
        <f t="shared" si="2298"/>
        <v>0</v>
      </c>
      <c r="AJ3441">
        <f t="shared" si="2299"/>
        <v>0</v>
      </c>
      <c r="AK3441" s="2" t="str">
        <f t="shared" si="2300"/>
        <v>-</v>
      </c>
      <c r="AL3441" s="2" t="str">
        <f t="shared" si="2301"/>
        <v>-</v>
      </c>
    </row>
    <row r="3442" spans="2:38">
      <c r="B3442"/>
      <c r="E3442" s="2"/>
      <c r="F3442" s="8"/>
      <c r="G3442" s="2"/>
      <c r="H3442" s="2"/>
      <c r="I3442" s="2"/>
      <c r="J3442" s="2"/>
      <c r="K3442" s="2"/>
      <c r="L3442" s="2"/>
      <c r="M3442" s="3"/>
      <c r="N3442" s="3"/>
      <c r="O3442" s="2"/>
      <c r="P3442" s="2"/>
      <c r="Q3442" s="2"/>
      <c r="R3442" s="2"/>
      <c r="S3442" s="44"/>
      <c r="T3442" s="44"/>
      <c r="U3442" s="20"/>
      <c r="V3442" s="11"/>
      <c r="W3442" s="2">
        <f t="shared" si="2288"/>
        <v>0</v>
      </c>
      <c r="X3442">
        <f t="shared" si="2289"/>
        <v>10</v>
      </c>
      <c r="Y3442">
        <f t="shared" si="2290"/>
        <v>0</v>
      </c>
      <c r="Z3442">
        <f t="shared" si="2291"/>
        <v>0</v>
      </c>
      <c r="AA3442" s="2">
        <f t="shared" si="2292"/>
        <v>60</v>
      </c>
      <c r="AB3442" s="2" t="str">
        <f t="shared" si="2293"/>
        <v>Under 1.5</v>
      </c>
      <c r="AC3442" s="6"/>
      <c r="AD3442" s="6" t="str">
        <f t="shared" si="2294"/>
        <v>Over 0.5</v>
      </c>
      <c r="AE3442" s="6" t="str">
        <f t="shared" si="2295"/>
        <v>LOST</v>
      </c>
      <c r="AF3442" s="6"/>
      <c r="AG3442">
        <f t="shared" si="2296"/>
        <v>0</v>
      </c>
      <c r="AH3442">
        <f t="shared" si="2297"/>
        <v>2</v>
      </c>
      <c r="AI3442">
        <f t="shared" si="2298"/>
        <v>0</v>
      </c>
      <c r="AJ3442">
        <f t="shared" si="2299"/>
        <v>0</v>
      </c>
      <c r="AK3442" s="2" t="str">
        <f t="shared" si="2300"/>
        <v>-</v>
      </c>
      <c r="AL3442" s="2" t="str">
        <f t="shared" si="2301"/>
        <v>-</v>
      </c>
    </row>
    <row r="3443" spans="2:38">
      <c r="B3443"/>
      <c r="E3443" s="2"/>
      <c r="F3443" s="8"/>
      <c r="G3443" s="2"/>
      <c r="H3443" s="2"/>
      <c r="I3443" s="2"/>
      <c r="J3443" s="2"/>
      <c r="K3443" s="2"/>
      <c r="L3443" s="2"/>
      <c r="M3443" s="3"/>
      <c r="N3443" s="3"/>
      <c r="O3443" s="2"/>
      <c r="P3443" s="2"/>
      <c r="Q3443" s="2"/>
      <c r="R3443" s="2"/>
      <c r="S3443" s="44"/>
      <c r="T3443" s="44"/>
      <c r="U3443" s="20"/>
      <c r="V3443" s="11"/>
      <c r="W3443" s="2">
        <f t="shared" si="2288"/>
        <v>0</v>
      </c>
      <c r="X3443">
        <f t="shared" si="2289"/>
        <v>10</v>
      </c>
      <c r="Y3443">
        <f t="shared" si="2290"/>
        <v>0</v>
      </c>
      <c r="Z3443">
        <f t="shared" si="2291"/>
        <v>0</v>
      </c>
      <c r="AA3443" s="2">
        <f t="shared" si="2292"/>
        <v>60</v>
      </c>
      <c r="AB3443" s="2" t="str">
        <f t="shared" si="2293"/>
        <v>Under 1.5</v>
      </c>
      <c r="AC3443" s="6"/>
      <c r="AD3443" s="6" t="str">
        <f t="shared" si="2294"/>
        <v>Over 0.5</v>
      </c>
      <c r="AE3443" s="6" t="str">
        <f t="shared" si="2295"/>
        <v>LOST</v>
      </c>
      <c r="AF3443" s="6"/>
      <c r="AG3443">
        <f t="shared" si="2296"/>
        <v>0</v>
      </c>
      <c r="AH3443">
        <f t="shared" si="2297"/>
        <v>2</v>
      </c>
      <c r="AI3443">
        <f t="shared" si="2298"/>
        <v>0</v>
      </c>
      <c r="AJ3443">
        <f t="shared" si="2299"/>
        <v>0</v>
      </c>
      <c r="AK3443" s="2" t="str">
        <f t="shared" si="2300"/>
        <v>-</v>
      </c>
      <c r="AL3443" s="2" t="str">
        <f t="shared" si="2301"/>
        <v>-</v>
      </c>
    </row>
    <row r="3444" spans="2:38">
      <c r="B3444"/>
      <c r="E3444" s="2"/>
      <c r="F3444" s="8"/>
      <c r="G3444" s="2"/>
      <c r="H3444" s="2"/>
      <c r="I3444" s="2"/>
      <c r="J3444" s="2"/>
      <c r="K3444" s="2"/>
      <c r="L3444" s="2"/>
      <c r="M3444" s="3"/>
      <c r="N3444" s="3"/>
      <c r="O3444" s="2"/>
      <c r="P3444" s="2"/>
      <c r="Q3444" s="2"/>
      <c r="R3444" s="2"/>
      <c r="S3444" s="44"/>
      <c r="T3444" s="44"/>
      <c r="U3444" s="20"/>
      <c r="V3444" s="11"/>
      <c r="W3444" s="2">
        <f t="shared" si="2288"/>
        <v>0</v>
      </c>
      <c r="X3444">
        <f t="shared" si="2289"/>
        <v>10</v>
      </c>
      <c r="Y3444">
        <f t="shared" si="2290"/>
        <v>0</v>
      </c>
      <c r="Z3444">
        <f t="shared" si="2291"/>
        <v>0</v>
      </c>
      <c r="AA3444" s="2">
        <f t="shared" si="2292"/>
        <v>60</v>
      </c>
      <c r="AB3444" s="2" t="str">
        <f t="shared" si="2293"/>
        <v>Under 1.5</v>
      </c>
      <c r="AC3444" s="6"/>
      <c r="AD3444" s="6" t="str">
        <f t="shared" si="2294"/>
        <v>Over 0.5</v>
      </c>
      <c r="AE3444" s="6" t="str">
        <f t="shared" si="2295"/>
        <v>LOST</v>
      </c>
      <c r="AF3444" s="6"/>
      <c r="AG3444">
        <f t="shared" si="2296"/>
        <v>0</v>
      </c>
      <c r="AH3444">
        <f t="shared" si="2297"/>
        <v>2</v>
      </c>
      <c r="AI3444">
        <f t="shared" si="2298"/>
        <v>0</v>
      </c>
      <c r="AJ3444">
        <f t="shared" si="2299"/>
        <v>0</v>
      </c>
      <c r="AK3444" s="2" t="str">
        <f t="shared" si="2300"/>
        <v>-</v>
      </c>
      <c r="AL3444" s="2" t="str">
        <f t="shared" si="2301"/>
        <v>-</v>
      </c>
    </row>
    <row r="3445" spans="2:38">
      <c r="B3445"/>
      <c r="E3445" s="2"/>
      <c r="F3445" s="8"/>
      <c r="G3445" s="2"/>
      <c r="H3445" s="2"/>
      <c r="I3445" s="2"/>
      <c r="J3445" s="2"/>
      <c r="K3445" s="2"/>
      <c r="L3445" s="2"/>
      <c r="M3445" s="3"/>
      <c r="N3445" s="3"/>
      <c r="O3445" s="2"/>
      <c r="P3445" s="2"/>
      <c r="Q3445" s="2"/>
      <c r="R3445" s="2"/>
      <c r="S3445" s="44"/>
      <c r="T3445" s="44"/>
      <c r="U3445" s="20"/>
      <c r="V3445" s="11"/>
      <c r="W3445" s="2">
        <f t="shared" si="2288"/>
        <v>0</v>
      </c>
      <c r="X3445">
        <f t="shared" si="2289"/>
        <v>10</v>
      </c>
      <c r="Y3445">
        <f t="shared" si="2290"/>
        <v>0</v>
      </c>
      <c r="Z3445">
        <f t="shared" si="2291"/>
        <v>0</v>
      </c>
      <c r="AA3445" s="2">
        <f t="shared" si="2292"/>
        <v>60</v>
      </c>
      <c r="AB3445" s="2" t="str">
        <f t="shared" si="2293"/>
        <v>Under 1.5</v>
      </c>
      <c r="AC3445" s="6"/>
      <c r="AD3445" s="6" t="str">
        <f t="shared" si="2294"/>
        <v>Over 0.5</v>
      </c>
      <c r="AE3445" s="6" t="str">
        <f t="shared" si="2295"/>
        <v>LOST</v>
      </c>
      <c r="AF3445" s="6"/>
      <c r="AG3445">
        <f t="shared" si="2296"/>
        <v>0</v>
      </c>
      <c r="AH3445">
        <f t="shared" si="2297"/>
        <v>2</v>
      </c>
      <c r="AI3445">
        <f t="shared" si="2298"/>
        <v>0</v>
      </c>
      <c r="AJ3445">
        <f t="shared" si="2299"/>
        <v>0</v>
      </c>
      <c r="AK3445" s="2" t="str">
        <f t="shared" si="2300"/>
        <v>-</v>
      </c>
      <c r="AL3445" s="2" t="str">
        <f t="shared" si="2301"/>
        <v>-</v>
      </c>
    </row>
    <row r="3446" spans="2:38">
      <c r="B3446"/>
      <c r="E3446" s="2"/>
      <c r="F3446" s="8"/>
      <c r="G3446" s="2"/>
      <c r="H3446" s="2"/>
      <c r="I3446" s="2"/>
      <c r="J3446" s="2"/>
      <c r="K3446" s="2"/>
      <c r="L3446" s="2"/>
      <c r="M3446" s="3"/>
      <c r="N3446" s="3"/>
      <c r="O3446" s="2"/>
      <c r="P3446" s="2"/>
      <c r="Q3446" s="2"/>
      <c r="R3446" s="2"/>
      <c r="S3446" s="44"/>
      <c r="T3446" s="44"/>
      <c r="U3446" s="20"/>
      <c r="V3446" s="11"/>
      <c r="W3446" s="2">
        <f t="shared" si="2288"/>
        <v>0</v>
      </c>
      <c r="X3446">
        <f t="shared" si="2289"/>
        <v>10</v>
      </c>
      <c r="Y3446">
        <f t="shared" si="2290"/>
        <v>0</v>
      </c>
      <c r="Z3446">
        <f t="shared" si="2291"/>
        <v>0</v>
      </c>
      <c r="AA3446" s="2">
        <f t="shared" si="2292"/>
        <v>60</v>
      </c>
      <c r="AB3446" s="2" t="str">
        <f t="shared" si="2293"/>
        <v>Under 1.5</v>
      </c>
      <c r="AC3446" s="6"/>
      <c r="AD3446" s="6" t="str">
        <f t="shared" si="2294"/>
        <v>Over 0.5</v>
      </c>
      <c r="AE3446" s="6" t="str">
        <f t="shared" si="2295"/>
        <v>LOST</v>
      </c>
      <c r="AF3446" s="6"/>
      <c r="AG3446">
        <f t="shared" si="2296"/>
        <v>0</v>
      </c>
      <c r="AH3446">
        <f t="shared" si="2297"/>
        <v>2</v>
      </c>
      <c r="AI3446">
        <f t="shared" si="2298"/>
        <v>0</v>
      </c>
      <c r="AJ3446">
        <f t="shared" si="2299"/>
        <v>0</v>
      </c>
      <c r="AK3446" s="2" t="str">
        <f t="shared" si="2300"/>
        <v>-</v>
      </c>
      <c r="AL3446" s="2" t="str">
        <f t="shared" si="2301"/>
        <v>-</v>
      </c>
    </row>
    <row r="3447" spans="2:38">
      <c r="B3447"/>
      <c r="E3447" s="2"/>
      <c r="F3447" s="8"/>
      <c r="G3447" s="2"/>
      <c r="H3447" s="2"/>
      <c r="I3447" s="2"/>
      <c r="J3447" s="2"/>
      <c r="K3447" s="2"/>
      <c r="L3447" s="2"/>
      <c r="M3447" s="3"/>
      <c r="N3447" s="3"/>
      <c r="O3447" s="2"/>
      <c r="P3447" s="2"/>
      <c r="Q3447" s="2"/>
      <c r="R3447" s="2"/>
      <c r="S3447" s="44"/>
      <c r="T3447" s="44"/>
      <c r="U3447" s="20"/>
      <c r="V3447" s="11"/>
      <c r="W3447" s="2">
        <f t="shared" si="2288"/>
        <v>0</v>
      </c>
      <c r="X3447">
        <f t="shared" si="2289"/>
        <v>10</v>
      </c>
      <c r="Y3447">
        <f t="shared" si="2290"/>
        <v>0</v>
      </c>
      <c r="Z3447">
        <f t="shared" si="2291"/>
        <v>0</v>
      </c>
      <c r="AA3447" s="2">
        <f t="shared" si="2292"/>
        <v>60</v>
      </c>
      <c r="AB3447" s="2" t="str">
        <f t="shared" si="2293"/>
        <v>Under 1.5</v>
      </c>
      <c r="AC3447" s="6"/>
      <c r="AD3447" s="6" t="str">
        <f t="shared" si="2294"/>
        <v>Over 0.5</v>
      </c>
      <c r="AE3447" s="6" t="str">
        <f t="shared" si="2295"/>
        <v>LOST</v>
      </c>
      <c r="AF3447" s="6"/>
      <c r="AG3447">
        <f t="shared" si="2296"/>
        <v>0</v>
      </c>
      <c r="AH3447">
        <f t="shared" si="2297"/>
        <v>2</v>
      </c>
      <c r="AI3447">
        <f t="shared" si="2298"/>
        <v>0</v>
      </c>
      <c r="AJ3447">
        <f t="shared" si="2299"/>
        <v>0</v>
      </c>
      <c r="AK3447" s="2" t="str">
        <f t="shared" si="2300"/>
        <v>-</v>
      </c>
      <c r="AL3447" s="2" t="str">
        <f t="shared" si="2301"/>
        <v>-</v>
      </c>
    </row>
    <row r="3448" spans="2:38">
      <c r="B3448"/>
      <c r="E3448" s="2"/>
      <c r="F3448" s="8"/>
      <c r="G3448" s="2"/>
      <c r="H3448" s="2"/>
      <c r="I3448" s="2"/>
      <c r="J3448" s="2"/>
      <c r="K3448" s="2"/>
      <c r="L3448" s="2"/>
      <c r="M3448" s="3"/>
      <c r="N3448" s="3"/>
      <c r="O3448" s="2"/>
      <c r="P3448" s="2"/>
      <c r="Q3448" s="2"/>
      <c r="R3448" s="2"/>
      <c r="S3448" s="44"/>
      <c r="T3448" s="44"/>
      <c r="U3448" s="20"/>
      <c r="V3448" s="11"/>
      <c r="W3448" s="2">
        <f t="shared" si="2288"/>
        <v>0</v>
      </c>
      <c r="X3448">
        <f t="shared" si="2289"/>
        <v>10</v>
      </c>
      <c r="Y3448">
        <f t="shared" si="2290"/>
        <v>0</v>
      </c>
      <c r="Z3448">
        <f t="shared" si="2291"/>
        <v>0</v>
      </c>
      <c r="AA3448" s="2">
        <f t="shared" si="2292"/>
        <v>60</v>
      </c>
      <c r="AB3448" s="2" t="str">
        <f t="shared" si="2293"/>
        <v>Under 1.5</v>
      </c>
      <c r="AC3448" s="6"/>
      <c r="AD3448" s="6" t="str">
        <f t="shared" si="2294"/>
        <v>Over 0.5</v>
      </c>
      <c r="AE3448" s="6" t="str">
        <f t="shared" si="2295"/>
        <v>LOST</v>
      </c>
      <c r="AF3448" s="6"/>
      <c r="AG3448">
        <f t="shared" si="2296"/>
        <v>0</v>
      </c>
      <c r="AH3448">
        <f t="shared" si="2297"/>
        <v>2</v>
      </c>
      <c r="AI3448">
        <f t="shared" si="2298"/>
        <v>0</v>
      </c>
      <c r="AJ3448">
        <f t="shared" si="2299"/>
        <v>0</v>
      </c>
      <c r="AK3448" s="2" t="str">
        <f t="shared" si="2300"/>
        <v>-</v>
      </c>
      <c r="AL3448" s="2" t="str">
        <f t="shared" si="2301"/>
        <v>-</v>
      </c>
    </row>
    <row r="3449" spans="2:38">
      <c r="B3449"/>
      <c r="E3449" s="2"/>
      <c r="F3449" s="8"/>
      <c r="G3449" s="2"/>
      <c r="H3449" s="2"/>
      <c r="I3449" s="2"/>
      <c r="J3449" s="2"/>
      <c r="K3449" s="2"/>
      <c r="L3449" s="2"/>
      <c r="M3449" s="3"/>
      <c r="N3449" s="3"/>
      <c r="O3449" s="2"/>
      <c r="P3449" s="2"/>
      <c r="Q3449" s="2"/>
      <c r="R3449" s="2"/>
      <c r="S3449" s="44"/>
      <c r="T3449" s="44"/>
      <c r="U3449" s="20"/>
      <c r="V3449" s="11"/>
      <c r="W3449" s="2">
        <f t="shared" si="2288"/>
        <v>0</v>
      </c>
      <c r="X3449">
        <f t="shared" si="2289"/>
        <v>10</v>
      </c>
      <c r="Y3449">
        <f t="shared" si="2290"/>
        <v>0</v>
      </c>
      <c r="Z3449">
        <f t="shared" si="2291"/>
        <v>0</v>
      </c>
      <c r="AA3449" s="2">
        <f t="shared" si="2292"/>
        <v>60</v>
      </c>
      <c r="AB3449" s="2" t="str">
        <f t="shared" si="2293"/>
        <v>Under 1.5</v>
      </c>
      <c r="AC3449" s="6"/>
      <c r="AD3449" s="6" t="str">
        <f t="shared" si="2294"/>
        <v>Over 0.5</v>
      </c>
      <c r="AE3449" s="6" t="str">
        <f t="shared" si="2295"/>
        <v>LOST</v>
      </c>
      <c r="AF3449" s="6"/>
      <c r="AG3449">
        <f t="shared" si="2296"/>
        <v>0</v>
      </c>
      <c r="AH3449">
        <f t="shared" si="2297"/>
        <v>2</v>
      </c>
      <c r="AI3449">
        <f t="shared" si="2298"/>
        <v>0</v>
      </c>
      <c r="AJ3449">
        <f t="shared" si="2299"/>
        <v>0</v>
      </c>
      <c r="AK3449" s="2" t="str">
        <f t="shared" si="2300"/>
        <v>-</v>
      </c>
      <c r="AL3449" s="2" t="str">
        <f t="shared" si="2301"/>
        <v>-</v>
      </c>
    </row>
    <row r="3450" spans="2:38">
      <c r="B3450"/>
      <c r="E3450" s="2"/>
      <c r="F3450" s="8"/>
      <c r="G3450" s="2"/>
      <c r="H3450" s="2"/>
      <c r="I3450" s="2"/>
      <c r="J3450" s="2"/>
      <c r="K3450" s="2"/>
      <c r="L3450" s="2"/>
      <c r="M3450" s="3"/>
      <c r="N3450" s="3"/>
      <c r="O3450" s="2"/>
      <c r="P3450" s="2"/>
      <c r="Q3450" s="2"/>
      <c r="R3450" s="2"/>
      <c r="S3450" s="44"/>
      <c r="T3450" s="44"/>
      <c r="U3450" s="20"/>
      <c r="V3450" s="11"/>
      <c r="W3450" s="2">
        <f t="shared" si="2288"/>
        <v>0</v>
      </c>
      <c r="X3450">
        <f t="shared" si="2289"/>
        <v>10</v>
      </c>
      <c r="Y3450">
        <f t="shared" si="2290"/>
        <v>0</v>
      </c>
      <c r="Z3450">
        <f t="shared" si="2291"/>
        <v>0</v>
      </c>
      <c r="AA3450" s="2">
        <f t="shared" si="2292"/>
        <v>60</v>
      </c>
      <c r="AB3450" s="2" t="str">
        <f t="shared" si="2293"/>
        <v>Under 1.5</v>
      </c>
      <c r="AC3450" s="6"/>
      <c r="AD3450" s="6" t="str">
        <f t="shared" si="2294"/>
        <v>Over 0.5</v>
      </c>
      <c r="AE3450" s="6" t="str">
        <f t="shared" si="2295"/>
        <v>LOST</v>
      </c>
      <c r="AF3450" s="6"/>
      <c r="AG3450">
        <f t="shared" si="2296"/>
        <v>0</v>
      </c>
      <c r="AH3450">
        <f t="shared" si="2297"/>
        <v>2</v>
      </c>
      <c r="AI3450">
        <f t="shared" si="2298"/>
        <v>0</v>
      </c>
      <c r="AJ3450">
        <f t="shared" si="2299"/>
        <v>0</v>
      </c>
      <c r="AK3450" s="2" t="str">
        <f t="shared" si="2300"/>
        <v>-</v>
      </c>
      <c r="AL3450" s="2" t="str">
        <f t="shared" si="2301"/>
        <v>-</v>
      </c>
    </row>
    <row r="3451" spans="2:38">
      <c r="B3451"/>
      <c r="E3451" s="2"/>
      <c r="F3451" s="8"/>
      <c r="G3451" s="2"/>
      <c r="H3451" s="2"/>
      <c r="I3451" s="2"/>
      <c r="J3451" s="2"/>
      <c r="K3451" s="2"/>
      <c r="L3451" s="2"/>
      <c r="M3451" s="3"/>
      <c r="N3451" s="3"/>
      <c r="O3451" s="2"/>
      <c r="P3451" s="2"/>
      <c r="Q3451" s="2"/>
      <c r="R3451" s="2"/>
      <c r="S3451" s="44"/>
      <c r="T3451" s="44"/>
      <c r="U3451" s="20"/>
      <c r="V3451" s="11"/>
      <c r="W3451" s="2">
        <f t="shared" si="2288"/>
        <v>0</v>
      </c>
      <c r="X3451">
        <f t="shared" si="2289"/>
        <v>10</v>
      </c>
      <c r="Y3451">
        <f t="shared" si="2290"/>
        <v>0</v>
      </c>
      <c r="Z3451">
        <f t="shared" si="2291"/>
        <v>0</v>
      </c>
      <c r="AA3451" s="2">
        <f t="shared" si="2292"/>
        <v>60</v>
      </c>
      <c r="AB3451" s="2" t="str">
        <f t="shared" si="2293"/>
        <v>Under 1.5</v>
      </c>
      <c r="AC3451" s="6"/>
      <c r="AD3451" s="6" t="str">
        <f t="shared" si="2294"/>
        <v>Over 0.5</v>
      </c>
      <c r="AE3451" s="6" t="str">
        <f t="shared" si="2295"/>
        <v>LOST</v>
      </c>
      <c r="AF3451" s="6"/>
      <c r="AG3451">
        <f t="shared" si="2296"/>
        <v>0</v>
      </c>
      <c r="AH3451">
        <f t="shared" si="2297"/>
        <v>2</v>
      </c>
      <c r="AI3451">
        <f t="shared" si="2298"/>
        <v>0</v>
      </c>
      <c r="AJ3451">
        <f t="shared" si="2299"/>
        <v>0</v>
      </c>
      <c r="AK3451" s="2" t="str">
        <f t="shared" si="2300"/>
        <v>-</v>
      </c>
      <c r="AL3451" s="2" t="str">
        <f t="shared" si="2301"/>
        <v>-</v>
      </c>
    </row>
    <row r="3452" spans="2:38">
      <c r="B3452"/>
      <c r="E3452" s="2"/>
      <c r="F3452" s="8"/>
      <c r="G3452" s="2"/>
      <c r="H3452" s="2"/>
      <c r="I3452" s="2"/>
      <c r="J3452" s="2"/>
      <c r="K3452" s="2"/>
      <c r="L3452" s="2"/>
      <c r="M3452" s="3"/>
      <c r="N3452" s="3"/>
      <c r="O3452" s="2"/>
      <c r="P3452" s="2"/>
      <c r="Q3452" s="2"/>
      <c r="R3452" s="2"/>
      <c r="S3452" s="44"/>
      <c r="T3452" s="44"/>
      <c r="U3452" s="20"/>
      <c r="V3452" s="11"/>
      <c r="W3452" s="2">
        <f t="shared" si="2288"/>
        <v>0</v>
      </c>
      <c r="X3452">
        <f t="shared" si="2289"/>
        <v>10</v>
      </c>
      <c r="Y3452">
        <f t="shared" si="2290"/>
        <v>0</v>
      </c>
      <c r="Z3452">
        <f t="shared" si="2291"/>
        <v>0</v>
      </c>
      <c r="AA3452" s="2">
        <f t="shared" si="2292"/>
        <v>60</v>
      </c>
      <c r="AB3452" s="2" t="str">
        <f t="shared" si="2293"/>
        <v>Under 1.5</v>
      </c>
      <c r="AC3452" s="6"/>
      <c r="AD3452" s="6" t="str">
        <f t="shared" si="2294"/>
        <v>Over 0.5</v>
      </c>
      <c r="AE3452" s="6" t="str">
        <f t="shared" si="2295"/>
        <v>LOST</v>
      </c>
      <c r="AF3452" s="6"/>
      <c r="AG3452">
        <f t="shared" si="2296"/>
        <v>0</v>
      </c>
      <c r="AH3452">
        <f t="shared" si="2297"/>
        <v>2</v>
      </c>
      <c r="AI3452">
        <f t="shared" si="2298"/>
        <v>0</v>
      </c>
      <c r="AJ3452">
        <f t="shared" si="2299"/>
        <v>0</v>
      </c>
      <c r="AK3452" s="2" t="str">
        <f t="shared" si="2300"/>
        <v>-</v>
      </c>
      <c r="AL3452" s="2" t="str">
        <f t="shared" si="2301"/>
        <v>-</v>
      </c>
    </row>
    <row r="3453" spans="2:38">
      <c r="B3453"/>
      <c r="E3453" s="2"/>
      <c r="F3453" s="8"/>
      <c r="G3453" s="2"/>
      <c r="H3453" s="2"/>
      <c r="I3453" s="2"/>
      <c r="J3453" s="2"/>
      <c r="K3453" s="2"/>
      <c r="L3453" s="2"/>
      <c r="M3453" s="3"/>
      <c r="N3453" s="3"/>
      <c r="O3453" s="2"/>
      <c r="P3453" s="2"/>
      <c r="Q3453" s="2"/>
      <c r="R3453" s="2"/>
      <c r="S3453" s="44"/>
      <c r="T3453" s="44"/>
      <c r="U3453" s="20"/>
      <c r="V3453" s="11"/>
      <c r="W3453" s="2">
        <f t="shared" si="2288"/>
        <v>0</v>
      </c>
      <c r="X3453">
        <f t="shared" si="2289"/>
        <v>10</v>
      </c>
      <c r="Y3453">
        <f t="shared" si="2290"/>
        <v>0</v>
      </c>
      <c r="Z3453">
        <f t="shared" si="2291"/>
        <v>0</v>
      </c>
      <c r="AA3453" s="2">
        <f t="shared" si="2292"/>
        <v>60</v>
      </c>
      <c r="AB3453" s="2" t="str">
        <f t="shared" si="2293"/>
        <v>Under 1.5</v>
      </c>
      <c r="AC3453" s="6"/>
      <c r="AD3453" s="6" t="str">
        <f t="shared" si="2294"/>
        <v>Over 0.5</v>
      </c>
      <c r="AE3453" s="6" t="str">
        <f t="shared" si="2295"/>
        <v>LOST</v>
      </c>
      <c r="AF3453" s="6"/>
      <c r="AG3453">
        <f t="shared" si="2296"/>
        <v>0</v>
      </c>
      <c r="AH3453">
        <f t="shared" si="2297"/>
        <v>2</v>
      </c>
      <c r="AI3453">
        <f t="shared" si="2298"/>
        <v>0</v>
      </c>
      <c r="AJ3453">
        <f t="shared" si="2299"/>
        <v>0</v>
      </c>
      <c r="AK3453" s="2" t="str">
        <f t="shared" si="2300"/>
        <v>-</v>
      </c>
      <c r="AL3453" s="2" t="str">
        <f t="shared" si="2301"/>
        <v>-</v>
      </c>
    </row>
    <row r="3454" spans="2:38">
      <c r="B3454"/>
      <c r="E3454" s="2"/>
      <c r="F3454" s="8"/>
      <c r="G3454" s="2"/>
      <c r="H3454" s="2"/>
      <c r="I3454" s="2"/>
      <c r="J3454" s="2"/>
      <c r="K3454" s="2"/>
      <c r="L3454" s="2"/>
      <c r="M3454" s="3"/>
      <c r="N3454" s="3"/>
      <c r="O3454" s="2"/>
      <c r="P3454" s="2"/>
      <c r="Q3454" s="2"/>
      <c r="R3454" s="2"/>
      <c r="S3454" s="44"/>
      <c r="T3454" s="44"/>
      <c r="U3454" s="20"/>
      <c r="V3454" s="11"/>
      <c r="W3454" s="2">
        <f t="shared" si="2288"/>
        <v>0</v>
      </c>
      <c r="X3454">
        <f t="shared" si="2289"/>
        <v>10</v>
      </c>
      <c r="Y3454">
        <f t="shared" si="2290"/>
        <v>0</v>
      </c>
      <c r="Z3454">
        <f t="shared" si="2291"/>
        <v>0</v>
      </c>
      <c r="AA3454" s="2">
        <f t="shared" si="2292"/>
        <v>60</v>
      </c>
      <c r="AB3454" s="2" t="str">
        <f t="shared" si="2293"/>
        <v>Under 1.5</v>
      </c>
      <c r="AC3454" s="6"/>
      <c r="AD3454" s="6" t="str">
        <f t="shared" si="2294"/>
        <v>Over 0.5</v>
      </c>
      <c r="AE3454" s="6" t="str">
        <f t="shared" si="2295"/>
        <v>LOST</v>
      </c>
      <c r="AF3454" s="6"/>
      <c r="AG3454">
        <f t="shared" si="2296"/>
        <v>0</v>
      </c>
      <c r="AH3454">
        <f t="shared" si="2297"/>
        <v>2</v>
      </c>
      <c r="AI3454">
        <f t="shared" si="2298"/>
        <v>0</v>
      </c>
      <c r="AJ3454">
        <f t="shared" si="2299"/>
        <v>0</v>
      </c>
      <c r="AK3454" s="2" t="str">
        <f t="shared" si="2300"/>
        <v>-</v>
      </c>
      <c r="AL3454" s="2" t="str">
        <f t="shared" si="2301"/>
        <v>-</v>
      </c>
    </row>
    <row r="3455" spans="2:38">
      <c r="B3455"/>
      <c r="E3455" s="2"/>
      <c r="F3455" s="8"/>
      <c r="G3455" s="2"/>
      <c r="H3455" s="2"/>
      <c r="I3455" s="2"/>
      <c r="J3455" s="2"/>
      <c r="K3455" s="2"/>
      <c r="L3455" s="2"/>
      <c r="M3455" s="3"/>
      <c r="N3455" s="3"/>
      <c r="O3455" s="2"/>
      <c r="P3455" s="2"/>
      <c r="Q3455" s="2"/>
      <c r="R3455" s="2"/>
      <c r="S3455" s="44"/>
      <c r="T3455" s="44"/>
      <c r="U3455" s="20"/>
      <c r="V3455" s="11"/>
      <c r="W3455" s="2">
        <f t="shared" si="2288"/>
        <v>0</v>
      </c>
      <c r="X3455">
        <f t="shared" si="2289"/>
        <v>10</v>
      </c>
      <c r="Y3455">
        <f t="shared" si="2290"/>
        <v>0</v>
      </c>
      <c r="Z3455">
        <f t="shared" si="2291"/>
        <v>0</v>
      </c>
      <c r="AA3455" s="2">
        <f t="shared" si="2292"/>
        <v>60</v>
      </c>
      <c r="AB3455" s="2" t="str">
        <f t="shared" si="2293"/>
        <v>Under 1.5</v>
      </c>
      <c r="AC3455" s="6"/>
      <c r="AD3455" s="6" t="str">
        <f t="shared" si="2294"/>
        <v>Over 0.5</v>
      </c>
      <c r="AE3455" s="6" t="str">
        <f t="shared" si="2295"/>
        <v>LOST</v>
      </c>
      <c r="AF3455" s="6"/>
      <c r="AG3455">
        <f t="shared" si="2296"/>
        <v>0</v>
      </c>
      <c r="AH3455">
        <f t="shared" si="2297"/>
        <v>2</v>
      </c>
      <c r="AI3455">
        <f t="shared" si="2298"/>
        <v>0</v>
      </c>
      <c r="AJ3455">
        <f t="shared" si="2299"/>
        <v>0</v>
      </c>
      <c r="AK3455" s="2" t="str">
        <f t="shared" si="2300"/>
        <v>-</v>
      </c>
      <c r="AL3455" s="2" t="str">
        <f t="shared" si="2301"/>
        <v>-</v>
      </c>
    </row>
    <row r="3456" spans="2:38">
      <c r="B3456"/>
      <c r="E3456" s="2"/>
      <c r="F3456" s="8"/>
      <c r="G3456" s="2"/>
      <c r="H3456" s="2"/>
      <c r="I3456" s="2"/>
      <c r="J3456" s="2"/>
      <c r="K3456" s="2"/>
      <c r="L3456" s="2"/>
      <c r="M3456" s="3"/>
      <c r="N3456" s="3"/>
      <c r="O3456" s="2"/>
      <c r="P3456" s="2"/>
      <c r="Q3456" s="2"/>
      <c r="R3456" s="2"/>
      <c r="S3456" s="44"/>
      <c r="T3456" s="44"/>
      <c r="U3456" s="20"/>
      <c r="V3456" s="11"/>
      <c r="W3456" s="2">
        <f t="shared" si="2288"/>
        <v>0</v>
      </c>
      <c r="X3456">
        <f t="shared" si="2289"/>
        <v>10</v>
      </c>
      <c r="Y3456">
        <f t="shared" si="2290"/>
        <v>0</v>
      </c>
      <c r="Z3456">
        <f t="shared" si="2291"/>
        <v>0</v>
      </c>
      <c r="AA3456" s="2">
        <f t="shared" si="2292"/>
        <v>60</v>
      </c>
      <c r="AB3456" s="2" t="str">
        <f t="shared" si="2293"/>
        <v>Under 1.5</v>
      </c>
      <c r="AC3456" s="6"/>
      <c r="AD3456" s="6" t="str">
        <f t="shared" si="2294"/>
        <v>Over 0.5</v>
      </c>
      <c r="AE3456" s="6" t="str">
        <f t="shared" si="2295"/>
        <v>LOST</v>
      </c>
      <c r="AF3456" s="6"/>
      <c r="AG3456">
        <f t="shared" si="2296"/>
        <v>0</v>
      </c>
      <c r="AH3456">
        <f t="shared" si="2297"/>
        <v>2</v>
      </c>
      <c r="AI3456">
        <f t="shared" si="2298"/>
        <v>0</v>
      </c>
      <c r="AJ3456">
        <f t="shared" si="2299"/>
        <v>0</v>
      </c>
      <c r="AK3456" s="2" t="str">
        <f t="shared" si="2300"/>
        <v>-</v>
      </c>
      <c r="AL3456" s="2" t="str">
        <f t="shared" si="2301"/>
        <v>-</v>
      </c>
    </row>
    <row r="3457" spans="2:38">
      <c r="B3457"/>
      <c r="E3457" s="2"/>
      <c r="F3457" s="8"/>
      <c r="G3457" s="2"/>
      <c r="H3457" s="2"/>
      <c r="I3457" s="2"/>
      <c r="J3457" s="2"/>
      <c r="K3457" s="2"/>
      <c r="L3457" s="2"/>
      <c r="M3457" s="3"/>
      <c r="N3457" s="3"/>
      <c r="O3457" s="2"/>
      <c r="P3457" s="2"/>
      <c r="Q3457" s="2"/>
      <c r="R3457" s="2"/>
      <c r="S3457" s="44"/>
      <c r="T3457" s="44"/>
      <c r="U3457" s="20"/>
      <c r="V3457" s="11"/>
      <c r="W3457" s="2">
        <f t="shared" si="2288"/>
        <v>0</v>
      </c>
      <c r="X3457">
        <f t="shared" si="2289"/>
        <v>10</v>
      </c>
      <c r="Y3457">
        <f t="shared" si="2290"/>
        <v>0</v>
      </c>
      <c r="Z3457">
        <f t="shared" si="2291"/>
        <v>0</v>
      </c>
      <c r="AA3457" s="2">
        <f t="shared" si="2292"/>
        <v>60</v>
      </c>
      <c r="AB3457" s="2" t="str">
        <f t="shared" si="2293"/>
        <v>Under 1.5</v>
      </c>
      <c r="AC3457" s="6"/>
      <c r="AD3457" s="6" t="str">
        <f t="shared" si="2294"/>
        <v>Over 0.5</v>
      </c>
      <c r="AE3457" s="6" t="str">
        <f t="shared" si="2295"/>
        <v>LOST</v>
      </c>
      <c r="AF3457" s="6"/>
      <c r="AG3457">
        <f t="shared" si="2296"/>
        <v>0</v>
      </c>
      <c r="AH3457">
        <f t="shared" si="2297"/>
        <v>2</v>
      </c>
      <c r="AI3457">
        <f t="shared" si="2298"/>
        <v>0</v>
      </c>
      <c r="AJ3457">
        <f t="shared" si="2299"/>
        <v>0</v>
      </c>
      <c r="AK3457" s="2" t="str">
        <f t="shared" si="2300"/>
        <v>-</v>
      </c>
      <c r="AL3457" s="2" t="str">
        <f t="shared" si="2301"/>
        <v>-</v>
      </c>
    </row>
    <row r="3458" spans="2:38">
      <c r="B3458"/>
      <c r="E3458" s="2"/>
      <c r="F3458" s="8"/>
      <c r="G3458" s="2"/>
      <c r="H3458" s="2"/>
      <c r="I3458" s="2"/>
      <c r="J3458" s="2"/>
      <c r="K3458" s="2"/>
      <c r="L3458" s="2"/>
      <c r="M3458" s="3"/>
      <c r="N3458" s="3"/>
      <c r="O3458" s="2"/>
      <c r="P3458" s="2"/>
      <c r="Q3458" s="2"/>
      <c r="R3458" s="2"/>
      <c r="S3458" s="44"/>
      <c r="T3458" s="44"/>
      <c r="U3458" s="20"/>
      <c r="V3458" s="11"/>
      <c r="W3458" s="2">
        <f t="shared" si="2288"/>
        <v>0</v>
      </c>
      <c r="X3458">
        <f t="shared" si="2289"/>
        <v>10</v>
      </c>
      <c r="Y3458">
        <f t="shared" si="2290"/>
        <v>0</v>
      </c>
      <c r="Z3458">
        <f t="shared" si="2291"/>
        <v>0</v>
      </c>
      <c r="AA3458" s="2">
        <f t="shared" si="2292"/>
        <v>60</v>
      </c>
      <c r="AB3458" s="2" t="str">
        <f t="shared" si="2293"/>
        <v>Under 1.5</v>
      </c>
      <c r="AC3458" s="6"/>
      <c r="AD3458" s="6" t="str">
        <f t="shared" si="2294"/>
        <v>Over 0.5</v>
      </c>
      <c r="AE3458" s="6" t="str">
        <f t="shared" si="2295"/>
        <v>LOST</v>
      </c>
      <c r="AF3458" s="6"/>
      <c r="AG3458">
        <f t="shared" si="2296"/>
        <v>0</v>
      </c>
      <c r="AH3458">
        <f t="shared" si="2297"/>
        <v>2</v>
      </c>
      <c r="AI3458">
        <f t="shared" si="2298"/>
        <v>0</v>
      </c>
      <c r="AJ3458">
        <f t="shared" si="2299"/>
        <v>0</v>
      </c>
      <c r="AK3458" s="2" t="str">
        <f t="shared" si="2300"/>
        <v>-</v>
      </c>
      <c r="AL3458" s="2" t="str">
        <f t="shared" si="2301"/>
        <v>-</v>
      </c>
    </row>
    <row r="3459" spans="2:38">
      <c r="B3459"/>
      <c r="E3459" s="2"/>
      <c r="F3459" s="8"/>
      <c r="G3459" s="2"/>
      <c r="H3459" s="2"/>
      <c r="I3459" s="2"/>
      <c r="J3459" s="2"/>
      <c r="K3459" s="2"/>
      <c r="L3459" s="2"/>
      <c r="M3459" s="3"/>
      <c r="N3459" s="3"/>
      <c r="O3459" s="2"/>
      <c r="P3459" s="2"/>
      <c r="Q3459" s="2"/>
      <c r="R3459" s="2"/>
      <c r="S3459" s="44"/>
      <c r="T3459" s="44"/>
      <c r="U3459" s="20"/>
      <c r="V3459" s="11"/>
      <c r="W3459" s="2">
        <f t="shared" si="2288"/>
        <v>0</v>
      </c>
      <c r="X3459">
        <f t="shared" si="2289"/>
        <v>10</v>
      </c>
      <c r="Y3459">
        <f t="shared" si="2290"/>
        <v>0</v>
      </c>
      <c r="Z3459">
        <f t="shared" si="2291"/>
        <v>0</v>
      </c>
      <c r="AA3459" s="2">
        <f t="shared" si="2292"/>
        <v>60</v>
      </c>
      <c r="AB3459" s="2" t="str">
        <f t="shared" si="2293"/>
        <v>Under 1.5</v>
      </c>
      <c r="AC3459" s="6"/>
      <c r="AD3459" s="6" t="str">
        <f t="shared" si="2294"/>
        <v>Over 0.5</v>
      </c>
      <c r="AE3459" s="6" t="str">
        <f t="shared" si="2295"/>
        <v>LOST</v>
      </c>
      <c r="AF3459" s="6"/>
      <c r="AG3459">
        <f t="shared" si="2296"/>
        <v>0</v>
      </c>
      <c r="AH3459">
        <f t="shared" si="2297"/>
        <v>2</v>
      </c>
      <c r="AI3459">
        <f t="shared" si="2298"/>
        <v>0</v>
      </c>
      <c r="AJ3459">
        <f t="shared" si="2299"/>
        <v>0</v>
      </c>
      <c r="AK3459" s="2" t="str">
        <f t="shared" si="2300"/>
        <v>-</v>
      </c>
      <c r="AL3459" s="2" t="str">
        <f t="shared" si="2301"/>
        <v>-</v>
      </c>
    </row>
    <row r="3460" spans="2:38">
      <c r="B3460"/>
      <c r="E3460" s="2"/>
      <c r="F3460" s="8"/>
      <c r="G3460" s="2"/>
      <c r="H3460" s="2"/>
      <c r="I3460" s="2"/>
      <c r="J3460" s="2"/>
      <c r="K3460" s="2"/>
      <c r="L3460" s="2"/>
      <c r="M3460" s="3"/>
      <c r="N3460" s="3"/>
      <c r="O3460" s="2"/>
      <c r="P3460" s="2"/>
      <c r="Q3460" s="2"/>
      <c r="R3460" s="2"/>
      <c r="S3460" s="44"/>
      <c r="T3460" s="44"/>
      <c r="U3460" s="20"/>
      <c r="V3460" s="11"/>
      <c r="W3460" s="2">
        <f t="shared" ref="W3460:W3523" si="2302">IF(H3460&gt;52,10,0)</f>
        <v>0</v>
      </c>
      <c r="X3460">
        <f t="shared" ref="X3460:X3523" si="2303">IF(L3460&gt;15,0,IF(L3460&lt;8,10,5))</f>
        <v>10</v>
      </c>
      <c r="Y3460">
        <f t="shared" ref="Y3460:Y3523" si="2304">IF(S3460&gt;60,10,IF(S3460&lt;49,0,5))</f>
        <v>0</v>
      </c>
      <c r="Z3460">
        <f t="shared" ref="Z3460:Z3523" si="2305">IF(T3460="Y",10,IF(T3460="C",5,0))</f>
        <v>0</v>
      </c>
      <c r="AA3460" s="2">
        <f t="shared" ref="AA3460:AA3523" si="2306">SUM(W3460:Z3460)+50</f>
        <v>60</v>
      </c>
      <c r="AB3460" s="2" t="str">
        <f t="shared" ref="AB3460:AB3523" si="2307">IF(AA3460&lt;56,"Over 0.5","Under 1.5")</f>
        <v>Under 1.5</v>
      </c>
      <c r="AC3460" s="6"/>
      <c r="AD3460" s="6" t="str">
        <f t="shared" ref="AD3460:AD3523" si="2308">IF(M3460="1-0","Under 1.5",IF(M3460="0-0","Under 1.5",IF(M3460="0-1","Under 1.5","Over 0.5")))</f>
        <v>Over 0.5</v>
      </c>
      <c r="AE3460" s="6" t="str">
        <f t="shared" ref="AE3460:AE3523" si="2309">IF(M3460="?",M3460,IF(AB3460=AD3460,"WON",IF(M3460="0-1","WON",IF(M3460="1-0","WON","LOST"))))</f>
        <v>LOST</v>
      </c>
      <c r="AF3460" s="6"/>
      <c r="AG3460">
        <f t="shared" ref="AG3460:AG3523" si="2310">IF(H3460&gt;52,6,IF(H3460=52,5,IF(H3460=51,4,IF(H3460=50,3,IF(H3460=49,2,IF(H3460=48,1,0))))))</f>
        <v>0</v>
      </c>
      <c r="AH3460">
        <f t="shared" ref="AH3460:AH3523" si="2311">IF(L3460&lt;8,2,0)</f>
        <v>2</v>
      </c>
      <c r="AI3460">
        <f t="shared" ref="AI3460:AI3523" si="2312">IF(S3460&gt;49,2,0)</f>
        <v>0</v>
      </c>
      <c r="AJ3460">
        <f t="shared" ref="AJ3460:AJ3523" si="2313">IF(SUM(AH3460:AI3460)=4,SUM(AG3460:AI3460),0)</f>
        <v>0</v>
      </c>
      <c r="AK3460" s="2" t="str">
        <f t="shared" ref="AK3460:AK3523" si="2314">IF(AJ3460=10,"A1",IF(AJ3460=9,"A2",IF(AJ3460=8,"A3",IF(AJ3460=7,"A4",IF(AJ3460=6,"A5","-")))))</f>
        <v>-</v>
      </c>
      <c r="AL3460" s="2" t="str">
        <f t="shared" ref="AL3460:AL3523" si="2315">IF(AND(L3460&lt;11,U3460&lt;1.75,AA3460&gt;65,OR((AND(S3460&gt;49,S3460&lt;61,T3460="Y")),(AND(S3460&lt;48,T3460="Y")),(AND(S3460&gt;60,T3460="N")),(AND(S3460&gt;60,T3460="Y")),(AND(S3460&gt;60,T3460="C")))),"Pick","-")</f>
        <v>-</v>
      </c>
    </row>
    <row r="3461" spans="2:38">
      <c r="B3461"/>
      <c r="E3461" s="2"/>
      <c r="F3461" s="8"/>
      <c r="G3461" s="2"/>
      <c r="H3461" s="2"/>
      <c r="I3461" s="2"/>
      <c r="J3461" s="2"/>
      <c r="K3461" s="2"/>
      <c r="L3461" s="2"/>
      <c r="M3461" s="3"/>
      <c r="N3461" s="3"/>
      <c r="O3461" s="2"/>
      <c r="P3461" s="2"/>
      <c r="Q3461" s="2"/>
      <c r="R3461" s="2"/>
      <c r="S3461" s="44"/>
      <c r="T3461" s="44"/>
      <c r="U3461" s="20"/>
      <c r="V3461" s="11"/>
      <c r="W3461" s="2">
        <f t="shared" si="2302"/>
        <v>0</v>
      </c>
      <c r="X3461">
        <f t="shared" si="2303"/>
        <v>10</v>
      </c>
      <c r="Y3461">
        <f t="shared" si="2304"/>
        <v>0</v>
      </c>
      <c r="Z3461">
        <f t="shared" si="2305"/>
        <v>0</v>
      </c>
      <c r="AA3461" s="2">
        <f t="shared" si="2306"/>
        <v>60</v>
      </c>
      <c r="AB3461" s="2" t="str">
        <f t="shared" si="2307"/>
        <v>Under 1.5</v>
      </c>
      <c r="AC3461" s="6"/>
      <c r="AD3461" s="6" t="str">
        <f t="shared" si="2308"/>
        <v>Over 0.5</v>
      </c>
      <c r="AE3461" s="6" t="str">
        <f t="shared" si="2309"/>
        <v>LOST</v>
      </c>
      <c r="AF3461" s="6"/>
      <c r="AG3461">
        <f t="shared" si="2310"/>
        <v>0</v>
      </c>
      <c r="AH3461">
        <f t="shared" si="2311"/>
        <v>2</v>
      </c>
      <c r="AI3461">
        <f t="shared" si="2312"/>
        <v>0</v>
      </c>
      <c r="AJ3461">
        <f t="shared" si="2313"/>
        <v>0</v>
      </c>
      <c r="AK3461" s="2" t="str">
        <f t="shared" si="2314"/>
        <v>-</v>
      </c>
      <c r="AL3461" s="2" t="str">
        <f t="shared" si="2315"/>
        <v>-</v>
      </c>
    </row>
    <row r="3462" spans="2:38">
      <c r="B3462"/>
      <c r="E3462" s="2"/>
      <c r="F3462" s="8"/>
      <c r="G3462" s="2"/>
      <c r="H3462" s="2"/>
      <c r="I3462" s="2"/>
      <c r="J3462" s="2"/>
      <c r="K3462" s="2"/>
      <c r="L3462" s="2"/>
      <c r="M3462" s="3"/>
      <c r="N3462" s="3"/>
      <c r="O3462" s="2"/>
      <c r="P3462" s="2"/>
      <c r="Q3462" s="2"/>
      <c r="R3462" s="2"/>
      <c r="S3462" s="44"/>
      <c r="T3462" s="44"/>
      <c r="U3462" s="20"/>
      <c r="V3462" s="11"/>
      <c r="W3462" s="2">
        <f t="shared" si="2302"/>
        <v>0</v>
      </c>
      <c r="X3462">
        <f t="shared" si="2303"/>
        <v>10</v>
      </c>
      <c r="Y3462">
        <f t="shared" si="2304"/>
        <v>0</v>
      </c>
      <c r="Z3462">
        <f t="shared" si="2305"/>
        <v>0</v>
      </c>
      <c r="AA3462" s="2">
        <f t="shared" si="2306"/>
        <v>60</v>
      </c>
      <c r="AB3462" s="2" t="str">
        <f t="shared" si="2307"/>
        <v>Under 1.5</v>
      </c>
      <c r="AC3462" s="6"/>
      <c r="AD3462" s="6" t="str">
        <f t="shared" si="2308"/>
        <v>Over 0.5</v>
      </c>
      <c r="AE3462" s="6" t="str">
        <f t="shared" si="2309"/>
        <v>LOST</v>
      </c>
      <c r="AF3462" s="6"/>
      <c r="AG3462">
        <f t="shared" si="2310"/>
        <v>0</v>
      </c>
      <c r="AH3462">
        <f t="shared" si="2311"/>
        <v>2</v>
      </c>
      <c r="AI3462">
        <f t="shared" si="2312"/>
        <v>0</v>
      </c>
      <c r="AJ3462">
        <f t="shared" si="2313"/>
        <v>0</v>
      </c>
      <c r="AK3462" s="2" t="str">
        <f t="shared" si="2314"/>
        <v>-</v>
      </c>
      <c r="AL3462" s="2" t="str">
        <f t="shared" si="2315"/>
        <v>-</v>
      </c>
    </row>
    <row r="3463" spans="2:38">
      <c r="B3463"/>
      <c r="E3463" s="2"/>
      <c r="F3463" s="8"/>
      <c r="G3463" s="2"/>
      <c r="H3463" s="2"/>
      <c r="I3463" s="2"/>
      <c r="J3463" s="2"/>
      <c r="K3463" s="2"/>
      <c r="L3463" s="2"/>
      <c r="M3463" s="3"/>
      <c r="N3463" s="3"/>
      <c r="O3463" s="2"/>
      <c r="P3463" s="2"/>
      <c r="Q3463" s="2"/>
      <c r="R3463" s="2"/>
      <c r="S3463" s="44"/>
      <c r="T3463" s="44"/>
      <c r="U3463" s="20"/>
      <c r="V3463" s="11"/>
      <c r="W3463" s="2">
        <f t="shared" si="2302"/>
        <v>0</v>
      </c>
      <c r="X3463">
        <f t="shared" si="2303"/>
        <v>10</v>
      </c>
      <c r="Y3463">
        <f t="shared" si="2304"/>
        <v>0</v>
      </c>
      <c r="Z3463">
        <f t="shared" si="2305"/>
        <v>0</v>
      </c>
      <c r="AA3463" s="2">
        <f t="shared" si="2306"/>
        <v>60</v>
      </c>
      <c r="AB3463" s="2" t="str">
        <f t="shared" si="2307"/>
        <v>Under 1.5</v>
      </c>
      <c r="AC3463" s="6"/>
      <c r="AD3463" s="6" t="str">
        <f t="shared" si="2308"/>
        <v>Over 0.5</v>
      </c>
      <c r="AE3463" s="6" t="str">
        <f t="shared" si="2309"/>
        <v>LOST</v>
      </c>
      <c r="AF3463" s="6"/>
      <c r="AG3463">
        <f t="shared" si="2310"/>
        <v>0</v>
      </c>
      <c r="AH3463">
        <f t="shared" si="2311"/>
        <v>2</v>
      </c>
      <c r="AI3463">
        <f t="shared" si="2312"/>
        <v>0</v>
      </c>
      <c r="AJ3463">
        <f t="shared" si="2313"/>
        <v>0</v>
      </c>
      <c r="AK3463" s="2" t="str">
        <f t="shared" si="2314"/>
        <v>-</v>
      </c>
      <c r="AL3463" s="2" t="str">
        <f t="shared" si="2315"/>
        <v>-</v>
      </c>
    </row>
    <row r="3464" spans="2:38">
      <c r="B3464"/>
      <c r="E3464" s="2"/>
      <c r="F3464" s="8"/>
      <c r="G3464" s="2"/>
      <c r="H3464" s="2"/>
      <c r="I3464" s="2"/>
      <c r="J3464" s="2"/>
      <c r="K3464" s="2"/>
      <c r="L3464" s="2"/>
      <c r="M3464" s="3"/>
      <c r="N3464" s="3"/>
      <c r="O3464" s="2"/>
      <c r="P3464" s="2"/>
      <c r="Q3464" s="2"/>
      <c r="R3464" s="2"/>
      <c r="S3464" s="44"/>
      <c r="T3464" s="44"/>
      <c r="U3464" s="20"/>
      <c r="V3464" s="11"/>
      <c r="W3464" s="2">
        <f t="shared" si="2302"/>
        <v>0</v>
      </c>
      <c r="X3464">
        <f t="shared" si="2303"/>
        <v>10</v>
      </c>
      <c r="Y3464">
        <f t="shared" si="2304"/>
        <v>0</v>
      </c>
      <c r="Z3464">
        <f t="shared" si="2305"/>
        <v>0</v>
      </c>
      <c r="AA3464" s="2">
        <f t="shared" si="2306"/>
        <v>60</v>
      </c>
      <c r="AB3464" s="2" t="str">
        <f t="shared" si="2307"/>
        <v>Under 1.5</v>
      </c>
      <c r="AC3464" s="6"/>
      <c r="AD3464" s="6" t="str">
        <f t="shared" si="2308"/>
        <v>Over 0.5</v>
      </c>
      <c r="AE3464" s="6" t="str">
        <f t="shared" si="2309"/>
        <v>LOST</v>
      </c>
      <c r="AF3464" s="6"/>
      <c r="AG3464">
        <f t="shared" si="2310"/>
        <v>0</v>
      </c>
      <c r="AH3464">
        <f t="shared" si="2311"/>
        <v>2</v>
      </c>
      <c r="AI3464">
        <f t="shared" si="2312"/>
        <v>0</v>
      </c>
      <c r="AJ3464">
        <f t="shared" si="2313"/>
        <v>0</v>
      </c>
      <c r="AK3464" s="2" t="str">
        <f t="shared" si="2314"/>
        <v>-</v>
      </c>
      <c r="AL3464" s="2" t="str">
        <f t="shared" si="2315"/>
        <v>-</v>
      </c>
    </row>
    <row r="3465" spans="2:38">
      <c r="B3465"/>
      <c r="E3465" s="2"/>
      <c r="F3465" s="8"/>
      <c r="G3465" s="2"/>
      <c r="H3465" s="2"/>
      <c r="I3465" s="2"/>
      <c r="J3465" s="2"/>
      <c r="K3465" s="2"/>
      <c r="L3465" s="2"/>
      <c r="M3465" s="3"/>
      <c r="N3465" s="3"/>
      <c r="O3465" s="2"/>
      <c r="P3465" s="2"/>
      <c r="Q3465" s="2"/>
      <c r="R3465" s="2"/>
      <c r="S3465" s="44"/>
      <c r="T3465" s="44"/>
      <c r="U3465" s="20"/>
      <c r="V3465" s="11"/>
      <c r="W3465" s="2">
        <f t="shared" si="2302"/>
        <v>0</v>
      </c>
      <c r="X3465">
        <f t="shared" si="2303"/>
        <v>10</v>
      </c>
      <c r="Y3465">
        <f t="shared" si="2304"/>
        <v>0</v>
      </c>
      <c r="Z3465">
        <f t="shared" si="2305"/>
        <v>0</v>
      </c>
      <c r="AA3465" s="2">
        <f t="shared" si="2306"/>
        <v>60</v>
      </c>
      <c r="AB3465" s="2" t="str">
        <f t="shared" si="2307"/>
        <v>Under 1.5</v>
      </c>
      <c r="AC3465" s="6"/>
      <c r="AD3465" s="6" t="str">
        <f t="shared" si="2308"/>
        <v>Over 0.5</v>
      </c>
      <c r="AE3465" s="6" t="str">
        <f t="shared" si="2309"/>
        <v>LOST</v>
      </c>
      <c r="AF3465" s="6"/>
      <c r="AG3465">
        <f t="shared" si="2310"/>
        <v>0</v>
      </c>
      <c r="AH3465">
        <f t="shared" si="2311"/>
        <v>2</v>
      </c>
      <c r="AI3465">
        <f t="shared" si="2312"/>
        <v>0</v>
      </c>
      <c r="AJ3465">
        <f t="shared" si="2313"/>
        <v>0</v>
      </c>
      <c r="AK3465" s="2" t="str">
        <f t="shared" si="2314"/>
        <v>-</v>
      </c>
      <c r="AL3465" s="2" t="str">
        <f t="shared" si="2315"/>
        <v>-</v>
      </c>
    </row>
    <row r="3466" spans="2:38">
      <c r="B3466"/>
      <c r="E3466" s="2"/>
      <c r="F3466" s="8"/>
      <c r="G3466" s="2"/>
      <c r="H3466" s="2"/>
      <c r="I3466" s="2"/>
      <c r="J3466" s="2"/>
      <c r="K3466" s="2"/>
      <c r="L3466" s="2"/>
      <c r="M3466" s="3"/>
      <c r="N3466" s="3"/>
      <c r="O3466" s="2"/>
      <c r="P3466" s="2"/>
      <c r="Q3466" s="2"/>
      <c r="R3466" s="2"/>
      <c r="S3466" s="44"/>
      <c r="T3466" s="44"/>
      <c r="U3466" s="20"/>
      <c r="V3466" s="11"/>
      <c r="W3466" s="2">
        <f t="shared" si="2302"/>
        <v>0</v>
      </c>
      <c r="X3466">
        <f t="shared" si="2303"/>
        <v>10</v>
      </c>
      <c r="Y3466">
        <f t="shared" si="2304"/>
        <v>0</v>
      </c>
      <c r="Z3466">
        <f t="shared" si="2305"/>
        <v>0</v>
      </c>
      <c r="AA3466" s="2">
        <f t="shared" si="2306"/>
        <v>60</v>
      </c>
      <c r="AB3466" s="2" t="str">
        <f t="shared" si="2307"/>
        <v>Under 1.5</v>
      </c>
      <c r="AC3466" s="6"/>
      <c r="AD3466" s="6" t="str">
        <f t="shared" si="2308"/>
        <v>Over 0.5</v>
      </c>
      <c r="AE3466" s="6" t="str">
        <f t="shared" si="2309"/>
        <v>LOST</v>
      </c>
      <c r="AF3466" s="6"/>
      <c r="AG3466">
        <f t="shared" si="2310"/>
        <v>0</v>
      </c>
      <c r="AH3466">
        <f t="shared" si="2311"/>
        <v>2</v>
      </c>
      <c r="AI3466">
        <f t="shared" si="2312"/>
        <v>0</v>
      </c>
      <c r="AJ3466">
        <f t="shared" si="2313"/>
        <v>0</v>
      </c>
      <c r="AK3466" s="2" t="str">
        <f t="shared" si="2314"/>
        <v>-</v>
      </c>
      <c r="AL3466" s="2" t="str">
        <f t="shared" si="2315"/>
        <v>-</v>
      </c>
    </row>
    <row r="3467" spans="2:38">
      <c r="B3467"/>
      <c r="E3467" s="2"/>
      <c r="F3467" s="8"/>
      <c r="G3467" s="2"/>
      <c r="H3467" s="2"/>
      <c r="I3467" s="2"/>
      <c r="J3467" s="2"/>
      <c r="K3467" s="2"/>
      <c r="L3467" s="2"/>
      <c r="M3467" s="3"/>
      <c r="N3467" s="3"/>
      <c r="O3467" s="2"/>
      <c r="P3467" s="2"/>
      <c r="Q3467" s="2"/>
      <c r="R3467" s="2"/>
      <c r="S3467" s="44"/>
      <c r="T3467" s="44"/>
      <c r="U3467" s="20"/>
      <c r="V3467" s="11"/>
      <c r="W3467" s="2">
        <f t="shared" si="2302"/>
        <v>0</v>
      </c>
      <c r="X3467">
        <f t="shared" si="2303"/>
        <v>10</v>
      </c>
      <c r="Y3467">
        <f t="shared" si="2304"/>
        <v>0</v>
      </c>
      <c r="Z3467">
        <f t="shared" si="2305"/>
        <v>0</v>
      </c>
      <c r="AA3467" s="2">
        <f t="shared" si="2306"/>
        <v>60</v>
      </c>
      <c r="AB3467" s="2" t="str">
        <f t="shared" si="2307"/>
        <v>Under 1.5</v>
      </c>
      <c r="AC3467" s="6"/>
      <c r="AD3467" s="6" t="str">
        <f t="shared" si="2308"/>
        <v>Over 0.5</v>
      </c>
      <c r="AE3467" s="6" t="str">
        <f t="shared" si="2309"/>
        <v>LOST</v>
      </c>
      <c r="AF3467" s="6"/>
      <c r="AG3467">
        <f t="shared" si="2310"/>
        <v>0</v>
      </c>
      <c r="AH3467">
        <f t="shared" si="2311"/>
        <v>2</v>
      </c>
      <c r="AI3467">
        <f t="shared" si="2312"/>
        <v>0</v>
      </c>
      <c r="AJ3467">
        <f t="shared" si="2313"/>
        <v>0</v>
      </c>
      <c r="AK3467" s="2" t="str">
        <f t="shared" si="2314"/>
        <v>-</v>
      </c>
      <c r="AL3467" s="2" t="str">
        <f t="shared" si="2315"/>
        <v>-</v>
      </c>
    </row>
    <row r="3468" spans="2:38">
      <c r="B3468"/>
      <c r="E3468" s="2"/>
      <c r="F3468" s="8"/>
      <c r="G3468" s="2"/>
      <c r="H3468" s="2"/>
      <c r="I3468" s="2"/>
      <c r="J3468" s="2"/>
      <c r="K3468" s="2"/>
      <c r="L3468" s="2"/>
      <c r="M3468" s="3"/>
      <c r="N3468" s="3"/>
      <c r="O3468" s="2"/>
      <c r="P3468" s="2"/>
      <c r="Q3468" s="2"/>
      <c r="R3468" s="2"/>
      <c r="S3468" s="44"/>
      <c r="T3468" s="44"/>
      <c r="U3468" s="20"/>
      <c r="V3468" s="11"/>
      <c r="W3468" s="2">
        <f t="shared" si="2302"/>
        <v>0</v>
      </c>
      <c r="X3468">
        <f t="shared" si="2303"/>
        <v>10</v>
      </c>
      <c r="Y3468">
        <f t="shared" si="2304"/>
        <v>0</v>
      </c>
      <c r="Z3468">
        <f t="shared" si="2305"/>
        <v>0</v>
      </c>
      <c r="AA3468" s="2">
        <f t="shared" si="2306"/>
        <v>60</v>
      </c>
      <c r="AB3468" s="2" t="str">
        <f t="shared" si="2307"/>
        <v>Under 1.5</v>
      </c>
      <c r="AC3468" s="6"/>
      <c r="AD3468" s="6" t="str">
        <f t="shared" si="2308"/>
        <v>Over 0.5</v>
      </c>
      <c r="AE3468" s="6" t="str">
        <f t="shared" si="2309"/>
        <v>LOST</v>
      </c>
      <c r="AF3468" s="6"/>
      <c r="AG3468">
        <f t="shared" si="2310"/>
        <v>0</v>
      </c>
      <c r="AH3468">
        <f t="shared" si="2311"/>
        <v>2</v>
      </c>
      <c r="AI3468">
        <f t="shared" si="2312"/>
        <v>0</v>
      </c>
      <c r="AJ3468">
        <f t="shared" si="2313"/>
        <v>0</v>
      </c>
      <c r="AK3468" s="2" t="str">
        <f t="shared" si="2314"/>
        <v>-</v>
      </c>
      <c r="AL3468" s="2" t="str">
        <f t="shared" si="2315"/>
        <v>-</v>
      </c>
    </row>
    <row r="3469" spans="2:38">
      <c r="B3469"/>
      <c r="E3469" s="2"/>
      <c r="F3469" s="8"/>
      <c r="G3469" s="2"/>
      <c r="H3469" s="2"/>
      <c r="I3469" s="2"/>
      <c r="J3469" s="2"/>
      <c r="K3469" s="2"/>
      <c r="L3469" s="2"/>
      <c r="M3469" s="3"/>
      <c r="N3469" s="3"/>
      <c r="O3469" s="2"/>
      <c r="P3469" s="2"/>
      <c r="Q3469" s="2"/>
      <c r="R3469" s="2"/>
      <c r="S3469" s="44"/>
      <c r="T3469" s="44"/>
      <c r="U3469" s="20"/>
      <c r="V3469" s="11"/>
      <c r="W3469" s="2">
        <f t="shared" si="2302"/>
        <v>0</v>
      </c>
      <c r="X3469">
        <f t="shared" si="2303"/>
        <v>10</v>
      </c>
      <c r="Y3469">
        <f t="shared" si="2304"/>
        <v>0</v>
      </c>
      <c r="Z3469">
        <f t="shared" si="2305"/>
        <v>0</v>
      </c>
      <c r="AA3469" s="2">
        <f t="shared" si="2306"/>
        <v>60</v>
      </c>
      <c r="AB3469" s="2" t="str">
        <f t="shared" si="2307"/>
        <v>Under 1.5</v>
      </c>
      <c r="AC3469" s="6"/>
      <c r="AD3469" s="6" t="str">
        <f t="shared" si="2308"/>
        <v>Over 0.5</v>
      </c>
      <c r="AE3469" s="6" t="str">
        <f t="shared" si="2309"/>
        <v>LOST</v>
      </c>
      <c r="AF3469" s="6"/>
      <c r="AG3469">
        <f t="shared" si="2310"/>
        <v>0</v>
      </c>
      <c r="AH3469">
        <f t="shared" si="2311"/>
        <v>2</v>
      </c>
      <c r="AI3469">
        <f t="shared" si="2312"/>
        <v>0</v>
      </c>
      <c r="AJ3469">
        <f t="shared" si="2313"/>
        <v>0</v>
      </c>
      <c r="AK3469" s="2" t="str">
        <f t="shared" si="2314"/>
        <v>-</v>
      </c>
      <c r="AL3469" s="2" t="str">
        <f t="shared" si="2315"/>
        <v>-</v>
      </c>
    </row>
    <row r="3470" spans="2:38">
      <c r="B3470"/>
      <c r="E3470" s="2"/>
      <c r="F3470" s="8"/>
      <c r="G3470" s="2"/>
      <c r="H3470" s="2"/>
      <c r="I3470" s="2"/>
      <c r="J3470" s="2"/>
      <c r="K3470" s="2"/>
      <c r="L3470" s="2"/>
      <c r="M3470" s="3"/>
      <c r="N3470" s="3"/>
      <c r="O3470" s="2"/>
      <c r="P3470" s="2"/>
      <c r="Q3470" s="2"/>
      <c r="R3470" s="2"/>
      <c r="S3470" s="44"/>
      <c r="T3470" s="44"/>
      <c r="U3470" s="20"/>
      <c r="V3470" s="11"/>
      <c r="W3470" s="2">
        <f t="shared" si="2302"/>
        <v>0</v>
      </c>
      <c r="X3470">
        <f t="shared" si="2303"/>
        <v>10</v>
      </c>
      <c r="Y3470">
        <f t="shared" si="2304"/>
        <v>0</v>
      </c>
      <c r="Z3470">
        <f t="shared" si="2305"/>
        <v>0</v>
      </c>
      <c r="AA3470" s="2">
        <f t="shared" si="2306"/>
        <v>60</v>
      </c>
      <c r="AB3470" s="2" t="str">
        <f t="shared" si="2307"/>
        <v>Under 1.5</v>
      </c>
      <c r="AC3470" s="6"/>
      <c r="AD3470" s="6" t="str">
        <f t="shared" si="2308"/>
        <v>Over 0.5</v>
      </c>
      <c r="AE3470" s="6" t="str">
        <f t="shared" si="2309"/>
        <v>LOST</v>
      </c>
      <c r="AF3470" s="6"/>
      <c r="AG3470">
        <f t="shared" si="2310"/>
        <v>0</v>
      </c>
      <c r="AH3470">
        <f t="shared" si="2311"/>
        <v>2</v>
      </c>
      <c r="AI3470">
        <f t="shared" si="2312"/>
        <v>0</v>
      </c>
      <c r="AJ3470">
        <f t="shared" si="2313"/>
        <v>0</v>
      </c>
      <c r="AK3470" s="2" t="str">
        <f t="shared" si="2314"/>
        <v>-</v>
      </c>
      <c r="AL3470" s="2" t="str">
        <f t="shared" si="2315"/>
        <v>-</v>
      </c>
    </row>
    <row r="3471" spans="2:38">
      <c r="B3471"/>
      <c r="E3471" s="2"/>
      <c r="F3471" s="8"/>
      <c r="G3471" s="2"/>
      <c r="H3471" s="2"/>
      <c r="I3471" s="2"/>
      <c r="J3471" s="2"/>
      <c r="K3471" s="2"/>
      <c r="L3471" s="2"/>
      <c r="M3471" s="3"/>
      <c r="N3471" s="3"/>
      <c r="O3471" s="2"/>
      <c r="P3471" s="2"/>
      <c r="Q3471" s="2"/>
      <c r="R3471" s="2"/>
      <c r="S3471" s="44"/>
      <c r="T3471" s="44"/>
      <c r="U3471" s="20"/>
      <c r="V3471" s="11"/>
      <c r="W3471" s="2">
        <f t="shared" si="2302"/>
        <v>0</v>
      </c>
      <c r="X3471">
        <f t="shared" si="2303"/>
        <v>10</v>
      </c>
      <c r="Y3471">
        <f t="shared" si="2304"/>
        <v>0</v>
      </c>
      <c r="Z3471">
        <f t="shared" si="2305"/>
        <v>0</v>
      </c>
      <c r="AA3471" s="2">
        <f t="shared" si="2306"/>
        <v>60</v>
      </c>
      <c r="AB3471" s="2" t="str">
        <f t="shared" si="2307"/>
        <v>Under 1.5</v>
      </c>
      <c r="AC3471" s="6"/>
      <c r="AD3471" s="6" t="str">
        <f t="shared" si="2308"/>
        <v>Over 0.5</v>
      </c>
      <c r="AE3471" s="6" t="str">
        <f t="shared" si="2309"/>
        <v>LOST</v>
      </c>
      <c r="AF3471" s="6"/>
      <c r="AG3471">
        <f t="shared" si="2310"/>
        <v>0</v>
      </c>
      <c r="AH3471">
        <f t="shared" si="2311"/>
        <v>2</v>
      </c>
      <c r="AI3471">
        <f t="shared" si="2312"/>
        <v>0</v>
      </c>
      <c r="AJ3471">
        <f t="shared" si="2313"/>
        <v>0</v>
      </c>
      <c r="AK3471" s="2" t="str">
        <f t="shared" si="2314"/>
        <v>-</v>
      </c>
      <c r="AL3471" s="2" t="str">
        <f t="shared" si="2315"/>
        <v>-</v>
      </c>
    </row>
    <row r="3472" spans="2:38">
      <c r="B3472"/>
      <c r="E3472" s="2"/>
      <c r="F3472" s="8"/>
      <c r="G3472" s="2"/>
      <c r="H3472" s="2"/>
      <c r="I3472" s="2"/>
      <c r="J3472" s="2"/>
      <c r="K3472" s="2"/>
      <c r="L3472" s="2"/>
      <c r="M3472" s="3"/>
      <c r="N3472" s="3"/>
      <c r="O3472" s="2"/>
      <c r="P3472" s="2"/>
      <c r="Q3472" s="2"/>
      <c r="R3472" s="2"/>
      <c r="S3472" s="44"/>
      <c r="T3472" s="44"/>
      <c r="U3472" s="20"/>
      <c r="V3472" s="11"/>
      <c r="W3472" s="2">
        <f t="shared" si="2302"/>
        <v>0</v>
      </c>
      <c r="X3472">
        <f t="shared" si="2303"/>
        <v>10</v>
      </c>
      <c r="Y3472">
        <f t="shared" si="2304"/>
        <v>0</v>
      </c>
      <c r="Z3472">
        <f t="shared" si="2305"/>
        <v>0</v>
      </c>
      <c r="AA3472" s="2">
        <f t="shared" si="2306"/>
        <v>60</v>
      </c>
      <c r="AB3472" s="2" t="str">
        <f t="shared" si="2307"/>
        <v>Under 1.5</v>
      </c>
      <c r="AC3472" s="6"/>
      <c r="AD3472" s="6" t="str">
        <f t="shared" si="2308"/>
        <v>Over 0.5</v>
      </c>
      <c r="AE3472" s="6" t="str">
        <f t="shared" si="2309"/>
        <v>LOST</v>
      </c>
      <c r="AF3472" s="6"/>
      <c r="AG3472">
        <f t="shared" si="2310"/>
        <v>0</v>
      </c>
      <c r="AH3472">
        <f t="shared" si="2311"/>
        <v>2</v>
      </c>
      <c r="AI3472">
        <f t="shared" si="2312"/>
        <v>0</v>
      </c>
      <c r="AJ3472">
        <f t="shared" si="2313"/>
        <v>0</v>
      </c>
      <c r="AK3472" s="2" t="str">
        <f t="shared" si="2314"/>
        <v>-</v>
      </c>
      <c r="AL3472" s="2" t="str">
        <f t="shared" si="2315"/>
        <v>-</v>
      </c>
    </row>
    <row r="3473" spans="2:38">
      <c r="B3473"/>
      <c r="E3473" s="2"/>
      <c r="F3473" s="8"/>
      <c r="G3473" s="2"/>
      <c r="H3473" s="2"/>
      <c r="I3473" s="2"/>
      <c r="J3473" s="2"/>
      <c r="K3473" s="2"/>
      <c r="L3473" s="2"/>
      <c r="M3473" s="3"/>
      <c r="N3473" s="3"/>
      <c r="O3473" s="2"/>
      <c r="P3473" s="2"/>
      <c r="Q3473" s="2"/>
      <c r="R3473" s="2"/>
      <c r="S3473" s="44"/>
      <c r="T3473" s="44"/>
      <c r="U3473" s="20"/>
      <c r="V3473" s="11"/>
      <c r="W3473" s="2">
        <f t="shared" si="2302"/>
        <v>0</v>
      </c>
      <c r="X3473">
        <f t="shared" si="2303"/>
        <v>10</v>
      </c>
      <c r="Y3473">
        <f t="shared" si="2304"/>
        <v>0</v>
      </c>
      <c r="Z3473">
        <f t="shared" si="2305"/>
        <v>0</v>
      </c>
      <c r="AA3473" s="2">
        <f t="shared" si="2306"/>
        <v>60</v>
      </c>
      <c r="AB3473" s="2" t="str">
        <f t="shared" si="2307"/>
        <v>Under 1.5</v>
      </c>
      <c r="AC3473" s="6"/>
      <c r="AD3473" s="6" t="str">
        <f t="shared" si="2308"/>
        <v>Over 0.5</v>
      </c>
      <c r="AE3473" s="6" t="str">
        <f t="shared" si="2309"/>
        <v>LOST</v>
      </c>
      <c r="AF3473" s="6"/>
      <c r="AG3473">
        <f t="shared" si="2310"/>
        <v>0</v>
      </c>
      <c r="AH3473">
        <f t="shared" si="2311"/>
        <v>2</v>
      </c>
      <c r="AI3473">
        <f t="shared" si="2312"/>
        <v>0</v>
      </c>
      <c r="AJ3473">
        <f t="shared" si="2313"/>
        <v>0</v>
      </c>
      <c r="AK3473" s="2" t="str">
        <f t="shared" si="2314"/>
        <v>-</v>
      </c>
      <c r="AL3473" s="2" t="str">
        <f t="shared" si="2315"/>
        <v>-</v>
      </c>
    </row>
    <row r="3474" spans="2:38">
      <c r="B3474"/>
      <c r="E3474" s="2"/>
      <c r="F3474" s="8"/>
      <c r="G3474" s="2"/>
      <c r="H3474" s="2"/>
      <c r="I3474" s="2"/>
      <c r="J3474" s="2"/>
      <c r="K3474" s="2"/>
      <c r="L3474" s="2"/>
      <c r="M3474" s="3"/>
      <c r="N3474" s="3"/>
      <c r="O3474" s="2"/>
      <c r="P3474" s="2"/>
      <c r="Q3474" s="2"/>
      <c r="R3474" s="2"/>
      <c r="S3474" s="44"/>
      <c r="T3474" s="44"/>
      <c r="U3474" s="20"/>
      <c r="V3474" s="11"/>
      <c r="W3474" s="2">
        <f t="shared" si="2302"/>
        <v>0</v>
      </c>
      <c r="X3474">
        <f t="shared" si="2303"/>
        <v>10</v>
      </c>
      <c r="Y3474">
        <f t="shared" si="2304"/>
        <v>0</v>
      </c>
      <c r="Z3474">
        <f t="shared" si="2305"/>
        <v>0</v>
      </c>
      <c r="AA3474" s="2">
        <f t="shared" si="2306"/>
        <v>60</v>
      </c>
      <c r="AB3474" s="2" t="str">
        <f t="shared" si="2307"/>
        <v>Under 1.5</v>
      </c>
      <c r="AC3474" s="6"/>
      <c r="AD3474" s="6" t="str">
        <f t="shared" si="2308"/>
        <v>Over 0.5</v>
      </c>
      <c r="AE3474" s="6" t="str">
        <f t="shared" si="2309"/>
        <v>LOST</v>
      </c>
      <c r="AF3474" s="6"/>
      <c r="AG3474">
        <f t="shared" si="2310"/>
        <v>0</v>
      </c>
      <c r="AH3474">
        <f t="shared" si="2311"/>
        <v>2</v>
      </c>
      <c r="AI3474">
        <f t="shared" si="2312"/>
        <v>0</v>
      </c>
      <c r="AJ3474">
        <f t="shared" si="2313"/>
        <v>0</v>
      </c>
      <c r="AK3474" s="2" t="str">
        <f t="shared" si="2314"/>
        <v>-</v>
      </c>
      <c r="AL3474" s="2" t="str">
        <f t="shared" si="2315"/>
        <v>-</v>
      </c>
    </row>
    <row r="3475" spans="2:38">
      <c r="B3475"/>
      <c r="E3475" s="2"/>
      <c r="F3475" s="8"/>
      <c r="G3475" s="2"/>
      <c r="H3475" s="2"/>
      <c r="I3475" s="2"/>
      <c r="J3475" s="2"/>
      <c r="K3475" s="2"/>
      <c r="L3475" s="2"/>
      <c r="M3475" s="3"/>
      <c r="N3475" s="3"/>
      <c r="O3475" s="2"/>
      <c r="P3475" s="2"/>
      <c r="Q3475" s="2"/>
      <c r="R3475" s="2"/>
      <c r="S3475" s="44"/>
      <c r="T3475" s="44"/>
      <c r="U3475" s="20"/>
      <c r="V3475" s="11"/>
      <c r="W3475" s="2">
        <f t="shared" si="2302"/>
        <v>0</v>
      </c>
      <c r="X3475">
        <f t="shared" si="2303"/>
        <v>10</v>
      </c>
      <c r="Y3475">
        <f t="shared" si="2304"/>
        <v>0</v>
      </c>
      <c r="Z3475">
        <f t="shared" si="2305"/>
        <v>0</v>
      </c>
      <c r="AA3475" s="2">
        <f t="shared" si="2306"/>
        <v>60</v>
      </c>
      <c r="AB3475" s="2" t="str">
        <f t="shared" si="2307"/>
        <v>Under 1.5</v>
      </c>
      <c r="AC3475" s="6"/>
      <c r="AD3475" s="6" t="str">
        <f t="shared" si="2308"/>
        <v>Over 0.5</v>
      </c>
      <c r="AE3475" s="6" t="str">
        <f t="shared" si="2309"/>
        <v>LOST</v>
      </c>
      <c r="AF3475" s="6"/>
      <c r="AG3475">
        <f t="shared" si="2310"/>
        <v>0</v>
      </c>
      <c r="AH3475">
        <f t="shared" si="2311"/>
        <v>2</v>
      </c>
      <c r="AI3475">
        <f t="shared" si="2312"/>
        <v>0</v>
      </c>
      <c r="AJ3475">
        <f t="shared" si="2313"/>
        <v>0</v>
      </c>
      <c r="AK3475" s="2" t="str">
        <f t="shared" si="2314"/>
        <v>-</v>
      </c>
      <c r="AL3475" s="2" t="str">
        <f t="shared" si="2315"/>
        <v>-</v>
      </c>
    </row>
    <row r="3476" spans="2:38">
      <c r="B3476"/>
      <c r="E3476" s="2"/>
      <c r="F3476" s="8"/>
      <c r="G3476" s="2"/>
      <c r="H3476" s="2"/>
      <c r="I3476" s="2"/>
      <c r="J3476" s="2"/>
      <c r="K3476" s="2"/>
      <c r="L3476" s="2"/>
      <c r="M3476" s="3"/>
      <c r="N3476" s="3"/>
      <c r="O3476" s="2"/>
      <c r="P3476" s="2"/>
      <c r="Q3476" s="2"/>
      <c r="R3476" s="2"/>
      <c r="S3476" s="44"/>
      <c r="T3476" s="44"/>
      <c r="U3476" s="20"/>
      <c r="V3476" s="11"/>
      <c r="W3476" s="2">
        <f t="shared" si="2302"/>
        <v>0</v>
      </c>
      <c r="X3476">
        <f t="shared" si="2303"/>
        <v>10</v>
      </c>
      <c r="Y3476">
        <f t="shared" si="2304"/>
        <v>0</v>
      </c>
      <c r="Z3476">
        <f t="shared" si="2305"/>
        <v>0</v>
      </c>
      <c r="AA3476" s="2">
        <f t="shared" si="2306"/>
        <v>60</v>
      </c>
      <c r="AB3476" s="2" t="str">
        <f t="shared" si="2307"/>
        <v>Under 1.5</v>
      </c>
      <c r="AC3476" s="6"/>
      <c r="AD3476" s="6" t="str">
        <f t="shared" si="2308"/>
        <v>Over 0.5</v>
      </c>
      <c r="AE3476" s="6" t="str">
        <f t="shared" si="2309"/>
        <v>LOST</v>
      </c>
      <c r="AF3476" s="6"/>
      <c r="AG3476">
        <f t="shared" si="2310"/>
        <v>0</v>
      </c>
      <c r="AH3476">
        <f t="shared" si="2311"/>
        <v>2</v>
      </c>
      <c r="AI3476">
        <f t="shared" si="2312"/>
        <v>0</v>
      </c>
      <c r="AJ3476">
        <f t="shared" si="2313"/>
        <v>0</v>
      </c>
      <c r="AK3476" s="2" t="str">
        <f t="shared" si="2314"/>
        <v>-</v>
      </c>
      <c r="AL3476" s="2" t="str">
        <f t="shared" si="2315"/>
        <v>-</v>
      </c>
    </row>
    <row r="3477" spans="2:38">
      <c r="B3477"/>
      <c r="E3477" s="2"/>
      <c r="F3477" s="8"/>
      <c r="G3477" s="2"/>
      <c r="H3477" s="2"/>
      <c r="I3477" s="2"/>
      <c r="J3477" s="2"/>
      <c r="K3477" s="2"/>
      <c r="L3477" s="2"/>
      <c r="M3477" s="3"/>
      <c r="N3477" s="3"/>
      <c r="O3477" s="2"/>
      <c r="P3477" s="2"/>
      <c r="Q3477" s="2"/>
      <c r="R3477" s="2"/>
      <c r="S3477" s="44"/>
      <c r="T3477" s="44"/>
      <c r="U3477" s="20"/>
      <c r="V3477" s="11"/>
      <c r="W3477" s="2">
        <f t="shared" si="2302"/>
        <v>0</v>
      </c>
      <c r="X3477">
        <f t="shared" si="2303"/>
        <v>10</v>
      </c>
      <c r="Y3477">
        <f t="shared" si="2304"/>
        <v>0</v>
      </c>
      <c r="Z3477">
        <f t="shared" si="2305"/>
        <v>0</v>
      </c>
      <c r="AA3477" s="2">
        <f t="shared" si="2306"/>
        <v>60</v>
      </c>
      <c r="AB3477" s="2" t="str">
        <f t="shared" si="2307"/>
        <v>Under 1.5</v>
      </c>
      <c r="AC3477" s="6"/>
      <c r="AD3477" s="6" t="str">
        <f t="shared" si="2308"/>
        <v>Over 0.5</v>
      </c>
      <c r="AE3477" s="6" t="str">
        <f t="shared" si="2309"/>
        <v>LOST</v>
      </c>
      <c r="AF3477" s="6"/>
      <c r="AG3477">
        <f t="shared" si="2310"/>
        <v>0</v>
      </c>
      <c r="AH3477">
        <f t="shared" si="2311"/>
        <v>2</v>
      </c>
      <c r="AI3477">
        <f t="shared" si="2312"/>
        <v>0</v>
      </c>
      <c r="AJ3477">
        <f t="shared" si="2313"/>
        <v>0</v>
      </c>
      <c r="AK3477" s="2" t="str">
        <f t="shared" si="2314"/>
        <v>-</v>
      </c>
      <c r="AL3477" s="2" t="str">
        <f t="shared" si="2315"/>
        <v>-</v>
      </c>
    </row>
    <row r="3478" spans="2:38">
      <c r="B3478"/>
      <c r="E3478" s="2"/>
      <c r="F3478" s="8"/>
      <c r="G3478" s="2"/>
      <c r="H3478" s="2"/>
      <c r="I3478" s="2"/>
      <c r="J3478" s="2"/>
      <c r="K3478" s="2"/>
      <c r="L3478" s="2"/>
      <c r="M3478" s="3"/>
      <c r="N3478" s="3"/>
      <c r="O3478" s="2"/>
      <c r="P3478" s="2"/>
      <c r="Q3478" s="2"/>
      <c r="R3478" s="2"/>
      <c r="S3478" s="44"/>
      <c r="T3478" s="44"/>
      <c r="U3478" s="20"/>
      <c r="V3478" s="11"/>
      <c r="W3478" s="2">
        <f t="shared" si="2302"/>
        <v>0</v>
      </c>
      <c r="X3478">
        <f t="shared" si="2303"/>
        <v>10</v>
      </c>
      <c r="Y3478">
        <f t="shared" si="2304"/>
        <v>0</v>
      </c>
      <c r="Z3478">
        <f t="shared" si="2305"/>
        <v>0</v>
      </c>
      <c r="AA3478" s="2">
        <f t="shared" si="2306"/>
        <v>60</v>
      </c>
      <c r="AB3478" s="2" t="str">
        <f t="shared" si="2307"/>
        <v>Under 1.5</v>
      </c>
      <c r="AC3478" s="6"/>
      <c r="AD3478" s="6" t="str">
        <f t="shared" si="2308"/>
        <v>Over 0.5</v>
      </c>
      <c r="AE3478" s="6" t="str">
        <f t="shared" si="2309"/>
        <v>LOST</v>
      </c>
      <c r="AF3478" s="6"/>
      <c r="AG3478">
        <f t="shared" si="2310"/>
        <v>0</v>
      </c>
      <c r="AH3478">
        <f t="shared" si="2311"/>
        <v>2</v>
      </c>
      <c r="AI3478">
        <f t="shared" si="2312"/>
        <v>0</v>
      </c>
      <c r="AJ3478">
        <f t="shared" si="2313"/>
        <v>0</v>
      </c>
      <c r="AK3478" s="2" t="str">
        <f t="shared" si="2314"/>
        <v>-</v>
      </c>
      <c r="AL3478" s="2" t="str">
        <f t="shared" si="2315"/>
        <v>-</v>
      </c>
    </row>
    <row r="3479" spans="2:38">
      <c r="B3479"/>
      <c r="E3479" s="2"/>
      <c r="F3479" s="8"/>
      <c r="G3479" s="2"/>
      <c r="H3479" s="2"/>
      <c r="I3479" s="2"/>
      <c r="J3479" s="2"/>
      <c r="K3479" s="2"/>
      <c r="L3479" s="2"/>
      <c r="M3479" s="3"/>
      <c r="N3479" s="3"/>
      <c r="O3479" s="2"/>
      <c r="P3479" s="2"/>
      <c r="Q3479" s="2"/>
      <c r="R3479" s="2"/>
      <c r="S3479" s="44"/>
      <c r="T3479" s="44"/>
      <c r="U3479" s="20"/>
      <c r="V3479" s="11"/>
      <c r="W3479" s="2">
        <f t="shared" si="2302"/>
        <v>0</v>
      </c>
      <c r="X3479">
        <f t="shared" si="2303"/>
        <v>10</v>
      </c>
      <c r="Y3479">
        <f t="shared" si="2304"/>
        <v>0</v>
      </c>
      <c r="Z3479">
        <f t="shared" si="2305"/>
        <v>0</v>
      </c>
      <c r="AA3479" s="2">
        <f t="shared" si="2306"/>
        <v>60</v>
      </c>
      <c r="AB3479" s="2" t="str">
        <f t="shared" si="2307"/>
        <v>Under 1.5</v>
      </c>
      <c r="AC3479" s="6"/>
      <c r="AD3479" s="6" t="str">
        <f t="shared" si="2308"/>
        <v>Over 0.5</v>
      </c>
      <c r="AE3479" s="6" t="str">
        <f t="shared" si="2309"/>
        <v>LOST</v>
      </c>
      <c r="AF3479" s="6"/>
      <c r="AG3479">
        <f t="shared" si="2310"/>
        <v>0</v>
      </c>
      <c r="AH3479">
        <f t="shared" si="2311"/>
        <v>2</v>
      </c>
      <c r="AI3479">
        <f t="shared" si="2312"/>
        <v>0</v>
      </c>
      <c r="AJ3479">
        <f t="shared" si="2313"/>
        <v>0</v>
      </c>
      <c r="AK3479" s="2" t="str">
        <f t="shared" si="2314"/>
        <v>-</v>
      </c>
      <c r="AL3479" s="2" t="str">
        <f t="shared" si="2315"/>
        <v>-</v>
      </c>
    </row>
    <row r="3480" spans="2:38">
      <c r="B3480"/>
      <c r="E3480" s="2"/>
      <c r="F3480" s="8"/>
      <c r="G3480" s="2"/>
      <c r="H3480" s="2"/>
      <c r="I3480" s="2"/>
      <c r="J3480" s="2"/>
      <c r="K3480" s="2"/>
      <c r="L3480" s="2"/>
      <c r="M3480" s="3"/>
      <c r="N3480" s="3"/>
      <c r="O3480" s="2"/>
      <c r="P3480" s="2"/>
      <c r="Q3480" s="2"/>
      <c r="R3480" s="2"/>
      <c r="S3480" s="44"/>
      <c r="T3480" s="44"/>
      <c r="U3480" s="20"/>
      <c r="V3480" s="11"/>
      <c r="W3480" s="2">
        <f t="shared" si="2302"/>
        <v>0</v>
      </c>
      <c r="X3480">
        <f t="shared" si="2303"/>
        <v>10</v>
      </c>
      <c r="Y3480">
        <f t="shared" si="2304"/>
        <v>0</v>
      </c>
      <c r="Z3480">
        <f t="shared" si="2305"/>
        <v>0</v>
      </c>
      <c r="AA3480" s="2">
        <f t="shared" si="2306"/>
        <v>60</v>
      </c>
      <c r="AB3480" s="2" t="str">
        <f t="shared" si="2307"/>
        <v>Under 1.5</v>
      </c>
      <c r="AC3480" s="6"/>
      <c r="AD3480" s="6" t="str">
        <f t="shared" si="2308"/>
        <v>Over 0.5</v>
      </c>
      <c r="AE3480" s="6" t="str">
        <f t="shared" si="2309"/>
        <v>LOST</v>
      </c>
      <c r="AF3480" s="6"/>
      <c r="AG3480">
        <f t="shared" si="2310"/>
        <v>0</v>
      </c>
      <c r="AH3480">
        <f t="shared" si="2311"/>
        <v>2</v>
      </c>
      <c r="AI3480">
        <f t="shared" si="2312"/>
        <v>0</v>
      </c>
      <c r="AJ3480">
        <f t="shared" si="2313"/>
        <v>0</v>
      </c>
      <c r="AK3480" s="2" t="str">
        <f t="shared" si="2314"/>
        <v>-</v>
      </c>
      <c r="AL3480" s="2" t="str">
        <f t="shared" si="2315"/>
        <v>-</v>
      </c>
    </row>
    <row r="3481" spans="2:38">
      <c r="B3481"/>
      <c r="E3481" s="2"/>
      <c r="F3481" s="8"/>
      <c r="G3481" s="2"/>
      <c r="H3481" s="2"/>
      <c r="I3481" s="2"/>
      <c r="J3481" s="2"/>
      <c r="K3481" s="2"/>
      <c r="L3481" s="2"/>
      <c r="M3481" s="3"/>
      <c r="N3481" s="3"/>
      <c r="O3481" s="2"/>
      <c r="P3481" s="2"/>
      <c r="Q3481" s="2"/>
      <c r="R3481" s="2"/>
      <c r="S3481" s="44"/>
      <c r="T3481" s="44"/>
      <c r="U3481" s="20"/>
      <c r="V3481" s="11"/>
      <c r="W3481" s="2">
        <f t="shared" si="2302"/>
        <v>0</v>
      </c>
      <c r="X3481">
        <f t="shared" si="2303"/>
        <v>10</v>
      </c>
      <c r="Y3481">
        <f t="shared" si="2304"/>
        <v>0</v>
      </c>
      <c r="Z3481">
        <f t="shared" si="2305"/>
        <v>0</v>
      </c>
      <c r="AA3481" s="2">
        <f t="shared" si="2306"/>
        <v>60</v>
      </c>
      <c r="AB3481" s="2" t="str">
        <f t="shared" si="2307"/>
        <v>Under 1.5</v>
      </c>
      <c r="AC3481" s="6"/>
      <c r="AD3481" s="6" t="str">
        <f t="shared" si="2308"/>
        <v>Over 0.5</v>
      </c>
      <c r="AE3481" s="6" t="str">
        <f t="shared" si="2309"/>
        <v>LOST</v>
      </c>
      <c r="AF3481" s="6"/>
      <c r="AG3481">
        <f t="shared" si="2310"/>
        <v>0</v>
      </c>
      <c r="AH3481">
        <f t="shared" si="2311"/>
        <v>2</v>
      </c>
      <c r="AI3481">
        <f t="shared" si="2312"/>
        <v>0</v>
      </c>
      <c r="AJ3481">
        <f t="shared" si="2313"/>
        <v>0</v>
      </c>
      <c r="AK3481" s="2" t="str">
        <f t="shared" si="2314"/>
        <v>-</v>
      </c>
      <c r="AL3481" s="2" t="str">
        <f t="shared" si="2315"/>
        <v>-</v>
      </c>
    </row>
    <row r="3482" spans="2:38">
      <c r="B3482"/>
      <c r="E3482" s="2"/>
      <c r="F3482" s="8"/>
      <c r="G3482" s="2"/>
      <c r="H3482" s="2"/>
      <c r="I3482" s="2"/>
      <c r="J3482" s="2"/>
      <c r="K3482" s="2"/>
      <c r="L3482" s="2"/>
      <c r="M3482" s="3"/>
      <c r="N3482" s="3"/>
      <c r="O3482" s="2"/>
      <c r="P3482" s="2"/>
      <c r="Q3482" s="2"/>
      <c r="R3482" s="2"/>
      <c r="S3482" s="44"/>
      <c r="T3482" s="44"/>
      <c r="U3482" s="20"/>
      <c r="V3482" s="11"/>
      <c r="W3482" s="2">
        <f t="shared" si="2302"/>
        <v>0</v>
      </c>
      <c r="X3482">
        <f t="shared" si="2303"/>
        <v>10</v>
      </c>
      <c r="Y3482">
        <f t="shared" si="2304"/>
        <v>0</v>
      </c>
      <c r="Z3482">
        <f t="shared" si="2305"/>
        <v>0</v>
      </c>
      <c r="AA3482" s="2">
        <f t="shared" si="2306"/>
        <v>60</v>
      </c>
      <c r="AB3482" s="2" t="str">
        <f t="shared" si="2307"/>
        <v>Under 1.5</v>
      </c>
      <c r="AC3482" s="6"/>
      <c r="AD3482" s="6" t="str">
        <f t="shared" si="2308"/>
        <v>Over 0.5</v>
      </c>
      <c r="AE3482" s="6" t="str">
        <f t="shared" si="2309"/>
        <v>LOST</v>
      </c>
      <c r="AF3482" s="6"/>
      <c r="AG3482">
        <f t="shared" si="2310"/>
        <v>0</v>
      </c>
      <c r="AH3482">
        <f t="shared" si="2311"/>
        <v>2</v>
      </c>
      <c r="AI3482">
        <f t="shared" si="2312"/>
        <v>0</v>
      </c>
      <c r="AJ3482">
        <f t="shared" si="2313"/>
        <v>0</v>
      </c>
      <c r="AK3482" s="2" t="str">
        <f t="shared" si="2314"/>
        <v>-</v>
      </c>
      <c r="AL3482" s="2" t="str">
        <f t="shared" si="2315"/>
        <v>-</v>
      </c>
    </row>
    <row r="3483" spans="2:38">
      <c r="B3483"/>
      <c r="E3483" s="2"/>
      <c r="F3483" s="8"/>
      <c r="G3483" s="2"/>
      <c r="H3483" s="2"/>
      <c r="I3483" s="2"/>
      <c r="J3483" s="2"/>
      <c r="K3483" s="2"/>
      <c r="L3483" s="2"/>
      <c r="M3483" s="3"/>
      <c r="N3483" s="3"/>
      <c r="O3483" s="2"/>
      <c r="P3483" s="2"/>
      <c r="Q3483" s="2"/>
      <c r="R3483" s="2"/>
      <c r="S3483" s="44"/>
      <c r="T3483" s="44"/>
      <c r="U3483" s="20"/>
      <c r="V3483" s="11"/>
      <c r="W3483" s="2">
        <f t="shared" si="2302"/>
        <v>0</v>
      </c>
      <c r="X3483">
        <f t="shared" si="2303"/>
        <v>10</v>
      </c>
      <c r="Y3483">
        <f t="shared" si="2304"/>
        <v>0</v>
      </c>
      <c r="Z3483">
        <f t="shared" si="2305"/>
        <v>0</v>
      </c>
      <c r="AA3483" s="2">
        <f t="shared" si="2306"/>
        <v>60</v>
      </c>
      <c r="AB3483" s="2" t="str">
        <f t="shared" si="2307"/>
        <v>Under 1.5</v>
      </c>
      <c r="AC3483" s="6"/>
      <c r="AD3483" s="6" t="str">
        <f t="shared" si="2308"/>
        <v>Over 0.5</v>
      </c>
      <c r="AE3483" s="6" t="str">
        <f t="shared" si="2309"/>
        <v>LOST</v>
      </c>
      <c r="AF3483" s="6"/>
      <c r="AG3483">
        <f t="shared" si="2310"/>
        <v>0</v>
      </c>
      <c r="AH3483">
        <f t="shared" si="2311"/>
        <v>2</v>
      </c>
      <c r="AI3483">
        <f t="shared" si="2312"/>
        <v>0</v>
      </c>
      <c r="AJ3483">
        <f t="shared" si="2313"/>
        <v>0</v>
      </c>
      <c r="AK3483" s="2" t="str">
        <f t="shared" si="2314"/>
        <v>-</v>
      </c>
      <c r="AL3483" s="2" t="str">
        <f t="shared" si="2315"/>
        <v>-</v>
      </c>
    </row>
    <row r="3484" spans="2:38">
      <c r="B3484"/>
      <c r="E3484" s="2"/>
      <c r="F3484" s="8"/>
      <c r="G3484" s="2"/>
      <c r="H3484" s="2"/>
      <c r="I3484" s="2"/>
      <c r="J3484" s="2"/>
      <c r="K3484" s="2"/>
      <c r="L3484" s="2"/>
      <c r="M3484" s="3"/>
      <c r="N3484" s="3"/>
      <c r="O3484" s="2"/>
      <c r="P3484" s="2"/>
      <c r="Q3484" s="2"/>
      <c r="R3484" s="2"/>
      <c r="S3484" s="44"/>
      <c r="T3484" s="44"/>
      <c r="U3484" s="20"/>
      <c r="V3484" s="11"/>
      <c r="W3484" s="2">
        <f t="shared" si="2302"/>
        <v>0</v>
      </c>
      <c r="X3484">
        <f t="shared" si="2303"/>
        <v>10</v>
      </c>
      <c r="Y3484">
        <f t="shared" si="2304"/>
        <v>0</v>
      </c>
      <c r="Z3484">
        <f t="shared" si="2305"/>
        <v>0</v>
      </c>
      <c r="AA3484" s="2">
        <f t="shared" si="2306"/>
        <v>60</v>
      </c>
      <c r="AB3484" s="2" t="str">
        <f t="shared" si="2307"/>
        <v>Under 1.5</v>
      </c>
      <c r="AC3484" s="6"/>
      <c r="AD3484" s="6" t="str">
        <f t="shared" si="2308"/>
        <v>Over 0.5</v>
      </c>
      <c r="AE3484" s="6" t="str">
        <f t="shared" si="2309"/>
        <v>LOST</v>
      </c>
      <c r="AF3484" s="6"/>
      <c r="AG3484">
        <f t="shared" si="2310"/>
        <v>0</v>
      </c>
      <c r="AH3484">
        <f t="shared" si="2311"/>
        <v>2</v>
      </c>
      <c r="AI3484">
        <f t="shared" si="2312"/>
        <v>0</v>
      </c>
      <c r="AJ3484">
        <f t="shared" si="2313"/>
        <v>0</v>
      </c>
      <c r="AK3484" s="2" t="str">
        <f t="shared" si="2314"/>
        <v>-</v>
      </c>
      <c r="AL3484" s="2" t="str">
        <f t="shared" si="2315"/>
        <v>-</v>
      </c>
    </row>
    <row r="3485" spans="2:38">
      <c r="B3485"/>
      <c r="E3485" s="2"/>
      <c r="F3485" s="8"/>
      <c r="G3485" s="2"/>
      <c r="H3485" s="2"/>
      <c r="I3485" s="2"/>
      <c r="J3485" s="2"/>
      <c r="K3485" s="2"/>
      <c r="L3485" s="2"/>
      <c r="M3485" s="3"/>
      <c r="N3485" s="3"/>
      <c r="O3485" s="2"/>
      <c r="P3485" s="2"/>
      <c r="Q3485" s="2"/>
      <c r="R3485" s="2"/>
      <c r="S3485" s="44"/>
      <c r="T3485" s="44"/>
      <c r="U3485" s="20"/>
      <c r="V3485" s="11"/>
      <c r="W3485" s="2">
        <f t="shared" si="2302"/>
        <v>0</v>
      </c>
      <c r="X3485">
        <f t="shared" si="2303"/>
        <v>10</v>
      </c>
      <c r="Y3485">
        <f t="shared" si="2304"/>
        <v>0</v>
      </c>
      <c r="Z3485">
        <f t="shared" si="2305"/>
        <v>0</v>
      </c>
      <c r="AA3485" s="2">
        <f t="shared" si="2306"/>
        <v>60</v>
      </c>
      <c r="AB3485" s="2" t="str">
        <f t="shared" si="2307"/>
        <v>Under 1.5</v>
      </c>
      <c r="AC3485" s="6"/>
      <c r="AD3485" s="6" t="str">
        <f t="shared" si="2308"/>
        <v>Over 0.5</v>
      </c>
      <c r="AE3485" s="6" t="str">
        <f t="shared" si="2309"/>
        <v>LOST</v>
      </c>
      <c r="AF3485" s="6"/>
      <c r="AG3485">
        <f t="shared" si="2310"/>
        <v>0</v>
      </c>
      <c r="AH3485">
        <f t="shared" si="2311"/>
        <v>2</v>
      </c>
      <c r="AI3485">
        <f t="shared" si="2312"/>
        <v>0</v>
      </c>
      <c r="AJ3485">
        <f t="shared" si="2313"/>
        <v>0</v>
      </c>
      <c r="AK3485" s="2" t="str">
        <f t="shared" si="2314"/>
        <v>-</v>
      </c>
      <c r="AL3485" s="2" t="str">
        <f t="shared" si="2315"/>
        <v>-</v>
      </c>
    </row>
    <row r="3486" spans="2:38">
      <c r="B3486"/>
      <c r="E3486" s="2"/>
      <c r="F3486" s="8"/>
      <c r="G3486" s="2"/>
      <c r="H3486" s="2"/>
      <c r="I3486" s="2"/>
      <c r="J3486" s="2"/>
      <c r="K3486" s="2"/>
      <c r="L3486" s="2"/>
      <c r="M3486" s="3"/>
      <c r="N3486" s="3"/>
      <c r="O3486" s="2"/>
      <c r="P3486" s="2"/>
      <c r="Q3486" s="2"/>
      <c r="R3486" s="2"/>
      <c r="S3486" s="44"/>
      <c r="T3486" s="44"/>
      <c r="U3486" s="20"/>
      <c r="V3486" s="11"/>
      <c r="W3486" s="2">
        <f t="shared" si="2302"/>
        <v>0</v>
      </c>
      <c r="X3486">
        <f t="shared" si="2303"/>
        <v>10</v>
      </c>
      <c r="Y3486">
        <f t="shared" si="2304"/>
        <v>0</v>
      </c>
      <c r="Z3486">
        <f t="shared" si="2305"/>
        <v>0</v>
      </c>
      <c r="AA3486" s="2">
        <f t="shared" si="2306"/>
        <v>60</v>
      </c>
      <c r="AB3486" s="2" t="str">
        <f t="shared" si="2307"/>
        <v>Under 1.5</v>
      </c>
      <c r="AC3486" s="6"/>
      <c r="AD3486" s="6" t="str">
        <f t="shared" si="2308"/>
        <v>Over 0.5</v>
      </c>
      <c r="AE3486" s="6" t="str">
        <f t="shared" si="2309"/>
        <v>LOST</v>
      </c>
      <c r="AF3486" s="6"/>
      <c r="AG3486">
        <f t="shared" si="2310"/>
        <v>0</v>
      </c>
      <c r="AH3486">
        <f t="shared" si="2311"/>
        <v>2</v>
      </c>
      <c r="AI3486">
        <f t="shared" si="2312"/>
        <v>0</v>
      </c>
      <c r="AJ3486">
        <f t="shared" si="2313"/>
        <v>0</v>
      </c>
      <c r="AK3486" s="2" t="str">
        <f t="shared" si="2314"/>
        <v>-</v>
      </c>
      <c r="AL3486" s="2" t="str">
        <f t="shared" si="2315"/>
        <v>-</v>
      </c>
    </row>
    <row r="3487" spans="2:38">
      <c r="B3487"/>
      <c r="E3487" s="2"/>
      <c r="F3487" s="8"/>
      <c r="G3487" s="2"/>
      <c r="H3487" s="2"/>
      <c r="I3487" s="2"/>
      <c r="J3487" s="2"/>
      <c r="K3487" s="2"/>
      <c r="L3487" s="2"/>
      <c r="M3487" s="3"/>
      <c r="N3487" s="3"/>
      <c r="O3487" s="2"/>
      <c r="P3487" s="2"/>
      <c r="Q3487" s="2"/>
      <c r="R3487" s="2"/>
      <c r="S3487" s="44"/>
      <c r="T3487" s="44"/>
      <c r="U3487" s="20"/>
      <c r="V3487" s="11"/>
      <c r="W3487" s="2">
        <f t="shared" si="2302"/>
        <v>0</v>
      </c>
      <c r="X3487">
        <f t="shared" si="2303"/>
        <v>10</v>
      </c>
      <c r="Y3487">
        <f t="shared" si="2304"/>
        <v>0</v>
      </c>
      <c r="Z3487">
        <f t="shared" si="2305"/>
        <v>0</v>
      </c>
      <c r="AA3487" s="2">
        <f t="shared" si="2306"/>
        <v>60</v>
      </c>
      <c r="AB3487" s="2" t="str">
        <f t="shared" si="2307"/>
        <v>Under 1.5</v>
      </c>
      <c r="AC3487" s="6"/>
      <c r="AD3487" s="6" t="str">
        <f t="shared" si="2308"/>
        <v>Over 0.5</v>
      </c>
      <c r="AE3487" s="6" t="str">
        <f t="shared" si="2309"/>
        <v>LOST</v>
      </c>
      <c r="AF3487" s="6"/>
      <c r="AG3487">
        <f t="shared" si="2310"/>
        <v>0</v>
      </c>
      <c r="AH3487">
        <f t="shared" si="2311"/>
        <v>2</v>
      </c>
      <c r="AI3487">
        <f t="shared" si="2312"/>
        <v>0</v>
      </c>
      <c r="AJ3487">
        <f t="shared" si="2313"/>
        <v>0</v>
      </c>
      <c r="AK3487" s="2" t="str">
        <f t="shared" si="2314"/>
        <v>-</v>
      </c>
      <c r="AL3487" s="2" t="str">
        <f t="shared" si="2315"/>
        <v>-</v>
      </c>
    </row>
    <row r="3488" spans="2:38">
      <c r="B3488"/>
      <c r="E3488" s="2"/>
      <c r="F3488" s="8"/>
      <c r="G3488" s="2"/>
      <c r="H3488" s="2"/>
      <c r="I3488" s="2"/>
      <c r="J3488" s="2"/>
      <c r="K3488" s="2"/>
      <c r="L3488" s="2"/>
      <c r="M3488" s="3"/>
      <c r="N3488" s="3"/>
      <c r="O3488" s="2"/>
      <c r="P3488" s="2"/>
      <c r="Q3488" s="2"/>
      <c r="R3488" s="2"/>
      <c r="S3488" s="44"/>
      <c r="T3488" s="44"/>
      <c r="U3488" s="20"/>
      <c r="V3488" s="11"/>
      <c r="W3488" s="2">
        <f t="shared" si="2302"/>
        <v>0</v>
      </c>
      <c r="X3488">
        <f t="shared" si="2303"/>
        <v>10</v>
      </c>
      <c r="Y3488">
        <f t="shared" si="2304"/>
        <v>0</v>
      </c>
      <c r="Z3488">
        <f t="shared" si="2305"/>
        <v>0</v>
      </c>
      <c r="AA3488" s="2">
        <f t="shared" si="2306"/>
        <v>60</v>
      </c>
      <c r="AB3488" s="2" t="str">
        <f t="shared" si="2307"/>
        <v>Under 1.5</v>
      </c>
      <c r="AC3488" s="6"/>
      <c r="AD3488" s="6" t="str">
        <f t="shared" si="2308"/>
        <v>Over 0.5</v>
      </c>
      <c r="AE3488" s="6" t="str">
        <f t="shared" si="2309"/>
        <v>LOST</v>
      </c>
      <c r="AF3488" s="6"/>
      <c r="AG3488">
        <f t="shared" si="2310"/>
        <v>0</v>
      </c>
      <c r="AH3488">
        <f t="shared" si="2311"/>
        <v>2</v>
      </c>
      <c r="AI3488">
        <f t="shared" si="2312"/>
        <v>0</v>
      </c>
      <c r="AJ3488">
        <f t="shared" si="2313"/>
        <v>0</v>
      </c>
      <c r="AK3488" s="2" t="str">
        <f t="shared" si="2314"/>
        <v>-</v>
      </c>
      <c r="AL3488" s="2" t="str">
        <f t="shared" si="2315"/>
        <v>-</v>
      </c>
    </row>
    <row r="3489" spans="2:38">
      <c r="B3489"/>
      <c r="E3489" s="2"/>
      <c r="F3489" s="8"/>
      <c r="G3489" s="2"/>
      <c r="H3489" s="2"/>
      <c r="I3489" s="2"/>
      <c r="J3489" s="2"/>
      <c r="K3489" s="2"/>
      <c r="L3489" s="2"/>
      <c r="M3489" s="3"/>
      <c r="N3489" s="3"/>
      <c r="O3489" s="2"/>
      <c r="P3489" s="2"/>
      <c r="Q3489" s="2"/>
      <c r="R3489" s="2"/>
      <c r="S3489" s="44"/>
      <c r="T3489" s="44"/>
      <c r="U3489" s="20"/>
      <c r="V3489" s="11"/>
      <c r="W3489" s="2">
        <f t="shared" si="2302"/>
        <v>0</v>
      </c>
      <c r="X3489">
        <f t="shared" si="2303"/>
        <v>10</v>
      </c>
      <c r="Y3489">
        <f t="shared" si="2304"/>
        <v>0</v>
      </c>
      <c r="Z3489">
        <f t="shared" si="2305"/>
        <v>0</v>
      </c>
      <c r="AA3489" s="2">
        <f t="shared" si="2306"/>
        <v>60</v>
      </c>
      <c r="AB3489" s="2" t="str">
        <f t="shared" si="2307"/>
        <v>Under 1.5</v>
      </c>
      <c r="AC3489" s="6"/>
      <c r="AD3489" s="6" t="str">
        <f t="shared" si="2308"/>
        <v>Over 0.5</v>
      </c>
      <c r="AE3489" s="6" t="str">
        <f t="shared" si="2309"/>
        <v>LOST</v>
      </c>
      <c r="AF3489" s="6"/>
      <c r="AG3489">
        <f t="shared" si="2310"/>
        <v>0</v>
      </c>
      <c r="AH3489">
        <f t="shared" si="2311"/>
        <v>2</v>
      </c>
      <c r="AI3489">
        <f t="shared" si="2312"/>
        <v>0</v>
      </c>
      <c r="AJ3489">
        <f t="shared" si="2313"/>
        <v>0</v>
      </c>
      <c r="AK3489" s="2" t="str">
        <f t="shared" si="2314"/>
        <v>-</v>
      </c>
      <c r="AL3489" s="2" t="str">
        <f t="shared" si="2315"/>
        <v>-</v>
      </c>
    </row>
    <row r="3490" spans="2:38">
      <c r="B3490"/>
      <c r="E3490" s="2"/>
      <c r="F3490" s="8"/>
      <c r="G3490" s="2"/>
      <c r="H3490" s="2"/>
      <c r="I3490" s="2"/>
      <c r="J3490" s="2"/>
      <c r="K3490" s="2"/>
      <c r="L3490" s="2"/>
      <c r="M3490" s="3"/>
      <c r="N3490" s="3"/>
      <c r="O3490" s="2"/>
      <c r="P3490" s="2"/>
      <c r="Q3490" s="2"/>
      <c r="R3490" s="2"/>
      <c r="S3490" s="44"/>
      <c r="T3490" s="44"/>
      <c r="U3490" s="20"/>
      <c r="V3490" s="11"/>
      <c r="W3490" s="2">
        <f t="shared" si="2302"/>
        <v>0</v>
      </c>
      <c r="X3490">
        <f t="shared" si="2303"/>
        <v>10</v>
      </c>
      <c r="Y3490">
        <f t="shared" si="2304"/>
        <v>0</v>
      </c>
      <c r="Z3490">
        <f t="shared" si="2305"/>
        <v>0</v>
      </c>
      <c r="AA3490" s="2">
        <f t="shared" si="2306"/>
        <v>60</v>
      </c>
      <c r="AB3490" s="2" t="str">
        <f t="shared" si="2307"/>
        <v>Under 1.5</v>
      </c>
      <c r="AC3490" s="6"/>
      <c r="AD3490" s="6" t="str">
        <f t="shared" si="2308"/>
        <v>Over 0.5</v>
      </c>
      <c r="AE3490" s="6" t="str">
        <f t="shared" si="2309"/>
        <v>LOST</v>
      </c>
      <c r="AF3490" s="6"/>
      <c r="AG3490">
        <f t="shared" si="2310"/>
        <v>0</v>
      </c>
      <c r="AH3490">
        <f t="shared" si="2311"/>
        <v>2</v>
      </c>
      <c r="AI3490">
        <f t="shared" si="2312"/>
        <v>0</v>
      </c>
      <c r="AJ3490">
        <f t="shared" si="2313"/>
        <v>0</v>
      </c>
      <c r="AK3490" s="2" t="str">
        <f t="shared" si="2314"/>
        <v>-</v>
      </c>
      <c r="AL3490" s="2" t="str">
        <f t="shared" si="2315"/>
        <v>-</v>
      </c>
    </row>
    <row r="3491" spans="2:38">
      <c r="B3491"/>
      <c r="E3491" s="2"/>
      <c r="F3491" s="8"/>
      <c r="G3491" s="2"/>
      <c r="H3491" s="2"/>
      <c r="I3491" s="2"/>
      <c r="J3491" s="2"/>
      <c r="K3491" s="2"/>
      <c r="L3491" s="2"/>
      <c r="M3491" s="3"/>
      <c r="N3491" s="3"/>
      <c r="O3491" s="2"/>
      <c r="P3491" s="2"/>
      <c r="Q3491" s="2"/>
      <c r="R3491" s="2"/>
      <c r="S3491" s="44"/>
      <c r="T3491" s="44"/>
      <c r="U3491" s="20"/>
      <c r="V3491" s="11"/>
      <c r="W3491" s="2">
        <f t="shared" si="2302"/>
        <v>0</v>
      </c>
      <c r="X3491">
        <f t="shared" si="2303"/>
        <v>10</v>
      </c>
      <c r="Y3491">
        <f t="shared" si="2304"/>
        <v>0</v>
      </c>
      <c r="Z3491">
        <f t="shared" si="2305"/>
        <v>0</v>
      </c>
      <c r="AA3491" s="2">
        <f t="shared" si="2306"/>
        <v>60</v>
      </c>
      <c r="AB3491" s="2" t="str">
        <f t="shared" si="2307"/>
        <v>Under 1.5</v>
      </c>
      <c r="AC3491" s="6"/>
      <c r="AD3491" s="6" t="str">
        <f t="shared" si="2308"/>
        <v>Over 0.5</v>
      </c>
      <c r="AE3491" s="6" t="str">
        <f t="shared" si="2309"/>
        <v>LOST</v>
      </c>
      <c r="AF3491" s="6"/>
      <c r="AG3491">
        <f t="shared" si="2310"/>
        <v>0</v>
      </c>
      <c r="AH3491">
        <f t="shared" si="2311"/>
        <v>2</v>
      </c>
      <c r="AI3491">
        <f t="shared" si="2312"/>
        <v>0</v>
      </c>
      <c r="AJ3491">
        <f t="shared" si="2313"/>
        <v>0</v>
      </c>
      <c r="AK3491" s="2" t="str">
        <f t="shared" si="2314"/>
        <v>-</v>
      </c>
      <c r="AL3491" s="2" t="str">
        <f t="shared" si="2315"/>
        <v>-</v>
      </c>
    </row>
    <row r="3492" spans="2:38">
      <c r="B3492"/>
      <c r="E3492" s="2"/>
      <c r="F3492" s="8"/>
      <c r="G3492" s="2"/>
      <c r="H3492" s="2"/>
      <c r="I3492" s="2"/>
      <c r="J3492" s="2"/>
      <c r="K3492" s="2"/>
      <c r="L3492" s="2"/>
      <c r="M3492" s="3"/>
      <c r="N3492" s="3"/>
      <c r="O3492" s="2"/>
      <c r="P3492" s="2"/>
      <c r="Q3492" s="2"/>
      <c r="R3492" s="2"/>
      <c r="S3492" s="44"/>
      <c r="T3492" s="44"/>
      <c r="U3492" s="20"/>
      <c r="V3492" s="11"/>
      <c r="W3492" s="2">
        <f t="shared" si="2302"/>
        <v>0</v>
      </c>
      <c r="X3492">
        <f t="shared" si="2303"/>
        <v>10</v>
      </c>
      <c r="Y3492">
        <f t="shared" si="2304"/>
        <v>0</v>
      </c>
      <c r="Z3492">
        <f t="shared" si="2305"/>
        <v>0</v>
      </c>
      <c r="AA3492" s="2">
        <f t="shared" si="2306"/>
        <v>60</v>
      </c>
      <c r="AB3492" s="2" t="str">
        <f t="shared" si="2307"/>
        <v>Under 1.5</v>
      </c>
      <c r="AC3492" s="6"/>
      <c r="AD3492" s="6" t="str">
        <f t="shared" si="2308"/>
        <v>Over 0.5</v>
      </c>
      <c r="AE3492" s="6" t="str">
        <f t="shared" si="2309"/>
        <v>LOST</v>
      </c>
      <c r="AF3492" s="6"/>
      <c r="AG3492">
        <f t="shared" si="2310"/>
        <v>0</v>
      </c>
      <c r="AH3492">
        <f t="shared" si="2311"/>
        <v>2</v>
      </c>
      <c r="AI3492">
        <f t="shared" si="2312"/>
        <v>0</v>
      </c>
      <c r="AJ3492">
        <f t="shared" si="2313"/>
        <v>0</v>
      </c>
      <c r="AK3492" s="2" t="str">
        <f t="shared" si="2314"/>
        <v>-</v>
      </c>
      <c r="AL3492" s="2" t="str">
        <f t="shared" si="2315"/>
        <v>-</v>
      </c>
    </row>
    <row r="3493" spans="2:38">
      <c r="B3493"/>
      <c r="E3493" s="2"/>
      <c r="F3493" s="8"/>
      <c r="G3493" s="2"/>
      <c r="H3493" s="2"/>
      <c r="I3493" s="2"/>
      <c r="J3493" s="2"/>
      <c r="K3493" s="2"/>
      <c r="L3493" s="2"/>
      <c r="M3493" s="3"/>
      <c r="N3493" s="3"/>
      <c r="O3493" s="2"/>
      <c r="P3493" s="2"/>
      <c r="Q3493" s="2"/>
      <c r="R3493" s="2"/>
      <c r="S3493" s="44"/>
      <c r="T3493" s="44"/>
      <c r="U3493" s="20"/>
      <c r="V3493" s="11"/>
      <c r="W3493" s="2">
        <f t="shared" si="2302"/>
        <v>0</v>
      </c>
      <c r="X3493">
        <f t="shared" si="2303"/>
        <v>10</v>
      </c>
      <c r="Y3493">
        <f t="shared" si="2304"/>
        <v>0</v>
      </c>
      <c r="Z3493">
        <f t="shared" si="2305"/>
        <v>0</v>
      </c>
      <c r="AA3493" s="2">
        <f t="shared" si="2306"/>
        <v>60</v>
      </c>
      <c r="AB3493" s="2" t="str">
        <f t="shared" si="2307"/>
        <v>Under 1.5</v>
      </c>
      <c r="AC3493" s="6"/>
      <c r="AD3493" s="6" t="str">
        <f t="shared" si="2308"/>
        <v>Over 0.5</v>
      </c>
      <c r="AE3493" s="6" t="str">
        <f t="shared" si="2309"/>
        <v>LOST</v>
      </c>
      <c r="AF3493" s="6"/>
      <c r="AG3493">
        <f t="shared" si="2310"/>
        <v>0</v>
      </c>
      <c r="AH3493">
        <f t="shared" si="2311"/>
        <v>2</v>
      </c>
      <c r="AI3493">
        <f t="shared" si="2312"/>
        <v>0</v>
      </c>
      <c r="AJ3493">
        <f t="shared" si="2313"/>
        <v>0</v>
      </c>
      <c r="AK3493" s="2" t="str">
        <f t="shared" si="2314"/>
        <v>-</v>
      </c>
      <c r="AL3493" s="2" t="str">
        <f t="shared" si="2315"/>
        <v>-</v>
      </c>
    </row>
    <row r="3494" spans="2:38">
      <c r="B3494"/>
      <c r="E3494" s="2"/>
      <c r="F3494" s="8"/>
      <c r="G3494" s="2"/>
      <c r="H3494" s="2"/>
      <c r="I3494" s="2"/>
      <c r="J3494" s="2"/>
      <c r="K3494" s="2"/>
      <c r="L3494" s="2"/>
      <c r="M3494" s="3"/>
      <c r="N3494" s="3"/>
      <c r="O3494" s="2"/>
      <c r="P3494" s="2"/>
      <c r="Q3494" s="2"/>
      <c r="R3494" s="2"/>
      <c r="S3494" s="44"/>
      <c r="T3494" s="44"/>
      <c r="U3494" s="20"/>
      <c r="V3494" s="11"/>
      <c r="W3494" s="2">
        <f t="shared" si="2302"/>
        <v>0</v>
      </c>
      <c r="X3494">
        <f t="shared" si="2303"/>
        <v>10</v>
      </c>
      <c r="Y3494">
        <f t="shared" si="2304"/>
        <v>0</v>
      </c>
      <c r="Z3494">
        <f t="shared" si="2305"/>
        <v>0</v>
      </c>
      <c r="AA3494" s="2">
        <f t="shared" si="2306"/>
        <v>60</v>
      </c>
      <c r="AB3494" s="2" t="str">
        <f t="shared" si="2307"/>
        <v>Under 1.5</v>
      </c>
      <c r="AC3494" s="6"/>
      <c r="AD3494" s="6" t="str">
        <f t="shared" si="2308"/>
        <v>Over 0.5</v>
      </c>
      <c r="AE3494" s="6" t="str">
        <f t="shared" si="2309"/>
        <v>LOST</v>
      </c>
      <c r="AF3494" s="6"/>
      <c r="AG3494">
        <f t="shared" si="2310"/>
        <v>0</v>
      </c>
      <c r="AH3494">
        <f t="shared" si="2311"/>
        <v>2</v>
      </c>
      <c r="AI3494">
        <f t="shared" si="2312"/>
        <v>0</v>
      </c>
      <c r="AJ3494">
        <f t="shared" si="2313"/>
        <v>0</v>
      </c>
      <c r="AK3494" s="2" t="str">
        <f t="shared" si="2314"/>
        <v>-</v>
      </c>
      <c r="AL3494" s="2" t="str">
        <f t="shared" si="2315"/>
        <v>-</v>
      </c>
    </row>
    <row r="3495" spans="2:38">
      <c r="B3495"/>
      <c r="E3495" s="2"/>
      <c r="F3495" s="8"/>
      <c r="G3495" s="2"/>
      <c r="H3495" s="2"/>
      <c r="I3495" s="2"/>
      <c r="J3495" s="2"/>
      <c r="K3495" s="2"/>
      <c r="L3495" s="2"/>
      <c r="M3495" s="3"/>
      <c r="N3495" s="3"/>
      <c r="O3495" s="2"/>
      <c r="P3495" s="2"/>
      <c r="Q3495" s="2"/>
      <c r="R3495" s="2"/>
      <c r="S3495" s="44"/>
      <c r="T3495" s="44"/>
      <c r="U3495" s="20"/>
      <c r="V3495" s="11"/>
      <c r="W3495" s="2">
        <f t="shared" si="2302"/>
        <v>0</v>
      </c>
      <c r="X3495">
        <f t="shared" si="2303"/>
        <v>10</v>
      </c>
      <c r="Y3495">
        <f t="shared" si="2304"/>
        <v>0</v>
      </c>
      <c r="Z3495">
        <f t="shared" si="2305"/>
        <v>0</v>
      </c>
      <c r="AA3495" s="2">
        <f t="shared" si="2306"/>
        <v>60</v>
      </c>
      <c r="AB3495" s="2" t="str">
        <f t="shared" si="2307"/>
        <v>Under 1.5</v>
      </c>
      <c r="AC3495" s="6"/>
      <c r="AD3495" s="6" t="str">
        <f t="shared" si="2308"/>
        <v>Over 0.5</v>
      </c>
      <c r="AE3495" s="6" t="str">
        <f t="shared" si="2309"/>
        <v>LOST</v>
      </c>
      <c r="AF3495" s="6"/>
      <c r="AG3495">
        <f t="shared" si="2310"/>
        <v>0</v>
      </c>
      <c r="AH3495">
        <f t="shared" si="2311"/>
        <v>2</v>
      </c>
      <c r="AI3495">
        <f t="shared" si="2312"/>
        <v>0</v>
      </c>
      <c r="AJ3495">
        <f t="shared" si="2313"/>
        <v>0</v>
      </c>
      <c r="AK3495" s="2" t="str">
        <f t="shared" si="2314"/>
        <v>-</v>
      </c>
      <c r="AL3495" s="2" t="str">
        <f t="shared" si="2315"/>
        <v>-</v>
      </c>
    </row>
    <row r="3496" spans="2:38">
      <c r="B3496"/>
      <c r="E3496" s="2"/>
      <c r="F3496" s="8"/>
      <c r="G3496" s="2"/>
      <c r="H3496" s="2"/>
      <c r="I3496" s="2"/>
      <c r="J3496" s="2"/>
      <c r="K3496" s="2"/>
      <c r="L3496" s="2"/>
      <c r="M3496" s="3"/>
      <c r="N3496" s="3"/>
      <c r="O3496" s="2"/>
      <c r="P3496" s="2"/>
      <c r="Q3496" s="2"/>
      <c r="R3496" s="2"/>
      <c r="S3496" s="44"/>
      <c r="T3496" s="44"/>
      <c r="U3496" s="20"/>
      <c r="V3496" s="11"/>
      <c r="W3496" s="2">
        <f t="shared" si="2302"/>
        <v>0</v>
      </c>
      <c r="X3496">
        <f t="shared" si="2303"/>
        <v>10</v>
      </c>
      <c r="Y3496">
        <f t="shared" si="2304"/>
        <v>0</v>
      </c>
      <c r="Z3496">
        <f t="shared" si="2305"/>
        <v>0</v>
      </c>
      <c r="AA3496" s="2">
        <f t="shared" si="2306"/>
        <v>60</v>
      </c>
      <c r="AB3496" s="2" t="str">
        <f t="shared" si="2307"/>
        <v>Under 1.5</v>
      </c>
      <c r="AC3496" s="6"/>
      <c r="AD3496" s="6" t="str">
        <f t="shared" si="2308"/>
        <v>Over 0.5</v>
      </c>
      <c r="AE3496" s="6" t="str">
        <f t="shared" si="2309"/>
        <v>LOST</v>
      </c>
      <c r="AF3496" s="6"/>
      <c r="AG3496">
        <f t="shared" si="2310"/>
        <v>0</v>
      </c>
      <c r="AH3496">
        <f t="shared" si="2311"/>
        <v>2</v>
      </c>
      <c r="AI3496">
        <f t="shared" si="2312"/>
        <v>0</v>
      </c>
      <c r="AJ3496">
        <f t="shared" si="2313"/>
        <v>0</v>
      </c>
      <c r="AK3496" s="2" t="str">
        <f t="shared" si="2314"/>
        <v>-</v>
      </c>
      <c r="AL3496" s="2" t="str">
        <f t="shared" si="2315"/>
        <v>-</v>
      </c>
    </row>
    <row r="3497" spans="2:38">
      <c r="B3497"/>
      <c r="E3497" s="2"/>
      <c r="F3497" s="8"/>
      <c r="G3497" s="2"/>
      <c r="H3497" s="2"/>
      <c r="I3497" s="2"/>
      <c r="J3497" s="2"/>
      <c r="K3497" s="2"/>
      <c r="L3497" s="2"/>
      <c r="M3497" s="3"/>
      <c r="N3497" s="3"/>
      <c r="O3497" s="2"/>
      <c r="P3497" s="2"/>
      <c r="Q3497" s="2"/>
      <c r="R3497" s="2"/>
      <c r="S3497" s="44"/>
      <c r="T3497" s="44"/>
      <c r="U3497" s="20"/>
      <c r="V3497" s="11"/>
      <c r="W3497" s="2">
        <f t="shared" si="2302"/>
        <v>0</v>
      </c>
      <c r="X3497">
        <f t="shared" si="2303"/>
        <v>10</v>
      </c>
      <c r="Y3497">
        <f t="shared" si="2304"/>
        <v>0</v>
      </c>
      <c r="Z3497">
        <f t="shared" si="2305"/>
        <v>0</v>
      </c>
      <c r="AA3497" s="2">
        <f t="shared" si="2306"/>
        <v>60</v>
      </c>
      <c r="AB3497" s="2" t="str">
        <f t="shared" si="2307"/>
        <v>Under 1.5</v>
      </c>
      <c r="AC3497" s="6"/>
      <c r="AD3497" s="6" t="str">
        <f t="shared" si="2308"/>
        <v>Over 0.5</v>
      </c>
      <c r="AE3497" s="6" t="str">
        <f t="shared" si="2309"/>
        <v>LOST</v>
      </c>
      <c r="AF3497" s="6"/>
      <c r="AG3497">
        <f t="shared" si="2310"/>
        <v>0</v>
      </c>
      <c r="AH3497">
        <f t="shared" si="2311"/>
        <v>2</v>
      </c>
      <c r="AI3497">
        <f t="shared" si="2312"/>
        <v>0</v>
      </c>
      <c r="AJ3497">
        <f t="shared" si="2313"/>
        <v>0</v>
      </c>
      <c r="AK3497" s="2" t="str">
        <f t="shared" si="2314"/>
        <v>-</v>
      </c>
      <c r="AL3497" s="2" t="str">
        <f t="shared" si="2315"/>
        <v>-</v>
      </c>
    </row>
    <row r="3498" spans="2:38">
      <c r="B3498"/>
      <c r="E3498" s="2"/>
      <c r="F3498" s="8"/>
      <c r="G3498" s="2"/>
      <c r="H3498" s="2"/>
      <c r="I3498" s="2"/>
      <c r="J3498" s="2"/>
      <c r="K3498" s="2"/>
      <c r="L3498" s="2"/>
      <c r="M3498" s="3"/>
      <c r="N3498" s="3"/>
      <c r="O3498" s="2"/>
      <c r="P3498" s="2"/>
      <c r="Q3498" s="2"/>
      <c r="R3498" s="2"/>
      <c r="S3498" s="44"/>
      <c r="T3498" s="44"/>
      <c r="U3498" s="20"/>
      <c r="V3498" s="11"/>
      <c r="W3498" s="2">
        <f t="shared" si="2302"/>
        <v>0</v>
      </c>
      <c r="X3498">
        <f t="shared" si="2303"/>
        <v>10</v>
      </c>
      <c r="Y3498">
        <f t="shared" si="2304"/>
        <v>0</v>
      </c>
      <c r="Z3498">
        <f t="shared" si="2305"/>
        <v>0</v>
      </c>
      <c r="AA3498" s="2">
        <f t="shared" si="2306"/>
        <v>60</v>
      </c>
      <c r="AB3498" s="2" t="str">
        <f t="shared" si="2307"/>
        <v>Under 1.5</v>
      </c>
      <c r="AC3498" s="6"/>
      <c r="AD3498" s="6" t="str">
        <f t="shared" si="2308"/>
        <v>Over 0.5</v>
      </c>
      <c r="AE3498" s="6" t="str">
        <f t="shared" si="2309"/>
        <v>LOST</v>
      </c>
      <c r="AF3498" s="6"/>
      <c r="AG3498">
        <f t="shared" si="2310"/>
        <v>0</v>
      </c>
      <c r="AH3498">
        <f t="shared" si="2311"/>
        <v>2</v>
      </c>
      <c r="AI3498">
        <f t="shared" si="2312"/>
        <v>0</v>
      </c>
      <c r="AJ3498">
        <f t="shared" si="2313"/>
        <v>0</v>
      </c>
      <c r="AK3498" s="2" t="str">
        <f t="shared" si="2314"/>
        <v>-</v>
      </c>
      <c r="AL3498" s="2" t="str">
        <f t="shared" si="2315"/>
        <v>-</v>
      </c>
    </row>
    <row r="3499" spans="2:38">
      <c r="B3499"/>
      <c r="E3499" s="2"/>
      <c r="F3499" s="8"/>
      <c r="G3499" s="2"/>
      <c r="H3499" s="2"/>
      <c r="I3499" s="2"/>
      <c r="J3499" s="2"/>
      <c r="K3499" s="2"/>
      <c r="L3499" s="2"/>
      <c r="M3499" s="3"/>
      <c r="N3499" s="3"/>
      <c r="O3499" s="2"/>
      <c r="P3499" s="2"/>
      <c r="Q3499" s="2"/>
      <c r="R3499" s="2"/>
      <c r="S3499" s="44"/>
      <c r="T3499" s="44"/>
      <c r="U3499" s="20"/>
      <c r="V3499" s="11"/>
      <c r="W3499" s="2">
        <f t="shared" si="2302"/>
        <v>0</v>
      </c>
      <c r="X3499">
        <f t="shared" si="2303"/>
        <v>10</v>
      </c>
      <c r="Y3499">
        <f t="shared" si="2304"/>
        <v>0</v>
      </c>
      <c r="Z3499">
        <f t="shared" si="2305"/>
        <v>0</v>
      </c>
      <c r="AA3499" s="2">
        <f t="shared" si="2306"/>
        <v>60</v>
      </c>
      <c r="AB3499" s="2" t="str">
        <f t="shared" si="2307"/>
        <v>Under 1.5</v>
      </c>
      <c r="AC3499" s="6"/>
      <c r="AD3499" s="6" t="str">
        <f t="shared" si="2308"/>
        <v>Over 0.5</v>
      </c>
      <c r="AE3499" s="6" t="str">
        <f t="shared" si="2309"/>
        <v>LOST</v>
      </c>
      <c r="AF3499" s="6"/>
      <c r="AG3499">
        <f t="shared" si="2310"/>
        <v>0</v>
      </c>
      <c r="AH3499">
        <f t="shared" si="2311"/>
        <v>2</v>
      </c>
      <c r="AI3499">
        <f t="shared" si="2312"/>
        <v>0</v>
      </c>
      <c r="AJ3499">
        <f t="shared" si="2313"/>
        <v>0</v>
      </c>
      <c r="AK3499" s="2" t="str">
        <f t="shared" si="2314"/>
        <v>-</v>
      </c>
      <c r="AL3499" s="2" t="str">
        <f t="shared" si="2315"/>
        <v>-</v>
      </c>
    </row>
    <row r="3500" spans="2:38">
      <c r="B3500"/>
      <c r="E3500" s="2"/>
      <c r="F3500" s="8"/>
      <c r="G3500" s="2"/>
      <c r="H3500" s="2"/>
      <c r="I3500" s="2"/>
      <c r="J3500" s="2"/>
      <c r="K3500" s="2"/>
      <c r="L3500" s="2"/>
      <c r="M3500" s="3"/>
      <c r="N3500" s="3"/>
      <c r="O3500" s="2"/>
      <c r="P3500" s="2"/>
      <c r="Q3500" s="2"/>
      <c r="R3500" s="2"/>
      <c r="S3500" s="44"/>
      <c r="T3500" s="44"/>
      <c r="U3500" s="20"/>
      <c r="V3500" s="11"/>
      <c r="W3500" s="2">
        <f t="shared" si="2302"/>
        <v>0</v>
      </c>
      <c r="X3500">
        <f t="shared" si="2303"/>
        <v>10</v>
      </c>
      <c r="Y3500">
        <f t="shared" si="2304"/>
        <v>0</v>
      </c>
      <c r="Z3500">
        <f t="shared" si="2305"/>
        <v>0</v>
      </c>
      <c r="AA3500" s="2">
        <f t="shared" si="2306"/>
        <v>60</v>
      </c>
      <c r="AB3500" s="2" t="str">
        <f t="shared" si="2307"/>
        <v>Under 1.5</v>
      </c>
      <c r="AC3500" s="6"/>
      <c r="AD3500" s="6" t="str">
        <f t="shared" si="2308"/>
        <v>Over 0.5</v>
      </c>
      <c r="AE3500" s="6" t="str">
        <f t="shared" si="2309"/>
        <v>LOST</v>
      </c>
      <c r="AF3500" s="6"/>
      <c r="AG3500">
        <f t="shared" si="2310"/>
        <v>0</v>
      </c>
      <c r="AH3500">
        <f t="shared" si="2311"/>
        <v>2</v>
      </c>
      <c r="AI3500">
        <f t="shared" si="2312"/>
        <v>0</v>
      </c>
      <c r="AJ3500">
        <f t="shared" si="2313"/>
        <v>0</v>
      </c>
      <c r="AK3500" s="2" t="str">
        <f t="shared" si="2314"/>
        <v>-</v>
      </c>
      <c r="AL3500" s="2" t="str">
        <f t="shared" si="2315"/>
        <v>-</v>
      </c>
    </row>
    <row r="3501" spans="2:38">
      <c r="B3501"/>
      <c r="E3501" s="2"/>
      <c r="F3501" s="8"/>
      <c r="G3501" s="2"/>
      <c r="H3501" s="2"/>
      <c r="I3501" s="2"/>
      <c r="J3501" s="2"/>
      <c r="K3501" s="2"/>
      <c r="L3501" s="2"/>
      <c r="M3501" s="3"/>
      <c r="N3501" s="3"/>
      <c r="O3501" s="2"/>
      <c r="P3501" s="2"/>
      <c r="Q3501" s="2"/>
      <c r="R3501" s="2"/>
      <c r="S3501" s="44"/>
      <c r="T3501" s="44"/>
      <c r="U3501" s="20"/>
      <c r="V3501" s="11"/>
      <c r="W3501" s="2">
        <f t="shared" si="2302"/>
        <v>0</v>
      </c>
      <c r="X3501">
        <f t="shared" si="2303"/>
        <v>10</v>
      </c>
      <c r="Y3501">
        <f t="shared" si="2304"/>
        <v>0</v>
      </c>
      <c r="Z3501">
        <f t="shared" si="2305"/>
        <v>0</v>
      </c>
      <c r="AA3501" s="2">
        <f t="shared" si="2306"/>
        <v>60</v>
      </c>
      <c r="AB3501" s="2" t="str">
        <f t="shared" si="2307"/>
        <v>Under 1.5</v>
      </c>
      <c r="AC3501" s="6"/>
      <c r="AD3501" s="6" t="str">
        <f t="shared" si="2308"/>
        <v>Over 0.5</v>
      </c>
      <c r="AE3501" s="6" t="str">
        <f t="shared" si="2309"/>
        <v>LOST</v>
      </c>
      <c r="AF3501" s="6"/>
      <c r="AG3501">
        <f t="shared" si="2310"/>
        <v>0</v>
      </c>
      <c r="AH3501">
        <f t="shared" si="2311"/>
        <v>2</v>
      </c>
      <c r="AI3501">
        <f t="shared" si="2312"/>
        <v>0</v>
      </c>
      <c r="AJ3501">
        <f t="shared" si="2313"/>
        <v>0</v>
      </c>
      <c r="AK3501" s="2" t="str">
        <f t="shared" si="2314"/>
        <v>-</v>
      </c>
      <c r="AL3501" s="2" t="str">
        <f t="shared" si="2315"/>
        <v>-</v>
      </c>
    </row>
    <row r="3502" spans="2:38">
      <c r="B3502"/>
      <c r="E3502" s="2"/>
      <c r="F3502" s="8"/>
      <c r="G3502" s="2"/>
      <c r="H3502" s="2"/>
      <c r="I3502" s="2"/>
      <c r="J3502" s="2"/>
      <c r="K3502" s="2"/>
      <c r="L3502" s="2"/>
      <c r="M3502" s="3"/>
      <c r="N3502" s="3"/>
      <c r="O3502" s="2"/>
      <c r="P3502" s="2"/>
      <c r="Q3502" s="2"/>
      <c r="R3502" s="2"/>
      <c r="S3502" s="44"/>
      <c r="T3502" s="44"/>
      <c r="U3502" s="20"/>
      <c r="V3502" s="11"/>
      <c r="W3502" s="2">
        <f t="shared" si="2302"/>
        <v>0</v>
      </c>
      <c r="X3502">
        <f t="shared" si="2303"/>
        <v>10</v>
      </c>
      <c r="Y3502">
        <f t="shared" si="2304"/>
        <v>0</v>
      </c>
      <c r="Z3502">
        <f t="shared" si="2305"/>
        <v>0</v>
      </c>
      <c r="AA3502" s="2">
        <f t="shared" si="2306"/>
        <v>60</v>
      </c>
      <c r="AB3502" s="2" t="str">
        <f t="shared" si="2307"/>
        <v>Under 1.5</v>
      </c>
      <c r="AC3502" s="6"/>
      <c r="AD3502" s="6" t="str">
        <f t="shared" si="2308"/>
        <v>Over 0.5</v>
      </c>
      <c r="AE3502" s="6" t="str">
        <f t="shared" si="2309"/>
        <v>LOST</v>
      </c>
      <c r="AF3502" s="6"/>
      <c r="AG3502">
        <f t="shared" si="2310"/>
        <v>0</v>
      </c>
      <c r="AH3502">
        <f t="shared" si="2311"/>
        <v>2</v>
      </c>
      <c r="AI3502">
        <f t="shared" si="2312"/>
        <v>0</v>
      </c>
      <c r="AJ3502">
        <f t="shared" si="2313"/>
        <v>0</v>
      </c>
      <c r="AK3502" s="2" t="str">
        <f t="shared" si="2314"/>
        <v>-</v>
      </c>
      <c r="AL3502" s="2" t="str">
        <f t="shared" si="2315"/>
        <v>-</v>
      </c>
    </row>
    <row r="3503" spans="2:38">
      <c r="B3503"/>
      <c r="E3503" s="2"/>
      <c r="F3503" s="8"/>
      <c r="G3503" s="2"/>
      <c r="H3503" s="2"/>
      <c r="I3503" s="2"/>
      <c r="J3503" s="2"/>
      <c r="K3503" s="2"/>
      <c r="L3503" s="2"/>
      <c r="M3503" s="3"/>
      <c r="N3503" s="3"/>
      <c r="O3503" s="2"/>
      <c r="P3503" s="2"/>
      <c r="Q3503" s="2"/>
      <c r="R3503" s="2"/>
      <c r="S3503" s="44"/>
      <c r="T3503" s="44"/>
      <c r="U3503" s="20"/>
      <c r="V3503" s="11"/>
      <c r="W3503" s="2">
        <f t="shared" si="2302"/>
        <v>0</v>
      </c>
      <c r="X3503">
        <f t="shared" si="2303"/>
        <v>10</v>
      </c>
      <c r="Y3503">
        <f t="shared" si="2304"/>
        <v>0</v>
      </c>
      <c r="Z3503">
        <f t="shared" si="2305"/>
        <v>0</v>
      </c>
      <c r="AA3503" s="2">
        <f t="shared" si="2306"/>
        <v>60</v>
      </c>
      <c r="AB3503" s="2" t="str">
        <f t="shared" si="2307"/>
        <v>Under 1.5</v>
      </c>
      <c r="AC3503" s="6"/>
      <c r="AD3503" s="6" t="str">
        <f t="shared" si="2308"/>
        <v>Over 0.5</v>
      </c>
      <c r="AE3503" s="6" t="str">
        <f t="shared" si="2309"/>
        <v>LOST</v>
      </c>
      <c r="AF3503" s="6"/>
      <c r="AG3503">
        <f t="shared" si="2310"/>
        <v>0</v>
      </c>
      <c r="AH3503">
        <f t="shared" si="2311"/>
        <v>2</v>
      </c>
      <c r="AI3503">
        <f t="shared" si="2312"/>
        <v>0</v>
      </c>
      <c r="AJ3503">
        <f t="shared" si="2313"/>
        <v>0</v>
      </c>
      <c r="AK3503" s="2" t="str">
        <f t="shared" si="2314"/>
        <v>-</v>
      </c>
      <c r="AL3503" s="2" t="str">
        <f t="shared" si="2315"/>
        <v>-</v>
      </c>
    </row>
    <row r="3504" spans="2:38">
      <c r="B3504"/>
      <c r="E3504" s="2"/>
      <c r="F3504" s="8"/>
      <c r="G3504" s="2"/>
      <c r="H3504" s="2"/>
      <c r="I3504" s="2"/>
      <c r="J3504" s="2"/>
      <c r="K3504" s="2"/>
      <c r="L3504" s="2"/>
      <c r="M3504" s="3"/>
      <c r="N3504" s="3"/>
      <c r="O3504" s="2"/>
      <c r="P3504" s="2"/>
      <c r="Q3504" s="2"/>
      <c r="R3504" s="2"/>
      <c r="S3504" s="44"/>
      <c r="T3504" s="44"/>
      <c r="U3504" s="20"/>
      <c r="V3504" s="11"/>
      <c r="W3504" s="2">
        <f t="shared" si="2302"/>
        <v>0</v>
      </c>
      <c r="X3504">
        <f t="shared" si="2303"/>
        <v>10</v>
      </c>
      <c r="Y3504">
        <f t="shared" si="2304"/>
        <v>0</v>
      </c>
      <c r="Z3504">
        <f t="shared" si="2305"/>
        <v>0</v>
      </c>
      <c r="AA3504" s="2">
        <f t="shared" si="2306"/>
        <v>60</v>
      </c>
      <c r="AB3504" s="2" t="str">
        <f t="shared" si="2307"/>
        <v>Under 1.5</v>
      </c>
      <c r="AC3504" s="6"/>
      <c r="AD3504" s="6" t="str">
        <f t="shared" si="2308"/>
        <v>Over 0.5</v>
      </c>
      <c r="AE3504" s="6" t="str">
        <f t="shared" si="2309"/>
        <v>LOST</v>
      </c>
      <c r="AF3504" s="6"/>
      <c r="AG3504">
        <f t="shared" si="2310"/>
        <v>0</v>
      </c>
      <c r="AH3504">
        <f t="shared" si="2311"/>
        <v>2</v>
      </c>
      <c r="AI3504">
        <f t="shared" si="2312"/>
        <v>0</v>
      </c>
      <c r="AJ3504">
        <f t="shared" si="2313"/>
        <v>0</v>
      </c>
      <c r="AK3504" s="2" t="str">
        <f t="shared" si="2314"/>
        <v>-</v>
      </c>
      <c r="AL3504" s="2" t="str">
        <f t="shared" si="2315"/>
        <v>-</v>
      </c>
    </row>
    <row r="3505" spans="2:38">
      <c r="B3505"/>
      <c r="E3505" s="2"/>
      <c r="F3505" s="8"/>
      <c r="G3505" s="2"/>
      <c r="H3505" s="2"/>
      <c r="I3505" s="2"/>
      <c r="J3505" s="2"/>
      <c r="K3505" s="2"/>
      <c r="L3505" s="2"/>
      <c r="M3505" s="3"/>
      <c r="N3505" s="3"/>
      <c r="O3505" s="2"/>
      <c r="P3505" s="2"/>
      <c r="Q3505" s="2"/>
      <c r="R3505" s="2"/>
      <c r="S3505" s="44"/>
      <c r="T3505" s="44"/>
      <c r="U3505" s="20"/>
      <c r="V3505" s="11"/>
      <c r="W3505" s="2">
        <f t="shared" si="2302"/>
        <v>0</v>
      </c>
      <c r="X3505">
        <f t="shared" si="2303"/>
        <v>10</v>
      </c>
      <c r="Y3505">
        <f t="shared" si="2304"/>
        <v>0</v>
      </c>
      <c r="Z3505">
        <f t="shared" si="2305"/>
        <v>0</v>
      </c>
      <c r="AA3505" s="2">
        <f t="shared" si="2306"/>
        <v>60</v>
      </c>
      <c r="AB3505" s="2" t="str">
        <f t="shared" si="2307"/>
        <v>Under 1.5</v>
      </c>
      <c r="AC3505" s="6"/>
      <c r="AD3505" s="6" t="str">
        <f t="shared" si="2308"/>
        <v>Over 0.5</v>
      </c>
      <c r="AE3505" s="6" t="str">
        <f t="shared" si="2309"/>
        <v>LOST</v>
      </c>
      <c r="AF3505" s="6"/>
      <c r="AG3505">
        <f t="shared" si="2310"/>
        <v>0</v>
      </c>
      <c r="AH3505">
        <f t="shared" si="2311"/>
        <v>2</v>
      </c>
      <c r="AI3505">
        <f t="shared" si="2312"/>
        <v>0</v>
      </c>
      <c r="AJ3505">
        <f t="shared" si="2313"/>
        <v>0</v>
      </c>
      <c r="AK3505" s="2" t="str">
        <f t="shared" si="2314"/>
        <v>-</v>
      </c>
      <c r="AL3505" s="2" t="str">
        <f t="shared" si="2315"/>
        <v>-</v>
      </c>
    </row>
    <row r="3506" spans="2:38">
      <c r="B3506"/>
      <c r="E3506" s="2"/>
      <c r="F3506" s="8"/>
      <c r="G3506" s="2"/>
      <c r="H3506" s="2"/>
      <c r="I3506" s="2"/>
      <c r="J3506" s="2"/>
      <c r="K3506" s="2"/>
      <c r="L3506" s="2"/>
      <c r="M3506" s="3"/>
      <c r="N3506" s="3"/>
      <c r="O3506" s="2"/>
      <c r="P3506" s="2"/>
      <c r="Q3506" s="2"/>
      <c r="R3506" s="2"/>
      <c r="S3506" s="44"/>
      <c r="T3506" s="44"/>
      <c r="U3506" s="20"/>
      <c r="V3506" s="11"/>
      <c r="W3506" s="2">
        <f t="shared" si="2302"/>
        <v>0</v>
      </c>
      <c r="X3506">
        <f t="shared" si="2303"/>
        <v>10</v>
      </c>
      <c r="Y3506">
        <f t="shared" si="2304"/>
        <v>0</v>
      </c>
      <c r="Z3506">
        <f t="shared" si="2305"/>
        <v>0</v>
      </c>
      <c r="AA3506" s="2">
        <f t="shared" si="2306"/>
        <v>60</v>
      </c>
      <c r="AB3506" s="2" t="str">
        <f t="shared" si="2307"/>
        <v>Under 1.5</v>
      </c>
      <c r="AC3506" s="6"/>
      <c r="AD3506" s="6" t="str">
        <f t="shared" si="2308"/>
        <v>Over 0.5</v>
      </c>
      <c r="AE3506" s="6" t="str">
        <f t="shared" si="2309"/>
        <v>LOST</v>
      </c>
      <c r="AF3506" s="6"/>
      <c r="AG3506">
        <f t="shared" si="2310"/>
        <v>0</v>
      </c>
      <c r="AH3506">
        <f t="shared" si="2311"/>
        <v>2</v>
      </c>
      <c r="AI3506">
        <f t="shared" si="2312"/>
        <v>0</v>
      </c>
      <c r="AJ3506">
        <f t="shared" si="2313"/>
        <v>0</v>
      </c>
      <c r="AK3506" s="2" t="str">
        <f t="shared" si="2314"/>
        <v>-</v>
      </c>
      <c r="AL3506" s="2" t="str">
        <f t="shared" si="2315"/>
        <v>-</v>
      </c>
    </row>
    <row r="3507" spans="2:38">
      <c r="B3507"/>
      <c r="E3507" s="2"/>
      <c r="F3507" s="8"/>
      <c r="G3507" s="2"/>
      <c r="H3507" s="2"/>
      <c r="I3507" s="2"/>
      <c r="J3507" s="2"/>
      <c r="K3507" s="2"/>
      <c r="L3507" s="2"/>
      <c r="M3507" s="3"/>
      <c r="N3507" s="3"/>
      <c r="O3507" s="2"/>
      <c r="P3507" s="2"/>
      <c r="Q3507" s="2"/>
      <c r="R3507" s="2"/>
      <c r="S3507" s="44"/>
      <c r="T3507" s="44"/>
      <c r="U3507" s="20"/>
      <c r="V3507" s="11"/>
      <c r="W3507" s="2">
        <f t="shared" si="2302"/>
        <v>0</v>
      </c>
      <c r="X3507">
        <f t="shared" si="2303"/>
        <v>10</v>
      </c>
      <c r="Y3507">
        <f t="shared" si="2304"/>
        <v>0</v>
      </c>
      <c r="Z3507">
        <f t="shared" si="2305"/>
        <v>0</v>
      </c>
      <c r="AA3507" s="2">
        <f t="shared" si="2306"/>
        <v>60</v>
      </c>
      <c r="AB3507" s="2" t="str">
        <f t="shared" si="2307"/>
        <v>Under 1.5</v>
      </c>
      <c r="AC3507" s="6"/>
      <c r="AD3507" s="6" t="str">
        <f t="shared" si="2308"/>
        <v>Over 0.5</v>
      </c>
      <c r="AE3507" s="6" t="str">
        <f t="shared" si="2309"/>
        <v>LOST</v>
      </c>
      <c r="AF3507" s="6"/>
      <c r="AG3507">
        <f t="shared" si="2310"/>
        <v>0</v>
      </c>
      <c r="AH3507">
        <f t="shared" si="2311"/>
        <v>2</v>
      </c>
      <c r="AI3507">
        <f t="shared" si="2312"/>
        <v>0</v>
      </c>
      <c r="AJ3507">
        <f t="shared" si="2313"/>
        <v>0</v>
      </c>
      <c r="AK3507" s="2" t="str">
        <f t="shared" si="2314"/>
        <v>-</v>
      </c>
      <c r="AL3507" s="2" t="str">
        <f t="shared" si="2315"/>
        <v>-</v>
      </c>
    </row>
    <row r="3508" spans="2:38">
      <c r="B3508"/>
      <c r="E3508" s="2"/>
      <c r="F3508" s="8"/>
      <c r="G3508" s="2"/>
      <c r="H3508" s="2"/>
      <c r="I3508" s="2"/>
      <c r="J3508" s="2"/>
      <c r="K3508" s="2"/>
      <c r="L3508" s="2"/>
      <c r="M3508" s="3"/>
      <c r="N3508" s="3"/>
      <c r="O3508" s="2"/>
      <c r="P3508" s="2"/>
      <c r="Q3508" s="2"/>
      <c r="R3508" s="2"/>
      <c r="S3508" s="44"/>
      <c r="T3508" s="44"/>
      <c r="U3508" s="20"/>
      <c r="V3508" s="11"/>
      <c r="W3508" s="2">
        <f t="shared" si="2302"/>
        <v>0</v>
      </c>
      <c r="X3508">
        <f t="shared" si="2303"/>
        <v>10</v>
      </c>
      <c r="Y3508">
        <f t="shared" si="2304"/>
        <v>0</v>
      </c>
      <c r="Z3508">
        <f t="shared" si="2305"/>
        <v>0</v>
      </c>
      <c r="AA3508" s="2">
        <f t="shared" si="2306"/>
        <v>60</v>
      </c>
      <c r="AB3508" s="2" t="str">
        <f t="shared" si="2307"/>
        <v>Under 1.5</v>
      </c>
      <c r="AC3508" s="6"/>
      <c r="AD3508" s="6" t="str">
        <f t="shared" si="2308"/>
        <v>Over 0.5</v>
      </c>
      <c r="AE3508" s="6" t="str">
        <f t="shared" si="2309"/>
        <v>LOST</v>
      </c>
      <c r="AF3508" s="6"/>
      <c r="AG3508">
        <f t="shared" si="2310"/>
        <v>0</v>
      </c>
      <c r="AH3508">
        <f t="shared" si="2311"/>
        <v>2</v>
      </c>
      <c r="AI3508">
        <f t="shared" si="2312"/>
        <v>0</v>
      </c>
      <c r="AJ3508">
        <f t="shared" si="2313"/>
        <v>0</v>
      </c>
      <c r="AK3508" s="2" t="str">
        <f t="shared" si="2314"/>
        <v>-</v>
      </c>
      <c r="AL3508" s="2" t="str">
        <f t="shared" si="2315"/>
        <v>-</v>
      </c>
    </row>
    <row r="3509" spans="2:38">
      <c r="B3509"/>
      <c r="E3509" s="2"/>
      <c r="F3509" s="8"/>
      <c r="G3509" s="2"/>
      <c r="H3509" s="2"/>
      <c r="I3509" s="2"/>
      <c r="J3509" s="2"/>
      <c r="K3509" s="2"/>
      <c r="L3509" s="2"/>
      <c r="M3509" s="3"/>
      <c r="N3509" s="3"/>
      <c r="O3509" s="2"/>
      <c r="P3509" s="2"/>
      <c r="Q3509" s="2"/>
      <c r="R3509" s="2"/>
      <c r="S3509" s="44"/>
      <c r="T3509" s="44"/>
      <c r="U3509" s="20"/>
      <c r="V3509" s="11"/>
      <c r="W3509" s="2">
        <f t="shared" si="2302"/>
        <v>0</v>
      </c>
      <c r="X3509">
        <f t="shared" si="2303"/>
        <v>10</v>
      </c>
      <c r="Y3509">
        <f t="shared" si="2304"/>
        <v>0</v>
      </c>
      <c r="Z3509">
        <f t="shared" si="2305"/>
        <v>0</v>
      </c>
      <c r="AA3509" s="2">
        <f t="shared" si="2306"/>
        <v>60</v>
      </c>
      <c r="AB3509" s="2" t="str">
        <f t="shared" si="2307"/>
        <v>Under 1.5</v>
      </c>
      <c r="AC3509" s="6"/>
      <c r="AD3509" s="6" t="str">
        <f t="shared" si="2308"/>
        <v>Over 0.5</v>
      </c>
      <c r="AE3509" s="6" t="str">
        <f t="shared" si="2309"/>
        <v>LOST</v>
      </c>
      <c r="AF3509" s="6"/>
      <c r="AG3509">
        <f t="shared" si="2310"/>
        <v>0</v>
      </c>
      <c r="AH3509">
        <f t="shared" si="2311"/>
        <v>2</v>
      </c>
      <c r="AI3509">
        <f t="shared" si="2312"/>
        <v>0</v>
      </c>
      <c r="AJ3509">
        <f t="shared" si="2313"/>
        <v>0</v>
      </c>
      <c r="AK3509" s="2" t="str">
        <f t="shared" si="2314"/>
        <v>-</v>
      </c>
      <c r="AL3509" s="2" t="str">
        <f t="shared" si="2315"/>
        <v>-</v>
      </c>
    </row>
    <row r="3510" spans="2:38">
      <c r="B3510"/>
      <c r="E3510" s="2"/>
      <c r="F3510" s="8"/>
      <c r="G3510" s="2"/>
      <c r="H3510" s="2"/>
      <c r="I3510" s="2"/>
      <c r="J3510" s="2"/>
      <c r="K3510" s="2"/>
      <c r="L3510" s="2"/>
      <c r="M3510" s="3"/>
      <c r="N3510" s="3"/>
      <c r="O3510" s="2"/>
      <c r="P3510" s="2"/>
      <c r="Q3510" s="2"/>
      <c r="R3510" s="2"/>
      <c r="S3510" s="44"/>
      <c r="T3510" s="44"/>
      <c r="U3510" s="20"/>
      <c r="V3510" s="11"/>
      <c r="W3510" s="2">
        <f t="shared" si="2302"/>
        <v>0</v>
      </c>
      <c r="X3510">
        <f t="shared" si="2303"/>
        <v>10</v>
      </c>
      <c r="Y3510">
        <f t="shared" si="2304"/>
        <v>0</v>
      </c>
      <c r="Z3510">
        <f t="shared" si="2305"/>
        <v>0</v>
      </c>
      <c r="AA3510" s="2">
        <f t="shared" si="2306"/>
        <v>60</v>
      </c>
      <c r="AB3510" s="2" t="str">
        <f t="shared" si="2307"/>
        <v>Under 1.5</v>
      </c>
      <c r="AC3510" s="6"/>
      <c r="AD3510" s="6" t="str">
        <f t="shared" si="2308"/>
        <v>Over 0.5</v>
      </c>
      <c r="AE3510" s="6" t="str">
        <f t="shared" si="2309"/>
        <v>LOST</v>
      </c>
      <c r="AF3510" s="6"/>
      <c r="AG3510">
        <f t="shared" si="2310"/>
        <v>0</v>
      </c>
      <c r="AH3510">
        <f t="shared" si="2311"/>
        <v>2</v>
      </c>
      <c r="AI3510">
        <f t="shared" si="2312"/>
        <v>0</v>
      </c>
      <c r="AJ3510">
        <f t="shared" si="2313"/>
        <v>0</v>
      </c>
      <c r="AK3510" s="2" t="str">
        <f t="shared" si="2314"/>
        <v>-</v>
      </c>
      <c r="AL3510" s="2" t="str">
        <f t="shared" si="2315"/>
        <v>-</v>
      </c>
    </row>
    <row r="3511" spans="2:38">
      <c r="B3511"/>
      <c r="E3511" s="2"/>
      <c r="F3511" s="8"/>
      <c r="G3511" s="2"/>
      <c r="H3511" s="2"/>
      <c r="I3511" s="2"/>
      <c r="J3511" s="2"/>
      <c r="K3511" s="2"/>
      <c r="L3511" s="2"/>
      <c r="M3511" s="3"/>
      <c r="N3511" s="3"/>
      <c r="O3511" s="2"/>
      <c r="P3511" s="2"/>
      <c r="Q3511" s="2"/>
      <c r="R3511" s="2"/>
      <c r="S3511" s="44"/>
      <c r="T3511" s="44"/>
      <c r="U3511" s="20"/>
      <c r="V3511" s="11"/>
      <c r="W3511" s="2">
        <f t="shared" si="2302"/>
        <v>0</v>
      </c>
      <c r="X3511">
        <f t="shared" si="2303"/>
        <v>10</v>
      </c>
      <c r="Y3511">
        <f t="shared" si="2304"/>
        <v>0</v>
      </c>
      <c r="Z3511">
        <f t="shared" si="2305"/>
        <v>0</v>
      </c>
      <c r="AA3511" s="2">
        <f t="shared" si="2306"/>
        <v>60</v>
      </c>
      <c r="AB3511" s="2" t="str">
        <f t="shared" si="2307"/>
        <v>Under 1.5</v>
      </c>
      <c r="AC3511" s="6"/>
      <c r="AD3511" s="6" t="str">
        <f t="shared" si="2308"/>
        <v>Over 0.5</v>
      </c>
      <c r="AE3511" s="6" t="str">
        <f t="shared" si="2309"/>
        <v>LOST</v>
      </c>
      <c r="AF3511" s="6"/>
      <c r="AG3511">
        <f t="shared" si="2310"/>
        <v>0</v>
      </c>
      <c r="AH3511">
        <f t="shared" si="2311"/>
        <v>2</v>
      </c>
      <c r="AI3511">
        <f t="shared" si="2312"/>
        <v>0</v>
      </c>
      <c r="AJ3511">
        <f t="shared" si="2313"/>
        <v>0</v>
      </c>
      <c r="AK3511" s="2" t="str">
        <f t="shared" si="2314"/>
        <v>-</v>
      </c>
      <c r="AL3511" s="2" t="str">
        <f t="shared" si="2315"/>
        <v>-</v>
      </c>
    </row>
    <row r="3512" spans="2:38">
      <c r="B3512"/>
      <c r="E3512" s="2"/>
      <c r="F3512" s="8"/>
      <c r="G3512" s="2"/>
      <c r="H3512" s="2"/>
      <c r="I3512" s="2"/>
      <c r="J3512" s="2"/>
      <c r="K3512" s="2"/>
      <c r="L3512" s="2"/>
      <c r="M3512" s="3"/>
      <c r="N3512" s="3"/>
      <c r="O3512" s="2"/>
      <c r="P3512" s="2"/>
      <c r="Q3512" s="2"/>
      <c r="R3512" s="2"/>
      <c r="S3512" s="44"/>
      <c r="T3512" s="44"/>
      <c r="U3512" s="20"/>
      <c r="V3512" s="11"/>
      <c r="W3512" s="2">
        <f t="shared" si="2302"/>
        <v>0</v>
      </c>
      <c r="X3512">
        <f t="shared" si="2303"/>
        <v>10</v>
      </c>
      <c r="Y3512">
        <f t="shared" si="2304"/>
        <v>0</v>
      </c>
      <c r="Z3512">
        <f t="shared" si="2305"/>
        <v>0</v>
      </c>
      <c r="AA3512" s="2">
        <f t="shared" si="2306"/>
        <v>60</v>
      </c>
      <c r="AB3512" s="2" t="str">
        <f t="shared" si="2307"/>
        <v>Under 1.5</v>
      </c>
      <c r="AC3512" s="6"/>
      <c r="AD3512" s="6" t="str">
        <f t="shared" si="2308"/>
        <v>Over 0.5</v>
      </c>
      <c r="AE3512" s="6" t="str">
        <f t="shared" si="2309"/>
        <v>LOST</v>
      </c>
      <c r="AF3512" s="6"/>
      <c r="AG3512">
        <f t="shared" si="2310"/>
        <v>0</v>
      </c>
      <c r="AH3512">
        <f t="shared" si="2311"/>
        <v>2</v>
      </c>
      <c r="AI3512">
        <f t="shared" si="2312"/>
        <v>0</v>
      </c>
      <c r="AJ3512">
        <f t="shared" si="2313"/>
        <v>0</v>
      </c>
      <c r="AK3512" s="2" t="str">
        <f t="shared" si="2314"/>
        <v>-</v>
      </c>
      <c r="AL3512" s="2" t="str">
        <f t="shared" si="2315"/>
        <v>-</v>
      </c>
    </row>
    <row r="3513" spans="2:38">
      <c r="B3513"/>
      <c r="E3513" s="2"/>
      <c r="F3513" s="8"/>
      <c r="G3513" s="2"/>
      <c r="H3513" s="2"/>
      <c r="I3513" s="2"/>
      <c r="J3513" s="2"/>
      <c r="K3513" s="2"/>
      <c r="L3513" s="2"/>
      <c r="M3513" s="3"/>
      <c r="N3513" s="3"/>
      <c r="O3513" s="2"/>
      <c r="P3513" s="2"/>
      <c r="Q3513" s="2"/>
      <c r="R3513" s="2"/>
      <c r="S3513" s="44"/>
      <c r="T3513" s="44"/>
      <c r="U3513" s="20"/>
      <c r="V3513" s="11"/>
      <c r="W3513" s="2">
        <f t="shared" si="2302"/>
        <v>0</v>
      </c>
      <c r="X3513">
        <f t="shared" si="2303"/>
        <v>10</v>
      </c>
      <c r="Y3513">
        <f t="shared" si="2304"/>
        <v>0</v>
      </c>
      <c r="Z3513">
        <f t="shared" si="2305"/>
        <v>0</v>
      </c>
      <c r="AA3513" s="2">
        <f t="shared" si="2306"/>
        <v>60</v>
      </c>
      <c r="AB3513" s="2" t="str">
        <f t="shared" si="2307"/>
        <v>Under 1.5</v>
      </c>
      <c r="AC3513" s="6"/>
      <c r="AD3513" s="6" t="str">
        <f t="shared" si="2308"/>
        <v>Over 0.5</v>
      </c>
      <c r="AE3513" s="6" t="str">
        <f t="shared" si="2309"/>
        <v>LOST</v>
      </c>
      <c r="AF3513" s="6"/>
      <c r="AG3513">
        <f t="shared" si="2310"/>
        <v>0</v>
      </c>
      <c r="AH3513">
        <f t="shared" si="2311"/>
        <v>2</v>
      </c>
      <c r="AI3513">
        <f t="shared" si="2312"/>
        <v>0</v>
      </c>
      <c r="AJ3513">
        <f t="shared" si="2313"/>
        <v>0</v>
      </c>
      <c r="AK3513" s="2" t="str">
        <f t="shared" si="2314"/>
        <v>-</v>
      </c>
      <c r="AL3513" s="2" t="str">
        <f t="shared" si="2315"/>
        <v>-</v>
      </c>
    </row>
    <row r="3514" spans="2:38">
      <c r="B3514"/>
      <c r="E3514" s="2"/>
      <c r="F3514" s="8"/>
      <c r="G3514" s="2"/>
      <c r="H3514" s="2"/>
      <c r="I3514" s="2"/>
      <c r="J3514" s="2"/>
      <c r="K3514" s="2"/>
      <c r="L3514" s="2"/>
      <c r="M3514" s="3"/>
      <c r="N3514" s="3"/>
      <c r="O3514" s="2"/>
      <c r="P3514" s="2"/>
      <c r="Q3514" s="2"/>
      <c r="R3514" s="2"/>
      <c r="S3514" s="44"/>
      <c r="T3514" s="44"/>
      <c r="U3514" s="20"/>
      <c r="V3514" s="11"/>
      <c r="W3514" s="2">
        <f t="shared" si="2302"/>
        <v>0</v>
      </c>
      <c r="X3514">
        <f t="shared" si="2303"/>
        <v>10</v>
      </c>
      <c r="Y3514">
        <f t="shared" si="2304"/>
        <v>0</v>
      </c>
      <c r="Z3514">
        <f t="shared" si="2305"/>
        <v>0</v>
      </c>
      <c r="AA3514" s="2">
        <f t="shared" si="2306"/>
        <v>60</v>
      </c>
      <c r="AB3514" s="2" t="str">
        <f t="shared" si="2307"/>
        <v>Under 1.5</v>
      </c>
      <c r="AC3514" s="6"/>
      <c r="AD3514" s="6" t="str">
        <f t="shared" si="2308"/>
        <v>Over 0.5</v>
      </c>
      <c r="AE3514" s="6" t="str">
        <f t="shared" si="2309"/>
        <v>LOST</v>
      </c>
      <c r="AF3514" s="6"/>
      <c r="AG3514">
        <f t="shared" si="2310"/>
        <v>0</v>
      </c>
      <c r="AH3514">
        <f t="shared" si="2311"/>
        <v>2</v>
      </c>
      <c r="AI3514">
        <f t="shared" si="2312"/>
        <v>0</v>
      </c>
      <c r="AJ3514">
        <f t="shared" si="2313"/>
        <v>0</v>
      </c>
      <c r="AK3514" s="2" t="str">
        <f t="shared" si="2314"/>
        <v>-</v>
      </c>
      <c r="AL3514" s="2" t="str">
        <f t="shared" si="2315"/>
        <v>-</v>
      </c>
    </row>
    <row r="3515" spans="2:38">
      <c r="B3515"/>
      <c r="E3515" s="2"/>
      <c r="F3515" s="8"/>
      <c r="G3515" s="2"/>
      <c r="H3515" s="2"/>
      <c r="I3515" s="2"/>
      <c r="J3515" s="2"/>
      <c r="K3515" s="2"/>
      <c r="L3515" s="2"/>
      <c r="M3515" s="3"/>
      <c r="N3515" s="3"/>
      <c r="O3515" s="2"/>
      <c r="P3515" s="2"/>
      <c r="Q3515" s="2"/>
      <c r="R3515" s="2"/>
      <c r="S3515" s="44"/>
      <c r="T3515" s="44"/>
      <c r="U3515" s="20"/>
      <c r="V3515" s="11"/>
      <c r="W3515" s="2">
        <f t="shared" si="2302"/>
        <v>0</v>
      </c>
      <c r="X3515">
        <f t="shared" si="2303"/>
        <v>10</v>
      </c>
      <c r="Y3515">
        <f t="shared" si="2304"/>
        <v>0</v>
      </c>
      <c r="Z3515">
        <f t="shared" si="2305"/>
        <v>0</v>
      </c>
      <c r="AA3515" s="2">
        <f t="shared" si="2306"/>
        <v>60</v>
      </c>
      <c r="AB3515" s="2" t="str">
        <f t="shared" si="2307"/>
        <v>Under 1.5</v>
      </c>
      <c r="AC3515" s="6"/>
      <c r="AD3515" s="6" t="str">
        <f t="shared" si="2308"/>
        <v>Over 0.5</v>
      </c>
      <c r="AE3515" s="6" t="str">
        <f t="shared" si="2309"/>
        <v>LOST</v>
      </c>
      <c r="AF3515" s="6"/>
      <c r="AG3515">
        <f t="shared" si="2310"/>
        <v>0</v>
      </c>
      <c r="AH3515">
        <f t="shared" si="2311"/>
        <v>2</v>
      </c>
      <c r="AI3515">
        <f t="shared" si="2312"/>
        <v>0</v>
      </c>
      <c r="AJ3515">
        <f t="shared" si="2313"/>
        <v>0</v>
      </c>
      <c r="AK3515" s="2" t="str">
        <f t="shared" si="2314"/>
        <v>-</v>
      </c>
      <c r="AL3515" s="2" t="str">
        <f t="shared" si="2315"/>
        <v>-</v>
      </c>
    </row>
    <row r="3516" spans="2:38">
      <c r="B3516"/>
      <c r="E3516" s="2"/>
      <c r="F3516" s="8"/>
      <c r="G3516" s="2"/>
      <c r="H3516" s="2"/>
      <c r="I3516" s="2"/>
      <c r="J3516" s="2"/>
      <c r="K3516" s="2"/>
      <c r="L3516" s="2"/>
      <c r="M3516" s="3"/>
      <c r="N3516" s="3"/>
      <c r="O3516" s="2"/>
      <c r="P3516" s="2"/>
      <c r="Q3516" s="2"/>
      <c r="R3516" s="2"/>
      <c r="S3516" s="44"/>
      <c r="T3516" s="44"/>
      <c r="U3516" s="20"/>
      <c r="V3516" s="11"/>
      <c r="W3516" s="2">
        <f t="shared" si="2302"/>
        <v>0</v>
      </c>
      <c r="X3516">
        <f t="shared" si="2303"/>
        <v>10</v>
      </c>
      <c r="Y3516">
        <f t="shared" si="2304"/>
        <v>0</v>
      </c>
      <c r="Z3516">
        <f t="shared" si="2305"/>
        <v>0</v>
      </c>
      <c r="AA3516" s="2">
        <f t="shared" si="2306"/>
        <v>60</v>
      </c>
      <c r="AB3516" s="2" t="str">
        <f t="shared" si="2307"/>
        <v>Under 1.5</v>
      </c>
      <c r="AC3516" s="6"/>
      <c r="AD3516" s="6" t="str">
        <f t="shared" si="2308"/>
        <v>Over 0.5</v>
      </c>
      <c r="AE3516" s="6" t="str">
        <f t="shared" si="2309"/>
        <v>LOST</v>
      </c>
      <c r="AF3516" s="6"/>
      <c r="AG3516">
        <f t="shared" si="2310"/>
        <v>0</v>
      </c>
      <c r="AH3516">
        <f t="shared" si="2311"/>
        <v>2</v>
      </c>
      <c r="AI3516">
        <f t="shared" si="2312"/>
        <v>0</v>
      </c>
      <c r="AJ3516">
        <f t="shared" si="2313"/>
        <v>0</v>
      </c>
      <c r="AK3516" s="2" t="str">
        <f t="shared" si="2314"/>
        <v>-</v>
      </c>
      <c r="AL3516" s="2" t="str">
        <f t="shared" si="2315"/>
        <v>-</v>
      </c>
    </row>
    <row r="3517" spans="2:38">
      <c r="B3517"/>
      <c r="E3517" s="2"/>
      <c r="F3517" s="8"/>
      <c r="G3517" s="2"/>
      <c r="H3517" s="2"/>
      <c r="I3517" s="2"/>
      <c r="J3517" s="2"/>
      <c r="K3517" s="2"/>
      <c r="L3517" s="2"/>
      <c r="M3517" s="3"/>
      <c r="N3517" s="3"/>
      <c r="O3517" s="2"/>
      <c r="P3517" s="2"/>
      <c r="Q3517" s="2"/>
      <c r="R3517" s="2"/>
      <c r="S3517" s="44"/>
      <c r="T3517" s="44"/>
      <c r="U3517" s="20"/>
      <c r="V3517" s="11"/>
      <c r="W3517" s="2">
        <f t="shared" si="2302"/>
        <v>0</v>
      </c>
      <c r="X3517">
        <f t="shared" si="2303"/>
        <v>10</v>
      </c>
      <c r="Y3517">
        <f t="shared" si="2304"/>
        <v>0</v>
      </c>
      <c r="Z3517">
        <f t="shared" si="2305"/>
        <v>0</v>
      </c>
      <c r="AA3517" s="2">
        <f t="shared" si="2306"/>
        <v>60</v>
      </c>
      <c r="AB3517" s="2" t="str">
        <f t="shared" si="2307"/>
        <v>Under 1.5</v>
      </c>
      <c r="AC3517" s="6"/>
      <c r="AD3517" s="6" t="str">
        <f t="shared" si="2308"/>
        <v>Over 0.5</v>
      </c>
      <c r="AE3517" s="6" t="str">
        <f t="shared" si="2309"/>
        <v>LOST</v>
      </c>
      <c r="AF3517" s="6"/>
      <c r="AG3517">
        <f t="shared" si="2310"/>
        <v>0</v>
      </c>
      <c r="AH3517">
        <f t="shared" si="2311"/>
        <v>2</v>
      </c>
      <c r="AI3517">
        <f t="shared" si="2312"/>
        <v>0</v>
      </c>
      <c r="AJ3517">
        <f t="shared" si="2313"/>
        <v>0</v>
      </c>
      <c r="AK3517" s="2" t="str">
        <f t="shared" si="2314"/>
        <v>-</v>
      </c>
      <c r="AL3517" s="2" t="str">
        <f t="shared" si="2315"/>
        <v>-</v>
      </c>
    </row>
    <row r="3518" spans="2:38">
      <c r="B3518"/>
      <c r="E3518" s="2"/>
      <c r="F3518" s="8"/>
      <c r="G3518" s="2"/>
      <c r="H3518" s="2"/>
      <c r="I3518" s="2"/>
      <c r="J3518" s="2"/>
      <c r="K3518" s="2"/>
      <c r="L3518" s="2"/>
      <c r="M3518" s="3"/>
      <c r="N3518" s="3"/>
      <c r="O3518" s="2"/>
      <c r="P3518" s="2"/>
      <c r="Q3518" s="2"/>
      <c r="R3518" s="2"/>
      <c r="S3518" s="44"/>
      <c r="T3518" s="44"/>
      <c r="U3518" s="20"/>
      <c r="V3518" s="11"/>
      <c r="W3518" s="2">
        <f t="shared" si="2302"/>
        <v>0</v>
      </c>
      <c r="X3518">
        <f t="shared" si="2303"/>
        <v>10</v>
      </c>
      <c r="Y3518">
        <f t="shared" si="2304"/>
        <v>0</v>
      </c>
      <c r="Z3518">
        <f t="shared" si="2305"/>
        <v>0</v>
      </c>
      <c r="AA3518" s="2">
        <f t="shared" si="2306"/>
        <v>60</v>
      </c>
      <c r="AB3518" s="2" t="str">
        <f t="shared" si="2307"/>
        <v>Under 1.5</v>
      </c>
      <c r="AC3518" s="6"/>
      <c r="AD3518" s="6" t="str">
        <f t="shared" si="2308"/>
        <v>Over 0.5</v>
      </c>
      <c r="AE3518" s="6" t="str">
        <f t="shared" si="2309"/>
        <v>LOST</v>
      </c>
      <c r="AF3518" s="6"/>
      <c r="AG3518">
        <f t="shared" si="2310"/>
        <v>0</v>
      </c>
      <c r="AH3518">
        <f t="shared" si="2311"/>
        <v>2</v>
      </c>
      <c r="AI3518">
        <f t="shared" si="2312"/>
        <v>0</v>
      </c>
      <c r="AJ3518">
        <f t="shared" si="2313"/>
        <v>0</v>
      </c>
      <c r="AK3518" s="2" t="str">
        <f t="shared" si="2314"/>
        <v>-</v>
      </c>
      <c r="AL3518" s="2" t="str">
        <f t="shared" si="2315"/>
        <v>-</v>
      </c>
    </row>
    <row r="3519" spans="2:38">
      <c r="B3519"/>
      <c r="E3519" s="2"/>
      <c r="F3519" s="8"/>
      <c r="G3519" s="2"/>
      <c r="H3519" s="2"/>
      <c r="I3519" s="2"/>
      <c r="J3519" s="2"/>
      <c r="K3519" s="2"/>
      <c r="L3519" s="2"/>
      <c r="M3519" s="3"/>
      <c r="N3519" s="3"/>
      <c r="O3519" s="2"/>
      <c r="P3519" s="2"/>
      <c r="Q3519" s="2"/>
      <c r="R3519" s="2"/>
      <c r="S3519" s="44"/>
      <c r="T3519" s="44"/>
      <c r="U3519" s="20"/>
      <c r="V3519" s="11"/>
      <c r="W3519" s="2">
        <f t="shared" si="2302"/>
        <v>0</v>
      </c>
      <c r="X3519">
        <f t="shared" si="2303"/>
        <v>10</v>
      </c>
      <c r="Y3519">
        <f t="shared" si="2304"/>
        <v>0</v>
      </c>
      <c r="Z3519">
        <f t="shared" si="2305"/>
        <v>0</v>
      </c>
      <c r="AA3519" s="2">
        <f t="shared" si="2306"/>
        <v>60</v>
      </c>
      <c r="AB3519" s="2" t="str">
        <f t="shared" si="2307"/>
        <v>Under 1.5</v>
      </c>
      <c r="AC3519" s="6"/>
      <c r="AD3519" s="6" t="str">
        <f t="shared" si="2308"/>
        <v>Over 0.5</v>
      </c>
      <c r="AE3519" s="6" t="str">
        <f t="shared" si="2309"/>
        <v>LOST</v>
      </c>
      <c r="AF3519" s="6"/>
      <c r="AG3519">
        <f t="shared" si="2310"/>
        <v>0</v>
      </c>
      <c r="AH3519">
        <f t="shared" si="2311"/>
        <v>2</v>
      </c>
      <c r="AI3519">
        <f t="shared" si="2312"/>
        <v>0</v>
      </c>
      <c r="AJ3519">
        <f t="shared" si="2313"/>
        <v>0</v>
      </c>
      <c r="AK3519" s="2" t="str">
        <f t="shared" si="2314"/>
        <v>-</v>
      </c>
      <c r="AL3519" s="2" t="str">
        <f t="shared" si="2315"/>
        <v>-</v>
      </c>
    </row>
    <row r="3520" spans="2:38">
      <c r="B3520"/>
      <c r="E3520" s="2"/>
      <c r="F3520" s="8"/>
      <c r="G3520" s="2"/>
      <c r="H3520" s="2"/>
      <c r="I3520" s="2"/>
      <c r="J3520" s="2"/>
      <c r="K3520" s="2"/>
      <c r="L3520" s="2"/>
      <c r="M3520" s="3"/>
      <c r="N3520" s="3"/>
      <c r="O3520" s="2"/>
      <c r="P3520" s="2"/>
      <c r="Q3520" s="2"/>
      <c r="R3520" s="2"/>
      <c r="S3520" s="44"/>
      <c r="T3520" s="44"/>
      <c r="U3520" s="20"/>
      <c r="V3520" s="11"/>
      <c r="W3520" s="2">
        <f t="shared" si="2302"/>
        <v>0</v>
      </c>
      <c r="X3520">
        <f t="shared" si="2303"/>
        <v>10</v>
      </c>
      <c r="Y3520">
        <f t="shared" si="2304"/>
        <v>0</v>
      </c>
      <c r="Z3520">
        <f t="shared" si="2305"/>
        <v>0</v>
      </c>
      <c r="AA3520" s="2">
        <f t="shared" si="2306"/>
        <v>60</v>
      </c>
      <c r="AB3520" s="2" t="str">
        <f t="shared" si="2307"/>
        <v>Under 1.5</v>
      </c>
      <c r="AC3520" s="6"/>
      <c r="AD3520" s="6" t="str">
        <f t="shared" si="2308"/>
        <v>Over 0.5</v>
      </c>
      <c r="AE3520" s="6" t="str">
        <f t="shared" si="2309"/>
        <v>LOST</v>
      </c>
      <c r="AF3520" s="6"/>
      <c r="AG3520">
        <f t="shared" si="2310"/>
        <v>0</v>
      </c>
      <c r="AH3520">
        <f t="shared" si="2311"/>
        <v>2</v>
      </c>
      <c r="AI3520">
        <f t="shared" si="2312"/>
        <v>0</v>
      </c>
      <c r="AJ3520">
        <f t="shared" si="2313"/>
        <v>0</v>
      </c>
      <c r="AK3520" s="2" t="str">
        <f t="shared" si="2314"/>
        <v>-</v>
      </c>
      <c r="AL3520" s="2" t="str">
        <f t="shared" si="2315"/>
        <v>-</v>
      </c>
    </row>
    <row r="3521" spans="2:38">
      <c r="B3521"/>
      <c r="E3521" s="2"/>
      <c r="F3521" s="8"/>
      <c r="G3521" s="2"/>
      <c r="H3521" s="2"/>
      <c r="I3521" s="2"/>
      <c r="J3521" s="2"/>
      <c r="K3521" s="2"/>
      <c r="L3521" s="2"/>
      <c r="M3521" s="3"/>
      <c r="N3521" s="3"/>
      <c r="O3521" s="2"/>
      <c r="P3521" s="2"/>
      <c r="Q3521" s="2"/>
      <c r="R3521" s="2"/>
      <c r="S3521" s="44"/>
      <c r="T3521" s="44"/>
      <c r="U3521" s="20"/>
      <c r="V3521" s="11"/>
      <c r="W3521" s="2">
        <f t="shared" si="2302"/>
        <v>0</v>
      </c>
      <c r="X3521">
        <f t="shared" si="2303"/>
        <v>10</v>
      </c>
      <c r="Y3521">
        <f t="shared" si="2304"/>
        <v>0</v>
      </c>
      <c r="Z3521">
        <f t="shared" si="2305"/>
        <v>0</v>
      </c>
      <c r="AA3521" s="2">
        <f t="shared" si="2306"/>
        <v>60</v>
      </c>
      <c r="AB3521" s="2" t="str">
        <f t="shared" si="2307"/>
        <v>Under 1.5</v>
      </c>
      <c r="AC3521" s="6"/>
      <c r="AD3521" s="6" t="str">
        <f t="shared" si="2308"/>
        <v>Over 0.5</v>
      </c>
      <c r="AE3521" s="6" t="str">
        <f t="shared" si="2309"/>
        <v>LOST</v>
      </c>
      <c r="AF3521" s="6"/>
      <c r="AG3521">
        <f t="shared" si="2310"/>
        <v>0</v>
      </c>
      <c r="AH3521">
        <f t="shared" si="2311"/>
        <v>2</v>
      </c>
      <c r="AI3521">
        <f t="shared" si="2312"/>
        <v>0</v>
      </c>
      <c r="AJ3521">
        <f t="shared" si="2313"/>
        <v>0</v>
      </c>
      <c r="AK3521" s="2" t="str">
        <f t="shared" si="2314"/>
        <v>-</v>
      </c>
      <c r="AL3521" s="2" t="str">
        <f t="shared" si="2315"/>
        <v>-</v>
      </c>
    </row>
    <row r="3522" spans="2:38">
      <c r="B3522"/>
      <c r="E3522" s="2"/>
      <c r="F3522" s="8"/>
      <c r="G3522" s="2"/>
      <c r="H3522" s="2"/>
      <c r="I3522" s="2"/>
      <c r="J3522" s="2"/>
      <c r="K3522" s="2"/>
      <c r="L3522" s="2"/>
      <c r="M3522" s="3"/>
      <c r="N3522" s="3"/>
      <c r="O3522" s="2"/>
      <c r="P3522" s="2"/>
      <c r="Q3522" s="2"/>
      <c r="R3522" s="2"/>
      <c r="S3522" s="44"/>
      <c r="T3522" s="44"/>
      <c r="U3522" s="20"/>
      <c r="V3522" s="11"/>
      <c r="W3522" s="2">
        <f t="shared" si="2302"/>
        <v>0</v>
      </c>
      <c r="X3522">
        <f t="shared" si="2303"/>
        <v>10</v>
      </c>
      <c r="Y3522">
        <f t="shared" si="2304"/>
        <v>0</v>
      </c>
      <c r="Z3522">
        <f t="shared" si="2305"/>
        <v>0</v>
      </c>
      <c r="AA3522" s="2">
        <f t="shared" si="2306"/>
        <v>60</v>
      </c>
      <c r="AB3522" s="2" t="str">
        <f t="shared" si="2307"/>
        <v>Under 1.5</v>
      </c>
      <c r="AC3522" s="6"/>
      <c r="AD3522" s="6" t="str">
        <f t="shared" si="2308"/>
        <v>Over 0.5</v>
      </c>
      <c r="AE3522" s="6" t="str">
        <f t="shared" si="2309"/>
        <v>LOST</v>
      </c>
      <c r="AF3522" s="6"/>
      <c r="AG3522">
        <f t="shared" si="2310"/>
        <v>0</v>
      </c>
      <c r="AH3522">
        <f t="shared" si="2311"/>
        <v>2</v>
      </c>
      <c r="AI3522">
        <f t="shared" si="2312"/>
        <v>0</v>
      </c>
      <c r="AJ3522">
        <f t="shared" si="2313"/>
        <v>0</v>
      </c>
      <c r="AK3522" s="2" t="str">
        <f t="shared" si="2314"/>
        <v>-</v>
      </c>
      <c r="AL3522" s="2" t="str">
        <f t="shared" si="2315"/>
        <v>-</v>
      </c>
    </row>
    <row r="3523" spans="2:38">
      <c r="B3523"/>
      <c r="E3523" s="2"/>
      <c r="F3523" s="8"/>
      <c r="G3523" s="2"/>
      <c r="H3523" s="2"/>
      <c r="I3523" s="2"/>
      <c r="J3523" s="2"/>
      <c r="K3523" s="2"/>
      <c r="L3523" s="2"/>
      <c r="M3523" s="3"/>
      <c r="N3523" s="3"/>
      <c r="O3523" s="2"/>
      <c r="P3523" s="2"/>
      <c r="Q3523" s="2"/>
      <c r="R3523" s="2"/>
      <c r="S3523" s="44"/>
      <c r="T3523" s="44"/>
      <c r="U3523" s="20"/>
      <c r="V3523" s="11"/>
      <c r="W3523" s="2">
        <f t="shared" si="2302"/>
        <v>0</v>
      </c>
      <c r="X3523">
        <f t="shared" si="2303"/>
        <v>10</v>
      </c>
      <c r="Y3523">
        <f t="shared" si="2304"/>
        <v>0</v>
      </c>
      <c r="Z3523">
        <f t="shared" si="2305"/>
        <v>0</v>
      </c>
      <c r="AA3523" s="2">
        <f t="shared" si="2306"/>
        <v>60</v>
      </c>
      <c r="AB3523" s="2" t="str">
        <f t="shared" si="2307"/>
        <v>Under 1.5</v>
      </c>
      <c r="AC3523" s="6"/>
      <c r="AD3523" s="6" t="str">
        <f t="shared" si="2308"/>
        <v>Over 0.5</v>
      </c>
      <c r="AE3523" s="6" t="str">
        <f t="shared" si="2309"/>
        <v>LOST</v>
      </c>
      <c r="AF3523" s="6"/>
      <c r="AG3523">
        <f t="shared" si="2310"/>
        <v>0</v>
      </c>
      <c r="AH3523">
        <f t="shared" si="2311"/>
        <v>2</v>
      </c>
      <c r="AI3523">
        <f t="shared" si="2312"/>
        <v>0</v>
      </c>
      <c r="AJ3523">
        <f t="shared" si="2313"/>
        <v>0</v>
      </c>
      <c r="AK3523" s="2" t="str">
        <f t="shared" si="2314"/>
        <v>-</v>
      </c>
      <c r="AL3523" s="2" t="str">
        <f t="shared" si="2315"/>
        <v>-</v>
      </c>
    </row>
    <row r="3524" spans="2:38">
      <c r="B3524"/>
      <c r="E3524" s="2"/>
      <c r="F3524" s="8"/>
      <c r="G3524" s="2"/>
      <c r="H3524" s="2"/>
      <c r="I3524" s="2"/>
      <c r="J3524" s="2"/>
      <c r="K3524" s="2"/>
      <c r="L3524" s="2"/>
      <c r="M3524" s="3"/>
      <c r="N3524" s="3"/>
      <c r="O3524" s="2"/>
      <c r="P3524" s="2"/>
      <c r="Q3524" s="2"/>
      <c r="R3524" s="2"/>
      <c r="S3524" s="44"/>
      <c r="T3524" s="44"/>
      <c r="U3524" s="20"/>
      <c r="V3524" s="11"/>
      <c r="W3524" s="2">
        <f t="shared" ref="W3524:W3558" si="2316">IF(H3524&gt;52,10,0)</f>
        <v>0</v>
      </c>
      <c r="X3524">
        <f t="shared" ref="X3524:X3558" si="2317">IF(L3524&gt;15,0,IF(L3524&lt;8,10,5))</f>
        <v>10</v>
      </c>
      <c r="Y3524">
        <f t="shared" ref="Y3524:Y3558" si="2318">IF(S3524&gt;60,10,IF(S3524&lt;49,0,5))</f>
        <v>0</v>
      </c>
      <c r="Z3524">
        <f t="shared" ref="Z3524:Z3558" si="2319">IF(T3524="Y",10,IF(T3524="C",5,0))</f>
        <v>0</v>
      </c>
      <c r="AA3524" s="2">
        <f t="shared" ref="AA3524:AA3558" si="2320">SUM(W3524:Z3524)+50</f>
        <v>60</v>
      </c>
      <c r="AB3524" s="2" t="str">
        <f t="shared" ref="AB3524:AB3558" si="2321">IF(AA3524&lt;56,"Over 0.5","Under 1.5")</f>
        <v>Under 1.5</v>
      </c>
      <c r="AC3524" s="6"/>
      <c r="AD3524" s="6" t="str">
        <f t="shared" ref="AD3524:AD3558" si="2322">IF(M3524="1-0","Under 1.5",IF(M3524="0-0","Under 1.5",IF(M3524="0-1","Under 1.5","Over 0.5")))</f>
        <v>Over 0.5</v>
      </c>
      <c r="AE3524" s="6" t="str">
        <f t="shared" ref="AE3524:AE3558" si="2323">IF(M3524="?",M3524,IF(AB3524=AD3524,"WON",IF(M3524="0-1","WON",IF(M3524="1-0","WON","LOST"))))</f>
        <v>LOST</v>
      </c>
      <c r="AF3524" s="6"/>
      <c r="AG3524">
        <f t="shared" ref="AG3524:AG3558" si="2324">IF(H3524&gt;52,6,IF(H3524=52,5,IF(H3524=51,4,IF(H3524=50,3,IF(H3524=49,2,IF(H3524=48,1,0))))))</f>
        <v>0</v>
      </c>
      <c r="AH3524">
        <f t="shared" ref="AH3524:AH3558" si="2325">IF(L3524&lt;8,2,0)</f>
        <v>2</v>
      </c>
      <c r="AI3524">
        <f t="shared" ref="AI3524:AI3558" si="2326">IF(S3524&gt;49,2,0)</f>
        <v>0</v>
      </c>
      <c r="AJ3524">
        <f t="shared" ref="AJ3524:AJ3558" si="2327">IF(SUM(AH3524:AI3524)=4,SUM(AG3524:AI3524),0)</f>
        <v>0</v>
      </c>
      <c r="AK3524" s="2" t="str">
        <f t="shared" ref="AK3524:AK3558" si="2328">IF(AJ3524=10,"A1",IF(AJ3524=9,"A2",IF(AJ3524=8,"A3",IF(AJ3524=7,"A4",IF(AJ3524=6,"A5","-")))))</f>
        <v>-</v>
      </c>
      <c r="AL3524" s="2" t="str">
        <f t="shared" ref="AL3524:AL3558" si="2329">IF(AND(L3524&lt;11,U3524&lt;1.75,AA3524&gt;65,OR((AND(S3524&gt;49,S3524&lt;61,T3524="Y")),(AND(S3524&lt;48,T3524="Y")),(AND(S3524&gt;60,T3524="N")),(AND(S3524&gt;60,T3524="Y")),(AND(S3524&gt;60,T3524="C")))),"Pick","-")</f>
        <v>-</v>
      </c>
    </row>
    <row r="3525" spans="2:38">
      <c r="B3525"/>
      <c r="E3525" s="2"/>
      <c r="F3525" s="8"/>
      <c r="G3525" s="2"/>
      <c r="H3525" s="2"/>
      <c r="I3525" s="2"/>
      <c r="J3525" s="2"/>
      <c r="K3525" s="2"/>
      <c r="L3525" s="2"/>
      <c r="M3525" s="3"/>
      <c r="N3525" s="3"/>
      <c r="O3525" s="2"/>
      <c r="P3525" s="2"/>
      <c r="Q3525" s="2"/>
      <c r="R3525" s="2"/>
      <c r="S3525" s="44"/>
      <c r="T3525" s="44"/>
      <c r="U3525" s="20"/>
      <c r="V3525" s="11"/>
      <c r="W3525" s="2">
        <f t="shared" si="2316"/>
        <v>0</v>
      </c>
      <c r="X3525">
        <f t="shared" si="2317"/>
        <v>10</v>
      </c>
      <c r="Y3525">
        <f t="shared" si="2318"/>
        <v>0</v>
      </c>
      <c r="Z3525">
        <f t="shared" si="2319"/>
        <v>0</v>
      </c>
      <c r="AA3525" s="2">
        <f t="shared" si="2320"/>
        <v>60</v>
      </c>
      <c r="AB3525" s="2" t="str">
        <f t="shared" si="2321"/>
        <v>Under 1.5</v>
      </c>
      <c r="AC3525" s="6"/>
      <c r="AD3525" s="6" t="str">
        <f t="shared" si="2322"/>
        <v>Over 0.5</v>
      </c>
      <c r="AE3525" s="6" t="str">
        <f t="shared" si="2323"/>
        <v>LOST</v>
      </c>
      <c r="AF3525" s="6"/>
      <c r="AG3525">
        <f t="shared" si="2324"/>
        <v>0</v>
      </c>
      <c r="AH3525">
        <f t="shared" si="2325"/>
        <v>2</v>
      </c>
      <c r="AI3525">
        <f t="shared" si="2326"/>
        <v>0</v>
      </c>
      <c r="AJ3525">
        <f t="shared" si="2327"/>
        <v>0</v>
      </c>
      <c r="AK3525" s="2" t="str">
        <f t="shared" si="2328"/>
        <v>-</v>
      </c>
      <c r="AL3525" s="2" t="str">
        <f t="shared" si="2329"/>
        <v>-</v>
      </c>
    </row>
    <row r="3526" spans="2:38">
      <c r="B3526"/>
      <c r="E3526" s="2"/>
      <c r="F3526" s="8"/>
      <c r="G3526" s="2"/>
      <c r="H3526" s="2"/>
      <c r="I3526" s="2"/>
      <c r="J3526" s="2"/>
      <c r="K3526" s="2"/>
      <c r="L3526" s="2"/>
      <c r="M3526" s="3"/>
      <c r="N3526" s="3"/>
      <c r="O3526" s="2"/>
      <c r="P3526" s="2"/>
      <c r="Q3526" s="2"/>
      <c r="R3526" s="2"/>
      <c r="S3526" s="44"/>
      <c r="T3526" s="44"/>
      <c r="U3526" s="20"/>
      <c r="V3526" s="11"/>
      <c r="W3526" s="2">
        <f t="shared" si="2316"/>
        <v>0</v>
      </c>
      <c r="X3526">
        <f t="shared" si="2317"/>
        <v>10</v>
      </c>
      <c r="Y3526">
        <f t="shared" si="2318"/>
        <v>0</v>
      </c>
      <c r="Z3526">
        <f t="shared" si="2319"/>
        <v>0</v>
      </c>
      <c r="AA3526" s="2">
        <f t="shared" si="2320"/>
        <v>60</v>
      </c>
      <c r="AB3526" s="2" t="str">
        <f t="shared" si="2321"/>
        <v>Under 1.5</v>
      </c>
      <c r="AC3526" s="6"/>
      <c r="AD3526" s="6" t="str">
        <f t="shared" si="2322"/>
        <v>Over 0.5</v>
      </c>
      <c r="AE3526" s="6" t="str">
        <f t="shared" si="2323"/>
        <v>LOST</v>
      </c>
      <c r="AF3526" s="6"/>
      <c r="AG3526">
        <f t="shared" si="2324"/>
        <v>0</v>
      </c>
      <c r="AH3526">
        <f t="shared" si="2325"/>
        <v>2</v>
      </c>
      <c r="AI3526">
        <f t="shared" si="2326"/>
        <v>0</v>
      </c>
      <c r="AJ3526">
        <f t="shared" si="2327"/>
        <v>0</v>
      </c>
      <c r="AK3526" s="2" t="str">
        <f t="shared" si="2328"/>
        <v>-</v>
      </c>
      <c r="AL3526" s="2" t="str">
        <f t="shared" si="2329"/>
        <v>-</v>
      </c>
    </row>
    <row r="3527" spans="2:38">
      <c r="B3527"/>
      <c r="E3527" s="2"/>
      <c r="F3527" s="8"/>
      <c r="G3527" s="2"/>
      <c r="H3527" s="2"/>
      <c r="I3527" s="2"/>
      <c r="J3527" s="2"/>
      <c r="K3527" s="2"/>
      <c r="L3527" s="2"/>
      <c r="M3527" s="3"/>
      <c r="N3527" s="3"/>
      <c r="O3527" s="2"/>
      <c r="P3527" s="2"/>
      <c r="Q3527" s="2"/>
      <c r="R3527" s="2"/>
      <c r="S3527" s="44"/>
      <c r="T3527" s="44"/>
      <c r="U3527" s="20"/>
      <c r="V3527" s="11"/>
      <c r="W3527" s="2">
        <f t="shared" si="2316"/>
        <v>0</v>
      </c>
      <c r="X3527">
        <f t="shared" si="2317"/>
        <v>10</v>
      </c>
      <c r="Y3527">
        <f t="shared" si="2318"/>
        <v>0</v>
      </c>
      <c r="Z3527">
        <f t="shared" si="2319"/>
        <v>0</v>
      </c>
      <c r="AA3527" s="2">
        <f t="shared" si="2320"/>
        <v>60</v>
      </c>
      <c r="AB3527" s="2" t="str">
        <f t="shared" si="2321"/>
        <v>Under 1.5</v>
      </c>
      <c r="AC3527" s="6"/>
      <c r="AD3527" s="6" t="str">
        <f t="shared" si="2322"/>
        <v>Over 0.5</v>
      </c>
      <c r="AE3527" s="6" t="str">
        <f t="shared" si="2323"/>
        <v>LOST</v>
      </c>
      <c r="AF3527" s="6"/>
      <c r="AG3527">
        <f t="shared" si="2324"/>
        <v>0</v>
      </c>
      <c r="AH3527">
        <f t="shared" si="2325"/>
        <v>2</v>
      </c>
      <c r="AI3527">
        <f t="shared" si="2326"/>
        <v>0</v>
      </c>
      <c r="AJ3527">
        <f t="shared" si="2327"/>
        <v>0</v>
      </c>
      <c r="AK3527" s="2" t="str">
        <f t="shared" si="2328"/>
        <v>-</v>
      </c>
      <c r="AL3527" s="2" t="str">
        <f t="shared" si="2329"/>
        <v>-</v>
      </c>
    </row>
    <row r="3528" spans="2:38">
      <c r="B3528"/>
      <c r="E3528" s="2"/>
      <c r="F3528" s="8"/>
      <c r="G3528" s="2"/>
      <c r="H3528" s="2"/>
      <c r="I3528" s="2"/>
      <c r="J3528" s="2"/>
      <c r="K3528" s="2"/>
      <c r="L3528" s="2"/>
      <c r="M3528" s="3"/>
      <c r="N3528" s="3"/>
      <c r="O3528" s="2"/>
      <c r="P3528" s="2"/>
      <c r="Q3528" s="2"/>
      <c r="R3528" s="2"/>
      <c r="S3528" s="44"/>
      <c r="T3528" s="44"/>
      <c r="U3528" s="20"/>
      <c r="V3528" s="11"/>
      <c r="W3528" s="2">
        <f t="shared" si="2316"/>
        <v>0</v>
      </c>
      <c r="X3528">
        <f t="shared" si="2317"/>
        <v>10</v>
      </c>
      <c r="Y3528">
        <f t="shared" si="2318"/>
        <v>0</v>
      </c>
      <c r="Z3528">
        <f t="shared" si="2319"/>
        <v>0</v>
      </c>
      <c r="AA3528" s="2">
        <f t="shared" si="2320"/>
        <v>60</v>
      </c>
      <c r="AB3528" s="2" t="str">
        <f t="shared" si="2321"/>
        <v>Under 1.5</v>
      </c>
      <c r="AC3528" s="6"/>
      <c r="AD3528" s="6" t="str">
        <f t="shared" si="2322"/>
        <v>Over 0.5</v>
      </c>
      <c r="AE3528" s="6" t="str">
        <f t="shared" si="2323"/>
        <v>LOST</v>
      </c>
      <c r="AF3528" s="6"/>
      <c r="AG3528">
        <f t="shared" si="2324"/>
        <v>0</v>
      </c>
      <c r="AH3528">
        <f t="shared" si="2325"/>
        <v>2</v>
      </c>
      <c r="AI3528">
        <f t="shared" si="2326"/>
        <v>0</v>
      </c>
      <c r="AJ3528">
        <f t="shared" si="2327"/>
        <v>0</v>
      </c>
      <c r="AK3528" s="2" t="str">
        <f t="shared" si="2328"/>
        <v>-</v>
      </c>
      <c r="AL3528" s="2" t="str">
        <f t="shared" si="2329"/>
        <v>-</v>
      </c>
    </row>
    <row r="3529" spans="2:38">
      <c r="B3529"/>
      <c r="E3529" s="2"/>
      <c r="F3529" s="8"/>
      <c r="G3529" s="2"/>
      <c r="H3529" s="2"/>
      <c r="I3529" s="2"/>
      <c r="J3529" s="2"/>
      <c r="K3529" s="2"/>
      <c r="L3529" s="2"/>
      <c r="M3529" s="3"/>
      <c r="N3529" s="3"/>
      <c r="O3529" s="2"/>
      <c r="P3529" s="2"/>
      <c r="Q3529" s="2"/>
      <c r="R3529" s="2"/>
      <c r="S3529" s="44"/>
      <c r="T3529" s="44"/>
      <c r="U3529" s="20"/>
      <c r="V3529" s="11"/>
      <c r="W3529" s="2">
        <f t="shared" si="2316"/>
        <v>0</v>
      </c>
      <c r="X3529">
        <f t="shared" si="2317"/>
        <v>10</v>
      </c>
      <c r="Y3529">
        <f t="shared" si="2318"/>
        <v>0</v>
      </c>
      <c r="Z3529">
        <f t="shared" si="2319"/>
        <v>0</v>
      </c>
      <c r="AA3529" s="2">
        <f t="shared" si="2320"/>
        <v>60</v>
      </c>
      <c r="AB3529" s="2" t="str">
        <f t="shared" si="2321"/>
        <v>Under 1.5</v>
      </c>
      <c r="AC3529" s="6"/>
      <c r="AD3529" s="6" t="str">
        <f t="shared" si="2322"/>
        <v>Over 0.5</v>
      </c>
      <c r="AE3529" s="6" t="str">
        <f t="shared" si="2323"/>
        <v>LOST</v>
      </c>
      <c r="AF3529" s="6"/>
      <c r="AG3529">
        <f t="shared" si="2324"/>
        <v>0</v>
      </c>
      <c r="AH3529">
        <f t="shared" si="2325"/>
        <v>2</v>
      </c>
      <c r="AI3529">
        <f t="shared" si="2326"/>
        <v>0</v>
      </c>
      <c r="AJ3529">
        <f t="shared" si="2327"/>
        <v>0</v>
      </c>
      <c r="AK3529" s="2" t="str">
        <f t="shared" si="2328"/>
        <v>-</v>
      </c>
      <c r="AL3529" s="2" t="str">
        <f t="shared" si="2329"/>
        <v>-</v>
      </c>
    </row>
    <row r="3530" spans="2:38">
      <c r="B3530"/>
      <c r="E3530" s="2"/>
      <c r="F3530" s="8"/>
      <c r="G3530" s="2"/>
      <c r="H3530" s="2"/>
      <c r="I3530" s="2"/>
      <c r="J3530" s="2"/>
      <c r="K3530" s="2"/>
      <c r="L3530" s="2"/>
      <c r="M3530" s="3"/>
      <c r="N3530" s="3"/>
      <c r="O3530" s="2"/>
      <c r="P3530" s="2"/>
      <c r="Q3530" s="2"/>
      <c r="R3530" s="2"/>
      <c r="S3530" s="44"/>
      <c r="T3530" s="44"/>
      <c r="U3530" s="20"/>
      <c r="V3530" s="11"/>
      <c r="W3530" s="2">
        <f t="shared" si="2316"/>
        <v>0</v>
      </c>
      <c r="X3530">
        <f t="shared" si="2317"/>
        <v>10</v>
      </c>
      <c r="Y3530">
        <f t="shared" si="2318"/>
        <v>0</v>
      </c>
      <c r="Z3530">
        <f t="shared" si="2319"/>
        <v>0</v>
      </c>
      <c r="AA3530" s="2">
        <f t="shared" si="2320"/>
        <v>60</v>
      </c>
      <c r="AB3530" s="2" t="str">
        <f t="shared" si="2321"/>
        <v>Under 1.5</v>
      </c>
      <c r="AC3530" s="6"/>
      <c r="AD3530" s="6" t="str">
        <f t="shared" si="2322"/>
        <v>Over 0.5</v>
      </c>
      <c r="AE3530" s="6" t="str">
        <f t="shared" si="2323"/>
        <v>LOST</v>
      </c>
      <c r="AF3530" s="6"/>
      <c r="AG3530">
        <f t="shared" si="2324"/>
        <v>0</v>
      </c>
      <c r="AH3530">
        <f t="shared" si="2325"/>
        <v>2</v>
      </c>
      <c r="AI3530">
        <f t="shared" si="2326"/>
        <v>0</v>
      </c>
      <c r="AJ3530">
        <f t="shared" si="2327"/>
        <v>0</v>
      </c>
      <c r="AK3530" s="2" t="str">
        <f t="shared" si="2328"/>
        <v>-</v>
      </c>
      <c r="AL3530" s="2" t="str">
        <f t="shared" si="2329"/>
        <v>-</v>
      </c>
    </row>
    <row r="3531" spans="2:38">
      <c r="B3531"/>
      <c r="E3531" s="2"/>
      <c r="F3531" s="8"/>
      <c r="G3531" s="2"/>
      <c r="H3531" s="2"/>
      <c r="I3531" s="2"/>
      <c r="J3531" s="2"/>
      <c r="K3531" s="2"/>
      <c r="L3531" s="2"/>
      <c r="M3531" s="3"/>
      <c r="N3531" s="3"/>
      <c r="O3531" s="2"/>
      <c r="P3531" s="2"/>
      <c r="Q3531" s="2"/>
      <c r="R3531" s="2"/>
      <c r="S3531" s="44"/>
      <c r="T3531" s="44"/>
      <c r="U3531" s="20"/>
      <c r="V3531" s="11"/>
      <c r="W3531" s="2">
        <f t="shared" si="2316"/>
        <v>0</v>
      </c>
      <c r="X3531">
        <f t="shared" si="2317"/>
        <v>10</v>
      </c>
      <c r="Y3531">
        <f t="shared" si="2318"/>
        <v>0</v>
      </c>
      <c r="Z3531">
        <f t="shared" si="2319"/>
        <v>0</v>
      </c>
      <c r="AA3531" s="2">
        <f t="shared" si="2320"/>
        <v>60</v>
      </c>
      <c r="AB3531" s="2" t="str">
        <f t="shared" si="2321"/>
        <v>Under 1.5</v>
      </c>
      <c r="AC3531" s="6"/>
      <c r="AD3531" s="6" t="str">
        <f t="shared" si="2322"/>
        <v>Over 0.5</v>
      </c>
      <c r="AE3531" s="6" t="str">
        <f t="shared" si="2323"/>
        <v>LOST</v>
      </c>
      <c r="AF3531" s="6"/>
      <c r="AG3531">
        <f t="shared" si="2324"/>
        <v>0</v>
      </c>
      <c r="AH3531">
        <f t="shared" si="2325"/>
        <v>2</v>
      </c>
      <c r="AI3531">
        <f t="shared" si="2326"/>
        <v>0</v>
      </c>
      <c r="AJ3531">
        <f t="shared" si="2327"/>
        <v>0</v>
      </c>
      <c r="AK3531" s="2" t="str">
        <f t="shared" si="2328"/>
        <v>-</v>
      </c>
      <c r="AL3531" s="2" t="str">
        <f t="shared" si="2329"/>
        <v>-</v>
      </c>
    </row>
    <row r="3532" spans="2:38">
      <c r="B3532"/>
      <c r="E3532" s="2"/>
      <c r="F3532" s="8"/>
      <c r="G3532" s="2"/>
      <c r="H3532" s="2"/>
      <c r="I3532" s="2"/>
      <c r="J3532" s="2"/>
      <c r="K3532" s="2"/>
      <c r="L3532" s="2"/>
      <c r="M3532" s="3"/>
      <c r="N3532" s="3"/>
      <c r="O3532" s="2"/>
      <c r="P3532" s="2"/>
      <c r="Q3532" s="2"/>
      <c r="R3532" s="2"/>
      <c r="S3532" s="44"/>
      <c r="T3532" s="44"/>
      <c r="U3532" s="20"/>
      <c r="V3532" s="11"/>
      <c r="W3532" s="2">
        <f t="shared" si="2316"/>
        <v>0</v>
      </c>
      <c r="X3532">
        <f t="shared" si="2317"/>
        <v>10</v>
      </c>
      <c r="Y3532">
        <f t="shared" si="2318"/>
        <v>0</v>
      </c>
      <c r="Z3532">
        <f t="shared" si="2319"/>
        <v>0</v>
      </c>
      <c r="AA3532" s="2">
        <f t="shared" si="2320"/>
        <v>60</v>
      </c>
      <c r="AB3532" s="2" t="str">
        <f t="shared" si="2321"/>
        <v>Under 1.5</v>
      </c>
      <c r="AC3532" s="6"/>
      <c r="AD3532" s="6" t="str">
        <f t="shared" si="2322"/>
        <v>Over 0.5</v>
      </c>
      <c r="AE3532" s="6" t="str">
        <f t="shared" si="2323"/>
        <v>LOST</v>
      </c>
      <c r="AF3532" s="6"/>
      <c r="AG3532">
        <f t="shared" si="2324"/>
        <v>0</v>
      </c>
      <c r="AH3532">
        <f t="shared" si="2325"/>
        <v>2</v>
      </c>
      <c r="AI3532">
        <f t="shared" si="2326"/>
        <v>0</v>
      </c>
      <c r="AJ3532">
        <f t="shared" si="2327"/>
        <v>0</v>
      </c>
      <c r="AK3532" s="2" t="str">
        <f t="shared" si="2328"/>
        <v>-</v>
      </c>
      <c r="AL3532" s="2" t="str">
        <f t="shared" si="2329"/>
        <v>-</v>
      </c>
    </row>
    <row r="3533" spans="2:38">
      <c r="B3533"/>
      <c r="E3533" s="2"/>
      <c r="F3533" s="8"/>
      <c r="G3533" s="2"/>
      <c r="H3533" s="2"/>
      <c r="I3533" s="2"/>
      <c r="J3533" s="2"/>
      <c r="K3533" s="2"/>
      <c r="L3533" s="2"/>
      <c r="M3533" s="3"/>
      <c r="N3533" s="3"/>
      <c r="O3533" s="2"/>
      <c r="P3533" s="2"/>
      <c r="Q3533" s="2"/>
      <c r="R3533" s="2"/>
      <c r="S3533" s="44"/>
      <c r="T3533" s="44"/>
      <c r="U3533" s="20"/>
      <c r="V3533" s="11"/>
      <c r="W3533" s="2">
        <f t="shared" si="2316"/>
        <v>0</v>
      </c>
      <c r="X3533">
        <f t="shared" si="2317"/>
        <v>10</v>
      </c>
      <c r="Y3533">
        <f t="shared" si="2318"/>
        <v>0</v>
      </c>
      <c r="Z3533">
        <f t="shared" si="2319"/>
        <v>0</v>
      </c>
      <c r="AA3533" s="2">
        <f t="shared" si="2320"/>
        <v>60</v>
      </c>
      <c r="AB3533" s="2" t="str">
        <f t="shared" si="2321"/>
        <v>Under 1.5</v>
      </c>
      <c r="AC3533" s="6"/>
      <c r="AD3533" s="6" t="str">
        <f t="shared" si="2322"/>
        <v>Over 0.5</v>
      </c>
      <c r="AE3533" s="6" t="str">
        <f t="shared" si="2323"/>
        <v>LOST</v>
      </c>
      <c r="AF3533" s="6"/>
      <c r="AG3533">
        <f t="shared" si="2324"/>
        <v>0</v>
      </c>
      <c r="AH3533">
        <f t="shared" si="2325"/>
        <v>2</v>
      </c>
      <c r="AI3533">
        <f t="shared" si="2326"/>
        <v>0</v>
      </c>
      <c r="AJ3533">
        <f t="shared" si="2327"/>
        <v>0</v>
      </c>
      <c r="AK3533" s="2" t="str">
        <f t="shared" si="2328"/>
        <v>-</v>
      </c>
      <c r="AL3533" s="2" t="str">
        <f t="shared" si="2329"/>
        <v>-</v>
      </c>
    </row>
    <row r="3534" spans="2:38">
      <c r="B3534"/>
      <c r="E3534" s="2"/>
      <c r="F3534" s="8"/>
      <c r="G3534" s="2"/>
      <c r="H3534" s="2"/>
      <c r="I3534" s="2"/>
      <c r="J3534" s="2"/>
      <c r="K3534" s="2"/>
      <c r="L3534" s="2"/>
      <c r="M3534" s="3"/>
      <c r="N3534" s="3"/>
      <c r="O3534" s="2"/>
      <c r="P3534" s="2"/>
      <c r="Q3534" s="2"/>
      <c r="R3534" s="2"/>
      <c r="S3534" s="44"/>
      <c r="T3534" s="44"/>
      <c r="U3534" s="20"/>
      <c r="V3534" s="11"/>
      <c r="W3534" s="2">
        <f t="shared" si="2316"/>
        <v>0</v>
      </c>
      <c r="X3534">
        <f t="shared" si="2317"/>
        <v>10</v>
      </c>
      <c r="Y3534">
        <f t="shared" si="2318"/>
        <v>0</v>
      </c>
      <c r="Z3534">
        <f t="shared" si="2319"/>
        <v>0</v>
      </c>
      <c r="AA3534" s="2">
        <f t="shared" si="2320"/>
        <v>60</v>
      </c>
      <c r="AB3534" s="2" t="str">
        <f t="shared" si="2321"/>
        <v>Under 1.5</v>
      </c>
      <c r="AC3534" s="6"/>
      <c r="AD3534" s="6" t="str">
        <f t="shared" si="2322"/>
        <v>Over 0.5</v>
      </c>
      <c r="AE3534" s="6" t="str">
        <f t="shared" si="2323"/>
        <v>LOST</v>
      </c>
      <c r="AF3534" s="6"/>
      <c r="AG3534">
        <f t="shared" si="2324"/>
        <v>0</v>
      </c>
      <c r="AH3534">
        <f t="shared" si="2325"/>
        <v>2</v>
      </c>
      <c r="AI3534">
        <f t="shared" si="2326"/>
        <v>0</v>
      </c>
      <c r="AJ3534">
        <f t="shared" si="2327"/>
        <v>0</v>
      </c>
      <c r="AK3534" s="2" t="str">
        <f t="shared" si="2328"/>
        <v>-</v>
      </c>
      <c r="AL3534" s="2" t="str">
        <f t="shared" si="2329"/>
        <v>-</v>
      </c>
    </row>
    <row r="3535" spans="2:38">
      <c r="B3535"/>
      <c r="E3535" s="2"/>
      <c r="F3535" s="8"/>
      <c r="G3535" s="2"/>
      <c r="H3535" s="2"/>
      <c r="I3535" s="2"/>
      <c r="J3535" s="2"/>
      <c r="K3535" s="2"/>
      <c r="L3535" s="2"/>
      <c r="M3535" s="3"/>
      <c r="N3535" s="3"/>
      <c r="O3535" s="2"/>
      <c r="P3535" s="2"/>
      <c r="Q3535" s="2"/>
      <c r="R3535" s="2"/>
      <c r="S3535" s="44"/>
      <c r="T3535" s="44"/>
      <c r="U3535" s="20"/>
      <c r="V3535" s="11"/>
      <c r="W3535" s="2">
        <f t="shared" si="2316"/>
        <v>0</v>
      </c>
      <c r="X3535">
        <f t="shared" si="2317"/>
        <v>10</v>
      </c>
      <c r="Y3535">
        <f t="shared" si="2318"/>
        <v>0</v>
      </c>
      <c r="Z3535">
        <f t="shared" si="2319"/>
        <v>0</v>
      </c>
      <c r="AA3535" s="2">
        <f t="shared" si="2320"/>
        <v>60</v>
      </c>
      <c r="AB3535" s="2" t="str">
        <f t="shared" si="2321"/>
        <v>Under 1.5</v>
      </c>
      <c r="AC3535" s="6"/>
      <c r="AD3535" s="6" t="str">
        <f t="shared" si="2322"/>
        <v>Over 0.5</v>
      </c>
      <c r="AE3535" s="6" t="str">
        <f t="shared" si="2323"/>
        <v>LOST</v>
      </c>
      <c r="AF3535" s="6"/>
      <c r="AG3535">
        <f t="shared" si="2324"/>
        <v>0</v>
      </c>
      <c r="AH3535">
        <f t="shared" si="2325"/>
        <v>2</v>
      </c>
      <c r="AI3535">
        <f t="shared" si="2326"/>
        <v>0</v>
      </c>
      <c r="AJ3535">
        <f t="shared" si="2327"/>
        <v>0</v>
      </c>
      <c r="AK3535" s="2" t="str">
        <f t="shared" si="2328"/>
        <v>-</v>
      </c>
      <c r="AL3535" s="2" t="str">
        <f t="shared" si="2329"/>
        <v>-</v>
      </c>
    </row>
    <row r="3536" spans="2:38">
      <c r="B3536"/>
      <c r="E3536" s="2"/>
      <c r="F3536" s="8"/>
      <c r="G3536" s="2"/>
      <c r="H3536" s="2"/>
      <c r="I3536" s="2"/>
      <c r="J3536" s="2"/>
      <c r="K3536" s="2"/>
      <c r="L3536" s="2"/>
      <c r="M3536" s="3"/>
      <c r="N3536" s="3"/>
      <c r="O3536" s="2"/>
      <c r="P3536" s="2"/>
      <c r="Q3536" s="2"/>
      <c r="R3536" s="2"/>
      <c r="S3536" s="44"/>
      <c r="T3536" s="44"/>
      <c r="U3536" s="20"/>
      <c r="V3536" s="11"/>
      <c r="W3536" s="2">
        <f t="shared" si="2316"/>
        <v>0</v>
      </c>
      <c r="X3536">
        <f t="shared" si="2317"/>
        <v>10</v>
      </c>
      <c r="Y3536">
        <f t="shared" si="2318"/>
        <v>0</v>
      </c>
      <c r="Z3536">
        <f t="shared" si="2319"/>
        <v>0</v>
      </c>
      <c r="AA3536" s="2">
        <f t="shared" si="2320"/>
        <v>60</v>
      </c>
      <c r="AB3536" s="2" t="str">
        <f t="shared" si="2321"/>
        <v>Under 1.5</v>
      </c>
      <c r="AC3536" s="6"/>
      <c r="AD3536" s="6" t="str">
        <f t="shared" si="2322"/>
        <v>Over 0.5</v>
      </c>
      <c r="AE3536" s="6" t="str">
        <f t="shared" si="2323"/>
        <v>LOST</v>
      </c>
      <c r="AF3536" s="6"/>
      <c r="AG3536">
        <f t="shared" si="2324"/>
        <v>0</v>
      </c>
      <c r="AH3536">
        <f t="shared" si="2325"/>
        <v>2</v>
      </c>
      <c r="AI3536">
        <f t="shared" si="2326"/>
        <v>0</v>
      </c>
      <c r="AJ3536">
        <f t="shared" si="2327"/>
        <v>0</v>
      </c>
      <c r="AK3536" s="2" t="str">
        <f t="shared" si="2328"/>
        <v>-</v>
      </c>
      <c r="AL3536" s="2" t="str">
        <f t="shared" si="2329"/>
        <v>-</v>
      </c>
    </row>
    <row r="3537" spans="2:38">
      <c r="B3537"/>
      <c r="E3537" s="2"/>
      <c r="F3537" s="8"/>
      <c r="G3537" s="2"/>
      <c r="H3537" s="2"/>
      <c r="I3537" s="2"/>
      <c r="J3537" s="2"/>
      <c r="K3537" s="2"/>
      <c r="L3537" s="2"/>
      <c r="M3537" s="3"/>
      <c r="N3537" s="3"/>
      <c r="O3537" s="2"/>
      <c r="P3537" s="2"/>
      <c r="Q3537" s="2"/>
      <c r="R3537" s="2"/>
      <c r="S3537" s="44"/>
      <c r="T3537" s="44"/>
      <c r="U3537" s="20"/>
      <c r="V3537" s="11"/>
      <c r="W3537" s="2">
        <f t="shared" si="2316"/>
        <v>0</v>
      </c>
      <c r="X3537">
        <f t="shared" si="2317"/>
        <v>10</v>
      </c>
      <c r="Y3537">
        <f t="shared" si="2318"/>
        <v>0</v>
      </c>
      <c r="Z3537">
        <f t="shared" si="2319"/>
        <v>0</v>
      </c>
      <c r="AA3537" s="2">
        <f t="shared" si="2320"/>
        <v>60</v>
      </c>
      <c r="AB3537" s="2" t="str">
        <f t="shared" si="2321"/>
        <v>Under 1.5</v>
      </c>
      <c r="AC3537" s="6"/>
      <c r="AD3537" s="6" t="str">
        <f t="shared" si="2322"/>
        <v>Over 0.5</v>
      </c>
      <c r="AE3537" s="6" t="str">
        <f t="shared" si="2323"/>
        <v>LOST</v>
      </c>
      <c r="AF3537" s="6"/>
      <c r="AG3537">
        <f t="shared" si="2324"/>
        <v>0</v>
      </c>
      <c r="AH3537">
        <f t="shared" si="2325"/>
        <v>2</v>
      </c>
      <c r="AI3537">
        <f t="shared" si="2326"/>
        <v>0</v>
      </c>
      <c r="AJ3537">
        <f t="shared" si="2327"/>
        <v>0</v>
      </c>
      <c r="AK3537" s="2" t="str">
        <f t="shared" si="2328"/>
        <v>-</v>
      </c>
      <c r="AL3537" s="2" t="str">
        <f t="shared" si="2329"/>
        <v>-</v>
      </c>
    </row>
    <row r="3538" spans="2:38">
      <c r="B3538"/>
      <c r="E3538" s="2"/>
      <c r="F3538" s="8"/>
      <c r="G3538" s="2"/>
      <c r="H3538" s="2"/>
      <c r="I3538" s="2"/>
      <c r="J3538" s="2"/>
      <c r="K3538" s="2"/>
      <c r="L3538" s="2"/>
      <c r="M3538" s="3"/>
      <c r="N3538" s="3"/>
      <c r="O3538" s="2"/>
      <c r="P3538" s="2"/>
      <c r="Q3538" s="2"/>
      <c r="R3538" s="2"/>
      <c r="S3538" s="44"/>
      <c r="T3538" s="44"/>
      <c r="U3538" s="20"/>
      <c r="V3538" s="11"/>
      <c r="W3538" s="2">
        <f t="shared" si="2316"/>
        <v>0</v>
      </c>
      <c r="X3538">
        <f t="shared" si="2317"/>
        <v>10</v>
      </c>
      <c r="Y3538">
        <f t="shared" si="2318"/>
        <v>0</v>
      </c>
      <c r="Z3538">
        <f t="shared" si="2319"/>
        <v>0</v>
      </c>
      <c r="AA3538" s="2">
        <f t="shared" si="2320"/>
        <v>60</v>
      </c>
      <c r="AB3538" s="2" t="str">
        <f t="shared" si="2321"/>
        <v>Under 1.5</v>
      </c>
      <c r="AC3538" s="6"/>
      <c r="AD3538" s="6" t="str">
        <f t="shared" si="2322"/>
        <v>Over 0.5</v>
      </c>
      <c r="AE3538" s="6" t="str">
        <f t="shared" si="2323"/>
        <v>LOST</v>
      </c>
      <c r="AF3538" s="6"/>
      <c r="AG3538">
        <f t="shared" si="2324"/>
        <v>0</v>
      </c>
      <c r="AH3538">
        <f t="shared" si="2325"/>
        <v>2</v>
      </c>
      <c r="AI3538">
        <f t="shared" si="2326"/>
        <v>0</v>
      </c>
      <c r="AJ3538">
        <f t="shared" si="2327"/>
        <v>0</v>
      </c>
      <c r="AK3538" s="2" t="str">
        <f t="shared" si="2328"/>
        <v>-</v>
      </c>
      <c r="AL3538" s="2" t="str">
        <f t="shared" si="2329"/>
        <v>-</v>
      </c>
    </row>
    <row r="3539" spans="2:38">
      <c r="B3539"/>
      <c r="E3539" s="2"/>
      <c r="F3539" s="8"/>
      <c r="G3539" s="2"/>
      <c r="H3539" s="2"/>
      <c r="I3539" s="2"/>
      <c r="J3539" s="2"/>
      <c r="K3539" s="2"/>
      <c r="L3539" s="2"/>
      <c r="M3539" s="3"/>
      <c r="N3539" s="3"/>
      <c r="O3539" s="2"/>
      <c r="P3539" s="2"/>
      <c r="Q3539" s="2"/>
      <c r="R3539" s="2"/>
      <c r="S3539" s="44"/>
      <c r="T3539" s="44"/>
      <c r="U3539" s="20"/>
      <c r="V3539" s="11"/>
      <c r="W3539" s="2">
        <f t="shared" si="2316"/>
        <v>0</v>
      </c>
      <c r="X3539">
        <f t="shared" si="2317"/>
        <v>10</v>
      </c>
      <c r="Y3539">
        <f t="shared" si="2318"/>
        <v>0</v>
      </c>
      <c r="Z3539">
        <f t="shared" si="2319"/>
        <v>0</v>
      </c>
      <c r="AA3539" s="2">
        <f t="shared" si="2320"/>
        <v>60</v>
      </c>
      <c r="AB3539" s="2" t="str">
        <f t="shared" si="2321"/>
        <v>Under 1.5</v>
      </c>
      <c r="AC3539" s="6"/>
      <c r="AD3539" s="6" t="str">
        <f t="shared" si="2322"/>
        <v>Over 0.5</v>
      </c>
      <c r="AE3539" s="6" t="str">
        <f t="shared" si="2323"/>
        <v>LOST</v>
      </c>
      <c r="AF3539" s="6"/>
      <c r="AG3539">
        <f t="shared" si="2324"/>
        <v>0</v>
      </c>
      <c r="AH3539">
        <f t="shared" si="2325"/>
        <v>2</v>
      </c>
      <c r="AI3539">
        <f t="shared" si="2326"/>
        <v>0</v>
      </c>
      <c r="AJ3539">
        <f t="shared" si="2327"/>
        <v>0</v>
      </c>
      <c r="AK3539" s="2" t="str">
        <f t="shared" si="2328"/>
        <v>-</v>
      </c>
      <c r="AL3539" s="2" t="str">
        <f t="shared" si="2329"/>
        <v>-</v>
      </c>
    </row>
    <row r="3540" spans="2:38">
      <c r="B3540"/>
      <c r="E3540" s="2"/>
      <c r="F3540" s="8"/>
      <c r="G3540" s="2"/>
      <c r="H3540" s="2"/>
      <c r="I3540" s="2"/>
      <c r="J3540" s="2"/>
      <c r="K3540" s="2"/>
      <c r="L3540" s="2"/>
      <c r="M3540" s="3"/>
      <c r="N3540" s="3"/>
      <c r="O3540" s="2"/>
      <c r="P3540" s="2"/>
      <c r="Q3540" s="2"/>
      <c r="R3540" s="2"/>
      <c r="S3540" s="44"/>
      <c r="T3540" s="44"/>
      <c r="U3540" s="20"/>
      <c r="V3540" s="11"/>
      <c r="W3540" s="2">
        <f t="shared" si="2316"/>
        <v>0</v>
      </c>
      <c r="X3540">
        <f t="shared" si="2317"/>
        <v>10</v>
      </c>
      <c r="Y3540">
        <f t="shared" si="2318"/>
        <v>0</v>
      </c>
      <c r="Z3540">
        <f t="shared" si="2319"/>
        <v>0</v>
      </c>
      <c r="AA3540" s="2">
        <f t="shared" si="2320"/>
        <v>60</v>
      </c>
      <c r="AB3540" s="2" t="str">
        <f t="shared" si="2321"/>
        <v>Under 1.5</v>
      </c>
      <c r="AC3540" s="6"/>
      <c r="AD3540" s="6" t="str">
        <f t="shared" si="2322"/>
        <v>Over 0.5</v>
      </c>
      <c r="AE3540" s="6" t="str">
        <f t="shared" si="2323"/>
        <v>LOST</v>
      </c>
      <c r="AF3540" s="6"/>
      <c r="AG3540">
        <f t="shared" si="2324"/>
        <v>0</v>
      </c>
      <c r="AH3540">
        <f t="shared" si="2325"/>
        <v>2</v>
      </c>
      <c r="AI3540">
        <f t="shared" si="2326"/>
        <v>0</v>
      </c>
      <c r="AJ3540">
        <f t="shared" si="2327"/>
        <v>0</v>
      </c>
      <c r="AK3540" s="2" t="str">
        <f t="shared" si="2328"/>
        <v>-</v>
      </c>
      <c r="AL3540" s="2" t="str">
        <f t="shared" si="2329"/>
        <v>-</v>
      </c>
    </row>
    <row r="3541" spans="2:38">
      <c r="B3541"/>
      <c r="E3541" s="2"/>
      <c r="F3541" s="8"/>
      <c r="G3541" s="2"/>
      <c r="H3541" s="2"/>
      <c r="I3541" s="2"/>
      <c r="J3541" s="2"/>
      <c r="K3541" s="2"/>
      <c r="L3541" s="2"/>
      <c r="M3541" s="3"/>
      <c r="N3541" s="3"/>
      <c r="O3541" s="2"/>
      <c r="P3541" s="2"/>
      <c r="Q3541" s="2"/>
      <c r="R3541" s="2"/>
      <c r="S3541" s="44"/>
      <c r="T3541" s="44"/>
      <c r="U3541" s="20"/>
      <c r="V3541" s="11"/>
      <c r="W3541" s="2">
        <f t="shared" si="2316"/>
        <v>0</v>
      </c>
      <c r="X3541">
        <f t="shared" si="2317"/>
        <v>10</v>
      </c>
      <c r="Y3541">
        <f t="shared" si="2318"/>
        <v>0</v>
      </c>
      <c r="Z3541">
        <f t="shared" si="2319"/>
        <v>0</v>
      </c>
      <c r="AA3541" s="2">
        <f t="shared" si="2320"/>
        <v>60</v>
      </c>
      <c r="AB3541" s="2" t="str">
        <f t="shared" si="2321"/>
        <v>Under 1.5</v>
      </c>
      <c r="AC3541" s="6"/>
      <c r="AD3541" s="6" t="str">
        <f t="shared" si="2322"/>
        <v>Over 0.5</v>
      </c>
      <c r="AE3541" s="6" t="str">
        <f t="shared" si="2323"/>
        <v>LOST</v>
      </c>
      <c r="AF3541" s="6"/>
      <c r="AG3541">
        <f t="shared" si="2324"/>
        <v>0</v>
      </c>
      <c r="AH3541">
        <f t="shared" si="2325"/>
        <v>2</v>
      </c>
      <c r="AI3541">
        <f t="shared" si="2326"/>
        <v>0</v>
      </c>
      <c r="AJ3541">
        <f t="shared" si="2327"/>
        <v>0</v>
      </c>
      <c r="AK3541" s="2" t="str">
        <f t="shared" si="2328"/>
        <v>-</v>
      </c>
      <c r="AL3541" s="2" t="str">
        <f t="shared" si="2329"/>
        <v>-</v>
      </c>
    </row>
    <row r="3542" spans="2:38">
      <c r="B3542"/>
      <c r="E3542" s="2"/>
      <c r="F3542" s="8"/>
      <c r="G3542" s="2"/>
      <c r="H3542" s="2"/>
      <c r="I3542" s="2"/>
      <c r="J3542" s="2"/>
      <c r="K3542" s="2"/>
      <c r="L3542" s="2"/>
      <c r="M3542" s="3"/>
      <c r="N3542" s="3"/>
      <c r="O3542" s="2"/>
      <c r="P3542" s="2"/>
      <c r="Q3542" s="2"/>
      <c r="R3542" s="2"/>
      <c r="S3542" s="44"/>
      <c r="T3542" s="44"/>
      <c r="U3542" s="20"/>
      <c r="V3542" s="11"/>
      <c r="W3542" s="2">
        <f t="shared" si="2316"/>
        <v>0</v>
      </c>
      <c r="X3542">
        <f t="shared" si="2317"/>
        <v>10</v>
      </c>
      <c r="Y3542">
        <f t="shared" si="2318"/>
        <v>0</v>
      </c>
      <c r="Z3542">
        <f t="shared" si="2319"/>
        <v>0</v>
      </c>
      <c r="AA3542" s="2">
        <f t="shared" si="2320"/>
        <v>60</v>
      </c>
      <c r="AB3542" s="2" t="str">
        <f t="shared" si="2321"/>
        <v>Under 1.5</v>
      </c>
      <c r="AC3542" s="6"/>
      <c r="AD3542" s="6" t="str">
        <f t="shared" si="2322"/>
        <v>Over 0.5</v>
      </c>
      <c r="AE3542" s="6" t="str">
        <f t="shared" si="2323"/>
        <v>LOST</v>
      </c>
      <c r="AF3542" s="6"/>
      <c r="AG3542">
        <f t="shared" si="2324"/>
        <v>0</v>
      </c>
      <c r="AH3542">
        <f t="shared" si="2325"/>
        <v>2</v>
      </c>
      <c r="AI3542">
        <f t="shared" si="2326"/>
        <v>0</v>
      </c>
      <c r="AJ3542">
        <f t="shared" si="2327"/>
        <v>0</v>
      </c>
      <c r="AK3542" s="2" t="str">
        <f t="shared" si="2328"/>
        <v>-</v>
      </c>
      <c r="AL3542" s="2" t="str">
        <f t="shared" si="2329"/>
        <v>-</v>
      </c>
    </row>
    <row r="3543" spans="2:38">
      <c r="B3543"/>
      <c r="E3543" s="2"/>
      <c r="F3543" s="8"/>
      <c r="G3543" s="2"/>
      <c r="H3543" s="2"/>
      <c r="I3543" s="2"/>
      <c r="J3543" s="2"/>
      <c r="K3543" s="2"/>
      <c r="L3543" s="2"/>
      <c r="M3543" s="3"/>
      <c r="N3543" s="3"/>
      <c r="O3543" s="2"/>
      <c r="P3543" s="2"/>
      <c r="Q3543" s="2"/>
      <c r="R3543" s="2"/>
      <c r="S3543" s="44"/>
      <c r="T3543" s="44"/>
      <c r="U3543" s="20"/>
      <c r="V3543" s="11"/>
      <c r="W3543" s="2">
        <f t="shared" si="2316"/>
        <v>0</v>
      </c>
      <c r="X3543">
        <f t="shared" si="2317"/>
        <v>10</v>
      </c>
      <c r="Y3543">
        <f t="shared" si="2318"/>
        <v>0</v>
      </c>
      <c r="Z3543">
        <f t="shared" si="2319"/>
        <v>0</v>
      </c>
      <c r="AA3543" s="2">
        <f t="shared" si="2320"/>
        <v>60</v>
      </c>
      <c r="AB3543" s="2" t="str">
        <f t="shared" si="2321"/>
        <v>Under 1.5</v>
      </c>
      <c r="AC3543" s="6"/>
      <c r="AD3543" s="6" t="str">
        <f t="shared" si="2322"/>
        <v>Over 0.5</v>
      </c>
      <c r="AE3543" s="6" t="str">
        <f t="shared" si="2323"/>
        <v>LOST</v>
      </c>
      <c r="AF3543" s="6"/>
      <c r="AG3543">
        <f t="shared" si="2324"/>
        <v>0</v>
      </c>
      <c r="AH3543">
        <f t="shared" si="2325"/>
        <v>2</v>
      </c>
      <c r="AI3543">
        <f t="shared" si="2326"/>
        <v>0</v>
      </c>
      <c r="AJ3543">
        <f t="shared" si="2327"/>
        <v>0</v>
      </c>
      <c r="AK3543" s="2" t="str">
        <f t="shared" si="2328"/>
        <v>-</v>
      </c>
      <c r="AL3543" s="2" t="str">
        <f t="shared" si="2329"/>
        <v>-</v>
      </c>
    </row>
    <row r="3544" spans="2:38">
      <c r="B3544"/>
      <c r="E3544" s="2"/>
      <c r="F3544" s="8"/>
      <c r="G3544" s="2"/>
      <c r="H3544" s="2"/>
      <c r="I3544" s="2"/>
      <c r="J3544" s="2"/>
      <c r="K3544" s="2"/>
      <c r="L3544" s="2"/>
      <c r="M3544" s="3"/>
      <c r="N3544" s="3"/>
      <c r="O3544" s="2"/>
      <c r="P3544" s="2"/>
      <c r="Q3544" s="2"/>
      <c r="R3544" s="2"/>
      <c r="S3544" s="44"/>
      <c r="T3544" s="44"/>
      <c r="U3544" s="20"/>
      <c r="V3544" s="11"/>
      <c r="W3544" s="2">
        <f t="shared" si="2316"/>
        <v>0</v>
      </c>
      <c r="X3544">
        <f t="shared" si="2317"/>
        <v>10</v>
      </c>
      <c r="Y3544">
        <f t="shared" si="2318"/>
        <v>0</v>
      </c>
      <c r="Z3544">
        <f t="shared" si="2319"/>
        <v>0</v>
      </c>
      <c r="AA3544" s="2">
        <f t="shared" si="2320"/>
        <v>60</v>
      </c>
      <c r="AB3544" s="2" t="str">
        <f t="shared" si="2321"/>
        <v>Under 1.5</v>
      </c>
      <c r="AC3544" s="6"/>
      <c r="AD3544" s="6" t="str">
        <f t="shared" si="2322"/>
        <v>Over 0.5</v>
      </c>
      <c r="AE3544" s="6" t="str">
        <f t="shared" si="2323"/>
        <v>LOST</v>
      </c>
      <c r="AF3544" s="6"/>
      <c r="AG3544">
        <f t="shared" si="2324"/>
        <v>0</v>
      </c>
      <c r="AH3544">
        <f t="shared" si="2325"/>
        <v>2</v>
      </c>
      <c r="AI3544">
        <f t="shared" si="2326"/>
        <v>0</v>
      </c>
      <c r="AJ3544">
        <f t="shared" si="2327"/>
        <v>0</v>
      </c>
      <c r="AK3544" s="2" t="str">
        <f t="shared" si="2328"/>
        <v>-</v>
      </c>
      <c r="AL3544" s="2" t="str">
        <f t="shared" si="2329"/>
        <v>-</v>
      </c>
    </row>
    <row r="3545" spans="2:38">
      <c r="B3545"/>
      <c r="E3545" s="2"/>
      <c r="F3545" s="8"/>
      <c r="G3545" s="2"/>
      <c r="H3545" s="2"/>
      <c r="I3545" s="2"/>
      <c r="J3545" s="2"/>
      <c r="K3545" s="2"/>
      <c r="L3545" s="2"/>
      <c r="M3545" s="3"/>
      <c r="N3545" s="3"/>
      <c r="O3545" s="2"/>
      <c r="P3545" s="2"/>
      <c r="Q3545" s="2"/>
      <c r="R3545" s="2"/>
      <c r="S3545" s="44"/>
      <c r="T3545" s="44"/>
      <c r="U3545" s="20"/>
      <c r="V3545" s="11"/>
      <c r="W3545" s="2">
        <f t="shared" si="2316"/>
        <v>0</v>
      </c>
      <c r="X3545">
        <f t="shared" si="2317"/>
        <v>10</v>
      </c>
      <c r="Y3545">
        <f t="shared" si="2318"/>
        <v>0</v>
      </c>
      <c r="Z3545">
        <f t="shared" si="2319"/>
        <v>0</v>
      </c>
      <c r="AA3545" s="2">
        <f t="shared" si="2320"/>
        <v>60</v>
      </c>
      <c r="AB3545" s="2" t="str">
        <f t="shared" si="2321"/>
        <v>Under 1.5</v>
      </c>
      <c r="AC3545" s="6"/>
      <c r="AD3545" s="6" t="str">
        <f t="shared" si="2322"/>
        <v>Over 0.5</v>
      </c>
      <c r="AE3545" s="6" t="str">
        <f t="shared" si="2323"/>
        <v>LOST</v>
      </c>
      <c r="AF3545" s="6"/>
      <c r="AG3545">
        <f t="shared" si="2324"/>
        <v>0</v>
      </c>
      <c r="AH3545">
        <f t="shared" si="2325"/>
        <v>2</v>
      </c>
      <c r="AI3545">
        <f t="shared" si="2326"/>
        <v>0</v>
      </c>
      <c r="AJ3545">
        <f t="shared" si="2327"/>
        <v>0</v>
      </c>
      <c r="AK3545" s="2" t="str">
        <f t="shared" si="2328"/>
        <v>-</v>
      </c>
      <c r="AL3545" s="2" t="str">
        <f t="shared" si="2329"/>
        <v>-</v>
      </c>
    </row>
    <row r="3546" spans="2:38">
      <c r="B3546"/>
      <c r="E3546" s="2"/>
      <c r="F3546" s="8"/>
      <c r="G3546" s="2"/>
      <c r="H3546" s="2"/>
      <c r="I3546" s="2"/>
      <c r="J3546" s="2"/>
      <c r="K3546" s="2"/>
      <c r="L3546" s="2"/>
      <c r="M3546" s="3"/>
      <c r="N3546" s="3"/>
      <c r="O3546" s="2"/>
      <c r="P3546" s="2"/>
      <c r="Q3546" s="2"/>
      <c r="R3546" s="2"/>
      <c r="S3546" s="44"/>
      <c r="T3546" s="44"/>
      <c r="U3546" s="20"/>
      <c r="V3546" s="11"/>
      <c r="W3546" s="2">
        <f t="shared" si="2316"/>
        <v>0</v>
      </c>
      <c r="X3546">
        <f t="shared" si="2317"/>
        <v>10</v>
      </c>
      <c r="Y3546">
        <f t="shared" si="2318"/>
        <v>0</v>
      </c>
      <c r="Z3546">
        <f t="shared" si="2319"/>
        <v>0</v>
      </c>
      <c r="AA3546" s="2">
        <f t="shared" si="2320"/>
        <v>60</v>
      </c>
      <c r="AB3546" s="2" t="str">
        <f t="shared" si="2321"/>
        <v>Under 1.5</v>
      </c>
      <c r="AC3546" s="6"/>
      <c r="AD3546" s="6" t="str">
        <f t="shared" si="2322"/>
        <v>Over 0.5</v>
      </c>
      <c r="AE3546" s="6" t="str">
        <f t="shared" si="2323"/>
        <v>LOST</v>
      </c>
      <c r="AF3546" s="6"/>
      <c r="AG3546">
        <f t="shared" si="2324"/>
        <v>0</v>
      </c>
      <c r="AH3546">
        <f t="shared" si="2325"/>
        <v>2</v>
      </c>
      <c r="AI3546">
        <f t="shared" si="2326"/>
        <v>0</v>
      </c>
      <c r="AJ3546">
        <f t="shared" si="2327"/>
        <v>0</v>
      </c>
      <c r="AK3546" s="2" t="str">
        <f t="shared" si="2328"/>
        <v>-</v>
      </c>
      <c r="AL3546" s="2" t="str">
        <f t="shared" si="2329"/>
        <v>-</v>
      </c>
    </row>
    <row r="3547" spans="2:38">
      <c r="B3547"/>
      <c r="E3547" s="2"/>
      <c r="F3547" s="8"/>
      <c r="G3547" s="2"/>
      <c r="H3547" s="2"/>
      <c r="I3547" s="2"/>
      <c r="J3547" s="2"/>
      <c r="K3547" s="2"/>
      <c r="L3547" s="2"/>
      <c r="M3547" s="3"/>
      <c r="N3547" s="3"/>
      <c r="O3547" s="2"/>
      <c r="P3547" s="2"/>
      <c r="Q3547" s="2"/>
      <c r="R3547" s="2"/>
      <c r="S3547" s="44"/>
      <c r="T3547" s="44"/>
      <c r="U3547" s="20"/>
      <c r="V3547" s="11"/>
      <c r="W3547" s="2">
        <f t="shared" si="2316"/>
        <v>0</v>
      </c>
      <c r="X3547">
        <f t="shared" si="2317"/>
        <v>10</v>
      </c>
      <c r="Y3547">
        <f t="shared" si="2318"/>
        <v>0</v>
      </c>
      <c r="Z3547">
        <f t="shared" si="2319"/>
        <v>0</v>
      </c>
      <c r="AA3547" s="2">
        <f t="shared" si="2320"/>
        <v>60</v>
      </c>
      <c r="AB3547" s="2" t="str">
        <f t="shared" si="2321"/>
        <v>Under 1.5</v>
      </c>
      <c r="AC3547" s="6"/>
      <c r="AD3547" s="6" t="str">
        <f t="shared" si="2322"/>
        <v>Over 0.5</v>
      </c>
      <c r="AE3547" s="6" t="str">
        <f t="shared" si="2323"/>
        <v>LOST</v>
      </c>
      <c r="AF3547" s="6"/>
      <c r="AG3547">
        <f t="shared" si="2324"/>
        <v>0</v>
      </c>
      <c r="AH3547">
        <f t="shared" si="2325"/>
        <v>2</v>
      </c>
      <c r="AI3547">
        <f t="shared" si="2326"/>
        <v>0</v>
      </c>
      <c r="AJ3547">
        <f t="shared" si="2327"/>
        <v>0</v>
      </c>
      <c r="AK3547" s="2" t="str">
        <f t="shared" si="2328"/>
        <v>-</v>
      </c>
      <c r="AL3547" s="2" t="str">
        <f t="shared" si="2329"/>
        <v>-</v>
      </c>
    </row>
    <row r="3548" spans="2:38">
      <c r="B3548"/>
      <c r="E3548" s="2"/>
      <c r="F3548" s="8"/>
      <c r="G3548" s="2"/>
      <c r="H3548" s="2"/>
      <c r="I3548" s="2"/>
      <c r="J3548" s="2"/>
      <c r="K3548" s="2"/>
      <c r="L3548" s="2"/>
      <c r="M3548" s="3"/>
      <c r="N3548" s="3"/>
      <c r="O3548" s="2"/>
      <c r="P3548" s="2"/>
      <c r="Q3548" s="2"/>
      <c r="R3548" s="2"/>
      <c r="S3548" s="44"/>
      <c r="T3548" s="44"/>
      <c r="U3548" s="20"/>
      <c r="V3548" s="11"/>
      <c r="W3548" s="2">
        <f t="shared" si="2316"/>
        <v>0</v>
      </c>
      <c r="X3548">
        <f t="shared" si="2317"/>
        <v>10</v>
      </c>
      <c r="Y3548">
        <f t="shared" si="2318"/>
        <v>0</v>
      </c>
      <c r="Z3548">
        <f t="shared" si="2319"/>
        <v>0</v>
      </c>
      <c r="AA3548" s="2">
        <f t="shared" si="2320"/>
        <v>60</v>
      </c>
      <c r="AB3548" s="2" t="str">
        <f t="shared" si="2321"/>
        <v>Under 1.5</v>
      </c>
      <c r="AC3548" s="6"/>
      <c r="AD3548" s="6" t="str">
        <f t="shared" si="2322"/>
        <v>Over 0.5</v>
      </c>
      <c r="AE3548" s="6" t="str">
        <f t="shared" si="2323"/>
        <v>LOST</v>
      </c>
      <c r="AF3548" s="6"/>
      <c r="AG3548">
        <f t="shared" si="2324"/>
        <v>0</v>
      </c>
      <c r="AH3548">
        <f t="shared" si="2325"/>
        <v>2</v>
      </c>
      <c r="AI3548">
        <f t="shared" si="2326"/>
        <v>0</v>
      </c>
      <c r="AJ3548">
        <f t="shared" si="2327"/>
        <v>0</v>
      </c>
      <c r="AK3548" s="2" t="str">
        <f t="shared" si="2328"/>
        <v>-</v>
      </c>
      <c r="AL3548" s="2" t="str">
        <f t="shared" si="2329"/>
        <v>-</v>
      </c>
    </row>
    <row r="3549" spans="2:38">
      <c r="B3549"/>
      <c r="E3549" s="2"/>
      <c r="F3549" s="8"/>
      <c r="G3549" s="2"/>
      <c r="H3549" s="2"/>
      <c r="I3549" s="2"/>
      <c r="J3549" s="2"/>
      <c r="K3549" s="2"/>
      <c r="L3549" s="2"/>
      <c r="M3549" s="3"/>
      <c r="N3549" s="3"/>
      <c r="O3549" s="2"/>
      <c r="P3549" s="2"/>
      <c r="Q3549" s="2"/>
      <c r="R3549" s="2"/>
      <c r="S3549" s="44"/>
      <c r="T3549" s="44"/>
      <c r="U3549" s="20"/>
      <c r="V3549" s="11"/>
      <c r="W3549" s="2">
        <f t="shared" si="2316"/>
        <v>0</v>
      </c>
      <c r="X3549">
        <f t="shared" si="2317"/>
        <v>10</v>
      </c>
      <c r="Y3549">
        <f t="shared" si="2318"/>
        <v>0</v>
      </c>
      <c r="Z3549">
        <f t="shared" si="2319"/>
        <v>0</v>
      </c>
      <c r="AA3549" s="2">
        <f t="shared" si="2320"/>
        <v>60</v>
      </c>
      <c r="AB3549" s="2" t="str">
        <f t="shared" si="2321"/>
        <v>Under 1.5</v>
      </c>
      <c r="AC3549" s="6"/>
      <c r="AD3549" s="6" t="str">
        <f t="shared" si="2322"/>
        <v>Over 0.5</v>
      </c>
      <c r="AE3549" s="6" t="str">
        <f t="shared" si="2323"/>
        <v>LOST</v>
      </c>
      <c r="AF3549" s="6"/>
      <c r="AG3549">
        <f t="shared" si="2324"/>
        <v>0</v>
      </c>
      <c r="AH3549">
        <f t="shared" si="2325"/>
        <v>2</v>
      </c>
      <c r="AI3549">
        <f t="shared" si="2326"/>
        <v>0</v>
      </c>
      <c r="AJ3549">
        <f t="shared" si="2327"/>
        <v>0</v>
      </c>
      <c r="AK3549" s="2" t="str">
        <f t="shared" si="2328"/>
        <v>-</v>
      </c>
      <c r="AL3549" s="2" t="str">
        <f t="shared" si="2329"/>
        <v>-</v>
      </c>
    </row>
    <row r="3550" spans="2:38">
      <c r="B3550"/>
      <c r="E3550" s="2"/>
      <c r="F3550" s="8"/>
      <c r="G3550" s="2"/>
      <c r="H3550" s="2"/>
      <c r="I3550" s="2"/>
      <c r="J3550" s="2"/>
      <c r="K3550" s="2"/>
      <c r="L3550" s="2"/>
      <c r="M3550" s="3"/>
      <c r="N3550" s="3"/>
      <c r="O3550" s="2"/>
      <c r="P3550" s="2"/>
      <c r="Q3550" s="2"/>
      <c r="R3550" s="2"/>
      <c r="S3550" s="44"/>
      <c r="T3550" s="44"/>
      <c r="U3550" s="20"/>
      <c r="V3550" s="11"/>
      <c r="W3550" s="2">
        <f t="shared" si="2316"/>
        <v>0</v>
      </c>
      <c r="X3550">
        <f t="shared" si="2317"/>
        <v>10</v>
      </c>
      <c r="Y3550">
        <f t="shared" si="2318"/>
        <v>0</v>
      </c>
      <c r="Z3550">
        <f t="shared" si="2319"/>
        <v>0</v>
      </c>
      <c r="AA3550" s="2">
        <f t="shared" si="2320"/>
        <v>60</v>
      </c>
      <c r="AB3550" s="2" t="str">
        <f t="shared" si="2321"/>
        <v>Under 1.5</v>
      </c>
      <c r="AC3550" s="6"/>
      <c r="AD3550" s="6" t="str">
        <f t="shared" si="2322"/>
        <v>Over 0.5</v>
      </c>
      <c r="AE3550" s="6" t="str">
        <f t="shared" si="2323"/>
        <v>LOST</v>
      </c>
      <c r="AF3550" s="6"/>
      <c r="AG3550">
        <f t="shared" si="2324"/>
        <v>0</v>
      </c>
      <c r="AH3550">
        <f t="shared" si="2325"/>
        <v>2</v>
      </c>
      <c r="AI3550">
        <f t="shared" si="2326"/>
        <v>0</v>
      </c>
      <c r="AJ3550">
        <f t="shared" si="2327"/>
        <v>0</v>
      </c>
      <c r="AK3550" s="2" t="str">
        <f t="shared" si="2328"/>
        <v>-</v>
      </c>
      <c r="AL3550" s="2" t="str">
        <f t="shared" si="2329"/>
        <v>-</v>
      </c>
    </row>
    <row r="3551" spans="2:38">
      <c r="B3551"/>
      <c r="E3551" s="2"/>
      <c r="F3551" s="8"/>
      <c r="G3551" s="2"/>
      <c r="H3551" s="2"/>
      <c r="I3551" s="2"/>
      <c r="J3551" s="2"/>
      <c r="K3551" s="2"/>
      <c r="L3551" s="2"/>
      <c r="M3551" s="3"/>
      <c r="N3551" s="3"/>
      <c r="O3551" s="2"/>
      <c r="P3551" s="2"/>
      <c r="Q3551" s="2"/>
      <c r="R3551" s="2"/>
      <c r="S3551" s="44"/>
      <c r="T3551" s="44"/>
      <c r="U3551" s="20"/>
      <c r="V3551" s="11"/>
      <c r="W3551" s="2">
        <f t="shared" si="2316"/>
        <v>0</v>
      </c>
      <c r="X3551">
        <f t="shared" si="2317"/>
        <v>10</v>
      </c>
      <c r="Y3551">
        <f t="shared" si="2318"/>
        <v>0</v>
      </c>
      <c r="Z3551">
        <f t="shared" si="2319"/>
        <v>0</v>
      </c>
      <c r="AA3551" s="2">
        <f t="shared" si="2320"/>
        <v>60</v>
      </c>
      <c r="AB3551" s="2" t="str">
        <f t="shared" si="2321"/>
        <v>Under 1.5</v>
      </c>
      <c r="AC3551" s="6"/>
      <c r="AD3551" s="6" t="str">
        <f t="shared" si="2322"/>
        <v>Over 0.5</v>
      </c>
      <c r="AE3551" s="6" t="str">
        <f t="shared" si="2323"/>
        <v>LOST</v>
      </c>
      <c r="AF3551" s="6"/>
      <c r="AG3551">
        <f t="shared" si="2324"/>
        <v>0</v>
      </c>
      <c r="AH3551">
        <f t="shared" si="2325"/>
        <v>2</v>
      </c>
      <c r="AI3551">
        <f t="shared" si="2326"/>
        <v>0</v>
      </c>
      <c r="AJ3551">
        <f t="shared" si="2327"/>
        <v>0</v>
      </c>
      <c r="AK3551" s="2" t="str">
        <f t="shared" si="2328"/>
        <v>-</v>
      </c>
      <c r="AL3551" s="2" t="str">
        <f t="shared" si="2329"/>
        <v>-</v>
      </c>
    </row>
    <row r="3552" spans="2:38">
      <c r="B3552"/>
      <c r="E3552" s="2"/>
      <c r="F3552" s="8"/>
      <c r="G3552" s="2"/>
      <c r="H3552" s="2"/>
      <c r="I3552" s="2"/>
      <c r="J3552" s="2"/>
      <c r="K3552" s="2"/>
      <c r="L3552" s="2"/>
      <c r="M3552" s="3"/>
      <c r="N3552" s="3"/>
      <c r="O3552" s="2"/>
      <c r="P3552" s="2"/>
      <c r="Q3552" s="2"/>
      <c r="R3552" s="2"/>
      <c r="S3552" s="44"/>
      <c r="T3552" s="44"/>
      <c r="U3552" s="20"/>
      <c r="V3552" s="11"/>
      <c r="W3552" s="2">
        <f t="shared" si="2316"/>
        <v>0</v>
      </c>
      <c r="X3552">
        <f t="shared" si="2317"/>
        <v>10</v>
      </c>
      <c r="Y3552">
        <f t="shared" si="2318"/>
        <v>0</v>
      </c>
      <c r="Z3552">
        <f t="shared" si="2319"/>
        <v>0</v>
      </c>
      <c r="AA3552" s="2">
        <f t="shared" si="2320"/>
        <v>60</v>
      </c>
      <c r="AB3552" s="2" t="str">
        <f t="shared" si="2321"/>
        <v>Under 1.5</v>
      </c>
      <c r="AC3552" s="6"/>
      <c r="AD3552" s="6" t="str">
        <f t="shared" si="2322"/>
        <v>Over 0.5</v>
      </c>
      <c r="AE3552" s="6" t="str">
        <f t="shared" si="2323"/>
        <v>LOST</v>
      </c>
      <c r="AF3552" s="6"/>
      <c r="AG3552">
        <f t="shared" si="2324"/>
        <v>0</v>
      </c>
      <c r="AH3552">
        <f t="shared" si="2325"/>
        <v>2</v>
      </c>
      <c r="AI3552">
        <f t="shared" si="2326"/>
        <v>0</v>
      </c>
      <c r="AJ3552">
        <f t="shared" si="2327"/>
        <v>0</v>
      </c>
      <c r="AK3552" s="2" t="str">
        <f t="shared" si="2328"/>
        <v>-</v>
      </c>
      <c r="AL3552" s="2" t="str">
        <f t="shared" si="2329"/>
        <v>-</v>
      </c>
    </row>
    <row r="3553" spans="2:38">
      <c r="B3553"/>
      <c r="E3553" s="2"/>
      <c r="F3553" s="8"/>
      <c r="G3553" s="2"/>
      <c r="H3553" s="2"/>
      <c r="I3553" s="2"/>
      <c r="J3553" s="2"/>
      <c r="K3553" s="2"/>
      <c r="L3553" s="2"/>
      <c r="M3553" s="3"/>
      <c r="N3553" s="3"/>
      <c r="O3553" s="2"/>
      <c r="P3553" s="2"/>
      <c r="Q3553" s="2"/>
      <c r="R3553" s="2"/>
      <c r="S3553" s="44"/>
      <c r="T3553" s="44"/>
      <c r="U3553" s="20"/>
      <c r="V3553" s="11"/>
      <c r="W3553" s="2">
        <f t="shared" si="2316"/>
        <v>0</v>
      </c>
      <c r="X3553">
        <f t="shared" si="2317"/>
        <v>10</v>
      </c>
      <c r="Y3553">
        <f t="shared" si="2318"/>
        <v>0</v>
      </c>
      <c r="Z3553">
        <f t="shared" si="2319"/>
        <v>0</v>
      </c>
      <c r="AA3553" s="2">
        <f t="shared" si="2320"/>
        <v>60</v>
      </c>
      <c r="AB3553" s="2" t="str">
        <f t="shared" si="2321"/>
        <v>Under 1.5</v>
      </c>
      <c r="AC3553" s="6"/>
      <c r="AD3553" s="6" t="str">
        <f t="shared" si="2322"/>
        <v>Over 0.5</v>
      </c>
      <c r="AE3553" s="6" t="str">
        <f t="shared" si="2323"/>
        <v>LOST</v>
      </c>
      <c r="AF3553" s="6"/>
      <c r="AG3553">
        <f t="shared" si="2324"/>
        <v>0</v>
      </c>
      <c r="AH3553">
        <f t="shared" si="2325"/>
        <v>2</v>
      </c>
      <c r="AI3553">
        <f t="shared" si="2326"/>
        <v>0</v>
      </c>
      <c r="AJ3553">
        <f t="shared" si="2327"/>
        <v>0</v>
      </c>
      <c r="AK3553" s="2" t="str">
        <f t="shared" si="2328"/>
        <v>-</v>
      </c>
      <c r="AL3553" s="2" t="str">
        <f t="shared" si="2329"/>
        <v>-</v>
      </c>
    </row>
    <row r="3554" spans="2:38">
      <c r="B3554"/>
      <c r="E3554" s="2"/>
      <c r="F3554" s="8"/>
      <c r="G3554" s="2"/>
      <c r="H3554" s="2"/>
      <c r="I3554" s="2"/>
      <c r="J3554" s="2"/>
      <c r="K3554" s="2"/>
      <c r="L3554" s="2"/>
      <c r="M3554" s="3"/>
      <c r="N3554" s="3"/>
      <c r="O3554" s="2"/>
      <c r="P3554" s="2"/>
      <c r="Q3554" s="2"/>
      <c r="R3554" s="2"/>
      <c r="S3554" s="44"/>
      <c r="T3554" s="44"/>
      <c r="U3554" s="20"/>
      <c r="V3554" s="11"/>
      <c r="W3554" s="2">
        <f t="shared" si="2316"/>
        <v>0</v>
      </c>
      <c r="X3554">
        <f t="shared" si="2317"/>
        <v>10</v>
      </c>
      <c r="Y3554">
        <f t="shared" si="2318"/>
        <v>0</v>
      </c>
      <c r="Z3554">
        <f t="shared" si="2319"/>
        <v>0</v>
      </c>
      <c r="AA3554" s="2">
        <f t="shared" si="2320"/>
        <v>60</v>
      </c>
      <c r="AB3554" s="2" t="str">
        <f t="shared" si="2321"/>
        <v>Under 1.5</v>
      </c>
      <c r="AC3554" s="6"/>
      <c r="AD3554" s="6" t="str">
        <f t="shared" si="2322"/>
        <v>Over 0.5</v>
      </c>
      <c r="AE3554" s="6" t="str">
        <f t="shared" si="2323"/>
        <v>LOST</v>
      </c>
      <c r="AF3554" s="6"/>
      <c r="AG3554">
        <f t="shared" si="2324"/>
        <v>0</v>
      </c>
      <c r="AH3554">
        <f t="shared" si="2325"/>
        <v>2</v>
      </c>
      <c r="AI3554">
        <f t="shared" si="2326"/>
        <v>0</v>
      </c>
      <c r="AJ3554">
        <f t="shared" si="2327"/>
        <v>0</v>
      </c>
      <c r="AK3554" s="2" t="str">
        <f t="shared" si="2328"/>
        <v>-</v>
      </c>
      <c r="AL3554" s="2" t="str">
        <f t="shared" si="2329"/>
        <v>-</v>
      </c>
    </row>
    <row r="3555" spans="2:38">
      <c r="B3555"/>
      <c r="E3555" s="2"/>
      <c r="F3555" s="8"/>
      <c r="G3555" s="2"/>
      <c r="H3555" s="2"/>
      <c r="I3555" s="2"/>
      <c r="J3555" s="2"/>
      <c r="K3555" s="2"/>
      <c r="L3555" s="2"/>
      <c r="M3555" s="3"/>
      <c r="N3555" s="3"/>
      <c r="O3555" s="2"/>
      <c r="P3555" s="2"/>
      <c r="Q3555" s="2"/>
      <c r="R3555" s="2"/>
      <c r="S3555" s="44"/>
      <c r="T3555" s="44"/>
      <c r="U3555" s="20"/>
      <c r="V3555" s="11"/>
      <c r="W3555" s="2">
        <f t="shared" si="2316"/>
        <v>0</v>
      </c>
      <c r="X3555">
        <f t="shared" si="2317"/>
        <v>10</v>
      </c>
      <c r="Y3555">
        <f t="shared" si="2318"/>
        <v>0</v>
      </c>
      <c r="Z3555">
        <f t="shared" si="2319"/>
        <v>0</v>
      </c>
      <c r="AA3555" s="2">
        <f t="shared" si="2320"/>
        <v>60</v>
      </c>
      <c r="AB3555" s="2" t="str">
        <f t="shared" si="2321"/>
        <v>Under 1.5</v>
      </c>
      <c r="AC3555" s="6"/>
      <c r="AD3555" s="6" t="str">
        <f t="shared" si="2322"/>
        <v>Over 0.5</v>
      </c>
      <c r="AE3555" s="6" t="str">
        <f t="shared" si="2323"/>
        <v>LOST</v>
      </c>
      <c r="AF3555" s="6"/>
      <c r="AG3555">
        <f t="shared" si="2324"/>
        <v>0</v>
      </c>
      <c r="AH3555">
        <f t="shared" si="2325"/>
        <v>2</v>
      </c>
      <c r="AI3555">
        <f t="shared" si="2326"/>
        <v>0</v>
      </c>
      <c r="AJ3555">
        <f t="shared" si="2327"/>
        <v>0</v>
      </c>
      <c r="AK3555" s="2" t="str">
        <f t="shared" si="2328"/>
        <v>-</v>
      </c>
      <c r="AL3555" s="2" t="str">
        <f t="shared" si="2329"/>
        <v>-</v>
      </c>
    </row>
    <row r="3556" spans="2:38">
      <c r="B3556"/>
      <c r="E3556" s="2"/>
      <c r="F3556" s="8"/>
      <c r="G3556" s="2"/>
      <c r="H3556" s="2"/>
      <c r="I3556" s="2"/>
      <c r="J3556" s="2"/>
      <c r="K3556" s="2"/>
      <c r="L3556" s="2"/>
      <c r="M3556" s="3"/>
      <c r="N3556" s="3"/>
      <c r="O3556" s="2"/>
      <c r="P3556" s="2"/>
      <c r="Q3556" s="2"/>
      <c r="R3556" s="2"/>
      <c r="S3556" s="44"/>
      <c r="T3556" s="44"/>
      <c r="U3556" s="20"/>
      <c r="V3556" s="11"/>
      <c r="W3556" s="2">
        <f t="shared" si="2316"/>
        <v>0</v>
      </c>
      <c r="X3556">
        <f t="shared" si="2317"/>
        <v>10</v>
      </c>
      <c r="Y3556">
        <f t="shared" si="2318"/>
        <v>0</v>
      </c>
      <c r="Z3556">
        <f t="shared" si="2319"/>
        <v>0</v>
      </c>
      <c r="AA3556" s="2">
        <f t="shared" si="2320"/>
        <v>60</v>
      </c>
      <c r="AB3556" s="2" t="str">
        <f t="shared" si="2321"/>
        <v>Under 1.5</v>
      </c>
      <c r="AC3556" s="6"/>
      <c r="AD3556" s="6" t="str">
        <f t="shared" si="2322"/>
        <v>Over 0.5</v>
      </c>
      <c r="AE3556" s="6" t="str">
        <f t="shared" si="2323"/>
        <v>LOST</v>
      </c>
      <c r="AF3556" s="6"/>
      <c r="AG3556">
        <f t="shared" si="2324"/>
        <v>0</v>
      </c>
      <c r="AH3556">
        <f t="shared" si="2325"/>
        <v>2</v>
      </c>
      <c r="AI3556">
        <f t="shared" si="2326"/>
        <v>0</v>
      </c>
      <c r="AJ3556">
        <f t="shared" si="2327"/>
        <v>0</v>
      </c>
      <c r="AK3556" s="2" t="str">
        <f t="shared" si="2328"/>
        <v>-</v>
      </c>
      <c r="AL3556" s="2" t="str">
        <f t="shared" si="2329"/>
        <v>-</v>
      </c>
    </row>
    <row r="3557" spans="2:38">
      <c r="B3557"/>
      <c r="E3557" s="2"/>
      <c r="F3557" s="8"/>
      <c r="G3557" s="2"/>
      <c r="H3557" s="2"/>
      <c r="I3557" s="2"/>
      <c r="J3557" s="2"/>
      <c r="K3557" s="2"/>
      <c r="L3557" s="2"/>
      <c r="M3557" s="3"/>
      <c r="N3557" s="3"/>
      <c r="O3557" s="2"/>
      <c r="P3557" s="2"/>
      <c r="Q3557" s="2"/>
      <c r="R3557" s="2"/>
      <c r="S3557" s="44"/>
      <c r="T3557" s="44"/>
      <c r="U3557" s="20"/>
      <c r="V3557" s="11"/>
      <c r="W3557" s="2">
        <f t="shared" si="2316"/>
        <v>0</v>
      </c>
      <c r="X3557">
        <f t="shared" si="2317"/>
        <v>10</v>
      </c>
      <c r="Y3557">
        <f t="shared" si="2318"/>
        <v>0</v>
      </c>
      <c r="Z3557">
        <f t="shared" si="2319"/>
        <v>0</v>
      </c>
      <c r="AA3557" s="2">
        <f t="shared" si="2320"/>
        <v>60</v>
      </c>
      <c r="AB3557" s="2" t="str">
        <f t="shared" si="2321"/>
        <v>Under 1.5</v>
      </c>
      <c r="AC3557" s="6"/>
      <c r="AD3557" s="6" t="str">
        <f t="shared" si="2322"/>
        <v>Over 0.5</v>
      </c>
      <c r="AE3557" s="6" t="str">
        <f t="shared" si="2323"/>
        <v>LOST</v>
      </c>
      <c r="AF3557" s="6"/>
      <c r="AG3557">
        <f t="shared" si="2324"/>
        <v>0</v>
      </c>
      <c r="AH3557">
        <f t="shared" si="2325"/>
        <v>2</v>
      </c>
      <c r="AI3557">
        <f t="shared" si="2326"/>
        <v>0</v>
      </c>
      <c r="AJ3557">
        <f t="shared" si="2327"/>
        <v>0</v>
      </c>
      <c r="AK3557" s="2" t="str">
        <f t="shared" si="2328"/>
        <v>-</v>
      </c>
      <c r="AL3557" s="2" t="str">
        <f t="shared" si="2329"/>
        <v>-</v>
      </c>
    </row>
    <row r="3558" spans="2:38">
      <c r="B3558"/>
      <c r="E3558" s="2"/>
      <c r="F3558" s="8"/>
      <c r="G3558" s="2"/>
      <c r="H3558" s="2"/>
      <c r="I3558" s="2"/>
      <c r="J3558" s="2"/>
      <c r="K3558" s="2"/>
      <c r="L3558" s="2"/>
      <c r="M3558" s="3"/>
      <c r="N3558" s="3"/>
      <c r="O3558" s="2"/>
      <c r="P3558" s="2"/>
      <c r="Q3558" s="2"/>
      <c r="R3558" s="2"/>
      <c r="S3558" s="44"/>
      <c r="T3558" s="44"/>
      <c r="U3558" s="20"/>
      <c r="V3558" s="11"/>
      <c r="W3558" s="2">
        <f t="shared" si="2316"/>
        <v>0</v>
      </c>
      <c r="X3558">
        <f t="shared" si="2317"/>
        <v>10</v>
      </c>
      <c r="Y3558">
        <f t="shared" si="2318"/>
        <v>0</v>
      </c>
      <c r="Z3558">
        <f t="shared" si="2319"/>
        <v>0</v>
      </c>
      <c r="AA3558" s="2">
        <f t="shared" si="2320"/>
        <v>60</v>
      </c>
      <c r="AB3558" s="2" t="str">
        <f t="shared" si="2321"/>
        <v>Under 1.5</v>
      </c>
      <c r="AC3558" s="6"/>
      <c r="AD3558" s="6" t="str">
        <f t="shared" si="2322"/>
        <v>Over 0.5</v>
      </c>
      <c r="AE3558" s="6" t="str">
        <f t="shared" si="2323"/>
        <v>LOST</v>
      </c>
      <c r="AF3558" s="6"/>
      <c r="AG3558">
        <f t="shared" si="2324"/>
        <v>0</v>
      </c>
      <c r="AH3558">
        <f t="shared" si="2325"/>
        <v>2</v>
      </c>
      <c r="AI3558">
        <f t="shared" si="2326"/>
        <v>0</v>
      </c>
      <c r="AJ3558">
        <f t="shared" si="2327"/>
        <v>0</v>
      </c>
      <c r="AK3558" s="2" t="str">
        <f t="shared" si="2328"/>
        <v>-</v>
      </c>
      <c r="AL3558" s="2" t="str">
        <f t="shared" si="2329"/>
        <v>-</v>
      </c>
    </row>
    <row r="1043259" spans="2:2">
      <c r="B1043259" t="s">
        <v>855</v>
      </c>
    </row>
    <row r="1043260" spans="2:2">
      <c r="B1043260" t="s">
        <v>757</v>
      </c>
    </row>
    <row r="1043261" spans="2:2">
      <c r="B1043261" t="s">
        <v>67</v>
      </c>
    </row>
    <row r="1043262" spans="2:2">
      <c r="B1043262" t="s">
        <v>27</v>
      </c>
    </row>
    <row r="1043263" spans="2:2">
      <c r="B1043263" t="s">
        <v>27</v>
      </c>
    </row>
    <row r="1043264" spans="2:2">
      <c r="B1043264" t="s">
        <v>163</v>
      </c>
    </row>
    <row r="1043265" spans="2:2">
      <c r="B1043265" t="s">
        <v>592</v>
      </c>
    </row>
    <row r="1043266" spans="2:2">
      <c r="B1043266" t="s">
        <v>66</v>
      </c>
    </row>
    <row r="1043267" spans="2:2">
      <c r="B1043267" t="s">
        <v>161</v>
      </c>
    </row>
    <row r="1043268" spans="2:2">
      <c r="B1043268" t="s">
        <v>334</v>
      </c>
    </row>
    <row r="1043269" spans="2:2">
      <c r="B1043269" t="s">
        <v>492</v>
      </c>
    </row>
    <row r="1043270" spans="2:2">
      <c r="B1043270" t="s">
        <v>621</v>
      </c>
    </row>
    <row r="1043271" spans="2:2">
      <c r="B1043271" t="s">
        <v>207</v>
      </c>
    </row>
    <row r="1043272" spans="2:2">
      <c r="B1043272" t="s">
        <v>164</v>
      </c>
    </row>
    <row r="1043273" spans="2:2">
      <c r="B1043273" t="s">
        <v>209</v>
      </c>
    </row>
    <row r="1043274" spans="2:2">
      <c r="B1043274" s="21" t="s">
        <v>154</v>
      </c>
    </row>
    <row r="1043275" spans="2:2">
      <c r="B1043275" t="s">
        <v>260</v>
      </c>
    </row>
    <row r="1043276" spans="2:2">
      <c r="B1043276" t="s">
        <v>157</v>
      </c>
    </row>
    <row r="1043277" spans="2:2">
      <c r="B1043277" t="s">
        <v>227</v>
      </c>
    </row>
    <row r="1043278" spans="2:2">
      <c r="B1043278" t="s">
        <v>332</v>
      </c>
    </row>
    <row r="1043279" spans="2:2">
      <c r="B1043279" t="s">
        <v>455</v>
      </c>
    </row>
    <row r="1043280" spans="2:2">
      <c r="B1043280" s="21" t="s">
        <v>159</v>
      </c>
    </row>
    <row r="1043281" spans="2:2">
      <c r="B1043281" t="s">
        <v>53</v>
      </c>
    </row>
    <row r="1043282" spans="2:2">
      <c r="B1043282" t="s">
        <v>56</v>
      </c>
    </row>
    <row r="1043283" spans="2:2">
      <c r="B1043283" s="21" t="s">
        <v>257</v>
      </c>
    </row>
    <row r="1043284" spans="2:2">
      <c r="B1043284" t="s">
        <v>443</v>
      </c>
    </row>
    <row r="1043285" spans="2:2">
      <c r="B1043285" t="s">
        <v>226</v>
      </c>
    </row>
    <row r="1043286" spans="2:2">
      <c r="B1043286" t="s">
        <v>330</v>
      </c>
    </row>
    <row r="1043287" spans="2:2">
      <c r="B1043287" t="s">
        <v>384</v>
      </c>
    </row>
    <row r="1043288" spans="2:2">
      <c r="B1043288" t="s">
        <v>452</v>
      </c>
    </row>
    <row r="1043289" spans="2:2">
      <c r="B1043289" t="s">
        <v>60</v>
      </c>
    </row>
    <row r="1043290" spans="2:2">
      <c r="B1043290" s="21" t="s">
        <v>211</v>
      </c>
    </row>
    <row r="1043291" spans="2:2">
      <c r="B1043291" t="s">
        <v>206</v>
      </c>
    </row>
    <row r="1043292" spans="2:2">
      <c r="B1043292" t="s">
        <v>58</v>
      </c>
    </row>
    <row r="1043293" spans="2:2">
      <c r="B1043293" t="s">
        <v>97</v>
      </c>
    </row>
    <row r="1043294" spans="2:2">
      <c r="B1043294" t="s">
        <v>95</v>
      </c>
    </row>
    <row r="1043295" spans="2:2">
      <c r="B1043295" t="s">
        <v>510</v>
      </c>
    </row>
    <row r="1043296" spans="2:2">
      <c r="B1043296" t="s">
        <v>158</v>
      </c>
    </row>
    <row r="1043297" spans="2:2">
      <c r="B1043297" t="s">
        <v>451</v>
      </c>
    </row>
    <row r="1043298" spans="2:2">
      <c r="B1043298" t="s">
        <v>205</v>
      </c>
    </row>
    <row r="1043299" spans="2:2">
      <c r="B1043299" t="s">
        <v>316</v>
      </c>
    </row>
    <row r="1043300" spans="2:2">
      <c r="B1043300" t="s">
        <v>606</v>
      </c>
    </row>
    <row r="1043301" spans="2:2">
      <c r="B1043301" t="s">
        <v>160</v>
      </c>
    </row>
    <row r="1043302" spans="2:2">
      <c r="B1043302" t="s">
        <v>81</v>
      </c>
    </row>
    <row r="1043303" spans="2:2">
      <c r="B1043303" s="21" t="s">
        <v>151</v>
      </c>
    </row>
    <row r="1043304" spans="2:2">
      <c r="B1043304" t="s">
        <v>22</v>
      </c>
    </row>
    <row r="1043305" spans="2:2">
      <c r="B1043305" t="s">
        <v>54</v>
      </c>
    </row>
    <row r="1043306" spans="2:2">
      <c r="B1043306" t="s">
        <v>1680</v>
      </c>
    </row>
    <row r="1043307" spans="2:2">
      <c r="B1043307" t="s">
        <v>230</v>
      </c>
    </row>
    <row r="1043308" spans="2:2">
      <c r="B1043308" t="s">
        <v>1003</v>
      </c>
    </row>
    <row r="1043309" spans="2:2">
      <c r="B1043309" t="s">
        <v>802</v>
      </c>
    </row>
    <row r="1043310" spans="2:2">
      <c r="B1043310" t="s">
        <v>258</v>
      </c>
    </row>
    <row r="1043311" spans="2:2">
      <c r="B1043311" t="s">
        <v>545</v>
      </c>
    </row>
    <row r="1043312" spans="2:2">
      <c r="B1043312" t="s">
        <v>383</v>
      </c>
    </row>
    <row r="1043313" spans="2:2">
      <c r="B1043313" t="s">
        <v>307</v>
      </c>
    </row>
    <row r="1043314" spans="2:2">
      <c r="B1043314" t="s">
        <v>96</v>
      </c>
    </row>
    <row r="1043315" spans="2:2">
      <c r="B1043315" t="s">
        <v>155</v>
      </c>
    </row>
    <row r="1043316" spans="2:2">
      <c r="B1043316" t="s">
        <v>103</v>
      </c>
    </row>
    <row r="1043317" spans="2:2">
      <c r="B1043317" t="s">
        <v>1005</v>
      </c>
    </row>
    <row r="1043318" spans="2:2">
      <c r="B1043318" t="s">
        <v>57</v>
      </c>
    </row>
    <row r="1043319" spans="2:2">
      <c r="B1043319" t="s">
        <v>493</v>
      </c>
    </row>
    <row r="1043320" spans="2:2">
      <c r="B1043320" t="s">
        <v>487</v>
      </c>
    </row>
    <row r="1043321" spans="2:2">
      <c r="B1043321" t="s">
        <v>156</v>
      </c>
    </row>
    <row r="1043322" spans="2:2">
      <c r="B1043322" t="s">
        <v>256</v>
      </c>
    </row>
    <row r="1043323" spans="2:2">
      <c r="B1043323" t="s">
        <v>404</v>
      </c>
    </row>
    <row r="1043324" spans="2:2">
      <c r="B1043324" t="s">
        <v>210</v>
      </c>
    </row>
    <row r="1043325" spans="2:2">
      <c r="B1043325" t="s">
        <v>208</v>
      </c>
    </row>
    <row r="1043326" spans="2:2">
      <c r="B1043326" t="s">
        <v>166</v>
      </c>
    </row>
    <row r="1043327" spans="2:2">
      <c r="B1043327" t="s">
        <v>584</v>
      </c>
    </row>
    <row r="1043328" spans="2:2">
      <c r="B1043328" t="s">
        <v>456</v>
      </c>
    </row>
    <row r="1043329" spans="2:2">
      <c r="B1043329" t="s">
        <v>314</v>
      </c>
    </row>
    <row r="1043330" spans="2:2">
      <c r="B1043330" t="s">
        <v>403</v>
      </c>
    </row>
    <row r="1043331" spans="2:2">
      <c r="B1043331" t="s">
        <v>447</v>
      </c>
    </row>
    <row r="1043332" spans="2:2">
      <c r="B1043332" t="s">
        <v>382</v>
      </c>
    </row>
    <row r="1043333" spans="2:2">
      <c r="B1043333" t="s">
        <v>355</v>
      </c>
    </row>
    <row r="1043334" spans="2:2">
      <c r="B1043334" t="s">
        <v>167</v>
      </c>
    </row>
    <row r="1043335" spans="2:2">
      <c r="B1043335" t="s">
        <v>313</v>
      </c>
    </row>
    <row r="1043336" spans="2:2">
      <c r="B1043336" t="s">
        <v>331</v>
      </c>
    </row>
    <row r="1043337" spans="2:2">
      <c r="B1043337" t="s">
        <v>72</v>
      </c>
    </row>
    <row r="1043338" spans="2:2">
      <c r="B1043338" t="s">
        <v>52</v>
      </c>
    </row>
    <row r="1043339" spans="2:2">
      <c r="B1043339" t="s">
        <v>315</v>
      </c>
    </row>
    <row r="1043340" spans="2:2">
      <c r="B1043340" t="s">
        <v>603</v>
      </c>
    </row>
    <row r="1043341" spans="2:2">
      <c r="B1043341" t="s">
        <v>442</v>
      </c>
    </row>
    <row r="1043342" spans="2:2">
      <c r="B1043342" t="s">
        <v>628</v>
      </c>
    </row>
    <row r="1043343" spans="2:2">
      <c r="B1043343" t="s">
        <v>165</v>
      </c>
    </row>
    <row r="1043344" spans="2:2">
      <c r="B1043344" t="s">
        <v>400</v>
      </c>
    </row>
    <row r="1043345" spans="2:2">
      <c r="B1043345" t="s">
        <v>152</v>
      </c>
    </row>
    <row r="1043346" spans="2:2">
      <c r="B1043346" t="s">
        <v>486</v>
      </c>
    </row>
    <row r="1043347" spans="2:2">
      <c r="B1043347" t="s">
        <v>162</v>
      </c>
    </row>
    <row r="1043348" spans="2:2">
      <c r="B1043348" t="s">
        <v>87</v>
      </c>
    </row>
  </sheetData>
  <sortState ref="B2679:U2769">
    <sortCondition ref="C2712"/>
  </sortState>
  <conditionalFormatting sqref="J2:K3558">
    <cfRule type="containsText" dxfId="13719" priority="6184" operator="containsText" text="2">
      <formula>NOT(ISERROR(SEARCH("2",J2)))</formula>
    </cfRule>
    <cfRule type="containsText" dxfId="13718" priority="6185" operator="containsText" text="1">
      <formula>NOT(ISERROR(SEARCH("1",J2)))</formula>
    </cfRule>
    <cfRule type="containsText" dxfId="13717" priority="6186" operator="containsText" text="x">
      <formula>NOT(ISERROR(SEARCH("x",J2)))</formula>
    </cfRule>
  </conditionalFormatting>
  <conditionalFormatting sqref="O2:O3558">
    <cfRule type="cellIs" dxfId="13716" priority="6182" operator="between">
      <formula>43</formula>
      <formula>52</formula>
    </cfRule>
    <cfRule type="containsText" dxfId="13715" priority="6183" operator="containsText" text="true">
      <formula>NOT(ISERROR(SEARCH("true",O2)))</formula>
    </cfRule>
  </conditionalFormatting>
  <conditionalFormatting sqref="H2:H3558">
    <cfRule type="cellIs" dxfId="13714" priority="6180" operator="between">
      <formula>43</formula>
      <formula>52</formula>
    </cfRule>
    <cfRule type="cellIs" dxfId="13713" priority="6181" operator="greaterThan">
      <formula>52</formula>
    </cfRule>
  </conditionalFormatting>
  <conditionalFormatting sqref="P2:R3558">
    <cfRule type="containsText" dxfId="13712" priority="6179" operator="containsText" text="TRUE">
      <formula>NOT(ISERROR(SEARCH("TRUE",P2)))</formula>
    </cfRule>
  </conditionalFormatting>
  <conditionalFormatting sqref="P2:P3558">
    <cfRule type="containsText" dxfId="13711" priority="6178" operator="containsText" text="FALSE">
      <formula>NOT(ISERROR(SEARCH("FALSE",P2)))</formula>
    </cfRule>
  </conditionalFormatting>
  <conditionalFormatting sqref="Q2:R3558">
    <cfRule type="containsText" dxfId="13710" priority="6177" operator="containsText" text="MANAGE">
      <formula>NOT(ISERROR(SEARCH("MANAGE",Q2)))</formula>
    </cfRule>
  </conditionalFormatting>
  <conditionalFormatting sqref="N2:N3558">
    <cfRule type="containsText" dxfId="13709" priority="6174" operator="containsText" text="0-1">
      <formula>NOT(ISERROR(SEARCH("0-1",N2)))</formula>
    </cfRule>
    <cfRule type="containsText" dxfId="13708" priority="6175" operator="containsText" text="1-0">
      <formula>NOT(ISERROR(SEARCH("1-0",N2)))</formula>
    </cfRule>
    <cfRule type="containsText" dxfId="13707" priority="6176" operator="containsText" text="0-0">
      <formula>NOT(ISERROR(SEARCH("0-0",N2)))</formula>
    </cfRule>
  </conditionalFormatting>
  <conditionalFormatting sqref="S2:S3558">
    <cfRule type="cellIs" dxfId="13706" priority="6171" operator="between">
      <formula>39</formula>
      <formula>20</formula>
    </cfRule>
    <cfRule type="cellIs" dxfId="13705" priority="6172" operator="between">
      <formula>48</formula>
      <formula>60</formula>
    </cfRule>
    <cfRule type="cellIs" dxfId="13704" priority="6173" operator="greaterThan">
      <formula>60</formula>
    </cfRule>
  </conditionalFormatting>
  <conditionalFormatting sqref="T2:T2252 U2:U3558 T2254:T3558">
    <cfRule type="cellIs" dxfId="13703" priority="6168" operator="equal">
      <formula>"C"</formula>
    </cfRule>
    <cfRule type="cellIs" dxfId="13702" priority="6169" operator="equal">
      <formula>"N"</formula>
    </cfRule>
    <cfRule type="cellIs" dxfId="13701" priority="6170" operator="equal">
      <formula>"Y"</formula>
    </cfRule>
  </conditionalFormatting>
  <conditionalFormatting sqref="AA2:AA3558">
    <cfRule type="cellIs" dxfId="13700" priority="6163" operator="between">
      <formula>90</formula>
      <formula>100</formula>
    </cfRule>
    <cfRule type="cellIs" dxfId="13699" priority="6164" operator="between">
      <formula>80</formula>
      <formula>85</formula>
    </cfRule>
    <cfRule type="cellIs" dxfId="13698" priority="6165" operator="between">
      <formula>70</formula>
      <formula>75</formula>
    </cfRule>
    <cfRule type="cellIs" dxfId="13697" priority="6166" operator="between">
      <formula>60</formula>
      <formula>65</formula>
    </cfRule>
    <cfRule type="cellIs" dxfId="13696" priority="6167" operator="between">
      <formula>50</formula>
      <formula>55</formula>
    </cfRule>
  </conditionalFormatting>
  <conditionalFormatting sqref="AE2:AE3558">
    <cfRule type="cellIs" dxfId="13695" priority="6161" operator="equal">
      <formula>"LOST"</formula>
    </cfRule>
    <cfRule type="cellIs" dxfId="13694" priority="6162" operator="equal">
      <formula>"WON"</formula>
    </cfRule>
  </conditionalFormatting>
  <conditionalFormatting sqref="AM229:AM297 AM1769:AM1795">
    <cfRule type="containsText" dxfId="13693" priority="6122" operator="containsText" text="Prime">
      <formula>NOT(ISERROR(SEARCH("Prime",AM229)))</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AK1499"/>
  <sheetViews>
    <sheetView tabSelected="1" workbookViewId="0">
      <selection activeCell="O14" sqref="O14"/>
    </sheetView>
  </sheetViews>
  <sheetFormatPr defaultRowHeight="15"/>
  <cols>
    <col min="1" max="1" width="5.28515625" customWidth="1"/>
    <col min="2" max="2" width="37.42578125" hidden="1" customWidth="1"/>
    <col min="3" max="3" width="5.42578125" customWidth="1"/>
    <col min="4" max="4" width="9.140625" style="8" customWidth="1"/>
    <col min="5" max="5" width="6.85546875" style="3" customWidth="1"/>
    <col min="6" max="6" width="15.7109375" style="9" customWidth="1"/>
    <col min="7" max="7" width="4.140625" style="1" customWidth="1"/>
    <col min="8" max="8" width="15.7109375" style="9" customWidth="1"/>
    <col min="9" max="14" width="4.28515625" customWidth="1"/>
    <col min="15" max="16" width="7.7109375" style="12" customWidth="1"/>
    <col min="17" max="18" width="7.7109375" customWidth="1"/>
    <col min="19" max="20" width="9.28515625" customWidth="1"/>
    <col min="21" max="22" width="4.28515625" style="2" customWidth="1"/>
    <col min="23" max="23" width="5.7109375" style="2" customWidth="1"/>
    <col min="24" max="24" width="6.85546875" style="19" customWidth="1"/>
    <col min="25" max="25" width="2.7109375" customWidth="1"/>
    <col min="26" max="29" width="4.28515625" hidden="1" customWidth="1"/>
    <col min="30" max="30" width="4.28515625" customWidth="1"/>
    <col min="31" max="31" width="9.42578125" hidden="1" customWidth="1"/>
    <col min="32" max="32" width="3" hidden="1" customWidth="1"/>
    <col min="33" max="34" width="8.85546875" hidden="1" customWidth="1"/>
    <col min="35" max="35" width="7.85546875" customWidth="1"/>
    <col min="36" max="36" width="3" customWidth="1"/>
  </cols>
  <sheetData>
    <row r="1" spans="1:37">
      <c r="A1" s="4" t="s">
        <v>4</v>
      </c>
      <c r="B1" s="4"/>
      <c r="C1" s="4"/>
      <c r="D1" s="23" t="s">
        <v>5</v>
      </c>
      <c r="E1" s="54" t="s">
        <v>6</v>
      </c>
      <c r="F1" s="7" t="s">
        <v>68</v>
      </c>
      <c r="G1" s="5" t="s">
        <v>0</v>
      </c>
      <c r="H1" s="7" t="s">
        <v>3</v>
      </c>
      <c r="O1" s="3"/>
      <c r="P1" s="3"/>
      <c r="U1" s="2" t="s">
        <v>8</v>
      </c>
      <c r="V1" s="2" t="s">
        <v>9</v>
      </c>
      <c r="W1" s="2" t="s">
        <v>18</v>
      </c>
      <c r="X1" s="19" t="s">
        <v>16</v>
      </c>
      <c r="AJ1" t="s">
        <v>14</v>
      </c>
    </row>
    <row r="2" spans="1:37">
      <c r="A2" s="2">
        <v>1</v>
      </c>
      <c r="B2" s="2" t="str">
        <f>CONCATENATE(D2, " - ",E2)</f>
        <v>Austria, Erste Liga - 15:30</v>
      </c>
      <c r="C2" s="2"/>
      <c r="D2" s="51" t="s">
        <v>369</v>
      </c>
      <c r="E2" s="3" t="s">
        <v>648</v>
      </c>
      <c r="F2" s="8" t="s">
        <v>724</v>
      </c>
      <c r="G2" s="2" t="s">
        <v>0</v>
      </c>
      <c r="H2" s="8" t="s">
        <v>723</v>
      </c>
      <c r="I2" s="2">
        <v>20</v>
      </c>
      <c r="J2" s="2">
        <v>44</v>
      </c>
      <c r="K2" s="2">
        <v>36</v>
      </c>
      <c r="L2" s="2" t="s">
        <v>1</v>
      </c>
      <c r="M2" s="2">
        <v>2</v>
      </c>
      <c r="N2" s="2">
        <v>16</v>
      </c>
      <c r="O2" s="3" t="s">
        <v>1979</v>
      </c>
      <c r="P2" s="3" t="s">
        <v>1980</v>
      </c>
      <c r="Q2" s="2">
        <v>44</v>
      </c>
      <c r="R2" s="2" t="b">
        <v>1</v>
      </c>
      <c r="S2" s="2" t="s">
        <v>2</v>
      </c>
      <c r="T2" s="2" t="s">
        <v>2</v>
      </c>
      <c r="U2" s="44">
        <v>43</v>
      </c>
      <c r="V2" s="44" t="s">
        <v>12</v>
      </c>
      <c r="W2" s="20">
        <v>1.6</v>
      </c>
      <c r="X2" s="20">
        <f t="shared" ref="X2:X13" si="0">IF(W2=1.5,1.3,IF(W2=1.55,1.3,IF(W2=1.6,1.3,IF(W2=1.65,1.35,IF(W2=1.7,1.35,IF(W2=1.75,1.4,IF(W2=1.8,1.45,IF(W2=1.8,1.5,IF(W2=1.85,1.5,IF(W2=1.9,1.55,IF(W2=1.95,1.6,IF(W2=2,1.6,IF(W2&lt;1.5,1.25,1.65)))))))))))))</f>
        <v>1.3</v>
      </c>
      <c r="Y2" s="11"/>
      <c r="Z2" s="2">
        <f>IF(J2&gt;52,10,0)</f>
        <v>0</v>
      </c>
      <c r="AA2">
        <f>IF(N2&gt;15,0,IF(N2&lt;8,10,5))</f>
        <v>0</v>
      </c>
      <c r="AB2">
        <f>IF(U2&gt;60,10,IF(U2&lt;49,0,5))</f>
        <v>0</v>
      </c>
      <c r="AC2">
        <f>IF(V2="Y",10,IF(V2="C",5,0))</f>
        <v>0</v>
      </c>
      <c r="AD2" s="2">
        <f>SUM(Z2:AC2)+50</f>
        <v>50</v>
      </c>
      <c r="AE2" s="2" t="str">
        <f>IF(AD2&lt;56,"HT Over 0.5 Goals","HT Under 1.5 Goals")</f>
        <v>HT Over 0.5 Goals</v>
      </c>
      <c r="AF2" s="6"/>
      <c r="AG2" s="6" t="str">
        <f>IF(O2="1-0","HT Under 1.5 Goals",IF(O2="0-0","HT Under 1.5 Goals",IF(O2="0-1","HT Under 1.5 Goals","HT Over 0.5 Goals")))</f>
        <v>HT Under 1.5 Goals</v>
      </c>
      <c r="AH2" s="6" t="str">
        <f>IF(O2="?",O2,AI2)</f>
        <v>LOST</v>
      </c>
      <c r="AI2" s="6" t="str">
        <f t="shared" ref="AI2:AI17" si="1">IF(AE2=AG2,"WON",IF(O2="0-1","WON",IF(O2="1-0","WON",IF(O2="?","?","LOST"))))</f>
        <v>LOST</v>
      </c>
      <c r="AK2" s="2" t="str">
        <f>IF(AND(C2="OK",J2&gt;52,N2&lt;11,W2&lt;1.66),"Prime","…")</f>
        <v>…</v>
      </c>
    </row>
    <row r="3" spans="1:37">
      <c r="A3" s="2">
        <v>2</v>
      </c>
      <c r="B3" s="2" t="str">
        <f t="shared" ref="B3:B66" si="2">CONCATENATE(D3, " - ",E3)</f>
        <v>Finland, Ykkonen - 16:30</v>
      </c>
      <c r="C3" s="2"/>
      <c r="D3" s="8" t="s">
        <v>1775</v>
      </c>
      <c r="E3" s="3" t="s">
        <v>1731</v>
      </c>
      <c r="F3" s="8" t="s">
        <v>1754</v>
      </c>
      <c r="G3" s="2" t="s">
        <v>0</v>
      </c>
      <c r="H3" s="8" t="s">
        <v>1848</v>
      </c>
      <c r="I3" s="2">
        <v>10</v>
      </c>
      <c r="J3" s="2">
        <v>51</v>
      </c>
      <c r="K3" s="2">
        <v>39</v>
      </c>
      <c r="L3" s="2" t="s">
        <v>1</v>
      </c>
      <c r="M3" s="2" t="s">
        <v>1</v>
      </c>
      <c r="N3" s="2">
        <v>29</v>
      </c>
      <c r="O3" s="3" t="s">
        <v>1981</v>
      </c>
      <c r="P3" s="3" t="s">
        <v>1982</v>
      </c>
      <c r="Q3" s="2">
        <v>51</v>
      </c>
      <c r="R3" s="2" t="b">
        <v>1</v>
      </c>
      <c r="S3" s="2" t="b">
        <v>1</v>
      </c>
      <c r="T3" s="2" t="s">
        <v>2</v>
      </c>
      <c r="U3" s="44">
        <v>50</v>
      </c>
      <c r="V3" s="44" t="s">
        <v>12</v>
      </c>
      <c r="W3" s="20">
        <v>1.7</v>
      </c>
      <c r="X3" s="20">
        <f t="shared" si="0"/>
        <v>1.35</v>
      </c>
      <c r="Y3" s="11"/>
      <c r="Z3" s="2">
        <f t="shared" ref="Z3:Z36" si="3">IF(J3&gt;52,10,0)</f>
        <v>0</v>
      </c>
      <c r="AA3">
        <f t="shared" ref="AA3:AA36" si="4">IF(N3&gt;15,0,IF(N3&lt;8,10,5))</f>
        <v>0</v>
      </c>
      <c r="AB3">
        <f t="shared" ref="AB3:AB36" si="5">IF(U3&gt;60,10,IF(U3&lt;49,0,5))</f>
        <v>5</v>
      </c>
      <c r="AC3">
        <f t="shared" ref="AC3:AC36" si="6">IF(V3="Y",10,IF(V3="C",5,0))</f>
        <v>0</v>
      </c>
      <c r="AD3" s="2">
        <f t="shared" ref="AD3:AD36" si="7">SUM(Z3:AC3)+50</f>
        <v>55</v>
      </c>
      <c r="AE3" s="2" t="str">
        <f t="shared" ref="AE3:AE36" si="8">IF(AD3&lt;56,"HT Over 0.5 Goals","HT Under 1.5 Goals")</f>
        <v>HT Over 0.5 Goals</v>
      </c>
      <c r="AF3" s="6"/>
      <c r="AG3" s="6" t="str">
        <f t="shared" ref="AG3:AG17" si="9">IF(O3="1-0","HT Under 1.5 Goals",IF(O3="0-0","HT Under 1.5 Goals",IF(O3="0-1","HT Under 1.5 Goals","HT Over 0.5 Goals")))</f>
        <v>HT Under 1.5 Goals</v>
      </c>
      <c r="AH3" s="6" t="str">
        <f t="shared" ref="AH3:AH17" si="10">IF(O3="?",O3,AI3)</f>
        <v>WON</v>
      </c>
      <c r="AI3" s="6" t="str">
        <f t="shared" si="1"/>
        <v>WON</v>
      </c>
      <c r="AK3" s="2" t="str">
        <f t="shared" ref="AK3:AK66" si="11">IF(AND(C3="OK",J3&gt;52,N3&lt;11,W3&lt;1.66),"Prime","…")</f>
        <v>…</v>
      </c>
    </row>
    <row r="4" spans="1:37">
      <c r="A4" s="2">
        <v>3</v>
      </c>
      <c r="B4" s="2" t="str">
        <f t="shared" si="2"/>
        <v>Belarus, Vysshaya League - 16:45</v>
      </c>
      <c r="C4" s="2" t="s">
        <v>630</v>
      </c>
      <c r="D4" s="8" t="s">
        <v>646</v>
      </c>
      <c r="E4" s="3" t="s">
        <v>1910</v>
      </c>
      <c r="F4" s="8" t="s">
        <v>902</v>
      </c>
      <c r="G4" s="2" t="s">
        <v>0</v>
      </c>
      <c r="H4" s="8" t="s">
        <v>1553</v>
      </c>
      <c r="I4" s="2">
        <v>16</v>
      </c>
      <c r="J4" s="2">
        <v>48</v>
      </c>
      <c r="K4" s="2">
        <v>37</v>
      </c>
      <c r="L4" s="2" t="s">
        <v>1</v>
      </c>
      <c r="M4" s="2" t="s">
        <v>1</v>
      </c>
      <c r="N4" s="2">
        <v>21</v>
      </c>
      <c r="O4" s="3" t="s">
        <v>1981</v>
      </c>
      <c r="P4" s="3" t="s">
        <v>1982</v>
      </c>
      <c r="Q4" s="2">
        <v>48</v>
      </c>
      <c r="R4" s="2" t="b">
        <v>1</v>
      </c>
      <c r="S4" s="2" t="b">
        <v>1</v>
      </c>
      <c r="T4" s="2" t="s">
        <v>2</v>
      </c>
      <c r="U4" s="44">
        <v>67</v>
      </c>
      <c r="V4" s="44" t="s">
        <v>10</v>
      </c>
      <c r="W4" s="20">
        <v>1.5</v>
      </c>
      <c r="X4" s="20">
        <f t="shared" si="0"/>
        <v>1.3</v>
      </c>
      <c r="Y4" s="11"/>
      <c r="Z4" s="2">
        <f t="shared" si="3"/>
        <v>0</v>
      </c>
      <c r="AA4">
        <f t="shared" si="4"/>
        <v>0</v>
      </c>
      <c r="AB4">
        <f t="shared" si="5"/>
        <v>10</v>
      </c>
      <c r="AC4">
        <f t="shared" si="6"/>
        <v>10</v>
      </c>
      <c r="AD4" s="2">
        <f t="shared" si="7"/>
        <v>70</v>
      </c>
      <c r="AE4" s="2" t="str">
        <f t="shared" si="8"/>
        <v>HT Under 1.5 Goals</v>
      </c>
      <c r="AF4" s="6"/>
      <c r="AG4" s="6" t="str">
        <f t="shared" si="9"/>
        <v>HT Under 1.5 Goals</v>
      </c>
      <c r="AH4" s="6" t="str">
        <f t="shared" si="10"/>
        <v>WON</v>
      </c>
      <c r="AI4" s="6" t="str">
        <f t="shared" si="1"/>
        <v>WON</v>
      </c>
      <c r="AK4" s="2" t="str">
        <f t="shared" si="11"/>
        <v>…</v>
      </c>
    </row>
    <row r="5" spans="1:37">
      <c r="A5" s="2">
        <v>4</v>
      </c>
      <c r="B5" s="2" t="str">
        <f t="shared" si="2"/>
        <v>Israel, National League - 17:00</v>
      </c>
      <c r="C5" s="2" t="s">
        <v>630</v>
      </c>
      <c r="D5" s="8" t="s">
        <v>81</v>
      </c>
      <c r="E5" s="3" t="s">
        <v>458</v>
      </c>
      <c r="F5" s="8" t="s">
        <v>771</v>
      </c>
      <c r="G5" s="2" t="s">
        <v>0</v>
      </c>
      <c r="H5" s="8" t="s">
        <v>214</v>
      </c>
      <c r="I5" s="2">
        <v>22</v>
      </c>
      <c r="J5" s="2">
        <v>60</v>
      </c>
      <c r="K5" s="2">
        <v>19</v>
      </c>
      <c r="L5" s="2" t="s">
        <v>1</v>
      </c>
      <c r="M5" s="2">
        <v>1</v>
      </c>
      <c r="N5" s="2">
        <v>3</v>
      </c>
      <c r="O5" s="3" t="s">
        <v>1981</v>
      </c>
      <c r="P5" s="3" t="s">
        <v>1983</v>
      </c>
      <c r="Q5" s="2" t="b">
        <v>1</v>
      </c>
      <c r="R5" s="2" t="b">
        <v>1</v>
      </c>
      <c r="S5" s="2" t="s">
        <v>2</v>
      </c>
      <c r="T5" s="2" t="b">
        <v>1</v>
      </c>
      <c r="U5" s="44">
        <v>66</v>
      </c>
      <c r="V5" s="44" t="s">
        <v>12</v>
      </c>
      <c r="W5" s="20">
        <v>1.55</v>
      </c>
      <c r="X5" s="20">
        <f t="shared" si="0"/>
        <v>1.3</v>
      </c>
      <c r="Y5" s="11"/>
      <c r="Z5" s="2">
        <f t="shared" si="3"/>
        <v>10</v>
      </c>
      <c r="AA5">
        <f t="shared" si="4"/>
        <v>10</v>
      </c>
      <c r="AB5">
        <f t="shared" si="5"/>
        <v>10</v>
      </c>
      <c r="AC5">
        <f t="shared" si="6"/>
        <v>0</v>
      </c>
      <c r="AD5" s="2">
        <f t="shared" si="7"/>
        <v>80</v>
      </c>
      <c r="AE5" s="2" t="str">
        <f t="shared" si="8"/>
        <v>HT Under 1.5 Goals</v>
      </c>
      <c r="AF5" s="6"/>
      <c r="AG5" s="6" t="str">
        <f t="shared" si="9"/>
        <v>HT Under 1.5 Goals</v>
      </c>
      <c r="AH5" s="6" t="str">
        <f t="shared" si="10"/>
        <v>WON</v>
      </c>
      <c r="AI5" s="6" t="str">
        <f t="shared" si="1"/>
        <v>WON</v>
      </c>
      <c r="AK5" s="2" t="str">
        <f t="shared" si="11"/>
        <v>Prime</v>
      </c>
    </row>
    <row r="6" spans="1:37">
      <c r="A6" s="2">
        <v>5</v>
      </c>
      <c r="B6" s="2" t="str">
        <f t="shared" si="2"/>
        <v>Sweden, Allsvenskan - 18:00</v>
      </c>
      <c r="C6" s="2"/>
      <c r="D6" s="8" t="s">
        <v>698</v>
      </c>
      <c r="E6" s="3" t="s">
        <v>317</v>
      </c>
      <c r="F6" s="8" t="s">
        <v>691</v>
      </c>
      <c r="G6" s="2" t="s">
        <v>0</v>
      </c>
      <c r="H6" s="8" t="s">
        <v>1201</v>
      </c>
      <c r="I6" s="2">
        <v>11</v>
      </c>
      <c r="J6" s="2">
        <v>48</v>
      </c>
      <c r="K6" s="2">
        <v>41</v>
      </c>
      <c r="L6" s="2" t="s">
        <v>1</v>
      </c>
      <c r="M6" s="2">
        <v>2</v>
      </c>
      <c r="N6" s="2">
        <v>30</v>
      </c>
      <c r="O6" s="3" t="s">
        <v>1979</v>
      </c>
      <c r="P6" s="3" t="s">
        <v>1980</v>
      </c>
      <c r="Q6" s="2">
        <v>48</v>
      </c>
      <c r="R6" s="2" t="b">
        <v>1</v>
      </c>
      <c r="S6" s="2" t="s">
        <v>2</v>
      </c>
      <c r="T6" s="2" t="s">
        <v>2</v>
      </c>
      <c r="U6" s="44">
        <v>50</v>
      </c>
      <c r="V6" s="44" t="s">
        <v>12</v>
      </c>
      <c r="W6" s="20">
        <v>1.7</v>
      </c>
      <c r="X6" s="20">
        <f t="shared" si="0"/>
        <v>1.35</v>
      </c>
      <c r="Y6" s="11"/>
      <c r="Z6" s="2">
        <f t="shared" si="3"/>
        <v>0</v>
      </c>
      <c r="AA6">
        <f t="shared" si="4"/>
        <v>0</v>
      </c>
      <c r="AB6">
        <f t="shared" si="5"/>
        <v>5</v>
      </c>
      <c r="AC6">
        <f t="shared" si="6"/>
        <v>0</v>
      </c>
      <c r="AD6" s="2">
        <f t="shared" si="7"/>
        <v>55</v>
      </c>
      <c r="AE6" s="2" t="str">
        <f t="shared" si="8"/>
        <v>HT Over 0.5 Goals</v>
      </c>
      <c r="AF6" s="6"/>
      <c r="AG6" s="6" t="str">
        <f t="shared" si="9"/>
        <v>HT Under 1.5 Goals</v>
      </c>
      <c r="AH6" s="6" t="str">
        <f t="shared" si="10"/>
        <v>LOST</v>
      </c>
      <c r="AI6" s="6" t="str">
        <f t="shared" si="1"/>
        <v>LOST</v>
      </c>
      <c r="AK6" s="2" t="str">
        <f t="shared" si="11"/>
        <v>…</v>
      </c>
    </row>
    <row r="7" spans="1:37">
      <c r="A7" s="2">
        <v>6</v>
      </c>
      <c r="B7" s="2" t="str">
        <f t="shared" si="2"/>
        <v>Belarus, Vysshaya League - 18:45</v>
      </c>
      <c r="C7" s="2" t="s">
        <v>630</v>
      </c>
      <c r="D7" s="8" t="s">
        <v>646</v>
      </c>
      <c r="E7" s="3" t="s">
        <v>1911</v>
      </c>
      <c r="F7" s="8" t="s">
        <v>825</v>
      </c>
      <c r="G7" s="2" t="s">
        <v>0</v>
      </c>
      <c r="H7" s="8" t="s">
        <v>793</v>
      </c>
      <c r="I7" s="2">
        <v>15</v>
      </c>
      <c r="J7" s="2">
        <v>66</v>
      </c>
      <c r="K7" s="2">
        <v>18</v>
      </c>
      <c r="L7" s="2" t="s">
        <v>1</v>
      </c>
      <c r="M7" s="2">
        <v>2</v>
      </c>
      <c r="N7" s="2">
        <v>3</v>
      </c>
      <c r="O7" s="3" t="s">
        <v>1979</v>
      </c>
      <c r="P7" s="3" t="s">
        <v>1984</v>
      </c>
      <c r="Q7" s="2" t="b">
        <v>1</v>
      </c>
      <c r="R7" s="2" t="b">
        <v>1</v>
      </c>
      <c r="S7" s="2" t="s">
        <v>2</v>
      </c>
      <c r="T7" s="2" t="b">
        <v>1</v>
      </c>
      <c r="U7" s="44">
        <v>61</v>
      </c>
      <c r="V7" s="44" t="s">
        <v>10</v>
      </c>
      <c r="W7" s="20">
        <v>1.4</v>
      </c>
      <c r="X7" s="20">
        <f t="shared" si="0"/>
        <v>1.25</v>
      </c>
      <c r="Y7" s="11"/>
      <c r="Z7" s="2">
        <f t="shared" si="3"/>
        <v>10</v>
      </c>
      <c r="AA7">
        <f t="shared" si="4"/>
        <v>10</v>
      </c>
      <c r="AB7">
        <f t="shared" si="5"/>
        <v>10</v>
      </c>
      <c r="AC7">
        <f t="shared" si="6"/>
        <v>10</v>
      </c>
      <c r="AD7" s="2">
        <f t="shared" si="7"/>
        <v>90</v>
      </c>
      <c r="AE7" s="2" t="str">
        <f t="shared" si="8"/>
        <v>HT Under 1.5 Goals</v>
      </c>
      <c r="AF7" s="6"/>
      <c r="AG7" s="6" t="str">
        <f t="shared" si="9"/>
        <v>HT Under 1.5 Goals</v>
      </c>
      <c r="AH7" s="6" t="str">
        <f t="shared" si="10"/>
        <v>WON</v>
      </c>
      <c r="AI7" s="6" t="str">
        <f t="shared" si="1"/>
        <v>WON</v>
      </c>
      <c r="AK7" s="2" t="str">
        <f t="shared" si="11"/>
        <v>Prime</v>
      </c>
    </row>
    <row r="8" spans="1:37">
      <c r="A8" s="2">
        <v>7</v>
      </c>
      <c r="B8" s="2" t="str">
        <f t="shared" si="2"/>
        <v>Romania, Liga 1 - 18:45</v>
      </c>
      <c r="C8" s="2" t="s">
        <v>630</v>
      </c>
      <c r="D8" s="8" t="s">
        <v>456</v>
      </c>
      <c r="E8" s="3" t="s">
        <v>1911</v>
      </c>
      <c r="F8" s="8" t="s">
        <v>106</v>
      </c>
      <c r="G8" s="2" t="s">
        <v>0</v>
      </c>
      <c r="H8" s="8" t="s">
        <v>1294</v>
      </c>
      <c r="I8" s="2">
        <v>31</v>
      </c>
      <c r="J8" s="2">
        <v>43</v>
      </c>
      <c r="K8" s="2">
        <v>26</v>
      </c>
      <c r="L8" s="2" t="s">
        <v>1</v>
      </c>
      <c r="M8" s="2" t="s">
        <v>1</v>
      </c>
      <c r="N8" s="2">
        <v>5</v>
      </c>
      <c r="O8" s="3" t="s">
        <v>1979</v>
      </c>
      <c r="P8" s="3" t="s">
        <v>1979</v>
      </c>
      <c r="Q8" s="2">
        <v>43</v>
      </c>
      <c r="R8" s="2" t="b">
        <v>1</v>
      </c>
      <c r="S8" s="2" t="b">
        <v>1</v>
      </c>
      <c r="T8" s="2" t="b">
        <v>1</v>
      </c>
      <c r="U8" s="44">
        <v>59</v>
      </c>
      <c r="V8" s="44"/>
      <c r="W8" s="20">
        <v>1.5</v>
      </c>
      <c r="X8" s="20">
        <f t="shared" si="0"/>
        <v>1.3</v>
      </c>
      <c r="Y8" s="11"/>
      <c r="Z8" s="2">
        <f t="shared" si="3"/>
        <v>0</v>
      </c>
      <c r="AA8">
        <f t="shared" si="4"/>
        <v>10</v>
      </c>
      <c r="AB8">
        <f t="shared" si="5"/>
        <v>5</v>
      </c>
      <c r="AC8">
        <f t="shared" si="6"/>
        <v>0</v>
      </c>
      <c r="AD8" s="2">
        <f t="shared" si="7"/>
        <v>65</v>
      </c>
      <c r="AE8" s="2" t="str">
        <f t="shared" si="8"/>
        <v>HT Under 1.5 Goals</v>
      </c>
      <c r="AF8" s="6"/>
      <c r="AG8" s="6" t="str">
        <f t="shared" si="9"/>
        <v>HT Under 1.5 Goals</v>
      </c>
      <c r="AH8" s="6" t="str">
        <f t="shared" si="10"/>
        <v>WON</v>
      </c>
      <c r="AI8" s="6" t="str">
        <f t="shared" si="1"/>
        <v>WON</v>
      </c>
      <c r="AK8" s="2" t="str">
        <f t="shared" si="11"/>
        <v>…</v>
      </c>
    </row>
    <row r="9" spans="1:37">
      <c r="A9" s="2">
        <v>8</v>
      </c>
      <c r="B9" s="2" t="str">
        <f t="shared" si="2"/>
        <v>Israel, Premier League - 19:00</v>
      </c>
      <c r="C9" s="2" t="s">
        <v>630</v>
      </c>
      <c r="D9" s="8" t="s">
        <v>160</v>
      </c>
      <c r="E9" s="3" t="s">
        <v>407</v>
      </c>
      <c r="F9" s="8" t="s">
        <v>742</v>
      </c>
      <c r="G9" s="2" t="s">
        <v>0</v>
      </c>
      <c r="H9" s="8" t="s">
        <v>1571</v>
      </c>
      <c r="I9" s="2">
        <v>21</v>
      </c>
      <c r="J9" s="2">
        <v>50</v>
      </c>
      <c r="K9" s="2">
        <v>29</v>
      </c>
      <c r="L9" s="2" t="s">
        <v>1</v>
      </c>
      <c r="M9" s="2">
        <v>2</v>
      </c>
      <c r="N9" s="2">
        <v>8</v>
      </c>
      <c r="O9" s="3" t="s">
        <v>1985</v>
      </c>
      <c r="P9" s="3" t="s">
        <v>1984</v>
      </c>
      <c r="Q9" s="2">
        <v>50</v>
      </c>
      <c r="R9" s="2" t="b">
        <v>1</v>
      </c>
      <c r="S9" s="2" t="s">
        <v>2</v>
      </c>
      <c r="T9" s="2" t="s">
        <v>2</v>
      </c>
      <c r="U9" s="44">
        <v>44</v>
      </c>
      <c r="V9" s="44" t="s">
        <v>12</v>
      </c>
      <c r="W9" s="20">
        <v>1.7</v>
      </c>
      <c r="X9" s="20">
        <f t="shared" si="0"/>
        <v>1.35</v>
      </c>
      <c r="Y9" s="11"/>
      <c r="Z9" s="2">
        <f t="shared" si="3"/>
        <v>0</v>
      </c>
      <c r="AA9">
        <f t="shared" si="4"/>
        <v>5</v>
      </c>
      <c r="AB9">
        <f t="shared" si="5"/>
        <v>0</v>
      </c>
      <c r="AC9">
        <f t="shared" si="6"/>
        <v>0</v>
      </c>
      <c r="AD9" s="2">
        <f t="shared" si="7"/>
        <v>55</v>
      </c>
      <c r="AE9" s="2" t="str">
        <f t="shared" si="8"/>
        <v>HT Over 0.5 Goals</v>
      </c>
      <c r="AF9" s="6"/>
      <c r="AG9" s="6" t="str">
        <f t="shared" si="9"/>
        <v>HT Under 1.5 Goals</v>
      </c>
      <c r="AH9" s="6" t="str">
        <f t="shared" si="10"/>
        <v>WON</v>
      </c>
      <c r="AI9" s="6" t="str">
        <f t="shared" si="1"/>
        <v>WON</v>
      </c>
      <c r="AK9" s="2" t="str">
        <f t="shared" si="11"/>
        <v>…</v>
      </c>
    </row>
    <row r="10" spans="1:37">
      <c r="A10" s="2">
        <v>9</v>
      </c>
      <c r="B10" s="2" t="str">
        <f t="shared" si="2"/>
        <v>Ireland, Premier Division - 19:45</v>
      </c>
      <c r="C10" s="2"/>
      <c r="D10" s="8" t="s">
        <v>316</v>
      </c>
      <c r="E10" s="3" t="s">
        <v>1867</v>
      </c>
      <c r="F10" s="8" t="s">
        <v>1506</v>
      </c>
      <c r="G10" s="2" t="s">
        <v>0</v>
      </c>
      <c r="H10" s="8" t="s">
        <v>840</v>
      </c>
      <c r="I10" s="2">
        <v>37</v>
      </c>
      <c r="J10" s="2">
        <v>46</v>
      </c>
      <c r="K10" s="2">
        <v>17</v>
      </c>
      <c r="L10" s="2" t="s">
        <v>1</v>
      </c>
      <c r="M10" s="2">
        <v>1</v>
      </c>
      <c r="N10" s="2">
        <v>20</v>
      </c>
      <c r="O10" s="3" t="s">
        <v>1981</v>
      </c>
      <c r="P10" s="3" t="s">
        <v>1982</v>
      </c>
      <c r="Q10" s="2">
        <v>46</v>
      </c>
      <c r="R10" s="2" t="b">
        <v>1</v>
      </c>
      <c r="S10" s="2" t="s">
        <v>2</v>
      </c>
      <c r="T10" s="2" t="s">
        <v>2</v>
      </c>
      <c r="U10" s="44">
        <v>42</v>
      </c>
      <c r="V10" s="44"/>
      <c r="W10" s="20">
        <v>1.55</v>
      </c>
      <c r="X10" s="20">
        <f t="shared" si="0"/>
        <v>1.3</v>
      </c>
      <c r="Y10" s="11"/>
      <c r="Z10" s="2">
        <f t="shared" si="3"/>
        <v>0</v>
      </c>
      <c r="AA10">
        <f t="shared" si="4"/>
        <v>0</v>
      </c>
      <c r="AB10">
        <f t="shared" si="5"/>
        <v>0</v>
      </c>
      <c r="AC10">
        <f t="shared" si="6"/>
        <v>0</v>
      </c>
      <c r="AD10" s="2">
        <f t="shared" si="7"/>
        <v>50</v>
      </c>
      <c r="AE10" s="2" t="str">
        <f t="shared" si="8"/>
        <v>HT Over 0.5 Goals</v>
      </c>
      <c r="AF10" s="6"/>
      <c r="AG10" s="6" t="str">
        <f t="shared" si="9"/>
        <v>HT Under 1.5 Goals</v>
      </c>
      <c r="AH10" s="6" t="str">
        <f t="shared" si="10"/>
        <v>WON</v>
      </c>
      <c r="AI10" s="6" t="str">
        <f t="shared" si="1"/>
        <v>WON</v>
      </c>
      <c r="AK10" s="2" t="str">
        <f t="shared" si="11"/>
        <v>…</v>
      </c>
    </row>
    <row r="11" spans="1:37">
      <c r="A11" s="2">
        <v>10</v>
      </c>
      <c r="B11" s="2" t="str">
        <f t="shared" si="2"/>
        <v>Ireland, Premier Division - 19:45</v>
      </c>
      <c r="C11" s="2"/>
      <c r="D11" s="8" t="s">
        <v>316</v>
      </c>
      <c r="E11" s="3" t="s">
        <v>1867</v>
      </c>
      <c r="F11" s="8" t="s">
        <v>842</v>
      </c>
      <c r="G11" s="2" t="s">
        <v>0</v>
      </c>
      <c r="H11" s="8" t="s">
        <v>844</v>
      </c>
      <c r="I11" s="2">
        <v>15</v>
      </c>
      <c r="J11" s="2">
        <v>43</v>
      </c>
      <c r="K11" s="2">
        <v>42</v>
      </c>
      <c r="L11" s="2" t="s">
        <v>1</v>
      </c>
      <c r="M11" s="2">
        <v>2</v>
      </c>
      <c r="N11" s="2">
        <v>27</v>
      </c>
      <c r="O11" s="3" t="s">
        <v>1979</v>
      </c>
      <c r="P11" s="3" t="s">
        <v>1984</v>
      </c>
      <c r="Q11" s="2">
        <v>43</v>
      </c>
      <c r="R11" s="2" t="b">
        <v>1</v>
      </c>
      <c r="S11" s="2" t="s">
        <v>2</v>
      </c>
      <c r="T11" s="2" t="s">
        <v>2</v>
      </c>
      <c r="U11" s="44">
        <v>54</v>
      </c>
      <c r="V11" s="44"/>
      <c r="W11" s="20">
        <v>1.65</v>
      </c>
      <c r="X11" s="20">
        <f t="shared" si="0"/>
        <v>1.35</v>
      </c>
      <c r="Y11" s="11"/>
      <c r="Z11" s="2">
        <f t="shared" si="3"/>
        <v>0</v>
      </c>
      <c r="AA11">
        <f t="shared" si="4"/>
        <v>0</v>
      </c>
      <c r="AB11">
        <f t="shared" si="5"/>
        <v>5</v>
      </c>
      <c r="AC11">
        <f t="shared" si="6"/>
        <v>0</v>
      </c>
      <c r="AD11" s="2">
        <f t="shared" si="7"/>
        <v>55</v>
      </c>
      <c r="AE11" s="2" t="str">
        <f t="shared" si="8"/>
        <v>HT Over 0.5 Goals</v>
      </c>
      <c r="AF11" s="6"/>
      <c r="AG11" s="6" t="str">
        <f t="shared" si="9"/>
        <v>HT Under 1.5 Goals</v>
      </c>
      <c r="AH11" s="6" t="str">
        <f t="shared" si="10"/>
        <v>LOST</v>
      </c>
      <c r="AI11" s="6" t="str">
        <f t="shared" si="1"/>
        <v>LOST</v>
      </c>
      <c r="AK11" s="2" t="str">
        <f t="shared" si="11"/>
        <v>…</v>
      </c>
    </row>
    <row r="12" spans="1:37">
      <c r="A12" s="2">
        <v>11</v>
      </c>
      <c r="B12" s="2" t="str">
        <f t="shared" si="2"/>
        <v>Colombia, Primera B - 20:00</v>
      </c>
      <c r="C12" s="2" t="s">
        <v>630</v>
      </c>
      <c r="D12" s="8" t="s">
        <v>260</v>
      </c>
      <c r="E12" s="3" t="s">
        <v>459</v>
      </c>
      <c r="F12" s="8" t="s">
        <v>1642</v>
      </c>
      <c r="G12" s="2" t="s">
        <v>0</v>
      </c>
      <c r="H12" s="8" t="s">
        <v>1150</v>
      </c>
      <c r="I12" s="2">
        <v>30</v>
      </c>
      <c r="J12" s="2">
        <v>53</v>
      </c>
      <c r="K12" s="2">
        <v>17</v>
      </c>
      <c r="L12" s="2" t="s">
        <v>1</v>
      </c>
      <c r="M12" s="2" t="s">
        <v>1</v>
      </c>
      <c r="N12" s="2">
        <v>13</v>
      </c>
      <c r="O12" s="3" t="s">
        <v>1979</v>
      </c>
      <c r="P12" s="3" t="s">
        <v>1981</v>
      </c>
      <c r="Q12" s="2" t="b">
        <v>1</v>
      </c>
      <c r="R12" s="2" t="b">
        <v>1</v>
      </c>
      <c r="S12" s="2" t="b">
        <v>1</v>
      </c>
      <c r="T12" s="2" t="s">
        <v>2</v>
      </c>
      <c r="U12" s="44">
        <v>64</v>
      </c>
      <c r="V12" s="44"/>
      <c r="W12" s="20">
        <v>1.65</v>
      </c>
      <c r="X12" s="20">
        <f t="shared" si="0"/>
        <v>1.35</v>
      </c>
      <c r="Y12" s="11"/>
      <c r="Z12" s="2">
        <f t="shared" si="3"/>
        <v>10</v>
      </c>
      <c r="AA12">
        <f t="shared" si="4"/>
        <v>5</v>
      </c>
      <c r="AB12">
        <f t="shared" si="5"/>
        <v>10</v>
      </c>
      <c r="AC12">
        <f t="shared" si="6"/>
        <v>0</v>
      </c>
      <c r="AD12" s="2">
        <f t="shared" si="7"/>
        <v>75</v>
      </c>
      <c r="AE12" s="2" t="str">
        <f t="shared" si="8"/>
        <v>HT Under 1.5 Goals</v>
      </c>
      <c r="AF12" s="6"/>
      <c r="AG12" s="6" t="str">
        <f t="shared" si="9"/>
        <v>HT Under 1.5 Goals</v>
      </c>
      <c r="AH12" s="6" t="str">
        <f t="shared" si="10"/>
        <v>WON</v>
      </c>
      <c r="AI12" s="6" t="str">
        <f t="shared" si="1"/>
        <v>WON</v>
      </c>
      <c r="AK12" s="2" t="str">
        <f t="shared" si="11"/>
        <v>…</v>
      </c>
    </row>
    <row r="13" spans="1:37">
      <c r="A13" s="2">
        <v>12</v>
      </c>
      <c r="B13" s="2" t="str">
        <f t="shared" si="2"/>
        <v>Spain, Segunda Division - 20:00</v>
      </c>
      <c r="C13" s="2" t="s">
        <v>630</v>
      </c>
      <c r="D13" s="8" t="s">
        <v>206</v>
      </c>
      <c r="E13" s="3" t="s">
        <v>459</v>
      </c>
      <c r="F13" s="8" t="s">
        <v>1066</v>
      </c>
      <c r="G13" s="2" t="s">
        <v>0</v>
      </c>
      <c r="H13" s="8" t="s">
        <v>190</v>
      </c>
      <c r="I13" s="2">
        <v>22</v>
      </c>
      <c r="J13" s="2">
        <v>45</v>
      </c>
      <c r="K13" s="2">
        <v>34</v>
      </c>
      <c r="L13" s="2" t="s">
        <v>1</v>
      </c>
      <c r="M13" s="2">
        <v>2</v>
      </c>
      <c r="N13" s="2">
        <v>12</v>
      </c>
      <c r="O13" s="3" t="s">
        <v>1984</v>
      </c>
      <c r="P13" s="3" t="s">
        <v>1984</v>
      </c>
      <c r="Q13" s="2">
        <v>45</v>
      </c>
      <c r="R13" s="2" t="b">
        <v>1</v>
      </c>
      <c r="S13" s="2" t="s">
        <v>2</v>
      </c>
      <c r="T13" s="2" t="s">
        <v>2</v>
      </c>
      <c r="U13" s="44">
        <v>37</v>
      </c>
      <c r="V13" s="44" t="s">
        <v>12</v>
      </c>
      <c r="W13" s="20">
        <v>1.6</v>
      </c>
      <c r="X13" s="20">
        <f t="shared" si="0"/>
        <v>1.3</v>
      </c>
      <c r="Y13" s="11"/>
      <c r="Z13" s="2">
        <f t="shared" si="3"/>
        <v>0</v>
      </c>
      <c r="AA13">
        <f t="shared" si="4"/>
        <v>5</v>
      </c>
      <c r="AB13">
        <f t="shared" si="5"/>
        <v>0</v>
      </c>
      <c r="AC13">
        <f t="shared" si="6"/>
        <v>0</v>
      </c>
      <c r="AD13" s="2">
        <f t="shared" si="7"/>
        <v>55</v>
      </c>
      <c r="AE13" s="2" t="str">
        <f t="shared" si="8"/>
        <v>HT Over 0.5 Goals</v>
      </c>
      <c r="AF13" s="6"/>
      <c r="AG13" s="6" t="str">
        <f t="shared" si="9"/>
        <v>HT Over 0.5 Goals</v>
      </c>
      <c r="AH13" s="6" t="str">
        <f t="shared" si="10"/>
        <v>WON</v>
      </c>
      <c r="AI13" s="6" t="str">
        <f t="shared" si="1"/>
        <v>WON</v>
      </c>
      <c r="AK13" s="2" t="str">
        <f t="shared" si="11"/>
        <v>…</v>
      </c>
    </row>
    <row r="14" spans="1:37">
      <c r="A14" s="2">
        <v>13</v>
      </c>
      <c r="B14" s="2" t="str">
        <f t="shared" si="2"/>
        <v xml:space="preserve"> - </v>
      </c>
      <c r="C14" s="2"/>
      <c r="F14" s="8"/>
      <c r="G14" s="2"/>
      <c r="H14" s="8"/>
      <c r="I14" s="2"/>
      <c r="J14" s="2"/>
      <c r="K14" s="2"/>
      <c r="L14" s="2"/>
      <c r="M14" s="2"/>
      <c r="N14" s="2"/>
      <c r="O14" s="3"/>
      <c r="P14" s="3"/>
      <c r="Q14" s="2"/>
      <c r="R14" s="2"/>
      <c r="S14" s="2"/>
      <c r="T14" s="2"/>
      <c r="U14" s="44"/>
      <c r="V14" s="44"/>
      <c r="W14" s="20"/>
      <c r="X14" s="20">
        <f t="shared" ref="X14:X43" si="12">IF(W14=1.5,1.3,IF(W14=1.55,1.3,IF(W14=1.6,1.3,IF(W14=1.65,1.35,IF(W14=1.7,1.35,IF(W14=1.75,1.4,IF(W14=1.8,1.45,IF(W14=1.8,1.5,IF(W14=1.85,1.5,IF(W14=1.9,1.55,IF(W14=1.95,1.6,IF(W14=2,1.6,IF(W14&lt;1.5,1.25,1.65)))))))))))))</f>
        <v>1.25</v>
      </c>
      <c r="Y14" s="11"/>
      <c r="Z14" s="2">
        <f t="shared" si="3"/>
        <v>0</v>
      </c>
      <c r="AA14">
        <f t="shared" si="4"/>
        <v>10</v>
      </c>
      <c r="AB14">
        <f t="shared" si="5"/>
        <v>0</v>
      </c>
      <c r="AC14">
        <f t="shared" si="6"/>
        <v>0</v>
      </c>
      <c r="AD14" s="2">
        <f t="shared" si="7"/>
        <v>60</v>
      </c>
      <c r="AE14" s="2" t="str">
        <f t="shared" si="8"/>
        <v>HT Under 1.5 Goals</v>
      </c>
      <c r="AF14" s="6"/>
      <c r="AG14" s="6" t="str">
        <f t="shared" si="9"/>
        <v>HT Over 0.5 Goals</v>
      </c>
      <c r="AH14" s="6" t="str">
        <f t="shared" si="10"/>
        <v>LOST</v>
      </c>
      <c r="AI14" s="6" t="str">
        <f t="shared" si="1"/>
        <v>LOST</v>
      </c>
      <c r="AK14" s="2" t="str">
        <f t="shared" si="11"/>
        <v>…</v>
      </c>
    </row>
    <row r="15" spans="1:37">
      <c r="A15" s="2">
        <v>14</v>
      </c>
      <c r="B15" s="2" t="str">
        <f t="shared" si="2"/>
        <v xml:space="preserve"> - </v>
      </c>
      <c r="C15" s="2"/>
      <c r="F15" s="8"/>
      <c r="G15" s="2"/>
      <c r="H15" s="8"/>
      <c r="I15" s="2"/>
      <c r="J15" s="2"/>
      <c r="K15" s="2"/>
      <c r="L15" s="2"/>
      <c r="M15" s="2"/>
      <c r="N15" s="2"/>
      <c r="O15" s="3"/>
      <c r="P15" s="3"/>
      <c r="Q15" s="2"/>
      <c r="R15" s="2"/>
      <c r="S15" s="2"/>
      <c r="T15" s="2"/>
      <c r="U15" s="40"/>
      <c r="V15" s="44"/>
      <c r="W15" s="20"/>
      <c r="X15" s="20">
        <f t="shared" si="12"/>
        <v>1.25</v>
      </c>
      <c r="Y15" s="11"/>
      <c r="Z15" s="2">
        <f t="shared" si="3"/>
        <v>0</v>
      </c>
      <c r="AA15">
        <f t="shared" si="4"/>
        <v>10</v>
      </c>
      <c r="AB15">
        <f t="shared" si="5"/>
        <v>0</v>
      </c>
      <c r="AC15">
        <f t="shared" si="6"/>
        <v>0</v>
      </c>
      <c r="AD15" s="2">
        <f t="shared" si="7"/>
        <v>60</v>
      </c>
      <c r="AE15" s="2" t="str">
        <f t="shared" si="8"/>
        <v>HT Under 1.5 Goals</v>
      </c>
      <c r="AF15" s="6"/>
      <c r="AG15" s="6" t="str">
        <f t="shared" si="9"/>
        <v>HT Over 0.5 Goals</v>
      </c>
      <c r="AH15" s="6" t="str">
        <f t="shared" si="10"/>
        <v>LOST</v>
      </c>
      <c r="AI15" s="6" t="str">
        <f t="shared" si="1"/>
        <v>LOST</v>
      </c>
      <c r="AK15" s="2" t="str">
        <f t="shared" si="11"/>
        <v>…</v>
      </c>
    </row>
    <row r="16" spans="1:37">
      <c r="A16" s="2">
        <v>15</v>
      </c>
      <c r="B16" s="2" t="str">
        <f t="shared" si="2"/>
        <v xml:space="preserve"> - </v>
      </c>
      <c r="C16" s="2"/>
      <c r="F16" s="8"/>
      <c r="G16" s="2"/>
      <c r="H16" s="8"/>
      <c r="I16" s="2"/>
      <c r="J16" s="2"/>
      <c r="K16" s="2"/>
      <c r="L16" s="2"/>
      <c r="M16" s="2"/>
      <c r="N16" s="2"/>
      <c r="O16" s="3"/>
      <c r="P16" s="3"/>
      <c r="Q16" s="2"/>
      <c r="R16" s="2"/>
      <c r="S16" s="2"/>
      <c r="T16" s="2"/>
      <c r="U16" s="40"/>
      <c r="V16" s="44"/>
      <c r="W16" s="20"/>
      <c r="X16" s="20">
        <f t="shared" si="12"/>
        <v>1.25</v>
      </c>
      <c r="Y16" s="11"/>
      <c r="Z16" s="2">
        <f t="shared" si="3"/>
        <v>0</v>
      </c>
      <c r="AA16">
        <f t="shared" si="4"/>
        <v>10</v>
      </c>
      <c r="AB16">
        <f t="shared" si="5"/>
        <v>0</v>
      </c>
      <c r="AC16">
        <f t="shared" si="6"/>
        <v>0</v>
      </c>
      <c r="AD16" s="2">
        <f t="shared" si="7"/>
        <v>60</v>
      </c>
      <c r="AE16" s="2" t="str">
        <f t="shared" si="8"/>
        <v>HT Under 1.5 Goals</v>
      </c>
      <c r="AF16" s="6"/>
      <c r="AG16" s="6" t="str">
        <f t="shared" si="9"/>
        <v>HT Over 0.5 Goals</v>
      </c>
      <c r="AH16" s="6" t="str">
        <f t="shared" si="10"/>
        <v>LOST</v>
      </c>
      <c r="AI16" s="6" t="str">
        <f t="shared" si="1"/>
        <v>LOST</v>
      </c>
      <c r="AK16" s="2" t="str">
        <f t="shared" si="11"/>
        <v>…</v>
      </c>
    </row>
    <row r="17" spans="1:37">
      <c r="A17" s="2">
        <v>16</v>
      </c>
      <c r="B17" s="2" t="str">
        <f t="shared" si="2"/>
        <v xml:space="preserve"> - </v>
      </c>
      <c r="C17" s="2"/>
      <c r="F17" s="8"/>
      <c r="G17" s="2"/>
      <c r="H17" s="8"/>
      <c r="I17" s="2"/>
      <c r="J17" s="2"/>
      <c r="K17" s="2"/>
      <c r="L17" s="2"/>
      <c r="M17" s="2"/>
      <c r="N17" s="2"/>
      <c r="O17" s="3"/>
      <c r="P17" s="3"/>
      <c r="Q17" s="2"/>
      <c r="R17" s="2"/>
      <c r="S17" s="2"/>
      <c r="T17" s="2"/>
      <c r="U17" s="40"/>
      <c r="V17" s="44"/>
      <c r="W17" s="20"/>
      <c r="X17" s="20">
        <f t="shared" si="12"/>
        <v>1.25</v>
      </c>
      <c r="Y17" s="11"/>
      <c r="Z17" s="2">
        <f t="shared" si="3"/>
        <v>0</v>
      </c>
      <c r="AA17">
        <f t="shared" si="4"/>
        <v>10</v>
      </c>
      <c r="AB17">
        <f t="shared" si="5"/>
        <v>0</v>
      </c>
      <c r="AC17">
        <f t="shared" si="6"/>
        <v>0</v>
      </c>
      <c r="AD17" s="2">
        <f t="shared" si="7"/>
        <v>60</v>
      </c>
      <c r="AE17" s="2" t="str">
        <f t="shared" si="8"/>
        <v>HT Under 1.5 Goals</v>
      </c>
      <c r="AF17" s="6"/>
      <c r="AG17" s="6" t="str">
        <f t="shared" si="9"/>
        <v>HT Over 0.5 Goals</v>
      </c>
      <c r="AH17" s="6" t="str">
        <f t="shared" si="10"/>
        <v>LOST</v>
      </c>
      <c r="AI17" s="6" t="str">
        <f t="shared" si="1"/>
        <v>LOST</v>
      </c>
      <c r="AK17" s="2" t="str">
        <f t="shared" si="11"/>
        <v>…</v>
      </c>
    </row>
    <row r="18" spans="1:37">
      <c r="A18" s="2">
        <v>17</v>
      </c>
      <c r="B18" s="2" t="str">
        <f t="shared" si="2"/>
        <v xml:space="preserve"> - </v>
      </c>
      <c r="C18" s="2"/>
      <c r="F18" s="8"/>
      <c r="G18" s="2"/>
      <c r="H18" s="8"/>
      <c r="I18" s="2"/>
      <c r="J18" s="2"/>
      <c r="K18" s="2"/>
      <c r="L18" s="2"/>
      <c r="M18" s="2"/>
      <c r="N18" s="2"/>
      <c r="O18" s="3"/>
      <c r="P18" s="3"/>
      <c r="Q18" s="2"/>
      <c r="R18" s="2"/>
      <c r="S18" s="2"/>
      <c r="T18" s="2"/>
      <c r="U18" s="40"/>
      <c r="V18" s="44"/>
      <c r="W18" s="20"/>
      <c r="X18" s="20">
        <f t="shared" si="12"/>
        <v>1.25</v>
      </c>
      <c r="Y18" s="11"/>
      <c r="Z18" s="2">
        <f t="shared" si="3"/>
        <v>0</v>
      </c>
      <c r="AA18">
        <f t="shared" si="4"/>
        <v>10</v>
      </c>
      <c r="AB18">
        <f t="shared" si="5"/>
        <v>0</v>
      </c>
      <c r="AC18">
        <f t="shared" si="6"/>
        <v>0</v>
      </c>
      <c r="AD18" s="2">
        <f t="shared" si="7"/>
        <v>60</v>
      </c>
      <c r="AE18" s="2" t="str">
        <f t="shared" si="8"/>
        <v>HT Under 1.5 Goals</v>
      </c>
      <c r="AF18" s="6"/>
      <c r="AG18" s="6" t="str">
        <f t="shared" ref="AG18:AG36" si="13">IF(O18="1-0","HT Under 1.5 Goals",IF(O18="0-0","HT Under 1.5 Goals",IF(O18="0-1","HT Under 1.5 Goals","HT Over 0.5 Goals")))</f>
        <v>HT Over 0.5 Goals</v>
      </c>
      <c r="AH18" s="6" t="str">
        <f t="shared" ref="AH18:AH81" si="14">IF(O18="?",O18,AI18)</f>
        <v>LOST</v>
      </c>
      <c r="AI18" s="6" t="str">
        <f t="shared" ref="AI18:AI81" si="15">IF(AE18=AG18,"WON",IF(O18="0-1","WON",IF(O18="1-0","WON",IF(O18="?","?","LOST"))))</f>
        <v>LOST</v>
      </c>
      <c r="AK18" s="2" t="str">
        <f t="shared" si="11"/>
        <v>…</v>
      </c>
    </row>
    <row r="19" spans="1:37">
      <c r="A19" s="2">
        <v>18</v>
      </c>
      <c r="B19" s="2" t="str">
        <f t="shared" si="2"/>
        <v xml:space="preserve"> - </v>
      </c>
      <c r="C19" s="2"/>
      <c r="F19" s="8"/>
      <c r="G19" s="2"/>
      <c r="H19" s="8"/>
      <c r="I19" s="2"/>
      <c r="J19" s="2"/>
      <c r="K19" s="2"/>
      <c r="L19" s="2"/>
      <c r="M19" s="2"/>
      <c r="N19" s="2"/>
      <c r="O19" s="3"/>
      <c r="P19" s="3"/>
      <c r="Q19" s="2"/>
      <c r="R19" s="2"/>
      <c r="S19" s="2"/>
      <c r="T19" s="2"/>
      <c r="U19" s="40"/>
      <c r="V19" s="40"/>
      <c r="W19" s="20"/>
      <c r="X19" s="20">
        <f t="shared" si="12"/>
        <v>1.25</v>
      </c>
      <c r="Y19" s="11"/>
      <c r="Z19" s="2">
        <f t="shared" si="3"/>
        <v>0</v>
      </c>
      <c r="AA19">
        <f t="shared" si="4"/>
        <v>10</v>
      </c>
      <c r="AB19">
        <f t="shared" si="5"/>
        <v>0</v>
      </c>
      <c r="AC19">
        <f t="shared" si="6"/>
        <v>0</v>
      </c>
      <c r="AD19" s="2">
        <f t="shared" si="7"/>
        <v>60</v>
      </c>
      <c r="AE19" s="2" t="str">
        <f t="shared" si="8"/>
        <v>HT Under 1.5 Goals</v>
      </c>
      <c r="AF19" s="6"/>
      <c r="AG19" s="6" t="str">
        <f t="shared" si="13"/>
        <v>HT Over 0.5 Goals</v>
      </c>
      <c r="AH19" s="6" t="str">
        <f t="shared" si="14"/>
        <v>LOST</v>
      </c>
      <c r="AI19" s="6" t="str">
        <f t="shared" si="15"/>
        <v>LOST</v>
      </c>
      <c r="AK19" s="2" t="str">
        <f t="shared" si="11"/>
        <v>…</v>
      </c>
    </row>
    <row r="20" spans="1:37">
      <c r="A20" s="2">
        <v>19</v>
      </c>
      <c r="B20" s="2" t="str">
        <f t="shared" si="2"/>
        <v xml:space="preserve"> - </v>
      </c>
      <c r="C20" s="2"/>
      <c r="F20" s="8"/>
      <c r="G20" s="2"/>
      <c r="H20" s="8"/>
      <c r="I20" s="2"/>
      <c r="J20" s="2"/>
      <c r="K20" s="2"/>
      <c r="L20" s="2"/>
      <c r="M20" s="2"/>
      <c r="N20" s="2"/>
      <c r="O20" s="3"/>
      <c r="P20" s="3"/>
      <c r="Q20" s="2"/>
      <c r="R20" s="2"/>
      <c r="S20" s="2"/>
      <c r="T20" s="2"/>
      <c r="U20" s="39"/>
      <c r="V20" s="39"/>
      <c r="W20" s="20"/>
      <c r="X20" s="20">
        <f t="shared" si="12"/>
        <v>1.25</v>
      </c>
      <c r="Y20" s="11"/>
      <c r="Z20" s="2">
        <f t="shared" si="3"/>
        <v>0</v>
      </c>
      <c r="AA20">
        <f t="shared" si="4"/>
        <v>10</v>
      </c>
      <c r="AB20">
        <f t="shared" si="5"/>
        <v>0</v>
      </c>
      <c r="AC20">
        <f t="shared" si="6"/>
        <v>0</v>
      </c>
      <c r="AD20" s="2">
        <f t="shared" si="7"/>
        <v>60</v>
      </c>
      <c r="AE20" s="2" t="str">
        <f t="shared" si="8"/>
        <v>HT Under 1.5 Goals</v>
      </c>
      <c r="AF20" s="6"/>
      <c r="AG20" s="6" t="str">
        <f t="shared" si="13"/>
        <v>HT Over 0.5 Goals</v>
      </c>
      <c r="AH20" s="6" t="str">
        <f t="shared" si="14"/>
        <v>LOST</v>
      </c>
      <c r="AI20" s="6" t="str">
        <f t="shared" si="15"/>
        <v>LOST</v>
      </c>
      <c r="AK20" s="2" t="str">
        <f t="shared" si="11"/>
        <v>…</v>
      </c>
    </row>
    <row r="21" spans="1:37">
      <c r="A21" s="2">
        <v>20</v>
      </c>
      <c r="B21" s="2" t="str">
        <f t="shared" si="2"/>
        <v xml:space="preserve"> - </v>
      </c>
      <c r="C21" s="2"/>
      <c r="F21" s="8"/>
      <c r="G21" s="2"/>
      <c r="H21" s="8"/>
      <c r="I21" s="2"/>
      <c r="J21" s="2"/>
      <c r="K21" s="2"/>
      <c r="L21" s="2"/>
      <c r="M21" s="2"/>
      <c r="N21" s="2"/>
      <c r="O21" s="3"/>
      <c r="P21" s="3"/>
      <c r="Q21" s="2"/>
      <c r="R21" s="2"/>
      <c r="S21" s="2"/>
      <c r="T21" s="2"/>
      <c r="U21" s="39"/>
      <c r="V21" s="44"/>
      <c r="W21" s="20"/>
      <c r="X21" s="20">
        <f t="shared" si="12"/>
        <v>1.25</v>
      </c>
      <c r="Y21" s="11"/>
      <c r="Z21" s="2">
        <f t="shared" si="3"/>
        <v>0</v>
      </c>
      <c r="AA21">
        <f t="shared" si="4"/>
        <v>10</v>
      </c>
      <c r="AB21">
        <f t="shared" si="5"/>
        <v>0</v>
      </c>
      <c r="AC21">
        <f t="shared" si="6"/>
        <v>0</v>
      </c>
      <c r="AD21" s="2">
        <f t="shared" si="7"/>
        <v>60</v>
      </c>
      <c r="AE21" s="2" t="str">
        <f t="shared" si="8"/>
        <v>HT Under 1.5 Goals</v>
      </c>
      <c r="AF21" s="6"/>
      <c r="AG21" s="6" t="str">
        <f t="shared" si="13"/>
        <v>HT Over 0.5 Goals</v>
      </c>
      <c r="AH21" s="6" t="str">
        <f t="shared" si="14"/>
        <v>LOST</v>
      </c>
      <c r="AI21" s="6" t="str">
        <f t="shared" si="15"/>
        <v>LOST</v>
      </c>
      <c r="AK21" s="2" t="str">
        <f t="shared" si="11"/>
        <v>…</v>
      </c>
    </row>
    <row r="22" spans="1:37">
      <c r="A22" s="2">
        <v>21</v>
      </c>
      <c r="B22" s="2" t="str">
        <f t="shared" si="2"/>
        <v xml:space="preserve"> - </v>
      </c>
      <c r="C22" s="2"/>
      <c r="F22" s="8"/>
      <c r="G22" s="2"/>
      <c r="H22" s="8"/>
      <c r="I22" s="2"/>
      <c r="J22" s="2"/>
      <c r="K22" s="2"/>
      <c r="L22" s="2"/>
      <c r="M22" s="2"/>
      <c r="N22" s="2"/>
      <c r="O22" s="3"/>
      <c r="P22" s="3"/>
      <c r="Q22" s="2"/>
      <c r="R22" s="2"/>
      <c r="S22" s="2"/>
      <c r="T22" s="2"/>
      <c r="U22" s="41"/>
      <c r="V22" s="41"/>
      <c r="W22" s="20"/>
      <c r="X22" s="20">
        <f t="shared" si="12"/>
        <v>1.25</v>
      </c>
      <c r="Y22" s="11"/>
      <c r="Z22" s="2">
        <f t="shared" si="3"/>
        <v>0</v>
      </c>
      <c r="AA22">
        <f t="shared" si="4"/>
        <v>10</v>
      </c>
      <c r="AB22">
        <f t="shared" si="5"/>
        <v>0</v>
      </c>
      <c r="AC22">
        <f t="shared" si="6"/>
        <v>0</v>
      </c>
      <c r="AD22" s="2">
        <f t="shared" si="7"/>
        <v>60</v>
      </c>
      <c r="AE22" s="2" t="str">
        <f t="shared" si="8"/>
        <v>HT Under 1.5 Goals</v>
      </c>
      <c r="AF22" s="6"/>
      <c r="AG22" s="6" t="str">
        <f t="shared" si="13"/>
        <v>HT Over 0.5 Goals</v>
      </c>
      <c r="AH22" s="6" t="str">
        <f t="shared" si="14"/>
        <v>LOST</v>
      </c>
      <c r="AI22" s="6" t="str">
        <f t="shared" si="15"/>
        <v>LOST</v>
      </c>
      <c r="AK22" s="2" t="str">
        <f t="shared" si="11"/>
        <v>…</v>
      </c>
    </row>
    <row r="23" spans="1:37">
      <c r="A23" s="2">
        <v>22</v>
      </c>
      <c r="B23" s="2" t="str">
        <f t="shared" si="2"/>
        <v xml:space="preserve"> - </v>
      </c>
      <c r="C23" s="2"/>
      <c r="F23" s="8"/>
      <c r="G23" s="2"/>
      <c r="H23" s="8"/>
      <c r="I23" s="2"/>
      <c r="J23" s="2"/>
      <c r="K23" s="2"/>
      <c r="L23" s="2"/>
      <c r="M23" s="2"/>
      <c r="N23" s="2"/>
      <c r="O23" s="3"/>
      <c r="P23" s="3"/>
      <c r="Q23" s="2"/>
      <c r="R23" s="2"/>
      <c r="S23" s="2"/>
      <c r="T23" s="2"/>
      <c r="U23" s="41"/>
      <c r="V23" s="44"/>
      <c r="W23" s="20"/>
      <c r="X23" s="20">
        <f t="shared" si="12"/>
        <v>1.25</v>
      </c>
      <c r="Y23" s="11"/>
      <c r="Z23" s="2">
        <f t="shared" si="3"/>
        <v>0</v>
      </c>
      <c r="AA23">
        <f t="shared" si="4"/>
        <v>10</v>
      </c>
      <c r="AB23">
        <f t="shared" si="5"/>
        <v>0</v>
      </c>
      <c r="AC23">
        <f t="shared" si="6"/>
        <v>0</v>
      </c>
      <c r="AD23" s="2">
        <f t="shared" si="7"/>
        <v>60</v>
      </c>
      <c r="AE23" s="2" t="str">
        <f t="shared" si="8"/>
        <v>HT Under 1.5 Goals</v>
      </c>
      <c r="AF23" s="6"/>
      <c r="AG23" s="6" t="str">
        <f t="shared" si="13"/>
        <v>HT Over 0.5 Goals</v>
      </c>
      <c r="AH23" s="6" t="str">
        <f t="shared" si="14"/>
        <v>LOST</v>
      </c>
      <c r="AI23" s="6" t="str">
        <f t="shared" si="15"/>
        <v>LOST</v>
      </c>
      <c r="AK23" s="2" t="str">
        <f t="shared" si="11"/>
        <v>…</v>
      </c>
    </row>
    <row r="24" spans="1:37">
      <c r="A24" s="2">
        <v>23</v>
      </c>
      <c r="B24" s="2" t="str">
        <f t="shared" si="2"/>
        <v xml:space="preserve"> - </v>
      </c>
      <c r="C24" s="2"/>
      <c r="F24" s="8"/>
      <c r="G24" s="2"/>
      <c r="H24" s="8"/>
      <c r="I24" s="2"/>
      <c r="J24" s="2"/>
      <c r="K24" s="2"/>
      <c r="L24" s="2"/>
      <c r="M24" s="2"/>
      <c r="N24" s="2"/>
      <c r="O24" s="3"/>
      <c r="P24" s="3"/>
      <c r="Q24" s="2"/>
      <c r="R24" s="2"/>
      <c r="S24" s="2"/>
      <c r="T24" s="2"/>
      <c r="U24" s="41"/>
      <c r="V24" s="41"/>
      <c r="W24" s="20"/>
      <c r="X24" s="20">
        <f t="shared" si="12"/>
        <v>1.25</v>
      </c>
      <c r="Y24" s="11"/>
      <c r="Z24" s="2">
        <f t="shared" si="3"/>
        <v>0</v>
      </c>
      <c r="AA24">
        <f t="shared" si="4"/>
        <v>10</v>
      </c>
      <c r="AB24">
        <f t="shared" si="5"/>
        <v>0</v>
      </c>
      <c r="AC24">
        <f t="shared" si="6"/>
        <v>0</v>
      </c>
      <c r="AD24" s="2">
        <f t="shared" si="7"/>
        <v>60</v>
      </c>
      <c r="AE24" s="2" t="str">
        <f t="shared" si="8"/>
        <v>HT Under 1.5 Goals</v>
      </c>
      <c r="AF24" s="6"/>
      <c r="AG24" s="6" t="str">
        <f t="shared" si="13"/>
        <v>HT Over 0.5 Goals</v>
      </c>
      <c r="AH24" s="6" t="str">
        <f t="shared" si="14"/>
        <v>LOST</v>
      </c>
      <c r="AI24" s="6" t="str">
        <f t="shared" si="15"/>
        <v>LOST</v>
      </c>
      <c r="AK24" s="2" t="str">
        <f t="shared" si="11"/>
        <v>…</v>
      </c>
    </row>
    <row r="25" spans="1:37">
      <c r="A25" s="2">
        <v>24</v>
      </c>
      <c r="B25" s="2" t="str">
        <f t="shared" si="2"/>
        <v xml:space="preserve"> - </v>
      </c>
      <c r="C25" s="2"/>
      <c r="F25" s="8"/>
      <c r="G25" s="2"/>
      <c r="H25" s="8"/>
      <c r="I25" s="2"/>
      <c r="J25" s="2"/>
      <c r="K25" s="2"/>
      <c r="L25" s="2"/>
      <c r="M25" s="2"/>
      <c r="N25" s="2"/>
      <c r="O25" s="3"/>
      <c r="P25" s="3"/>
      <c r="Q25" s="2"/>
      <c r="R25" s="2"/>
      <c r="S25" s="2"/>
      <c r="T25" s="2"/>
      <c r="U25" s="41"/>
      <c r="V25" s="41"/>
      <c r="W25" s="20"/>
      <c r="X25" s="20">
        <f t="shared" si="12"/>
        <v>1.25</v>
      </c>
      <c r="Y25" s="11"/>
      <c r="Z25" s="2">
        <f t="shared" si="3"/>
        <v>0</v>
      </c>
      <c r="AA25">
        <f t="shared" si="4"/>
        <v>10</v>
      </c>
      <c r="AB25">
        <f t="shared" si="5"/>
        <v>0</v>
      </c>
      <c r="AC25">
        <f t="shared" si="6"/>
        <v>0</v>
      </c>
      <c r="AD25" s="2">
        <f t="shared" si="7"/>
        <v>60</v>
      </c>
      <c r="AE25" s="2" t="str">
        <f t="shared" si="8"/>
        <v>HT Under 1.5 Goals</v>
      </c>
      <c r="AF25" s="6"/>
      <c r="AG25" s="6" t="str">
        <f t="shared" si="13"/>
        <v>HT Over 0.5 Goals</v>
      </c>
      <c r="AH25" s="6" t="str">
        <f t="shared" si="14"/>
        <v>LOST</v>
      </c>
      <c r="AI25" s="6" t="str">
        <f t="shared" si="15"/>
        <v>LOST</v>
      </c>
      <c r="AK25" s="2" t="str">
        <f t="shared" si="11"/>
        <v>…</v>
      </c>
    </row>
    <row r="26" spans="1:37">
      <c r="A26" s="2">
        <v>25</v>
      </c>
      <c r="B26" s="2" t="str">
        <f t="shared" si="2"/>
        <v xml:space="preserve"> - </v>
      </c>
      <c r="C26" s="2"/>
      <c r="F26" s="8"/>
      <c r="G26" s="2"/>
      <c r="H26" s="8"/>
      <c r="I26" s="2"/>
      <c r="J26" s="2"/>
      <c r="K26" s="2"/>
      <c r="L26" s="2"/>
      <c r="M26" s="2"/>
      <c r="N26" s="2"/>
      <c r="O26" s="3"/>
      <c r="P26" s="3"/>
      <c r="Q26" s="2"/>
      <c r="R26" s="2"/>
      <c r="S26" s="2"/>
      <c r="T26" s="2"/>
      <c r="U26" s="41"/>
      <c r="V26" s="41"/>
      <c r="W26" s="20"/>
      <c r="X26" s="20">
        <f t="shared" si="12"/>
        <v>1.25</v>
      </c>
      <c r="Y26" s="11"/>
      <c r="Z26" s="2">
        <f t="shared" si="3"/>
        <v>0</v>
      </c>
      <c r="AA26">
        <f t="shared" si="4"/>
        <v>10</v>
      </c>
      <c r="AB26">
        <f t="shared" si="5"/>
        <v>0</v>
      </c>
      <c r="AC26">
        <f t="shared" si="6"/>
        <v>0</v>
      </c>
      <c r="AD26" s="2">
        <f t="shared" si="7"/>
        <v>60</v>
      </c>
      <c r="AE26" s="2" t="str">
        <f t="shared" si="8"/>
        <v>HT Under 1.5 Goals</v>
      </c>
      <c r="AF26" s="6"/>
      <c r="AG26" s="6" t="str">
        <f t="shared" si="13"/>
        <v>HT Over 0.5 Goals</v>
      </c>
      <c r="AH26" s="6" t="str">
        <f t="shared" si="14"/>
        <v>LOST</v>
      </c>
      <c r="AI26" s="6" t="str">
        <f t="shared" si="15"/>
        <v>LOST</v>
      </c>
      <c r="AK26" s="2" t="str">
        <f t="shared" si="11"/>
        <v>…</v>
      </c>
    </row>
    <row r="27" spans="1:37">
      <c r="A27" s="2">
        <v>26</v>
      </c>
      <c r="B27" s="2" t="str">
        <f t="shared" si="2"/>
        <v xml:space="preserve"> - </v>
      </c>
      <c r="C27" s="2"/>
      <c r="F27" s="8"/>
      <c r="G27" s="2"/>
      <c r="H27" s="8"/>
      <c r="I27" s="2"/>
      <c r="J27" s="2"/>
      <c r="K27" s="2"/>
      <c r="L27" s="2"/>
      <c r="M27" s="2"/>
      <c r="N27" s="2"/>
      <c r="O27" s="3"/>
      <c r="P27" s="3"/>
      <c r="Q27" s="2"/>
      <c r="R27" s="2"/>
      <c r="S27" s="2"/>
      <c r="T27" s="2"/>
      <c r="U27" s="41"/>
      <c r="V27" s="41"/>
      <c r="W27" s="20"/>
      <c r="X27" s="20">
        <f t="shared" si="12"/>
        <v>1.25</v>
      </c>
      <c r="Y27" s="11"/>
      <c r="Z27" s="2">
        <f t="shared" si="3"/>
        <v>0</v>
      </c>
      <c r="AA27">
        <f t="shared" si="4"/>
        <v>10</v>
      </c>
      <c r="AB27">
        <f t="shared" si="5"/>
        <v>0</v>
      </c>
      <c r="AC27">
        <f t="shared" si="6"/>
        <v>0</v>
      </c>
      <c r="AD27" s="2">
        <f t="shared" si="7"/>
        <v>60</v>
      </c>
      <c r="AE27" s="2" t="str">
        <f t="shared" si="8"/>
        <v>HT Under 1.5 Goals</v>
      </c>
      <c r="AF27" s="6"/>
      <c r="AG27" s="6" t="str">
        <f t="shared" si="13"/>
        <v>HT Over 0.5 Goals</v>
      </c>
      <c r="AH27" s="6" t="str">
        <f t="shared" si="14"/>
        <v>LOST</v>
      </c>
      <c r="AI27" s="6" t="str">
        <f t="shared" si="15"/>
        <v>LOST</v>
      </c>
      <c r="AK27" s="2" t="str">
        <f t="shared" si="11"/>
        <v>…</v>
      </c>
    </row>
    <row r="28" spans="1:37">
      <c r="A28" s="2">
        <v>27</v>
      </c>
      <c r="B28" s="2" t="str">
        <f t="shared" si="2"/>
        <v xml:space="preserve"> - </v>
      </c>
      <c r="C28" s="2"/>
      <c r="F28" s="8"/>
      <c r="G28" s="2"/>
      <c r="H28" s="8"/>
      <c r="I28" s="2"/>
      <c r="J28" s="2"/>
      <c r="K28" s="2"/>
      <c r="L28" s="2"/>
      <c r="M28" s="2"/>
      <c r="N28" s="2"/>
      <c r="O28" s="3"/>
      <c r="P28" s="3"/>
      <c r="Q28" s="2"/>
      <c r="R28" s="2"/>
      <c r="S28" s="2"/>
      <c r="T28" s="2"/>
      <c r="U28" s="41"/>
      <c r="V28" s="41"/>
      <c r="W28" s="20"/>
      <c r="X28" s="20">
        <f t="shared" si="12"/>
        <v>1.25</v>
      </c>
      <c r="Y28" s="11"/>
      <c r="Z28" s="2">
        <f t="shared" si="3"/>
        <v>0</v>
      </c>
      <c r="AA28">
        <f t="shared" si="4"/>
        <v>10</v>
      </c>
      <c r="AB28">
        <f t="shared" si="5"/>
        <v>0</v>
      </c>
      <c r="AC28">
        <f t="shared" si="6"/>
        <v>0</v>
      </c>
      <c r="AD28" s="2">
        <f t="shared" si="7"/>
        <v>60</v>
      </c>
      <c r="AE28" s="2" t="str">
        <f t="shared" si="8"/>
        <v>HT Under 1.5 Goals</v>
      </c>
      <c r="AF28" s="6"/>
      <c r="AG28" s="6" t="str">
        <f t="shared" si="13"/>
        <v>HT Over 0.5 Goals</v>
      </c>
      <c r="AH28" s="6" t="str">
        <f t="shared" si="14"/>
        <v>LOST</v>
      </c>
      <c r="AI28" s="6" t="str">
        <f t="shared" si="15"/>
        <v>LOST</v>
      </c>
      <c r="AK28" s="2" t="str">
        <f t="shared" si="11"/>
        <v>…</v>
      </c>
    </row>
    <row r="29" spans="1:37">
      <c r="A29" s="2">
        <v>28</v>
      </c>
      <c r="B29" s="2" t="str">
        <f t="shared" si="2"/>
        <v xml:space="preserve"> - </v>
      </c>
      <c r="C29" s="2"/>
      <c r="F29" s="8"/>
      <c r="G29" s="2"/>
      <c r="H29" s="8"/>
      <c r="I29" s="2"/>
      <c r="J29" s="2"/>
      <c r="K29" s="2"/>
      <c r="L29" s="2"/>
      <c r="M29" s="2"/>
      <c r="N29" s="2"/>
      <c r="O29" s="3"/>
      <c r="P29" s="3"/>
      <c r="Q29" s="2"/>
      <c r="R29" s="2"/>
      <c r="S29" s="2"/>
      <c r="T29" s="2"/>
      <c r="U29" s="35"/>
      <c r="V29" s="35"/>
      <c r="W29" s="20"/>
      <c r="X29" s="20">
        <f t="shared" si="12"/>
        <v>1.25</v>
      </c>
      <c r="Y29" s="11"/>
      <c r="Z29" s="2">
        <f t="shared" si="3"/>
        <v>0</v>
      </c>
      <c r="AA29">
        <f t="shared" si="4"/>
        <v>10</v>
      </c>
      <c r="AB29">
        <f t="shared" si="5"/>
        <v>0</v>
      </c>
      <c r="AC29">
        <f t="shared" si="6"/>
        <v>0</v>
      </c>
      <c r="AD29" s="2">
        <f t="shared" si="7"/>
        <v>60</v>
      </c>
      <c r="AE29" s="2" t="str">
        <f t="shared" si="8"/>
        <v>HT Under 1.5 Goals</v>
      </c>
      <c r="AF29" s="6"/>
      <c r="AG29" s="6" t="str">
        <f t="shared" si="13"/>
        <v>HT Over 0.5 Goals</v>
      </c>
      <c r="AH29" s="6" t="str">
        <f t="shared" si="14"/>
        <v>LOST</v>
      </c>
      <c r="AI29" s="6" t="str">
        <f t="shared" si="15"/>
        <v>LOST</v>
      </c>
      <c r="AK29" s="2" t="str">
        <f t="shared" si="11"/>
        <v>…</v>
      </c>
    </row>
    <row r="30" spans="1:37">
      <c r="A30" s="2">
        <v>29</v>
      </c>
      <c r="B30" s="2" t="str">
        <f t="shared" si="2"/>
        <v xml:space="preserve"> - </v>
      </c>
      <c r="C30" s="2"/>
      <c r="F30" s="8"/>
      <c r="G30" s="2"/>
      <c r="H30" s="8"/>
      <c r="I30" s="2"/>
      <c r="J30" s="2"/>
      <c r="K30" s="2"/>
      <c r="L30" s="2"/>
      <c r="M30" s="2"/>
      <c r="N30" s="2"/>
      <c r="O30" s="3"/>
      <c r="P30" s="3"/>
      <c r="Q30" s="2"/>
      <c r="R30" s="2"/>
      <c r="S30" s="2"/>
      <c r="T30" s="2"/>
      <c r="U30" s="35"/>
      <c r="V30" s="35"/>
      <c r="W30" s="20"/>
      <c r="X30" s="20">
        <f t="shared" si="12"/>
        <v>1.25</v>
      </c>
      <c r="Y30" s="11"/>
      <c r="Z30" s="2">
        <f t="shared" si="3"/>
        <v>0</v>
      </c>
      <c r="AA30">
        <f t="shared" si="4"/>
        <v>10</v>
      </c>
      <c r="AB30">
        <f t="shared" si="5"/>
        <v>0</v>
      </c>
      <c r="AC30">
        <f t="shared" si="6"/>
        <v>0</v>
      </c>
      <c r="AD30" s="2">
        <f t="shared" si="7"/>
        <v>60</v>
      </c>
      <c r="AE30" s="2" t="str">
        <f t="shared" si="8"/>
        <v>HT Under 1.5 Goals</v>
      </c>
      <c r="AF30" s="6"/>
      <c r="AG30" s="6" t="str">
        <f t="shared" si="13"/>
        <v>HT Over 0.5 Goals</v>
      </c>
      <c r="AH30" s="6" t="str">
        <f t="shared" si="14"/>
        <v>LOST</v>
      </c>
      <c r="AI30" s="6" t="str">
        <f t="shared" si="15"/>
        <v>LOST</v>
      </c>
      <c r="AK30" s="2" t="str">
        <f t="shared" si="11"/>
        <v>…</v>
      </c>
    </row>
    <row r="31" spans="1:37">
      <c r="A31" s="2">
        <v>30</v>
      </c>
      <c r="B31" s="2" t="str">
        <f t="shared" si="2"/>
        <v xml:space="preserve"> - </v>
      </c>
      <c r="C31" s="2"/>
      <c r="F31" s="8"/>
      <c r="G31" s="2"/>
      <c r="H31" s="8"/>
      <c r="I31" s="2"/>
      <c r="J31" s="2"/>
      <c r="K31" s="2"/>
      <c r="L31" s="2"/>
      <c r="M31" s="2"/>
      <c r="N31" s="2"/>
      <c r="O31" s="3"/>
      <c r="P31" s="3"/>
      <c r="Q31" s="2"/>
      <c r="R31" s="2"/>
      <c r="S31" s="2"/>
      <c r="T31" s="2"/>
      <c r="U31" s="18"/>
      <c r="V31" s="18"/>
      <c r="W31" s="20"/>
      <c r="X31" s="20">
        <f t="shared" si="12"/>
        <v>1.25</v>
      </c>
      <c r="Y31" s="11"/>
      <c r="Z31" s="2">
        <f t="shared" si="3"/>
        <v>0</v>
      </c>
      <c r="AA31">
        <f t="shared" si="4"/>
        <v>10</v>
      </c>
      <c r="AB31">
        <f t="shared" si="5"/>
        <v>0</v>
      </c>
      <c r="AC31">
        <f t="shared" si="6"/>
        <v>0</v>
      </c>
      <c r="AD31" s="2">
        <f t="shared" si="7"/>
        <v>60</v>
      </c>
      <c r="AE31" s="2" t="str">
        <f t="shared" si="8"/>
        <v>HT Under 1.5 Goals</v>
      </c>
      <c r="AF31" s="6"/>
      <c r="AG31" s="6" t="str">
        <f t="shared" si="13"/>
        <v>HT Over 0.5 Goals</v>
      </c>
      <c r="AH31" s="6" t="str">
        <f t="shared" si="14"/>
        <v>LOST</v>
      </c>
      <c r="AI31" s="6" t="str">
        <f t="shared" si="15"/>
        <v>LOST</v>
      </c>
      <c r="AK31" s="2" t="str">
        <f t="shared" si="11"/>
        <v>…</v>
      </c>
    </row>
    <row r="32" spans="1:37">
      <c r="A32" s="2">
        <v>31</v>
      </c>
      <c r="B32" s="2" t="str">
        <f t="shared" si="2"/>
        <v xml:space="preserve"> - </v>
      </c>
      <c r="C32" s="2"/>
      <c r="F32" s="8"/>
      <c r="G32" s="2"/>
      <c r="H32" s="8"/>
      <c r="I32" s="2"/>
      <c r="J32" s="2"/>
      <c r="K32" s="2"/>
      <c r="L32" s="2"/>
      <c r="M32" s="2"/>
      <c r="N32" s="2"/>
      <c r="O32" s="3"/>
      <c r="P32" s="3"/>
      <c r="Q32" s="2"/>
      <c r="R32" s="2"/>
      <c r="S32" s="2"/>
      <c r="T32" s="2"/>
      <c r="U32" s="18"/>
      <c r="V32" s="18"/>
      <c r="W32" s="20"/>
      <c r="X32" s="20">
        <f t="shared" si="12"/>
        <v>1.25</v>
      </c>
      <c r="Y32" s="11"/>
      <c r="Z32" s="2">
        <f t="shared" si="3"/>
        <v>0</v>
      </c>
      <c r="AA32">
        <f t="shared" si="4"/>
        <v>10</v>
      </c>
      <c r="AB32">
        <f t="shared" si="5"/>
        <v>0</v>
      </c>
      <c r="AC32">
        <f t="shared" si="6"/>
        <v>0</v>
      </c>
      <c r="AD32" s="2">
        <f t="shared" si="7"/>
        <v>60</v>
      </c>
      <c r="AE32" s="2" t="str">
        <f t="shared" si="8"/>
        <v>HT Under 1.5 Goals</v>
      </c>
      <c r="AF32" s="6"/>
      <c r="AG32" s="6" t="str">
        <f t="shared" si="13"/>
        <v>HT Over 0.5 Goals</v>
      </c>
      <c r="AH32" s="6" t="str">
        <f t="shared" si="14"/>
        <v>LOST</v>
      </c>
      <c r="AI32" s="6" t="str">
        <f t="shared" si="15"/>
        <v>LOST</v>
      </c>
      <c r="AK32" s="2" t="str">
        <f t="shared" si="11"/>
        <v>…</v>
      </c>
    </row>
    <row r="33" spans="1:37">
      <c r="A33" s="2">
        <v>32</v>
      </c>
      <c r="B33" s="2" t="str">
        <f t="shared" si="2"/>
        <v xml:space="preserve"> - </v>
      </c>
      <c r="C33" s="2"/>
      <c r="F33" s="8"/>
      <c r="G33" s="2"/>
      <c r="H33" s="8"/>
      <c r="I33" s="2"/>
      <c r="J33" s="2"/>
      <c r="K33" s="2"/>
      <c r="L33" s="2"/>
      <c r="M33" s="2"/>
      <c r="N33" s="2"/>
      <c r="O33" s="3"/>
      <c r="P33" s="3"/>
      <c r="Q33" s="2"/>
      <c r="R33" s="2"/>
      <c r="S33" s="2"/>
      <c r="T33" s="2"/>
      <c r="U33" s="18"/>
      <c r="V33" s="18"/>
      <c r="W33" s="20"/>
      <c r="X33" s="20">
        <f t="shared" si="12"/>
        <v>1.25</v>
      </c>
      <c r="Y33" s="11"/>
      <c r="Z33" s="2">
        <f t="shared" si="3"/>
        <v>0</v>
      </c>
      <c r="AA33">
        <f t="shared" si="4"/>
        <v>10</v>
      </c>
      <c r="AB33">
        <f t="shared" si="5"/>
        <v>0</v>
      </c>
      <c r="AC33">
        <f t="shared" si="6"/>
        <v>0</v>
      </c>
      <c r="AD33" s="2">
        <f t="shared" si="7"/>
        <v>60</v>
      </c>
      <c r="AE33" s="2" t="str">
        <f t="shared" si="8"/>
        <v>HT Under 1.5 Goals</v>
      </c>
      <c r="AF33" s="6"/>
      <c r="AG33" s="6" t="str">
        <f t="shared" si="13"/>
        <v>HT Over 0.5 Goals</v>
      </c>
      <c r="AH33" s="6" t="str">
        <f t="shared" si="14"/>
        <v>LOST</v>
      </c>
      <c r="AI33" s="6" t="str">
        <f t="shared" si="15"/>
        <v>LOST</v>
      </c>
      <c r="AK33" s="2" t="str">
        <f t="shared" si="11"/>
        <v>…</v>
      </c>
    </row>
    <row r="34" spans="1:37">
      <c r="A34" s="2">
        <v>33</v>
      </c>
      <c r="B34" s="2" t="str">
        <f t="shared" si="2"/>
        <v xml:space="preserve"> - </v>
      </c>
      <c r="C34" s="2"/>
      <c r="D34" s="51"/>
      <c r="F34" s="8"/>
      <c r="G34" s="2"/>
      <c r="H34" s="8"/>
      <c r="I34" s="2"/>
      <c r="J34" s="2"/>
      <c r="K34" s="2"/>
      <c r="L34" s="2"/>
      <c r="M34" s="2"/>
      <c r="N34" s="2"/>
      <c r="O34" s="3"/>
      <c r="P34" s="3"/>
      <c r="Q34" s="2"/>
      <c r="R34" s="2"/>
      <c r="S34" s="2"/>
      <c r="T34" s="2"/>
      <c r="U34" s="44"/>
      <c r="V34" s="44"/>
      <c r="W34" s="20"/>
      <c r="X34" s="20">
        <f t="shared" si="12"/>
        <v>1.25</v>
      </c>
      <c r="Y34" s="11"/>
      <c r="Z34" s="2">
        <f t="shared" si="3"/>
        <v>0</v>
      </c>
      <c r="AA34">
        <f t="shared" si="4"/>
        <v>10</v>
      </c>
      <c r="AB34">
        <f t="shared" si="5"/>
        <v>0</v>
      </c>
      <c r="AC34">
        <f t="shared" si="6"/>
        <v>0</v>
      </c>
      <c r="AD34" s="2">
        <f t="shared" si="7"/>
        <v>60</v>
      </c>
      <c r="AE34" s="2" t="str">
        <f t="shared" si="8"/>
        <v>HT Under 1.5 Goals</v>
      </c>
      <c r="AF34" s="6"/>
      <c r="AG34" s="6" t="str">
        <f t="shared" si="13"/>
        <v>HT Over 0.5 Goals</v>
      </c>
      <c r="AH34" s="6" t="str">
        <f t="shared" si="14"/>
        <v>LOST</v>
      </c>
      <c r="AI34" s="6" t="str">
        <f t="shared" si="15"/>
        <v>LOST</v>
      </c>
      <c r="AK34" s="2" t="str">
        <f t="shared" si="11"/>
        <v>…</v>
      </c>
    </row>
    <row r="35" spans="1:37">
      <c r="A35" s="2">
        <v>34</v>
      </c>
      <c r="B35" s="2" t="str">
        <f t="shared" si="2"/>
        <v xml:space="preserve"> - </v>
      </c>
      <c r="C35" s="2"/>
      <c r="F35" s="8"/>
      <c r="G35" s="2"/>
      <c r="H35" s="8"/>
      <c r="I35" s="2"/>
      <c r="J35" s="2"/>
      <c r="K35" s="2"/>
      <c r="L35" s="2"/>
      <c r="M35" s="2"/>
      <c r="N35" s="2"/>
      <c r="O35" s="3"/>
      <c r="P35" s="3"/>
      <c r="Q35" s="2"/>
      <c r="R35" s="2"/>
      <c r="S35" s="2"/>
      <c r="T35" s="2"/>
      <c r="U35" s="44"/>
      <c r="V35" s="44"/>
      <c r="W35" s="20"/>
      <c r="X35" s="20">
        <f t="shared" si="12"/>
        <v>1.25</v>
      </c>
      <c r="Y35" s="11"/>
      <c r="Z35" s="2">
        <f t="shared" si="3"/>
        <v>0</v>
      </c>
      <c r="AA35">
        <f t="shared" si="4"/>
        <v>10</v>
      </c>
      <c r="AB35">
        <f t="shared" si="5"/>
        <v>0</v>
      </c>
      <c r="AC35">
        <f t="shared" si="6"/>
        <v>0</v>
      </c>
      <c r="AD35" s="2">
        <f t="shared" si="7"/>
        <v>60</v>
      </c>
      <c r="AE35" s="2" t="str">
        <f t="shared" si="8"/>
        <v>HT Under 1.5 Goals</v>
      </c>
      <c r="AF35" s="6"/>
      <c r="AG35" s="6" t="str">
        <f t="shared" si="13"/>
        <v>HT Over 0.5 Goals</v>
      </c>
      <c r="AH35" s="6" t="str">
        <f t="shared" si="14"/>
        <v>LOST</v>
      </c>
      <c r="AI35" s="6" t="str">
        <f t="shared" si="15"/>
        <v>LOST</v>
      </c>
      <c r="AK35" s="2" t="str">
        <f t="shared" si="11"/>
        <v>…</v>
      </c>
    </row>
    <row r="36" spans="1:37">
      <c r="A36" s="2">
        <v>35</v>
      </c>
      <c r="B36" s="2" t="str">
        <f t="shared" si="2"/>
        <v xml:space="preserve"> - </v>
      </c>
      <c r="C36" s="2"/>
      <c r="F36" s="8"/>
      <c r="G36" s="2"/>
      <c r="H36" s="8"/>
      <c r="I36" s="2"/>
      <c r="J36" s="2"/>
      <c r="K36" s="2"/>
      <c r="L36" s="2"/>
      <c r="M36" s="2"/>
      <c r="N36" s="2"/>
      <c r="O36" s="3"/>
      <c r="P36" s="3"/>
      <c r="Q36" s="2"/>
      <c r="R36" s="2"/>
      <c r="S36" s="2"/>
      <c r="T36" s="2"/>
      <c r="U36" s="44"/>
      <c r="V36" s="44"/>
      <c r="W36" s="20"/>
      <c r="X36" s="20">
        <f t="shared" si="12"/>
        <v>1.25</v>
      </c>
      <c r="Y36" s="11"/>
      <c r="Z36" s="2">
        <f t="shared" si="3"/>
        <v>0</v>
      </c>
      <c r="AA36">
        <f t="shared" si="4"/>
        <v>10</v>
      </c>
      <c r="AB36">
        <f t="shared" si="5"/>
        <v>0</v>
      </c>
      <c r="AC36">
        <f t="shared" si="6"/>
        <v>0</v>
      </c>
      <c r="AD36" s="2">
        <f t="shared" si="7"/>
        <v>60</v>
      </c>
      <c r="AE36" s="2" t="str">
        <f t="shared" si="8"/>
        <v>HT Under 1.5 Goals</v>
      </c>
      <c r="AF36" s="6"/>
      <c r="AG36" s="6" t="str">
        <f t="shared" si="13"/>
        <v>HT Over 0.5 Goals</v>
      </c>
      <c r="AH36" s="6" t="str">
        <f t="shared" si="14"/>
        <v>LOST</v>
      </c>
      <c r="AI36" s="6" t="str">
        <f t="shared" si="15"/>
        <v>LOST</v>
      </c>
      <c r="AK36" s="2" t="str">
        <f t="shared" si="11"/>
        <v>…</v>
      </c>
    </row>
    <row r="37" spans="1:37">
      <c r="A37" s="2">
        <v>36</v>
      </c>
      <c r="B37" s="2" t="str">
        <f t="shared" si="2"/>
        <v xml:space="preserve"> - </v>
      </c>
      <c r="C37" s="2"/>
      <c r="F37" s="8"/>
      <c r="G37" s="2"/>
      <c r="H37" s="8"/>
      <c r="I37" s="2"/>
      <c r="J37" s="2"/>
      <c r="K37" s="2"/>
      <c r="L37" s="2"/>
      <c r="M37" s="2"/>
      <c r="N37" s="2"/>
      <c r="O37" s="3"/>
      <c r="P37" s="3"/>
      <c r="Q37" s="2"/>
      <c r="R37" s="2"/>
      <c r="S37" s="2"/>
      <c r="T37" s="2"/>
      <c r="U37" s="44"/>
      <c r="V37" s="44"/>
      <c r="W37" s="20"/>
      <c r="X37" s="20">
        <f t="shared" si="12"/>
        <v>1.25</v>
      </c>
      <c r="Y37" s="11"/>
      <c r="Z37" s="2">
        <f t="shared" ref="Z37:Z100" si="16">IF(J37&gt;52,10,0)</f>
        <v>0</v>
      </c>
      <c r="AA37">
        <f t="shared" ref="AA37:AA100" si="17">IF(N37&gt;15,0,IF(N37&lt;8,10,5))</f>
        <v>10</v>
      </c>
      <c r="AB37">
        <f t="shared" ref="AB37:AB100" si="18">IF(U37&gt;60,10,IF(U37&lt;49,0,5))</f>
        <v>0</v>
      </c>
      <c r="AC37">
        <f t="shared" ref="AC37:AC100" si="19">IF(V37="Y",10,IF(V37="C",5,0))</f>
        <v>0</v>
      </c>
      <c r="AD37" s="2">
        <f t="shared" ref="AD37:AD100" si="20">SUM(Z37:AC37)+50</f>
        <v>60</v>
      </c>
      <c r="AE37" s="2" t="str">
        <f t="shared" ref="AE37:AE100" si="21">IF(AD37&lt;56,"HT Over 0.5 Goals","HT Under 1.5 Goals")</f>
        <v>HT Under 1.5 Goals</v>
      </c>
      <c r="AF37" s="6"/>
      <c r="AG37" s="6" t="str">
        <f t="shared" ref="AG37:AG100" si="22">IF(O37="1-0","HT Under 1.5 Goals",IF(O37="0-0","HT Under 1.5 Goals",IF(O37="0-1","HT Under 1.5 Goals","HT Over 0.5 Goals")))</f>
        <v>HT Over 0.5 Goals</v>
      </c>
      <c r="AH37" s="6" t="str">
        <f t="shared" si="14"/>
        <v>LOST</v>
      </c>
      <c r="AI37" s="6" t="str">
        <f t="shared" si="15"/>
        <v>LOST</v>
      </c>
      <c r="AK37" s="2" t="str">
        <f t="shared" si="11"/>
        <v>…</v>
      </c>
    </row>
    <row r="38" spans="1:37">
      <c r="A38" s="2">
        <v>37</v>
      </c>
      <c r="B38" s="2" t="str">
        <f t="shared" si="2"/>
        <v xml:space="preserve"> - </v>
      </c>
      <c r="C38" s="2"/>
      <c r="F38" s="8"/>
      <c r="G38" s="2"/>
      <c r="H38" s="8"/>
      <c r="I38" s="2"/>
      <c r="J38" s="2"/>
      <c r="K38" s="2"/>
      <c r="L38" s="2"/>
      <c r="M38" s="2"/>
      <c r="N38" s="2"/>
      <c r="O38" s="3"/>
      <c r="P38" s="3"/>
      <c r="Q38" s="2"/>
      <c r="R38" s="2"/>
      <c r="S38" s="2"/>
      <c r="T38" s="2"/>
      <c r="U38" s="44"/>
      <c r="V38" s="44"/>
      <c r="W38" s="20"/>
      <c r="X38" s="20">
        <f t="shared" si="12"/>
        <v>1.25</v>
      </c>
      <c r="Y38" s="11"/>
      <c r="Z38" s="2">
        <f t="shared" si="16"/>
        <v>0</v>
      </c>
      <c r="AA38">
        <f t="shared" si="17"/>
        <v>10</v>
      </c>
      <c r="AB38">
        <f t="shared" si="18"/>
        <v>0</v>
      </c>
      <c r="AC38">
        <f t="shared" si="19"/>
        <v>0</v>
      </c>
      <c r="AD38" s="2">
        <f t="shared" si="20"/>
        <v>60</v>
      </c>
      <c r="AE38" s="2" t="str">
        <f t="shared" si="21"/>
        <v>HT Under 1.5 Goals</v>
      </c>
      <c r="AF38" s="6"/>
      <c r="AG38" s="6" t="str">
        <f t="shared" si="22"/>
        <v>HT Over 0.5 Goals</v>
      </c>
      <c r="AH38" s="6" t="str">
        <f t="shared" si="14"/>
        <v>LOST</v>
      </c>
      <c r="AI38" s="6" t="str">
        <f t="shared" si="15"/>
        <v>LOST</v>
      </c>
      <c r="AK38" s="2" t="str">
        <f t="shared" si="11"/>
        <v>…</v>
      </c>
    </row>
    <row r="39" spans="1:37">
      <c r="A39" s="2">
        <v>38</v>
      </c>
      <c r="B39" s="2" t="str">
        <f t="shared" si="2"/>
        <v xml:space="preserve"> - </v>
      </c>
      <c r="C39" s="2"/>
      <c r="F39" s="8"/>
      <c r="G39" s="2"/>
      <c r="H39" s="8"/>
      <c r="I39" s="2"/>
      <c r="J39" s="2"/>
      <c r="K39" s="2"/>
      <c r="L39" s="2"/>
      <c r="M39" s="2"/>
      <c r="N39" s="2"/>
      <c r="O39" s="3"/>
      <c r="P39" s="3"/>
      <c r="Q39" s="2"/>
      <c r="R39" s="2"/>
      <c r="S39" s="2"/>
      <c r="T39" s="2"/>
      <c r="U39" s="27"/>
      <c r="V39" s="27"/>
      <c r="W39" s="20"/>
      <c r="X39" s="20">
        <f t="shared" si="12"/>
        <v>1.25</v>
      </c>
      <c r="Y39" s="11"/>
      <c r="Z39" s="2">
        <f t="shared" si="16"/>
        <v>0</v>
      </c>
      <c r="AA39">
        <f t="shared" si="17"/>
        <v>10</v>
      </c>
      <c r="AB39">
        <f t="shared" si="18"/>
        <v>0</v>
      </c>
      <c r="AC39">
        <f t="shared" si="19"/>
        <v>0</v>
      </c>
      <c r="AD39" s="2">
        <f t="shared" si="20"/>
        <v>60</v>
      </c>
      <c r="AE39" s="2" t="str">
        <f t="shared" si="21"/>
        <v>HT Under 1.5 Goals</v>
      </c>
      <c r="AF39" s="6"/>
      <c r="AG39" s="6" t="str">
        <f t="shared" si="22"/>
        <v>HT Over 0.5 Goals</v>
      </c>
      <c r="AH39" s="6" t="str">
        <f t="shared" si="14"/>
        <v>LOST</v>
      </c>
      <c r="AI39" s="6" t="str">
        <f t="shared" si="15"/>
        <v>LOST</v>
      </c>
      <c r="AK39" s="2" t="str">
        <f t="shared" si="11"/>
        <v>…</v>
      </c>
    </row>
    <row r="40" spans="1:37">
      <c r="A40" s="2">
        <v>39</v>
      </c>
      <c r="B40" s="2" t="str">
        <f t="shared" si="2"/>
        <v xml:space="preserve"> - </v>
      </c>
      <c r="C40" s="2"/>
      <c r="F40" s="8"/>
      <c r="G40" s="2"/>
      <c r="H40" s="8"/>
      <c r="I40" s="2"/>
      <c r="J40" s="2"/>
      <c r="K40" s="2"/>
      <c r="L40" s="2"/>
      <c r="M40" s="2"/>
      <c r="N40" s="2"/>
      <c r="O40" s="3"/>
      <c r="P40" s="3"/>
      <c r="Q40" s="2"/>
      <c r="R40" s="2"/>
      <c r="S40" s="2"/>
      <c r="T40" s="2"/>
      <c r="U40" s="27"/>
      <c r="V40" s="27"/>
      <c r="W40" s="20"/>
      <c r="X40" s="20">
        <f t="shared" si="12"/>
        <v>1.25</v>
      </c>
      <c r="Y40" s="11"/>
      <c r="Z40" s="2">
        <f t="shared" si="16"/>
        <v>0</v>
      </c>
      <c r="AA40">
        <f t="shared" si="17"/>
        <v>10</v>
      </c>
      <c r="AB40">
        <f t="shared" si="18"/>
        <v>0</v>
      </c>
      <c r="AC40">
        <f t="shared" si="19"/>
        <v>0</v>
      </c>
      <c r="AD40" s="2">
        <f t="shared" si="20"/>
        <v>60</v>
      </c>
      <c r="AE40" s="2" t="str">
        <f t="shared" si="21"/>
        <v>HT Under 1.5 Goals</v>
      </c>
      <c r="AF40" s="6"/>
      <c r="AG40" s="6" t="str">
        <f t="shared" si="22"/>
        <v>HT Over 0.5 Goals</v>
      </c>
      <c r="AH40" s="6" t="str">
        <f t="shared" si="14"/>
        <v>LOST</v>
      </c>
      <c r="AI40" s="6" t="str">
        <f t="shared" si="15"/>
        <v>LOST</v>
      </c>
      <c r="AK40" s="2" t="str">
        <f t="shared" si="11"/>
        <v>…</v>
      </c>
    </row>
    <row r="41" spans="1:37">
      <c r="A41" s="2">
        <v>40</v>
      </c>
      <c r="B41" s="2" t="str">
        <f t="shared" si="2"/>
        <v xml:space="preserve"> - </v>
      </c>
      <c r="C41" s="2"/>
      <c r="F41" s="8"/>
      <c r="G41" s="2"/>
      <c r="H41" s="8"/>
      <c r="I41" s="2"/>
      <c r="J41" s="2"/>
      <c r="K41" s="2"/>
      <c r="L41" s="2"/>
      <c r="M41" s="2"/>
      <c r="N41" s="2"/>
      <c r="O41" s="3"/>
      <c r="P41" s="3"/>
      <c r="Q41" s="2"/>
      <c r="R41" s="2"/>
      <c r="S41" s="2"/>
      <c r="T41" s="2"/>
      <c r="U41" s="44"/>
      <c r="V41" s="44"/>
      <c r="W41" s="20"/>
      <c r="X41" s="20">
        <f t="shared" si="12"/>
        <v>1.25</v>
      </c>
      <c r="Y41" s="11"/>
      <c r="Z41" s="2">
        <f t="shared" si="16"/>
        <v>0</v>
      </c>
      <c r="AA41">
        <f t="shared" si="17"/>
        <v>10</v>
      </c>
      <c r="AB41">
        <f t="shared" si="18"/>
        <v>0</v>
      </c>
      <c r="AC41">
        <f t="shared" si="19"/>
        <v>0</v>
      </c>
      <c r="AD41" s="2">
        <f t="shared" si="20"/>
        <v>60</v>
      </c>
      <c r="AE41" s="2" t="str">
        <f t="shared" si="21"/>
        <v>HT Under 1.5 Goals</v>
      </c>
      <c r="AF41" s="6"/>
      <c r="AG41" s="6" t="str">
        <f t="shared" si="22"/>
        <v>HT Over 0.5 Goals</v>
      </c>
      <c r="AH41" s="6" t="str">
        <f t="shared" si="14"/>
        <v>LOST</v>
      </c>
      <c r="AI41" s="6" t="str">
        <f t="shared" si="15"/>
        <v>LOST</v>
      </c>
      <c r="AK41" s="2" t="str">
        <f t="shared" si="11"/>
        <v>…</v>
      </c>
    </row>
    <row r="42" spans="1:37">
      <c r="A42" s="2">
        <v>41</v>
      </c>
      <c r="B42" s="2" t="str">
        <f t="shared" si="2"/>
        <v xml:space="preserve"> - </v>
      </c>
      <c r="C42" s="2"/>
      <c r="F42" s="8"/>
      <c r="G42" s="2"/>
      <c r="H42" s="8"/>
      <c r="I42" s="2"/>
      <c r="J42" s="2"/>
      <c r="K42" s="2"/>
      <c r="L42" s="2"/>
      <c r="M42" s="2"/>
      <c r="N42" s="2"/>
      <c r="O42" s="3"/>
      <c r="P42" s="3"/>
      <c r="Q42" s="2"/>
      <c r="R42" s="2"/>
      <c r="S42" s="2"/>
      <c r="T42" s="2"/>
      <c r="U42" s="44"/>
      <c r="V42" s="44"/>
      <c r="W42" s="20"/>
      <c r="X42" s="20">
        <f t="shared" si="12"/>
        <v>1.25</v>
      </c>
      <c r="Y42" s="11"/>
      <c r="Z42" s="2">
        <f t="shared" si="16"/>
        <v>0</v>
      </c>
      <c r="AA42">
        <f t="shared" si="17"/>
        <v>10</v>
      </c>
      <c r="AB42">
        <f t="shared" si="18"/>
        <v>0</v>
      </c>
      <c r="AC42">
        <f t="shared" si="19"/>
        <v>0</v>
      </c>
      <c r="AD42" s="2">
        <f t="shared" si="20"/>
        <v>60</v>
      </c>
      <c r="AE42" s="2" t="str">
        <f t="shared" si="21"/>
        <v>HT Under 1.5 Goals</v>
      </c>
      <c r="AF42" s="6"/>
      <c r="AG42" s="6" t="str">
        <f t="shared" si="22"/>
        <v>HT Over 0.5 Goals</v>
      </c>
      <c r="AH42" s="6" t="str">
        <f t="shared" si="14"/>
        <v>LOST</v>
      </c>
      <c r="AI42" s="6" t="str">
        <f t="shared" si="15"/>
        <v>LOST</v>
      </c>
      <c r="AK42" s="2" t="str">
        <f t="shared" si="11"/>
        <v>…</v>
      </c>
    </row>
    <row r="43" spans="1:37">
      <c r="A43" s="2">
        <v>42</v>
      </c>
      <c r="B43" s="2" t="str">
        <f t="shared" si="2"/>
        <v xml:space="preserve"> - </v>
      </c>
      <c r="C43" s="2"/>
      <c r="F43" s="8"/>
      <c r="G43" s="2"/>
      <c r="H43" s="8"/>
      <c r="I43" s="2"/>
      <c r="J43" s="2"/>
      <c r="K43" s="2"/>
      <c r="L43" s="2"/>
      <c r="M43" s="2"/>
      <c r="N43" s="2"/>
      <c r="O43" s="3"/>
      <c r="P43" s="3"/>
      <c r="Q43" s="2"/>
      <c r="R43" s="2"/>
      <c r="S43" s="2"/>
      <c r="T43" s="2"/>
      <c r="U43" s="44"/>
      <c r="V43" s="44"/>
      <c r="W43" s="20"/>
      <c r="X43" s="20">
        <f t="shared" si="12"/>
        <v>1.25</v>
      </c>
      <c r="Y43" s="11"/>
      <c r="Z43" s="2">
        <f t="shared" si="16"/>
        <v>0</v>
      </c>
      <c r="AA43">
        <f t="shared" si="17"/>
        <v>10</v>
      </c>
      <c r="AB43">
        <f t="shared" si="18"/>
        <v>0</v>
      </c>
      <c r="AC43">
        <f t="shared" si="19"/>
        <v>0</v>
      </c>
      <c r="AD43" s="2">
        <f t="shared" si="20"/>
        <v>60</v>
      </c>
      <c r="AE43" s="2" t="str">
        <f t="shared" si="21"/>
        <v>HT Under 1.5 Goals</v>
      </c>
      <c r="AF43" s="6"/>
      <c r="AG43" s="6" t="str">
        <f t="shared" si="22"/>
        <v>HT Over 0.5 Goals</v>
      </c>
      <c r="AH43" s="6" t="str">
        <f t="shared" si="14"/>
        <v>LOST</v>
      </c>
      <c r="AI43" s="6" t="str">
        <f t="shared" si="15"/>
        <v>LOST</v>
      </c>
      <c r="AK43" s="2" t="str">
        <f t="shared" si="11"/>
        <v>…</v>
      </c>
    </row>
    <row r="44" spans="1:37">
      <c r="A44" s="2">
        <v>43</v>
      </c>
      <c r="B44" s="2" t="str">
        <f t="shared" si="2"/>
        <v xml:space="preserve"> - </v>
      </c>
      <c r="C44" s="2"/>
      <c r="F44" s="8"/>
      <c r="G44" s="2"/>
      <c r="H44" s="8"/>
      <c r="I44" s="2"/>
      <c r="J44" s="2"/>
      <c r="K44" s="2"/>
      <c r="L44" s="2"/>
      <c r="M44" s="2"/>
      <c r="N44" s="2"/>
      <c r="O44" s="3"/>
      <c r="P44" s="3"/>
      <c r="Q44" s="2"/>
      <c r="R44" s="2"/>
      <c r="S44" s="2"/>
      <c r="T44" s="2"/>
      <c r="U44" s="44"/>
      <c r="V44" s="44"/>
      <c r="W44" s="20"/>
      <c r="X44" s="20">
        <f>IF(W44=1.5,1.3,IF(W44=1.55,1.3,IF(W44=1.6,1.3,IF(W44=1.65,1.35,IF(W44=1.7,1.35,IF(W44=1.75,1.4,IF(W44=1.8,1.45,IF(W44=1.8,1.5,IF(W44=1.85,1.5,IF(W44=1.9,1.55,IF(W44=1.95,1.6,IF(W44=2,1.6,IF(W44&lt;1.5,1.25,1.65)))))))))))))</f>
        <v>1.25</v>
      </c>
      <c r="Y44" s="11"/>
      <c r="Z44" s="2">
        <f t="shared" si="16"/>
        <v>0</v>
      </c>
      <c r="AA44">
        <f t="shared" si="17"/>
        <v>10</v>
      </c>
      <c r="AB44">
        <f t="shared" si="18"/>
        <v>0</v>
      </c>
      <c r="AC44">
        <f t="shared" si="19"/>
        <v>0</v>
      </c>
      <c r="AD44" s="2">
        <f t="shared" si="20"/>
        <v>60</v>
      </c>
      <c r="AE44" s="2" t="str">
        <f t="shared" si="21"/>
        <v>HT Under 1.5 Goals</v>
      </c>
      <c r="AF44" s="6"/>
      <c r="AG44" s="6" t="str">
        <f t="shared" si="22"/>
        <v>HT Over 0.5 Goals</v>
      </c>
      <c r="AH44" s="6" t="str">
        <f t="shared" si="14"/>
        <v>LOST</v>
      </c>
      <c r="AI44" s="6" t="str">
        <f t="shared" si="15"/>
        <v>LOST</v>
      </c>
      <c r="AK44" s="2" t="str">
        <f t="shared" si="11"/>
        <v>…</v>
      </c>
    </row>
    <row r="45" spans="1:37">
      <c r="A45" s="2">
        <v>44</v>
      </c>
      <c r="B45" s="2" t="str">
        <f t="shared" si="2"/>
        <v xml:space="preserve"> - </v>
      </c>
      <c r="C45" s="2"/>
      <c r="F45" s="8"/>
      <c r="G45" s="2"/>
      <c r="H45" s="8"/>
      <c r="I45" s="2"/>
      <c r="J45" s="2"/>
      <c r="K45" s="2"/>
      <c r="L45" s="2"/>
      <c r="M45" s="2"/>
      <c r="N45" s="2"/>
      <c r="O45" s="3"/>
      <c r="P45" s="3"/>
      <c r="Q45" s="2"/>
      <c r="R45" s="2"/>
      <c r="S45" s="2"/>
      <c r="T45" s="2"/>
      <c r="U45" s="44"/>
      <c r="V45" s="44"/>
      <c r="W45" s="20"/>
      <c r="X45" s="20">
        <f t="shared" ref="X45:X100" si="23">IF(W45=1.5,1.3,IF(W45=1.55,1.3,IF(W45=1.6,1.3,IF(W45=1.65,1.35,IF(W45=1.7,1.35,IF(W45=1.75,1.4,IF(W45=1.8,1.45,IF(W45=1.8,1.5,IF(W45=1.85,1.5,IF(W45=1.9,1.55,IF(W45=1.95,1.6,IF(W45=2,1.6,IF(W45&lt;1.5,1.25,1.65)))))))))))))</f>
        <v>1.25</v>
      </c>
      <c r="Y45" s="11"/>
      <c r="Z45" s="2">
        <f t="shared" si="16"/>
        <v>0</v>
      </c>
      <c r="AA45">
        <f t="shared" si="17"/>
        <v>10</v>
      </c>
      <c r="AB45">
        <f t="shared" si="18"/>
        <v>0</v>
      </c>
      <c r="AC45">
        <f t="shared" si="19"/>
        <v>0</v>
      </c>
      <c r="AD45" s="2">
        <f t="shared" si="20"/>
        <v>60</v>
      </c>
      <c r="AE45" s="2" t="str">
        <f t="shared" si="21"/>
        <v>HT Under 1.5 Goals</v>
      </c>
      <c r="AF45" s="6"/>
      <c r="AG45" s="6" t="str">
        <f t="shared" si="22"/>
        <v>HT Over 0.5 Goals</v>
      </c>
      <c r="AH45" s="6" t="str">
        <f t="shared" si="14"/>
        <v>LOST</v>
      </c>
      <c r="AI45" s="6" t="str">
        <f t="shared" si="15"/>
        <v>LOST</v>
      </c>
      <c r="AK45" s="2" t="str">
        <f t="shared" si="11"/>
        <v>…</v>
      </c>
    </row>
    <row r="46" spans="1:37">
      <c r="A46" s="2">
        <v>45</v>
      </c>
      <c r="B46" s="2" t="str">
        <f t="shared" si="2"/>
        <v xml:space="preserve"> - </v>
      </c>
      <c r="C46" s="2"/>
      <c r="F46" s="8"/>
      <c r="G46" s="2"/>
      <c r="H46" s="8"/>
      <c r="I46" s="2"/>
      <c r="J46" s="2"/>
      <c r="K46" s="2"/>
      <c r="L46" s="2"/>
      <c r="M46" s="2"/>
      <c r="N46" s="2"/>
      <c r="O46" s="3"/>
      <c r="P46" s="3"/>
      <c r="Q46" s="2"/>
      <c r="R46" s="2"/>
      <c r="S46" s="2"/>
      <c r="T46" s="2"/>
      <c r="U46" s="27"/>
      <c r="V46" s="27"/>
      <c r="W46" s="20"/>
      <c r="X46" s="20">
        <f t="shared" si="23"/>
        <v>1.25</v>
      </c>
      <c r="Y46" s="11"/>
      <c r="Z46" s="2">
        <f t="shared" si="16"/>
        <v>0</v>
      </c>
      <c r="AA46">
        <f t="shared" si="17"/>
        <v>10</v>
      </c>
      <c r="AB46">
        <f t="shared" si="18"/>
        <v>0</v>
      </c>
      <c r="AC46">
        <f t="shared" si="19"/>
        <v>0</v>
      </c>
      <c r="AD46" s="2">
        <f t="shared" si="20"/>
        <v>60</v>
      </c>
      <c r="AE46" s="2" t="str">
        <f t="shared" si="21"/>
        <v>HT Under 1.5 Goals</v>
      </c>
      <c r="AF46" s="6"/>
      <c r="AG46" s="6" t="str">
        <f t="shared" si="22"/>
        <v>HT Over 0.5 Goals</v>
      </c>
      <c r="AH46" s="6" t="str">
        <f t="shared" si="14"/>
        <v>LOST</v>
      </c>
      <c r="AI46" s="6" t="str">
        <f t="shared" si="15"/>
        <v>LOST</v>
      </c>
      <c r="AK46" s="2" t="str">
        <f t="shared" si="11"/>
        <v>…</v>
      </c>
    </row>
    <row r="47" spans="1:37">
      <c r="A47" s="2">
        <v>46</v>
      </c>
      <c r="B47" s="2" t="str">
        <f t="shared" si="2"/>
        <v xml:space="preserve"> - </v>
      </c>
      <c r="C47" s="2"/>
      <c r="F47" s="8"/>
      <c r="G47" s="2"/>
      <c r="H47" s="8"/>
      <c r="I47" s="2"/>
      <c r="J47" s="2"/>
      <c r="K47" s="2"/>
      <c r="L47" s="2"/>
      <c r="M47" s="2"/>
      <c r="N47" s="2"/>
      <c r="O47" s="3"/>
      <c r="P47" s="3"/>
      <c r="Q47" s="2"/>
      <c r="R47" s="2"/>
      <c r="S47" s="2"/>
      <c r="T47" s="2"/>
      <c r="U47" s="27"/>
      <c r="V47" s="27"/>
      <c r="W47" s="20"/>
      <c r="X47" s="20">
        <f t="shared" si="23"/>
        <v>1.25</v>
      </c>
      <c r="Y47" s="11"/>
      <c r="Z47" s="2">
        <f t="shared" si="16"/>
        <v>0</v>
      </c>
      <c r="AA47">
        <f t="shared" si="17"/>
        <v>10</v>
      </c>
      <c r="AB47">
        <f t="shared" si="18"/>
        <v>0</v>
      </c>
      <c r="AC47">
        <f t="shared" si="19"/>
        <v>0</v>
      </c>
      <c r="AD47" s="2">
        <f t="shared" si="20"/>
        <v>60</v>
      </c>
      <c r="AE47" s="2" t="str">
        <f t="shared" si="21"/>
        <v>HT Under 1.5 Goals</v>
      </c>
      <c r="AF47" s="6"/>
      <c r="AG47" s="6" t="str">
        <f t="shared" si="22"/>
        <v>HT Over 0.5 Goals</v>
      </c>
      <c r="AH47" s="6" t="str">
        <f t="shared" si="14"/>
        <v>LOST</v>
      </c>
      <c r="AI47" s="6" t="str">
        <f t="shared" si="15"/>
        <v>LOST</v>
      </c>
      <c r="AK47" s="2" t="str">
        <f t="shared" si="11"/>
        <v>…</v>
      </c>
    </row>
    <row r="48" spans="1:37">
      <c r="A48" s="2">
        <v>47</v>
      </c>
      <c r="B48" s="2" t="str">
        <f t="shared" si="2"/>
        <v xml:space="preserve"> - </v>
      </c>
      <c r="C48" s="2"/>
      <c r="F48" s="8"/>
      <c r="G48" s="2"/>
      <c r="H48" s="8"/>
      <c r="I48" s="2"/>
      <c r="J48" s="2"/>
      <c r="K48" s="2"/>
      <c r="L48" s="2"/>
      <c r="M48" s="2"/>
      <c r="N48" s="2"/>
      <c r="O48" s="3"/>
      <c r="P48" s="3"/>
      <c r="Q48" s="2"/>
      <c r="R48" s="2"/>
      <c r="S48" s="2"/>
      <c r="T48" s="2"/>
      <c r="U48" s="27"/>
      <c r="V48" s="27"/>
      <c r="W48" s="20"/>
      <c r="X48" s="20">
        <f t="shared" si="23"/>
        <v>1.25</v>
      </c>
      <c r="Y48" s="11"/>
      <c r="Z48" s="2">
        <f t="shared" si="16"/>
        <v>0</v>
      </c>
      <c r="AA48">
        <f t="shared" si="17"/>
        <v>10</v>
      </c>
      <c r="AB48">
        <f t="shared" si="18"/>
        <v>0</v>
      </c>
      <c r="AC48">
        <f t="shared" si="19"/>
        <v>0</v>
      </c>
      <c r="AD48" s="2">
        <f t="shared" si="20"/>
        <v>60</v>
      </c>
      <c r="AE48" s="2" t="str">
        <f t="shared" si="21"/>
        <v>HT Under 1.5 Goals</v>
      </c>
      <c r="AF48" s="6"/>
      <c r="AG48" s="6" t="str">
        <f t="shared" si="22"/>
        <v>HT Over 0.5 Goals</v>
      </c>
      <c r="AH48" s="6" t="str">
        <f t="shared" si="14"/>
        <v>LOST</v>
      </c>
      <c r="AI48" s="6" t="str">
        <f t="shared" si="15"/>
        <v>LOST</v>
      </c>
      <c r="AK48" s="2" t="str">
        <f t="shared" si="11"/>
        <v>…</v>
      </c>
    </row>
    <row r="49" spans="1:37">
      <c r="A49" s="2">
        <v>48</v>
      </c>
      <c r="B49" s="2" t="str">
        <f t="shared" si="2"/>
        <v xml:space="preserve"> - </v>
      </c>
      <c r="C49" s="2"/>
      <c r="F49" s="8"/>
      <c r="G49" s="2"/>
      <c r="H49" s="8"/>
      <c r="I49" s="2"/>
      <c r="J49" s="2"/>
      <c r="K49" s="2"/>
      <c r="L49" s="2"/>
      <c r="M49" s="2"/>
      <c r="N49" s="2"/>
      <c r="O49" s="3"/>
      <c r="P49" s="3"/>
      <c r="Q49" s="2"/>
      <c r="R49" s="2"/>
      <c r="S49" s="2"/>
      <c r="T49" s="2"/>
      <c r="U49" s="27"/>
      <c r="V49" s="27"/>
      <c r="W49" s="20"/>
      <c r="X49" s="20">
        <f t="shared" si="23"/>
        <v>1.25</v>
      </c>
      <c r="Y49" s="11"/>
      <c r="Z49" s="2">
        <f t="shared" si="16"/>
        <v>0</v>
      </c>
      <c r="AA49">
        <f t="shared" si="17"/>
        <v>10</v>
      </c>
      <c r="AB49">
        <f t="shared" si="18"/>
        <v>0</v>
      </c>
      <c r="AC49">
        <f t="shared" si="19"/>
        <v>0</v>
      </c>
      <c r="AD49" s="2">
        <f t="shared" si="20"/>
        <v>60</v>
      </c>
      <c r="AE49" s="2" t="str">
        <f t="shared" si="21"/>
        <v>HT Under 1.5 Goals</v>
      </c>
      <c r="AF49" s="6"/>
      <c r="AG49" s="6" t="str">
        <f t="shared" si="22"/>
        <v>HT Over 0.5 Goals</v>
      </c>
      <c r="AH49" s="6" t="str">
        <f t="shared" si="14"/>
        <v>LOST</v>
      </c>
      <c r="AI49" s="6" t="str">
        <f t="shared" si="15"/>
        <v>LOST</v>
      </c>
      <c r="AK49" s="2" t="str">
        <f t="shared" si="11"/>
        <v>…</v>
      </c>
    </row>
    <row r="50" spans="1:37">
      <c r="A50" s="2">
        <v>49</v>
      </c>
      <c r="B50" s="2" t="str">
        <f t="shared" si="2"/>
        <v xml:space="preserve"> - </v>
      </c>
      <c r="C50" s="2"/>
      <c r="F50" s="8"/>
      <c r="G50" s="2"/>
      <c r="H50" s="8"/>
      <c r="I50" s="2"/>
      <c r="J50" s="2"/>
      <c r="K50" s="2"/>
      <c r="L50" s="2"/>
      <c r="M50" s="2"/>
      <c r="N50" s="2"/>
      <c r="O50" s="3"/>
      <c r="P50" s="3"/>
      <c r="Q50" s="2"/>
      <c r="R50" s="2"/>
      <c r="S50" s="2"/>
      <c r="T50" s="2"/>
      <c r="U50" s="27"/>
      <c r="V50" s="27"/>
      <c r="W50" s="20"/>
      <c r="X50" s="20">
        <f t="shared" si="23"/>
        <v>1.25</v>
      </c>
      <c r="Y50" s="11"/>
      <c r="Z50" s="2">
        <f t="shared" si="16"/>
        <v>0</v>
      </c>
      <c r="AA50">
        <f t="shared" si="17"/>
        <v>10</v>
      </c>
      <c r="AB50">
        <f t="shared" si="18"/>
        <v>0</v>
      </c>
      <c r="AC50">
        <f t="shared" si="19"/>
        <v>0</v>
      </c>
      <c r="AD50" s="2">
        <f t="shared" si="20"/>
        <v>60</v>
      </c>
      <c r="AE50" s="2" t="str">
        <f t="shared" si="21"/>
        <v>HT Under 1.5 Goals</v>
      </c>
      <c r="AF50" s="6"/>
      <c r="AG50" s="6" t="str">
        <f t="shared" si="22"/>
        <v>HT Over 0.5 Goals</v>
      </c>
      <c r="AH50" s="6" t="str">
        <f t="shared" si="14"/>
        <v>LOST</v>
      </c>
      <c r="AI50" s="6" t="str">
        <f t="shared" si="15"/>
        <v>LOST</v>
      </c>
      <c r="AK50" s="2" t="str">
        <f t="shared" si="11"/>
        <v>…</v>
      </c>
    </row>
    <row r="51" spans="1:37">
      <c r="A51" s="2">
        <v>50</v>
      </c>
      <c r="B51" s="2" t="str">
        <f t="shared" si="2"/>
        <v xml:space="preserve"> - </v>
      </c>
      <c r="C51" s="2"/>
      <c r="F51" s="8"/>
      <c r="G51" s="2"/>
      <c r="H51" s="8"/>
      <c r="I51" s="2"/>
      <c r="J51" s="2"/>
      <c r="K51" s="2"/>
      <c r="L51" s="2"/>
      <c r="M51" s="2"/>
      <c r="N51" s="2"/>
      <c r="O51" s="3"/>
      <c r="P51" s="3"/>
      <c r="Q51" s="2"/>
      <c r="R51" s="2"/>
      <c r="S51" s="2"/>
      <c r="T51" s="2"/>
      <c r="U51" s="27"/>
      <c r="V51" s="27"/>
      <c r="W51" s="20"/>
      <c r="X51" s="20">
        <f t="shared" si="23"/>
        <v>1.25</v>
      </c>
      <c r="Y51" s="11"/>
      <c r="Z51" s="2">
        <f t="shared" si="16"/>
        <v>0</v>
      </c>
      <c r="AA51">
        <f t="shared" si="17"/>
        <v>10</v>
      </c>
      <c r="AB51">
        <f t="shared" si="18"/>
        <v>0</v>
      </c>
      <c r="AC51">
        <f t="shared" si="19"/>
        <v>0</v>
      </c>
      <c r="AD51" s="2">
        <f t="shared" si="20"/>
        <v>60</v>
      </c>
      <c r="AE51" s="2" t="str">
        <f t="shared" si="21"/>
        <v>HT Under 1.5 Goals</v>
      </c>
      <c r="AF51" s="6"/>
      <c r="AG51" s="6" t="str">
        <f t="shared" si="22"/>
        <v>HT Over 0.5 Goals</v>
      </c>
      <c r="AH51" s="6" t="str">
        <f t="shared" si="14"/>
        <v>LOST</v>
      </c>
      <c r="AI51" s="6" t="str">
        <f t="shared" si="15"/>
        <v>LOST</v>
      </c>
      <c r="AK51" s="2" t="str">
        <f t="shared" si="11"/>
        <v>…</v>
      </c>
    </row>
    <row r="52" spans="1:37">
      <c r="A52" s="2">
        <v>51</v>
      </c>
      <c r="B52" s="2" t="str">
        <f t="shared" si="2"/>
        <v xml:space="preserve"> - </v>
      </c>
      <c r="C52" s="2"/>
      <c r="F52" s="8"/>
      <c r="G52" s="2"/>
      <c r="H52" s="8"/>
      <c r="I52" s="2"/>
      <c r="J52" s="2"/>
      <c r="K52" s="2"/>
      <c r="L52" s="2"/>
      <c r="M52" s="2"/>
      <c r="N52" s="2"/>
      <c r="O52" s="3"/>
      <c r="P52" s="3"/>
      <c r="Q52" s="2"/>
      <c r="R52" s="2"/>
      <c r="S52" s="2"/>
      <c r="T52" s="2"/>
      <c r="U52" s="27"/>
      <c r="V52" s="27"/>
      <c r="W52" s="20"/>
      <c r="X52" s="20">
        <f t="shared" si="23"/>
        <v>1.25</v>
      </c>
      <c r="Y52" s="11"/>
      <c r="Z52" s="2">
        <f t="shared" si="16"/>
        <v>0</v>
      </c>
      <c r="AA52">
        <f t="shared" si="17"/>
        <v>10</v>
      </c>
      <c r="AB52">
        <f t="shared" si="18"/>
        <v>0</v>
      </c>
      <c r="AC52">
        <f t="shared" si="19"/>
        <v>0</v>
      </c>
      <c r="AD52" s="2">
        <f t="shared" si="20"/>
        <v>60</v>
      </c>
      <c r="AE52" s="2" t="str">
        <f t="shared" si="21"/>
        <v>HT Under 1.5 Goals</v>
      </c>
      <c r="AF52" s="6"/>
      <c r="AG52" s="6" t="str">
        <f t="shared" si="22"/>
        <v>HT Over 0.5 Goals</v>
      </c>
      <c r="AH52" s="6" t="str">
        <f t="shared" si="14"/>
        <v>LOST</v>
      </c>
      <c r="AI52" s="6" t="str">
        <f t="shared" si="15"/>
        <v>LOST</v>
      </c>
      <c r="AK52" s="2" t="str">
        <f t="shared" si="11"/>
        <v>…</v>
      </c>
    </row>
    <row r="53" spans="1:37">
      <c r="A53" s="2">
        <v>52</v>
      </c>
      <c r="B53" s="2" t="str">
        <f t="shared" si="2"/>
        <v xml:space="preserve"> - </v>
      </c>
      <c r="C53" s="2"/>
      <c r="F53" s="8"/>
      <c r="G53" s="2"/>
      <c r="H53" s="8"/>
      <c r="I53" s="2"/>
      <c r="J53" s="2"/>
      <c r="K53" s="2"/>
      <c r="L53" s="2"/>
      <c r="M53" s="2"/>
      <c r="N53" s="2"/>
      <c r="O53" s="3"/>
      <c r="P53" s="3"/>
      <c r="Q53" s="2"/>
      <c r="R53" s="2"/>
      <c r="S53" s="2"/>
      <c r="T53" s="2"/>
      <c r="U53" s="27"/>
      <c r="V53" s="27"/>
      <c r="W53" s="20"/>
      <c r="X53" s="20">
        <f t="shared" si="23"/>
        <v>1.25</v>
      </c>
      <c r="Y53" s="11"/>
      <c r="Z53" s="2">
        <f t="shared" si="16"/>
        <v>0</v>
      </c>
      <c r="AA53">
        <f t="shared" si="17"/>
        <v>10</v>
      </c>
      <c r="AB53">
        <f t="shared" si="18"/>
        <v>0</v>
      </c>
      <c r="AC53">
        <f t="shared" si="19"/>
        <v>0</v>
      </c>
      <c r="AD53" s="2">
        <f t="shared" si="20"/>
        <v>60</v>
      </c>
      <c r="AE53" s="2" t="str">
        <f t="shared" si="21"/>
        <v>HT Under 1.5 Goals</v>
      </c>
      <c r="AF53" s="6"/>
      <c r="AG53" s="6" t="str">
        <f t="shared" si="22"/>
        <v>HT Over 0.5 Goals</v>
      </c>
      <c r="AH53" s="6" t="str">
        <f t="shared" si="14"/>
        <v>LOST</v>
      </c>
      <c r="AI53" s="6" t="str">
        <f t="shared" si="15"/>
        <v>LOST</v>
      </c>
      <c r="AK53" s="2" t="str">
        <f t="shared" si="11"/>
        <v>…</v>
      </c>
    </row>
    <row r="54" spans="1:37">
      <c r="A54" s="2">
        <v>53</v>
      </c>
      <c r="B54" s="2" t="str">
        <f t="shared" si="2"/>
        <v xml:space="preserve"> - </v>
      </c>
      <c r="C54" s="2"/>
      <c r="F54" s="8"/>
      <c r="G54" s="2"/>
      <c r="H54" s="8"/>
      <c r="I54" s="2"/>
      <c r="J54" s="2"/>
      <c r="K54" s="2"/>
      <c r="L54" s="2"/>
      <c r="M54" s="2"/>
      <c r="N54" s="2"/>
      <c r="O54" s="3"/>
      <c r="P54" s="3"/>
      <c r="Q54" s="2"/>
      <c r="R54" s="2"/>
      <c r="S54" s="2"/>
      <c r="T54" s="2"/>
      <c r="U54" s="27"/>
      <c r="V54" s="27"/>
      <c r="W54" s="20"/>
      <c r="X54" s="20">
        <f t="shared" si="23"/>
        <v>1.25</v>
      </c>
      <c r="Y54" s="11"/>
      <c r="Z54" s="2">
        <f t="shared" si="16"/>
        <v>0</v>
      </c>
      <c r="AA54">
        <f t="shared" si="17"/>
        <v>10</v>
      </c>
      <c r="AB54">
        <f t="shared" si="18"/>
        <v>0</v>
      </c>
      <c r="AC54">
        <f t="shared" si="19"/>
        <v>0</v>
      </c>
      <c r="AD54" s="2">
        <f t="shared" si="20"/>
        <v>60</v>
      </c>
      <c r="AE54" s="2" t="str">
        <f t="shared" si="21"/>
        <v>HT Under 1.5 Goals</v>
      </c>
      <c r="AF54" s="6"/>
      <c r="AG54" s="6" t="str">
        <f t="shared" si="22"/>
        <v>HT Over 0.5 Goals</v>
      </c>
      <c r="AH54" s="6" t="str">
        <f t="shared" si="14"/>
        <v>LOST</v>
      </c>
      <c r="AI54" s="6" t="str">
        <f t="shared" si="15"/>
        <v>LOST</v>
      </c>
      <c r="AK54" s="2" t="str">
        <f t="shared" si="11"/>
        <v>…</v>
      </c>
    </row>
    <row r="55" spans="1:37">
      <c r="A55" s="2">
        <v>54</v>
      </c>
      <c r="B55" s="2" t="str">
        <f t="shared" si="2"/>
        <v xml:space="preserve"> - </v>
      </c>
      <c r="C55" s="2"/>
      <c r="F55" s="8"/>
      <c r="G55" s="2"/>
      <c r="H55" s="8"/>
      <c r="I55" s="2"/>
      <c r="J55" s="2"/>
      <c r="K55" s="2"/>
      <c r="L55" s="2"/>
      <c r="M55" s="2"/>
      <c r="N55" s="2"/>
      <c r="O55" s="3"/>
      <c r="P55" s="3"/>
      <c r="Q55" s="2"/>
      <c r="R55" s="2"/>
      <c r="S55" s="2"/>
      <c r="T55" s="2"/>
      <c r="U55" s="27"/>
      <c r="V55" s="27"/>
      <c r="W55" s="20"/>
      <c r="X55" s="20">
        <f t="shared" si="23"/>
        <v>1.25</v>
      </c>
      <c r="Y55" s="11"/>
      <c r="Z55" s="2">
        <f t="shared" si="16"/>
        <v>0</v>
      </c>
      <c r="AA55">
        <f t="shared" si="17"/>
        <v>10</v>
      </c>
      <c r="AB55">
        <f t="shared" si="18"/>
        <v>0</v>
      </c>
      <c r="AC55">
        <f t="shared" si="19"/>
        <v>0</v>
      </c>
      <c r="AD55" s="2">
        <f t="shared" si="20"/>
        <v>60</v>
      </c>
      <c r="AE55" s="2" t="str">
        <f t="shared" si="21"/>
        <v>HT Under 1.5 Goals</v>
      </c>
      <c r="AF55" s="6"/>
      <c r="AG55" s="6" t="str">
        <f t="shared" si="22"/>
        <v>HT Over 0.5 Goals</v>
      </c>
      <c r="AH55" s="6" t="str">
        <f t="shared" si="14"/>
        <v>LOST</v>
      </c>
      <c r="AI55" s="6" t="str">
        <f t="shared" si="15"/>
        <v>LOST</v>
      </c>
      <c r="AK55" s="2" t="str">
        <f t="shared" si="11"/>
        <v>…</v>
      </c>
    </row>
    <row r="56" spans="1:37">
      <c r="A56" s="2">
        <v>55</v>
      </c>
      <c r="B56" s="2" t="str">
        <f t="shared" si="2"/>
        <v xml:space="preserve"> - </v>
      </c>
      <c r="C56" s="2"/>
      <c r="F56" s="8"/>
      <c r="G56" s="2"/>
      <c r="H56" s="8"/>
      <c r="I56" s="2"/>
      <c r="J56" s="2"/>
      <c r="K56" s="2"/>
      <c r="L56" s="2"/>
      <c r="M56" s="2"/>
      <c r="N56" s="2"/>
      <c r="O56" s="3"/>
      <c r="P56" s="3"/>
      <c r="Q56" s="2"/>
      <c r="R56" s="2"/>
      <c r="S56" s="2"/>
      <c r="T56" s="2"/>
      <c r="U56" s="27"/>
      <c r="V56" s="27"/>
      <c r="W56" s="20"/>
      <c r="X56" s="20">
        <f t="shared" si="23"/>
        <v>1.25</v>
      </c>
      <c r="Y56" s="11"/>
      <c r="Z56" s="2">
        <f t="shared" si="16"/>
        <v>0</v>
      </c>
      <c r="AA56">
        <f t="shared" si="17"/>
        <v>10</v>
      </c>
      <c r="AB56">
        <f t="shared" si="18"/>
        <v>0</v>
      </c>
      <c r="AC56">
        <f t="shared" si="19"/>
        <v>0</v>
      </c>
      <c r="AD56" s="2">
        <f t="shared" si="20"/>
        <v>60</v>
      </c>
      <c r="AE56" s="2" t="str">
        <f t="shared" si="21"/>
        <v>HT Under 1.5 Goals</v>
      </c>
      <c r="AF56" s="6"/>
      <c r="AG56" s="6" t="str">
        <f t="shared" si="22"/>
        <v>HT Over 0.5 Goals</v>
      </c>
      <c r="AH56" s="6" t="str">
        <f t="shared" si="14"/>
        <v>LOST</v>
      </c>
      <c r="AI56" s="6" t="str">
        <f t="shared" si="15"/>
        <v>LOST</v>
      </c>
      <c r="AK56" s="2" t="str">
        <f t="shared" si="11"/>
        <v>…</v>
      </c>
    </row>
    <row r="57" spans="1:37">
      <c r="A57" s="2">
        <v>56</v>
      </c>
      <c r="B57" s="2" t="str">
        <f t="shared" si="2"/>
        <v xml:space="preserve"> - </v>
      </c>
      <c r="C57" s="2"/>
      <c r="F57" s="8"/>
      <c r="G57" s="2"/>
      <c r="H57" s="8"/>
      <c r="I57" s="2"/>
      <c r="J57" s="2"/>
      <c r="K57" s="2"/>
      <c r="L57" s="2"/>
      <c r="M57" s="2"/>
      <c r="N57" s="2"/>
      <c r="O57" s="3"/>
      <c r="P57" s="3"/>
      <c r="Q57" s="2"/>
      <c r="R57" s="2"/>
      <c r="S57" s="2"/>
      <c r="T57" s="2"/>
      <c r="U57" s="27"/>
      <c r="V57" s="27"/>
      <c r="W57" s="20"/>
      <c r="X57" s="20">
        <f t="shared" si="23"/>
        <v>1.25</v>
      </c>
      <c r="Y57" s="11"/>
      <c r="Z57" s="2">
        <f t="shared" si="16"/>
        <v>0</v>
      </c>
      <c r="AA57">
        <f t="shared" si="17"/>
        <v>10</v>
      </c>
      <c r="AB57">
        <f t="shared" si="18"/>
        <v>0</v>
      </c>
      <c r="AC57">
        <f t="shared" si="19"/>
        <v>0</v>
      </c>
      <c r="AD57" s="2">
        <f t="shared" si="20"/>
        <v>60</v>
      </c>
      <c r="AE57" s="2" t="str">
        <f t="shared" si="21"/>
        <v>HT Under 1.5 Goals</v>
      </c>
      <c r="AF57" s="6"/>
      <c r="AG57" s="6" t="str">
        <f t="shared" si="22"/>
        <v>HT Over 0.5 Goals</v>
      </c>
      <c r="AH57" s="6" t="str">
        <f t="shared" si="14"/>
        <v>LOST</v>
      </c>
      <c r="AI57" s="6" t="str">
        <f t="shared" si="15"/>
        <v>LOST</v>
      </c>
      <c r="AK57" s="2" t="str">
        <f t="shared" si="11"/>
        <v>…</v>
      </c>
    </row>
    <row r="58" spans="1:37">
      <c r="A58" s="2">
        <v>57</v>
      </c>
      <c r="B58" s="2" t="str">
        <f t="shared" si="2"/>
        <v xml:space="preserve"> - </v>
      </c>
      <c r="C58" s="2"/>
      <c r="F58" s="8"/>
      <c r="G58" s="2"/>
      <c r="H58" s="8"/>
      <c r="I58" s="2"/>
      <c r="J58" s="2"/>
      <c r="K58" s="2"/>
      <c r="L58" s="2"/>
      <c r="M58" s="2"/>
      <c r="N58" s="2"/>
      <c r="O58" s="3"/>
      <c r="P58" s="3"/>
      <c r="Q58" s="2"/>
      <c r="R58" s="2"/>
      <c r="S58" s="2"/>
      <c r="T58" s="2"/>
      <c r="U58" s="27"/>
      <c r="V58" s="27"/>
      <c r="W58" s="20"/>
      <c r="X58" s="20">
        <f t="shared" si="23"/>
        <v>1.25</v>
      </c>
      <c r="Y58" s="11"/>
      <c r="Z58" s="2">
        <f t="shared" si="16"/>
        <v>0</v>
      </c>
      <c r="AA58">
        <f t="shared" si="17"/>
        <v>10</v>
      </c>
      <c r="AB58">
        <f t="shared" si="18"/>
        <v>0</v>
      </c>
      <c r="AC58">
        <f t="shared" si="19"/>
        <v>0</v>
      </c>
      <c r="AD58" s="2">
        <f t="shared" si="20"/>
        <v>60</v>
      </c>
      <c r="AE58" s="2" t="str">
        <f t="shared" si="21"/>
        <v>HT Under 1.5 Goals</v>
      </c>
      <c r="AF58" s="6"/>
      <c r="AG58" s="6" t="str">
        <f t="shared" si="22"/>
        <v>HT Over 0.5 Goals</v>
      </c>
      <c r="AH58" s="6" t="str">
        <f t="shared" si="14"/>
        <v>LOST</v>
      </c>
      <c r="AI58" s="6" t="str">
        <f t="shared" si="15"/>
        <v>LOST</v>
      </c>
      <c r="AK58" s="2" t="str">
        <f t="shared" si="11"/>
        <v>…</v>
      </c>
    </row>
    <row r="59" spans="1:37">
      <c r="A59" s="2">
        <v>58</v>
      </c>
      <c r="B59" s="2" t="str">
        <f t="shared" si="2"/>
        <v xml:space="preserve"> - </v>
      </c>
      <c r="C59" s="2"/>
      <c r="F59" s="8"/>
      <c r="G59" s="2"/>
      <c r="H59" s="8"/>
      <c r="I59" s="2"/>
      <c r="J59" s="2"/>
      <c r="K59" s="2"/>
      <c r="L59" s="2"/>
      <c r="M59" s="2"/>
      <c r="N59" s="2"/>
      <c r="O59" s="3"/>
      <c r="P59" s="3"/>
      <c r="Q59" s="2"/>
      <c r="R59" s="2"/>
      <c r="S59" s="2"/>
      <c r="T59" s="2"/>
      <c r="U59" s="27"/>
      <c r="V59" s="27"/>
      <c r="W59" s="20"/>
      <c r="X59" s="20">
        <f t="shared" si="23"/>
        <v>1.25</v>
      </c>
      <c r="Y59" s="11"/>
      <c r="Z59" s="2">
        <f t="shared" si="16"/>
        <v>0</v>
      </c>
      <c r="AA59">
        <f t="shared" si="17"/>
        <v>10</v>
      </c>
      <c r="AB59">
        <f t="shared" si="18"/>
        <v>0</v>
      </c>
      <c r="AC59">
        <f t="shared" si="19"/>
        <v>0</v>
      </c>
      <c r="AD59" s="2">
        <f t="shared" si="20"/>
        <v>60</v>
      </c>
      <c r="AE59" s="2" t="str">
        <f t="shared" si="21"/>
        <v>HT Under 1.5 Goals</v>
      </c>
      <c r="AF59" s="6"/>
      <c r="AG59" s="6" t="str">
        <f t="shared" si="22"/>
        <v>HT Over 0.5 Goals</v>
      </c>
      <c r="AH59" s="6" t="str">
        <f t="shared" si="14"/>
        <v>LOST</v>
      </c>
      <c r="AI59" s="6" t="str">
        <f t="shared" si="15"/>
        <v>LOST</v>
      </c>
      <c r="AK59" s="2" t="str">
        <f t="shared" si="11"/>
        <v>…</v>
      </c>
    </row>
    <row r="60" spans="1:37">
      <c r="A60" s="2">
        <v>59</v>
      </c>
      <c r="B60" s="2" t="str">
        <f t="shared" si="2"/>
        <v xml:space="preserve"> - </v>
      </c>
      <c r="C60" s="2"/>
      <c r="F60" s="8"/>
      <c r="G60" s="2"/>
      <c r="H60" s="8"/>
      <c r="I60" s="2"/>
      <c r="J60" s="2"/>
      <c r="K60" s="2"/>
      <c r="L60" s="2"/>
      <c r="M60" s="2"/>
      <c r="N60" s="2"/>
      <c r="O60" s="3"/>
      <c r="P60" s="3"/>
      <c r="Q60" s="2"/>
      <c r="R60" s="2"/>
      <c r="S60" s="2"/>
      <c r="T60" s="2"/>
      <c r="U60" s="27"/>
      <c r="V60" s="27"/>
      <c r="W60" s="20"/>
      <c r="X60" s="20">
        <f t="shared" si="23"/>
        <v>1.25</v>
      </c>
      <c r="Y60" s="11"/>
      <c r="Z60" s="2">
        <f t="shared" si="16"/>
        <v>0</v>
      </c>
      <c r="AA60">
        <f t="shared" si="17"/>
        <v>10</v>
      </c>
      <c r="AB60">
        <f t="shared" si="18"/>
        <v>0</v>
      </c>
      <c r="AC60">
        <f t="shared" si="19"/>
        <v>0</v>
      </c>
      <c r="AD60" s="2">
        <f t="shared" si="20"/>
        <v>60</v>
      </c>
      <c r="AE60" s="2" t="str">
        <f t="shared" si="21"/>
        <v>HT Under 1.5 Goals</v>
      </c>
      <c r="AF60" s="6"/>
      <c r="AG60" s="6" t="str">
        <f t="shared" si="22"/>
        <v>HT Over 0.5 Goals</v>
      </c>
      <c r="AH60" s="6" t="str">
        <f t="shared" si="14"/>
        <v>LOST</v>
      </c>
      <c r="AI60" s="6" t="str">
        <f t="shared" si="15"/>
        <v>LOST</v>
      </c>
      <c r="AK60" s="2" t="str">
        <f t="shared" si="11"/>
        <v>…</v>
      </c>
    </row>
    <row r="61" spans="1:37">
      <c r="A61" s="2">
        <v>60</v>
      </c>
      <c r="B61" s="2" t="str">
        <f t="shared" si="2"/>
        <v xml:space="preserve"> - </v>
      </c>
      <c r="C61" s="2"/>
      <c r="F61" s="8"/>
      <c r="G61" s="2"/>
      <c r="H61" s="8"/>
      <c r="I61" s="2"/>
      <c r="J61" s="2"/>
      <c r="K61" s="2"/>
      <c r="L61" s="2"/>
      <c r="M61" s="2"/>
      <c r="N61" s="2"/>
      <c r="O61" s="3"/>
      <c r="P61" s="3"/>
      <c r="Q61" s="2"/>
      <c r="R61" s="2"/>
      <c r="S61" s="2"/>
      <c r="T61" s="2"/>
      <c r="U61" s="27"/>
      <c r="V61" s="27"/>
      <c r="W61" s="20"/>
      <c r="X61" s="20">
        <f t="shared" si="23"/>
        <v>1.25</v>
      </c>
      <c r="Y61" s="11"/>
      <c r="Z61" s="2">
        <f t="shared" si="16"/>
        <v>0</v>
      </c>
      <c r="AA61">
        <f t="shared" si="17"/>
        <v>10</v>
      </c>
      <c r="AB61">
        <f t="shared" si="18"/>
        <v>0</v>
      </c>
      <c r="AC61">
        <f t="shared" si="19"/>
        <v>0</v>
      </c>
      <c r="AD61" s="2">
        <f t="shared" si="20"/>
        <v>60</v>
      </c>
      <c r="AE61" s="2" t="str">
        <f t="shared" si="21"/>
        <v>HT Under 1.5 Goals</v>
      </c>
      <c r="AF61" s="6"/>
      <c r="AG61" s="6" t="str">
        <f t="shared" si="22"/>
        <v>HT Over 0.5 Goals</v>
      </c>
      <c r="AH61" s="6" t="str">
        <f t="shared" si="14"/>
        <v>LOST</v>
      </c>
      <c r="AI61" s="6" t="str">
        <f t="shared" si="15"/>
        <v>LOST</v>
      </c>
      <c r="AK61" s="2" t="str">
        <f t="shared" si="11"/>
        <v>…</v>
      </c>
    </row>
    <row r="62" spans="1:37">
      <c r="A62" s="2">
        <v>61</v>
      </c>
      <c r="B62" s="2" t="str">
        <f t="shared" si="2"/>
        <v xml:space="preserve"> - </v>
      </c>
      <c r="C62" s="2"/>
      <c r="F62" s="8"/>
      <c r="G62" s="2"/>
      <c r="H62" s="8"/>
      <c r="I62" s="2"/>
      <c r="J62" s="2"/>
      <c r="K62" s="2"/>
      <c r="L62" s="2"/>
      <c r="M62" s="2"/>
      <c r="N62" s="2"/>
      <c r="O62" s="3"/>
      <c r="P62" s="3"/>
      <c r="Q62" s="2"/>
      <c r="R62" s="2"/>
      <c r="S62" s="2"/>
      <c r="T62" s="2"/>
      <c r="U62" s="27"/>
      <c r="V62" s="27"/>
      <c r="W62" s="20"/>
      <c r="X62" s="20">
        <f t="shared" si="23"/>
        <v>1.25</v>
      </c>
      <c r="Y62" s="11"/>
      <c r="Z62" s="2">
        <f t="shared" si="16"/>
        <v>0</v>
      </c>
      <c r="AA62">
        <f t="shared" si="17"/>
        <v>10</v>
      </c>
      <c r="AB62">
        <f t="shared" si="18"/>
        <v>0</v>
      </c>
      <c r="AC62">
        <f t="shared" si="19"/>
        <v>0</v>
      </c>
      <c r="AD62" s="2">
        <f t="shared" si="20"/>
        <v>60</v>
      </c>
      <c r="AE62" s="2" t="str">
        <f t="shared" si="21"/>
        <v>HT Under 1.5 Goals</v>
      </c>
      <c r="AF62" s="6"/>
      <c r="AG62" s="6" t="str">
        <f t="shared" si="22"/>
        <v>HT Over 0.5 Goals</v>
      </c>
      <c r="AH62" s="6" t="str">
        <f t="shared" si="14"/>
        <v>LOST</v>
      </c>
      <c r="AI62" s="6" t="str">
        <f t="shared" si="15"/>
        <v>LOST</v>
      </c>
      <c r="AK62" s="2" t="str">
        <f t="shared" si="11"/>
        <v>…</v>
      </c>
    </row>
    <row r="63" spans="1:37">
      <c r="A63" s="2">
        <v>62</v>
      </c>
      <c r="B63" s="2" t="str">
        <f t="shared" si="2"/>
        <v xml:space="preserve"> - </v>
      </c>
      <c r="C63" s="2"/>
      <c r="F63" s="8"/>
      <c r="G63" s="2"/>
      <c r="H63" s="8"/>
      <c r="I63" s="2"/>
      <c r="J63" s="2"/>
      <c r="K63" s="2"/>
      <c r="L63" s="2"/>
      <c r="M63" s="2"/>
      <c r="N63" s="2"/>
      <c r="O63" s="3"/>
      <c r="P63" s="3"/>
      <c r="Q63" s="2"/>
      <c r="R63" s="2"/>
      <c r="S63" s="2"/>
      <c r="T63" s="2"/>
      <c r="U63" s="27"/>
      <c r="V63" s="27"/>
      <c r="W63" s="20"/>
      <c r="X63" s="20">
        <f t="shared" si="23"/>
        <v>1.25</v>
      </c>
      <c r="Y63" s="11"/>
      <c r="Z63" s="2">
        <f t="shared" si="16"/>
        <v>0</v>
      </c>
      <c r="AA63">
        <f t="shared" si="17"/>
        <v>10</v>
      </c>
      <c r="AB63">
        <f t="shared" si="18"/>
        <v>0</v>
      </c>
      <c r="AC63">
        <f t="shared" si="19"/>
        <v>0</v>
      </c>
      <c r="AD63" s="2">
        <f t="shared" si="20"/>
        <v>60</v>
      </c>
      <c r="AE63" s="2" t="str">
        <f t="shared" si="21"/>
        <v>HT Under 1.5 Goals</v>
      </c>
      <c r="AF63" s="6"/>
      <c r="AG63" s="6" t="str">
        <f t="shared" si="22"/>
        <v>HT Over 0.5 Goals</v>
      </c>
      <c r="AH63" s="6" t="str">
        <f t="shared" si="14"/>
        <v>LOST</v>
      </c>
      <c r="AI63" s="6" t="str">
        <f t="shared" si="15"/>
        <v>LOST</v>
      </c>
      <c r="AK63" s="2" t="str">
        <f t="shared" si="11"/>
        <v>…</v>
      </c>
    </row>
    <row r="64" spans="1:37">
      <c r="A64" s="2">
        <v>63</v>
      </c>
      <c r="B64" s="2" t="str">
        <f t="shared" si="2"/>
        <v xml:space="preserve"> - </v>
      </c>
      <c r="C64" s="2"/>
      <c r="F64" s="8"/>
      <c r="G64" s="2"/>
      <c r="H64" s="8"/>
      <c r="I64" s="2"/>
      <c r="J64" s="2"/>
      <c r="K64" s="2"/>
      <c r="L64" s="2"/>
      <c r="M64" s="2"/>
      <c r="N64" s="2"/>
      <c r="O64" s="3"/>
      <c r="P64" s="3"/>
      <c r="Q64" s="2"/>
      <c r="R64" s="2"/>
      <c r="S64" s="2"/>
      <c r="T64" s="2"/>
      <c r="U64" s="27"/>
      <c r="V64" s="27"/>
      <c r="W64" s="20"/>
      <c r="X64" s="20">
        <f t="shared" si="23"/>
        <v>1.25</v>
      </c>
      <c r="Y64" s="11"/>
      <c r="Z64" s="2">
        <f t="shared" si="16"/>
        <v>0</v>
      </c>
      <c r="AA64">
        <f t="shared" si="17"/>
        <v>10</v>
      </c>
      <c r="AB64">
        <f t="shared" si="18"/>
        <v>0</v>
      </c>
      <c r="AC64">
        <f t="shared" si="19"/>
        <v>0</v>
      </c>
      <c r="AD64" s="2">
        <f t="shared" si="20"/>
        <v>60</v>
      </c>
      <c r="AE64" s="2" t="str">
        <f t="shared" si="21"/>
        <v>HT Under 1.5 Goals</v>
      </c>
      <c r="AF64" s="6"/>
      <c r="AG64" s="6" t="str">
        <f t="shared" si="22"/>
        <v>HT Over 0.5 Goals</v>
      </c>
      <c r="AH64" s="6" t="str">
        <f t="shared" si="14"/>
        <v>LOST</v>
      </c>
      <c r="AI64" s="6" t="str">
        <f t="shared" si="15"/>
        <v>LOST</v>
      </c>
      <c r="AK64" s="2" t="str">
        <f t="shared" si="11"/>
        <v>…</v>
      </c>
    </row>
    <row r="65" spans="1:37">
      <c r="A65" s="2">
        <v>64</v>
      </c>
      <c r="B65" s="2" t="str">
        <f t="shared" si="2"/>
        <v xml:space="preserve"> - </v>
      </c>
      <c r="C65" s="2"/>
      <c r="F65" s="8"/>
      <c r="G65" s="2"/>
      <c r="H65" s="8"/>
      <c r="I65" s="2"/>
      <c r="J65" s="2"/>
      <c r="K65" s="2"/>
      <c r="L65" s="2"/>
      <c r="M65" s="2"/>
      <c r="N65" s="2"/>
      <c r="O65" s="3"/>
      <c r="P65" s="3"/>
      <c r="Q65" s="2"/>
      <c r="R65" s="2"/>
      <c r="S65" s="2"/>
      <c r="T65" s="2"/>
      <c r="U65" s="27"/>
      <c r="V65" s="27"/>
      <c r="W65" s="20"/>
      <c r="X65" s="20">
        <f t="shared" si="23"/>
        <v>1.25</v>
      </c>
      <c r="Y65" s="11"/>
      <c r="Z65" s="2">
        <f t="shared" si="16"/>
        <v>0</v>
      </c>
      <c r="AA65">
        <f t="shared" si="17"/>
        <v>10</v>
      </c>
      <c r="AB65">
        <f t="shared" si="18"/>
        <v>0</v>
      </c>
      <c r="AC65">
        <f t="shared" si="19"/>
        <v>0</v>
      </c>
      <c r="AD65" s="2">
        <f t="shared" si="20"/>
        <v>60</v>
      </c>
      <c r="AE65" s="2" t="str">
        <f t="shared" si="21"/>
        <v>HT Under 1.5 Goals</v>
      </c>
      <c r="AF65" s="6"/>
      <c r="AG65" s="6" t="str">
        <f t="shared" si="22"/>
        <v>HT Over 0.5 Goals</v>
      </c>
      <c r="AH65" s="6" t="str">
        <f t="shared" si="14"/>
        <v>LOST</v>
      </c>
      <c r="AI65" s="6" t="str">
        <f t="shared" si="15"/>
        <v>LOST</v>
      </c>
      <c r="AK65" s="2" t="str">
        <f t="shared" si="11"/>
        <v>…</v>
      </c>
    </row>
    <row r="66" spans="1:37">
      <c r="A66" s="2">
        <v>65</v>
      </c>
      <c r="B66" s="2" t="str">
        <f t="shared" si="2"/>
        <v xml:space="preserve"> - </v>
      </c>
      <c r="C66" s="2"/>
      <c r="F66" s="8"/>
      <c r="G66" s="2"/>
      <c r="H66" s="8"/>
      <c r="I66" s="2"/>
      <c r="J66" s="2"/>
      <c r="K66" s="2"/>
      <c r="L66" s="2"/>
      <c r="M66" s="2"/>
      <c r="N66" s="2"/>
      <c r="O66" s="3"/>
      <c r="P66" s="3"/>
      <c r="Q66" s="2"/>
      <c r="R66" s="2"/>
      <c r="S66" s="2"/>
      <c r="T66" s="2"/>
      <c r="U66" s="27"/>
      <c r="V66" s="27"/>
      <c r="W66" s="20"/>
      <c r="X66" s="20">
        <f t="shared" si="23"/>
        <v>1.25</v>
      </c>
      <c r="Y66" s="11"/>
      <c r="Z66" s="2">
        <f t="shared" si="16"/>
        <v>0</v>
      </c>
      <c r="AA66">
        <f t="shared" si="17"/>
        <v>10</v>
      </c>
      <c r="AB66">
        <f t="shared" si="18"/>
        <v>0</v>
      </c>
      <c r="AC66">
        <f t="shared" si="19"/>
        <v>0</v>
      </c>
      <c r="AD66" s="2">
        <f t="shared" si="20"/>
        <v>60</v>
      </c>
      <c r="AE66" s="2" t="str">
        <f t="shared" si="21"/>
        <v>HT Under 1.5 Goals</v>
      </c>
      <c r="AF66" s="6"/>
      <c r="AG66" s="6" t="str">
        <f t="shared" si="22"/>
        <v>HT Over 0.5 Goals</v>
      </c>
      <c r="AH66" s="6" t="str">
        <f t="shared" si="14"/>
        <v>LOST</v>
      </c>
      <c r="AI66" s="6" t="str">
        <f t="shared" si="15"/>
        <v>LOST</v>
      </c>
      <c r="AK66" s="2" t="str">
        <f t="shared" si="11"/>
        <v>…</v>
      </c>
    </row>
    <row r="67" spans="1:37">
      <c r="A67" s="2">
        <v>66</v>
      </c>
      <c r="B67" s="2" t="str">
        <f t="shared" ref="B67:B130" si="24">CONCATENATE(D67, " - ",E67)</f>
        <v xml:space="preserve"> - </v>
      </c>
      <c r="C67" s="2"/>
      <c r="F67" s="8"/>
      <c r="G67" s="2"/>
      <c r="H67" s="8"/>
      <c r="I67" s="2"/>
      <c r="J67" s="2"/>
      <c r="K67" s="2"/>
      <c r="L67" s="2"/>
      <c r="M67" s="2"/>
      <c r="N67" s="2"/>
      <c r="O67" s="3"/>
      <c r="P67" s="3"/>
      <c r="Q67" s="2"/>
      <c r="R67" s="2"/>
      <c r="S67" s="2"/>
      <c r="T67" s="2"/>
      <c r="U67" s="27"/>
      <c r="V67" s="27"/>
      <c r="W67" s="20"/>
      <c r="X67" s="20">
        <f t="shared" si="23"/>
        <v>1.25</v>
      </c>
      <c r="Y67" s="11"/>
      <c r="Z67" s="2">
        <f t="shared" si="16"/>
        <v>0</v>
      </c>
      <c r="AA67">
        <f t="shared" si="17"/>
        <v>10</v>
      </c>
      <c r="AB67">
        <f t="shared" si="18"/>
        <v>0</v>
      </c>
      <c r="AC67">
        <f t="shared" si="19"/>
        <v>0</v>
      </c>
      <c r="AD67" s="2">
        <f t="shared" si="20"/>
        <v>60</v>
      </c>
      <c r="AE67" s="2" t="str">
        <f t="shared" si="21"/>
        <v>HT Under 1.5 Goals</v>
      </c>
      <c r="AF67" s="6"/>
      <c r="AG67" s="6" t="str">
        <f t="shared" si="22"/>
        <v>HT Over 0.5 Goals</v>
      </c>
      <c r="AH67" s="6" t="str">
        <f t="shared" si="14"/>
        <v>LOST</v>
      </c>
      <c r="AI67" s="6" t="str">
        <f t="shared" si="15"/>
        <v>LOST</v>
      </c>
      <c r="AK67" s="2" t="str">
        <f t="shared" ref="AK67:AK130" si="25">IF(AND(C67="OK",J67&gt;52,N67&lt;11,W67&lt;1.66),"Prime","…")</f>
        <v>…</v>
      </c>
    </row>
    <row r="68" spans="1:37">
      <c r="A68" s="2">
        <v>67</v>
      </c>
      <c r="B68" s="2" t="str">
        <f t="shared" si="24"/>
        <v xml:space="preserve"> - </v>
      </c>
      <c r="C68" s="2"/>
      <c r="F68" s="8"/>
      <c r="G68" s="2"/>
      <c r="H68" s="8"/>
      <c r="I68" s="2"/>
      <c r="J68" s="2"/>
      <c r="K68" s="2"/>
      <c r="L68" s="2"/>
      <c r="M68" s="2"/>
      <c r="N68" s="2"/>
      <c r="O68" s="3"/>
      <c r="P68" s="3"/>
      <c r="Q68" s="2"/>
      <c r="R68" s="2"/>
      <c r="S68" s="2"/>
      <c r="T68" s="2"/>
      <c r="U68" s="27"/>
      <c r="V68" s="27"/>
      <c r="W68" s="20"/>
      <c r="X68" s="20">
        <f t="shared" si="23"/>
        <v>1.25</v>
      </c>
      <c r="Y68" s="11"/>
      <c r="Z68" s="2">
        <f t="shared" si="16"/>
        <v>0</v>
      </c>
      <c r="AA68">
        <f t="shared" si="17"/>
        <v>10</v>
      </c>
      <c r="AB68">
        <f t="shared" si="18"/>
        <v>0</v>
      </c>
      <c r="AC68">
        <f t="shared" si="19"/>
        <v>0</v>
      </c>
      <c r="AD68" s="2">
        <f t="shared" si="20"/>
        <v>60</v>
      </c>
      <c r="AE68" s="2" t="str">
        <f t="shared" si="21"/>
        <v>HT Under 1.5 Goals</v>
      </c>
      <c r="AF68" s="6"/>
      <c r="AG68" s="6" t="str">
        <f t="shared" si="22"/>
        <v>HT Over 0.5 Goals</v>
      </c>
      <c r="AH68" s="6" t="str">
        <f t="shared" si="14"/>
        <v>LOST</v>
      </c>
      <c r="AI68" s="6" t="str">
        <f t="shared" si="15"/>
        <v>LOST</v>
      </c>
      <c r="AK68" s="2" t="str">
        <f t="shared" si="25"/>
        <v>…</v>
      </c>
    </row>
    <row r="69" spans="1:37">
      <c r="A69" s="2">
        <v>68</v>
      </c>
      <c r="B69" s="2" t="str">
        <f t="shared" si="24"/>
        <v xml:space="preserve"> - </v>
      </c>
      <c r="C69" s="2"/>
      <c r="F69" s="8"/>
      <c r="G69" s="2"/>
      <c r="H69" s="8"/>
      <c r="I69" s="2"/>
      <c r="J69" s="2"/>
      <c r="K69" s="2"/>
      <c r="L69" s="2"/>
      <c r="M69" s="2"/>
      <c r="N69" s="2"/>
      <c r="O69" s="3"/>
      <c r="P69" s="3"/>
      <c r="Q69" s="2"/>
      <c r="R69" s="2"/>
      <c r="S69" s="2"/>
      <c r="T69" s="2"/>
      <c r="U69" s="27"/>
      <c r="V69" s="27"/>
      <c r="W69" s="20"/>
      <c r="X69" s="20">
        <f t="shared" si="23"/>
        <v>1.25</v>
      </c>
      <c r="Y69" s="11"/>
      <c r="Z69" s="2">
        <f t="shared" si="16"/>
        <v>0</v>
      </c>
      <c r="AA69">
        <f t="shared" si="17"/>
        <v>10</v>
      </c>
      <c r="AB69">
        <f t="shared" si="18"/>
        <v>0</v>
      </c>
      <c r="AC69">
        <f t="shared" si="19"/>
        <v>0</v>
      </c>
      <c r="AD69" s="2">
        <f t="shared" si="20"/>
        <v>60</v>
      </c>
      <c r="AE69" s="2" t="str">
        <f t="shared" si="21"/>
        <v>HT Under 1.5 Goals</v>
      </c>
      <c r="AF69" s="6"/>
      <c r="AG69" s="6" t="str">
        <f t="shared" si="22"/>
        <v>HT Over 0.5 Goals</v>
      </c>
      <c r="AH69" s="6" t="str">
        <f t="shared" si="14"/>
        <v>LOST</v>
      </c>
      <c r="AI69" s="6" t="str">
        <f t="shared" si="15"/>
        <v>LOST</v>
      </c>
      <c r="AK69" s="2" t="str">
        <f t="shared" si="25"/>
        <v>…</v>
      </c>
    </row>
    <row r="70" spans="1:37">
      <c r="A70" s="2">
        <v>69</v>
      </c>
      <c r="B70" s="2" t="str">
        <f t="shared" si="24"/>
        <v xml:space="preserve"> - </v>
      </c>
      <c r="C70" s="2"/>
      <c r="F70" s="8"/>
      <c r="G70" s="2"/>
      <c r="H70" s="8"/>
      <c r="I70" s="2"/>
      <c r="J70" s="2"/>
      <c r="K70" s="2"/>
      <c r="L70" s="2"/>
      <c r="M70" s="2"/>
      <c r="N70" s="2"/>
      <c r="O70" s="3"/>
      <c r="P70" s="3"/>
      <c r="Q70" s="2"/>
      <c r="R70" s="2"/>
      <c r="S70" s="2"/>
      <c r="T70" s="2"/>
      <c r="U70" s="27"/>
      <c r="V70" s="27"/>
      <c r="W70" s="20"/>
      <c r="X70" s="20">
        <f t="shared" si="23"/>
        <v>1.25</v>
      </c>
      <c r="Y70" s="11"/>
      <c r="Z70" s="2">
        <f t="shared" si="16"/>
        <v>0</v>
      </c>
      <c r="AA70">
        <f t="shared" si="17"/>
        <v>10</v>
      </c>
      <c r="AB70">
        <f t="shared" si="18"/>
        <v>0</v>
      </c>
      <c r="AC70">
        <f t="shared" si="19"/>
        <v>0</v>
      </c>
      <c r="AD70" s="2">
        <f t="shared" si="20"/>
        <v>60</v>
      </c>
      <c r="AE70" s="2" t="str">
        <f t="shared" si="21"/>
        <v>HT Under 1.5 Goals</v>
      </c>
      <c r="AF70" s="6"/>
      <c r="AG70" s="6" t="str">
        <f t="shared" si="22"/>
        <v>HT Over 0.5 Goals</v>
      </c>
      <c r="AH70" s="6" t="str">
        <f t="shared" si="14"/>
        <v>LOST</v>
      </c>
      <c r="AI70" s="6" t="str">
        <f t="shared" si="15"/>
        <v>LOST</v>
      </c>
      <c r="AK70" s="2" t="str">
        <f t="shared" si="25"/>
        <v>…</v>
      </c>
    </row>
    <row r="71" spans="1:37">
      <c r="A71" s="2">
        <v>70</v>
      </c>
      <c r="B71" s="2" t="str">
        <f t="shared" si="24"/>
        <v xml:space="preserve"> - </v>
      </c>
      <c r="C71" s="2"/>
      <c r="F71" s="8"/>
      <c r="G71" s="2"/>
      <c r="H71" s="8"/>
      <c r="I71" s="2"/>
      <c r="J71" s="2"/>
      <c r="K71" s="2"/>
      <c r="L71" s="2"/>
      <c r="M71" s="2"/>
      <c r="N71" s="2"/>
      <c r="O71" s="3"/>
      <c r="P71" s="3"/>
      <c r="Q71" s="2"/>
      <c r="R71" s="2"/>
      <c r="S71" s="2"/>
      <c r="T71" s="2"/>
      <c r="U71" s="27"/>
      <c r="V71" s="27"/>
      <c r="W71" s="20"/>
      <c r="X71" s="20">
        <f t="shared" si="23"/>
        <v>1.25</v>
      </c>
      <c r="Y71" s="11"/>
      <c r="Z71" s="2">
        <f t="shared" si="16"/>
        <v>0</v>
      </c>
      <c r="AA71">
        <f t="shared" si="17"/>
        <v>10</v>
      </c>
      <c r="AB71">
        <f t="shared" si="18"/>
        <v>0</v>
      </c>
      <c r="AC71">
        <f t="shared" si="19"/>
        <v>0</v>
      </c>
      <c r="AD71" s="2">
        <f t="shared" si="20"/>
        <v>60</v>
      </c>
      <c r="AE71" s="2" t="str">
        <f t="shared" si="21"/>
        <v>HT Under 1.5 Goals</v>
      </c>
      <c r="AF71" s="6"/>
      <c r="AG71" s="6" t="str">
        <f t="shared" si="22"/>
        <v>HT Over 0.5 Goals</v>
      </c>
      <c r="AH71" s="6" t="str">
        <f t="shared" si="14"/>
        <v>LOST</v>
      </c>
      <c r="AI71" s="6" t="str">
        <f t="shared" si="15"/>
        <v>LOST</v>
      </c>
      <c r="AK71" s="2" t="str">
        <f t="shared" si="25"/>
        <v>…</v>
      </c>
    </row>
    <row r="72" spans="1:37">
      <c r="A72" s="2">
        <v>71</v>
      </c>
      <c r="B72" s="2" t="str">
        <f t="shared" si="24"/>
        <v xml:space="preserve"> - </v>
      </c>
      <c r="C72" s="2"/>
      <c r="F72" s="8"/>
      <c r="G72" s="2"/>
      <c r="H72" s="8"/>
      <c r="I72" s="2"/>
      <c r="J72" s="2"/>
      <c r="K72" s="2"/>
      <c r="L72" s="2"/>
      <c r="M72" s="2"/>
      <c r="N72" s="2"/>
      <c r="O72" s="3"/>
      <c r="P72" s="3"/>
      <c r="Q72" s="2"/>
      <c r="R72" s="2"/>
      <c r="S72" s="2"/>
      <c r="T72" s="2"/>
      <c r="U72" s="27"/>
      <c r="V72" s="27"/>
      <c r="W72" s="20"/>
      <c r="X72" s="20">
        <f t="shared" si="23"/>
        <v>1.25</v>
      </c>
      <c r="Y72" s="11"/>
      <c r="Z72" s="2">
        <f t="shared" si="16"/>
        <v>0</v>
      </c>
      <c r="AA72">
        <f t="shared" si="17"/>
        <v>10</v>
      </c>
      <c r="AB72">
        <f t="shared" si="18"/>
        <v>0</v>
      </c>
      <c r="AC72">
        <f t="shared" si="19"/>
        <v>0</v>
      </c>
      <c r="AD72" s="2">
        <f t="shared" si="20"/>
        <v>60</v>
      </c>
      <c r="AE72" s="2" t="str">
        <f t="shared" si="21"/>
        <v>HT Under 1.5 Goals</v>
      </c>
      <c r="AF72" s="6"/>
      <c r="AG72" s="6" t="str">
        <f t="shared" si="22"/>
        <v>HT Over 0.5 Goals</v>
      </c>
      <c r="AH72" s="6" t="str">
        <f t="shared" si="14"/>
        <v>LOST</v>
      </c>
      <c r="AI72" s="6" t="str">
        <f t="shared" si="15"/>
        <v>LOST</v>
      </c>
      <c r="AK72" s="2" t="str">
        <f t="shared" si="25"/>
        <v>…</v>
      </c>
    </row>
    <row r="73" spans="1:37">
      <c r="A73" s="2">
        <v>72</v>
      </c>
      <c r="B73" s="2" t="str">
        <f t="shared" si="24"/>
        <v xml:space="preserve"> - </v>
      </c>
      <c r="C73" s="2"/>
      <c r="F73" s="8"/>
      <c r="G73" s="2"/>
      <c r="H73" s="8"/>
      <c r="I73" s="2"/>
      <c r="J73" s="2"/>
      <c r="K73" s="2"/>
      <c r="L73" s="2"/>
      <c r="M73" s="2"/>
      <c r="N73" s="2"/>
      <c r="O73" s="3"/>
      <c r="P73" s="3"/>
      <c r="Q73" s="2"/>
      <c r="R73" s="2"/>
      <c r="S73" s="2"/>
      <c r="T73" s="2"/>
      <c r="U73" s="27"/>
      <c r="V73" s="27"/>
      <c r="W73" s="20"/>
      <c r="X73" s="20">
        <f t="shared" si="23"/>
        <v>1.25</v>
      </c>
      <c r="Y73" s="11"/>
      <c r="Z73" s="2">
        <f t="shared" si="16"/>
        <v>0</v>
      </c>
      <c r="AA73">
        <f t="shared" si="17"/>
        <v>10</v>
      </c>
      <c r="AB73">
        <f t="shared" si="18"/>
        <v>0</v>
      </c>
      <c r="AC73">
        <f t="shared" si="19"/>
        <v>0</v>
      </c>
      <c r="AD73" s="2">
        <f t="shared" si="20"/>
        <v>60</v>
      </c>
      <c r="AE73" s="2" t="str">
        <f t="shared" si="21"/>
        <v>HT Under 1.5 Goals</v>
      </c>
      <c r="AF73" s="6"/>
      <c r="AG73" s="6" t="str">
        <f t="shared" si="22"/>
        <v>HT Over 0.5 Goals</v>
      </c>
      <c r="AH73" s="6" t="str">
        <f t="shared" si="14"/>
        <v>LOST</v>
      </c>
      <c r="AI73" s="6" t="str">
        <f t="shared" si="15"/>
        <v>LOST</v>
      </c>
      <c r="AK73" s="2" t="str">
        <f t="shared" si="25"/>
        <v>…</v>
      </c>
    </row>
    <row r="74" spans="1:37">
      <c r="A74" s="2">
        <v>73</v>
      </c>
      <c r="B74" s="2" t="str">
        <f t="shared" si="24"/>
        <v xml:space="preserve"> - </v>
      </c>
      <c r="C74" s="2"/>
      <c r="F74" s="8"/>
      <c r="G74" s="2"/>
      <c r="H74" s="8"/>
      <c r="I74" s="2"/>
      <c r="J74" s="2"/>
      <c r="K74" s="2"/>
      <c r="L74" s="2"/>
      <c r="M74" s="2"/>
      <c r="N74" s="2"/>
      <c r="O74" s="3"/>
      <c r="P74" s="3"/>
      <c r="Q74" s="2"/>
      <c r="R74" s="2"/>
      <c r="S74" s="2"/>
      <c r="T74" s="2"/>
      <c r="U74" s="27"/>
      <c r="V74" s="27"/>
      <c r="W74" s="20"/>
      <c r="X74" s="20">
        <f t="shared" si="23"/>
        <v>1.25</v>
      </c>
      <c r="Y74" s="11"/>
      <c r="Z74" s="2">
        <f t="shared" si="16"/>
        <v>0</v>
      </c>
      <c r="AA74">
        <f t="shared" si="17"/>
        <v>10</v>
      </c>
      <c r="AB74">
        <f t="shared" si="18"/>
        <v>0</v>
      </c>
      <c r="AC74">
        <f t="shared" si="19"/>
        <v>0</v>
      </c>
      <c r="AD74" s="2">
        <f t="shared" si="20"/>
        <v>60</v>
      </c>
      <c r="AE74" s="2" t="str">
        <f t="shared" si="21"/>
        <v>HT Under 1.5 Goals</v>
      </c>
      <c r="AF74" s="6"/>
      <c r="AG74" s="6" t="str">
        <f t="shared" si="22"/>
        <v>HT Over 0.5 Goals</v>
      </c>
      <c r="AH74" s="6" t="str">
        <f t="shared" si="14"/>
        <v>LOST</v>
      </c>
      <c r="AI74" s="6" t="str">
        <f t="shared" si="15"/>
        <v>LOST</v>
      </c>
      <c r="AK74" s="2" t="str">
        <f t="shared" si="25"/>
        <v>…</v>
      </c>
    </row>
    <row r="75" spans="1:37">
      <c r="A75" s="2">
        <v>74</v>
      </c>
      <c r="B75" s="2" t="str">
        <f t="shared" si="24"/>
        <v xml:space="preserve"> - </v>
      </c>
      <c r="C75" s="2"/>
      <c r="F75" s="8"/>
      <c r="G75" s="2"/>
      <c r="H75" s="8"/>
      <c r="I75" s="2"/>
      <c r="J75" s="2"/>
      <c r="K75" s="2"/>
      <c r="L75" s="2"/>
      <c r="M75" s="2"/>
      <c r="N75" s="2"/>
      <c r="O75" s="3"/>
      <c r="P75" s="3"/>
      <c r="Q75" s="2"/>
      <c r="R75" s="2"/>
      <c r="S75" s="2"/>
      <c r="T75" s="2"/>
      <c r="U75" s="27"/>
      <c r="V75" s="27"/>
      <c r="W75" s="20"/>
      <c r="X75" s="20">
        <f t="shared" si="23"/>
        <v>1.25</v>
      </c>
      <c r="Y75" s="11"/>
      <c r="Z75" s="2">
        <f t="shared" si="16"/>
        <v>0</v>
      </c>
      <c r="AA75">
        <f t="shared" si="17"/>
        <v>10</v>
      </c>
      <c r="AB75">
        <f t="shared" si="18"/>
        <v>0</v>
      </c>
      <c r="AC75">
        <f t="shared" si="19"/>
        <v>0</v>
      </c>
      <c r="AD75" s="2">
        <f t="shared" si="20"/>
        <v>60</v>
      </c>
      <c r="AE75" s="2" t="str">
        <f t="shared" si="21"/>
        <v>HT Under 1.5 Goals</v>
      </c>
      <c r="AF75" s="6"/>
      <c r="AG75" s="6" t="str">
        <f t="shared" si="22"/>
        <v>HT Over 0.5 Goals</v>
      </c>
      <c r="AH75" s="6" t="str">
        <f t="shared" si="14"/>
        <v>LOST</v>
      </c>
      <c r="AI75" s="6" t="str">
        <f t="shared" si="15"/>
        <v>LOST</v>
      </c>
      <c r="AK75" s="2" t="str">
        <f t="shared" si="25"/>
        <v>…</v>
      </c>
    </row>
    <row r="76" spans="1:37">
      <c r="A76" s="2">
        <v>75</v>
      </c>
      <c r="B76" s="2" t="str">
        <f t="shared" si="24"/>
        <v xml:space="preserve"> - </v>
      </c>
      <c r="C76" s="2"/>
      <c r="F76" s="8"/>
      <c r="G76" s="2"/>
      <c r="H76" s="8"/>
      <c r="I76" s="2"/>
      <c r="J76" s="2"/>
      <c r="K76" s="2"/>
      <c r="L76" s="2"/>
      <c r="M76" s="2"/>
      <c r="N76" s="2"/>
      <c r="O76" s="3"/>
      <c r="P76" s="3"/>
      <c r="Q76" s="2"/>
      <c r="R76" s="2"/>
      <c r="S76" s="2"/>
      <c r="T76" s="2"/>
      <c r="U76" s="27"/>
      <c r="V76" s="27"/>
      <c r="W76" s="20"/>
      <c r="X76" s="20">
        <f t="shared" si="23"/>
        <v>1.25</v>
      </c>
      <c r="Y76" s="11"/>
      <c r="Z76" s="2">
        <f t="shared" si="16"/>
        <v>0</v>
      </c>
      <c r="AA76">
        <f t="shared" si="17"/>
        <v>10</v>
      </c>
      <c r="AB76">
        <f t="shared" si="18"/>
        <v>0</v>
      </c>
      <c r="AC76">
        <f t="shared" si="19"/>
        <v>0</v>
      </c>
      <c r="AD76" s="2">
        <f t="shared" si="20"/>
        <v>60</v>
      </c>
      <c r="AE76" s="2" t="str">
        <f t="shared" si="21"/>
        <v>HT Under 1.5 Goals</v>
      </c>
      <c r="AF76" s="6"/>
      <c r="AG76" s="6" t="str">
        <f t="shared" si="22"/>
        <v>HT Over 0.5 Goals</v>
      </c>
      <c r="AH76" s="6" t="str">
        <f t="shared" si="14"/>
        <v>LOST</v>
      </c>
      <c r="AI76" s="6" t="str">
        <f t="shared" si="15"/>
        <v>LOST</v>
      </c>
      <c r="AK76" s="2" t="str">
        <f t="shared" si="25"/>
        <v>…</v>
      </c>
    </row>
    <row r="77" spans="1:37">
      <c r="A77" s="2">
        <v>76</v>
      </c>
      <c r="B77" s="2" t="str">
        <f t="shared" si="24"/>
        <v xml:space="preserve"> - </v>
      </c>
      <c r="C77" s="2"/>
      <c r="F77" s="8"/>
      <c r="G77" s="2"/>
      <c r="H77" s="8"/>
      <c r="I77" s="2"/>
      <c r="J77" s="2"/>
      <c r="K77" s="2"/>
      <c r="L77" s="2"/>
      <c r="M77" s="2"/>
      <c r="N77" s="2"/>
      <c r="O77" s="3"/>
      <c r="P77" s="3"/>
      <c r="Q77" s="2"/>
      <c r="R77" s="2"/>
      <c r="S77" s="2"/>
      <c r="T77" s="2"/>
      <c r="U77" s="27"/>
      <c r="V77" s="27"/>
      <c r="W77" s="20"/>
      <c r="X77" s="20">
        <f t="shared" si="23"/>
        <v>1.25</v>
      </c>
      <c r="Y77" s="11"/>
      <c r="Z77" s="2">
        <f t="shared" si="16"/>
        <v>0</v>
      </c>
      <c r="AA77">
        <f t="shared" si="17"/>
        <v>10</v>
      </c>
      <c r="AB77">
        <f t="shared" si="18"/>
        <v>0</v>
      </c>
      <c r="AC77">
        <f t="shared" si="19"/>
        <v>0</v>
      </c>
      <c r="AD77" s="2">
        <f t="shared" si="20"/>
        <v>60</v>
      </c>
      <c r="AE77" s="2" t="str">
        <f t="shared" si="21"/>
        <v>HT Under 1.5 Goals</v>
      </c>
      <c r="AF77" s="6"/>
      <c r="AG77" s="6" t="str">
        <f t="shared" si="22"/>
        <v>HT Over 0.5 Goals</v>
      </c>
      <c r="AH77" s="6" t="str">
        <f t="shared" si="14"/>
        <v>LOST</v>
      </c>
      <c r="AI77" s="6" t="str">
        <f t="shared" si="15"/>
        <v>LOST</v>
      </c>
      <c r="AK77" s="2" t="str">
        <f t="shared" si="25"/>
        <v>…</v>
      </c>
    </row>
    <row r="78" spans="1:37">
      <c r="A78" s="2">
        <v>77</v>
      </c>
      <c r="B78" s="2" t="str">
        <f t="shared" si="24"/>
        <v xml:space="preserve"> - </v>
      </c>
      <c r="C78" s="2"/>
      <c r="F78" s="8"/>
      <c r="G78" s="2"/>
      <c r="H78" s="8"/>
      <c r="I78" s="2"/>
      <c r="J78" s="2"/>
      <c r="K78" s="2"/>
      <c r="L78" s="2"/>
      <c r="M78" s="2"/>
      <c r="N78" s="2"/>
      <c r="O78" s="3"/>
      <c r="P78" s="3"/>
      <c r="Q78" s="2"/>
      <c r="R78" s="2"/>
      <c r="S78" s="2"/>
      <c r="T78" s="2"/>
      <c r="U78" s="27"/>
      <c r="V78" s="27"/>
      <c r="W78" s="20"/>
      <c r="X78" s="20">
        <f t="shared" si="23"/>
        <v>1.25</v>
      </c>
      <c r="Y78" s="11"/>
      <c r="Z78" s="2">
        <f t="shared" si="16"/>
        <v>0</v>
      </c>
      <c r="AA78">
        <f t="shared" si="17"/>
        <v>10</v>
      </c>
      <c r="AB78">
        <f t="shared" si="18"/>
        <v>0</v>
      </c>
      <c r="AC78">
        <f t="shared" si="19"/>
        <v>0</v>
      </c>
      <c r="AD78" s="2">
        <f t="shared" si="20"/>
        <v>60</v>
      </c>
      <c r="AE78" s="2" t="str">
        <f t="shared" si="21"/>
        <v>HT Under 1.5 Goals</v>
      </c>
      <c r="AF78" s="6"/>
      <c r="AG78" s="6" t="str">
        <f t="shared" si="22"/>
        <v>HT Over 0.5 Goals</v>
      </c>
      <c r="AH78" s="6" t="str">
        <f t="shared" si="14"/>
        <v>LOST</v>
      </c>
      <c r="AI78" s="6" t="str">
        <f t="shared" si="15"/>
        <v>LOST</v>
      </c>
      <c r="AK78" s="2" t="str">
        <f t="shared" si="25"/>
        <v>…</v>
      </c>
    </row>
    <row r="79" spans="1:37">
      <c r="A79" s="2">
        <v>78</v>
      </c>
      <c r="B79" s="2" t="str">
        <f t="shared" si="24"/>
        <v xml:space="preserve"> - </v>
      </c>
      <c r="C79" s="2"/>
      <c r="F79" s="8"/>
      <c r="G79" s="2"/>
      <c r="H79" s="8"/>
      <c r="I79" s="2"/>
      <c r="J79" s="2"/>
      <c r="K79" s="2"/>
      <c r="L79" s="2"/>
      <c r="M79" s="2"/>
      <c r="N79" s="2"/>
      <c r="O79" s="3"/>
      <c r="P79" s="3"/>
      <c r="Q79" s="2"/>
      <c r="R79" s="2"/>
      <c r="S79" s="2"/>
      <c r="T79" s="2"/>
      <c r="U79" s="27"/>
      <c r="V79" s="27"/>
      <c r="W79" s="20"/>
      <c r="X79" s="20">
        <f t="shared" si="23"/>
        <v>1.25</v>
      </c>
      <c r="Y79" s="11"/>
      <c r="Z79" s="2">
        <f t="shared" si="16"/>
        <v>0</v>
      </c>
      <c r="AA79">
        <f t="shared" si="17"/>
        <v>10</v>
      </c>
      <c r="AB79">
        <f t="shared" si="18"/>
        <v>0</v>
      </c>
      <c r="AC79">
        <f t="shared" si="19"/>
        <v>0</v>
      </c>
      <c r="AD79" s="2">
        <f t="shared" si="20"/>
        <v>60</v>
      </c>
      <c r="AE79" s="2" t="str">
        <f t="shared" si="21"/>
        <v>HT Under 1.5 Goals</v>
      </c>
      <c r="AF79" s="6"/>
      <c r="AG79" s="6" t="str">
        <f t="shared" si="22"/>
        <v>HT Over 0.5 Goals</v>
      </c>
      <c r="AH79" s="6" t="str">
        <f t="shared" si="14"/>
        <v>LOST</v>
      </c>
      <c r="AI79" s="6" t="str">
        <f t="shared" si="15"/>
        <v>LOST</v>
      </c>
      <c r="AK79" s="2" t="str">
        <f t="shared" si="25"/>
        <v>…</v>
      </c>
    </row>
    <row r="80" spans="1:37">
      <c r="A80" s="2">
        <v>79</v>
      </c>
      <c r="B80" s="2" t="str">
        <f t="shared" si="24"/>
        <v xml:space="preserve"> - </v>
      </c>
      <c r="C80" s="2"/>
      <c r="F80" s="8"/>
      <c r="G80" s="2"/>
      <c r="H80" s="8"/>
      <c r="I80" s="2"/>
      <c r="J80" s="2"/>
      <c r="K80" s="2"/>
      <c r="L80" s="2"/>
      <c r="M80" s="2"/>
      <c r="N80" s="2"/>
      <c r="O80" s="3"/>
      <c r="P80" s="3"/>
      <c r="Q80" s="2"/>
      <c r="R80" s="2"/>
      <c r="S80" s="2"/>
      <c r="T80" s="2"/>
      <c r="U80" s="27"/>
      <c r="V80" s="27"/>
      <c r="W80" s="20"/>
      <c r="X80" s="20">
        <f t="shared" si="23"/>
        <v>1.25</v>
      </c>
      <c r="Y80" s="11"/>
      <c r="Z80" s="2">
        <f t="shared" si="16"/>
        <v>0</v>
      </c>
      <c r="AA80">
        <f t="shared" si="17"/>
        <v>10</v>
      </c>
      <c r="AB80">
        <f t="shared" si="18"/>
        <v>0</v>
      </c>
      <c r="AC80">
        <f t="shared" si="19"/>
        <v>0</v>
      </c>
      <c r="AD80" s="2">
        <f t="shared" si="20"/>
        <v>60</v>
      </c>
      <c r="AE80" s="2" t="str">
        <f t="shared" si="21"/>
        <v>HT Under 1.5 Goals</v>
      </c>
      <c r="AF80" s="6"/>
      <c r="AG80" s="6" t="str">
        <f t="shared" si="22"/>
        <v>HT Over 0.5 Goals</v>
      </c>
      <c r="AH80" s="6" t="str">
        <f t="shared" si="14"/>
        <v>LOST</v>
      </c>
      <c r="AI80" s="6" t="str">
        <f t="shared" si="15"/>
        <v>LOST</v>
      </c>
      <c r="AK80" s="2" t="str">
        <f t="shared" si="25"/>
        <v>…</v>
      </c>
    </row>
    <row r="81" spans="1:37">
      <c r="A81" s="2">
        <v>80</v>
      </c>
      <c r="B81" s="2" t="str">
        <f t="shared" si="24"/>
        <v xml:space="preserve"> - </v>
      </c>
      <c r="C81" s="2"/>
      <c r="F81" s="8"/>
      <c r="G81" s="2"/>
      <c r="H81" s="8"/>
      <c r="I81" s="2"/>
      <c r="J81" s="2"/>
      <c r="K81" s="2"/>
      <c r="L81" s="2"/>
      <c r="M81" s="2"/>
      <c r="N81" s="2"/>
      <c r="O81" s="3"/>
      <c r="P81" s="3"/>
      <c r="Q81" s="2"/>
      <c r="R81" s="2"/>
      <c r="S81" s="2"/>
      <c r="T81" s="2"/>
      <c r="U81" s="27"/>
      <c r="V81" s="27"/>
      <c r="W81" s="20"/>
      <c r="X81" s="20">
        <f t="shared" si="23"/>
        <v>1.25</v>
      </c>
      <c r="Y81" s="11"/>
      <c r="Z81" s="2">
        <f t="shared" si="16"/>
        <v>0</v>
      </c>
      <c r="AA81">
        <f t="shared" si="17"/>
        <v>10</v>
      </c>
      <c r="AB81">
        <f t="shared" si="18"/>
        <v>0</v>
      </c>
      <c r="AC81">
        <f t="shared" si="19"/>
        <v>0</v>
      </c>
      <c r="AD81" s="2">
        <f t="shared" si="20"/>
        <v>60</v>
      </c>
      <c r="AE81" s="2" t="str">
        <f t="shared" si="21"/>
        <v>HT Under 1.5 Goals</v>
      </c>
      <c r="AF81" s="6"/>
      <c r="AG81" s="6" t="str">
        <f t="shared" si="22"/>
        <v>HT Over 0.5 Goals</v>
      </c>
      <c r="AH81" s="6" t="str">
        <f t="shared" si="14"/>
        <v>LOST</v>
      </c>
      <c r="AI81" s="6" t="str">
        <f t="shared" si="15"/>
        <v>LOST</v>
      </c>
      <c r="AK81" s="2" t="str">
        <f t="shared" si="25"/>
        <v>…</v>
      </c>
    </row>
    <row r="82" spans="1:37">
      <c r="A82" s="2">
        <v>81</v>
      </c>
      <c r="B82" s="2" t="str">
        <f t="shared" si="24"/>
        <v xml:space="preserve"> - </v>
      </c>
      <c r="C82" s="2"/>
      <c r="F82" s="8"/>
      <c r="G82" s="2"/>
      <c r="H82" s="8"/>
      <c r="I82" s="2"/>
      <c r="J82" s="2"/>
      <c r="K82" s="2"/>
      <c r="L82" s="2"/>
      <c r="M82" s="2"/>
      <c r="N82" s="2"/>
      <c r="O82" s="3"/>
      <c r="P82" s="3"/>
      <c r="Q82" s="2"/>
      <c r="R82" s="2"/>
      <c r="S82" s="2"/>
      <c r="T82" s="2"/>
      <c r="U82" s="27"/>
      <c r="V82" s="27"/>
      <c r="W82" s="20"/>
      <c r="X82" s="20">
        <f t="shared" si="23"/>
        <v>1.25</v>
      </c>
      <c r="Y82" s="11"/>
      <c r="Z82" s="2">
        <f t="shared" si="16"/>
        <v>0</v>
      </c>
      <c r="AA82">
        <f t="shared" si="17"/>
        <v>10</v>
      </c>
      <c r="AB82">
        <f t="shared" si="18"/>
        <v>0</v>
      </c>
      <c r="AC82">
        <f t="shared" si="19"/>
        <v>0</v>
      </c>
      <c r="AD82" s="2">
        <f t="shared" si="20"/>
        <v>60</v>
      </c>
      <c r="AE82" s="2" t="str">
        <f t="shared" si="21"/>
        <v>HT Under 1.5 Goals</v>
      </c>
      <c r="AF82" s="6"/>
      <c r="AG82" s="6" t="str">
        <f t="shared" si="22"/>
        <v>HT Over 0.5 Goals</v>
      </c>
      <c r="AH82" s="6" t="str">
        <f t="shared" ref="AH82:AH145" si="26">IF(O82="?",O82,AI82)</f>
        <v>LOST</v>
      </c>
      <c r="AI82" s="6" t="str">
        <f t="shared" ref="AI82:AI145" si="27">IF(AE82=AG82,"WON",IF(O82="0-1","WON",IF(O82="1-0","WON",IF(O82="?","?","LOST"))))</f>
        <v>LOST</v>
      </c>
      <c r="AK82" s="2" t="str">
        <f t="shared" si="25"/>
        <v>…</v>
      </c>
    </row>
    <row r="83" spans="1:37">
      <c r="A83" s="2">
        <v>82</v>
      </c>
      <c r="B83" s="2" t="str">
        <f t="shared" si="24"/>
        <v xml:space="preserve"> - </v>
      </c>
      <c r="C83" s="2"/>
      <c r="F83" s="8"/>
      <c r="G83" s="2"/>
      <c r="H83" s="8"/>
      <c r="I83" s="2"/>
      <c r="J83" s="2"/>
      <c r="K83" s="2"/>
      <c r="L83" s="2"/>
      <c r="M83" s="2"/>
      <c r="N83" s="2"/>
      <c r="O83" s="3"/>
      <c r="P83" s="3"/>
      <c r="Q83" s="2"/>
      <c r="R83" s="2"/>
      <c r="S83" s="2"/>
      <c r="T83" s="2"/>
      <c r="U83" s="27"/>
      <c r="V83" s="27"/>
      <c r="W83" s="20"/>
      <c r="X83" s="20">
        <f t="shared" si="23"/>
        <v>1.25</v>
      </c>
      <c r="Y83" s="11"/>
      <c r="Z83" s="2">
        <f t="shared" si="16"/>
        <v>0</v>
      </c>
      <c r="AA83">
        <f t="shared" si="17"/>
        <v>10</v>
      </c>
      <c r="AB83">
        <f t="shared" si="18"/>
        <v>0</v>
      </c>
      <c r="AC83">
        <f t="shared" si="19"/>
        <v>0</v>
      </c>
      <c r="AD83" s="2">
        <f t="shared" si="20"/>
        <v>60</v>
      </c>
      <c r="AE83" s="2" t="str">
        <f t="shared" si="21"/>
        <v>HT Under 1.5 Goals</v>
      </c>
      <c r="AF83" s="6"/>
      <c r="AG83" s="6" t="str">
        <f t="shared" si="22"/>
        <v>HT Over 0.5 Goals</v>
      </c>
      <c r="AH83" s="6" t="str">
        <f t="shared" si="26"/>
        <v>LOST</v>
      </c>
      <c r="AI83" s="6" t="str">
        <f t="shared" si="27"/>
        <v>LOST</v>
      </c>
      <c r="AK83" s="2" t="str">
        <f t="shared" si="25"/>
        <v>…</v>
      </c>
    </row>
    <row r="84" spans="1:37">
      <c r="A84" s="2">
        <v>83</v>
      </c>
      <c r="B84" s="2" t="str">
        <f t="shared" si="24"/>
        <v xml:space="preserve"> - </v>
      </c>
      <c r="C84" s="2"/>
      <c r="F84" s="8"/>
      <c r="G84" s="2"/>
      <c r="H84" s="8"/>
      <c r="I84" s="2"/>
      <c r="J84" s="2"/>
      <c r="K84" s="2"/>
      <c r="L84" s="2"/>
      <c r="M84" s="2"/>
      <c r="N84" s="2"/>
      <c r="O84" s="3"/>
      <c r="P84" s="3"/>
      <c r="Q84" s="2"/>
      <c r="R84" s="2"/>
      <c r="S84" s="2"/>
      <c r="T84" s="2"/>
      <c r="U84" s="27"/>
      <c r="V84" s="27"/>
      <c r="W84" s="20"/>
      <c r="X84" s="20">
        <f t="shared" si="23"/>
        <v>1.25</v>
      </c>
      <c r="Y84" s="11"/>
      <c r="Z84" s="2">
        <f t="shared" si="16"/>
        <v>0</v>
      </c>
      <c r="AA84">
        <f t="shared" si="17"/>
        <v>10</v>
      </c>
      <c r="AB84">
        <f t="shared" si="18"/>
        <v>0</v>
      </c>
      <c r="AC84">
        <f t="shared" si="19"/>
        <v>0</v>
      </c>
      <c r="AD84" s="2">
        <f t="shared" si="20"/>
        <v>60</v>
      </c>
      <c r="AE84" s="2" t="str">
        <f t="shared" si="21"/>
        <v>HT Under 1.5 Goals</v>
      </c>
      <c r="AF84" s="6"/>
      <c r="AG84" s="6" t="str">
        <f t="shared" si="22"/>
        <v>HT Over 0.5 Goals</v>
      </c>
      <c r="AH84" s="6" t="str">
        <f t="shared" si="26"/>
        <v>LOST</v>
      </c>
      <c r="AI84" s="6" t="str">
        <f t="shared" si="27"/>
        <v>LOST</v>
      </c>
      <c r="AK84" s="2" t="str">
        <f t="shared" si="25"/>
        <v>…</v>
      </c>
    </row>
    <row r="85" spans="1:37">
      <c r="A85" s="2">
        <v>84</v>
      </c>
      <c r="B85" s="2" t="str">
        <f t="shared" si="24"/>
        <v xml:space="preserve"> - </v>
      </c>
      <c r="C85" s="2"/>
      <c r="F85" s="8"/>
      <c r="G85" s="2"/>
      <c r="H85" s="8"/>
      <c r="I85" s="2"/>
      <c r="J85" s="2"/>
      <c r="K85" s="2"/>
      <c r="L85" s="2"/>
      <c r="M85" s="2"/>
      <c r="N85" s="2"/>
      <c r="O85" s="3"/>
      <c r="P85" s="3"/>
      <c r="Q85" s="2"/>
      <c r="R85" s="2"/>
      <c r="S85" s="2"/>
      <c r="T85" s="2"/>
      <c r="U85" s="27"/>
      <c r="V85" s="27"/>
      <c r="W85" s="20"/>
      <c r="X85" s="20">
        <f t="shared" si="23"/>
        <v>1.25</v>
      </c>
      <c r="Y85" s="11"/>
      <c r="Z85" s="2">
        <f t="shared" si="16"/>
        <v>0</v>
      </c>
      <c r="AA85">
        <f t="shared" si="17"/>
        <v>10</v>
      </c>
      <c r="AB85">
        <f t="shared" si="18"/>
        <v>0</v>
      </c>
      <c r="AC85">
        <f t="shared" si="19"/>
        <v>0</v>
      </c>
      <c r="AD85" s="2">
        <f t="shared" si="20"/>
        <v>60</v>
      </c>
      <c r="AE85" s="2" t="str">
        <f t="shared" si="21"/>
        <v>HT Under 1.5 Goals</v>
      </c>
      <c r="AF85" s="6"/>
      <c r="AG85" s="6" t="str">
        <f t="shared" si="22"/>
        <v>HT Over 0.5 Goals</v>
      </c>
      <c r="AH85" s="6" t="str">
        <f t="shared" si="26"/>
        <v>LOST</v>
      </c>
      <c r="AI85" s="6" t="str">
        <f t="shared" si="27"/>
        <v>LOST</v>
      </c>
      <c r="AK85" s="2" t="str">
        <f t="shared" si="25"/>
        <v>…</v>
      </c>
    </row>
    <row r="86" spans="1:37">
      <c r="A86" s="2">
        <v>85</v>
      </c>
      <c r="B86" s="2" t="str">
        <f t="shared" si="24"/>
        <v xml:space="preserve"> - </v>
      </c>
      <c r="C86" s="2"/>
      <c r="F86" s="8"/>
      <c r="G86" s="2"/>
      <c r="H86" s="8"/>
      <c r="I86" s="2"/>
      <c r="J86" s="2"/>
      <c r="K86" s="2"/>
      <c r="L86" s="2"/>
      <c r="M86" s="2"/>
      <c r="N86" s="2"/>
      <c r="O86" s="3"/>
      <c r="P86" s="3"/>
      <c r="Q86" s="2"/>
      <c r="R86" s="2"/>
      <c r="S86" s="2"/>
      <c r="T86" s="2"/>
      <c r="U86" s="27"/>
      <c r="V86" s="27"/>
      <c r="W86" s="20"/>
      <c r="X86" s="20">
        <f t="shared" si="23"/>
        <v>1.25</v>
      </c>
      <c r="Y86" s="11"/>
      <c r="Z86" s="2">
        <f t="shared" si="16"/>
        <v>0</v>
      </c>
      <c r="AA86">
        <f t="shared" si="17"/>
        <v>10</v>
      </c>
      <c r="AB86">
        <f t="shared" si="18"/>
        <v>0</v>
      </c>
      <c r="AC86">
        <f t="shared" si="19"/>
        <v>0</v>
      </c>
      <c r="AD86" s="2">
        <f t="shared" si="20"/>
        <v>60</v>
      </c>
      <c r="AE86" s="2" t="str">
        <f t="shared" si="21"/>
        <v>HT Under 1.5 Goals</v>
      </c>
      <c r="AF86" s="6"/>
      <c r="AG86" s="6" t="str">
        <f t="shared" si="22"/>
        <v>HT Over 0.5 Goals</v>
      </c>
      <c r="AH86" s="6" t="str">
        <f t="shared" si="26"/>
        <v>LOST</v>
      </c>
      <c r="AI86" s="6" t="str">
        <f t="shared" si="27"/>
        <v>LOST</v>
      </c>
      <c r="AK86" s="2" t="str">
        <f t="shared" si="25"/>
        <v>…</v>
      </c>
    </row>
    <row r="87" spans="1:37">
      <c r="A87" s="2">
        <v>86</v>
      </c>
      <c r="B87" s="2" t="str">
        <f t="shared" si="24"/>
        <v xml:space="preserve"> - </v>
      </c>
      <c r="C87" s="2"/>
      <c r="F87" s="8"/>
      <c r="G87" s="2"/>
      <c r="H87" s="8"/>
      <c r="I87" s="2"/>
      <c r="J87" s="2"/>
      <c r="K87" s="2"/>
      <c r="L87" s="2"/>
      <c r="M87" s="2"/>
      <c r="N87" s="2"/>
      <c r="O87" s="3"/>
      <c r="P87" s="3"/>
      <c r="Q87" s="2"/>
      <c r="R87" s="2"/>
      <c r="S87" s="2"/>
      <c r="T87" s="2"/>
      <c r="U87" s="27"/>
      <c r="V87" s="27"/>
      <c r="W87" s="20"/>
      <c r="X87" s="20">
        <f t="shared" si="23"/>
        <v>1.25</v>
      </c>
      <c r="Y87" s="11"/>
      <c r="Z87" s="2">
        <f t="shared" si="16"/>
        <v>0</v>
      </c>
      <c r="AA87">
        <f t="shared" si="17"/>
        <v>10</v>
      </c>
      <c r="AB87">
        <f t="shared" si="18"/>
        <v>0</v>
      </c>
      <c r="AC87">
        <f t="shared" si="19"/>
        <v>0</v>
      </c>
      <c r="AD87" s="2">
        <f t="shared" si="20"/>
        <v>60</v>
      </c>
      <c r="AE87" s="2" t="str">
        <f t="shared" si="21"/>
        <v>HT Under 1.5 Goals</v>
      </c>
      <c r="AF87" s="6"/>
      <c r="AG87" s="6" t="str">
        <f t="shared" si="22"/>
        <v>HT Over 0.5 Goals</v>
      </c>
      <c r="AH87" s="6" t="str">
        <f t="shared" si="26"/>
        <v>LOST</v>
      </c>
      <c r="AI87" s="6" t="str">
        <f t="shared" si="27"/>
        <v>LOST</v>
      </c>
      <c r="AK87" s="2" t="str">
        <f t="shared" si="25"/>
        <v>…</v>
      </c>
    </row>
    <row r="88" spans="1:37">
      <c r="A88" s="2">
        <v>87</v>
      </c>
      <c r="B88" s="2" t="str">
        <f t="shared" si="24"/>
        <v xml:space="preserve"> - </v>
      </c>
      <c r="C88" s="2"/>
      <c r="F88" s="8"/>
      <c r="G88" s="2"/>
      <c r="H88" s="8"/>
      <c r="I88" s="2"/>
      <c r="J88" s="2"/>
      <c r="K88" s="2"/>
      <c r="L88" s="2"/>
      <c r="M88" s="2"/>
      <c r="N88" s="2"/>
      <c r="O88" s="3"/>
      <c r="P88" s="3"/>
      <c r="Q88" s="2"/>
      <c r="R88" s="2"/>
      <c r="S88" s="2"/>
      <c r="T88" s="2"/>
      <c r="U88" s="27"/>
      <c r="V88" s="27"/>
      <c r="W88" s="20"/>
      <c r="X88" s="20">
        <f t="shared" si="23"/>
        <v>1.25</v>
      </c>
      <c r="Y88" s="11"/>
      <c r="Z88" s="2">
        <f t="shared" si="16"/>
        <v>0</v>
      </c>
      <c r="AA88">
        <f t="shared" si="17"/>
        <v>10</v>
      </c>
      <c r="AB88">
        <f t="shared" si="18"/>
        <v>0</v>
      </c>
      <c r="AC88">
        <f t="shared" si="19"/>
        <v>0</v>
      </c>
      <c r="AD88" s="2">
        <f t="shared" si="20"/>
        <v>60</v>
      </c>
      <c r="AE88" s="2" t="str">
        <f t="shared" si="21"/>
        <v>HT Under 1.5 Goals</v>
      </c>
      <c r="AF88" s="6"/>
      <c r="AG88" s="6" t="str">
        <f t="shared" si="22"/>
        <v>HT Over 0.5 Goals</v>
      </c>
      <c r="AH88" s="6" t="str">
        <f t="shared" si="26"/>
        <v>LOST</v>
      </c>
      <c r="AI88" s="6" t="str">
        <f t="shared" si="27"/>
        <v>LOST</v>
      </c>
      <c r="AK88" s="2" t="str">
        <f t="shared" si="25"/>
        <v>…</v>
      </c>
    </row>
    <row r="89" spans="1:37">
      <c r="A89" s="2">
        <v>88</v>
      </c>
      <c r="B89" s="2" t="str">
        <f t="shared" si="24"/>
        <v xml:space="preserve"> - </v>
      </c>
      <c r="C89" s="2"/>
      <c r="F89" s="8"/>
      <c r="G89" s="2"/>
      <c r="H89" s="8"/>
      <c r="I89" s="2"/>
      <c r="J89" s="2"/>
      <c r="K89" s="2"/>
      <c r="L89" s="2"/>
      <c r="M89" s="2"/>
      <c r="N89" s="2"/>
      <c r="O89" s="3"/>
      <c r="P89" s="3"/>
      <c r="Q89" s="2"/>
      <c r="R89" s="2"/>
      <c r="S89" s="2"/>
      <c r="T89" s="2"/>
      <c r="U89" s="27"/>
      <c r="V89" s="27"/>
      <c r="W89" s="20"/>
      <c r="X89" s="20">
        <f t="shared" si="23"/>
        <v>1.25</v>
      </c>
      <c r="Y89" s="11"/>
      <c r="Z89" s="2">
        <f t="shared" si="16"/>
        <v>0</v>
      </c>
      <c r="AA89">
        <f t="shared" si="17"/>
        <v>10</v>
      </c>
      <c r="AB89">
        <f t="shared" si="18"/>
        <v>0</v>
      </c>
      <c r="AC89">
        <f t="shared" si="19"/>
        <v>0</v>
      </c>
      <c r="AD89" s="2">
        <f t="shared" si="20"/>
        <v>60</v>
      </c>
      <c r="AE89" s="2" t="str">
        <f t="shared" si="21"/>
        <v>HT Under 1.5 Goals</v>
      </c>
      <c r="AF89" s="6"/>
      <c r="AG89" s="6" t="str">
        <f t="shared" si="22"/>
        <v>HT Over 0.5 Goals</v>
      </c>
      <c r="AH89" s="6" t="str">
        <f t="shared" si="26"/>
        <v>LOST</v>
      </c>
      <c r="AI89" s="6" t="str">
        <f t="shared" si="27"/>
        <v>LOST</v>
      </c>
      <c r="AK89" s="2" t="str">
        <f t="shared" si="25"/>
        <v>…</v>
      </c>
    </row>
    <row r="90" spans="1:37">
      <c r="A90" s="2">
        <v>89</v>
      </c>
      <c r="B90" s="2" t="str">
        <f t="shared" si="24"/>
        <v xml:space="preserve"> - </v>
      </c>
      <c r="C90" s="2"/>
      <c r="F90" s="8"/>
      <c r="G90" s="2"/>
      <c r="H90" s="8"/>
      <c r="I90" s="2"/>
      <c r="J90" s="2"/>
      <c r="K90" s="2"/>
      <c r="L90" s="2"/>
      <c r="M90" s="2"/>
      <c r="N90" s="2"/>
      <c r="O90" s="3"/>
      <c r="P90" s="3"/>
      <c r="Q90" s="2"/>
      <c r="R90" s="2"/>
      <c r="S90" s="2"/>
      <c r="T90" s="2"/>
      <c r="U90" s="27"/>
      <c r="V90" s="27"/>
      <c r="W90" s="20"/>
      <c r="X90" s="20">
        <f t="shared" si="23"/>
        <v>1.25</v>
      </c>
      <c r="Y90" s="11"/>
      <c r="Z90" s="2">
        <f t="shared" si="16"/>
        <v>0</v>
      </c>
      <c r="AA90">
        <f t="shared" si="17"/>
        <v>10</v>
      </c>
      <c r="AB90">
        <f t="shared" si="18"/>
        <v>0</v>
      </c>
      <c r="AC90">
        <f t="shared" si="19"/>
        <v>0</v>
      </c>
      <c r="AD90" s="2">
        <f t="shared" si="20"/>
        <v>60</v>
      </c>
      <c r="AE90" s="2" t="str">
        <f t="shared" si="21"/>
        <v>HT Under 1.5 Goals</v>
      </c>
      <c r="AF90" s="6"/>
      <c r="AG90" s="6" t="str">
        <f t="shared" si="22"/>
        <v>HT Over 0.5 Goals</v>
      </c>
      <c r="AH90" s="6" t="str">
        <f t="shared" si="26"/>
        <v>LOST</v>
      </c>
      <c r="AI90" s="6" t="str">
        <f t="shared" si="27"/>
        <v>LOST</v>
      </c>
      <c r="AK90" s="2" t="str">
        <f t="shared" si="25"/>
        <v>…</v>
      </c>
    </row>
    <row r="91" spans="1:37">
      <c r="A91" s="2">
        <v>90</v>
      </c>
      <c r="B91" s="2" t="str">
        <f t="shared" si="24"/>
        <v xml:space="preserve"> - </v>
      </c>
      <c r="C91" s="2"/>
      <c r="F91" s="8"/>
      <c r="G91" s="2"/>
      <c r="H91" s="8"/>
      <c r="I91" s="2"/>
      <c r="J91" s="2"/>
      <c r="K91" s="2"/>
      <c r="L91" s="2"/>
      <c r="M91" s="2"/>
      <c r="N91" s="2"/>
      <c r="O91" s="3"/>
      <c r="P91" s="3"/>
      <c r="Q91" s="2"/>
      <c r="R91" s="2"/>
      <c r="S91" s="2"/>
      <c r="T91" s="2"/>
      <c r="U91" s="27"/>
      <c r="V91" s="27"/>
      <c r="W91" s="20"/>
      <c r="X91" s="20">
        <f t="shared" si="23"/>
        <v>1.25</v>
      </c>
      <c r="Y91" s="11"/>
      <c r="Z91" s="2">
        <f t="shared" si="16"/>
        <v>0</v>
      </c>
      <c r="AA91">
        <f t="shared" si="17"/>
        <v>10</v>
      </c>
      <c r="AB91">
        <f t="shared" si="18"/>
        <v>0</v>
      </c>
      <c r="AC91">
        <f t="shared" si="19"/>
        <v>0</v>
      </c>
      <c r="AD91" s="2">
        <f t="shared" si="20"/>
        <v>60</v>
      </c>
      <c r="AE91" s="2" t="str">
        <f t="shared" si="21"/>
        <v>HT Under 1.5 Goals</v>
      </c>
      <c r="AF91" s="6"/>
      <c r="AG91" s="6" t="str">
        <f t="shared" si="22"/>
        <v>HT Over 0.5 Goals</v>
      </c>
      <c r="AH91" s="6" t="str">
        <f t="shared" si="26"/>
        <v>LOST</v>
      </c>
      <c r="AI91" s="6" t="str">
        <f t="shared" si="27"/>
        <v>LOST</v>
      </c>
      <c r="AK91" s="2" t="str">
        <f t="shared" si="25"/>
        <v>…</v>
      </c>
    </row>
    <row r="92" spans="1:37">
      <c r="A92" s="2">
        <v>91</v>
      </c>
      <c r="B92" s="2" t="str">
        <f t="shared" si="24"/>
        <v xml:space="preserve"> - </v>
      </c>
      <c r="C92" s="2"/>
      <c r="F92" s="8"/>
      <c r="G92" s="2"/>
      <c r="H92" s="8"/>
      <c r="I92" s="2"/>
      <c r="J92" s="2"/>
      <c r="K92" s="2"/>
      <c r="L92" s="2"/>
      <c r="M92" s="2"/>
      <c r="N92" s="2"/>
      <c r="O92" s="3"/>
      <c r="P92" s="3"/>
      <c r="Q92" s="2"/>
      <c r="R92" s="2"/>
      <c r="S92" s="2"/>
      <c r="T92" s="2"/>
      <c r="U92" s="27"/>
      <c r="V92" s="27"/>
      <c r="W92" s="20"/>
      <c r="X92" s="20">
        <f t="shared" si="23"/>
        <v>1.25</v>
      </c>
      <c r="Y92" s="11"/>
      <c r="Z92" s="2">
        <f t="shared" si="16"/>
        <v>0</v>
      </c>
      <c r="AA92">
        <f t="shared" si="17"/>
        <v>10</v>
      </c>
      <c r="AB92">
        <f t="shared" si="18"/>
        <v>0</v>
      </c>
      <c r="AC92">
        <f t="shared" si="19"/>
        <v>0</v>
      </c>
      <c r="AD92" s="2">
        <f t="shared" si="20"/>
        <v>60</v>
      </c>
      <c r="AE92" s="2" t="str">
        <f t="shared" si="21"/>
        <v>HT Under 1.5 Goals</v>
      </c>
      <c r="AF92" s="6"/>
      <c r="AG92" s="6" t="str">
        <f t="shared" si="22"/>
        <v>HT Over 0.5 Goals</v>
      </c>
      <c r="AH92" s="6" t="str">
        <f t="shared" si="26"/>
        <v>LOST</v>
      </c>
      <c r="AI92" s="6" t="str">
        <f t="shared" si="27"/>
        <v>LOST</v>
      </c>
      <c r="AK92" s="2" t="str">
        <f t="shared" si="25"/>
        <v>…</v>
      </c>
    </row>
    <row r="93" spans="1:37">
      <c r="A93" s="2">
        <v>92</v>
      </c>
      <c r="B93" s="2" t="str">
        <f t="shared" si="24"/>
        <v xml:space="preserve"> - </v>
      </c>
      <c r="C93" s="2"/>
      <c r="F93" s="8"/>
      <c r="G93" s="2"/>
      <c r="H93" s="8"/>
      <c r="I93" s="2"/>
      <c r="J93" s="2"/>
      <c r="K93" s="2"/>
      <c r="L93" s="2"/>
      <c r="M93" s="2"/>
      <c r="N93" s="2"/>
      <c r="O93" s="3"/>
      <c r="P93" s="3"/>
      <c r="Q93" s="2"/>
      <c r="R93" s="2"/>
      <c r="S93" s="2"/>
      <c r="T93" s="2"/>
      <c r="U93" s="27"/>
      <c r="V93" s="27"/>
      <c r="W93" s="20"/>
      <c r="X93" s="20">
        <f t="shared" si="23"/>
        <v>1.25</v>
      </c>
      <c r="Y93" s="11"/>
      <c r="Z93" s="2">
        <f t="shared" si="16"/>
        <v>0</v>
      </c>
      <c r="AA93">
        <f t="shared" si="17"/>
        <v>10</v>
      </c>
      <c r="AB93">
        <f t="shared" si="18"/>
        <v>0</v>
      </c>
      <c r="AC93">
        <f t="shared" si="19"/>
        <v>0</v>
      </c>
      <c r="AD93" s="2">
        <f t="shared" si="20"/>
        <v>60</v>
      </c>
      <c r="AE93" s="2" t="str">
        <f t="shared" si="21"/>
        <v>HT Under 1.5 Goals</v>
      </c>
      <c r="AF93" s="6"/>
      <c r="AG93" s="6" t="str">
        <f t="shared" si="22"/>
        <v>HT Over 0.5 Goals</v>
      </c>
      <c r="AH93" s="6" t="str">
        <f t="shared" si="26"/>
        <v>LOST</v>
      </c>
      <c r="AI93" s="6" t="str">
        <f t="shared" si="27"/>
        <v>LOST</v>
      </c>
      <c r="AK93" s="2" t="str">
        <f t="shared" si="25"/>
        <v>…</v>
      </c>
    </row>
    <row r="94" spans="1:37">
      <c r="A94" s="2">
        <v>93</v>
      </c>
      <c r="B94" s="2" t="str">
        <f t="shared" si="24"/>
        <v xml:space="preserve"> - </v>
      </c>
      <c r="C94" s="2"/>
      <c r="F94" s="8"/>
      <c r="G94" s="2"/>
      <c r="H94" s="8"/>
      <c r="I94" s="2"/>
      <c r="J94" s="2"/>
      <c r="K94" s="2"/>
      <c r="L94" s="2"/>
      <c r="M94" s="2"/>
      <c r="N94" s="2"/>
      <c r="O94" s="3"/>
      <c r="P94" s="3"/>
      <c r="Q94" s="2"/>
      <c r="R94" s="2"/>
      <c r="S94" s="2"/>
      <c r="T94" s="2"/>
      <c r="U94" s="27"/>
      <c r="V94" s="27"/>
      <c r="W94" s="20"/>
      <c r="X94" s="20">
        <f t="shared" si="23"/>
        <v>1.25</v>
      </c>
      <c r="Y94" s="11"/>
      <c r="Z94" s="2">
        <f t="shared" si="16"/>
        <v>0</v>
      </c>
      <c r="AA94">
        <f t="shared" si="17"/>
        <v>10</v>
      </c>
      <c r="AB94">
        <f t="shared" si="18"/>
        <v>0</v>
      </c>
      <c r="AC94">
        <f t="shared" si="19"/>
        <v>0</v>
      </c>
      <c r="AD94" s="2">
        <f t="shared" si="20"/>
        <v>60</v>
      </c>
      <c r="AE94" s="2" t="str">
        <f t="shared" si="21"/>
        <v>HT Under 1.5 Goals</v>
      </c>
      <c r="AF94" s="6"/>
      <c r="AG94" s="6" t="str">
        <f t="shared" si="22"/>
        <v>HT Over 0.5 Goals</v>
      </c>
      <c r="AH94" s="6" t="str">
        <f t="shared" si="26"/>
        <v>LOST</v>
      </c>
      <c r="AI94" s="6" t="str">
        <f t="shared" si="27"/>
        <v>LOST</v>
      </c>
      <c r="AK94" s="2" t="str">
        <f t="shared" si="25"/>
        <v>…</v>
      </c>
    </row>
    <row r="95" spans="1:37">
      <c r="A95" s="2">
        <v>94</v>
      </c>
      <c r="B95" s="2" t="str">
        <f t="shared" si="24"/>
        <v xml:space="preserve"> - </v>
      </c>
      <c r="C95" s="2"/>
      <c r="F95" s="8"/>
      <c r="G95" s="2"/>
      <c r="H95" s="8"/>
      <c r="I95" s="2"/>
      <c r="J95" s="2"/>
      <c r="K95" s="2"/>
      <c r="L95" s="2"/>
      <c r="M95" s="2"/>
      <c r="N95" s="2"/>
      <c r="O95" s="3"/>
      <c r="P95" s="3"/>
      <c r="Q95" s="2"/>
      <c r="R95" s="2"/>
      <c r="S95" s="2"/>
      <c r="T95" s="2"/>
      <c r="U95" s="27"/>
      <c r="V95" s="27"/>
      <c r="W95" s="20"/>
      <c r="X95" s="20">
        <f t="shared" si="23"/>
        <v>1.25</v>
      </c>
      <c r="Y95" s="11"/>
      <c r="Z95" s="2">
        <f t="shared" si="16"/>
        <v>0</v>
      </c>
      <c r="AA95">
        <f t="shared" si="17"/>
        <v>10</v>
      </c>
      <c r="AB95">
        <f t="shared" si="18"/>
        <v>0</v>
      </c>
      <c r="AC95">
        <f t="shared" si="19"/>
        <v>0</v>
      </c>
      <c r="AD95" s="2">
        <f t="shared" si="20"/>
        <v>60</v>
      </c>
      <c r="AE95" s="2" t="str">
        <f t="shared" si="21"/>
        <v>HT Under 1.5 Goals</v>
      </c>
      <c r="AF95" s="6"/>
      <c r="AG95" s="6" t="str">
        <f t="shared" si="22"/>
        <v>HT Over 0.5 Goals</v>
      </c>
      <c r="AH95" s="6" t="str">
        <f t="shared" si="26"/>
        <v>LOST</v>
      </c>
      <c r="AI95" s="6" t="str">
        <f t="shared" si="27"/>
        <v>LOST</v>
      </c>
      <c r="AK95" s="2" t="str">
        <f t="shared" si="25"/>
        <v>…</v>
      </c>
    </row>
    <row r="96" spans="1:37">
      <c r="A96" s="2">
        <v>95</v>
      </c>
      <c r="B96" s="2" t="str">
        <f t="shared" si="24"/>
        <v xml:space="preserve"> - </v>
      </c>
      <c r="C96" s="2"/>
      <c r="F96" s="8"/>
      <c r="G96" s="2"/>
      <c r="H96" s="8"/>
      <c r="I96" s="2"/>
      <c r="J96" s="2"/>
      <c r="K96" s="2"/>
      <c r="L96" s="2"/>
      <c r="M96" s="2"/>
      <c r="N96" s="2"/>
      <c r="O96" s="3"/>
      <c r="P96" s="3"/>
      <c r="Q96" s="2"/>
      <c r="R96" s="2"/>
      <c r="S96" s="2"/>
      <c r="T96" s="2"/>
      <c r="U96" s="27"/>
      <c r="V96" s="27"/>
      <c r="W96" s="20"/>
      <c r="X96" s="20">
        <f t="shared" si="23"/>
        <v>1.25</v>
      </c>
      <c r="Y96" s="11"/>
      <c r="Z96" s="2">
        <f t="shared" si="16"/>
        <v>0</v>
      </c>
      <c r="AA96">
        <f t="shared" si="17"/>
        <v>10</v>
      </c>
      <c r="AB96">
        <f t="shared" si="18"/>
        <v>0</v>
      </c>
      <c r="AC96">
        <f t="shared" si="19"/>
        <v>0</v>
      </c>
      <c r="AD96" s="2">
        <f t="shared" si="20"/>
        <v>60</v>
      </c>
      <c r="AE96" s="2" t="str">
        <f t="shared" si="21"/>
        <v>HT Under 1.5 Goals</v>
      </c>
      <c r="AF96" s="6"/>
      <c r="AG96" s="6" t="str">
        <f t="shared" si="22"/>
        <v>HT Over 0.5 Goals</v>
      </c>
      <c r="AH96" s="6" t="str">
        <f t="shared" si="26"/>
        <v>LOST</v>
      </c>
      <c r="AI96" s="6" t="str">
        <f t="shared" si="27"/>
        <v>LOST</v>
      </c>
      <c r="AK96" s="2" t="str">
        <f t="shared" si="25"/>
        <v>…</v>
      </c>
    </row>
    <row r="97" spans="1:37">
      <c r="A97" s="2">
        <v>96</v>
      </c>
      <c r="B97" s="2" t="str">
        <f t="shared" si="24"/>
        <v xml:space="preserve"> - </v>
      </c>
      <c r="C97" s="2"/>
      <c r="F97" s="8"/>
      <c r="G97" s="2"/>
      <c r="H97" s="8"/>
      <c r="I97" s="2"/>
      <c r="J97" s="2"/>
      <c r="K97" s="2"/>
      <c r="L97" s="2"/>
      <c r="M97" s="2"/>
      <c r="N97" s="2"/>
      <c r="O97" s="3"/>
      <c r="P97" s="3"/>
      <c r="Q97" s="2"/>
      <c r="R97" s="2"/>
      <c r="S97" s="2"/>
      <c r="T97" s="2"/>
      <c r="U97" s="27"/>
      <c r="V97" s="27"/>
      <c r="W97" s="20"/>
      <c r="X97" s="20">
        <f t="shared" si="23"/>
        <v>1.25</v>
      </c>
      <c r="Y97" s="11"/>
      <c r="Z97" s="2">
        <f t="shared" si="16"/>
        <v>0</v>
      </c>
      <c r="AA97">
        <f t="shared" si="17"/>
        <v>10</v>
      </c>
      <c r="AB97">
        <f t="shared" si="18"/>
        <v>0</v>
      </c>
      <c r="AC97">
        <f t="shared" si="19"/>
        <v>0</v>
      </c>
      <c r="AD97" s="2">
        <f t="shared" si="20"/>
        <v>60</v>
      </c>
      <c r="AE97" s="2" t="str">
        <f t="shared" si="21"/>
        <v>HT Under 1.5 Goals</v>
      </c>
      <c r="AF97" s="6"/>
      <c r="AG97" s="6" t="str">
        <f t="shared" si="22"/>
        <v>HT Over 0.5 Goals</v>
      </c>
      <c r="AH97" s="6" t="str">
        <f t="shared" si="26"/>
        <v>LOST</v>
      </c>
      <c r="AI97" s="6" t="str">
        <f t="shared" si="27"/>
        <v>LOST</v>
      </c>
      <c r="AK97" s="2" t="str">
        <f t="shared" si="25"/>
        <v>…</v>
      </c>
    </row>
    <row r="98" spans="1:37">
      <c r="A98" s="2">
        <v>97</v>
      </c>
      <c r="B98" s="2" t="str">
        <f t="shared" si="24"/>
        <v xml:space="preserve"> - </v>
      </c>
      <c r="C98" s="2"/>
      <c r="F98" s="8"/>
      <c r="G98" s="2"/>
      <c r="H98" s="8"/>
      <c r="I98" s="2"/>
      <c r="J98" s="2"/>
      <c r="K98" s="2"/>
      <c r="L98" s="2"/>
      <c r="M98" s="2"/>
      <c r="N98" s="2"/>
      <c r="O98" s="3"/>
      <c r="P98" s="3"/>
      <c r="Q98" s="2"/>
      <c r="R98" s="2"/>
      <c r="S98" s="2"/>
      <c r="T98" s="2"/>
      <c r="U98" s="27"/>
      <c r="V98" s="27"/>
      <c r="W98" s="20"/>
      <c r="X98" s="20">
        <f t="shared" si="23"/>
        <v>1.25</v>
      </c>
      <c r="Y98" s="11"/>
      <c r="Z98" s="2">
        <f t="shared" si="16"/>
        <v>0</v>
      </c>
      <c r="AA98">
        <f t="shared" si="17"/>
        <v>10</v>
      </c>
      <c r="AB98">
        <f t="shared" si="18"/>
        <v>0</v>
      </c>
      <c r="AC98">
        <f t="shared" si="19"/>
        <v>0</v>
      </c>
      <c r="AD98" s="2">
        <f t="shared" si="20"/>
        <v>60</v>
      </c>
      <c r="AE98" s="2" t="str">
        <f t="shared" si="21"/>
        <v>HT Under 1.5 Goals</v>
      </c>
      <c r="AF98" s="6"/>
      <c r="AG98" s="6" t="str">
        <f t="shared" si="22"/>
        <v>HT Over 0.5 Goals</v>
      </c>
      <c r="AH98" s="6" t="str">
        <f t="shared" si="26"/>
        <v>LOST</v>
      </c>
      <c r="AI98" s="6" t="str">
        <f t="shared" si="27"/>
        <v>LOST</v>
      </c>
      <c r="AK98" s="2" t="str">
        <f t="shared" si="25"/>
        <v>…</v>
      </c>
    </row>
    <row r="99" spans="1:37">
      <c r="A99" s="2">
        <v>98</v>
      </c>
      <c r="B99" s="2" t="str">
        <f t="shared" si="24"/>
        <v xml:space="preserve"> - </v>
      </c>
      <c r="C99" s="2"/>
      <c r="F99" s="8"/>
      <c r="G99" s="2"/>
      <c r="H99" s="8"/>
      <c r="I99" s="2"/>
      <c r="J99" s="2"/>
      <c r="K99" s="2"/>
      <c r="L99" s="2"/>
      <c r="M99" s="2"/>
      <c r="N99" s="2"/>
      <c r="O99" s="3"/>
      <c r="P99" s="3"/>
      <c r="Q99" s="2"/>
      <c r="R99" s="2"/>
      <c r="S99" s="2"/>
      <c r="T99" s="2"/>
      <c r="U99" s="27"/>
      <c r="V99" s="27"/>
      <c r="W99" s="20"/>
      <c r="X99" s="20">
        <f t="shared" si="23"/>
        <v>1.25</v>
      </c>
      <c r="Y99" s="11"/>
      <c r="Z99" s="2">
        <f t="shared" si="16"/>
        <v>0</v>
      </c>
      <c r="AA99">
        <f t="shared" si="17"/>
        <v>10</v>
      </c>
      <c r="AB99">
        <f t="shared" si="18"/>
        <v>0</v>
      </c>
      <c r="AC99">
        <f t="shared" si="19"/>
        <v>0</v>
      </c>
      <c r="AD99" s="2">
        <f t="shared" si="20"/>
        <v>60</v>
      </c>
      <c r="AE99" s="2" t="str">
        <f t="shared" si="21"/>
        <v>HT Under 1.5 Goals</v>
      </c>
      <c r="AF99" s="6"/>
      <c r="AG99" s="6" t="str">
        <f t="shared" si="22"/>
        <v>HT Over 0.5 Goals</v>
      </c>
      <c r="AH99" s="6" t="str">
        <f t="shared" si="26"/>
        <v>LOST</v>
      </c>
      <c r="AI99" s="6" t="str">
        <f t="shared" si="27"/>
        <v>LOST</v>
      </c>
      <c r="AK99" s="2" t="str">
        <f t="shared" si="25"/>
        <v>…</v>
      </c>
    </row>
    <row r="100" spans="1:37">
      <c r="A100" s="2">
        <v>99</v>
      </c>
      <c r="B100" s="2" t="str">
        <f t="shared" si="24"/>
        <v xml:space="preserve"> - </v>
      </c>
      <c r="C100" s="2"/>
      <c r="F100" s="8"/>
      <c r="G100" s="2"/>
      <c r="H100" s="8"/>
      <c r="I100" s="2"/>
      <c r="J100" s="2"/>
      <c r="K100" s="2"/>
      <c r="L100" s="2"/>
      <c r="M100" s="2"/>
      <c r="N100" s="2"/>
      <c r="O100" s="3"/>
      <c r="P100" s="3"/>
      <c r="Q100" s="2"/>
      <c r="R100" s="2"/>
      <c r="S100" s="2"/>
      <c r="T100" s="2"/>
      <c r="U100" s="27"/>
      <c r="V100" s="27"/>
      <c r="W100" s="20"/>
      <c r="X100" s="20">
        <f t="shared" si="23"/>
        <v>1.25</v>
      </c>
      <c r="Y100" s="11"/>
      <c r="Z100" s="2">
        <f t="shared" si="16"/>
        <v>0</v>
      </c>
      <c r="AA100">
        <f t="shared" si="17"/>
        <v>10</v>
      </c>
      <c r="AB100">
        <f t="shared" si="18"/>
        <v>0</v>
      </c>
      <c r="AC100">
        <f t="shared" si="19"/>
        <v>0</v>
      </c>
      <c r="AD100" s="2">
        <f t="shared" si="20"/>
        <v>60</v>
      </c>
      <c r="AE100" s="2" t="str">
        <f t="shared" si="21"/>
        <v>HT Under 1.5 Goals</v>
      </c>
      <c r="AF100" s="6"/>
      <c r="AG100" s="6" t="str">
        <f t="shared" si="22"/>
        <v>HT Over 0.5 Goals</v>
      </c>
      <c r="AH100" s="6" t="str">
        <f t="shared" si="26"/>
        <v>LOST</v>
      </c>
      <c r="AI100" s="6" t="str">
        <f t="shared" si="27"/>
        <v>LOST</v>
      </c>
      <c r="AK100" s="2" t="str">
        <f t="shared" si="25"/>
        <v>…</v>
      </c>
    </row>
    <row r="101" spans="1:37">
      <c r="A101" s="2">
        <v>100</v>
      </c>
      <c r="B101" s="2" t="str">
        <f t="shared" si="24"/>
        <v xml:space="preserve"> - </v>
      </c>
      <c r="C101" s="2"/>
      <c r="F101" s="8"/>
      <c r="G101" s="2"/>
      <c r="H101" s="8"/>
      <c r="I101" s="2"/>
      <c r="J101" s="2"/>
      <c r="K101" s="2"/>
      <c r="L101" s="2"/>
      <c r="M101" s="2"/>
      <c r="N101" s="2"/>
      <c r="O101" s="3"/>
      <c r="P101" s="3"/>
      <c r="Q101" s="2"/>
      <c r="R101" s="2"/>
      <c r="S101" s="2"/>
      <c r="T101" s="2"/>
      <c r="U101" s="27"/>
      <c r="V101" s="27"/>
      <c r="W101" s="20"/>
      <c r="X101" s="20">
        <f t="shared" ref="X101:X160" si="28">IF(W101=1.5,1.3,IF(W101=1.55,1.3,IF(W101=1.6,1.3,IF(W101=1.65,1.35,IF(W101=1.7,1.35,IF(W101=1.75,1.4,IF(W101=1.8,1.45,IF(W101=1.8,1.5,IF(W101=1.85,1.5,IF(W101=1.9,1.55,IF(W101=1.95,1.6,IF(W101=2,1.6,IF(W101&lt;1.5,1.25,1.65)))))))))))))</f>
        <v>1.25</v>
      </c>
      <c r="Y101" s="11"/>
      <c r="Z101" s="2">
        <f t="shared" ref="Z101:Z160" si="29">IF(J101&gt;52,10,0)</f>
        <v>0</v>
      </c>
      <c r="AA101">
        <f t="shared" ref="AA101:AA160" si="30">IF(N101&gt;15,0,IF(N101&lt;8,10,5))</f>
        <v>10</v>
      </c>
      <c r="AB101">
        <f t="shared" ref="AB101:AB160" si="31">IF(U101&gt;60,10,IF(U101&lt;49,0,5))</f>
        <v>0</v>
      </c>
      <c r="AC101">
        <f t="shared" ref="AC101:AC160" si="32">IF(V101="Y",10,IF(V101="C",5,0))</f>
        <v>0</v>
      </c>
      <c r="AD101" s="2">
        <f t="shared" ref="AD101:AD160" si="33">SUM(Z101:AC101)+50</f>
        <v>60</v>
      </c>
      <c r="AE101" s="2" t="str">
        <f t="shared" ref="AE101:AE160" si="34">IF(AD101&lt;56,"HT Over 0.5 Goals","HT Under 1.5 Goals")</f>
        <v>HT Under 1.5 Goals</v>
      </c>
      <c r="AF101" s="6"/>
      <c r="AG101" s="6" t="str">
        <f t="shared" ref="AG101:AG160" si="35">IF(O101="1-0","HT Under 1.5 Goals",IF(O101="0-0","HT Under 1.5 Goals",IF(O101="0-1","HT Under 1.5 Goals","HT Over 0.5 Goals")))</f>
        <v>HT Over 0.5 Goals</v>
      </c>
      <c r="AH101" s="6" t="str">
        <f t="shared" si="26"/>
        <v>LOST</v>
      </c>
      <c r="AI101" s="6" t="str">
        <f t="shared" si="27"/>
        <v>LOST</v>
      </c>
      <c r="AK101" s="2" t="str">
        <f t="shared" si="25"/>
        <v>…</v>
      </c>
    </row>
    <row r="102" spans="1:37">
      <c r="A102" s="2">
        <v>101</v>
      </c>
      <c r="B102" s="2" t="str">
        <f t="shared" si="24"/>
        <v xml:space="preserve"> - </v>
      </c>
      <c r="C102" s="2"/>
      <c r="F102" s="8"/>
      <c r="G102" s="2"/>
      <c r="H102" s="8"/>
      <c r="I102" s="2"/>
      <c r="J102" s="2"/>
      <c r="K102" s="2"/>
      <c r="L102" s="2"/>
      <c r="M102" s="2"/>
      <c r="N102" s="2"/>
      <c r="O102" s="3"/>
      <c r="P102" s="3"/>
      <c r="Q102" s="2"/>
      <c r="R102" s="2"/>
      <c r="S102" s="2"/>
      <c r="T102" s="2"/>
      <c r="U102" s="27"/>
      <c r="V102" s="27"/>
      <c r="W102" s="20"/>
      <c r="X102" s="20">
        <f t="shared" si="28"/>
        <v>1.25</v>
      </c>
      <c r="Y102" s="11"/>
      <c r="Z102" s="2">
        <f t="shared" si="29"/>
        <v>0</v>
      </c>
      <c r="AA102">
        <f t="shared" si="30"/>
        <v>10</v>
      </c>
      <c r="AB102">
        <f t="shared" si="31"/>
        <v>0</v>
      </c>
      <c r="AC102">
        <f t="shared" si="32"/>
        <v>0</v>
      </c>
      <c r="AD102" s="2">
        <f t="shared" si="33"/>
        <v>60</v>
      </c>
      <c r="AE102" s="2" t="str">
        <f t="shared" si="34"/>
        <v>HT Under 1.5 Goals</v>
      </c>
      <c r="AF102" s="6"/>
      <c r="AG102" s="6" t="str">
        <f t="shared" si="35"/>
        <v>HT Over 0.5 Goals</v>
      </c>
      <c r="AH102" s="6" t="str">
        <f t="shared" si="26"/>
        <v>LOST</v>
      </c>
      <c r="AI102" s="6" t="str">
        <f t="shared" si="27"/>
        <v>LOST</v>
      </c>
      <c r="AK102" s="2" t="str">
        <f t="shared" si="25"/>
        <v>…</v>
      </c>
    </row>
    <row r="103" spans="1:37">
      <c r="A103" s="2">
        <v>102</v>
      </c>
      <c r="B103" s="2" t="str">
        <f t="shared" si="24"/>
        <v xml:space="preserve"> - </v>
      </c>
      <c r="C103" s="2"/>
      <c r="F103" s="8"/>
      <c r="G103" s="2"/>
      <c r="H103" s="8"/>
      <c r="I103" s="2"/>
      <c r="J103" s="2"/>
      <c r="K103" s="2"/>
      <c r="L103" s="2"/>
      <c r="M103" s="2"/>
      <c r="N103" s="2"/>
      <c r="O103" s="3"/>
      <c r="P103" s="3"/>
      <c r="Q103" s="2"/>
      <c r="R103" s="2"/>
      <c r="S103" s="2"/>
      <c r="T103" s="2"/>
      <c r="U103" s="27"/>
      <c r="V103" s="27"/>
      <c r="W103" s="20"/>
      <c r="X103" s="20">
        <f t="shared" si="28"/>
        <v>1.25</v>
      </c>
      <c r="Y103" s="11"/>
      <c r="Z103" s="2">
        <f t="shared" si="29"/>
        <v>0</v>
      </c>
      <c r="AA103">
        <f t="shared" si="30"/>
        <v>10</v>
      </c>
      <c r="AB103">
        <f t="shared" si="31"/>
        <v>0</v>
      </c>
      <c r="AC103">
        <f t="shared" si="32"/>
        <v>0</v>
      </c>
      <c r="AD103" s="2">
        <f t="shared" si="33"/>
        <v>60</v>
      </c>
      <c r="AE103" s="2" t="str">
        <f t="shared" si="34"/>
        <v>HT Under 1.5 Goals</v>
      </c>
      <c r="AF103" s="6"/>
      <c r="AG103" s="6" t="str">
        <f t="shared" si="35"/>
        <v>HT Over 0.5 Goals</v>
      </c>
      <c r="AH103" s="6" t="str">
        <f t="shared" si="26"/>
        <v>LOST</v>
      </c>
      <c r="AI103" s="6" t="str">
        <f t="shared" si="27"/>
        <v>LOST</v>
      </c>
      <c r="AK103" s="2" t="str">
        <f t="shared" si="25"/>
        <v>…</v>
      </c>
    </row>
    <row r="104" spans="1:37">
      <c r="A104" s="2">
        <v>103</v>
      </c>
      <c r="B104" s="2" t="str">
        <f t="shared" si="24"/>
        <v xml:space="preserve"> - </v>
      </c>
      <c r="C104" s="2"/>
      <c r="F104" s="8"/>
      <c r="G104" s="2"/>
      <c r="H104" s="8"/>
      <c r="I104" s="2"/>
      <c r="J104" s="2"/>
      <c r="K104" s="2"/>
      <c r="L104" s="2"/>
      <c r="M104" s="2"/>
      <c r="N104" s="2"/>
      <c r="O104" s="3"/>
      <c r="P104" s="3"/>
      <c r="Q104" s="2"/>
      <c r="R104" s="2"/>
      <c r="S104" s="2"/>
      <c r="T104" s="2"/>
      <c r="U104" s="27"/>
      <c r="V104" s="27"/>
      <c r="W104" s="20"/>
      <c r="X104" s="20">
        <f t="shared" si="28"/>
        <v>1.25</v>
      </c>
      <c r="Y104" s="11"/>
      <c r="Z104" s="2">
        <f t="shared" si="29"/>
        <v>0</v>
      </c>
      <c r="AA104">
        <f t="shared" si="30"/>
        <v>10</v>
      </c>
      <c r="AB104">
        <f t="shared" si="31"/>
        <v>0</v>
      </c>
      <c r="AC104">
        <f t="shared" si="32"/>
        <v>0</v>
      </c>
      <c r="AD104" s="2">
        <f t="shared" si="33"/>
        <v>60</v>
      </c>
      <c r="AE104" s="2" t="str">
        <f t="shared" si="34"/>
        <v>HT Under 1.5 Goals</v>
      </c>
      <c r="AF104" s="6"/>
      <c r="AG104" s="6" t="str">
        <f t="shared" si="35"/>
        <v>HT Over 0.5 Goals</v>
      </c>
      <c r="AH104" s="6" t="str">
        <f t="shared" si="26"/>
        <v>LOST</v>
      </c>
      <c r="AI104" s="6" t="str">
        <f t="shared" si="27"/>
        <v>LOST</v>
      </c>
      <c r="AK104" s="2" t="str">
        <f t="shared" si="25"/>
        <v>…</v>
      </c>
    </row>
    <row r="105" spans="1:37">
      <c r="A105" s="2">
        <v>104</v>
      </c>
      <c r="B105" s="2" t="str">
        <f t="shared" si="24"/>
        <v xml:space="preserve"> - </v>
      </c>
      <c r="C105" s="2"/>
      <c r="F105" s="8"/>
      <c r="G105" s="2"/>
      <c r="H105" s="8"/>
      <c r="I105" s="2"/>
      <c r="J105" s="2"/>
      <c r="K105" s="2"/>
      <c r="L105" s="2"/>
      <c r="M105" s="2"/>
      <c r="N105" s="2"/>
      <c r="O105" s="3"/>
      <c r="P105" s="3"/>
      <c r="Q105" s="2"/>
      <c r="R105" s="2"/>
      <c r="S105" s="2"/>
      <c r="T105" s="2"/>
      <c r="U105" s="27"/>
      <c r="V105" s="27"/>
      <c r="W105" s="20"/>
      <c r="X105" s="20">
        <f t="shared" si="28"/>
        <v>1.25</v>
      </c>
      <c r="Y105" s="11"/>
      <c r="Z105" s="2">
        <f t="shared" si="29"/>
        <v>0</v>
      </c>
      <c r="AA105">
        <f t="shared" si="30"/>
        <v>10</v>
      </c>
      <c r="AB105">
        <f t="shared" si="31"/>
        <v>0</v>
      </c>
      <c r="AC105">
        <f t="shared" si="32"/>
        <v>0</v>
      </c>
      <c r="AD105" s="2">
        <f t="shared" si="33"/>
        <v>60</v>
      </c>
      <c r="AE105" s="2" t="str">
        <f t="shared" si="34"/>
        <v>HT Under 1.5 Goals</v>
      </c>
      <c r="AF105" s="6"/>
      <c r="AG105" s="6" t="str">
        <f t="shared" si="35"/>
        <v>HT Over 0.5 Goals</v>
      </c>
      <c r="AH105" s="6" t="str">
        <f t="shared" si="26"/>
        <v>LOST</v>
      </c>
      <c r="AI105" s="6" t="str">
        <f t="shared" si="27"/>
        <v>LOST</v>
      </c>
      <c r="AK105" s="2" t="str">
        <f t="shared" si="25"/>
        <v>…</v>
      </c>
    </row>
    <row r="106" spans="1:37">
      <c r="A106" s="2">
        <v>105</v>
      </c>
      <c r="B106" s="2" t="str">
        <f t="shared" si="24"/>
        <v xml:space="preserve"> - </v>
      </c>
      <c r="C106" s="2"/>
      <c r="F106" s="8"/>
      <c r="G106" s="2"/>
      <c r="H106" s="8"/>
      <c r="I106" s="2"/>
      <c r="J106" s="2"/>
      <c r="K106" s="2"/>
      <c r="L106" s="2"/>
      <c r="M106" s="2"/>
      <c r="N106" s="2"/>
      <c r="O106" s="3"/>
      <c r="P106" s="3"/>
      <c r="Q106" s="2"/>
      <c r="R106" s="2"/>
      <c r="S106" s="2"/>
      <c r="T106" s="2"/>
      <c r="U106" s="27"/>
      <c r="V106" s="27"/>
      <c r="W106" s="20"/>
      <c r="X106" s="20">
        <f t="shared" si="28"/>
        <v>1.25</v>
      </c>
      <c r="Y106" s="11"/>
      <c r="Z106" s="2">
        <f t="shared" si="29"/>
        <v>0</v>
      </c>
      <c r="AA106">
        <f t="shared" si="30"/>
        <v>10</v>
      </c>
      <c r="AB106">
        <f t="shared" si="31"/>
        <v>0</v>
      </c>
      <c r="AC106">
        <f t="shared" si="32"/>
        <v>0</v>
      </c>
      <c r="AD106" s="2">
        <f t="shared" si="33"/>
        <v>60</v>
      </c>
      <c r="AE106" s="2" t="str">
        <f t="shared" si="34"/>
        <v>HT Under 1.5 Goals</v>
      </c>
      <c r="AF106" s="6"/>
      <c r="AG106" s="6" t="str">
        <f t="shared" si="35"/>
        <v>HT Over 0.5 Goals</v>
      </c>
      <c r="AH106" s="6" t="str">
        <f t="shared" si="26"/>
        <v>LOST</v>
      </c>
      <c r="AI106" s="6" t="str">
        <f t="shared" si="27"/>
        <v>LOST</v>
      </c>
      <c r="AK106" s="2" t="str">
        <f t="shared" si="25"/>
        <v>…</v>
      </c>
    </row>
    <row r="107" spans="1:37">
      <c r="A107" s="2">
        <v>106</v>
      </c>
      <c r="B107" s="2" t="str">
        <f t="shared" si="24"/>
        <v xml:space="preserve"> - </v>
      </c>
      <c r="C107" s="2"/>
      <c r="F107" s="8"/>
      <c r="G107" s="2"/>
      <c r="H107" s="8"/>
      <c r="I107" s="2"/>
      <c r="J107" s="2"/>
      <c r="K107" s="2"/>
      <c r="L107" s="2"/>
      <c r="M107" s="2"/>
      <c r="N107" s="2"/>
      <c r="O107" s="3"/>
      <c r="P107" s="3"/>
      <c r="Q107" s="2"/>
      <c r="R107" s="2"/>
      <c r="S107" s="2"/>
      <c r="T107" s="2"/>
      <c r="U107" s="27"/>
      <c r="V107" s="27"/>
      <c r="W107" s="20"/>
      <c r="X107" s="20">
        <f t="shared" si="28"/>
        <v>1.25</v>
      </c>
      <c r="Y107" s="11"/>
      <c r="Z107" s="2">
        <f t="shared" si="29"/>
        <v>0</v>
      </c>
      <c r="AA107">
        <f t="shared" si="30"/>
        <v>10</v>
      </c>
      <c r="AB107">
        <f t="shared" si="31"/>
        <v>0</v>
      </c>
      <c r="AC107">
        <f t="shared" si="32"/>
        <v>0</v>
      </c>
      <c r="AD107" s="2">
        <f t="shared" si="33"/>
        <v>60</v>
      </c>
      <c r="AE107" s="2" t="str">
        <f t="shared" si="34"/>
        <v>HT Under 1.5 Goals</v>
      </c>
      <c r="AF107" s="6"/>
      <c r="AG107" s="6" t="str">
        <f t="shared" si="35"/>
        <v>HT Over 0.5 Goals</v>
      </c>
      <c r="AH107" s="6" t="str">
        <f t="shared" si="26"/>
        <v>LOST</v>
      </c>
      <c r="AI107" s="6" t="str">
        <f t="shared" si="27"/>
        <v>LOST</v>
      </c>
      <c r="AK107" s="2" t="str">
        <f t="shared" si="25"/>
        <v>…</v>
      </c>
    </row>
    <row r="108" spans="1:37">
      <c r="A108" s="2">
        <v>107</v>
      </c>
      <c r="B108" s="2" t="str">
        <f t="shared" si="24"/>
        <v xml:space="preserve"> - </v>
      </c>
      <c r="C108" s="2"/>
      <c r="F108" s="8"/>
      <c r="G108" s="2"/>
      <c r="H108" s="8"/>
      <c r="I108" s="2"/>
      <c r="J108" s="2"/>
      <c r="K108" s="2"/>
      <c r="L108" s="2"/>
      <c r="M108" s="2"/>
      <c r="N108" s="2"/>
      <c r="O108" s="3"/>
      <c r="P108" s="3"/>
      <c r="Q108" s="2"/>
      <c r="R108" s="2"/>
      <c r="S108" s="2"/>
      <c r="T108" s="2"/>
      <c r="U108" s="27"/>
      <c r="V108" s="27"/>
      <c r="W108" s="20"/>
      <c r="X108" s="20">
        <f t="shared" si="28"/>
        <v>1.25</v>
      </c>
      <c r="Y108" s="11"/>
      <c r="Z108" s="2">
        <f t="shared" si="29"/>
        <v>0</v>
      </c>
      <c r="AA108">
        <f t="shared" si="30"/>
        <v>10</v>
      </c>
      <c r="AB108">
        <f t="shared" si="31"/>
        <v>0</v>
      </c>
      <c r="AC108">
        <f t="shared" si="32"/>
        <v>0</v>
      </c>
      <c r="AD108" s="2">
        <f t="shared" si="33"/>
        <v>60</v>
      </c>
      <c r="AE108" s="2" t="str">
        <f t="shared" si="34"/>
        <v>HT Under 1.5 Goals</v>
      </c>
      <c r="AF108" s="6"/>
      <c r="AG108" s="6" t="str">
        <f t="shared" si="35"/>
        <v>HT Over 0.5 Goals</v>
      </c>
      <c r="AH108" s="6" t="str">
        <f t="shared" si="26"/>
        <v>LOST</v>
      </c>
      <c r="AI108" s="6" t="str">
        <f t="shared" si="27"/>
        <v>LOST</v>
      </c>
      <c r="AK108" s="2" t="str">
        <f t="shared" si="25"/>
        <v>…</v>
      </c>
    </row>
    <row r="109" spans="1:37">
      <c r="A109" s="2">
        <v>108</v>
      </c>
      <c r="B109" s="2" t="str">
        <f t="shared" si="24"/>
        <v xml:space="preserve"> - </v>
      </c>
      <c r="C109" s="2"/>
      <c r="F109" s="8"/>
      <c r="G109" s="2"/>
      <c r="H109" s="8"/>
      <c r="I109" s="2"/>
      <c r="J109" s="2"/>
      <c r="K109" s="2"/>
      <c r="L109" s="2"/>
      <c r="M109" s="2"/>
      <c r="N109" s="2"/>
      <c r="O109" s="3"/>
      <c r="P109" s="3"/>
      <c r="Q109" s="2"/>
      <c r="R109" s="2"/>
      <c r="S109" s="2"/>
      <c r="T109" s="2"/>
      <c r="U109" s="27"/>
      <c r="V109" s="27"/>
      <c r="W109" s="20"/>
      <c r="X109" s="20">
        <f t="shared" si="28"/>
        <v>1.25</v>
      </c>
      <c r="Y109" s="11"/>
      <c r="Z109" s="2">
        <f t="shared" si="29"/>
        <v>0</v>
      </c>
      <c r="AA109">
        <f t="shared" si="30"/>
        <v>10</v>
      </c>
      <c r="AB109">
        <f t="shared" si="31"/>
        <v>0</v>
      </c>
      <c r="AC109">
        <f t="shared" si="32"/>
        <v>0</v>
      </c>
      <c r="AD109" s="2">
        <f t="shared" si="33"/>
        <v>60</v>
      </c>
      <c r="AE109" s="2" t="str">
        <f t="shared" si="34"/>
        <v>HT Under 1.5 Goals</v>
      </c>
      <c r="AF109" s="6"/>
      <c r="AG109" s="6" t="str">
        <f t="shared" si="35"/>
        <v>HT Over 0.5 Goals</v>
      </c>
      <c r="AH109" s="6" t="str">
        <f t="shared" si="26"/>
        <v>LOST</v>
      </c>
      <c r="AI109" s="6" t="str">
        <f t="shared" si="27"/>
        <v>LOST</v>
      </c>
      <c r="AK109" s="2" t="str">
        <f t="shared" si="25"/>
        <v>…</v>
      </c>
    </row>
    <row r="110" spans="1:37">
      <c r="A110" s="2">
        <v>109</v>
      </c>
      <c r="B110" s="2" t="str">
        <f t="shared" si="24"/>
        <v xml:space="preserve"> - </v>
      </c>
      <c r="C110" s="2"/>
      <c r="F110" s="8"/>
      <c r="G110" s="2"/>
      <c r="H110" s="8"/>
      <c r="I110" s="2"/>
      <c r="J110" s="2"/>
      <c r="K110" s="2"/>
      <c r="L110" s="2"/>
      <c r="M110" s="2"/>
      <c r="N110" s="2"/>
      <c r="O110" s="3"/>
      <c r="P110" s="3"/>
      <c r="Q110" s="2"/>
      <c r="R110" s="2"/>
      <c r="S110" s="2"/>
      <c r="T110" s="2"/>
      <c r="U110" s="27"/>
      <c r="V110" s="27"/>
      <c r="W110" s="20"/>
      <c r="X110" s="20">
        <f t="shared" si="28"/>
        <v>1.25</v>
      </c>
      <c r="Y110" s="11"/>
      <c r="Z110" s="2">
        <f t="shared" si="29"/>
        <v>0</v>
      </c>
      <c r="AA110">
        <f t="shared" si="30"/>
        <v>10</v>
      </c>
      <c r="AB110">
        <f t="shared" si="31"/>
        <v>0</v>
      </c>
      <c r="AC110">
        <f t="shared" si="32"/>
        <v>0</v>
      </c>
      <c r="AD110" s="2">
        <f t="shared" si="33"/>
        <v>60</v>
      </c>
      <c r="AE110" s="2" t="str">
        <f t="shared" si="34"/>
        <v>HT Under 1.5 Goals</v>
      </c>
      <c r="AF110" s="6"/>
      <c r="AG110" s="6" t="str">
        <f t="shared" si="35"/>
        <v>HT Over 0.5 Goals</v>
      </c>
      <c r="AH110" s="6" t="str">
        <f t="shared" si="26"/>
        <v>LOST</v>
      </c>
      <c r="AI110" s="6" t="str">
        <f t="shared" si="27"/>
        <v>LOST</v>
      </c>
      <c r="AK110" s="2" t="str">
        <f t="shared" si="25"/>
        <v>…</v>
      </c>
    </row>
    <row r="111" spans="1:37">
      <c r="A111" s="2">
        <v>110</v>
      </c>
      <c r="B111" s="2" t="str">
        <f t="shared" si="24"/>
        <v xml:space="preserve"> - </v>
      </c>
      <c r="C111" s="2"/>
      <c r="F111" s="8"/>
      <c r="G111" s="2"/>
      <c r="H111" s="8"/>
      <c r="I111" s="2"/>
      <c r="J111" s="2"/>
      <c r="K111" s="2"/>
      <c r="L111" s="2"/>
      <c r="M111" s="2"/>
      <c r="N111" s="2"/>
      <c r="O111" s="3"/>
      <c r="P111" s="3"/>
      <c r="Q111" s="2"/>
      <c r="R111" s="2"/>
      <c r="S111" s="2"/>
      <c r="T111" s="2"/>
      <c r="U111" s="27"/>
      <c r="V111" s="27"/>
      <c r="W111" s="20"/>
      <c r="X111" s="20">
        <f t="shared" si="28"/>
        <v>1.25</v>
      </c>
      <c r="Y111" s="11"/>
      <c r="Z111" s="2">
        <f t="shared" si="29"/>
        <v>0</v>
      </c>
      <c r="AA111">
        <f t="shared" si="30"/>
        <v>10</v>
      </c>
      <c r="AB111">
        <f t="shared" si="31"/>
        <v>0</v>
      </c>
      <c r="AC111">
        <f t="shared" si="32"/>
        <v>0</v>
      </c>
      <c r="AD111" s="2">
        <f t="shared" si="33"/>
        <v>60</v>
      </c>
      <c r="AE111" s="2" t="str">
        <f t="shared" si="34"/>
        <v>HT Under 1.5 Goals</v>
      </c>
      <c r="AF111" s="6"/>
      <c r="AG111" s="6" t="str">
        <f t="shared" si="35"/>
        <v>HT Over 0.5 Goals</v>
      </c>
      <c r="AH111" s="6" t="str">
        <f t="shared" si="26"/>
        <v>LOST</v>
      </c>
      <c r="AI111" s="6" t="str">
        <f t="shared" si="27"/>
        <v>LOST</v>
      </c>
      <c r="AK111" s="2" t="str">
        <f t="shared" si="25"/>
        <v>…</v>
      </c>
    </row>
    <row r="112" spans="1:37">
      <c r="A112" s="2">
        <v>111</v>
      </c>
      <c r="B112" s="2" t="str">
        <f t="shared" si="24"/>
        <v xml:space="preserve"> - </v>
      </c>
      <c r="C112" s="2"/>
      <c r="F112" s="8"/>
      <c r="G112" s="2"/>
      <c r="H112" s="8"/>
      <c r="I112" s="2"/>
      <c r="J112" s="2"/>
      <c r="K112" s="2"/>
      <c r="L112" s="2"/>
      <c r="M112" s="2"/>
      <c r="N112" s="2"/>
      <c r="O112" s="3"/>
      <c r="P112" s="3"/>
      <c r="Q112" s="2"/>
      <c r="R112" s="2"/>
      <c r="S112" s="2"/>
      <c r="T112" s="2"/>
      <c r="U112" s="27"/>
      <c r="V112" s="27"/>
      <c r="W112" s="20"/>
      <c r="X112" s="20">
        <f t="shared" si="28"/>
        <v>1.25</v>
      </c>
      <c r="Y112" s="11"/>
      <c r="Z112" s="2">
        <f t="shared" si="29"/>
        <v>0</v>
      </c>
      <c r="AA112">
        <f t="shared" si="30"/>
        <v>10</v>
      </c>
      <c r="AB112">
        <f t="shared" si="31"/>
        <v>0</v>
      </c>
      <c r="AC112">
        <f t="shared" si="32"/>
        <v>0</v>
      </c>
      <c r="AD112" s="2">
        <f t="shared" si="33"/>
        <v>60</v>
      </c>
      <c r="AE112" s="2" t="str">
        <f t="shared" si="34"/>
        <v>HT Under 1.5 Goals</v>
      </c>
      <c r="AF112" s="6"/>
      <c r="AG112" s="6" t="str">
        <f t="shared" si="35"/>
        <v>HT Over 0.5 Goals</v>
      </c>
      <c r="AH112" s="6" t="str">
        <f t="shared" si="26"/>
        <v>LOST</v>
      </c>
      <c r="AI112" s="6" t="str">
        <f t="shared" si="27"/>
        <v>LOST</v>
      </c>
      <c r="AK112" s="2" t="str">
        <f t="shared" si="25"/>
        <v>…</v>
      </c>
    </row>
    <row r="113" spans="1:37">
      <c r="A113" s="2">
        <v>112</v>
      </c>
      <c r="B113" s="2" t="str">
        <f t="shared" si="24"/>
        <v xml:space="preserve"> - </v>
      </c>
      <c r="C113" s="2"/>
      <c r="F113" s="8"/>
      <c r="G113" s="2"/>
      <c r="H113" s="8"/>
      <c r="I113" s="2"/>
      <c r="J113" s="2"/>
      <c r="K113" s="2"/>
      <c r="L113" s="2"/>
      <c r="M113" s="2"/>
      <c r="N113" s="2"/>
      <c r="O113" s="3"/>
      <c r="P113" s="3"/>
      <c r="Q113" s="2"/>
      <c r="R113" s="2"/>
      <c r="S113" s="2"/>
      <c r="T113" s="2"/>
      <c r="U113" s="27"/>
      <c r="V113" s="27"/>
      <c r="W113" s="20"/>
      <c r="X113" s="20">
        <f t="shared" si="28"/>
        <v>1.25</v>
      </c>
      <c r="Y113" s="11"/>
      <c r="Z113" s="2">
        <f t="shared" si="29"/>
        <v>0</v>
      </c>
      <c r="AA113">
        <f t="shared" si="30"/>
        <v>10</v>
      </c>
      <c r="AB113">
        <f t="shared" si="31"/>
        <v>0</v>
      </c>
      <c r="AC113">
        <f t="shared" si="32"/>
        <v>0</v>
      </c>
      <c r="AD113" s="2">
        <f t="shared" si="33"/>
        <v>60</v>
      </c>
      <c r="AE113" s="2" t="str">
        <f t="shared" si="34"/>
        <v>HT Under 1.5 Goals</v>
      </c>
      <c r="AF113" s="6"/>
      <c r="AG113" s="6" t="str">
        <f t="shared" si="35"/>
        <v>HT Over 0.5 Goals</v>
      </c>
      <c r="AH113" s="6" t="str">
        <f t="shared" si="26"/>
        <v>LOST</v>
      </c>
      <c r="AI113" s="6" t="str">
        <f t="shared" si="27"/>
        <v>LOST</v>
      </c>
      <c r="AK113" s="2" t="str">
        <f t="shared" si="25"/>
        <v>…</v>
      </c>
    </row>
    <row r="114" spans="1:37">
      <c r="A114" s="2">
        <v>113</v>
      </c>
      <c r="B114" s="2" t="str">
        <f t="shared" si="24"/>
        <v xml:space="preserve"> - </v>
      </c>
      <c r="C114" s="2"/>
      <c r="F114" s="8"/>
      <c r="G114" s="2"/>
      <c r="H114" s="8"/>
      <c r="I114" s="2"/>
      <c r="J114" s="2"/>
      <c r="K114" s="2"/>
      <c r="L114" s="2"/>
      <c r="M114" s="2"/>
      <c r="N114" s="2"/>
      <c r="O114" s="3"/>
      <c r="P114" s="3"/>
      <c r="Q114" s="2"/>
      <c r="R114" s="2"/>
      <c r="S114" s="2"/>
      <c r="T114" s="2"/>
      <c r="U114" s="27"/>
      <c r="V114" s="27"/>
      <c r="W114" s="20"/>
      <c r="X114" s="20">
        <f t="shared" si="28"/>
        <v>1.25</v>
      </c>
      <c r="Y114" s="11"/>
      <c r="Z114" s="2">
        <f t="shared" si="29"/>
        <v>0</v>
      </c>
      <c r="AA114">
        <f t="shared" si="30"/>
        <v>10</v>
      </c>
      <c r="AB114">
        <f t="shared" si="31"/>
        <v>0</v>
      </c>
      <c r="AC114">
        <f t="shared" si="32"/>
        <v>0</v>
      </c>
      <c r="AD114" s="2">
        <f t="shared" si="33"/>
        <v>60</v>
      </c>
      <c r="AE114" s="2" t="str">
        <f t="shared" si="34"/>
        <v>HT Under 1.5 Goals</v>
      </c>
      <c r="AF114" s="6"/>
      <c r="AG114" s="6" t="str">
        <f t="shared" si="35"/>
        <v>HT Over 0.5 Goals</v>
      </c>
      <c r="AH114" s="6" t="str">
        <f t="shared" si="26"/>
        <v>LOST</v>
      </c>
      <c r="AI114" s="6" t="str">
        <f t="shared" si="27"/>
        <v>LOST</v>
      </c>
      <c r="AK114" s="2" t="str">
        <f t="shared" si="25"/>
        <v>…</v>
      </c>
    </row>
    <row r="115" spans="1:37">
      <c r="A115" s="2">
        <v>114</v>
      </c>
      <c r="B115" s="2" t="str">
        <f t="shared" si="24"/>
        <v xml:space="preserve"> - </v>
      </c>
      <c r="C115" s="2"/>
      <c r="F115" s="8"/>
      <c r="G115" s="2"/>
      <c r="H115" s="8"/>
      <c r="I115" s="2"/>
      <c r="J115" s="2"/>
      <c r="K115" s="2"/>
      <c r="L115" s="2"/>
      <c r="M115" s="2"/>
      <c r="N115" s="2"/>
      <c r="O115" s="3"/>
      <c r="P115" s="3"/>
      <c r="Q115" s="2"/>
      <c r="R115" s="2"/>
      <c r="S115" s="2"/>
      <c r="T115" s="2"/>
      <c r="U115" s="27"/>
      <c r="V115" s="27"/>
      <c r="W115" s="20"/>
      <c r="X115" s="20">
        <f t="shared" si="28"/>
        <v>1.25</v>
      </c>
      <c r="Y115" s="11"/>
      <c r="Z115" s="2">
        <f t="shared" si="29"/>
        <v>0</v>
      </c>
      <c r="AA115">
        <f t="shared" si="30"/>
        <v>10</v>
      </c>
      <c r="AB115">
        <f t="shared" si="31"/>
        <v>0</v>
      </c>
      <c r="AC115">
        <f t="shared" si="32"/>
        <v>0</v>
      </c>
      <c r="AD115" s="2">
        <f t="shared" si="33"/>
        <v>60</v>
      </c>
      <c r="AE115" s="2" t="str">
        <f t="shared" si="34"/>
        <v>HT Under 1.5 Goals</v>
      </c>
      <c r="AF115" s="6"/>
      <c r="AG115" s="6" t="str">
        <f t="shared" si="35"/>
        <v>HT Over 0.5 Goals</v>
      </c>
      <c r="AH115" s="6" t="str">
        <f t="shared" si="26"/>
        <v>LOST</v>
      </c>
      <c r="AI115" s="6" t="str">
        <f t="shared" si="27"/>
        <v>LOST</v>
      </c>
      <c r="AK115" s="2" t="str">
        <f t="shared" si="25"/>
        <v>…</v>
      </c>
    </row>
    <row r="116" spans="1:37">
      <c r="A116" s="2">
        <v>115</v>
      </c>
      <c r="B116" s="2" t="str">
        <f t="shared" si="24"/>
        <v xml:space="preserve"> - </v>
      </c>
      <c r="C116" s="2"/>
      <c r="F116" s="8"/>
      <c r="G116" s="2"/>
      <c r="H116" s="8"/>
      <c r="I116" s="2"/>
      <c r="J116" s="2"/>
      <c r="K116" s="2"/>
      <c r="L116" s="2"/>
      <c r="M116" s="2"/>
      <c r="N116" s="2"/>
      <c r="O116" s="3"/>
      <c r="P116" s="3"/>
      <c r="Q116" s="2"/>
      <c r="R116" s="2"/>
      <c r="S116" s="2"/>
      <c r="T116" s="2"/>
      <c r="U116" s="27"/>
      <c r="V116" s="27"/>
      <c r="W116" s="20"/>
      <c r="X116" s="20">
        <f t="shared" si="28"/>
        <v>1.25</v>
      </c>
      <c r="Y116" s="11"/>
      <c r="Z116" s="2">
        <f t="shared" si="29"/>
        <v>0</v>
      </c>
      <c r="AA116">
        <f t="shared" si="30"/>
        <v>10</v>
      </c>
      <c r="AB116">
        <f t="shared" si="31"/>
        <v>0</v>
      </c>
      <c r="AC116">
        <f t="shared" si="32"/>
        <v>0</v>
      </c>
      <c r="AD116" s="2">
        <f t="shared" si="33"/>
        <v>60</v>
      </c>
      <c r="AE116" s="2" t="str">
        <f t="shared" si="34"/>
        <v>HT Under 1.5 Goals</v>
      </c>
      <c r="AF116" s="6"/>
      <c r="AG116" s="6" t="str">
        <f t="shared" si="35"/>
        <v>HT Over 0.5 Goals</v>
      </c>
      <c r="AH116" s="6" t="str">
        <f t="shared" si="26"/>
        <v>LOST</v>
      </c>
      <c r="AI116" s="6" t="str">
        <f t="shared" si="27"/>
        <v>LOST</v>
      </c>
      <c r="AK116" s="2" t="str">
        <f t="shared" si="25"/>
        <v>…</v>
      </c>
    </row>
    <row r="117" spans="1:37">
      <c r="A117" s="2">
        <v>116</v>
      </c>
      <c r="B117" s="2" t="str">
        <f t="shared" si="24"/>
        <v xml:space="preserve"> - </v>
      </c>
      <c r="C117" s="2"/>
      <c r="F117" s="8"/>
      <c r="G117" s="2"/>
      <c r="H117" s="8"/>
      <c r="I117" s="2"/>
      <c r="J117" s="2"/>
      <c r="K117" s="2"/>
      <c r="L117" s="2"/>
      <c r="M117" s="2"/>
      <c r="N117" s="2"/>
      <c r="O117" s="3"/>
      <c r="P117" s="3"/>
      <c r="Q117" s="2"/>
      <c r="R117" s="2"/>
      <c r="S117" s="2"/>
      <c r="T117" s="2"/>
      <c r="U117" s="27"/>
      <c r="V117" s="27"/>
      <c r="W117" s="20"/>
      <c r="X117" s="20">
        <f t="shared" si="28"/>
        <v>1.25</v>
      </c>
      <c r="Y117" s="11"/>
      <c r="Z117" s="2">
        <f t="shared" si="29"/>
        <v>0</v>
      </c>
      <c r="AA117">
        <f t="shared" si="30"/>
        <v>10</v>
      </c>
      <c r="AB117">
        <f t="shared" si="31"/>
        <v>0</v>
      </c>
      <c r="AC117">
        <f t="shared" si="32"/>
        <v>0</v>
      </c>
      <c r="AD117" s="2">
        <f t="shared" si="33"/>
        <v>60</v>
      </c>
      <c r="AE117" s="2" t="str">
        <f t="shared" si="34"/>
        <v>HT Under 1.5 Goals</v>
      </c>
      <c r="AF117" s="6"/>
      <c r="AG117" s="6" t="str">
        <f t="shared" si="35"/>
        <v>HT Over 0.5 Goals</v>
      </c>
      <c r="AH117" s="6" t="str">
        <f t="shared" si="26"/>
        <v>LOST</v>
      </c>
      <c r="AI117" s="6" t="str">
        <f t="shared" si="27"/>
        <v>LOST</v>
      </c>
      <c r="AK117" s="2" t="str">
        <f t="shared" si="25"/>
        <v>…</v>
      </c>
    </row>
    <row r="118" spans="1:37">
      <c r="A118" s="2">
        <v>117</v>
      </c>
      <c r="B118" s="2" t="str">
        <f t="shared" si="24"/>
        <v xml:space="preserve"> - </v>
      </c>
      <c r="C118" s="2"/>
      <c r="F118" s="8"/>
      <c r="G118" s="2"/>
      <c r="H118" s="8"/>
      <c r="I118" s="2"/>
      <c r="J118" s="2"/>
      <c r="K118" s="2"/>
      <c r="L118" s="2"/>
      <c r="M118" s="2"/>
      <c r="N118" s="2"/>
      <c r="O118" s="3"/>
      <c r="P118" s="3"/>
      <c r="Q118" s="2"/>
      <c r="R118" s="2"/>
      <c r="S118" s="2"/>
      <c r="T118" s="2"/>
      <c r="U118" s="27"/>
      <c r="V118" s="27"/>
      <c r="W118" s="20"/>
      <c r="X118" s="20">
        <f t="shared" si="28"/>
        <v>1.25</v>
      </c>
      <c r="Y118" s="11"/>
      <c r="Z118" s="2">
        <f t="shared" si="29"/>
        <v>0</v>
      </c>
      <c r="AA118">
        <f t="shared" si="30"/>
        <v>10</v>
      </c>
      <c r="AB118">
        <f t="shared" si="31"/>
        <v>0</v>
      </c>
      <c r="AC118">
        <f t="shared" si="32"/>
        <v>0</v>
      </c>
      <c r="AD118" s="2">
        <f t="shared" si="33"/>
        <v>60</v>
      </c>
      <c r="AE118" s="2" t="str">
        <f t="shared" si="34"/>
        <v>HT Under 1.5 Goals</v>
      </c>
      <c r="AF118" s="6"/>
      <c r="AG118" s="6" t="str">
        <f t="shared" si="35"/>
        <v>HT Over 0.5 Goals</v>
      </c>
      <c r="AH118" s="6" t="str">
        <f t="shared" si="26"/>
        <v>LOST</v>
      </c>
      <c r="AI118" s="6" t="str">
        <f t="shared" si="27"/>
        <v>LOST</v>
      </c>
      <c r="AK118" s="2" t="str">
        <f t="shared" si="25"/>
        <v>…</v>
      </c>
    </row>
    <row r="119" spans="1:37">
      <c r="A119" s="2">
        <v>118</v>
      </c>
      <c r="B119" s="2" t="str">
        <f t="shared" si="24"/>
        <v xml:space="preserve"> - </v>
      </c>
      <c r="C119" s="2"/>
      <c r="F119" s="8"/>
      <c r="G119" s="2"/>
      <c r="H119" s="8"/>
      <c r="I119" s="2"/>
      <c r="J119" s="2"/>
      <c r="K119" s="2"/>
      <c r="L119" s="2"/>
      <c r="M119" s="2"/>
      <c r="N119" s="2"/>
      <c r="O119" s="3"/>
      <c r="P119" s="3"/>
      <c r="Q119" s="2"/>
      <c r="R119" s="2"/>
      <c r="S119" s="2"/>
      <c r="T119" s="2"/>
      <c r="U119" s="27"/>
      <c r="V119" s="27"/>
      <c r="W119" s="20"/>
      <c r="X119" s="20">
        <f t="shared" si="28"/>
        <v>1.25</v>
      </c>
      <c r="Y119" s="11"/>
      <c r="Z119" s="2">
        <f t="shared" si="29"/>
        <v>0</v>
      </c>
      <c r="AA119">
        <f t="shared" si="30"/>
        <v>10</v>
      </c>
      <c r="AB119">
        <f t="shared" si="31"/>
        <v>0</v>
      </c>
      <c r="AC119">
        <f t="shared" si="32"/>
        <v>0</v>
      </c>
      <c r="AD119" s="2">
        <f t="shared" si="33"/>
        <v>60</v>
      </c>
      <c r="AE119" s="2" t="str">
        <f t="shared" si="34"/>
        <v>HT Under 1.5 Goals</v>
      </c>
      <c r="AF119" s="6"/>
      <c r="AG119" s="6" t="str">
        <f t="shared" si="35"/>
        <v>HT Over 0.5 Goals</v>
      </c>
      <c r="AH119" s="6" t="str">
        <f t="shared" si="26"/>
        <v>LOST</v>
      </c>
      <c r="AI119" s="6" t="str">
        <f t="shared" si="27"/>
        <v>LOST</v>
      </c>
      <c r="AK119" s="2" t="str">
        <f t="shared" si="25"/>
        <v>…</v>
      </c>
    </row>
    <row r="120" spans="1:37">
      <c r="A120" s="2">
        <v>119</v>
      </c>
      <c r="B120" s="2" t="str">
        <f t="shared" si="24"/>
        <v xml:space="preserve"> - </v>
      </c>
      <c r="C120" s="2"/>
      <c r="F120" s="8"/>
      <c r="G120" s="2"/>
      <c r="H120" s="8"/>
      <c r="I120" s="2"/>
      <c r="J120" s="2"/>
      <c r="K120" s="2"/>
      <c r="L120" s="2"/>
      <c r="M120" s="2"/>
      <c r="N120" s="2"/>
      <c r="O120" s="3"/>
      <c r="P120" s="3"/>
      <c r="Q120" s="2"/>
      <c r="R120" s="2"/>
      <c r="S120" s="2"/>
      <c r="T120" s="2"/>
      <c r="U120" s="27"/>
      <c r="V120" s="27"/>
      <c r="W120" s="20"/>
      <c r="X120" s="20">
        <f t="shared" si="28"/>
        <v>1.25</v>
      </c>
      <c r="Y120" s="11"/>
      <c r="Z120" s="2">
        <f t="shared" si="29"/>
        <v>0</v>
      </c>
      <c r="AA120">
        <f t="shared" si="30"/>
        <v>10</v>
      </c>
      <c r="AB120">
        <f t="shared" si="31"/>
        <v>0</v>
      </c>
      <c r="AC120">
        <f t="shared" si="32"/>
        <v>0</v>
      </c>
      <c r="AD120" s="2">
        <f t="shared" si="33"/>
        <v>60</v>
      </c>
      <c r="AE120" s="2" t="str">
        <f t="shared" si="34"/>
        <v>HT Under 1.5 Goals</v>
      </c>
      <c r="AF120" s="6"/>
      <c r="AG120" s="6" t="str">
        <f t="shared" si="35"/>
        <v>HT Over 0.5 Goals</v>
      </c>
      <c r="AH120" s="6" t="str">
        <f t="shared" si="26"/>
        <v>LOST</v>
      </c>
      <c r="AI120" s="6" t="str">
        <f t="shared" si="27"/>
        <v>LOST</v>
      </c>
      <c r="AK120" s="2" t="str">
        <f t="shared" si="25"/>
        <v>…</v>
      </c>
    </row>
    <row r="121" spans="1:37">
      <c r="A121" s="2">
        <v>120</v>
      </c>
      <c r="B121" s="2" t="str">
        <f t="shared" si="24"/>
        <v xml:space="preserve"> - </v>
      </c>
      <c r="C121" s="2"/>
      <c r="F121" s="8"/>
      <c r="G121" s="2"/>
      <c r="H121" s="8"/>
      <c r="I121" s="2"/>
      <c r="J121" s="2"/>
      <c r="K121" s="2"/>
      <c r="L121" s="2"/>
      <c r="M121" s="2"/>
      <c r="N121" s="2"/>
      <c r="O121" s="3"/>
      <c r="P121" s="3"/>
      <c r="Q121" s="2"/>
      <c r="R121" s="2"/>
      <c r="S121" s="2"/>
      <c r="T121" s="2"/>
      <c r="U121" s="27"/>
      <c r="V121" s="27"/>
      <c r="W121" s="20"/>
      <c r="X121" s="20">
        <f t="shared" si="28"/>
        <v>1.25</v>
      </c>
      <c r="Y121" s="11"/>
      <c r="Z121" s="2">
        <f t="shared" si="29"/>
        <v>0</v>
      </c>
      <c r="AA121">
        <f t="shared" si="30"/>
        <v>10</v>
      </c>
      <c r="AB121">
        <f t="shared" si="31"/>
        <v>0</v>
      </c>
      <c r="AC121">
        <f t="shared" si="32"/>
        <v>0</v>
      </c>
      <c r="AD121" s="2">
        <f t="shared" si="33"/>
        <v>60</v>
      </c>
      <c r="AE121" s="2" t="str">
        <f t="shared" si="34"/>
        <v>HT Under 1.5 Goals</v>
      </c>
      <c r="AF121" s="6"/>
      <c r="AG121" s="6" t="str">
        <f t="shared" si="35"/>
        <v>HT Over 0.5 Goals</v>
      </c>
      <c r="AH121" s="6" t="str">
        <f t="shared" si="26"/>
        <v>LOST</v>
      </c>
      <c r="AI121" s="6" t="str">
        <f t="shared" si="27"/>
        <v>LOST</v>
      </c>
      <c r="AK121" s="2" t="str">
        <f t="shared" si="25"/>
        <v>…</v>
      </c>
    </row>
    <row r="122" spans="1:37">
      <c r="A122" s="2">
        <v>121</v>
      </c>
      <c r="B122" s="2" t="str">
        <f t="shared" si="24"/>
        <v xml:space="preserve"> - </v>
      </c>
      <c r="C122" s="2"/>
      <c r="F122" s="8"/>
      <c r="G122" s="2"/>
      <c r="H122" s="8"/>
      <c r="I122" s="2"/>
      <c r="J122" s="2"/>
      <c r="K122" s="2"/>
      <c r="L122" s="2"/>
      <c r="M122" s="2"/>
      <c r="N122" s="2"/>
      <c r="O122" s="3"/>
      <c r="P122" s="3"/>
      <c r="Q122" s="2"/>
      <c r="R122" s="2"/>
      <c r="S122" s="2"/>
      <c r="T122" s="2"/>
      <c r="U122" s="27"/>
      <c r="V122" s="27"/>
      <c r="W122" s="20"/>
      <c r="X122" s="20">
        <f t="shared" si="28"/>
        <v>1.25</v>
      </c>
      <c r="Y122" s="11"/>
      <c r="Z122" s="2">
        <f t="shared" si="29"/>
        <v>0</v>
      </c>
      <c r="AA122">
        <f t="shared" si="30"/>
        <v>10</v>
      </c>
      <c r="AB122">
        <f t="shared" si="31"/>
        <v>0</v>
      </c>
      <c r="AC122">
        <f t="shared" si="32"/>
        <v>0</v>
      </c>
      <c r="AD122" s="2">
        <f t="shared" si="33"/>
        <v>60</v>
      </c>
      <c r="AE122" s="2" t="str">
        <f t="shared" si="34"/>
        <v>HT Under 1.5 Goals</v>
      </c>
      <c r="AF122" s="6"/>
      <c r="AG122" s="6" t="str">
        <f t="shared" si="35"/>
        <v>HT Over 0.5 Goals</v>
      </c>
      <c r="AH122" s="6" t="str">
        <f t="shared" si="26"/>
        <v>LOST</v>
      </c>
      <c r="AI122" s="6" t="str">
        <f t="shared" si="27"/>
        <v>LOST</v>
      </c>
      <c r="AK122" s="2" t="str">
        <f t="shared" si="25"/>
        <v>…</v>
      </c>
    </row>
    <row r="123" spans="1:37">
      <c r="A123" s="2">
        <v>122</v>
      </c>
      <c r="B123" s="2" t="str">
        <f t="shared" si="24"/>
        <v xml:space="preserve"> - </v>
      </c>
      <c r="C123" s="2"/>
      <c r="F123" s="8"/>
      <c r="G123" s="2"/>
      <c r="H123" s="8"/>
      <c r="I123" s="2"/>
      <c r="J123" s="2"/>
      <c r="K123" s="2"/>
      <c r="L123" s="2"/>
      <c r="M123" s="2"/>
      <c r="N123" s="2"/>
      <c r="O123" s="3"/>
      <c r="P123" s="3"/>
      <c r="Q123" s="2"/>
      <c r="R123" s="2"/>
      <c r="S123" s="2"/>
      <c r="T123" s="2"/>
      <c r="U123" s="27"/>
      <c r="V123" s="27"/>
      <c r="W123" s="20"/>
      <c r="X123" s="20">
        <f t="shared" si="28"/>
        <v>1.25</v>
      </c>
      <c r="Y123" s="11"/>
      <c r="Z123" s="2">
        <f t="shared" si="29"/>
        <v>0</v>
      </c>
      <c r="AA123">
        <f t="shared" si="30"/>
        <v>10</v>
      </c>
      <c r="AB123">
        <f t="shared" si="31"/>
        <v>0</v>
      </c>
      <c r="AC123">
        <f t="shared" si="32"/>
        <v>0</v>
      </c>
      <c r="AD123" s="2">
        <f t="shared" si="33"/>
        <v>60</v>
      </c>
      <c r="AE123" s="2" t="str">
        <f t="shared" si="34"/>
        <v>HT Under 1.5 Goals</v>
      </c>
      <c r="AF123" s="6"/>
      <c r="AG123" s="6" t="str">
        <f t="shared" si="35"/>
        <v>HT Over 0.5 Goals</v>
      </c>
      <c r="AH123" s="6" t="str">
        <f t="shared" si="26"/>
        <v>LOST</v>
      </c>
      <c r="AI123" s="6" t="str">
        <f t="shared" si="27"/>
        <v>LOST</v>
      </c>
      <c r="AK123" s="2" t="str">
        <f t="shared" si="25"/>
        <v>…</v>
      </c>
    </row>
    <row r="124" spans="1:37">
      <c r="A124" s="2">
        <v>123</v>
      </c>
      <c r="B124" s="2" t="str">
        <f t="shared" si="24"/>
        <v xml:space="preserve"> - </v>
      </c>
      <c r="C124" s="2"/>
      <c r="F124" s="8"/>
      <c r="G124" s="2"/>
      <c r="H124" s="8"/>
      <c r="I124" s="2"/>
      <c r="J124" s="2"/>
      <c r="K124" s="2"/>
      <c r="L124" s="2"/>
      <c r="M124" s="2"/>
      <c r="N124" s="2"/>
      <c r="O124" s="3"/>
      <c r="P124" s="3"/>
      <c r="Q124" s="2"/>
      <c r="R124" s="2"/>
      <c r="S124" s="2"/>
      <c r="T124" s="2"/>
      <c r="U124" s="27"/>
      <c r="V124" s="27"/>
      <c r="W124" s="20"/>
      <c r="X124" s="20">
        <f t="shared" si="28"/>
        <v>1.25</v>
      </c>
      <c r="Y124" s="11"/>
      <c r="Z124" s="2">
        <f t="shared" si="29"/>
        <v>0</v>
      </c>
      <c r="AA124">
        <f t="shared" si="30"/>
        <v>10</v>
      </c>
      <c r="AB124">
        <f t="shared" si="31"/>
        <v>0</v>
      </c>
      <c r="AC124">
        <f t="shared" si="32"/>
        <v>0</v>
      </c>
      <c r="AD124" s="2">
        <f t="shared" si="33"/>
        <v>60</v>
      </c>
      <c r="AE124" s="2" t="str">
        <f t="shared" si="34"/>
        <v>HT Under 1.5 Goals</v>
      </c>
      <c r="AF124" s="6"/>
      <c r="AG124" s="6" t="str">
        <f t="shared" si="35"/>
        <v>HT Over 0.5 Goals</v>
      </c>
      <c r="AH124" s="6" t="str">
        <f t="shared" si="26"/>
        <v>LOST</v>
      </c>
      <c r="AI124" s="6" t="str">
        <f t="shared" si="27"/>
        <v>LOST</v>
      </c>
      <c r="AK124" s="2" t="str">
        <f t="shared" si="25"/>
        <v>…</v>
      </c>
    </row>
    <row r="125" spans="1:37">
      <c r="A125" s="2">
        <v>124</v>
      </c>
      <c r="B125" s="2" t="str">
        <f t="shared" si="24"/>
        <v xml:space="preserve"> - </v>
      </c>
      <c r="C125" s="2"/>
      <c r="F125" s="8"/>
      <c r="G125" s="2"/>
      <c r="H125" s="8"/>
      <c r="I125" s="2"/>
      <c r="J125" s="2"/>
      <c r="K125" s="2"/>
      <c r="L125" s="2"/>
      <c r="M125" s="2"/>
      <c r="N125" s="2"/>
      <c r="O125" s="3"/>
      <c r="P125" s="3"/>
      <c r="Q125" s="2"/>
      <c r="R125" s="2"/>
      <c r="S125" s="2"/>
      <c r="T125" s="2"/>
      <c r="U125" s="27"/>
      <c r="V125" s="27"/>
      <c r="W125" s="20"/>
      <c r="X125" s="20">
        <f t="shared" si="28"/>
        <v>1.25</v>
      </c>
      <c r="Y125" s="11"/>
      <c r="Z125" s="2">
        <f t="shared" si="29"/>
        <v>0</v>
      </c>
      <c r="AA125">
        <f t="shared" si="30"/>
        <v>10</v>
      </c>
      <c r="AB125">
        <f t="shared" si="31"/>
        <v>0</v>
      </c>
      <c r="AC125">
        <f t="shared" si="32"/>
        <v>0</v>
      </c>
      <c r="AD125" s="2">
        <f t="shared" si="33"/>
        <v>60</v>
      </c>
      <c r="AE125" s="2" t="str">
        <f t="shared" si="34"/>
        <v>HT Under 1.5 Goals</v>
      </c>
      <c r="AF125" s="6"/>
      <c r="AG125" s="6" t="str">
        <f t="shared" si="35"/>
        <v>HT Over 0.5 Goals</v>
      </c>
      <c r="AH125" s="6" t="str">
        <f t="shared" si="26"/>
        <v>LOST</v>
      </c>
      <c r="AI125" s="6" t="str">
        <f t="shared" si="27"/>
        <v>LOST</v>
      </c>
      <c r="AK125" s="2" t="str">
        <f t="shared" si="25"/>
        <v>…</v>
      </c>
    </row>
    <row r="126" spans="1:37">
      <c r="A126" s="2">
        <v>125</v>
      </c>
      <c r="B126" s="2" t="str">
        <f t="shared" si="24"/>
        <v xml:space="preserve"> - </v>
      </c>
      <c r="C126" s="2"/>
      <c r="F126" s="8"/>
      <c r="G126" s="2"/>
      <c r="H126" s="8"/>
      <c r="I126" s="2"/>
      <c r="J126" s="2"/>
      <c r="K126" s="2"/>
      <c r="L126" s="2"/>
      <c r="M126" s="2"/>
      <c r="N126" s="2"/>
      <c r="O126" s="3"/>
      <c r="P126" s="3"/>
      <c r="Q126" s="2"/>
      <c r="R126" s="2"/>
      <c r="S126" s="2"/>
      <c r="T126" s="2"/>
      <c r="U126" s="27"/>
      <c r="V126" s="27"/>
      <c r="W126" s="20"/>
      <c r="X126" s="20">
        <f t="shared" si="28"/>
        <v>1.25</v>
      </c>
      <c r="Y126" s="11"/>
      <c r="Z126" s="2">
        <f t="shared" si="29"/>
        <v>0</v>
      </c>
      <c r="AA126">
        <f t="shared" si="30"/>
        <v>10</v>
      </c>
      <c r="AB126">
        <f t="shared" si="31"/>
        <v>0</v>
      </c>
      <c r="AC126">
        <f t="shared" si="32"/>
        <v>0</v>
      </c>
      <c r="AD126" s="2">
        <f t="shared" si="33"/>
        <v>60</v>
      </c>
      <c r="AE126" s="2" t="str">
        <f t="shared" si="34"/>
        <v>HT Under 1.5 Goals</v>
      </c>
      <c r="AF126" s="6"/>
      <c r="AG126" s="6" t="str">
        <f t="shared" si="35"/>
        <v>HT Over 0.5 Goals</v>
      </c>
      <c r="AH126" s="6" t="str">
        <f t="shared" si="26"/>
        <v>LOST</v>
      </c>
      <c r="AI126" s="6" t="str">
        <f t="shared" si="27"/>
        <v>LOST</v>
      </c>
      <c r="AK126" s="2" t="str">
        <f t="shared" si="25"/>
        <v>…</v>
      </c>
    </row>
    <row r="127" spans="1:37">
      <c r="A127" s="2">
        <v>126</v>
      </c>
      <c r="B127" s="2" t="str">
        <f t="shared" si="24"/>
        <v xml:space="preserve"> - </v>
      </c>
      <c r="C127" s="2"/>
      <c r="F127" s="8"/>
      <c r="G127" s="2"/>
      <c r="H127" s="8"/>
      <c r="I127" s="2"/>
      <c r="J127" s="2"/>
      <c r="K127" s="2"/>
      <c r="L127" s="2"/>
      <c r="M127" s="2"/>
      <c r="N127" s="2"/>
      <c r="O127" s="3"/>
      <c r="P127" s="3"/>
      <c r="Q127" s="2"/>
      <c r="R127" s="2"/>
      <c r="S127" s="2"/>
      <c r="T127" s="2"/>
      <c r="U127" s="27"/>
      <c r="V127" s="27"/>
      <c r="W127" s="20"/>
      <c r="X127" s="20">
        <f t="shared" si="28"/>
        <v>1.25</v>
      </c>
      <c r="Y127" s="11"/>
      <c r="Z127" s="2">
        <f t="shared" si="29"/>
        <v>0</v>
      </c>
      <c r="AA127">
        <f t="shared" si="30"/>
        <v>10</v>
      </c>
      <c r="AB127">
        <f t="shared" si="31"/>
        <v>0</v>
      </c>
      <c r="AC127">
        <f t="shared" si="32"/>
        <v>0</v>
      </c>
      <c r="AD127" s="2">
        <f t="shared" si="33"/>
        <v>60</v>
      </c>
      <c r="AE127" s="2" t="str">
        <f t="shared" si="34"/>
        <v>HT Under 1.5 Goals</v>
      </c>
      <c r="AF127" s="6"/>
      <c r="AG127" s="6" t="str">
        <f t="shared" si="35"/>
        <v>HT Over 0.5 Goals</v>
      </c>
      <c r="AH127" s="6" t="str">
        <f t="shared" si="26"/>
        <v>LOST</v>
      </c>
      <c r="AI127" s="6" t="str">
        <f t="shared" si="27"/>
        <v>LOST</v>
      </c>
      <c r="AK127" s="2" t="str">
        <f t="shared" si="25"/>
        <v>…</v>
      </c>
    </row>
    <row r="128" spans="1:37">
      <c r="A128" s="2">
        <v>127</v>
      </c>
      <c r="B128" s="2" t="str">
        <f t="shared" si="24"/>
        <v xml:space="preserve"> - </v>
      </c>
      <c r="C128" s="2"/>
      <c r="F128" s="8"/>
      <c r="G128" s="2"/>
      <c r="H128" s="8"/>
      <c r="I128" s="2"/>
      <c r="J128" s="2"/>
      <c r="K128" s="2"/>
      <c r="L128" s="2"/>
      <c r="M128" s="2"/>
      <c r="N128" s="2"/>
      <c r="O128" s="3"/>
      <c r="P128" s="3"/>
      <c r="Q128" s="2"/>
      <c r="R128" s="2"/>
      <c r="S128" s="2"/>
      <c r="T128" s="2"/>
      <c r="U128" s="27"/>
      <c r="V128" s="27"/>
      <c r="W128" s="20"/>
      <c r="X128" s="20">
        <f t="shared" si="28"/>
        <v>1.25</v>
      </c>
      <c r="Y128" s="11"/>
      <c r="Z128" s="2">
        <f t="shared" si="29"/>
        <v>0</v>
      </c>
      <c r="AA128">
        <f t="shared" si="30"/>
        <v>10</v>
      </c>
      <c r="AB128">
        <f t="shared" si="31"/>
        <v>0</v>
      </c>
      <c r="AC128">
        <f t="shared" si="32"/>
        <v>0</v>
      </c>
      <c r="AD128" s="2">
        <f t="shared" si="33"/>
        <v>60</v>
      </c>
      <c r="AE128" s="2" t="str">
        <f t="shared" si="34"/>
        <v>HT Under 1.5 Goals</v>
      </c>
      <c r="AF128" s="6"/>
      <c r="AG128" s="6" t="str">
        <f t="shared" si="35"/>
        <v>HT Over 0.5 Goals</v>
      </c>
      <c r="AH128" s="6" t="str">
        <f t="shared" si="26"/>
        <v>LOST</v>
      </c>
      <c r="AI128" s="6" t="str">
        <f t="shared" si="27"/>
        <v>LOST</v>
      </c>
      <c r="AK128" s="2" t="str">
        <f t="shared" si="25"/>
        <v>…</v>
      </c>
    </row>
    <row r="129" spans="1:37">
      <c r="A129" s="2">
        <v>128</v>
      </c>
      <c r="B129" s="2" t="str">
        <f t="shared" si="24"/>
        <v xml:space="preserve"> - </v>
      </c>
      <c r="C129" s="2"/>
      <c r="F129" s="8"/>
      <c r="G129" s="2"/>
      <c r="H129" s="8"/>
      <c r="I129" s="2"/>
      <c r="J129" s="2"/>
      <c r="K129" s="2"/>
      <c r="L129" s="2"/>
      <c r="M129" s="2"/>
      <c r="N129" s="2"/>
      <c r="O129" s="3"/>
      <c r="P129" s="3"/>
      <c r="Q129" s="2"/>
      <c r="R129" s="2"/>
      <c r="S129" s="2"/>
      <c r="T129" s="2"/>
      <c r="U129" s="27"/>
      <c r="V129" s="27"/>
      <c r="W129" s="20"/>
      <c r="X129" s="20">
        <f t="shared" si="28"/>
        <v>1.25</v>
      </c>
      <c r="Y129" s="11"/>
      <c r="Z129" s="2">
        <f t="shared" si="29"/>
        <v>0</v>
      </c>
      <c r="AA129">
        <f t="shared" si="30"/>
        <v>10</v>
      </c>
      <c r="AB129">
        <f t="shared" si="31"/>
        <v>0</v>
      </c>
      <c r="AC129">
        <f t="shared" si="32"/>
        <v>0</v>
      </c>
      <c r="AD129" s="2">
        <f t="shared" si="33"/>
        <v>60</v>
      </c>
      <c r="AE129" s="2" t="str">
        <f t="shared" si="34"/>
        <v>HT Under 1.5 Goals</v>
      </c>
      <c r="AF129" s="6"/>
      <c r="AG129" s="6" t="str">
        <f t="shared" si="35"/>
        <v>HT Over 0.5 Goals</v>
      </c>
      <c r="AH129" s="6" t="str">
        <f t="shared" si="26"/>
        <v>LOST</v>
      </c>
      <c r="AI129" s="6" t="str">
        <f t="shared" si="27"/>
        <v>LOST</v>
      </c>
      <c r="AK129" s="2" t="str">
        <f t="shared" si="25"/>
        <v>…</v>
      </c>
    </row>
    <row r="130" spans="1:37">
      <c r="A130" s="2">
        <v>129</v>
      </c>
      <c r="B130" s="2" t="str">
        <f t="shared" si="24"/>
        <v xml:space="preserve"> - </v>
      </c>
      <c r="C130" s="2"/>
      <c r="F130" s="8"/>
      <c r="G130" s="2"/>
      <c r="H130" s="8"/>
      <c r="I130" s="2"/>
      <c r="J130" s="2"/>
      <c r="K130" s="2"/>
      <c r="L130" s="2"/>
      <c r="M130" s="2"/>
      <c r="N130" s="2"/>
      <c r="O130" s="3"/>
      <c r="P130" s="3"/>
      <c r="Q130" s="2"/>
      <c r="R130" s="2"/>
      <c r="S130" s="2"/>
      <c r="T130" s="2"/>
      <c r="U130" s="27"/>
      <c r="V130" s="27"/>
      <c r="W130" s="20"/>
      <c r="X130" s="20">
        <f t="shared" si="28"/>
        <v>1.25</v>
      </c>
      <c r="Y130" s="11"/>
      <c r="Z130" s="2">
        <f t="shared" si="29"/>
        <v>0</v>
      </c>
      <c r="AA130">
        <f t="shared" si="30"/>
        <v>10</v>
      </c>
      <c r="AB130">
        <f t="shared" si="31"/>
        <v>0</v>
      </c>
      <c r="AC130">
        <f t="shared" si="32"/>
        <v>0</v>
      </c>
      <c r="AD130" s="2">
        <f t="shared" si="33"/>
        <v>60</v>
      </c>
      <c r="AE130" s="2" t="str">
        <f t="shared" si="34"/>
        <v>HT Under 1.5 Goals</v>
      </c>
      <c r="AF130" s="6"/>
      <c r="AG130" s="6" t="str">
        <f t="shared" si="35"/>
        <v>HT Over 0.5 Goals</v>
      </c>
      <c r="AH130" s="6" t="str">
        <f t="shared" si="26"/>
        <v>LOST</v>
      </c>
      <c r="AI130" s="6" t="str">
        <f t="shared" si="27"/>
        <v>LOST</v>
      </c>
      <c r="AK130" s="2" t="str">
        <f t="shared" si="25"/>
        <v>…</v>
      </c>
    </row>
    <row r="131" spans="1:37">
      <c r="A131" s="2">
        <v>130</v>
      </c>
      <c r="B131" s="2" t="str">
        <f t="shared" ref="B131:B151" si="36">CONCATENATE(D131, " - ",E131)</f>
        <v xml:space="preserve"> - </v>
      </c>
      <c r="C131" s="2"/>
      <c r="F131" s="8"/>
      <c r="G131" s="2"/>
      <c r="H131" s="8"/>
      <c r="I131" s="2"/>
      <c r="J131" s="2"/>
      <c r="K131" s="2"/>
      <c r="L131" s="2"/>
      <c r="M131" s="2"/>
      <c r="N131" s="2"/>
      <c r="O131" s="3"/>
      <c r="P131" s="3"/>
      <c r="Q131" s="2"/>
      <c r="R131" s="2"/>
      <c r="S131" s="2"/>
      <c r="T131" s="2"/>
      <c r="U131" s="27"/>
      <c r="V131" s="27"/>
      <c r="W131" s="20"/>
      <c r="X131" s="20">
        <f t="shared" si="28"/>
        <v>1.25</v>
      </c>
      <c r="Y131" s="11"/>
      <c r="Z131" s="2">
        <f t="shared" si="29"/>
        <v>0</v>
      </c>
      <c r="AA131">
        <f t="shared" si="30"/>
        <v>10</v>
      </c>
      <c r="AB131">
        <f t="shared" si="31"/>
        <v>0</v>
      </c>
      <c r="AC131">
        <f t="shared" si="32"/>
        <v>0</v>
      </c>
      <c r="AD131" s="2">
        <f t="shared" si="33"/>
        <v>60</v>
      </c>
      <c r="AE131" s="2" t="str">
        <f t="shared" si="34"/>
        <v>HT Under 1.5 Goals</v>
      </c>
      <c r="AF131" s="6"/>
      <c r="AG131" s="6" t="str">
        <f t="shared" si="35"/>
        <v>HT Over 0.5 Goals</v>
      </c>
      <c r="AH131" s="6" t="str">
        <f t="shared" si="26"/>
        <v>LOST</v>
      </c>
      <c r="AI131" s="6" t="str">
        <f t="shared" si="27"/>
        <v>LOST</v>
      </c>
      <c r="AK131" s="2" t="str">
        <f t="shared" ref="AK131:AK194" si="37">IF(AND(C131="OK",J131&gt;52,N131&lt;11,W131&lt;1.66),"Prime","…")</f>
        <v>…</v>
      </c>
    </row>
    <row r="132" spans="1:37">
      <c r="A132" s="2">
        <v>131</v>
      </c>
      <c r="B132" s="2" t="str">
        <f t="shared" si="36"/>
        <v xml:space="preserve"> - </v>
      </c>
      <c r="C132" s="2"/>
      <c r="F132" s="8"/>
      <c r="G132" s="2"/>
      <c r="H132" s="8"/>
      <c r="I132" s="2"/>
      <c r="J132" s="2"/>
      <c r="K132" s="2"/>
      <c r="L132" s="2"/>
      <c r="M132" s="2"/>
      <c r="N132" s="2"/>
      <c r="O132" s="3"/>
      <c r="P132" s="3"/>
      <c r="Q132" s="2"/>
      <c r="R132" s="2"/>
      <c r="S132" s="2"/>
      <c r="T132" s="2"/>
      <c r="U132" s="27"/>
      <c r="V132" s="27"/>
      <c r="W132" s="20"/>
      <c r="X132" s="20">
        <f t="shared" si="28"/>
        <v>1.25</v>
      </c>
      <c r="Y132" s="11"/>
      <c r="Z132" s="2">
        <f t="shared" si="29"/>
        <v>0</v>
      </c>
      <c r="AA132">
        <f t="shared" si="30"/>
        <v>10</v>
      </c>
      <c r="AB132">
        <f t="shared" si="31"/>
        <v>0</v>
      </c>
      <c r="AC132">
        <f t="shared" si="32"/>
        <v>0</v>
      </c>
      <c r="AD132" s="2">
        <f t="shared" si="33"/>
        <v>60</v>
      </c>
      <c r="AE132" s="2" t="str">
        <f t="shared" si="34"/>
        <v>HT Under 1.5 Goals</v>
      </c>
      <c r="AF132" s="6"/>
      <c r="AG132" s="6" t="str">
        <f t="shared" si="35"/>
        <v>HT Over 0.5 Goals</v>
      </c>
      <c r="AH132" s="6" t="str">
        <f t="shared" si="26"/>
        <v>LOST</v>
      </c>
      <c r="AI132" s="6" t="str">
        <f t="shared" si="27"/>
        <v>LOST</v>
      </c>
      <c r="AK132" s="2" t="str">
        <f t="shared" si="37"/>
        <v>…</v>
      </c>
    </row>
    <row r="133" spans="1:37">
      <c r="A133" s="2">
        <v>132</v>
      </c>
      <c r="B133" s="2" t="str">
        <f t="shared" si="36"/>
        <v xml:space="preserve"> - </v>
      </c>
      <c r="C133" s="2"/>
      <c r="F133" s="8"/>
      <c r="G133" s="2"/>
      <c r="H133" s="8"/>
      <c r="I133" s="2"/>
      <c r="J133" s="2"/>
      <c r="K133" s="2"/>
      <c r="L133" s="2"/>
      <c r="M133" s="2"/>
      <c r="N133" s="2"/>
      <c r="O133" s="3"/>
      <c r="P133" s="3"/>
      <c r="Q133" s="2"/>
      <c r="R133" s="2"/>
      <c r="S133" s="2"/>
      <c r="T133" s="2"/>
      <c r="U133" s="27"/>
      <c r="V133" s="36"/>
      <c r="W133" s="20"/>
      <c r="X133" s="20">
        <f t="shared" si="28"/>
        <v>1.25</v>
      </c>
      <c r="Y133" s="11"/>
      <c r="Z133" s="2">
        <f t="shared" si="29"/>
        <v>0</v>
      </c>
      <c r="AA133">
        <f t="shared" si="30"/>
        <v>10</v>
      </c>
      <c r="AB133">
        <f t="shared" si="31"/>
        <v>0</v>
      </c>
      <c r="AC133">
        <f t="shared" si="32"/>
        <v>0</v>
      </c>
      <c r="AD133" s="2">
        <f t="shared" si="33"/>
        <v>60</v>
      </c>
      <c r="AE133" s="2" t="str">
        <f t="shared" si="34"/>
        <v>HT Under 1.5 Goals</v>
      </c>
      <c r="AF133" s="6"/>
      <c r="AG133" s="6" t="str">
        <f t="shared" si="35"/>
        <v>HT Over 0.5 Goals</v>
      </c>
      <c r="AH133" s="6" t="str">
        <f t="shared" si="26"/>
        <v>LOST</v>
      </c>
      <c r="AI133" s="6" t="str">
        <f t="shared" si="27"/>
        <v>LOST</v>
      </c>
      <c r="AK133" s="2" t="str">
        <f t="shared" si="37"/>
        <v>…</v>
      </c>
    </row>
    <row r="134" spans="1:37">
      <c r="A134" s="2">
        <v>133</v>
      </c>
      <c r="B134" s="2" t="str">
        <f t="shared" si="36"/>
        <v xml:space="preserve"> - </v>
      </c>
      <c r="C134" s="2"/>
      <c r="F134" s="8"/>
      <c r="G134" s="2"/>
      <c r="H134" s="8"/>
      <c r="I134" s="2"/>
      <c r="J134" s="2"/>
      <c r="K134" s="2"/>
      <c r="L134" s="2"/>
      <c r="M134" s="2"/>
      <c r="N134" s="2"/>
      <c r="O134" s="3"/>
      <c r="P134" s="3"/>
      <c r="Q134" s="2"/>
      <c r="R134" s="2"/>
      <c r="S134" s="2"/>
      <c r="T134" s="2"/>
      <c r="U134" s="27"/>
      <c r="V134" s="36"/>
      <c r="W134" s="20"/>
      <c r="X134" s="20">
        <f t="shared" si="28"/>
        <v>1.25</v>
      </c>
      <c r="Y134" s="11"/>
      <c r="Z134" s="2">
        <f t="shared" si="29"/>
        <v>0</v>
      </c>
      <c r="AA134">
        <f t="shared" si="30"/>
        <v>10</v>
      </c>
      <c r="AB134">
        <f t="shared" si="31"/>
        <v>0</v>
      </c>
      <c r="AC134">
        <f t="shared" si="32"/>
        <v>0</v>
      </c>
      <c r="AD134" s="2">
        <f t="shared" si="33"/>
        <v>60</v>
      </c>
      <c r="AE134" s="2" t="str">
        <f t="shared" si="34"/>
        <v>HT Under 1.5 Goals</v>
      </c>
      <c r="AF134" s="6"/>
      <c r="AG134" s="6" t="str">
        <f t="shared" si="35"/>
        <v>HT Over 0.5 Goals</v>
      </c>
      <c r="AH134" s="6" t="str">
        <f t="shared" si="26"/>
        <v>LOST</v>
      </c>
      <c r="AI134" s="6" t="str">
        <f t="shared" si="27"/>
        <v>LOST</v>
      </c>
      <c r="AK134" s="2" t="str">
        <f t="shared" si="37"/>
        <v>…</v>
      </c>
    </row>
    <row r="135" spans="1:37">
      <c r="A135" s="2">
        <v>134</v>
      </c>
      <c r="B135" s="2" t="str">
        <f t="shared" si="36"/>
        <v xml:space="preserve"> - </v>
      </c>
      <c r="C135" s="2"/>
      <c r="F135" s="8"/>
      <c r="G135" s="2"/>
      <c r="H135" s="8"/>
      <c r="I135" s="2"/>
      <c r="J135" s="2"/>
      <c r="K135" s="2"/>
      <c r="L135" s="2"/>
      <c r="M135" s="2"/>
      <c r="N135" s="2"/>
      <c r="O135" s="3"/>
      <c r="P135" s="3"/>
      <c r="Q135" s="2"/>
      <c r="R135" s="2"/>
      <c r="S135" s="2"/>
      <c r="T135" s="2"/>
      <c r="U135" s="27"/>
      <c r="V135" s="36"/>
      <c r="W135" s="20"/>
      <c r="X135" s="20">
        <f t="shared" si="28"/>
        <v>1.25</v>
      </c>
      <c r="Y135" s="11"/>
      <c r="Z135" s="2">
        <f t="shared" si="29"/>
        <v>0</v>
      </c>
      <c r="AA135">
        <f t="shared" si="30"/>
        <v>10</v>
      </c>
      <c r="AB135">
        <f t="shared" si="31"/>
        <v>0</v>
      </c>
      <c r="AC135">
        <f t="shared" si="32"/>
        <v>0</v>
      </c>
      <c r="AD135" s="2">
        <f t="shared" si="33"/>
        <v>60</v>
      </c>
      <c r="AE135" s="2" t="str">
        <f t="shared" si="34"/>
        <v>HT Under 1.5 Goals</v>
      </c>
      <c r="AF135" s="6"/>
      <c r="AG135" s="6" t="str">
        <f t="shared" si="35"/>
        <v>HT Over 0.5 Goals</v>
      </c>
      <c r="AH135" s="6" t="str">
        <f t="shared" si="26"/>
        <v>LOST</v>
      </c>
      <c r="AI135" s="6" t="str">
        <f t="shared" si="27"/>
        <v>LOST</v>
      </c>
      <c r="AK135" s="2" t="str">
        <f t="shared" si="37"/>
        <v>…</v>
      </c>
    </row>
    <row r="136" spans="1:37">
      <c r="A136" s="2">
        <v>135</v>
      </c>
      <c r="B136" s="2" t="str">
        <f t="shared" si="36"/>
        <v xml:space="preserve"> - </v>
      </c>
      <c r="C136" s="2"/>
      <c r="F136" s="8"/>
      <c r="G136" s="2"/>
      <c r="H136" s="8"/>
      <c r="I136" s="2"/>
      <c r="J136" s="2"/>
      <c r="K136" s="2"/>
      <c r="L136" s="2"/>
      <c r="M136" s="2"/>
      <c r="N136" s="2"/>
      <c r="O136" s="3"/>
      <c r="P136" s="3"/>
      <c r="Q136" s="2"/>
      <c r="R136" s="2"/>
      <c r="S136" s="2"/>
      <c r="T136" s="2"/>
      <c r="U136" s="27"/>
      <c r="V136" s="36"/>
      <c r="W136" s="20"/>
      <c r="X136" s="20">
        <f t="shared" si="28"/>
        <v>1.25</v>
      </c>
      <c r="Y136" s="11"/>
      <c r="Z136" s="2">
        <f t="shared" si="29"/>
        <v>0</v>
      </c>
      <c r="AA136">
        <f t="shared" si="30"/>
        <v>10</v>
      </c>
      <c r="AB136">
        <f t="shared" si="31"/>
        <v>0</v>
      </c>
      <c r="AC136">
        <f t="shared" si="32"/>
        <v>0</v>
      </c>
      <c r="AD136" s="2">
        <f t="shared" si="33"/>
        <v>60</v>
      </c>
      <c r="AE136" s="2" t="str">
        <f t="shared" si="34"/>
        <v>HT Under 1.5 Goals</v>
      </c>
      <c r="AF136" s="6"/>
      <c r="AG136" s="6" t="str">
        <f t="shared" si="35"/>
        <v>HT Over 0.5 Goals</v>
      </c>
      <c r="AH136" s="6" t="str">
        <f t="shared" si="26"/>
        <v>LOST</v>
      </c>
      <c r="AI136" s="6" t="str">
        <f t="shared" si="27"/>
        <v>LOST</v>
      </c>
      <c r="AK136" s="2" t="str">
        <f t="shared" si="37"/>
        <v>…</v>
      </c>
    </row>
    <row r="137" spans="1:37">
      <c r="A137" s="2">
        <v>136</v>
      </c>
      <c r="B137" s="2" t="str">
        <f t="shared" si="36"/>
        <v xml:space="preserve"> - </v>
      </c>
      <c r="C137" s="2"/>
      <c r="F137" s="8"/>
      <c r="G137" s="2"/>
      <c r="H137" s="8"/>
      <c r="I137" s="2"/>
      <c r="J137" s="2"/>
      <c r="K137" s="2"/>
      <c r="L137" s="2"/>
      <c r="M137" s="2"/>
      <c r="N137" s="2"/>
      <c r="O137" s="3"/>
      <c r="P137" s="3"/>
      <c r="Q137" s="2"/>
      <c r="R137" s="2"/>
      <c r="S137" s="2"/>
      <c r="T137" s="2"/>
      <c r="U137" s="27"/>
      <c r="V137" s="36"/>
      <c r="W137" s="20"/>
      <c r="X137" s="20">
        <f t="shared" si="28"/>
        <v>1.25</v>
      </c>
      <c r="Y137" s="11"/>
      <c r="Z137" s="2">
        <f t="shared" si="29"/>
        <v>0</v>
      </c>
      <c r="AA137">
        <f t="shared" si="30"/>
        <v>10</v>
      </c>
      <c r="AB137">
        <f t="shared" si="31"/>
        <v>0</v>
      </c>
      <c r="AC137">
        <f t="shared" si="32"/>
        <v>0</v>
      </c>
      <c r="AD137" s="2">
        <f t="shared" si="33"/>
        <v>60</v>
      </c>
      <c r="AE137" s="2" t="str">
        <f t="shared" si="34"/>
        <v>HT Under 1.5 Goals</v>
      </c>
      <c r="AF137" s="6"/>
      <c r="AG137" s="6" t="str">
        <f t="shared" si="35"/>
        <v>HT Over 0.5 Goals</v>
      </c>
      <c r="AH137" s="6" t="str">
        <f t="shared" si="26"/>
        <v>LOST</v>
      </c>
      <c r="AI137" s="6" t="str">
        <f t="shared" si="27"/>
        <v>LOST</v>
      </c>
      <c r="AK137" s="2" t="str">
        <f t="shared" si="37"/>
        <v>…</v>
      </c>
    </row>
    <row r="138" spans="1:37">
      <c r="A138" s="2">
        <v>137</v>
      </c>
      <c r="B138" s="2" t="str">
        <f t="shared" si="36"/>
        <v xml:space="preserve"> - </v>
      </c>
      <c r="C138" s="2"/>
      <c r="F138" s="8"/>
      <c r="G138" s="2"/>
      <c r="H138" s="8"/>
      <c r="I138" s="2"/>
      <c r="J138" s="2"/>
      <c r="K138" s="2"/>
      <c r="L138" s="2"/>
      <c r="M138" s="2"/>
      <c r="N138" s="2"/>
      <c r="O138" s="3"/>
      <c r="P138" s="3"/>
      <c r="Q138" s="2"/>
      <c r="R138" s="2"/>
      <c r="S138" s="2"/>
      <c r="T138" s="2"/>
      <c r="U138" s="27"/>
      <c r="V138" s="27"/>
      <c r="W138" s="20"/>
      <c r="X138" s="20">
        <f t="shared" si="28"/>
        <v>1.25</v>
      </c>
      <c r="Y138" s="11"/>
      <c r="Z138" s="2">
        <f t="shared" si="29"/>
        <v>0</v>
      </c>
      <c r="AA138">
        <f t="shared" si="30"/>
        <v>10</v>
      </c>
      <c r="AB138">
        <f t="shared" si="31"/>
        <v>0</v>
      </c>
      <c r="AC138">
        <f t="shared" si="32"/>
        <v>0</v>
      </c>
      <c r="AD138" s="2">
        <f t="shared" si="33"/>
        <v>60</v>
      </c>
      <c r="AE138" s="2" t="str">
        <f t="shared" si="34"/>
        <v>HT Under 1.5 Goals</v>
      </c>
      <c r="AF138" s="6"/>
      <c r="AG138" s="6" t="str">
        <f t="shared" si="35"/>
        <v>HT Over 0.5 Goals</v>
      </c>
      <c r="AH138" s="6" t="str">
        <f t="shared" si="26"/>
        <v>LOST</v>
      </c>
      <c r="AI138" s="6" t="str">
        <f t="shared" si="27"/>
        <v>LOST</v>
      </c>
      <c r="AK138" s="2" t="str">
        <f t="shared" si="37"/>
        <v>…</v>
      </c>
    </row>
    <row r="139" spans="1:37">
      <c r="A139" s="2">
        <v>138</v>
      </c>
      <c r="B139" s="2" t="str">
        <f t="shared" si="36"/>
        <v xml:space="preserve"> - </v>
      </c>
      <c r="C139" s="2"/>
      <c r="F139" s="8"/>
      <c r="G139" s="2"/>
      <c r="H139" s="8"/>
      <c r="I139" s="2"/>
      <c r="J139" s="2"/>
      <c r="K139" s="2"/>
      <c r="L139" s="2"/>
      <c r="M139" s="2"/>
      <c r="N139" s="2"/>
      <c r="O139" s="3"/>
      <c r="P139" s="3"/>
      <c r="Q139" s="2"/>
      <c r="R139" s="2"/>
      <c r="S139" s="2"/>
      <c r="T139" s="2"/>
      <c r="U139" s="27"/>
      <c r="V139" s="36"/>
      <c r="W139" s="20"/>
      <c r="X139" s="20">
        <f t="shared" si="28"/>
        <v>1.25</v>
      </c>
      <c r="Y139" s="11"/>
      <c r="Z139" s="2">
        <f t="shared" si="29"/>
        <v>0</v>
      </c>
      <c r="AA139">
        <f t="shared" si="30"/>
        <v>10</v>
      </c>
      <c r="AB139">
        <f t="shared" si="31"/>
        <v>0</v>
      </c>
      <c r="AC139">
        <f t="shared" si="32"/>
        <v>0</v>
      </c>
      <c r="AD139" s="2">
        <f t="shared" si="33"/>
        <v>60</v>
      </c>
      <c r="AE139" s="2" t="str">
        <f t="shared" si="34"/>
        <v>HT Under 1.5 Goals</v>
      </c>
      <c r="AF139" s="6"/>
      <c r="AG139" s="6" t="str">
        <f t="shared" si="35"/>
        <v>HT Over 0.5 Goals</v>
      </c>
      <c r="AH139" s="6" t="str">
        <f t="shared" si="26"/>
        <v>LOST</v>
      </c>
      <c r="AI139" s="6" t="str">
        <f t="shared" si="27"/>
        <v>LOST</v>
      </c>
      <c r="AK139" s="2" t="str">
        <f t="shared" si="37"/>
        <v>…</v>
      </c>
    </row>
    <row r="140" spans="1:37">
      <c r="A140" s="2">
        <v>139</v>
      </c>
      <c r="B140" s="2" t="str">
        <f t="shared" si="36"/>
        <v xml:space="preserve"> - </v>
      </c>
      <c r="C140" s="2"/>
      <c r="F140" s="8"/>
      <c r="G140" s="2"/>
      <c r="H140" s="8"/>
      <c r="I140" s="2"/>
      <c r="J140" s="2"/>
      <c r="K140" s="2"/>
      <c r="L140" s="2"/>
      <c r="M140" s="2"/>
      <c r="N140" s="2"/>
      <c r="O140" s="3"/>
      <c r="P140" s="3"/>
      <c r="Q140" s="2"/>
      <c r="R140" s="2"/>
      <c r="S140" s="2"/>
      <c r="T140" s="2"/>
      <c r="U140" s="27"/>
      <c r="V140" s="36"/>
      <c r="W140" s="20"/>
      <c r="X140" s="20">
        <f t="shared" si="28"/>
        <v>1.25</v>
      </c>
      <c r="Y140" s="11"/>
      <c r="Z140" s="2">
        <f t="shared" si="29"/>
        <v>0</v>
      </c>
      <c r="AA140">
        <f t="shared" si="30"/>
        <v>10</v>
      </c>
      <c r="AB140">
        <f t="shared" si="31"/>
        <v>0</v>
      </c>
      <c r="AC140">
        <f t="shared" si="32"/>
        <v>0</v>
      </c>
      <c r="AD140" s="2">
        <f t="shared" si="33"/>
        <v>60</v>
      </c>
      <c r="AE140" s="2" t="str">
        <f t="shared" si="34"/>
        <v>HT Under 1.5 Goals</v>
      </c>
      <c r="AF140" s="6"/>
      <c r="AG140" s="6" t="str">
        <f t="shared" si="35"/>
        <v>HT Over 0.5 Goals</v>
      </c>
      <c r="AH140" s="6" t="str">
        <f t="shared" si="26"/>
        <v>LOST</v>
      </c>
      <c r="AI140" s="6" t="str">
        <f t="shared" si="27"/>
        <v>LOST</v>
      </c>
      <c r="AK140" s="2" t="str">
        <f t="shared" si="37"/>
        <v>…</v>
      </c>
    </row>
    <row r="141" spans="1:37">
      <c r="A141" s="2">
        <v>140</v>
      </c>
      <c r="B141" s="2" t="str">
        <f t="shared" si="36"/>
        <v xml:space="preserve"> - </v>
      </c>
      <c r="C141" s="2"/>
      <c r="F141" s="8"/>
      <c r="G141" s="2"/>
      <c r="H141" s="8"/>
      <c r="I141" s="2"/>
      <c r="J141" s="2"/>
      <c r="K141" s="2"/>
      <c r="L141" s="2"/>
      <c r="M141" s="2"/>
      <c r="N141" s="2"/>
      <c r="O141" s="3"/>
      <c r="P141" s="3"/>
      <c r="Q141" s="2"/>
      <c r="R141" s="2"/>
      <c r="S141" s="2"/>
      <c r="T141" s="2"/>
      <c r="U141" s="27"/>
      <c r="V141" s="36"/>
      <c r="W141" s="20"/>
      <c r="X141" s="20">
        <f t="shared" si="28"/>
        <v>1.25</v>
      </c>
      <c r="Y141" s="11"/>
      <c r="Z141" s="2">
        <f t="shared" si="29"/>
        <v>0</v>
      </c>
      <c r="AA141">
        <f t="shared" si="30"/>
        <v>10</v>
      </c>
      <c r="AB141">
        <f t="shared" si="31"/>
        <v>0</v>
      </c>
      <c r="AC141">
        <f t="shared" si="32"/>
        <v>0</v>
      </c>
      <c r="AD141" s="2">
        <f t="shared" si="33"/>
        <v>60</v>
      </c>
      <c r="AE141" s="2" t="str">
        <f t="shared" si="34"/>
        <v>HT Under 1.5 Goals</v>
      </c>
      <c r="AF141" s="6"/>
      <c r="AG141" s="6" t="str">
        <f t="shared" si="35"/>
        <v>HT Over 0.5 Goals</v>
      </c>
      <c r="AH141" s="6" t="str">
        <f t="shared" si="26"/>
        <v>LOST</v>
      </c>
      <c r="AI141" s="6" t="str">
        <f t="shared" si="27"/>
        <v>LOST</v>
      </c>
      <c r="AK141" s="2" t="str">
        <f t="shared" si="37"/>
        <v>…</v>
      </c>
    </row>
    <row r="142" spans="1:37">
      <c r="A142" s="2">
        <v>141</v>
      </c>
      <c r="B142" s="2" t="str">
        <f t="shared" si="36"/>
        <v xml:space="preserve"> - </v>
      </c>
      <c r="C142" s="2"/>
      <c r="F142" s="8"/>
      <c r="G142" s="2"/>
      <c r="H142" s="8"/>
      <c r="I142" s="2"/>
      <c r="J142" s="2"/>
      <c r="K142" s="2"/>
      <c r="L142" s="2"/>
      <c r="M142" s="2"/>
      <c r="N142" s="2"/>
      <c r="O142" s="3"/>
      <c r="P142" s="3"/>
      <c r="Q142" s="2"/>
      <c r="R142" s="2"/>
      <c r="S142" s="2"/>
      <c r="T142" s="2"/>
      <c r="U142" s="27"/>
      <c r="V142" s="36"/>
      <c r="W142" s="20"/>
      <c r="X142" s="20">
        <f t="shared" si="28"/>
        <v>1.25</v>
      </c>
      <c r="Y142" s="11"/>
      <c r="Z142" s="2">
        <f t="shared" si="29"/>
        <v>0</v>
      </c>
      <c r="AA142">
        <f t="shared" si="30"/>
        <v>10</v>
      </c>
      <c r="AB142">
        <f t="shared" si="31"/>
        <v>0</v>
      </c>
      <c r="AC142">
        <f t="shared" si="32"/>
        <v>0</v>
      </c>
      <c r="AD142" s="2">
        <f t="shared" si="33"/>
        <v>60</v>
      </c>
      <c r="AE142" s="2" t="str">
        <f t="shared" si="34"/>
        <v>HT Under 1.5 Goals</v>
      </c>
      <c r="AF142" s="6"/>
      <c r="AG142" s="6" t="str">
        <f t="shared" si="35"/>
        <v>HT Over 0.5 Goals</v>
      </c>
      <c r="AH142" s="6" t="str">
        <f t="shared" si="26"/>
        <v>LOST</v>
      </c>
      <c r="AI142" s="6" t="str">
        <f t="shared" si="27"/>
        <v>LOST</v>
      </c>
      <c r="AK142" s="2" t="str">
        <f t="shared" si="37"/>
        <v>…</v>
      </c>
    </row>
    <row r="143" spans="1:37">
      <c r="A143" s="2">
        <v>142</v>
      </c>
      <c r="B143" s="2" t="str">
        <f t="shared" si="36"/>
        <v xml:space="preserve"> - </v>
      </c>
      <c r="C143" s="2"/>
      <c r="F143" s="8"/>
      <c r="G143" s="2"/>
      <c r="H143" s="8"/>
      <c r="I143" s="2"/>
      <c r="J143" s="2"/>
      <c r="K143" s="2"/>
      <c r="L143" s="2"/>
      <c r="M143" s="2"/>
      <c r="N143" s="2"/>
      <c r="O143" s="3"/>
      <c r="P143" s="3"/>
      <c r="Q143" s="2"/>
      <c r="R143" s="2"/>
      <c r="S143" s="2"/>
      <c r="T143" s="2"/>
      <c r="U143" s="27"/>
      <c r="V143" s="36"/>
      <c r="W143" s="20"/>
      <c r="X143" s="20">
        <f t="shared" si="28"/>
        <v>1.25</v>
      </c>
      <c r="Y143" s="11"/>
      <c r="Z143" s="2">
        <f t="shared" si="29"/>
        <v>0</v>
      </c>
      <c r="AA143">
        <f t="shared" si="30"/>
        <v>10</v>
      </c>
      <c r="AB143">
        <f t="shared" si="31"/>
        <v>0</v>
      </c>
      <c r="AC143">
        <f t="shared" si="32"/>
        <v>0</v>
      </c>
      <c r="AD143" s="2">
        <f t="shared" si="33"/>
        <v>60</v>
      </c>
      <c r="AE143" s="2" t="str">
        <f t="shared" si="34"/>
        <v>HT Under 1.5 Goals</v>
      </c>
      <c r="AF143" s="6"/>
      <c r="AG143" s="6" t="str">
        <f t="shared" si="35"/>
        <v>HT Over 0.5 Goals</v>
      </c>
      <c r="AH143" s="6" t="str">
        <f t="shared" si="26"/>
        <v>LOST</v>
      </c>
      <c r="AI143" s="6" t="str">
        <f t="shared" si="27"/>
        <v>LOST</v>
      </c>
      <c r="AK143" s="2" t="str">
        <f t="shared" si="37"/>
        <v>…</v>
      </c>
    </row>
    <row r="144" spans="1:37">
      <c r="A144" s="2">
        <v>143</v>
      </c>
      <c r="B144" s="2" t="str">
        <f t="shared" si="36"/>
        <v xml:space="preserve"> - </v>
      </c>
      <c r="C144" s="2"/>
      <c r="F144" s="8"/>
      <c r="G144" s="2"/>
      <c r="H144" s="8"/>
      <c r="I144" s="2"/>
      <c r="J144" s="2"/>
      <c r="K144" s="2"/>
      <c r="L144" s="2"/>
      <c r="M144" s="2"/>
      <c r="N144" s="2"/>
      <c r="O144" s="3"/>
      <c r="P144" s="3"/>
      <c r="Q144" s="2"/>
      <c r="R144" s="2"/>
      <c r="S144" s="2"/>
      <c r="T144" s="2"/>
      <c r="U144" s="27"/>
      <c r="V144" s="36"/>
      <c r="W144" s="20"/>
      <c r="X144" s="20">
        <f t="shared" si="28"/>
        <v>1.25</v>
      </c>
      <c r="Y144" s="11"/>
      <c r="Z144" s="2">
        <f t="shared" si="29"/>
        <v>0</v>
      </c>
      <c r="AA144">
        <f t="shared" si="30"/>
        <v>10</v>
      </c>
      <c r="AB144">
        <f t="shared" si="31"/>
        <v>0</v>
      </c>
      <c r="AC144">
        <f t="shared" si="32"/>
        <v>0</v>
      </c>
      <c r="AD144" s="2">
        <f t="shared" si="33"/>
        <v>60</v>
      </c>
      <c r="AE144" s="2" t="str">
        <f t="shared" si="34"/>
        <v>HT Under 1.5 Goals</v>
      </c>
      <c r="AF144" s="6"/>
      <c r="AG144" s="6" t="str">
        <f t="shared" si="35"/>
        <v>HT Over 0.5 Goals</v>
      </c>
      <c r="AH144" s="6" t="str">
        <f t="shared" si="26"/>
        <v>LOST</v>
      </c>
      <c r="AI144" s="6" t="str">
        <f t="shared" si="27"/>
        <v>LOST</v>
      </c>
      <c r="AK144" s="2" t="str">
        <f t="shared" si="37"/>
        <v>…</v>
      </c>
    </row>
    <row r="145" spans="1:37">
      <c r="A145" s="2">
        <v>144</v>
      </c>
      <c r="B145" s="2" t="str">
        <f t="shared" si="36"/>
        <v xml:space="preserve"> - </v>
      </c>
      <c r="C145" s="2"/>
      <c r="F145" s="8"/>
      <c r="G145" s="2"/>
      <c r="H145" s="8"/>
      <c r="I145" s="2"/>
      <c r="J145" s="2"/>
      <c r="K145" s="2"/>
      <c r="L145" s="2"/>
      <c r="M145" s="2"/>
      <c r="N145" s="2"/>
      <c r="O145" s="3"/>
      <c r="P145" s="3"/>
      <c r="Q145" s="2"/>
      <c r="R145" s="2"/>
      <c r="S145" s="2"/>
      <c r="T145" s="2"/>
      <c r="U145" s="27"/>
      <c r="V145" s="36"/>
      <c r="W145" s="20"/>
      <c r="X145" s="20">
        <f t="shared" si="28"/>
        <v>1.25</v>
      </c>
      <c r="Y145" s="11"/>
      <c r="Z145" s="2">
        <f t="shared" si="29"/>
        <v>0</v>
      </c>
      <c r="AA145">
        <f t="shared" si="30"/>
        <v>10</v>
      </c>
      <c r="AB145">
        <f t="shared" si="31"/>
        <v>0</v>
      </c>
      <c r="AC145">
        <f t="shared" si="32"/>
        <v>0</v>
      </c>
      <c r="AD145" s="2">
        <f t="shared" si="33"/>
        <v>60</v>
      </c>
      <c r="AE145" s="2" t="str">
        <f t="shared" si="34"/>
        <v>HT Under 1.5 Goals</v>
      </c>
      <c r="AF145" s="6"/>
      <c r="AG145" s="6" t="str">
        <f t="shared" si="35"/>
        <v>HT Over 0.5 Goals</v>
      </c>
      <c r="AH145" s="6" t="str">
        <f t="shared" si="26"/>
        <v>LOST</v>
      </c>
      <c r="AI145" s="6" t="str">
        <f t="shared" si="27"/>
        <v>LOST</v>
      </c>
      <c r="AK145" s="2" t="str">
        <f t="shared" si="37"/>
        <v>…</v>
      </c>
    </row>
    <row r="146" spans="1:37">
      <c r="A146" s="2">
        <v>145</v>
      </c>
      <c r="B146" s="2" t="str">
        <f t="shared" si="36"/>
        <v xml:space="preserve"> - </v>
      </c>
      <c r="C146" s="2"/>
      <c r="F146" s="8"/>
      <c r="G146" s="2"/>
      <c r="H146" s="8"/>
      <c r="I146" s="2"/>
      <c r="J146" s="2"/>
      <c r="K146" s="2"/>
      <c r="L146" s="2"/>
      <c r="M146" s="2"/>
      <c r="N146" s="2"/>
      <c r="O146" s="3"/>
      <c r="P146" s="3"/>
      <c r="Q146" s="2"/>
      <c r="R146" s="2"/>
      <c r="S146" s="2"/>
      <c r="T146" s="2"/>
      <c r="U146" s="27"/>
      <c r="V146" s="36"/>
      <c r="W146" s="20"/>
      <c r="X146" s="20">
        <f t="shared" si="28"/>
        <v>1.25</v>
      </c>
      <c r="Y146" s="11"/>
      <c r="Z146" s="2">
        <f t="shared" si="29"/>
        <v>0</v>
      </c>
      <c r="AA146">
        <f t="shared" si="30"/>
        <v>10</v>
      </c>
      <c r="AB146">
        <f t="shared" si="31"/>
        <v>0</v>
      </c>
      <c r="AC146">
        <f t="shared" si="32"/>
        <v>0</v>
      </c>
      <c r="AD146" s="2">
        <f t="shared" si="33"/>
        <v>60</v>
      </c>
      <c r="AE146" s="2" t="str">
        <f t="shared" si="34"/>
        <v>HT Under 1.5 Goals</v>
      </c>
      <c r="AF146" s="6"/>
      <c r="AG146" s="6" t="str">
        <f t="shared" si="35"/>
        <v>HT Over 0.5 Goals</v>
      </c>
      <c r="AH146" s="6" t="str">
        <f t="shared" ref="AH146:AH209" si="38">IF(O146="?",O146,AI146)</f>
        <v>LOST</v>
      </c>
      <c r="AI146" s="6" t="str">
        <f t="shared" ref="AI146:AI209" si="39">IF(AE146=AG146,"WON",IF(O146="0-1","WON",IF(O146="1-0","WON",IF(O146="?","?","LOST"))))</f>
        <v>LOST</v>
      </c>
      <c r="AK146" s="2" t="str">
        <f t="shared" si="37"/>
        <v>…</v>
      </c>
    </row>
    <row r="147" spans="1:37">
      <c r="A147" s="2">
        <v>146</v>
      </c>
      <c r="B147" s="2" t="str">
        <f t="shared" si="36"/>
        <v xml:space="preserve"> - </v>
      </c>
      <c r="C147" s="2"/>
      <c r="F147" s="8"/>
      <c r="G147" s="2"/>
      <c r="H147" s="8"/>
      <c r="I147" s="2"/>
      <c r="J147" s="2"/>
      <c r="K147" s="2"/>
      <c r="L147" s="2"/>
      <c r="M147" s="2"/>
      <c r="N147" s="2"/>
      <c r="O147" s="3"/>
      <c r="P147" s="3"/>
      <c r="Q147" s="2"/>
      <c r="R147" s="2"/>
      <c r="S147" s="2"/>
      <c r="T147" s="2"/>
      <c r="U147" s="27"/>
      <c r="V147" s="36"/>
      <c r="W147" s="20"/>
      <c r="X147" s="20">
        <f t="shared" si="28"/>
        <v>1.25</v>
      </c>
      <c r="Y147" s="11"/>
      <c r="Z147" s="2">
        <f t="shared" si="29"/>
        <v>0</v>
      </c>
      <c r="AA147">
        <f t="shared" si="30"/>
        <v>10</v>
      </c>
      <c r="AB147">
        <f t="shared" si="31"/>
        <v>0</v>
      </c>
      <c r="AC147">
        <f t="shared" si="32"/>
        <v>0</v>
      </c>
      <c r="AD147" s="2">
        <f t="shared" si="33"/>
        <v>60</v>
      </c>
      <c r="AE147" s="2" t="str">
        <f t="shared" si="34"/>
        <v>HT Under 1.5 Goals</v>
      </c>
      <c r="AF147" s="6"/>
      <c r="AG147" s="6" t="str">
        <f t="shared" si="35"/>
        <v>HT Over 0.5 Goals</v>
      </c>
      <c r="AH147" s="6" t="str">
        <f t="shared" si="38"/>
        <v>LOST</v>
      </c>
      <c r="AI147" s="6" t="str">
        <f t="shared" si="39"/>
        <v>LOST</v>
      </c>
      <c r="AK147" s="2" t="str">
        <f t="shared" si="37"/>
        <v>…</v>
      </c>
    </row>
    <row r="148" spans="1:37">
      <c r="A148" s="2">
        <v>147</v>
      </c>
      <c r="B148" s="2" t="str">
        <f t="shared" si="36"/>
        <v xml:space="preserve"> - </v>
      </c>
      <c r="C148" s="2"/>
      <c r="F148" s="8"/>
      <c r="G148" s="2"/>
      <c r="H148" s="8"/>
      <c r="I148" s="2"/>
      <c r="J148" s="2"/>
      <c r="K148" s="2"/>
      <c r="L148" s="2"/>
      <c r="M148" s="2"/>
      <c r="N148" s="2"/>
      <c r="O148" s="3"/>
      <c r="P148" s="3"/>
      <c r="Q148" s="2"/>
      <c r="R148" s="2"/>
      <c r="S148" s="2"/>
      <c r="T148" s="2"/>
      <c r="U148" s="27"/>
      <c r="V148" s="36"/>
      <c r="W148" s="20"/>
      <c r="X148" s="20">
        <f t="shared" si="28"/>
        <v>1.25</v>
      </c>
      <c r="Y148" s="11"/>
      <c r="Z148" s="2">
        <f t="shared" si="29"/>
        <v>0</v>
      </c>
      <c r="AA148">
        <f t="shared" si="30"/>
        <v>10</v>
      </c>
      <c r="AB148">
        <f t="shared" si="31"/>
        <v>0</v>
      </c>
      <c r="AC148">
        <f t="shared" si="32"/>
        <v>0</v>
      </c>
      <c r="AD148" s="2">
        <f t="shared" si="33"/>
        <v>60</v>
      </c>
      <c r="AE148" s="2" t="str">
        <f t="shared" si="34"/>
        <v>HT Under 1.5 Goals</v>
      </c>
      <c r="AF148" s="6"/>
      <c r="AG148" s="6" t="str">
        <f t="shared" si="35"/>
        <v>HT Over 0.5 Goals</v>
      </c>
      <c r="AH148" s="6" t="str">
        <f t="shared" si="38"/>
        <v>LOST</v>
      </c>
      <c r="AI148" s="6" t="str">
        <f t="shared" si="39"/>
        <v>LOST</v>
      </c>
      <c r="AK148" s="2" t="str">
        <f t="shared" si="37"/>
        <v>…</v>
      </c>
    </row>
    <row r="149" spans="1:37">
      <c r="A149" s="2">
        <v>148</v>
      </c>
      <c r="B149" s="2" t="str">
        <f t="shared" si="36"/>
        <v xml:space="preserve"> - </v>
      </c>
      <c r="C149" s="2"/>
      <c r="F149" s="8"/>
      <c r="G149" s="2"/>
      <c r="H149" s="8"/>
      <c r="I149" s="2"/>
      <c r="J149" s="2"/>
      <c r="K149" s="2"/>
      <c r="L149" s="2"/>
      <c r="M149" s="2"/>
      <c r="N149" s="2"/>
      <c r="O149" s="3"/>
      <c r="P149" s="3"/>
      <c r="Q149" s="2"/>
      <c r="R149" s="2"/>
      <c r="S149" s="2"/>
      <c r="T149" s="2"/>
      <c r="U149" s="27"/>
      <c r="V149" s="27"/>
      <c r="W149" s="20"/>
      <c r="X149" s="20">
        <f t="shared" si="28"/>
        <v>1.25</v>
      </c>
      <c r="Y149" s="11"/>
      <c r="Z149" s="2">
        <f t="shared" si="29"/>
        <v>0</v>
      </c>
      <c r="AA149">
        <f t="shared" si="30"/>
        <v>10</v>
      </c>
      <c r="AB149">
        <f t="shared" si="31"/>
        <v>0</v>
      </c>
      <c r="AC149">
        <f t="shared" si="32"/>
        <v>0</v>
      </c>
      <c r="AD149" s="2">
        <f t="shared" si="33"/>
        <v>60</v>
      </c>
      <c r="AE149" s="2" t="str">
        <f t="shared" si="34"/>
        <v>HT Under 1.5 Goals</v>
      </c>
      <c r="AF149" s="6"/>
      <c r="AG149" s="6" t="str">
        <f t="shared" si="35"/>
        <v>HT Over 0.5 Goals</v>
      </c>
      <c r="AH149" s="6" t="str">
        <f t="shared" si="38"/>
        <v>LOST</v>
      </c>
      <c r="AI149" s="6" t="str">
        <f t="shared" si="39"/>
        <v>LOST</v>
      </c>
      <c r="AK149" s="2" t="str">
        <f t="shared" si="37"/>
        <v>…</v>
      </c>
    </row>
    <row r="150" spans="1:37">
      <c r="A150" s="2">
        <v>149</v>
      </c>
      <c r="B150" s="2" t="str">
        <f t="shared" si="36"/>
        <v xml:space="preserve"> - </v>
      </c>
      <c r="C150" s="2"/>
      <c r="F150" s="8"/>
      <c r="G150" s="2"/>
      <c r="H150" s="8"/>
      <c r="I150" s="2"/>
      <c r="J150" s="2"/>
      <c r="K150" s="2"/>
      <c r="L150" s="2"/>
      <c r="M150" s="2"/>
      <c r="N150" s="2"/>
      <c r="O150" s="3"/>
      <c r="P150" s="3"/>
      <c r="Q150" s="2"/>
      <c r="R150" s="2"/>
      <c r="S150" s="2"/>
      <c r="T150" s="2"/>
      <c r="U150" s="27"/>
      <c r="V150" s="36"/>
      <c r="W150" s="20"/>
      <c r="X150" s="20">
        <f t="shared" si="28"/>
        <v>1.25</v>
      </c>
      <c r="Y150" s="11"/>
      <c r="Z150" s="2">
        <f t="shared" si="29"/>
        <v>0</v>
      </c>
      <c r="AA150">
        <f t="shared" si="30"/>
        <v>10</v>
      </c>
      <c r="AB150">
        <f t="shared" si="31"/>
        <v>0</v>
      </c>
      <c r="AC150">
        <f t="shared" si="32"/>
        <v>0</v>
      </c>
      <c r="AD150" s="2">
        <f t="shared" si="33"/>
        <v>60</v>
      </c>
      <c r="AE150" s="2" t="str">
        <f t="shared" si="34"/>
        <v>HT Under 1.5 Goals</v>
      </c>
      <c r="AF150" s="6"/>
      <c r="AG150" s="6" t="str">
        <f t="shared" si="35"/>
        <v>HT Over 0.5 Goals</v>
      </c>
      <c r="AH150" s="6" t="str">
        <f t="shared" si="38"/>
        <v>LOST</v>
      </c>
      <c r="AI150" s="6" t="str">
        <f t="shared" si="39"/>
        <v>LOST</v>
      </c>
      <c r="AK150" s="2" t="str">
        <f t="shared" si="37"/>
        <v>…</v>
      </c>
    </row>
    <row r="151" spans="1:37">
      <c r="A151" s="2">
        <v>150</v>
      </c>
      <c r="B151" s="2" t="str">
        <f t="shared" si="36"/>
        <v xml:space="preserve"> - </v>
      </c>
      <c r="C151" s="2"/>
      <c r="F151" s="8"/>
      <c r="G151" s="2"/>
      <c r="H151" s="8"/>
      <c r="I151" s="2"/>
      <c r="J151" s="2"/>
      <c r="K151" s="2"/>
      <c r="L151" s="2"/>
      <c r="M151" s="2"/>
      <c r="N151" s="2"/>
      <c r="O151" s="3"/>
      <c r="P151" s="3"/>
      <c r="Q151" s="2"/>
      <c r="R151" s="2"/>
      <c r="S151" s="2"/>
      <c r="T151" s="2"/>
      <c r="U151" s="27"/>
      <c r="V151" s="36"/>
      <c r="W151" s="20"/>
      <c r="X151" s="20">
        <f t="shared" si="28"/>
        <v>1.25</v>
      </c>
      <c r="Y151" s="11"/>
      <c r="Z151" s="2">
        <f t="shared" si="29"/>
        <v>0</v>
      </c>
      <c r="AA151">
        <f t="shared" si="30"/>
        <v>10</v>
      </c>
      <c r="AB151">
        <f t="shared" si="31"/>
        <v>0</v>
      </c>
      <c r="AC151">
        <f t="shared" si="32"/>
        <v>0</v>
      </c>
      <c r="AD151" s="2">
        <f t="shared" si="33"/>
        <v>60</v>
      </c>
      <c r="AE151" s="2" t="str">
        <f t="shared" si="34"/>
        <v>HT Under 1.5 Goals</v>
      </c>
      <c r="AF151" s="6"/>
      <c r="AG151" s="6" t="str">
        <f t="shared" si="35"/>
        <v>HT Over 0.5 Goals</v>
      </c>
      <c r="AH151" s="6" t="str">
        <f t="shared" si="38"/>
        <v>LOST</v>
      </c>
      <c r="AI151" s="6" t="str">
        <f t="shared" si="39"/>
        <v>LOST</v>
      </c>
      <c r="AK151" s="2" t="str">
        <f t="shared" si="37"/>
        <v>…</v>
      </c>
    </row>
    <row r="152" spans="1:37">
      <c r="A152" s="2">
        <v>151</v>
      </c>
      <c r="B152" s="2"/>
      <c r="C152" s="2"/>
      <c r="E152" s="55"/>
      <c r="F152" s="8"/>
      <c r="G152" s="2"/>
      <c r="H152" s="8"/>
      <c r="I152" s="2"/>
      <c r="J152" s="2"/>
      <c r="K152" s="2"/>
      <c r="L152" s="2"/>
      <c r="M152" s="2"/>
      <c r="N152" s="2"/>
      <c r="O152" s="3"/>
      <c r="P152" s="3"/>
      <c r="Q152" s="2"/>
      <c r="R152" s="2"/>
      <c r="S152" s="2"/>
      <c r="T152" s="2"/>
      <c r="U152" s="27"/>
      <c r="V152" s="36"/>
      <c r="W152" s="20"/>
      <c r="X152" s="20">
        <f t="shared" si="28"/>
        <v>1.25</v>
      </c>
      <c r="Y152" s="11"/>
      <c r="Z152" s="2">
        <f t="shared" si="29"/>
        <v>0</v>
      </c>
      <c r="AA152">
        <f t="shared" si="30"/>
        <v>10</v>
      </c>
      <c r="AB152">
        <f t="shared" si="31"/>
        <v>0</v>
      </c>
      <c r="AC152">
        <f t="shared" si="32"/>
        <v>0</v>
      </c>
      <c r="AD152" s="2">
        <f t="shared" si="33"/>
        <v>60</v>
      </c>
      <c r="AE152" s="2" t="str">
        <f t="shared" si="34"/>
        <v>HT Under 1.5 Goals</v>
      </c>
      <c r="AF152" s="6"/>
      <c r="AG152" s="6" t="str">
        <f t="shared" si="35"/>
        <v>HT Over 0.5 Goals</v>
      </c>
      <c r="AH152" s="6" t="str">
        <f t="shared" si="38"/>
        <v>LOST</v>
      </c>
      <c r="AI152" s="6" t="str">
        <f t="shared" si="39"/>
        <v>LOST</v>
      </c>
      <c r="AK152" s="2" t="str">
        <f t="shared" si="37"/>
        <v>…</v>
      </c>
    </row>
    <row r="153" spans="1:37">
      <c r="A153" s="2">
        <v>152</v>
      </c>
      <c r="B153" s="2"/>
      <c r="C153" s="2"/>
      <c r="E153" s="55"/>
      <c r="F153" s="8"/>
      <c r="G153" s="2"/>
      <c r="H153" s="8"/>
      <c r="I153" s="2"/>
      <c r="J153" s="2"/>
      <c r="K153" s="2"/>
      <c r="L153" s="2"/>
      <c r="M153" s="2"/>
      <c r="N153" s="2"/>
      <c r="O153" s="3"/>
      <c r="P153" s="3"/>
      <c r="Q153" s="2"/>
      <c r="R153" s="2"/>
      <c r="S153" s="2"/>
      <c r="T153" s="2"/>
      <c r="U153" s="27"/>
      <c r="V153" s="36"/>
      <c r="W153" s="20"/>
      <c r="X153" s="20">
        <f t="shared" si="28"/>
        <v>1.25</v>
      </c>
      <c r="Y153" s="11"/>
      <c r="Z153" s="2">
        <f t="shared" si="29"/>
        <v>0</v>
      </c>
      <c r="AA153">
        <f t="shared" si="30"/>
        <v>10</v>
      </c>
      <c r="AB153">
        <f t="shared" si="31"/>
        <v>0</v>
      </c>
      <c r="AC153">
        <f t="shared" si="32"/>
        <v>0</v>
      </c>
      <c r="AD153" s="2">
        <f t="shared" si="33"/>
        <v>60</v>
      </c>
      <c r="AE153" s="2" t="str">
        <f t="shared" si="34"/>
        <v>HT Under 1.5 Goals</v>
      </c>
      <c r="AF153" s="6"/>
      <c r="AG153" s="6" t="str">
        <f t="shared" si="35"/>
        <v>HT Over 0.5 Goals</v>
      </c>
      <c r="AH153" s="6" t="str">
        <f t="shared" si="38"/>
        <v>LOST</v>
      </c>
      <c r="AI153" s="6" t="str">
        <f t="shared" si="39"/>
        <v>LOST</v>
      </c>
      <c r="AK153" s="2" t="str">
        <f t="shared" si="37"/>
        <v>…</v>
      </c>
    </row>
    <row r="154" spans="1:37">
      <c r="A154" s="2">
        <v>153</v>
      </c>
      <c r="B154" s="2"/>
      <c r="C154" s="2"/>
      <c r="E154" s="55"/>
      <c r="F154" s="8"/>
      <c r="G154" s="2"/>
      <c r="H154" s="8"/>
      <c r="I154" s="2"/>
      <c r="J154" s="2"/>
      <c r="K154" s="2"/>
      <c r="L154" s="2"/>
      <c r="M154" s="2"/>
      <c r="N154" s="2"/>
      <c r="O154" s="3"/>
      <c r="P154" s="3"/>
      <c r="Q154" s="2"/>
      <c r="R154" s="2"/>
      <c r="S154" s="2"/>
      <c r="T154" s="2"/>
      <c r="U154" s="27"/>
      <c r="V154" s="36"/>
      <c r="W154" s="20"/>
      <c r="X154" s="20">
        <f t="shared" si="28"/>
        <v>1.25</v>
      </c>
      <c r="Y154" s="11"/>
      <c r="Z154" s="2">
        <f t="shared" si="29"/>
        <v>0</v>
      </c>
      <c r="AA154">
        <f t="shared" si="30"/>
        <v>10</v>
      </c>
      <c r="AB154">
        <f t="shared" si="31"/>
        <v>0</v>
      </c>
      <c r="AC154">
        <f t="shared" si="32"/>
        <v>0</v>
      </c>
      <c r="AD154" s="2">
        <f t="shared" si="33"/>
        <v>60</v>
      </c>
      <c r="AE154" s="2" t="str">
        <f t="shared" si="34"/>
        <v>HT Under 1.5 Goals</v>
      </c>
      <c r="AF154" s="6"/>
      <c r="AG154" s="6" t="str">
        <f t="shared" si="35"/>
        <v>HT Over 0.5 Goals</v>
      </c>
      <c r="AH154" s="6" t="str">
        <f t="shared" si="38"/>
        <v>LOST</v>
      </c>
      <c r="AI154" s="6" t="str">
        <f t="shared" si="39"/>
        <v>LOST</v>
      </c>
      <c r="AK154" s="2" t="str">
        <f t="shared" si="37"/>
        <v>…</v>
      </c>
    </row>
    <row r="155" spans="1:37">
      <c r="A155" s="2">
        <v>154</v>
      </c>
      <c r="B155" s="2"/>
      <c r="C155" s="2"/>
      <c r="E155" s="55"/>
      <c r="F155" s="8"/>
      <c r="G155" s="2"/>
      <c r="H155" s="8"/>
      <c r="I155" s="2"/>
      <c r="J155" s="2"/>
      <c r="K155" s="2"/>
      <c r="L155" s="2"/>
      <c r="M155" s="2"/>
      <c r="N155" s="2"/>
      <c r="O155" s="3"/>
      <c r="P155" s="3"/>
      <c r="Q155" s="2"/>
      <c r="R155" s="2"/>
      <c r="S155" s="2"/>
      <c r="T155" s="2"/>
      <c r="U155" s="27"/>
      <c r="V155" s="36"/>
      <c r="W155" s="20"/>
      <c r="X155" s="20">
        <f t="shared" si="28"/>
        <v>1.25</v>
      </c>
      <c r="Y155" s="11"/>
      <c r="Z155" s="2">
        <f t="shared" si="29"/>
        <v>0</v>
      </c>
      <c r="AA155">
        <f t="shared" si="30"/>
        <v>10</v>
      </c>
      <c r="AB155">
        <f t="shared" si="31"/>
        <v>0</v>
      </c>
      <c r="AC155">
        <f t="shared" si="32"/>
        <v>0</v>
      </c>
      <c r="AD155" s="2">
        <f t="shared" si="33"/>
        <v>60</v>
      </c>
      <c r="AE155" s="2" t="str">
        <f t="shared" si="34"/>
        <v>HT Under 1.5 Goals</v>
      </c>
      <c r="AF155" s="6"/>
      <c r="AG155" s="6" t="str">
        <f t="shared" si="35"/>
        <v>HT Over 0.5 Goals</v>
      </c>
      <c r="AH155" s="6" t="str">
        <f t="shared" si="38"/>
        <v>LOST</v>
      </c>
      <c r="AI155" s="6" t="str">
        <f t="shared" si="39"/>
        <v>LOST</v>
      </c>
      <c r="AK155" s="2" t="str">
        <f t="shared" si="37"/>
        <v>…</v>
      </c>
    </row>
    <row r="156" spans="1:37">
      <c r="A156" s="2">
        <v>155</v>
      </c>
      <c r="B156" s="2"/>
      <c r="C156" s="2"/>
      <c r="E156" s="55"/>
      <c r="F156" s="8"/>
      <c r="G156" s="2"/>
      <c r="H156" s="8"/>
      <c r="I156" s="2"/>
      <c r="J156" s="2"/>
      <c r="K156" s="2"/>
      <c r="L156" s="2"/>
      <c r="M156" s="2"/>
      <c r="N156" s="2"/>
      <c r="O156" s="3"/>
      <c r="P156" s="3"/>
      <c r="Q156" s="2"/>
      <c r="R156" s="2"/>
      <c r="S156" s="2"/>
      <c r="T156" s="2"/>
      <c r="U156" s="27"/>
      <c r="V156" s="36"/>
      <c r="W156" s="20"/>
      <c r="X156" s="20">
        <f t="shared" si="28"/>
        <v>1.25</v>
      </c>
      <c r="Y156" s="11"/>
      <c r="Z156" s="2">
        <f t="shared" si="29"/>
        <v>0</v>
      </c>
      <c r="AA156">
        <f t="shared" si="30"/>
        <v>10</v>
      </c>
      <c r="AB156">
        <f t="shared" si="31"/>
        <v>0</v>
      </c>
      <c r="AC156">
        <f t="shared" si="32"/>
        <v>0</v>
      </c>
      <c r="AD156" s="2">
        <f t="shared" si="33"/>
        <v>60</v>
      </c>
      <c r="AE156" s="2" t="str">
        <f t="shared" si="34"/>
        <v>HT Under 1.5 Goals</v>
      </c>
      <c r="AF156" s="6"/>
      <c r="AG156" s="6" t="str">
        <f t="shared" si="35"/>
        <v>HT Over 0.5 Goals</v>
      </c>
      <c r="AH156" s="6" t="str">
        <f t="shared" si="38"/>
        <v>LOST</v>
      </c>
      <c r="AI156" s="6" t="str">
        <f t="shared" si="39"/>
        <v>LOST</v>
      </c>
      <c r="AK156" s="2" t="str">
        <f t="shared" si="37"/>
        <v>…</v>
      </c>
    </row>
    <row r="157" spans="1:37">
      <c r="A157" s="2">
        <v>156</v>
      </c>
      <c r="B157" s="2"/>
      <c r="C157" s="2"/>
      <c r="E157" s="55"/>
      <c r="F157" s="8"/>
      <c r="G157" s="2"/>
      <c r="H157" s="8"/>
      <c r="I157" s="2"/>
      <c r="J157" s="2"/>
      <c r="K157" s="2"/>
      <c r="L157" s="2"/>
      <c r="M157" s="2"/>
      <c r="N157" s="2"/>
      <c r="O157" s="3"/>
      <c r="P157" s="3"/>
      <c r="Q157" s="2"/>
      <c r="R157" s="2"/>
      <c r="S157" s="2"/>
      <c r="T157" s="2"/>
      <c r="U157" s="27"/>
      <c r="V157" s="36"/>
      <c r="W157" s="20"/>
      <c r="X157" s="20">
        <f t="shared" si="28"/>
        <v>1.25</v>
      </c>
      <c r="Y157" s="11"/>
      <c r="Z157" s="2">
        <f t="shared" si="29"/>
        <v>0</v>
      </c>
      <c r="AA157">
        <f t="shared" si="30"/>
        <v>10</v>
      </c>
      <c r="AB157">
        <f t="shared" si="31"/>
        <v>0</v>
      </c>
      <c r="AC157">
        <f t="shared" si="32"/>
        <v>0</v>
      </c>
      <c r="AD157" s="2">
        <f t="shared" si="33"/>
        <v>60</v>
      </c>
      <c r="AE157" s="2" t="str">
        <f t="shared" si="34"/>
        <v>HT Under 1.5 Goals</v>
      </c>
      <c r="AF157" s="6"/>
      <c r="AG157" s="6" t="str">
        <f t="shared" si="35"/>
        <v>HT Over 0.5 Goals</v>
      </c>
      <c r="AH157" s="6" t="str">
        <f t="shared" si="38"/>
        <v>LOST</v>
      </c>
      <c r="AI157" s="6" t="str">
        <f t="shared" si="39"/>
        <v>LOST</v>
      </c>
      <c r="AK157" s="2" t="str">
        <f t="shared" si="37"/>
        <v>…</v>
      </c>
    </row>
    <row r="158" spans="1:37">
      <c r="A158" s="2">
        <v>157</v>
      </c>
      <c r="B158" s="2"/>
      <c r="C158" s="2"/>
      <c r="E158" s="55"/>
      <c r="F158" s="8"/>
      <c r="G158" s="2"/>
      <c r="H158" s="8"/>
      <c r="I158" s="2"/>
      <c r="J158" s="2"/>
      <c r="K158" s="2"/>
      <c r="L158" s="2"/>
      <c r="M158" s="2"/>
      <c r="N158" s="2"/>
      <c r="O158" s="3"/>
      <c r="P158" s="3"/>
      <c r="Q158" s="2"/>
      <c r="R158" s="2"/>
      <c r="S158" s="2"/>
      <c r="T158" s="2"/>
      <c r="U158" s="27"/>
      <c r="V158" s="36"/>
      <c r="W158" s="20"/>
      <c r="X158" s="20">
        <f t="shared" si="28"/>
        <v>1.25</v>
      </c>
      <c r="Y158" s="11"/>
      <c r="Z158" s="2">
        <f t="shared" si="29"/>
        <v>0</v>
      </c>
      <c r="AA158">
        <f t="shared" si="30"/>
        <v>10</v>
      </c>
      <c r="AB158">
        <f t="shared" si="31"/>
        <v>0</v>
      </c>
      <c r="AC158">
        <f t="shared" si="32"/>
        <v>0</v>
      </c>
      <c r="AD158" s="2">
        <f t="shared" si="33"/>
        <v>60</v>
      </c>
      <c r="AE158" s="2" t="str">
        <f t="shared" si="34"/>
        <v>HT Under 1.5 Goals</v>
      </c>
      <c r="AF158" s="6"/>
      <c r="AG158" s="6" t="str">
        <f t="shared" si="35"/>
        <v>HT Over 0.5 Goals</v>
      </c>
      <c r="AH158" s="6" t="str">
        <f t="shared" si="38"/>
        <v>LOST</v>
      </c>
      <c r="AI158" s="6" t="str">
        <f t="shared" si="39"/>
        <v>LOST</v>
      </c>
      <c r="AK158" s="2" t="str">
        <f t="shared" si="37"/>
        <v>…</v>
      </c>
    </row>
    <row r="159" spans="1:37">
      <c r="A159" s="2">
        <v>158</v>
      </c>
      <c r="B159" s="2"/>
      <c r="C159" s="2"/>
      <c r="E159" s="55"/>
      <c r="F159" s="8"/>
      <c r="G159" s="2"/>
      <c r="H159" s="8"/>
      <c r="I159" s="2"/>
      <c r="J159" s="2"/>
      <c r="K159" s="2"/>
      <c r="L159" s="2"/>
      <c r="M159" s="2"/>
      <c r="N159" s="2"/>
      <c r="O159" s="3"/>
      <c r="P159" s="3"/>
      <c r="Q159" s="2"/>
      <c r="R159" s="2"/>
      <c r="S159" s="2"/>
      <c r="T159" s="2"/>
      <c r="U159" s="27"/>
      <c r="V159" s="36"/>
      <c r="W159" s="20"/>
      <c r="X159" s="20">
        <f t="shared" si="28"/>
        <v>1.25</v>
      </c>
      <c r="Y159" s="11"/>
      <c r="Z159" s="2">
        <f t="shared" si="29"/>
        <v>0</v>
      </c>
      <c r="AA159">
        <f t="shared" si="30"/>
        <v>10</v>
      </c>
      <c r="AB159">
        <f t="shared" si="31"/>
        <v>0</v>
      </c>
      <c r="AC159">
        <f t="shared" si="32"/>
        <v>0</v>
      </c>
      <c r="AD159" s="2">
        <f t="shared" si="33"/>
        <v>60</v>
      </c>
      <c r="AE159" s="2" t="str">
        <f t="shared" si="34"/>
        <v>HT Under 1.5 Goals</v>
      </c>
      <c r="AF159" s="6"/>
      <c r="AG159" s="6" t="str">
        <f t="shared" si="35"/>
        <v>HT Over 0.5 Goals</v>
      </c>
      <c r="AH159" s="6" t="str">
        <f t="shared" si="38"/>
        <v>LOST</v>
      </c>
      <c r="AI159" s="6" t="str">
        <f t="shared" si="39"/>
        <v>LOST</v>
      </c>
      <c r="AK159" s="2" t="str">
        <f t="shared" si="37"/>
        <v>…</v>
      </c>
    </row>
    <row r="160" spans="1:37">
      <c r="A160" s="2">
        <v>159</v>
      </c>
      <c r="B160" s="2"/>
      <c r="C160" s="2"/>
      <c r="E160" s="55"/>
      <c r="F160" s="8"/>
      <c r="G160" s="2"/>
      <c r="H160" s="8"/>
      <c r="I160" s="2"/>
      <c r="J160" s="2"/>
      <c r="K160" s="2"/>
      <c r="L160" s="2"/>
      <c r="M160" s="2"/>
      <c r="N160" s="2"/>
      <c r="O160" s="3"/>
      <c r="P160" s="3"/>
      <c r="Q160" s="2"/>
      <c r="R160" s="2"/>
      <c r="S160" s="2"/>
      <c r="T160" s="2"/>
      <c r="U160" s="27"/>
      <c r="V160" s="36"/>
      <c r="W160" s="20"/>
      <c r="X160" s="20">
        <f t="shared" si="28"/>
        <v>1.25</v>
      </c>
      <c r="Y160" s="11"/>
      <c r="Z160" s="2">
        <f t="shared" si="29"/>
        <v>0</v>
      </c>
      <c r="AA160">
        <f t="shared" si="30"/>
        <v>10</v>
      </c>
      <c r="AB160">
        <f t="shared" si="31"/>
        <v>0</v>
      </c>
      <c r="AC160">
        <f t="shared" si="32"/>
        <v>0</v>
      </c>
      <c r="AD160" s="2">
        <f t="shared" si="33"/>
        <v>60</v>
      </c>
      <c r="AE160" s="2" t="str">
        <f t="shared" si="34"/>
        <v>HT Under 1.5 Goals</v>
      </c>
      <c r="AF160" s="6"/>
      <c r="AG160" s="6" t="str">
        <f t="shared" si="35"/>
        <v>HT Over 0.5 Goals</v>
      </c>
      <c r="AH160" s="6" t="str">
        <f t="shared" si="38"/>
        <v>LOST</v>
      </c>
      <c r="AI160" s="6" t="str">
        <f t="shared" si="39"/>
        <v>LOST</v>
      </c>
      <c r="AK160" s="2" t="str">
        <f t="shared" si="37"/>
        <v>…</v>
      </c>
    </row>
    <row r="161" spans="1:37">
      <c r="A161" s="2">
        <v>160</v>
      </c>
      <c r="B161" s="2"/>
      <c r="C161" s="2"/>
      <c r="E161" s="55"/>
      <c r="F161" s="8"/>
      <c r="G161" s="2"/>
      <c r="H161" s="8"/>
      <c r="I161" s="2"/>
      <c r="J161" s="2"/>
      <c r="K161" s="2"/>
      <c r="L161" s="2"/>
      <c r="M161" s="2"/>
      <c r="N161" s="2"/>
      <c r="O161" s="3"/>
      <c r="P161" s="3"/>
      <c r="Q161" s="2"/>
      <c r="R161" s="2"/>
      <c r="S161" s="2"/>
      <c r="T161" s="2"/>
      <c r="U161" s="27"/>
      <c r="V161" s="36"/>
      <c r="W161" s="20"/>
      <c r="X161" s="20">
        <f t="shared" ref="X161:X204" si="40">IF(W161=1.5,1.3,IF(W161=1.55,1.3,IF(W161=1.6,1.3,IF(W161=1.65,1.35,IF(W161=1.7,1.35,IF(W161=1.75,1.4,IF(W161=1.8,1.45,IF(W161=1.8,1.5,IF(W161=1.85,1.5,IF(W161=1.9,1.55,IF(W161=1.95,1.6,IF(W161=2,1.6,IF(W161&lt;1.5,1.25,1.65)))))))))))))</f>
        <v>1.25</v>
      </c>
      <c r="Y161" s="11"/>
      <c r="Z161" s="2">
        <f t="shared" ref="Z161:Z204" si="41">IF(J161&gt;52,10,0)</f>
        <v>0</v>
      </c>
      <c r="AA161">
        <f t="shared" ref="AA161:AA204" si="42">IF(N161&gt;15,0,IF(N161&lt;8,10,5))</f>
        <v>10</v>
      </c>
      <c r="AB161">
        <f t="shared" ref="AB161:AB204" si="43">IF(U161&gt;60,10,IF(U161&lt;49,0,5))</f>
        <v>0</v>
      </c>
      <c r="AC161">
        <f t="shared" ref="AC161:AC204" si="44">IF(V161="Y",10,IF(V161="C",5,0))</f>
        <v>0</v>
      </c>
      <c r="AD161" s="2">
        <f t="shared" ref="AD161:AD204" si="45">SUM(Z161:AC161)+50</f>
        <v>60</v>
      </c>
      <c r="AE161" s="2" t="str">
        <f t="shared" ref="AE161:AE204" si="46">IF(AD161&lt;56,"HT Over 0.5 Goals","HT Under 1.5 Goals")</f>
        <v>HT Under 1.5 Goals</v>
      </c>
      <c r="AF161" s="6"/>
      <c r="AG161" s="6" t="str">
        <f t="shared" ref="AG161:AG204" si="47">IF(O161="1-0","HT Under 1.5 Goals",IF(O161="0-0","HT Under 1.5 Goals",IF(O161="0-1","HT Under 1.5 Goals","HT Over 0.5 Goals")))</f>
        <v>HT Over 0.5 Goals</v>
      </c>
      <c r="AH161" s="6" t="str">
        <f t="shared" si="38"/>
        <v>LOST</v>
      </c>
      <c r="AI161" s="6" t="str">
        <f t="shared" si="39"/>
        <v>LOST</v>
      </c>
      <c r="AK161" s="2" t="str">
        <f t="shared" si="37"/>
        <v>…</v>
      </c>
    </row>
    <row r="162" spans="1:37">
      <c r="A162" s="2"/>
      <c r="B162" s="2"/>
      <c r="C162" s="2"/>
      <c r="E162" s="55"/>
      <c r="F162" s="8"/>
      <c r="G162" s="2"/>
      <c r="H162" s="8"/>
      <c r="I162" s="2"/>
      <c r="J162" s="2"/>
      <c r="K162" s="2"/>
      <c r="L162" s="2"/>
      <c r="M162" s="2"/>
      <c r="N162" s="2"/>
      <c r="O162" s="3"/>
      <c r="P162" s="3"/>
      <c r="Q162" s="2"/>
      <c r="R162" s="2"/>
      <c r="S162" s="2"/>
      <c r="T162" s="2"/>
      <c r="U162" s="27"/>
      <c r="V162" s="36"/>
      <c r="W162" s="20"/>
      <c r="X162" s="20">
        <f t="shared" si="40"/>
        <v>1.25</v>
      </c>
      <c r="Y162" s="11"/>
      <c r="Z162" s="2">
        <f t="shared" si="41"/>
        <v>0</v>
      </c>
      <c r="AA162">
        <f t="shared" si="42"/>
        <v>10</v>
      </c>
      <c r="AB162">
        <f t="shared" si="43"/>
        <v>0</v>
      </c>
      <c r="AC162">
        <f t="shared" si="44"/>
        <v>0</v>
      </c>
      <c r="AD162" s="2">
        <f t="shared" si="45"/>
        <v>60</v>
      </c>
      <c r="AE162" s="2" t="str">
        <f t="shared" si="46"/>
        <v>HT Under 1.5 Goals</v>
      </c>
      <c r="AF162" s="6"/>
      <c r="AG162" s="6" t="str">
        <f t="shared" si="47"/>
        <v>HT Over 0.5 Goals</v>
      </c>
      <c r="AH162" s="6" t="str">
        <f t="shared" si="38"/>
        <v>LOST</v>
      </c>
      <c r="AI162" s="6" t="str">
        <f t="shared" si="39"/>
        <v>LOST</v>
      </c>
      <c r="AK162" s="2" t="str">
        <f t="shared" si="37"/>
        <v>…</v>
      </c>
    </row>
    <row r="163" spans="1:37">
      <c r="A163" s="2"/>
      <c r="B163" s="2"/>
      <c r="C163" s="2"/>
      <c r="E163" s="55"/>
      <c r="F163" s="8"/>
      <c r="G163" s="2"/>
      <c r="H163" s="8"/>
      <c r="I163" s="2"/>
      <c r="J163" s="2"/>
      <c r="K163" s="2"/>
      <c r="L163" s="2"/>
      <c r="M163" s="2"/>
      <c r="N163" s="2"/>
      <c r="O163" s="3"/>
      <c r="P163" s="3"/>
      <c r="Q163" s="2"/>
      <c r="R163" s="2"/>
      <c r="S163" s="2"/>
      <c r="T163" s="2"/>
      <c r="U163" s="27"/>
      <c r="V163" s="36"/>
      <c r="W163" s="20"/>
      <c r="X163" s="20">
        <f t="shared" si="40"/>
        <v>1.25</v>
      </c>
      <c r="Y163" s="11"/>
      <c r="Z163" s="2">
        <f t="shared" si="41"/>
        <v>0</v>
      </c>
      <c r="AA163">
        <f t="shared" si="42"/>
        <v>10</v>
      </c>
      <c r="AB163">
        <f t="shared" si="43"/>
        <v>0</v>
      </c>
      <c r="AC163">
        <f t="shared" si="44"/>
        <v>0</v>
      </c>
      <c r="AD163" s="2">
        <f t="shared" si="45"/>
        <v>60</v>
      </c>
      <c r="AE163" s="2" t="str">
        <f t="shared" si="46"/>
        <v>HT Under 1.5 Goals</v>
      </c>
      <c r="AF163" s="6"/>
      <c r="AG163" s="6" t="str">
        <f t="shared" si="47"/>
        <v>HT Over 0.5 Goals</v>
      </c>
      <c r="AH163" s="6" t="str">
        <f t="shared" si="38"/>
        <v>LOST</v>
      </c>
      <c r="AI163" s="6" t="str">
        <f t="shared" si="39"/>
        <v>LOST</v>
      </c>
      <c r="AK163" s="2" t="str">
        <f t="shared" si="37"/>
        <v>…</v>
      </c>
    </row>
    <row r="164" spans="1:37">
      <c r="A164" s="2"/>
      <c r="B164" s="2"/>
      <c r="C164" s="2"/>
      <c r="E164" s="55"/>
      <c r="F164" s="8"/>
      <c r="G164" s="2"/>
      <c r="H164" s="8"/>
      <c r="I164" s="2"/>
      <c r="J164" s="2"/>
      <c r="K164" s="2"/>
      <c r="L164" s="2"/>
      <c r="M164" s="2"/>
      <c r="N164" s="2"/>
      <c r="O164" s="3"/>
      <c r="P164" s="3"/>
      <c r="Q164" s="2"/>
      <c r="R164" s="2"/>
      <c r="S164" s="2"/>
      <c r="T164" s="2"/>
      <c r="U164" s="27"/>
      <c r="V164" s="27"/>
      <c r="W164" s="20"/>
      <c r="X164" s="20">
        <f t="shared" si="40"/>
        <v>1.25</v>
      </c>
      <c r="Y164" s="11"/>
      <c r="Z164" s="2">
        <f t="shared" si="41"/>
        <v>0</v>
      </c>
      <c r="AA164">
        <f t="shared" si="42"/>
        <v>10</v>
      </c>
      <c r="AB164">
        <f t="shared" si="43"/>
        <v>0</v>
      </c>
      <c r="AC164">
        <f t="shared" si="44"/>
        <v>0</v>
      </c>
      <c r="AD164" s="2">
        <f t="shared" si="45"/>
        <v>60</v>
      </c>
      <c r="AE164" s="2" t="str">
        <f t="shared" si="46"/>
        <v>HT Under 1.5 Goals</v>
      </c>
      <c r="AF164" s="6"/>
      <c r="AG164" s="6" t="str">
        <f t="shared" si="47"/>
        <v>HT Over 0.5 Goals</v>
      </c>
      <c r="AH164" s="6" t="str">
        <f t="shared" si="38"/>
        <v>LOST</v>
      </c>
      <c r="AI164" s="6" t="str">
        <f t="shared" si="39"/>
        <v>LOST</v>
      </c>
      <c r="AK164" s="2" t="str">
        <f t="shared" si="37"/>
        <v>…</v>
      </c>
    </row>
    <row r="165" spans="1:37">
      <c r="A165" s="2"/>
      <c r="B165" s="2"/>
      <c r="C165" s="2"/>
      <c r="E165" s="55"/>
      <c r="F165" s="8"/>
      <c r="G165" s="2"/>
      <c r="H165" s="8"/>
      <c r="I165" s="2"/>
      <c r="J165" s="2"/>
      <c r="K165" s="2"/>
      <c r="L165" s="2"/>
      <c r="M165" s="2"/>
      <c r="N165" s="2"/>
      <c r="O165" s="3"/>
      <c r="P165" s="3"/>
      <c r="Q165" s="2"/>
      <c r="R165" s="2"/>
      <c r="S165" s="2"/>
      <c r="T165" s="2"/>
      <c r="U165" s="27"/>
      <c r="V165" s="36"/>
      <c r="W165" s="20"/>
      <c r="X165" s="20">
        <f t="shared" si="40"/>
        <v>1.25</v>
      </c>
      <c r="Y165" s="11"/>
      <c r="Z165" s="2">
        <f t="shared" si="41"/>
        <v>0</v>
      </c>
      <c r="AA165">
        <f t="shared" si="42"/>
        <v>10</v>
      </c>
      <c r="AB165">
        <f t="shared" si="43"/>
        <v>0</v>
      </c>
      <c r="AC165">
        <f t="shared" si="44"/>
        <v>0</v>
      </c>
      <c r="AD165" s="2">
        <f t="shared" si="45"/>
        <v>60</v>
      </c>
      <c r="AE165" s="2" t="str">
        <f t="shared" si="46"/>
        <v>HT Under 1.5 Goals</v>
      </c>
      <c r="AF165" s="6"/>
      <c r="AG165" s="6" t="str">
        <f t="shared" si="47"/>
        <v>HT Over 0.5 Goals</v>
      </c>
      <c r="AH165" s="6" t="str">
        <f t="shared" si="38"/>
        <v>LOST</v>
      </c>
      <c r="AI165" s="6" t="str">
        <f t="shared" si="39"/>
        <v>LOST</v>
      </c>
      <c r="AK165" s="2" t="str">
        <f t="shared" si="37"/>
        <v>…</v>
      </c>
    </row>
    <row r="166" spans="1:37">
      <c r="A166" s="2"/>
      <c r="B166" s="2"/>
      <c r="C166" s="2"/>
      <c r="E166" s="55"/>
      <c r="F166" s="8"/>
      <c r="G166" s="2"/>
      <c r="H166" s="8"/>
      <c r="I166" s="2"/>
      <c r="J166" s="2"/>
      <c r="K166" s="2"/>
      <c r="L166" s="2"/>
      <c r="M166" s="2"/>
      <c r="N166" s="2"/>
      <c r="O166" s="3"/>
      <c r="P166" s="3"/>
      <c r="Q166" s="2"/>
      <c r="R166" s="2"/>
      <c r="S166" s="2"/>
      <c r="T166" s="2"/>
      <c r="U166" s="27"/>
      <c r="V166" s="36"/>
      <c r="W166" s="20"/>
      <c r="X166" s="20">
        <f t="shared" si="40"/>
        <v>1.25</v>
      </c>
      <c r="Y166" s="11"/>
      <c r="Z166" s="2">
        <f t="shared" si="41"/>
        <v>0</v>
      </c>
      <c r="AA166">
        <f t="shared" si="42"/>
        <v>10</v>
      </c>
      <c r="AB166">
        <f t="shared" si="43"/>
        <v>0</v>
      </c>
      <c r="AC166">
        <f t="shared" si="44"/>
        <v>0</v>
      </c>
      <c r="AD166" s="2">
        <f t="shared" si="45"/>
        <v>60</v>
      </c>
      <c r="AE166" s="2" t="str">
        <f t="shared" si="46"/>
        <v>HT Under 1.5 Goals</v>
      </c>
      <c r="AF166" s="6"/>
      <c r="AG166" s="6" t="str">
        <f t="shared" si="47"/>
        <v>HT Over 0.5 Goals</v>
      </c>
      <c r="AH166" s="6" t="str">
        <f t="shared" si="38"/>
        <v>LOST</v>
      </c>
      <c r="AI166" s="6" t="str">
        <f t="shared" si="39"/>
        <v>LOST</v>
      </c>
      <c r="AK166" s="2" t="str">
        <f t="shared" si="37"/>
        <v>…</v>
      </c>
    </row>
    <row r="167" spans="1:37">
      <c r="A167" s="2"/>
      <c r="B167" s="2"/>
      <c r="C167" s="2"/>
      <c r="E167" s="55"/>
      <c r="F167" s="8"/>
      <c r="G167" s="2"/>
      <c r="H167" s="8"/>
      <c r="I167" s="2"/>
      <c r="J167" s="2"/>
      <c r="K167" s="2"/>
      <c r="L167" s="2"/>
      <c r="M167" s="2"/>
      <c r="N167" s="2"/>
      <c r="O167" s="3"/>
      <c r="P167" s="3"/>
      <c r="Q167" s="2"/>
      <c r="R167" s="2"/>
      <c r="S167" s="2"/>
      <c r="T167" s="2"/>
      <c r="U167" s="27"/>
      <c r="V167" s="36"/>
      <c r="W167" s="20"/>
      <c r="X167" s="20">
        <f t="shared" si="40"/>
        <v>1.25</v>
      </c>
      <c r="Y167" s="11"/>
      <c r="Z167" s="2">
        <f t="shared" si="41"/>
        <v>0</v>
      </c>
      <c r="AA167">
        <f t="shared" si="42"/>
        <v>10</v>
      </c>
      <c r="AB167">
        <f t="shared" si="43"/>
        <v>0</v>
      </c>
      <c r="AC167">
        <f t="shared" si="44"/>
        <v>0</v>
      </c>
      <c r="AD167" s="2">
        <f t="shared" si="45"/>
        <v>60</v>
      </c>
      <c r="AE167" s="2" t="str">
        <f t="shared" si="46"/>
        <v>HT Under 1.5 Goals</v>
      </c>
      <c r="AF167" s="6"/>
      <c r="AG167" s="6" t="str">
        <f t="shared" si="47"/>
        <v>HT Over 0.5 Goals</v>
      </c>
      <c r="AH167" s="6" t="str">
        <f t="shared" si="38"/>
        <v>LOST</v>
      </c>
      <c r="AI167" s="6" t="str">
        <f t="shared" si="39"/>
        <v>LOST</v>
      </c>
      <c r="AK167" s="2" t="str">
        <f t="shared" si="37"/>
        <v>…</v>
      </c>
    </row>
    <row r="168" spans="1:37">
      <c r="A168" s="2"/>
      <c r="B168" s="2"/>
      <c r="C168" s="2"/>
      <c r="E168" s="55"/>
      <c r="F168" s="8"/>
      <c r="G168" s="2"/>
      <c r="H168" s="8"/>
      <c r="I168" s="2"/>
      <c r="J168" s="2"/>
      <c r="K168" s="2"/>
      <c r="L168" s="2"/>
      <c r="M168" s="2"/>
      <c r="N168" s="2"/>
      <c r="O168" s="3"/>
      <c r="P168" s="3"/>
      <c r="Q168" s="2"/>
      <c r="R168" s="2"/>
      <c r="S168" s="2"/>
      <c r="T168" s="2"/>
      <c r="U168" s="27"/>
      <c r="V168" s="36"/>
      <c r="W168" s="20"/>
      <c r="X168" s="20">
        <f t="shared" si="40"/>
        <v>1.25</v>
      </c>
      <c r="Y168" s="11"/>
      <c r="Z168" s="2">
        <f t="shared" si="41"/>
        <v>0</v>
      </c>
      <c r="AA168">
        <f t="shared" si="42"/>
        <v>10</v>
      </c>
      <c r="AB168">
        <f t="shared" si="43"/>
        <v>0</v>
      </c>
      <c r="AC168">
        <f t="shared" si="44"/>
        <v>0</v>
      </c>
      <c r="AD168" s="2">
        <f t="shared" si="45"/>
        <v>60</v>
      </c>
      <c r="AE168" s="2" t="str">
        <f t="shared" si="46"/>
        <v>HT Under 1.5 Goals</v>
      </c>
      <c r="AF168" s="6"/>
      <c r="AG168" s="6" t="str">
        <f t="shared" si="47"/>
        <v>HT Over 0.5 Goals</v>
      </c>
      <c r="AH168" s="6" t="str">
        <f t="shared" si="38"/>
        <v>LOST</v>
      </c>
      <c r="AI168" s="6" t="str">
        <f t="shared" si="39"/>
        <v>LOST</v>
      </c>
      <c r="AK168" s="2" t="str">
        <f t="shared" si="37"/>
        <v>…</v>
      </c>
    </row>
    <row r="169" spans="1:37">
      <c r="A169" s="2"/>
      <c r="B169" s="2"/>
      <c r="C169" s="2"/>
      <c r="E169" s="55"/>
      <c r="F169" s="8"/>
      <c r="G169" s="2"/>
      <c r="H169" s="8"/>
      <c r="I169" s="2"/>
      <c r="J169" s="2"/>
      <c r="K169" s="2"/>
      <c r="L169" s="2"/>
      <c r="M169" s="2"/>
      <c r="N169" s="2"/>
      <c r="O169" s="3"/>
      <c r="P169" s="3"/>
      <c r="Q169" s="2"/>
      <c r="R169" s="2"/>
      <c r="S169" s="2"/>
      <c r="T169" s="2"/>
      <c r="U169" s="27"/>
      <c r="V169" s="36"/>
      <c r="W169" s="20"/>
      <c r="X169" s="20">
        <f t="shared" si="40"/>
        <v>1.25</v>
      </c>
      <c r="Y169" s="11"/>
      <c r="Z169" s="2">
        <f t="shared" si="41"/>
        <v>0</v>
      </c>
      <c r="AA169">
        <f t="shared" si="42"/>
        <v>10</v>
      </c>
      <c r="AB169">
        <f t="shared" si="43"/>
        <v>0</v>
      </c>
      <c r="AC169">
        <f t="shared" si="44"/>
        <v>0</v>
      </c>
      <c r="AD169" s="2">
        <f t="shared" si="45"/>
        <v>60</v>
      </c>
      <c r="AE169" s="2" t="str">
        <f t="shared" si="46"/>
        <v>HT Under 1.5 Goals</v>
      </c>
      <c r="AF169" s="6"/>
      <c r="AG169" s="6" t="str">
        <f t="shared" si="47"/>
        <v>HT Over 0.5 Goals</v>
      </c>
      <c r="AH169" s="6" t="str">
        <f t="shared" si="38"/>
        <v>LOST</v>
      </c>
      <c r="AI169" s="6" t="str">
        <f t="shared" si="39"/>
        <v>LOST</v>
      </c>
      <c r="AK169" s="2" t="str">
        <f t="shared" si="37"/>
        <v>…</v>
      </c>
    </row>
    <row r="170" spans="1:37">
      <c r="A170" s="2"/>
      <c r="B170" s="2"/>
      <c r="C170" s="2"/>
      <c r="E170" s="55"/>
      <c r="F170" s="8"/>
      <c r="G170" s="2"/>
      <c r="H170" s="8"/>
      <c r="I170" s="2"/>
      <c r="J170" s="2"/>
      <c r="K170" s="2"/>
      <c r="L170" s="2"/>
      <c r="M170" s="2"/>
      <c r="N170" s="2"/>
      <c r="O170" s="3"/>
      <c r="P170" s="3"/>
      <c r="Q170" s="2"/>
      <c r="R170" s="2"/>
      <c r="S170" s="2"/>
      <c r="T170" s="2"/>
      <c r="U170" s="27"/>
      <c r="V170" s="36"/>
      <c r="W170" s="20"/>
      <c r="X170" s="20">
        <f t="shared" si="40"/>
        <v>1.25</v>
      </c>
      <c r="Y170" s="11"/>
      <c r="Z170" s="2">
        <f t="shared" si="41"/>
        <v>0</v>
      </c>
      <c r="AA170">
        <f t="shared" si="42"/>
        <v>10</v>
      </c>
      <c r="AB170">
        <f t="shared" si="43"/>
        <v>0</v>
      </c>
      <c r="AC170">
        <f t="shared" si="44"/>
        <v>0</v>
      </c>
      <c r="AD170" s="2">
        <f t="shared" si="45"/>
        <v>60</v>
      </c>
      <c r="AE170" s="2" t="str">
        <f t="shared" si="46"/>
        <v>HT Under 1.5 Goals</v>
      </c>
      <c r="AF170" s="6"/>
      <c r="AG170" s="6" t="str">
        <f t="shared" si="47"/>
        <v>HT Over 0.5 Goals</v>
      </c>
      <c r="AH170" s="6" t="str">
        <f t="shared" si="38"/>
        <v>LOST</v>
      </c>
      <c r="AI170" s="6" t="str">
        <f t="shared" si="39"/>
        <v>LOST</v>
      </c>
      <c r="AK170" s="2" t="str">
        <f t="shared" si="37"/>
        <v>…</v>
      </c>
    </row>
    <row r="171" spans="1:37">
      <c r="A171" s="2"/>
      <c r="B171" s="2"/>
      <c r="C171" s="2"/>
      <c r="E171" s="55"/>
      <c r="F171" s="8"/>
      <c r="G171" s="2"/>
      <c r="H171" s="8"/>
      <c r="I171" s="2"/>
      <c r="J171" s="2"/>
      <c r="K171" s="2"/>
      <c r="L171" s="2"/>
      <c r="M171" s="2"/>
      <c r="N171" s="2"/>
      <c r="O171" s="3"/>
      <c r="P171" s="3"/>
      <c r="Q171" s="2"/>
      <c r="R171" s="2"/>
      <c r="S171" s="2"/>
      <c r="T171" s="2"/>
      <c r="U171" s="27"/>
      <c r="V171" s="36"/>
      <c r="W171" s="20"/>
      <c r="X171" s="20">
        <f t="shared" si="40"/>
        <v>1.25</v>
      </c>
      <c r="Y171" s="11"/>
      <c r="Z171" s="2">
        <f t="shared" si="41"/>
        <v>0</v>
      </c>
      <c r="AA171">
        <f t="shared" si="42"/>
        <v>10</v>
      </c>
      <c r="AB171">
        <f t="shared" si="43"/>
        <v>0</v>
      </c>
      <c r="AC171">
        <f t="shared" si="44"/>
        <v>0</v>
      </c>
      <c r="AD171" s="2">
        <f t="shared" si="45"/>
        <v>60</v>
      </c>
      <c r="AE171" s="2" t="str">
        <f t="shared" si="46"/>
        <v>HT Under 1.5 Goals</v>
      </c>
      <c r="AF171" s="6"/>
      <c r="AG171" s="6" t="str">
        <f t="shared" si="47"/>
        <v>HT Over 0.5 Goals</v>
      </c>
      <c r="AH171" s="6" t="str">
        <f t="shared" si="38"/>
        <v>LOST</v>
      </c>
      <c r="AI171" s="6" t="str">
        <f t="shared" si="39"/>
        <v>LOST</v>
      </c>
      <c r="AK171" s="2" t="str">
        <f t="shared" si="37"/>
        <v>…</v>
      </c>
    </row>
    <row r="172" spans="1:37">
      <c r="E172" s="55"/>
      <c r="F172" s="8"/>
      <c r="G172" s="2"/>
      <c r="H172" s="8"/>
      <c r="I172" s="2"/>
      <c r="J172" s="2"/>
      <c r="K172" s="2"/>
      <c r="L172" s="2"/>
      <c r="M172" s="2"/>
      <c r="N172" s="2"/>
      <c r="O172" s="3"/>
      <c r="P172" s="3"/>
      <c r="Q172" s="2"/>
      <c r="R172" s="2"/>
      <c r="S172" s="2"/>
      <c r="T172" s="2"/>
      <c r="U172" s="27"/>
      <c r="V172" s="36"/>
      <c r="W172" s="20"/>
      <c r="X172" s="20">
        <f t="shared" si="40"/>
        <v>1.25</v>
      </c>
      <c r="Y172" s="11"/>
      <c r="Z172" s="2">
        <f t="shared" si="41"/>
        <v>0</v>
      </c>
      <c r="AA172">
        <f t="shared" si="42"/>
        <v>10</v>
      </c>
      <c r="AB172">
        <f t="shared" si="43"/>
        <v>0</v>
      </c>
      <c r="AC172">
        <f t="shared" si="44"/>
        <v>0</v>
      </c>
      <c r="AD172" s="2">
        <f t="shared" si="45"/>
        <v>60</v>
      </c>
      <c r="AE172" s="2" t="str">
        <f t="shared" si="46"/>
        <v>HT Under 1.5 Goals</v>
      </c>
      <c r="AF172" s="6"/>
      <c r="AG172" s="6" t="str">
        <f t="shared" si="47"/>
        <v>HT Over 0.5 Goals</v>
      </c>
      <c r="AH172" s="6" t="str">
        <f t="shared" si="38"/>
        <v>LOST</v>
      </c>
      <c r="AI172" s="6" t="str">
        <f t="shared" si="39"/>
        <v>LOST</v>
      </c>
      <c r="AK172" s="2" t="str">
        <f t="shared" si="37"/>
        <v>…</v>
      </c>
    </row>
    <row r="173" spans="1:37">
      <c r="A173" s="21"/>
      <c r="B173" s="21"/>
      <c r="C173" s="21"/>
      <c r="E173" s="55"/>
      <c r="F173" s="8"/>
      <c r="G173" s="2"/>
      <c r="H173" s="8"/>
      <c r="I173" s="2"/>
      <c r="J173" s="2"/>
      <c r="K173" s="2"/>
      <c r="L173" s="2"/>
      <c r="M173" s="2"/>
      <c r="N173" s="2"/>
      <c r="O173" s="3"/>
      <c r="P173" s="3"/>
      <c r="Q173" s="2"/>
      <c r="R173" s="2"/>
      <c r="S173" s="2"/>
      <c r="T173" s="2"/>
      <c r="U173" s="27"/>
      <c r="V173" s="36"/>
      <c r="W173" s="20"/>
      <c r="X173" s="20">
        <f t="shared" si="40"/>
        <v>1.25</v>
      </c>
      <c r="Y173" s="11"/>
      <c r="Z173" s="2">
        <f t="shared" si="41"/>
        <v>0</v>
      </c>
      <c r="AA173">
        <f t="shared" si="42"/>
        <v>10</v>
      </c>
      <c r="AB173">
        <f t="shared" si="43"/>
        <v>0</v>
      </c>
      <c r="AC173">
        <f t="shared" si="44"/>
        <v>0</v>
      </c>
      <c r="AD173" s="2">
        <f t="shared" si="45"/>
        <v>60</v>
      </c>
      <c r="AE173" s="2" t="str">
        <f t="shared" si="46"/>
        <v>HT Under 1.5 Goals</v>
      </c>
      <c r="AF173" s="6"/>
      <c r="AG173" s="6" t="str">
        <f t="shared" si="47"/>
        <v>HT Over 0.5 Goals</v>
      </c>
      <c r="AH173" s="6" t="str">
        <f t="shared" si="38"/>
        <v>LOST</v>
      </c>
      <c r="AI173" s="6" t="str">
        <f t="shared" si="39"/>
        <v>LOST</v>
      </c>
      <c r="AK173" s="2" t="str">
        <f t="shared" si="37"/>
        <v>…</v>
      </c>
    </row>
    <row r="174" spans="1:37">
      <c r="E174" s="55"/>
      <c r="F174" s="8"/>
      <c r="G174" s="2"/>
      <c r="H174" s="8"/>
      <c r="I174" s="2"/>
      <c r="J174" s="2"/>
      <c r="K174" s="2"/>
      <c r="L174" s="2"/>
      <c r="M174" s="2"/>
      <c r="N174" s="2"/>
      <c r="O174" s="3"/>
      <c r="P174" s="3"/>
      <c r="Q174" s="2"/>
      <c r="R174" s="2"/>
      <c r="S174" s="2"/>
      <c r="T174" s="2"/>
      <c r="U174" s="27"/>
      <c r="V174" s="36"/>
      <c r="W174" s="20"/>
      <c r="X174" s="20">
        <f t="shared" si="40"/>
        <v>1.25</v>
      </c>
      <c r="Y174" s="11"/>
      <c r="Z174" s="2">
        <f t="shared" si="41"/>
        <v>0</v>
      </c>
      <c r="AA174">
        <f t="shared" si="42"/>
        <v>10</v>
      </c>
      <c r="AB174">
        <f t="shared" si="43"/>
        <v>0</v>
      </c>
      <c r="AC174">
        <f t="shared" si="44"/>
        <v>0</v>
      </c>
      <c r="AD174" s="2">
        <f t="shared" si="45"/>
        <v>60</v>
      </c>
      <c r="AE174" s="2" t="str">
        <f t="shared" si="46"/>
        <v>HT Under 1.5 Goals</v>
      </c>
      <c r="AF174" s="6"/>
      <c r="AG174" s="6" t="str">
        <f t="shared" si="47"/>
        <v>HT Over 0.5 Goals</v>
      </c>
      <c r="AH174" s="6" t="str">
        <f t="shared" si="38"/>
        <v>LOST</v>
      </c>
      <c r="AI174" s="6" t="str">
        <f t="shared" si="39"/>
        <v>LOST</v>
      </c>
      <c r="AK174" s="2" t="str">
        <f t="shared" si="37"/>
        <v>…</v>
      </c>
    </row>
    <row r="175" spans="1:37">
      <c r="E175" s="55"/>
      <c r="F175" s="8"/>
      <c r="G175" s="2"/>
      <c r="H175" s="8"/>
      <c r="I175" s="2"/>
      <c r="J175" s="2"/>
      <c r="K175" s="2"/>
      <c r="L175" s="2"/>
      <c r="M175" s="2"/>
      <c r="N175" s="2"/>
      <c r="O175" s="3"/>
      <c r="P175" s="3"/>
      <c r="Q175" s="2"/>
      <c r="R175" s="2"/>
      <c r="S175" s="2"/>
      <c r="T175" s="2"/>
      <c r="U175" s="27"/>
      <c r="V175" s="36"/>
      <c r="W175" s="20"/>
      <c r="X175" s="20">
        <f t="shared" si="40"/>
        <v>1.25</v>
      </c>
      <c r="Y175" s="11"/>
      <c r="Z175" s="2">
        <f t="shared" si="41"/>
        <v>0</v>
      </c>
      <c r="AA175">
        <f t="shared" si="42"/>
        <v>10</v>
      </c>
      <c r="AB175">
        <f t="shared" si="43"/>
        <v>0</v>
      </c>
      <c r="AC175">
        <f t="shared" si="44"/>
        <v>0</v>
      </c>
      <c r="AD175" s="2">
        <f t="shared" si="45"/>
        <v>60</v>
      </c>
      <c r="AE175" s="2" t="str">
        <f t="shared" si="46"/>
        <v>HT Under 1.5 Goals</v>
      </c>
      <c r="AF175" s="6"/>
      <c r="AG175" s="6" t="str">
        <f t="shared" si="47"/>
        <v>HT Over 0.5 Goals</v>
      </c>
      <c r="AH175" s="6" t="str">
        <f t="shared" si="38"/>
        <v>LOST</v>
      </c>
      <c r="AI175" s="6" t="str">
        <f t="shared" si="39"/>
        <v>LOST</v>
      </c>
      <c r="AK175" s="2" t="str">
        <f t="shared" si="37"/>
        <v>…</v>
      </c>
    </row>
    <row r="176" spans="1:37">
      <c r="E176" s="55"/>
      <c r="F176" s="8"/>
      <c r="G176" s="2"/>
      <c r="H176" s="8"/>
      <c r="I176" s="2"/>
      <c r="J176" s="2"/>
      <c r="K176" s="2"/>
      <c r="L176" s="2"/>
      <c r="M176" s="2"/>
      <c r="N176" s="2"/>
      <c r="O176" s="3"/>
      <c r="P176" s="3"/>
      <c r="Q176" s="2"/>
      <c r="R176" s="2"/>
      <c r="S176" s="2"/>
      <c r="T176" s="2"/>
      <c r="U176" s="27"/>
      <c r="V176" s="36"/>
      <c r="W176" s="20"/>
      <c r="X176" s="20">
        <f t="shared" si="40"/>
        <v>1.25</v>
      </c>
      <c r="Y176" s="11"/>
      <c r="Z176" s="2">
        <f t="shared" si="41"/>
        <v>0</v>
      </c>
      <c r="AA176">
        <f t="shared" si="42"/>
        <v>10</v>
      </c>
      <c r="AB176">
        <f t="shared" si="43"/>
        <v>0</v>
      </c>
      <c r="AC176">
        <f t="shared" si="44"/>
        <v>0</v>
      </c>
      <c r="AD176" s="2">
        <f t="shared" si="45"/>
        <v>60</v>
      </c>
      <c r="AE176" s="2" t="str">
        <f t="shared" si="46"/>
        <v>HT Under 1.5 Goals</v>
      </c>
      <c r="AF176" s="6"/>
      <c r="AG176" s="6" t="str">
        <f t="shared" si="47"/>
        <v>HT Over 0.5 Goals</v>
      </c>
      <c r="AH176" s="6" t="str">
        <f t="shared" si="38"/>
        <v>LOST</v>
      </c>
      <c r="AI176" s="6" t="str">
        <f t="shared" si="39"/>
        <v>LOST</v>
      </c>
      <c r="AK176" s="2" t="str">
        <f t="shared" si="37"/>
        <v>…</v>
      </c>
    </row>
    <row r="177" spans="5:37">
      <c r="E177" s="55"/>
      <c r="F177" s="8"/>
      <c r="G177" s="2"/>
      <c r="H177" s="8"/>
      <c r="I177" s="2"/>
      <c r="J177" s="2"/>
      <c r="K177" s="2"/>
      <c r="L177" s="2"/>
      <c r="M177" s="2"/>
      <c r="N177" s="2"/>
      <c r="O177" s="3"/>
      <c r="P177" s="3"/>
      <c r="Q177" s="2"/>
      <c r="R177" s="2"/>
      <c r="S177" s="2"/>
      <c r="T177" s="2"/>
      <c r="U177" s="27"/>
      <c r="V177" s="36"/>
      <c r="W177" s="20"/>
      <c r="X177" s="20">
        <f t="shared" si="40"/>
        <v>1.25</v>
      </c>
      <c r="Y177" s="11"/>
      <c r="Z177" s="2">
        <f t="shared" si="41"/>
        <v>0</v>
      </c>
      <c r="AA177">
        <f t="shared" si="42"/>
        <v>10</v>
      </c>
      <c r="AB177">
        <f t="shared" si="43"/>
        <v>0</v>
      </c>
      <c r="AC177">
        <f t="shared" si="44"/>
        <v>0</v>
      </c>
      <c r="AD177" s="2">
        <f t="shared" si="45"/>
        <v>60</v>
      </c>
      <c r="AE177" s="2" t="str">
        <f t="shared" si="46"/>
        <v>HT Under 1.5 Goals</v>
      </c>
      <c r="AF177" s="6"/>
      <c r="AG177" s="6" t="str">
        <f t="shared" si="47"/>
        <v>HT Over 0.5 Goals</v>
      </c>
      <c r="AH177" s="6" t="str">
        <f t="shared" si="38"/>
        <v>LOST</v>
      </c>
      <c r="AI177" s="6" t="str">
        <f t="shared" si="39"/>
        <v>LOST</v>
      </c>
      <c r="AK177" s="2" t="str">
        <f t="shared" si="37"/>
        <v>…</v>
      </c>
    </row>
    <row r="178" spans="5:37">
      <c r="E178" s="55"/>
      <c r="F178" s="8"/>
      <c r="G178" s="2"/>
      <c r="H178" s="8"/>
      <c r="I178" s="2"/>
      <c r="J178" s="2"/>
      <c r="K178" s="2"/>
      <c r="L178" s="2"/>
      <c r="M178" s="2"/>
      <c r="N178" s="2"/>
      <c r="O178" s="3"/>
      <c r="P178" s="3"/>
      <c r="Q178" s="2"/>
      <c r="R178" s="2"/>
      <c r="S178" s="2"/>
      <c r="T178" s="2"/>
      <c r="U178" s="27"/>
      <c r="V178" s="36"/>
      <c r="W178" s="20"/>
      <c r="X178" s="20">
        <f t="shared" si="40"/>
        <v>1.25</v>
      </c>
      <c r="Y178" s="11"/>
      <c r="Z178" s="2">
        <f t="shared" si="41"/>
        <v>0</v>
      </c>
      <c r="AA178">
        <f t="shared" si="42"/>
        <v>10</v>
      </c>
      <c r="AB178">
        <f t="shared" si="43"/>
        <v>0</v>
      </c>
      <c r="AC178">
        <f t="shared" si="44"/>
        <v>0</v>
      </c>
      <c r="AD178" s="2">
        <f t="shared" si="45"/>
        <v>60</v>
      </c>
      <c r="AE178" s="2" t="str">
        <f t="shared" si="46"/>
        <v>HT Under 1.5 Goals</v>
      </c>
      <c r="AF178" s="6"/>
      <c r="AG178" s="6" t="str">
        <f t="shared" si="47"/>
        <v>HT Over 0.5 Goals</v>
      </c>
      <c r="AH178" s="6" t="str">
        <f t="shared" si="38"/>
        <v>LOST</v>
      </c>
      <c r="AI178" s="6" t="str">
        <f t="shared" si="39"/>
        <v>LOST</v>
      </c>
      <c r="AK178" s="2" t="str">
        <f t="shared" si="37"/>
        <v>…</v>
      </c>
    </row>
    <row r="179" spans="5:37">
      <c r="E179" s="55"/>
      <c r="F179" s="8"/>
      <c r="G179" s="2"/>
      <c r="H179" s="8"/>
      <c r="I179" s="2"/>
      <c r="J179" s="2"/>
      <c r="K179" s="2"/>
      <c r="L179" s="2"/>
      <c r="M179" s="2"/>
      <c r="N179" s="2"/>
      <c r="O179" s="3"/>
      <c r="P179" s="3"/>
      <c r="Q179" s="2"/>
      <c r="R179" s="2"/>
      <c r="S179" s="2"/>
      <c r="T179" s="2"/>
      <c r="U179" s="27"/>
      <c r="V179" s="36"/>
      <c r="W179" s="20"/>
      <c r="X179" s="20">
        <f t="shared" si="40"/>
        <v>1.25</v>
      </c>
      <c r="Y179" s="11"/>
      <c r="Z179" s="2">
        <f t="shared" si="41"/>
        <v>0</v>
      </c>
      <c r="AA179">
        <f t="shared" si="42"/>
        <v>10</v>
      </c>
      <c r="AB179">
        <f t="shared" si="43"/>
        <v>0</v>
      </c>
      <c r="AC179">
        <f t="shared" si="44"/>
        <v>0</v>
      </c>
      <c r="AD179" s="2">
        <f t="shared" si="45"/>
        <v>60</v>
      </c>
      <c r="AE179" s="2" t="str">
        <f t="shared" si="46"/>
        <v>HT Under 1.5 Goals</v>
      </c>
      <c r="AF179" s="6"/>
      <c r="AG179" s="6" t="str">
        <f t="shared" si="47"/>
        <v>HT Over 0.5 Goals</v>
      </c>
      <c r="AH179" s="6" t="str">
        <f t="shared" si="38"/>
        <v>LOST</v>
      </c>
      <c r="AI179" s="6" t="str">
        <f t="shared" si="39"/>
        <v>LOST</v>
      </c>
      <c r="AK179" s="2" t="str">
        <f t="shared" si="37"/>
        <v>…</v>
      </c>
    </row>
    <row r="180" spans="5:37">
      <c r="E180" s="55"/>
      <c r="F180" s="8"/>
      <c r="G180" s="2"/>
      <c r="H180" s="8"/>
      <c r="I180" s="2"/>
      <c r="J180" s="2"/>
      <c r="K180" s="2"/>
      <c r="L180" s="2"/>
      <c r="M180" s="2"/>
      <c r="N180" s="2"/>
      <c r="O180" s="3"/>
      <c r="P180" s="3"/>
      <c r="Q180" s="2"/>
      <c r="R180" s="2"/>
      <c r="S180" s="2"/>
      <c r="T180" s="2"/>
      <c r="U180" s="27"/>
      <c r="V180" s="36"/>
      <c r="W180" s="20"/>
      <c r="X180" s="20">
        <f t="shared" si="40"/>
        <v>1.25</v>
      </c>
      <c r="Y180" s="11"/>
      <c r="Z180" s="2">
        <f t="shared" si="41"/>
        <v>0</v>
      </c>
      <c r="AA180">
        <f t="shared" si="42"/>
        <v>10</v>
      </c>
      <c r="AB180">
        <f t="shared" si="43"/>
        <v>0</v>
      </c>
      <c r="AC180">
        <f t="shared" si="44"/>
        <v>0</v>
      </c>
      <c r="AD180" s="2">
        <f t="shared" si="45"/>
        <v>60</v>
      </c>
      <c r="AE180" s="2" t="str">
        <f t="shared" si="46"/>
        <v>HT Under 1.5 Goals</v>
      </c>
      <c r="AF180" s="6"/>
      <c r="AG180" s="6" t="str">
        <f t="shared" si="47"/>
        <v>HT Over 0.5 Goals</v>
      </c>
      <c r="AH180" s="6" t="str">
        <f t="shared" si="38"/>
        <v>LOST</v>
      </c>
      <c r="AI180" s="6" t="str">
        <f t="shared" si="39"/>
        <v>LOST</v>
      </c>
      <c r="AK180" s="2" t="str">
        <f t="shared" si="37"/>
        <v>…</v>
      </c>
    </row>
    <row r="181" spans="5:37">
      <c r="E181" s="55"/>
      <c r="F181" s="8"/>
      <c r="G181" s="2"/>
      <c r="H181" s="8"/>
      <c r="I181" s="2"/>
      <c r="J181" s="2"/>
      <c r="K181" s="2"/>
      <c r="L181" s="2"/>
      <c r="M181" s="2"/>
      <c r="N181" s="2"/>
      <c r="O181" s="3"/>
      <c r="P181" s="3"/>
      <c r="Q181" s="2"/>
      <c r="R181" s="2"/>
      <c r="S181" s="2"/>
      <c r="T181" s="2"/>
      <c r="U181" s="27"/>
      <c r="V181" s="36"/>
      <c r="W181" s="20"/>
      <c r="X181" s="20">
        <f t="shared" si="40"/>
        <v>1.25</v>
      </c>
      <c r="Y181" s="11"/>
      <c r="Z181" s="2">
        <f t="shared" si="41"/>
        <v>0</v>
      </c>
      <c r="AA181">
        <f t="shared" si="42"/>
        <v>10</v>
      </c>
      <c r="AB181">
        <f t="shared" si="43"/>
        <v>0</v>
      </c>
      <c r="AC181">
        <f t="shared" si="44"/>
        <v>0</v>
      </c>
      <c r="AD181" s="2">
        <f t="shared" si="45"/>
        <v>60</v>
      </c>
      <c r="AE181" s="2" t="str">
        <f t="shared" si="46"/>
        <v>HT Under 1.5 Goals</v>
      </c>
      <c r="AF181" s="6"/>
      <c r="AG181" s="6" t="str">
        <f t="shared" si="47"/>
        <v>HT Over 0.5 Goals</v>
      </c>
      <c r="AH181" s="6" t="str">
        <f t="shared" si="38"/>
        <v>LOST</v>
      </c>
      <c r="AI181" s="6" t="str">
        <f t="shared" si="39"/>
        <v>LOST</v>
      </c>
      <c r="AK181" s="2" t="str">
        <f t="shared" si="37"/>
        <v>…</v>
      </c>
    </row>
    <row r="182" spans="5:37">
      <c r="E182" s="55"/>
      <c r="F182" s="8"/>
      <c r="G182" s="2"/>
      <c r="H182" s="8"/>
      <c r="I182" s="2"/>
      <c r="J182" s="2"/>
      <c r="K182" s="2"/>
      <c r="L182" s="2"/>
      <c r="M182" s="2"/>
      <c r="N182" s="2"/>
      <c r="O182" s="3"/>
      <c r="P182" s="3"/>
      <c r="Q182" s="2"/>
      <c r="R182" s="2"/>
      <c r="S182" s="2"/>
      <c r="T182" s="2"/>
      <c r="U182" s="27"/>
      <c r="V182" s="36"/>
      <c r="W182" s="20"/>
      <c r="X182" s="20">
        <f t="shared" si="40"/>
        <v>1.25</v>
      </c>
      <c r="Y182" s="11"/>
      <c r="Z182" s="2">
        <f t="shared" si="41"/>
        <v>0</v>
      </c>
      <c r="AA182">
        <f t="shared" si="42"/>
        <v>10</v>
      </c>
      <c r="AB182">
        <f t="shared" si="43"/>
        <v>0</v>
      </c>
      <c r="AC182">
        <f t="shared" si="44"/>
        <v>0</v>
      </c>
      <c r="AD182" s="2">
        <f t="shared" si="45"/>
        <v>60</v>
      </c>
      <c r="AE182" s="2" t="str">
        <f t="shared" si="46"/>
        <v>HT Under 1.5 Goals</v>
      </c>
      <c r="AF182" s="6"/>
      <c r="AG182" s="6" t="str">
        <f t="shared" si="47"/>
        <v>HT Over 0.5 Goals</v>
      </c>
      <c r="AH182" s="6" t="str">
        <f t="shared" si="38"/>
        <v>LOST</v>
      </c>
      <c r="AI182" s="6" t="str">
        <f t="shared" si="39"/>
        <v>LOST</v>
      </c>
      <c r="AK182" s="2" t="str">
        <f t="shared" si="37"/>
        <v>…</v>
      </c>
    </row>
    <row r="183" spans="5:37">
      <c r="E183" s="55"/>
      <c r="F183" s="8"/>
      <c r="G183" s="2"/>
      <c r="H183" s="8"/>
      <c r="I183" s="2"/>
      <c r="J183" s="2"/>
      <c r="K183" s="2"/>
      <c r="L183" s="2"/>
      <c r="M183" s="2"/>
      <c r="N183" s="2"/>
      <c r="O183" s="3"/>
      <c r="P183" s="3"/>
      <c r="Q183" s="2"/>
      <c r="R183" s="2"/>
      <c r="S183" s="2"/>
      <c r="T183" s="2"/>
      <c r="U183" s="27"/>
      <c r="V183" s="36"/>
      <c r="W183" s="20"/>
      <c r="X183" s="20">
        <f t="shared" si="40"/>
        <v>1.25</v>
      </c>
      <c r="Y183" s="11"/>
      <c r="Z183" s="2">
        <f t="shared" si="41"/>
        <v>0</v>
      </c>
      <c r="AA183">
        <f t="shared" si="42"/>
        <v>10</v>
      </c>
      <c r="AB183">
        <f t="shared" si="43"/>
        <v>0</v>
      </c>
      <c r="AC183">
        <f t="shared" si="44"/>
        <v>0</v>
      </c>
      <c r="AD183" s="2">
        <f t="shared" si="45"/>
        <v>60</v>
      </c>
      <c r="AE183" s="2" t="str">
        <f t="shared" si="46"/>
        <v>HT Under 1.5 Goals</v>
      </c>
      <c r="AF183" s="6"/>
      <c r="AG183" s="6" t="str">
        <f t="shared" si="47"/>
        <v>HT Over 0.5 Goals</v>
      </c>
      <c r="AH183" s="6" t="str">
        <f t="shared" si="38"/>
        <v>LOST</v>
      </c>
      <c r="AI183" s="6" t="str">
        <f t="shared" si="39"/>
        <v>LOST</v>
      </c>
      <c r="AK183" s="2" t="str">
        <f t="shared" si="37"/>
        <v>…</v>
      </c>
    </row>
    <row r="184" spans="5:37">
      <c r="E184" s="55"/>
      <c r="F184" s="8"/>
      <c r="G184" s="2"/>
      <c r="H184" s="8"/>
      <c r="I184" s="2"/>
      <c r="J184" s="2"/>
      <c r="K184" s="2"/>
      <c r="L184" s="2"/>
      <c r="M184" s="2"/>
      <c r="N184" s="2"/>
      <c r="O184" s="3"/>
      <c r="P184" s="3"/>
      <c r="Q184" s="2"/>
      <c r="R184" s="2"/>
      <c r="S184" s="2"/>
      <c r="T184" s="2"/>
      <c r="U184" s="27"/>
      <c r="V184" s="36"/>
      <c r="W184" s="20"/>
      <c r="X184" s="20">
        <f t="shared" si="40"/>
        <v>1.25</v>
      </c>
      <c r="Y184" s="11"/>
      <c r="Z184" s="2">
        <f t="shared" si="41"/>
        <v>0</v>
      </c>
      <c r="AA184">
        <f t="shared" si="42"/>
        <v>10</v>
      </c>
      <c r="AB184">
        <f t="shared" si="43"/>
        <v>0</v>
      </c>
      <c r="AC184">
        <f t="shared" si="44"/>
        <v>0</v>
      </c>
      <c r="AD184" s="2">
        <f t="shared" si="45"/>
        <v>60</v>
      </c>
      <c r="AE184" s="2" t="str">
        <f t="shared" si="46"/>
        <v>HT Under 1.5 Goals</v>
      </c>
      <c r="AF184" s="6"/>
      <c r="AG184" s="6" t="str">
        <f t="shared" si="47"/>
        <v>HT Over 0.5 Goals</v>
      </c>
      <c r="AH184" s="6" t="str">
        <f t="shared" si="38"/>
        <v>LOST</v>
      </c>
      <c r="AI184" s="6" t="str">
        <f t="shared" si="39"/>
        <v>LOST</v>
      </c>
      <c r="AK184" s="2" t="str">
        <f t="shared" si="37"/>
        <v>…</v>
      </c>
    </row>
    <row r="185" spans="5:37">
      <c r="E185" s="55"/>
      <c r="F185" s="8"/>
      <c r="G185" s="2"/>
      <c r="H185" s="8"/>
      <c r="I185" s="2"/>
      <c r="J185" s="2"/>
      <c r="K185" s="2"/>
      <c r="L185" s="2"/>
      <c r="M185" s="2"/>
      <c r="N185" s="2"/>
      <c r="O185" s="3"/>
      <c r="P185" s="3"/>
      <c r="Q185" s="2"/>
      <c r="R185" s="2"/>
      <c r="S185" s="2"/>
      <c r="T185" s="2"/>
      <c r="U185" s="27"/>
      <c r="V185" s="27"/>
      <c r="W185" s="20"/>
      <c r="X185" s="20">
        <f t="shared" si="40"/>
        <v>1.25</v>
      </c>
      <c r="Y185" s="11"/>
      <c r="Z185" s="2">
        <f t="shared" si="41"/>
        <v>0</v>
      </c>
      <c r="AA185">
        <f t="shared" si="42"/>
        <v>10</v>
      </c>
      <c r="AB185">
        <f t="shared" si="43"/>
        <v>0</v>
      </c>
      <c r="AC185">
        <f t="shared" si="44"/>
        <v>0</v>
      </c>
      <c r="AD185" s="2">
        <f t="shared" si="45"/>
        <v>60</v>
      </c>
      <c r="AE185" s="2" t="str">
        <f t="shared" si="46"/>
        <v>HT Under 1.5 Goals</v>
      </c>
      <c r="AF185" s="6"/>
      <c r="AG185" s="6" t="str">
        <f t="shared" si="47"/>
        <v>HT Over 0.5 Goals</v>
      </c>
      <c r="AH185" s="6" t="str">
        <f t="shared" si="38"/>
        <v>LOST</v>
      </c>
      <c r="AI185" s="6" t="str">
        <f t="shared" si="39"/>
        <v>LOST</v>
      </c>
      <c r="AK185" s="2" t="str">
        <f t="shared" si="37"/>
        <v>…</v>
      </c>
    </row>
    <row r="186" spans="5:37">
      <c r="E186" s="55"/>
      <c r="F186" s="8"/>
      <c r="G186" s="2"/>
      <c r="H186" s="8"/>
      <c r="I186" s="2"/>
      <c r="J186" s="2"/>
      <c r="K186" s="2"/>
      <c r="L186" s="2"/>
      <c r="M186" s="2"/>
      <c r="N186" s="2"/>
      <c r="O186" s="3"/>
      <c r="P186" s="3"/>
      <c r="Q186" s="2"/>
      <c r="R186" s="2"/>
      <c r="S186" s="2"/>
      <c r="T186" s="2"/>
      <c r="U186" s="27"/>
      <c r="V186" s="36"/>
      <c r="W186" s="20"/>
      <c r="X186" s="20">
        <f t="shared" si="40"/>
        <v>1.25</v>
      </c>
      <c r="Y186" s="11"/>
      <c r="Z186" s="2">
        <f t="shared" si="41"/>
        <v>0</v>
      </c>
      <c r="AA186">
        <f t="shared" si="42"/>
        <v>10</v>
      </c>
      <c r="AB186">
        <f t="shared" si="43"/>
        <v>0</v>
      </c>
      <c r="AC186">
        <f t="shared" si="44"/>
        <v>0</v>
      </c>
      <c r="AD186" s="2">
        <f t="shared" si="45"/>
        <v>60</v>
      </c>
      <c r="AE186" s="2" t="str">
        <f t="shared" si="46"/>
        <v>HT Under 1.5 Goals</v>
      </c>
      <c r="AF186" s="6"/>
      <c r="AG186" s="6" t="str">
        <f t="shared" si="47"/>
        <v>HT Over 0.5 Goals</v>
      </c>
      <c r="AH186" s="6" t="str">
        <f t="shared" si="38"/>
        <v>LOST</v>
      </c>
      <c r="AI186" s="6" t="str">
        <f t="shared" si="39"/>
        <v>LOST</v>
      </c>
      <c r="AK186" s="2" t="str">
        <f t="shared" si="37"/>
        <v>…</v>
      </c>
    </row>
    <row r="187" spans="5:37">
      <c r="E187" s="55"/>
      <c r="F187" s="8"/>
      <c r="G187" s="2"/>
      <c r="H187" s="8"/>
      <c r="I187" s="2"/>
      <c r="J187" s="2"/>
      <c r="K187" s="2"/>
      <c r="L187" s="2"/>
      <c r="M187" s="2"/>
      <c r="N187" s="2"/>
      <c r="O187" s="3"/>
      <c r="P187" s="3"/>
      <c r="Q187" s="2"/>
      <c r="R187" s="2"/>
      <c r="S187" s="2"/>
      <c r="T187" s="2"/>
      <c r="U187" s="27"/>
      <c r="V187" s="36"/>
      <c r="W187" s="20"/>
      <c r="X187" s="20">
        <f t="shared" si="40"/>
        <v>1.25</v>
      </c>
      <c r="Y187" s="11"/>
      <c r="Z187" s="2">
        <f t="shared" si="41"/>
        <v>0</v>
      </c>
      <c r="AA187">
        <f t="shared" si="42"/>
        <v>10</v>
      </c>
      <c r="AB187">
        <f t="shared" si="43"/>
        <v>0</v>
      </c>
      <c r="AC187">
        <f t="shared" si="44"/>
        <v>0</v>
      </c>
      <c r="AD187" s="2">
        <f t="shared" si="45"/>
        <v>60</v>
      </c>
      <c r="AE187" s="2" t="str">
        <f t="shared" si="46"/>
        <v>HT Under 1.5 Goals</v>
      </c>
      <c r="AF187" s="6"/>
      <c r="AG187" s="6" t="str">
        <f t="shared" si="47"/>
        <v>HT Over 0.5 Goals</v>
      </c>
      <c r="AH187" s="6" t="str">
        <f t="shared" si="38"/>
        <v>LOST</v>
      </c>
      <c r="AI187" s="6" t="str">
        <f t="shared" si="39"/>
        <v>LOST</v>
      </c>
      <c r="AK187" s="2" t="str">
        <f t="shared" si="37"/>
        <v>…</v>
      </c>
    </row>
    <row r="188" spans="5:37">
      <c r="E188" s="55"/>
      <c r="F188" s="8"/>
      <c r="G188" s="2"/>
      <c r="H188" s="8"/>
      <c r="I188" s="2"/>
      <c r="J188" s="2"/>
      <c r="K188" s="2"/>
      <c r="L188" s="2"/>
      <c r="M188" s="2"/>
      <c r="N188" s="2"/>
      <c r="O188" s="3"/>
      <c r="P188" s="3"/>
      <c r="Q188" s="2"/>
      <c r="R188" s="2"/>
      <c r="S188" s="2"/>
      <c r="T188" s="2"/>
      <c r="U188" s="27"/>
      <c r="V188" s="36"/>
      <c r="W188" s="20"/>
      <c r="X188" s="20">
        <f t="shared" si="40"/>
        <v>1.25</v>
      </c>
      <c r="Y188" s="11"/>
      <c r="Z188" s="2">
        <f t="shared" si="41"/>
        <v>0</v>
      </c>
      <c r="AA188">
        <f t="shared" si="42"/>
        <v>10</v>
      </c>
      <c r="AB188">
        <f t="shared" si="43"/>
        <v>0</v>
      </c>
      <c r="AC188">
        <f t="shared" si="44"/>
        <v>0</v>
      </c>
      <c r="AD188" s="2">
        <f t="shared" si="45"/>
        <v>60</v>
      </c>
      <c r="AE188" s="2" t="str">
        <f t="shared" si="46"/>
        <v>HT Under 1.5 Goals</v>
      </c>
      <c r="AF188" s="6"/>
      <c r="AG188" s="6" t="str">
        <f t="shared" si="47"/>
        <v>HT Over 0.5 Goals</v>
      </c>
      <c r="AH188" s="6" t="str">
        <f t="shared" si="38"/>
        <v>LOST</v>
      </c>
      <c r="AI188" s="6" t="str">
        <f t="shared" si="39"/>
        <v>LOST</v>
      </c>
      <c r="AK188" s="2" t="str">
        <f t="shared" si="37"/>
        <v>…</v>
      </c>
    </row>
    <row r="189" spans="5:37">
      <c r="E189" s="55"/>
      <c r="F189" s="8"/>
      <c r="G189" s="2"/>
      <c r="H189" s="8"/>
      <c r="I189" s="2"/>
      <c r="J189" s="2"/>
      <c r="K189" s="2"/>
      <c r="L189" s="2"/>
      <c r="M189" s="2"/>
      <c r="N189" s="2"/>
      <c r="O189" s="3"/>
      <c r="P189" s="3"/>
      <c r="Q189" s="2"/>
      <c r="R189" s="2"/>
      <c r="S189" s="2"/>
      <c r="T189" s="2"/>
      <c r="U189" s="27"/>
      <c r="V189" s="36"/>
      <c r="W189" s="20"/>
      <c r="X189" s="20">
        <f t="shared" si="40"/>
        <v>1.25</v>
      </c>
      <c r="Y189" s="11"/>
      <c r="Z189" s="2">
        <f t="shared" si="41"/>
        <v>0</v>
      </c>
      <c r="AA189">
        <f t="shared" si="42"/>
        <v>10</v>
      </c>
      <c r="AB189">
        <f t="shared" si="43"/>
        <v>0</v>
      </c>
      <c r="AC189">
        <f t="shared" si="44"/>
        <v>0</v>
      </c>
      <c r="AD189" s="2">
        <f t="shared" si="45"/>
        <v>60</v>
      </c>
      <c r="AE189" s="2" t="str">
        <f t="shared" si="46"/>
        <v>HT Under 1.5 Goals</v>
      </c>
      <c r="AF189" s="6"/>
      <c r="AG189" s="6" t="str">
        <f t="shared" si="47"/>
        <v>HT Over 0.5 Goals</v>
      </c>
      <c r="AH189" s="6" t="str">
        <f t="shared" si="38"/>
        <v>LOST</v>
      </c>
      <c r="AI189" s="6" t="str">
        <f t="shared" si="39"/>
        <v>LOST</v>
      </c>
      <c r="AK189" s="2" t="str">
        <f t="shared" si="37"/>
        <v>…</v>
      </c>
    </row>
    <row r="190" spans="5:37">
      <c r="E190" s="55"/>
      <c r="F190" s="8"/>
      <c r="G190" s="2"/>
      <c r="H190" s="8"/>
      <c r="I190" s="2"/>
      <c r="J190" s="2"/>
      <c r="K190" s="2"/>
      <c r="L190" s="2"/>
      <c r="M190" s="2"/>
      <c r="N190" s="2"/>
      <c r="O190" s="3"/>
      <c r="P190" s="3"/>
      <c r="Q190" s="2"/>
      <c r="R190" s="2"/>
      <c r="S190" s="2"/>
      <c r="T190" s="2"/>
      <c r="U190" s="27"/>
      <c r="V190" s="36"/>
      <c r="W190" s="20"/>
      <c r="X190" s="20">
        <f t="shared" si="40"/>
        <v>1.25</v>
      </c>
      <c r="Y190" s="11"/>
      <c r="Z190" s="2">
        <f t="shared" si="41"/>
        <v>0</v>
      </c>
      <c r="AA190">
        <f t="shared" si="42"/>
        <v>10</v>
      </c>
      <c r="AB190">
        <f t="shared" si="43"/>
        <v>0</v>
      </c>
      <c r="AC190">
        <f t="shared" si="44"/>
        <v>0</v>
      </c>
      <c r="AD190" s="2">
        <f t="shared" si="45"/>
        <v>60</v>
      </c>
      <c r="AE190" s="2" t="str">
        <f t="shared" si="46"/>
        <v>HT Under 1.5 Goals</v>
      </c>
      <c r="AF190" s="6"/>
      <c r="AG190" s="6" t="str">
        <f t="shared" si="47"/>
        <v>HT Over 0.5 Goals</v>
      </c>
      <c r="AH190" s="6" t="str">
        <f t="shared" si="38"/>
        <v>LOST</v>
      </c>
      <c r="AI190" s="6" t="str">
        <f t="shared" si="39"/>
        <v>LOST</v>
      </c>
      <c r="AK190" s="2" t="str">
        <f t="shared" si="37"/>
        <v>…</v>
      </c>
    </row>
    <row r="191" spans="5:37">
      <c r="E191" s="55"/>
      <c r="F191" s="8"/>
      <c r="G191" s="2"/>
      <c r="H191" s="8"/>
      <c r="I191" s="2"/>
      <c r="J191" s="2"/>
      <c r="K191" s="2"/>
      <c r="L191" s="2"/>
      <c r="M191" s="2"/>
      <c r="N191" s="2"/>
      <c r="O191" s="3"/>
      <c r="P191" s="3"/>
      <c r="Q191" s="2"/>
      <c r="R191" s="2"/>
      <c r="S191" s="2"/>
      <c r="T191" s="2"/>
      <c r="U191" s="27"/>
      <c r="V191" s="36"/>
      <c r="W191" s="20"/>
      <c r="X191" s="20">
        <f t="shared" si="40"/>
        <v>1.25</v>
      </c>
      <c r="Y191" s="11"/>
      <c r="Z191" s="2">
        <f t="shared" si="41"/>
        <v>0</v>
      </c>
      <c r="AA191">
        <f t="shared" si="42"/>
        <v>10</v>
      </c>
      <c r="AB191">
        <f t="shared" si="43"/>
        <v>0</v>
      </c>
      <c r="AC191">
        <f t="shared" si="44"/>
        <v>0</v>
      </c>
      <c r="AD191" s="2">
        <f t="shared" si="45"/>
        <v>60</v>
      </c>
      <c r="AE191" s="2" t="str">
        <f t="shared" si="46"/>
        <v>HT Under 1.5 Goals</v>
      </c>
      <c r="AF191" s="6"/>
      <c r="AG191" s="6" t="str">
        <f t="shared" si="47"/>
        <v>HT Over 0.5 Goals</v>
      </c>
      <c r="AH191" s="6" t="str">
        <f t="shared" si="38"/>
        <v>LOST</v>
      </c>
      <c r="AI191" s="6" t="str">
        <f t="shared" si="39"/>
        <v>LOST</v>
      </c>
      <c r="AK191" s="2" t="str">
        <f t="shared" si="37"/>
        <v>…</v>
      </c>
    </row>
    <row r="192" spans="5:37">
      <c r="E192" s="55"/>
      <c r="F192" s="8"/>
      <c r="G192" s="2"/>
      <c r="H192" s="8"/>
      <c r="I192" s="2"/>
      <c r="J192" s="2"/>
      <c r="K192" s="2"/>
      <c r="L192" s="2"/>
      <c r="M192" s="2"/>
      <c r="N192" s="2"/>
      <c r="O192" s="3"/>
      <c r="P192" s="3"/>
      <c r="Q192" s="2"/>
      <c r="R192" s="2"/>
      <c r="S192" s="2"/>
      <c r="T192" s="2"/>
      <c r="U192" s="27"/>
      <c r="V192" s="36"/>
      <c r="W192" s="20"/>
      <c r="X192" s="20">
        <f t="shared" si="40"/>
        <v>1.25</v>
      </c>
      <c r="Y192" s="11"/>
      <c r="Z192" s="2">
        <f t="shared" si="41"/>
        <v>0</v>
      </c>
      <c r="AA192">
        <f t="shared" si="42"/>
        <v>10</v>
      </c>
      <c r="AB192">
        <f t="shared" si="43"/>
        <v>0</v>
      </c>
      <c r="AC192">
        <f t="shared" si="44"/>
        <v>0</v>
      </c>
      <c r="AD192" s="2">
        <f t="shared" si="45"/>
        <v>60</v>
      </c>
      <c r="AE192" s="2" t="str">
        <f t="shared" si="46"/>
        <v>HT Under 1.5 Goals</v>
      </c>
      <c r="AF192" s="6"/>
      <c r="AG192" s="6" t="str">
        <f t="shared" si="47"/>
        <v>HT Over 0.5 Goals</v>
      </c>
      <c r="AH192" s="6" t="str">
        <f t="shared" si="38"/>
        <v>LOST</v>
      </c>
      <c r="AI192" s="6" t="str">
        <f t="shared" si="39"/>
        <v>LOST</v>
      </c>
      <c r="AK192" s="2" t="str">
        <f t="shared" si="37"/>
        <v>…</v>
      </c>
    </row>
    <row r="193" spans="1:37">
      <c r="E193" s="55"/>
      <c r="F193" s="8"/>
      <c r="G193" s="2"/>
      <c r="H193" s="8"/>
      <c r="I193" s="2"/>
      <c r="J193" s="2"/>
      <c r="K193" s="2"/>
      <c r="L193" s="2"/>
      <c r="M193" s="2"/>
      <c r="N193" s="2"/>
      <c r="O193" s="3"/>
      <c r="P193" s="3"/>
      <c r="Q193" s="2"/>
      <c r="R193" s="2"/>
      <c r="S193" s="2"/>
      <c r="T193" s="2"/>
      <c r="U193" s="27"/>
      <c r="V193" s="36"/>
      <c r="W193" s="20"/>
      <c r="X193" s="20">
        <f t="shared" si="40"/>
        <v>1.25</v>
      </c>
      <c r="Y193" s="11"/>
      <c r="Z193" s="2">
        <f t="shared" si="41"/>
        <v>0</v>
      </c>
      <c r="AA193">
        <f t="shared" si="42"/>
        <v>10</v>
      </c>
      <c r="AB193">
        <f t="shared" si="43"/>
        <v>0</v>
      </c>
      <c r="AC193">
        <f t="shared" si="44"/>
        <v>0</v>
      </c>
      <c r="AD193" s="2">
        <f t="shared" si="45"/>
        <v>60</v>
      </c>
      <c r="AE193" s="2" t="str">
        <f t="shared" si="46"/>
        <v>HT Under 1.5 Goals</v>
      </c>
      <c r="AF193" s="6"/>
      <c r="AG193" s="6" t="str">
        <f t="shared" si="47"/>
        <v>HT Over 0.5 Goals</v>
      </c>
      <c r="AH193" s="6" t="str">
        <f t="shared" si="38"/>
        <v>LOST</v>
      </c>
      <c r="AI193" s="6" t="str">
        <f t="shared" si="39"/>
        <v>LOST</v>
      </c>
      <c r="AK193" s="2" t="str">
        <f t="shared" si="37"/>
        <v>…</v>
      </c>
    </row>
    <row r="194" spans="1:37">
      <c r="E194" s="55"/>
      <c r="F194" s="8"/>
      <c r="G194" s="2"/>
      <c r="H194" s="8"/>
      <c r="I194" s="2"/>
      <c r="J194" s="2"/>
      <c r="K194" s="2"/>
      <c r="L194" s="2"/>
      <c r="M194" s="2"/>
      <c r="N194" s="2"/>
      <c r="O194" s="3"/>
      <c r="P194" s="3"/>
      <c r="Q194" s="2"/>
      <c r="R194" s="2"/>
      <c r="S194" s="2"/>
      <c r="T194" s="2"/>
      <c r="U194" s="27"/>
      <c r="V194" s="36"/>
      <c r="W194" s="20"/>
      <c r="X194" s="20">
        <f t="shared" si="40"/>
        <v>1.25</v>
      </c>
      <c r="Y194" s="11"/>
      <c r="Z194" s="2">
        <f t="shared" si="41"/>
        <v>0</v>
      </c>
      <c r="AA194">
        <f t="shared" si="42"/>
        <v>10</v>
      </c>
      <c r="AB194">
        <f t="shared" si="43"/>
        <v>0</v>
      </c>
      <c r="AC194">
        <f t="shared" si="44"/>
        <v>0</v>
      </c>
      <c r="AD194" s="2">
        <f t="shared" si="45"/>
        <v>60</v>
      </c>
      <c r="AE194" s="2" t="str">
        <f t="shared" si="46"/>
        <v>HT Under 1.5 Goals</v>
      </c>
      <c r="AF194" s="6"/>
      <c r="AG194" s="6" t="str">
        <f t="shared" si="47"/>
        <v>HT Over 0.5 Goals</v>
      </c>
      <c r="AH194" s="6" t="str">
        <f t="shared" si="38"/>
        <v>LOST</v>
      </c>
      <c r="AI194" s="6" t="str">
        <f t="shared" si="39"/>
        <v>LOST</v>
      </c>
      <c r="AK194" s="2" t="str">
        <f t="shared" si="37"/>
        <v>…</v>
      </c>
    </row>
    <row r="195" spans="1:37">
      <c r="E195" s="55"/>
      <c r="F195" s="8"/>
      <c r="G195" s="2"/>
      <c r="H195" s="8"/>
      <c r="I195" s="2"/>
      <c r="J195" s="2"/>
      <c r="K195" s="2"/>
      <c r="L195" s="2"/>
      <c r="M195" s="2"/>
      <c r="N195" s="2"/>
      <c r="O195" s="3"/>
      <c r="P195" s="3"/>
      <c r="Q195" s="2"/>
      <c r="R195" s="2"/>
      <c r="S195" s="2"/>
      <c r="T195" s="2"/>
      <c r="U195" s="27"/>
      <c r="V195" s="36"/>
      <c r="W195" s="20"/>
      <c r="X195" s="20">
        <f t="shared" si="40"/>
        <v>1.25</v>
      </c>
      <c r="Y195" s="11"/>
      <c r="Z195" s="2">
        <f t="shared" si="41"/>
        <v>0</v>
      </c>
      <c r="AA195">
        <f t="shared" si="42"/>
        <v>10</v>
      </c>
      <c r="AB195">
        <f t="shared" si="43"/>
        <v>0</v>
      </c>
      <c r="AC195">
        <f t="shared" si="44"/>
        <v>0</v>
      </c>
      <c r="AD195" s="2">
        <f t="shared" si="45"/>
        <v>60</v>
      </c>
      <c r="AE195" s="2" t="str">
        <f t="shared" si="46"/>
        <v>HT Under 1.5 Goals</v>
      </c>
      <c r="AF195" s="6"/>
      <c r="AG195" s="6" t="str">
        <f t="shared" si="47"/>
        <v>HT Over 0.5 Goals</v>
      </c>
      <c r="AH195" s="6" t="str">
        <f t="shared" si="38"/>
        <v>LOST</v>
      </c>
      <c r="AI195" s="6" t="str">
        <f t="shared" si="39"/>
        <v>LOST</v>
      </c>
      <c r="AK195" s="2" t="str">
        <f t="shared" ref="AK195:AK258" si="48">IF(AND(C195="OK",J195&gt;52,N195&lt;11,W195&lt;1.66),"Prime","…")</f>
        <v>…</v>
      </c>
    </row>
    <row r="196" spans="1:37">
      <c r="E196" s="55"/>
      <c r="F196" s="8"/>
      <c r="G196" s="2"/>
      <c r="H196" s="8"/>
      <c r="I196" s="2"/>
      <c r="J196" s="2"/>
      <c r="K196" s="2"/>
      <c r="L196" s="2"/>
      <c r="M196" s="2"/>
      <c r="N196" s="2"/>
      <c r="O196" s="3"/>
      <c r="P196" s="3"/>
      <c r="Q196" s="2"/>
      <c r="R196" s="2"/>
      <c r="S196" s="2"/>
      <c r="T196" s="2"/>
      <c r="U196" s="27"/>
      <c r="V196" s="36"/>
      <c r="W196" s="20"/>
      <c r="X196" s="20">
        <f t="shared" si="40"/>
        <v>1.25</v>
      </c>
      <c r="Y196" s="11"/>
      <c r="Z196" s="2">
        <f t="shared" si="41"/>
        <v>0</v>
      </c>
      <c r="AA196">
        <f t="shared" si="42"/>
        <v>10</v>
      </c>
      <c r="AB196">
        <f t="shared" si="43"/>
        <v>0</v>
      </c>
      <c r="AC196">
        <f t="shared" si="44"/>
        <v>0</v>
      </c>
      <c r="AD196" s="2">
        <f t="shared" si="45"/>
        <v>60</v>
      </c>
      <c r="AE196" s="2" t="str">
        <f t="shared" si="46"/>
        <v>HT Under 1.5 Goals</v>
      </c>
      <c r="AF196" s="6"/>
      <c r="AG196" s="6" t="str">
        <f t="shared" si="47"/>
        <v>HT Over 0.5 Goals</v>
      </c>
      <c r="AH196" s="6" t="str">
        <f t="shared" si="38"/>
        <v>LOST</v>
      </c>
      <c r="AI196" s="6" t="str">
        <f t="shared" si="39"/>
        <v>LOST</v>
      </c>
      <c r="AK196" s="2" t="str">
        <f t="shared" si="48"/>
        <v>…</v>
      </c>
    </row>
    <row r="197" spans="1:37">
      <c r="E197" s="55"/>
      <c r="F197" s="8"/>
      <c r="G197" s="2"/>
      <c r="H197" s="8"/>
      <c r="I197" s="2"/>
      <c r="J197" s="2"/>
      <c r="K197" s="2"/>
      <c r="L197" s="2"/>
      <c r="M197" s="2"/>
      <c r="N197" s="2"/>
      <c r="O197" s="3"/>
      <c r="P197" s="3"/>
      <c r="Q197" s="2"/>
      <c r="R197" s="2"/>
      <c r="S197" s="2"/>
      <c r="T197" s="2"/>
      <c r="U197" s="27"/>
      <c r="V197" s="36"/>
      <c r="W197" s="20"/>
      <c r="X197" s="20">
        <f t="shared" si="40"/>
        <v>1.25</v>
      </c>
      <c r="Y197" s="11"/>
      <c r="Z197" s="2">
        <f t="shared" si="41"/>
        <v>0</v>
      </c>
      <c r="AA197">
        <f t="shared" si="42"/>
        <v>10</v>
      </c>
      <c r="AB197">
        <f t="shared" si="43"/>
        <v>0</v>
      </c>
      <c r="AC197">
        <f t="shared" si="44"/>
        <v>0</v>
      </c>
      <c r="AD197" s="2">
        <f t="shared" si="45"/>
        <v>60</v>
      </c>
      <c r="AE197" s="2" t="str">
        <f t="shared" si="46"/>
        <v>HT Under 1.5 Goals</v>
      </c>
      <c r="AF197" s="6"/>
      <c r="AG197" s="6" t="str">
        <f t="shared" si="47"/>
        <v>HT Over 0.5 Goals</v>
      </c>
      <c r="AH197" s="6" t="str">
        <f t="shared" si="38"/>
        <v>LOST</v>
      </c>
      <c r="AI197" s="6" t="str">
        <f t="shared" si="39"/>
        <v>LOST</v>
      </c>
      <c r="AK197" s="2" t="str">
        <f t="shared" si="48"/>
        <v>…</v>
      </c>
    </row>
    <row r="198" spans="1:37">
      <c r="E198" s="55"/>
      <c r="F198" s="8"/>
      <c r="G198" s="2"/>
      <c r="H198" s="8"/>
      <c r="I198" s="2"/>
      <c r="J198" s="2"/>
      <c r="K198" s="2"/>
      <c r="L198" s="2"/>
      <c r="M198" s="2"/>
      <c r="N198" s="2"/>
      <c r="O198" s="3"/>
      <c r="P198" s="3"/>
      <c r="Q198" s="2"/>
      <c r="R198" s="2"/>
      <c r="S198" s="2"/>
      <c r="T198" s="2"/>
      <c r="U198" s="27"/>
      <c r="V198" s="36"/>
      <c r="W198" s="20"/>
      <c r="X198" s="20">
        <f t="shared" si="40"/>
        <v>1.25</v>
      </c>
      <c r="Y198" s="11"/>
      <c r="Z198" s="2">
        <f t="shared" si="41"/>
        <v>0</v>
      </c>
      <c r="AA198">
        <f t="shared" si="42"/>
        <v>10</v>
      </c>
      <c r="AB198">
        <f t="shared" si="43"/>
        <v>0</v>
      </c>
      <c r="AC198">
        <f t="shared" si="44"/>
        <v>0</v>
      </c>
      <c r="AD198" s="2">
        <f t="shared" si="45"/>
        <v>60</v>
      </c>
      <c r="AE198" s="2" t="str">
        <f t="shared" si="46"/>
        <v>HT Under 1.5 Goals</v>
      </c>
      <c r="AF198" s="6"/>
      <c r="AG198" s="6" t="str">
        <f t="shared" si="47"/>
        <v>HT Over 0.5 Goals</v>
      </c>
      <c r="AH198" s="6" t="str">
        <f t="shared" si="38"/>
        <v>LOST</v>
      </c>
      <c r="AI198" s="6" t="str">
        <f t="shared" si="39"/>
        <v>LOST</v>
      </c>
      <c r="AK198" s="2" t="str">
        <f t="shared" si="48"/>
        <v>…</v>
      </c>
    </row>
    <row r="199" spans="1:37">
      <c r="E199" s="55"/>
      <c r="F199" s="8"/>
      <c r="G199" s="2"/>
      <c r="H199" s="8"/>
      <c r="I199" s="2"/>
      <c r="J199" s="2"/>
      <c r="K199" s="2"/>
      <c r="L199" s="2"/>
      <c r="M199" s="2"/>
      <c r="N199" s="2"/>
      <c r="O199" s="3"/>
      <c r="P199" s="3"/>
      <c r="Q199" s="2"/>
      <c r="R199" s="2"/>
      <c r="S199" s="2"/>
      <c r="T199" s="2"/>
      <c r="U199" s="27"/>
      <c r="V199" s="36"/>
      <c r="W199" s="20"/>
      <c r="X199" s="20">
        <f t="shared" si="40"/>
        <v>1.25</v>
      </c>
      <c r="Y199" s="11"/>
      <c r="Z199" s="2">
        <f t="shared" si="41"/>
        <v>0</v>
      </c>
      <c r="AA199">
        <f t="shared" si="42"/>
        <v>10</v>
      </c>
      <c r="AB199">
        <f t="shared" si="43"/>
        <v>0</v>
      </c>
      <c r="AC199">
        <f t="shared" si="44"/>
        <v>0</v>
      </c>
      <c r="AD199" s="2">
        <f t="shared" si="45"/>
        <v>60</v>
      </c>
      <c r="AE199" s="2" t="str">
        <f t="shared" si="46"/>
        <v>HT Under 1.5 Goals</v>
      </c>
      <c r="AF199" s="6"/>
      <c r="AG199" s="6" t="str">
        <f t="shared" si="47"/>
        <v>HT Over 0.5 Goals</v>
      </c>
      <c r="AH199" s="6" t="str">
        <f t="shared" si="38"/>
        <v>LOST</v>
      </c>
      <c r="AI199" s="6" t="str">
        <f t="shared" si="39"/>
        <v>LOST</v>
      </c>
      <c r="AK199" s="2" t="str">
        <f t="shared" si="48"/>
        <v>…</v>
      </c>
    </row>
    <row r="200" spans="1:37">
      <c r="A200" s="21"/>
      <c r="B200" s="21"/>
      <c r="C200" s="21"/>
      <c r="E200" s="55"/>
      <c r="F200" s="8"/>
      <c r="G200" s="2"/>
      <c r="H200" s="8"/>
      <c r="I200" s="2"/>
      <c r="J200" s="2"/>
      <c r="K200" s="2"/>
      <c r="L200" s="2"/>
      <c r="M200" s="2"/>
      <c r="N200" s="2"/>
      <c r="O200" s="3"/>
      <c r="P200" s="3"/>
      <c r="Q200" s="2"/>
      <c r="R200" s="2"/>
      <c r="S200" s="2"/>
      <c r="T200" s="2"/>
      <c r="U200" s="27"/>
      <c r="V200" s="36"/>
      <c r="W200" s="20"/>
      <c r="X200" s="20">
        <f t="shared" si="40"/>
        <v>1.25</v>
      </c>
      <c r="Y200" s="11"/>
      <c r="Z200" s="2">
        <f t="shared" si="41"/>
        <v>0</v>
      </c>
      <c r="AA200">
        <f t="shared" si="42"/>
        <v>10</v>
      </c>
      <c r="AB200">
        <f t="shared" si="43"/>
        <v>0</v>
      </c>
      <c r="AC200">
        <f t="shared" si="44"/>
        <v>0</v>
      </c>
      <c r="AD200" s="2">
        <f t="shared" si="45"/>
        <v>60</v>
      </c>
      <c r="AE200" s="2" t="str">
        <f t="shared" si="46"/>
        <v>HT Under 1.5 Goals</v>
      </c>
      <c r="AF200" s="6"/>
      <c r="AG200" s="6" t="str">
        <f t="shared" si="47"/>
        <v>HT Over 0.5 Goals</v>
      </c>
      <c r="AH200" s="6" t="str">
        <f t="shared" si="38"/>
        <v>LOST</v>
      </c>
      <c r="AI200" s="6" t="str">
        <f t="shared" si="39"/>
        <v>LOST</v>
      </c>
      <c r="AK200" s="2" t="str">
        <f t="shared" si="48"/>
        <v>…</v>
      </c>
    </row>
    <row r="201" spans="1:37">
      <c r="E201" s="55"/>
      <c r="F201" s="8"/>
      <c r="G201" s="2"/>
      <c r="H201" s="8"/>
      <c r="I201" s="2"/>
      <c r="J201" s="2"/>
      <c r="K201" s="2"/>
      <c r="L201" s="2"/>
      <c r="M201" s="2"/>
      <c r="N201" s="2"/>
      <c r="O201" s="3"/>
      <c r="P201" s="3"/>
      <c r="Q201" s="2"/>
      <c r="R201" s="2"/>
      <c r="S201" s="2"/>
      <c r="T201" s="2"/>
      <c r="U201" s="27"/>
      <c r="V201" s="27"/>
      <c r="W201" s="20"/>
      <c r="X201" s="20">
        <f t="shared" si="40"/>
        <v>1.25</v>
      </c>
      <c r="Y201" s="11"/>
      <c r="Z201" s="2">
        <f t="shared" si="41"/>
        <v>0</v>
      </c>
      <c r="AA201">
        <f t="shared" si="42"/>
        <v>10</v>
      </c>
      <c r="AB201">
        <f t="shared" si="43"/>
        <v>0</v>
      </c>
      <c r="AC201">
        <f t="shared" si="44"/>
        <v>0</v>
      </c>
      <c r="AD201" s="2">
        <f t="shared" si="45"/>
        <v>60</v>
      </c>
      <c r="AE201" s="2" t="str">
        <f t="shared" si="46"/>
        <v>HT Under 1.5 Goals</v>
      </c>
      <c r="AF201" s="6"/>
      <c r="AG201" s="6" t="str">
        <f t="shared" si="47"/>
        <v>HT Over 0.5 Goals</v>
      </c>
      <c r="AH201" s="6" t="str">
        <f t="shared" si="38"/>
        <v>LOST</v>
      </c>
      <c r="AI201" s="6" t="str">
        <f t="shared" si="39"/>
        <v>LOST</v>
      </c>
      <c r="AK201" s="2" t="str">
        <f t="shared" si="48"/>
        <v>…</v>
      </c>
    </row>
    <row r="202" spans="1:37">
      <c r="E202" s="55"/>
      <c r="F202" s="8"/>
      <c r="G202" s="2"/>
      <c r="H202" s="8"/>
      <c r="I202" s="2"/>
      <c r="J202" s="2"/>
      <c r="K202" s="2"/>
      <c r="L202" s="2"/>
      <c r="M202" s="2"/>
      <c r="N202" s="2"/>
      <c r="O202" s="3"/>
      <c r="P202" s="3"/>
      <c r="Q202" s="2"/>
      <c r="R202" s="2"/>
      <c r="S202" s="2"/>
      <c r="T202" s="2"/>
      <c r="U202" s="27"/>
      <c r="V202" s="36"/>
      <c r="W202" s="20"/>
      <c r="X202" s="20">
        <f t="shared" si="40"/>
        <v>1.25</v>
      </c>
      <c r="Y202" s="11"/>
      <c r="Z202" s="2">
        <f t="shared" si="41"/>
        <v>0</v>
      </c>
      <c r="AA202">
        <f t="shared" si="42"/>
        <v>10</v>
      </c>
      <c r="AB202">
        <f t="shared" si="43"/>
        <v>0</v>
      </c>
      <c r="AC202">
        <f t="shared" si="44"/>
        <v>0</v>
      </c>
      <c r="AD202" s="2">
        <f t="shared" si="45"/>
        <v>60</v>
      </c>
      <c r="AE202" s="2" t="str">
        <f t="shared" si="46"/>
        <v>HT Under 1.5 Goals</v>
      </c>
      <c r="AF202" s="6"/>
      <c r="AG202" s="6" t="str">
        <f t="shared" si="47"/>
        <v>HT Over 0.5 Goals</v>
      </c>
      <c r="AH202" s="6" t="str">
        <f t="shared" si="38"/>
        <v>LOST</v>
      </c>
      <c r="AI202" s="6" t="str">
        <f t="shared" si="39"/>
        <v>LOST</v>
      </c>
      <c r="AK202" s="2" t="str">
        <f t="shared" si="48"/>
        <v>…</v>
      </c>
    </row>
    <row r="203" spans="1:37">
      <c r="E203" s="55"/>
      <c r="F203" s="8"/>
      <c r="G203" s="2"/>
      <c r="H203" s="8"/>
      <c r="I203" s="2"/>
      <c r="J203" s="2"/>
      <c r="K203" s="2"/>
      <c r="L203" s="2"/>
      <c r="M203" s="2"/>
      <c r="N203" s="2"/>
      <c r="O203" s="3"/>
      <c r="P203" s="3"/>
      <c r="Q203" s="2"/>
      <c r="R203" s="2"/>
      <c r="S203" s="2"/>
      <c r="T203" s="2"/>
      <c r="U203" s="27"/>
      <c r="V203" s="36"/>
      <c r="W203" s="20"/>
      <c r="X203" s="20">
        <f t="shared" si="40"/>
        <v>1.25</v>
      </c>
      <c r="Y203" s="11"/>
      <c r="Z203" s="2">
        <f t="shared" si="41"/>
        <v>0</v>
      </c>
      <c r="AA203">
        <f t="shared" si="42"/>
        <v>10</v>
      </c>
      <c r="AB203">
        <f t="shared" si="43"/>
        <v>0</v>
      </c>
      <c r="AC203">
        <f t="shared" si="44"/>
        <v>0</v>
      </c>
      <c r="AD203" s="2">
        <f t="shared" si="45"/>
        <v>60</v>
      </c>
      <c r="AE203" s="2" t="str">
        <f t="shared" si="46"/>
        <v>HT Under 1.5 Goals</v>
      </c>
      <c r="AF203" s="6"/>
      <c r="AG203" s="6" t="str">
        <f t="shared" si="47"/>
        <v>HT Over 0.5 Goals</v>
      </c>
      <c r="AH203" s="6" t="str">
        <f t="shared" si="38"/>
        <v>LOST</v>
      </c>
      <c r="AI203" s="6" t="str">
        <f t="shared" si="39"/>
        <v>LOST</v>
      </c>
      <c r="AK203" s="2" t="str">
        <f t="shared" si="48"/>
        <v>…</v>
      </c>
    </row>
    <row r="204" spans="1:37">
      <c r="E204" s="55"/>
      <c r="F204" s="8"/>
      <c r="G204" s="2"/>
      <c r="H204" s="8"/>
      <c r="I204" s="2"/>
      <c r="J204" s="2"/>
      <c r="K204" s="2"/>
      <c r="L204" s="2"/>
      <c r="M204" s="2"/>
      <c r="N204" s="2"/>
      <c r="O204" s="3"/>
      <c r="P204" s="3"/>
      <c r="Q204" s="2"/>
      <c r="R204" s="2"/>
      <c r="S204" s="2"/>
      <c r="T204" s="2"/>
      <c r="U204" s="27"/>
      <c r="V204" s="27"/>
      <c r="W204" s="20"/>
      <c r="X204" s="20">
        <f t="shared" si="40"/>
        <v>1.25</v>
      </c>
      <c r="Y204" s="11"/>
      <c r="Z204" s="2">
        <f t="shared" si="41"/>
        <v>0</v>
      </c>
      <c r="AA204">
        <f t="shared" si="42"/>
        <v>10</v>
      </c>
      <c r="AB204">
        <f t="shared" si="43"/>
        <v>0</v>
      </c>
      <c r="AC204">
        <f t="shared" si="44"/>
        <v>0</v>
      </c>
      <c r="AD204" s="2">
        <f t="shared" si="45"/>
        <v>60</v>
      </c>
      <c r="AE204" s="2" t="str">
        <f t="shared" si="46"/>
        <v>HT Under 1.5 Goals</v>
      </c>
      <c r="AF204" s="6"/>
      <c r="AG204" s="6" t="str">
        <f t="shared" si="47"/>
        <v>HT Over 0.5 Goals</v>
      </c>
      <c r="AH204" s="6" t="str">
        <f t="shared" si="38"/>
        <v>LOST</v>
      </c>
      <c r="AI204" s="6" t="str">
        <f t="shared" si="39"/>
        <v>LOST</v>
      </c>
      <c r="AK204" s="2" t="str">
        <f t="shared" si="48"/>
        <v>…</v>
      </c>
    </row>
    <row r="205" spans="1:37">
      <c r="E205" s="55"/>
      <c r="F205" s="8"/>
      <c r="G205" s="2"/>
      <c r="H205" s="8"/>
      <c r="I205" s="2"/>
      <c r="J205" s="2"/>
      <c r="K205" s="2"/>
      <c r="L205" s="2"/>
      <c r="M205" s="2"/>
      <c r="N205" s="2"/>
      <c r="O205" s="3"/>
      <c r="P205" s="3"/>
      <c r="Q205" s="2"/>
      <c r="R205" s="2"/>
      <c r="S205" s="2"/>
      <c r="T205" s="2"/>
      <c r="U205" s="27"/>
      <c r="V205" s="27"/>
      <c r="W205" s="20"/>
      <c r="X205" s="20">
        <f t="shared" ref="X205:X268" si="49">IF(W205=1.5,1.3,IF(W205=1.55,1.3,IF(W205=1.6,1.3,IF(W205=1.65,1.35,IF(W205=1.7,1.35,IF(W205=1.75,1.4,IF(W205=1.8,1.45,IF(W205=1.8,1.5,IF(W205=1.85,1.5,IF(W205=1.9,1.55,IF(W205=1.95,1.6,IF(W205=2,1.6,IF(W205&lt;1.5,1.25,1.65)))))))))))))</f>
        <v>1.25</v>
      </c>
      <c r="Y205" s="11"/>
      <c r="Z205" s="2">
        <f t="shared" ref="Z205:Z268" si="50">IF(J205&gt;52,10,0)</f>
        <v>0</v>
      </c>
      <c r="AA205">
        <f t="shared" ref="AA205:AA268" si="51">IF(N205&gt;15,0,IF(N205&lt;8,10,5))</f>
        <v>10</v>
      </c>
      <c r="AB205">
        <f t="shared" ref="AB205:AB268" si="52">IF(U205&gt;60,10,IF(U205&lt;49,0,5))</f>
        <v>0</v>
      </c>
      <c r="AC205">
        <f t="shared" ref="AC205:AC268" si="53">IF(V205="Y",10,IF(V205="C",5,0))</f>
        <v>0</v>
      </c>
      <c r="AD205" s="2">
        <f t="shared" ref="AD205:AD268" si="54">SUM(Z205:AC205)+50</f>
        <v>60</v>
      </c>
      <c r="AE205" s="2" t="str">
        <f t="shared" ref="AE205:AE268" si="55">IF(AD205&lt;56,"HT Over 0.5 Goals","HT Under 1.5 Goals")</f>
        <v>HT Under 1.5 Goals</v>
      </c>
      <c r="AF205" s="6"/>
      <c r="AG205" s="6" t="str">
        <f t="shared" ref="AG205:AG268" si="56">IF(O205="1-0","HT Under 1.5 Goals",IF(O205="0-0","HT Under 1.5 Goals",IF(O205="0-1","HT Under 1.5 Goals","HT Over 0.5 Goals")))</f>
        <v>HT Over 0.5 Goals</v>
      </c>
      <c r="AH205" s="6" t="str">
        <f t="shared" si="38"/>
        <v>LOST</v>
      </c>
      <c r="AI205" s="6" t="str">
        <f t="shared" si="39"/>
        <v>LOST</v>
      </c>
      <c r="AK205" s="2" t="str">
        <f t="shared" si="48"/>
        <v>…</v>
      </c>
    </row>
    <row r="206" spans="1:37">
      <c r="E206" s="55"/>
      <c r="F206" s="8"/>
      <c r="G206" s="2"/>
      <c r="H206" s="8"/>
      <c r="I206" s="2"/>
      <c r="J206" s="2"/>
      <c r="K206" s="2"/>
      <c r="L206" s="2"/>
      <c r="M206" s="2"/>
      <c r="N206" s="2"/>
      <c r="O206" s="3"/>
      <c r="P206" s="3"/>
      <c r="Q206" s="2"/>
      <c r="R206" s="2"/>
      <c r="S206" s="2"/>
      <c r="T206" s="2"/>
      <c r="U206" s="27"/>
      <c r="V206" s="27"/>
      <c r="W206" s="20"/>
      <c r="X206" s="20">
        <f t="shared" si="49"/>
        <v>1.25</v>
      </c>
      <c r="Y206" s="11"/>
      <c r="Z206" s="2">
        <f t="shared" si="50"/>
        <v>0</v>
      </c>
      <c r="AA206">
        <f t="shared" si="51"/>
        <v>10</v>
      </c>
      <c r="AB206">
        <f t="shared" si="52"/>
        <v>0</v>
      </c>
      <c r="AC206">
        <f t="shared" si="53"/>
        <v>0</v>
      </c>
      <c r="AD206" s="2">
        <f t="shared" si="54"/>
        <v>60</v>
      </c>
      <c r="AE206" s="2" t="str">
        <f t="shared" si="55"/>
        <v>HT Under 1.5 Goals</v>
      </c>
      <c r="AF206" s="6"/>
      <c r="AG206" s="6" t="str">
        <f t="shared" si="56"/>
        <v>HT Over 0.5 Goals</v>
      </c>
      <c r="AH206" s="6" t="str">
        <f t="shared" si="38"/>
        <v>LOST</v>
      </c>
      <c r="AI206" s="6" t="str">
        <f t="shared" si="39"/>
        <v>LOST</v>
      </c>
      <c r="AK206" s="2" t="str">
        <f t="shared" si="48"/>
        <v>…</v>
      </c>
    </row>
    <row r="207" spans="1:37">
      <c r="E207" s="55"/>
      <c r="F207" s="8"/>
      <c r="G207" s="2"/>
      <c r="H207" s="8"/>
      <c r="I207" s="2"/>
      <c r="J207" s="2"/>
      <c r="K207" s="2"/>
      <c r="L207" s="2"/>
      <c r="M207" s="2"/>
      <c r="N207" s="2"/>
      <c r="O207" s="3"/>
      <c r="P207" s="3"/>
      <c r="Q207" s="2"/>
      <c r="R207" s="2"/>
      <c r="S207" s="2"/>
      <c r="T207" s="2"/>
      <c r="U207" s="27"/>
      <c r="V207" s="36"/>
      <c r="W207" s="20"/>
      <c r="X207" s="20">
        <f t="shared" si="49"/>
        <v>1.25</v>
      </c>
      <c r="Y207" s="11"/>
      <c r="Z207" s="2">
        <f t="shared" si="50"/>
        <v>0</v>
      </c>
      <c r="AA207">
        <f t="shared" si="51"/>
        <v>10</v>
      </c>
      <c r="AB207">
        <f t="shared" si="52"/>
        <v>0</v>
      </c>
      <c r="AC207">
        <f t="shared" si="53"/>
        <v>0</v>
      </c>
      <c r="AD207" s="2">
        <f t="shared" si="54"/>
        <v>60</v>
      </c>
      <c r="AE207" s="2" t="str">
        <f t="shared" si="55"/>
        <v>HT Under 1.5 Goals</v>
      </c>
      <c r="AF207" s="6"/>
      <c r="AG207" s="6" t="str">
        <f t="shared" si="56"/>
        <v>HT Over 0.5 Goals</v>
      </c>
      <c r="AH207" s="6" t="str">
        <f t="shared" si="38"/>
        <v>LOST</v>
      </c>
      <c r="AI207" s="6" t="str">
        <f t="shared" si="39"/>
        <v>LOST</v>
      </c>
      <c r="AK207" s="2" t="str">
        <f t="shared" si="48"/>
        <v>…</v>
      </c>
    </row>
    <row r="208" spans="1:37">
      <c r="E208" s="55"/>
      <c r="F208" s="8"/>
      <c r="G208" s="2"/>
      <c r="H208" s="8"/>
      <c r="I208" s="2"/>
      <c r="J208" s="2"/>
      <c r="K208" s="2"/>
      <c r="L208" s="2"/>
      <c r="M208" s="2"/>
      <c r="N208" s="2"/>
      <c r="O208" s="3"/>
      <c r="P208" s="3"/>
      <c r="Q208" s="2"/>
      <c r="R208" s="2"/>
      <c r="S208" s="2"/>
      <c r="T208" s="2"/>
      <c r="U208" s="27"/>
      <c r="V208" s="36"/>
      <c r="W208" s="20"/>
      <c r="X208" s="20">
        <f t="shared" si="49"/>
        <v>1.25</v>
      </c>
      <c r="Y208" s="11"/>
      <c r="Z208" s="2">
        <f t="shared" si="50"/>
        <v>0</v>
      </c>
      <c r="AA208">
        <f t="shared" si="51"/>
        <v>10</v>
      </c>
      <c r="AB208">
        <f t="shared" si="52"/>
        <v>0</v>
      </c>
      <c r="AC208">
        <f t="shared" si="53"/>
        <v>0</v>
      </c>
      <c r="AD208" s="2">
        <f t="shared" si="54"/>
        <v>60</v>
      </c>
      <c r="AE208" s="2" t="str">
        <f t="shared" si="55"/>
        <v>HT Under 1.5 Goals</v>
      </c>
      <c r="AF208" s="6"/>
      <c r="AG208" s="6" t="str">
        <f t="shared" si="56"/>
        <v>HT Over 0.5 Goals</v>
      </c>
      <c r="AH208" s="6" t="str">
        <f t="shared" si="38"/>
        <v>LOST</v>
      </c>
      <c r="AI208" s="6" t="str">
        <f t="shared" si="39"/>
        <v>LOST</v>
      </c>
      <c r="AK208" s="2" t="str">
        <f t="shared" si="48"/>
        <v>…</v>
      </c>
    </row>
    <row r="209" spans="5:37">
      <c r="E209" s="55"/>
      <c r="F209" s="8"/>
      <c r="G209" s="2"/>
      <c r="H209" s="8"/>
      <c r="I209" s="2"/>
      <c r="J209" s="2"/>
      <c r="K209" s="2"/>
      <c r="L209" s="2"/>
      <c r="M209" s="2"/>
      <c r="N209" s="2"/>
      <c r="O209" s="3"/>
      <c r="P209" s="3"/>
      <c r="Q209" s="2"/>
      <c r="R209" s="2"/>
      <c r="S209" s="2"/>
      <c r="T209" s="2"/>
      <c r="U209" s="27"/>
      <c r="V209" s="36"/>
      <c r="W209" s="20"/>
      <c r="X209" s="20">
        <f t="shared" si="49"/>
        <v>1.25</v>
      </c>
      <c r="Y209" s="11"/>
      <c r="Z209" s="2">
        <f t="shared" si="50"/>
        <v>0</v>
      </c>
      <c r="AA209">
        <f t="shared" si="51"/>
        <v>10</v>
      </c>
      <c r="AB209">
        <f t="shared" si="52"/>
        <v>0</v>
      </c>
      <c r="AC209">
        <f t="shared" si="53"/>
        <v>0</v>
      </c>
      <c r="AD209" s="2">
        <f t="shared" si="54"/>
        <v>60</v>
      </c>
      <c r="AE209" s="2" t="str">
        <f t="shared" si="55"/>
        <v>HT Under 1.5 Goals</v>
      </c>
      <c r="AF209" s="6"/>
      <c r="AG209" s="6" t="str">
        <f t="shared" si="56"/>
        <v>HT Over 0.5 Goals</v>
      </c>
      <c r="AH209" s="6" t="str">
        <f t="shared" si="38"/>
        <v>LOST</v>
      </c>
      <c r="AI209" s="6" t="str">
        <f t="shared" si="39"/>
        <v>LOST</v>
      </c>
      <c r="AK209" s="2" t="str">
        <f t="shared" si="48"/>
        <v>…</v>
      </c>
    </row>
    <row r="210" spans="5:37">
      <c r="E210" s="55"/>
      <c r="F210" s="8"/>
      <c r="G210" s="2"/>
      <c r="H210" s="8"/>
      <c r="I210" s="2"/>
      <c r="J210" s="2"/>
      <c r="K210" s="2"/>
      <c r="L210" s="2"/>
      <c r="M210" s="2"/>
      <c r="N210" s="2"/>
      <c r="O210" s="3"/>
      <c r="P210" s="3"/>
      <c r="Q210" s="2"/>
      <c r="R210" s="2"/>
      <c r="S210" s="2"/>
      <c r="T210" s="2"/>
      <c r="U210" s="27"/>
      <c r="V210" s="27"/>
      <c r="W210" s="20"/>
      <c r="X210" s="20">
        <f t="shared" si="49"/>
        <v>1.25</v>
      </c>
      <c r="Y210" s="11"/>
      <c r="Z210" s="2">
        <f t="shared" si="50"/>
        <v>0</v>
      </c>
      <c r="AA210">
        <f t="shared" si="51"/>
        <v>10</v>
      </c>
      <c r="AB210">
        <f t="shared" si="52"/>
        <v>0</v>
      </c>
      <c r="AC210">
        <f t="shared" si="53"/>
        <v>0</v>
      </c>
      <c r="AD210" s="2">
        <f t="shared" si="54"/>
        <v>60</v>
      </c>
      <c r="AE210" s="2" t="str">
        <f t="shared" si="55"/>
        <v>HT Under 1.5 Goals</v>
      </c>
      <c r="AF210" s="6"/>
      <c r="AG210" s="6" t="str">
        <f t="shared" si="56"/>
        <v>HT Over 0.5 Goals</v>
      </c>
      <c r="AH210" s="6" t="str">
        <f t="shared" ref="AH210:AH273" si="57">IF(O210="?",O210,AI210)</f>
        <v>LOST</v>
      </c>
      <c r="AI210" s="6" t="str">
        <f t="shared" ref="AI210:AI273" si="58">IF(AE210=AG210,"WON",IF(O210="0-1","WON",IF(O210="1-0","WON",IF(O210="?","?","LOST"))))</f>
        <v>LOST</v>
      </c>
      <c r="AK210" s="2" t="str">
        <f t="shared" si="48"/>
        <v>…</v>
      </c>
    </row>
    <row r="211" spans="5:37">
      <c r="E211" s="55"/>
      <c r="F211" s="8"/>
      <c r="G211" s="2"/>
      <c r="H211" s="8"/>
      <c r="I211" s="2"/>
      <c r="J211" s="2"/>
      <c r="K211" s="2"/>
      <c r="L211" s="2"/>
      <c r="M211" s="2"/>
      <c r="N211" s="2"/>
      <c r="O211" s="3"/>
      <c r="P211" s="3"/>
      <c r="Q211" s="2"/>
      <c r="R211" s="2"/>
      <c r="S211" s="2"/>
      <c r="T211" s="2"/>
      <c r="U211" s="27"/>
      <c r="V211" s="27"/>
      <c r="W211" s="20"/>
      <c r="X211" s="20">
        <f t="shared" si="49"/>
        <v>1.25</v>
      </c>
      <c r="Y211" s="11"/>
      <c r="Z211" s="2">
        <f t="shared" si="50"/>
        <v>0</v>
      </c>
      <c r="AA211">
        <f t="shared" si="51"/>
        <v>10</v>
      </c>
      <c r="AB211">
        <f t="shared" si="52"/>
        <v>0</v>
      </c>
      <c r="AC211">
        <f t="shared" si="53"/>
        <v>0</v>
      </c>
      <c r="AD211" s="2">
        <f t="shared" si="54"/>
        <v>60</v>
      </c>
      <c r="AE211" s="2" t="str">
        <f t="shared" si="55"/>
        <v>HT Under 1.5 Goals</v>
      </c>
      <c r="AF211" s="6"/>
      <c r="AG211" s="6" t="str">
        <f t="shared" si="56"/>
        <v>HT Over 0.5 Goals</v>
      </c>
      <c r="AH211" s="6" t="str">
        <f t="shared" si="57"/>
        <v>LOST</v>
      </c>
      <c r="AI211" s="6" t="str">
        <f t="shared" si="58"/>
        <v>LOST</v>
      </c>
      <c r="AK211" s="2" t="str">
        <f t="shared" si="48"/>
        <v>…</v>
      </c>
    </row>
    <row r="212" spans="5:37">
      <c r="E212" s="55"/>
      <c r="F212" s="8"/>
      <c r="G212" s="2"/>
      <c r="H212" s="8"/>
      <c r="I212" s="2"/>
      <c r="J212" s="2"/>
      <c r="K212" s="2"/>
      <c r="L212" s="2"/>
      <c r="M212" s="2"/>
      <c r="N212" s="2"/>
      <c r="O212" s="3"/>
      <c r="P212" s="3"/>
      <c r="Q212" s="2"/>
      <c r="R212" s="2"/>
      <c r="S212" s="2"/>
      <c r="T212" s="2"/>
      <c r="U212" s="27"/>
      <c r="V212" s="27"/>
      <c r="W212" s="20"/>
      <c r="X212" s="20">
        <f t="shared" si="49"/>
        <v>1.25</v>
      </c>
      <c r="Y212" s="11"/>
      <c r="Z212" s="2">
        <f t="shared" si="50"/>
        <v>0</v>
      </c>
      <c r="AA212">
        <f t="shared" si="51"/>
        <v>10</v>
      </c>
      <c r="AB212">
        <f t="shared" si="52"/>
        <v>0</v>
      </c>
      <c r="AC212">
        <f t="shared" si="53"/>
        <v>0</v>
      </c>
      <c r="AD212" s="2">
        <f t="shared" si="54"/>
        <v>60</v>
      </c>
      <c r="AE212" s="2" t="str">
        <f t="shared" si="55"/>
        <v>HT Under 1.5 Goals</v>
      </c>
      <c r="AF212" s="6"/>
      <c r="AG212" s="6" t="str">
        <f t="shared" si="56"/>
        <v>HT Over 0.5 Goals</v>
      </c>
      <c r="AH212" s="6" t="str">
        <f t="shared" si="57"/>
        <v>LOST</v>
      </c>
      <c r="AI212" s="6" t="str">
        <f t="shared" si="58"/>
        <v>LOST</v>
      </c>
      <c r="AK212" s="2" t="str">
        <f t="shared" si="48"/>
        <v>…</v>
      </c>
    </row>
    <row r="213" spans="5:37">
      <c r="E213" s="55"/>
      <c r="F213" s="8"/>
      <c r="G213" s="2"/>
      <c r="H213" s="8"/>
      <c r="I213" s="2"/>
      <c r="J213" s="2"/>
      <c r="K213" s="2"/>
      <c r="L213" s="2"/>
      <c r="M213" s="2"/>
      <c r="N213" s="2"/>
      <c r="O213" s="3"/>
      <c r="P213" s="3"/>
      <c r="Q213" s="2"/>
      <c r="R213" s="2"/>
      <c r="S213" s="2"/>
      <c r="T213" s="2"/>
      <c r="U213" s="27"/>
      <c r="V213" s="27"/>
      <c r="W213" s="20"/>
      <c r="X213" s="20">
        <f t="shared" si="49"/>
        <v>1.25</v>
      </c>
      <c r="Y213" s="11"/>
      <c r="Z213" s="2">
        <f t="shared" si="50"/>
        <v>0</v>
      </c>
      <c r="AA213">
        <f t="shared" si="51"/>
        <v>10</v>
      </c>
      <c r="AB213">
        <f t="shared" si="52"/>
        <v>0</v>
      </c>
      <c r="AC213">
        <f t="shared" si="53"/>
        <v>0</v>
      </c>
      <c r="AD213" s="2">
        <f t="shared" si="54"/>
        <v>60</v>
      </c>
      <c r="AE213" s="2" t="str">
        <f t="shared" si="55"/>
        <v>HT Under 1.5 Goals</v>
      </c>
      <c r="AF213" s="6"/>
      <c r="AG213" s="6" t="str">
        <f t="shared" si="56"/>
        <v>HT Over 0.5 Goals</v>
      </c>
      <c r="AH213" s="6" t="str">
        <f t="shared" si="57"/>
        <v>LOST</v>
      </c>
      <c r="AI213" s="6" t="str">
        <f t="shared" si="58"/>
        <v>LOST</v>
      </c>
      <c r="AK213" s="2" t="str">
        <f t="shared" si="48"/>
        <v>…</v>
      </c>
    </row>
    <row r="214" spans="5:37">
      <c r="E214" s="55"/>
      <c r="F214" s="8"/>
      <c r="G214" s="2"/>
      <c r="H214" s="8"/>
      <c r="I214" s="2"/>
      <c r="J214" s="2"/>
      <c r="K214" s="2"/>
      <c r="L214" s="2"/>
      <c r="M214" s="2"/>
      <c r="N214" s="2"/>
      <c r="O214" s="3"/>
      <c r="P214" s="3"/>
      <c r="Q214" s="2"/>
      <c r="R214" s="2"/>
      <c r="S214" s="2"/>
      <c r="T214" s="2"/>
      <c r="U214" s="27"/>
      <c r="V214" s="36"/>
      <c r="W214" s="20"/>
      <c r="X214" s="20">
        <f t="shared" si="49"/>
        <v>1.25</v>
      </c>
      <c r="Y214" s="11"/>
      <c r="Z214" s="2">
        <f t="shared" si="50"/>
        <v>0</v>
      </c>
      <c r="AA214">
        <f t="shared" si="51"/>
        <v>10</v>
      </c>
      <c r="AB214">
        <f t="shared" si="52"/>
        <v>0</v>
      </c>
      <c r="AC214">
        <f t="shared" si="53"/>
        <v>0</v>
      </c>
      <c r="AD214" s="2">
        <f t="shared" si="54"/>
        <v>60</v>
      </c>
      <c r="AE214" s="2" t="str">
        <f t="shared" si="55"/>
        <v>HT Under 1.5 Goals</v>
      </c>
      <c r="AF214" s="6"/>
      <c r="AG214" s="6" t="str">
        <f t="shared" si="56"/>
        <v>HT Over 0.5 Goals</v>
      </c>
      <c r="AH214" s="6" t="str">
        <f t="shared" si="57"/>
        <v>LOST</v>
      </c>
      <c r="AI214" s="6" t="str">
        <f t="shared" si="58"/>
        <v>LOST</v>
      </c>
      <c r="AK214" s="2" t="str">
        <f t="shared" si="48"/>
        <v>…</v>
      </c>
    </row>
    <row r="215" spans="5:37">
      <c r="E215" s="55"/>
      <c r="F215" s="8"/>
      <c r="G215" s="2"/>
      <c r="H215" s="8"/>
      <c r="I215" s="2"/>
      <c r="J215" s="2"/>
      <c r="K215" s="2"/>
      <c r="L215" s="2"/>
      <c r="M215" s="2"/>
      <c r="N215" s="2"/>
      <c r="O215" s="3"/>
      <c r="P215" s="3"/>
      <c r="Q215" s="2"/>
      <c r="R215" s="2"/>
      <c r="S215" s="2"/>
      <c r="T215" s="2"/>
      <c r="U215" s="27"/>
      <c r="V215" s="36"/>
      <c r="W215" s="20"/>
      <c r="X215" s="20">
        <f t="shared" si="49"/>
        <v>1.25</v>
      </c>
      <c r="Y215" s="11"/>
      <c r="Z215" s="2">
        <f t="shared" si="50"/>
        <v>0</v>
      </c>
      <c r="AA215">
        <f t="shared" si="51"/>
        <v>10</v>
      </c>
      <c r="AB215">
        <f t="shared" si="52"/>
        <v>0</v>
      </c>
      <c r="AC215">
        <f t="shared" si="53"/>
        <v>0</v>
      </c>
      <c r="AD215" s="2">
        <f t="shared" si="54"/>
        <v>60</v>
      </c>
      <c r="AE215" s="2" t="str">
        <f t="shared" si="55"/>
        <v>HT Under 1.5 Goals</v>
      </c>
      <c r="AF215" s="6"/>
      <c r="AG215" s="6" t="str">
        <f t="shared" si="56"/>
        <v>HT Over 0.5 Goals</v>
      </c>
      <c r="AH215" s="6" t="str">
        <f t="shared" si="57"/>
        <v>LOST</v>
      </c>
      <c r="AI215" s="6" t="str">
        <f t="shared" si="58"/>
        <v>LOST</v>
      </c>
      <c r="AK215" s="2" t="str">
        <f t="shared" si="48"/>
        <v>…</v>
      </c>
    </row>
    <row r="216" spans="5:37">
      <c r="E216" s="55"/>
      <c r="F216" s="8"/>
      <c r="G216" s="2"/>
      <c r="H216" s="8"/>
      <c r="I216" s="2"/>
      <c r="J216" s="2"/>
      <c r="K216" s="2"/>
      <c r="L216" s="2"/>
      <c r="M216" s="2"/>
      <c r="N216" s="2"/>
      <c r="O216" s="3"/>
      <c r="P216" s="3"/>
      <c r="Q216" s="2"/>
      <c r="R216" s="2"/>
      <c r="S216" s="2"/>
      <c r="T216" s="2"/>
      <c r="U216" s="27"/>
      <c r="V216" s="36"/>
      <c r="W216" s="20"/>
      <c r="X216" s="20">
        <f t="shared" si="49"/>
        <v>1.25</v>
      </c>
      <c r="Y216" s="11"/>
      <c r="Z216" s="2">
        <f t="shared" si="50"/>
        <v>0</v>
      </c>
      <c r="AA216">
        <f t="shared" si="51"/>
        <v>10</v>
      </c>
      <c r="AB216">
        <f t="shared" si="52"/>
        <v>0</v>
      </c>
      <c r="AC216">
        <f t="shared" si="53"/>
        <v>0</v>
      </c>
      <c r="AD216" s="2">
        <f t="shared" si="54"/>
        <v>60</v>
      </c>
      <c r="AE216" s="2" t="str">
        <f t="shared" si="55"/>
        <v>HT Under 1.5 Goals</v>
      </c>
      <c r="AF216" s="6"/>
      <c r="AG216" s="6" t="str">
        <f t="shared" si="56"/>
        <v>HT Over 0.5 Goals</v>
      </c>
      <c r="AH216" s="6" t="str">
        <f t="shared" si="57"/>
        <v>LOST</v>
      </c>
      <c r="AI216" s="6" t="str">
        <f t="shared" si="58"/>
        <v>LOST</v>
      </c>
      <c r="AK216" s="2" t="str">
        <f t="shared" si="48"/>
        <v>…</v>
      </c>
    </row>
    <row r="217" spans="5:37">
      <c r="E217" s="55"/>
      <c r="F217" s="8"/>
      <c r="G217" s="2"/>
      <c r="H217" s="8"/>
      <c r="I217" s="2"/>
      <c r="J217" s="2"/>
      <c r="K217" s="2"/>
      <c r="L217" s="2"/>
      <c r="M217" s="2"/>
      <c r="N217" s="2"/>
      <c r="O217" s="3"/>
      <c r="P217" s="3"/>
      <c r="Q217" s="2"/>
      <c r="R217" s="2"/>
      <c r="S217" s="2"/>
      <c r="T217" s="2"/>
      <c r="U217" s="27"/>
      <c r="V217" s="36"/>
      <c r="W217" s="20"/>
      <c r="X217" s="20">
        <f t="shared" si="49"/>
        <v>1.25</v>
      </c>
      <c r="Y217" s="11"/>
      <c r="Z217" s="2">
        <f t="shared" si="50"/>
        <v>0</v>
      </c>
      <c r="AA217">
        <f t="shared" si="51"/>
        <v>10</v>
      </c>
      <c r="AB217">
        <f t="shared" si="52"/>
        <v>0</v>
      </c>
      <c r="AC217">
        <f t="shared" si="53"/>
        <v>0</v>
      </c>
      <c r="AD217" s="2">
        <f t="shared" si="54"/>
        <v>60</v>
      </c>
      <c r="AE217" s="2" t="str">
        <f t="shared" si="55"/>
        <v>HT Under 1.5 Goals</v>
      </c>
      <c r="AF217" s="6"/>
      <c r="AG217" s="6" t="str">
        <f t="shared" si="56"/>
        <v>HT Over 0.5 Goals</v>
      </c>
      <c r="AH217" s="6" t="str">
        <f t="shared" si="57"/>
        <v>LOST</v>
      </c>
      <c r="AI217" s="6" t="str">
        <f t="shared" si="58"/>
        <v>LOST</v>
      </c>
      <c r="AK217" s="2" t="str">
        <f t="shared" si="48"/>
        <v>…</v>
      </c>
    </row>
    <row r="218" spans="5:37">
      <c r="E218" s="55"/>
      <c r="F218" s="8"/>
      <c r="G218" s="2"/>
      <c r="H218" s="8"/>
      <c r="I218" s="2"/>
      <c r="J218" s="2"/>
      <c r="K218" s="2"/>
      <c r="L218" s="2"/>
      <c r="M218" s="2"/>
      <c r="N218" s="2"/>
      <c r="O218" s="3"/>
      <c r="P218" s="3"/>
      <c r="Q218" s="2"/>
      <c r="R218" s="2"/>
      <c r="S218" s="2"/>
      <c r="T218" s="2"/>
      <c r="U218" s="27"/>
      <c r="V218" s="36"/>
      <c r="W218" s="20"/>
      <c r="X218" s="20">
        <f t="shared" si="49"/>
        <v>1.25</v>
      </c>
      <c r="Y218" s="11"/>
      <c r="Z218" s="2">
        <f t="shared" si="50"/>
        <v>0</v>
      </c>
      <c r="AA218">
        <f t="shared" si="51"/>
        <v>10</v>
      </c>
      <c r="AB218">
        <f t="shared" si="52"/>
        <v>0</v>
      </c>
      <c r="AC218">
        <f t="shared" si="53"/>
        <v>0</v>
      </c>
      <c r="AD218" s="2">
        <f t="shared" si="54"/>
        <v>60</v>
      </c>
      <c r="AE218" s="2" t="str">
        <f t="shared" si="55"/>
        <v>HT Under 1.5 Goals</v>
      </c>
      <c r="AF218" s="6"/>
      <c r="AG218" s="6" t="str">
        <f t="shared" si="56"/>
        <v>HT Over 0.5 Goals</v>
      </c>
      <c r="AH218" s="6" t="str">
        <f t="shared" si="57"/>
        <v>LOST</v>
      </c>
      <c r="AI218" s="6" t="str">
        <f t="shared" si="58"/>
        <v>LOST</v>
      </c>
      <c r="AK218" s="2" t="str">
        <f t="shared" si="48"/>
        <v>…</v>
      </c>
    </row>
    <row r="219" spans="5:37">
      <c r="E219" s="55"/>
      <c r="F219" s="8"/>
      <c r="G219" s="2"/>
      <c r="H219" s="8"/>
      <c r="I219" s="2"/>
      <c r="J219" s="2"/>
      <c r="K219" s="2"/>
      <c r="L219" s="2"/>
      <c r="M219" s="2"/>
      <c r="N219" s="2"/>
      <c r="O219" s="3"/>
      <c r="P219" s="3"/>
      <c r="Q219" s="2"/>
      <c r="R219" s="2"/>
      <c r="S219" s="2"/>
      <c r="T219" s="2"/>
      <c r="U219" s="27"/>
      <c r="V219" s="36"/>
      <c r="W219" s="20"/>
      <c r="X219" s="20">
        <f t="shared" si="49"/>
        <v>1.25</v>
      </c>
      <c r="Y219" s="11"/>
      <c r="Z219" s="2">
        <f t="shared" si="50"/>
        <v>0</v>
      </c>
      <c r="AA219">
        <f t="shared" si="51"/>
        <v>10</v>
      </c>
      <c r="AB219">
        <f t="shared" si="52"/>
        <v>0</v>
      </c>
      <c r="AC219">
        <f t="shared" si="53"/>
        <v>0</v>
      </c>
      <c r="AD219" s="2">
        <f t="shared" si="54"/>
        <v>60</v>
      </c>
      <c r="AE219" s="2" t="str">
        <f t="shared" si="55"/>
        <v>HT Under 1.5 Goals</v>
      </c>
      <c r="AF219" s="6"/>
      <c r="AG219" s="6" t="str">
        <f t="shared" si="56"/>
        <v>HT Over 0.5 Goals</v>
      </c>
      <c r="AH219" s="6" t="str">
        <f t="shared" si="57"/>
        <v>LOST</v>
      </c>
      <c r="AI219" s="6" t="str">
        <f t="shared" si="58"/>
        <v>LOST</v>
      </c>
      <c r="AK219" s="2" t="str">
        <f t="shared" si="48"/>
        <v>…</v>
      </c>
    </row>
    <row r="220" spans="5:37">
      <c r="E220" s="55"/>
      <c r="F220" s="8"/>
      <c r="G220" s="2"/>
      <c r="H220" s="8"/>
      <c r="I220" s="2"/>
      <c r="J220" s="2"/>
      <c r="K220" s="2"/>
      <c r="L220" s="2"/>
      <c r="M220" s="2"/>
      <c r="N220" s="2"/>
      <c r="O220" s="3"/>
      <c r="P220" s="3"/>
      <c r="Q220" s="2"/>
      <c r="R220" s="2"/>
      <c r="S220" s="2"/>
      <c r="T220" s="2"/>
      <c r="U220" s="27"/>
      <c r="V220" s="36"/>
      <c r="W220" s="20"/>
      <c r="X220" s="20">
        <f t="shared" si="49"/>
        <v>1.25</v>
      </c>
      <c r="Y220" s="11"/>
      <c r="Z220" s="2">
        <f t="shared" si="50"/>
        <v>0</v>
      </c>
      <c r="AA220">
        <f t="shared" si="51"/>
        <v>10</v>
      </c>
      <c r="AB220">
        <f t="shared" si="52"/>
        <v>0</v>
      </c>
      <c r="AC220">
        <f t="shared" si="53"/>
        <v>0</v>
      </c>
      <c r="AD220" s="2">
        <f t="shared" si="54"/>
        <v>60</v>
      </c>
      <c r="AE220" s="2" t="str">
        <f t="shared" si="55"/>
        <v>HT Under 1.5 Goals</v>
      </c>
      <c r="AF220" s="6"/>
      <c r="AG220" s="6" t="str">
        <f t="shared" si="56"/>
        <v>HT Over 0.5 Goals</v>
      </c>
      <c r="AH220" s="6" t="str">
        <f t="shared" si="57"/>
        <v>LOST</v>
      </c>
      <c r="AI220" s="6" t="str">
        <f t="shared" si="58"/>
        <v>LOST</v>
      </c>
      <c r="AK220" s="2" t="str">
        <f t="shared" si="48"/>
        <v>…</v>
      </c>
    </row>
    <row r="221" spans="5:37">
      <c r="E221" s="55"/>
      <c r="F221" s="8"/>
      <c r="G221" s="2"/>
      <c r="H221" s="8"/>
      <c r="I221" s="2"/>
      <c r="J221" s="2"/>
      <c r="K221" s="2"/>
      <c r="L221" s="2"/>
      <c r="M221" s="2"/>
      <c r="N221" s="2"/>
      <c r="O221" s="3"/>
      <c r="P221" s="3"/>
      <c r="Q221" s="2"/>
      <c r="R221" s="2"/>
      <c r="S221" s="2"/>
      <c r="T221" s="2"/>
      <c r="U221" s="27"/>
      <c r="V221" s="36"/>
      <c r="W221" s="20"/>
      <c r="X221" s="20">
        <f t="shared" si="49"/>
        <v>1.25</v>
      </c>
      <c r="Y221" s="11"/>
      <c r="Z221" s="2">
        <f t="shared" si="50"/>
        <v>0</v>
      </c>
      <c r="AA221">
        <f t="shared" si="51"/>
        <v>10</v>
      </c>
      <c r="AB221">
        <f t="shared" si="52"/>
        <v>0</v>
      </c>
      <c r="AC221">
        <f t="shared" si="53"/>
        <v>0</v>
      </c>
      <c r="AD221" s="2">
        <f t="shared" si="54"/>
        <v>60</v>
      </c>
      <c r="AE221" s="2" t="str">
        <f t="shared" si="55"/>
        <v>HT Under 1.5 Goals</v>
      </c>
      <c r="AF221" s="6"/>
      <c r="AG221" s="6" t="str">
        <f t="shared" si="56"/>
        <v>HT Over 0.5 Goals</v>
      </c>
      <c r="AH221" s="6" t="str">
        <f t="shared" si="57"/>
        <v>LOST</v>
      </c>
      <c r="AI221" s="6" t="str">
        <f t="shared" si="58"/>
        <v>LOST</v>
      </c>
      <c r="AK221" s="2" t="str">
        <f t="shared" si="48"/>
        <v>…</v>
      </c>
    </row>
    <row r="222" spans="5:37">
      <c r="E222" s="55"/>
      <c r="F222" s="8"/>
      <c r="G222" s="2"/>
      <c r="H222" s="8"/>
      <c r="I222" s="2"/>
      <c r="J222" s="2"/>
      <c r="K222" s="2"/>
      <c r="L222" s="2"/>
      <c r="M222" s="2"/>
      <c r="N222" s="2"/>
      <c r="O222" s="3"/>
      <c r="P222" s="3"/>
      <c r="Q222" s="2"/>
      <c r="R222" s="2"/>
      <c r="S222" s="2"/>
      <c r="T222" s="2"/>
      <c r="U222" s="27"/>
      <c r="V222" s="27"/>
      <c r="W222" s="20"/>
      <c r="X222" s="20">
        <f t="shared" si="49"/>
        <v>1.25</v>
      </c>
      <c r="Y222" s="11"/>
      <c r="Z222" s="2">
        <f t="shared" si="50"/>
        <v>0</v>
      </c>
      <c r="AA222">
        <f t="shared" si="51"/>
        <v>10</v>
      </c>
      <c r="AB222">
        <f t="shared" si="52"/>
        <v>0</v>
      </c>
      <c r="AC222">
        <f t="shared" si="53"/>
        <v>0</v>
      </c>
      <c r="AD222" s="2">
        <f t="shared" si="54"/>
        <v>60</v>
      </c>
      <c r="AE222" s="2" t="str">
        <f t="shared" si="55"/>
        <v>HT Under 1.5 Goals</v>
      </c>
      <c r="AF222" s="6"/>
      <c r="AG222" s="6" t="str">
        <f t="shared" si="56"/>
        <v>HT Over 0.5 Goals</v>
      </c>
      <c r="AH222" s="6" t="str">
        <f t="shared" si="57"/>
        <v>LOST</v>
      </c>
      <c r="AI222" s="6" t="str">
        <f t="shared" si="58"/>
        <v>LOST</v>
      </c>
      <c r="AK222" s="2" t="str">
        <f t="shared" si="48"/>
        <v>…</v>
      </c>
    </row>
    <row r="223" spans="5:37">
      <c r="E223" s="55"/>
      <c r="F223" s="8"/>
      <c r="G223" s="2"/>
      <c r="H223" s="8"/>
      <c r="I223" s="2"/>
      <c r="J223" s="2"/>
      <c r="K223" s="2"/>
      <c r="L223" s="2"/>
      <c r="M223" s="2"/>
      <c r="N223" s="2"/>
      <c r="O223" s="3"/>
      <c r="P223" s="3"/>
      <c r="Q223" s="2"/>
      <c r="R223" s="2"/>
      <c r="S223" s="2"/>
      <c r="T223" s="2"/>
      <c r="U223" s="27"/>
      <c r="V223" s="36"/>
      <c r="W223" s="20"/>
      <c r="X223" s="20">
        <f t="shared" si="49"/>
        <v>1.25</v>
      </c>
      <c r="Y223" s="11"/>
      <c r="Z223" s="2">
        <f t="shared" si="50"/>
        <v>0</v>
      </c>
      <c r="AA223">
        <f t="shared" si="51"/>
        <v>10</v>
      </c>
      <c r="AB223">
        <f t="shared" si="52"/>
        <v>0</v>
      </c>
      <c r="AC223">
        <f t="shared" si="53"/>
        <v>0</v>
      </c>
      <c r="AD223" s="2">
        <f t="shared" si="54"/>
        <v>60</v>
      </c>
      <c r="AE223" s="2" t="str">
        <f t="shared" si="55"/>
        <v>HT Under 1.5 Goals</v>
      </c>
      <c r="AF223" s="6"/>
      <c r="AG223" s="6" t="str">
        <f t="shared" si="56"/>
        <v>HT Over 0.5 Goals</v>
      </c>
      <c r="AH223" s="6" t="str">
        <f t="shared" si="57"/>
        <v>LOST</v>
      </c>
      <c r="AI223" s="6" t="str">
        <f t="shared" si="58"/>
        <v>LOST</v>
      </c>
      <c r="AK223" s="2" t="str">
        <f t="shared" si="48"/>
        <v>…</v>
      </c>
    </row>
    <row r="224" spans="5:37">
      <c r="E224" s="55"/>
      <c r="F224" s="8"/>
      <c r="G224" s="2"/>
      <c r="H224" s="8"/>
      <c r="I224" s="2"/>
      <c r="J224" s="2"/>
      <c r="K224" s="2"/>
      <c r="L224" s="2"/>
      <c r="M224" s="2"/>
      <c r="N224" s="2"/>
      <c r="O224" s="3"/>
      <c r="P224" s="3"/>
      <c r="Q224" s="2"/>
      <c r="R224" s="2"/>
      <c r="S224" s="2"/>
      <c r="T224" s="2"/>
      <c r="U224" s="27"/>
      <c r="V224" s="36"/>
      <c r="W224" s="20"/>
      <c r="X224" s="20">
        <f t="shared" si="49"/>
        <v>1.25</v>
      </c>
      <c r="Y224" s="11"/>
      <c r="Z224" s="2">
        <f t="shared" si="50"/>
        <v>0</v>
      </c>
      <c r="AA224">
        <f t="shared" si="51"/>
        <v>10</v>
      </c>
      <c r="AB224">
        <f t="shared" si="52"/>
        <v>0</v>
      </c>
      <c r="AC224">
        <f t="shared" si="53"/>
        <v>0</v>
      </c>
      <c r="AD224" s="2">
        <f t="shared" si="54"/>
        <v>60</v>
      </c>
      <c r="AE224" s="2" t="str">
        <f t="shared" si="55"/>
        <v>HT Under 1.5 Goals</v>
      </c>
      <c r="AF224" s="6"/>
      <c r="AG224" s="6" t="str">
        <f t="shared" si="56"/>
        <v>HT Over 0.5 Goals</v>
      </c>
      <c r="AH224" s="6" t="str">
        <f t="shared" si="57"/>
        <v>LOST</v>
      </c>
      <c r="AI224" s="6" t="str">
        <f t="shared" si="58"/>
        <v>LOST</v>
      </c>
      <c r="AK224" s="2" t="str">
        <f t="shared" si="48"/>
        <v>…</v>
      </c>
    </row>
    <row r="225" spans="5:37">
      <c r="E225" s="55"/>
      <c r="F225" s="8"/>
      <c r="G225" s="2"/>
      <c r="H225" s="8"/>
      <c r="I225" s="2"/>
      <c r="J225" s="2"/>
      <c r="K225" s="2"/>
      <c r="L225" s="2"/>
      <c r="M225" s="2"/>
      <c r="N225" s="2"/>
      <c r="O225" s="3"/>
      <c r="P225" s="3"/>
      <c r="Q225" s="2"/>
      <c r="R225" s="2"/>
      <c r="S225" s="2"/>
      <c r="T225" s="2"/>
      <c r="U225" s="27"/>
      <c r="V225" s="36"/>
      <c r="W225" s="20"/>
      <c r="X225" s="20">
        <f t="shared" si="49"/>
        <v>1.25</v>
      </c>
      <c r="Y225" s="11"/>
      <c r="Z225" s="2">
        <f t="shared" si="50"/>
        <v>0</v>
      </c>
      <c r="AA225">
        <f t="shared" si="51"/>
        <v>10</v>
      </c>
      <c r="AB225">
        <f t="shared" si="52"/>
        <v>0</v>
      </c>
      <c r="AC225">
        <f t="shared" si="53"/>
        <v>0</v>
      </c>
      <c r="AD225" s="2">
        <f t="shared" si="54"/>
        <v>60</v>
      </c>
      <c r="AE225" s="2" t="str">
        <f t="shared" si="55"/>
        <v>HT Under 1.5 Goals</v>
      </c>
      <c r="AF225" s="6"/>
      <c r="AG225" s="6" t="str">
        <f t="shared" si="56"/>
        <v>HT Over 0.5 Goals</v>
      </c>
      <c r="AH225" s="6" t="str">
        <f t="shared" si="57"/>
        <v>LOST</v>
      </c>
      <c r="AI225" s="6" t="str">
        <f t="shared" si="58"/>
        <v>LOST</v>
      </c>
      <c r="AK225" s="2" t="str">
        <f t="shared" si="48"/>
        <v>…</v>
      </c>
    </row>
    <row r="226" spans="5:37">
      <c r="E226" s="55"/>
      <c r="F226" s="8"/>
      <c r="G226" s="2"/>
      <c r="H226" s="8"/>
      <c r="I226" s="2"/>
      <c r="J226" s="2"/>
      <c r="K226" s="2"/>
      <c r="L226" s="2"/>
      <c r="M226" s="2"/>
      <c r="N226" s="2"/>
      <c r="O226" s="3"/>
      <c r="P226" s="3"/>
      <c r="Q226" s="2"/>
      <c r="R226" s="2"/>
      <c r="S226" s="2"/>
      <c r="T226" s="2"/>
      <c r="U226" s="27"/>
      <c r="V226" s="36"/>
      <c r="W226" s="20"/>
      <c r="X226" s="20">
        <f t="shared" si="49"/>
        <v>1.25</v>
      </c>
      <c r="Y226" s="11"/>
      <c r="Z226" s="2">
        <f t="shared" si="50"/>
        <v>0</v>
      </c>
      <c r="AA226">
        <f t="shared" si="51"/>
        <v>10</v>
      </c>
      <c r="AB226">
        <f t="shared" si="52"/>
        <v>0</v>
      </c>
      <c r="AC226">
        <f t="shared" si="53"/>
        <v>0</v>
      </c>
      <c r="AD226" s="2">
        <f t="shared" si="54"/>
        <v>60</v>
      </c>
      <c r="AE226" s="2" t="str">
        <f t="shared" si="55"/>
        <v>HT Under 1.5 Goals</v>
      </c>
      <c r="AF226" s="6"/>
      <c r="AG226" s="6" t="str">
        <f t="shared" si="56"/>
        <v>HT Over 0.5 Goals</v>
      </c>
      <c r="AH226" s="6" t="str">
        <f t="shared" si="57"/>
        <v>LOST</v>
      </c>
      <c r="AI226" s="6" t="str">
        <f t="shared" si="58"/>
        <v>LOST</v>
      </c>
      <c r="AK226" s="2" t="str">
        <f t="shared" si="48"/>
        <v>…</v>
      </c>
    </row>
    <row r="227" spans="5:37">
      <c r="E227" s="55"/>
      <c r="F227" s="8"/>
      <c r="G227" s="2"/>
      <c r="H227" s="8"/>
      <c r="I227" s="2"/>
      <c r="J227" s="2"/>
      <c r="K227" s="2"/>
      <c r="L227" s="2"/>
      <c r="M227" s="2"/>
      <c r="N227" s="2"/>
      <c r="O227" s="3"/>
      <c r="P227" s="3"/>
      <c r="Q227" s="2"/>
      <c r="R227" s="2"/>
      <c r="S227" s="2"/>
      <c r="T227" s="2"/>
      <c r="U227" s="27"/>
      <c r="V227" s="36"/>
      <c r="W227" s="20"/>
      <c r="X227" s="20">
        <f t="shared" si="49"/>
        <v>1.25</v>
      </c>
      <c r="Y227" s="11"/>
      <c r="Z227" s="2">
        <f t="shared" si="50"/>
        <v>0</v>
      </c>
      <c r="AA227">
        <f t="shared" si="51"/>
        <v>10</v>
      </c>
      <c r="AB227">
        <f t="shared" si="52"/>
        <v>0</v>
      </c>
      <c r="AC227">
        <f t="shared" si="53"/>
        <v>0</v>
      </c>
      <c r="AD227" s="2">
        <f t="shared" si="54"/>
        <v>60</v>
      </c>
      <c r="AE227" s="2" t="str">
        <f t="shared" si="55"/>
        <v>HT Under 1.5 Goals</v>
      </c>
      <c r="AF227" s="6"/>
      <c r="AG227" s="6" t="str">
        <f t="shared" si="56"/>
        <v>HT Over 0.5 Goals</v>
      </c>
      <c r="AH227" s="6" t="str">
        <f t="shared" si="57"/>
        <v>LOST</v>
      </c>
      <c r="AI227" s="6" t="str">
        <f t="shared" si="58"/>
        <v>LOST</v>
      </c>
      <c r="AK227" s="2" t="str">
        <f t="shared" si="48"/>
        <v>…</v>
      </c>
    </row>
    <row r="228" spans="5:37">
      <c r="E228" s="55"/>
      <c r="F228" s="8"/>
      <c r="G228" s="2"/>
      <c r="H228" s="8"/>
      <c r="I228" s="2"/>
      <c r="J228" s="2"/>
      <c r="K228" s="2"/>
      <c r="L228" s="2"/>
      <c r="M228" s="2"/>
      <c r="N228" s="2"/>
      <c r="O228" s="3"/>
      <c r="P228" s="3"/>
      <c r="Q228" s="2"/>
      <c r="R228" s="2"/>
      <c r="S228" s="2"/>
      <c r="T228" s="2"/>
      <c r="U228" s="27"/>
      <c r="V228" s="36"/>
      <c r="W228" s="20"/>
      <c r="X228" s="20">
        <f t="shared" si="49"/>
        <v>1.25</v>
      </c>
      <c r="Y228" s="11"/>
      <c r="Z228" s="2">
        <f t="shared" si="50"/>
        <v>0</v>
      </c>
      <c r="AA228">
        <f t="shared" si="51"/>
        <v>10</v>
      </c>
      <c r="AB228">
        <f t="shared" si="52"/>
        <v>0</v>
      </c>
      <c r="AC228">
        <f t="shared" si="53"/>
        <v>0</v>
      </c>
      <c r="AD228" s="2">
        <f t="shared" si="54"/>
        <v>60</v>
      </c>
      <c r="AE228" s="2" t="str">
        <f t="shared" si="55"/>
        <v>HT Under 1.5 Goals</v>
      </c>
      <c r="AF228" s="6"/>
      <c r="AG228" s="6" t="str">
        <f t="shared" si="56"/>
        <v>HT Over 0.5 Goals</v>
      </c>
      <c r="AH228" s="6" t="str">
        <f t="shared" si="57"/>
        <v>LOST</v>
      </c>
      <c r="AI228" s="6" t="str">
        <f t="shared" si="58"/>
        <v>LOST</v>
      </c>
      <c r="AK228" s="2" t="str">
        <f t="shared" si="48"/>
        <v>…</v>
      </c>
    </row>
    <row r="229" spans="5:37">
      <c r="E229" s="55"/>
      <c r="F229" s="8"/>
      <c r="G229" s="2"/>
      <c r="H229" s="8"/>
      <c r="I229" s="2"/>
      <c r="J229" s="2"/>
      <c r="K229" s="2"/>
      <c r="L229" s="2"/>
      <c r="M229" s="2"/>
      <c r="N229" s="2"/>
      <c r="O229" s="3"/>
      <c r="P229" s="3"/>
      <c r="Q229" s="2"/>
      <c r="R229" s="2"/>
      <c r="S229" s="2"/>
      <c r="T229" s="2"/>
      <c r="U229" s="27"/>
      <c r="V229" s="36"/>
      <c r="W229" s="20"/>
      <c r="X229" s="20">
        <f t="shared" si="49"/>
        <v>1.25</v>
      </c>
      <c r="Y229" s="11"/>
      <c r="Z229" s="2">
        <f t="shared" si="50"/>
        <v>0</v>
      </c>
      <c r="AA229">
        <f t="shared" si="51"/>
        <v>10</v>
      </c>
      <c r="AB229">
        <f t="shared" si="52"/>
        <v>0</v>
      </c>
      <c r="AC229">
        <f t="shared" si="53"/>
        <v>0</v>
      </c>
      <c r="AD229" s="2">
        <f t="shared" si="54"/>
        <v>60</v>
      </c>
      <c r="AE229" s="2" t="str">
        <f t="shared" si="55"/>
        <v>HT Under 1.5 Goals</v>
      </c>
      <c r="AF229" s="6"/>
      <c r="AG229" s="6" t="str">
        <f t="shared" si="56"/>
        <v>HT Over 0.5 Goals</v>
      </c>
      <c r="AH229" s="6" t="str">
        <f t="shared" si="57"/>
        <v>LOST</v>
      </c>
      <c r="AI229" s="6" t="str">
        <f t="shared" si="58"/>
        <v>LOST</v>
      </c>
      <c r="AK229" s="2" t="str">
        <f t="shared" si="48"/>
        <v>…</v>
      </c>
    </row>
    <row r="230" spans="5:37">
      <c r="E230" s="55"/>
      <c r="F230" s="8"/>
      <c r="G230" s="2"/>
      <c r="H230" s="8"/>
      <c r="I230" s="2"/>
      <c r="J230" s="2"/>
      <c r="K230" s="2"/>
      <c r="L230" s="2"/>
      <c r="M230" s="2"/>
      <c r="N230" s="2"/>
      <c r="O230" s="3"/>
      <c r="P230" s="3"/>
      <c r="Q230" s="2"/>
      <c r="R230" s="2"/>
      <c r="S230" s="2"/>
      <c r="T230" s="2"/>
      <c r="U230" s="27"/>
      <c r="V230" s="36"/>
      <c r="W230" s="20"/>
      <c r="X230" s="20">
        <f t="shared" si="49"/>
        <v>1.25</v>
      </c>
      <c r="Y230" s="11"/>
      <c r="Z230" s="2">
        <f t="shared" si="50"/>
        <v>0</v>
      </c>
      <c r="AA230">
        <f t="shared" si="51"/>
        <v>10</v>
      </c>
      <c r="AB230">
        <f t="shared" si="52"/>
        <v>0</v>
      </c>
      <c r="AC230">
        <f t="shared" si="53"/>
        <v>0</v>
      </c>
      <c r="AD230" s="2">
        <f t="shared" si="54"/>
        <v>60</v>
      </c>
      <c r="AE230" s="2" t="str">
        <f t="shared" si="55"/>
        <v>HT Under 1.5 Goals</v>
      </c>
      <c r="AF230" s="6"/>
      <c r="AG230" s="6" t="str">
        <f t="shared" si="56"/>
        <v>HT Over 0.5 Goals</v>
      </c>
      <c r="AH230" s="6" t="str">
        <f t="shared" si="57"/>
        <v>LOST</v>
      </c>
      <c r="AI230" s="6" t="str">
        <f t="shared" si="58"/>
        <v>LOST</v>
      </c>
      <c r="AK230" s="2" t="str">
        <f t="shared" si="48"/>
        <v>…</v>
      </c>
    </row>
    <row r="231" spans="5:37">
      <c r="E231" s="55"/>
      <c r="F231" s="8"/>
      <c r="G231" s="2"/>
      <c r="H231" s="8"/>
      <c r="I231" s="2"/>
      <c r="J231" s="2"/>
      <c r="K231" s="2"/>
      <c r="L231" s="2"/>
      <c r="M231" s="2"/>
      <c r="N231" s="2"/>
      <c r="O231" s="3"/>
      <c r="P231" s="3"/>
      <c r="Q231" s="2"/>
      <c r="R231" s="2"/>
      <c r="S231" s="2"/>
      <c r="T231" s="2"/>
      <c r="U231" s="27"/>
      <c r="V231" s="36"/>
      <c r="W231" s="20"/>
      <c r="X231" s="20">
        <f t="shared" si="49"/>
        <v>1.25</v>
      </c>
      <c r="Y231" s="11"/>
      <c r="Z231" s="2">
        <f t="shared" si="50"/>
        <v>0</v>
      </c>
      <c r="AA231">
        <f t="shared" si="51"/>
        <v>10</v>
      </c>
      <c r="AB231">
        <f t="shared" si="52"/>
        <v>0</v>
      </c>
      <c r="AC231">
        <f t="shared" si="53"/>
        <v>0</v>
      </c>
      <c r="AD231" s="2">
        <f t="shared" si="54"/>
        <v>60</v>
      </c>
      <c r="AE231" s="2" t="str">
        <f t="shared" si="55"/>
        <v>HT Under 1.5 Goals</v>
      </c>
      <c r="AF231" s="6"/>
      <c r="AG231" s="6" t="str">
        <f t="shared" si="56"/>
        <v>HT Over 0.5 Goals</v>
      </c>
      <c r="AH231" s="6" t="str">
        <f t="shared" si="57"/>
        <v>LOST</v>
      </c>
      <c r="AI231" s="6" t="str">
        <f t="shared" si="58"/>
        <v>LOST</v>
      </c>
      <c r="AK231" s="2" t="str">
        <f t="shared" si="48"/>
        <v>…</v>
      </c>
    </row>
    <row r="232" spans="5:37">
      <c r="E232" s="55"/>
      <c r="F232" s="8"/>
      <c r="G232" s="2"/>
      <c r="H232" s="8"/>
      <c r="I232" s="2"/>
      <c r="J232" s="2"/>
      <c r="K232" s="2"/>
      <c r="L232" s="2"/>
      <c r="M232" s="2"/>
      <c r="N232" s="2"/>
      <c r="O232" s="3"/>
      <c r="P232" s="3"/>
      <c r="Q232" s="2"/>
      <c r="R232" s="2"/>
      <c r="S232" s="2"/>
      <c r="T232" s="2"/>
      <c r="U232" s="27"/>
      <c r="V232" s="36"/>
      <c r="W232" s="20"/>
      <c r="X232" s="20">
        <f t="shared" si="49"/>
        <v>1.25</v>
      </c>
      <c r="Y232" s="11"/>
      <c r="Z232" s="2">
        <f t="shared" si="50"/>
        <v>0</v>
      </c>
      <c r="AA232">
        <f t="shared" si="51"/>
        <v>10</v>
      </c>
      <c r="AB232">
        <f t="shared" si="52"/>
        <v>0</v>
      </c>
      <c r="AC232">
        <f t="shared" si="53"/>
        <v>0</v>
      </c>
      <c r="AD232" s="2">
        <f t="shared" si="54"/>
        <v>60</v>
      </c>
      <c r="AE232" s="2" t="str">
        <f t="shared" si="55"/>
        <v>HT Under 1.5 Goals</v>
      </c>
      <c r="AF232" s="6"/>
      <c r="AG232" s="6" t="str">
        <f t="shared" si="56"/>
        <v>HT Over 0.5 Goals</v>
      </c>
      <c r="AH232" s="6" t="str">
        <f t="shared" si="57"/>
        <v>LOST</v>
      </c>
      <c r="AI232" s="6" t="str">
        <f t="shared" si="58"/>
        <v>LOST</v>
      </c>
      <c r="AK232" s="2" t="str">
        <f t="shared" si="48"/>
        <v>…</v>
      </c>
    </row>
    <row r="233" spans="5:37">
      <c r="E233" s="55"/>
      <c r="F233" s="8"/>
      <c r="G233" s="2"/>
      <c r="H233" s="8"/>
      <c r="I233" s="2"/>
      <c r="J233" s="2"/>
      <c r="K233" s="2"/>
      <c r="L233" s="2"/>
      <c r="M233" s="2"/>
      <c r="N233" s="2"/>
      <c r="O233" s="3"/>
      <c r="P233" s="3"/>
      <c r="Q233" s="2"/>
      <c r="R233" s="2"/>
      <c r="S233" s="2"/>
      <c r="T233" s="2"/>
      <c r="U233" s="27"/>
      <c r="V233" s="36"/>
      <c r="W233" s="20"/>
      <c r="X233" s="20">
        <f t="shared" si="49"/>
        <v>1.25</v>
      </c>
      <c r="Y233" s="11"/>
      <c r="Z233" s="2">
        <f t="shared" si="50"/>
        <v>0</v>
      </c>
      <c r="AA233">
        <f t="shared" si="51"/>
        <v>10</v>
      </c>
      <c r="AB233">
        <f t="shared" si="52"/>
        <v>0</v>
      </c>
      <c r="AC233">
        <f t="shared" si="53"/>
        <v>0</v>
      </c>
      <c r="AD233" s="2">
        <f t="shared" si="54"/>
        <v>60</v>
      </c>
      <c r="AE233" s="2" t="str">
        <f t="shared" si="55"/>
        <v>HT Under 1.5 Goals</v>
      </c>
      <c r="AF233" s="6"/>
      <c r="AG233" s="6" t="str">
        <f t="shared" si="56"/>
        <v>HT Over 0.5 Goals</v>
      </c>
      <c r="AH233" s="6" t="str">
        <f t="shared" si="57"/>
        <v>LOST</v>
      </c>
      <c r="AI233" s="6" t="str">
        <f t="shared" si="58"/>
        <v>LOST</v>
      </c>
      <c r="AK233" s="2" t="str">
        <f t="shared" si="48"/>
        <v>…</v>
      </c>
    </row>
    <row r="234" spans="5:37">
      <c r="E234" s="55"/>
      <c r="F234" s="8"/>
      <c r="G234" s="2"/>
      <c r="H234" s="8"/>
      <c r="I234" s="2"/>
      <c r="J234" s="2"/>
      <c r="K234" s="2"/>
      <c r="L234" s="2"/>
      <c r="M234" s="2"/>
      <c r="N234" s="2"/>
      <c r="O234" s="3"/>
      <c r="P234" s="3"/>
      <c r="Q234" s="2"/>
      <c r="R234" s="2"/>
      <c r="S234" s="2"/>
      <c r="T234" s="2"/>
      <c r="U234" s="27"/>
      <c r="V234" s="36"/>
      <c r="W234" s="20"/>
      <c r="X234" s="20">
        <f t="shared" si="49"/>
        <v>1.25</v>
      </c>
      <c r="Y234" s="11"/>
      <c r="Z234" s="2">
        <f t="shared" si="50"/>
        <v>0</v>
      </c>
      <c r="AA234">
        <f t="shared" si="51"/>
        <v>10</v>
      </c>
      <c r="AB234">
        <f t="shared" si="52"/>
        <v>0</v>
      </c>
      <c r="AC234">
        <f t="shared" si="53"/>
        <v>0</v>
      </c>
      <c r="AD234" s="2">
        <f t="shared" si="54"/>
        <v>60</v>
      </c>
      <c r="AE234" s="2" t="str">
        <f t="shared" si="55"/>
        <v>HT Under 1.5 Goals</v>
      </c>
      <c r="AF234" s="6"/>
      <c r="AG234" s="6" t="str">
        <f t="shared" si="56"/>
        <v>HT Over 0.5 Goals</v>
      </c>
      <c r="AH234" s="6" t="str">
        <f t="shared" si="57"/>
        <v>LOST</v>
      </c>
      <c r="AI234" s="6" t="str">
        <f t="shared" si="58"/>
        <v>LOST</v>
      </c>
      <c r="AK234" s="2" t="str">
        <f t="shared" si="48"/>
        <v>…</v>
      </c>
    </row>
    <row r="235" spans="5:37">
      <c r="E235" s="55"/>
      <c r="F235" s="8"/>
      <c r="G235" s="2"/>
      <c r="H235" s="8"/>
      <c r="I235" s="2"/>
      <c r="J235" s="2"/>
      <c r="K235" s="2"/>
      <c r="L235" s="2"/>
      <c r="M235" s="2"/>
      <c r="N235" s="2"/>
      <c r="O235" s="3"/>
      <c r="P235" s="3"/>
      <c r="Q235" s="2"/>
      <c r="R235" s="2"/>
      <c r="S235" s="2"/>
      <c r="T235" s="2"/>
      <c r="U235" s="27"/>
      <c r="V235" s="36"/>
      <c r="W235" s="20"/>
      <c r="X235" s="20">
        <f t="shared" si="49"/>
        <v>1.25</v>
      </c>
      <c r="Y235" s="11"/>
      <c r="Z235" s="2">
        <f t="shared" si="50"/>
        <v>0</v>
      </c>
      <c r="AA235">
        <f t="shared" si="51"/>
        <v>10</v>
      </c>
      <c r="AB235">
        <f t="shared" si="52"/>
        <v>0</v>
      </c>
      <c r="AC235">
        <f t="shared" si="53"/>
        <v>0</v>
      </c>
      <c r="AD235" s="2">
        <f t="shared" si="54"/>
        <v>60</v>
      </c>
      <c r="AE235" s="2" t="str">
        <f t="shared" si="55"/>
        <v>HT Under 1.5 Goals</v>
      </c>
      <c r="AF235" s="6"/>
      <c r="AG235" s="6" t="str">
        <f t="shared" si="56"/>
        <v>HT Over 0.5 Goals</v>
      </c>
      <c r="AH235" s="6" t="str">
        <f t="shared" si="57"/>
        <v>LOST</v>
      </c>
      <c r="AI235" s="6" t="str">
        <f t="shared" si="58"/>
        <v>LOST</v>
      </c>
      <c r="AK235" s="2" t="str">
        <f t="shared" si="48"/>
        <v>…</v>
      </c>
    </row>
    <row r="236" spans="5:37">
      <c r="E236" s="55"/>
      <c r="F236" s="8"/>
      <c r="G236" s="2"/>
      <c r="H236" s="8"/>
      <c r="I236" s="2"/>
      <c r="J236" s="2"/>
      <c r="K236" s="2"/>
      <c r="L236" s="2"/>
      <c r="M236" s="2"/>
      <c r="N236" s="2"/>
      <c r="O236" s="3"/>
      <c r="P236" s="3"/>
      <c r="Q236" s="2"/>
      <c r="R236" s="2"/>
      <c r="S236" s="2"/>
      <c r="T236" s="2"/>
      <c r="U236" s="27"/>
      <c r="V236" s="36"/>
      <c r="W236" s="20"/>
      <c r="X236" s="20">
        <f t="shared" si="49"/>
        <v>1.25</v>
      </c>
      <c r="Y236" s="11"/>
      <c r="Z236" s="2">
        <f t="shared" si="50"/>
        <v>0</v>
      </c>
      <c r="AA236">
        <f t="shared" si="51"/>
        <v>10</v>
      </c>
      <c r="AB236">
        <f t="shared" si="52"/>
        <v>0</v>
      </c>
      <c r="AC236">
        <f t="shared" si="53"/>
        <v>0</v>
      </c>
      <c r="AD236" s="2">
        <f t="shared" si="54"/>
        <v>60</v>
      </c>
      <c r="AE236" s="2" t="str">
        <f t="shared" si="55"/>
        <v>HT Under 1.5 Goals</v>
      </c>
      <c r="AF236" s="6"/>
      <c r="AG236" s="6" t="str">
        <f t="shared" si="56"/>
        <v>HT Over 0.5 Goals</v>
      </c>
      <c r="AH236" s="6" t="str">
        <f t="shared" si="57"/>
        <v>LOST</v>
      </c>
      <c r="AI236" s="6" t="str">
        <f t="shared" si="58"/>
        <v>LOST</v>
      </c>
      <c r="AK236" s="2" t="str">
        <f t="shared" si="48"/>
        <v>…</v>
      </c>
    </row>
    <row r="237" spans="5:37">
      <c r="E237" s="55"/>
      <c r="F237" s="8"/>
      <c r="G237" s="2"/>
      <c r="H237" s="8"/>
      <c r="I237" s="2"/>
      <c r="J237" s="2"/>
      <c r="K237" s="2"/>
      <c r="L237" s="2"/>
      <c r="M237" s="2"/>
      <c r="N237" s="2"/>
      <c r="O237" s="3"/>
      <c r="P237" s="3"/>
      <c r="Q237" s="2"/>
      <c r="R237" s="2"/>
      <c r="S237" s="2"/>
      <c r="T237" s="2"/>
      <c r="U237" s="27"/>
      <c r="V237" s="36"/>
      <c r="W237" s="20"/>
      <c r="X237" s="20">
        <f t="shared" si="49"/>
        <v>1.25</v>
      </c>
      <c r="Y237" s="11"/>
      <c r="Z237" s="2">
        <f t="shared" si="50"/>
        <v>0</v>
      </c>
      <c r="AA237">
        <f t="shared" si="51"/>
        <v>10</v>
      </c>
      <c r="AB237">
        <f t="shared" si="52"/>
        <v>0</v>
      </c>
      <c r="AC237">
        <f t="shared" si="53"/>
        <v>0</v>
      </c>
      <c r="AD237" s="2">
        <f t="shared" si="54"/>
        <v>60</v>
      </c>
      <c r="AE237" s="2" t="str">
        <f t="shared" si="55"/>
        <v>HT Under 1.5 Goals</v>
      </c>
      <c r="AF237" s="6"/>
      <c r="AG237" s="6" t="str">
        <f t="shared" si="56"/>
        <v>HT Over 0.5 Goals</v>
      </c>
      <c r="AH237" s="6" t="str">
        <f t="shared" si="57"/>
        <v>LOST</v>
      </c>
      <c r="AI237" s="6" t="str">
        <f t="shared" si="58"/>
        <v>LOST</v>
      </c>
      <c r="AK237" s="2" t="str">
        <f t="shared" si="48"/>
        <v>…</v>
      </c>
    </row>
    <row r="238" spans="5:37">
      <c r="E238" s="55"/>
      <c r="F238" s="8"/>
      <c r="G238" s="2"/>
      <c r="H238" s="8"/>
      <c r="I238" s="2"/>
      <c r="J238" s="2"/>
      <c r="K238" s="2"/>
      <c r="L238" s="2"/>
      <c r="M238" s="2"/>
      <c r="N238" s="2"/>
      <c r="O238" s="3"/>
      <c r="P238" s="3"/>
      <c r="Q238" s="2"/>
      <c r="R238" s="2"/>
      <c r="S238" s="2"/>
      <c r="T238" s="2"/>
      <c r="U238" s="27"/>
      <c r="V238" s="36"/>
      <c r="W238" s="20"/>
      <c r="X238" s="20">
        <f t="shared" si="49"/>
        <v>1.25</v>
      </c>
      <c r="Y238" s="11"/>
      <c r="Z238" s="2">
        <f t="shared" si="50"/>
        <v>0</v>
      </c>
      <c r="AA238">
        <f t="shared" si="51"/>
        <v>10</v>
      </c>
      <c r="AB238">
        <f t="shared" si="52"/>
        <v>0</v>
      </c>
      <c r="AC238">
        <f t="shared" si="53"/>
        <v>0</v>
      </c>
      <c r="AD238" s="2">
        <f t="shared" si="54"/>
        <v>60</v>
      </c>
      <c r="AE238" s="2" t="str">
        <f t="shared" si="55"/>
        <v>HT Under 1.5 Goals</v>
      </c>
      <c r="AF238" s="6"/>
      <c r="AG238" s="6" t="str">
        <f t="shared" si="56"/>
        <v>HT Over 0.5 Goals</v>
      </c>
      <c r="AH238" s="6" t="str">
        <f t="shared" si="57"/>
        <v>LOST</v>
      </c>
      <c r="AI238" s="6" t="str">
        <f t="shared" si="58"/>
        <v>LOST</v>
      </c>
      <c r="AK238" s="2" t="str">
        <f t="shared" si="48"/>
        <v>…</v>
      </c>
    </row>
    <row r="239" spans="5:37">
      <c r="E239" s="55"/>
      <c r="F239" s="8"/>
      <c r="G239" s="2"/>
      <c r="H239" s="8"/>
      <c r="I239" s="2"/>
      <c r="J239" s="2"/>
      <c r="K239" s="2"/>
      <c r="L239" s="2"/>
      <c r="M239" s="2"/>
      <c r="N239" s="2"/>
      <c r="O239" s="3"/>
      <c r="P239" s="3"/>
      <c r="Q239" s="2"/>
      <c r="R239" s="2"/>
      <c r="S239" s="2"/>
      <c r="T239" s="2"/>
      <c r="U239" s="27"/>
      <c r="V239" s="36"/>
      <c r="W239" s="20"/>
      <c r="X239" s="20">
        <f t="shared" si="49"/>
        <v>1.25</v>
      </c>
      <c r="Y239" s="11"/>
      <c r="Z239" s="2">
        <f t="shared" si="50"/>
        <v>0</v>
      </c>
      <c r="AA239">
        <f t="shared" si="51"/>
        <v>10</v>
      </c>
      <c r="AB239">
        <f t="shared" si="52"/>
        <v>0</v>
      </c>
      <c r="AC239">
        <f t="shared" si="53"/>
        <v>0</v>
      </c>
      <c r="AD239" s="2">
        <f t="shared" si="54"/>
        <v>60</v>
      </c>
      <c r="AE239" s="2" t="str">
        <f t="shared" si="55"/>
        <v>HT Under 1.5 Goals</v>
      </c>
      <c r="AF239" s="6"/>
      <c r="AG239" s="6" t="str">
        <f t="shared" si="56"/>
        <v>HT Over 0.5 Goals</v>
      </c>
      <c r="AH239" s="6" t="str">
        <f t="shared" si="57"/>
        <v>LOST</v>
      </c>
      <c r="AI239" s="6" t="str">
        <f t="shared" si="58"/>
        <v>LOST</v>
      </c>
      <c r="AK239" s="2" t="str">
        <f t="shared" si="48"/>
        <v>…</v>
      </c>
    </row>
    <row r="240" spans="5:37">
      <c r="E240" s="55"/>
      <c r="F240" s="8"/>
      <c r="G240" s="2"/>
      <c r="H240" s="8"/>
      <c r="I240" s="2"/>
      <c r="J240" s="2"/>
      <c r="K240" s="2"/>
      <c r="L240" s="2"/>
      <c r="M240" s="2"/>
      <c r="N240" s="2"/>
      <c r="O240" s="3"/>
      <c r="P240" s="3"/>
      <c r="Q240" s="2"/>
      <c r="R240" s="2"/>
      <c r="S240" s="2"/>
      <c r="T240" s="2"/>
      <c r="U240" s="27"/>
      <c r="V240" s="36"/>
      <c r="W240" s="20"/>
      <c r="X240" s="20">
        <f t="shared" si="49"/>
        <v>1.25</v>
      </c>
      <c r="Y240" s="11"/>
      <c r="Z240" s="2">
        <f t="shared" si="50"/>
        <v>0</v>
      </c>
      <c r="AA240">
        <f t="shared" si="51"/>
        <v>10</v>
      </c>
      <c r="AB240">
        <f t="shared" si="52"/>
        <v>0</v>
      </c>
      <c r="AC240">
        <f t="shared" si="53"/>
        <v>0</v>
      </c>
      <c r="AD240" s="2">
        <f t="shared" si="54"/>
        <v>60</v>
      </c>
      <c r="AE240" s="2" t="str">
        <f t="shared" si="55"/>
        <v>HT Under 1.5 Goals</v>
      </c>
      <c r="AF240" s="6"/>
      <c r="AG240" s="6" t="str">
        <f t="shared" si="56"/>
        <v>HT Over 0.5 Goals</v>
      </c>
      <c r="AH240" s="6" t="str">
        <f t="shared" si="57"/>
        <v>LOST</v>
      </c>
      <c r="AI240" s="6" t="str">
        <f t="shared" si="58"/>
        <v>LOST</v>
      </c>
      <c r="AK240" s="2" t="str">
        <f t="shared" si="48"/>
        <v>…</v>
      </c>
    </row>
    <row r="241" spans="5:37">
      <c r="E241" s="55"/>
      <c r="F241" s="8"/>
      <c r="G241" s="2"/>
      <c r="H241" s="8"/>
      <c r="I241" s="2"/>
      <c r="J241" s="2"/>
      <c r="K241" s="2"/>
      <c r="L241" s="2"/>
      <c r="M241" s="2"/>
      <c r="N241" s="2"/>
      <c r="O241" s="3"/>
      <c r="P241" s="3"/>
      <c r="Q241" s="2"/>
      <c r="R241" s="2"/>
      <c r="S241" s="2"/>
      <c r="T241" s="2"/>
      <c r="U241" s="27"/>
      <c r="V241" s="36"/>
      <c r="W241" s="20"/>
      <c r="X241" s="20">
        <f t="shared" si="49"/>
        <v>1.25</v>
      </c>
      <c r="Y241" s="11"/>
      <c r="Z241" s="2">
        <f t="shared" si="50"/>
        <v>0</v>
      </c>
      <c r="AA241">
        <f t="shared" si="51"/>
        <v>10</v>
      </c>
      <c r="AB241">
        <f t="shared" si="52"/>
        <v>0</v>
      </c>
      <c r="AC241">
        <f t="shared" si="53"/>
        <v>0</v>
      </c>
      <c r="AD241" s="2">
        <f t="shared" si="54"/>
        <v>60</v>
      </c>
      <c r="AE241" s="2" t="str">
        <f t="shared" si="55"/>
        <v>HT Under 1.5 Goals</v>
      </c>
      <c r="AF241" s="6"/>
      <c r="AG241" s="6" t="str">
        <f t="shared" si="56"/>
        <v>HT Over 0.5 Goals</v>
      </c>
      <c r="AH241" s="6" t="str">
        <f t="shared" si="57"/>
        <v>LOST</v>
      </c>
      <c r="AI241" s="6" t="str">
        <f t="shared" si="58"/>
        <v>LOST</v>
      </c>
      <c r="AK241" s="2" t="str">
        <f t="shared" si="48"/>
        <v>…</v>
      </c>
    </row>
    <row r="242" spans="5:37">
      <c r="E242" s="55"/>
      <c r="F242" s="8"/>
      <c r="G242" s="2"/>
      <c r="H242" s="8"/>
      <c r="I242" s="2"/>
      <c r="J242" s="2"/>
      <c r="K242" s="2"/>
      <c r="L242" s="2"/>
      <c r="M242" s="2"/>
      <c r="N242" s="2"/>
      <c r="O242" s="3"/>
      <c r="P242" s="3"/>
      <c r="Q242" s="2"/>
      <c r="R242" s="2"/>
      <c r="S242" s="2"/>
      <c r="T242" s="2"/>
      <c r="U242" s="27"/>
      <c r="V242" s="36"/>
      <c r="W242" s="20"/>
      <c r="X242" s="20">
        <f t="shared" si="49"/>
        <v>1.25</v>
      </c>
      <c r="Y242" s="11"/>
      <c r="Z242" s="2">
        <f t="shared" si="50"/>
        <v>0</v>
      </c>
      <c r="AA242">
        <f t="shared" si="51"/>
        <v>10</v>
      </c>
      <c r="AB242">
        <f t="shared" si="52"/>
        <v>0</v>
      </c>
      <c r="AC242">
        <f t="shared" si="53"/>
        <v>0</v>
      </c>
      <c r="AD242" s="2">
        <f t="shared" si="54"/>
        <v>60</v>
      </c>
      <c r="AE242" s="2" t="str">
        <f t="shared" si="55"/>
        <v>HT Under 1.5 Goals</v>
      </c>
      <c r="AF242" s="6"/>
      <c r="AG242" s="6" t="str">
        <f t="shared" si="56"/>
        <v>HT Over 0.5 Goals</v>
      </c>
      <c r="AH242" s="6" t="str">
        <f t="shared" si="57"/>
        <v>LOST</v>
      </c>
      <c r="AI242" s="6" t="str">
        <f t="shared" si="58"/>
        <v>LOST</v>
      </c>
      <c r="AK242" s="2" t="str">
        <f t="shared" si="48"/>
        <v>…</v>
      </c>
    </row>
    <row r="243" spans="5:37">
      <c r="E243" s="55"/>
      <c r="F243" s="8"/>
      <c r="G243" s="2"/>
      <c r="H243" s="8"/>
      <c r="I243" s="2"/>
      <c r="J243" s="2"/>
      <c r="K243" s="2"/>
      <c r="L243" s="2"/>
      <c r="M243" s="2"/>
      <c r="N243" s="2"/>
      <c r="O243" s="3"/>
      <c r="P243" s="3"/>
      <c r="Q243" s="2"/>
      <c r="R243" s="2"/>
      <c r="S243" s="2"/>
      <c r="T243" s="2"/>
      <c r="U243" s="27"/>
      <c r="V243" s="36"/>
      <c r="W243" s="20"/>
      <c r="X243" s="20">
        <f t="shared" si="49"/>
        <v>1.25</v>
      </c>
      <c r="Y243" s="11"/>
      <c r="Z243" s="2">
        <f t="shared" si="50"/>
        <v>0</v>
      </c>
      <c r="AA243">
        <f t="shared" si="51"/>
        <v>10</v>
      </c>
      <c r="AB243">
        <f t="shared" si="52"/>
        <v>0</v>
      </c>
      <c r="AC243">
        <f t="shared" si="53"/>
        <v>0</v>
      </c>
      <c r="AD243" s="2">
        <f t="shared" si="54"/>
        <v>60</v>
      </c>
      <c r="AE243" s="2" t="str">
        <f t="shared" si="55"/>
        <v>HT Under 1.5 Goals</v>
      </c>
      <c r="AF243" s="6"/>
      <c r="AG243" s="6" t="str">
        <f t="shared" si="56"/>
        <v>HT Over 0.5 Goals</v>
      </c>
      <c r="AH243" s="6" t="str">
        <f t="shared" si="57"/>
        <v>LOST</v>
      </c>
      <c r="AI243" s="6" t="str">
        <f t="shared" si="58"/>
        <v>LOST</v>
      </c>
      <c r="AK243" s="2" t="str">
        <f t="shared" si="48"/>
        <v>…</v>
      </c>
    </row>
    <row r="244" spans="5:37">
      <c r="E244" s="55"/>
      <c r="F244" s="8"/>
      <c r="G244" s="2"/>
      <c r="H244" s="8"/>
      <c r="I244" s="2"/>
      <c r="J244" s="2"/>
      <c r="K244" s="2"/>
      <c r="L244" s="2"/>
      <c r="M244" s="2"/>
      <c r="N244" s="2"/>
      <c r="O244" s="3"/>
      <c r="P244" s="3"/>
      <c r="Q244" s="2"/>
      <c r="R244" s="2"/>
      <c r="S244" s="2"/>
      <c r="T244" s="2"/>
      <c r="U244" s="27"/>
      <c r="V244" s="36"/>
      <c r="W244" s="20"/>
      <c r="X244" s="20">
        <f t="shared" si="49"/>
        <v>1.25</v>
      </c>
      <c r="Y244" s="11"/>
      <c r="Z244" s="2">
        <f t="shared" si="50"/>
        <v>0</v>
      </c>
      <c r="AA244">
        <f t="shared" si="51"/>
        <v>10</v>
      </c>
      <c r="AB244">
        <f t="shared" si="52"/>
        <v>0</v>
      </c>
      <c r="AC244">
        <f t="shared" si="53"/>
        <v>0</v>
      </c>
      <c r="AD244" s="2">
        <f t="shared" si="54"/>
        <v>60</v>
      </c>
      <c r="AE244" s="2" t="str">
        <f t="shared" si="55"/>
        <v>HT Under 1.5 Goals</v>
      </c>
      <c r="AF244" s="6"/>
      <c r="AG244" s="6" t="str">
        <f t="shared" si="56"/>
        <v>HT Over 0.5 Goals</v>
      </c>
      <c r="AH244" s="6" t="str">
        <f t="shared" si="57"/>
        <v>LOST</v>
      </c>
      <c r="AI244" s="6" t="str">
        <f t="shared" si="58"/>
        <v>LOST</v>
      </c>
      <c r="AK244" s="2" t="str">
        <f t="shared" si="48"/>
        <v>…</v>
      </c>
    </row>
    <row r="245" spans="5:37">
      <c r="E245" s="55"/>
      <c r="F245" s="8"/>
      <c r="G245" s="2"/>
      <c r="H245" s="8"/>
      <c r="I245" s="2"/>
      <c r="J245" s="2"/>
      <c r="K245" s="2"/>
      <c r="L245" s="2"/>
      <c r="M245" s="2"/>
      <c r="N245" s="2"/>
      <c r="O245" s="3"/>
      <c r="P245" s="3"/>
      <c r="Q245" s="2"/>
      <c r="R245" s="2"/>
      <c r="S245" s="2"/>
      <c r="T245" s="2"/>
      <c r="U245" s="27"/>
      <c r="V245" s="36"/>
      <c r="W245" s="20"/>
      <c r="X245" s="20">
        <f t="shared" si="49"/>
        <v>1.25</v>
      </c>
      <c r="Y245" s="11"/>
      <c r="Z245" s="2">
        <f t="shared" si="50"/>
        <v>0</v>
      </c>
      <c r="AA245">
        <f t="shared" si="51"/>
        <v>10</v>
      </c>
      <c r="AB245">
        <f t="shared" si="52"/>
        <v>0</v>
      </c>
      <c r="AC245">
        <f t="shared" si="53"/>
        <v>0</v>
      </c>
      <c r="AD245" s="2">
        <f t="shared" si="54"/>
        <v>60</v>
      </c>
      <c r="AE245" s="2" t="str">
        <f t="shared" si="55"/>
        <v>HT Under 1.5 Goals</v>
      </c>
      <c r="AF245" s="6"/>
      <c r="AG245" s="6" t="str">
        <f t="shared" si="56"/>
        <v>HT Over 0.5 Goals</v>
      </c>
      <c r="AH245" s="6" t="str">
        <f t="shared" si="57"/>
        <v>LOST</v>
      </c>
      <c r="AI245" s="6" t="str">
        <f t="shared" si="58"/>
        <v>LOST</v>
      </c>
      <c r="AK245" s="2" t="str">
        <f t="shared" si="48"/>
        <v>…</v>
      </c>
    </row>
    <row r="246" spans="5:37">
      <c r="E246" s="55"/>
      <c r="F246" s="8"/>
      <c r="G246" s="2"/>
      <c r="H246" s="8"/>
      <c r="I246" s="2"/>
      <c r="J246" s="2"/>
      <c r="K246" s="2"/>
      <c r="L246" s="2"/>
      <c r="M246" s="2"/>
      <c r="N246" s="2"/>
      <c r="O246" s="3"/>
      <c r="P246" s="3"/>
      <c r="Q246" s="2"/>
      <c r="R246" s="2"/>
      <c r="S246" s="2"/>
      <c r="T246" s="2"/>
      <c r="U246" s="27"/>
      <c r="V246" s="36"/>
      <c r="W246" s="20"/>
      <c r="X246" s="20">
        <f t="shared" si="49"/>
        <v>1.25</v>
      </c>
      <c r="Y246" s="11"/>
      <c r="Z246" s="2">
        <f t="shared" si="50"/>
        <v>0</v>
      </c>
      <c r="AA246">
        <f t="shared" si="51"/>
        <v>10</v>
      </c>
      <c r="AB246">
        <f t="shared" si="52"/>
        <v>0</v>
      </c>
      <c r="AC246">
        <f t="shared" si="53"/>
        <v>0</v>
      </c>
      <c r="AD246" s="2">
        <f t="shared" si="54"/>
        <v>60</v>
      </c>
      <c r="AE246" s="2" t="str">
        <f t="shared" si="55"/>
        <v>HT Under 1.5 Goals</v>
      </c>
      <c r="AF246" s="6"/>
      <c r="AG246" s="6" t="str">
        <f t="shared" si="56"/>
        <v>HT Over 0.5 Goals</v>
      </c>
      <c r="AH246" s="6" t="str">
        <f t="shared" si="57"/>
        <v>LOST</v>
      </c>
      <c r="AI246" s="6" t="str">
        <f t="shared" si="58"/>
        <v>LOST</v>
      </c>
      <c r="AK246" s="2" t="str">
        <f t="shared" si="48"/>
        <v>…</v>
      </c>
    </row>
    <row r="247" spans="5:37">
      <c r="E247" s="55"/>
      <c r="F247" s="8"/>
      <c r="G247" s="2"/>
      <c r="H247" s="8"/>
      <c r="I247" s="2"/>
      <c r="J247" s="2"/>
      <c r="K247" s="2"/>
      <c r="L247" s="2"/>
      <c r="M247" s="2"/>
      <c r="N247" s="2"/>
      <c r="O247" s="3"/>
      <c r="P247" s="3"/>
      <c r="Q247" s="2"/>
      <c r="R247" s="2"/>
      <c r="S247" s="2"/>
      <c r="T247" s="2"/>
      <c r="U247" s="27"/>
      <c r="V247" s="36"/>
      <c r="W247" s="20"/>
      <c r="X247" s="20">
        <f t="shared" si="49"/>
        <v>1.25</v>
      </c>
      <c r="Y247" s="11"/>
      <c r="Z247" s="2">
        <f t="shared" si="50"/>
        <v>0</v>
      </c>
      <c r="AA247">
        <f t="shared" si="51"/>
        <v>10</v>
      </c>
      <c r="AB247">
        <f t="shared" si="52"/>
        <v>0</v>
      </c>
      <c r="AC247">
        <f t="shared" si="53"/>
        <v>0</v>
      </c>
      <c r="AD247" s="2">
        <f t="shared" si="54"/>
        <v>60</v>
      </c>
      <c r="AE247" s="2" t="str">
        <f t="shared" si="55"/>
        <v>HT Under 1.5 Goals</v>
      </c>
      <c r="AF247" s="6"/>
      <c r="AG247" s="6" t="str">
        <f t="shared" si="56"/>
        <v>HT Over 0.5 Goals</v>
      </c>
      <c r="AH247" s="6" t="str">
        <f t="shared" si="57"/>
        <v>LOST</v>
      </c>
      <c r="AI247" s="6" t="str">
        <f t="shared" si="58"/>
        <v>LOST</v>
      </c>
      <c r="AK247" s="2" t="str">
        <f t="shared" si="48"/>
        <v>…</v>
      </c>
    </row>
    <row r="248" spans="5:37">
      <c r="E248" s="55"/>
      <c r="F248" s="8"/>
      <c r="G248" s="2"/>
      <c r="H248" s="8"/>
      <c r="I248" s="2"/>
      <c r="J248" s="2"/>
      <c r="K248" s="2"/>
      <c r="L248" s="2"/>
      <c r="M248" s="2"/>
      <c r="N248" s="2"/>
      <c r="O248" s="3"/>
      <c r="P248" s="3"/>
      <c r="Q248" s="2"/>
      <c r="R248" s="2"/>
      <c r="S248" s="2"/>
      <c r="T248" s="2"/>
      <c r="U248" s="27"/>
      <c r="V248" s="36"/>
      <c r="W248" s="20"/>
      <c r="X248" s="20">
        <f t="shared" si="49"/>
        <v>1.25</v>
      </c>
      <c r="Y248" s="11"/>
      <c r="Z248" s="2">
        <f t="shared" si="50"/>
        <v>0</v>
      </c>
      <c r="AA248">
        <f t="shared" si="51"/>
        <v>10</v>
      </c>
      <c r="AB248">
        <f t="shared" si="52"/>
        <v>0</v>
      </c>
      <c r="AC248">
        <f t="shared" si="53"/>
        <v>0</v>
      </c>
      <c r="AD248" s="2">
        <f t="shared" si="54"/>
        <v>60</v>
      </c>
      <c r="AE248" s="2" t="str">
        <f t="shared" si="55"/>
        <v>HT Under 1.5 Goals</v>
      </c>
      <c r="AF248" s="6"/>
      <c r="AG248" s="6" t="str">
        <f t="shared" si="56"/>
        <v>HT Over 0.5 Goals</v>
      </c>
      <c r="AH248" s="6" t="str">
        <f t="shared" si="57"/>
        <v>LOST</v>
      </c>
      <c r="AI248" s="6" t="str">
        <f t="shared" si="58"/>
        <v>LOST</v>
      </c>
      <c r="AK248" s="2" t="str">
        <f t="shared" si="48"/>
        <v>…</v>
      </c>
    </row>
    <row r="249" spans="5:37">
      <c r="E249" s="55"/>
      <c r="F249" s="8"/>
      <c r="G249" s="2"/>
      <c r="H249" s="8"/>
      <c r="I249" s="2"/>
      <c r="J249" s="2"/>
      <c r="K249" s="2"/>
      <c r="L249" s="2"/>
      <c r="M249" s="2"/>
      <c r="N249" s="2"/>
      <c r="O249" s="3"/>
      <c r="P249" s="3"/>
      <c r="Q249" s="2"/>
      <c r="R249" s="2"/>
      <c r="S249" s="2"/>
      <c r="T249" s="2"/>
      <c r="U249" s="27"/>
      <c r="V249" s="36"/>
      <c r="W249" s="20"/>
      <c r="X249" s="20">
        <f t="shared" si="49"/>
        <v>1.25</v>
      </c>
      <c r="Y249" s="11"/>
      <c r="Z249" s="2">
        <f t="shared" si="50"/>
        <v>0</v>
      </c>
      <c r="AA249">
        <f t="shared" si="51"/>
        <v>10</v>
      </c>
      <c r="AB249">
        <f t="shared" si="52"/>
        <v>0</v>
      </c>
      <c r="AC249">
        <f t="shared" si="53"/>
        <v>0</v>
      </c>
      <c r="AD249" s="2">
        <f t="shared" si="54"/>
        <v>60</v>
      </c>
      <c r="AE249" s="2" t="str">
        <f t="shared" si="55"/>
        <v>HT Under 1.5 Goals</v>
      </c>
      <c r="AF249" s="6"/>
      <c r="AG249" s="6" t="str">
        <f t="shared" si="56"/>
        <v>HT Over 0.5 Goals</v>
      </c>
      <c r="AH249" s="6" t="str">
        <f t="shared" si="57"/>
        <v>LOST</v>
      </c>
      <c r="AI249" s="6" t="str">
        <f t="shared" si="58"/>
        <v>LOST</v>
      </c>
      <c r="AK249" s="2" t="str">
        <f t="shared" si="48"/>
        <v>…</v>
      </c>
    </row>
    <row r="250" spans="5:37">
      <c r="E250" s="55"/>
      <c r="F250" s="8"/>
      <c r="G250" s="2"/>
      <c r="H250" s="8"/>
      <c r="I250" s="2"/>
      <c r="J250" s="2"/>
      <c r="K250" s="2"/>
      <c r="L250" s="2"/>
      <c r="M250" s="2"/>
      <c r="N250" s="2"/>
      <c r="O250" s="3"/>
      <c r="P250" s="3"/>
      <c r="Q250" s="2"/>
      <c r="R250" s="2"/>
      <c r="S250" s="2"/>
      <c r="T250" s="2"/>
      <c r="U250" s="27"/>
      <c r="V250" s="36"/>
      <c r="W250" s="20"/>
      <c r="X250" s="20">
        <f t="shared" si="49"/>
        <v>1.25</v>
      </c>
      <c r="Y250" s="11"/>
      <c r="Z250" s="2">
        <f t="shared" si="50"/>
        <v>0</v>
      </c>
      <c r="AA250">
        <f t="shared" si="51"/>
        <v>10</v>
      </c>
      <c r="AB250">
        <f t="shared" si="52"/>
        <v>0</v>
      </c>
      <c r="AC250">
        <f t="shared" si="53"/>
        <v>0</v>
      </c>
      <c r="AD250" s="2">
        <f t="shared" si="54"/>
        <v>60</v>
      </c>
      <c r="AE250" s="2" t="str">
        <f t="shared" si="55"/>
        <v>HT Under 1.5 Goals</v>
      </c>
      <c r="AF250" s="6"/>
      <c r="AG250" s="6" t="str">
        <f t="shared" si="56"/>
        <v>HT Over 0.5 Goals</v>
      </c>
      <c r="AH250" s="6" t="str">
        <f t="shared" si="57"/>
        <v>LOST</v>
      </c>
      <c r="AI250" s="6" t="str">
        <f t="shared" si="58"/>
        <v>LOST</v>
      </c>
      <c r="AK250" s="2" t="str">
        <f t="shared" si="48"/>
        <v>…</v>
      </c>
    </row>
    <row r="251" spans="5:37">
      <c r="E251" s="55"/>
      <c r="F251" s="8"/>
      <c r="G251" s="2"/>
      <c r="H251" s="8"/>
      <c r="I251" s="2"/>
      <c r="J251" s="2"/>
      <c r="K251" s="2"/>
      <c r="L251" s="2"/>
      <c r="M251" s="2"/>
      <c r="N251" s="2"/>
      <c r="O251" s="3"/>
      <c r="P251" s="3"/>
      <c r="Q251" s="2"/>
      <c r="R251" s="2"/>
      <c r="S251" s="2"/>
      <c r="T251" s="2"/>
      <c r="U251" s="27"/>
      <c r="V251" s="27"/>
      <c r="W251" s="20"/>
      <c r="X251" s="20">
        <f t="shared" si="49"/>
        <v>1.25</v>
      </c>
      <c r="Y251" s="11"/>
      <c r="Z251" s="2">
        <f t="shared" si="50"/>
        <v>0</v>
      </c>
      <c r="AA251">
        <f t="shared" si="51"/>
        <v>10</v>
      </c>
      <c r="AB251">
        <f t="shared" si="52"/>
        <v>0</v>
      </c>
      <c r="AC251">
        <f t="shared" si="53"/>
        <v>0</v>
      </c>
      <c r="AD251" s="2">
        <f t="shared" si="54"/>
        <v>60</v>
      </c>
      <c r="AE251" s="2" t="str">
        <f t="shared" si="55"/>
        <v>HT Under 1.5 Goals</v>
      </c>
      <c r="AF251" s="6"/>
      <c r="AG251" s="6" t="str">
        <f t="shared" si="56"/>
        <v>HT Over 0.5 Goals</v>
      </c>
      <c r="AH251" s="6" t="str">
        <f t="shared" si="57"/>
        <v>LOST</v>
      </c>
      <c r="AI251" s="6" t="str">
        <f t="shared" si="58"/>
        <v>LOST</v>
      </c>
      <c r="AK251" s="2" t="str">
        <f t="shared" si="48"/>
        <v>…</v>
      </c>
    </row>
    <row r="252" spans="5:37">
      <c r="E252" s="55"/>
      <c r="F252" s="8"/>
      <c r="G252" s="2"/>
      <c r="H252" s="8"/>
      <c r="I252" s="2"/>
      <c r="J252" s="2"/>
      <c r="K252" s="2"/>
      <c r="L252" s="2"/>
      <c r="M252" s="2"/>
      <c r="N252" s="2"/>
      <c r="O252" s="3"/>
      <c r="P252" s="3"/>
      <c r="Q252" s="2"/>
      <c r="R252" s="2"/>
      <c r="S252" s="2"/>
      <c r="T252" s="2"/>
      <c r="U252" s="27"/>
      <c r="V252" s="27"/>
      <c r="W252" s="20"/>
      <c r="X252" s="20">
        <f t="shared" si="49"/>
        <v>1.25</v>
      </c>
      <c r="Y252" s="11"/>
      <c r="Z252" s="2">
        <f t="shared" si="50"/>
        <v>0</v>
      </c>
      <c r="AA252">
        <f t="shared" si="51"/>
        <v>10</v>
      </c>
      <c r="AB252">
        <f t="shared" si="52"/>
        <v>0</v>
      </c>
      <c r="AC252">
        <f t="shared" si="53"/>
        <v>0</v>
      </c>
      <c r="AD252" s="2">
        <f t="shared" si="54"/>
        <v>60</v>
      </c>
      <c r="AE252" s="2" t="str">
        <f t="shared" si="55"/>
        <v>HT Under 1.5 Goals</v>
      </c>
      <c r="AF252" s="6"/>
      <c r="AG252" s="6" t="str">
        <f t="shared" si="56"/>
        <v>HT Over 0.5 Goals</v>
      </c>
      <c r="AH252" s="6" t="str">
        <f t="shared" si="57"/>
        <v>LOST</v>
      </c>
      <c r="AI252" s="6" t="str">
        <f t="shared" si="58"/>
        <v>LOST</v>
      </c>
      <c r="AK252" s="2" t="str">
        <f t="shared" si="48"/>
        <v>…</v>
      </c>
    </row>
    <row r="253" spans="5:37">
      <c r="E253" s="55"/>
      <c r="F253" s="8"/>
      <c r="G253" s="2"/>
      <c r="H253" s="8"/>
      <c r="I253" s="2"/>
      <c r="J253" s="2"/>
      <c r="K253" s="2"/>
      <c r="L253" s="2"/>
      <c r="M253" s="2"/>
      <c r="N253" s="2"/>
      <c r="O253" s="3"/>
      <c r="P253" s="3"/>
      <c r="Q253" s="2"/>
      <c r="R253" s="2"/>
      <c r="S253" s="2"/>
      <c r="T253" s="2"/>
      <c r="U253" s="27"/>
      <c r="V253" s="27"/>
      <c r="W253" s="20"/>
      <c r="X253" s="20">
        <f t="shared" si="49"/>
        <v>1.25</v>
      </c>
      <c r="Y253" s="11"/>
      <c r="Z253" s="2">
        <f t="shared" si="50"/>
        <v>0</v>
      </c>
      <c r="AA253">
        <f t="shared" si="51"/>
        <v>10</v>
      </c>
      <c r="AB253">
        <f t="shared" si="52"/>
        <v>0</v>
      </c>
      <c r="AC253">
        <f t="shared" si="53"/>
        <v>0</v>
      </c>
      <c r="AD253" s="2">
        <f t="shared" si="54"/>
        <v>60</v>
      </c>
      <c r="AE253" s="2" t="str">
        <f t="shared" si="55"/>
        <v>HT Under 1.5 Goals</v>
      </c>
      <c r="AF253" s="6"/>
      <c r="AG253" s="6" t="str">
        <f t="shared" si="56"/>
        <v>HT Over 0.5 Goals</v>
      </c>
      <c r="AH253" s="6" t="str">
        <f t="shared" si="57"/>
        <v>LOST</v>
      </c>
      <c r="AI253" s="6" t="str">
        <f t="shared" si="58"/>
        <v>LOST</v>
      </c>
      <c r="AK253" s="2" t="str">
        <f t="shared" si="48"/>
        <v>…</v>
      </c>
    </row>
    <row r="254" spans="5:37">
      <c r="E254" s="55"/>
      <c r="F254" s="8"/>
      <c r="G254" s="2"/>
      <c r="H254" s="8"/>
      <c r="I254" s="2"/>
      <c r="J254" s="2"/>
      <c r="K254" s="2"/>
      <c r="L254" s="2"/>
      <c r="M254" s="2"/>
      <c r="N254" s="2"/>
      <c r="O254" s="3"/>
      <c r="P254" s="3"/>
      <c r="Q254" s="2"/>
      <c r="R254" s="2"/>
      <c r="S254" s="2"/>
      <c r="T254" s="2"/>
      <c r="U254" s="27"/>
      <c r="V254" s="36"/>
      <c r="W254" s="20"/>
      <c r="X254" s="20">
        <f t="shared" si="49"/>
        <v>1.25</v>
      </c>
      <c r="Y254" s="11"/>
      <c r="Z254" s="2">
        <f t="shared" si="50"/>
        <v>0</v>
      </c>
      <c r="AA254">
        <f t="shared" si="51"/>
        <v>10</v>
      </c>
      <c r="AB254">
        <f t="shared" si="52"/>
        <v>0</v>
      </c>
      <c r="AC254">
        <f t="shared" si="53"/>
        <v>0</v>
      </c>
      <c r="AD254" s="2">
        <f t="shared" si="54"/>
        <v>60</v>
      </c>
      <c r="AE254" s="2" t="str">
        <f t="shared" si="55"/>
        <v>HT Under 1.5 Goals</v>
      </c>
      <c r="AF254" s="6"/>
      <c r="AG254" s="6" t="str">
        <f t="shared" si="56"/>
        <v>HT Over 0.5 Goals</v>
      </c>
      <c r="AH254" s="6" t="str">
        <f t="shared" si="57"/>
        <v>LOST</v>
      </c>
      <c r="AI254" s="6" t="str">
        <f t="shared" si="58"/>
        <v>LOST</v>
      </c>
      <c r="AK254" s="2" t="str">
        <f t="shared" si="48"/>
        <v>…</v>
      </c>
    </row>
    <row r="255" spans="5:37">
      <c r="E255" s="55"/>
      <c r="F255" s="8"/>
      <c r="G255" s="2"/>
      <c r="H255" s="8"/>
      <c r="I255" s="2"/>
      <c r="J255" s="2"/>
      <c r="K255" s="2"/>
      <c r="L255" s="2"/>
      <c r="M255" s="2"/>
      <c r="N255" s="2"/>
      <c r="O255" s="3"/>
      <c r="P255" s="3"/>
      <c r="Q255" s="2"/>
      <c r="R255" s="2"/>
      <c r="S255" s="2"/>
      <c r="T255" s="2"/>
      <c r="U255" s="27"/>
      <c r="V255" s="36"/>
      <c r="W255" s="20"/>
      <c r="X255" s="20">
        <f t="shared" si="49"/>
        <v>1.25</v>
      </c>
      <c r="Y255" s="11"/>
      <c r="Z255" s="2">
        <f t="shared" si="50"/>
        <v>0</v>
      </c>
      <c r="AA255">
        <f t="shared" si="51"/>
        <v>10</v>
      </c>
      <c r="AB255">
        <f t="shared" si="52"/>
        <v>0</v>
      </c>
      <c r="AC255">
        <f t="shared" si="53"/>
        <v>0</v>
      </c>
      <c r="AD255" s="2">
        <f t="shared" si="54"/>
        <v>60</v>
      </c>
      <c r="AE255" s="2" t="str">
        <f t="shared" si="55"/>
        <v>HT Under 1.5 Goals</v>
      </c>
      <c r="AF255" s="6"/>
      <c r="AG255" s="6" t="str">
        <f t="shared" si="56"/>
        <v>HT Over 0.5 Goals</v>
      </c>
      <c r="AH255" s="6" t="str">
        <f t="shared" si="57"/>
        <v>LOST</v>
      </c>
      <c r="AI255" s="6" t="str">
        <f t="shared" si="58"/>
        <v>LOST</v>
      </c>
      <c r="AK255" s="2" t="str">
        <f t="shared" si="48"/>
        <v>…</v>
      </c>
    </row>
    <row r="256" spans="5:37">
      <c r="E256" s="55"/>
      <c r="F256" s="8"/>
      <c r="G256" s="2"/>
      <c r="H256" s="8"/>
      <c r="I256" s="2"/>
      <c r="J256" s="2"/>
      <c r="K256" s="2"/>
      <c r="L256" s="2"/>
      <c r="M256" s="2"/>
      <c r="N256" s="2"/>
      <c r="O256" s="3"/>
      <c r="P256" s="3"/>
      <c r="Q256" s="2"/>
      <c r="R256" s="2"/>
      <c r="S256" s="2"/>
      <c r="T256" s="2"/>
      <c r="U256" s="27"/>
      <c r="V256" s="36"/>
      <c r="W256" s="20"/>
      <c r="X256" s="20">
        <f t="shared" si="49"/>
        <v>1.25</v>
      </c>
      <c r="Y256" s="11"/>
      <c r="Z256" s="2">
        <f t="shared" si="50"/>
        <v>0</v>
      </c>
      <c r="AA256">
        <f t="shared" si="51"/>
        <v>10</v>
      </c>
      <c r="AB256">
        <f t="shared" si="52"/>
        <v>0</v>
      </c>
      <c r="AC256">
        <f t="shared" si="53"/>
        <v>0</v>
      </c>
      <c r="AD256" s="2">
        <f t="shared" si="54"/>
        <v>60</v>
      </c>
      <c r="AE256" s="2" t="str">
        <f t="shared" si="55"/>
        <v>HT Under 1.5 Goals</v>
      </c>
      <c r="AF256" s="6"/>
      <c r="AG256" s="6" t="str">
        <f t="shared" si="56"/>
        <v>HT Over 0.5 Goals</v>
      </c>
      <c r="AH256" s="6" t="str">
        <f t="shared" si="57"/>
        <v>LOST</v>
      </c>
      <c r="AI256" s="6" t="str">
        <f t="shared" si="58"/>
        <v>LOST</v>
      </c>
      <c r="AK256" s="2" t="str">
        <f t="shared" si="48"/>
        <v>…</v>
      </c>
    </row>
    <row r="257" spans="1:37">
      <c r="E257" s="55"/>
      <c r="F257" s="8"/>
      <c r="G257" s="2"/>
      <c r="H257" s="8"/>
      <c r="I257" s="2"/>
      <c r="J257" s="2"/>
      <c r="K257" s="2"/>
      <c r="L257" s="2"/>
      <c r="M257" s="2"/>
      <c r="N257" s="2"/>
      <c r="O257" s="3"/>
      <c r="P257" s="3"/>
      <c r="Q257" s="2"/>
      <c r="R257" s="2"/>
      <c r="S257" s="2"/>
      <c r="T257" s="2"/>
      <c r="U257" s="27"/>
      <c r="V257" s="36"/>
      <c r="W257" s="20"/>
      <c r="X257" s="20">
        <f t="shared" si="49"/>
        <v>1.25</v>
      </c>
      <c r="Y257" s="11"/>
      <c r="Z257" s="2">
        <f t="shared" si="50"/>
        <v>0</v>
      </c>
      <c r="AA257">
        <f t="shared" si="51"/>
        <v>10</v>
      </c>
      <c r="AB257">
        <f t="shared" si="52"/>
        <v>0</v>
      </c>
      <c r="AC257">
        <f t="shared" si="53"/>
        <v>0</v>
      </c>
      <c r="AD257" s="2">
        <f t="shared" si="54"/>
        <v>60</v>
      </c>
      <c r="AE257" s="2" t="str">
        <f t="shared" si="55"/>
        <v>HT Under 1.5 Goals</v>
      </c>
      <c r="AF257" s="6"/>
      <c r="AG257" s="6" t="str">
        <f t="shared" si="56"/>
        <v>HT Over 0.5 Goals</v>
      </c>
      <c r="AH257" s="6" t="str">
        <f t="shared" si="57"/>
        <v>LOST</v>
      </c>
      <c r="AI257" s="6" t="str">
        <f t="shared" si="58"/>
        <v>LOST</v>
      </c>
      <c r="AK257" s="2" t="str">
        <f t="shared" si="48"/>
        <v>…</v>
      </c>
    </row>
    <row r="258" spans="1:37">
      <c r="E258" s="55"/>
      <c r="F258" s="8"/>
      <c r="G258" s="2"/>
      <c r="H258" s="8"/>
      <c r="I258" s="2"/>
      <c r="J258" s="2"/>
      <c r="K258" s="2"/>
      <c r="L258" s="2"/>
      <c r="M258" s="2"/>
      <c r="N258" s="2"/>
      <c r="O258" s="3"/>
      <c r="P258" s="3"/>
      <c r="Q258" s="2"/>
      <c r="R258" s="2"/>
      <c r="S258" s="2"/>
      <c r="T258" s="2"/>
      <c r="U258" s="27"/>
      <c r="V258" s="36"/>
      <c r="W258" s="20"/>
      <c r="X258" s="20">
        <f t="shared" si="49"/>
        <v>1.25</v>
      </c>
      <c r="Y258" s="11"/>
      <c r="Z258" s="2">
        <f t="shared" si="50"/>
        <v>0</v>
      </c>
      <c r="AA258">
        <f t="shared" si="51"/>
        <v>10</v>
      </c>
      <c r="AB258">
        <f t="shared" si="52"/>
        <v>0</v>
      </c>
      <c r="AC258">
        <f t="shared" si="53"/>
        <v>0</v>
      </c>
      <c r="AD258" s="2">
        <f t="shared" si="54"/>
        <v>60</v>
      </c>
      <c r="AE258" s="2" t="str">
        <f t="shared" si="55"/>
        <v>HT Under 1.5 Goals</v>
      </c>
      <c r="AF258" s="6"/>
      <c r="AG258" s="6" t="str">
        <f t="shared" si="56"/>
        <v>HT Over 0.5 Goals</v>
      </c>
      <c r="AH258" s="6" t="str">
        <f t="shared" si="57"/>
        <v>LOST</v>
      </c>
      <c r="AI258" s="6" t="str">
        <f t="shared" si="58"/>
        <v>LOST</v>
      </c>
      <c r="AK258" s="2" t="str">
        <f t="shared" si="48"/>
        <v>…</v>
      </c>
    </row>
    <row r="259" spans="1:37">
      <c r="E259" s="55"/>
      <c r="F259" s="8"/>
      <c r="G259" s="2"/>
      <c r="H259" s="8"/>
      <c r="I259" s="2"/>
      <c r="J259" s="2"/>
      <c r="K259" s="2"/>
      <c r="L259" s="2"/>
      <c r="M259" s="2"/>
      <c r="N259" s="2"/>
      <c r="O259" s="3"/>
      <c r="P259" s="3"/>
      <c r="Q259" s="2"/>
      <c r="R259" s="2"/>
      <c r="S259" s="2"/>
      <c r="T259" s="2"/>
      <c r="U259" s="27"/>
      <c r="V259" s="27"/>
      <c r="W259" s="20"/>
      <c r="X259" s="20">
        <f t="shared" si="49"/>
        <v>1.25</v>
      </c>
      <c r="Y259" s="11"/>
      <c r="Z259" s="2">
        <f t="shared" si="50"/>
        <v>0</v>
      </c>
      <c r="AA259">
        <f t="shared" si="51"/>
        <v>10</v>
      </c>
      <c r="AB259">
        <f t="shared" si="52"/>
        <v>0</v>
      </c>
      <c r="AC259">
        <f t="shared" si="53"/>
        <v>0</v>
      </c>
      <c r="AD259" s="2">
        <f t="shared" si="54"/>
        <v>60</v>
      </c>
      <c r="AE259" s="2" t="str">
        <f t="shared" si="55"/>
        <v>HT Under 1.5 Goals</v>
      </c>
      <c r="AF259" s="6"/>
      <c r="AG259" s="6" t="str">
        <f t="shared" si="56"/>
        <v>HT Over 0.5 Goals</v>
      </c>
      <c r="AH259" s="6" t="str">
        <f t="shared" si="57"/>
        <v>LOST</v>
      </c>
      <c r="AI259" s="6" t="str">
        <f t="shared" si="58"/>
        <v>LOST</v>
      </c>
      <c r="AK259" s="2" t="str">
        <f t="shared" ref="AK259:AK322" si="59">IF(AND(C259="OK",J259&gt;52,N259&lt;11,W259&lt;1.66),"Prime","…")</f>
        <v>…</v>
      </c>
    </row>
    <row r="260" spans="1:37">
      <c r="E260" s="55"/>
      <c r="F260" s="8"/>
      <c r="G260" s="2"/>
      <c r="H260" s="8"/>
      <c r="I260" s="2"/>
      <c r="J260" s="2"/>
      <c r="K260" s="2"/>
      <c r="L260" s="2"/>
      <c r="M260" s="2"/>
      <c r="N260" s="2"/>
      <c r="O260" s="3"/>
      <c r="P260" s="3"/>
      <c r="Q260" s="2"/>
      <c r="R260" s="2"/>
      <c r="S260" s="2"/>
      <c r="T260" s="2"/>
      <c r="U260" s="27"/>
      <c r="V260" s="27"/>
      <c r="W260" s="20"/>
      <c r="X260" s="20">
        <f t="shared" si="49"/>
        <v>1.25</v>
      </c>
      <c r="Y260" s="11"/>
      <c r="Z260" s="2">
        <f t="shared" si="50"/>
        <v>0</v>
      </c>
      <c r="AA260">
        <f t="shared" si="51"/>
        <v>10</v>
      </c>
      <c r="AB260">
        <f t="shared" si="52"/>
        <v>0</v>
      </c>
      <c r="AC260">
        <f t="shared" si="53"/>
        <v>0</v>
      </c>
      <c r="AD260" s="2">
        <f t="shared" si="54"/>
        <v>60</v>
      </c>
      <c r="AE260" s="2" t="str">
        <f t="shared" si="55"/>
        <v>HT Under 1.5 Goals</v>
      </c>
      <c r="AF260" s="6"/>
      <c r="AG260" s="6" t="str">
        <f t="shared" si="56"/>
        <v>HT Over 0.5 Goals</v>
      </c>
      <c r="AH260" s="6" t="str">
        <f t="shared" si="57"/>
        <v>LOST</v>
      </c>
      <c r="AI260" s="6" t="str">
        <f t="shared" si="58"/>
        <v>LOST</v>
      </c>
      <c r="AK260" s="2" t="str">
        <f t="shared" si="59"/>
        <v>…</v>
      </c>
    </row>
    <row r="261" spans="1:37">
      <c r="E261" s="55"/>
      <c r="F261" s="8"/>
      <c r="G261" s="2"/>
      <c r="H261" s="8"/>
      <c r="I261" s="2"/>
      <c r="J261" s="2"/>
      <c r="K261" s="2"/>
      <c r="L261" s="2"/>
      <c r="M261" s="2"/>
      <c r="N261" s="2"/>
      <c r="O261" s="3"/>
      <c r="P261" s="3"/>
      <c r="Q261" s="2"/>
      <c r="R261" s="2"/>
      <c r="S261" s="2"/>
      <c r="T261" s="2"/>
      <c r="U261" s="27"/>
      <c r="V261" s="27"/>
      <c r="W261" s="20"/>
      <c r="X261" s="20">
        <f t="shared" si="49"/>
        <v>1.25</v>
      </c>
      <c r="Y261" s="11"/>
      <c r="Z261" s="2">
        <f t="shared" si="50"/>
        <v>0</v>
      </c>
      <c r="AA261">
        <f t="shared" si="51"/>
        <v>10</v>
      </c>
      <c r="AB261">
        <f t="shared" si="52"/>
        <v>0</v>
      </c>
      <c r="AC261">
        <f t="shared" si="53"/>
        <v>0</v>
      </c>
      <c r="AD261" s="2">
        <f t="shared" si="54"/>
        <v>60</v>
      </c>
      <c r="AE261" s="2" t="str">
        <f t="shared" si="55"/>
        <v>HT Under 1.5 Goals</v>
      </c>
      <c r="AF261" s="6"/>
      <c r="AG261" s="6" t="str">
        <f t="shared" si="56"/>
        <v>HT Over 0.5 Goals</v>
      </c>
      <c r="AH261" s="6" t="str">
        <f t="shared" si="57"/>
        <v>LOST</v>
      </c>
      <c r="AI261" s="6" t="str">
        <f t="shared" si="58"/>
        <v>LOST</v>
      </c>
      <c r="AK261" s="2" t="str">
        <f t="shared" si="59"/>
        <v>…</v>
      </c>
    </row>
    <row r="262" spans="1:37">
      <c r="E262" s="55"/>
      <c r="F262" s="8"/>
      <c r="G262" s="2"/>
      <c r="H262" s="8"/>
      <c r="I262" s="2"/>
      <c r="J262" s="2"/>
      <c r="K262" s="2"/>
      <c r="L262" s="2"/>
      <c r="M262" s="2"/>
      <c r="N262" s="2"/>
      <c r="O262" s="3"/>
      <c r="P262" s="3"/>
      <c r="Q262" s="2"/>
      <c r="R262" s="2"/>
      <c r="S262" s="2"/>
      <c r="T262" s="2"/>
      <c r="U262" s="27"/>
      <c r="V262" s="27"/>
      <c r="W262" s="20"/>
      <c r="X262" s="20">
        <f t="shared" si="49"/>
        <v>1.25</v>
      </c>
      <c r="Y262" s="11"/>
      <c r="Z262" s="2">
        <f t="shared" si="50"/>
        <v>0</v>
      </c>
      <c r="AA262">
        <f t="shared" si="51"/>
        <v>10</v>
      </c>
      <c r="AB262">
        <f t="shared" si="52"/>
        <v>0</v>
      </c>
      <c r="AC262">
        <f t="shared" si="53"/>
        <v>0</v>
      </c>
      <c r="AD262" s="2">
        <f t="shared" si="54"/>
        <v>60</v>
      </c>
      <c r="AE262" s="2" t="str">
        <f t="shared" si="55"/>
        <v>HT Under 1.5 Goals</v>
      </c>
      <c r="AF262" s="6"/>
      <c r="AG262" s="6" t="str">
        <f t="shared" si="56"/>
        <v>HT Over 0.5 Goals</v>
      </c>
      <c r="AH262" s="6" t="str">
        <f t="shared" si="57"/>
        <v>LOST</v>
      </c>
      <c r="AI262" s="6" t="str">
        <f t="shared" si="58"/>
        <v>LOST</v>
      </c>
      <c r="AK262" s="2" t="str">
        <f t="shared" si="59"/>
        <v>…</v>
      </c>
    </row>
    <row r="263" spans="1:37">
      <c r="E263" s="55"/>
      <c r="F263" s="8"/>
      <c r="G263" s="2"/>
      <c r="H263" s="8"/>
      <c r="I263" s="2"/>
      <c r="J263" s="2"/>
      <c r="K263" s="2"/>
      <c r="L263" s="2"/>
      <c r="M263" s="2"/>
      <c r="N263" s="2"/>
      <c r="O263" s="3"/>
      <c r="P263" s="3"/>
      <c r="Q263" s="2"/>
      <c r="R263" s="2"/>
      <c r="S263" s="2"/>
      <c r="T263" s="2"/>
      <c r="U263" s="27"/>
      <c r="V263" s="27"/>
      <c r="W263" s="20"/>
      <c r="X263" s="20">
        <f t="shared" si="49"/>
        <v>1.25</v>
      </c>
      <c r="Y263" s="11"/>
      <c r="Z263" s="2">
        <f t="shared" si="50"/>
        <v>0</v>
      </c>
      <c r="AA263">
        <f t="shared" si="51"/>
        <v>10</v>
      </c>
      <c r="AB263">
        <f t="shared" si="52"/>
        <v>0</v>
      </c>
      <c r="AC263">
        <f t="shared" si="53"/>
        <v>0</v>
      </c>
      <c r="AD263" s="2">
        <f t="shared" si="54"/>
        <v>60</v>
      </c>
      <c r="AE263" s="2" t="str">
        <f t="shared" si="55"/>
        <v>HT Under 1.5 Goals</v>
      </c>
      <c r="AF263" s="6"/>
      <c r="AG263" s="6" t="str">
        <f t="shared" si="56"/>
        <v>HT Over 0.5 Goals</v>
      </c>
      <c r="AH263" s="6" t="str">
        <f t="shared" si="57"/>
        <v>LOST</v>
      </c>
      <c r="AI263" s="6" t="str">
        <f t="shared" si="58"/>
        <v>LOST</v>
      </c>
      <c r="AK263" s="2" t="str">
        <f t="shared" si="59"/>
        <v>…</v>
      </c>
    </row>
    <row r="264" spans="1:37">
      <c r="E264" s="55"/>
      <c r="F264" s="8"/>
      <c r="G264" s="2"/>
      <c r="H264" s="8"/>
      <c r="I264" s="2"/>
      <c r="J264" s="2"/>
      <c r="K264" s="2"/>
      <c r="L264" s="2"/>
      <c r="M264" s="2"/>
      <c r="N264" s="2"/>
      <c r="O264" s="3"/>
      <c r="P264" s="3"/>
      <c r="Q264" s="2"/>
      <c r="R264" s="2"/>
      <c r="S264" s="2"/>
      <c r="T264" s="2"/>
      <c r="U264" s="27"/>
      <c r="V264" s="36"/>
      <c r="W264" s="20"/>
      <c r="X264" s="20">
        <f t="shared" si="49"/>
        <v>1.25</v>
      </c>
      <c r="Y264" s="11"/>
      <c r="Z264" s="2">
        <f t="shared" si="50"/>
        <v>0</v>
      </c>
      <c r="AA264">
        <f t="shared" si="51"/>
        <v>10</v>
      </c>
      <c r="AB264">
        <f t="shared" si="52"/>
        <v>0</v>
      </c>
      <c r="AC264">
        <f t="shared" si="53"/>
        <v>0</v>
      </c>
      <c r="AD264" s="2">
        <f t="shared" si="54"/>
        <v>60</v>
      </c>
      <c r="AE264" s="2" t="str">
        <f t="shared" si="55"/>
        <v>HT Under 1.5 Goals</v>
      </c>
      <c r="AF264" s="6"/>
      <c r="AG264" s="6" t="str">
        <f t="shared" si="56"/>
        <v>HT Over 0.5 Goals</v>
      </c>
      <c r="AH264" s="6" t="str">
        <f t="shared" si="57"/>
        <v>LOST</v>
      </c>
      <c r="AI264" s="6" t="str">
        <f t="shared" si="58"/>
        <v>LOST</v>
      </c>
      <c r="AK264" s="2" t="str">
        <f t="shared" si="59"/>
        <v>…</v>
      </c>
    </row>
    <row r="265" spans="1:37">
      <c r="E265" s="55"/>
      <c r="F265" s="8"/>
      <c r="G265" s="2"/>
      <c r="H265" s="8"/>
      <c r="I265" s="2"/>
      <c r="J265" s="2"/>
      <c r="K265" s="2"/>
      <c r="L265" s="2"/>
      <c r="M265" s="2"/>
      <c r="N265" s="2"/>
      <c r="O265" s="3"/>
      <c r="P265" s="3"/>
      <c r="Q265" s="2"/>
      <c r="R265" s="2"/>
      <c r="S265" s="2"/>
      <c r="T265" s="2"/>
      <c r="U265" s="27"/>
      <c r="V265" s="27"/>
      <c r="W265" s="20"/>
      <c r="X265" s="20">
        <f t="shared" si="49"/>
        <v>1.25</v>
      </c>
      <c r="Y265" s="11"/>
      <c r="Z265" s="2">
        <f t="shared" si="50"/>
        <v>0</v>
      </c>
      <c r="AA265">
        <f t="shared" si="51"/>
        <v>10</v>
      </c>
      <c r="AB265">
        <f t="shared" si="52"/>
        <v>0</v>
      </c>
      <c r="AC265">
        <f t="shared" si="53"/>
        <v>0</v>
      </c>
      <c r="AD265" s="2">
        <f t="shared" si="54"/>
        <v>60</v>
      </c>
      <c r="AE265" s="2" t="str">
        <f t="shared" si="55"/>
        <v>HT Under 1.5 Goals</v>
      </c>
      <c r="AF265" s="6"/>
      <c r="AG265" s="6" t="str">
        <f t="shared" si="56"/>
        <v>HT Over 0.5 Goals</v>
      </c>
      <c r="AH265" s="6" t="str">
        <f t="shared" si="57"/>
        <v>LOST</v>
      </c>
      <c r="AI265" s="6" t="str">
        <f t="shared" si="58"/>
        <v>LOST</v>
      </c>
      <c r="AJ265" s="11"/>
      <c r="AK265" s="2" t="str">
        <f t="shared" si="59"/>
        <v>…</v>
      </c>
    </row>
    <row r="266" spans="1:37">
      <c r="A266" s="21"/>
      <c r="B266" s="21"/>
      <c r="C266" s="21"/>
      <c r="E266" s="55"/>
      <c r="F266" s="8"/>
      <c r="G266" s="2"/>
      <c r="H266" s="8"/>
      <c r="I266" s="2"/>
      <c r="J266" s="2"/>
      <c r="K266" s="2"/>
      <c r="L266" s="2"/>
      <c r="M266" s="2"/>
      <c r="N266" s="2"/>
      <c r="O266" s="3"/>
      <c r="P266" s="3"/>
      <c r="Q266" s="2"/>
      <c r="R266" s="2"/>
      <c r="S266" s="2"/>
      <c r="T266" s="2"/>
      <c r="U266" s="27"/>
      <c r="V266" s="36"/>
      <c r="W266" s="20"/>
      <c r="X266" s="20">
        <f t="shared" si="49"/>
        <v>1.25</v>
      </c>
      <c r="Y266" s="11"/>
      <c r="Z266" s="2">
        <f t="shared" si="50"/>
        <v>0</v>
      </c>
      <c r="AA266">
        <f t="shared" si="51"/>
        <v>10</v>
      </c>
      <c r="AB266">
        <f t="shared" si="52"/>
        <v>0</v>
      </c>
      <c r="AC266">
        <f t="shared" si="53"/>
        <v>0</v>
      </c>
      <c r="AD266" s="2">
        <f t="shared" si="54"/>
        <v>60</v>
      </c>
      <c r="AE266" s="2" t="str">
        <f t="shared" si="55"/>
        <v>HT Under 1.5 Goals</v>
      </c>
      <c r="AF266" s="6"/>
      <c r="AG266" s="6" t="str">
        <f t="shared" si="56"/>
        <v>HT Over 0.5 Goals</v>
      </c>
      <c r="AH266" s="6" t="str">
        <f t="shared" si="57"/>
        <v>LOST</v>
      </c>
      <c r="AI266" s="6" t="str">
        <f t="shared" si="58"/>
        <v>LOST</v>
      </c>
      <c r="AJ266" s="11"/>
      <c r="AK266" s="2" t="str">
        <f t="shared" si="59"/>
        <v>…</v>
      </c>
    </row>
    <row r="267" spans="1:37">
      <c r="E267" s="55"/>
      <c r="F267" s="8"/>
      <c r="G267" s="2"/>
      <c r="H267" s="8"/>
      <c r="I267" s="2"/>
      <c r="J267" s="2"/>
      <c r="K267" s="2"/>
      <c r="L267" s="2"/>
      <c r="M267" s="2"/>
      <c r="N267" s="2"/>
      <c r="O267" s="3"/>
      <c r="P267" s="3"/>
      <c r="Q267" s="2"/>
      <c r="R267" s="2"/>
      <c r="S267" s="2"/>
      <c r="T267" s="2"/>
      <c r="U267" s="27"/>
      <c r="V267" s="36"/>
      <c r="W267" s="20"/>
      <c r="X267" s="20">
        <f t="shared" si="49"/>
        <v>1.25</v>
      </c>
      <c r="Y267" s="11"/>
      <c r="Z267" s="2">
        <f t="shared" si="50"/>
        <v>0</v>
      </c>
      <c r="AA267">
        <f t="shared" si="51"/>
        <v>10</v>
      </c>
      <c r="AB267">
        <f t="shared" si="52"/>
        <v>0</v>
      </c>
      <c r="AC267">
        <f t="shared" si="53"/>
        <v>0</v>
      </c>
      <c r="AD267" s="2">
        <f t="shared" si="54"/>
        <v>60</v>
      </c>
      <c r="AE267" s="2" t="str">
        <f t="shared" si="55"/>
        <v>HT Under 1.5 Goals</v>
      </c>
      <c r="AF267" s="6"/>
      <c r="AG267" s="6" t="str">
        <f t="shared" si="56"/>
        <v>HT Over 0.5 Goals</v>
      </c>
      <c r="AH267" s="6" t="str">
        <f t="shared" si="57"/>
        <v>LOST</v>
      </c>
      <c r="AI267" s="6" t="str">
        <f t="shared" si="58"/>
        <v>LOST</v>
      </c>
      <c r="AK267" s="2" t="str">
        <f t="shared" si="59"/>
        <v>…</v>
      </c>
    </row>
    <row r="268" spans="1:37">
      <c r="E268" s="55"/>
      <c r="F268" s="8"/>
      <c r="G268" s="2"/>
      <c r="H268" s="8"/>
      <c r="I268" s="2"/>
      <c r="J268" s="2"/>
      <c r="K268" s="2"/>
      <c r="L268" s="2"/>
      <c r="M268" s="2"/>
      <c r="N268" s="2"/>
      <c r="O268" s="3"/>
      <c r="P268" s="3"/>
      <c r="Q268" s="2"/>
      <c r="R268" s="2"/>
      <c r="S268" s="2"/>
      <c r="T268" s="2"/>
      <c r="U268" s="27"/>
      <c r="V268" s="36"/>
      <c r="W268" s="20"/>
      <c r="X268" s="20">
        <f t="shared" si="49"/>
        <v>1.25</v>
      </c>
      <c r="Y268" s="11"/>
      <c r="Z268" s="2">
        <f t="shared" si="50"/>
        <v>0</v>
      </c>
      <c r="AA268">
        <f t="shared" si="51"/>
        <v>10</v>
      </c>
      <c r="AB268">
        <f t="shared" si="52"/>
        <v>0</v>
      </c>
      <c r="AC268">
        <f t="shared" si="53"/>
        <v>0</v>
      </c>
      <c r="AD268" s="2">
        <f t="shared" si="54"/>
        <v>60</v>
      </c>
      <c r="AE268" s="2" t="str">
        <f t="shared" si="55"/>
        <v>HT Under 1.5 Goals</v>
      </c>
      <c r="AF268" s="6"/>
      <c r="AG268" s="6" t="str">
        <f t="shared" si="56"/>
        <v>HT Over 0.5 Goals</v>
      </c>
      <c r="AH268" s="6" t="str">
        <f t="shared" si="57"/>
        <v>LOST</v>
      </c>
      <c r="AI268" s="6" t="str">
        <f t="shared" si="58"/>
        <v>LOST</v>
      </c>
      <c r="AK268" s="2" t="str">
        <f t="shared" si="59"/>
        <v>…</v>
      </c>
    </row>
    <row r="269" spans="1:37">
      <c r="E269" s="55"/>
      <c r="F269" s="8"/>
      <c r="G269" s="2"/>
      <c r="H269" s="8"/>
      <c r="I269" s="2"/>
      <c r="J269" s="2"/>
      <c r="K269" s="2"/>
      <c r="L269" s="2"/>
      <c r="M269" s="2"/>
      <c r="N269" s="2"/>
      <c r="O269" s="3"/>
      <c r="P269" s="3"/>
      <c r="Q269" s="2"/>
      <c r="R269" s="2"/>
      <c r="S269" s="2"/>
      <c r="T269" s="2"/>
      <c r="U269" s="27"/>
      <c r="V269" s="27"/>
      <c r="W269" s="20"/>
      <c r="X269" s="20">
        <f t="shared" ref="X269:X332" si="60">IF(W269=1.5,1.3,IF(W269=1.55,1.3,IF(W269=1.6,1.3,IF(W269=1.65,1.35,IF(W269=1.7,1.35,IF(W269=1.75,1.4,IF(W269=1.8,1.45,IF(W269=1.8,1.5,IF(W269=1.85,1.5,IF(W269=1.9,1.55,IF(W269=1.95,1.6,IF(W269=2,1.6,IF(W269&lt;1.5,1.25,1.65)))))))))))))</f>
        <v>1.25</v>
      </c>
      <c r="Y269" s="11"/>
      <c r="Z269" s="2">
        <f t="shared" ref="Z269:Z332" si="61">IF(J269&gt;52,10,0)</f>
        <v>0</v>
      </c>
      <c r="AA269">
        <f t="shared" ref="AA269:AA332" si="62">IF(N269&gt;15,0,IF(N269&lt;8,10,5))</f>
        <v>10</v>
      </c>
      <c r="AB269">
        <f t="shared" ref="AB269:AB332" si="63">IF(U269&gt;60,10,IF(U269&lt;49,0,5))</f>
        <v>0</v>
      </c>
      <c r="AC269">
        <f t="shared" ref="AC269:AC332" si="64">IF(V269="Y",10,IF(V269="C",5,0))</f>
        <v>0</v>
      </c>
      <c r="AD269" s="2">
        <f t="shared" ref="AD269:AD332" si="65">SUM(Z269:AC269)+50</f>
        <v>60</v>
      </c>
      <c r="AE269" s="2" t="str">
        <f t="shared" ref="AE269:AE332" si="66">IF(AD269&lt;56,"HT Over 0.5 Goals","HT Under 1.5 Goals")</f>
        <v>HT Under 1.5 Goals</v>
      </c>
      <c r="AF269" s="6"/>
      <c r="AG269" s="6" t="str">
        <f t="shared" ref="AG269:AG332" si="67">IF(O269="1-0","HT Under 1.5 Goals",IF(O269="0-0","HT Under 1.5 Goals",IF(O269="0-1","HT Under 1.5 Goals","HT Over 0.5 Goals")))</f>
        <v>HT Over 0.5 Goals</v>
      </c>
      <c r="AH269" s="6" t="str">
        <f t="shared" si="57"/>
        <v>LOST</v>
      </c>
      <c r="AI269" s="6" t="str">
        <f t="shared" si="58"/>
        <v>LOST</v>
      </c>
      <c r="AK269" s="2" t="str">
        <f t="shared" si="59"/>
        <v>…</v>
      </c>
    </row>
    <row r="270" spans="1:37">
      <c r="E270" s="55"/>
      <c r="F270" s="8"/>
      <c r="G270" s="2"/>
      <c r="H270" s="8"/>
      <c r="I270" s="2"/>
      <c r="J270" s="2"/>
      <c r="K270" s="2"/>
      <c r="L270" s="2"/>
      <c r="M270" s="2"/>
      <c r="N270" s="2"/>
      <c r="O270" s="3"/>
      <c r="P270" s="3"/>
      <c r="Q270" s="2"/>
      <c r="R270" s="2"/>
      <c r="S270" s="2"/>
      <c r="T270" s="2"/>
      <c r="U270" s="27"/>
      <c r="V270" s="27"/>
      <c r="W270" s="20"/>
      <c r="X270" s="20">
        <f t="shared" si="60"/>
        <v>1.25</v>
      </c>
      <c r="Y270" s="11"/>
      <c r="Z270" s="2">
        <f t="shared" si="61"/>
        <v>0</v>
      </c>
      <c r="AA270">
        <f t="shared" si="62"/>
        <v>10</v>
      </c>
      <c r="AB270">
        <f t="shared" si="63"/>
        <v>0</v>
      </c>
      <c r="AC270">
        <f t="shared" si="64"/>
        <v>0</v>
      </c>
      <c r="AD270" s="2">
        <f t="shared" si="65"/>
        <v>60</v>
      </c>
      <c r="AE270" s="2" t="str">
        <f t="shared" si="66"/>
        <v>HT Under 1.5 Goals</v>
      </c>
      <c r="AF270" s="6"/>
      <c r="AG270" s="6" t="str">
        <f t="shared" si="67"/>
        <v>HT Over 0.5 Goals</v>
      </c>
      <c r="AH270" s="6" t="str">
        <f t="shared" si="57"/>
        <v>LOST</v>
      </c>
      <c r="AI270" s="6" t="str">
        <f t="shared" si="58"/>
        <v>LOST</v>
      </c>
      <c r="AK270" s="2" t="str">
        <f t="shared" si="59"/>
        <v>…</v>
      </c>
    </row>
    <row r="271" spans="1:37">
      <c r="E271" s="55"/>
      <c r="F271" s="8"/>
      <c r="G271" s="2"/>
      <c r="H271" s="8"/>
      <c r="I271" s="2"/>
      <c r="J271" s="2"/>
      <c r="K271" s="2"/>
      <c r="L271" s="2"/>
      <c r="M271" s="2"/>
      <c r="N271" s="2"/>
      <c r="O271" s="3"/>
      <c r="P271" s="3"/>
      <c r="Q271" s="2"/>
      <c r="R271" s="2"/>
      <c r="S271" s="2"/>
      <c r="T271" s="2"/>
      <c r="U271" s="27"/>
      <c r="V271" s="27"/>
      <c r="W271" s="20"/>
      <c r="X271" s="20">
        <f t="shared" si="60"/>
        <v>1.25</v>
      </c>
      <c r="Y271" s="11"/>
      <c r="Z271" s="2">
        <f t="shared" si="61"/>
        <v>0</v>
      </c>
      <c r="AA271">
        <f t="shared" si="62"/>
        <v>10</v>
      </c>
      <c r="AB271">
        <f t="shared" si="63"/>
        <v>0</v>
      </c>
      <c r="AC271">
        <f t="shared" si="64"/>
        <v>0</v>
      </c>
      <c r="AD271" s="2">
        <f t="shared" si="65"/>
        <v>60</v>
      </c>
      <c r="AE271" s="2" t="str">
        <f t="shared" si="66"/>
        <v>HT Under 1.5 Goals</v>
      </c>
      <c r="AF271" s="6"/>
      <c r="AG271" s="6" t="str">
        <f t="shared" si="67"/>
        <v>HT Over 0.5 Goals</v>
      </c>
      <c r="AH271" s="6" t="str">
        <f t="shared" si="57"/>
        <v>LOST</v>
      </c>
      <c r="AI271" s="6" t="str">
        <f t="shared" si="58"/>
        <v>LOST</v>
      </c>
      <c r="AK271" s="2" t="str">
        <f t="shared" si="59"/>
        <v>…</v>
      </c>
    </row>
    <row r="272" spans="1:37">
      <c r="E272" s="55"/>
      <c r="F272" s="8"/>
      <c r="G272" s="2"/>
      <c r="H272" s="8"/>
      <c r="I272" s="2"/>
      <c r="J272" s="2"/>
      <c r="K272" s="2"/>
      <c r="L272" s="2"/>
      <c r="M272" s="2"/>
      <c r="N272" s="2"/>
      <c r="O272" s="3"/>
      <c r="P272" s="3"/>
      <c r="Q272" s="2"/>
      <c r="R272" s="2"/>
      <c r="S272" s="2"/>
      <c r="T272" s="2"/>
      <c r="U272" s="27"/>
      <c r="V272" s="36"/>
      <c r="W272" s="20"/>
      <c r="X272" s="20">
        <f t="shared" si="60"/>
        <v>1.25</v>
      </c>
      <c r="Y272" s="11"/>
      <c r="Z272" s="2">
        <f t="shared" si="61"/>
        <v>0</v>
      </c>
      <c r="AA272">
        <f t="shared" si="62"/>
        <v>10</v>
      </c>
      <c r="AB272">
        <f t="shared" si="63"/>
        <v>0</v>
      </c>
      <c r="AC272">
        <f t="shared" si="64"/>
        <v>0</v>
      </c>
      <c r="AD272" s="2">
        <f t="shared" si="65"/>
        <v>60</v>
      </c>
      <c r="AE272" s="2" t="str">
        <f t="shared" si="66"/>
        <v>HT Under 1.5 Goals</v>
      </c>
      <c r="AF272" s="6"/>
      <c r="AG272" s="6" t="str">
        <f t="shared" si="67"/>
        <v>HT Over 0.5 Goals</v>
      </c>
      <c r="AH272" s="6" t="str">
        <f t="shared" si="57"/>
        <v>LOST</v>
      </c>
      <c r="AI272" s="6" t="str">
        <f t="shared" si="58"/>
        <v>LOST</v>
      </c>
      <c r="AK272" s="2" t="str">
        <f t="shared" si="59"/>
        <v>…</v>
      </c>
    </row>
    <row r="273" spans="5:37">
      <c r="E273" s="55"/>
      <c r="F273" s="8"/>
      <c r="G273" s="2"/>
      <c r="H273" s="8"/>
      <c r="I273" s="2"/>
      <c r="J273" s="2"/>
      <c r="K273" s="2"/>
      <c r="L273" s="2"/>
      <c r="M273" s="2"/>
      <c r="N273" s="2"/>
      <c r="O273" s="3"/>
      <c r="P273" s="3"/>
      <c r="Q273" s="2"/>
      <c r="R273" s="2"/>
      <c r="S273" s="2"/>
      <c r="T273" s="2"/>
      <c r="U273" s="27"/>
      <c r="V273" s="36"/>
      <c r="W273" s="20"/>
      <c r="X273" s="20">
        <f t="shared" si="60"/>
        <v>1.25</v>
      </c>
      <c r="Y273" s="11"/>
      <c r="Z273" s="2">
        <f t="shared" si="61"/>
        <v>0</v>
      </c>
      <c r="AA273">
        <f t="shared" si="62"/>
        <v>10</v>
      </c>
      <c r="AB273">
        <f t="shared" si="63"/>
        <v>0</v>
      </c>
      <c r="AC273">
        <f t="shared" si="64"/>
        <v>0</v>
      </c>
      <c r="AD273" s="2">
        <f t="shared" si="65"/>
        <v>60</v>
      </c>
      <c r="AE273" s="2" t="str">
        <f t="shared" si="66"/>
        <v>HT Under 1.5 Goals</v>
      </c>
      <c r="AF273" s="6"/>
      <c r="AG273" s="6" t="str">
        <f t="shared" si="67"/>
        <v>HT Over 0.5 Goals</v>
      </c>
      <c r="AH273" s="6" t="str">
        <f t="shared" si="57"/>
        <v>LOST</v>
      </c>
      <c r="AI273" s="6" t="str">
        <f t="shared" si="58"/>
        <v>LOST</v>
      </c>
      <c r="AK273" s="2" t="str">
        <f t="shared" si="59"/>
        <v>…</v>
      </c>
    </row>
    <row r="274" spans="5:37">
      <c r="E274" s="55"/>
      <c r="F274" s="8"/>
      <c r="G274" s="2"/>
      <c r="H274" s="8"/>
      <c r="I274" s="2"/>
      <c r="J274" s="2"/>
      <c r="K274" s="2"/>
      <c r="L274" s="2"/>
      <c r="M274" s="2"/>
      <c r="N274" s="2"/>
      <c r="O274" s="3"/>
      <c r="P274" s="3"/>
      <c r="Q274" s="2"/>
      <c r="R274" s="2"/>
      <c r="S274" s="2"/>
      <c r="T274" s="2"/>
      <c r="U274" s="27"/>
      <c r="V274" s="36"/>
      <c r="W274" s="20"/>
      <c r="X274" s="20">
        <f t="shared" si="60"/>
        <v>1.25</v>
      </c>
      <c r="Y274" s="11"/>
      <c r="Z274" s="2">
        <f t="shared" si="61"/>
        <v>0</v>
      </c>
      <c r="AA274">
        <f t="shared" si="62"/>
        <v>10</v>
      </c>
      <c r="AB274">
        <f t="shared" si="63"/>
        <v>0</v>
      </c>
      <c r="AC274">
        <f t="shared" si="64"/>
        <v>0</v>
      </c>
      <c r="AD274" s="2">
        <f t="shared" si="65"/>
        <v>60</v>
      </c>
      <c r="AE274" s="2" t="str">
        <f t="shared" si="66"/>
        <v>HT Under 1.5 Goals</v>
      </c>
      <c r="AF274" s="6"/>
      <c r="AG274" s="6" t="str">
        <f t="shared" si="67"/>
        <v>HT Over 0.5 Goals</v>
      </c>
      <c r="AH274" s="6" t="str">
        <f t="shared" ref="AH274:AH337" si="68">IF(O274="?",O274,AI274)</f>
        <v>LOST</v>
      </c>
      <c r="AI274" s="6" t="str">
        <f t="shared" ref="AI274:AI337" si="69">IF(AE274=AG274,"WON",IF(O274="0-1","WON",IF(O274="1-0","WON",IF(O274="?","?","LOST"))))</f>
        <v>LOST</v>
      </c>
      <c r="AK274" s="2" t="str">
        <f t="shared" si="59"/>
        <v>…</v>
      </c>
    </row>
    <row r="275" spans="5:37">
      <c r="E275" s="55"/>
      <c r="F275" s="8"/>
      <c r="G275" s="2"/>
      <c r="H275" s="8"/>
      <c r="I275" s="2"/>
      <c r="J275" s="2"/>
      <c r="K275" s="2"/>
      <c r="L275" s="2"/>
      <c r="M275" s="2"/>
      <c r="N275" s="2"/>
      <c r="O275" s="3"/>
      <c r="P275" s="3"/>
      <c r="Q275" s="2"/>
      <c r="R275" s="2"/>
      <c r="S275" s="2"/>
      <c r="T275" s="2"/>
      <c r="U275" s="27"/>
      <c r="V275" s="36"/>
      <c r="W275" s="20"/>
      <c r="X275" s="20">
        <f t="shared" si="60"/>
        <v>1.25</v>
      </c>
      <c r="Y275" s="11"/>
      <c r="Z275" s="2">
        <f t="shared" si="61"/>
        <v>0</v>
      </c>
      <c r="AA275">
        <f t="shared" si="62"/>
        <v>10</v>
      </c>
      <c r="AB275">
        <f t="shared" si="63"/>
        <v>0</v>
      </c>
      <c r="AC275">
        <f t="shared" si="64"/>
        <v>0</v>
      </c>
      <c r="AD275" s="2">
        <f t="shared" si="65"/>
        <v>60</v>
      </c>
      <c r="AE275" s="2" t="str">
        <f t="shared" si="66"/>
        <v>HT Under 1.5 Goals</v>
      </c>
      <c r="AF275" s="6"/>
      <c r="AG275" s="6" t="str">
        <f t="shared" si="67"/>
        <v>HT Over 0.5 Goals</v>
      </c>
      <c r="AH275" s="6" t="str">
        <f t="shared" si="68"/>
        <v>LOST</v>
      </c>
      <c r="AI275" s="6" t="str">
        <f t="shared" si="69"/>
        <v>LOST</v>
      </c>
      <c r="AK275" s="2" t="str">
        <f t="shared" si="59"/>
        <v>…</v>
      </c>
    </row>
    <row r="276" spans="5:37">
      <c r="E276" s="55"/>
      <c r="F276" s="8"/>
      <c r="G276" s="2"/>
      <c r="H276" s="8"/>
      <c r="I276" s="2"/>
      <c r="J276" s="2"/>
      <c r="K276" s="2"/>
      <c r="L276" s="2"/>
      <c r="M276" s="2"/>
      <c r="N276" s="2"/>
      <c r="O276" s="3"/>
      <c r="P276" s="3"/>
      <c r="Q276" s="2"/>
      <c r="R276" s="2"/>
      <c r="S276" s="2"/>
      <c r="T276" s="2"/>
      <c r="U276" s="27"/>
      <c r="V276" s="36"/>
      <c r="W276" s="20"/>
      <c r="X276" s="20">
        <f t="shared" si="60"/>
        <v>1.25</v>
      </c>
      <c r="Y276" s="11"/>
      <c r="Z276" s="2">
        <f t="shared" si="61"/>
        <v>0</v>
      </c>
      <c r="AA276">
        <f t="shared" si="62"/>
        <v>10</v>
      </c>
      <c r="AB276">
        <f t="shared" si="63"/>
        <v>0</v>
      </c>
      <c r="AC276">
        <f t="shared" si="64"/>
        <v>0</v>
      </c>
      <c r="AD276" s="2">
        <f t="shared" si="65"/>
        <v>60</v>
      </c>
      <c r="AE276" s="2" t="str">
        <f t="shared" si="66"/>
        <v>HT Under 1.5 Goals</v>
      </c>
      <c r="AF276" s="6"/>
      <c r="AG276" s="6" t="str">
        <f t="shared" si="67"/>
        <v>HT Over 0.5 Goals</v>
      </c>
      <c r="AH276" s="6" t="str">
        <f t="shared" si="68"/>
        <v>LOST</v>
      </c>
      <c r="AI276" s="6" t="str">
        <f t="shared" si="69"/>
        <v>LOST</v>
      </c>
      <c r="AK276" s="2" t="str">
        <f t="shared" si="59"/>
        <v>…</v>
      </c>
    </row>
    <row r="277" spans="5:37">
      <c r="E277" s="55"/>
      <c r="F277" s="8"/>
      <c r="G277" s="2"/>
      <c r="H277" s="8"/>
      <c r="I277" s="2"/>
      <c r="J277" s="2"/>
      <c r="K277" s="2"/>
      <c r="L277" s="2"/>
      <c r="M277" s="2"/>
      <c r="N277" s="2"/>
      <c r="O277" s="3"/>
      <c r="P277" s="3"/>
      <c r="Q277" s="2"/>
      <c r="R277" s="2"/>
      <c r="S277" s="2"/>
      <c r="T277" s="2"/>
      <c r="U277" s="27"/>
      <c r="V277" s="36"/>
      <c r="W277" s="20"/>
      <c r="X277" s="20">
        <f t="shared" si="60"/>
        <v>1.25</v>
      </c>
      <c r="Y277" s="11"/>
      <c r="Z277" s="2">
        <f t="shared" si="61"/>
        <v>0</v>
      </c>
      <c r="AA277">
        <f t="shared" si="62"/>
        <v>10</v>
      </c>
      <c r="AB277">
        <f t="shared" si="63"/>
        <v>0</v>
      </c>
      <c r="AC277">
        <f t="shared" si="64"/>
        <v>0</v>
      </c>
      <c r="AD277" s="2">
        <f t="shared" si="65"/>
        <v>60</v>
      </c>
      <c r="AE277" s="2" t="str">
        <f t="shared" si="66"/>
        <v>HT Under 1.5 Goals</v>
      </c>
      <c r="AF277" s="6"/>
      <c r="AG277" s="6" t="str">
        <f t="shared" si="67"/>
        <v>HT Over 0.5 Goals</v>
      </c>
      <c r="AH277" s="6" t="str">
        <f t="shared" si="68"/>
        <v>LOST</v>
      </c>
      <c r="AI277" s="6" t="str">
        <f t="shared" si="69"/>
        <v>LOST</v>
      </c>
      <c r="AK277" s="2" t="str">
        <f t="shared" si="59"/>
        <v>…</v>
      </c>
    </row>
    <row r="278" spans="5:37">
      <c r="E278" s="55"/>
      <c r="F278" s="8"/>
      <c r="G278" s="2"/>
      <c r="H278" s="8"/>
      <c r="I278" s="2"/>
      <c r="J278" s="2"/>
      <c r="K278" s="2"/>
      <c r="L278" s="2"/>
      <c r="M278" s="2"/>
      <c r="N278" s="2"/>
      <c r="O278" s="3"/>
      <c r="P278" s="3"/>
      <c r="Q278" s="2"/>
      <c r="R278" s="2"/>
      <c r="S278" s="2"/>
      <c r="T278" s="2"/>
      <c r="U278" s="27"/>
      <c r="V278" s="36"/>
      <c r="W278" s="20"/>
      <c r="X278" s="20">
        <f t="shared" si="60"/>
        <v>1.25</v>
      </c>
      <c r="Y278" s="11"/>
      <c r="Z278" s="2">
        <f t="shared" si="61"/>
        <v>0</v>
      </c>
      <c r="AA278">
        <f t="shared" si="62"/>
        <v>10</v>
      </c>
      <c r="AB278">
        <f t="shared" si="63"/>
        <v>0</v>
      </c>
      <c r="AC278">
        <f t="shared" si="64"/>
        <v>0</v>
      </c>
      <c r="AD278" s="2">
        <f t="shared" si="65"/>
        <v>60</v>
      </c>
      <c r="AE278" s="2" t="str">
        <f t="shared" si="66"/>
        <v>HT Under 1.5 Goals</v>
      </c>
      <c r="AF278" s="6"/>
      <c r="AG278" s="6" t="str">
        <f t="shared" si="67"/>
        <v>HT Over 0.5 Goals</v>
      </c>
      <c r="AH278" s="6" t="str">
        <f t="shared" si="68"/>
        <v>LOST</v>
      </c>
      <c r="AI278" s="6" t="str">
        <f t="shared" si="69"/>
        <v>LOST</v>
      </c>
      <c r="AK278" s="2" t="str">
        <f t="shared" si="59"/>
        <v>…</v>
      </c>
    </row>
    <row r="279" spans="5:37">
      <c r="E279" s="55"/>
      <c r="F279" s="8"/>
      <c r="G279" s="2"/>
      <c r="H279" s="8"/>
      <c r="I279" s="2"/>
      <c r="J279" s="2"/>
      <c r="K279" s="2"/>
      <c r="L279" s="2"/>
      <c r="M279" s="2"/>
      <c r="N279" s="2"/>
      <c r="O279" s="3"/>
      <c r="P279" s="3"/>
      <c r="Q279" s="2"/>
      <c r="R279" s="2"/>
      <c r="S279" s="2"/>
      <c r="T279" s="2"/>
      <c r="U279" s="27"/>
      <c r="V279" s="36"/>
      <c r="W279" s="20"/>
      <c r="X279" s="20">
        <f t="shared" si="60"/>
        <v>1.25</v>
      </c>
      <c r="Y279" s="11"/>
      <c r="Z279" s="2">
        <f t="shared" si="61"/>
        <v>0</v>
      </c>
      <c r="AA279">
        <f t="shared" si="62"/>
        <v>10</v>
      </c>
      <c r="AB279">
        <f t="shared" si="63"/>
        <v>0</v>
      </c>
      <c r="AC279">
        <f t="shared" si="64"/>
        <v>0</v>
      </c>
      <c r="AD279" s="2">
        <f t="shared" si="65"/>
        <v>60</v>
      </c>
      <c r="AE279" s="2" t="str">
        <f t="shared" si="66"/>
        <v>HT Under 1.5 Goals</v>
      </c>
      <c r="AF279" s="6"/>
      <c r="AG279" s="6" t="str">
        <f t="shared" si="67"/>
        <v>HT Over 0.5 Goals</v>
      </c>
      <c r="AH279" s="6" t="str">
        <f t="shared" si="68"/>
        <v>LOST</v>
      </c>
      <c r="AI279" s="6" t="str">
        <f t="shared" si="69"/>
        <v>LOST</v>
      </c>
      <c r="AK279" s="2" t="str">
        <f t="shared" si="59"/>
        <v>…</v>
      </c>
    </row>
    <row r="280" spans="5:37">
      <c r="E280" s="55"/>
      <c r="F280" s="8"/>
      <c r="G280" s="2"/>
      <c r="H280" s="8"/>
      <c r="I280" s="2"/>
      <c r="J280" s="2"/>
      <c r="K280" s="2"/>
      <c r="L280" s="2"/>
      <c r="M280" s="2"/>
      <c r="N280" s="2"/>
      <c r="O280" s="3"/>
      <c r="P280" s="3"/>
      <c r="Q280" s="2"/>
      <c r="R280" s="2"/>
      <c r="S280" s="2"/>
      <c r="T280" s="2"/>
      <c r="U280" s="27"/>
      <c r="V280" s="36"/>
      <c r="W280" s="20"/>
      <c r="X280" s="20">
        <f t="shared" si="60"/>
        <v>1.25</v>
      </c>
      <c r="Y280" s="11"/>
      <c r="Z280" s="2">
        <f t="shared" si="61"/>
        <v>0</v>
      </c>
      <c r="AA280">
        <f t="shared" si="62"/>
        <v>10</v>
      </c>
      <c r="AB280">
        <f t="shared" si="63"/>
        <v>0</v>
      </c>
      <c r="AC280">
        <f t="shared" si="64"/>
        <v>0</v>
      </c>
      <c r="AD280" s="2">
        <f t="shared" si="65"/>
        <v>60</v>
      </c>
      <c r="AE280" s="2" t="str">
        <f t="shared" si="66"/>
        <v>HT Under 1.5 Goals</v>
      </c>
      <c r="AF280" s="6"/>
      <c r="AG280" s="6" t="str">
        <f t="shared" si="67"/>
        <v>HT Over 0.5 Goals</v>
      </c>
      <c r="AH280" s="6" t="str">
        <f t="shared" si="68"/>
        <v>LOST</v>
      </c>
      <c r="AI280" s="6" t="str">
        <f t="shared" si="69"/>
        <v>LOST</v>
      </c>
      <c r="AK280" s="2" t="str">
        <f t="shared" si="59"/>
        <v>…</v>
      </c>
    </row>
    <row r="281" spans="5:37">
      <c r="E281" s="55"/>
      <c r="F281" s="8"/>
      <c r="G281" s="2"/>
      <c r="H281" s="8"/>
      <c r="I281" s="2"/>
      <c r="J281" s="2"/>
      <c r="K281" s="2"/>
      <c r="L281" s="2"/>
      <c r="M281" s="2"/>
      <c r="N281" s="2"/>
      <c r="O281" s="3"/>
      <c r="P281" s="3"/>
      <c r="Q281" s="2"/>
      <c r="R281" s="2"/>
      <c r="S281" s="2"/>
      <c r="T281" s="2"/>
      <c r="U281" s="27"/>
      <c r="V281" s="36"/>
      <c r="W281" s="20"/>
      <c r="X281" s="20">
        <f t="shared" si="60"/>
        <v>1.25</v>
      </c>
      <c r="Y281" s="11"/>
      <c r="Z281" s="2">
        <f t="shared" si="61"/>
        <v>0</v>
      </c>
      <c r="AA281">
        <f t="shared" si="62"/>
        <v>10</v>
      </c>
      <c r="AB281">
        <f t="shared" si="63"/>
        <v>0</v>
      </c>
      <c r="AC281">
        <f t="shared" si="64"/>
        <v>0</v>
      </c>
      <c r="AD281" s="2">
        <f t="shared" si="65"/>
        <v>60</v>
      </c>
      <c r="AE281" s="2" t="str">
        <f t="shared" si="66"/>
        <v>HT Under 1.5 Goals</v>
      </c>
      <c r="AF281" s="6"/>
      <c r="AG281" s="6" t="str">
        <f t="shared" si="67"/>
        <v>HT Over 0.5 Goals</v>
      </c>
      <c r="AH281" s="6" t="str">
        <f t="shared" si="68"/>
        <v>LOST</v>
      </c>
      <c r="AI281" s="6" t="str">
        <f t="shared" si="69"/>
        <v>LOST</v>
      </c>
      <c r="AK281" s="2" t="str">
        <f t="shared" si="59"/>
        <v>…</v>
      </c>
    </row>
    <row r="282" spans="5:37">
      <c r="E282" s="55"/>
      <c r="F282" s="8"/>
      <c r="G282" s="2"/>
      <c r="H282" s="8"/>
      <c r="I282" s="2"/>
      <c r="J282" s="2"/>
      <c r="K282" s="2"/>
      <c r="L282" s="2"/>
      <c r="M282" s="2"/>
      <c r="N282" s="2"/>
      <c r="O282" s="3"/>
      <c r="P282" s="3"/>
      <c r="Q282" s="2"/>
      <c r="R282" s="2"/>
      <c r="S282" s="2"/>
      <c r="T282" s="2"/>
      <c r="U282" s="27"/>
      <c r="V282" s="36"/>
      <c r="W282" s="20"/>
      <c r="X282" s="20">
        <f t="shared" si="60"/>
        <v>1.25</v>
      </c>
      <c r="Y282" s="11"/>
      <c r="Z282" s="2">
        <f t="shared" si="61"/>
        <v>0</v>
      </c>
      <c r="AA282">
        <f t="shared" si="62"/>
        <v>10</v>
      </c>
      <c r="AB282">
        <f t="shared" si="63"/>
        <v>0</v>
      </c>
      <c r="AC282">
        <f t="shared" si="64"/>
        <v>0</v>
      </c>
      <c r="AD282" s="2">
        <f t="shared" si="65"/>
        <v>60</v>
      </c>
      <c r="AE282" s="2" t="str">
        <f t="shared" si="66"/>
        <v>HT Under 1.5 Goals</v>
      </c>
      <c r="AF282" s="6"/>
      <c r="AG282" s="6" t="str">
        <f t="shared" si="67"/>
        <v>HT Over 0.5 Goals</v>
      </c>
      <c r="AH282" s="6" t="str">
        <f t="shared" si="68"/>
        <v>LOST</v>
      </c>
      <c r="AI282" s="6" t="str">
        <f t="shared" si="69"/>
        <v>LOST</v>
      </c>
      <c r="AK282" s="2" t="str">
        <f t="shared" si="59"/>
        <v>…</v>
      </c>
    </row>
    <row r="283" spans="5:37">
      <c r="E283" s="55"/>
      <c r="F283" s="8"/>
      <c r="G283" s="2"/>
      <c r="H283" s="8"/>
      <c r="I283" s="2"/>
      <c r="J283" s="2"/>
      <c r="K283" s="2"/>
      <c r="L283" s="2"/>
      <c r="M283" s="2"/>
      <c r="N283" s="2"/>
      <c r="O283" s="3"/>
      <c r="P283" s="3"/>
      <c r="Q283" s="2"/>
      <c r="R283" s="2"/>
      <c r="S283" s="2"/>
      <c r="T283" s="2"/>
      <c r="U283" s="27"/>
      <c r="V283" s="36"/>
      <c r="W283" s="20"/>
      <c r="X283" s="20">
        <f t="shared" si="60"/>
        <v>1.25</v>
      </c>
      <c r="Y283" s="11"/>
      <c r="Z283" s="2">
        <f t="shared" si="61"/>
        <v>0</v>
      </c>
      <c r="AA283">
        <f t="shared" si="62"/>
        <v>10</v>
      </c>
      <c r="AB283">
        <f t="shared" si="63"/>
        <v>0</v>
      </c>
      <c r="AC283">
        <f t="shared" si="64"/>
        <v>0</v>
      </c>
      <c r="AD283" s="2">
        <f t="shared" si="65"/>
        <v>60</v>
      </c>
      <c r="AE283" s="2" t="str">
        <f t="shared" si="66"/>
        <v>HT Under 1.5 Goals</v>
      </c>
      <c r="AF283" s="6"/>
      <c r="AG283" s="6" t="str">
        <f t="shared" si="67"/>
        <v>HT Over 0.5 Goals</v>
      </c>
      <c r="AH283" s="6" t="str">
        <f t="shared" si="68"/>
        <v>LOST</v>
      </c>
      <c r="AI283" s="6" t="str">
        <f t="shared" si="69"/>
        <v>LOST</v>
      </c>
      <c r="AK283" s="2" t="str">
        <f t="shared" si="59"/>
        <v>…</v>
      </c>
    </row>
    <row r="284" spans="5:37">
      <c r="E284" s="55"/>
      <c r="F284" s="8"/>
      <c r="G284" s="2"/>
      <c r="H284" s="8"/>
      <c r="I284" s="2"/>
      <c r="J284" s="2"/>
      <c r="K284" s="2"/>
      <c r="L284" s="2"/>
      <c r="M284" s="2"/>
      <c r="N284" s="2"/>
      <c r="O284" s="3"/>
      <c r="P284" s="3"/>
      <c r="Q284" s="2"/>
      <c r="R284" s="2"/>
      <c r="S284" s="2"/>
      <c r="T284" s="2"/>
      <c r="U284" s="27"/>
      <c r="V284" s="36"/>
      <c r="W284" s="20"/>
      <c r="X284" s="20">
        <f t="shared" si="60"/>
        <v>1.25</v>
      </c>
      <c r="Y284" s="11"/>
      <c r="Z284" s="2">
        <f t="shared" si="61"/>
        <v>0</v>
      </c>
      <c r="AA284">
        <f t="shared" si="62"/>
        <v>10</v>
      </c>
      <c r="AB284">
        <f t="shared" si="63"/>
        <v>0</v>
      </c>
      <c r="AC284">
        <f t="shared" si="64"/>
        <v>0</v>
      </c>
      <c r="AD284" s="2">
        <f t="shared" si="65"/>
        <v>60</v>
      </c>
      <c r="AE284" s="2" t="str">
        <f t="shared" si="66"/>
        <v>HT Under 1.5 Goals</v>
      </c>
      <c r="AF284" s="6"/>
      <c r="AG284" s="6" t="str">
        <f t="shared" si="67"/>
        <v>HT Over 0.5 Goals</v>
      </c>
      <c r="AH284" s="6" t="str">
        <f t="shared" si="68"/>
        <v>LOST</v>
      </c>
      <c r="AI284" s="6" t="str">
        <f t="shared" si="69"/>
        <v>LOST</v>
      </c>
      <c r="AK284" s="2" t="str">
        <f t="shared" si="59"/>
        <v>…</v>
      </c>
    </row>
    <row r="285" spans="5:37">
      <c r="E285" s="55"/>
      <c r="F285" s="8"/>
      <c r="G285" s="2"/>
      <c r="H285" s="8"/>
      <c r="I285" s="2"/>
      <c r="J285" s="2"/>
      <c r="K285" s="2"/>
      <c r="L285" s="2"/>
      <c r="M285" s="2"/>
      <c r="N285" s="2"/>
      <c r="O285" s="3"/>
      <c r="P285" s="3"/>
      <c r="Q285" s="2"/>
      <c r="R285" s="2"/>
      <c r="S285" s="2"/>
      <c r="T285" s="2"/>
      <c r="U285" s="27"/>
      <c r="V285" s="36"/>
      <c r="W285" s="20"/>
      <c r="X285" s="20">
        <f t="shared" si="60"/>
        <v>1.25</v>
      </c>
      <c r="Y285" s="11"/>
      <c r="Z285" s="2">
        <f t="shared" si="61"/>
        <v>0</v>
      </c>
      <c r="AA285">
        <f t="shared" si="62"/>
        <v>10</v>
      </c>
      <c r="AB285">
        <f t="shared" si="63"/>
        <v>0</v>
      </c>
      <c r="AC285">
        <f t="shared" si="64"/>
        <v>0</v>
      </c>
      <c r="AD285" s="2">
        <f t="shared" si="65"/>
        <v>60</v>
      </c>
      <c r="AE285" s="2" t="str">
        <f t="shared" si="66"/>
        <v>HT Under 1.5 Goals</v>
      </c>
      <c r="AF285" s="6"/>
      <c r="AG285" s="6" t="str">
        <f t="shared" si="67"/>
        <v>HT Over 0.5 Goals</v>
      </c>
      <c r="AH285" s="6" t="str">
        <f t="shared" si="68"/>
        <v>LOST</v>
      </c>
      <c r="AI285" s="6" t="str">
        <f t="shared" si="69"/>
        <v>LOST</v>
      </c>
      <c r="AK285" s="2" t="str">
        <f t="shared" si="59"/>
        <v>…</v>
      </c>
    </row>
    <row r="286" spans="5:37">
      <c r="E286" s="55"/>
      <c r="F286" s="8"/>
      <c r="G286" s="2"/>
      <c r="H286" s="8"/>
      <c r="I286" s="2"/>
      <c r="J286" s="2"/>
      <c r="K286" s="2"/>
      <c r="L286" s="2"/>
      <c r="M286" s="2"/>
      <c r="N286" s="2"/>
      <c r="O286" s="3"/>
      <c r="P286" s="3"/>
      <c r="Q286" s="2"/>
      <c r="R286" s="2"/>
      <c r="S286" s="2"/>
      <c r="T286" s="2"/>
      <c r="U286" s="27"/>
      <c r="V286" s="36"/>
      <c r="W286" s="20"/>
      <c r="X286" s="20">
        <f t="shared" si="60"/>
        <v>1.25</v>
      </c>
      <c r="Y286" s="11"/>
      <c r="Z286" s="2">
        <f t="shared" si="61"/>
        <v>0</v>
      </c>
      <c r="AA286">
        <f t="shared" si="62"/>
        <v>10</v>
      </c>
      <c r="AB286">
        <f t="shared" si="63"/>
        <v>0</v>
      </c>
      <c r="AC286">
        <f t="shared" si="64"/>
        <v>0</v>
      </c>
      <c r="AD286" s="2">
        <f t="shared" si="65"/>
        <v>60</v>
      </c>
      <c r="AE286" s="2" t="str">
        <f t="shared" si="66"/>
        <v>HT Under 1.5 Goals</v>
      </c>
      <c r="AF286" s="6"/>
      <c r="AG286" s="6" t="str">
        <f t="shared" si="67"/>
        <v>HT Over 0.5 Goals</v>
      </c>
      <c r="AH286" s="6" t="str">
        <f t="shared" si="68"/>
        <v>LOST</v>
      </c>
      <c r="AI286" s="6" t="str">
        <f t="shared" si="69"/>
        <v>LOST</v>
      </c>
      <c r="AK286" s="2" t="str">
        <f t="shared" si="59"/>
        <v>…</v>
      </c>
    </row>
    <row r="287" spans="5:37">
      <c r="E287" s="55"/>
      <c r="F287" s="8"/>
      <c r="G287" s="2"/>
      <c r="H287" s="8"/>
      <c r="I287" s="2"/>
      <c r="J287" s="2"/>
      <c r="K287" s="2"/>
      <c r="L287" s="2"/>
      <c r="M287" s="2"/>
      <c r="N287" s="2"/>
      <c r="O287" s="3"/>
      <c r="P287" s="3"/>
      <c r="Q287" s="2"/>
      <c r="R287" s="2"/>
      <c r="S287" s="2"/>
      <c r="T287" s="2"/>
      <c r="U287" s="27"/>
      <c r="V287" s="36"/>
      <c r="W287" s="20"/>
      <c r="X287" s="20">
        <f t="shared" si="60"/>
        <v>1.25</v>
      </c>
      <c r="Y287" s="11"/>
      <c r="Z287" s="2">
        <f t="shared" si="61"/>
        <v>0</v>
      </c>
      <c r="AA287">
        <f t="shared" si="62"/>
        <v>10</v>
      </c>
      <c r="AB287">
        <f t="shared" si="63"/>
        <v>0</v>
      </c>
      <c r="AC287">
        <f t="shared" si="64"/>
        <v>0</v>
      </c>
      <c r="AD287" s="2">
        <f t="shared" si="65"/>
        <v>60</v>
      </c>
      <c r="AE287" s="2" t="str">
        <f t="shared" si="66"/>
        <v>HT Under 1.5 Goals</v>
      </c>
      <c r="AF287" s="6"/>
      <c r="AG287" s="6" t="str">
        <f t="shared" si="67"/>
        <v>HT Over 0.5 Goals</v>
      </c>
      <c r="AH287" s="6" t="str">
        <f t="shared" si="68"/>
        <v>LOST</v>
      </c>
      <c r="AI287" s="6" t="str">
        <f t="shared" si="69"/>
        <v>LOST</v>
      </c>
      <c r="AK287" s="2" t="str">
        <f t="shared" si="59"/>
        <v>…</v>
      </c>
    </row>
    <row r="288" spans="5:37">
      <c r="E288" s="55"/>
      <c r="F288" s="8"/>
      <c r="G288" s="2"/>
      <c r="H288" s="8"/>
      <c r="I288" s="2"/>
      <c r="J288" s="2"/>
      <c r="K288" s="2"/>
      <c r="L288" s="2"/>
      <c r="M288" s="2"/>
      <c r="N288" s="2"/>
      <c r="O288" s="3"/>
      <c r="P288" s="3"/>
      <c r="Q288" s="2"/>
      <c r="R288" s="2"/>
      <c r="S288" s="2"/>
      <c r="T288" s="2"/>
      <c r="U288" s="27"/>
      <c r="V288" s="36"/>
      <c r="W288" s="20"/>
      <c r="X288" s="20">
        <f t="shared" si="60"/>
        <v>1.25</v>
      </c>
      <c r="Y288" s="11"/>
      <c r="Z288" s="2">
        <f t="shared" si="61"/>
        <v>0</v>
      </c>
      <c r="AA288">
        <f t="shared" si="62"/>
        <v>10</v>
      </c>
      <c r="AB288">
        <f t="shared" si="63"/>
        <v>0</v>
      </c>
      <c r="AC288">
        <f t="shared" si="64"/>
        <v>0</v>
      </c>
      <c r="AD288" s="2">
        <f t="shared" si="65"/>
        <v>60</v>
      </c>
      <c r="AE288" s="2" t="str">
        <f t="shared" si="66"/>
        <v>HT Under 1.5 Goals</v>
      </c>
      <c r="AF288" s="6"/>
      <c r="AG288" s="6" t="str">
        <f t="shared" si="67"/>
        <v>HT Over 0.5 Goals</v>
      </c>
      <c r="AH288" s="6" t="str">
        <f t="shared" si="68"/>
        <v>LOST</v>
      </c>
      <c r="AI288" s="6" t="str">
        <f t="shared" si="69"/>
        <v>LOST</v>
      </c>
      <c r="AK288" s="2" t="str">
        <f t="shared" si="59"/>
        <v>…</v>
      </c>
    </row>
    <row r="289" spans="5:37">
      <c r="E289" s="55"/>
      <c r="F289" s="8"/>
      <c r="G289" s="2"/>
      <c r="H289" s="8"/>
      <c r="I289" s="2"/>
      <c r="J289" s="2"/>
      <c r="K289" s="2"/>
      <c r="L289" s="2"/>
      <c r="M289" s="2"/>
      <c r="N289" s="2"/>
      <c r="O289" s="3"/>
      <c r="P289" s="3"/>
      <c r="Q289" s="2"/>
      <c r="R289" s="2"/>
      <c r="S289" s="2"/>
      <c r="T289" s="2"/>
      <c r="U289" s="27"/>
      <c r="V289" s="36"/>
      <c r="W289" s="20"/>
      <c r="X289" s="20">
        <f t="shared" si="60"/>
        <v>1.25</v>
      </c>
      <c r="Y289" s="11"/>
      <c r="Z289" s="2">
        <f t="shared" si="61"/>
        <v>0</v>
      </c>
      <c r="AA289">
        <f t="shared" si="62"/>
        <v>10</v>
      </c>
      <c r="AB289">
        <f t="shared" si="63"/>
        <v>0</v>
      </c>
      <c r="AC289">
        <f t="shared" si="64"/>
        <v>0</v>
      </c>
      <c r="AD289" s="2">
        <f t="shared" si="65"/>
        <v>60</v>
      </c>
      <c r="AE289" s="2" t="str">
        <f t="shared" si="66"/>
        <v>HT Under 1.5 Goals</v>
      </c>
      <c r="AF289" s="6"/>
      <c r="AG289" s="6" t="str">
        <f t="shared" si="67"/>
        <v>HT Over 0.5 Goals</v>
      </c>
      <c r="AH289" s="6" t="str">
        <f t="shared" si="68"/>
        <v>LOST</v>
      </c>
      <c r="AI289" s="6" t="str">
        <f t="shared" si="69"/>
        <v>LOST</v>
      </c>
      <c r="AK289" s="2" t="str">
        <f t="shared" si="59"/>
        <v>…</v>
      </c>
    </row>
    <row r="290" spans="5:37">
      <c r="E290" s="55"/>
      <c r="F290" s="8"/>
      <c r="G290" s="2"/>
      <c r="H290" s="8"/>
      <c r="I290" s="2"/>
      <c r="J290" s="2"/>
      <c r="K290" s="2"/>
      <c r="L290" s="2"/>
      <c r="M290" s="2"/>
      <c r="N290" s="2"/>
      <c r="O290" s="3"/>
      <c r="P290" s="3"/>
      <c r="Q290" s="2"/>
      <c r="R290" s="2"/>
      <c r="S290" s="2"/>
      <c r="T290" s="2"/>
      <c r="U290" s="27"/>
      <c r="V290" s="36"/>
      <c r="W290" s="20"/>
      <c r="X290" s="20">
        <f t="shared" si="60"/>
        <v>1.25</v>
      </c>
      <c r="Y290" s="11"/>
      <c r="Z290" s="2">
        <f t="shared" si="61"/>
        <v>0</v>
      </c>
      <c r="AA290">
        <f t="shared" si="62"/>
        <v>10</v>
      </c>
      <c r="AB290">
        <f t="shared" si="63"/>
        <v>0</v>
      </c>
      <c r="AC290">
        <f t="shared" si="64"/>
        <v>0</v>
      </c>
      <c r="AD290" s="2">
        <f t="shared" si="65"/>
        <v>60</v>
      </c>
      <c r="AE290" s="2" t="str">
        <f t="shared" si="66"/>
        <v>HT Under 1.5 Goals</v>
      </c>
      <c r="AF290" s="6"/>
      <c r="AG290" s="6" t="str">
        <f t="shared" si="67"/>
        <v>HT Over 0.5 Goals</v>
      </c>
      <c r="AH290" s="6" t="str">
        <f t="shared" si="68"/>
        <v>LOST</v>
      </c>
      <c r="AI290" s="6" t="str">
        <f t="shared" si="69"/>
        <v>LOST</v>
      </c>
      <c r="AK290" s="2" t="str">
        <f t="shared" si="59"/>
        <v>…</v>
      </c>
    </row>
    <row r="291" spans="5:37">
      <c r="E291" s="55"/>
      <c r="F291" s="8"/>
      <c r="G291" s="2"/>
      <c r="H291" s="8"/>
      <c r="I291" s="2"/>
      <c r="J291" s="2"/>
      <c r="K291" s="2"/>
      <c r="L291" s="2"/>
      <c r="M291" s="2"/>
      <c r="N291" s="2"/>
      <c r="O291" s="3"/>
      <c r="P291" s="3"/>
      <c r="Q291" s="2"/>
      <c r="R291" s="2"/>
      <c r="S291" s="2"/>
      <c r="T291" s="2"/>
      <c r="U291" s="27"/>
      <c r="V291" s="27"/>
      <c r="W291" s="20"/>
      <c r="X291" s="20">
        <f t="shared" si="60"/>
        <v>1.25</v>
      </c>
      <c r="Y291" s="11"/>
      <c r="Z291" s="2">
        <f t="shared" si="61"/>
        <v>0</v>
      </c>
      <c r="AA291">
        <f t="shared" si="62"/>
        <v>10</v>
      </c>
      <c r="AB291">
        <f t="shared" si="63"/>
        <v>0</v>
      </c>
      <c r="AC291">
        <f t="shared" si="64"/>
        <v>0</v>
      </c>
      <c r="AD291" s="2">
        <f t="shared" si="65"/>
        <v>60</v>
      </c>
      <c r="AE291" s="2" t="str">
        <f t="shared" si="66"/>
        <v>HT Under 1.5 Goals</v>
      </c>
      <c r="AF291" s="6"/>
      <c r="AG291" s="6" t="str">
        <f t="shared" si="67"/>
        <v>HT Over 0.5 Goals</v>
      </c>
      <c r="AH291" s="6" t="str">
        <f t="shared" si="68"/>
        <v>LOST</v>
      </c>
      <c r="AI291" s="6" t="str">
        <f t="shared" si="69"/>
        <v>LOST</v>
      </c>
      <c r="AK291" s="2" t="str">
        <f t="shared" si="59"/>
        <v>…</v>
      </c>
    </row>
    <row r="292" spans="5:37">
      <c r="E292" s="55"/>
      <c r="F292" s="8"/>
      <c r="G292" s="2"/>
      <c r="H292" s="8"/>
      <c r="I292" s="2"/>
      <c r="J292" s="2"/>
      <c r="K292" s="2"/>
      <c r="L292" s="2"/>
      <c r="M292" s="2"/>
      <c r="N292" s="2"/>
      <c r="O292" s="3"/>
      <c r="P292" s="3"/>
      <c r="Q292" s="2"/>
      <c r="R292" s="2"/>
      <c r="S292" s="2"/>
      <c r="T292" s="2"/>
      <c r="U292" s="27"/>
      <c r="V292" s="36"/>
      <c r="W292" s="20"/>
      <c r="X292" s="20">
        <f t="shared" si="60"/>
        <v>1.25</v>
      </c>
      <c r="Y292" s="11"/>
      <c r="Z292" s="2">
        <f t="shared" si="61"/>
        <v>0</v>
      </c>
      <c r="AA292">
        <f t="shared" si="62"/>
        <v>10</v>
      </c>
      <c r="AB292">
        <f t="shared" si="63"/>
        <v>0</v>
      </c>
      <c r="AC292">
        <f t="shared" si="64"/>
        <v>0</v>
      </c>
      <c r="AD292" s="2">
        <f t="shared" si="65"/>
        <v>60</v>
      </c>
      <c r="AE292" s="2" t="str">
        <f t="shared" si="66"/>
        <v>HT Under 1.5 Goals</v>
      </c>
      <c r="AF292" s="6"/>
      <c r="AG292" s="6" t="str">
        <f t="shared" si="67"/>
        <v>HT Over 0.5 Goals</v>
      </c>
      <c r="AH292" s="6" t="str">
        <f t="shared" si="68"/>
        <v>LOST</v>
      </c>
      <c r="AI292" s="6" t="str">
        <f t="shared" si="69"/>
        <v>LOST</v>
      </c>
      <c r="AK292" s="2" t="str">
        <f t="shared" si="59"/>
        <v>…</v>
      </c>
    </row>
    <row r="293" spans="5:37">
      <c r="E293" s="55"/>
      <c r="F293" s="8"/>
      <c r="G293" s="2"/>
      <c r="H293" s="8"/>
      <c r="I293" s="2"/>
      <c r="J293" s="2"/>
      <c r="K293" s="2"/>
      <c r="L293" s="2"/>
      <c r="M293" s="2"/>
      <c r="N293" s="2"/>
      <c r="O293" s="3"/>
      <c r="P293" s="3"/>
      <c r="Q293" s="2"/>
      <c r="R293" s="2"/>
      <c r="S293" s="2"/>
      <c r="T293" s="2"/>
      <c r="U293" s="27"/>
      <c r="V293" s="36"/>
      <c r="W293" s="20"/>
      <c r="X293" s="20">
        <f t="shared" si="60"/>
        <v>1.25</v>
      </c>
      <c r="Y293" s="11"/>
      <c r="Z293" s="2">
        <f t="shared" si="61"/>
        <v>0</v>
      </c>
      <c r="AA293">
        <f t="shared" si="62"/>
        <v>10</v>
      </c>
      <c r="AB293">
        <f t="shared" si="63"/>
        <v>0</v>
      </c>
      <c r="AC293">
        <f t="shared" si="64"/>
        <v>0</v>
      </c>
      <c r="AD293" s="2">
        <f t="shared" si="65"/>
        <v>60</v>
      </c>
      <c r="AE293" s="2" t="str">
        <f t="shared" si="66"/>
        <v>HT Under 1.5 Goals</v>
      </c>
      <c r="AF293" s="6"/>
      <c r="AG293" s="6" t="str">
        <f t="shared" si="67"/>
        <v>HT Over 0.5 Goals</v>
      </c>
      <c r="AH293" s="6" t="str">
        <f t="shared" si="68"/>
        <v>LOST</v>
      </c>
      <c r="AI293" s="6" t="str">
        <f t="shared" si="69"/>
        <v>LOST</v>
      </c>
      <c r="AK293" s="2" t="str">
        <f t="shared" si="59"/>
        <v>…</v>
      </c>
    </row>
    <row r="294" spans="5:37">
      <c r="E294" s="55"/>
      <c r="F294" s="8"/>
      <c r="G294" s="2"/>
      <c r="H294" s="8"/>
      <c r="I294" s="2"/>
      <c r="J294" s="2"/>
      <c r="K294" s="2"/>
      <c r="L294" s="2"/>
      <c r="M294" s="2"/>
      <c r="N294" s="2"/>
      <c r="O294" s="3"/>
      <c r="P294" s="3"/>
      <c r="Q294" s="2"/>
      <c r="R294" s="2"/>
      <c r="S294" s="2"/>
      <c r="T294" s="2"/>
      <c r="U294" s="27"/>
      <c r="V294" s="36"/>
      <c r="W294" s="20"/>
      <c r="X294" s="20">
        <f t="shared" si="60"/>
        <v>1.25</v>
      </c>
      <c r="Y294" s="11"/>
      <c r="Z294" s="2">
        <f t="shared" si="61"/>
        <v>0</v>
      </c>
      <c r="AA294">
        <f t="shared" si="62"/>
        <v>10</v>
      </c>
      <c r="AB294">
        <f t="shared" si="63"/>
        <v>0</v>
      </c>
      <c r="AC294">
        <f t="shared" si="64"/>
        <v>0</v>
      </c>
      <c r="AD294" s="2">
        <f t="shared" si="65"/>
        <v>60</v>
      </c>
      <c r="AE294" s="2" t="str">
        <f t="shared" si="66"/>
        <v>HT Under 1.5 Goals</v>
      </c>
      <c r="AF294" s="6"/>
      <c r="AG294" s="6" t="str">
        <f t="shared" si="67"/>
        <v>HT Over 0.5 Goals</v>
      </c>
      <c r="AH294" s="6" t="str">
        <f t="shared" si="68"/>
        <v>LOST</v>
      </c>
      <c r="AI294" s="6" t="str">
        <f t="shared" si="69"/>
        <v>LOST</v>
      </c>
      <c r="AK294" s="2" t="str">
        <f t="shared" si="59"/>
        <v>…</v>
      </c>
    </row>
    <row r="295" spans="5:37">
      <c r="E295" s="55"/>
      <c r="F295" s="8"/>
      <c r="G295" s="2"/>
      <c r="H295" s="8"/>
      <c r="I295" s="2"/>
      <c r="J295" s="2"/>
      <c r="K295" s="2"/>
      <c r="L295" s="2"/>
      <c r="M295" s="2"/>
      <c r="N295" s="2"/>
      <c r="O295" s="3"/>
      <c r="P295" s="3"/>
      <c r="Q295" s="2"/>
      <c r="R295" s="2"/>
      <c r="S295" s="2"/>
      <c r="T295" s="2"/>
      <c r="U295" s="27"/>
      <c r="V295" s="36"/>
      <c r="W295" s="20"/>
      <c r="X295" s="20">
        <f t="shared" si="60"/>
        <v>1.25</v>
      </c>
      <c r="Y295" s="11"/>
      <c r="Z295" s="2">
        <f t="shared" si="61"/>
        <v>0</v>
      </c>
      <c r="AA295">
        <f t="shared" si="62"/>
        <v>10</v>
      </c>
      <c r="AB295">
        <f t="shared" si="63"/>
        <v>0</v>
      </c>
      <c r="AC295">
        <f t="shared" si="64"/>
        <v>0</v>
      </c>
      <c r="AD295" s="2">
        <f t="shared" si="65"/>
        <v>60</v>
      </c>
      <c r="AE295" s="2" t="str">
        <f t="shared" si="66"/>
        <v>HT Under 1.5 Goals</v>
      </c>
      <c r="AF295" s="6"/>
      <c r="AG295" s="6" t="str">
        <f t="shared" si="67"/>
        <v>HT Over 0.5 Goals</v>
      </c>
      <c r="AH295" s="6" t="str">
        <f t="shared" si="68"/>
        <v>LOST</v>
      </c>
      <c r="AI295" s="6" t="str">
        <f t="shared" si="69"/>
        <v>LOST</v>
      </c>
      <c r="AK295" s="2" t="str">
        <f t="shared" si="59"/>
        <v>…</v>
      </c>
    </row>
    <row r="296" spans="5:37">
      <c r="E296" s="55"/>
      <c r="F296" s="8"/>
      <c r="G296" s="2"/>
      <c r="H296" s="8"/>
      <c r="I296" s="2"/>
      <c r="J296" s="2"/>
      <c r="K296" s="2"/>
      <c r="L296" s="2"/>
      <c r="M296" s="2"/>
      <c r="N296" s="2"/>
      <c r="O296" s="3"/>
      <c r="P296" s="3"/>
      <c r="Q296" s="2"/>
      <c r="R296" s="2"/>
      <c r="S296" s="2"/>
      <c r="T296" s="2"/>
      <c r="U296" s="27"/>
      <c r="V296" s="36"/>
      <c r="W296" s="20"/>
      <c r="X296" s="20">
        <f t="shared" si="60"/>
        <v>1.25</v>
      </c>
      <c r="Y296" s="11"/>
      <c r="Z296" s="2">
        <f t="shared" si="61"/>
        <v>0</v>
      </c>
      <c r="AA296">
        <f t="shared" si="62"/>
        <v>10</v>
      </c>
      <c r="AB296">
        <f t="shared" si="63"/>
        <v>0</v>
      </c>
      <c r="AC296">
        <f t="shared" si="64"/>
        <v>0</v>
      </c>
      <c r="AD296" s="2">
        <f t="shared" si="65"/>
        <v>60</v>
      </c>
      <c r="AE296" s="2" t="str">
        <f t="shared" si="66"/>
        <v>HT Under 1.5 Goals</v>
      </c>
      <c r="AF296" s="6"/>
      <c r="AG296" s="6" t="str">
        <f t="shared" si="67"/>
        <v>HT Over 0.5 Goals</v>
      </c>
      <c r="AH296" s="6" t="str">
        <f t="shared" si="68"/>
        <v>LOST</v>
      </c>
      <c r="AI296" s="6" t="str">
        <f t="shared" si="69"/>
        <v>LOST</v>
      </c>
      <c r="AK296" s="2" t="str">
        <f t="shared" si="59"/>
        <v>…</v>
      </c>
    </row>
    <row r="297" spans="5:37">
      <c r="E297" s="55"/>
      <c r="F297" s="8"/>
      <c r="G297" s="2"/>
      <c r="H297" s="8"/>
      <c r="I297" s="2"/>
      <c r="J297" s="2"/>
      <c r="K297" s="2"/>
      <c r="L297" s="2"/>
      <c r="M297" s="2"/>
      <c r="N297" s="2"/>
      <c r="O297" s="3"/>
      <c r="P297" s="3"/>
      <c r="Q297" s="2"/>
      <c r="R297" s="2"/>
      <c r="S297" s="2"/>
      <c r="T297" s="2"/>
      <c r="U297" s="27"/>
      <c r="V297" s="36"/>
      <c r="W297" s="20"/>
      <c r="X297" s="20">
        <f t="shared" si="60"/>
        <v>1.25</v>
      </c>
      <c r="Y297" s="11"/>
      <c r="Z297" s="2">
        <f t="shared" si="61"/>
        <v>0</v>
      </c>
      <c r="AA297">
        <f t="shared" si="62"/>
        <v>10</v>
      </c>
      <c r="AB297">
        <f t="shared" si="63"/>
        <v>0</v>
      </c>
      <c r="AC297">
        <f t="shared" si="64"/>
        <v>0</v>
      </c>
      <c r="AD297" s="2">
        <f t="shared" si="65"/>
        <v>60</v>
      </c>
      <c r="AE297" s="2" t="str">
        <f t="shared" si="66"/>
        <v>HT Under 1.5 Goals</v>
      </c>
      <c r="AF297" s="6"/>
      <c r="AG297" s="6" t="str">
        <f t="shared" si="67"/>
        <v>HT Over 0.5 Goals</v>
      </c>
      <c r="AH297" s="6" t="str">
        <f t="shared" si="68"/>
        <v>LOST</v>
      </c>
      <c r="AI297" s="6" t="str">
        <f t="shared" si="69"/>
        <v>LOST</v>
      </c>
      <c r="AK297" s="2" t="str">
        <f t="shared" si="59"/>
        <v>…</v>
      </c>
    </row>
    <row r="298" spans="5:37">
      <c r="E298" s="55"/>
      <c r="F298" s="8"/>
      <c r="G298" s="2"/>
      <c r="H298" s="8"/>
      <c r="I298" s="2"/>
      <c r="J298" s="2"/>
      <c r="K298" s="2"/>
      <c r="L298" s="2"/>
      <c r="M298" s="2"/>
      <c r="N298" s="2"/>
      <c r="O298" s="3"/>
      <c r="P298" s="3"/>
      <c r="Q298" s="2"/>
      <c r="R298" s="2"/>
      <c r="S298" s="2"/>
      <c r="T298" s="2"/>
      <c r="U298" s="27"/>
      <c r="V298" s="36"/>
      <c r="W298" s="20"/>
      <c r="X298" s="20">
        <f t="shared" si="60"/>
        <v>1.25</v>
      </c>
      <c r="Y298" s="11"/>
      <c r="Z298" s="2">
        <f t="shared" si="61"/>
        <v>0</v>
      </c>
      <c r="AA298">
        <f t="shared" si="62"/>
        <v>10</v>
      </c>
      <c r="AB298">
        <f t="shared" si="63"/>
        <v>0</v>
      </c>
      <c r="AC298">
        <f t="shared" si="64"/>
        <v>0</v>
      </c>
      <c r="AD298" s="2">
        <f t="shared" si="65"/>
        <v>60</v>
      </c>
      <c r="AE298" s="2" t="str">
        <f t="shared" si="66"/>
        <v>HT Under 1.5 Goals</v>
      </c>
      <c r="AF298" s="6"/>
      <c r="AG298" s="6" t="str">
        <f t="shared" si="67"/>
        <v>HT Over 0.5 Goals</v>
      </c>
      <c r="AH298" s="6" t="str">
        <f t="shared" si="68"/>
        <v>LOST</v>
      </c>
      <c r="AI298" s="6" t="str">
        <f t="shared" si="69"/>
        <v>LOST</v>
      </c>
      <c r="AK298" s="2" t="str">
        <f t="shared" si="59"/>
        <v>…</v>
      </c>
    </row>
    <row r="299" spans="5:37">
      <c r="E299" s="55"/>
      <c r="F299" s="8"/>
      <c r="G299" s="2"/>
      <c r="H299" s="8"/>
      <c r="I299" s="2"/>
      <c r="J299" s="2"/>
      <c r="K299" s="2"/>
      <c r="L299" s="2"/>
      <c r="M299" s="2"/>
      <c r="N299" s="2"/>
      <c r="O299" s="3"/>
      <c r="P299" s="3"/>
      <c r="Q299" s="2"/>
      <c r="R299" s="2"/>
      <c r="S299" s="2"/>
      <c r="T299" s="2"/>
      <c r="U299" s="27"/>
      <c r="V299" s="36"/>
      <c r="W299" s="20"/>
      <c r="X299" s="20">
        <f t="shared" si="60"/>
        <v>1.25</v>
      </c>
      <c r="Y299" s="11"/>
      <c r="Z299" s="2">
        <f t="shared" si="61"/>
        <v>0</v>
      </c>
      <c r="AA299">
        <f t="shared" si="62"/>
        <v>10</v>
      </c>
      <c r="AB299">
        <f t="shared" si="63"/>
        <v>0</v>
      </c>
      <c r="AC299">
        <f t="shared" si="64"/>
        <v>0</v>
      </c>
      <c r="AD299" s="2">
        <f t="shared" si="65"/>
        <v>60</v>
      </c>
      <c r="AE299" s="2" t="str">
        <f t="shared" si="66"/>
        <v>HT Under 1.5 Goals</v>
      </c>
      <c r="AF299" s="6"/>
      <c r="AG299" s="6" t="str">
        <f t="shared" si="67"/>
        <v>HT Over 0.5 Goals</v>
      </c>
      <c r="AH299" s="6" t="str">
        <f t="shared" si="68"/>
        <v>LOST</v>
      </c>
      <c r="AI299" s="6" t="str">
        <f t="shared" si="69"/>
        <v>LOST</v>
      </c>
      <c r="AK299" s="2" t="str">
        <f t="shared" si="59"/>
        <v>…</v>
      </c>
    </row>
    <row r="300" spans="5:37">
      <c r="E300" s="55"/>
      <c r="F300" s="8"/>
      <c r="G300" s="2"/>
      <c r="H300" s="8"/>
      <c r="I300" s="2"/>
      <c r="J300" s="2"/>
      <c r="K300" s="2"/>
      <c r="L300" s="2"/>
      <c r="M300" s="2"/>
      <c r="N300" s="2"/>
      <c r="O300" s="3"/>
      <c r="P300" s="3"/>
      <c r="Q300" s="2"/>
      <c r="R300" s="2"/>
      <c r="S300" s="2"/>
      <c r="T300" s="2"/>
      <c r="U300" s="27"/>
      <c r="V300" s="36"/>
      <c r="W300" s="20"/>
      <c r="X300" s="20">
        <f t="shared" si="60"/>
        <v>1.25</v>
      </c>
      <c r="Y300" s="11"/>
      <c r="Z300" s="2">
        <f t="shared" si="61"/>
        <v>0</v>
      </c>
      <c r="AA300">
        <f t="shared" si="62"/>
        <v>10</v>
      </c>
      <c r="AB300">
        <f t="shared" si="63"/>
        <v>0</v>
      </c>
      <c r="AC300">
        <f t="shared" si="64"/>
        <v>0</v>
      </c>
      <c r="AD300" s="2">
        <f t="shared" si="65"/>
        <v>60</v>
      </c>
      <c r="AE300" s="2" t="str">
        <f t="shared" si="66"/>
        <v>HT Under 1.5 Goals</v>
      </c>
      <c r="AF300" s="6"/>
      <c r="AG300" s="6" t="str">
        <f t="shared" si="67"/>
        <v>HT Over 0.5 Goals</v>
      </c>
      <c r="AH300" s="6" t="str">
        <f t="shared" si="68"/>
        <v>LOST</v>
      </c>
      <c r="AI300" s="6" t="str">
        <f t="shared" si="69"/>
        <v>LOST</v>
      </c>
      <c r="AK300" s="2" t="str">
        <f t="shared" si="59"/>
        <v>…</v>
      </c>
    </row>
    <row r="301" spans="5:37">
      <c r="E301" s="55"/>
      <c r="F301" s="8"/>
      <c r="G301" s="2"/>
      <c r="H301" s="8"/>
      <c r="I301" s="2"/>
      <c r="J301" s="2"/>
      <c r="K301" s="2"/>
      <c r="L301" s="2"/>
      <c r="M301" s="2"/>
      <c r="N301" s="2"/>
      <c r="O301" s="3"/>
      <c r="P301" s="3"/>
      <c r="Q301" s="2"/>
      <c r="R301" s="2"/>
      <c r="S301" s="2"/>
      <c r="T301" s="2"/>
      <c r="U301" s="27"/>
      <c r="V301" s="27"/>
      <c r="W301" s="20"/>
      <c r="X301" s="20">
        <f t="shared" si="60"/>
        <v>1.25</v>
      </c>
      <c r="Y301" s="11"/>
      <c r="Z301" s="2">
        <f t="shared" si="61"/>
        <v>0</v>
      </c>
      <c r="AA301">
        <f t="shared" si="62"/>
        <v>10</v>
      </c>
      <c r="AB301">
        <f t="shared" si="63"/>
        <v>0</v>
      </c>
      <c r="AC301">
        <f t="shared" si="64"/>
        <v>0</v>
      </c>
      <c r="AD301" s="2">
        <f t="shared" si="65"/>
        <v>60</v>
      </c>
      <c r="AE301" s="2" t="str">
        <f t="shared" si="66"/>
        <v>HT Under 1.5 Goals</v>
      </c>
      <c r="AF301" s="6"/>
      <c r="AG301" s="6" t="str">
        <f t="shared" si="67"/>
        <v>HT Over 0.5 Goals</v>
      </c>
      <c r="AH301" s="6" t="str">
        <f t="shared" si="68"/>
        <v>LOST</v>
      </c>
      <c r="AI301" s="6" t="str">
        <f t="shared" si="69"/>
        <v>LOST</v>
      </c>
      <c r="AK301" s="2" t="str">
        <f t="shared" si="59"/>
        <v>…</v>
      </c>
    </row>
    <row r="302" spans="5:37">
      <c r="E302" s="55"/>
      <c r="F302" s="8"/>
      <c r="G302" s="2"/>
      <c r="H302" s="8"/>
      <c r="I302" s="2"/>
      <c r="J302" s="2"/>
      <c r="K302" s="2"/>
      <c r="L302" s="2"/>
      <c r="M302" s="2"/>
      <c r="N302" s="2"/>
      <c r="O302" s="3"/>
      <c r="P302" s="3"/>
      <c r="Q302" s="2"/>
      <c r="R302" s="2"/>
      <c r="S302" s="2"/>
      <c r="T302" s="2"/>
      <c r="U302" s="27"/>
      <c r="V302" s="27"/>
      <c r="W302" s="20"/>
      <c r="X302" s="20">
        <f t="shared" si="60"/>
        <v>1.25</v>
      </c>
      <c r="Y302" s="11"/>
      <c r="Z302" s="2">
        <f t="shared" si="61"/>
        <v>0</v>
      </c>
      <c r="AA302">
        <f t="shared" si="62"/>
        <v>10</v>
      </c>
      <c r="AB302">
        <f t="shared" si="63"/>
        <v>0</v>
      </c>
      <c r="AC302">
        <f t="shared" si="64"/>
        <v>0</v>
      </c>
      <c r="AD302" s="2">
        <f t="shared" si="65"/>
        <v>60</v>
      </c>
      <c r="AE302" s="2" t="str">
        <f t="shared" si="66"/>
        <v>HT Under 1.5 Goals</v>
      </c>
      <c r="AF302" s="6"/>
      <c r="AG302" s="6" t="str">
        <f t="shared" si="67"/>
        <v>HT Over 0.5 Goals</v>
      </c>
      <c r="AH302" s="6" t="str">
        <f t="shared" si="68"/>
        <v>LOST</v>
      </c>
      <c r="AI302" s="6" t="str">
        <f t="shared" si="69"/>
        <v>LOST</v>
      </c>
      <c r="AK302" s="2" t="str">
        <f t="shared" si="59"/>
        <v>…</v>
      </c>
    </row>
    <row r="303" spans="5:37">
      <c r="E303" s="55"/>
      <c r="F303" s="8"/>
      <c r="G303" s="2"/>
      <c r="H303" s="8"/>
      <c r="I303" s="2"/>
      <c r="J303" s="2"/>
      <c r="K303" s="2"/>
      <c r="L303" s="2"/>
      <c r="M303" s="2"/>
      <c r="N303" s="2"/>
      <c r="O303" s="3"/>
      <c r="P303" s="3"/>
      <c r="Q303" s="2"/>
      <c r="R303" s="2"/>
      <c r="S303" s="2"/>
      <c r="T303" s="2"/>
      <c r="U303" s="27"/>
      <c r="V303" s="27"/>
      <c r="W303" s="20"/>
      <c r="X303" s="20">
        <f t="shared" si="60"/>
        <v>1.25</v>
      </c>
      <c r="Y303" s="11"/>
      <c r="Z303" s="2">
        <f t="shared" si="61"/>
        <v>0</v>
      </c>
      <c r="AA303">
        <f t="shared" si="62"/>
        <v>10</v>
      </c>
      <c r="AB303">
        <f t="shared" si="63"/>
        <v>0</v>
      </c>
      <c r="AC303">
        <f t="shared" si="64"/>
        <v>0</v>
      </c>
      <c r="AD303" s="2">
        <f t="shared" si="65"/>
        <v>60</v>
      </c>
      <c r="AE303" s="2" t="str">
        <f t="shared" si="66"/>
        <v>HT Under 1.5 Goals</v>
      </c>
      <c r="AF303" s="6"/>
      <c r="AG303" s="6" t="str">
        <f t="shared" si="67"/>
        <v>HT Over 0.5 Goals</v>
      </c>
      <c r="AH303" s="6" t="str">
        <f t="shared" si="68"/>
        <v>LOST</v>
      </c>
      <c r="AI303" s="6" t="str">
        <f t="shared" si="69"/>
        <v>LOST</v>
      </c>
      <c r="AK303" s="2" t="str">
        <f t="shared" si="59"/>
        <v>…</v>
      </c>
    </row>
    <row r="304" spans="5:37">
      <c r="E304" s="55"/>
      <c r="F304" s="8"/>
      <c r="G304" s="2"/>
      <c r="H304" s="8"/>
      <c r="I304" s="2"/>
      <c r="J304" s="2"/>
      <c r="K304" s="2"/>
      <c r="L304" s="2"/>
      <c r="M304" s="2"/>
      <c r="N304" s="2"/>
      <c r="O304" s="3"/>
      <c r="P304" s="3"/>
      <c r="Q304" s="2"/>
      <c r="R304" s="2"/>
      <c r="S304" s="2"/>
      <c r="T304" s="2"/>
      <c r="U304" s="27"/>
      <c r="V304" s="27"/>
      <c r="W304" s="20"/>
      <c r="X304" s="20">
        <f t="shared" si="60"/>
        <v>1.25</v>
      </c>
      <c r="Y304" s="11"/>
      <c r="Z304" s="2">
        <f t="shared" si="61"/>
        <v>0</v>
      </c>
      <c r="AA304">
        <f t="shared" si="62"/>
        <v>10</v>
      </c>
      <c r="AB304">
        <f t="shared" si="63"/>
        <v>0</v>
      </c>
      <c r="AC304">
        <f t="shared" si="64"/>
        <v>0</v>
      </c>
      <c r="AD304" s="2">
        <f t="shared" si="65"/>
        <v>60</v>
      </c>
      <c r="AE304" s="2" t="str">
        <f t="shared" si="66"/>
        <v>HT Under 1.5 Goals</v>
      </c>
      <c r="AF304" s="6"/>
      <c r="AG304" s="6" t="str">
        <f t="shared" si="67"/>
        <v>HT Over 0.5 Goals</v>
      </c>
      <c r="AH304" s="6" t="str">
        <f t="shared" si="68"/>
        <v>LOST</v>
      </c>
      <c r="AI304" s="6" t="str">
        <f t="shared" si="69"/>
        <v>LOST</v>
      </c>
      <c r="AK304" s="2" t="str">
        <f t="shared" si="59"/>
        <v>…</v>
      </c>
    </row>
    <row r="305" spans="5:37">
      <c r="E305" s="55"/>
      <c r="F305" s="8"/>
      <c r="G305" s="2"/>
      <c r="H305" s="8"/>
      <c r="I305" s="2"/>
      <c r="J305" s="2"/>
      <c r="K305" s="2"/>
      <c r="L305" s="2"/>
      <c r="M305" s="2"/>
      <c r="N305" s="2"/>
      <c r="O305" s="3"/>
      <c r="P305" s="3"/>
      <c r="Q305" s="2"/>
      <c r="R305" s="2"/>
      <c r="S305" s="2"/>
      <c r="T305" s="2"/>
      <c r="U305" s="27"/>
      <c r="V305" s="27"/>
      <c r="W305" s="20"/>
      <c r="X305" s="20">
        <f t="shared" si="60"/>
        <v>1.25</v>
      </c>
      <c r="Y305" s="11"/>
      <c r="Z305" s="2">
        <f t="shared" si="61"/>
        <v>0</v>
      </c>
      <c r="AA305">
        <f t="shared" si="62"/>
        <v>10</v>
      </c>
      <c r="AB305">
        <f t="shared" si="63"/>
        <v>0</v>
      </c>
      <c r="AC305">
        <f t="shared" si="64"/>
        <v>0</v>
      </c>
      <c r="AD305" s="2">
        <f t="shared" si="65"/>
        <v>60</v>
      </c>
      <c r="AE305" s="2" t="str">
        <f t="shared" si="66"/>
        <v>HT Under 1.5 Goals</v>
      </c>
      <c r="AF305" s="6"/>
      <c r="AG305" s="6" t="str">
        <f t="shared" si="67"/>
        <v>HT Over 0.5 Goals</v>
      </c>
      <c r="AH305" s="6" t="str">
        <f t="shared" si="68"/>
        <v>LOST</v>
      </c>
      <c r="AI305" s="6" t="str">
        <f t="shared" si="69"/>
        <v>LOST</v>
      </c>
      <c r="AK305" s="2" t="str">
        <f t="shared" si="59"/>
        <v>…</v>
      </c>
    </row>
    <row r="306" spans="5:37">
      <c r="E306" s="55"/>
      <c r="F306" s="8"/>
      <c r="G306" s="2"/>
      <c r="H306" s="8"/>
      <c r="I306" s="2"/>
      <c r="J306" s="2"/>
      <c r="K306" s="2"/>
      <c r="L306" s="2"/>
      <c r="M306" s="2"/>
      <c r="N306" s="2"/>
      <c r="O306" s="3"/>
      <c r="P306" s="3"/>
      <c r="Q306" s="2"/>
      <c r="R306" s="2"/>
      <c r="S306" s="2"/>
      <c r="T306" s="2"/>
      <c r="U306" s="27"/>
      <c r="V306" s="27"/>
      <c r="W306" s="20"/>
      <c r="X306" s="20">
        <f t="shared" si="60"/>
        <v>1.25</v>
      </c>
      <c r="Y306" s="11"/>
      <c r="Z306" s="2">
        <f t="shared" si="61"/>
        <v>0</v>
      </c>
      <c r="AA306">
        <f t="shared" si="62"/>
        <v>10</v>
      </c>
      <c r="AB306">
        <f t="shared" si="63"/>
        <v>0</v>
      </c>
      <c r="AC306">
        <f t="shared" si="64"/>
        <v>0</v>
      </c>
      <c r="AD306" s="2">
        <f t="shared" si="65"/>
        <v>60</v>
      </c>
      <c r="AE306" s="2" t="str">
        <f t="shared" si="66"/>
        <v>HT Under 1.5 Goals</v>
      </c>
      <c r="AF306" s="6"/>
      <c r="AG306" s="6" t="str">
        <f t="shared" si="67"/>
        <v>HT Over 0.5 Goals</v>
      </c>
      <c r="AH306" s="6" t="str">
        <f t="shared" si="68"/>
        <v>LOST</v>
      </c>
      <c r="AI306" s="6" t="str">
        <f t="shared" si="69"/>
        <v>LOST</v>
      </c>
      <c r="AK306" s="2" t="str">
        <f t="shared" si="59"/>
        <v>…</v>
      </c>
    </row>
    <row r="307" spans="5:37">
      <c r="E307" s="55"/>
      <c r="F307" s="8"/>
      <c r="G307" s="2"/>
      <c r="H307" s="8"/>
      <c r="I307" s="2"/>
      <c r="J307" s="2"/>
      <c r="K307" s="2"/>
      <c r="L307" s="2"/>
      <c r="M307" s="2"/>
      <c r="N307" s="2"/>
      <c r="O307" s="3"/>
      <c r="P307" s="3"/>
      <c r="Q307" s="2"/>
      <c r="R307" s="2"/>
      <c r="S307" s="2"/>
      <c r="T307" s="2"/>
      <c r="U307" s="27"/>
      <c r="V307" s="27"/>
      <c r="W307" s="20"/>
      <c r="X307" s="20">
        <f t="shared" si="60"/>
        <v>1.25</v>
      </c>
      <c r="Y307" s="11"/>
      <c r="Z307" s="2">
        <f t="shared" si="61"/>
        <v>0</v>
      </c>
      <c r="AA307">
        <f t="shared" si="62"/>
        <v>10</v>
      </c>
      <c r="AB307">
        <f t="shared" si="63"/>
        <v>0</v>
      </c>
      <c r="AC307">
        <f t="shared" si="64"/>
        <v>0</v>
      </c>
      <c r="AD307" s="2">
        <f t="shared" si="65"/>
        <v>60</v>
      </c>
      <c r="AE307" s="2" t="str">
        <f t="shared" si="66"/>
        <v>HT Under 1.5 Goals</v>
      </c>
      <c r="AF307" s="6"/>
      <c r="AG307" s="6" t="str">
        <f t="shared" si="67"/>
        <v>HT Over 0.5 Goals</v>
      </c>
      <c r="AH307" s="6" t="str">
        <f t="shared" si="68"/>
        <v>LOST</v>
      </c>
      <c r="AI307" s="6" t="str">
        <f t="shared" si="69"/>
        <v>LOST</v>
      </c>
      <c r="AK307" s="2" t="str">
        <f t="shared" si="59"/>
        <v>…</v>
      </c>
    </row>
    <row r="308" spans="5:37">
      <c r="E308" s="55"/>
      <c r="F308" s="8"/>
      <c r="G308" s="2"/>
      <c r="H308" s="8"/>
      <c r="I308" s="2"/>
      <c r="J308" s="2"/>
      <c r="K308" s="2"/>
      <c r="L308" s="2"/>
      <c r="M308" s="2"/>
      <c r="N308" s="2"/>
      <c r="O308" s="3"/>
      <c r="P308" s="3"/>
      <c r="Q308" s="2"/>
      <c r="R308" s="2"/>
      <c r="S308" s="2"/>
      <c r="T308" s="2"/>
      <c r="U308" s="27"/>
      <c r="V308" s="36"/>
      <c r="W308" s="20"/>
      <c r="X308" s="20">
        <f t="shared" si="60"/>
        <v>1.25</v>
      </c>
      <c r="Y308" s="11"/>
      <c r="Z308" s="2">
        <f t="shared" si="61"/>
        <v>0</v>
      </c>
      <c r="AA308">
        <f t="shared" si="62"/>
        <v>10</v>
      </c>
      <c r="AB308">
        <f t="shared" si="63"/>
        <v>0</v>
      </c>
      <c r="AC308">
        <f t="shared" si="64"/>
        <v>0</v>
      </c>
      <c r="AD308" s="2">
        <f t="shared" si="65"/>
        <v>60</v>
      </c>
      <c r="AE308" s="2" t="str">
        <f t="shared" si="66"/>
        <v>HT Under 1.5 Goals</v>
      </c>
      <c r="AF308" s="6"/>
      <c r="AG308" s="6" t="str">
        <f t="shared" si="67"/>
        <v>HT Over 0.5 Goals</v>
      </c>
      <c r="AH308" s="6" t="str">
        <f t="shared" si="68"/>
        <v>LOST</v>
      </c>
      <c r="AI308" s="6" t="str">
        <f t="shared" si="69"/>
        <v>LOST</v>
      </c>
      <c r="AK308" s="2" t="str">
        <f t="shared" si="59"/>
        <v>…</v>
      </c>
    </row>
    <row r="309" spans="5:37">
      <c r="E309" s="55"/>
      <c r="F309" s="8"/>
      <c r="G309" s="2"/>
      <c r="H309" s="8"/>
      <c r="I309" s="2"/>
      <c r="J309" s="2"/>
      <c r="K309" s="2"/>
      <c r="L309" s="2"/>
      <c r="M309" s="2"/>
      <c r="N309" s="2"/>
      <c r="O309" s="3"/>
      <c r="P309" s="3"/>
      <c r="Q309" s="2"/>
      <c r="R309" s="2"/>
      <c r="S309" s="2"/>
      <c r="T309" s="2"/>
      <c r="U309" s="27"/>
      <c r="V309" s="36"/>
      <c r="W309" s="20"/>
      <c r="X309" s="20">
        <f t="shared" si="60"/>
        <v>1.25</v>
      </c>
      <c r="Y309" s="11"/>
      <c r="Z309" s="2">
        <f t="shared" si="61"/>
        <v>0</v>
      </c>
      <c r="AA309">
        <f t="shared" si="62"/>
        <v>10</v>
      </c>
      <c r="AB309">
        <f t="shared" si="63"/>
        <v>0</v>
      </c>
      <c r="AC309">
        <f t="shared" si="64"/>
        <v>0</v>
      </c>
      <c r="AD309" s="2">
        <f t="shared" si="65"/>
        <v>60</v>
      </c>
      <c r="AE309" s="2" t="str">
        <f t="shared" si="66"/>
        <v>HT Under 1.5 Goals</v>
      </c>
      <c r="AF309" s="6"/>
      <c r="AG309" s="6" t="str">
        <f t="shared" si="67"/>
        <v>HT Over 0.5 Goals</v>
      </c>
      <c r="AH309" s="6" t="str">
        <f t="shared" si="68"/>
        <v>LOST</v>
      </c>
      <c r="AI309" s="6" t="str">
        <f t="shared" si="69"/>
        <v>LOST</v>
      </c>
      <c r="AK309" s="2" t="str">
        <f t="shared" si="59"/>
        <v>…</v>
      </c>
    </row>
    <row r="310" spans="5:37">
      <c r="E310" s="55"/>
      <c r="F310" s="8"/>
      <c r="G310" s="2"/>
      <c r="H310" s="8"/>
      <c r="I310" s="2"/>
      <c r="J310" s="2"/>
      <c r="K310" s="2"/>
      <c r="L310" s="2"/>
      <c r="M310" s="2"/>
      <c r="N310" s="2"/>
      <c r="O310" s="3"/>
      <c r="P310" s="3"/>
      <c r="Q310" s="2"/>
      <c r="R310" s="2"/>
      <c r="S310" s="2"/>
      <c r="T310" s="2"/>
      <c r="U310" s="27"/>
      <c r="V310" s="36"/>
      <c r="W310" s="20"/>
      <c r="X310" s="20">
        <f t="shared" si="60"/>
        <v>1.25</v>
      </c>
      <c r="Y310" s="11"/>
      <c r="Z310" s="2">
        <f t="shared" si="61"/>
        <v>0</v>
      </c>
      <c r="AA310">
        <f t="shared" si="62"/>
        <v>10</v>
      </c>
      <c r="AB310">
        <f t="shared" si="63"/>
        <v>0</v>
      </c>
      <c r="AC310">
        <f t="shared" si="64"/>
        <v>0</v>
      </c>
      <c r="AD310" s="2">
        <f t="shared" si="65"/>
        <v>60</v>
      </c>
      <c r="AE310" s="2" t="str">
        <f t="shared" si="66"/>
        <v>HT Under 1.5 Goals</v>
      </c>
      <c r="AF310" s="6"/>
      <c r="AG310" s="6" t="str">
        <f t="shared" si="67"/>
        <v>HT Over 0.5 Goals</v>
      </c>
      <c r="AH310" s="6" t="str">
        <f t="shared" si="68"/>
        <v>LOST</v>
      </c>
      <c r="AI310" s="6" t="str">
        <f t="shared" si="69"/>
        <v>LOST</v>
      </c>
      <c r="AK310" s="2" t="str">
        <f t="shared" si="59"/>
        <v>…</v>
      </c>
    </row>
    <row r="311" spans="5:37">
      <c r="E311" s="55"/>
      <c r="F311" s="8"/>
      <c r="G311" s="2"/>
      <c r="H311" s="8"/>
      <c r="I311" s="2"/>
      <c r="J311" s="2"/>
      <c r="K311" s="2"/>
      <c r="L311" s="2"/>
      <c r="M311" s="2"/>
      <c r="N311" s="2"/>
      <c r="O311" s="3"/>
      <c r="P311" s="3"/>
      <c r="Q311" s="2"/>
      <c r="R311" s="2"/>
      <c r="S311" s="2"/>
      <c r="T311" s="2"/>
      <c r="U311" s="27"/>
      <c r="V311" s="36"/>
      <c r="W311" s="20"/>
      <c r="X311" s="20">
        <f t="shared" si="60"/>
        <v>1.25</v>
      </c>
      <c r="Y311" s="11"/>
      <c r="Z311" s="2">
        <f t="shared" si="61"/>
        <v>0</v>
      </c>
      <c r="AA311">
        <f t="shared" si="62"/>
        <v>10</v>
      </c>
      <c r="AB311">
        <f t="shared" si="63"/>
        <v>0</v>
      </c>
      <c r="AC311">
        <f t="shared" si="64"/>
        <v>0</v>
      </c>
      <c r="AD311" s="2">
        <f t="shared" si="65"/>
        <v>60</v>
      </c>
      <c r="AE311" s="2" t="str">
        <f t="shared" si="66"/>
        <v>HT Under 1.5 Goals</v>
      </c>
      <c r="AF311" s="6"/>
      <c r="AG311" s="6" t="str">
        <f t="shared" si="67"/>
        <v>HT Over 0.5 Goals</v>
      </c>
      <c r="AH311" s="6" t="str">
        <f t="shared" si="68"/>
        <v>LOST</v>
      </c>
      <c r="AI311" s="6" t="str">
        <f t="shared" si="69"/>
        <v>LOST</v>
      </c>
      <c r="AK311" s="2" t="str">
        <f t="shared" si="59"/>
        <v>…</v>
      </c>
    </row>
    <row r="312" spans="5:37">
      <c r="E312" s="55"/>
      <c r="F312" s="8"/>
      <c r="G312" s="2"/>
      <c r="H312" s="8"/>
      <c r="I312" s="2"/>
      <c r="J312" s="2"/>
      <c r="K312" s="2"/>
      <c r="L312" s="2"/>
      <c r="M312" s="2"/>
      <c r="N312" s="2"/>
      <c r="O312" s="3"/>
      <c r="P312" s="3"/>
      <c r="Q312" s="2"/>
      <c r="R312" s="2"/>
      <c r="S312" s="2"/>
      <c r="T312" s="2"/>
      <c r="U312" s="27"/>
      <c r="V312" s="36"/>
      <c r="W312" s="20"/>
      <c r="X312" s="20">
        <f t="shared" si="60"/>
        <v>1.25</v>
      </c>
      <c r="Y312" s="11"/>
      <c r="Z312" s="2">
        <f t="shared" si="61"/>
        <v>0</v>
      </c>
      <c r="AA312">
        <f t="shared" si="62"/>
        <v>10</v>
      </c>
      <c r="AB312">
        <f t="shared" si="63"/>
        <v>0</v>
      </c>
      <c r="AC312">
        <f t="shared" si="64"/>
        <v>0</v>
      </c>
      <c r="AD312" s="2">
        <f t="shared" si="65"/>
        <v>60</v>
      </c>
      <c r="AE312" s="2" t="str">
        <f t="shared" si="66"/>
        <v>HT Under 1.5 Goals</v>
      </c>
      <c r="AF312" s="6"/>
      <c r="AG312" s="6" t="str">
        <f t="shared" si="67"/>
        <v>HT Over 0.5 Goals</v>
      </c>
      <c r="AH312" s="6" t="str">
        <f t="shared" si="68"/>
        <v>LOST</v>
      </c>
      <c r="AI312" s="6" t="str">
        <f t="shared" si="69"/>
        <v>LOST</v>
      </c>
      <c r="AK312" s="2" t="str">
        <f t="shared" si="59"/>
        <v>…</v>
      </c>
    </row>
    <row r="313" spans="5:37">
      <c r="E313" s="55"/>
      <c r="F313" s="8"/>
      <c r="G313" s="2"/>
      <c r="H313" s="8"/>
      <c r="I313" s="2"/>
      <c r="J313" s="2"/>
      <c r="K313" s="2"/>
      <c r="L313" s="2"/>
      <c r="M313" s="2"/>
      <c r="N313" s="2"/>
      <c r="O313" s="3"/>
      <c r="P313" s="3"/>
      <c r="Q313" s="2"/>
      <c r="R313" s="2"/>
      <c r="S313" s="2"/>
      <c r="T313" s="2"/>
      <c r="U313" s="27"/>
      <c r="V313" s="36"/>
      <c r="W313" s="20"/>
      <c r="X313" s="20">
        <f t="shared" si="60"/>
        <v>1.25</v>
      </c>
      <c r="Y313" s="11"/>
      <c r="Z313" s="2">
        <f t="shared" si="61"/>
        <v>0</v>
      </c>
      <c r="AA313">
        <f t="shared" si="62"/>
        <v>10</v>
      </c>
      <c r="AB313">
        <f t="shared" si="63"/>
        <v>0</v>
      </c>
      <c r="AC313">
        <f t="shared" si="64"/>
        <v>0</v>
      </c>
      <c r="AD313" s="2">
        <f t="shared" si="65"/>
        <v>60</v>
      </c>
      <c r="AE313" s="2" t="str">
        <f t="shared" si="66"/>
        <v>HT Under 1.5 Goals</v>
      </c>
      <c r="AF313" s="6"/>
      <c r="AG313" s="6" t="str">
        <f t="shared" si="67"/>
        <v>HT Over 0.5 Goals</v>
      </c>
      <c r="AH313" s="6" t="str">
        <f t="shared" si="68"/>
        <v>LOST</v>
      </c>
      <c r="AI313" s="6" t="str">
        <f t="shared" si="69"/>
        <v>LOST</v>
      </c>
      <c r="AK313" s="2" t="str">
        <f t="shared" si="59"/>
        <v>…</v>
      </c>
    </row>
    <row r="314" spans="5:37">
      <c r="E314" s="55"/>
      <c r="F314" s="8"/>
      <c r="G314" s="2"/>
      <c r="H314" s="8"/>
      <c r="I314" s="2"/>
      <c r="J314" s="2"/>
      <c r="K314" s="2"/>
      <c r="L314" s="2"/>
      <c r="M314" s="2"/>
      <c r="N314" s="2"/>
      <c r="O314" s="3"/>
      <c r="P314" s="3"/>
      <c r="Q314" s="2"/>
      <c r="R314" s="2"/>
      <c r="S314" s="2"/>
      <c r="T314" s="2"/>
      <c r="U314" s="27"/>
      <c r="V314" s="36"/>
      <c r="W314" s="20"/>
      <c r="X314" s="20">
        <f t="shared" si="60"/>
        <v>1.25</v>
      </c>
      <c r="Y314" s="11"/>
      <c r="Z314" s="2">
        <f t="shared" si="61"/>
        <v>0</v>
      </c>
      <c r="AA314">
        <f t="shared" si="62"/>
        <v>10</v>
      </c>
      <c r="AB314">
        <f t="shared" si="63"/>
        <v>0</v>
      </c>
      <c r="AC314">
        <f t="shared" si="64"/>
        <v>0</v>
      </c>
      <c r="AD314" s="2">
        <f t="shared" si="65"/>
        <v>60</v>
      </c>
      <c r="AE314" s="2" t="str">
        <f t="shared" si="66"/>
        <v>HT Under 1.5 Goals</v>
      </c>
      <c r="AF314" s="6"/>
      <c r="AG314" s="6" t="str">
        <f t="shared" si="67"/>
        <v>HT Over 0.5 Goals</v>
      </c>
      <c r="AH314" s="6" t="str">
        <f t="shared" si="68"/>
        <v>LOST</v>
      </c>
      <c r="AI314" s="6" t="str">
        <f t="shared" si="69"/>
        <v>LOST</v>
      </c>
      <c r="AK314" s="2" t="str">
        <f t="shared" si="59"/>
        <v>…</v>
      </c>
    </row>
    <row r="315" spans="5:37">
      <c r="E315" s="55"/>
      <c r="F315" s="8"/>
      <c r="G315" s="2"/>
      <c r="H315" s="8"/>
      <c r="I315" s="2"/>
      <c r="J315" s="2"/>
      <c r="K315" s="2"/>
      <c r="L315" s="2"/>
      <c r="M315" s="2"/>
      <c r="N315" s="2"/>
      <c r="O315" s="3"/>
      <c r="P315" s="3"/>
      <c r="Q315" s="2"/>
      <c r="R315" s="2"/>
      <c r="S315" s="2"/>
      <c r="T315" s="2"/>
      <c r="U315" s="27"/>
      <c r="V315" s="36"/>
      <c r="W315" s="20"/>
      <c r="X315" s="20">
        <f t="shared" si="60"/>
        <v>1.25</v>
      </c>
      <c r="Y315" s="11"/>
      <c r="Z315" s="2">
        <f t="shared" si="61"/>
        <v>0</v>
      </c>
      <c r="AA315">
        <f t="shared" si="62"/>
        <v>10</v>
      </c>
      <c r="AB315">
        <f t="shared" si="63"/>
        <v>0</v>
      </c>
      <c r="AC315">
        <f t="shared" si="64"/>
        <v>0</v>
      </c>
      <c r="AD315" s="2">
        <f t="shared" si="65"/>
        <v>60</v>
      </c>
      <c r="AE315" s="2" t="str">
        <f t="shared" si="66"/>
        <v>HT Under 1.5 Goals</v>
      </c>
      <c r="AF315" s="6"/>
      <c r="AG315" s="6" t="str">
        <f t="shared" si="67"/>
        <v>HT Over 0.5 Goals</v>
      </c>
      <c r="AH315" s="6" t="str">
        <f t="shared" si="68"/>
        <v>LOST</v>
      </c>
      <c r="AI315" s="6" t="str">
        <f t="shared" si="69"/>
        <v>LOST</v>
      </c>
      <c r="AK315" s="2" t="str">
        <f t="shared" si="59"/>
        <v>…</v>
      </c>
    </row>
    <row r="316" spans="5:37">
      <c r="E316" s="55"/>
      <c r="F316" s="8"/>
      <c r="G316" s="2"/>
      <c r="H316" s="8"/>
      <c r="I316" s="2"/>
      <c r="J316" s="2"/>
      <c r="K316" s="2"/>
      <c r="L316" s="2"/>
      <c r="M316" s="2"/>
      <c r="N316" s="2"/>
      <c r="O316" s="3"/>
      <c r="P316" s="3"/>
      <c r="Q316" s="2"/>
      <c r="R316" s="2"/>
      <c r="S316" s="2"/>
      <c r="T316" s="2"/>
      <c r="U316" s="27"/>
      <c r="V316" s="36"/>
      <c r="W316" s="20"/>
      <c r="X316" s="20">
        <f t="shared" si="60"/>
        <v>1.25</v>
      </c>
      <c r="Y316" s="11"/>
      <c r="Z316" s="2">
        <f t="shared" si="61"/>
        <v>0</v>
      </c>
      <c r="AA316">
        <f t="shared" si="62"/>
        <v>10</v>
      </c>
      <c r="AB316">
        <f t="shared" si="63"/>
        <v>0</v>
      </c>
      <c r="AC316">
        <f t="shared" si="64"/>
        <v>0</v>
      </c>
      <c r="AD316" s="2">
        <f t="shared" si="65"/>
        <v>60</v>
      </c>
      <c r="AE316" s="2" t="str">
        <f t="shared" si="66"/>
        <v>HT Under 1.5 Goals</v>
      </c>
      <c r="AF316" s="6"/>
      <c r="AG316" s="6" t="str">
        <f t="shared" si="67"/>
        <v>HT Over 0.5 Goals</v>
      </c>
      <c r="AH316" s="6" t="str">
        <f t="shared" si="68"/>
        <v>LOST</v>
      </c>
      <c r="AI316" s="6" t="str">
        <f t="shared" si="69"/>
        <v>LOST</v>
      </c>
      <c r="AK316" s="2" t="str">
        <f t="shared" si="59"/>
        <v>…</v>
      </c>
    </row>
    <row r="317" spans="5:37">
      <c r="E317" s="55"/>
      <c r="F317" s="8"/>
      <c r="G317" s="2"/>
      <c r="H317" s="8"/>
      <c r="I317" s="2"/>
      <c r="J317" s="2"/>
      <c r="K317" s="2"/>
      <c r="L317" s="2"/>
      <c r="M317" s="2"/>
      <c r="N317" s="2"/>
      <c r="O317" s="3"/>
      <c r="P317" s="3"/>
      <c r="Q317" s="2"/>
      <c r="R317" s="2"/>
      <c r="S317" s="2"/>
      <c r="T317" s="2"/>
      <c r="U317" s="27"/>
      <c r="V317" s="36"/>
      <c r="W317" s="20"/>
      <c r="X317" s="20">
        <f t="shared" si="60"/>
        <v>1.25</v>
      </c>
      <c r="Y317" s="11"/>
      <c r="Z317" s="2">
        <f t="shared" si="61"/>
        <v>0</v>
      </c>
      <c r="AA317">
        <f t="shared" si="62"/>
        <v>10</v>
      </c>
      <c r="AB317">
        <f t="shared" si="63"/>
        <v>0</v>
      </c>
      <c r="AC317">
        <f t="shared" si="64"/>
        <v>0</v>
      </c>
      <c r="AD317" s="2">
        <f t="shared" si="65"/>
        <v>60</v>
      </c>
      <c r="AE317" s="2" t="str">
        <f t="shared" si="66"/>
        <v>HT Under 1.5 Goals</v>
      </c>
      <c r="AF317" s="6"/>
      <c r="AG317" s="6" t="str">
        <f t="shared" si="67"/>
        <v>HT Over 0.5 Goals</v>
      </c>
      <c r="AH317" s="6" t="str">
        <f t="shared" si="68"/>
        <v>LOST</v>
      </c>
      <c r="AI317" s="6" t="str">
        <f t="shared" si="69"/>
        <v>LOST</v>
      </c>
      <c r="AK317" s="2" t="str">
        <f t="shared" si="59"/>
        <v>…</v>
      </c>
    </row>
    <row r="318" spans="5:37">
      <c r="E318" s="55"/>
      <c r="F318" s="8"/>
      <c r="G318" s="2"/>
      <c r="H318" s="8"/>
      <c r="I318" s="2"/>
      <c r="J318" s="2"/>
      <c r="K318" s="2"/>
      <c r="L318" s="2"/>
      <c r="M318" s="2"/>
      <c r="N318" s="2"/>
      <c r="O318" s="3"/>
      <c r="P318" s="3"/>
      <c r="Q318" s="2"/>
      <c r="R318" s="2"/>
      <c r="S318" s="2"/>
      <c r="T318" s="2"/>
      <c r="U318" s="27"/>
      <c r="V318" s="36"/>
      <c r="W318" s="20"/>
      <c r="X318" s="20">
        <f t="shared" si="60"/>
        <v>1.25</v>
      </c>
      <c r="Y318" s="11"/>
      <c r="Z318" s="2">
        <f t="shared" si="61"/>
        <v>0</v>
      </c>
      <c r="AA318">
        <f t="shared" si="62"/>
        <v>10</v>
      </c>
      <c r="AB318">
        <f t="shared" si="63"/>
        <v>0</v>
      </c>
      <c r="AC318">
        <f t="shared" si="64"/>
        <v>0</v>
      </c>
      <c r="AD318" s="2">
        <f t="shared" si="65"/>
        <v>60</v>
      </c>
      <c r="AE318" s="2" t="str">
        <f t="shared" si="66"/>
        <v>HT Under 1.5 Goals</v>
      </c>
      <c r="AF318" s="6"/>
      <c r="AG318" s="6" t="str">
        <f t="shared" si="67"/>
        <v>HT Over 0.5 Goals</v>
      </c>
      <c r="AH318" s="6" t="str">
        <f t="shared" si="68"/>
        <v>LOST</v>
      </c>
      <c r="AI318" s="6" t="str">
        <f t="shared" si="69"/>
        <v>LOST</v>
      </c>
      <c r="AK318" s="2" t="str">
        <f t="shared" si="59"/>
        <v>…</v>
      </c>
    </row>
    <row r="319" spans="5:37">
      <c r="E319" s="55"/>
      <c r="F319" s="8"/>
      <c r="G319" s="2"/>
      <c r="H319" s="8"/>
      <c r="I319" s="2"/>
      <c r="J319" s="2"/>
      <c r="K319" s="2"/>
      <c r="L319" s="2"/>
      <c r="M319" s="2"/>
      <c r="N319" s="2"/>
      <c r="O319" s="3"/>
      <c r="P319" s="3"/>
      <c r="Q319" s="2"/>
      <c r="R319" s="2"/>
      <c r="S319" s="2"/>
      <c r="T319" s="2"/>
      <c r="U319" s="27"/>
      <c r="V319" s="36"/>
      <c r="W319" s="20"/>
      <c r="X319" s="20">
        <f t="shared" si="60"/>
        <v>1.25</v>
      </c>
      <c r="Y319" s="11"/>
      <c r="Z319" s="2">
        <f t="shared" si="61"/>
        <v>0</v>
      </c>
      <c r="AA319">
        <f t="shared" si="62"/>
        <v>10</v>
      </c>
      <c r="AB319">
        <f t="shared" si="63"/>
        <v>0</v>
      </c>
      <c r="AC319">
        <f t="shared" si="64"/>
        <v>0</v>
      </c>
      <c r="AD319" s="2">
        <f t="shared" si="65"/>
        <v>60</v>
      </c>
      <c r="AE319" s="2" t="str">
        <f t="shared" si="66"/>
        <v>HT Under 1.5 Goals</v>
      </c>
      <c r="AF319" s="6"/>
      <c r="AG319" s="6" t="str">
        <f t="shared" si="67"/>
        <v>HT Over 0.5 Goals</v>
      </c>
      <c r="AH319" s="6" t="str">
        <f t="shared" si="68"/>
        <v>LOST</v>
      </c>
      <c r="AI319" s="6" t="str">
        <f t="shared" si="69"/>
        <v>LOST</v>
      </c>
      <c r="AK319" s="2" t="str">
        <f t="shared" si="59"/>
        <v>…</v>
      </c>
    </row>
    <row r="320" spans="5:37">
      <c r="E320" s="55"/>
      <c r="F320" s="8"/>
      <c r="G320" s="2"/>
      <c r="H320" s="8"/>
      <c r="I320" s="2"/>
      <c r="J320" s="2"/>
      <c r="K320" s="2"/>
      <c r="L320" s="2"/>
      <c r="M320" s="2"/>
      <c r="N320" s="2"/>
      <c r="O320" s="3"/>
      <c r="P320" s="3"/>
      <c r="Q320" s="2"/>
      <c r="R320" s="2"/>
      <c r="S320" s="2"/>
      <c r="T320" s="2"/>
      <c r="U320" s="27"/>
      <c r="V320" s="36"/>
      <c r="W320" s="20"/>
      <c r="X320" s="20">
        <f t="shared" si="60"/>
        <v>1.25</v>
      </c>
      <c r="Y320" s="11"/>
      <c r="Z320" s="2">
        <f t="shared" si="61"/>
        <v>0</v>
      </c>
      <c r="AA320">
        <f t="shared" si="62"/>
        <v>10</v>
      </c>
      <c r="AB320">
        <f t="shared" si="63"/>
        <v>0</v>
      </c>
      <c r="AC320">
        <f t="shared" si="64"/>
        <v>0</v>
      </c>
      <c r="AD320" s="2">
        <f t="shared" si="65"/>
        <v>60</v>
      </c>
      <c r="AE320" s="2" t="str">
        <f t="shared" si="66"/>
        <v>HT Under 1.5 Goals</v>
      </c>
      <c r="AF320" s="6"/>
      <c r="AG320" s="6" t="str">
        <f t="shared" si="67"/>
        <v>HT Over 0.5 Goals</v>
      </c>
      <c r="AH320" s="6" t="str">
        <f t="shared" si="68"/>
        <v>LOST</v>
      </c>
      <c r="AI320" s="6" t="str">
        <f t="shared" si="69"/>
        <v>LOST</v>
      </c>
      <c r="AK320" s="2" t="str">
        <f t="shared" si="59"/>
        <v>…</v>
      </c>
    </row>
    <row r="321" spans="5:37">
      <c r="E321" s="55"/>
      <c r="F321" s="8"/>
      <c r="G321" s="2"/>
      <c r="H321" s="8"/>
      <c r="I321" s="2"/>
      <c r="J321" s="2"/>
      <c r="K321" s="2"/>
      <c r="L321" s="2"/>
      <c r="M321" s="2"/>
      <c r="N321" s="2"/>
      <c r="O321" s="3"/>
      <c r="P321" s="3"/>
      <c r="Q321" s="2"/>
      <c r="R321" s="2"/>
      <c r="S321" s="2"/>
      <c r="T321" s="2"/>
      <c r="U321" s="27"/>
      <c r="V321" s="36"/>
      <c r="W321" s="20"/>
      <c r="X321" s="20">
        <f t="shared" si="60"/>
        <v>1.25</v>
      </c>
      <c r="Y321" s="11"/>
      <c r="Z321" s="2">
        <f t="shared" si="61"/>
        <v>0</v>
      </c>
      <c r="AA321">
        <f t="shared" si="62"/>
        <v>10</v>
      </c>
      <c r="AB321">
        <f t="shared" si="63"/>
        <v>0</v>
      </c>
      <c r="AC321">
        <f t="shared" si="64"/>
        <v>0</v>
      </c>
      <c r="AD321" s="2">
        <f t="shared" si="65"/>
        <v>60</v>
      </c>
      <c r="AE321" s="2" t="str">
        <f t="shared" si="66"/>
        <v>HT Under 1.5 Goals</v>
      </c>
      <c r="AF321" s="6"/>
      <c r="AG321" s="6" t="str">
        <f t="shared" si="67"/>
        <v>HT Over 0.5 Goals</v>
      </c>
      <c r="AH321" s="6" t="str">
        <f t="shared" si="68"/>
        <v>LOST</v>
      </c>
      <c r="AI321" s="6" t="str">
        <f t="shared" si="69"/>
        <v>LOST</v>
      </c>
      <c r="AK321" s="2" t="str">
        <f t="shared" si="59"/>
        <v>…</v>
      </c>
    </row>
    <row r="322" spans="5:37">
      <c r="E322" s="55"/>
      <c r="F322" s="8"/>
      <c r="G322" s="2"/>
      <c r="H322" s="8"/>
      <c r="I322" s="2"/>
      <c r="J322" s="2"/>
      <c r="K322" s="2"/>
      <c r="L322" s="2"/>
      <c r="M322" s="2"/>
      <c r="N322" s="2"/>
      <c r="O322" s="3"/>
      <c r="P322" s="3"/>
      <c r="Q322" s="2"/>
      <c r="R322" s="2"/>
      <c r="S322" s="2"/>
      <c r="T322" s="2"/>
      <c r="U322" s="27"/>
      <c r="V322" s="36"/>
      <c r="W322" s="20"/>
      <c r="X322" s="20">
        <f t="shared" si="60"/>
        <v>1.25</v>
      </c>
      <c r="Y322" s="11"/>
      <c r="Z322" s="2">
        <f t="shared" si="61"/>
        <v>0</v>
      </c>
      <c r="AA322">
        <f t="shared" si="62"/>
        <v>10</v>
      </c>
      <c r="AB322">
        <f t="shared" si="63"/>
        <v>0</v>
      </c>
      <c r="AC322">
        <f t="shared" si="64"/>
        <v>0</v>
      </c>
      <c r="AD322" s="2">
        <f t="shared" si="65"/>
        <v>60</v>
      </c>
      <c r="AE322" s="2" t="str">
        <f t="shared" si="66"/>
        <v>HT Under 1.5 Goals</v>
      </c>
      <c r="AF322" s="6"/>
      <c r="AG322" s="6" t="str">
        <f t="shared" si="67"/>
        <v>HT Over 0.5 Goals</v>
      </c>
      <c r="AH322" s="6" t="str">
        <f t="shared" si="68"/>
        <v>LOST</v>
      </c>
      <c r="AI322" s="6" t="str">
        <f t="shared" si="69"/>
        <v>LOST</v>
      </c>
      <c r="AK322" s="2" t="str">
        <f t="shared" si="59"/>
        <v>…</v>
      </c>
    </row>
    <row r="323" spans="5:37">
      <c r="E323" s="55"/>
      <c r="F323" s="8"/>
      <c r="G323" s="2"/>
      <c r="H323" s="8"/>
      <c r="I323" s="2"/>
      <c r="J323" s="2"/>
      <c r="K323" s="2"/>
      <c r="L323" s="2"/>
      <c r="M323" s="2"/>
      <c r="N323" s="2"/>
      <c r="O323" s="3"/>
      <c r="P323" s="3"/>
      <c r="Q323" s="2"/>
      <c r="R323" s="2"/>
      <c r="S323" s="2"/>
      <c r="T323" s="2"/>
      <c r="U323" s="27"/>
      <c r="V323" s="36"/>
      <c r="W323" s="20"/>
      <c r="X323" s="20">
        <f t="shared" si="60"/>
        <v>1.25</v>
      </c>
      <c r="Y323" s="11"/>
      <c r="Z323" s="2">
        <f t="shared" si="61"/>
        <v>0</v>
      </c>
      <c r="AA323">
        <f t="shared" si="62"/>
        <v>10</v>
      </c>
      <c r="AB323">
        <f t="shared" si="63"/>
        <v>0</v>
      </c>
      <c r="AC323">
        <f t="shared" si="64"/>
        <v>0</v>
      </c>
      <c r="AD323" s="2">
        <f t="shared" si="65"/>
        <v>60</v>
      </c>
      <c r="AE323" s="2" t="str">
        <f t="shared" si="66"/>
        <v>HT Under 1.5 Goals</v>
      </c>
      <c r="AF323" s="6"/>
      <c r="AG323" s="6" t="str">
        <f t="shared" si="67"/>
        <v>HT Over 0.5 Goals</v>
      </c>
      <c r="AH323" s="6" t="str">
        <f t="shared" si="68"/>
        <v>LOST</v>
      </c>
      <c r="AI323" s="6" t="str">
        <f t="shared" si="69"/>
        <v>LOST</v>
      </c>
      <c r="AK323" s="2" t="str">
        <f t="shared" ref="AK323:AK386" si="70">IF(AND(C323="OK",J323&gt;52,N323&lt;11,W323&lt;1.66),"Prime","…")</f>
        <v>…</v>
      </c>
    </row>
    <row r="324" spans="5:37">
      <c r="E324" s="55"/>
      <c r="F324" s="8"/>
      <c r="G324" s="2"/>
      <c r="H324" s="8"/>
      <c r="I324" s="2"/>
      <c r="J324" s="2"/>
      <c r="K324" s="2"/>
      <c r="L324" s="2"/>
      <c r="M324" s="2"/>
      <c r="N324" s="2"/>
      <c r="O324" s="3"/>
      <c r="P324" s="3"/>
      <c r="Q324" s="2"/>
      <c r="R324" s="2"/>
      <c r="S324" s="2"/>
      <c r="T324" s="2"/>
      <c r="U324" s="27"/>
      <c r="V324" s="36"/>
      <c r="W324" s="20"/>
      <c r="X324" s="20">
        <f t="shared" si="60"/>
        <v>1.25</v>
      </c>
      <c r="Y324" s="11"/>
      <c r="Z324" s="2">
        <f t="shared" si="61"/>
        <v>0</v>
      </c>
      <c r="AA324">
        <f t="shared" si="62"/>
        <v>10</v>
      </c>
      <c r="AB324">
        <f t="shared" si="63"/>
        <v>0</v>
      </c>
      <c r="AC324">
        <f t="shared" si="64"/>
        <v>0</v>
      </c>
      <c r="AD324" s="2">
        <f t="shared" si="65"/>
        <v>60</v>
      </c>
      <c r="AE324" s="2" t="str">
        <f t="shared" si="66"/>
        <v>HT Under 1.5 Goals</v>
      </c>
      <c r="AF324" s="6"/>
      <c r="AG324" s="6" t="str">
        <f t="shared" si="67"/>
        <v>HT Over 0.5 Goals</v>
      </c>
      <c r="AH324" s="6" t="str">
        <f t="shared" si="68"/>
        <v>LOST</v>
      </c>
      <c r="AI324" s="6" t="str">
        <f t="shared" si="69"/>
        <v>LOST</v>
      </c>
      <c r="AK324" s="2" t="str">
        <f t="shared" si="70"/>
        <v>…</v>
      </c>
    </row>
    <row r="325" spans="5:37">
      <c r="E325" s="55"/>
      <c r="F325" s="8"/>
      <c r="G325" s="2"/>
      <c r="H325" s="8"/>
      <c r="I325" s="2"/>
      <c r="J325" s="2"/>
      <c r="K325" s="2"/>
      <c r="L325" s="2"/>
      <c r="M325" s="2"/>
      <c r="N325" s="2"/>
      <c r="O325" s="3"/>
      <c r="P325" s="3"/>
      <c r="Q325" s="2"/>
      <c r="R325" s="2"/>
      <c r="S325" s="2"/>
      <c r="T325" s="2"/>
      <c r="U325" s="27"/>
      <c r="V325" s="36"/>
      <c r="W325" s="20"/>
      <c r="X325" s="20">
        <f t="shared" si="60"/>
        <v>1.25</v>
      </c>
      <c r="Y325" s="11"/>
      <c r="Z325" s="2">
        <f t="shared" si="61"/>
        <v>0</v>
      </c>
      <c r="AA325">
        <f t="shared" si="62"/>
        <v>10</v>
      </c>
      <c r="AB325">
        <f t="shared" si="63"/>
        <v>0</v>
      </c>
      <c r="AC325">
        <f t="shared" si="64"/>
        <v>0</v>
      </c>
      <c r="AD325" s="2">
        <f t="shared" si="65"/>
        <v>60</v>
      </c>
      <c r="AE325" s="2" t="str">
        <f t="shared" si="66"/>
        <v>HT Under 1.5 Goals</v>
      </c>
      <c r="AF325" s="6"/>
      <c r="AG325" s="6" t="str">
        <f t="shared" si="67"/>
        <v>HT Over 0.5 Goals</v>
      </c>
      <c r="AH325" s="6" t="str">
        <f t="shared" si="68"/>
        <v>LOST</v>
      </c>
      <c r="AI325" s="6" t="str">
        <f t="shared" si="69"/>
        <v>LOST</v>
      </c>
      <c r="AK325" s="2" t="str">
        <f t="shared" si="70"/>
        <v>…</v>
      </c>
    </row>
    <row r="326" spans="5:37">
      <c r="E326" s="55"/>
      <c r="F326" s="8"/>
      <c r="G326" s="2"/>
      <c r="H326" s="8"/>
      <c r="I326" s="2"/>
      <c r="J326" s="2"/>
      <c r="K326" s="2"/>
      <c r="L326" s="2"/>
      <c r="M326" s="2"/>
      <c r="N326" s="2"/>
      <c r="O326" s="3"/>
      <c r="P326" s="3"/>
      <c r="Q326" s="2"/>
      <c r="R326" s="2"/>
      <c r="S326" s="2"/>
      <c r="T326" s="2"/>
      <c r="U326" s="27"/>
      <c r="V326" s="36"/>
      <c r="W326" s="20"/>
      <c r="X326" s="20">
        <f t="shared" si="60"/>
        <v>1.25</v>
      </c>
      <c r="Y326" s="11"/>
      <c r="Z326" s="2">
        <f t="shared" si="61"/>
        <v>0</v>
      </c>
      <c r="AA326">
        <f t="shared" si="62"/>
        <v>10</v>
      </c>
      <c r="AB326">
        <f t="shared" si="63"/>
        <v>0</v>
      </c>
      <c r="AC326">
        <f t="shared" si="64"/>
        <v>0</v>
      </c>
      <c r="AD326" s="2">
        <f t="shared" si="65"/>
        <v>60</v>
      </c>
      <c r="AE326" s="2" t="str">
        <f t="shared" si="66"/>
        <v>HT Under 1.5 Goals</v>
      </c>
      <c r="AF326" s="6"/>
      <c r="AG326" s="6" t="str">
        <f t="shared" si="67"/>
        <v>HT Over 0.5 Goals</v>
      </c>
      <c r="AH326" s="6" t="str">
        <f t="shared" si="68"/>
        <v>LOST</v>
      </c>
      <c r="AI326" s="6" t="str">
        <f t="shared" si="69"/>
        <v>LOST</v>
      </c>
      <c r="AK326" s="2" t="str">
        <f t="shared" si="70"/>
        <v>…</v>
      </c>
    </row>
    <row r="327" spans="5:37">
      <c r="E327" s="55"/>
      <c r="F327" s="8"/>
      <c r="G327" s="2"/>
      <c r="H327" s="8"/>
      <c r="I327" s="2"/>
      <c r="J327" s="2"/>
      <c r="K327" s="2"/>
      <c r="L327" s="2"/>
      <c r="M327" s="2"/>
      <c r="N327" s="2"/>
      <c r="O327" s="3"/>
      <c r="P327" s="3"/>
      <c r="Q327" s="2"/>
      <c r="R327" s="2"/>
      <c r="S327" s="2"/>
      <c r="T327" s="2"/>
      <c r="U327" s="27"/>
      <c r="V327" s="36"/>
      <c r="W327" s="20"/>
      <c r="X327" s="20">
        <f t="shared" si="60"/>
        <v>1.25</v>
      </c>
      <c r="Y327" s="11"/>
      <c r="Z327" s="2">
        <f t="shared" si="61"/>
        <v>0</v>
      </c>
      <c r="AA327">
        <f t="shared" si="62"/>
        <v>10</v>
      </c>
      <c r="AB327">
        <f t="shared" si="63"/>
        <v>0</v>
      </c>
      <c r="AC327">
        <f t="shared" si="64"/>
        <v>0</v>
      </c>
      <c r="AD327" s="2">
        <f t="shared" si="65"/>
        <v>60</v>
      </c>
      <c r="AE327" s="2" t="str">
        <f t="shared" si="66"/>
        <v>HT Under 1.5 Goals</v>
      </c>
      <c r="AF327" s="6"/>
      <c r="AG327" s="6" t="str">
        <f t="shared" si="67"/>
        <v>HT Over 0.5 Goals</v>
      </c>
      <c r="AH327" s="6" t="str">
        <f t="shared" si="68"/>
        <v>LOST</v>
      </c>
      <c r="AI327" s="6" t="str">
        <f t="shared" si="69"/>
        <v>LOST</v>
      </c>
      <c r="AK327" s="2" t="str">
        <f t="shared" si="70"/>
        <v>…</v>
      </c>
    </row>
    <row r="328" spans="5:37">
      <c r="E328" s="55"/>
      <c r="F328" s="8"/>
      <c r="G328" s="2"/>
      <c r="H328" s="8"/>
      <c r="I328" s="2"/>
      <c r="J328" s="2"/>
      <c r="K328" s="2"/>
      <c r="L328" s="2"/>
      <c r="M328" s="2"/>
      <c r="N328" s="2"/>
      <c r="O328" s="3"/>
      <c r="P328" s="3"/>
      <c r="Q328" s="2"/>
      <c r="R328" s="2"/>
      <c r="S328" s="2"/>
      <c r="T328" s="2"/>
      <c r="U328" s="27"/>
      <c r="V328" s="36"/>
      <c r="W328" s="20"/>
      <c r="X328" s="20">
        <f t="shared" si="60"/>
        <v>1.25</v>
      </c>
      <c r="Y328" s="11"/>
      <c r="Z328" s="2">
        <f t="shared" si="61"/>
        <v>0</v>
      </c>
      <c r="AA328">
        <f t="shared" si="62"/>
        <v>10</v>
      </c>
      <c r="AB328">
        <f t="shared" si="63"/>
        <v>0</v>
      </c>
      <c r="AC328">
        <f t="shared" si="64"/>
        <v>0</v>
      </c>
      <c r="AD328" s="2">
        <f t="shared" si="65"/>
        <v>60</v>
      </c>
      <c r="AE328" s="2" t="str">
        <f t="shared" si="66"/>
        <v>HT Under 1.5 Goals</v>
      </c>
      <c r="AF328" s="6"/>
      <c r="AG328" s="6" t="str">
        <f t="shared" si="67"/>
        <v>HT Over 0.5 Goals</v>
      </c>
      <c r="AH328" s="6" t="str">
        <f t="shared" si="68"/>
        <v>LOST</v>
      </c>
      <c r="AI328" s="6" t="str">
        <f t="shared" si="69"/>
        <v>LOST</v>
      </c>
      <c r="AK328" s="2" t="str">
        <f t="shared" si="70"/>
        <v>…</v>
      </c>
    </row>
    <row r="329" spans="5:37">
      <c r="E329" s="55"/>
      <c r="F329" s="8"/>
      <c r="G329" s="2"/>
      <c r="H329" s="8"/>
      <c r="I329" s="2"/>
      <c r="J329" s="2"/>
      <c r="K329" s="2"/>
      <c r="L329" s="2"/>
      <c r="M329" s="2"/>
      <c r="N329" s="2"/>
      <c r="O329" s="3"/>
      <c r="P329" s="3"/>
      <c r="Q329" s="2"/>
      <c r="R329" s="2"/>
      <c r="S329" s="2"/>
      <c r="T329" s="2"/>
      <c r="U329" s="27"/>
      <c r="V329" s="36"/>
      <c r="W329" s="20"/>
      <c r="X329" s="20">
        <f t="shared" si="60"/>
        <v>1.25</v>
      </c>
      <c r="Y329" s="11"/>
      <c r="Z329" s="2">
        <f t="shared" si="61"/>
        <v>0</v>
      </c>
      <c r="AA329">
        <f t="shared" si="62"/>
        <v>10</v>
      </c>
      <c r="AB329">
        <f t="shared" si="63"/>
        <v>0</v>
      </c>
      <c r="AC329">
        <f t="shared" si="64"/>
        <v>0</v>
      </c>
      <c r="AD329" s="2">
        <f t="shared" si="65"/>
        <v>60</v>
      </c>
      <c r="AE329" s="2" t="str">
        <f t="shared" si="66"/>
        <v>HT Under 1.5 Goals</v>
      </c>
      <c r="AF329" s="6"/>
      <c r="AG329" s="6" t="str">
        <f t="shared" si="67"/>
        <v>HT Over 0.5 Goals</v>
      </c>
      <c r="AH329" s="6" t="str">
        <f t="shared" si="68"/>
        <v>LOST</v>
      </c>
      <c r="AI329" s="6" t="str">
        <f t="shared" si="69"/>
        <v>LOST</v>
      </c>
      <c r="AK329" s="2" t="str">
        <f t="shared" si="70"/>
        <v>…</v>
      </c>
    </row>
    <row r="330" spans="5:37">
      <c r="E330" s="55"/>
      <c r="F330" s="8"/>
      <c r="G330" s="2"/>
      <c r="H330" s="8"/>
      <c r="I330" s="2"/>
      <c r="J330" s="2"/>
      <c r="K330" s="2"/>
      <c r="L330" s="2"/>
      <c r="M330" s="2"/>
      <c r="N330" s="2"/>
      <c r="O330" s="3"/>
      <c r="P330" s="3"/>
      <c r="Q330" s="2"/>
      <c r="R330" s="2"/>
      <c r="S330" s="2"/>
      <c r="T330" s="2"/>
      <c r="U330" s="27"/>
      <c r="V330" s="36"/>
      <c r="W330" s="20"/>
      <c r="X330" s="20">
        <f t="shared" si="60"/>
        <v>1.25</v>
      </c>
      <c r="Y330" s="11"/>
      <c r="Z330" s="2">
        <f t="shared" si="61"/>
        <v>0</v>
      </c>
      <c r="AA330">
        <f t="shared" si="62"/>
        <v>10</v>
      </c>
      <c r="AB330">
        <f t="shared" si="63"/>
        <v>0</v>
      </c>
      <c r="AC330">
        <f t="shared" si="64"/>
        <v>0</v>
      </c>
      <c r="AD330" s="2">
        <f t="shared" si="65"/>
        <v>60</v>
      </c>
      <c r="AE330" s="2" t="str">
        <f t="shared" si="66"/>
        <v>HT Under 1.5 Goals</v>
      </c>
      <c r="AF330" s="6"/>
      <c r="AG330" s="6" t="str">
        <f t="shared" si="67"/>
        <v>HT Over 0.5 Goals</v>
      </c>
      <c r="AH330" s="6" t="str">
        <f t="shared" si="68"/>
        <v>LOST</v>
      </c>
      <c r="AI330" s="6" t="str">
        <f t="shared" si="69"/>
        <v>LOST</v>
      </c>
      <c r="AK330" s="2" t="str">
        <f t="shared" si="70"/>
        <v>…</v>
      </c>
    </row>
    <row r="331" spans="5:37">
      <c r="E331" s="55"/>
      <c r="F331" s="8"/>
      <c r="G331" s="2"/>
      <c r="H331" s="8"/>
      <c r="I331" s="2"/>
      <c r="J331" s="2"/>
      <c r="K331" s="2"/>
      <c r="L331" s="2"/>
      <c r="M331" s="2"/>
      <c r="N331" s="2"/>
      <c r="O331" s="3"/>
      <c r="P331" s="3"/>
      <c r="Q331" s="2"/>
      <c r="R331" s="2"/>
      <c r="S331" s="2"/>
      <c r="T331" s="2"/>
      <c r="U331" s="27"/>
      <c r="V331" s="36"/>
      <c r="W331" s="20"/>
      <c r="X331" s="20">
        <f t="shared" si="60"/>
        <v>1.25</v>
      </c>
      <c r="Y331" s="11"/>
      <c r="Z331" s="2">
        <f t="shared" si="61"/>
        <v>0</v>
      </c>
      <c r="AA331">
        <f t="shared" si="62"/>
        <v>10</v>
      </c>
      <c r="AB331">
        <f t="shared" si="63"/>
        <v>0</v>
      </c>
      <c r="AC331">
        <f t="shared" si="64"/>
        <v>0</v>
      </c>
      <c r="AD331" s="2">
        <f t="shared" si="65"/>
        <v>60</v>
      </c>
      <c r="AE331" s="2" t="str">
        <f t="shared" si="66"/>
        <v>HT Under 1.5 Goals</v>
      </c>
      <c r="AF331" s="6"/>
      <c r="AG331" s="6" t="str">
        <f t="shared" si="67"/>
        <v>HT Over 0.5 Goals</v>
      </c>
      <c r="AH331" s="6" t="str">
        <f t="shared" si="68"/>
        <v>LOST</v>
      </c>
      <c r="AI331" s="6" t="str">
        <f t="shared" si="69"/>
        <v>LOST</v>
      </c>
      <c r="AK331" s="2" t="str">
        <f t="shared" si="70"/>
        <v>…</v>
      </c>
    </row>
    <row r="332" spans="5:37">
      <c r="E332" s="55"/>
      <c r="F332" s="8"/>
      <c r="G332" s="2"/>
      <c r="H332" s="8"/>
      <c r="I332" s="2"/>
      <c r="J332" s="2"/>
      <c r="K332" s="2"/>
      <c r="L332" s="2"/>
      <c r="M332" s="2"/>
      <c r="N332" s="2"/>
      <c r="O332" s="3"/>
      <c r="P332" s="3"/>
      <c r="Q332" s="2"/>
      <c r="R332" s="2"/>
      <c r="S332" s="2"/>
      <c r="T332" s="2"/>
      <c r="U332" s="27"/>
      <c r="V332" s="27"/>
      <c r="W332" s="20"/>
      <c r="X332" s="20">
        <f t="shared" si="60"/>
        <v>1.25</v>
      </c>
      <c r="Y332" s="11"/>
      <c r="Z332" s="2">
        <f t="shared" si="61"/>
        <v>0</v>
      </c>
      <c r="AA332">
        <f t="shared" si="62"/>
        <v>10</v>
      </c>
      <c r="AB332">
        <f t="shared" si="63"/>
        <v>0</v>
      </c>
      <c r="AC332">
        <f t="shared" si="64"/>
        <v>0</v>
      </c>
      <c r="AD332" s="2">
        <f t="shared" si="65"/>
        <v>60</v>
      </c>
      <c r="AE332" s="2" t="str">
        <f t="shared" si="66"/>
        <v>HT Under 1.5 Goals</v>
      </c>
      <c r="AF332" s="6"/>
      <c r="AG332" s="6" t="str">
        <f t="shared" si="67"/>
        <v>HT Over 0.5 Goals</v>
      </c>
      <c r="AH332" s="6" t="str">
        <f t="shared" si="68"/>
        <v>LOST</v>
      </c>
      <c r="AI332" s="6" t="str">
        <f t="shared" si="69"/>
        <v>LOST</v>
      </c>
      <c r="AK332" s="2" t="str">
        <f t="shared" si="70"/>
        <v>…</v>
      </c>
    </row>
    <row r="333" spans="5:37">
      <c r="E333" s="55"/>
      <c r="F333" s="8"/>
      <c r="G333" s="2"/>
      <c r="H333" s="8"/>
      <c r="I333" s="2"/>
      <c r="J333" s="2"/>
      <c r="K333" s="2"/>
      <c r="L333" s="2"/>
      <c r="M333" s="2"/>
      <c r="N333" s="2"/>
      <c r="O333" s="3"/>
      <c r="P333" s="3"/>
      <c r="Q333" s="2"/>
      <c r="R333" s="2"/>
      <c r="S333" s="2"/>
      <c r="T333" s="2"/>
      <c r="U333" s="27"/>
      <c r="V333" s="36"/>
      <c r="W333" s="20"/>
      <c r="X333" s="20">
        <f t="shared" ref="X333:X386" si="71">IF(W333=1.5,1.3,IF(W333=1.55,1.3,IF(W333=1.6,1.3,IF(W333=1.65,1.35,IF(W333=1.7,1.35,IF(W333=1.75,1.4,IF(W333=1.8,1.45,IF(W333=1.8,1.5,IF(W333=1.85,1.5,IF(W333=1.9,1.55,IF(W333=1.95,1.6,IF(W333=2,1.6,IF(W333&lt;1.5,1.25,1.65)))))))))))))</f>
        <v>1.25</v>
      </c>
      <c r="Y333" s="11"/>
      <c r="Z333" s="2">
        <f t="shared" ref="Z333:Z386" si="72">IF(J333&gt;52,10,0)</f>
        <v>0</v>
      </c>
      <c r="AA333">
        <f t="shared" ref="AA333:AA386" si="73">IF(N333&gt;15,0,IF(N333&lt;8,10,5))</f>
        <v>10</v>
      </c>
      <c r="AB333">
        <f t="shared" ref="AB333:AB386" si="74">IF(U333&gt;60,10,IF(U333&lt;49,0,5))</f>
        <v>0</v>
      </c>
      <c r="AC333">
        <f t="shared" ref="AC333:AC386" si="75">IF(V333="Y",10,IF(V333="C",5,0))</f>
        <v>0</v>
      </c>
      <c r="AD333" s="2">
        <f t="shared" ref="AD333:AD386" si="76">SUM(Z333:AC333)+50</f>
        <v>60</v>
      </c>
      <c r="AE333" s="2" t="str">
        <f t="shared" ref="AE333:AE386" si="77">IF(AD333&lt;56,"HT Over 0.5 Goals","HT Under 1.5 Goals")</f>
        <v>HT Under 1.5 Goals</v>
      </c>
      <c r="AF333" s="6"/>
      <c r="AG333" s="6" t="str">
        <f t="shared" ref="AG333:AG386" si="78">IF(O333="1-0","HT Under 1.5 Goals",IF(O333="0-0","HT Under 1.5 Goals",IF(O333="0-1","HT Under 1.5 Goals","HT Over 0.5 Goals")))</f>
        <v>HT Over 0.5 Goals</v>
      </c>
      <c r="AH333" s="6" t="str">
        <f t="shared" si="68"/>
        <v>LOST</v>
      </c>
      <c r="AI333" s="6" t="str">
        <f t="shared" si="69"/>
        <v>LOST</v>
      </c>
      <c r="AK333" s="2" t="str">
        <f t="shared" si="70"/>
        <v>…</v>
      </c>
    </row>
    <row r="334" spans="5:37">
      <c r="E334" s="55"/>
      <c r="F334" s="8"/>
      <c r="G334" s="2"/>
      <c r="H334" s="8"/>
      <c r="I334" s="2"/>
      <c r="J334" s="2"/>
      <c r="K334" s="2"/>
      <c r="L334" s="2"/>
      <c r="M334" s="2"/>
      <c r="N334" s="2"/>
      <c r="O334" s="3"/>
      <c r="P334" s="3"/>
      <c r="Q334" s="2"/>
      <c r="R334" s="2"/>
      <c r="S334" s="2"/>
      <c r="T334" s="2"/>
      <c r="U334" s="27"/>
      <c r="V334" s="27"/>
      <c r="W334" s="20"/>
      <c r="X334" s="20">
        <f t="shared" si="71"/>
        <v>1.25</v>
      </c>
      <c r="Y334" s="11"/>
      <c r="Z334" s="2">
        <f t="shared" si="72"/>
        <v>0</v>
      </c>
      <c r="AA334">
        <f t="shared" si="73"/>
        <v>10</v>
      </c>
      <c r="AB334">
        <f t="shared" si="74"/>
        <v>0</v>
      </c>
      <c r="AC334">
        <f t="shared" si="75"/>
        <v>0</v>
      </c>
      <c r="AD334" s="2">
        <f t="shared" si="76"/>
        <v>60</v>
      </c>
      <c r="AE334" s="2" t="str">
        <f t="shared" si="77"/>
        <v>HT Under 1.5 Goals</v>
      </c>
      <c r="AF334" s="6"/>
      <c r="AG334" s="6" t="str">
        <f t="shared" si="78"/>
        <v>HT Over 0.5 Goals</v>
      </c>
      <c r="AH334" s="6" t="str">
        <f t="shared" si="68"/>
        <v>LOST</v>
      </c>
      <c r="AI334" s="6" t="str">
        <f t="shared" si="69"/>
        <v>LOST</v>
      </c>
      <c r="AK334" s="2" t="str">
        <f t="shared" si="70"/>
        <v>…</v>
      </c>
    </row>
    <row r="335" spans="5:37">
      <c r="E335" s="55"/>
      <c r="F335" s="8"/>
      <c r="G335" s="2"/>
      <c r="H335" s="8"/>
      <c r="I335" s="2"/>
      <c r="J335" s="2"/>
      <c r="K335" s="2"/>
      <c r="L335" s="2"/>
      <c r="M335" s="2"/>
      <c r="N335" s="2"/>
      <c r="O335" s="3"/>
      <c r="P335" s="3"/>
      <c r="Q335" s="2"/>
      <c r="R335" s="2"/>
      <c r="S335" s="2"/>
      <c r="T335" s="2"/>
      <c r="U335" s="27"/>
      <c r="V335" s="36"/>
      <c r="W335" s="20"/>
      <c r="X335" s="20">
        <f t="shared" si="71"/>
        <v>1.25</v>
      </c>
      <c r="Y335" s="11"/>
      <c r="Z335" s="2">
        <f t="shared" si="72"/>
        <v>0</v>
      </c>
      <c r="AA335">
        <f t="shared" si="73"/>
        <v>10</v>
      </c>
      <c r="AB335">
        <f t="shared" si="74"/>
        <v>0</v>
      </c>
      <c r="AC335">
        <f t="shared" si="75"/>
        <v>0</v>
      </c>
      <c r="AD335" s="2">
        <f t="shared" si="76"/>
        <v>60</v>
      </c>
      <c r="AE335" s="2" t="str">
        <f t="shared" si="77"/>
        <v>HT Under 1.5 Goals</v>
      </c>
      <c r="AF335" s="6"/>
      <c r="AG335" s="6" t="str">
        <f t="shared" si="78"/>
        <v>HT Over 0.5 Goals</v>
      </c>
      <c r="AH335" s="6" t="str">
        <f t="shared" si="68"/>
        <v>LOST</v>
      </c>
      <c r="AI335" s="6" t="str">
        <f t="shared" si="69"/>
        <v>LOST</v>
      </c>
      <c r="AK335" s="2" t="str">
        <f t="shared" si="70"/>
        <v>…</v>
      </c>
    </row>
    <row r="336" spans="5:37">
      <c r="E336" s="55"/>
      <c r="F336" s="8"/>
      <c r="G336" s="2"/>
      <c r="H336" s="8"/>
      <c r="I336" s="2"/>
      <c r="J336" s="2"/>
      <c r="K336" s="2"/>
      <c r="L336" s="2"/>
      <c r="M336" s="2"/>
      <c r="N336" s="2"/>
      <c r="O336" s="3"/>
      <c r="P336" s="3"/>
      <c r="Q336" s="2"/>
      <c r="R336" s="2"/>
      <c r="S336" s="2"/>
      <c r="T336" s="2"/>
      <c r="U336" s="27"/>
      <c r="V336" s="27"/>
      <c r="W336" s="20"/>
      <c r="X336" s="20">
        <f t="shared" si="71"/>
        <v>1.25</v>
      </c>
      <c r="Y336" s="11"/>
      <c r="Z336" s="2">
        <f t="shared" si="72"/>
        <v>0</v>
      </c>
      <c r="AA336">
        <f t="shared" si="73"/>
        <v>10</v>
      </c>
      <c r="AB336">
        <f t="shared" si="74"/>
        <v>0</v>
      </c>
      <c r="AC336">
        <f t="shared" si="75"/>
        <v>0</v>
      </c>
      <c r="AD336" s="2">
        <f t="shared" si="76"/>
        <v>60</v>
      </c>
      <c r="AE336" s="2" t="str">
        <f t="shared" si="77"/>
        <v>HT Under 1.5 Goals</v>
      </c>
      <c r="AF336" s="6"/>
      <c r="AG336" s="6" t="str">
        <f t="shared" si="78"/>
        <v>HT Over 0.5 Goals</v>
      </c>
      <c r="AH336" s="6" t="str">
        <f t="shared" si="68"/>
        <v>LOST</v>
      </c>
      <c r="AI336" s="6" t="str">
        <f t="shared" si="69"/>
        <v>LOST</v>
      </c>
      <c r="AK336" s="2" t="str">
        <f t="shared" si="70"/>
        <v>…</v>
      </c>
    </row>
    <row r="337" spans="5:37">
      <c r="E337" s="55"/>
      <c r="F337" s="8"/>
      <c r="G337" s="2"/>
      <c r="H337" s="8"/>
      <c r="I337" s="2"/>
      <c r="J337" s="2"/>
      <c r="K337" s="2"/>
      <c r="L337" s="2"/>
      <c r="M337" s="2"/>
      <c r="N337" s="2"/>
      <c r="O337" s="3"/>
      <c r="P337" s="3"/>
      <c r="Q337" s="2"/>
      <c r="R337" s="2"/>
      <c r="S337" s="2"/>
      <c r="T337" s="2"/>
      <c r="U337" s="27"/>
      <c r="V337" s="27"/>
      <c r="W337" s="20"/>
      <c r="X337" s="20">
        <f t="shared" si="71"/>
        <v>1.25</v>
      </c>
      <c r="Y337" s="11"/>
      <c r="Z337" s="2">
        <f t="shared" si="72"/>
        <v>0</v>
      </c>
      <c r="AA337">
        <f t="shared" si="73"/>
        <v>10</v>
      </c>
      <c r="AB337">
        <f t="shared" si="74"/>
        <v>0</v>
      </c>
      <c r="AC337">
        <f t="shared" si="75"/>
        <v>0</v>
      </c>
      <c r="AD337" s="2">
        <f t="shared" si="76"/>
        <v>60</v>
      </c>
      <c r="AE337" s="2" t="str">
        <f t="shared" si="77"/>
        <v>HT Under 1.5 Goals</v>
      </c>
      <c r="AF337" s="6"/>
      <c r="AG337" s="6" t="str">
        <f t="shared" si="78"/>
        <v>HT Over 0.5 Goals</v>
      </c>
      <c r="AH337" s="6" t="str">
        <f t="shared" si="68"/>
        <v>LOST</v>
      </c>
      <c r="AI337" s="6" t="str">
        <f t="shared" si="69"/>
        <v>LOST</v>
      </c>
      <c r="AK337" s="2" t="str">
        <f t="shared" si="70"/>
        <v>…</v>
      </c>
    </row>
    <row r="338" spans="5:37">
      <c r="E338" s="55"/>
      <c r="F338" s="8"/>
      <c r="G338" s="2"/>
      <c r="H338" s="8"/>
      <c r="I338" s="2"/>
      <c r="J338" s="2"/>
      <c r="K338" s="2"/>
      <c r="L338" s="2"/>
      <c r="M338" s="2"/>
      <c r="N338" s="2"/>
      <c r="O338" s="3"/>
      <c r="P338" s="3"/>
      <c r="Q338" s="2"/>
      <c r="R338" s="2"/>
      <c r="S338" s="2"/>
      <c r="T338" s="2"/>
      <c r="U338" s="27"/>
      <c r="V338" s="27"/>
      <c r="W338" s="20"/>
      <c r="X338" s="20">
        <f t="shared" si="71"/>
        <v>1.25</v>
      </c>
      <c r="Y338" s="11"/>
      <c r="Z338" s="2">
        <f t="shared" si="72"/>
        <v>0</v>
      </c>
      <c r="AA338">
        <f t="shared" si="73"/>
        <v>10</v>
      </c>
      <c r="AB338">
        <f t="shared" si="74"/>
        <v>0</v>
      </c>
      <c r="AC338">
        <f t="shared" si="75"/>
        <v>0</v>
      </c>
      <c r="AD338" s="2">
        <f t="shared" si="76"/>
        <v>60</v>
      </c>
      <c r="AE338" s="2" t="str">
        <f t="shared" si="77"/>
        <v>HT Under 1.5 Goals</v>
      </c>
      <c r="AF338" s="6"/>
      <c r="AG338" s="6" t="str">
        <f t="shared" si="78"/>
        <v>HT Over 0.5 Goals</v>
      </c>
      <c r="AH338" s="6" t="str">
        <f t="shared" ref="AH338:AH401" si="79">IF(O338="?",O338,AI338)</f>
        <v>LOST</v>
      </c>
      <c r="AI338" s="6" t="str">
        <f t="shared" ref="AI338:AI401" si="80">IF(AE338=AG338,"WON",IF(O338="0-1","WON",IF(O338="1-0","WON",IF(O338="?","?","LOST"))))</f>
        <v>LOST</v>
      </c>
      <c r="AK338" s="2" t="str">
        <f t="shared" si="70"/>
        <v>…</v>
      </c>
    </row>
    <row r="339" spans="5:37">
      <c r="E339" s="55"/>
      <c r="F339" s="8"/>
      <c r="G339" s="2"/>
      <c r="H339" s="8"/>
      <c r="I339" s="2"/>
      <c r="J339" s="2"/>
      <c r="K339" s="2"/>
      <c r="L339" s="2"/>
      <c r="M339" s="2"/>
      <c r="N339" s="2"/>
      <c r="O339" s="3"/>
      <c r="P339" s="3"/>
      <c r="Q339" s="2"/>
      <c r="R339" s="2"/>
      <c r="S339" s="2"/>
      <c r="T339" s="2"/>
      <c r="U339" s="27"/>
      <c r="V339" s="27"/>
      <c r="W339" s="20"/>
      <c r="X339" s="20">
        <f t="shared" si="71"/>
        <v>1.25</v>
      </c>
      <c r="Y339" s="11"/>
      <c r="Z339" s="2">
        <f t="shared" si="72"/>
        <v>0</v>
      </c>
      <c r="AA339">
        <f t="shared" si="73"/>
        <v>10</v>
      </c>
      <c r="AB339">
        <f t="shared" si="74"/>
        <v>0</v>
      </c>
      <c r="AC339">
        <f t="shared" si="75"/>
        <v>0</v>
      </c>
      <c r="AD339" s="2">
        <f t="shared" si="76"/>
        <v>60</v>
      </c>
      <c r="AE339" s="2" t="str">
        <f t="shared" si="77"/>
        <v>HT Under 1.5 Goals</v>
      </c>
      <c r="AF339" s="6"/>
      <c r="AG339" s="6" t="str">
        <f t="shared" si="78"/>
        <v>HT Over 0.5 Goals</v>
      </c>
      <c r="AH339" s="6" t="str">
        <f t="shared" si="79"/>
        <v>LOST</v>
      </c>
      <c r="AI339" s="6" t="str">
        <f t="shared" si="80"/>
        <v>LOST</v>
      </c>
      <c r="AK339" s="2" t="str">
        <f t="shared" si="70"/>
        <v>…</v>
      </c>
    </row>
    <row r="340" spans="5:37">
      <c r="E340" s="55"/>
      <c r="F340" s="8"/>
      <c r="G340" s="2"/>
      <c r="H340" s="8"/>
      <c r="I340" s="2"/>
      <c r="J340" s="2"/>
      <c r="K340" s="2"/>
      <c r="L340" s="2"/>
      <c r="M340" s="2"/>
      <c r="N340" s="2"/>
      <c r="O340" s="3"/>
      <c r="P340" s="3"/>
      <c r="Q340" s="2"/>
      <c r="R340" s="2"/>
      <c r="S340" s="2"/>
      <c r="T340" s="2"/>
      <c r="U340" s="27"/>
      <c r="V340" s="36"/>
      <c r="W340" s="20"/>
      <c r="X340" s="20">
        <f t="shared" si="71"/>
        <v>1.25</v>
      </c>
      <c r="Y340" s="11"/>
      <c r="Z340" s="2">
        <f t="shared" si="72"/>
        <v>0</v>
      </c>
      <c r="AA340">
        <f t="shared" si="73"/>
        <v>10</v>
      </c>
      <c r="AB340">
        <f t="shared" si="74"/>
        <v>0</v>
      </c>
      <c r="AC340">
        <f t="shared" si="75"/>
        <v>0</v>
      </c>
      <c r="AD340" s="2">
        <f t="shared" si="76"/>
        <v>60</v>
      </c>
      <c r="AE340" s="2" t="str">
        <f t="shared" si="77"/>
        <v>HT Under 1.5 Goals</v>
      </c>
      <c r="AF340" s="6"/>
      <c r="AG340" s="6" t="str">
        <f t="shared" si="78"/>
        <v>HT Over 0.5 Goals</v>
      </c>
      <c r="AH340" s="6" t="str">
        <f t="shared" si="79"/>
        <v>LOST</v>
      </c>
      <c r="AI340" s="6" t="str">
        <f t="shared" si="80"/>
        <v>LOST</v>
      </c>
      <c r="AK340" s="2" t="str">
        <f t="shared" si="70"/>
        <v>…</v>
      </c>
    </row>
    <row r="341" spans="5:37">
      <c r="E341" s="55"/>
      <c r="F341" s="8"/>
      <c r="G341" s="2"/>
      <c r="H341" s="8"/>
      <c r="I341" s="2"/>
      <c r="J341" s="2"/>
      <c r="K341" s="2"/>
      <c r="L341" s="2"/>
      <c r="M341" s="2"/>
      <c r="N341" s="2"/>
      <c r="O341" s="3"/>
      <c r="P341" s="3"/>
      <c r="Q341" s="2"/>
      <c r="R341" s="2"/>
      <c r="S341" s="2"/>
      <c r="T341" s="2"/>
      <c r="U341" s="27"/>
      <c r="V341" s="36"/>
      <c r="W341" s="20"/>
      <c r="X341" s="20">
        <f t="shared" si="71"/>
        <v>1.25</v>
      </c>
      <c r="Y341" s="11"/>
      <c r="Z341" s="2">
        <f t="shared" si="72"/>
        <v>0</v>
      </c>
      <c r="AA341">
        <f t="shared" si="73"/>
        <v>10</v>
      </c>
      <c r="AB341">
        <f t="shared" si="74"/>
        <v>0</v>
      </c>
      <c r="AC341">
        <f t="shared" si="75"/>
        <v>0</v>
      </c>
      <c r="AD341" s="2">
        <f t="shared" si="76"/>
        <v>60</v>
      </c>
      <c r="AE341" s="2" t="str">
        <f t="shared" si="77"/>
        <v>HT Under 1.5 Goals</v>
      </c>
      <c r="AF341" s="6"/>
      <c r="AG341" s="6" t="str">
        <f t="shared" si="78"/>
        <v>HT Over 0.5 Goals</v>
      </c>
      <c r="AH341" s="6" t="str">
        <f t="shared" si="79"/>
        <v>LOST</v>
      </c>
      <c r="AI341" s="6" t="str">
        <f t="shared" si="80"/>
        <v>LOST</v>
      </c>
      <c r="AK341" s="2" t="str">
        <f t="shared" si="70"/>
        <v>…</v>
      </c>
    </row>
    <row r="342" spans="5:37">
      <c r="E342" s="55"/>
      <c r="F342" s="8"/>
      <c r="G342" s="2"/>
      <c r="H342" s="8"/>
      <c r="I342" s="2"/>
      <c r="J342" s="2"/>
      <c r="K342" s="2"/>
      <c r="L342" s="2"/>
      <c r="M342" s="2"/>
      <c r="N342" s="2"/>
      <c r="O342" s="3"/>
      <c r="P342" s="3"/>
      <c r="Q342" s="2"/>
      <c r="R342" s="2"/>
      <c r="S342" s="2"/>
      <c r="T342" s="2"/>
      <c r="U342" s="27"/>
      <c r="V342" s="36"/>
      <c r="W342" s="20"/>
      <c r="X342" s="20">
        <f t="shared" si="71"/>
        <v>1.25</v>
      </c>
      <c r="Y342" s="11"/>
      <c r="Z342" s="2">
        <f t="shared" si="72"/>
        <v>0</v>
      </c>
      <c r="AA342">
        <f t="shared" si="73"/>
        <v>10</v>
      </c>
      <c r="AB342">
        <f t="shared" si="74"/>
        <v>0</v>
      </c>
      <c r="AC342">
        <f t="shared" si="75"/>
        <v>0</v>
      </c>
      <c r="AD342" s="2">
        <f t="shared" si="76"/>
        <v>60</v>
      </c>
      <c r="AE342" s="2" t="str">
        <f t="shared" si="77"/>
        <v>HT Under 1.5 Goals</v>
      </c>
      <c r="AF342" s="6"/>
      <c r="AG342" s="6" t="str">
        <f t="shared" si="78"/>
        <v>HT Over 0.5 Goals</v>
      </c>
      <c r="AH342" s="6" t="str">
        <f t="shared" si="79"/>
        <v>LOST</v>
      </c>
      <c r="AI342" s="6" t="str">
        <f t="shared" si="80"/>
        <v>LOST</v>
      </c>
      <c r="AK342" s="2" t="str">
        <f t="shared" si="70"/>
        <v>…</v>
      </c>
    </row>
    <row r="343" spans="5:37">
      <c r="E343" s="55"/>
      <c r="F343" s="8"/>
      <c r="G343" s="2"/>
      <c r="H343" s="8"/>
      <c r="I343" s="2"/>
      <c r="J343" s="2"/>
      <c r="K343" s="2"/>
      <c r="L343" s="2"/>
      <c r="M343" s="2"/>
      <c r="N343" s="2"/>
      <c r="O343" s="3"/>
      <c r="P343" s="3"/>
      <c r="Q343" s="2"/>
      <c r="R343" s="2"/>
      <c r="S343" s="2"/>
      <c r="T343" s="2"/>
      <c r="U343" s="27"/>
      <c r="V343" s="36"/>
      <c r="W343" s="20"/>
      <c r="X343" s="20">
        <f t="shared" si="71"/>
        <v>1.25</v>
      </c>
      <c r="Y343" s="11"/>
      <c r="Z343" s="2">
        <f t="shared" si="72"/>
        <v>0</v>
      </c>
      <c r="AA343">
        <f t="shared" si="73"/>
        <v>10</v>
      </c>
      <c r="AB343">
        <f t="shared" si="74"/>
        <v>0</v>
      </c>
      <c r="AC343">
        <f t="shared" si="75"/>
        <v>0</v>
      </c>
      <c r="AD343" s="2">
        <f t="shared" si="76"/>
        <v>60</v>
      </c>
      <c r="AE343" s="2" t="str">
        <f t="shared" si="77"/>
        <v>HT Under 1.5 Goals</v>
      </c>
      <c r="AF343" s="6"/>
      <c r="AG343" s="6" t="str">
        <f t="shared" si="78"/>
        <v>HT Over 0.5 Goals</v>
      </c>
      <c r="AH343" s="6" t="str">
        <f t="shared" si="79"/>
        <v>LOST</v>
      </c>
      <c r="AI343" s="6" t="str">
        <f t="shared" si="80"/>
        <v>LOST</v>
      </c>
      <c r="AK343" s="2" t="str">
        <f t="shared" si="70"/>
        <v>…</v>
      </c>
    </row>
    <row r="344" spans="5:37">
      <c r="E344" s="55"/>
      <c r="F344" s="8"/>
      <c r="G344" s="2"/>
      <c r="H344" s="8"/>
      <c r="I344" s="2"/>
      <c r="J344" s="2"/>
      <c r="K344" s="2"/>
      <c r="L344" s="2"/>
      <c r="M344" s="2"/>
      <c r="N344" s="2"/>
      <c r="O344" s="3"/>
      <c r="P344" s="3"/>
      <c r="Q344" s="2"/>
      <c r="R344" s="2"/>
      <c r="S344" s="2"/>
      <c r="T344" s="2"/>
      <c r="U344" s="27"/>
      <c r="V344" s="36"/>
      <c r="W344" s="20"/>
      <c r="X344" s="20">
        <f t="shared" si="71"/>
        <v>1.25</v>
      </c>
      <c r="Y344" s="11"/>
      <c r="Z344" s="2">
        <f t="shared" si="72"/>
        <v>0</v>
      </c>
      <c r="AA344">
        <f t="shared" si="73"/>
        <v>10</v>
      </c>
      <c r="AB344">
        <f t="shared" si="74"/>
        <v>0</v>
      </c>
      <c r="AC344">
        <f t="shared" si="75"/>
        <v>0</v>
      </c>
      <c r="AD344" s="2">
        <f t="shared" si="76"/>
        <v>60</v>
      </c>
      <c r="AE344" s="2" t="str">
        <f t="shared" si="77"/>
        <v>HT Under 1.5 Goals</v>
      </c>
      <c r="AF344" s="6"/>
      <c r="AG344" s="6" t="str">
        <f t="shared" si="78"/>
        <v>HT Over 0.5 Goals</v>
      </c>
      <c r="AH344" s="6" t="str">
        <f t="shared" si="79"/>
        <v>LOST</v>
      </c>
      <c r="AI344" s="6" t="str">
        <f t="shared" si="80"/>
        <v>LOST</v>
      </c>
      <c r="AK344" s="2" t="str">
        <f t="shared" si="70"/>
        <v>…</v>
      </c>
    </row>
    <row r="345" spans="5:37">
      <c r="E345" s="55"/>
      <c r="F345" s="8"/>
      <c r="G345" s="2"/>
      <c r="H345" s="8"/>
      <c r="I345" s="2"/>
      <c r="J345" s="2"/>
      <c r="K345" s="2"/>
      <c r="L345" s="2"/>
      <c r="M345" s="2"/>
      <c r="N345" s="2"/>
      <c r="O345" s="3"/>
      <c r="P345" s="3"/>
      <c r="Q345" s="2"/>
      <c r="R345" s="2"/>
      <c r="S345" s="2"/>
      <c r="T345" s="2"/>
      <c r="U345" s="27"/>
      <c r="V345" s="36"/>
      <c r="W345" s="20"/>
      <c r="X345" s="20">
        <f t="shared" si="71"/>
        <v>1.25</v>
      </c>
      <c r="Y345" s="11"/>
      <c r="Z345" s="2">
        <f t="shared" si="72"/>
        <v>0</v>
      </c>
      <c r="AA345">
        <f t="shared" si="73"/>
        <v>10</v>
      </c>
      <c r="AB345">
        <f t="shared" si="74"/>
        <v>0</v>
      </c>
      <c r="AC345">
        <f t="shared" si="75"/>
        <v>0</v>
      </c>
      <c r="AD345" s="2">
        <f t="shared" si="76"/>
        <v>60</v>
      </c>
      <c r="AE345" s="2" t="str">
        <f t="shared" si="77"/>
        <v>HT Under 1.5 Goals</v>
      </c>
      <c r="AF345" s="6"/>
      <c r="AG345" s="6" t="str">
        <f t="shared" si="78"/>
        <v>HT Over 0.5 Goals</v>
      </c>
      <c r="AH345" s="6" t="str">
        <f t="shared" si="79"/>
        <v>LOST</v>
      </c>
      <c r="AI345" s="6" t="str">
        <f t="shared" si="80"/>
        <v>LOST</v>
      </c>
      <c r="AK345" s="2" t="str">
        <f t="shared" si="70"/>
        <v>…</v>
      </c>
    </row>
    <row r="346" spans="5:37">
      <c r="E346" s="55"/>
      <c r="F346" s="8"/>
      <c r="G346" s="2"/>
      <c r="H346" s="8"/>
      <c r="I346" s="2"/>
      <c r="J346" s="2"/>
      <c r="K346" s="2"/>
      <c r="L346" s="2"/>
      <c r="M346" s="2"/>
      <c r="N346" s="2"/>
      <c r="O346" s="3"/>
      <c r="P346" s="3"/>
      <c r="Q346" s="2"/>
      <c r="R346" s="2"/>
      <c r="S346" s="2"/>
      <c r="T346" s="2"/>
      <c r="U346" s="27"/>
      <c r="V346" s="36"/>
      <c r="W346" s="20"/>
      <c r="X346" s="20">
        <f t="shared" si="71"/>
        <v>1.25</v>
      </c>
      <c r="Y346" s="11"/>
      <c r="Z346" s="2">
        <f t="shared" si="72"/>
        <v>0</v>
      </c>
      <c r="AA346">
        <f t="shared" si="73"/>
        <v>10</v>
      </c>
      <c r="AB346">
        <f t="shared" si="74"/>
        <v>0</v>
      </c>
      <c r="AC346">
        <f t="shared" si="75"/>
        <v>0</v>
      </c>
      <c r="AD346" s="2">
        <f t="shared" si="76"/>
        <v>60</v>
      </c>
      <c r="AE346" s="2" t="str">
        <f t="shared" si="77"/>
        <v>HT Under 1.5 Goals</v>
      </c>
      <c r="AF346" s="6"/>
      <c r="AG346" s="6" t="str">
        <f t="shared" si="78"/>
        <v>HT Over 0.5 Goals</v>
      </c>
      <c r="AH346" s="6" t="str">
        <f t="shared" si="79"/>
        <v>LOST</v>
      </c>
      <c r="AI346" s="6" t="str">
        <f t="shared" si="80"/>
        <v>LOST</v>
      </c>
      <c r="AK346" s="2" t="str">
        <f t="shared" si="70"/>
        <v>…</v>
      </c>
    </row>
    <row r="347" spans="5:37">
      <c r="E347" s="55"/>
      <c r="F347" s="8"/>
      <c r="G347" s="2"/>
      <c r="H347" s="8"/>
      <c r="I347" s="2"/>
      <c r="J347" s="2"/>
      <c r="K347" s="2"/>
      <c r="L347" s="2"/>
      <c r="M347" s="2"/>
      <c r="N347" s="2"/>
      <c r="O347" s="3"/>
      <c r="P347" s="3"/>
      <c r="Q347" s="2"/>
      <c r="R347" s="2"/>
      <c r="S347" s="2"/>
      <c r="T347" s="2"/>
      <c r="U347" s="27"/>
      <c r="V347" s="36"/>
      <c r="W347" s="20"/>
      <c r="X347" s="20">
        <f t="shared" si="71"/>
        <v>1.25</v>
      </c>
      <c r="Y347" s="11"/>
      <c r="Z347" s="2">
        <f t="shared" si="72"/>
        <v>0</v>
      </c>
      <c r="AA347">
        <f t="shared" si="73"/>
        <v>10</v>
      </c>
      <c r="AB347">
        <f t="shared" si="74"/>
        <v>0</v>
      </c>
      <c r="AC347">
        <f t="shared" si="75"/>
        <v>0</v>
      </c>
      <c r="AD347" s="2">
        <f t="shared" si="76"/>
        <v>60</v>
      </c>
      <c r="AE347" s="2" t="str">
        <f t="shared" si="77"/>
        <v>HT Under 1.5 Goals</v>
      </c>
      <c r="AF347" s="6"/>
      <c r="AG347" s="6" t="str">
        <f t="shared" si="78"/>
        <v>HT Over 0.5 Goals</v>
      </c>
      <c r="AH347" s="6" t="str">
        <f t="shared" si="79"/>
        <v>LOST</v>
      </c>
      <c r="AI347" s="6" t="str">
        <f t="shared" si="80"/>
        <v>LOST</v>
      </c>
      <c r="AK347" s="2" t="str">
        <f t="shared" si="70"/>
        <v>…</v>
      </c>
    </row>
    <row r="348" spans="5:37">
      <c r="E348" s="55"/>
      <c r="F348" s="8"/>
      <c r="G348" s="2"/>
      <c r="H348" s="8"/>
      <c r="I348" s="2"/>
      <c r="J348" s="2"/>
      <c r="K348" s="2"/>
      <c r="L348" s="2"/>
      <c r="M348" s="2"/>
      <c r="N348" s="2"/>
      <c r="O348" s="3"/>
      <c r="P348" s="3"/>
      <c r="Q348" s="2"/>
      <c r="R348" s="2"/>
      <c r="S348" s="2"/>
      <c r="T348" s="2"/>
      <c r="U348" s="27"/>
      <c r="V348" s="36"/>
      <c r="W348" s="20"/>
      <c r="X348" s="20">
        <f t="shared" si="71"/>
        <v>1.25</v>
      </c>
      <c r="Y348" s="11"/>
      <c r="Z348" s="2">
        <f t="shared" si="72"/>
        <v>0</v>
      </c>
      <c r="AA348">
        <f t="shared" si="73"/>
        <v>10</v>
      </c>
      <c r="AB348">
        <f t="shared" si="74"/>
        <v>0</v>
      </c>
      <c r="AC348">
        <f t="shared" si="75"/>
        <v>0</v>
      </c>
      <c r="AD348" s="2">
        <f t="shared" si="76"/>
        <v>60</v>
      </c>
      <c r="AE348" s="2" t="str">
        <f t="shared" si="77"/>
        <v>HT Under 1.5 Goals</v>
      </c>
      <c r="AF348" s="6"/>
      <c r="AG348" s="6" t="str">
        <f t="shared" si="78"/>
        <v>HT Over 0.5 Goals</v>
      </c>
      <c r="AH348" s="6" t="str">
        <f t="shared" si="79"/>
        <v>LOST</v>
      </c>
      <c r="AI348" s="6" t="str">
        <f t="shared" si="80"/>
        <v>LOST</v>
      </c>
      <c r="AK348" s="2" t="str">
        <f t="shared" si="70"/>
        <v>…</v>
      </c>
    </row>
    <row r="349" spans="5:37">
      <c r="E349" s="55"/>
      <c r="F349" s="8"/>
      <c r="G349" s="2"/>
      <c r="H349" s="8"/>
      <c r="I349" s="2"/>
      <c r="J349" s="2"/>
      <c r="K349" s="2"/>
      <c r="L349" s="2"/>
      <c r="M349" s="2"/>
      <c r="N349" s="2"/>
      <c r="O349" s="3"/>
      <c r="P349" s="3"/>
      <c r="Q349" s="2"/>
      <c r="R349" s="2"/>
      <c r="S349" s="2"/>
      <c r="T349" s="2"/>
      <c r="U349" s="27"/>
      <c r="V349" s="36"/>
      <c r="W349" s="20"/>
      <c r="X349" s="20">
        <f t="shared" si="71"/>
        <v>1.25</v>
      </c>
      <c r="Y349" s="11"/>
      <c r="Z349" s="2">
        <f t="shared" si="72"/>
        <v>0</v>
      </c>
      <c r="AA349">
        <f t="shared" si="73"/>
        <v>10</v>
      </c>
      <c r="AB349">
        <f t="shared" si="74"/>
        <v>0</v>
      </c>
      <c r="AC349">
        <f t="shared" si="75"/>
        <v>0</v>
      </c>
      <c r="AD349" s="2">
        <f t="shared" si="76"/>
        <v>60</v>
      </c>
      <c r="AE349" s="2" t="str">
        <f t="shared" si="77"/>
        <v>HT Under 1.5 Goals</v>
      </c>
      <c r="AF349" s="6"/>
      <c r="AG349" s="6" t="str">
        <f t="shared" si="78"/>
        <v>HT Over 0.5 Goals</v>
      </c>
      <c r="AH349" s="6" t="str">
        <f t="shared" si="79"/>
        <v>LOST</v>
      </c>
      <c r="AI349" s="6" t="str">
        <f t="shared" si="80"/>
        <v>LOST</v>
      </c>
      <c r="AK349" s="2" t="str">
        <f t="shared" si="70"/>
        <v>…</v>
      </c>
    </row>
    <row r="350" spans="5:37">
      <c r="E350" s="55"/>
      <c r="F350" s="8"/>
      <c r="G350" s="2"/>
      <c r="H350" s="8"/>
      <c r="I350" s="2"/>
      <c r="J350" s="2"/>
      <c r="K350" s="2"/>
      <c r="L350" s="2"/>
      <c r="M350" s="2"/>
      <c r="N350" s="2"/>
      <c r="O350" s="3"/>
      <c r="P350" s="3"/>
      <c r="Q350" s="2"/>
      <c r="R350" s="2"/>
      <c r="S350" s="2"/>
      <c r="T350" s="2"/>
      <c r="U350" s="27"/>
      <c r="V350" s="36"/>
      <c r="W350" s="20"/>
      <c r="X350" s="20">
        <f t="shared" si="71"/>
        <v>1.25</v>
      </c>
      <c r="Y350" s="11"/>
      <c r="Z350" s="2">
        <f t="shared" si="72"/>
        <v>0</v>
      </c>
      <c r="AA350">
        <f t="shared" si="73"/>
        <v>10</v>
      </c>
      <c r="AB350">
        <f t="shared" si="74"/>
        <v>0</v>
      </c>
      <c r="AC350">
        <f t="shared" si="75"/>
        <v>0</v>
      </c>
      <c r="AD350" s="2">
        <f t="shared" si="76"/>
        <v>60</v>
      </c>
      <c r="AE350" s="2" t="str">
        <f t="shared" si="77"/>
        <v>HT Under 1.5 Goals</v>
      </c>
      <c r="AF350" s="6"/>
      <c r="AG350" s="6" t="str">
        <f t="shared" si="78"/>
        <v>HT Over 0.5 Goals</v>
      </c>
      <c r="AH350" s="6" t="str">
        <f t="shared" si="79"/>
        <v>LOST</v>
      </c>
      <c r="AI350" s="6" t="str">
        <f t="shared" si="80"/>
        <v>LOST</v>
      </c>
      <c r="AK350" s="2" t="str">
        <f t="shared" si="70"/>
        <v>…</v>
      </c>
    </row>
    <row r="351" spans="5:37">
      <c r="E351" s="55"/>
      <c r="F351" s="8"/>
      <c r="G351" s="2"/>
      <c r="H351" s="8"/>
      <c r="I351" s="2"/>
      <c r="J351" s="2"/>
      <c r="K351" s="2"/>
      <c r="L351" s="2"/>
      <c r="M351" s="2"/>
      <c r="N351" s="2"/>
      <c r="O351" s="3"/>
      <c r="P351" s="3"/>
      <c r="Q351" s="2"/>
      <c r="R351" s="2"/>
      <c r="S351" s="2"/>
      <c r="T351" s="2"/>
      <c r="U351" s="27"/>
      <c r="V351" s="36"/>
      <c r="W351" s="20"/>
      <c r="X351" s="20">
        <f t="shared" si="71"/>
        <v>1.25</v>
      </c>
      <c r="Y351" s="11"/>
      <c r="Z351" s="2">
        <f t="shared" si="72"/>
        <v>0</v>
      </c>
      <c r="AA351">
        <f t="shared" si="73"/>
        <v>10</v>
      </c>
      <c r="AB351">
        <f t="shared" si="74"/>
        <v>0</v>
      </c>
      <c r="AC351">
        <f t="shared" si="75"/>
        <v>0</v>
      </c>
      <c r="AD351" s="2">
        <f t="shared" si="76"/>
        <v>60</v>
      </c>
      <c r="AE351" s="2" t="str">
        <f t="shared" si="77"/>
        <v>HT Under 1.5 Goals</v>
      </c>
      <c r="AF351" s="6"/>
      <c r="AG351" s="6" t="str">
        <f t="shared" si="78"/>
        <v>HT Over 0.5 Goals</v>
      </c>
      <c r="AH351" s="6" t="str">
        <f t="shared" si="79"/>
        <v>LOST</v>
      </c>
      <c r="AI351" s="6" t="str">
        <f t="shared" si="80"/>
        <v>LOST</v>
      </c>
      <c r="AK351" s="2" t="str">
        <f t="shared" si="70"/>
        <v>…</v>
      </c>
    </row>
    <row r="352" spans="5:37">
      <c r="E352" s="55"/>
      <c r="F352" s="8"/>
      <c r="G352" s="2"/>
      <c r="H352" s="8"/>
      <c r="I352" s="2"/>
      <c r="J352" s="2"/>
      <c r="K352" s="2"/>
      <c r="L352" s="2"/>
      <c r="M352" s="2"/>
      <c r="N352" s="2"/>
      <c r="O352" s="3"/>
      <c r="P352" s="3"/>
      <c r="Q352" s="2"/>
      <c r="R352" s="2"/>
      <c r="S352" s="2"/>
      <c r="T352" s="2"/>
      <c r="U352" s="27"/>
      <c r="V352" s="36"/>
      <c r="W352" s="20"/>
      <c r="X352" s="20">
        <f t="shared" si="71"/>
        <v>1.25</v>
      </c>
      <c r="Y352" s="11"/>
      <c r="Z352" s="2">
        <f t="shared" si="72"/>
        <v>0</v>
      </c>
      <c r="AA352">
        <f t="shared" si="73"/>
        <v>10</v>
      </c>
      <c r="AB352">
        <f t="shared" si="74"/>
        <v>0</v>
      </c>
      <c r="AC352">
        <f t="shared" si="75"/>
        <v>0</v>
      </c>
      <c r="AD352" s="2">
        <f t="shared" si="76"/>
        <v>60</v>
      </c>
      <c r="AE352" s="2" t="str">
        <f t="shared" si="77"/>
        <v>HT Under 1.5 Goals</v>
      </c>
      <c r="AF352" s="6"/>
      <c r="AG352" s="6" t="str">
        <f t="shared" si="78"/>
        <v>HT Over 0.5 Goals</v>
      </c>
      <c r="AH352" s="6" t="str">
        <f t="shared" si="79"/>
        <v>LOST</v>
      </c>
      <c r="AI352" s="6" t="str">
        <f t="shared" si="80"/>
        <v>LOST</v>
      </c>
      <c r="AK352" s="2" t="str">
        <f t="shared" si="70"/>
        <v>…</v>
      </c>
    </row>
    <row r="353" spans="5:37">
      <c r="E353" s="55"/>
      <c r="F353" s="8"/>
      <c r="G353" s="2"/>
      <c r="H353" s="8"/>
      <c r="I353" s="2"/>
      <c r="J353" s="2"/>
      <c r="K353" s="2"/>
      <c r="L353" s="2"/>
      <c r="M353" s="2"/>
      <c r="N353" s="2"/>
      <c r="O353" s="3"/>
      <c r="P353" s="3"/>
      <c r="Q353" s="2"/>
      <c r="R353" s="2"/>
      <c r="S353" s="2"/>
      <c r="T353" s="2"/>
      <c r="U353" s="27"/>
      <c r="V353" s="36"/>
      <c r="W353" s="20"/>
      <c r="X353" s="20">
        <f t="shared" si="71"/>
        <v>1.25</v>
      </c>
      <c r="Y353" s="11"/>
      <c r="Z353" s="2">
        <f t="shared" si="72"/>
        <v>0</v>
      </c>
      <c r="AA353">
        <f t="shared" si="73"/>
        <v>10</v>
      </c>
      <c r="AB353">
        <f t="shared" si="74"/>
        <v>0</v>
      </c>
      <c r="AC353">
        <f t="shared" si="75"/>
        <v>0</v>
      </c>
      <c r="AD353" s="2">
        <f t="shared" si="76"/>
        <v>60</v>
      </c>
      <c r="AE353" s="2" t="str">
        <f t="shared" si="77"/>
        <v>HT Under 1.5 Goals</v>
      </c>
      <c r="AF353" s="6"/>
      <c r="AG353" s="6" t="str">
        <f t="shared" si="78"/>
        <v>HT Over 0.5 Goals</v>
      </c>
      <c r="AH353" s="6" t="str">
        <f t="shared" si="79"/>
        <v>LOST</v>
      </c>
      <c r="AI353" s="6" t="str">
        <f t="shared" si="80"/>
        <v>LOST</v>
      </c>
      <c r="AK353" s="2" t="str">
        <f t="shared" si="70"/>
        <v>…</v>
      </c>
    </row>
    <row r="354" spans="5:37">
      <c r="E354" s="55"/>
      <c r="F354" s="8"/>
      <c r="G354" s="2"/>
      <c r="H354" s="8"/>
      <c r="I354" s="2"/>
      <c r="J354" s="2"/>
      <c r="K354" s="2"/>
      <c r="L354" s="2"/>
      <c r="M354" s="2"/>
      <c r="N354" s="2"/>
      <c r="O354" s="3"/>
      <c r="P354" s="3"/>
      <c r="Q354" s="2"/>
      <c r="R354" s="2"/>
      <c r="S354" s="2"/>
      <c r="T354" s="2"/>
      <c r="U354" s="27"/>
      <c r="V354" s="36"/>
      <c r="W354" s="20"/>
      <c r="X354" s="20">
        <f t="shared" si="71"/>
        <v>1.25</v>
      </c>
      <c r="Y354" s="11"/>
      <c r="Z354" s="2">
        <f t="shared" si="72"/>
        <v>0</v>
      </c>
      <c r="AA354">
        <f t="shared" si="73"/>
        <v>10</v>
      </c>
      <c r="AB354">
        <f t="shared" si="74"/>
        <v>0</v>
      </c>
      <c r="AC354">
        <f t="shared" si="75"/>
        <v>0</v>
      </c>
      <c r="AD354" s="2">
        <f t="shared" si="76"/>
        <v>60</v>
      </c>
      <c r="AE354" s="2" t="str">
        <f t="shared" si="77"/>
        <v>HT Under 1.5 Goals</v>
      </c>
      <c r="AF354" s="6"/>
      <c r="AG354" s="6" t="str">
        <f t="shared" si="78"/>
        <v>HT Over 0.5 Goals</v>
      </c>
      <c r="AH354" s="6" t="str">
        <f t="shared" si="79"/>
        <v>LOST</v>
      </c>
      <c r="AI354" s="6" t="str">
        <f t="shared" si="80"/>
        <v>LOST</v>
      </c>
      <c r="AK354" s="2" t="str">
        <f t="shared" si="70"/>
        <v>…</v>
      </c>
    </row>
    <row r="355" spans="5:37">
      <c r="E355" s="55"/>
      <c r="F355" s="8"/>
      <c r="G355" s="2"/>
      <c r="H355" s="8"/>
      <c r="I355" s="2"/>
      <c r="J355" s="2"/>
      <c r="K355" s="2"/>
      <c r="L355" s="2"/>
      <c r="M355" s="2"/>
      <c r="N355" s="2"/>
      <c r="O355" s="3"/>
      <c r="P355" s="3"/>
      <c r="Q355" s="2"/>
      <c r="R355" s="2"/>
      <c r="S355" s="2"/>
      <c r="T355" s="2"/>
      <c r="U355" s="27"/>
      <c r="V355" s="36"/>
      <c r="W355" s="20"/>
      <c r="X355" s="20">
        <f t="shared" si="71"/>
        <v>1.25</v>
      </c>
      <c r="Y355" s="11"/>
      <c r="Z355" s="2">
        <f t="shared" si="72"/>
        <v>0</v>
      </c>
      <c r="AA355">
        <f t="shared" si="73"/>
        <v>10</v>
      </c>
      <c r="AB355">
        <f t="shared" si="74"/>
        <v>0</v>
      </c>
      <c r="AC355">
        <f t="shared" si="75"/>
        <v>0</v>
      </c>
      <c r="AD355" s="2">
        <f t="shared" si="76"/>
        <v>60</v>
      </c>
      <c r="AE355" s="2" t="str">
        <f t="shared" si="77"/>
        <v>HT Under 1.5 Goals</v>
      </c>
      <c r="AF355" s="6"/>
      <c r="AG355" s="6" t="str">
        <f t="shared" si="78"/>
        <v>HT Over 0.5 Goals</v>
      </c>
      <c r="AH355" s="6" t="str">
        <f t="shared" si="79"/>
        <v>LOST</v>
      </c>
      <c r="AI355" s="6" t="str">
        <f t="shared" si="80"/>
        <v>LOST</v>
      </c>
      <c r="AK355" s="2" t="str">
        <f t="shared" si="70"/>
        <v>…</v>
      </c>
    </row>
    <row r="356" spans="5:37">
      <c r="E356" s="55"/>
      <c r="F356" s="8"/>
      <c r="G356" s="2"/>
      <c r="H356" s="8"/>
      <c r="I356" s="2"/>
      <c r="J356" s="2"/>
      <c r="K356" s="2"/>
      <c r="L356" s="2"/>
      <c r="M356" s="2"/>
      <c r="N356" s="2"/>
      <c r="O356" s="3"/>
      <c r="P356" s="3"/>
      <c r="Q356" s="2"/>
      <c r="R356" s="2"/>
      <c r="S356" s="2"/>
      <c r="T356" s="2"/>
      <c r="U356" s="27"/>
      <c r="V356" s="36"/>
      <c r="W356" s="20"/>
      <c r="X356" s="20">
        <f t="shared" si="71"/>
        <v>1.25</v>
      </c>
      <c r="Y356" s="11"/>
      <c r="Z356" s="2">
        <f t="shared" si="72"/>
        <v>0</v>
      </c>
      <c r="AA356">
        <f t="shared" si="73"/>
        <v>10</v>
      </c>
      <c r="AB356">
        <f t="shared" si="74"/>
        <v>0</v>
      </c>
      <c r="AC356">
        <f t="shared" si="75"/>
        <v>0</v>
      </c>
      <c r="AD356" s="2">
        <f t="shared" si="76"/>
        <v>60</v>
      </c>
      <c r="AE356" s="2" t="str">
        <f t="shared" si="77"/>
        <v>HT Under 1.5 Goals</v>
      </c>
      <c r="AF356" s="6"/>
      <c r="AG356" s="6" t="str">
        <f t="shared" si="78"/>
        <v>HT Over 0.5 Goals</v>
      </c>
      <c r="AH356" s="6" t="str">
        <f t="shared" si="79"/>
        <v>LOST</v>
      </c>
      <c r="AI356" s="6" t="str">
        <f t="shared" si="80"/>
        <v>LOST</v>
      </c>
      <c r="AK356" s="2" t="str">
        <f t="shared" si="70"/>
        <v>…</v>
      </c>
    </row>
    <row r="357" spans="5:37">
      <c r="E357" s="55"/>
      <c r="F357" s="8"/>
      <c r="G357" s="2"/>
      <c r="H357" s="8"/>
      <c r="I357" s="2"/>
      <c r="J357" s="2"/>
      <c r="K357" s="2"/>
      <c r="L357" s="2"/>
      <c r="M357" s="2"/>
      <c r="N357" s="2"/>
      <c r="O357" s="3"/>
      <c r="P357" s="3"/>
      <c r="Q357" s="2"/>
      <c r="R357" s="2"/>
      <c r="S357" s="2"/>
      <c r="T357" s="2"/>
      <c r="U357" s="27"/>
      <c r="V357" s="36"/>
      <c r="W357" s="20"/>
      <c r="X357" s="20">
        <f t="shared" si="71"/>
        <v>1.25</v>
      </c>
      <c r="Y357" s="11"/>
      <c r="Z357" s="2">
        <f t="shared" si="72"/>
        <v>0</v>
      </c>
      <c r="AA357">
        <f t="shared" si="73"/>
        <v>10</v>
      </c>
      <c r="AB357">
        <f t="shared" si="74"/>
        <v>0</v>
      </c>
      <c r="AC357">
        <f t="shared" si="75"/>
        <v>0</v>
      </c>
      <c r="AD357" s="2">
        <f t="shared" si="76"/>
        <v>60</v>
      </c>
      <c r="AE357" s="2" t="str">
        <f t="shared" si="77"/>
        <v>HT Under 1.5 Goals</v>
      </c>
      <c r="AF357" s="6"/>
      <c r="AG357" s="6" t="str">
        <f t="shared" si="78"/>
        <v>HT Over 0.5 Goals</v>
      </c>
      <c r="AH357" s="6" t="str">
        <f t="shared" si="79"/>
        <v>LOST</v>
      </c>
      <c r="AI357" s="6" t="str">
        <f t="shared" si="80"/>
        <v>LOST</v>
      </c>
      <c r="AK357" s="2" t="str">
        <f t="shared" si="70"/>
        <v>…</v>
      </c>
    </row>
    <row r="358" spans="5:37">
      <c r="E358" s="55"/>
      <c r="F358" s="8"/>
      <c r="G358" s="2"/>
      <c r="H358" s="8"/>
      <c r="I358" s="2"/>
      <c r="J358" s="2"/>
      <c r="K358" s="2"/>
      <c r="L358" s="2"/>
      <c r="M358" s="2"/>
      <c r="N358" s="2"/>
      <c r="O358" s="3"/>
      <c r="P358" s="3"/>
      <c r="Q358" s="2"/>
      <c r="R358" s="2"/>
      <c r="S358" s="2"/>
      <c r="T358" s="2"/>
      <c r="U358" s="27"/>
      <c r="V358" s="36"/>
      <c r="W358" s="20"/>
      <c r="X358" s="20">
        <f t="shared" si="71"/>
        <v>1.25</v>
      </c>
      <c r="Y358" s="11"/>
      <c r="Z358" s="2">
        <f t="shared" si="72"/>
        <v>0</v>
      </c>
      <c r="AA358">
        <f t="shared" si="73"/>
        <v>10</v>
      </c>
      <c r="AB358">
        <f t="shared" si="74"/>
        <v>0</v>
      </c>
      <c r="AC358">
        <f t="shared" si="75"/>
        <v>0</v>
      </c>
      <c r="AD358" s="2">
        <f t="shared" si="76"/>
        <v>60</v>
      </c>
      <c r="AE358" s="2" t="str">
        <f t="shared" si="77"/>
        <v>HT Under 1.5 Goals</v>
      </c>
      <c r="AF358" s="6"/>
      <c r="AG358" s="6" t="str">
        <f t="shared" si="78"/>
        <v>HT Over 0.5 Goals</v>
      </c>
      <c r="AH358" s="6" t="str">
        <f t="shared" si="79"/>
        <v>LOST</v>
      </c>
      <c r="AI358" s="6" t="str">
        <f t="shared" si="80"/>
        <v>LOST</v>
      </c>
      <c r="AK358" s="2" t="str">
        <f t="shared" si="70"/>
        <v>…</v>
      </c>
    </row>
    <row r="359" spans="5:37">
      <c r="E359" s="55"/>
      <c r="F359" s="8"/>
      <c r="G359" s="2"/>
      <c r="H359" s="8"/>
      <c r="I359" s="2"/>
      <c r="J359" s="2"/>
      <c r="K359" s="2"/>
      <c r="L359" s="2"/>
      <c r="M359" s="2"/>
      <c r="N359" s="2"/>
      <c r="O359" s="3"/>
      <c r="P359" s="3"/>
      <c r="Q359" s="2"/>
      <c r="R359" s="2"/>
      <c r="S359" s="2"/>
      <c r="T359" s="2"/>
      <c r="U359" s="27"/>
      <c r="V359" s="36"/>
      <c r="W359" s="20"/>
      <c r="X359" s="20">
        <f t="shared" si="71"/>
        <v>1.25</v>
      </c>
      <c r="Y359" s="11"/>
      <c r="Z359" s="2">
        <f t="shared" si="72"/>
        <v>0</v>
      </c>
      <c r="AA359">
        <f t="shared" si="73"/>
        <v>10</v>
      </c>
      <c r="AB359">
        <f t="shared" si="74"/>
        <v>0</v>
      </c>
      <c r="AC359">
        <f t="shared" si="75"/>
        <v>0</v>
      </c>
      <c r="AD359" s="2">
        <f t="shared" si="76"/>
        <v>60</v>
      </c>
      <c r="AE359" s="2" t="str">
        <f t="shared" si="77"/>
        <v>HT Under 1.5 Goals</v>
      </c>
      <c r="AF359" s="6"/>
      <c r="AG359" s="6" t="str">
        <f t="shared" si="78"/>
        <v>HT Over 0.5 Goals</v>
      </c>
      <c r="AH359" s="6" t="str">
        <f t="shared" si="79"/>
        <v>LOST</v>
      </c>
      <c r="AI359" s="6" t="str">
        <f t="shared" si="80"/>
        <v>LOST</v>
      </c>
      <c r="AK359" s="2" t="str">
        <f t="shared" si="70"/>
        <v>…</v>
      </c>
    </row>
    <row r="360" spans="5:37">
      <c r="E360" s="55"/>
      <c r="F360" s="8"/>
      <c r="G360" s="2"/>
      <c r="H360" s="8"/>
      <c r="I360" s="2"/>
      <c r="J360" s="2"/>
      <c r="K360" s="2"/>
      <c r="L360" s="2"/>
      <c r="M360" s="2"/>
      <c r="N360" s="2"/>
      <c r="O360" s="3"/>
      <c r="P360" s="3"/>
      <c r="Q360" s="2"/>
      <c r="R360" s="2"/>
      <c r="S360" s="2"/>
      <c r="T360" s="2"/>
      <c r="U360" s="27"/>
      <c r="V360" s="36"/>
      <c r="W360" s="20"/>
      <c r="X360" s="20">
        <f t="shared" si="71"/>
        <v>1.25</v>
      </c>
      <c r="Y360" s="11"/>
      <c r="Z360" s="2">
        <f t="shared" si="72"/>
        <v>0</v>
      </c>
      <c r="AA360">
        <f t="shared" si="73"/>
        <v>10</v>
      </c>
      <c r="AB360">
        <f t="shared" si="74"/>
        <v>0</v>
      </c>
      <c r="AC360">
        <f t="shared" si="75"/>
        <v>0</v>
      </c>
      <c r="AD360" s="2">
        <f t="shared" si="76"/>
        <v>60</v>
      </c>
      <c r="AE360" s="2" t="str">
        <f t="shared" si="77"/>
        <v>HT Under 1.5 Goals</v>
      </c>
      <c r="AF360" s="6"/>
      <c r="AG360" s="6" t="str">
        <f t="shared" si="78"/>
        <v>HT Over 0.5 Goals</v>
      </c>
      <c r="AH360" s="6" t="str">
        <f t="shared" si="79"/>
        <v>LOST</v>
      </c>
      <c r="AI360" s="6" t="str">
        <f t="shared" si="80"/>
        <v>LOST</v>
      </c>
      <c r="AK360" s="2" t="str">
        <f t="shared" si="70"/>
        <v>…</v>
      </c>
    </row>
    <row r="361" spans="5:37">
      <c r="E361" s="55"/>
      <c r="F361" s="8"/>
      <c r="G361" s="2"/>
      <c r="H361" s="8"/>
      <c r="I361" s="2"/>
      <c r="J361" s="2"/>
      <c r="K361" s="2"/>
      <c r="L361" s="2"/>
      <c r="M361" s="2"/>
      <c r="N361" s="2"/>
      <c r="O361" s="3"/>
      <c r="P361" s="3"/>
      <c r="Q361" s="2"/>
      <c r="R361" s="2"/>
      <c r="S361" s="2"/>
      <c r="T361" s="2"/>
      <c r="U361" s="27"/>
      <c r="V361" s="36"/>
      <c r="W361" s="20"/>
      <c r="X361" s="20">
        <f t="shared" si="71"/>
        <v>1.25</v>
      </c>
      <c r="Y361" s="11"/>
      <c r="Z361" s="2">
        <f t="shared" si="72"/>
        <v>0</v>
      </c>
      <c r="AA361">
        <f t="shared" si="73"/>
        <v>10</v>
      </c>
      <c r="AB361">
        <f t="shared" si="74"/>
        <v>0</v>
      </c>
      <c r="AC361">
        <f t="shared" si="75"/>
        <v>0</v>
      </c>
      <c r="AD361" s="2">
        <f t="shared" si="76"/>
        <v>60</v>
      </c>
      <c r="AE361" s="2" t="str">
        <f t="shared" si="77"/>
        <v>HT Under 1.5 Goals</v>
      </c>
      <c r="AF361" s="6"/>
      <c r="AG361" s="6" t="str">
        <f t="shared" si="78"/>
        <v>HT Over 0.5 Goals</v>
      </c>
      <c r="AH361" s="6" t="str">
        <f t="shared" si="79"/>
        <v>LOST</v>
      </c>
      <c r="AI361" s="6" t="str">
        <f t="shared" si="80"/>
        <v>LOST</v>
      </c>
      <c r="AK361" s="2" t="str">
        <f t="shared" si="70"/>
        <v>…</v>
      </c>
    </row>
    <row r="362" spans="5:37">
      <c r="E362" s="55"/>
      <c r="F362" s="8"/>
      <c r="G362" s="2"/>
      <c r="H362" s="8"/>
      <c r="I362" s="2"/>
      <c r="J362" s="2"/>
      <c r="K362" s="2"/>
      <c r="L362" s="2"/>
      <c r="M362" s="2"/>
      <c r="N362" s="2"/>
      <c r="O362" s="3"/>
      <c r="P362" s="3"/>
      <c r="Q362" s="2"/>
      <c r="R362" s="2"/>
      <c r="S362" s="2"/>
      <c r="T362" s="2"/>
      <c r="U362" s="27"/>
      <c r="V362" s="36"/>
      <c r="W362" s="20"/>
      <c r="X362" s="20">
        <f t="shared" si="71"/>
        <v>1.25</v>
      </c>
      <c r="Y362" s="11"/>
      <c r="Z362" s="2">
        <f t="shared" si="72"/>
        <v>0</v>
      </c>
      <c r="AA362">
        <f t="shared" si="73"/>
        <v>10</v>
      </c>
      <c r="AB362">
        <f t="shared" si="74"/>
        <v>0</v>
      </c>
      <c r="AC362">
        <f t="shared" si="75"/>
        <v>0</v>
      </c>
      <c r="AD362" s="2">
        <f t="shared" si="76"/>
        <v>60</v>
      </c>
      <c r="AE362" s="2" t="str">
        <f t="shared" si="77"/>
        <v>HT Under 1.5 Goals</v>
      </c>
      <c r="AF362" s="6"/>
      <c r="AG362" s="6" t="str">
        <f t="shared" si="78"/>
        <v>HT Over 0.5 Goals</v>
      </c>
      <c r="AH362" s="6" t="str">
        <f t="shared" si="79"/>
        <v>LOST</v>
      </c>
      <c r="AI362" s="6" t="str">
        <f t="shared" si="80"/>
        <v>LOST</v>
      </c>
      <c r="AK362" s="2" t="str">
        <f t="shared" si="70"/>
        <v>…</v>
      </c>
    </row>
    <row r="363" spans="5:37">
      <c r="E363" s="55"/>
      <c r="F363" s="8"/>
      <c r="G363" s="2"/>
      <c r="H363" s="8"/>
      <c r="I363" s="2"/>
      <c r="J363" s="2"/>
      <c r="K363" s="2"/>
      <c r="L363" s="2"/>
      <c r="M363" s="2"/>
      <c r="N363" s="2"/>
      <c r="O363" s="3"/>
      <c r="P363" s="3"/>
      <c r="Q363" s="2"/>
      <c r="R363" s="2"/>
      <c r="S363" s="2"/>
      <c r="T363" s="2"/>
      <c r="U363" s="27"/>
      <c r="V363" s="36"/>
      <c r="W363" s="20"/>
      <c r="X363" s="20">
        <f t="shared" si="71"/>
        <v>1.25</v>
      </c>
      <c r="Y363" s="11"/>
      <c r="Z363" s="2">
        <f t="shared" si="72"/>
        <v>0</v>
      </c>
      <c r="AA363">
        <f t="shared" si="73"/>
        <v>10</v>
      </c>
      <c r="AB363">
        <f t="shared" si="74"/>
        <v>0</v>
      </c>
      <c r="AC363">
        <f t="shared" si="75"/>
        <v>0</v>
      </c>
      <c r="AD363" s="2">
        <f t="shared" si="76"/>
        <v>60</v>
      </c>
      <c r="AE363" s="2" t="str">
        <f t="shared" si="77"/>
        <v>HT Under 1.5 Goals</v>
      </c>
      <c r="AF363" s="6"/>
      <c r="AG363" s="6" t="str">
        <f t="shared" si="78"/>
        <v>HT Over 0.5 Goals</v>
      </c>
      <c r="AH363" s="6" t="str">
        <f t="shared" si="79"/>
        <v>LOST</v>
      </c>
      <c r="AI363" s="6" t="str">
        <f t="shared" si="80"/>
        <v>LOST</v>
      </c>
      <c r="AK363" s="2" t="str">
        <f t="shared" si="70"/>
        <v>…</v>
      </c>
    </row>
    <row r="364" spans="5:37">
      <c r="E364" s="55"/>
      <c r="F364" s="8"/>
      <c r="G364" s="2"/>
      <c r="H364" s="8"/>
      <c r="I364" s="2"/>
      <c r="J364" s="2"/>
      <c r="K364" s="2"/>
      <c r="L364" s="2"/>
      <c r="M364" s="2"/>
      <c r="N364" s="2"/>
      <c r="O364" s="3"/>
      <c r="P364" s="3"/>
      <c r="Q364" s="2"/>
      <c r="R364" s="2"/>
      <c r="S364" s="2"/>
      <c r="T364" s="2"/>
      <c r="U364" s="27"/>
      <c r="V364" s="36"/>
      <c r="W364" s="20"/>
      <c r="X364" s="20">
        <f t="shared" si="71"/>
        <v>1.25</v>
      </c>
      <c r="Y364" s="11"/>
      <c r="Z364" s="2">
        <f t="shared" si="72"/>
        <v>0</v>
      </c>
      <c r="AA364">
        <f t="shared" si="73"/>
        <v>10</v>
      </c>
      <c r="AB364">
        <f t="shared" si="74"/>
        <v>0</v>
      </c>
      <c r="AC364">
        <f t="shared" si="75"/>
        <v>0</v>
      </c>
      <c r="AD364" s="2">
        <f t="shared" si="76"/>
        <v>60</v>
      </c>
      <c r="AE364" s="2" t="str">
        <f t="shared" si="77"/>
        <v>HT Under 1.5 Goals</v>
      </c>
      <c r="AF364" s="6"/>
      <c r="AG364" s="6" t="str">
        <f t="shared" si="78"/>
        <v>HT Over 0.5 Goals</v>
      </c>
      <c r="AH364" s="6" t="str">
        <f t="shared" si="79"/>
        <v>LOST</v>
      </c>
      <c r="AI364" s="6" t="str">
        <f t="shared" si="80"/>
        <v>LOST</v>
      </c>
      <c r="AK364" s="2" t="str">
        <f t="shared" si="70"/>
        <v>…</v>
      </c>
    </row>
    <row r="365" spans="5:37">
      <c r="E365" s="55"/>
      <c r="F365" s="8"/>
      <c r="G365" s="2"/>
      <c r="H365" s="8"/>
      <c r="I365" s="2"/>
      <c r="J365" s="2"/>
      <c r="K365" s="2"/>
      <c r="L365" s="2"/>
      <c r="M365" s="2"/>
      <c r="N365" s="2"/>
      <c r="O365" s="3"/>
      <c r="P365" s="3"/>
      <c r="Q365" s="2"/>
      <c r="R365" s="2"/>
      <c r="S365" s="2"/>
      <c r="T365" s="2"/>
      <c r="U365" s="27"/>
      <c r="V365" s="36"/>
      <c r="W365" s="20"/>
      <c r="X365" s="20">
        <f t="shared" si="71"/>
        <v>1.25</v>
      </c>
      <c r="Y365" s="11"/>
      <c r="Z365" s="2">
        <f t="shared" si="72"/>
        <v>0</v>
      </c>
      <c r="AA365">
        <f t="shared" si="73"/>
        <v>10</v>
      </c>
      <c r="AB365">
        <f t="shared" si="74"/>
        <v>0</v>
      </c>
      <c r="AC365">
        <f t="shared" si="75"/>
        <v>0</v>
      </c>
      <c r="AD365" s="2">
        <f t="shared" si="76"/>
        <v>60</v>
      </c>
      <c r="AE365" s="2" t="str">
        <f t="shared" si="77"/>
        <v>HT Under 1.5 Goals</v>
      </c>
      <c r="AF365" s="6"/>
      <c r="AG365" s="6" t="str">
        <f t="shared" si="78"/>
        <v>HT Over 0.5 Goals</v>
      </c>
      <c r="AH365" s="6" t="str">
        <f t="shared" si="79"/>
        <v>LOST</v>
      </c>
      <c r="AI365" s="6" t="str">
        <f t="shared" si="80"/>
        <v>LOST</v>
      </c>
      <c r="AK365" s="2" t="str">
        <f t="shared" si="70"/>
        <v>…</v>
      </c>
    </row>
    <row r="366" spans="5:37">
      <c r="E366" s="55"/>
      <c r="F366" s="8"/>
      <c r="G366" s="2"/>
      <c r="H366" s="8"/>
      <c r="I366" s="2"/>
      <c r="J366" s="2"/>
      <c r="K366" s="2"/>
      <c r="L366" s="2"/>
      <c r="M366" s="2"/>
      <c r="N366" s="2"/>
      <c r="O366" s="3"/>
      <c r="P366" s="3"/>
      <c r="Q366" s="2"/>
      <c r="R366" s="2"/>
      <c r="S366" s="2"/>
      <c r="T366" s="2"/>
      <c r="U366" s="27"/>
      <c r="V366" s="36"/>
      <c r="W366" s="20"/>
      <c r="X366" s="20">
        <f t="shared" si="71"/>
        <v>1.25</v>
      </c>
      <c r="Y366" s="11"/>
      <c r="Z366" s="2">
        <f t="shared" si="72"/>
        <v>0</v>
      </c>
      <c r="AA366">
        <f t="shared" si="73"/>
        <v>10</v>
      </c>
      <c r="AB366">
        <f t="shared" si="74"/>
        <v>0</v>
      </c>
      <c r="AC366">
        <f t="shared" si="75"/>
        <v>0</v>
      </c>
      <c r="AD366" s="2">
        <f t="shared" si="76"/>
        <v>60</v>
      </c>
      <c r="AE366" s="2" t="str">
        <f t="shared" si="77"/>
        <v>HT Under 1.5 Goals</v>
      </c>
      <c r="AF366" s="6"/>
      <c r="AG366" s="6" t="str">
        <f t="shared" si="78"/>
        <v>HT Over 0.5 Goals</v>
      </c>
      <c r="AH366" s="6" t="str">
        <f t="shared" si="79"/>
        <v>LOST</v>
      </c>
      <c r="AI366" s="6" t="str">
        <f t="shared" si="80"/>
        <v>LOST</v>
      </c>
      <c r="AK366" s="2" t="str">
        <f t="shared" si="70"/>
        <v>…</v>
      </c>
    </row>
    <row r="367" spans="5:37">
      <c r="E367" s="55"/>
      <c r="F367" s="8"/>
      <c r="G367" s="2"/>
      <c r="H367" s="8"/>
      <c r="I367" s="2"/>
      <c r="J367" s="2"/>
      <c r="K367" s="2"/>
      <c r="L367" s="2"/>
      <c r="M367" s="2"/>
      <c r="N367" s="2"/>
      <c r="O367" s="3"/>
      <c r="P367" s="3"/>
      <c r="Q367" s="2"/>
      <c r="R367" s="2"/>
      <c r="S367" s="2"/>
      <c r="T367" s="2"/>
      <c r="U367" s="27"/>
      <c r="V367" s="36"/>
      <c r="W367" s="20"/>
      <c r="X367" s="20">
        <f t="shared" si="71"/>
        <v>1.25</v>
      </c>
      <c r="Y367" s="11"/>
      <c r="Z367" s="2">
        <f t="shared" si="72"/>
        <v>0</v>
      </c>
      <c r="AA367">
        <f t="shared" si="73"/>
        <v>10</v>
      </c>
      <c r="AB367">
        <f t="shared" si="74"/>
        <v>0</v>
      </c>
      <c r="AC367">
        <f t="shared" si="75"/>
        <v>0</v>
      </c>
      <c r="AD367" s="2">
        <f t="shared" si="76"/>
        <v>60</v>
      </c>
      <c r="AE367" s="2" t="str">
        <f t="shared" si="77"/>
        <v>HT Under 1.5 Goals</v>
      </c>
      <c r="AF367" s="6"/>
      <c r="AG367" s="6" t="str">
        <f t="shared" si="78"/>
        <v>HT Over 0.5 Goals</v>
      </c>
      <c r="AH367" s="6" t="str">
        <f t="shared" si="79"/>
        <v>LOST</v>
      </c>
      <c r="AI367" s="6" t="str">
        <f t="shared" si="80"/>
        <v>LOST</v>
      </c>
      <c r="AK367" s="2" t="str">
        <f t="shared" si="70"/>
        <v>…</v>
      </c>
    </row>
    <row r="368" spans="5:37">
      <c r="E368" s="55"/>
      <c r="F368" s="8"/>
      <c r="G368" s="2"/>
      <c r="H368" s="8"/>
      <c r="I368" s="2"/>
      <c r="J368" s="2"/>
      <c r="K368" s="2"/>
      <c r="L368" s="2"/>
      <c r="M368" s="2"/>
      <c r="N368" s="2"/>
      <c r="O368" s="3"/>
      <c r="P368" s="3"/>
      <c r="Q368" s="2"/>
      <c r="R368" s="2"/>
      <c r="S368" s="2"/>
      <c r="T368" s="2"/>
      <c r="U368" s="27"/>
      <c r="V368" s="36"/>
      <c r="W368" s="20"/>
      <c r="X368" s="20">
        <f t="shared" si="71"/>
        <v>1.25</v>
      </c>
      <c r="Y368" s="11"/>
      <c r="Z368" s="2">
        <f t="shared" si="72"/>
        <v>0</v>
      </c>
      <c r="AA368">
        <f t="shared" si="73"/>
        <v>10</v>
      </c>
      <c r="AB368">
        <f t="shared" si="74"/>
        <v>0</v>
      </c>
      <c r="AC368">
        <f t="shared" si="75"/>
        <v>0</v>
      </c>
      <c r="AD368" s="2">
        <f t="shared" si="76"/>
        <v>60</v>
      </c>
      <c r="AE368" s="2" t="str">
        <f t="shared" si="77"/>
        <v>HT Under 1.5 Goals</v>
      </c>
      <c r="AF368" s="6"/>
      <c r="AG368" s="6" t="str">
        <f t="shared" si="78"/>
        <v>HT Over 0.5 Goals</v>
      </c>
      <c r="AH368" s="6" t="str">
        <f t="shared" si="79"/>
        <v>LOST</v>
      </c>
      <c r="AI368" s="6" t="str">
        <f t="shared" si="80"/>
        <v>LOST</v>
      </c>
      <c r="AK368" s="2" t="str">
        <f t="shared" si="70"/>
        <v>…</v>
      </c>
    </row>
    <row r="369" spans="5:37">
      <c r="E369" s="55"/>
      <c r="F369" s="8"/>
      <c r="G369" s="2"/>
      <c r="H369" s="8"/>
      <c r="I369" s="2"/>
      <c r="J369" s="2"/>
      <c r="K369" s="2"/>
      <c r="L369" s="2"/>
      <c r="M369" s="2"/>
      <c r="N369" s="2"/>
      <c r="O369" s="3"/>
      <c r="P369" s="3"/>
      <c r="Q369" s="2"/>
      <c r="R369" s="2"/>
      <c r="S369" s="2"/>
      <c r="T369" s="2"/>
      <c r="U369" s="27"/>
      <c r="V369" s="36"/>
      <c r="W369" s="20"/>
      <c r="X369" s="20">
        <f t="shared" si="71"/>
        <v>1.25</v>
      </c>
      <c r="Y369" s="11"/>
      <c r="Z369" s="2">
        <f t="shared" si="72"/>
        <v>0</v>
      </c>
      <c r="AA369">
        <f t="shared" si="73"/>
        <v>10</v>
      </c>
      <c r="AB369">
        <f t="shared" si="74"/>
        <v>0</v>
      </c>
      <c r="AC369">
        <f t="shared" si="75"/>
        <v>0</v>
      </c>
      <c r="AD369" s="2">
        <f t="shared" si="76"/>
        <v>60</v>
      </c>
      <c r="AE369" s="2" t="str">
        <f t="shared" si="77"/>
        <v>HT Under 1.5 Goals</v>
      </c>
      <c r="AF369" s="6"/>
      <c r="AG369" s="6" t="str">
        <f t="shared" si="78"/>
        <v>HT Over 0.5 Goals</v>
      </c>
      <c r="AH369" s="6" t="str">
        <f t="shared" si="79"/>
        <v>LOST</v>
      </c>
      <c r="AI369" s="6" t="str">
        <f t="shared" si="80"/>
        <v>LOST</v>
      </c>
      <c r="AK369" s="2" t="str">
        <f t="shared" si="70"/>
        <v>…</v>
      </c>
    </row>
    <row r="370" spans="5:37">
      <c r="E370" s="55"/>
      <c r="F370" s="8"/>
      <c r="G370" s="2"/>
      <c r="H370" s="8"/>
      <c r="I370" s="2"/>
      <c r="J370" s="2"/>
      <c r="K370" s="2"/>
      <c r="L370" s="2"/>
      <c r="M370" s="2"/>
      <c r="N370" s="2"/>
      <c r="O370" s="3"/>
      <c r="P370" s="3"/>
      <c r="Q370" s="2"/>
      <c r="R370" s="2"/>
      <c r="S370" s="2"/>
      <c r="T370" s="2"/>
      <c r="U370" s="27"/>
      <c r="V370" s="36"/>
      <c r="W370" s="20"/>
      <c r="X370" s="20">
        <f t="shared" si="71"/>
        <v>1.25</v>
      </c>
      <c r="Y370" s="11"/>
      <c r="Z370" s="2">
        <f t="shared" si="72"/>
        <v>0</v>
      </c>
      <c r="AA370">
        <f t="shared" si="73"/>
        <v>10</v>
      </c>
      <c r="AB370">
        <f t="shared" si="74"/>
        <v>0</v>
      </c>
      <c r="AC370">
        <f t="shared" si="75"/>
        <v>0</v>
      </c>
      <c r="AD370" s="2">
        <f t="shared" si="76"/>
        <v>60</v>
      </c>
      <c r="AE370" s="2" t="str">
        <f t="shared" si="77"/>
        <v>HT Under 1.5 Goals</v>
      </c>
      <c r="AF370" s="6"/>
      <c r="AG370" s="6" t="str">
        <f t="shared" si="78"/>
        <v>HT Over 0.5 Goals</v>
      </c>
      <c r="AH370" s="6" t="str">
        <f t="shared" si="79"/>
        <v>LOST</v>
      </c>
      <c r="AI370" s="6" t="str">
        <f t="shared" si="80"/>
        <v>LOST</v>
      </c>
      <c r="AK370" s="2" t="str">
        <f t="shared" si="70"/>
        <v>…</v>
      </c>
    </row>
    <row r="371" spans="5:37">
      <c r="E371" s="55"/>
      <c r="F371" s="8"/>
      <c r="G371" s="2"/>
      <c r="H371" s="8"/>
      <c r="I371" s="2"/>
      <c r="J371" s="2"/>
      <c r="K371" s="2"/>
      <c r="L371" s="2"/>
      <c r="M371" s="2"/>
      <c r="N371" s="2"/>
      <c r="O371" s="3"/>
      <c r="P371" s="3"/>
      <c r="Q371" s="2"/>
      <c r="R371" s="2"/>
      <c r="S371" s="2"/>
      <c r="T371" s="2"/>
      <c r="U371" s="27"/>
      <c r="V371" s="36"/>
      <c r="W371" s="20"/>
      <c r="X371" s="20">
        <f t="shared" si="71"/>
        <v>1.25</v>
      </c>
      <c r="Y371" s="11"/>
      <c r="Z371" s="2">
        <f t="shared" si="72"/>
        <v>0</v>
      </c>
      <c r="AA371">
        <f t="shared" si="73"/>
        <v>10</v>
      </c>
      <c r="AB371">
        <f t="shared" si="74"/>
        <v>0</v>
      </c>
      <c r="AC371">
        <f t="shared" si="75"/>
        <v>0</v>
      </c>
      <c r="AD371" s="2">
        <f t="shared" si="76"/>
        <v>60</v>
      </c>
      <c r="AE371" s="2" t="str">
        <f t="shared" si="77"/>
        <v>HT Under 1.5 Goals</v>
      </c>
      <c r="AF371" s="6"/>
      <c r="AG371" s="6" t="str">
        <f t="shared" si="78"/>
        <v>HT Over 0.5 Goals</v>
      </c>
      <c r="AH371" s="6" t="str">
        <f t="shared" si="79"/>
        <v>LOST</v>
      </c>
      <c r="AI371" s="6" t="str">
        <f t="shared" si="80"/>
        <v>LOST</v>
      </c>
      <c r="AK371" s="2" t="str">
        <f t="shared" si="70"/>
        <v>…</v>
      </c>
    </row>
    <row r="372" spans="5:37">
      <c r="E372" s="55"/>
      <c r="F372" s="8"/>
      <c r="G372" s="2"/>
      <c r="H372" s="8"/>
      <c r="I372" s="2"/>
      <c r="J372" s="2"/>
      <c r="K372" s="2"/>
      <c r="L372" s="2"/>
      <c r="M372" s="2"/>
      <c r="N372" s="2"/>
      <c r="O372" s="3"/>
      <c r="P372" s="3"/>
      <c r="Q372" s="2"/>
      <c r="R372" s="2"/>
      <c r="S372" s="2"/>
      <c r="T372" s="2"/>
      <c r="U372" s="27"/>
      <c r="V372" s="36"/>
      <c r="W372" s="20"/>
      <c r="X372" s="20">
        <f t="shared" si="71"/>
        <v>1.25</v>
      </c>
      <c r="Y372" s="11"/>
      <c r="Z372" s="2">
        <f t="shared" si="72"/>
        <v>0</v>
      </c>
      <c r="AA372">
        <f t="shared" si="73"/>
        <v>10</v>
      </c>
      <c r="AB372">
        <f t="shared" si="74"/>
        <v>0</v>
      </c>
      <c r="AC372">
        <f t="shared" si="75"/>
        <v>0</v>
      </c>
      <c r="AD372" s="2">
        <f t="shared" si="76"/>
        <v>60</v>
      </c>
      <c r="AE372" s="2" t="str">
        <f t="shared" si="77"/>
        <v>HT Under 1.5 Goals</v>
      </c>
      <c r="AF372" s="6"/>
      <c r="AG372" s="6" t="str">
        <f t="shared" si="78"/>
        <v>HT Over 0.5 Goals</v>
      </c>
      <c r="AH372" s="6" t="str">
        <f t="shared" si="79"/>
        <v>LOST</v>
      </c>
      <c r="AI372" s="6" t="str">
        <f t="shared" si="80"/>
        <v>LOST</v>
      </c>
      <c r="AK372" s="2" t="str">
        <f t="shared" si="70"/>
        <v>…</v>
      </c>
    </row>
    <row r="373" spans="5:37">
      <c r="E373" s="55"/>
      <c r="F373" s="8"/>
      <c r="G373" s="2"/>
      <c r="H373" s="8"/>
      <c r="I373" s="2"/>
      <c r="J373" s="2"/>
      <c r="K373" s="2"/>
      <c r="L373" s="2"/>
      <c r="M373" s="2"/>
      <c r="N373" s="2"/>
      <c r="O373" s="3"/>
      <c r="P373" s="3"/>
      <c r="Q373" s="2"/>
      <c r="R373" s="2"/>
      <c r="S373" s="2"/>
      <c r="T373" s="2"/>
      <c r="U373" s="27"/>
      <c r="V373" s="36"/>
      <c r="W373" s="20"/>
      <c r="X373" s="20">
        <f t="shared" si="71"/>
        <v>1.25</v>
      </c>
      <c r="Y373" s="11"/>
      <c r="Z373" s="2">
        <f t="shared" si="72"/>
        <v>0</v>
      </c>
      <c r="AA373">
        <f t="shared" si="73"/>
        <v>10</v>
      </c>
      <c r="AB373">
        <f t="shared" si="74"/>
        <v>0</v>
      </c>
      <c r="AC373">
        <f t="shared" si="75"/>
        <v>0</v>
      </c>
      <c r="AD373" s="2">
        <f t="shared" si="76"/>
        <v>60</v>
      </c>
      <c r="AE373" s="2" t="str">
        <f t="shared" si="77"/>
        <v>HT Under 1.5 Goals</v>
      </c>
      <c r="AF373" s="6"/>
      <c r="AG373" s="6" t="str">
        <f t="shared" si="78"/>
        <v>HT Over 0.5 Goals</v>
      </c>
      <c r="AH373" s="6" t="str">
        <f t="shared" si="79"/>
        <v>LOST</v>
      </c>
      <c r="AI373" s="6" t="str">
        <f t="shared" si="80"/>
        <v>LOST</v>
      </c>
      <c r="AK373" s="2" t="str">
        <f t="shared" si="70"/>
        <v>…</v>
      </c>
    </row>
    <row r="374" spans="5:37">
      <c r="E374" s="55"/>
      <c r="F374" s="8"/>
      <c r="G374" s="2"/>
      <c r="H374" s="8"/>
      <c r="I374" s="2"/>
      <c r="J374" s="2"/>
      <c r="K374" s="2"/>
      <c r="L374" s="2"/>
      <c r="M374" s="2"/>
      <c r="N374" s="2"/>
      <c r="O374" s="3"/>
      <c r="P374" s="3"/>
      <c r="Q374" s="2"/>
      <c r="R374" s="2"/>
      <c r="S374" s="2"/>
      <c r="T374" s="2"/>
      <c r="U374" s="27"/>
      <c r="V374" s="27"/>
      <c r="W374" s="20"/>
      <c r="X374" s="20">
        <f t="shared" si="71"/>
        <v>1.25</v>
      </c>
      <c r="Y374" s="11"/>
      <c r="Z374" s="2">
        <f t="shared" si="72"/>
        <v>0</v>
      </c>
      <c r="AA374">
        <f t="shared" si="73"/>
        <v>10</v>
      </c>
      <c r="AB374">
        <f t="shared" si="74"/>
        <v>0</v>
      </c>
      <c r="AC374">
        <f t="shared" si="75"/>
        <v>0</v>
      </c>
      <c r="AD374" s="2">
        <f t="shared" si="76"/>
        <v>60</v>
      </c>
      <c r="AE374" s="2" t="str">
        <f t="shared" si="77"/>
        <v>HT Under 1.5 Goals</v>
      </c>
      <c r="AF374" s="6"/>
      <c r="AG374" s="6" t="str">
        <f t="shared" si="78"/>
        <v>HT Over 0.5 Goals</v>
      </c>
      <c r="AH374" s="6" t="str">
        <f t="shared" si="79"/>
        <v>LOST</v>
      </c>
      <c r="AI374" s="6" t="str">
        <f t="shared" si="80"/>
        <v>LOST</v>
      </c>
      <c r="AK374" s="2" t="str">
        <f t="shared" si="70"/>
        <v>…</v>
      </c>
    </row>
    <row r="375" spans="5:37">
      <c r="E375" s="55"/>
      <c r="F375" s="8"/>
      <c r="G375" s="2"/>
      <c r="H375" s="8"/>
      <c r="I375" s="2"/>
      <c r="J375" s="2"/>
      <c r="K375" s="2"/>
      <c r="L375" s="2"/>
      <c r="M375" s="2"/>
      <c r="N375" s="2"/>
      <c r="O375" s="3"/>
      <c r="P375" s="3"/>
      <c r="Q375" s="2"/>
      <c r="R375" s="2"/>
      <c r="S375" s="2"/>
      <c r="T375" s="2"/>
      <c r="U375" s="27"/>
      <c r="V375" s="36"/>
      <c r="W375" s="20"/>
      <c r="X375" s="20">
        <f t="shared" si="71"/>
        <v>1.25</v>
      </c>
      <c r="Y375" s="11"/>
      <c r="Z375" s="2">
        <f t="shared" si="72"/>
        <v>0</v>
      </c>
      <c r="AA375">
        <f t="shared" si="73"/>
        <v>10</v>
      </c>
      <c r="AB375">
        <f t="shared" si="74"/>
        <v>0</v>
      </c>
      <c r="AC375">
        <f t="shared" si="75"/>
        <v>0</v>
      </c>
      <c r="AD375" s="2">
        <f t="shared" si="76"/>
        <v>60</v>
      </c>
      <c r="AE375" s="2" t="str">
        <f t="shared" si="77"/>
        <v>HT Under 1.5 Goals</v>
      </c>
      <c r="AF375" s="6"/>
      <c r="AG375" s="6" t="str">
        <f t="shared" si="78"/>
        <v>HT Over 0.5 Goals</v>
      </c>
      <c r="AH375" s="6" t="str">
        <f t="shared" si="79"/>
        <v>LOST</v>
      </c>
      <c r="AI375" s="6" t="str">
        <f t="shared" si="80"/>
        <v>LOST</v>
      </c>
      <c r="AK375" s="2" t="str">
        <f t="shared" si="70"/>
        <v>…</v>
      </c>
    </row>
    <row r="376" spans="5:37">
      <c r="E376" s="55"/>
      <c r="F376" s="8"/>
      <c r="G376" s="2"/>
      <c r="H376" s="8"/>
      <c r="I376" s="2"/>
      <c r="J376" s="2"/>
      <c r="K376" s="2"/>
      <c r="L376" s="2"/>
      <c r="M376" s="2"/>
      <c r="N376" s="2"/>
      <c r="O376" s="3"/>
      <c r="P376" s="3"/>
      <c r="Q376" s="2"/>
      <c r="R376" s="2"/>
      <c r="S376" s="2"/>
      <c r="T376" s="2"/>
      <c r="U376" s="27"/>
      <c r="V376" s="27"/>
      <c r="W376" s="20"/>
      <c r="X376" s="20">
        <f t="shared" si="71"/>
        <v>1.25</v>
      </c>
      <c r="Y376" s="11"/>
      <c r="Z376" s="2">
        <f t="shared" si="72"/>
        <v>0</v>
      </c>
      <c r="AA376">
        <f t="shared" si="73"/>
        <v>10</v>
      </c>
      <c r="AB376">
        <f t="shared" si="74"/>
        <v>0</v>
      </c>
      <c r="AC376">
        <f t="shared" si="75"/>
        <v>0</v>
      </c>
      <c r="AD376" s="2">
        <f t="shared" si="76"/>
        <v>60</v>
      </c>
      <c r="AE376" s="2" t="str">
        <f t="shared" si="77"/>
        <v>HT Under 1.5 Goals</v>
      </c>
      <c r="AF376" s="6"/>
      <c r="AG376" s="6" t="str">
        <f t="shared" si="78"/>
        <v>HT Over 0.5 Goals</v>
      </c>
      <c r="AH376" s="6" t="str">
        <f t="shared" si="79"/>
        <v>LOST</v>
      </c>
      <c r="AI376" s="6" t="str">
        <f t="shared" si="80"/>
        <v>LOST</v>
      </c>
      <c r="AK376" s="2" t="str">
        <f t="shared" si="70"/>
        <v>…</v>
      </c>
    </row>
    <row r="377" spans="5:37">
      <c r="E377" s="55"/>
      <c r="F377" s="8"/>
      <c r="G377" s="2"/>
      <c r="H377" s="8"/>
      <c r="I377" s="2"/>
      <c r="J377" s="2"/>
      <c r="K377" s="2"/>
      <c r="L377" s="2"/>
      <c r="M377" s="2"/>
      <c r="N377" s="2"/>
      <c r="O377" s="3"/>
      <c r="P377" s="3"/>
      <c r="Q377" s="2"/>
      <c r="R377" s="2"/>
      <c r="S377" s="2"/>
      <c r="T377" s="2"/>
      <c r="U377" s="27"/>
      <c r="V377" s="36"/>
      <c r="W377" s="20"/>
      <c r="X377" s="20">
        <f t="shared" si="71"/>
        <v>1.25</v>
      </c>
      <c r="Y377" s="11"/>
      <c r="Z377" s="2">
        <f t="shared" si="72"/>
        <v>0</v>
      </c>
      <c r="AA377">
        <f t="shared" si="73"/>
        <v>10</v>
      </c>
      <c r="AB377">
        <f t="shared" si="74"/>
        <v>0</v>
      </c>
      <c r="AC377">
        <f t="shared" si="75"/>
        <v>0</v>
      </c>
      <c r="AD377" s="2">
        <f t="shared" si="76"/>
        <v>60</v>
      </c>
      <c r="AE377" s="2" t="str">
        <f t="shared" si="77"/>
        <v>HT Under 1.5 Goals</v>
      </c>
      <c r="AF377" s="6"/>
      <c r="AG377" s="6" t="str">
        <f t="shared" si="78"/>
        <v>HT Over 0.5 Goals</v>
      </c>
      <c r="AH377" s="6" t="str">
        <f t="shared" si="79"/>
        <v>LOST</v>
      </c>
      <c r="AI377" s="6" t="str">
        <f t="shared" si="80"/>
        <v>LOST</v>
      </c>
      <c r="AK377" s="2" t="str">
        <f t="shared" si="70"/>
        <v>…</v>
      </c>
    </row>
    <row r="378" spans="5:37">
      <c r="E378" s="55"/>
      <c r="F378" s="8"/>
      <c r="G378" s="2"/>
      <c r="H378" s="8"/>
      <c r="I378" s="2"/>
      <c r="J378" s="2"/>
      <c r="K378" s="2"/>
      <c r="L378" s="2"/>
      <c r="M378" s="2"/>
      <c r="N378" s="2"/>
      <c r="O378" s="3"/>
      <c r="P378" s="3"/>
      <c r="Q378" s="2"/>
      <c r="R378" s="2"/>
      <c r="S378" s="2"/>
      <c r="T378" s="2"/>
      <c r="U378" s="27"/>
      <c r="V378" s="36"/>
      <c r="W378" s="20"/>
      <c r="X378" s="20">
        <f t="shared" si="71"/>
        <v>1.25</v>
      </c>
      <c r="Y378" s="11"/>
      <c r="Z378" s="2">
        <f t="shared" si="72"/>
        <v>0</v>
      </c>
      <c r="AA378">
        <f t="shared" si="73"/>
        <v>10</v>
      </c>
      <c r="AB378">
        <f t="shared" si="74"/>
        <v>0</v>
      </c>
      <c r="AC378">
        <f t="shared" si="75"/>
        <v>0</v>
      </c>
      <c r="AD378" s="2">
        <f t="shared" si="76"/>
        <v>60</v>
      </c>
      <c r="AE378" s="2" t="str">
        <f t="shared" si="77"/>
        <v>HT Under 1.5 Goals</v>
      </c>
      <c r="AF378" s="6"/>
      <c r="AG378" s="6" t="str">
        <f t="shared" si="78"/>
        <v>HT Over 0.5 Goals</v>
      </c>
      <c r="AH378" s="6" t="str">
        <f t="shared" si="79"/>
        <v>LOST</v>
      </c>
      <c r="AI378" s="6" t="str">
        <f t="shared" si="80"/>
        <v>LOST</v>
      </c>
      <c r="AK378" s="2" t="str">
        <f t="shared" si="70"/>
        <v>…</v>
      </c>
    </row>
    <row r="379" spans="5:37">
      <c r="E379" s="55"/>
      <c r="F379" s="8"/>
      <c r="G379" s="2"/>
      <c r="H379" s="8"/>
      <c r="I379" s="2"/>
      <c r="J379" s="2"/>
      <c r="K379" s="2"/>
      <c r="L379" s="2"/>
      <c r="M379" s="2"/>
      <c r="N379" s="2"/>
      <c r="O379" s="3"/>
      <c r="P379" s="3"/>
      <c r="Q379" s="2"/>
      <c r="R379" s="2"/>
      <c r="S379" s="2"/>
      <c r="T379" s="2"/>
      <c r="U379" s="27"/>
      <c r="V379" s="36"/>
      <c r="W379" s="20"/>
      <c r="X379" s="20">
        <f t="shared" si="71"/>
        <v>1.25</v>
      </c>
      <c r="Y379" s="11"/>
      <c r="Z379" s="2">
        <f t="shared" si="72"/>
        <v>0</v>
      </c>
      <c r="AA379">
        <f t="shared" si="73"/>
        <v>10</v>
      </c>
      <c r="AB379">
        <f t="shared" si="74"/>
        <v>0</v>
      </c>
      <c r="AC379">
        <f t="shared" si="75"/>
        <v>0</v>
      </c>
      <c r="AD379" s="2">
        <f t="shared" si="76"/>
        <v>60</v>
      </c>
      <c r="AE379" s="2" t="str">
        <f t="shared" si="77"/>
        <v>HT Under 1.5 Goals</v>
      </c>
      <c r="AF379" s="6"/>
      <c r="AG379" s="6" t="str">
        <f t="shared" si="78"/>
        <v>HT Over 0.5 Goals</v>
      </c>
      <c r="AH379" s="6" t="str">
        <f t="shared" si="79"/>
        <v>LOST</v>
      </c>
      <c r="AI379" s="6" t="str">
        <f t="shared" si="80"/>
        <v>LOST</v>
      </c>
      <c r="AK379" s="2" t="str">
        <f t="shared" si="70"/>
        <v>…</v>
      </c>
    </row>
    <row r="380" spans="5:37">
      <c r="E380" s="55"/>
      <c r="F380" s="8"/>
      <c r="G380" s="2"/>
      <c r="H380" s="8"/>
      <c r="I380" s="2"/>
      <c r="J380" s="2"/>
      <c r="K380" s="2"/>
      <c r="L380" s="2"/>
      <c r="M380" s="2"/>
      <c r="N380" s="2"/>
      <c r="O380" s="3"/>
      <c r="P380" s="3"/>
      <c r="Q380" s="2"/>
      <c r="R380" s="2"/>
      <c r="S380" s="2"/>
      <c r="T380" s="2"/>
      <c r="U380" s="27"/>
      <c r="V380" s="36"/>
      <c r="W380" s="20"/>
      <c r="X380" s="20">
        <f t="shared" si="71"/>
        <v>1.25</v>
      </c>
      <c r="Y380" s="11"/>
      <c r="Z380" s="2">
        <f t="shared" si="72"/>
        <v>0</v>
      </c>
      <c r="AA380">
        <f t="shared" si="73"/>
        <v>10</v>
      </c>
      <c r="AB380">
        <f t="shared" si="74"/>
        <v>0</v>
      </c>
      <c r="AC380">
        <f t="shared" si="75"/>
        <v>0</v>
      </c>
      <c r="AD380" s="2">
        <f t="shared" si="76"/>
        <v>60</v>
      </c>
      <c r="AE380" s="2" t="str">
        <f t="shared" si="77"/>
        <v>HT Under 1.5 Goals</v>
      </c>
      <c r="AF380" s="6"/>
      <c r="AG380" s="6" t="str">
        <f t="shared" si="78"/>
        <v>HT Over 0.5 Goals</v>
      </c>
      <c r="AH380" s="6" t="str">
        <f t="shared" si="79"/>
        <v>LOST</v>
      </c>
      <c r="AI380" s="6" t="str">
        <f t="shared" si="80"/>
        <v>LOST</v>
      </c>
      <c r="AK380" s="2" t="str">
        <f t="shared" si="70"/>
        <v>…</v>
      </c>
    </row>
    <row r="381" spans="5:37">
      <c r="E381" s="55"/>
      <c r="F381" s="8"/>
      <c r="G381" s="2"/>
      <c r="H381" s="8"/>
      <c r="I381" s="2"/>
      <c r="J381" s="2"/>
      <c r="K381" s="2"/>
      <c r="L381" s="2"/>
      <c r="M381" s="2"/>
      <c r="N381" s="2"/>
      <c r="O381" s="3"/>
      <c r="P381" s="3"/>
      <c r="Q381" s="2"/>
      <c r="R381" s="2"/>
      <c r="S381" s="2"/>
      <c r="T381" s="2"/>
      <c r="U381" s="27"/>
      <c r="V381" s="36"/>
      <c r="W381" s="20"/>
      <c r="X381" s="20">
        <f t="shared" si="71"/>
        <v>1.25</v>
      </c>
      <c r="Y381" s="11"/>
      <c r="Z381" s="2">
        <f t="shared" si="72"/>
        <v>0</v>
      </c>
      <c r="AA381">
        <f t="shared" si="73"/>
        <v>10</v>
      </c>
      <c r="AB381">
        <f t="shared" si="74"/>
        <v>0</v>
      </c>
      <c r="AC381">
        <f t="shared" si="75"/>
        <v>0</v>
      </c>
      <c r="AD381" s="2">
        <f t="shared" si="76"/>
        <v>60</v>
      </c>
      <c r="AE381" s="2" t="str">
        <f t="shared" si="77"/>
        <v>HT Under 1.5 Goals</v>
      </c>
      <c r="AF381" s="6"/>
      <c r="AG381" s="6" t="str">
        <f t="shared" si="78"/>
        <v>HT Over 0.5 Goals</v>
      </c>
      <c r="AH381" s="6" t="str">
        <f t="shared" si="79"/>
        <v>LOST</v>
      </c>
      <c r="AI381" s="6" t="str">
        <f t="shared" si="80"/>
        <v>LOST</v>
      </c>
      <c r="AK381" s="2" t="str">
        <f t="shared" si="70"/>
        <v>…</v>
      </c>
    </row>
    <row r="382" spans="5:37">
      <c r="E382" s="55"/>
      <c r="F382" s="8"/>
      <c r="G382" s="2"/>
      <c r="H382" s="8"/>
      <c r="I382" s="2"/>
      <c r="J382" s="2"/>
      <c r="K382" s="2"/>
      <c r="L382" s="2"/>
      <c r="M382" s="2"/>
      <c r="N382" s="2"/>
      <c r="O382" s="3"/>
      <c r="P382" s="3"/>
      <c r="Q382" s="2"/>
      <c r="R382" s="2"/>
      <c r="S382" s="2"/>
      <c r="T382" s="2"/>
      <c r="U382" s="27"/>
      <c r="V382" s="27"/>
      <c r="W382" s="20"/>
      <c r="X382" s="20">
        <f t="shared" si="71"/>
        <v>1.25</v>
      </c>
      <c r="Y382" s="11"/>
      <c r="Z382" s="2">
        <f t="shared" si="72"/>
        <v>0</v>
      </c>
      <c r="AA382">
        <f t="shared" si="73"/>
        <v>10</v>
      </c>
      <c r="AB382">
        <f t="shared" si="74"/>
        <v>0</v>
      </c>
      <c r="AC382">
        <f t="shared" si="75"/>
        <v>0</v>
      </c>
      <c r="AD382" s="2">
        <f t="shared" si="76"/>
        <v>60</v>
      </c>
      <c r="AE382" s="2" t="str">
        <f t="shared" si="77"/>
        <v>HT Under 1.5 Goals</v>
      </c>
      <c r="AF382" s="6"/>
      <c r="AG382" s="6" t="str">
        <f t="shared" si="78"/>
        <v>HT Over 0.5 Goals</v>
      </c>
      <c r="AH382" s="6" t="str">
        <f t="shared" si="79"/>
        <v>LOST</v>
      </c>
      <c r="AI382" s="6" t="str">
        <f t="shared" si="80"/>
        <v>LOST</v>
      </c>
      <c r="AK382" s="2" t="str">
        <f t="shared" si="70"/>
        <v>…</v>
      </c>
    </row>
    <row r="383" spans="5:37">
      <c r="E383" s="55"/>
      <c r="F383" s="8"/>
      <c r="G383" s="2"/>
      <c r="H383" s="8"/>
      <c r="I383" s="2"/>
      <c r="J383" s="2"/>
      <c r="K383" s="2"/>
      <c r="L383" s="2"/>
      <c r="M383" s="2"/>
      <c r="N383" s="2"/>
      <c r="O383" s="3"/>
      <c r="P383" s="3"/>
      <c r="Q383" s="2"/>
      <c r="R383" s="2"/>
      <c r="S383" s="2"/>
      <c r="T383" s="2"/>
      <c r="U383" s="27"/>
      <c r="V383" s="36"/>
      <c r="W383" s="20"/>
      <c r="X383" s="20">
        <f t="shared" si="71"/>
        <v>1.25</v>
      </c>
      <c r="Y383" s="11"/>
      <c r="Z383" s="2">
        <f t="shared" si="72"/>
        <v>0</v>
      </c>
      <c r="AA383">
        <f t="shared" si="73"/>
        <v>10</v>
      </c>
      <c r="AB383">
        <f t="shared" si="74"/>
        <v>0</v>
      </c>
      <c r="AC383">
        <f t="shared" si="75"/>
        <v>0</v>
      </c>
      <c r="AD383" s="2">
        <f t="shared" si="76"/>
        <v>60</v>
      </c>
      <c r="AE383" s="2" t="str">
        <f t="shared" si="77"/>
        <v>HT Under 1.5 Goals</v>
      </c>
      <c r="AF383" s="6"/>
      <c r="AG383" s="6" t="str">
        <f t="shared" si="78"/>
        <v>HT Over 0.5 Goals</v>
      </c>
      <c r="AH383" s="6" t="str">
        <f t="shared" si="79"/>
        <v>LOST</v>
      </c>
      <c r="AI383" s="6" t="str">
        <f t="shared" si="80"/>
        <v>LOST</v>
      </c>
      <c r="AK383" s="2" t="str">
        <f t="shared" si="70"/>
        <v>…</v>
      </c>
    </row>
    <row r="384" spans="5:37">
      <c r="E384" s="55"/>
      <c r="F384" s="8"/>
      <c r="G384" s="2"/>
      <c r="H384" s="8"/>
      <c r="I384" s="2"/>
      <c r="J384" s="2"/>
      <c r="K384" s="2"/>
      <c r="L384" s="2"/>
      <c r="M384" s="2"/>
      <c r="N384" s="2"/>
      <c r="O384" s="3"/>
      <c r="P384" s="3"/>
      <c r="Q384" s="2"/>
      <c r="R384" s="2"/>
      <c r="S384" s="2"/>
      <c r="T384" s="2"/>
      <c r="U384" s="27"/>
      <c r="V384" s="36"/>
      <c r="W384" s="20"/>
      <c r="X384" s="20">
        <f t="shared" si="71"/>
        <v>1.25</v>
      </c>
      <c r="Y384" s="11"/>
      <c r="Z384" s="2">
        <f t="shared" si="72"/>
        <v>0</v>
      </c>
      <c r="AA384">
        <f t="shared" si="73"/>
        <v>10</v>
      </c>
      <c r="AB384">
        <f t="shared" si="74"/>
        <v>0</v>
      </c>
      <c r="AC384">
        <f t="shared" si="75"/>
        <v>0</v>
      </c>
      <c r="AD384" s="2">
        <f t="shared" si="76"/>
        <v>60</v>
      </c>
      <c r="AE384" s="2" t="str">
        <f t="shared" si="77"/>
        <v>HT Under 1.5 Goals</v>
      </c>
      <c r="AF384" s="6"/>
      <c r="AG384" s="6" t="str">
        <f t="shared" si="78"/>
        <v>HT Over 0.5 Goals</v>
      </c>
      <c r="AH384" s="6" t="str">
        <f t="shared" si="79"/>
        <v>LOST</v>
      </c>
      <c r="AI384" s="6" t="str">
        <f t="shared" si="80"/>
        <v>LOST</v>
      </c>
      <c r="AK384" s="2" t="str">
        <f t="shared" si="70"/>
        <v>…</v>
      </c>
    </row>
    <row r="385" spans="5:37">
      <c r="E385" s="55"/>
      <c r="F385" s="8"/>
      <c r="G385" s="2"/>
      <c r="H385" s="8"/>
      <c r="I385" s="2"/>
      <c r="J385" s="2"/>
      <c r="K385" s="2"/>
      <c r="L385" s="2"/>
      <c r="M385" s="2"/>
      <c r="N385" s="2"/>
      <c r="O385" s="3"/>
      <c r="P385" s="3"/>
      <c r="Q385" s="2"/>
      <c r="R385" s="2"/>
      <c r="S385" s="2"/>
      <c r="T385" s="2"/>
      <c r="U385" s="27"/>
      <c r="V385" s="36"/>
      <c r="W385" s="20"/>
      <c r="X385" s="20">
        <f t="shared" si="71"/>
        <v>1.25</v>
      </c>
      <c r="Y385" s="11"/>
      <c r="Z385" s="2">
        <f t="shared" si="72"/>
        <v>0</v>
      </c>
      <c r="AA385">
        <f t="shared" si="73"/>
        <v>10</v>
      </c>
      <c r="AB385">
        <f t="shared" si="74"/>
        <v>0</v>
      </c>
      <c r="AC385">
        <f t="shared" si="75"/>
        <v>0</v>
      </c>
      <c r="AD385" s="2">
        <f t="shared" si="76"/>
        <v>60</v>
      </c>
      <c r="AE385" s="2" t="str">
        <f t="shared" si="77"/>
        <v>HT Under 1.5 Goals</v>
      </c>
      <c r="AF385" s="6"/>
      <c r="AG385" s="6" t="str">
        <f t="shared" si="78"/>
        <v>HT Over 0.5 Goals</v>
      </c>
      <c r="AH385" s="6" t="str">
        <f t="shared" si="79"/>
        <v>LOST</v>
      </c>
      <c r="AI385" s="6" t="str">
        <f t="shared" si="80"/>
        <v>LOST</v>
      </c>
      <c r="AK385" s="2" t="str">
        <f t="shared" si="70"/>
        <v>…</v>
      </c>
    </row>
    <row r="386" spans="5:37">
      <c r="E386" s="55"/>
      <c r="F386" s="8"/>
      <c r="G386" s="2"/>
      <c r="H386" s="8"/>
      <c r="I386" s="2"/>
      <c r="J386" s="2"/>
      <c r="K386" s="2"/>
      <c r="L386" s="2"/>
      <c r="M386" s="2"/>
      <c r="N386" s="2"/>
      <c r="O386" s="3"/>
      <c r="P386" s="3"/>
      <c r="Q386" s="2"/>
      <c r="R386" s="2"/>
      <c r="S386" s="2"/>
      <c r="T386" s="2"/>
      <c r="U386" s="27"/>
      <c r="V386" s="36"/>
      <c r="W386" s="20"/>
      <c r="X386" s="20">
        <f t="shared" si="71"/>
        <v>1.25</v>
      </c>
      <c r="Y386" s="11"/>
      <c r="Z386" s="2">
        <f t="shared" si="72"/>
        <v>0</v>
      </c>
      <c r="AA386">
        <f t="shared" si="73"/>
        <v>10</v>
      </c>
      <c r="AB386">
        <f t="shared" si="74"/>
        <v>0</v>
      </c>
      <c r="AC386">
        <f t="shared" si="75"/>
        <v>0</v>
      </c>
      <c r="AD386" s="2">
        <f t="shared" si="76"/>
        <v>60</v>
      </c>
      <c r="AE386" s="2" t="str">
        <f t="shared" si="77"/>
        <v>HT Under 1.5 Goals</v>
      </c>
      <c r="AF386" s="6"/>
      <c r="AG386" s="6" t="str">
        <f t="shared" si="78"/>
        <v>HT Over 0.5 Goals</v>
      </c>
      <c r="AH386" s="6" t="str">
        <f t="shared" si="79"/>
        <v>LOST</v>
      </c>
      <c r="AI386" s="6" t="str">
        <f t="shared" si="80"/>
        <v>LOST</v>
      </c>
      <c r="AK386" s="2" t="str">
        <f t="shared" si="70"/>
        <v>…</v>
      </c>
    </row>
    <row r="387" spans="5:37">
      <c r="E387" s="55"/>
      <c r="F387" s="8"/>
      <c r="G387" s="2"/>
      <c r="H387" s="8"/>
      <c r="I387" s="2"/>
      <c r="J387" s="2"/>
      <c r="K387" s="2"/>
      <c r="L387" s="2"/>
      <c r="M387" s="2"/>
      <c r="N387" s="2"/>
      <c r="O387" s="3"/>
      <c r="P387" s="3"/>
      <c r="Q387" s="2"/>
      <c r="R387" s="2"/>
      <c r="S387" s="2"/>
      <c r="T387" s="2"/>
      <c r="U387" s="27"/>
      <c r="V387" s="36"/>
      <c r="W387" s="20"/>
      <c r="X387" s="20">
        <f t="shared" ref="X387:X446" si="81">IF(W387=1.5,1.3,IF(W387=1.55,1.3,IF(W387=1.6,1.3,IF(W387=1.65,1.35,IF(W387=1.7,1.35,IF(W387=1.75,1.4,IF(W387=1.8,1.45,IF(W387=1.8,1.5,IF(W387=1.85,1.5,IF(W387=1.9,1.55,IF(W387=1.95,1.6,IF(W387=2,1.6,IF(W387&lt;1.5,1.25,1.65)))))))))))))</f>
        <v>1.25</v>
      </c>
      <c r="Y387" s="11"/>
      <c r="Z387" s="2">
        <f t="shared" ref="Z387:Z446" si="82">IF(J387&gt;52,10,0)</f>
        <v>0</v>
      </c>
      <c r="AA387">
        <f t="shared" ref="AA387:AA446" si="83">IF(N387&gt;15,0,IF(N387&lt;8,10,5))</f>
        <v>10</v>
      </c>
      <c r="AB387">
        <f t="shared" ref="AB387:AB446" si="84">IF(U387&gt;60,10,IF(U387&lt;49,0,5))</f>
        <v>0</v>
      </c>
      <c r="AC387">
        <f t="shared" ref="AC387:AC446" si="85">IF(V387="Y",10,IF(V387="C",5,0))</f>
        <v>0</v>
      </c>
      <c r="AD387" s="2">
        <f t="shared" ref="AD387:AD446" si="86">SUM(Z387:AC387)+50</f>
        <v>60</v>
      </c>
      <c r="AE387" s="2" t="str">
        <f t="shared" ref="AE387:AE446" si="87">IF(AD387&lt;56,"HT Over 0.5 Goals","HT Under 1.5 Goals")</f>
        <v>HT Under 1.5 Goals</v>
      </c>
      <c r="AF387" s="6"/>
      <c r="AG387" s="6" t="str">
        <f t="shared" ref="AG387:AG446" si="88">IF(O387="1-0","HT Under 1.5 Goals",IF(O387="0-0","HT Under 1.5 Goals",IF(O387="0-1","HT Under 1.5 Goals","HT Over 0.5 Goals")))</f>
        <v>HT Over 0.5 Goals</v>
      </c>
      <c r="AH387" s="6" t="str">
        <f t="shared" si="79"/>
        <v>LOST</v>
      </c>
      <c r="AI387" s="6" t="str">
        <f t="shared" si="80"/>
        <v>LOST</v>
      </c>
      <c r="AK387" s="2" t="str">
        <f t="shared" ref="AK387:AK450" si="89">IF(AND(C387="OK",J387&gt;52,N387&lt;11,W387&lt;1.66),"Prime","…")</f>
        <v>…</v>
      </c>
    </row>
    <row r="388" spans="5:37">
      <c r="E388" s="55"/>
      <c r="F388" s="8"/>
      <c r="G388" s="2"/>
      <c r="H388" s="8"/>
      <c r="I388" s="2"/>
      <c r="J388" s="2"/>
      <c r="K388" s="2"/>
      <c r="L388" s="2"/>
      <c r="M388" s="2"/>
      <c r="N388" s="2"/>
      <c r="O388" s="3"/>
      <c r="P388" s="3"/>
      <c r="Q388" s="2"/>
      <c r="R388" s="2"/>
      <c r="S388" s="2"/>
      <c r="T388" s="2"/>
      <c r="U388" s="27"/>
      <c r="V388" s="36"/>
      <c r="W388" s="20"/>
      <c r="X388" s="20">
        <f t="shared" si="81"/>
        <v>1.25</v>
      </c>
      <c r="Y388" s="11"/>
      <c r="Z388" s="2">
        <f t="shared" si="82"/>
        <v>0</v>
      </c>
      <c r="AA388">
        <f t="shared" si="83"/>
        <v>10</v>
      </c>
      <c r="AB388">
        <f t="shared" si="84"/>
        <v>0</v>
      </c>
      <c r="AC388">
        <f t="shared" si="85"/>
        <v>0</v>
      </c>
      <c r="AD388" s="2">
        <f t="shared" si="86"/>
        <v>60</v>
      </c>
      <c r="AE388" s="2" t="str">
        <f t="shared" si="87"/>
        <v>HT Under 1.5 Goals</v>
      </c>
      <c r="AF388" s="6"/>
      <c r="AG388" s="6" t="str">
        <f t="shared" si="88"/>
        <v>HT Over 0.5 Goals</v>
      </c>
      <c r="AH388" s="6" t="str">
        <f t="shared" si="79"/>
        <v>LOST</v>
      </c>
      <c r="AI388" s="6" t="str">
        <f t="shared" si="80"/>
        <v>LOST</v>
      </c>
      <c r="AK388" s="2" t="str">
        <f t="shared" si="89"/>
        <v>…</v>
      </c>
    </row>
    <row r="389" spans="5:37">
      <c r="E389" s="55"/>
      <c r="F389" s="8"/>
      <c r="G389" s="2"/>
      <c r="H389" s="8"/>
      <c r="I389" s="2"/>
      <c r="J389" s="2"/>
      <c r="K389" s="2"/>
      <c r="L389" s="2"/>
      <c r="M389" s="2"/>
      <c r="N389" s="2"/>
      <c r="O389" s="3"/>
      <c r="P389" s="3"/>
      <c r="Q389" s="2"/>
      <c r="R389" s="2"/>
      <c r="S389" s="2"/>
      <c r="T389" s="2"/>
      <c r="U389" s="27"/>
      <c r="V389" s="36"/>
      <c r="W389" s="20"/>
      <c r="X389" s="20">
        <f t="shared" si="81"/>
        <v>1.25</v>
      </c>
      <c r="Y389" s="11"/>
      <c r="Z389" s="2">
        <f t="shared" si="82"/>
        <v>0</v>
      </c>
      <c r="AA389">
        <f t="shared" si="83"/>
        <v>10</v>
      </c>
      <c r="AB389">
        <f t="shared" si="84"/>
        <v>0</v>
      </c>
      <c r="AC389">
        <f t="shared" si="85"/>
        <v>0</v>
      </c>
      <c r="AD389" s="2">
        <f t="shared" si="86"/>
        <v>60</v>
      </c>
      <c r="AE389" s="2" t="str">
        <f t="shared" si="87"/>
        <v>HT Under 1.5 Goals</v>
      </c>
      <c r="AF389" s="6"/>
      <c r="AG389" s="6" t="str">
        <f t="shared" si="88"/>
        <v>HT Over 0.5 Goals</v>
      </c>
      <c r="AH389" s="6" t="str">
        <f t="shared" si="79"/>
        <v>LOST</v>
      </c>
      <c r="AI389" s="6" t="str">
        <f t="shared" si="80"/>
        <v>LOST</v>
      </c>
      <c r="AK389" s="2" t="str">
        <f t="shared" si="89"/>
        <v>…</v>
      </c>
    </row>
    <row r="390" spans="5:37">
      <c r="E390" s="55"/>
      <c r="F390" s="8"/>
      <c r="G390" s="2"/>
      <c r="H390" s="8"/>
      <c r="I390" s="2"/>
      <c r="J390" s="2"/>
      <c r="K390" s="2"/>
      <c r="L390" s="2"/>
      <c r="M390" s="2"/>
      <c r="N390" s="2"/>
      <c r="O390" s="3"/>
      <c r="P390" s="3"/>
      <c r="Q390" s="2"/>
      <c r="R390" s="2"/>
      <c r="S390" s="2"/>
      <c r="T390" s="2"/>
      <c r="U390" s="27"/>
      <c r="V390" s="36"/>
      <c r="W390" s="20"/>
      <c r="X390" s="20">
        <f t="shared" si="81"/>
        <v>1.25</v>
      </c>
      <c r="Y390" s="11"/>
      <c r="Z390" s="2">
        <f t="shared" si="82"/>
        <v>0</v>
      </c>
      <c r="AA390">
        <f t="shared" si="83"/>
        <v>10</v>
      </c>
      <c r="AB390">
        <f t="shared" si="84"/>
        <v>0</v>
      </c>
      <c r="AC390">
        <f t="shared" si="85"/>
        <v>0</v>
      </c>
      <c r="AD390" s="2">
        <f t="shared" si="86"/>
        <v>60</v>
      </c>
      <c r="AE390" s="2" t="str">
        <f t="shared" si="87"/>
        <v>HT Under 1.5 Goals</v>
      </c>
      <c r="AF390" s="6"/>
      <c r="AG390" s="6" t="str">
        <f t="shared" si="88"/>
        <v>HT Over 0.5 Goals</v>
      </c>
      <c r="AH390" s="6" t="str">
        <f t="shared" si="79"/>
        <v>LOST</v>
      </c>
      <c r="AI390" s="6" t="str">
        <f t="shared" si="80"/>
        <v>LOST</v>
      </c>
      <c r="AK390" s="2" t="str">
        <f t="shared" si="89"/>
        <v>…</v>
      </c>
    </row>
    <row r="391" spans="5:37">
      <c r="E391" s="55"/>
      <c r="F391" s="8"/>
      <c r="G391" s="2"/>
      <c r="H391" s="8"/>
      <c r="I391" s="2"/>
      <c r="J391" s="2"/>
      <c r="K391" s="2"/>
      <c r="L391" s="2"/>
      <c r="M391" s="2"/>
      <c r="N391" s="2"/>
      <c r="O391" s="3"/>
      <c r="P391" s="3"/>
      <c r="Q391" s="2"/>
      <c r="R391" s="2"/>
      <c r="S391" s="2"/>
      <c r="T391" s="2"/>
      <c r="U391" s="27"/>
      <c r="V391" s="36"/>
      <c r="W391" s="20"/>
      <c r="X391" s="20">
        <f t="shared" si="81"/>
        <v>1.25</v>
      </c>
      <c r="Y391" s="11"/>
      <c r="Z391" s="2">
        <f t="shared" si="82"/>
        <v>0</v>
      </c>
      <c r="AA391">
        <f t="shared" si="83"/>
        <v>10</v>
      </c>
      <c r="AB391">
        <f t="shared" si="84"/>
        <v>0</v>
      </c>
      <c r="AC391">
        <f t="shared" si="85"/>
        <v>0</v>
      </c>
      <c r="AD391" s="2">
        <f t="shared" si="86"/>
        <v>60</v>
      </c>
      <c r="AE391" s="2" t="str">
        <f t="shared" si="87"/>
        <v>HT Under 1.5 Goals</v>
      </c>
      <c r="AF391" s="6"/>
      <c r="AG391" s="6" t="str">
        <f t="shared" si="88"/>
        <v>HT Over 0.5 Goals</v>
      </c>
      <c r="AH391" s="6" t="str">
        <f t="shared" si="79"/>
        <v>LOST</v>
      </c>
      <c r="AI391" s="6" t="str">
        <f t="shared" si="80"/>
        <v>LOST</v>
      </c>
      <c r="AK391" s="2" t="str">
        <f t="shared" si="89"/>
        <v>…</v>
      </c>
    </row>
    <row r="392" spans="5:37">
      <c r="E392" s="55"/>
      <c r="F392" s="8"/>
      <c r="G392" s="2"/>
      <c r="H392" s="8"/>
      <c r="I392" s="2"/>
      <c r="J392" s="2"/>
      <c r="K392" s="2"/>
      <c r="L392" s="2"/>
      <c r="M392" s="2"/>
      <c r="N392" s="2"/>
      <c r="O392" s="3"/>
      <c r="P392" s="3"/>
      <c r="Q392" s="2"/>
      <c r="R392" s="2"/>
      <c r="S392" s="2"/>
      <c r="T392" s="2"/>
      <c r="U392" s="27"/>
      <c r="V392" s="36"/>
      <c r="W392" s="20"/>
      <c r="X392" s="20">
        <f t="shared" si="81"/>
        <v>1.25</v>
      </c>
      <c r="Y392" s="11"/>
      <c r="Z392" s="2">
        <f t="shared" si="82"/>
        <v>0</v>
      </c>
      <c r="AA392">
        <f t="shared" si="83"/>
        <v>10</v>
      </c>
      <c r="AB392">
        <f t="shared" si="84"/>
        <v>0</v>
      </c>
      <c r="AC392">
        <f t="shared" si="85"/>
        <v>0</v>
      </c>
      <c r="AD392" s="2">
        <f t="shared" si="86"/>
        <v>60</v>
      </c>
      <c r="AE392" s="2" t="str">
        <f t="shared" si="87"/>
        <v>HT Under 1.5 Goals</v>
      </c>
      <c r="AF392" s="6"/>
      <c r="AG392" s="6" t="str">
        <f t="shared" si="88"/>
        <v>HT Over 0.5 Goals</v>
      </c>
      <c r="AH392" s="6" t="str">
        <f t="shared" si="79"/>
        <v>LOST</v>
      </c>
      <c r="AI392" s="6" t="str">
        <f t="shared" si="80"/>
        <v>LOST</v>
      </c>
      <c r="AK392" s="2" t="str">
        <f t="shared" si="89"/>
        <v>…</v>
      </c>
    </row>
    <row r="393" spans="5:37">
      <c r="E393" s="55"/>
      <c r="F393" s="8"/>
      <c r="G393" s="2"/>
      <c r="H393" s="8"/>
      <c r="I393" s="2"/>
      <c r="J393" s="2"/>
      <c r="K393" s="2"/>
      <c r="L393" s="2"/>
      <c r="M393" s="2"/>
      <c r="N393" s="2"/>
      <c r="O393" s="3"/>
      <c r="P393" s="3"/>
      <c r="Q393" s="2"/>
      <c r="R393" s="2"/>
      <c r="S393" s="2"/>
      <c r="T393" s="2"/>
      <c r="U393" s="27"/>
      <c r="V393" s="36"/>
      <c r="W393" s="20"/>
      <c r="X393" s="20">
        <f t="shared" si="81"/>
        <v>1.25</v>
      </c>
      <c r="Y393" s="11"/>
      <c r="Z393" s="2">
        <f t="shared" si="82"/>
        <v>0</v>
      </c>
      <c r="AA393">
        <f t="shared" si="83"/>
        <v>10</v>
      </c>
      <c r="AB393">
        <f t="shared" si="84"/>
        <v>0</v>
      </c>
      <c r="AC393">
        <f t="shared" si="85"/>
        <v>0</v>
      </c>
      <c r="AD393" s="2">
        <f t="shared" si="86"/>
        <v>60</v>
      </c>
      <c r="AE393" s="2" t="str">
        <f t="shared" si="87"/>
        <v>HT Under 1.5 Goals</v>
      </c>
      <c r="AF393" s="6"/>
      <c r="AG393" s="6" t="str">
        <f t="shared" si="88"/>
        <v>HT Over 0.5 Goals</v>
      </c>
      <c r="AH393" s="6" t="str">
        <f t="shared" si="79"/>
        <v>LOST</v>
      </c>
      <c r="AI393" s="6" t="str">
        <f t="shared" si="80"/>
        <v>LOST</v>
      </c>
      <c r="AK393" s="2" t="str">
        <f t="shared" si="89"/>
        <v>…</v>
      </c>
    </row>
    <row r="394" spans="5:37">
      <c r="E394" s="55"/>
      <c r="F394" s="8"/>
      <c r="G394" s="2"/>
      <c r="H394" s="8"/>
      <c r="I394" s="2"/>
      <c r="J394" s="2"/>
      <c r="K394" s="2"/>
      <c r="L394" s="2"/>
      <c r="M394" s="2"/>
      <c r="N394" s="2"/>
      <c r="O394" s="3"/>
      <c r="P394" s="3"/>
      <c r="Q394" s="2"/>
      <c r="R394" s="2"/>
      <c r="S394" s="2"/>
      <c r="T394" s="2"/>
      <c r="U394" s="36"/>
      <c r="V394" s="36"/>
      <c r="W394" s="20"/>
      <c r="X394" s="20">
        <f t="shared" si="81"/>
        <v>1.25</v>
      </c>
      <c r="Y394" s="11"/>
      <c r="Z394" s="2">
        <f t="shared" si="82"/>
        <v>0</v>
      </c>
      <c r="AA394">
        <f t="shared" si="83"/>
        <v>10</v>
      </c>
      <c r="AB394">
        <f t="shared" si="84"/>
        <v>0</v>
      </c>
      <c r="AC394">
        <f t="shared" si="85"/>
        <v>0</v>
      </c>
      <c r="AD394" s="2">
        <f t="shared" si="86"/>
        <v>60</v>
      </c>
      <c r="AE394" s="2" t="str">
        <f t="shared" si="87"/>
        <v>HT Under 1.5 Goals</v>
      </c>
      <c r="AF394" s="6"/>
      <c r="AG394" s="6" t="str">
        <f t="shared" si="88"/>
        <v>HT Over 0.5 Goals</v>
      </c>
      <c r="AH394" s="6" t="str">
        <f t="shared" si="79"/>
        <v>LOST</v>
      </c>
      <c r="AI394" s="6" t="str">
        <f t="shared" si="80"/>
        <v>LOST</v>
      </c>
      <c r="AK394" s="2" t="str">
        <f t="shared" si="89"/>
        <v>…</v>
      </c>
    </row>
    <row r="395" spans="5:37">
      <c r="E395" s="55"/>
      <c r="F395" s="8"/>
      <c r="G395" s="2"/>
      <c r="H395" s="8"/>
      <c r="I395" s="2"/>
      <c r="J395" s="2"/>
      <c r="K395" s="2"/>
      <c r="L395" s="2"/>
      <c r="M395" s="2"/>
      <c r="N395" s="2"/>
      <c r="O395" s="3"/>
      <c r="P395" s="3"/>
      <c r="Q395" s="2"/>
      <c r="R395" s="2"/>
      <c r="S395" s="2"/>
      <c r="T395" s="2"/>
      <c r="U395" s="27"/>
      <c r="V395" s="36"/>
      <c r="W395" s="20"/>
      <c r="X395" s="20">
        <f t="shared" si="81"/>
        <v>1.25</v>
      </c>
      <c r="Y395" s="11"/>
      <c r="Z395" s="2">
        <f t="shared" si="82"/>
        <v>0</v>
      </c>
      <c r="AA395">
        <f t="shared" si="83"/>
        <v>10</v>
      </c>
      <c r="AB395">
        <f t="shared" si="84"/>
        <v>0</v>
      </c>
      <c r="AC395">
        <f t="shared" si="85"/>
        <v>0</v>
      </c>
      <c r="AD395" s="2">
        <f t="shared" si="86"/>
        <v>60</v>
      </c>
      <c r="AE395" s="2" t="str">
        <f t="shared" si="87"/>
        <v>HT Under 1.5 Goals</v>
      </c>
      <c r="AF395" s="6"/>
      <c r="AG395" s="6" t="str">
        <f t="shared" si="88"/>
        <v>HT Over 0.5 Goals</v>
      </c>
      <c r="AH395" s="6" t="str">
        <f t="shared" si="79"/>
        <v>LOST</v>
      </c>
      <c r="AI395" s="6" t="str">
        <f t="shared" si="80"/>
        <v>LOST</v>
      </c>
      <c r="AK395" s="2" t="str">
        <f t="shared" si="89"/>
        <v>…</v>
      </c>
    </row>
    <row r="396" spans="5:37">
      <c r="E396" s="55"/>
      <c r="F396" s="8"/>
      <c r="G396" s="2"/>
      <c r="H396" s="8"/>
      <c r="I396" s="2"/>
      <c r="J396" s="2"/>
      <c r="K396" s="2"/>
      <c r="L396" s="2"/>
      <c r="M396" s="2"/>
      <c r="N396" s="2"/>
      <c r="O396" s="3"/>
      <c r="P396" s="3"/>
      <c r="Q396" s="2"/>
      <c r="R396" s="2"/>
      <c r="S396" s="2"/>
      <c r="T396" s="2"/>
      <c r="U396" s="27"/>
      <c r="V396" s="36"/>
      <c r="W396" s="20"/>
      <c r="X396" s="20">
        <f t="shared" si="81"/>
        <v>1.25</v>
      </c>
      <c r="Y396" s="11"/>
      <c r="Z396" s="2">
        <f t="shared" si="82"/>
        <v>0</v>
      </c>
      <c r="AA396">
        <f t="shared" si="83"/>
        <v>10</v>
      </c>
      <c r="AB396">
        <f t="shared" si="84"/>
        <v>0</v>
      </c>
      <c r="AC396">
        <f t="shared" si="85"/>
        <v>0</v>
      </c>
      <c r="AD396" s="2">
        <f t="shared" si="86"/>
        <v>60</v>
      </c>
      <c r="AE396" s="2" t="str">
        <f t="shared" si="87"/>
        <v>HT Under 1.5 Goals</v>
      </c>
      <c r="AF396" s="6"/>
      <c r="AG396" s="6" t="str">
        <f t="shared" si="88"/>
        <v>HT Over 0.5 Goals</v>
      </c>
      <c r="AH396" s="6" t="str">
        <f t="shared" si="79"/>
        <v>LOST</v>
      </c>
      <c r="AI396" s="6" t="str">
        <f t="shared" si="80"/>
        <v>LOST</v>
      </c>
      <c r="AK396" s="2" t="str">
        <f t="shared" si="89"/>
        <v>…</v>
      </c>
    </row>
    <row r="397" spans="5:37">
      <c r="E397" s="55"/>
      <c r="F397" s="8"/>
      <c r="G397" s="2"/>
      <c r="H397" s="8"/>
      <c r="I397" s="2"/>
      <c r="J397" s="2"/>
      <c r="K397" s="2"/>
      <c r="L397" s="2"/>
      <c r="M397" s="2"/>
      <c r="N397" s="2"/>
      <c r="O397" s="3"/>
      <c r="P397" s="3"/>
      <c r="Q397" s="2"/>
      <c r="R397" s="2"/>
      <c r="S397" s="2"/>
      <c r="T397" s="2"/>
      <c r="U397" s="27"/>
      <c r="V397" s="36"/>
      <c r="W397" s="20"/>
      <c r="X397" s="20">
        <f t="shared" si="81"/>
        <v>1.25</v>
      </c>
      <c r="Y397" s="11"/>
      <c r="Z397" s="2">
        <f t="shared" si="82"/>
        <v>0</v>
      </c>
      <c r="AA397">
        <f t="shared" si="83"/>
        <v>10</v>
      </c>
      <c r="AB397">
        <f t="shared" si="84"/>
        <v>0</v>
      </c>
      <c r="AC397">
        <f t="shared" si="85"/>
        <v>0</v>
      </c>
      <c r="AD397" s="2">
        <f t="shared" si="86"/>
        <v>60</v>
      </c>
      <c r="AE397" s="2" t="str">
        <f t="shared" si="87"/>
        <v>HT Under 1.5 Goals</v>
      </c>
      <c r="AF397" s="6"/>
      <c r="AG397" s="6" t="str">
        <f t="shared" si="88"/>
        <v>HT Over 0.5 Goals</v>
      </c>
      <c r="AH397" s="6" t="str">
        <f t="shared" si="79"/>
        <v>LOST</v>
      </c>
      <c r="AI397" s="6" t="str">
        <f t="shared" si="80"/>
        <v>LOST</v>
      </c>
      <c r="AK397" s="2" t="str">
        <f t="shared" si="89"/>
        <v>…</v>
      </c>
    </row>
    <row r="398" spans="5:37">
      <c r="E398" s="55"/>
      <c r="F398" s="8"/>
      <c r="G398" s="2"/>
      <c r="H398" s="8"/>
      <c r="I398" s="2"/>
      <c r="J398" s="2"/>
      <c r="K398" s="2"/>
      <c r="L398" s="2"/>
      <c r="M398" s="2"/>
      <c r="N398" s="2"/>
      <c r="O398" s="3"/>
      <c r="P398" s="3"/>
      <c r="Q398" s="2"/>
      <c r="R398" s="2"/>
      <c r="S398" s="2"/>
      <c r="T398" s="2"/>
      <c r="U398" s="27"/>
      <c r="V398" s="36"/>
      <c r="W398" s="20"/>
      <c r="X398" s="20">
        <f t="shared" si="81"/>
        <v>1.25</v>
      </c>
      <c r="Y398" s="11"/>
      <c r="Z398" s="2">
        <f t="shared" si="82"/>
        <v>0</v>
      </c>
      <c r="AA398">
        <f t="shared" si="83"/>
        <v>10</v>
      </c>
      <c r="AB398">
        <f t="shared" si="84"/>
        <v>0</v>
      </c>
      <c r="AC398">
        <f t="shared" si="85"/>
        <v>0</v>
      </c>
      <c r="AD398" s="2">
        <f t="shared" si="86"/>
        <v>60</v>
      </c>
      <c r="AE398" s="2" t="str">
        <f t="shared" si="87"/>
        <v>HT Under 1.5 Goals</v>
      </c>
      <c r="AF398" s="6"/>
      <c r="AG398" s="6" t="str">
        <f t="shared" si="88"/>
        <v>HT Over 0.5 Goals</v>
      </c>
      <c r="AH398" s="6" t="str">
        <f t="shared" si="79"/>
        <v>LOST</v>
      </c>
      <c r="AI398" s="6" t="str">
        <f t="shared" si="80"/>
        <v>LOST</v>
      </c>
      <c r="AK398" s="2" t="str">
        <f t="shared" si="89"/>
        <v>…</v>
      </c>
    </row>
    <row r="399" spans="5:37">
      <c r="E399" s="55"/>
      <c r="F399" s="8"/>
      <c r="G399" s="2"/>
      <c r="H399" s="8"/>
      <c r="I399" s="2"/>
      <c r="J399" s="2"/>
      <c r="K399" s="2"/>
      <c r="L399" s="2"/>
      <c r="M399" s="2"/>
      <c r="N399" s="2"/>
      <c r="O399" s="3"/>
      <c r="P399" s="3"/>
      <c r="Q399" s="2"/>
      <c r="R399" s="2"/>
      <c r="S399" s="2"/>
      <c r="T399" s="2"/>
      <c r="U399" s="27"/>
      <c r="V399" s="36"/>
      <c r="W399" s="20"/>
      <c r="X399" s="20">
        <f t="shared" si="81"/>
        <v>1.25</v>
      </c>
      <c r="Y399" s="11"/>
      <c r="Z399" s="2">
        <f t="shared" si="82"/>
        <v>0</v>
      </c>
      <c r="AA399">
        <f t="shared" si="83"/>
        <v>10</v>
      </c>
      <c r="AB399">
        <f t="shared" si="84"/>
        <v>0</v>
      </c>
      <c r="AC399">
        <f t="shared" si="85"/>
        <v>0</v>
      </c>
      <c r="AD399" s="2">
        <f t="shared" si="86"/>
        <v>60</v>
      </c>
      <c r="AE399" s="2" t="str">
        <f t="shared" si="87"/>
        <v>HT Under 1.5 Goals</v>
      </c>
      <c r="AF399" s="6"/>
      <c r="AG399" s="6" t="str">
        <f t="shared" si="88"/>
        <v>HT Over 0.5 Goals</v>
      </c>
      <c r="AH399" s="6" t="str">
        <f t="shared" si="79"/>
        <v>LOST</v>
      </c>
      <c r="AI399" s="6" t="str">
        <f t="shared" si="80"/>
        <v>LOST</v>
      </c>
      <c r="AK399" s="2" t="str">
        <f t="shared" si="89"/>
        <v>…</v>
      </c>
    </row>
    <row r="400" spans="5:37">
      <c r="E400" s="55"/>
      <c r="F400" s="8"/>
      <c r="G400" s="2"/>
      <c r="H400" s="8"/>
      <c r="I400" s="2"/>
      <c r="J400" s="2"/>
      <c r="K400" s="2"/>
      <c r="L400" s="2"/>
      <c r="M400" s="2"/>
      <c r="N400" s="2"/>
      <c r="O400" s="3"/>
      <c r="P400" s="3"/>
      <c r="Q400" s="2"/>
      <c r="R400" s="2"/>
      <c r="S400" s="2"/>
      <c r="T400" s="2"/>
      <c r="U400" s="27"/>
      <c r="V400" s="36"/>
      <c r="W400" s="20"/>
      <c r="X400" s="20">
        <f t="shared" si="81"/>
        <v>1.25</v>
      </c>
      <c r="Y400" s="11"/>
      <c r="Z400" s="2">
        <f t="shared" si="82"/>
        <v>0</v>
      </c>
      <c r="AA400">
        <f t="shared" si="83"/>
        <v>10</v>
      </c>
      <c r="AB400">
        <f t="shared" si="84"/>
        <v>0</v>
      </c>
      <c r="AC400">
        <f t="shared" si="85"/>
        <v>0</v>
      </c>
      <c r="AD400" s="2">
        <f t="shared" si="86"/>
        <v>60</v>
      </c>
      <c r="AE400" s="2" t="str">
        <f t="shared" si="87"/>
        <v>HT Under 1.5 Goals</v>
      </c>
      <c r="AF400" s="6"/>
      <c r="AG400" s="6" t="str">
        <f t="shared" si="88"/>
        <v>HT Over 0.5 Goals</v>
      </c>
      <c r="AH400" s="6" t="str">
        <f t="shared" si="79"/>
        <v>LOST</v>
      </c>
      <c r="AI400" s="6" t="str">
        <f t="shared" si="80"/>
        <v>LOST</v>
      </c>
      <c r="AK400" s="2" t="str">
        <f t="shared" si="89"/>
        <v>…</v>
      </c>
    </row>
    <row r="401" spans="5:37">
      <c r="E401" s="55"/>
      <c r="F401" s="8"/>
      <c r="G401" s="2"/>
      <c r="H401" s="8"/>
      <c r="I401" s="2"/>
      <c r="J401" s="2"/>
      <c r="K401" s="2"/>
      <c r="L401" s="2"/>
      <c r="M401" s="2"/>
      <c r="N401" s="2"/>
      <c r="O401" s="3"/>
      <c r="P401" s="3"/>
      <c r="Q401" s="2"/>
      <c r="R401" s="2"/>
      <c r="S401" s="2"/>
      <c r="T401" s="2"/>
      <c r="U401" s="27"/>
      <c r="V401" s="27"/>
      <c r="W401" s="20"/>
      <c r="X401" s="20">
        <f t="shared" si="81"/>
        <v>1.25</v>
      </c>
      <c r="Y401" s="11"/>
      <c r="Z401" s="2">
        <f t="shared" si="82"/>
        <v>0</v>
      </c>
      <c r="AA401">
        <f t="shared" si="83"/>
        <v>10</v>
      </c>
      <c r="AB401">
        <f t="shared" si="84"/>
        <v>0</v>
      </c>
      <c r="AC401">
        <f t="shared" si="85"/>
        <v>0</v>
      </c>
      <c r="AD401" s="2">
        <f t="shared" si="86"/>
        <v>60</v>
      </c>
      <c r="AE401" s="2" t="str">
        <f t="shared" si="87"/>
        <v>HT Under 1.5 Goals</v>
      </c>
      <c r="AF401" s="6"/>
      <c r="AG401" s="6" t="str">
        <f t="shared" si="88"/>
        <v>HT Over 0.5 Goals</v>
      </c>
      <c r="AH401" s="6" t="str">
        <f t="shared" si="79"/>
        <v>LOST</v>
      </c>
      <c r="AI401" s="6" t="str">
        <f t="shared" si="80"/>
        <v>LOST</v>
      </c>
      <c r="AK401" s="2" t="str">
        <f t="shared" si="89"/>
        <v>…</v>
      </c>
    </row>
    <row r="402" spans="5:37">
      <c r="E402" s="55"/>
      <c r="F402" s="8"/>
      <c r="G402" s="2"/>
      <c r="H402" s="8"/>
      <c r="I402" s="2"/>
      <c r="J402" s="2"/>
      <c r="K402" s="2"/>
      <c r="L402" s="2"/>
      <c r="M402" s="2"/>
      <c r="N402" s="2"/>
      <c r="O402" s="3"/>
      <c r="P402" s="3"/>
      <c r="Q402" s="2"/>
      <c r="R402" s="2"/>
      <c r="S402" s="2"/>
      <c r="T402" s="2"/>
      <c r="U402" s="27"/>
      <c r="V402" s="36"/>
      <c r="W402" s="20"/>
      <c r="X402" s="20">
        <f t="shared" si="81"/>
        <v>1.25</v>
      </c>
      <c r="Y402" s="11"/>
      <c r="Z402" s="2">
        <f t="shared" si="82"/>
        <v>0</v>
      </c>
      <c r="AA402">
        <f t="shared" si="83"/>
        <v>10</v>
      </c>
      <c r="AB402">
        <f t="shared" si="84"/>
        <v>0</v>
      </c>
      <c r="AC402">
        <f t="shared" si="85"/>
        <v>0</v>
      </c>
      <c r="AD402" s="2">
        <f t="shared" si="86"/>
        <v>60</v>
      </c>
      <c r="AE402" s="2" t="str">
        <f t="shared" si="87"/>
        <v>HT Under 1.5 Goals</v>
      </c>
      <c r="AF402" s="6"/>
      <c r="AG402" s="6" t="str">
        <f t="shared" si="88"/>
        <v>HT Over 0.5 Goals</v>
      </c>
      <c r="AH402" s="6" t="str">
        <f t="shared" ref="AH402:AH465" si="90">IF(O402="?",O402,AI402)</f>
        <v>LOST</v>
      </c>
      <c r="AI402" s="6" t="str">
        <f t="shared" ref="AI402:AI465" si="91">IF(AE402=AG402,"WON",IF(O402="0-1","WON",IF(O402="1-0","WON",IF(O402="?","?","LOST"))))</f>
        <v>LOST</v>
      </c>
      <c r="AK402" s="2" t="str">
        <f t="shared" si="89"/>
        <v>…</v>
      </c>
    </row>
    <row r="403" spans="5:37">
      <c r="E403" s="55"/>
      <c r="F403" s="8"/>
      <c r="G403" s="2"/>
      <c r="H403" s="8"/>
      <c r="I403" s="2"/>
      <c r="J403" s="2"/>
      <c r="K403" s="2"/>
      <c r="L403" s="2"/>
      <c r="M403" s="2"/>
      <c r="N403" s="2"/>
      <c r="O403" s="3"/>
      <c r="P403" s="3"/>
      <c r="Q403" s="2"/>
      <c r="R403" s="2"/>
      <c r="S403" s="2"/>
      <c r="T403" s="2"/>
      <c r="U403" s="27"/>
      <c r="V403" s="27"/>
      <c r="W403" s="20"/>
      <c r="X403" s="20">
        <f t="shared" si="81"/>
        <v>1.25</v>
      </c>
      <c r="Y403" s="11"/>
      <c r="Z403" s="2">
        <f t="shared" si="82"/>
        <v>0</v>
      </c>
      <c r="AA403">
        <f t="shared" si="83"/>
        <v>10</v>
      </c>
      <c r="AB403">
        <f t="shared" si="84"/>
        <v>0</v>
      </c>
      <c r="AC403">
        <f t="shared" si="85"/>
        <v>0</v>
      </c>
      <c r="AD403" s="2">
        <f t="shared" si="86"/>
        <v>60</v>
      </c>
      <c r="AE403" s="2" t="str">
        <f t="shared" si="87"/>
        <v>HT Under 1.5 Goals</v>
      </c>
      <c r="AF403" s="6"/>
      <c r="AG403" s="6" t="str">
        <f t="shared" si="88"/>
        <v>HT Over 0.5 Goals</v>
      </c>
      <c r="AH403" s="6" t="str">
        <f t="shared" si="90"/>
        <v>LOST</v>
      </c>
      <c r="AI403" s="6" t="str">
        <f t="shared" si="91"/>
        <v>LOST</v>
      </c>
      <c r="AK403" s="2" t="str">
        <f t="shared" si="89"/>
        <v>…</v>
      </c>
    </row>
    <row r="404" spans="5:37">
      <c r="E404" s="55"/>
      <c r="F404" s="8"/>
      <c r="G404" s="2"/>
      <c r="H404" s="8"/>
      <c r="I404" s="2"/>
      <c r="J404" s="2"/>
      <c r="K404" s="2"/>
      <c r="L404" s="2"/>
      <c r="M404" s="2"/>
      <c r="N404" s="2"/>
      <c r="O404" s="3"/>
      <c r="P404" s="3"/>
      <c r="Q404" s="2"/>
      <c r="R404" s="2"/>
      <c r="S404" s="2"/>
      <c r="T404" s="2"/>
      <c r="U404" s="27"/>
      <c r="V404" s="36"/>
      <c r="W404" s="20"/>
      <c r="X404" s="20">
        <f t="shared" si="81"/>
        <v>1.25</v>
      </c>
      <c r="Y404" s="11"/>
      <c r="Z404" s="2">
        <f t="shared" si="82"/>
        <v>0</v>
      </c>
      <c r="AA404">
        <f t="shared" si="83"/>
        <v>10</v>
      </c>
      <c r="AB404">
        <f t="shared" si="84"/>
        <v>0</v>
      </c>
      <c r="AC404">
        <f t="shared" si="85"/>
        <v>0</v>
      </c>
      <c r="AD404" s="2">
        <f t="shared" si="86"/>
        <v>60</v>
      </c>
      <c r="AE404" s="2" t="str">
        <f t="shared" si="87"/>
        <v>HT Under 1.5 Goals</v>
      </c>
      <c r="AF404" s="6"/>
      <c r="AG404" s="6" t="str">
        <f t="shared" si="88"/>
        <v>HT Over 0.5 Goals</v>
      </c>
      <c r="AH404" s="6" t="str">
        <f t="shared" si="90"/>
        <v>LOST</v>
      </c>
      <c r="AI404" s="6" t="str">
        <f t="shared" si="91"/>
        <v>LOST</v>
      </c>
      <c r="AK404" s="2" t="str">
        <f t="shared" si="89"/>
        <v>…</v>
      </c>
    </row>
    <row r="405" spans="5:37">
      <c r="E405" s="55"/>
      <c r="F405" s="8"/>
      <c r="G405" s="2"/>
      <c r="H405" s="8"/>
      <c r="I405" s="2"/>
      <c r="J405" s="2"/>
      <c r="K405" s="2"/>
      <c r="L405" s="2"/>
      <c r="M405" s="2"/>
      <c r="N405" s="2"/>
      <c r="O405" s="3"/>
      <c r="P405" s="3"/>
      <c r="Q405" s="2"/>
      <c r="R405" s="2"/>
      <c r="S405" s="2"/>
      <c r="T405" s="2"/>
      <c r="U405" s="27"/>
      <c r="V405" s="36"/>
      <c r="W405" s="20"/>
      <c r="X405" s="20">
        <f t="shared" si="81"/>
        <v>1.25</v>
      </c>
      <c r="Y405" s="11"/>
      <c r="Z405" s="2">
        <f t="shared" si="82"/>
        <v>0</v>
      </c>
      <c r="AA405">
        <f t="shared" si="83"/>
        <v>10</v>
      </c>
      <c r="AB405">
        <f t="shared" si="84"/>
        <v>0</v>
      </c>
      <c r="AC405">
        <f t="shared" si="85"/>
        <v>0</v>
      </c>
      <c r="AD405" s="2">
        <f t="shared" si="86"/>
        <v>60</v>
      </c>
      <c r="AE405" s="2" t="str">
        <f t="shared" si="87"/>
        <v>HT Under 1.5 Goals</v>
      </c>
      <c r="AF405" s="6"/>
      <c r="AG405" s="6" t="str">
        <f t="shared" si="88"/>
        <v>HT Over 0.5 Goals</v>
      </c>
      <c r="AH405" s="6" t="str">
        <f t="shared" si="90"/>
        <v>LOST</v>
      </c>
      <c r="AI405" s="6" t="str">
        <f t="shared" si="91"/>
        <v>LOST</v>
      </c>
      <c r="AK405" s="2" t="str">
        <f t="shared" si="89"/>
        <v>…</v>
      </c>
    </row>
    <row r="406" spans="5:37">
      <c r="E406" s="55"/>
      <c r="F406" s="8"/>
      <c r="G406" s="2"/>
      <c r="H406" s="8"/>
      <c r="I406" s="2"/>
      <c r="J406" s="2"/>
      <c r="K406" s="2"/>
      <c r="L406" s="2"/>
      <c r="M406" s="2"/>
      <c r="N406" s="2"/>
      <c r="O406" s="3"/>
      <c r="P406" s="3"/>
      <c r="Q406" s="2"/>
      <c r="R406" s="2"/>
      <c r="S406" s="2"/>
      <c r="T406" s="2"/>
      <c r="U406" s="27"/>
      <c r="V406" s="36"/>
      <c r="W406" s="20"/>
      <c r="X406" s="20">
        <f t="shared" si="81"/>
        <v>1.25</v>
      </c>
      <c r="Y406" s="11"/>
      <c r="Z406" s="2">
        <f t="shared" si="82"/>
        <v>0</v>
      </c>
      <c r="AA406">
        <f t="shared" si="83"/>
        <v>10</v>
      </c>
      <c r="AB406">
        <f t="shared" si="84"/>
        <v>0</v>
      </c>
      <c r="AC406">
        <f t="shared" si="85"/>
        <v>0</v>
      </c>
      <c r="AD406" s="2">
        <f t="shared" si="86"/>
        <v>60</v>
      </c>
      <c r="AE406" s="2" t="str">
        <f t="shared" si="87"/>
        <v>HT Under 1.5 Goals</v>
      </c>
      <c r="AF406" s="6"/>
      <c r="AG406" s="6" t="str">
        <f t="shared" si="88"/>
        <v>HT Over 0.5 Goals</v>
      </c>
      <c r="AH406" s="6" t="str">
        <f t="shared" si="90"/>
        <v>LOST</v>
      </c>
      <c r="AI406" s="6" t="str">
        <f t="shared" si="91"/>
        <v>LOST</v>
      </c>
      <c r="AK406" s="2" t="str">
        <f t="shared" si="89"/>
        <v>…</v>
      </c>
    </row>
    <row r="407" spans="5:37">
      <c r="E407" s="55"/>
      <c r="F407" s="8"/>
      <c r="G407" s="2"/>
      <c r="H407" s="8"/>
      <c r="I407" s="2"/>
      <c r="J407" s="2"/>
      <c r="K407" s="2"/>
      <c r="L407" s="2"/>
      <c r="M407" s="2"/>
      <c r="N407" s="2"/>
      <c r="O407" s="3"/>
      <c r="P407" s="3"/>
      <c r="Q407" s="2"/>
      <c r="R407" s="2"/>
      <c r="S407" s="2"/>
      <c r="T407" s="2"/>
      <c r="U407" s="27"/>
      <c r="V407" s="36"/>
      <c r="W407" s="20"/>
      <c r="X407" s="20">
        <f t="shared" si="81"/>
        <v>1.25</v>
      </c>
      <c r="Y407" s="11"/>
      <c r="Z407" s="2">
        <f t="shared" si="82"/>
        <v>0</v>
      </c>
      <c r="AA407">
        <f t="shared" si="83"/>
        <v>10</v>
      </c>
      <c r="AB407">
        <f t="shared" si="84"/>
        <v>0</v>
      </c>
      <c r="AC407">
        <f t="shared" si="85"/>
        <v>0</v>
      </c>
      <c r="AD407" s="2">
        <f t="shared" si="86"/>
        <v>60</v>
      </c>
      <c r="AE407" s="2" t="str">
        <f t="shared" si="87"/>
        <v>HT Under 1.5 Goals</v>
      </c>
      <c r="AF407" s="6"/>
      <c r="AG407" s="6" t="str">
        <f t="shared" si="88"/>
        <v>HT Over 0.5 Goals</v>
      </c>
      <c r="AH407" s="6" t="str">
        <f t="shared" si="90"/>
        <v>LOST</v>
      </c>
      <c r="AI407" s="6" t="str">
        <f t="shared" si="91"/>
        <v>LOST</v>
      </c>
      <c r="AK407" s="2" t="str">
        <f t="shared" si="89"/>
        <v>…</v>
      </c>
    </row>
    <row r="408" spans="5:37">
      <c r="E408" s="55"/>
      <c r="F408" s="8"/>
      <c r="G408" s="2"/>
      <c r="H408" s="8"/>
      <c r="I408" s="2"/>
      <c r="J408" s="2"/>
      <c r="K408" s="2"/>
      <c r="L408" s="2"/>
      <c r="M408" s="2"/>
      <c r="N408" s="2"/>
      <c r="O408" s="3"/>
      <c r="P408" s="3"/>
      <c r="Q408" s="2"/>
      <c r="R408" s="2"/>
      <c r="S408" s="2"/>
      <c r="T408" s="2"/>
      <c r="U408" s="27"/>
      <c r="V408" s="36"/>
      <c r="W408" s="20"/>
      <c r="X408" s="20">
        <f t="shared" si="81"/>
        <v>1.25</v>
      </c>
      <c r="Y408" s="11"/>
      <c r="Z408" s="2">
        <f t="shared" si="82"/>
        <v>0</v>
      </c>
      <c r="AA408">
        <f t="shared" si="83"/>
        <v>10</v>
      </c>
      <c r="AB408">
        <f t="shared" si="84"/>
        <v>0</v>
      </c>
      <c r="AC408">
        <f t="shared" si="85"/>
        <v>0</v>
      </c>
      <c r="AD408" s="2">
        <f t="shared" si="86"/>
        <v>60</v>
      </c>
      <c r="AE408" s="2" t="str">
        <f t="shared" si="87"/>
        <v>HT Under 1.5 Goals</v>
      </c>
      <c r="AF408" s="6"/>
      <c r="AG408" s="6" t="str">
        <f t="shared" si="88"/>
        <v>HT Over 0.5 Goals</v>
      </c>
      <c r="AH408" s="6" t="str">
        <f t="shared" si="90"/>
        <v>LOST</v>
      </c>
      <c r="AI408" s="6" t="str">
        <f t="shared" si="91"/>
        <v>LOST</v>
      </c>
      <c r="AK408" s="2" t="str">
        <f t="shared" si="89"/>
        <v>…</v>
      </c>
    </row>
    <row r="409" spans="5:37">
      <c r="E409" s="55"/>
      <c r="F409" s="8"/>
      <c r="G409" s="2"/>
      <c r="H409" s="8"/>
      <c r="I409" s="2"/>
      <c r="J409" s="2"/>
      <c r="K409" s="2"/>
      <c r="L409" s="2"/>
      <c r="M409" s="2"/>
      <c r="N409" s="2"/>
      <c r="O409" s="3"/>
      <c r="P409" s="3"/>
      <c r="Q409" s="2"/>
      <c r="R409" s="2"/>
      <c r="S409" s="2"/>
      <c r="T409" s="2"/>
      <c r="U409" s="27"/>
      <c r="V409" s="36"/>
      <c r="W409" s="20"/>
      <c r="X409" s="20">
        <f t="shared" si="81"/>
        <v>1.25</v>
      </c>
      <c r="Y409" s="11"/>
      <c r="Z409" s="2">
        <f t="shared" si="82"/>
        <v>0</v>
      </c>
      <c r="AA409">
        <f t="shared" si="83"/>
        <v>10</v>
      </c>
      <c r="AB409">
        <f t="shared" si="84"/>
        <v>0</v>
      </c>
      <c r="AC409">
        <f t="shared" si="85"/>
        <v>0</v>
      </c>
      <c r="AD409" s="2">
        <f t="shared" si="86"/>
        <v>60</v>
      </c>
      <c r="AE409" s="2" t="str">
        <f t="shared" si="87"/>
        <v>HT Under 1.5 Goals</v>
      </c>
      <c r="AF409" s="6"/>
      <c r="AG409" s="6" t="str">
        <f t="shared" si="88"/>
        <v>HT Over 0.5 Goals</v>
      </c>
      <c r="AH409" s="6" t="str">
        <f t="shared" si="90"/>
        <v>LOST</v>
      </c>
      <c r="AI409" s="6" t="str">
        <f t="shared" si="91"/>
        <v>LOST</v>
      </c>
      <c r="AK409" s="2" t="str">
        <f t="shared" si="89"/>
        <v>…</v>
      </c>
    </row>
    <row r="410" spans="5:37">
      <c r="E410" s="55"/>
      <c r="F410" s="8"/>
      <c r="G410" s="2"/>
      <c r="H410" s="8"/>
      <c r="I410" s="2"/>
      <c r="J410" s="2"/>
      <c r="K410" s="2"/>
      <c r="L410" s="2"/>
      <c r="M410" s="2"/>
      <c r="N410" s="2"/>
      <c r="O410" s="3"/>
      <c r="P410" s="3"/>
      <c r="Q410" s="2"/>
      <c r="R410" s="2"/>
      <c r="S410" s="2"/>
      <c r="T410" s="2"/>
      <c r="U410" s="27"/>
      <c r="V410" s="36"/>
      <c r="W410" s="20"/>
      <c r="X410" s="20">
        <f t="shared" si="81"/>
        <v>1.25</v>
      </c>
      <c r="Y410" s="11"/>
      <c r="Z410" s="2">
        <f t="shared" si="82"/>
        <v>0</v>
      </c>
      <c r="AA410">
        <f t="shared" si="83"/>
        <v>10</v>
      </c>
      <c r="AB410">
        <f t="shared" si="84"/>
        <v>0</v>
      </c>
      <c r="AC410">
        <f t="shared" si="85"/>
        <v>0</v>
      </c>
      <c r="AD410" s="2">
        <f t="shared" si="86"/>
        <v>60</v>
      </c>
      <c r="AE410" s="2" t="str">
        <f t="shared" si="87"/>
        <v>HT Under 1.5 Goals</v>
      </c>
      <c r="AF410" s="6"/>
      <c r="AG410" s="6" t="str">
        <f t="shared" si="88"/>
        <v>HT Over 0.5 Goals</v>
      </c>
      <c r="AH410" s="6" t="str">
        <f t="shared" si="90"/>
        <v>LOST</v>
      </c>
      <c r="AI410" s="6" t="str">
        <f t="shared" si="91"/>
        <v>LOST</v>
      </c>
      <c r="AK410" s="2" t="str">
        <f t="shared" si="89"/>
        <v>…</v>
      </c>
    </row>
    <row r="411" spans="5:37">
      <c r="E411" s="55"/>
      <c r="F411" s="8"/>
      <c r="G411" s="2"/>
      <c r="H411" s="8"/>
      <c r="I411" s="2"/>
      <c r="J411" s="2"/>
      <c r="K411" s="2"/>
      <c r="L411" s="2"/>
      <c r="M411" s="2"/>
      <c r="N411" s="2"/>
      <c r="O411" s="3"/>
      <c r="P411" s="3"/>
      <c r="Q411" s="2"/>
      <c r="R411" s="2"/>
      <c r="S411" s="2"/>
      <c r="T411" s="2"/>
      <c r="U411" s="27"/>
      <c r="V411" s="36"/>
      <c r="W411" s="20"/>
      <c r="X411" s="20">
        <f t="shared" si="81"/>
        <v>1.25</v>
      </c>
      <c r="Y411" s="11"/>
      <c r="Z411" s="2">
        <f t="shared" si="82"/>
        <v>0</v>
      </c>
      <c r="AA411">
        <f t="shared" si="83"/>
        <v>10</v>
      </c>
      <c r="AB411">
        <f t="shared" si="84"/>
        <v>0</v>
      </c>
      <c r="AC411">
        <f t="shared" si="85"/>
        <v>0</v>
      </c>
      <c r="AD411" s="2">
        <f t="shared" si="86"/>
        <v>60</v>
      </c>
      <c r="AE411" s="2" t="str">
        <f t="shared" si="87"/>
        <v>HT Under 1.5 Goals</v>
      </c>
      <c r="AF411" s="6"/>
      <c r="AG411" s="6" t="str">
        <f t="shared" si="88"/>
        <v>HT Over 0.5 Goals</v>
      </c>
      <c r="AH411" s="6" t="str">
        <f t="shared" si="90"/>
        <v>LOST</v>
      </c>
      <c r="AI411" s="6" t="str">
        <f t="shared" si="91"/>
        <v>LOST</v>
      </c>
      <c r="AK411" s="2" t="str">
        <f t="shared" si="89"/>
        <v>…</v>
      </c>
    </row>
    <row r="412" spans="5:37">
      <c r="E412" s="55"/>
      <c r="F412" s="8"/>
      <c r="G412" s="2"/>
      <c r="H412" s="8"/>
      <c r="I412" s="2"/>
      <c r="J412" s="2"/>
      <c r="K412" s="2"/>
      <c r="L412" s="2"/>
      <c r="M412" s="2"/>
      <c r="N412" s="2"/>
      <c r="O412" s="3"/>
      <c r="P412" s="3"/>
      <c r="Q412" s="2"/>
      <c r="R412" s="2"/>
      <c r="S412" s="2"/>
      <c r="T412" s="2"/>
      <c r="U412" s="27"/>
      <c r="V412" s="36"/>
      <c r="W412" s="20"/>
      <c r="X412" s="20">
        <f t="shared" si="81"/>
        <v>1.25</v>
      </c>
      <c r="Y412" s="11"/>
      <c r="Z412" s="2">
        <f t="shared" si="82"/>
        <v>0</v>
      </c>
      <c r="AA412">
        <f t="shared" si="83"/>
        <v>10</v>
      </c>
      <c r="AB412">
        <f t="shared" si="84"/>
        <v>0</v>
      </c>
      <c r="AC412">
        <f t="shared" si="85"/>
        <v>0</v>
      </c>
      <c r="AD412" s="2">
        <f t="shared" si="86"/>
        <v>60</v>
      </c>
      <c r="AE412" s="2" t="str">
        <f t="shared" si="87"/>
        <v>HT Under 1.5 Goals</v>
      </c>
      <c r="AF412" s="6"/>
      <c r="AG412" s="6" t="str">
        <f t="shared" si="88"/>
        <v>HT Over 0.5 Goals</v>
      </c>
      <c r="AH412" s="6" t="str">
        <f t="shared" si="90"/>
        <v>LOST</v>
      </c>
      <c r="AI412" s="6" t="str">
        <f t="shared" si="91"/>
        <v>LOST</v>
      </c>
      <c r="AK412" s="2" t="str">
        <f t="shared" si="89"/>
        <v>…</v>
      </c>
    </row>
    <row r="413" spans="5:37">
      <c r="E413" s="55"/>
      <c r="F413" s="8"/>
      <c r="G413" s="2"/>
      <c r="H413" s="8"/>
      <c r="I413" s="2"/>
      <c r="J413" s="2"/>
      <c r="K413" s="2"/>
      <c r="L413" s="2"/>
      <c r="M413" s="2"/>
      <c r="N413" s="2"/>
      <c r="O413" s="3"/>
      <c r="P413" s="3"/>
      <c r="Q413" s="2"/>
      <c r="R413" s="2"/>
      <c r="S413" s="2"/>
      <c r="T413" s="2"/>
      <c r="U413" s="27"/>
      <c r="V413" s="36"/>
      <c r="W413" s="20"/>
      <c r="X413" s="20">
        <f t="shared" si="81"/>
        <v>1.25</v>
      </c>
      <c r="Y413" s="11"/>
      <c r="Z413" s="2">
        <f t="shared" si="82"/>
        <v>0</v>
      </c>
      <c r="AA413">
        <f t="shared" si="83"/>
        <v>10</v>
      </c>
      <c r="AB413">
        <f t="shared" si="84"/>
        <v>0</v>
      </c>
      <c r="AC413">
        <f t="shared" si="85"/>
        <v>0</v>
      </c>
      <c r="AD413" s="2">
        <f t="shared" si="86"/>
        <v>60</v>
      </c>
      <c r="AE413" s="2" t="str">
        <f t="shared" si="87"/>
        <v>HT Under 1.5 Goals</v>
      </c>
      <c r="AF413" s="6"/>
      <c r="AG413" s="6" t="str">
        <f t="shared" si="88"/>
        <v>HT Over 0.5 Goals</v>
      </c>
      <c r="AH413" s="6" t="str">
        <f t="shared" si="90"/>
        <v>LOST</v>
      </c>
      <c r="AI413" s="6" t="str">
        <f t="shared" si="91"/>
        <v>LOST</v>
      </c>
      <c r="AK413" s="2" t="str">
        <f t="shared" si="89"/>
        <v>…</v>
      </c>
    </row>
    <row r="414" spans="5:37">
      <c r="E414" s="55"/>
      <c r="F414" s="8"/>
      <c r="G414" s="2"/>
      <c r="H414" s="8"/>
      <c r="I414" s="2"/>
      <c r="J414" s="2"/>
      <c r="K414" s="2"/>
      <c r="L414" s="2"/>
      <c r="M414" s="2"/>
      <c r="N414" s="2"/>
      <c r="O414" s="3"/>
      <c r="P414" s="3"/>
      <c r="Q414" s="2"/>
      <c r="R414" s="2"/>
      <c r="S414" s="2"/>
      <c r="T414" s="2"/>
      <c r="U414" s="27"/>
      <c r="V414" s="27"/>
      <c r="W414" s="20"/>
      <c r="X414" s="20">
        <f t="shared" si="81"/>
        <v>1.25</v>
      </c>
      <c r="Y414" s="11"/>
      <c r="Z414" s="2">
        <f t="shared" si="82"/>
        <v>0</v>
      </c>
      <c r="AA414">
        <f t="shared" si="83"/>
        <v>10</v>
      </c>
      <c r="AB414">
        <f t="shared" si="84"/>
        <v>0</v>
      </c>
      <c r="AC414">
        <f t="shared" si="85"/>
        <v>0</v>
      </c>
      <c r="AD414" s="2">
        <f t="shared" si="86"/>
        <v>60</v>
      </c>
      <c r="AE414" s="2" t="str">
        <f t="shared" si="87"/>
        <v>HT Under 1.5 Goals</v>
      </c>
      <c r="AF414" s="6"/>
      <c r="AG414" s="6" t="str">
        <f t="shared" si="88"/>
        <v>HT Over 0.5 Goals</v>
      </c>
      <c r="AH414" s="6" t="str">
        <f t="shared" si="90"/>
        <v>LOST</v>
      </c>
      <c r="AI414" s="6" t="str">
        <f t="shared" si="91"/>
        <v>LOST</v>
      </c>
      <c r="AK414" s="2" t="str">
        <f t="shared" si="89"/>
        <v>…</v>
      </c>
    </row>
    <row r="415" spans="5:37">
      <c r="E415" s="55"/>
      <c r="F415" s="8"/>
      <c r="G415" s="2"/>
      <c r="H415" s="8"/>
      <c r="I415" s="2"/>
      <c r="J415" s="2"/>
      <c r="K415" s="2"/>
      <c r="L415" s="2"/>
      <c r="M415" s="2"/>
      <c r="N415" s="2"/>
      <c r="O415" s="3"/>
      <c r="P415" s="3"/>
      <c r="Q415" s="2"/>
      <c r="R415" s="2"/>
      <c r="S415" s="2"/>
      <c r="T415" s="2"/>
      <c r="U415" s="27"/>
      <c r="V415" s="27"/>
      <c r="W415" s="20"/>
      <c r="X415" s="20">
        <f t="shared" si="81"/>
        <v>1.25</v>
      </c>
      <c r="Y415" s="11"/>
      <c r="Z415" s="2">
        <f t="shared" si="82"/>
        <v>0</v>
      </c>
      <c r="AA415">
        <f t="shared" si="83"/>
        <v>10</v>
      </c>
      <c r="AB415">
        <f t="shared" si="84"/>
        <v>0</v>
      </c>
      <c r="AC415">
        <f t="shared" si="85"/>
        <v>0</v>
      </c>
      <c r="AD415" s="2">
        <f t="shared" si="86"/>
        <v>60</v>
      </c>
      <c r="AE415" s="2" t="str">
        <f t="shared" si="87"/>
        <v>HT Under 1.5 Goals</v>
      </c>
      <c r="AF415" s="6"/>
      <c r="AG415" s="6" t="str">
        <f t="shared" si="88"/>
        <v>HT Over 0.5 Goals</v>
      </c>
      <c r="AH415" s="6" t="str">
        <f t="shared" si="90"/>
        <v>LOST</v>
      </c>
      <c r="AI415" s="6" t="str">
        <f t="shared" si="91"/>
        <v>LOST</v>
      </c>
      <c r="AK415" s="2" t="str">
        <f t="shared" si="89"/>
        <v>…</v>
      </c>
    </row>
    <row r="416" spans="5:37">
      <c r="E416" s="55"/>
      <c r="F416" s="8"/>
      <c r="G416" s="2"/>
      <c r="H416" s="8"/>
      <c r="I416" s="2"/>
      <c r="J416" s="2"/>
      <c r="K416" s="2"/>
      <c r="L416" s="2"/>
      <c r="M416" s="2"/>
      <c r="N416" s="2"/>
      <c r="O416" s="3"/>
      <c r="P416" s="3"/>
      <c r="Q416" s="2"/>
      <c r="R416" s="2"/>
      <c r="S416" s="2"/>
      <c r="T416" s="2"/>
      <c r="U416" s="27"/>
      <c r="V416" s="27"/>
      <c r="W416" s="20"/>
      <c r="X416" s="20">
        <f t="shared" si="81"/>
        <v>1.25</v>
      </c>
      <c r="Y416" s="11"/>
      <c r="Z416" s="2">
        <f t="shared" si="82"/>
        <v>0</v>
      </c>
      <c r="AA416">
        <f t="shared" si="83"/>
        <v>10</v>
      </c>
      <c r="AB416">
        <f t="shared" si="84"/>
        <v>0</v>
      </c>
      <c r="AC416">
        <f t="shared" si="85"/>
        <v>0</v>
      </c>
      <c r="AD416" s="2">
        <f t="shared" si="86"/>
        <v>60</v>
      </c>
      <c r="AE416" s="2" t="str">
        <f t="shared" si="87"/>
        <v>HT Under 1.5 Goals</v>
      </c>
      <c r="AF416" s="6"/>
      <c r="AG416" s="6" t="str">
        <f t="shared" si="88"/>
        <v>HT Over 0.5 Goals</v>
      </c>
      <c r="AH416" s="6" t="str">
        <f t="shared" si="90"/>
        <v>LOST</v>
      </c>
      <c r="AI416" s="6" t="str">
        <f t="shared" si="91"/>
        <v>LOST</v>
      </c>
      <c r="AK416" s="2" t="str">
        <f t="shared" si="89"/>
        <v>…</v>
      </c>
    </row>
    <row r="417" spans="5:37">
      <c r="E417" s="55"/>
      <c r="F417" s="8"/>
      <c r="G417" s="2"/>
      <c r="H417" s="8"/>
      <c r="I417" s="2"/>
      <c r="J417" s="2"/>
      <c r="K417" s="2"/>
      <c r="L417" s="2"/>
      <c r="M417" s="2"/>
      <c r="N417" s="2"/>
      <c r="O417" s="3"/>
      <c r="P417" s="3"/>
      <c r="Q417" s="2"/>
      <c r="R417" s="2"/>
      <c r="S417" s="2"/>
      <c r="T417" s="2"/>
      <c r="U417" s="27"/>
      <c r="V417" s="27"/>
      <c r="W417" s="20"/>
      <c r="X417" s="20">
        <f t="shared" si="81"/>
        <v>1.25</v>
      </c>
      <c r="Y417" s="11"/>
      <c r="Z417" s="2">
        <f t="shared" si="82"/>
        <v>0</v>
      </c>
      <c r="AA417">
        <f t="shared" si="83"/>
        <v>10</v>
      </c>
      <c r="AB417">
        <f t="shared" si="84"/>
        <v>0</v>
      </c>
      <c r="AC417">
        <f t="shared" si="85"/>
        <v>0</v>
      </c>
      <c r="AD417" s="2">
        <f t="shared" si="86"/>
        <v>60</v>
      </c>
      <c r="AE417" s="2" t="str">
        <f t="shared" si="87"/>
        <v>HT Under 1.5 Goals</v>
      </c>
      <c r="AF417" s="6"/>
      <c r="AG417" s="6" t="str">
        <f t="shared" si="88"/>
        <v>HT Over 0.5 Goals</v>
      </c>
      <c r="AH417" s="6" t="str">
        <f t="shared" si="90"/>
        <v>LOST</v>
      </c>
      <c r="AI417" s="6" t="str">
        <f t="shared" si="91"/>
        <v>LOST</v>
      </c>
      <c r="AK417" s="2" t="str">
        <f t="shared" si="89"/>
        <v>…</v>
      </c>
    </row>
    <row r="418" spans="5:37">
      <c r="E418" s="55"/>
      <c r="F418" s="8"/>
      <c r="G418" s="2"/>
      <c r="H418" s="8"/>
      <c r="I418" s="2"/>
      <c r="J418" s="2"/>
      <c r="K418" s="2"/>
      <c r="L418" s="2"/>
      <c r="M418" s="2"/>
      <c r="N418" s="2"/>
      <c r="O418" s="3"/>
      <c r="P418" s="3"/>
      <c r="Q418" s="2"/>
      <c r="R418" s="2"/>
      <c r="S418" s="2"/>
      <c r="T418" s="2"/>
      <c r="U418" s="27"/>
      <c r="V418" s="27"/>
      <c r="W418" s="20"/>
      <c r="X418" s="20">
        <f t="shared" si="81"/>
        <v>1.25</v>
      </c>
      <c r="Y418" s="11"/>
      <c r="Z418" s="2">
        <f t="shared" si="82"/>
        <v>0</v>
      </c>
      <c r="AA418">
        <f t="shared" si="83"/>
        <v>10</v>
      </c>
      <c r="AB418">
        <f t="shared" si="84"/>
        <v>0</v>
      </c>
      <c r="AC418">
        <f t="shared" si="85"/>
        <v>0</v>
      </c>
      <c r="AD418" s="2">
        <f t="shared" si="86"/>
        <v>60</v>
      </c>
      <c r="AE418" s="2" t="str">
        <f t="shared" si="87"/>
        <v>HT Under 1.5 Goals</v>
      </c>
      <c r="AF418" s="6"/>
      <c r="AG418" s="6" t="str">
        <f t="shared" si="88"/>
        <v>HT Over 0.5 Goals</v>
      </c>
      <c r="AH418" s="6" t="str">
        <f t="shared" si="90"/>
        <v>LOST</v>
      </c>
      <c r="AI418" s="6" t="str">
        <f t="shared" si="91"/>
        <v>LOST</v>
      </c>
      <c r="AK418" s="2" t="str">
        <f t="shared" si="89"/>
        <v>…</v>
      </c>
    </row>
    <row r="419" spans="5:37">
      <c r="E419" s="55"/>
      <c r="F419" s="8"/>
      <c r="G419" s="2"/>
      <c r="H419" s="8"/>
      <c r="I419" s="2"/>
      <c r="J419" s="2"/>
      <c r="K419" s="2"/>
      <c r="L419" s="2"/>
      <c r="M419" s="2"/>
      <c r="N419" s="2"/>
      <c r="O419" s="3"/>
      <c r="P419" s="3"/>
      <c r="Q419" s="2"/>
      <c r="R419" s="2"/>
      <c r="S419" s="2"/>
      <c r="T419" s="2"/>
      <c r="U419" s="27"/>
      <c r="V419" s="27"/>
      <c r="W419" s="20"/>
      <c r="X419" s="20">
        <f t="shared" si="81"/>
        <v>1.25</v>
      </c>
      <c r="Y419" s="11"/>
      <c r="Z419" s="2">
        <f t="shared" si="82"/>
        <v>0</v>
      </c>
      <c r="AA419">
        <f t="shared" si="83"/>
        <v>10</v>
      </c>
      <c r="AB419">
        <f t="shared" si="84"/>
        <v>0</v>
      </c>
      <c r="AC419">
        <f t="shared" si="85"/>
        <v>0</v>
      </c>
      <c r="AD419" s="2">
        <f t="shared" si="86"/>
        <v>60</v>
      </c>
      <c r="AE419" s="2" t="str">
        <f t="shared" si="87"/>
        <v>HT Under 1.5 Goals</v>
      </c>
      <c r="AF419" s="6"/>
      <c r="AG419" s="6" t="str">
        <f t="shared" si="88"/>
        <v>HT Over 0.5 Goals</v>
      </c>
      <c r="AH419" s="6" t="str">
        <f t="shared" si="90"/>
        <v>LOST</v>
      </c>
      <c r="AI419" s="6" t="str">
        <f t="shared" si="91"/>
        <v>LOST</v>
      </c>
      <c r="AK419" s="2" t="str">
        <f t="shared" si="89"/>
        <v>…</v>
      </c>
    </row>
    <row r="420" spans="5:37">
      <c r="E420" s="55"/>
      <c r="F420" s="8"/>
      <c r="G420" s="2"/>
      <c r="H420" s="8"/>
      <c r="I420" s="2"/>
      <c r="J420" s="2"/>
      <c r="K420" s="2"/>
      <c r="L420" s="2"/>
      <c r="M420" s="2"/>
      <c r="N420" s="2"/>
      <c r="O420" s="3"/>
      <c r="P420" s="3"/>
      <c r="Q420" s="2"/>
      <c r="R420" s="2"/>
      <c r="S420" s="2"/>
      <c r="T420" s="2"/>
      <c r="U420" s="27"/>
      <c r="V420" s="27"/>
      <c r="W420" s="20"/>
      <c r="X420" s="20">
        <f t="shared" si="81"/>
        <v>1.25</v>
      </c>
      <c r="Y420" s="11"/>
      <c r="Z420" s="2">
        <f t="shared" si="82"/>
        <v>0</v>
      </c>
      <c r="AA420">
        <f t="shared" si="83"/>
        <v>10</v>
      </c>
      <c r="AB420">
        <f t="shared" si="84"/>
        <v>0</v>
      </c>
      <c r="AC420">
        <f t="shared" si="85"/>
        <v>0</v>
      </c>
      <c r="AD420" s="2">
        <f t="shared" si="86"/>
        <v>60</v>
      </c>
      <c r="AE420" s="2" t="str">
        <f t="shared" si="87"/>
        <v>HT Under 1.5 Goals</v>
      </c>
      <c r="AF420" s="6"/>
      <c r="AG420" s="6" t="str">
        <f t="shared" si="88"/>
        <v>HT Over 0.5 Goals</v>
      </c>
      <c r="AH420" s="6" t="str">
        <f t="shared" si="90"/>
        <v>LOST</v>
      </c>
      <c r="AI420" s="6" t="str">
        <f t="shared" si="91"/>
        <v>LOST</v>
      </c>
      <c r="AK420" s="2" t="str">
        <f t="shared" si="89"/>
        <v>…</v>
      </c>
    </row>
    <row r="421" spans="5:37">
      <c r="E421" s="55"/>
      <c r="F421" s="8"/>
      <c r="G421" s="2"/>
      <c r="H421" s="8"/>
      <c r="I421" s="2"/>
      <c r="J421" s="2"/>
      <c r="K421" s="2"/>
      <c r="L421" s="2"/>
      <c r="M421" s="2"/>
      <c r="N421" s="2"/>
      <c r="O421" s="3"/>
      <c r="P421" s="3"/>
      <c r="Q421" s="2"/>
      <c r="R421" s="2"/>
      <c r="S421" s="2"/>
      <c r="T421" s="2"/>
      <c r="U421" s="27"/>
      <c r="V421" s="27"/>
      <c r="W421" s="20"/>
      <c r="X421" s="20">
        <f t="shared" si="81"/>
        <v>1.25</v>
      </c>
      <c r="Y421" s="11"/>
      <c r="Z421" s="2">
        <f t="shared" si="82"/>
        <v>0</v>
      </c>
      <c r="AA421">
        <f t="shared" si="83"/>
        <v>10</v>
      </c>
      <c r="AB421">
        <f t="shared" si="84"/>
        <v>0</v>
      </c>
      <c r="AC421">
        <f t="shared" si="85"/>
        <v>0</v>
      </c>
      <c r="AD421" s="2">
        <f t="shared" si="86"/>
        <v>60</v>
      </c>
      <c r="AE421" s="2" t="str">
        <f t="shared" si="87"/>
        <v>HT Under 1.5 Goals</v>
      </c>
      <c r="AF421" s="6"/>
      <c r="AG421" s="6" t="str">
        <f t="shared" si="88"/>
        <v>HT Over 0.5 Goals</v>
      </c>
      <c r="AH421" s="6" t="str">
        <f t="shared" si="90"/>
        <v>LOST</v>
      </c>
      <c r="AI421" s="6" t="str">
        <f t="shared" si="91"/>
        <v>LOST</v>
      </c>
      <c r="AK421" s="2" t="str">
        <f t="shared" si="89"/>
        <v>…</v>
      </c>
    </row>
    <row r="422" spans="5:37">
      <c r="E422" s="55"/>
      <c r="F422" s="8"/>
      <c r="G422" s="2"/>
      <c r="H422" s="8"/>
      <c r="I422" s="2"/>
      <c r="J422" s="2"/>
      <c r="K422" s="2"/>
      <c r="L422" s="2"/>
      <c r="M422" s="2"/>
      <c r="N422" s="2"/>
      <c r="O422" s="3"/>
      <c r="P422" s="3"/>
      <c r="Q422" s="2"/>
      <c r="R422" s="2"/>
      <c r="S422" s="2"/>
      <c r="T422" s="2"/>
      <c r="U422" s="27"/>
      <c r="V422" s="27"/>
      <c r="W422" s="20"/>
      <c r="X422" s="20">
        <f t="shared" si="81"/>
        <v>1.25</v>
      </c>
      <c r="Y422" s="11"/>
      <c r="Z422" s="2">
        <f t="shared" si="82"/>
        <v>0</v>
      </c>
      <c r="AA422">
        <f t="shared" si="83"/>
        <v>10</v>
      </c>
      <c r="AB422">
        <f t="shared" si="84"/>
        <v>0</v>
      </c>
      <c r="AC422">
        <f t="shared" si="85"/>
        <v>0</v>
      </c>
      <c r="AD422" s="2">
        <f t="shared" si="86"/>
        <v>60</v>
      </c>
      <c r="AE422" s="2" t="str">
        <f t="shared" si="87"/>
        <v>HT Under 1.5 Goals</v>
      </c>
      <c r="AF422" s="6"/>
      <c r="AG422" s="6" t="str">
        <f t="shared" si="88"/>
        <v>HT Over 0.5 Goals</v>
      </c>
      <c r="AH422" s="6" t="str">
        <f t="shared" si="90"/>
        <v>LOST</v>
      </c>
      <c r="AI422" s="6" t="str">
        <f t="shared" si="91"/>
        <v>LOST</v>
      </c>
      <c r="AK422" s="2" t="str">
        <f t="shared" si="89"/>
        <v>…</v>
      </c>
    </row>
    <row r="423" spans="5:37">
      <c r="E423" s="55"/>
      <c r="F423" s="8"/>
      <c r="G423" s="2"/>
      <c r="H423" s="8"/>
      <c r="I423" s="2"/>
      <c r="J423" s="2"/>
      <c r="K423" s="2"/>
      <c r="L423" s="2"/>
      <c r="M423" s="2"/>
      <c r="N423" s="2"/>
      <c r="O423" s="3"/>
      <c r="P423" s="3"/>
      <c r="Q423" s="2"/>
      <c r="R423" s="2"/>
      <c r="S423" s="2"/>
      <c r="T423" s="2"/>
      <c r="U423" s="27"/>
      <c r="V423" s="27"/>
      <c r="W423" s="20"/>
      <c r="X423" s="20">
        <f t="shared" si="81"/>
        <v>1.25</v>
      </c>
      <c r="Y423" s="11"/>
      <c r="Z423" s="2">
        <f t="shared" si="82"/>
        <v>0</v>
      </c>
      <c r="AA423">
        <f t="shared" si="83"/>
        <v>10</v>
      </c>
      <c r="AB423">
        <f t="shared" si="84"/>
        <v>0</v>
      </c>
      <c r="AC423">
        <f t="shared" si="85"/>
        <v>0</v>
      </c>
      <c r="AD423" s="2">
        <f t="shared" si="86"/>
        <v>60</v>
      </c>
      <c r="AE423" s="2" t="str">
        <f t="shared" si="87"/>
        <v>HT Under 1.5 Goals</v>
      </c>
      <c r="AF423" s="6"/>
      <c r="AG423" s="6" t="str">
        <f t="shared" si="88"/>
        <v>HT Over 0.5 Goals</v>
      </c>
      <c r="AH423" s="6" t="str">
        <f t="shared" si="90"/>
        <v>LOST</v>
      </c>
      <c r="AI423" s="6" t="str">
        <f t="shared" si="91"/>
        <v>LOST</v>
      </c>
      <c r="AK423" s="2" t="str">
        <f t="shared" si="89"/>
        <v>…</v>
      </c>
    </row>
    <row r="424" spans="5:37">
      <c r="E424" s="55"/>
      <c r="F424" s="8"/>
      <c r="G424" s="2"/>
      <c r="H424" s="8"/>
      <c r="I424" s="2"/>
      <c r="J424" s="2"/>
      <c r="K424" s="2"/>
      <c r="L424" s="2"/>
      <c r="M424" s="2"/>
      <c r="N424" s="2"/>
      <c r="O424" s="3"/>
      <c r="P424" s="3"/>
      <c r="Q424" s="2"/>
      <c r="R424" s="2"/>
      <c r="S424" s="2"/>
      <c r="T424" s="2"/>
      <c r="U424" s="27"/>
      <c r="V424" s="27"/>
      <c r="W424" s="20"/>
      <c r="X424" s="20">
        <f t="shared" si="81"/>
        <v>1.25</v>
      </c>
      <c r="Y424" s="11"/>
      <c r="Z424" s="2">
        <f t="shared" si="82"/>
        <v>0</v>
      </c>
      <c r="AA424">
        <f t="shared" si="83"/>
        <v>10</v>
      </c>
      <c r="AB424">
        <f t="shared" si="84"/>
        <v>0</v>
      </c>
      <c r="AC424">
        <f t="shared" si="85"/>
        <v>0</v>
      </c>
      <c r="AD424" s="2">
        <f t="shared" si="86"/>
        <v>60</v>
      </c>
      <c r="AE424" s="2" t="str">
        <f t="shared" si="87"/>
        <v>HT Under 1.5 Goals</v>
      </c>
      <c r="AF424" s="6"/>
      <c r="AG424" s="6" t="str">
        <f t="shared" si="88"/>
        <v>HT Over 0.5 Goals</v>
      </c>
      <c r="AH424" s="6" t="str">
        <f t="shared" si="90"/>
        <v>LOST</v>
      </c>
      <c r="AI424" s="6" t="str">
        <f t="shared" si="91"/>
        <v>LOST</v>
      </c>
      <c r="AK424" s="2" t="str">
        <f t="shared" si="89"/>
        <v>…</v>
      </c>
    </row>
    <row r="425" spans="5:37">
      <c r="E425" s="55"/>
      <c r="F425" s="8"/>
      <c r="G425" s="2"/>
      <c r="H425" s="8"/>
      <c r="I425" s="2"/>
      <c r="J425" s="2"/>
      <c r="K425" s="2"/>
      <c r="L425" s="2"/>
      <c r="M425" s="2"/>
      <c r="N425" s="2"/>
      <c r="O425" s="3"/>
      <c r="P425" s="3"/>
      <c r="Q425" s="2"/>
      <c r="R425" s="2"/>
      <c r="S425" s="2"/>
      <c r="T425" s="2"/>
      <c r="U425" s="27"/>
      <c r="V425" s="27"/>
      <c r="W425" s="20"/>
      <c r="X425" s="20">
        <f t="shared" si="81"/>
        <v>1.25</v>
      </c>
      <c r="Y425" s="11"/>
      <c r="Z425" s="2">
        <f t="shared" si="82"/>
        <v>0</v>
      </c>
      <c r="AA425">
        <f t="shared" si="83"/>
        <v>10</v>
      </c>
      <c r="AB425">
        <f t="shared" si="84"/>
        <v>0</v>
      </c>
      <c r="AC425">
        <f t="shared" si="85"/>
        <v>0</v>
      </c>
      <c r="AD425" s="2">
        <f t="shared" si="86"/>
        <v>60</v>
      </c>
      <c r="AE425" s="2" t="str">
        <f t="shared" si="87"/>
        <v>HT Under 1.5 Goals</v>
      </c>
      <c r="AF425" s="6"/>
      <c r="AG425" s="6" t="str">
        <f t="shared" si="88"/>
        <v>HT Over 0.5 Goals</v>
      </c>
      <c r="AH425" s="6" t="str">
        <f t="shared" si="90"/>
        <v>LOST</v>
      </c>
      <c r="AI425" s="6" t="str">
        <f t="shared" si="91"/>
        <v>LOST</v>
      </c>
      <c r="AK425" s="2" t="str">
        <f t="shared" si="89"/>
        <v>…</v>
      </c>
    </row>
    <row r="426" spans="5:37">
      <c r="E426" s="55"/>
      <c r="F426" s="8"/>
      <c r="G426" s="2"/>
      <c r="H426" s="8"/>
      <c r="I426" s="2"/>
      <c r="J426" s="2"/>
      <c r="K426" s="2"/>
      <c r="L426" s="2"/>
      <c r="M426" s="2"/>
      <c r="N426" s="2"/>
      <c r="O426" s="3"/>
      <c r="P426" s="3"/>
      <c r="Q426" s="2"/>
      <c r="R426" s="2"/>
      <c r="S426" s="2"/>
      <c r="T426" s="2"/>
      <c r="U426" s="27"/>
      <c r="V426" s="27"/>
      <c r="W426" s="20"/>
      <c r="X426" s="20">
        <f t="shared" si="81"/>
        <v>1.25</v>
      </c>
      <c r="Y426" s="11"/>
      <c r="Z426" s="2">
        <f t="shared" si="82"/>
        <v>0</v>
      </c>
      <c r="AA426">
        <f t="shared" si="83"/>
        <v>10</v>
      </c>
      <c r="AB426">
        <f t="shared" si="84"/>
        <v>0</v>
      </c>
      <c r="AC426">
        <f t="shared" si="85"/>
        <v>0</v>
      </c>
      <c r="AD426" s="2">
        <f t="shared" si="86"/>
        <v>60</v>
      </c>
      <c r="AE426" s="2" t="str">
        <f t="shared" si="87"/>
        <v>HT Under 1.5 Goals</v>
      </c>
      <c r="AF426" s="6"/>
      <c r="AG426" s="6" t="str">
        <f t="shared" si="88"/>
        <v>HT Over 0.5 Goals</v>
      </c>
      <c r="AH426" s="6" t="str">
        <f t="shared" si="90"/>
        <v>LOST</v>
      </c>
      <c r="AI426" s="6" t="str">
        <f t="shared" si="91"/>
        <v>LOST</v>
      </c>
      <c r="AK426" s="2" t="str">
        <f t="shared" si="89"/>
        <v>…</v>
      </c>
    </row>
    <row r="427" spans="5:37">
      <c r="E427" s="55"/>
      <c r="F427" s="8"/>
      <c r="G427" s="2"/>
      <c r="H427" s="8"/>
      <c r="I427" s="2"/>
      <c r="J427" s="2"/>
      <c r="K427" s="2"/>
      <c r="L427" s="2"/>
      <c r="M427" s="2"/>
      <c r="N427" s="2"/>
      <c r="O427" s="3"/>
      <c r="P427" s="3"/>
      <c r="Q427" s="2"/>
      <c r="R427" s="2"/>
      <c r="S427" s="2"/>
      <c r="T427" s="2"/>
      <c r="U427" s="27"/>
      <c r="V427" s="27"/>
      <c r="W427" s="20"/>
      <c r="X427" s="20">
        <f t="shared" si="81"/>
        <v>1.25</v>
      </c>
      <c r="Y427" s="11"/>
      <c r="Z427" s="2">
        <f t="shared" si="82"/>
        <v>0</v>
      </c>
      <c r="AA427">
        <f t="shared" si="83"/>
        <v>10</v>
      </c>
      <c r="AB427">
        <f t="shared" si="84"/>
        <v>0</v>
      </c>
      <c r="AC427">
        <f t="shared" si="85"/>
        <v>0</v>
      </c>
      <c r="AD427" s="2">
        <f t="shared" si="86"/>
        <v>60</v>
      </c>
      <c r="AE427" s="2" t="str">
        <f t="shared" si="87"/>
        <v>HT Under 1.5 Goals</v>
      </c>
      <c r="AF427" s="6"/>
      <c r="AG427" s="6" t="str">
        <f t="shared" si="88"/>
        <v>HT Over 0.5 Goals</v>
      </c>
      <c r="AH427" s="6" t="str">
        <f t="shared" si="90"/>
        <v>LOST</v>
      </c>
      <c r="AI427" s="6" t="str">
        <f t="shared" si="91"/>
        <v>LOST</v>
      </c>
      <c r="AK427" s="2" t="str">
        <f t="shared" si="89"/>
        <v>…</v>
      </c>
    </row>
    <row r="428" spans="5:37">
      <c r="E428" s="55"/>
      <c r="F428" s="8"/>
      <c r="G428" s="2"/>
      <c r="H428" s="8"/>
      <c r="I428" s="2"/>
      <c r="J428" s="2"/>
      <c r="K428" s="2"/>
      <c r="L428" s="2"/>
      <c r="M428" s="2"/>
      <c r="N428" s="2"/>
      <c r="O428" s="3"/>
      <c r="P428" s="3"/>
      <c r="Q428" s="2"/>
      <c r="R428" s="2"/>
      <c r="S428" s="2"/>
      <c r="T428" s="2"/>
      <c r="U428" s="27"/>
      <c r="V428" s="27"/>
      <c r="W428" s="20"/>
      <c r="X428" s="20">
        <f t="shared" si="81"/>
        <v>1.25</v>
      </c>
      <c r="Y428" s="11"/>
      <c r="Z428" s="2">
        <f t="shared" si="82"/>
        <v>0</v>
      </c>
      <c r="AA428">
        <f t="shared" si="83"/>
        <v>10</v>
      </c>
      <c r="AB428">
        <f t="shared" si="84"/>
        <v>0</v>
      </c>
      <c r="AC428">
        <f t="shared" si="85"/>
        <v>0</v>
      </c>
      <c r="AD428" s="2">
        <f t="shared" si="86"/>
        <v>60</v>
      </c>
      <c r="AE428" s="2" t="str">
        <f t="shared" si="87"/>
        <v>HT Under 1.5 Goals</v>
      </c>
      <c r="AF428" s="6"/>
      <c r="AG428" s="6" t="str">
        <f t="shared" si="88"/>
        <v>HT Over 0.5 Goals</v>
      </c>
      <c r="AH428" s="6" t="str">
        <f t="shared" si="90"/>
        <v>LOST</v>
      </c>
      <c r="AI428" s="6" t="str">
        <f t="shared" si="91"/>
        <v>LOST</v>
      </c>
      <c r="AK428" s="2" t="str">
        <f t="shared" si="89"/>
        <v>…</v>
      </c>
    </row>
    <row r="429" spans="5:37">
      <c r="E429" s="55"/>
      <c r="F429" s="8"/>
      <c r="G429" s="2"/>
      <c r="H429" s="8"/>
      <c r="I429" s="2"/>
      <c r="J429" s="2"/>
      <c r="K429" s="2"/>
      <c r="L429" s="2"/>
      <c r="M429" s="2"/>
      <c r="N429" s="2"/>
      <c r="O429" s="3"/>
      <c r="P429" s="3"/>
      <c r="Q429" s="2"/>
      <c r="R429" s="2"/>
      <c r="S429" s="2"/>
      <c r="T429" s="2"/>
      <c r="U429" s="27"/>
      <c r="V429" s="27"/>
      <c r="W429" s="20"/>
      <c r="X429" s="20">
        <f t="shared" si="81"/>
        <v>1.25</v>
      </c>
      <c r="Y429" s="11"/>
      <c r="Z429" s="2">
        <f t="shared" si="82"/>
        <v>0</v>
      </c>
      <c r="AA429">
        <f t="shared" si="83"/>
        <v>10</v>
      </c>
      <c r="AB429">
        <f t="shared" si="84"/>
        <v>0</v>
      </c>
      <c r="AC429">
        <f t="shared" si="85"/>
        <v>0</v>
      </c>
      <c r="AD429" s="2">
        <f t="shared" si="86"/>
        <v>60</v>
      </c>
      <c r="AE429" s="2" t="str">
        <f t="shared" si="87"/>
        <v>HT Under 1.5 Goals</v>
      </c>
      <c r="AF429" s="6"/>
      <c r="AG429" s="6" t="str">
        <f t="shared" si="88"/>
        <v>HT Over 0.5 Goals</v>
      </c>
      <c r="AH429" s="6" t="str">
        <f t="shared" si="90"/>
        <v>LOST</v>
      </c>
      <c r="AI429" s="6" t="str">
        <f t="shared" si="91"/>
        <v>LOST</v>
      </c>
      <c r="AK429" s="2" t="str">
        <f t="shared" si="89"/>
        <v>…</v>
      </c>
    </row>
    <row r="430" spans="5:37">
      <c r="E430" s="55"/>
      <c r="F430" s="8"/>
      <c r="G430" s="2"/>
      <c r="H430" s="8"/>
      <c r="I430" s="2"/>
      <c r="J430" s="2"/>
      <c r="K430" s="2"/>
      <c r="L430" s="2"/>
      <c r="M430" s="2"/>
      <c r="N430" s="2"/>
      <c r="O430" s="3"/>
      <c r="P430" s="3"/>
      <c r="Q430" s="2"/>
      <c r="R430" s="2"/>
      <c r="S430" s="2"/>
      <c r="T430" s="2"/>
      <c r="U430" s="27"/>
      <c r="V430" s="27"/>
      <c r="W430" s="20"/>
      <c r="X430" s="20">
        <f t="shared" si="81"/>
        <v>1.25</v>
      </c>
      <c r="Y430" s="11"/>
      <c r="Z430" s="2">
        <f t="shared" si="82"/>
        <v>0</v>
      </c>
      <c r="AA430">
        <f t="shared" si="83"/>
        <v>10</v>
      </c>
      <c r="AB430">
        <f t="shared" si="84"/>
        <v>0</v>
      </c>
      <c r="AC430">
        <f t="shared" si="85"/>
        <v>0</v>
      </c>
      <c r="AD430" s="2">
        <f t="shared" si="86"/>
        <v>60</v>
      </c>
      <c r="AE430" s="2" t="str">
        <f t="shared" si="87"/>
        <v>HT Under 1.5 Goals</v>
      </c>
      <c r="AF430" s="6"/>
      <c r="AG430" s="6" t="str">
        <f t="shared" si="88"/>
        <v>HT Over 0.5 Goals</v>
      </c>
      <c r="AH430" s="6" t="str">
        <f t="shared" si="90"/>
        <v>LOST</v>
      </c>
      <c r="AI430" s="6" t="str">
        <f t="shared" si="91"/>
        <v>LOST</v>
      </c>
      <c r="AK430" s="2" t="str">
        <f t="shared" si="89"/>
        <v>…</v>
      </c>
    </row>
    <row r="431" spans="5:37">
      <c r="E431" s="55"/>
      <c r="F431" s="8"/>
      <c r="G431" s="2"/>
      <c r="H431" s="8"/>
      <c r="I431" s="2"/>
      <c r="J431" s="2"/>
      <c r="K431" s="2"/>
      <c r="L431" s="2"/>
      <c r="M431" s="2"/>
      <c r="N431" s="2"/>
      <c r="O431" s="3"/>
      <c r="P431" s="3"/>
      <c r="Q431" s="2"/>
      <c r="R431" s="2"/>
      <c r="S431" s="2"/>
      <c r="T431" s="2"/>
      <c r="U431" s="27"/>
      <c r="V431" s="27"/>
      <c r="W431" s="20"/>
      <c r="X431" s="20">
        <f t="shared" si="81"/>
        <v>1.25</v>
      </c>
      <c r="Y431" s="11"/>
      <c r="Z431" s="2">
        <f t="shared" si="82"/>
        <v>0</v>
      </c>
      <c r="AA431">
        <f t="shared" si="83"/>
        <v>10</v>
      </c>
      <c r="AB431">
        <f t="shared" si="84"/>
        <v>0</v>
      </c>
      <c r="AC431">
        <f t="shared" si="85"/>
        <v>0</v>
      </c>
      <c r="AD431" s="2">
        <f t="shared" si="86"/>
        <v>60</v>
      </c>
      <c r="AE431" s="2" t="str">
        <f t="shared" si="87"/>
        <v>HT Under 1.5 Goals</v>
      </c>
      <c r="AF431" s="6"/>
      <c r="AG431" s="6" t="str">
        <f t="shared" si="88"/>
        <v>HT Over 0.5 Goals</v>
      </c>
      <c r="AH431" s="6" t="str">
        <f t="shared" si="90"/>
        <v>LOST</v>
      </c>
      <c r="AI431" s="6" t="str">
        <f t="shared" si="91"/>
        <v>LOST</v>
      </c>
      <c r="AK431" s="2" t="str">
        <f t="shared" si="89"/>
        <v>…</v>
      </c>
    </row>
    <row r="432" spans="5:37">
      <c r="E432" s="55"/>
      <c r="F432" s="8"/>
      <c r="G432" s="2"/>
      <c r="H432" s="8"/>
      <c r="I432" s="2"/>
      <c r="J432" s="2"/>
      <c r="K432" s="2"/>
      <c r="L432" s="2"/>
      <c r="M432" s="2"/>
      <c r="N432" s="2"/>
      <c r="O432" s="3"/>
      <c r="P432" s="3"/>
      <c r="Q432" s="2"/>
      <c r="R432" s="2"/>
      <c r="S432" s="2"/>
      <c r="T432" s="2"/>
      <c r="U432" s="27"/>
      <c r="V432" s="27"/>
      <c r="W432" s="20"/>
      <c r="X432" s="20">
        <f t="shared" si="81"/>
        <v>1.25</v>
      </c>
      <c r="Y432" s="11"/>
      <c r="Z432" s="2">
        <f t="shared" si="82"/>
        <v>0</v>
      </c>
      <c r="AA432">
        <f t="shared" si="83"/>
        <v>10</v>
      </c>
      <c r="AB432">
        <f t="shared" si="84"/>
        <v>0</v>
      </c>
      <c r="AC432">
        <f t="shared" si="85"/>
        <v>0</v>
      </c>
      <c r="AD432" s="2">
        <f t="shared" si="86"/>
        <v>60</v>
      </c>
      <c r="AE432" s="2" t="str">
        <f t="shared" si="87"/>
        <v>HT Under 1.5 Goals</v>
      </c>
      <c r="AF432" s="6"/>
      <c r="AG432" s="6" t="str">
        <f t="shared" si="88"/>
        <v>HT Over 0.5 Goals</v>
      </c>
      <c r="AH432" s="6" t="str">
        <f t="shared" si="90"/>
        <v>LOST</v>
      </c>
      <c r="AI432" s="6" t="str">
        <f t="shared" si="91"/>
        <v>LOST</v>
      </c>
      <c r="AK432" s="2" t="str">
        <f t="shared" si="89"/>
        <v>…</v>
      </c>
    </row>
    <row r="433" spans="5:37">
      <c r="E433" s="55"/>
      <c r="F433" s="8"/>
      <c r="G433" s="2"/>
      <c r="H433" s="8"/>
      <c r="I433" s="2"/>
      <c r="J433" s="2"/>
      <c r="K433" s="2"/>
      <c r="L433" s="2"/>
      <c r="M433" s="2"/>
      <c r="N433" s="2"/>
      <c r="O433" s="3"/>
      <c r="P433" s="3"/>
      <c r="Q433" s="2"/>
      <c r="R433" s="2"/>
      <c r="S433" s="2"/>
      <c r="T433" s="2"/>
      <c r="U433" s="27"/>
      <c r="V433" s="27"/>
      <c r="W433" s="20"/>
      <c r="X433" s="20">
        <f t="shared" si="81"/>
        <v>1.25</v>
      </c>
      <c r="Y433" s="11"/>
      <c r="Z433" s="2">
        <f t="shared" si="82"/>
        <v>0</v>
      </c>
      <c r="AA433">
        <f t="shared" si="83"/>
        <v>10</v>
      </c>
      <c r="AB433">
        <f t="shared" si="84"/>
        <v>0</v>
      </c>
      <c r="AC433">
        <f t="shared" si="85"/>
        <v>0</v>
      </c>
      <c r="AD433" s="2">
        <f t="shared" si="86"/>
        <v>60</v>
      </c>
      <c r="AE433" s="2" t="str">
        <f t="shared" si="87"/>
        <v>HT Under 1.5 Goals</v>
      </c>
      <c r="AF433" s="6"/>
      <c r="AG433" s="6" t="str">
        <f t="shared" si="88"/>
        <v>HT Over 0.5 Goals</v>
      </c>
      <c r="AH433" s="6" t="str">
        <f t="shared" si="90"/>
        <v>LOST</v>
      </c>
      <c r="AI433" s="6" t="str">
        <f t="shared" si="91"/>
        <v>LOST</v>
      </c>
      <c r="AK433" s="2" t="str">
        <f t="shared" si="89"/>
        <v>…</v>
      </c>
    </row>
    <row r="434" spans="5:37">
      <c r="E434" s="55"/>
      <c r="F434" s="8"/>
      <c r="G434" s="2"/>
      <c r="H434" s="8"/>
      <c r="I434" s="2"/>
      <c r="J434" s="2"/>
      <c r="K434" s="2"/>
      <c r="L434" s="2"/>
      <c r="M434" s="2"/>
      <c r="N434" s="2"/>
      <c r="O434" s="3"/>
      <c r="P434" s="3"/>
      <c r="Q434" s="2"/>
      <c r="R434" s="2"/>
      <c r="S434" s="2"/>
      <c r="T434" s="2"/>
      <c r="U434" s="27"/>
      <c r="V434" s="27"/>
      <c r="W434" s="20"/>
      <c r="X434" s="20">
        <f t="shared" si="81"/>
        <v>1.25</v>
      </c>
      <c r="Y434" s="11"/>
      <c r="Z434" s="2">
        <f t="shared" si="82"/>
        <v>0</v>
      </c>
      <c r="AA434">
        <f t="shared" si="83"/>
        <v>10</v>
      </c>
      <c r="AB434">
        <f t="shared" si="84"/>
        <v>0</v>
      </c>
      <c r="AC434">
        <f t="shared" si="85"/>
        <v>0</v>
      </c>
      <c r="AD434" s="2">
        <f t="shared" si="86"/>
        <v>60</v>
      </c>
      <c r="AE434" s="2" t="str">
        <f t="shared" si="87"/>
        <v>HT Under 1.5 Goals</v>
      </c>
      <c r="AF434" s="6"/>
      <c r="AG434" s="6" t="str">
        <f t="shared" si="88"/>
        <v>HT Over 0.5 Goals</v>
      </c>
      <c r="AH434" s="6" t="str">
        <f t="shared" si="90"/>
        <v>LOST</v>
      </c>
      <c r="AI434" s="6" t="str">
        <f t="shared" si="91"/>
        <v>LOST</v>
      </c>
      <c r="AK434" s="2" t="str">
        <f t="shared" si="89"/>
        <v>…</v>
      </c>
    </row>
    <row r="435" spans="5:37">
      <c r="E435" s="55"/>
      <c r="F435" s="8"/>
      <c r="G435" s="2"/>
      <c r="H435" s="8"/>
      <c r="I435" s="2"/>
      <c r="J435" s="2"/>
      <c r="K435" s="2"/>
      <c r="L435" s="2"/>
      <c r="M435" s="2"/>
      <c r="N435" s="2"/>
      <c r="O435" s="3"/>
      <c r="P435" s="3"/>
      <c r="Q435" s="2"/>
      <c r="R435" s="2"/>
      <c r="S435" s="2"/>
      <c r="T435" s="2"/>
      <c r="U435" s="27"/>
      <c r="V435" s="27"/>
      <c r="W435" s="20"/>
      <c r="X435" s="20">
        <f t="shared" si="81"/>
        <v>1.25</v>
      </c>
      <c r="Y435" s="11"/>
      <c r="Z435" s="2">
        <f t="shared" si="82"/>
        <v>0</v>
      </c>
      <c r="AA435">
        <f t="shared" si="83"/>
        <v>10</v>
      </c>
      <c r="AB435">
        <f t="shared" si="84"/>
        <v>0</v>
      </c>
      <c r="AC435">
        <f t="shared" si="85"/>
        <v>0</v>
      </c>
      <c r="AD435" s="2">
        <f t="shared" si="86"/>
        <v>60</v>
      </c>
      <c r="AE435" s="2" t="str">
        <f t="shared" si="87"/>
        <v>HT Under 1.5 Goals</v>
      </c>
      <c r="AF435" s="6"/>
      <c r="AG435" s="6" t="str">
        <f t="shared" si="88"/>
        <v>HT Over 0.5 Goals</v>
      </c>
      <c r="AH435" s="6" t="str">
        <f t="shared" si="90"/>
        <v>LOST</v>
      </c>
      <c r="AI435" s="6" t="str">
        <f t="shared" si="91"/>
        <v>LOST</v>
      </c>
      <c r="AK435" s="2" t="str">
        <f t="shared" si="89"/>
        <v>…</v>
      </c>
    </row>
    <row r="436" spans="5:37">
      <c r="E436" s="55"/>
      <c r="F436" s="8"/>
      <c r="G436" s="2"/>
      <c r="H436" s="8"/>
      <c r="I436" s="2"/>
      <c r="J436" s="2"/>
      <c r="K436" s="2"/>
      <c r="L436" s="2"/>
      <c r="M436" s="2"/>
      <c r="N436" s="2"/>
      <c r="O436" s="3"/>
      <c r="P436" s="3"/>
      <c r="Q436" s="2"/>
      <c r="R436" s="2"/>
      <c r="S436" s="2"/>
      <c r="T436" s="2"/>
      <c r="U436" s="27"/>
      <c r="V436" s="27"/>
      <c r="W436" s="20"/>
      <c r="X436" s="20">
        <f t="shared" si="81"/>
        <v>1.25</v>
      </c>
      <c r="Y436" s="11"/>
      <c r="Z436" s="2">
        <f t="shared" si="82"/>
        <v>0</v>
      </c>
      <c r="AA436">
        <f t="shared" si="83"/>
        <v>10</v>
      </c>
      <c r="AB436">
        <f t="shared" si="84"/>
        <v>0</v>
      </c>
      <c r="AC436">
        <f t="shared" si="85"/>
        <v>0</v>
      </c>
      <c r="AD436" s="2">
        <f t="shared" si="86"/>
        <v>60</v>
      </c>
      <c r="AE436" s="2" t="str">
        <f t="shared" si="87"/>
        <v>HT Under 1.5 Goals</v>
      </c>
      <c r="AF436" s="6"/>
      <c r="AG436" s="6" t="str">
        <f t="shared" si="88"/>
        <v>HT Over 0.5 Goals</v>
      </c>
      <c r="AH436" s="6" t="str">
        <f t="shared" si="90"/>
        <v>LOST</v>
      </c>
      <c r="AI436" s="6" t="str">
        <f t="shared" si="91"/>
        <v>LOST</v>
      </c>
      <c r="AK436" s="2" t="str">
        <f t="shared" si="89"/>
        <v>…</v>
      </c>
    </row>
    <row r="437" spans="5:37">
      <c r="E437" s="55"/>
      <c r="F437" s="8"/>
      <c r="G437" s="2"/>
      <c r="H437" s="8"/>
      <c r="I437" s="2"/>
      <c r="J437" s="2"/>
      <c r="K437" s="2"/>
      <c r="L437" s="2"/>
      <c r="M437" s="2"/>
      <c r="N437" s="2"/>
      <c r="O437" s="3"/>
      <c r="P437" s="3"/>
      <c r="Q437" s="2"/>
      <c r="R437" s="2"/>
      <c r="S437" s="2"/>
      <c r="T437" s="2"/>
      <c r="U437" s="27"/>
      <c r="V437" s="27"/>
      <c r="W437" s="20"/>
      <c r="X437" s="20">
        <f t="shared" si="81"/>
        <v>1.25</v>
      </c>
      <c r="Y437" s="11"/>
      <c r="Z437" s="2">
        <f t="shared" si="82"/>
        <v>0</v>
      </c>
      <c r="AA437">
        <f t="shared" si="83"/>
        <v>10</v>
      </c>
      <c r="AB437">
        <f t="shared" si="84"/>
        <v>0</v>
      </c>
      <c r="AC437">
        <f t="shared" si="85"/>
        <v>0</v>
      </c>
      <c r="AD437" s="2">
        <f t="shared" si="86"/>
        <v>60</v>
      </c>
      <c r="AE437" s="2" t="str">
        <f t="shared" si="87"/>
        <v>HT Under 1.5 Goals</v>
      </c>
      <c r="AF437" s="6"/>
      <c r="AG437" s="6" t="str">
        <f t="shared" si="88"/>
        <v>HT Over 0.5 Goals</v>
      </c>
      <c r="AH437" s="6" t="str">
        <f t="shared" si="90"/>
        <v>LOST</v>
      </c>
      <c r="AI437" s="6" t="str">
        <f t="shared" si="91"/>
        <v>LOST</v>
      </c>
      <c r="AK437" s="2" t="str">
        <f t="shared" si="89"/>
        <v>…</v>
      </c>
    </row>
    <row r="438" spans="5:37">
      <c r="E438" s="55"/>
      <c r="F438" s="8"/>
      <c r="G438" s="2"/>
      <c r="H438" s="8"/>
      <c r="I438" s="2"/>
      <c r="J438" s="2"/>
      <c r="K438" s="2"/>
      <c r="L438" s="2"/>
      <c r="M438" s="2"/>
      <c r="N438" s="2"/>
      <c r="O438" s="3"/>
      <c r="P438" s="3"/>
      <c r="Q438" s="2"/>
      <c r="R438" s="2"/>
      <c r="S438" s="2"/>
      <c r="T438" s="2"/>
      <c r="U438" s="27"/>
      <c r="V438" s="27"/>
      <c r="W438" s="20"/>
      <c r="X438" s="20">
        <f t="shared" si="81"/>
        <v>1.25</v>
      </c>
      <c r="Y438" s="11"/>
      <c r="Z438" s="2">
        <f t="shared" si="82"/>
        <v>0</v>
      </c>
      <c r="AA438">
        <f t="shared" si="83"/>
        <v>10</v>
      </c>
      <c r="AB438">
        <f t="shared" si="84"/>
        <v>0</v>
      </c>
      <c r="AC438">
        <f t="shared" si="85"/>
        <v>0</v>
      </c>
      <c r="AD438" s="2">
        <f t="shared" si="86"/>
        <v>60</v>
      </c>
      <c r="AE438" s="2" t="str">
        <f t="shared" si="87"/>
        <v>HT Under 1.5 Goals</v>
      </c>
      <c r="AF438" s="6"/>
      <c r="AG438" s="6" t="str">
        <f t="shared" si="88"/>
        <v>HT Over 0.5 Goals</v>
      </c>
      <c r="AH438" s="6" t="str">
        <f t="shared" si="90"/>
        <v>LOST</v>
      </c>
      <c r="AI438" s="6" t="str">
        <f t="shared" si="91"/>
        <v>LOST</v>
      </c>
      <c r="AK438" s="2" t="str">
        <f t="shared" si="89"/>
        <v>…</v>
      </c>
    </row>
    <row r="439" spans="5:37">
      <c r="E439" s="55"/>
      <c r="F439" s="8"/>
      <c r="G439" s="2"/>
      <c r="H439" s="8"/>
      <c r="I439" s="2"/>
      <c r="J439" s="2"/>
      <c r="K439" s="2"/>
      <c r="L439" s="2"/>
      <c r="M439" s="2"/>
      <c r="N439" s="2"/>
      <c r="O439" s="3"/>
      <c r="P439" s="3"/>
      <c r="Q439" s="2"/>
      <c r="R439" s="2"/>
      <c r="S439" s="2"/>
      <c r="T439" s="2"/>
      <c r="U439" s="27"/>
      <c r="V439" s="27"/>
      <c r="W439" s="20"/>
      <c r="X439" s="20">
        <f t="shared" si="81"/>
        <v>1.25</v>
      </c>
      <c r="Y439" s="11"/>
      <c r="Z439" s="2">
        <f t="shared" si="82"/>
        <v>0</v>
      </c>
      <c r="AA439">
        <f t="shared" si="83"/>
        <v>10</v>
      </c>
      <c r="AB439">
        <f t="shared" si="84"/>
        <v>0</v>
      </c>
      <c r="AC439">
        <f t="shared" si="85"/>
        <v>0</v>
      </c>
      <c r="AD439" s="2">
        <f t="shared" si="86"/>
        <v>60</v>
      </c>
      <c r="AE439" s="2" t="str">
        <f t="shared" si="87"/>
        <v>HT Under 1.5 Goals</v>
      </c>
      <c r="AF439" s="6"/>
      <c r="AG439" s="6" t="str">
        <f t="shared" si="88"/>
        <v>HT Over 0.5 Goals</v>
      </c>
      <c r="AH439" s="6" t="str">
        <f t="shared" si="90"/>
        <v>LOST</v>
      </c>
      <c r="AI439" s="6" t="str">
        <f t="shared" si="91"/>
        <v>LOST</v>
      </c>
      <c r="AK439" s="2" t="str">
        <f t="shared" si="89"/>
        <v>…</v>
      </c>
    </row>
    <row r="440" spans="5:37">
      <c r="E440" s="55"/>
      <c r="F440" s="8"/>
      <c r="G440" s="2"/>
      <c r="H440" s="8"/>
      <c r="I440" s="2"/>
      <c r="J440" s="2"/>
      <c r="K440" s="2"/>
      <c r="L440" s="2"/>
      <c r="M440" s="2"/>
      <c r="N440" s="2"/>
      <c r="O440" s="3"/>
      <c r="P440" s="3"/>
      <c r="Q440" s="2"/>
      <c r="R440" s="2"/>
      <c r="S440" s="2"/>
      <c r="T440" s="2"/>
      <c r="U440" s="27"/>
      <c r="V440" s="27"/>
      <c r="W440" s="20"/>
      <c r="X440" s="20">
        <f t="shared" si="81"/>
        <v>1.25</v>
      </c>
      <c r="Y440" s="11"/>
      <c r="Z440" s="2">
        <f t="shared" si="82"/>
        <v>0</v>
      </c>
      <c r="AA440">
        <f t="shared" si="83"/>
        <v>10</v>
      </c>
      <c r="AB440">
        <f t="shared" si="84"/>
        <v>0</v>
      </c>
      <c r="AC440">
        <f t="shared" si="85"/>
        <v>0</v>
      </c>
      <c r="AD440" s="2">
        <f t="shared" si="86"/>
        <v>60</v>
      </c>
      <c r="AE440" s="2" t="str">
        <f t="shared" si="87"/>
        <v>HT Under 1.5 Goals</v>
      </c>
      <c r="AF440" s="6"/>
      <c r="AG440" s="6" t="str">
        <f t="shared" si="88"/>
        <v>HT Over 0.5 Goals</v>
      </c>
      <c r="AH440" s="6" t="str">
        <f t="shared" si="90"/>
        <v>LOST</v>
      </c>
      <c r="AI440" s="6" t="str">
        <f t="shared" si="91"/>
        <v>LOST</v>
      </c>
      <c r="AK440" s="2" t="str">
        <f t="shared" si="89"/>
        <v>…</v>
      </c>
    </row>
    <row r="441" spans="5:37">
      <c r="E441" s="55"/>
      <c r="F441" s="8"/>
      <c r="G441" s="2"/>
      <c r="H441" s="8"/>
      <c r="I441" s="2"/>
      <c r="J441" s="2"/>
      <c r="K441" s="2"/>
      <c r="L441" s="2"/>
      <c r="M441" s="2"/>
      <c r="N441" s="2"/>
      <c r="O441" s="3"/>
      <c r="P441" s="3"/>
      <c r="Q441" s="2"/>
      <c r="R441" s="2"/>
      <c r="S441" s="2"/>
      <c r="T441" s="2"/>
      <c r="U441" s="27"/>
      <c r="V441" s="27"/>
      <c r="W441" s="20"/>
      <c r="X441" s="20">
        <f t="shared" si="81"/>
        <v>1.25</v>
      </c>
      <c r="Y441" s="11"/>
      <c r="Z441" s="2">
        <f t="shared" si="82"/>
        <v>0</v>
      </c>
      <c r="AA441">
        <f t="shared" si="83"/>
        <v>10</v>
      </c>
      <c r="AB441">
        <f t="shared" si="84"/>
        <v>0</v>
      </c>
      <c r="AC441">
        <f t="shared" si="85"/>
        <v>0</v>
      </c>
      <c r="AD441" s="2">
        <f t="shared" si="86"/>
        <v>60</v>
      </c>
      <c r="AE441" s="2" t="str">
        <f t="shared" si="87"/>
        <v>HT Under 1.5 Goals</v>
      </c>
      <c r="AF441" s="6"/>
      <c r="AG441" s="6" t="str">
        <f t="shared" si="88"/>
        <v>HT Over 0.5 Goals</v>
      </c>
      <c r="AH441" s="6" t="str">
        <f t="shared" si="90"/>
        <v>LOST</v>
      </c>
      <c r="AI441" s="6" t="str">
        <f t="shared" si="91"/>
        <v>LOST</v>
      </c>
      <c r="AK441" s="2" t="str">
        <f t="shared" si="89"/>
        <v>…</v>
      </c>
    </row>
    <row r="442" spans="5:37">
      <c r="E442" s="55"/>
      <c r="F442" s="8"/>
      <c r="G442" s="2"/>
      <c r="H442" s="8"/>
      <c r="I442" s="2"/>
      <c r="J442" s="2"/>
      <c r="K442" s="2"/>
      <c r="L442" s="2"/>
      <c r="M442" s="2"/>
      <c r="N442" s="2"/>
      <c r="O442" s="3"/>
      <c r="P442" s="3"/>
      <c r="Q442" s="2"/>
      <c r="R442" s="2"/>
      <c r="S442" s="2"/>
      <c r="T442" s="2"/>
      <c r="U442" s="27"/>
      <c r="V442" s="27"/>
      <c r="W442" s="20"/>
      <c r="X442" s="20">
        <f t="shared" si="81"/>
        <v>1.25</v>
      </c>
      <c r="Y442" s="11"/>
      <c r="Z442" s="2">
        <f t="shared" si="82"/>
        <v>0</v>
      </c>
      <c r="AA442">
        <f t="shared" si="83"/>
        <v>10</v>
      </c>
      <c r="AB442">
        <f t="shared" si="84"/>
        <v>0</v>
      </c>
      <c r="AC442">
        <f t="shared" si="85"/>
        <v>0</v>
      </c>
      <c r="AD442" s="2">
        <f t="shared" si="86"/>
        <v>60</v>
      </c>
      <c r="AE442" s="2" t="str">
        <f t="shared" si="87"/>
        <v>HT Under 1.5 Goals</v>
      </c>
      <c r="AF442" s="6"/>
      <c r="AG442" s="6" t="str">
        <f t="shared" si="88"/>
        <v>HT Over 0.5 Goals</v>
      </c>
      <c r="AH442" s="6" t="str">
        <f t="shared" si="90"/>
        <v>LOST</v>
      </c>
      <c r="AI442" s="6" t="str">
        <f t="shared" si="91"/>
        <v>LOST</v>
      </c>
      <c r="AK442" s="2" t="str">
        <f t="shared" si="89"/>
        <v>…</v>
      </c>
    </row>
    <row r="443" spans="5:37">
      <c r="E443" s="55"/>
      <c r="F443" s="8"/>
      <c r="G443" s="2"/>
      <c r="H443" s="8"/>
      <c r="I443" s="2"/>
      <c r="J443" s="2"/>
      <c r="K443" s="2"/>
      <c r="L443" s="2"/>
      <c r="M443" s="2"/>
      <c r="N443" s="2"/>
      <c r="O443" s="3"/>
      <c r="P443" s="3"/>
      <c r="Q443" s="2"/>
      <c r="R443" s="2"/>
      <c r="S443" s="2"/>
      <c r="T443" s="2"/>
      <c r="U443" s="27"/>
      <c r="V443" s="27"/>
      <c r="W443" s="20"/>
      <c r="X443" s="20">
        <f t="shared" si="81"/>
        <v>1.25</v>
      </c>
      <c r="Y443" s="11"/>
      <c r="Z443" s="2">
        <f t="shared" si="82"/>
        <v>0</v>
      </c>
      <c r="AA443">
        <f t="shared" si="83"/>
        <v>10</v>
      </c>
      <c r="AB443">
        <f t="shared" si="84"/>
        <v>0</v>
      </c>
      <c r="AC443">
        <f t="shared" si="85"/>
        <v>0</v>
      </c>
      <c r="AD443" s="2">
        <f t="shared" si="86"/>
        <v>60</v>
      </c>
      <c r="AE443" s="2" t="str">
        <f t="shared" si="87"/>
        <v>HT Under 1.5 Goals</v>
      </c>
      <c r="AF443" s="6"/>
      <c r="AG443" s="6" t="str">
        <f t="shared" si="88"/>
        <v>HT Over 0.5 Goals</v>
      </c>
      <c r="AH443" s="6" t="str">
        <f t="shared" si="90"/>
        <v>LOST</v>
      </c>
      <c r="AI443" s="6" t="str">
        <f t="shared" si="91"/>
        <v>LOST</v>
      </c>
      <c r="AK443" s="2" t="str">
        <f t="shared" si="89"/>
        <v>…</v>
      </c>
    </row>
    <row r="444" spans="5:37">
      <c r="E444" s="55"/>
      <c r="F444" s="8"/>
      <c r="G444" s="2"/>
      <c r="H444" s="8"/>
      <c r="I444" s="2"/>
      <c r="J444" s="2"/>
      <c r="K444" s="2"/>
      <c r="L444" s="2"/>
      <c r="M444" s="2"/>
      <c r="N444" s="2"/>
      <c r="O444" s="3"/>
      <c r="P444" s="3"/>
      <c r="Q444" s="2"/>
      <c r="R444" s="2"/>
      <c r="S444" s="2"/>
      <c r="T444" s="2"/>
      <c r="U444" s="27"/>
      <c r="V444" s="27"/>
      <c r="W444" s="20"/>
      <c r="X444" s="20">
        <f t="shared" si="81"/>
        <v>1.25</v>
      </c>
      <c r="Y444" s="11"/>
      <c r="Z444" s="2">
        <f t="shared" si="82"/>
        <v>0</v>
      </c>
      <c r="AA444">
        <f t="shared" si="83"/>
        <v>10</v>
      </c>
      <c r="AB444">
        <f t="shared" si="84"/>
        <v>0</v>
      </c>
      <c r="AC444">
        <f t="shared" si="85"/>
        <v>0</v>
      </c>
      <c r="AD444" s="2">
        <f t="shared" si="86"/>
        <v>60</v>
      </c>
      <c r="AE444" s="2" t="str">
        <f t="shared" si="87"/>
        <v>HT Under 1.5 Goals</v>
      </c>
      <c r="AF444" s="6"/>
      <c r="AG444" s="6" t="str">
        <f t="shared" si="88"/>
        <v>HT Over 0.5 Goals</v>
      </c>
      <c r="AH444" s="6" t="str">
        <f t="shared" si="90"/>
        <v>LOST</v>
      </c>
      <c r="AI444" s="6" t="str">
        <f t="shared" si="91"/>
        <v>LOST</v>
      </c>
      <c r="AK444" s="2" t="str">
        <f t="shared" si="89"/>
        <v>…</v>
      </c>
    </row>
    <row r="445" spans="5:37">
      <c r="E445" s="55"/>
      <c r="F445" s="8"/>
      <c r="G445" s="2"/>
      <c r="H445" s="8"/>
      <c r="I445" s="2"/>
      <c r="J445" s="2"/>
      <c r="K445" s="2"/>
      <c r="L445" s="2"/>
      <c r="M445" s="2"/>
      <c r="N445" s="2"/>
      <c r="O445" s="3"/>
      <c r="P445" s="3"/>
      <c r="Q445" s="2"/>
      <c r="R445" s="2"/>
      <c r="S445" s="2"/>
      <c r="T445" s="2"/>
      <c r="U445" s="27"/>
      <c r="V445" s="27"/>
      <c r="W445" s="20"/>
      <c r="X445" s="20">
        <f t="shared" si="81"/>
        <v>1.25</v>
      </c>
      <c r="Y445" s="11"/>
      <c r="Z445" s="2">
        <f t="shared" si="82"/>
        <v>0</v>
      </c>
      <c r="AA445">
        <f t="shared" si="83"/>
        <v>10</v>
      </c>
      <c r="AB445">
        <f t="shared" si="84"/>
        <v>0</v>
      </c>
      <c r="AC445">
        <f t="shared" si="85"/>
        <v>0</v>
      </c>
      <c r="AD445" s="2">
        <f t="shared" si="86"/>
        <v>60</v>
      </c>
      <c r="AE445" s="2" t="str">
        <f t="shared" si="87"/>
        <v>HT Under 1.5 Goals</v>
      </c>
      <c r="AF445" s="6"/>
      <c r="AG445" s="6" t="str">
        <f t="shared" si="88"/>
        <v>HT Over 0.5 Goals</v>
      </c>
      <c r="AH445" s="6" t="str">
        <f t="shared" si="90"/>
        <v>LOST</v>
      </c>
      <c r="AI445" s="6" t="str">
        <f t="shared" si="91"/>
        <v>LOST</v>
      </c>
      <c r="AK445" s="2" t="str">
        <f t="shared" si="89"/>
        <v>…</v>
      </c>
    </row>
    <row r="446" spans="5:37">
      <c r="E446" s="55"/>
      <c r="F446" s="8"/>
      <c r="G446" s="2"/>
      <c r="H446" s="8"/>
      <c r="I446" s="2"/>
      <c r="J446" s="2"/>
      <c r="K446" s="2"/>
      <c r="L446" s="2"/>
      <c r="M446" s="2"/>
      <c r="N446" s="2"/>
      <c r="O446" s="3"/>
      <c r="P446" s="3"/>
      <c r="Q446" s="2"/>
      <c r="R446" s="2"/>
      <c r="S446" s="2"/>
      <c r="T446" s="2"/>
      <c r="U446" s="27"/>
      <c r="V446" s="27"/>
      <c r="W446" s="20"/>
      <c r="X446" s="20">
        <f t="shared" si="81"/>
        <v>1.25</v>
      </c>
      <c r="Y446" s="11"/>
      <c r="Z446" s="2">
        <f t="shared" si="82"/>
        <v>0</v>
      </c>
      <c r="AA446">
        <f t="shared" si="83"/>
        <v>10</v>
      </c>
      <c r="AB446">
        <f t="shared" si="84"/>
        <v>0</v>
      </c>
      <c r="AC446">
        <f t="shared" si="85"/>
        <v>0</v>
      </c>
      <c r="AD446" s="2">
        <f t="shared" si="86"/>
        <v>60</v>
      </c>
      <c r="AE446" s="2" t="str">
        <f t="shared" si="87"/>
        <v>HT Under 1.5 Goals</v>
      </c>
      <c r="AF446" s="6"/>
      <c r="AG446" s="6" t="str">
        <f t="shared" si="88"/>
        <v>HT Over 0.5 Goals</v>
      </c>
      <c r="AH446" s="6" t="str">
        <f t="shared" si="90"/>
        <v>LOST</v>
      </c>
      <c r="AI446" s="6" t="str">
        <f t="shared" si="91"/>
        <v>LOST</v>
      </c>
      <c r="AK446" s="2" t="str">
        <f t="shared" si="89"/>
        <v>…</v>
      </c>
    </row>
    <row r="447" spans="5:37">
      <c r="E447" s="55"/>
      <c r="F447" s="8"/>
      <c r="G447" s="2"/>
      <c r="H447" s="8"/>
      <c r="I447" s="2"/>
      <c r="J447" s="2"/>
      <c r="K447" s="2"/>
      <c r="L447" s="2"/>
      <c r="M447" s="2"/>
      <c r="N447" s="2"/>
      <c r="O447" s="3"/>
      <c r="P447" s="3"/>
      <c r="Q447" s="2"/>
      <c r="R447" s="2"/>
      <c r="S447" s="2"/>
      <c r="T447" s="2"/>
      <c r="U447" s="27"/>
      <c r="V447" s="27"/>
      <c r="W447" s="20"/>
      <c r="X447" s="20">
        <f t="shared" ref="X447:X510" si="92">IF(W447=1.5,1.3,IF(W447=1.55,1.3,IF(W447=1.6,1.3,IF(W447=1.65,1.35,IF(W447=1.7,1.35,IF(W447=1.75,1.4,IF(W447=1.8,1.45,IF(W447=1.8,1.5,IF(W447=1.85,1.5,IF(W447=1.9,1.55,IF(W447=1.95,1.6,IF(W447=2,1.6,IF(W447&lt;1.5,1.25,1.65)))))))))))))</f>
        <v>1.25</v>
      </c>
      <c r="Y447" s="11"/>
      <c r="Z447" s="2">
        <f t="shared" ref="Z447:Z510" si="93">IF(J447&gt;52,10,0)</f>
        <v>0</v>
      </c>
      <c r="AA447">
        <f t="shared" ref="AA447:AA510" si="94">IF(N447&gt;15,0,IF(N447&lt;8,10,5))</f>
        <v>10</v>
      </c>
      <c r="AB447">
        <f t="shared" ref="AB447:AB510" si="95">IF(U447&gt;60,10,IF(U447&lt;49,0,5))</f>
        <v>0</v>
      </c>
      <c r="AC447">
        <f t="shared" ref="AC447:AC510" si="96">IF(V447="Y",10,IF(V447="C",5,0))</f>
        <v>0</v>
      </c>
      <c r="AD447" s="2">
        <f t="shared" ref="AD447:AD510" si="97">SUM(Z447:AC447)+50</f>
        <v>60</v>
      </c>
      <c r="AE447" s="2" t="str">
        <f t="shared" ref="AE447:AE510" si="98">IF(AD447&lt;56,"HT Over 0.5 Goals","HT Under 1.5 Goals")</f>
        <v>HT Under 1.5 Goals</v>
      </c>
      <c r="AF447" s="6"/>
      <c r="AG447" s="6" t="str">
        <f t="shared" ref="AG447:AG510" si="99">IF(O447="1-0","HT Under 1.5 Goals",IF(O447="0-0","HT Under 1.5 Goals",IF(O447="0-1","HT Under 1.5 Goals","HT Over 0.5 Goals")))</f>
        <v>HT Over 0.5 Goals</v>
      </c>
      <c r="AH447" s="6" t="str">
        <f t="shared" si="90"/>
        <v>LOST</v>
      </c>
      <c r="AI447" s="6" t="str">
        <f t="shared" si="91"/>
        <v>LOST</v>
      </c>
      <c r="AK447" s="2" t="str">
        <f t="shared" si="89"/>
        <v>…</v>
      </c>
    </row>
    <row r="448" spans="5:37">
      <c r="E448" s="55"/>
      <c r="F448" s="8"/>
      <c r="G448" s="2"/>
      <c r="H448" s="8"/>
      <c r="I448" s="2"/>
      <c r="J448" s="2"/>
      <c r="K448" s="2"/>
      <c r="L448" s="2"/>
      <c r="M448" s="2"/>
      <c r="N448" s="2"/>
      <c r="O448" s="3"/>
      <c r="P448" s="3"/>
      <c r="Q448" s="2"/>
      <c r="R448" s="2"/>
      <c r="S448" s="2"/>
      <c r="T448" s="2"/>
      <c r="U448" s="27"/>
      <c r="V448" s="27"/>
      <c r="W448" s="20"/>
      <c r="X448" s="20">
        <f t="shared" si="92"/>
        <v>1.25</v>
      </c>
      <c r="Y448" s="11"/>
      <c r="Z448" s="2">
        <f t="shared" si="93"/>
        <v>0</v>
      </c>
      <c r="AA448">
        <f t="shared" si="94"/>
        <v>10</v>
      </c>
      <c r="AB448">
        <f t="shared" si="95"/>
        <v>0</v>
      </c>
      <c r="AC448">
        <f t="shared" si="96"/>
        <v>0</v>
      </c>
      <c r="AD448" s="2">
        <f t="shared" si="97"/>
        <v>60</v>
      </c>
      <c r="AE448" s="2" t="str">
        <f t="shared" si="98"/>
        <v>HT Under 1.5 Goals</v>
      </c>
      <c r="AF448" s="6"/>
      <c r="AG448" s="6" t="str">
        <f t="shared" si="99"/>
        <v>HT Over 0.5 Goals</v>
      </c>
      <c r="AH448" s="6" t="str">
        <f t="shared" si="90"/>
        <v>LOST</v>
      </c>
      <c r="AI448" s="6" t="str">
        <f t="shared" si="91"/>
        <v>LOST</v>
      </c>
      <c r="AK448" s="2" t="str">
        <f t="shared" si="89"/>
        <v>…</v>
      </c>
    </row>
    <row r="449" spans="5:37">
      <c r="E449" s="55"/>
      <c r="F449" s="8"/>
      <c r="G449" s="2"/>
      <c r="H449" s="8"/>
      <c r="I449" s="2"/>
      <c r="J449" s="2"/>
      <c r="K449" s="2"/>
      <c r="L449" s="2"/>
      <c r="M449" s="2"/>
      <c r="N449" s="2"/>
      <c r="O449" s="3"/>
      <c r="P449" s="3"/>
      <c r="Q449" s="2"/>
      <c r="R449" s="2"/>
      <c r="S449" s="2"/>
      <c r="T449" s="2"/>
      <c r="U449" s="27"/>
      <c r="V449" s="27"/>
      <c r="W449" s="20"/>
      <c r="X449" s="20">
        <f t="shared" si="92"/>
        <v>1.25</v>
      </c>
      <c r="Y449" s="11"/>
      <c r="Z449" s="2">
        <f t="shared" si="93"/>
        <v>0</v>
      </c>
      <c r="AA449">
        <f t="shared" si="94"/>
        <v>10</v>
      </c>
      <c r="AB449">
        <f t="shared" si="95"/>
        <v>0</v>
      </c>
      <c r="AC449">
        <f t="shared" si="96"/>
        <v>0</v>
      </c>
      <c r="AD449" s="2">
        <f t="shared" si="97"/>
        <v>60</v>
      </c>
      <c r="AE449" s="2" t="str">
        <f t="shared" si="98"/>
        <v>HT Under 1.5 Goals</v>
      </c>
      <c r="AF449" s="6"/>
      <c r="AG449" s="6" t="str">
        <f t="shared" si="99"/>
        <v>HT Over 0.5 Goals</v>
      </c>
      <c r="AH449" s="6" t="str">
        <f t="shared" si="90"/>
        <v>LOST</v>
      </c>
      <c r="AI449" s="6" t="str">
        <f t="shared" si="91"/>
        <v>LOST</v>
      </c>
      <c r="AK449" s="2" t="str">
        <f t="shared" si="89"/>
        <v>…</v>
      </c>
    </row>
    <row r="450" spans="5:37">
      <c r="E450" s="55"/>
      <c r="F450" s="8"/>
      <c r="G450" s="2"/>
      <c r="H450" s="8"/>
      <c r="I450" s="2"/>
      <c r="J450" s="2"/>
      <c r="K450" s="2"/>
      <c r="L450" s="2"/>
      <c r="M450" s="2"/>
      <c r="N450" s="2"/>
      <c r="O450" s="3"/>
      <c r="P450" s="3"/>
      <c r="Q450" s="2"/>
      <c r="R450" s="2"/>
      <c r="S450" s="2"/>
      <c r="T450" s="2"/>
      <c r="U450" s="27"/>
      <c r="V450" s="27"/>
      <c r="W450" s="20"/>
      <c r="X450" s="20">
        <f t="shared" si="92"/>
        <v>1.25</v>
      </c>
      <c r="Y450" s="11"/>
      <c r="Z450" s="2">
        <f t="shared" si="93"/>
        <v>0</v>
      </c>
      <c r="AA450">
        <f t="shared" si="94"/>
        <v>10</v>
      </c>
      <c r="AB450">
        <f t="shared" si="95"/>
        <v>0</v>
      </c>
      <c r="AC450">
        <f t="shared" si="96"/>
        <v>0</v>
      </c>
      <c r="AD450" s="2">
        <f t="shared" si="97"/>
        <v>60</v>
      </c>
      <c r="AE450" s="2" t="str">
        <f t="shared" si="98"/>
        <v>HT Under 1.5 Goals</v>
      </c>
      <c r="AF450" s="6"/>
      <c r="AG450" s="6" t="str">
        <f t="shared" si="99"/>
        <v>HT Over 0.5 Goals</v>
      </c>
      <c r="AH450" s="6" t="str">
        <f t="shared" si="90"/>
        <v>LOST</v>
      </c>
      <c r="AI450" s="6" t="str">
        <f t="shared" si="91"/>
        <v>LOST</v>
      </c>
      <c r="AK450" s="2" t="str">
        <f t="shared" si="89"/>
        <v>…</v>
      </c>
    </row>
    <row r="451" spans="5:37">
      <c r="E451" s="55"/>
      <c r="F451" s="8"/>
      <c r="G451" s="2"/>
      <c r="H451" s="8"/>
      <c r="I451" s="2"/>
      <c r="J451" s="2"/>
      <c r="K451" s="2"/>
      <c r="L451" s="2"/>
      <c r="M451" s="2"/>
      <c r="N451" s="2"/>
      <c r="O451" s="3"/>
      <c r="P451" s="3"/>
      <c r="Q451" s="2"/>
      <c r="R451" s="2"/>
      <c r="S451" s="2"/>
      <c r="T451" s="2"/>
      <c r="U451" s="27"/>
      <c r="V451" s="27"/>
      <c r="W451" s="20"/>
      <c r="X451" s="20">
        <f t="shared" si="92"/>
        <v>1.25</v>
      </c>
      <c r="Y451" s="11"/>
      <c r="Z451" s="2">
        <f t="shared" si="93"/>
        <v>0</v>
      </c>
      <c r="AA451">
        <f t="shared" si="94"/>
        <v>10</v>
      </c>
      <c r="AB451">
        <f t="shared" si="95"/>
        <v>0</v>
      </c>
      <c r="AC451">
        <f t="shared" si="96"/>
        <v>0</v>
      </c>
      <c r="AD451" s="2">
        <f t="shared" si="97"/>
        <v>60</v>
      </c>
      <c r="AE451" s="2" t="str">
        <f t="shared" si="98"/>
        <v>HT Under 1.5 Goals</v>
      </c>
      <c r="AF451" s="6"/>
      <c r="AG451" s="6" t="str">
        <f t="shared" si="99"/>
        <v>HT Over 0.5 Goals</v>
      </c>
      <c r="AH451" s="6" t="str">
        <f t="shared" si="90"/>
        <v>LOST</v>
      </c>
      <c r="AI451" s="6" t="str">
        <f t="shared" si="91"/>
        <v>LOST</v>
      </c>
      <c r="AK451" s="2" t="str">
        <f t="shared" ref="AK451:AK514" si="100">IF(AND(C451="OK",J451&gt;52,N451&lt;11,W451&lt;1.66),"Prime","…")</f>
        <v>…</v>
      </c>
    </row>
    <row r="452" spans="5:37">
      <c r="E452" s="55"/>
      <c r="F452" s="8"/>
      <c r="G452" s="2"/>
      <c r="H452" s="8"/>
      <c r="I452" s="2"/>
      <c r="J452" s="2"/>
      <c r="K452" s="2"/>
      <c r="L452" s="2"/>
      <c r="M452" s="2"/>
      <c r="N452" s="2"/>
      <c r="O452" s="3"/>
      <c r="P452" s="3"/>
      <c r="Q452" s="2"/>
      <c r="R452" s="2"/>
      <c r="S452" s="2"/>
      <c r="T452" s="2"/>
      <c r="U452" s="27"/>
      <c r="V452" s="27"/>
      <c r="W452" s="20"/>
      <c r="X452" s="20">
        <f t="shared" si="92"/>
        <v>1.25</v>
      </c>
      <c r="Y452" s="11"/>
      <c r="Z452" s="2">
        <f t="shared" si="93"/>
        <v>0</v>
      </c>
      <c r="AA452">
        <f t="shared" si="94"/>
        <v>10</v>
      </c>
      <c r="AB452">
        <f t="shared" si="95"/>
        <v>0</v>
      </c>
      <c r="AC452">
        <f t="shared" si="96"/>
        <v>0</v>
      </c>
      <c r="AD452" s="2">
        <f t="shared" si="97"/>
        <v>60</v>
      </c>
      <c r="AE452" s="2" t="str">
        <f t="shared" si="98"/>
        <v>HT Under 1.5 Goals</v>
      </c>
      <c r="AF452" s="6"/>
      <c r="AG452" s="6" t="str">
        <f t="shared" si="99"/>
        <v>HT Over 0.5 Goals</v>
      </c>
      <c r="AH452" s="6" t="str">
        <f t="shared" si="90"/>
        <v>LOST</v>
      </c>
      <c r="AI452" s="6" t="str">
        <f t="shared" si="91"/>
        <v>LOST</v>
      </c>
      <c r="AK452" s="2" t="str">
        <f t="shared" si="100"/>
        <v>…</v>
      </c>
    </row>
    <row r="453" spans="5:37">
      <c r="E453" s="55"/>
      <c r="F453" s="8"/>
      <c r="G453" s="2"/>
      <c r="H453" s="8"/>
      <c r="I453" s="2"/>
      <c r="J453" s="2"/>
      <c r="K453" s="2"/>
      <c r="L453" s="2"/>
      <c r="M453" s="2"/>
      <c r="N453" s="2"/>
      <c r="O453" s="3"/>
      <c r="P453" s="3"/>
      <c r="Q453" s="2"/>
      <c r="R453" s="2"/>
      <c r="S453" s="2"/>
      <c r="T453" s="2"/>
      <c r="U453" s="27"/>
      <c r="V453" s="27"/>
      <c r="W453" s="20"/>
      <c r="X453" s="20">
        <f t="shared" si="92"/>
        <v>1.25</v>
      </c>
      <c r="Y453" s="11"/>
      <c r="Z453" s="2">
        <f t="shared" si="93"/>
        <v>0</v>
      </c>
      <c r="AA453">
        <f t="shared" si="94"/>
        <v>10</v>
      </c>
      <c r="AB453">
        <f t="shared" si="95"/>
        <v>0</v>
      </c>
      <c r="AC453">
        <f t="shared" si="96"/>
        <v>0</v>
      </c>
      <c r="AD453" s="2">
        <f t="shared" si="97"/>
        <v>60</v>
      </c>
      <c r="AE453" s="2" t="str">
        <f t="shared" si="98"/>
        <v>HT Under 1.5 Goals</v>
      </c>
      <c r="AF453" s="6"/>
      <c r="AG453" s="6" t="str">
        <f t="shared" si="99"/>
        <v>HT Over 0.5 Goals</v>
      </c>
      <c r="AH453" s="6" t="str">
        <f t="shared" si="90"/>
        <v>LOST</v>
      </c>
      <c r="AI453" s="6" t="str">
        <f t="shared" si="91"/>
        <v>LOST</v>
      </c>
      <c r="AK453" s="2" t="str">
        <f t="shared" si="100"/>
        <v>…</v>
      </c>
    </row>
    <row r="454" spans="5:37">
      <c r="E454" s="55"/>
      <c r="F454" s="8"/>
      <c r="G454" s="2"/>
      <c r="H454" s="8"/>
      <c r="I454" s="2"/>
      <c r="J454" s="2"/>
      <c r="K454" s="2"/>
      <c r="L454" s="2"/>
      <c r="M454" s="2"/>
      <c r="N454" s="2"/>
      <c r="O454" s="3"/>
      <c r="P454" s="3"/>
      <c r="Q454" s="2"/>
      <c r="R454" s="2"/>
      <c r="S454" s="2"/>
      <c r="T454" s="2"/>
      <c r="U454" s="27"/>
      <c r="V454" s="27"/>
      <c r="W454" s="20"/>
      <c r="X454" s="20">
        <f t="shared" si="92"/>
        <v>1.25</v>
      </c>
      <c r="Y454" s="11"/>
      <c r="Z454" s="2">
        <f t="shared" si="93"/>
        <v>0</v>
      </c>
      <c r="AA454">
        <f t="shared" si="94"/>
        <v>10</v>
      </c>
      <c r="AB454">
        <f t="shared" si="95"/>
        <v>0</v>
      </c>
      <c r="AC454">
        <f t="shared" si="96"/>
        <v>0</v>
      </c>
      <c r="AD454" s="2">
        <f t="shared" si="97"/>
        <v>60</v>
      </c>
      <c r="AE454" s="2" t="str">
        <f t="shared" si="98"/>
        <v>HT Under 1.5 Goals</v>
      </c>
      <c r="AF454" s="6"/>
      <c r="AG454" s="6" t="str">
        <f t="shared" si="99"/>
        <v>HT Over 0.5 Goals</v>
      </c>
      <c r="AH454" s="6" t="str">
        <f t="shared" si="90"/>
        <v>LOST</v>
      </c>
      <c r="AI454" s="6" t="str">
        <f t="shared" si="91"/>
        <v>LOST</v>
      </c>
      <c r="AK454" s="2" t="str">
        <f t="shared" si="100"/>
        <v>…</v>
      </c>
    </row>
    <row r="455" spans="5:37">
      <c r="E455" s="55"/>
      <c r="F455" s="8"/>
      <c r="G455" s="2"/>
      <c r="H455" s="8"/>
      <c r="I455" s="2"/>
      <c r="J455" s="2"/>
      <c r="K455" s="2"/>
      <c r="L455" s="2"/>
      <c r="M455" s="2"/>
      <c r="N455" s="2"/>
      <c r="O455" s="3"/>
      <c r="P455" s="3"/>
      <c r="Q455" s="2"/>
      <c r="R455" s="2"/>
      <c r="S455" s="2"/>
      <c r="T455" s="2"/>
      <c r="U455" s="27"/>
      <c r="V455" s="27"/>
      <c r="W455" s="20"/>
      <c r="X455" s="20">
        <f t="shared" si="92"/>
        <v>1.25</v>
      </c>
      <c r="Y455" s="11"/>
      <c r="Z455" s="2">
        <f t="shared" si="93"/>
        <v>0</v>
      </c>
      <c r="AA455">
        <f t="shared" si="94"/>
        <v>10</v>
      </c>
      <c r="AB455">
        <f t="shared" si="95"/>
        <v>0</v>
      </c>
      <c r="AC455">
        <f t="shared" si="96"/>
        <v>0</v>
      </c>
      <c r="AD455" s="2">
        <f t="shared" si="97"/>
        <v>60</v>
      </c>
      <c r="AE455" s="2" t="str">
        <f t="shared" si="98"/>
        <v>HT Under 1.5 Goals</v>
      </c>
      <c r="AF455" s="6"/>
      <c r="AG455" s="6" t="str">
        <f t="shared" si="99"/>
        <v>HT Over 0.5 Goals</v>
      </c>
      <c r="AH455" s="6" t="str">
        <f t="shared" si="90"/>
        <v>LOST</v>
      </c>
      <c r="AI455" s="6" t="str">
        <f t="shared" si="91"/>
        <v>LOST</v>
      </c>
      <c r="AK455" s="2" t="str">
        <f t="shared" si="100"/>
        <v>…</v>
      </c>
    </row>
    <row r="456" spans="5:37">
      <c r="E456" s="55"/>
      <c r="F456" s="8"/>
      <c r="G456" s="2"/>
      <c r="H456" s="8"/>
      <c r="I456" s="2"/>
      <c r="J456" s="2"/>
      <c r="K456" s="2"/>
      <c r="L456" s="2"/>
      <c r="M456" s="2"/>
      <c r="N456" s="2"/>
      <c r="O456" s="3"/>
      <c r="P456" s="3"/>
      <c r="Q456" s="2"/>
      <c r="R456" s="2"/>
      <c r="S456" s="2"/>
      <c r="T456" s="2"/>
      <c r="U456" s="27"/>
      <c r="V456" s="27"/>
      <c r="W456" s="20"/>
      <c r="X456" s="20">
        <f t="shared" si="92"/>
        <v>1.25</v>
      </c>
      <c r="Y456" s="11"/>
      <c r="Z456" s="2">
        <f t="shared" si="93"/>
        <v>0</v>
      </c>
      <c r="AA456">
        <f t="shared" si="94"/>
        <v>10</v>
      </c>
      <c r="AB456">
        <f t="shared" si="95"/>
        <v>0</v>
      </c>
      <c r="AC456">
        <f t="shared" si="96"/>
        <v>0</v>
      </c>
      <c r="AD456" s="2">
        <f t="shared" si="97"/>
        <v>60</v>
      </c>
      <c r="AE456" s="2" t="str">
        <f t="shared" si="98"/>
        <v>HT Under 1.5 Goals</v>
      </c>
      <c r="AF456" s="6"/>
      <c r="AG456" s="6" t="str">
        <f t="shared" si="99"/>
        <v>HT Over 0.5 Goals</v>
      </c>
      <c r="AH456" s="6" t="str">
        <f t="shared" si="90"/>
        <v>LOST</v>
      </c>
      <c r="AI456" s="6" t="str">
        <f t="shared" si="91"/>
        <v>LOST</v>
      </c>
      <c r="AK456" s="2" t="str">
        <f t="shared" si="100"/>
        <v>…</v>
      </c>
    </row>
    <row r="457" spans="5:37">
      <c r="E457" s="55"/>
      <c r="F457" s="8"/>
      <c r="G457" s="2"/>
      <c r="H457" s="8"/>
      <c r="I457" s="2"/>
      <c r="J457" s="2"/>
      <c r="K457" s="2"/>
      <c r="L457" s="2"/>
      <c r="M457" s="2"/>
      <c r="N457" s="2"/>
      <c r="O457" s="3"/>
      <c r="P457" s="3"/>
      <c r="Q457" s="2"/>
      <c r="R457" s="2"/>
      <c r="S457" s="2"/>
      <c r="T457" s="2"/>
      <c r="U457" s="27"/>
      <c r="V457" s="27"/>
      <c r="W457" s="20"/>
      <c r="X457" s="20">
        <f t="shared" si="92"/>
        <v>1.25</v>
      </c>
      <c r="Y457" s="11"/>
      <c r="Z457" s="2">
        <f t="shared" si="93"/>
        <v>0</v>
      </c>
      <c r="AA457">
        <f t="shared" si="94"/>
        <v>10</v>
      </c>
      <c r="AB457">
        <f t="shared" si="95"/>
        <v>0</v>
      </c>
      <c r="AC457">
        <f t="shared" si="96"/>
        <v>0</v>
      </c>
      <c r="AD457" s="2">
        <f t="shared" si="97"/>
        <v>60</v>
      </c>
      <c r="AE457" s="2" t="str">
        <f t="shared" si="98"/>
        <v>HT Under 1.5 Goals</v>
      </c>
      <c r="AF457" s="6"/>
      <c r="AG457" s="6" t="str">
        <f t="shared" si="99"/>
        <v>HT Over 0.5 Goals</v>
      </c>
      <c r="AH457" s="6" t="str">
        <f t="shared" si="90"/>
        <v>LOST</v>
      </c>
      <c r="AI457" s="6" t="str">
        <f t="shared" si="91"/>
        <v>LOST</v>
      </c>
      <c r="AK457" s="2" t="str">
        <f t="shared" si="100"/>
        <v>…</v>
      </c>
    </row>
    <row r="458" spans="5:37">
      <c r="E458" s="55"/>
      <c r="F458" s="8"/>
      <c r="G458" s="2"/>
      <c r="H458" s="8"/>
      <c r="I458" s="2"/>
      <c r="J458" s="2"/>
      <c r="K458" s="2"/>
      <c r="L458" s="2"/>
      <c r="M458" s="2"/>
      <c r="N458" s="2"/>
      <c r="O458" s="3"/>
      <c r="P458" s="3"/>
      <c r="Q458" s="2"/>
      <c r="R458" s="2"/>
      <c r="S458" s="2"/>
      <c r="T458" s="2"/>
      <c r="U458" s="27"/>
      <c r="V458" s="27"/>
      <c r="W458" s="20"/>
      <c r="X458" s="20">
        <f t="shared" si="92"/>
        <v>1.25</v>
      </c>
      <c r="Y458" s="11"/>
      <c r="Z458" s="2">
        <f t="shared" si="93"/>
        <v>0</v>
      </c>
      <c r="AA458">
        <f t="shared" si="94"/>
        <v>10</v>
      </c>
      <c r="AB458">
        <f t="shared" si="95"/>
        <v>0</v>
      </c>
      <c r="AC458">
        <f t="shared" si="96"/>
        <v>0</v>
      </c>
      <c r="AD458" s="2">
        <f t="shared" si="97"/>
        <v>60</v>
      </c>
      <c r="AE458" s="2" t="str">
        <f t="shared" si="98"/>
        <v>HT Under 1.5 Goals</v>
      </c>
      <c r="AF458" s="6"/>
      <c r="AG458" s="6" t="str">
        <f t="shared" si="99"/>
        <v>HT Over 0.5 Goals</v>
      </c>
      <c r="AH458" s="6" t="str">
        <f t="shared" si="90"/>
        <v>LOST</v>
      </c>
      <c r="AI458" s="6" t="str">
        <f t="shared" si="91"/>
        <v>LOST</v>
      </c>
      <c r="AK458" s="2" t="str">
        <f t="shared" si="100"/>
        <v>…</v>
      </c>
    </row>
    <row r="459" spans="5:37">
      <c r="E459" s="55"/>
      <c r="F459" s="8"/>
      <c r="G459" s="2"/>
      <c r="H459" s="8"/>
      <c r="I459" s="2"/>
      <c r="J459" s="2"/>
      <c r="K459" s="2"/>
      <c r="L459" s="2"/>
      <c r="M459" s="2"/>
      <c r="N459" s="2"/>
      <c r="O459" s="3"/>
      <c r="P459" s="3"/>
      <c r="Q459" s="2"/>
      <c r="R459" s="2"/>
      <c r="S459" s="2"/>
      <c r="T459" s="2"/>
      <c r="U459" s="27"/>
      <c r="V459" s="27"/>
      <c r="W459" s="20"/>
      <c r="X459" s="20">
        <f t="shared" si="92"/>
        <v>1.25</v>
      </c>
      <c r="Y459" s="11"/>
      <c r="Z459" s="2">
        <f t="shared" si="93"/>
        <v>0</v>
      </c>
      <c r="AA459">
        <f t="shared" si="94"/>
        <v>10</v>
      </c>
      <c r="AB459">
        <f t="shared" si="95"/>
        <v>0</v>
      </c>
      <c r="AC459">
        <f t="shared" si="96"/>
        <v>0</v>
      </c>
      <c r="AD459" s="2">
        <f t="shared" si="97"/>
        <v>60</v>
      </c>
      <c r="AE459" s="2" t="str">
        <f t="shared" si="98"/>
        <v>HT Under 1.5 Goals</v>
      </c>
      <c r="AF459" s="6"/>
      <c r="AG459" s="6" t="str">
        <f t="shared" si="99"/>
        <v>HT Over 0.5 Goals</v>
      </c>
      <c r="AH459" s="6" t="str">
        <f t="shared" si="90"/>
        <v>LOST</v>
      </c>
      <c r="AI459" s="6" t="str">
        <f t="shared" si="91"/>
        <v>LOST</v>
      </c>
      <c r="AK459" s="2" t="str">
        <f t="shared" si="100"/>
        <v>…</v>
      </c>
    </row>
    <row r="460" spans="5:37">
      <c r="E460" s="55"/>
      <c r="F460" s="8"/>
      <c r="G460" s="2"/>
      <c r="H460" s="8"/>
      <c r="I460" s="2"/>
      <c r="J460" s="2"/>
      <c r="K460" s="2"/>
      <c r="L460" s="2"/>
      <c r="M460" s="2"/>
      <c r="N460" s="2"/>
      <c r="O460" s="3"/>
      <c r="P460" s="3"/>
      <c r="Q460" s="2"/>
      <c r="R460" s="2"/>
      <c r="S460" s="2"/>
      <c r="T460" s="2"/>
      <c r="U460" s="27"/>
      <c r="V460" s="27"/>
      <c r="W460" s="20"/>
      <c r="X460" s="20">
        <f t="shared" si="92"/>
        <v>1.25</v>
      </c>
      <c r="Y460" s="11"/>
      <c r="Z460" s="2">
        <f t="shared" si="93"/>
        <v>0</v>
      </c>
      <c r="AA460">
        <f t="shared" si="94"/>
        <v>10</v>
      </c>
      <c r="AB460">
        <f t="shared" si="95"/>
        <v>0</v>
      </c>
      <c r="AC460">
        <f t="shared" si="96"/>
        <v>0</v>
      </c>
      <c r="AD460" s="2">
        <f t="shared" si="97"/>
        <v>60</v>
      </c>
      <c r="AE460" s="2" t="str">
        <f t="shared" si="98"/>
        <v>HT Under 1.5 Goals</v>
      </c>
      <c r="AF460" s="6"/>
      <c r="AG460" s="6" t="str">
        <f t="shared" si="99"/>
        <v>HT Over 0.5 Goals</v>
      </c>
      <c r="AH460" s="6" t="str">
        <f t="shared" si="90"/>
        <v>LOST</v>
      </c>
      <c r="AI460" s="6" t="str">
        <f t="shared" si="91"/>
        <v>LOST</v>
      </c>
      <c r="AK460" s="2" t="str">
        <f t="shared" si="100"/>
        <v>…</v>
      </c>
    </row>
    <row r="461" spans="5:37">
      <c r="E461" s="55"/>
      <c r="F461" s="8"/>
      <c r="G461" s="2"/>
      <c r="H461" s="8"/>
      <c r="I461" s="2"/>
      <c r="J461" s="2"/>
      <c r="K461" s="2"/>
      <c r="L461" s="2"/>
      <c r="M461" s="2"/>
      <c r="N461" s="2"/>
      <c r="O461" s="3"/>
      <c r="P461" s="3"/>
      <c r="Q461" s="2"/>
      <c r="R461" s="2"/>
      <c r="S461" s="2"/>
      <c r="T461" s="2"/>
      <c r="U461" s="27"/>
      <c r="V461" s="27"/>
      <c r="W461" s="20"/>
      <c r="X461" s="20">
        <f t="shared" si="92"/>
        <v>1.25</v>
      </c>
      <c r="Y461" s="11"/>
      <c r="Z461" s="2">
        <f t="shared" si="93"/>
        <v>0</v>
      </c>
      <c r="AA461">
        <f t="shared" si="94"/>
        <v>10</v>
      </c>
      <c r="AB461">
        <f t="shared" si="95"/>
        <v>0</v>
      </c>
      <c r="AC461">
        <f t="shared" si="96"/>
        <v>0</v>
      </c>
      <c r="AD461" s="2">
        <f t="shared" si="97"/>
        <v>60</v>
      </c>
      <c r="AE461" s="2" t="str">
        <f t="shared" si="98"/>
        <v>HT Under 1.5 Goals</v>
      </c>
      <c r="AF461" s="6"/>
      <c r="AG461" s="6" t="str">
        <f t="shared" si="99"/>
        <v>HT Over 0.5 Goals</v>
      </c>
      <c r="AH461" s="6" t="str">
        <f t="shared" si="90"/>
        <v>LOST</v>
      </c>
      <c r="AI461" s="6" t="str">
        <f t="shared" si="91"/>
        <v>LOST</v>
      </c>
      <c r="AK461" s="2" t="str">
        <f t="shared" si="100"/>
        <v>…</v>
      </c>
    </row>
    <row r="462" spans="5:37">
      <c r="E462" s="55"/>
      <c r="F462" s="8"/>
      <c r="G462" s="2"/>
      <c r="H462" s="8"/>
      <c r="I462" s="2"/>
      <c r="J462" s="2"/>
      <c r="K462" s="2"/>
      <c r="L462" s="2"/>
      <c r="M462" s="2"/>
      <c r="N462" s="2"/>
      <c r="O462" s="3"/>
      <c r="P462" s="3"/>
      <c r="Q462" s="2"/>
      <c r="R462" s="2"/>
      <c r="S462" s="2"/>
      <c r="T462" s="2"/>
      <c r="U462" s="27"/>
      <c r="V462" s="27"/>
      <c r="W462" s="20"/>
      <c r="X462" s="20">
        <f t="shared" si="92"/>
        <v>1.25</v>
      </c>
      <c r="Y462" s="11"/>
      <c r="Z462" s="2">
        <f t="shared" si="93"/>
        <v>0</v>
      </c>
      <c r="AA462">
        <f t="shared" si="94"/>
        <v>10</v>
      </c>
      <c r="AB462">
        <f t="shared" si="95"/>
        <v>0</v>
      </c>
      <c r="AC462">
        <f t="shared" si="96"/>
        <v>0</v>
      </c>
      <c r="AD462" s="2">
        <f t="shared" si="97"/>
        <v>60</v>
      </c>
      <c r="AE462" s="2" t="str">
        <f t="shared" si="98"/>
        <v>HT Under 1.5 Goals</v>
      </c>
      <c r="AF462" s="6"/>
      <c r="AG462" s="6" t="str">
        <f t="shared" si="99"/>
        <v>HT Over 0.5 Goals</v>
      </c>
      <c r="AH462" s="6" t="str">
        <f t="shared" si="90"/>
        <v>LOST</v>
      </c>
      <c r="AI462" s="6" t="str">
        <f t="shared" si="91"/>
        <v>LOST</v>
      </c>
      <c r="AK462" s="2" t="str">
        <f t="shared" si="100"/>
        <v>…</v>
      </c>
    </row>
    <row r="463" spans="5:37">
      <c r="E463" s="55"/>
      <c r="F463" s="8"/>
      <c r="G463" s="2"/>
      <c r="H463" s="8"/>
      <c r="I463" s="2"/>
      <c r="J463" s="2"/>
      <c r="K463" s="2"/>
      <c r="L463" s="2"/>
      <c r="M463" s="2"/>
      <c r="N463" s="2"/>
      <c r="O463" s="3"/>
      <c r="P463" s="3"/>
      <c r="Q463" s="2"/>
      <c r="R463" s="2"/>
      <c r="S463" s="2"/>
      <c r="T463" s="2"/>
      <c r="U463" s="27"/>
      <c r="V463" s="27"/>
      <c r="W463" s="20"/>
      <c r="X463" s="20">
        <f t="shared" si="92"/>
        <v>1.25</v>
      </c>
      <c r="Y463" s="11"/>
      <c r="Z463" s="2">
        <f t="shared" si="93"/>
        <v>0</v>
      </c>
      <c r="AA463">
        <f t="shared" si="94"/>
        <v>10</v>
      </c>
      <c r="AB463">
        <f t="shared" si="95"/>
        <v>0</v>
      </c>
      <c r="AC463">
        <f t="shared" si="96"/>
        <v>0</v>
      </c>
      <c r="AD463" s="2">
        <f t="shared" si="97"/>
        <v>60</v>
      </c>
      <c r="AE463" s="2" t="str">
        <f t="shared" si="98"/>
        <v>HT Under 1.5 Goals</v>
      </c>
      <c r="AF463" s="6"/>
      <c r="AG463" s="6" t="str">
        <f t="shared" si="99"/>
        <v>HT Over 0.5 Goals</v>
      </c>
      <c r="AH463" s="6" t="str">
        <f t="shared" si="90"/>
        <v>LOST</v>
      </c>
      <c r="AI463" s="6" t="str">
        <f t="shared" si="91"/>
        <v>LOST</v>
      </c>
      <c r="AK463" s="2" t="str">
        <f t="shared" si="100"/>
        <v>…</v>
      </c>
    </row>
    <row r="464" spans="5:37">
      <c r="F464" s="8"/>
      <c r="G464" s="2"/>
      <c r="H464" s="8"/>
      <c r="I464" s="2"/>
      <c r="J464" s="2"/>
      <c r="K464" s="2"/>
      <c r="L464" s="2"/>
      <c r="M464" s="2"/>
      <c r="N464" s="2"/>
      <c r="O464" s="3"/>
      <c r="P464" s="3"/>
      <c r="Q464" s="2"/>
      <c r="R464" s="2"/>
      <c r="S464" s="2"/>
      <c r="T464" s="2"/>
      <c r="U464" s="27"/>
      <c r="V464" s="27"/>
      <c r="W464" s="20"/>
      <c r="X464" s="20">
        <f t="shared" si="92"/>
        <v>1.25</v>
      </c>
      <c r="Y464" s="11"/>
      <c r="Z464" s="2">
        <f t="shared" si="93"/>
        <v>0</v>
      </c>
      <c r="AA464">
        <f t="shared" si="94"/>
        <v>10</v>
      </c>
      <c r="AB464">
        <f t="shared" si="95"/>
        <v>0</v>
      </c>
      <c r="AC464">
        <f t="shared" si="96"/>
        <v>0</v>
      </c>
      <c r="AD464" s="2">
        <f t="shared" si="97"/>
        <v>60</v>
      </c>
      <c r="AE464" s="2" t="str">
        <f t="shared" si="98"/>
        <v>HT Under 1.5 Goals</v>
      </c>
      <c r="AF464" s="6"/>
      <c r="AG464" s="6" t="str">
        <f t="shared" si="99"/>
        <v>HT Over 0.5 Goals</v>
      </c>
      <c r="AH464" s="6" t="str">
        <f t="shared" si="90"/>
        <v>LOST</v>
      </c>
      <c r="AI464" s="6" t="str">
        <f t="shared" si="91"/>
        <v>LOST</v>
      </c>
      <c r="AK464" s="2" t="str">
        <f t="shared" si="100"/>
        <v>…</v>
      </c>
    </row>
    <row r="465" spans="6:37">
      <c r="F465" s="8"/>
      <c r="G465" s="2"/>
      <c r="H465" s="8"/>
      <c r="I465" s="2"/>
      <c r="J465" s="2"/>
      <c r="K465" s="2"/>
      <c r="L465" s="2"/>
      <c r="M465" s="2"/>
      <c r="N465" s="2"/>
      <c r="O465" s="3"/>
      <c r="P465" s="3"/>
      <c r="Q465" s="2"/>
      <c r="R465" s="2"/>
      <c r="S465" s="2"/>
      <c r="T465" s="2"/>
      <c r="U465" s="27"/>
      <c r="V465" s="27"/>
      <c r="W465" s="20"/>
      <c r="X465" s="20">
        <f t="shared" si="92"/>
        <v>1.25</v>
      </c>
      <c r="Y465" s="11"/>
      <c r="Z465" s="2">
        <f t="shared" si="93"/>
        <v>0</v>
      </c>
      <c r="AA465">
        <f t="shared" si="94"/>
        <v>10</v>
      </c>
      <c r="AB465">
        <f t="shared" si="95"/>
        <v>0</v>
      </c>
      <c r="AC465">
        <f t="shared" si="96"/>
        <v>0</v>
      </c>
      <c r="AD465" s="2">
        <f t="shared" si="97"/>
        <v>60</v>
      </c>
      <c r="AE465" s="2" t="str">
        <f t="shared" si="98"/>
        <v>HT Under 1.5 Goals</v>
      </c>
      <c r="AF465" s="6"/>
      <c r="AG465" s="6" t="str">
        <f t="shared" si="99"/>
        <v>HT Over 0.5 Goals</v>
      </c>
      <c r="AH465" s="6" t="str">
        <f t="shared" si="90"/>
        <v>LOST</v>
      </c>
      <c r="AI465" s="6" t="str">
        <f t="shared" si="91"/>
        <v>LOST</v>
      </c>
      <c r="AK465" s="2" t="str">
        <f t="shared" si="100"/>
        <v>…</v>
      </c>
    </row>
    <row r="466" spans="6:37">
      <c r="F466" s="8"/>
      <c r="G466" s="2"/>
      <c r="H466" s="8"/>
      <c r="I466" s="2"/>
      <c r="J466" s="2"/>
      <c r="K466" s="2"/>
      <c r="L466" s="2"/>
      <c r="M466" s="2"/>
      <c r="N466" s="2"/>
      <c r="O466" s="3"/>
      <c r="P466" s="3"/>
      <c r="Q466" s="2"/>
      <c r="R466" s="2"/>
      <c r="S466" s="2"/>
      <c r="T466" s="2"/>
      <c r="U466" s="27"/>
      <c r="V466" s="27"/>
      <c r="W466" s="20"/>
      <c r="X466" s="20">
        <f t="shared" si="92"/>
        <v>1.25</v>
      </c>
      <c r="Y466" s="11"/>
      <c r="Z466" s="2">
        <f t="shared" si="93"/>
        <v>0</v>
      </c>
      <c r="AA466">
        <f t="shared" si="94"/>
        <v>10</v>
      </c>
      <c r="AB466">
        <f t="shared" si="95"/>
        <v>0</v>
      </c>
      <c r="AC466">
        <f t="shared" si="96"/>
        <v>0</v>
      </c>
      <c r="AD466" s="2">
        <f t="shared" si="97"/>
        <v>60</v>
      </c>
      <c r="AE466" s="2" t="str">
        <f t="shared" si="98"/>
        <v>HT Under 1.5 Goals</v>
      </c>
      <c r="AF466" s="6"/>
      <c r="AG466" s="6" t="str">
        <f t="shared" si="99"/>
        <v>HT Over 0.5 Goals</v>
      </c>
      <c r="AH466" s="6" t="str">
        <f t="shared" ref="AH466:AH529" si="101">IF(O466="?",O466,AI466)</f>
        <v>LOST</v>
      </c>
      <c r="AI466" s="6" t="str">
        <f t="shared" ref="AI466:AI529" si="102">IF(AE466=AG466,"WON",IF(O466="0-1","WON",IF(O466="1-0","WON",IF(O466="?","?","LOST"))))</f>
        <v>LOST</v>
      </c>
      <c r="AK466" s="2" t="str">
        <f t="shared" si="100"/>
        <v>…</v>
      </c>
    </row>
    <row r="467" spans="6:37">
      <c r="F467" s="8"/>
      <c r="G467" s="2"/>
      <c r="H467" s="8"/>
      <c r="I467" s="2"/>
      <c r="J467" s="2"/>
      <c r="K467" s="2"/>
      <c r="L467" s="2"/>
      <c r="M467" s="2"/>
      <c r="N467" s="2"/>
      <c r="O467" s="3"/>
      <c r="P467" s="3"/>
      <c r="Q467" s="2"/>
      <c r="R467" s="2"/>
      <c r="S467" s="2"/>
      <c r="T467" s="2"/>
      <c r="U467" s="27"/>
      <c r="V467" s="27"/>
      <c r="W467" s="20"/>
      <c r="X467" s="20">
        <f t="shared" si="92"/>
        <v>1.25</v>
      </c>
      <c r="Y467" s="11"/>
      <c r="Z467" s="2">
        <f t="shared" si="93"/>
        <v>0</v>
      </c>
      <c r="AA467">
        <f t="shared" si="94"/>
        <v>10</v>
      </c>
      <c r="AB467">
        <f t="shared" si="95"/>
        <v>0</v>
      </c>
      <c r="AC467">
        <f t="shared" si="96"/>
        <v>0</v>
      </c>
      <c r="AD467" s="2">
        <f t="shared" si="97"/>
        <v>60</v>
      </c>
      <c r="AE467" s="2" t="str">
        <f t="shared" si="98"/>
        <v>HT Under 1.5 Goals</v>
      </c>
      <c r="AF467" s="6"/>
      <c r="AG467" s="6" t="str">
        <f t="shared" si="99"/>
        <v>HT Over 0.5 Goals</v>
      </c>
      <c r="AH467" s="6" t="str">
        <f t="shared" si="101"/>
        <v>LOST</v>
      </c>
      <c r="AI467" s="6" t="str">
        <f t="shared" si="102"/>
        <v>LOST</v>
      </c>
      <c r="AK467" s="2" t="str">
        <f t="shared" si="100"/>
        <v>…</v>
      </c>
    </row>
    <row r="468" spans="6:37">
      <c r="F468" s="8"/>
      <c r="G468" s="2"/>
      <c r="H468" s="8"/>
      <c r="I468" s="2"/>
      <c r="J468" s="2"/>
      <c r="K468" s="2"/>
      <c r="L468" s="2"/>
      <c r="M468" s="2"/>
      <c r="N468" s="2"/>
      <c r="O468" s="3"/>
      <c r="P468" s="3"/>
      <c r="Q468" s="2"/>
      <c r="R468" s="2"/>
      <c r="S468" s="2"/>
      <c r="T468" s="2"/>
      <c r="U468" s="27"/>
      <c r="V468" s="27"/>
      <c r="W468" s="20"/>
      <c r="X468" s="20">
        <f t="shared" si="92"/>
        <v>1.25</v>
      </c>
      <c r="Y468" s="11"/>
      <c r="Z468" s="2">
        <f t="shared" si="93"/>
        <v>0</v>
      </c>
      <c r="AA468">
        <f t="shared" si="94"/>
        <v>10</v>
      </c>
      <c r="AB468">
        <f t="shared" si="95"/>
        <v>0</v>
      </c>
      <c r="AC468">
        <f t="shared" si="96"/>
        <v>0</v>
      </c>
      <c r="AD468" s="2">
        <f t="shared" si="97"/>
        <v>60</v>
      </c>
      <c r="AE468" s="2" t="str">
        <f t="shared" si="98"/>
        <v>HT Under 1.5 Goals</v>
      </c>
      <c r="AF468" s="6"/>
      <c r="AG468" s="6" t="str">
        <f t="shared" si="99"/>
        <v>HT Over 0.5 Goals</v>
      </c>
      <c r="AH468" s="6" t="str">
        <f t="shared" si="101"/>
        <v>LOST</v>
      </c>
      <c r="AI468" s="6" t="str">
        <f t="shared" si="102"/>
        <v>LOST</v>
      </c>
      <c r="AK468" s="2" t="str">
        <f t="shared" si="100"/>
        <v>…</v>
      </c>
    </row>
    <row r="469" spans="6:37">
      <c r="F469" s="8"/>
      <c r="G469" s="2"/>
      <c r="H469" s="8"/>
      <c r="I469" s="2"/>
      <c r="J469" s="2"/>
      <c r="K469" s="2"/>
      <c r="L469" s="2"/>
      <c r="M469" s="2"/>
      <c r="N469" s="2"/>
      <c r="O469" s="3"/>
      <c r="P469" s="3"/>
      <c r="Q469" s="2"/>
      <c r="R469" s="2"/>
      <c r="S469" s="2"/>
      <c r="T469" s="2"/>
      <c r="U469" s="27"/>
      <c r="V469" s="27"/>
      <c r="W469" s="20"/>
      <c r="X469" s="20">
        <f t="shared" si="92"/>
        <v>1.25</v>
      </c>
      <c r="Y469" s="11"/>
      <c r="Z469" s="2">
        <f t="shared" si="93"/>
        <v>0</v>
      </c>
      <c r="AA469">
        <f t="shared" si="94"/>
        <v>10</v>
      </c>
      <c r="AB469">
        <f t="shared" si="95"/>
        <v>0</v>
      </c>
      <c r="AC469">
        <f t="shared" si="96"/>
        <v>0</v>
      </c>
      <c r="AD469" s="2">
        <f t="shared" si="97"/>
        <v>60</v>
      </c>
      <c r="AE469" s="2" t="str">
        <f t="shared" si="98"/>
        <v>HT Under 1.5 Goals</v>
      </c>
      <c r="AF469" s="6"/>
      <c r="AG469" s="6" t="str">
        <f t="shared" si="99"/>
        <v>HT Over 0.5 Goals</v>
      </c>
      <c r="AH469" s="6" t="str">
        <f t="shared" si="101"/>
        <v>LOST</v>
      </c>
      <c r="AI469" s="6" t="str">
        <f t="shared" si="102"/>
        <v>LOST</v>
      </c>
      <c r="AK469" s="2" t="str">
        <f t="shared" si="100"/>
        <v>…</v>
      </c>
    </row>
    <row r="470" spans="6:37">
      <c r="F470" s="8"/>
      <c r="G470" s="2"/>
      <c r="H470" s="8"/>
      <c r="I470" s="2"/>
      <c r="J470" s="2"/>
      <c r="K470" s="2"/>
      <c r="L470" s="2"/>
      <c r="M470" s="2"/>
      <c r="N470" s="2"/>
      <c r="O470" s="3"/>
      <c r="P470" s="3"/>
      <c r="Q470" s="2"/>
      <c r="R470" s="2"/>
      <c r="S470" s="2"/>
      <c r="T470" s="2"/>
      <c r="U470" s="27"/>
      <c r="V470" s="27"/>
      <c r="W470" s="20"/>
      <c r="X470" s="20">
        <f t="shared" si="92"/>
        <v>1.25</v>
      </c>
      <c r="Y470" s="11"/>
      <c r="Z470" s="2">
        <f t="shared" si="93"/>
        <v>0</v>
      </c>
      <c r="AA470">
        <f t="shared" si="94"/>
        <v>10</v>
      </c>
      <c r="AB470">
        <f t="shared" si="95"/>
        <v>0</v>
      </c>
      <c r="AC470">
        <f t="shared" si="96"/>
        <v>0</v>
      </c>
      <c r="AD470" s="2">
        <f t="shared" si="97"/>
        <v>60</v>
      </c>
      <c r="AE470" s="2" t="str">
        <f t="shared" si="98"/>
        <v>HT Under 1.5 Goals</v>
      </c>
      <c r="AF470" s="6"/>
      <c r="AG470" s="6" t="str">
        <f t="shared" si="99"/>
        <v>HT Over 0.5 Goals</v>
      </c>
      <c r="AH470" s="6" t="str">
        <f t="shared" si="101"/>
        <v>LOST</v>
      </c>
      <c r="AI470" s="6" t="str">
        <f t="shared" si="102"/>
        <v>LOST</v>
      </c>
      <c r="AK470" s="2" t="str">
        <f t="shared" si="100"/>
        <v>…</v>
      </c>
    </row>
    <row r="471" spans="6:37">
      <c r="F471" s="8"/>
      <c r="G471" s="2"/>
      <c r="H471" s="8"/>
      <c r="I471" s="2"/>
      <c r="J471" s="2"/>
      <c r="K471" s="2"/>
      <c r="L471" s="2"/>
      <c r="M471" s="2"/>
      <c r="N471" s="2"/>
      <c r="O471" s="3"/>
      <c r="P471" s="3"/>
      <c r="Q471" s="2"/>
      <c r="R471" s="2"/>
      <c r="S471" s="2"/>
      <c r="T471" s="2"/>
      <c r="U471" s="27"/>
      <c r="V471" s="27"/>
      <c r="W471" s="20"/>
      <c r="X471" s="20">
        <f t="shared" si="92"/>
        <v>1.25</v>
      </c>
      <c r="Y471" s="11"/>
      <c r="Z471" s="2">
        <f t="shared" si="93"/>
        <v>0</v>
      </c>
      <c r="AA471">
        <f t="shared" si="94"/>
        <v>10</v>
      </c>
      <c r="AB471">
        <f t="shared" si="95"/>
        <v>0</v>
      </c>
      <c r="AC471">
        <f t="shared" si="96"/>
        <v>0</v>
      </c>
      <c r="AD471" s="2">
        <f t="shared" si="97"/>
        <v>60</v>
      </c>
      <c r="AE471" s="2" t="str">
        <f t="shared" si="98"/>
        <v>HT Under 1.5 Goals</v>
      </c>
      <c r="AF471" s="6"/>
      <c r="AG471" s="6" t="str">
        <f t="shared" si="99"/>
        <v>HT Over 0.5 Goals</v>
      </c>
      <c r="AH471" s="6" t="str">
        <f t="shared" si="101"/>
        <v>LOST</v>
      </c>
      <c r="AI471" s="6" t="str">
        <f t="shared" si="102"/>
        <v>LOST</v>
      </c>
      <c r="AK471" s="2" t="str">
        <f t="shared" si="100"/>
        <v>…</v>
      </c>
    </row>
    <row r="472" spans="6:37">
      <c r="F472" s="8"/>
      <c r="G472" s="2"/>
      <c r="H472" s="8"/>
      <c r="I472" s="2"/>
      <c r="J472" s="2"/>
      <c r="K472" s="2"/>
      <c r="L472" s="2"/>
      <c r="M472" s="2"/>
      <c r="N472" s="2"/>
      <c r="O472" s="3"/>
      <c r="P472" s="3"/>
      <c r="Q472" s="2"/>
      <c r="R472" s="2"/>
      <c r="S472" s="2"/>
      <c r="T472" s="2"/>
      <c r="U472" s="27"/>
      <c r="V472" s="27"/>
      <c r="W472" s="20"/>
      <c r="X472" s="20">
        <f t="shared" si="92"/>
        <v>1.25</v>
      </c>
      <c r="Y472" s="11"/>
      <c r="Z472" s="2">
        <f t="shared" si="93"/>
        <v>0</v>
      </c>
      <c r="AA472">
        <f t="shared" si="94"/>
        <v>10</v>
      </c>
      <c r="AB472">
        <f t="shared" si="95"/>
        <v>0</v>
      </c>
      <c r="AC472">
        <f t="shared" si="96"/>
        <v>0</v>
      </c>
      <c r="AD472" s="2">
        <f t="shared" si="97"/>
        <v>60</v>
      </c>
      <c r="AE472" s="2" t="str">
        <f t="shared" si="98"/>
        <v>HT Under 1.5 Goals</v>
      </c>
      <c r="AF472" s="6"/>
      <c r="AG472" s="6" t="str">
        <f t="shared" si="99"/>
        <v>HT Over 0.5 Goals</v>
      </c>
      <c r="AH472" s="6" t="str">
        <f t="shared" si="101"/>
        <v>LOST</v>
      </c>
      <c r="AI472" s="6" t="str">
        <f t="shared" si="102"/>
        <v>LOST</v>
      </c>
      <c r="AK472" s="2" t="str">
        <f t="shared" si="100"/>
        <v>…</v>
      </c>
    </row>
    <row r="473" spans="6:37">
      <c r="F473" s="8"/>
      <c r="G473" s="2"/>
      <c r="H473" s="8"/>
      <c r="I473" s="2"/>
      <c r="J473" s="2"/>
      <c r="K473" s="2"/>
      <c r="L473" s="2"/>
      <c r="M473" s="2"/>
      <c r="N473" s="2"/>
      <c r="O473" s="3"/>
      <c r="P473" s="3"/>
      <c r="Q473" s="2"/>
      <c r="R473" s="2"/>
      <c r="S473" s="2"/>
      <c r="T473" s="2"/>
      <c r="U473" s="27"/>
      <c r="V473" s="27"/>
      <c r="W473" s="20"/>
      <c r="X473" s="20">
        <f t="shared" si="92"/>
        <v>1.25</v>
      </c>
      <c r="Y473" s="11"/>
      <c r="Z473" s="2">
        <f t="shared" si="93"/>
        <v>0</v>
      </c>
      <c r="AA473">
        <f t="shared" si="94"/>
        <v>10</v>
      </c>
      <c r="AB473">
        <f t="shared" si="95"/>
        <v>0</v>
      </c>
      <c r="AC473">
        <f t="shared" si="96"/>
        <v>0</v>
      </c>
      <c r="AD473" s="2">
        <f t="shared" si="97"/>
        <v>60</v>
      </c>
      <c r="AE473" s="2" t="str">
        <f t="shared" si="98"/>
        <v>HT Under 1.5 Goals</v>
      </c>
      <c r="AF473" s="6"/>
      <c r="AG473" s="6" t="str">
        <f t="shared" si="99"/>
        <v>HT Over 0.5 Goals</v>
      </c>
      <c r="AH473" s="6" t="str">
        <f t="shared" si="101"/>
        <v>LOST</v>
      </c>
      <c r="AI473" s="6" t="str">
        <f t="shared" si="102"/>
        <v>LOST</v>
      </c>
      <c r="AK473" s="2" t="str">
        <f t="shared" si="100"/>
        <v>…</v>
      </c>
    </row>
    <row r="474" spans="6:37">
      <c r="F474" s="8"/>
      <c r="G474" s="2"/>
      <c r="H474" s="8"/>
      <c r="I474" s="2"/>
      <c r="J474" s="2"/>
      <c r="K474" s="2"/>
      <c r="L474" s="2"/>
      <c r="M474" s="2"/>
      <c r="N474" s="2"/>
      <c r="O474" s="3"/>
      <c r="P474" s="3"/>
      <c r="Q474" s="2"/>
      <c r="R474" s="2"/>
      <c r="S474" s="2"/>
      <c r="T474" s="2"/>
      <c r="U474" s="27"/>
      <c r="V474" s="27"/>
      <c r="W474" s="20"/>
      <c r="X474" s="20">
        <f t="shared" si="92"/>
        <v>1.25</v>
      </c>
      <c r="Y474" s="11"/>
      <c r="Z474" s="2">
        <f t="shared" si="93"/>
        <v>0</v>
      </c>
      <c r="AA474">
        <f t="shared" si="94"/>
        <v>10</v>
      </c>
      <c r="AB474">
        <f t="shared" si="95"/>
        <v>0</v>
      </c>
      <c r="AC474">
        <f t="shared" si="96"/>
        <v>0</v>
      </c>
      <c r="AD474" s="2">
        <f t="shared" si="97"/>
        <v>60</v>
      </c>
      <c r="AE474" s="2" t="str">
        <f t="shared" si="98"/>
        <v>HT Under 1.5 Goals</v>
      </c>
      <c r="AF474" s="6"/>
      <c r="AG474" s="6" t="str">
        <f t="shared" si="99"/>
        <v>HT Over 0.5 Goals</v>
      </c>
      <c r="AH474" s="6" t="str">
        <f t="shared" si="101"/>
        <v>LOST</v>
      </c>
      <c r="AI474" s="6" t="str">
        <f t="shared" si="102"/>
        <v>LOST</v>
      </c>
      <c r="AK474" s="2" t="str">
        <f t="shared" si="100"/>
        <v>…</v>
      </c>
    </row>
    <row r="475" spans="6:37">
      <c r="F475" s="8"/>
      <c r="G475" s="2"/>
      <c r="H475" s="8"/>
      <c r="I475" s="2"/>
      <c r="J475" s="2"/>
      <c r="K475" s="2"/>
      <c r="L475" s="2"/>
      <c r="M475" s="2"/>
      <c r="N475" s="2"/>
      <c r="O475" s="3"/>
      <c r="P475" s="3"/>
      <c r="Q475" s="2"/>
      <c r="R475" s="2"/>
      <c r="S475" s="2"/>
      <c r="T475" s="2"/>
      <c r="U475" s="27"/>
      <c r="V475" s="27"/>
      <c r="W475" s="20"/>
      <c r="X475" s="20">
        <f t="shared" si="92"/>
        <v>1.25</v>
      </c>
      <c r="Y475" s="11"/>
      <c r="Z475" s="2">
        <f t="shared" si="93"/>
        <v>0</v>
      </c>
      <c r="AA475">
        <f t="shared" si="94"/>
        <v>10</v>
      </c>
      <c r="AB475">
        <f t="shared" si="95"/>
        <v>0</v>
      </c>
      <c r="AC475">
        <f t="shared" si="96"/>
        <v>0</v>
      </c>
      <c r="AD475" s="2">
        <f t="shared" si="97"/>
        <v>60</v>
      </c>
      <c r="AE475" s="2" t="str">
        <f t="shared" si="98"/>
        <v>HT Under 1.5 Goals</v>
      </c>
      <c r="AF475" s="6"/>
      <c r="AG475" s="6" t="str">
        <f t="shared" si="99"/>
        <v>HT Over 0.5 Goals</v>
      </c>
      <c r="AH475" s="6" t="str">
        <f t="shared" si="101"/>
        <v>LOST</v>
      </c>
      <c r="AI475" s="6" t="str">
        <f t="shared" si="102"/>
        <v>LOST</v>
      </c>
      <c r="AK475" s="2" t="str">
        <f t="shared" si="100"/>
        <v>…</v>
      </c>
    </row>
    <row r="476" spans="6:37">
      <c r="F476" s="8"/>
      <c r="G476" s="2"/>
      <c r="H476" s="8"/>
      <c r="I476" s="2"/>
      <c r="J476" s="2"/>
      <c r="K476" s="2"/>
      <c r="L476" s="2"/>
      <c r="M476" s="2"/>
      <c r="N476" s="2"/>
      <c r="O476" s="3"/>
      <c r="P476" s="3"/>
      <c r="Q476" s="2"/>
      <c r="R476" s="2"/>
      <c r="S476" s="2"/>
      <c r="T476" s="2"/>
      <c r="U476" s="27"/>
      <c r="V476" s="27"/>
      <c r="W476" s="20"/>
      <c r="X476" s="20">
        <f t="shared" si="92"/>
        <v>1.25</v>
      </c>
      <c r="Y476" s="11"/>
      <c r="Z476" s="2">
        <f t="shared" si="93"/>
        <v>0</v>
      </c>
      <c r="AA476">
        <f t="shared" si="94"/>
        <v>10</v>
      </c>
      <c r="AB476">
        <f t="shared" si="95"/>
        <v>0</v>
      </c>
      <c r="AC476">
        <f t="shared" si="96"/>
        <v>0</v>
      </c>
      <c r="AD476" s="2">
        <f t="shared" si="97"/>
        <v>60</v>
      </c>
      <c r="AE476" s="2" t="str">
        <f t="shared" si="98"/>
        <v>HT Under 1.5 Goals</v>
      </c>
      <c r="AF476" s="6"/>
      <c r="AG476" s="6" t="str">
        <f t="shared" si="99"/>
        <v>HT Over 0.5 Goals</v>
      </c>
      <c r="AH476" s="6" t="str">
        <f t="shared" si="101"/>
        <v>LOST</v>
      </c>
      <c r="AI476" s="6" t="str">
        <f t="shared" si="102"/>
        <v>LOST</v>
      </c>
      <c r="AK476" s="2" t="str">
        <f t="shared" si="100"/>
        <v>…</v>
      </c>
    </row>
    <row r="477" spans="6:37">
      <c r="F477" s="8"/>
      <c r="G477" s="2"/>
      <c r="H477" s="8"/>
      <c r="I477" s="2"/>
      <c r="J477" s="2"/>
      <c r="K477" s="2"/>
      <c r="L477" s="2"/>
      <c r="M477" s="2"/>
      <c r="N477" s="2"/>
      <c r="O477" s="3"/>
      <c r="P477" s="3"/>
      <c r="Q477" s="2"/>
      <c r="R477" s="2"/>
      <c r="S477" s="2"/>
      <c r="T477" s="2"/>
      <c r="U477" s="27"/>
      <c r="V477" s="27"/>
      <c r="W477" s="20"/>
      <c r="X477" s="20">
        <f t="shared" si="92"/>
        <v>1.25</v>
      </c>
      <c r="Y477" s="11"/>
      <c r="Z477" s="2">
        <f t="shared" si="93"/>
        <v>0</v>
      </c>
      <c r="AA477">
        <f t="shared" si="94"/>
        <v>10</v>
      </c>
      <c r="AB477">
        <f t="shared" si="95"/>
        <v>0</v>
      </c>
      <c r="AC477">
        <f t="shared" si="96"/>
        <v>0</v>
      </c>
      <c r="AD477" s="2">
        <f t="shared" si="97"/>
        <v>60</v>
      </c>
      <c r="AE477" s="2" t="str">
        <f t="shared" si="98"/>
        <v>HT Under 1.5 Goals</v>
      </c>
      <c r="AF477" s="6"/>
      <c r="AG477" s="6" t="str">
        <f t="shared" si="99"/>
        <v>HT Over 0.5 Goals</v>
      </c>
      <c r="AH477" s="6" t="str">
        <f t="shared" si="101"/>
        <v>LOST</v>
      </c>
      <c r="AI477" s="6" t="str">
        <f t="shared" si="102"/>
        <v>LOST</v>
      </c>
      <c r="AK477" s="2" t="str">
        <f t="shared" si="100"/>
        <v>…</v>
      </c>
    </row>
    <row r="478" spans="6:37">
      <c r="F478" s="8"/>
      <c r="G478" s="2"/>
      <c r="H478" s="8"/>
      <c r="I478" s="2"/>
      <c r="J478" s="2"/>
      <c r="K478" s="2"/>
      <c r="L478" s="2"/>
      <c r="M478" s="2"/>
      <c r="N478" s="2"/>
      <c r="O478" s="3"/>
      <c r="P478" s="3"/>
      <c r="Q478" s="2"/>
      <c r="R478" s="2"/>
      <c r="S478" s="2"/>
      <c r="T478" s="2"/>
      <c r="U478" s="27"/>
      <c r="V478" s="27"/>
      <c r="W478" s="20"/>
      <c r="X478" s="20">
        <f t="shared" si="92"/>
        <v>1.25</v>
      </c>
      <c r="Y478" s="11"/>
      <c r="Z478" s="2">
        <f t="shared" si="93"/>
        <v>0</v>
      </c>
      <c r="AA478">
        <f t="shared" si="94"/>
        <v>10</v>
      </c>
      <c r="AB478">
        <f t="shared" si="95"/>
        <v>0</v>
      </c>
      <c r="AC478">
        <f t="shared" si="96"/>
        <v>0</v>
      </c>
      <c r="AD478" s="2">
        <f t="shared" si="97"/>
        <v>60</v>
      </c>
      <c r="AE478" s="2" t="str">
        <f t="shared" si="98"/>
        <v>HT Under 1.5 Goals</v>
      </c>
      <c r="AF478" s="6"/>
      <c r="AG478" s="6" t="str">
        <f t="shared" si="99"/>
        <v>HT Over 0.5 Goals</v>
      </c>
      <c r="AH478" s="6" t="str">
        <f t="shared" si="101"/>
        <v>LOST</v>
      </c>
      <c r="AI478" s="6" t="str">
        <f t="shared" si="102"/>
        <v>LOST</v>
      </c>
      <c r="AK478" s="2" t="str">
        <f t="shared" si="100"/>
        <v>…</v>
      </c>
    </row>
    <row r="479" spans="6:37">
      <c r="F479" s="8"/>
      <c r="G479" s="2"/>
      <c r="H479" s="8"/>
      <c r="I479" s="2"/>
      <c r="J479" s="2"/>
      <c r="K479" s="2"/>
      <c r="L479" s="2"/>
      <c r="M479" s="2"/>
      <c r="N479" s="2"/>
      <c r="O479" s="3"/>
      <c r="P479" s="3"/>
      <c r="Q479" s="2"/>
      <c r="R479" s="2"/>
      <c r="S479" s="2"/>
      <c r="T479" s="2"/>
      <c r="U479" s="27"/>
      <c r="V479" s="27"/>
      <c r="W479" s="20"/>
      <c r="X479" s="20">
        <f t="shared" si="92"/>
        <v>1.25</v>
      </c>
      <c r="Y479" s="11"/>
      <c r="Z479" s="2">
        <f t="shared" si="93"/>
        <v>0</v>
      </c>
      <c r="AA479">
        <f t="shared" si="94"/>
        <v>10</v>
      </c>
      <c r="AB479">
        <f t="shared" si="95"/>
        <v>0</v>
      </c>
      <c r="AC479">
        <f t="shared" si="96"/>
        <v>0</v>
      </c>
      <c r="AD479" s="2">
        <f t="shared" si="97"/>
        <v>60</v>
      </c>
      <c r="AE479" s="2" t="str">
        <f t="shared" si="98"/>
        <v>HT Under 1.5 Goals</v>
      </c>
      <c r="AF479" s="6"/>
      <c r="AG479" s="6" t="str">
        <f t="shared" si="99"/>
        <v>HT Over 0.5 Goals</v>
      </c>
      <c r="AH479" s="6" t="str">
        <f t="shared" si="101"/>
        <v>LOST</v>
      </c>
      <c r="AI479" s="6" t="str">
        <f t="shared" si="102"/>
        <v>LOST</v>
      </c>
      <c r="AK479" s="2" t="str">
        <f t="shared" si="100"/>
        <v>…</v>
      </c>
    </row>
    <row r="480" spans="6:37">
      <c r="F480" s="8"/>
      <c r="G480" s="2"/>
      <c r="H480" s="8"/>
      <c r="I480" s="2"/>
      <c r="J480" s="2"/>
      <c r="K480" s="2"/>
      <c r="L480" s="2"/>
      <c r="M480" s="2"/>
      <c r="N480" s="2"/>
      <c r="O480" s="3"/>
      <c r="P480" s="3"/>
      <c r="Q480" s="2"/>
      <c r="R480" s="2"/>
      <c r="S480" s="2"/>
      <c r="T480" s="2"/>
      <c r="U480" s="27"/>
      <c r="V480" s="27"/>
      <c r="W480" s="20"/>
      <c r="X480" s="20">
        <f t="shared" si="92"/>
        <v>1.25</v>
      </c>
      <c r="Y480" s="11"/>
      <c r="Z480" s="2">
        <f t="shared" si="93"/>
        <v>0</v>
      </c>
      <c r="AA480">
        <f t="shared" si="94"/>
        <v>10</v>
      </c>
      <c r="AB480">
        <f t="shared" si="95"/>
        <v>0</v>
      </c>
      <c r="AC480">
        <f t="shared" si="96"/>
        <v>0</v>
      </c>
      <c r="AD480" s="2">
        <f t="shared" si="97"/>
        <v>60</v>
      </c>
      <c r="AE480" s="2" t="str">
        <f t="shared" si="98"/>
        <v>HT Under 1.5 Goals</v>
      </c>
      <c r="AF480" s="6"/>
      <c r="AG480" s="6" t="str">
        <f t="shared" si="99"/>
        <v>HT Over 0.5 Goals</v>
      </c>
      <c r="AH480" s="6" t="str">
        <f t="shared" si="101"/>
        <v>LOST</v>
      </c>
      <c r="AI480" s="6" t="str">
        <f t="shared" si="102"/>
        <v>LOST</v>
      </c>
      <c r="AK480" s="2" t="str">
        <f t="shared" si="100"/>
        <v>…</v>
      </c>
    </row>
    <row r="481" spans="6:37">
      <c r="F481" s="8"/>
      <c r="G481" s="2"/>
      <c r="H481" s="8"/>
      <c r="I481" s="2"/>
      <c r="J481" s="2"/>
      <c r="K481" s="2"/>
      <c r="L481" s="2"/>
      <c r="M481" s="2"/>
      <c r="N481" s="2"/>
      <c r="O481" s="3"/>
      <c r="P481" s="3"/>
      <c r="Q481" s="2"/>
      <c r="R481" s="2"/>
      <c r="S481" s="2"/>
      <c r="T481" s="2"/>
      <c r="U481" s="27"/>
      <c r="V481" s="27"/>
      <c r="W481" s="20"/>
      <c r="X481" s="20">
        <f t="shared" si="92"/>
        <v>1.25</v>
      </c>
      <c r="Y481" s="11"/>
      <c r="Z481" s="2">
        <f t="shared" si="93"/>
        <v>0</v>
      </c>
      <c r="AA481">
        <f t="shared" si="94"/>
        <v>10</v>
      </c>
      <c r="AB481">
        <f t="shared" si="95"/>
        <v>0</v>
      </c>
      <c r="AC481">
        <f t="shared" si="96"/>
        <v>0</v>
      </c>
      <c r="AD481" s="2">
        <f t="shared" si="97"/>
        <v>60</v>
      </c>
      <c r="AE481" s="2" t="str">
        <f t="shared" si="98"/>
        <v>HT Under 1.5 Goals</v>
      </c>
      <c r="AF481" s="6"/>
      <c r="AG481" s="6" t="str">
        <f t="shared" si="99"/>
        <v>HT Over 0.5 Goals</v>
      </c>
      <c r="AH481" s="6" t="str">
        <f t="shared" si="101"/>
        <v>LOST</v>
      </c>
      <c r="AI481" s="6" t="str">
        <f t="shared" si="102"/>
        <v>LOST</v>
      </c>
      <c r="AK481" s="2" t="str">
        <f t="shared" si="100"/>
        <v>…</v>
      </c>
    </row>
    <row r="482" spans="6:37">
      <c r="F482" s="8"/>
      <c r="G482" s="2"/>
      <c r="H482" s="8"/>
      <c r="I482" s="2"/>
      <c r="J482" s="2"/>
      <c r="K482" s="2"/>
      <c r="L482" s="2"/>
      <c r="M482" s="2"/>
      <c r="N482" s="2"/>
      <c r="O482" s="3"/>
      <c r="P482" s="3"/>
      <c r="Q482" s="2"/>
      <c r="R482" s="2"/>
      <c r="S482" s="2"/>
      <c r="T482" s="2"/>
      <c r="U482" s="27"/>
      <c r="V482" s="27"/>
      <c r="W482" s="20"/>
      <c r="X482" s="20">
        <f t="shared" si="92"/>
        <v>1.25</v>
      </c>
      <c r="Y482" s="11"/>
      <c r="Z482" s="2">
        <f t="shared" si="93"/>
        <v>0</v>
      </c>
      <c r="AA482">
        <f t="shared" si="94"/>
        <v>10</v>
      </c>
      <c r="AB482">
        <f t="shared" si="95"/>
        <v>0</v>
      </c>
      <c r="AC482">
        <f t="shared" si="96"/>
        <v>0</v>
      </c>
      <c r="AD482" s="2">
        <f t="shared" si="97"/>
        <v>60</v>
      </c>
      <c r="AE482" s="2" t="str">
        <f t="shared" si="98"/>
        <v>HT Under 1.5 Goals</v>
      </c>
      <c r="AF482" s="6"/>
      <c r="AG482" s="6" t="str">
        <f t="shared" si="99"/>
        <v>HT Over 0.5 Goals</v>
      </c>
      <c r="AH482" s="6" t="str">
        <f t="shared" si="101"/>
        <v>LOST</v>
      </c>
      <c r="AI482" s="6" t="str">
        <f t="shared" si="102"/>
        <v>LOST</v>
      </c>
      <c r="AK482" s="2" t="str">
        <f t="shared" si="100"/>
        <v>…</v>
      </c>
    </row>
    <row r="483" spans="6:37">
      <c r="F483" s="8"/>
      <c r="G483" s="2"/>
      <c r="H483" s="8"/>
      <c r="I483" s="2"/>
      <c r="J483" s="2"/>
      <c r="K483" s="2"/>
      <c r="L483" s="2"/>
      <c r="M483" s="2"/>
      <c r="N483" s="2"/>
      <c r="O483" s="3"/>
      <c r="P483" s="3"/>
      <c r="Q483" s="2"/>
      <c r="R483" s="2"/>
      <c r="S483" s="2"/>
      <c r="T483" s="2"/>
      <c r="U483" s="27"/>
      <c r="V483" s="27"/>
      <c r="W483" s="20"/>
      <c r="X483" s="20">
        <f t="shared" si="92"/>
        <v>1.25</v>
      </c>
      <c r="Y483" s="11"/>
      <c r="Z483" s="2">
        <f t="shared" si="93"/>
        <v>0</v>
      </c>
      <c r="AA483">
        <f t="shared" si="94"/>
        <v>10</v>
      </c>
      <c r="AB483">
        <f t="shared" si="95"/>
        <v>0</v>
      </c>
      <c r="AC483">
        <f t="shared" si="96"/>
        <v>0</v>
      </c>
      <c r="AD483" s="2">
        <f t="shared" si="97"/>
        <v>60</v>
      </c>
      <c r="AE483" s="2" t="str">
        <f t="shared" si="98"/>
        <v>HT Under 1.5 Goals</v>
      </c>
      <c r="AF483" s="6"/>
      <c r="AG483" s="6" t="str">
        <f t="shared" si="99"/>
        <v>HT Over 0.5 Goals</v>
      </c>
      <c r="AH483" s="6" t="str">
        <f t="shared" si="101"/>
        <v>LOST</v>
      </c>
      <c r="AI483" s="6" t="str">
        <f t="shared" si="102"/>
        <v>LOST</v>
      </c>
      <c r="AK483" s="2" t="str">
        <f t="shared" si="100"/>
        <v>…</v>
      </c>
    </row>
    <row r="484" spans="6:37">
      <c r="F484" s="8"/>
      <c r="G484" s="2"/>
      <c r="H484" s="8"/>
      <c r="I484" s="2"/>
      <c r="J484" s="2"/>
      <c r="K484" s="2"/>
      <c r="L484" s="2"/>
      <c r="M484" s="2"/>
      <c r="N484" s="2"/>
      <c r="O484" s="3"/>
      <c r="P484" s="3"/>
      <c r="Q484" s="2"/>
      <c r="R484" s="2"/>
      <c r="S484" s="2"/>
      <c r="T484" s="2"/>
      <c r="U484" s="27"/>
      <c r="V484" s="27"/>
      <c r="W484" s="20"/>
      <c r="X484" s="20">
        <f t="shared" si="92"/>
        <v>1.25</v>
      </c>
      <c r="Y484" s="11"/>
      <c r="Z484" s="2">
        <f t="shared" si="93"/>
        <v>0</v>
      </c>
      <c r="AA484">
        <f t="shared" si="94"/>
        <v>10</v>
      </c>
      <c r="AB484">
        <f t="shared" si="95"/>
        <v>0</v>
      </c>
      <c r="AC484">
        <f t="shared" si="96"/>
        <v>0</v>
      </c>
      <c r="AD484" s="2">
        <f t="shared" si="97"/>
        <v>60</v>
      </c>
      <c r="AE484" s="2" t="str">
        <f t="shared" si="98"/>
        <v>HT Under 1.5 Goals</v>
      </c>
      <c r="AF484" s="6"/>
      <c r="AG484" s="6" t="str">
        <f t="shared" si="99"/>
        <v>HT Over 0.5 Goals</v>
      </c>
      <c r="AH484" s="6" t="str">
        <f t="shared" si="101"/>
        <v>LOST</v>
      </c>
      <c r="AI484" s="6" t="str">
        <f t="shared" si="102"/>
        <v>LOST</v>
      </c>
      <c r="AK484" s="2" t="str">
        <f t="shared" si="100"/>
        <v>…</v>
      </c>
    </row>
    <row r="485" spans="6:37">
      <c r="F485" s="8"/>
      <c r="G485" s="2"/>
      <c r="H485" s="8"/>
      <c r="I485" s="2"/>
      <c r="J485" s="2"/>
      <c r="K485" s="2"/>
      <c r="L485" s="2"/>
      <c r="M485" s="2"/>
      <c r="N485" s="2"/>
      <c r="O485" s="3"/>
      <c r="P485" s="3"/>
      <c r="Q485" s="2"/>
      <c r="R485" s="2"/>
      <c r="S485" s="2"/>
      <c r="T485" s="2"/>
      <c r="U485" s="27"/>
      <c r="V485" s="27"/>
      <c r="W485" s="20"/>
      <c r="X485" s="20">
        <f t="shared" si="92"/>
        <v>1.25</v>
      </c>
      <c r="Y485" s="11"/>
      <c r="Z485" s="2">
        <f t="shared" si="93"/>
        <v>0</v>
      </c>
      <c r="AA485">
        <f t="shared" si="94"/>
        <v>10</v>
      </c>
      <c r="AB485">
        <f t="shared" si="95"/>
        <v>0</v>
      </c>
      <c r="AC485">
        <f t="shared" si="96"/>
        <v>0</v>
      </c>
      <c r="AD485" s="2">
        <f t="shared" si="97"/>
        <v>60</v>
      </c>
      <c r="AE485" s="2" t="str">
        <f t="shared" si="98"/>
        <v>HT Under 1.5 Goals</v>
      </c>
      <c r="AF485" s="6"/>
      <c r="AG485" s="6" t="str">
        <f t="shared" si="99"/>
        <v>HT Over 0.5 Goals</v>
      </c>
      <c r="AH485" s="6" t="str">
        <f t="shared" si="101"/>
        <v>LOST</v>
      </c>
      <c r="AI485" s="6" t="str">
        <f t="shared" si="102"/>
        <v>LOST</v>
      </c>
      <c r="AK485" s="2" t="str">
        <f t="shared" si="100"/>
        <v>…</v>
      </c>
    </row>
    <row r="486" spans="6:37">
      <c r="F486" s="8"/>
      <c r="G486" s="2"/>
      <c r="H486" s="8"/>
      <c r="I486" s="2"/>
      <c r="J486" s="2"/>
      <c r="K486" s="2"/>
      <c r="L486" s="2"/>
      <c r="M486" s="2"/>
      <c r="N486" s="2"/>
      <c r="O486" s="3"/>
      <c r="P486" s="3"/>
      <c r="Q486" s="2"/>
      <c r="R486" s="2"/>
      <c r="S486" s="2"/>
      <c r="T486" s="2"/>
      <c r="U486" s="27"/>
      <c r="V486" s="27"/>
      <c r="W486" s="20"/>
      <c r="X486" s="20">
        <f t="shared" si="92"/>
        <v>1.25</v>
      </c>
      <c r="Y486" s="11"/>
      <c r="Z486" s="2">
        <f t="shared" si="93"/>
        <v>0</v>
      </c>
      <c r="AA486">
        <f t="shared" si="94"/>
        <v>10</v>
      </c>
      <c r="AB486">
        <f t="shared" si="95"/>
        <v>0</v>
      </c>
      <c r="AC486">
        <f t="shared" si="96"/>
        <v>0</v>
      </c>
      <c r="AD486" s="2">
        <f t="shared" si="97"/>
        <v>60</v>
      </c>
      <c r="AE486" s="2" t="str">
        <f t="shared" si="98"/>
        <v>HT Under 1.5 Goals</v>
      </c>
      <c r="AF486" s="6"/>
      <c r="AG486" s="6" t="str">
        <f t="shared" si="99"/>
        <v>HT Over 0.5 Goals</v>
      </c>
      <c r="AH486" s="6" t="str">
        <f t="shared" si="101"/>
        <v>LOST</v>
      </c>
      <c r="AI486" s="6" t="str">
        <f t="shared" si="102"/>
        <v>LOST</v>
      </c>
      <c r="AK486" s="2" t="str">
        <f t="shared" si="100"/>
        <v>…</v>
      </c>
    </row>
    <row r="487" spans="6:37">
      <c r="F487" s="8"/>
      <c r="G487" s="2"/>
      <c r="H487" s="8"/>
      <c r="I487" s="2"/>
      <c r="J487" s="2"/>
      <c r="K487" s="2"/>
      <c r="L487" s="2"/>
      <c r="M487" s="2"/>
      <c r="N487" s="2"/>
      <c r="O487" s="3"/>
      <c r="P487" s="3"/>
      <c r="Q487" s="2"/>
      <c r="R487" s="2"/>
      <c r="S487" s="2"/>
      <c r="T487" s="2"/>
      <c r="U487" s="27"/>
      <c r="V487" s="27"/>
      <c r="W487" s="20"/>
      <c r="X487" s="20">
        <f t="shared" si="92"/>
        <v>1.25</v>
      </c>
      <c r="Y487" s="11"/>
      <c r="Z487" s="2">
        <f t="shared" si="93"/>
        <v>0</v>
      </c>
      <c r="AA487">
        <f t="shared" si="94"/>
        <v>10</v>
      </c>
      <c r="AB487">
        <f t="shared" si="95"/>
        <v>0</v>
      </c>
      <c r="AC487">
        <f t="shared" si="96"/>
        <v>0</v>
      </c>
      <c r="AD487" s="2">
        <f t="shared" si="97"/>
        <v>60</v>
      </c>
      <c r="AE487" s="2" t="str">
        <f t="shared" si="98"/>
        <v>HT Under 1.5 Goals</v>
      </c>
      <c r="AF487" s="6"/>
      <c r="AG487" s="6" t="str">
        <f t="shared" si="99"/>
        <v>HT Over 0.5 Goals</v>
      </c>
      <c r="AH487" s="6" t="str">
        <f t="shared" si="101"/>
        <v>LOST</v>
      </c>
      <c r="AI487" s="6" t="str">
        <f t="shared" si="102"/>
        <v>LOST</v>
      </c>
      <c r="AK487" s="2" t="str">
        <f t="shared" si="100"/>
        <v>…</v>
      </c>
    </row>
    <row r="488" spans="6:37">
      <c r="F488" s="8"/>
      <c r="G488" s="2"/>
      <c r="H488" s="8"/>
      <c r="I488" s="2"/>
      <c r="J488" s="2"/>
      <c r="K488" s="2"/>
      <c r="L488" s="2"/>
      <c r="M488" s="2"/>
      <c r="N488" s="2"/>
      <c r="O488" s="3"/>
      <c r="P488" s="3"/>
      <c r="Q488" s="2"/>
      <c r="R488" s="2"/>
      <c r="S488" s="2"/>
      <c r="T488" s="2"/>
      <c r="U488" s="27"/>
      <c r="V488" s="27"/>
      <c r="W488" s="20"/>
      <c r="X488" s="20">
        <f t="shared" si="92"/>
        <v>1.25</v>
      </c>
      <c r="Y488" s="11"/>
      <c r="Z488" s="2">
        <f t="shared" si="93"/>
        <v>0</v>
      </c>
      <c r="AA488">
        <f t="shared" si="94"/>
        <v>10</v>
      </c>
      <c r="AB488">
        <f t="shared" si="95"/>
        <v>0</v>
      </c>
      <c r="AC488">
        <f t="shared" si="96"/>
        <v>0</v>
      </c>
      <c r="AD488" s="2">
        <f t="shared" si="97"/>
        <v>60</v>
      </c>
      <c r="AE488" s="2" t="str">
        <f t="shared" si="98"/>
        <v>HT Under 1.5 Goals</v>
      </c>
      <c r="AF488" s="6"/>
      <c r="AG488" s="6" t="str">
        <f t="shared" si="99"/>
        <v>HT Over 0.5 Goals</v>
      </c>
      <c r="AH488" s="6" t="str">
        <f t="shared" si="101"/>
        <v>LOST</v>
      </c>
      <c r="AI488" s="6" t="str">
        <f t="shared" si="102"/>
        <v>LOST</v>
      </c>
      <c r="AK488" s="2" t="str">
        <f t="shared" si="100"/>
        <v>…</v>
      </c>
    </row>
    <row r="489" spans="6:37">
      <c r="F489" s="8"/>
      <c r="G489" s="2"/>
      <c r="H489" s="8"/>
      <c r="I489" s="2"/>
      <c r="J489" s="2"/>
      <c r="K489" s="2"/>
      <c r="L489" s="2"/>
      <c r="M489" s="2"/>
      <c r="N489" s="2"/>
      <c r="O489" s="3"/>
      <c r="P489" s="3"/>
      <c r="Q489" s="2"/>
      <c r="R489" s="2"/>
      <c r="S489" s="2"/>
      <c r="T489" s="2"/>
      <c r="U489" s="27"/>
      <c r="V489" s="27"/>
      <c r="W489" s="20"/>
      <c r="X489" s="20">
        <f t="shared" si="92"/>
        <v>1.25</v>
      </c>
      <c r="Y489" s="11"/>
      <c r="Z489" s="2">
        <f t="shared" si="93"/>
        <v>0</v>
      </c>
      <c r="AA489">
        <f t="shared" si="94"/>
        <v>10</v>
      </c>
      <c r="AB489">
        <f t="shared" si="95"/>
        <v>0</v>
      </c>
      <c r="AC489">
        <f t="shared" si="96"/>
        <v>0</v>
      </c>
      <c r="AD489" s="2">
        <f t="shared" si="97"/>
        <v>60</v>
      </c>
      <c r="AE489" s="2" t="str">
        <f t="shared" si="98"/>
        <v>HT Under 1.5 Goals</v>
      </c>
      <c r="AF489" s="6"/>
      <c r="AG489" s="6" t="str">
        <f t="shared" si="99"/>
        <v>HT Over 0.5 Goals</v>
      </c>
      <c r="AH489" s="6" t="str">
        <f t="shared" si="101"/>
        <v>LOST</v>
      </c>
      <c r="AI489" s="6" t="str">
        <f t="shared" si="102"/>
        <v>LOST</v>
      </c>
      <c r="AK489" s="2" t="str">
        <f t="shared" si="100"/>
        <v>…</v>
      </c>
    </row>
    <row r="490" spans="6:37">
      <c r="F490" s="8"/>
      <c r="G490" s="2"/>
      <c r="H490" s="8"/>
      <c r="I490" s="2"/>
      <c r="J490" s="2"/>
      <c r="K490" s="2"/>
      <c r="L490" s="2"/>
      <c r="M490" s="2"/>
      <c r="N490" s="2"/>
      <c r="O490" s="3"/>
      <c r="P490" s="3"/>
      <c r="Q490" s="2"/>
      <c r="R490" s="2"/>
      <c r="S490" s="2"/>
      <c r="T490" s="2"/>
      <c r="U490" s="27"/>
      <c r="V490" s="27"/>
      <c r="W490" s="20"/>
      <c r="X490" s="20">
        <f t="shared" si="92"/>
        <v>1.25</v>
      </c>
      <c r="Y490" s="11"/>
      <c r="Z490" s="2">
        <f t="shared" si="93"/>
        <v>0</v>
      </c>
      <c r="AA490">
        <f t="shared" si="94"/>
        <v>10</v>
      </c>
      <c r="AB490">
        <f t="shared" si="95"/>
        <v>0</v>
      </c>
      <c r="AC490">
        <f t="shared" si="96"/>
        <v>0</v>
      </c>
      <c r="AD490" s="2">
        <f t="shared" si="97"/>
        <v>60</v>
      </c>
      <c r="AE490" s="2" t="str">
        <f t="shared" si="98"/>
        <v>HT Under 1.5 Goals</v>
      </c>
      <c r="AF490" s="6"/>
      <c r="AG490" s="6" t="str">
        <f t="shared" si="99"/>
        <v>HT Over 0.5 Goals</v>
      </c>
      <c r="AH490" s="6" t="str">
        <f t="shared" si="101"/>
        <v>LOST</v>
      </c>
      <c r="AI490" s="6" t="str">
        <f t="shared" si="102"/>
        <v>LOST</v>
      </c>
      <c r="AK490" s="2" t="str">
        <f t="shared" si="100"/>
        <v>…</v>
      </c>
    </row>
    <row r="491" spans="6:37">
      <c r="F491" s="8"/>
      <c r="G491" s="2"/>
      <c r="H491" s="8"/>
      <c r="I491" s="2"/>
      <c r="J491" s="2"/>
      <c r="K491" s="2"/>
      <c r="L491" s="2"/>
      <c r="M491" s="2"/>
      <c r="N491" s="2"/>
      <c r="O491" s="3"/>
      <c r="P491" s="3"/>
      <c r="Q491" s="2"/>
      <c r="R491" s="2"/>
      <c r="S491" s="2"/>
      <c r="T491" s="2"/>
      <c r="U491" s="27"/>
      <c r="V491" s="27"/>
      <c r="W491" s="20"/>
      <c r="X491" s="20">
        <f t="shared" si="92"/>
        <v>1.25</v>
      </c>
      <c r="Y491" s="11"/>
      <c r="Z491" s="2">
        <f t="shared" si="93"/>
        <v>0</v>
      </c>
      <c r="AA491">
        <f t="shared" si="94"/>
        <v>10</v>
      </c>
      <c r="AB491">
        <f t="shared" si="95"/>
        <v>0</v>
      </c>
      <c r="AC491">
        <f t="shared" si="96"/>
        <v>0</v>
      </c>
      <c r="AD491" s="2">
        <f t="shared" si="97"/>
        <v>60</v>
      </c>
      <c r="AE491" s="2" t="str">
        <f t="shared" si="98"/>
        <v>HT Under 1.5 Goals</v>
      </c>
      <c r="AF491" s="6"/>
      <c r="AG491" s="6" t="str">
        <f t="shared" si="99"/>
        <v>HT Over 0.5 Goals</v>
      </c>
      <c r="AH491" s="6" t="str">
        <f t="shared" si="101"/>
        <v>LOST</v>
      </c>
      <c r="AI491" s="6" t="str">
        <f t="shared" si="102"/>
        <v>LOST</v>
      </c>
      <c r="AK491" s="2" t="str">
        <f t="shared" si="100"/>
        <v>…</v>
      </c>
    </row>
    <row r="492" spans="6:37">
      <c r="F492" s="8"/>
      <c r="G492" s="2"/>
      <c r="H492" s="8"/>
      <c r="I492" s="2"/>
      <c r="J492" s="2"/>
      <c r="K492" s="2"/>
      <c r="L492" s="2"/>
      <c r="M492" s="2"/>
      <c r="N492" s="2"/>
      <c r="O492" s="3"/>
      <c r="P492" s="3"/>
      <c r="Q492" s="2"/>
      <c r="R492" s="2"/>
      <c r="S492" s="2"/>
      <c r="T492" s="2"/>
      <c r="U492" s="27"/>
      <c r="V492" s="27"/>
      <c r="W492" s="20"/>
      <c r="X492" s="20">
        <f t="shared" si="92"/>
        <v>1.25</v>
      </c>
      <c r="Y492" s="11"/>
      <c r="Z492" s="2">
        <f t="shared" si="93"/>
        <v>0</v>
      </c>
      <c r="AA492">
        <f t="shared" si="94"/>
        <v>10</v>
      </c>
      <c r="AB492">
        <f t="shared" si="95"/>
        <v>0</v>
      </c>
      <c r="AC492">
        <f t="shared" si="96"/>
        <v>0</v>
      </c>
      <c r="AD492" s="2">
        <f t="shared" si="97"/>
        <v>60</v>
      </c>
      <c r="AE492" s="2" t="str">
        <f t="shared" si="98"/>
        <v>HT Under 1.5 Goals</v>
      </c>
      <c r="AF492" s="6"/>
      <c r="AG492" s="6" t="str">
        <f t="shared" si="99"/>
        <v>HT Over 0.5 Goals</v>
      </c>
      <c r="AH492" s="6" t="str">
        <f t="shared" si="101"/>
        <v>LOST</v>
      </c>
      <c r="AI492" s="6" t="str">
        <f t="shared" si="102"/>
        <v>LOST</v>
      </c>
      <c r="AK492" s="2" t="str">
        <f t="shared" si="100"/>
        <v>…</v>
      </c>
    </row>
    <row r="493" spans="6:37">
      <c r="F493" s="8"/>
      <c r="G493" s="2"/>
      <c r="H493" s="8"/>
      <c r="I493" s="2"/>
      <c r="J493" s="2"/>
      <c r="K493" s="2"/>
      <c r="L493" s="2"/>
      <c r="M493" s="2"/>
      <c r="N493" s="2"/>
      <c r="O493" s="3"/>
      <c r="P493" s="3"/>
      <c r="Q493" s="2"/>
      <c r="R493" s="2"/>
      <c r="S493" s="2"/>
      <c r="T493" s="2"/>
      <c r="U493" s="27"/>
      <c r="V493" s="27"/>
      <c r="W493" s="20"/>
      <c r="X493" s="20">
        <f t="shared" si="92"/>
        <v>1.25</v>
      </c>
      <c r="Y493" s="11"/>
      <c r="Z493" s="2">
        <f t="shared" si="93"/>
        <v>0</v>
      </c>
      <c r="AA493">
        <f t="shared" si="94"/>
        <v>10</v>
      </c>
      <c r="AB493">
        <f t="shared" si="95"/>
        <v>0</v>
      </c>
      <c r="AC493">
        <f t="shared" si="96"/>
        <v>0</v>
      </c>
      <c r="AD493" s="2">
        <f t="shared" si="97"/>
        <v>60</v>
      </c>
      <c r="AE493" s="2" t="str">
        <f t="shared" si="98"/>
        <v>HT Under 1.5 Goals</v>
      </c>
      <c r="AF493" s="6"/>
      <c r="AG493" s="6" t="str">
        <f t="shared" si="99"/>
        <v>HT Over 0.5 Goals</v>
      </c>
      <c r="AH493" s="6" t="str">
        <f t="shared" si="101"/>
        <v>LOST</v>
      </c>
      <c r="AI493" s="6" t="str">
        <f t="shared" si="102"/>
        <v>LOST</v>
      </c>
      <c r="AK493" s="2" t="str">
        <f t="shared" si="100"/>
        <v>…</v>
      </c>
    </row>
    <row r="494" spans="6:37">
      <c r="F494" s="8"/>
      <c r="G494" s="2"/>
      <c r="H494" s="8"/>
      <c r="I494" s="2"/>
      <c r="J494" s="2"/>
      <c r="K494" s="2"/>
      <c r="L494" s="2"/>
      <c r="M494" s="2"/>
      <c r="N494" s="2"/>
      <c r="O494" s="3"/>
      <c r="P494" s="3"/>
      <c r="Q494" s="2"/>
      <c r="R494" s="2"/>
      <c r="S494" s="2"/>
      <c r="T494" s="2"/>
      <c r="U494" s="27"/>
      <c r="V494" s="27"/>
      <c r="W494" s="20"/>
      <c r="X494" s="20">
        <f t="shared" si="92"/>
        <v>1.25</v>
      </c>
      <c r="Y494" s="11"/>
      <c r="Z494" s="2">
        <f t="shared" si="93"/>
        <v>0</v>
      </c>
      <c r="AA494">
        <f t="shared" si="94"/>
        <v>10</v>
      </c>
      <c r="AB494">
        <f t="shared" si="95"/>
        <v>0</v>
      </c>
      <c r="AC494">
        <f t="shared" si="96"/>
        <v>0</v>
      </c>
      <c r="AD494" s="2">
        <f t="shared" si="97"/>
        <v>60</v>
      </c>
      <c r="AE494" s="2" t="str">
        <f t="shared" si="98"/>
        <v>HT Under 1.5 Goals</v>
      </c>
      <c r="AF494" s="6"/>
      <c r="AG494" s="6" t="str">
        <f t="shared" si="99"/>
        <v>HT Over 0.5 Goals</v>
      </c>
      <c r="AH494" s="6" t="str">
        <f t="shared" si="101"/>
        <v>LOST</v>
      </c>
      <c r="AI494" s="6" t="str">
        <f t="shared" si="102"/>
        <v>LOST</v>
      </c>
      <c r="AK494" s="2" t="str">
        <f t="shared" si="100"/>
        <v>…</v>
      </c>
    </row>
    <row r="495" spans="6:37">
      <c r="F495" s="8"/>
      <c r="G495" s="2"/>
      <c r="H495" s="8"/>
      <c r="I495" s="2"/>
      <c r="J495" s="2"/>
      <c r="K495" s="2"/>
      <c r="L495" s="2"/>
      <c r="M495" s="2"/>
      <c r="N495" s="2"/>
      <c r="O495" s="3"/>
      <c r="P495" s="3"/>
      <c r="Q495" s="2"/>
      <c r="R495" s="2"/>
      <c r="S495" s="2"/>
      <c r="T495" s="2"/>
      <c r="U495" s="27"/>
      <c r="V495" s="27"/>
      <c r="W495" s="20"/>
      <c r="X495" s="20">
        <f t="shared" si="92"/>
        <v>1.25</v>
      </c>
      <c r="Y495" s="11"/>
      <c r="Z495" s="2">
        <f t="shared" si="93"/>
        <v>0</v>
      </c>
      <c r="AA495">
        <f t="shared" si="94"/>
        <v>10</v>
      </c>
      <c r="AB495">
        <f t="shared" si="95"/>
        <v>0</v>
      </c>
      <c r="AC495">
        <f t="shared" si="96"/>
        <v>0</v>
      </c>
      <c r="AD495" s="2">
        <f t="shared" si="97"/>
        <v>60</v>
      </c>
      <c r="AE495" s="2" t="str">
        <f t="shared" si="98"/>
        <v>HT Under 1.5 Goals</v>
      </c>
      <c r="AF495" s="6"/>
      <c r="AG495" s="6" t="str">
        <f t="shared" si="99"/>
        <v>HT Over 0.5 Goals</v>
      </c>
      <c r="AH495" s="6" t="str">
        <f t="shared" si="101"/>
        <v>LOST</v>
      </c>
      <c r="AI495" s="6" t="str">
        <f t="shared" si="102"/>
        <v>LOST</v>
      </c>
      <c r="AK495" s="2" t="str">
        <f t="shared" si="100"/>
        <v>…</v>
      </c>
    </row>
    <row r="496" spans="6:37">
      <c r="F496" s="8"/>
      <c r="G496" s="2"/>
      <c r="H496" s="8"/>
      <c r="I496" s="2"/>
      <c r="J496" s="2"/>
      <c r="K496" s="2"/>
      <c r="L496" s="2"/>
      <c r="M496" s="2"/>
      <c r="N496" s="2"/>
      <c r="O496" s="3"/>
      <c r="P496" s="3"/>
      <c r="Q496" s="2"/>
      <c r="R496" s="2"/>
      <c r="S496" s="2"/>
      <c r="T496" s="2"/>
      <c r="U496" s="27"/>
      <c r="V496" s="27"/>
      <c r="W496" s="20"/>
      <c r="X496" s="20">
        <f t="shared" si="92"/>
        <v>1.25</v>
      </c>
      <c r="Y496" s="11"/>
      <c r="Z496" s="2">
        <f t="shared" si="93"/>
        <v>0</v>
      </c>
      <c r="AA496">
        <f t="shared" si="94"/>
        <v>10</v>
      </c>
      <c r="AB496">
        <f t="shared" si="95"/>
        <v>0</v>
      </c>
      <c r="AC496">
        <f t="shared" si="96"/>
        <v>0</v>
      </c>
      <c r="AD496" s="2">
        <f t="shared" si="97"/>
        <v>60</v>
      </c>
      <c r="AE496" s="2" t="str">
        <f t="shared" si="98"/>
        <v>HT Under 1.5 Goals</v>
      </c>
      <c r="AF496" s="6"/>
      <c r="AG496" s="6" t="str">
        <f t="shared" si="99"/>
        <v>HT Over 0.5 Goals</v>
      </c>
      <c r="AH496" s="6" t="str">
        <f t="shared" si="101"/>
        <v>LOST</v>
      </c>
      <c r="AI496" s="6" t="str">
        <f t="shared" si="102"/>
        <v>LOST</v>
      </c>
      <c r="AK496" s="2" t="str">
        <f t="shared" si="100"/>
        <v>…</v>
      </c>
    </row>
    <row r="497" spans="6:37">
      <c r="F497" s="8"/>
      <c r="G497" s="2"/>
      <c r="H497" s="8"/>
      <c r="I497" s="2"/>
      <c r="J497" s="2"/>
      <c r="K497" s="2"/>
      <c r="L497" s="2"/>
      <c r="M497" s="2"/>
      <c r="N497" s="2"/>
      <c r="O497" s="3"/>
      <c r="P497" s="3"/>
      <c r="Q497" s="2"/>
      <c r="R497" s="2"/>
      <c r="S497" s="2"/>
      <c r="T497" s="2"/>
      <c r="U497" s="27"/>
      <c r="V497" s="27"/>
      <c r="W497" s="20"/>
      <c r="X497" s="20">
        <f t="shared" si="92"/>
        <v>1.25</v>
      </c>
      <c r="Y497" s="11"/>
      <c r="Z497" s="2">
        <f t="shared" si="93"/>
        <v>0</v>
      </c>
      <c r="AA497">
        <f t="shared" si="94"/>
        <v>10</v>
      </c>
      <c r="AB497">
        <f t="shared" si="95"/>
        <v>0</v>
      </c>
      <c r="AC497">
        <f t="shared" si="96"/>
        <v>0</v>
      </c>
      <c r="AD497" s="2">
        <f t="shared" si="97"/>
        <v>60</v>
      </c>
      <c r="AE497" s="2" t="str">
        <f t="shared" si="98"/>
        <v>HT Under 1.5 Goals</v>
      </c>
      <c r="AF497" s="6"/>
      <c r="AG497" s="6" t="str">
        <f t="shared" si="99"/>
        <v>HT Over 0.5 Goals</v>
      </c>
      <c r="AH497" s="6" t="str">
        <f t="shared" si="101"/>
        <v>LOST</v>
      </c>
      <c r="AI497" s="6" t="str">
        <f t="shared" si="102"/>
        <v>LOST</v>
      </c>
      <c r="AK497" s="2" t="str">
        <f t="shared" si="100"/>
        <v>…</v>
      </c>
    </row>
    <row r="498" spans="6:37">
      <c r="F498" s="8"/>
      <c r="G498" s="2"/>
      <c r="H498" s="8"/>
      <c r="I498" s="2"/>
      <c r="J498" s="2"/>
      <c r="K498" s="2"/>
      <c r="L498" s="2"/>
      <c r="M498" s="2"/>
      <c r="N498" s="2"/>
      <c r="O498" s="3"/>
      <c r="P498" s="3"/>
      <c r="Q498" s="2"/>
      <c r="R498" s="2"/>
      <c r="S498" s="2"/>
      <c r="T498" s="2"/>
      <c r="U498" s="27"/>
      <c r="V498" s="27"/>
      <c r="W498" s="20"/>
      <c r="X498" s="20">
        <f t="shared" si="92"/>
        <v>1.25</v>
      </c>
      <c r="Y498" s="11"/>
      <c r="Z498" s="2">
        <f t="shared" si="93"/>
        <v>0</v>
      </c>
      <c r="AA498">
        <f t="shared" si="94"/>
        <v>10</v>
      </c>
      <c r="AB498">
        <f t="shared" si="95"/>
        <v>0</v>
      </c>
      <c r="AC498">
        <f t="shared" si="96"/>
        <v>0</v>
      </c>
      <c r="AD498" s="2">
        <f t="shared" si="97"/>
        <v>60</v>
      </c>
      <c r="AE498" s="2" t="str">
        <f t="shared" si="98"/>
        <v>HT Under 1.5 Goals</v>
      </c>
      <c r="AF498" s="6"/>
      <c r="AG498" s="6" t="str">
        <f t="shared" si="99"/>
        <v>HT Over 0.5 Goals</v>
      </c>
      <c r="AH498" s="6" t="str">
        <f t="shared" si="101"/>
        <v>LOST</v>
      </c>
      <c r="AI498" s="6" t="str">
        <f t="shared" si="102"/>
        <v>LOST</v>
      </c>
      <c r="AK498" s="2" t="str">
        <f t="shared" si="100"/>
        <v>…</v>
      </c>
    </row>
    <row r="499" spans="6:37">
      <c r="F499" s="8"/>
      <c r="G499" s="2"/>
      <c r="H499" s="8"/>
      <c r="I499" s="2"/>
      <c r="J499" s="2"/>
      <c r="K499" s="2"/>
      <c r="L499" s="2"/>
      <c r="M499" s="2"/>
      <c r="N499" s="2"/>
      <c r="O499" s="3"/>
      <c r="P499" s="3"/>
      <c r="Q499" s="2"/>
      <c r="R499" s="2"/>
      <c r="S499" s="2"/>
      <c r="T499" s="2"/>
      <c r="U499" s="27"/>
      <c r="V499" s="27"/>
      <c r="W499" s="20"/>
      <c r="X499" s="20">
        <f t="shared" si="92"/>
        <v>1.25</v>
      </c>
      <c r="Y499" s="11"/>
      <c r="Z499" s="2">
        <f t="shared" si="93"/>
        <v>0</v>
      </c>
      <c r="AA499">
        <f t="shared" si="94"/>
        <v>10</v>
      </c>
      <c r="AB499">
        <f t="shared" si="95"/>
        <v>0</v>
      </c>
      <c r="AC499">
        <f t="shared" si="96"/>
        <v>0</v>
      </c>
      <c r="AD499" s="2">
        <f t="shared" si="97"/>
        <v>60</v>
      </c>
      <c r="AE499" s="2" t="str">
        <f t="shared" si="98"/>
        <v>HT Under 1.5 Goals</v>
      </c>
      <c r="AF499" s="6"/>
      <c r="AG499" s="6" t="str">
        <f t="shared" si="99"/>
        <v>HT Over 0.5 Goals</v>
      </c>
      <c r="AH499" s="6" t="str">
        <f t="shared" si="101"/>
        <v>LOST</v>
      </c>
      <c r="AI499" s="6" t="str">
        <f t="shared" si="102"/>
        <v>LOST</v>
      </c>
      <c r="AK499" s="2" t="str">
        <f t="shared" si="100"/>
        <v>…</v>
      </c>
    </row>
    <row r="500" spans="6:37">
      <c r="F500" s="8"/>
      <c r="G500" s="2"/>
      <c r="H500" s="8"/>
      <c r="I500" s="2"/>
      <c r="J500" s="2"/>
      <c r="K500" s="2"/>
      <c r="L500" s="2"/>
      <c r="M500" s="2"/>
      <c r="N500" s="2"/>
      <c r="O500" s="3"/>
      <c r="P500" s="3"/>
      <c r="Q500" s="2"/>
      <c r="R500" s="2"/>
      <c r="S500" s="2"/>
      <c r="T500" s="2"/>
      <c r="U500" s="27"/>
      <c r="V500" s="27"/>
      <c r="W500" s="20"/>
      <c r="X500" s="20">
        <f t="shared" si="92"/>
        <v>1.25</v>
      </c>
      <c r="Y500" s="11"/>
      <c r="Z500" s="2">
        <f t="shared" si="93"/>
        <v>0</v>
      </c>
      <c r="AA500">
        <f t="shared" si="94"/>
        <v>10</v>
      </c>
      <c r="AB500">
        <f t="shared" si="95"/>
        <v>0</v>
      </c>
      <c r="AC500">
        <f t="shared" si="96"/>
        <v>0</v>
      </c>
      <c r="AD500" s="2">
        <f t="shared" si="97"/>
        <v>60</v>
      </c>
      <c r="AE500" s="2" t="str">
        <f t="shared" si="98"/>
        <v>HT Under 1.5 Goals</v>
      </c>
      <c r="AF500" s="6"/>
      <c r="AG500" s="6" t="str">
        <f t="shared" si="99"/>
        <v>HT Over 0.5 Goals</v>
      </c>
      <c r="AH500" s="6" t="str">
        <f t="shared" si="101"/>
        <v>LOST</v>
      </c>
      <c r="AI500" s="6" t="str">
        <f t="shared" si="102"/>
        <v>LOST</v>
      </c>
      <c r="AK500" s="2" t="str">
        <f t="shared" si="100"/>
        <v>…</v>
      </c>
    </row>
    <row r="501" spans="6:37">
      <c r="F501" s="8"/>
      <c r="G501" s="2"/>
      <c r="H501" s="8"/>
      <c r="I501" s="2"/>
      <c r="J501" s="2"/>
      <c r="K501" s="2"/>
      <c r="L501" s="2"/>
      <c r="M501" s="2"/>
      <c r="N501" s="2"/>
      <c r="O501" s="3"/>
      <c r="P501" s="3"/>
      <c r="Q501" s="2"/>
      <c r="R501" s="2"/>
      <c r="S501" s="2"/>
      <c r="T501" s="2"/>
      <c r="U501" s="27"/>
      <c r="V501" s="27"/>
      <c r="W501" s="20"/>
      <c r="X501" s="20">
        <f t="shared" si="92"/>
        <v>1.25</v>
      </c>
      <c r="Y501" s="11"/>
      <c r="Z501" s="2">
        <f t="shared" si="93"/>
        <v>0</v>
      </c>
      <c r="AA501">
        <f t="shared" si="94"/>
        <v>10</v>
      </c>
      <c r="AB501">
        <f t="shared" si="95"/>
        <v>0</v>
      </c>
      <c r="AC501">
        <f t="shared" si="96"/>
        <v>0</v>
      </c>
      <c r="AD501" s="2">
        <f t="shared" si="97"/>
        <v>60</v>
      </c>
      <c r="AE501" s="2" t="str">
        <f t="shared" si="98"/>
        <v>HT Under 1.5 Goals</v>
      </c>
      <c r="AF501" s="6"/>
      <c r="AG501" s="6" t="str">
        <f t="shared" si="99"/>
        <v>HT Over 0.5 Goals</v>
      </c>
      <c r="AH501" s="6" t="str">
        <f t="shared" si="101"/>
        <v>LOST</v>
      </c>
      <c r="AI501" s="6" t="str">
        <f t="shared" si="102"/>
        <v>LOST</v>
      </c>
      <c r="AK501" s="2" t="str">
        <f t="shared" si="100"/>
        <v>…</v>
      </c>
    </row>
    <row r="502" spans="6:37">
      <c r="F502" s="8"/>
      <c r="G502" s="2"/>
      <c r="H502" s="8"/>
      <c r="I502" s="2"/>
      <c r="J502" s="2"/>
      <c r="K502" s="2"/>
      <c r="L502" s="2"/>
      <c r="M502" s="2"/>
      <c r="N502" s="2"/>
      <c r="O502" s="3"/>
      <c r="P502" s="3"/>
      <c r="Q502" s="2"/>
      <c r="R502" s="2"/>
      <c r="S502" s="2"/>
      <c r="T502" s="2"/>
      <c r="U502" s="27"/>
      <c r="V502" s="27"/>
      <c r="W502" s="20"/>
      <c r="X502" s="20">
        <f t="shared" si="92"/>
        <v>1.25</v>
      </c>
      <c r="Y502" s="11"/>
      <c r="Z502" s="2">
        <f t="shared" si="93"/>
        <v>0</v>
      </c>
      <c r="AA502">
        <f t="shared" si="94"/>
        <v>10</v>
      </c>
      <c r="AB502">
        <f t="shared" si="95"/>
        <v>0</v>
      </c>
      <c r="AC502">
        <f t="shared" si="96"/>
        <v>0</v>
      </c>
      <c r="AD502" s="2">
        <f t="shared" si="97"/>
        <v>60</v>
      </c>
      <c r="AE502" s="2" t="str">
        <f t="shared" si="98"/>
        <v>HT Under 1.5 Goals</v>
      </c>
      <c r="AF502" s="6"/>
      <c r="AG502" s="6" t="str">
        <f t="shared" si="99"/>
        <v>HT Over 0.5 Goals</v>
      </c>
      <c r="AH502" s="6" t="str">
        <f t="shared" si="101"/>
        <v>LOST</v>
      </c>
      <c r="AI502" s="6" t="str">
        <f t="shared" si="102"/>
        <v>LOST</v>
      </c>
      <c r="AK502" s="2" t="str">
        <f t="shared" si="100"/>
        <v>…</v>
      </c>
    </row>
    <row r="503" spans="6:37">
      <c r="F503" s="8"/>
      <c r="G503" s="2"/>
      <c r="H503" s="8"/>
      <c r="I503" s="2"/>
      <c r="J503" s="2"/>
      <c r="K503" s="2"/>
      <c r="L503" s="2"/>
      <c r="M503" s="2"/>
      <c r="N503" s="2"/>
      <c r="O503" s="3"/>
      <c r="P503" s="3"/>
      <c r="Q503" s="2"/>
      <c r="R503" s="2"/>
      <c r="S503" s="2"/>
      <c r="T503" s="2"/>
      <c r="U503" s="27"/>
      <c r="V503" s="27"/>
      <c r="W503" s="20"/>
      <c r="X503" s="20">
        <f t="shared" si="92"/>
        <v>1.25</v>
      </c>
      <c r="Y503" s="11"/>
      <c r="Z503" s="2">
        <f t="shared" si="93"/>
        <v>0</v>
      </c>
      <c r="AA503">
        <f t="shared" si="94"/>
        <v>10</v>
      </c>
      <c r="AB503">
        <f t="shared" si="95"/>
        <v>0</v>
      </c>
      <c r="AC503">
        <f t="shared" si="96"/>
        <v>0</v>
      </c>
      <c r="AD503" s="2">
        <f t="shared" si="97"/>
        <v>60</v>
      </c>
      <c r="AE503" s="2" t="str">
        <f t="shared" si="98"/>
        <v>HT Under 1.5 Goals</v>
      </c>
      <c r="AF503" s="6"/>
      <c r="AG503" s="6" t="str">
        <f t="shared" si="99"/>
        <v>HT Over 0.5 Goals</v>
      </c>
      <c r="AH503" s="6" t="str">
        <f t="shared" si="101"/>
        <v>LOST</v>
      </c>
      <c r="AI503" s="6" t="str">
        <f t="shared" si="102"/>
        <v>LOST</v>
      </c>
      <c r="AK503" s="2" t="str">
        <f t="shared" si="100"/>
        <v>…</v>
      </c>
    </row>
    <row r="504" spans="6:37">
      <c r="F504" s="8"/>
      <c r="G504" s="2"/>
      <c r="H504" s="8"/>
      <c r="I504" s="2"/>
      <c r="J504" s="2"/>
      <c r="K504" s="2"/>
      <c r="L504" s="2"/>
      <c r="M504" s="2"/>
      <c r="N504" s="2"/>
      <c r="O504" s="3"/>
      <c r="P504" s="3"/>
      <c r="Q504" s="2"/>
      <c r="R504" s="2"/>
      <c r="S504" s="2"/>
      <c r="T504" s="2"/>
      <c r="U504" s="27"/>
      <c r="V504" s="27"/>
      <c r="W504" s="20"/>
      <c r="X504" s="20">
        <f t="shared" si="92"/>
        <v>1.25</v>
      </c>
      <c r="Y504" s="11"/>
      <c r="Z504" s="2">
        <f t="shared" si="93"/>
        <v>0</v>
      </c>
      <c r="AA504">
        <f t="shared" si="94"/>
        <v>10</v>
      </c>
      <c r="AB504">
        <f t="shared" si="95"/>
        <v>0</v>
      </c>
      <c r="AC504">
        <f t="shared" si="96"/>
        <v>0</v>
      </c>
      <c r="AD504" s="2">
        <f t="shared" si="97"/>
        <v>60</v>
      </c>
      <c r="AE504" s="2" t="str">
        <f t="shared" si="98"/>
        <v>HT Under 1.5 Goals</v>
      </c>
      <c r="AF504" s="6"/>
      <c r="AG504" s="6" t="str">
        <f t="shared" si="99"/>
        <v>HT Over 0.5 Goals</v>
      </c>
      <c r="AH504" s="6" t="str">
        <f t="shared" si="101"/>
        <v>LOST</v>
      </c>
      <c r="AI504" s="6" t="str">
        <f t="shared" si="102"/>
        <v>LOST</v>
      </c>
      <c r="AK504" s="2" t="str">
        <f t="shared" si="100"/>
        <v>…</v>
      </c>
    </row>
    <row r="505" spans="6:37">
      <c r="F505" s="8"/>
      <c r="G505" s="2"/>
      <c r="H505" s="8"/>
      <c r="I505" s="2"/>
      <c r="J505" s="2"/>
      <c r="K505" s="2"/>
      <c r="L505" s="2"/>
      <c r="M505" s="2"/>
      <c r="N505" s="2"/>
      <c r="O505" s="3"/>
      <c r="P505" s="3"/>
      <c r="Q505" s="2"/>
      <c r="R505" s="2"/>
      <c r="S505" s="2"/>
      <c r="T505" s="2"/>
      <c r="U505" s="27"/>
      <c r="V505" s="27"/>
      <c r="W505" s="20"/>
      <c r="X505" s="20">
        <f t="shared" si="92"/>
        <v>1.25</v>
      </c>
      <c r="Y505" s="11"/>
      <c r="Z505" s="2">
        <f t="shared" si="93"/>
        <v>0</v>
      </c>
      <c r="AA505">
        <f t="shared" si="94"/>
        <v>10</v>
      </c>
      <c r="AB505">
        <f t="shared" si="95"/>
        <v>0</v>
      </c>
      <c r="AC505">
        <f t="shared" si="96"/>
        <v>0</v>
      </c>
      <c r="AD505" s="2">
        <f t="shared" si="97"/>
        <v>60</v>
      </c>
      <c r="AE505" s="2" t="str">
        <f t="shared" si="98"/>
        <v>HT Under 1.5 Goals</v>
      </c>
      <c r="AF505" s="6"/>
      <c r="AG505" s="6" t="str">
        <f t="shared" si="99"/>
        <v>HT Over 0.5 Goals</v>
      </c>
      <c r="AH505" s="6" t="str">
        <f t="shared" si="101"/>
        <v>LOST</v>
      </c>
      <c r="AI505" s="6" t="str">
        <f t="shared" si="102"/>
        <v>LOST</v>
      </c>
      <c r="AK505" s="2" t="str">
        <f t="shared" si="100"/>
        <v>…</v>
      </c>
    </row>
    <row r="506" spans="6:37">
      <c r="F506" s="8"/>
      <c r="G506" s="2"/>
      <c r="H506" s="8"/>
      <c r="I506" s="2"/>
      <c r="J506" s="2"/>
      <c r="K506" s="2"/>
      <c r="L506" s="2"/>
      <c r="M506" s="2"/>
      <c r="N506" s="2"/>
      <c r="O506" s="3"/>
      <c r="P506" s="3"/>
      <c r="Q506" s="2"/>
      <c r="R506" s="2"/>
      <c r="S506" s="2"/>
      <c r="T506" s="2"/>
      <c r="U506" s="27"/>
      <c r="V506" s="27"/>
      <c r="W506" s="20"/>
      <c r="X506" s="20">
        <f t="shared" si="92"/>
        <v>1.25</v>
      </c>
      <c r="Y506" s="11"/>
      <c r="Z506" s="2">
        <f t="shared" si="93"/>
        <v>0</v>
      </c>
      <c r="AA506">
        <f t="shared" si="94"/>
        <v>10</v>
      </c>
      <c r="AB506">
        <f t="shared" si="95"/>
        <v>0</v>
      </c>
      <c r="AC506">
        <f t="shared" si="96"/>
        <v>0</v>
      </c>
      <c r="AD506" s="2">
        <f t="shared" si="97"/>
        <v>60</v>
      </c>
      <c r="AE506" s="2" t="str">
        <f t="shared" si="98"/>
        <v>HT Under 1.5 Goals</v>
      </c>
      <c r="AF506" s="6"/>
      <c r="AG506" s="6" t="str">
        <f t="shared" si="99"/>
        <v>HT Over 0.5 Goals</v>
      </c>
      <c r="AH506" s="6" t="str">
        <f t="shared" si="101"/>
        <v>LOST</v>
      </c>
      <c r="AI506" s="6" t="str">
        <f t="shared" si="102"/>
        <v>LOST</v>
      </c>
      <c r="AK506" s="2" t="str">
        <f t="shared" si="100"/>
        <v>…</v>
      </c>
    </row>
    <row r="507" spans="6:37">
      <c r="F507" s="8"/>
      <c r="G507" s="2"/>
      <c r="H507" s="8"/>
      <c r="I507" s="2"/>
      <c r="J507" s="2"/>
      <c r="K507" s="2"/>
      <c r="L507" s="2"/>
      <c r="M507" s="2"/>
      <c r="N507" s="2"/>
      <c r="O507" s="3"/>
      <c r="P507" s="3"/>
      <c r="Q507" s="2"/>
      <c r="R507" s="2"/>
      <c r="S507" s="2"/>
      <c r="T507" s="2"/>
      <c r="U507" s="27"/>
      <c r="V507" s="27"/>
      <c r="W507" s="20"/>
      <c r="X507" s="20">
        <f t="shared" si="92"/>
        <v>1.25</v>
      </c>
      <c r="Y507" s="11"/>
      <c r="Z507" s="2">
        <f t="shared" si="93"/>
        <v>0</v>
      </c>
      <c r="AA507">
        <f t="shared" si="94"/>
        <v>10</v>
      </c>
      <c r="AB507">
        <f t="shared" si="95"/>
        <v>0</v>
      </c>
      <c r="AC507">
        <f t="shared" si="96"/>
        <v>0</v>
      </c>
      <c r="AD507" s="2">
        <f t="shared" si="97"/>
        <v>60</v>
      </c>
      <c r="AE507" s="2" t="str">
        <f t="shared" si="98"/>
        <v>HT Under 1.5 Goals</v>
      </c>
      <c r="AF507" s="6"/>
      <c r="AG507" s="6" t="str">
        <f t="shared" si="99"/>
        <v>HT Over 0.5 Goals</v>
      </c>
      <c r="AH507" s="6" t="str">
        <f t="shared" si="101"/>
        <v>LOST</v>
      </c>
      <c r="AI507" s="6" t="str">
        <f t="shared" si="102"/>
        <v>LOST</v>
      </c>
      <c r="AK507" s="2" t="str">
        <f t="shared" si="100"/>
        <v>…</v>
      </c>
    </row>
    <row r="508" spans="6:37">
      <c r="F508" s="8"/>
      <c r="G508" s="2"/>
      <c r="H508" s="8"/>
      <c r="I508" s="2"/>
      <c r="J508" s="2"/>
      <c r="K508" s="2"/>
      <c r="L508" s="2"/>
      <c r="M508" s="2"/>
      <c r="N508" s="2"/>
      <c r="O508" s="3"/>
      <c r="P508" s="3"/>
      <c r="Q508" s="2"/>
      <c r="R508" s="2"/>
      <c r="S508" s="2"/>
      <c r="T508" s="2"/>
      <c r="U508" s="27"/>
      <c r="V508" s="27"/>
      <c r="W508" s="20"/>
      <c r="X508" s="20">
        <f t="shared" si="92"/>
        <v>1.25</v>
      </c>
      <c r="Y508" s="11"/>
      <c r="Z508" s="2">
        <f t="shared" si="93"/>
        <v>0</v>
      </c>
      <c r="AA508">
        <f t="shared" si="94"/>
        <v>10</v>
      </c>
      <c r="AB508">
        <f t="shared" si="95"/>
        <v>0</v>
      </c>
      <c r="AC508">
        <f t="shared" si="96"/>
        <v>0</v>
      </c>
      <c r="AD508" s="2">
        <f t="shared" si="97"/>
        <v>60</v>
      </c>
      <c r="AE508" s="2" t="str">
        <f t="shared" si="98"/>
        <v>HT Under 1.5 Goals</v>
      </c>
      <c r="AF508" s="6"/>
      <c r="AG508" s="6" t="str">
        <f t="shared" si="99"/>
        <v>HT Over 0.5 Goals</v>
      </c>
      <c r="AH508" s="6" t="str">
        <f t="shared" si="101"/>
        <v>LOST</v>
      </c>
      <c r="AI508" s="6" t="str">
        <f t="shared" si="102"/>
        <v>LOST</v>
      </c>
      <c r="AK508" s="2" t="str">
        <f t="shared" si="100"/>
        <v>…</v>
      </c>
    </row>
    <row r="509" spans="6:37">
      <c r="F509" s="8"/>
      <c r="G509" s="2"/>
      <c r="H509" s="8"/>
      <c r="I509" s="2"/>
      <c r="J509" s="2"/>
      <c r="K509" s="2"/>
      <c r="L509" s="2"/>
      <c r="M509" s="2"/>
      <c r="N509" s="2"/>
      <c r="O509" s="3"/>
      <c r="P509" s="3"/>
      <c r="Q509" s="2"/>
      <c r="R509" s="2"/>
      <c r="S509" s="2"/>
      <c r="T509" s="2"/>
      <c r="U509" s="27"/>
      <c r="V509" s="27"/>
      <c r="W509" s="20"/>
      <c r="X509" s="20">
        <f t="shared" si="92"/>
        <v>1.25</v>
      </c>
      <c r="Y509" s="11"/>
      <c r="Z509" s="2">
        <f t="shared" si="93"/>
        <v>0</v>
      </c>
      <c r="AA509">
        <f t="shared" si="94"/>
        <v>10</v>
      </c>
      <c r="AB509">
        <f t="shared" si="95"/>
        <v>0</v>
      </c>
      <c r="AC509">
        <f t="shared" si="96"/>
        <v>0</v>
      </c>
      <c r="AD509" s="2">
        <f t="shared" si="97"/>
        <v>60</v>
      </c>
      <c r="AE509" s="2" t="str">
        <f t="shared" si="98"/>
        <v>HT Under 1.5 Goals</v>
      </c>
      <c r="AF509" s="6"/>
      <c r="AG509" s="6" t="str">
        <f t="shared" si="99"/>
        <v>HT Over 0.5 Goals</v>
      </c>
      <c r="AH509" s="6" t="str">
        <f t="shared" si="101"/>
        <v>LOST</v>
      </c>
      <c r="AI509" s="6" t="str">
        <f t="shared" si="102"/>
        <v>LOST</v>
      </c>
      <c r="AK509" s="2" t="str">
        <f t="shared" si="100"/>
        <v>…</v>
      </c>
    </row>
    <row r="510" spans="6:37">
      <c r="F510" s="8"/>
      <c r="G510" s="2"/>
      <c r="H510" s="8"/>
      <c r="I510" s="2"/>
      <c r="J510" s="2"/>
      <c r="K510" s="2"/>
      <c r="L510" s="2"/>
      <c r="M510" s="2"/>
      <c r="N510" s="2"/>
      <c r="O510" s="3"/>
      <c r="P510" s="3"/>
      <c r="Q510" s="2"/>
      <c r="R510" s="2"/>
      <c r="S510" s="2"/>
      <c r="T510" s="2"/>
      <c r="U510" s="27"/>
      <c r="V510" s="27"/>
      <c r="W510" s="20"/>
      <c r="X510" s="20">
        <f t="shared" si="92"/>
        <v>1.25</v>
      </c>
      <c r="Y510" s="11"/>
      <c r="Z510" s="2">
        <f t="shared" si="93"/>
        <v>0</v>
      </c>
      <c r="AA510">
        <f t="shared" si="94"/>
        <v>10</v>
      </c>
      <c r="AB510">
        <f t="shared" si="95"/>
        <v>0</v>
      </c>
      <c r="AC510">
        <f t="shared" si="96"/>
        <v>0</v>
      </c>
      <c r="AD510" s="2">
        <f t="shared" si="97"/>
        <v>60</v>
      </c>
      <c r="AE510" s="2" t="str">
        <f t="shared" si="98"/>
        <v>HT Under 1.5 Goals</v>
      </c>
      <c r="AF510" s="6"/>
      <c r="AG510" s="6" t="str">
        <f t="shared" si="99"/>
        <v>HT Over 0.5 Goals</v>
      </c>
      <c r="AH510" s="6" t="str">
        <f t="shared" si="101"/>
        <v>LOST</v>
      </c>
      <c r="AI510" s="6" t="str">
        <f t="shared" si="102"/>
        <v>LOST</v>
      </c>
      <c r="AK510" s="2" t="str">
        <f t="shared" si="100"/>
        <v>…</v>
      </c>
    </row>
    <row r="511" spans="6:37">
      <c r="F511" s="8"/>
      <c r="G511" s="2"/>
      <c r="H511" s="8"/>
      <c r="I511" s="2"/>
      <c r="J511" s="2"/>
      <c r="K511" s="2"/>
      <c r="L511" s="2"/>
      <c r="M511" s="2"/>
      <c r="N511" s="2"/>
      <c r="O511" s="3"/>
      <c r="P511" s="3"/>
      <c r="Q511" s="2"/>
      <c r="R511" s="2"/>
      <c r="S511" s="2"/>
      <c r="T511" s="2"/>
      <c r="U511" s="27"/>
      <c r="V511" s="27"/>
      <c r="W511" s="20"/>
      <c r="X511" s="20">
        <f t="shared" ref="X511:X574" si="103">IF(W511=1.5,1.3,IF(W511=1.55,1.3,IF(W511=1.6,1.3,IF(W511=1.65,1.35,IF(W511=1.7,1.35,IF(W511=1.75,1.4,IF(W511=1.8,1.45,IF(W511=1.8,1.5,IF(W511=1.85,1.5,IF(W511=1.9,1.55,IF(W511=1.95,1.6,IF(W511=2,1.6,IF(W511&lt;1.5,1.25,1.65)))))))))))))</f>
        <v>1.25</v>
      </c>
      <c r="Y511" s="11"/>
      <c r="Z511" s="2">
        <f t="shared" ref="Z511:Z574" si="104">IF(J511&gt;52,10,0)</f>
        <v>0</v>
      </c>
      <c r="AA511">
        <f t="shared" ref="AA511:AA574" si="105">IF(N511&gt;15,0,IF(N511&lt;8,10,5))</f>
        <v>10</v>
      </c>
      <c r="AB511">
        <f t="shared" ref="AB511:AB574" si="106">IF(U511&gt;60,10,IF(U511&lt;49,0,5))</f>
        <v>0</v>
      </c>
      <c r="AC511">
        <f t="shared" ref="AC511:AC574" si="107">IF(V511="Y",10,IF(V511="C",5,0))</f>
        <v>0</v>
      </c>
      <c r="AD511" s="2">
        <f t="shared" ref="AD511:AD574" si="108">SUM(Z511:AC511)+50</f>
        <v>60</v>
      </c>
      <c r="AE511" s="2" t="str">
        <f t="shared" ref="AE511:AE574" si="109">IF(AD511&lt;56,"HT Over 0.5 Goals","HT Under 1.5 Goals")</f>
        <v>HT Under 1.5 Goals</v>
      </c>
      <c r="AF511" s="6"/>
      <c r="AG511" s="6" t="str">
        <f t="shared" ref="AG511:AG574" si="110">IF(O511="1-0","HT Under 1.5 Goals",IF(O511="0-0","HT Under 1.5 Goals",IF(O511="0-1","HT Under 1.5 Goals","HT Over 0.5 Goals")))</f>
        <v>HT Over 0.5 Goals</v>
      </c>
      <c r="AH511" s="6" t="str">
        <f t="shared" si="101"/>
        <v>LOST</v>
      </c>
      <c r="AI511" s="6" t="str">
        <f t="shared" si="102"/>
        <v>LOST</v>
      </c>
      <c r="AK511" s="2" t="str">
        <f t="shared" si="100"/>
        <v>…</v>
      </c>
    </row>
    <row r="512" spans="6:37">
      <c r="F512" s="8"/>
      <c r="G512" s="2"/>
      <c r="H512" s="8"/>
      <c r="I512" s="2"/>
      <c r="J512" s="2"/>
      <c r="K512" s="2"/>
      <c r="L512" s="2"/>
      <c r="M512" s="2"/>
      <c r="N512" s="2"/>
      <c r="O512" s="3"/>
      <c r="P512" s="3"/>
      <c r="Q512" s="2"/>
      <c r="R512" s="2"/>
      <c r="S512" s="2"/>
      <c r="T512" s="2"/>
      <c r="U512" s="27"/>
      <c r="V512" s="27"/>
      <c r="W512" s="20"/>
      <c r="X512" s="20">
        <f t="shared" si="103"/>
        <v>1.25</v>
      </c>
      <c r="Y512" s="11"/>
      <c r="Z512" s="2">
        <f t="shared" si="104"/>
        <v>0</v>
      </c>
      <c r="AA512">
        <f t="shared" si="105"/>
        <v>10</v>
      </c>
      <c r="AB512">
        <f t="shared" si="106"/>
        <v>0</v>
      </c>
      <c r="AC512">
        <f t="shared" si="107"/>
        <v>0</v>
      </c>
      <c r="AD512" s="2">
        <f t="shared" si="108"/>
        <v>60</v>
      </c>
      <c r="AE512" s="2" t="str">
        <f t="shared" si="109"/>
        <v>HT Under 1.5 Goals</v>
      </c>
      <c r="AF512" s="6"/>
      <c r="AG512" s="6" t="str">
        <f t="shared" si="110"/>
        <v>HT Over 0.5 Goals</v>
      </c>
      <c r="AH512" s="6" t="str">
        <f t="shared" si="101"/>
        <v>LOST</v>
      </c>
      <c r="AI512" s="6" t="str">
        <f t="shared" si="102"/>
        <v>LOST</v>
      </c>
      <c r="AK512" s="2" t="str">
        <f t="shared" si="100"/>
        <v>…</v>
      </c>
    </row>
    <row r="513" spans="6:37">
      <c r="F513" s="8"/>
      <c r="G513" s="2"/>
      <c r="H513" s="8"/>
      <c r="I513" s="2"/>
      <c r="J513" s="2"/>
      <c r="K513" s="2"/>
      <c r="L513" s="2"/>
      <c r="M513" s="2"/>
      <c r="N513" s="2"/>
      <c r="O513" s="3"/>
      <c r="P513" s="3"/>
      <c r="Q513" s="2"/>
      <c r="R513" s="2"/>
      <c r="S513" s="2"/>
      <c r="T513" s="2"/>
      <c r="U513" s="27"/>
      <c r="V513" s="27"/>
      <c r="W513" s="20"/>
      <c r="X513" s="20">
        <f t="shared" si="103"/>
        <v>1.25</v>
      </c>
      <c r="Y513" s="11"/>
      <c r="Z513" s="2">
        <f t="shared" si="104"/>
        <v>0</v>
      </c>
      <c r="AA513">
        <f t="shared" si="105"/>
        <v>10</v>
      </c>
      <c r="AB513">
        <f t="shared" si="106"/>
        <v>0</v>
      </c>
      <c r="AC513">
        <f t="shared" si="107"/>
        <v>0</v>
      </c>
      <c r="AD513" s="2">
        <f t="shared" si="108"/>
        <v>60</v>
      </c>
      <c r="AE513" s="2" t="str">
        <f t="shared" si="109"/>
        <v>HT Under 1.5 Goals</v>
      </c>
      <c r="AF513" s="6"/>
      <c r="AG513" s="6" t="str">
        <f t="shared" si="110"/>
        <v>HT Over 0.5 Goals</v>
      </c>
      <c r="AH513" s="6" t="str">
        <f t="shared" si="101"/>
        <v>LOST</v>
      </c>
      <c r="AI513" s="6" t="str">
        <f t="shared" si="102"/>
        <v>LOST</v>
      </c>
      <c r="AK513" s="2" t="str">
        <f t="shared" si="100"/>
        <v>…</v>
      </c>
    </row>
    <row r="514" spans="6:37">
      <c r="F514" s="8"/>
      <c r="G514" s="2"/>
      <c r="H514" s="8"/>
      <c r="I514" s="2"/>
      <c r="J514" s="2"/>
      <c r="K514" s="2"/>
      <c r="L514" s="2"/>
      <c r="M514" s="2"/>
      <c r="N514" s="2"/>
      <c r="O514" s="3"/>
      <c r="P514" s="3"/>
      <c r="Q514" s="2"/>
      <c r="R514" s="2"/>
      <c r="S514" s="2"/>
      <c r="T514" s="2"/>
      <c r="U514" s="27"/>
      <c r="V514" s="27"/>
      <c r="W514" s="20"/>
      <c r="X514" s="20">
        <f t="shared" si="103"/>
        <v>1.25</v>
      </c>
      <c r="Y514" s="11"/>
      <c r="Z514" s="2">
        <f t="shared" si="104"/>
        <v>0</v>
      </c>
      <c r="AA514">
        <f t="shared" si="105"/>
        <v>10</v>
      </c>
      <c r="AB514">
        <f t="shared" si="106"/>
        <v>0</v>
      </c>
      <c r="AC514">
        <f t="shared" si="107"/>
        <v>0</v>
      </c>
      <c r="AD514" s="2">
        <f t="shared" si="108"/>
        <v>60</v>
      </c>
      <c r="AE514" s="2" t="str">
        <f t="shared" si="109"/>
        <v>HT Under 1.5 Goals</v>
      </c>
      <c r="AF514" s="6"/>
      <c r="AG514" s="6" t="str">
        <f t="shared" si="110"/>
        <v>HT Over 0.5 Goals</v>
      </c>
      <c r="AH514" s="6" t="str">
        <f t="shared" si="101"/>
        <v>LOST</v>
      </c>
      <c r="AI514" s="6" t="str">
        <f t="shared" si="102"/>
        <v>LOST</v>
      </c>
      <c r="AK514" s="2" t="str">
        <f t="shared" si="100"/>
        <v>…</v>
      </c>
    </row>
    <row r="515" spans="6:37">
      <c r="F515" s="8"/>
      <c r="G515" s="2"/>
      <c r="H515" s="8"/>
      <c r="I515" s="2"/>
      <c r="J515" s="2"/>
      <c r="K515" s="2"/>
      <c r="L515" s="2"/>
      <c r="M515" s="2"/>
      <c r="N515" s="2"/>
      <c r="O515" s="3"/>
      <c r="P515" s="3"/>
      <c r="Q515" s="2"/>
      <c r="R515" s="2"/>
      <c r="S515" s="2"/>
      <c r="T515" s="2"/>
      <c r="U515" s="27"/>
      <c r="V515" s="27"/>
      <c r="W515" s="20"/>
      <c r="X515" s="20">
        <f t="shared" si="103"/>
        <v>1.25</v>
      </c>
      <c r="Y515" s="11"/>
      <c r="Z515" s="2">
        <f t="shared" si="104"/>
        <v>0</v>
      </c>
      <c r="AA515">
        <f t="shared" si="105"/>
        <v>10</v>
      </c>
      <c r="AB515">
        <f t="shared" si="106"/>
        <v>0</v>
      </c>
      <c r="AC515">
        <f t="shared" si="107"/>
        <v>0</v>
      </c>
      <c r="AD515" s="2">
        <f t="shared" si="108"/>
        <v>60</v>
      </c>
      <c r="AE515" s="2" t="str">
        <f t="shared" si="109"/>
        <v>HT Under 1.5 Goals</v>
      </c>
      <c r="AF515" s="6"/>
      <c r="AG515" s="6" t="str">
        <f t="shared" si="110"/>
        <v>HT Over 0.5 Goals</v>
      </c>
      <c r="AH515" s="6" t="str">
        <f t="shared" si="101"/>
        <v>LOST</v>
      </c>
      <c r="AI515" s="6" t="str">
        <f t="shared" si="102"/>
        <v>LOST</v>
      </c>
      <c r="AK515" s="2" t="str">
        <f t="shared" ref="AK515:AK578" si="111">IF(AND(C515="OK",J515&gt;52,N515&lt;11,W515&lt;1.66),"Prime","…")</f>
        <v>…</v>
      </c>
    </row>
    <row r="516" spans="6:37">
      <c r="F516" s="8"/>
      <c r="G516" s="2"/>
      <c r="H516" s="8"/>
      <c r="I516" s="2"/>
      <c r="J516" s="2"/>
      <c r="K516" s="2"/>
      <c r="L516" s="2"/>
      <c r="M516" s="2"/>
      <c r="N516" s="2"/>
      <c r="O516" s="3"/>
      <c r="P516" s="3"/>
      <c r="Q516" s="2"/>
      <c r="R516" s="2"/>
      <c r="S516" s="2"/>
      <c r="T516" s="2"/>
      <c r="U516" s="27"/>
      <c r="V516" s="27"/>
      <c r="W516" s="20"/>
      <c r="X516" s="20">
        <f t="shared" si="103"/>
        <v>1.25</v>
      </c>
      <c r="Y516" s="11"/>
      <c r="Z516" s="2">
        <f t="shared" si="104"/>
        <v>0</v>
      </c>
      <c r="AA516">
        <f t="shared" si="105"/>
        <v>10</v>
      </c>
      <c r="AB516">
        <f t="shared" si="106"/>
        <v>0</v>
      </c>
      <c r="AC516">
        <f t="shared" si="107"/>
        <v>0</v>
      </c>
      <c r="AD516" s="2">
        <f t="shared" si="108"/>
        <v>60</v>
      </c>
      <c r="AE516" s="2" t="str">
        <f t="shared" si="109"/>
        <v>HT Under 1.5 Goals</v>
      </c>
      <c r="AF516" s="6"/>
      <c r="AG516" s="6" t="str">
        <f t="shared" si="110"/>
        <v>HT Over 0.5 Goals</v>
      </c>
      <c r="AH516" s="6" t="str">
        <f t="shared" si="101"/>
        <v>LOST</v>
      </c>
      <c r="AI516" s="6" t="str">
        <f t="shared" si="102"/>
        <v>LOST</v>
      </c>
      <c r="AK516" s="2" t="str">
        <f t="shared" si="111"/>
        <v>…</v>
      </c>
    </row>
    <row r="517" spans="6:37">
      <c r="F517" s="8"/>
      <c r="G517" s="2"/>
      <c r="H517" s="8"/>
      <c r="I517" s="2"/>
      <c r="J517" s="2"/>
      <c r="K517" s="2"/>
      <c r="L517" s="2"/>
      <c r="M517" s="2"/>
      <c r="N517" s="2"/>
      <c r="O517" s="3"/>
      <c r="P517" s="3"/>
      <c r="Q517" s="2"/>
      <c r="R517" s="2"/>
      <c r="S517" s="2"/>
      <c r="T517" s="2"/>
      <c r="U517" s="27"/>
      <c r="V517" s="27"/>
      <c r="W517" s="20"/>
      <c r="X517" s="20">
        <f t="shared" si="103"/>
        <v>1.25</v>
      </c>
      <c r="Y517" s="11"/>
      <c r="Z517" s="2">
        <f t="shared" si="104"/>
        <v>0</v>
      </c>
      <c r="AA517">
        <f t="shared" si="105"/>
        <v>10</v>
      </c>
      <c r="AB517">
        <f t="shared" si="106"/>
        <v>0</v>
      </c>
      <c r="AC517">
        <f t="shared" si="107"/>
        <v>0</v>
      </c>
      <c r="AD517" s="2">
        <f t="shared" si="108"/>
        <v>60</v>
      </c>
      <c r="AE517" s="2" t="str">
        <f t="shared" si="109"/>
        <v>HT Under 1.5 Goals</v>
      </c>
      <c r="AF517" s="6"/>
      <c r="AG517" s="6" t="str">
        <f t="shared" si="110"/>
        <v>HT Over 0.5 Goals</v>
      </c>
      <c r="AH517" s="6" t="str">
        <f t="shared" si="101"/>
        <v>LOST</v>
      </c>
      <c r="AI517" s="6" t="str">
        <f t="shared" si="102"/>
        <v>LOST</v>
      </c>
      <c r="AK517" s="2" t="str">
        <f t="shared" si="111"/>
        <v>…</v>
      </c>
    </row>
    <row r="518" spans="6:37">
      <c r="F518" s="8"/>
      <c r="G518" s="2"/>
      <c r="H518" s="8"/>
      <c r="I518" s="2"/>
      <c r="J518" s="2"/>
      <c r="K518" s="2"/>
      <c r="L518" s="2"/>
      <c r="M518" s="2"/>
      <c r="N518" s="2"/>
      <c r="O518" s="3"/>
      <c r="P518" s="3"/>
      <c r="Q518" s="2"/>
      <c r="R518" s="2"/>
      <c r="S518" s="2"/>
      <c r="T518" s="2"/>
      <c r="U518" s="27"/>
      <c r="V518" s="27"/>
      <c r="W518" s="20"/>
      <c r="X518" s="20">
        <f t="shared" si="103"/>
        <v>1.25</v>
      </c>
      <c r="Y518" s="11"/>
      <c r="Z518" s="2">
        <f t="shared" si="104"/>
        <v>0</v>
      </c>
      <c r="AA518">
        <f t="shared" si="105"/>
        <v>10</v>
      </c>
      <c r="AB518">
        <f t="shared" si="106"/>
        <v>0</v>
      </c>
      <c r="AC518">
        <f t="shared" si="107"/>
        <v>0</v>
      </c>
      <c r="AD518" s="2">
        <f t="shared" si="108"/>
        <v>60</v>
      </c>
      <c r="AE518" s="2" t="str">
        <f t="shared" si="109"/>
        <v>HT Under 1.5 Goals</v>
      </c>
      <c r="AF518" s="6"/>
      <c r="AG518" s="6" t="str">
        <f t="shared" si="110"/>
        <v>HT Over 0.5 Goals</v>
      </c>
      <c r="AH518" s="6" t="str">
        <f t="shared" si="101"/>
        <v>LOST</v>
      </c>
      <c r="AI518" s="6" t="str">
        <f t="shared" si="102"/>
        <v>LOST</v>
      </c>
      <c r="AK518" s="2" t="str">
        <f t="shared" si="111"/>
        <v>…</v>
      </c>
    </row>
    <row r="519" spans="6:37">
      <c r="F519" s="8"/>
      <c r="G519" s="2"/>
      <c r="H519" s="8"/>
      <c r="I519" s="2"/>
      <c r="J519" s="2"/>
      <c r="K519" s="2"/>
      <c r="L519" s="2"/>
      <c r="M519" s="2"/>
      <c r="N519" s="2"/>
      <c r="O519" s="3"/>
      <c r="P519" s="3"/>
      <c r="Q519" s="2"/>
      <c r="R519" s="2"/>
      <c r="S519" s="2"/>
      <c r="T519" s="2"/>
      <c r="U519" s="27"/>
      <c r="V519" s="27"/>
      <c r="W519" s="20"/>
      <c r="X519" s="20">
        <f t="shared" si="103"/>
        <v>1.25</v>
      </c>
      <c r="Y519" s="11"/>
      <c r="Z519" s="2">
        <f t="shared" si="104"/>
        <v>0</v>
      </c>
      <c r="AA519">
        <f t="shared" si="105"/>
        <v>10</v>
      </c>
      <c r="AB519">
        <f t="shared" si="106"/>
        <v>0</v>
      </c>
      <c r="AC519">
        <f t="shared" si="107"/>
        <v>0</v>
      </c>
      <c r="AD519" s="2">
        <f t="shared" si="108"/>
        <v>60</v>
      </c>
      <c r="AE519" s="2" t="str">
        <f t="shared" si="109"/>
        <v>HT Under 1.5 Goals</v>
      </c>
      <c r="AF519" s="6"/>
      <c r="AG519" s="6" t="str">
        <f t="shared" si="110"/>
        <v>HT Over 0.5 Goals</v>
      </c>
      <c r="AH519" s="6" t="str">
        <f t="shared" si="101"/>
        <v>LOST</v>
      </c>
      <c r="AI519" s="6" t="str">
        <f t="shared" si="102"/>
        <v>LOST</v>
      </c>
      <c r="AK519" s="2" t="str">
        <f t="shared" si="111"/>
        <v>…</v>
      </c>
    </row>
    <row r="520" spans="6:37">
      <c r="F520" s="8"/>
      <c r="G520" s="2"/>
      <c r="H520" s="8"/>
      <c r="I520" s="2"/>
      <c r="J520" s="2"/>
      <c r="K520" s="2"/>
      <c r="L520" s="2"/>
      <c r="M520" s="2"/>
      <c r="N520" s="2"/>
      <c r="O520" s="3"/>
      <c r="P520" s="3"/>
      <c r="Q520" s="2"/>
      <c r="R520" s="2"/>
      <c r="S520" s="2"/>
      <c r="T520" s="2"/>
      <c r="U520" s="27"/>
      <c r="V520" s="27"/>
      <c r="W520" s="20"/>
      <c r="X520" s="20">
        <f t="shared" si="103"/>
        <v>1.25</v>
      </c>
      <c r="Y520" s="11"/>
      <c r="Z520" s="2">
        <f t="shared" si="104"/>
        <v>0</v>
      </c>
      <c r="AA520">
        <f t="shared" si="105"/>
        <v>10</v>
      </c>
      <c r="AB520">
        <f t="shared" si="106"/>
        <v>0</v>
      </c>
      <c r="AC520">
        <f t="shared" si="107"/>
        <v>0</v>
      </c>
      <c r="AD520" s="2">
        <f t="shared" si="108"/>
        <v>60</v>
      </c>
      <c r="AE520" s="2" t="str">
        <f t="shared" si="109"/>
        <v>HT Under 1.5 Goals</v>
      </c>
      <c r="AF520" s="6"/>
      <c r="AG520" s="6" t="str">
        <f t="shared" si="110"/>
        <v>HT Over 0.5 Goals</v>
      </c>
      <c r="AH520" s="6" t="str">
        <f t="shared" si="101"/>
        <v>LOST</v>
      </c>
      <c r="AI520" s="6" t="str">
        <f t="shared" si="102"/>
        <v>LOST</v>
      </c>
      <c r="AK520" s="2" t="str">
        <f t="shared" si="111"/>
        <v>…</v>
      </c>
    </row>
    <row r="521" spans="6:37">
      <c r="F521" s="8"/>
      <c r="G521" s="2"/>
      <c r="H521" s="8"/>
      <c r="I521" s="2"/>
      <c r="J521" s="2"/>
      <c r="K521" s="2"/>
      <c r="L521" s="2"/>
      <c r="M521" s="2"/>
      <c r="N521" s="2"/>
      <c r="O521" s="3"/>
      <c r="P521" s="3"/>
      <c r="Q521" s="2"/>
      <c r="R521" s="2"/>
      <c r="S521" s="2"/>
      <c r="T521" s="2"/>
      <c r="U521" s="27"/>
      <c r="V521" s="27"/>
      <c r="W521" s="20"/>
      <c r="X521" s="20">
        <f t="shared" si="103"/>
        <v>1.25</v>
      </c>
      <c r="Y521" s="11"/>
      <c r="Z521" s="2">
        <f t="shared" si="104"/>
        <v>0</v>
      </c>
      <c r="AA521">
        <f t="shared" si="105"/>
        <v>10</v>
      </c>
      <c r="AB521">
        <f t="shared" si="106"/>
        <v>0</v>
      </c>
      <c r="AC521">
        <f t="shared" si="107"/>
        <v>0</v>
      </c>
      <c r="AD521" s="2">
        <f t="shared" si="108"/>
        <v>60</v>
      </c>
      <c r="AE521" s="2" t="str">
        <f t="shared" si="109"/>
        <v>HT Under 1.5 Goals</v>
      </c>
      <c r="AF521" s="6"/>
      <c r="AG521" s="6" t="str">
        <f t="shared" si="110"/>
        <v>HT Over 0.5 Goals</v>
      </c>
      <c r="AH521" s="6" t="str">
        <f t="shared" si="101"/>
        <v>LOST</v>
      </c>
      <c r="AI521" s="6" t="str">
        <f t="shared" si="102"/>
        <v>LOST</v>
      </c>
      <c r="AK521" s="2" t="str">
        <f t="shared" si="111"/>
        <v>…</v>
      </c>
    </row>
    <row r="522" spans="6:37">
      <c r="F522" s="8"/>
      <c r="G522" s="2"/>
      <c r="H522" s="8"/>
      <c r="I522" s="2"/>
      <c r="J522" s="2"/>
      <c r="K522" s="2"/>
      <c r="L522" s="2"/>
      <c r="M522" s="2"/>
      <c r="N522" s="2"/>
      <c r="O522" s="3"/>
      <c r="P522" s="3"/>
      <c r="Q522" s="2"/>
      <c r="R522" s="2"/>
      <c r="S522" s="2"/>
      <c r="T522" s="2"/>
      <c r="U522" s="27"/>
      <c r="V522" s="27"/>
      <c r="W522" s="20"/>
      <c r="X522" s="20">
        <f t="shared" si="103"/>
        <v>1.25</v>
      </c>
      <c r="Y522" s="11"/>
      <c r="Z522" s="2">
        <f t="shared" si="104"/>
        <v>0</v>
      </c>
      <c r="AA522">
        <f t="shared" si="105"/>
        <v>10</v>
      </c>
      <c r="AB522">
        <f t="shared" si="106"/>
        <v>0</v>
      </c>
      <c r="AC522">
        <f t="shared" si="107"/>
        <v>0</v>
      </c>
      <c r="AD522" s="2">
        <f t="shared" si="108"/>
        <v>60</v>
      </c>
      <c r="AE522" s="2" t="str">
        <f t="shared" si="109"/>
        <v>HT Under 1.5 Goals</v>
      </c>
      <c r="AF522" s="6"/>
      <c r="AG522" s="6" t="str">
        <f t="shared" si="110"/>
        <v>HT Over 0.5 Goals</v>
      </c>
      <c r="AH522" s="6" t="str">
        <f t="shared" si="101"/>
        <v>LOST</v>
      </c>
      <c r="AI522" s="6" t="str">
        <f t="shared" si="102"/>
        <v>LOST</v>
      </c>
      <c r="AK522" s="2" t="str">
        <f t="shared" si="111"/>
        <v>…</v>
      </c>
    </row>
    <row r="523" spans="6:37">
      <c r="F523" s="8"/>
      <c r="G523" s="2"/>
      <c r="H523" s="8"/>
      <c r="I523" s="2"/>
      <c r="J523" s="2"/>
      <c r="K523" s="2"/>
      <c r="L523" s="2"/>
      <c r="M523" s="2"/>
      <c r="N523" s="2"/>
      <c r="O523" s="3"/>
      <c r="P523" s="3"/>
      <c r="Q523" s="2"/>
      <c r="R523" s="2"/>
      <c r="S523" s="2"/>
      <c r="T523" s="2"/>
      <c r="U523" s="27"/>
      <c r="V523" s="27"/>
      <c r="W523" s="20"/>
      <c r="X523" s="20">
        <f t="shared" si="103"/>
        <v>1.25</v>
      </c>
      <c r="Y523" s="11"/>
      <c r="Z523" s="2">
        <f t="shared" si="104"/>
        <v>0</v>
      </c>
      <c r="AA523">
        <f t="shared" si="105"/>
        <v>10</v>
      </c>
      <c r="AB523">
        <f t="shared" si="106"/>
        <v>0</v>
      </c>
      <c r="AC523">
        <f t="shared" si="107"/>
        <v>0</v>
      </c>
      <c r="AD523" s="2">
        <f t="shared" si="108"/>
        <v>60</v>
      </c>
      <c r="AE523" s="2" t="str">
        <f t="shared" si="109"/>
        <v>HT Under 1.5 Goals</v>
      </c>
      <c r="AF523" s="6"/>
      <c r="AG523" s="6" t="str">
        <f t="shared" si="110"/>
        <v>HT Over 0.5 Goals</v>
      </c>
      <c r="AH523" s="6" t="str">
        <f t="shared" si="101"/>
        <v>LOST</v>
      </c>
      <c r="AI523" s="6" t="str">
        <f t="shared" si="102"/>
        <v>LOST</v>
      </c>
      <c r="AK523" s="2" t="str">
        <f t="shared" si="111"/>
        <v>…</v>
      </c>
    </row>
    <row r="524" spans="6:37">
      <c r="F524" s="8"/>
      <c r="G524" s="2"/>
      <c r="H524" s="8"/>
      <c r="I524" s="2"/>
      <c r="J524" s="2"/>
      <c r="K524" s="2"/>
      <c r="L524" s="2"/>
      <c r="M524" s="2"/>
      <c r="N524" s="2"/>
      <c r="O524" s="3"/>
      <c r="P524" s="3"/>
      <c r="Q524" s="2"/>
      <c r="R524" s="2"/>
      <c r="S524" s="2"/>
      <c r="T524" s="2"/>
      <c r="U524" s="27"/>
      <c r="V524" s="27"/>
      <c r="W524" s="20"/>
      <c r="X524" s="20">
        <f t="shared" si="103"/>
        <v>1.25</v>
      </c>
      <c r="Y524" s="11"/>
      <c r="Z524" s="2">
        <f t="shared" si="104"/>
        <v>0</v>
      </c>
      <c r="AA524">
        <f t="shared" si="105"/>
        <v>10</v>
      </c>
      <c r="AB524">
        <f t="shared" si="106"/>
        <v>0</v>
      </c>
      <c r="AC524">
        <f t="shared" si="107"/>
        <v>0</v>
      </c>
      <c r="AD524" s="2">
        <f t="shared" si="108"/>
        <v>60</v>
      </c>
      <c r="AE524" s="2" t="str">
        <f t="shared" si="109"/>
        <v>HT Under 1.5 Goals</v>
      </c>
      <c r="AF524" s="6"/>
      <c r="AG524" s="6" t="str">
        <f t="shared" si="110"/>
        <v>HT Over 0.5 Goals</v>
      </c>
      <c r="AH524" s="6" t="str">
        <f t="shared" si="101"/>
        <v>LOST</v>
      </c>
      <c r="AI524" s="6" t="str">
        <f t="shared" si="102"/>
        <v>LOST</v>
      </c>
      <c r="AK524" s="2" t="str">
        <f t="shared" si="111"/>
        <v>…</v>
      </c>
    </row>
    <row r="525" spans="6:37">
      <c r="F525" s="8"/>
      <c r="G525" s="2"/>
      <c r="H525" s="8"/>
      <c r="I525" s="2"/>
      <c r="J525" s="2"/>
      <c r="K525" s="2"/>
      <c r="L525" s="2"/>
      <c r="M525" s="2"/>
      <c r="N525" s="2"/>
      <c r="O525" s="3"/>
      <c r="P525" s="3"/>
      <c r="Q525" s="2"/>
      <c r="R525" s="2"/>
      <c r="S525" s="2"/>
      <c r="T525" s="2"/>
      <c r="U525" s="27"/>
      <c r="V525" s="27"/>
      <c r="W525" s="20"/>
      <c r="X525" s="20">
        <f t="shared" si="103"/>
        <v>1.25</v>
      </c>
      <c r="Y525" s="11"/>
      <c r="Z525" s="2">
        <f t="shared" si="104"/>
        <v>0</v>
      </c>
      <c r="AA525">
        <f t="shared" si="105"/>
        <v>10</v>
      </c>
      <c r="AB525">
        <f t="shared" si="106"/>
        <v>0</v>
      </c>
      <c r="AC525">
        <f t="shared" si="107"/>
        <v>0</v>
      </c>
      <c r="AD525" s="2">
        <f t="shared" si="108"/>
        <v>60</v>
      </c>
      <c r="AE525" s="2" t="str">
        <f t="shared" si="109"/>
        <v>HT Under 1.5 Goals</v>
      </c>
      <c r="AF525" s="6"/>
      <c r="AG525" s="6" t="str">
        <f t="shared" si="110"/>
        <v>HT Over 0.5 Goals</v>
      </c>
      <c r="AH525" s="6" t="str">
        <f t="shared" si="101"/>
        <v>LOST</v>
      </c>
      <c r="AI525" s="6" t="str">
        <f t="shared" si="102"/>
        <v>LOST</v>
      </c>
      <c r="AK525" s="2" t="str">
        <f t="shared" si="111"/>
        <v>…</v>
      </c>
    </row>
    <row r="526" spans="6:37">
      <c r="F526" s="8"/>
      <c r="G526" s="2"/>
      <c r="H526" s="8"/>
      <c r="I526" s="2"/>
      <c r="J526" s="2"/>
      <c r="K526" s="2"/>
      <c r="L526" s="2"/>
      <c r="M526" s="2"/>
      <c r="N526" s="2"/>
      <c r="O526" s="3"/>
      <c r="P526" s="3"/>
      <c r="Q526" s="2"/>
      <c r="R526" s="2"/>
      <c r="S526" s="2"/>
      <c r="T526" s="2"/>
      <c r="U526" s="27"/>
      <c r="V526" s="27"/>
      <c r="W526" s="20"/>
      <c r="X526" s="20">
        <f t="shared" si="103"/>
        <v>1.25</v>
      </c>
      <c r="Y526" s="11"/>
      <c r="Z526" s="2">
        <f t="shared" si="104"/>
        <v>0</v>
      </c>
      <c r="AA526">
        <f t="shared" si="105"/>
        <v>10</v>
      </c>
      <c r="AB526">
        <f t="shared" si="106"/>
        <v>0</v>
      </c>
      <c r="AC526">
        <f t="shared" si="107"/>
        <v>0</v>
      </c>
      <c r="AD526" s="2">
        <f t="shared" si="108"/>
        <v>60</v>
      </c>
      <c r="AE526" s="2" t="str">
        <f t="shared" si="109"/>
        <v>HT Under 1.5 Goals</v>
      </c>
      <c r="AF526" s="6"/>
      <c r="AG526" s="6" t="str">
        <f t="shared" si="110"/>
        <v>HT Over 0.5 Goals</v>
      </c>
      <c r="AH526" s="6" t="str">
        <f t="shared" si="101"/>
        <v>LOST</v>
      </c>
      <c r="AI526" s="6" t="str">
        <f t="shared" si="102"/>
        <v>LOST</v>
      </c>
      <c r="AK526" s="2" t="str">
        <f t="shared" si="111"/>
        <v>…</v>
      </c>
    </row>
    <row r="527" spans="6:37">
      <c r="F527" s="8"/>
      <c r="G527" s="2"/>
      <c r="H527" s="8"/>
      <c r="I527" s="2"/>
      <c r="J527" s="2"/>
      <c r="K527" s="2"/>
      <c r="L527" s="2"/>
      <c r="M527" s="2"/>
      <c r="N527" s="2"/>
      <c r="O527" s="3"/>
      <c r="P527" s="3"/>
      <c r="Q527" s="2"/>
      <c r="R527" s="2"/>
      <c r="S527" s="2"/>
      <c r="T527" s="2"/>
      <c r="U527" s="27"/>
      <c r="V527" s="27"/>
      <c r="W527" s="20"/>
      <c r="X527" s="20">
        <f t="shared" si="103"/>
        <v>1.25</v>
      </c>
      <c r="Y527" s="11"/>
      <c r="Z527" s="2">
        <f t="shared" si="104"/>
        <v>0</v>
      </c>
      <c r="AA527">
        <f t="shared" si="105"/>
        <v>10</v>
      </c>
      <c r="AB527">
        <f t="shared" si="106"/>
        <v>0</v>
      </c>
      <c r="AC527">
        <f t="shared" si="107"/>
        <v>0</v>
      </c>
      <c r="AD527" s="2">
        <f t="shared" si="108"/>
        <v>60</v>
      </c>
      <c r="AE527" s="2" t="str">
        <f t="shared" si="109"/>
        <v>HT Under 1.5 Goals</v>
      </c>
      <c r="AF527" s="6"/>
      <c r="AG527" s="6" t="str">
        <f t="shared" si="110"/>
        <v>HT Over 0.5 Goals</v>
      </c>
      <c r="AH527" s="6" t="str">
        <f t="shared" si="101"/>
        <v>LOST</v>
      </c>
      <c r="AI527" s="6" t="str">
        <f t="shared" si="102"/>
        <v>LOST</v>
      </c>
      <c r="AK527" s="2" t="str">
        <f t="shared" si="111"/>
        <v>…</v>
      </c>
    </row>
    <row r="528" spans="6:37">
      <c r="F528" s="8"/>
      <c r="G528" s="2"/>
      <c r="H528" s="8"/>
      <c r="I528" s="2"/>
      <c r="J528" s="2"/>
      <c r="K528" s="2"/>
      <c r="L528" s="2"/>
      <c r="M528" s="2"/>
      <c r="N528" s="2"/>
      <c r="O528" s="3"/>
      <c r="P528" s="3"/>
      <c r="Q528" s="2"/>
      <c r="R528" s="2"/>
      <c r="S528" s="2"/>
      <c r="T528" s="2"/>
      <c r="U528" s="27"/>
      <c r="V528" s="27"/>
      <c r="W528" s="20"/>
      <c r="X528" s="20">
        <f t="shared" si="103"/>
        <v>1.25</v>
      </c>
      <c r="Y528" s="11"/>
      <c r="Z528" s="2">
        <f t="shared" si="104"/>
        <v>0</v>
      </c>
      <c r="AA528">
        <f t="shared" si="105"/>
        <v>10</v>
      </c>
      <c r="AB528">
        <f t="shared" si="106"/>
        <v>0</v>
      </c>
      <c r="AC528">
        <f t="shared" si="107"/>
        <v>0</v>
      </c>
      <c r="AD528" s="2">
        <f t="shared" si="108"/>
        <v>60</v>
      </c>
      <c r="AE528" s="2" t="str">
        <f t="shared" si="109"/>
        <v>HT Under 1.5 Goals</v>
      </c>
      <c r="AF528" s="6"/>
      <c r="AG528" s="6" t="str">
        <f t="shared" si="110"/>
        <v>HT Over 0.5 Goals</v>
      </c>
      <c r="AH528" s="6" t="str">
        <f t="shared" si="101"/>
        <v>LOST</v>
      </c>
      <c r="AI528" s="6" t="str">
        <f t="shared" si="102"/>
        <v>LOST</v>
      </c>
      <c r="AK528" s="2" t="str">
        <f t="shared" si="111"/>
        <v>…</v>
      </c>
    </row>
    <row r="529" spans="6:37">
      <c r="F529" s="8"/>
      <c r="G529" s="2"/>
      <c r="H529" s="8"/>
      <c r="I529" s="2"/>
      <c r="J529" s="2"/>
      <c r="K529" s="2"/>
      <c r="L529" s="2"/>
      <c r="M529" s="2"/>
      <c r="N529" s="2"/>
      <c r="O529" s="3"/>
      <c r="P529" s="3"/>
      <c r="Q529" s="2"/>
      <c r="R529" s="2"/>
      <c r="S529" s="2"/>
      <c r="T529" s="2"/>
      <c r="U529" s="27"/>
      <c r="V529" s="27"/>
      <c r="W529" s="20"/>
      <c r="X529" s="20">
        <f t="shared" si="103"/>
        <v>1.25</v>
      </c>
      <c r="Y529" s="11"/>
      <c r="Z529" s="2">
        <f t="shared" si="104"/>
        <v>0</v>
      </c>
      <c r="AA529">
        <f t="shared" si="105"/>
        <v>10</v>
      </c>
      <c r="AB529">
        <f t="shared" si="106"/>
        <v>0</v>
      </c>
      <c r="AC529">
        <f t="shared" si="107"/>
        <v>0</v>
      </c>
      <c r="AD529" s="2">
        <f t="shared" si="108"/>
        <v>60</v>
      </c>
      <c r="AE529" s="2" t="str">
        <f t="shared" si="109"/>
        <v>HT Under 1.5 Goals</v>
      </c>
      <c r="AF529" s="6"/>
      <c r="AG529" s="6" t="str">
        <f t="shared" si="110"/>
        <v>HT Over 0.5 Goals</v>
      </c>
      <c r="AH529" s="6" t="str">
        <f t="shared" si="101"/>
        <v>LOST</v>
      </c>
      <c r="AI529" s="6" t="str">
        <f t="shared" si="102"/>
        <v>LOST</v>
      </c>
      <c r="AK529" s="2" t="str">
        <f t="shared" si="111"/>
        <v>…</v>
      </c>
    </row>
    <row r="530" spans="6:37">
      <c r="F530" s="8"/>
      <c r="G530" s="2"/>
      <c r="H530" s="8"/>
      <c r="I530" s="2"/>
      <c r="J530" s="2"/>
      <c r="K530" s="2"/>
      <c r="L530" s="2"/>
      <c r="M530" s="2"/>
      <c r="N530" s="2"/>
      <c r="O530" s="3"/>
      <c r="P530" s="3"/>
      <c r="Q530" s="2"/>
      <c r="R530" s="2"/>
      <c r="S530" s="2"/>
      <c r="T530" s="2"/>
      <c r="U530" s="27"/>
      <c r="V530" s="27"/>
      <c r="W530" s="20"/>
      <c r="X530" s="20">
        <f t="shared" si="103"/>
        <v>1.25</v>
      </c>
      <c r="Y530" s="11"/>
      <c r="Z530" s="2">
        <f t="shared" si="104"/>
        <v>0</v>
      </c>
      <c r="AA530">
        <f t="shared" si="105"/>
        <v>10</v>
      </c>
      <c r="AB530">
        <f t="shared" si="106"/>
        <v>0</v>
      </c>
      <c r="AC530">
        <f t="shared" si="107"/>
        <v>0</v>
      </c>
      <c r="AD530" s="2">
        <f t="shared" si="108"/>
        <v>60</v>
      </c>
      <c r="AE530" s="2" t="str">
        <f t="shared" si="109"/>
        <v>HT Under 1.5 Goals</v>
      </c>
      <c r="AF530" s="6"/>
      <c r="AG530" s="6" t="str">
        <f t="shared" si="110"/>
        <v>HT Over 0.5 Goals</v>
      </c>
      <c r="AH530" s="6" t="str">
        <f t="shared" ref="AH530:AH593" si="112">IF(O530="?",O530,AI530)</f>
        <v>LOST</v>
      </c>
      <c r="AI530" s="6" t="str">
        <f t="shared" ref="AI530:AI593" si="113">IF(AE530=AG530,"WON",IF(O530="0-1","WON",IF(O530="1-0","WON",IF(O530="?","?","LOST"))))</f>
        <v>LOST</v>
      </c>
      <c r="AK530" s="2" t="str">
        <f t="shared" si="111"/>
        <v>…</v>
      </c>
    </row>
    <row r="531" spans="6:37">
      <c r="F531" s="8"/>
      <c r="G531" s="2"/>
      <c r="H531" s="8"/>
      <c r="I531" s="2"/>
      <c r="J531" s="2"/>
      <c r="K531" s="2"/>
      <c r="L531" s="2"/>
      <c r="M531" s="2"/>
      <c r="N531" s="2"/>
      <c r="O531" s="3"/>
      <c r="P531" s="3"/>
      <c r="Q531" s="2"/>
      <c r="R531" s="2"/>
      <c r="S531" s="2"/>
      <c r="T531" s="2"/>
      <c r="U531" s="27"/>
      <c r="V531" s="27"/>
      <c r="W531" s="20"/>
      <c r="X531" s="20">
        <f t="shared" si="103"/>
        <v>1.25</v>
      </c>
      <c r="Y531" s="11"/>
      <c r="Z531" s="2">
        <f t="shared" si="104"/>
        <v>0</v>
      </c>
      <c r="AA531">
        <f t="shared" si="105"/>
        <v>10</v>
      </c>
      <c r="AB531">
        <f t="shared" si="106"/>
        <v>0</v>
      </c>
      <c r="AC531">
        <f t="shared" si="107"/>
        <v>0</v>
      </c>
      <c r="AD531" s="2">
        <f t="shared" si="108"/>
        <v>60</v>
      </c>
      <c r="AE531" s="2" t="str">
        <f t="shared" si="109"/>
        <v>HT Under 1.5 Goals</v>
      </c>
      <c r="AF531" s="6"/>
      <c r="AG531" s="6" t="str">
        <f t="shared" si="110"/>
        <v>HT Over 0.5 Goals</v>
      </c>
      <c r="AH531" s="6" t="str">
        <f t="shared" si="112"/>
        <v>LOST</v>
      </c>
      <c r="AI531" s="6" t="str">
        <f t="shared" si="113"/>
        <v>LOST</v>
      </c>
      <c r="AK531" s="2" t="str">
        <f t="shared" si="111"/>
        <v>…</v>
      </c>
    </row>
    <row r="532" spans="6:37">
      <c r="F532" s="8"/>
      <c r="G532" s="2"/>
      <c r="H532" s="8"/>
      <c r="I532" s="2"/>
      <c r="J532" s="2"/>
      <c r="K532" s="2"/>
      <c r="L532" s="2"/>
      <c r="M532" s="2"/>
      <c r="N532" s="2"/>
      <c r="O532" s="3"/>
      <c r="P532" s="3"/>
      <c r="Q532" s="2"/>
      <c r="R532" s="2"/>
      <c r="S532" s="2"/>
      <c r="T532" s="2"/>
      <c r="U532" s="27"/>
      <c r="V532" s="27"/>
      <c r="W532" s="20"/>
      <c r="X532" s="20">
        <f t="shared" si="103"/>
        <v>1.25</v>
      </c>
      <c r="Y532" s="11"/>
      <c r="Z532" s="2">
        <f t="shared" si="104"/>
        <v>0</v>
      </c>
      <c r="AA532">
        <f t="shared" si="105"/>
        <v>10</v>
      </c>
      <c r="AB532">
        <f t="shared" si="106"/>
        <v>0</v>
      </c>
      <c r="AC532">
        <f t="shared" si="107"/>
        <v>0</v>
      </c>
      <c r="AD532" s="2">
        <f t="shared" si="108"/>
        <v>60</v>
      </c>
      <c r="AE532" s="2" t="str">
        <f t="shared" si="109"/>
        <v>HT Under 1.5 Goals</v>
      </c>
      <c r="AF532" s="6"/>
      <c r="AG532" s="6" t="str">
        <f t="shared" si="110"/>
        <v>HT Over 0.5 Goals</v>
      </c>
      <c r="AH532" s="6" t="str">
        <f t="shared" si="112"/>
        <v>LOST</v>
      </c>
      <c r="AI532" s="6" t="str">
        <f t="shared" si="113"/>
        <v>LOST</v>
      </c>
      <c r="AK532" s="2" t="str">
        <f t="shared" si="111"/>
        <v>…</v>
      </c>
    </row>
    <row r="533" spans="6:37">
      <c r="F533" s="8"/>
      <c r="G533" s="2"/>
      <c r="H533" s="8"/>
      <c r="I533" s="2"/>
      <c r="J533" s="2"/>
      <c r="K533" s="2"/>
      <c r="L533" s="2"/>
      <c r="M533" s="2"/>
      <c r="N533" s="2"/>
      <c r="O533" s="3"/>
      <c r="P533" s="3"/>
      <c r="Q533" s="2"/>
      <c r="R533" s="2"/>
      <c r="S533" s="2"/>
      <c r="T533" s="2"/>
      <c r="U533" s="27"/>
      <c r="V533" s="27"/>
      <c r="W533" s="20"/>
      <c r="X533" s="20">
        <f t="shared" si="103"/>
        <v>1.25</v>
      </c>
      <c r="Y533" s="11"/>
      <c r="Z533" s="2">
        <f t="shared" si="104"/>
        <v>0</v>
      </c>
      <c r="AA533">
        <f t="shared" si="105"/>
        <v>10</v>
      </c>
      <c r="AB533">
        <f t="shared" si="106"/>
        <v>0</v>
      </c>
      <c r="AC533">
        <f t="shared" si="107"/>
        <v>0</v>
      </c>
      <c r="AD533" s="2">
        <f t="shared" si="108"/>
        <v>60</v>
      </c>
      <c r="AE533" s="2" t="str">
        <f t="shared" si="109"/>
        <v>HT Under 1.5 Goals</v>
      </c>
      <c r="AF533" s="6"/>
      <c r="AG533" s="6" t="str">
        <f t="shared" si="110"/>
        <v>HT Over 0.5 Goals</v>
      </c>
      <c r="AH533" s="6" t="str">
        <f t="shared" si="112"/>
        <v>LOST</v>
      </c>
      <c r="AI533" s="6" t="str">
        <f t="shared" si="113"/>
        <v>LOST</v>
      </c>
      <c r="AK533" s="2" t="str">
        <f t="shared" si="111"/>
        <v>…</v>
      </c>
    </row>
    <row r="534" spans="6:37">
      <c r="F534" s="8"/>
      <c r="G534" s="2"/>
      <c r="H534" s="8"/>
      <c r="I534" s="2"/>
      <c r="J534" s="2"/>
      <c r="K534" s="2"/>
      <c r="L534" s="2"/>
      <c r="M534" s="2"/>
      <c r="N534" s="2"/>
      <c r="O534" s="3"/>
      <c r="P534" s="3"/>
      <c r="Q534" s="2"/>
      <c r="R534" s="2"/>
      <c r="S534" s="2"/>
      <c r="T534" s="2"/>
      <c r="U534" s="27"/>
      <c r="V534" s="27"/>
      <c r="W534" s="20"/>
      <c r="X534" s="20">
        <f t="shared" si="103"/>
        <v>1.25</v>
      </c>
      <c r="Y534" s="11"/>
      <c r="Z534" s="2">
        <f t="shared" si="104"/>
        <v>0</v>
      </c>
      <c r="AA534">
        <f t="shared" si="105"/>
        <v>10</v>
      </c>
      <c r="AB534">
        <f t="shared" si="106"/>
        <v>0</v>
      </c>
      <c r="AC534">
        <f t="shared" si="107"/>
        <v>0</v>
      </c>
      <c r="AD534" s="2">
        <f t="shared" si="108"/>
        <v>60</v>
      </c>
      <c r="AE534" s="2" t="str">
        <f t="shared" si="109"/>
        <v>HT Under 1.5 Goals</v>
      </c>
      <c r="AF534" s="6"/>
      <c r="AG534" s="6" t="str">
        <f t="shared" si="110"/>
        <v>HT Over 0.5 Goals</v>
      </c>
      <c r="AH534" s="6" t="str">
        <f t="shared" si="112"/>
        <v>LOST</v>
      </c>
      <c r="AI534" s="6" t="str">
        <f t="shared" si="113"/>
        <v>LOST</v>
      </c>
      <c r="AK534" s="2" t="str">
        <f t="shared" si="111"/>
        <v>…</v>
      </c>
    </row>
    <row r="535" spans="6:37">
      <c r="F535" s="8"/>
      <c r="G535" s="2"/>
      <c r="H535" s="8"/>
      <c r="I535" s="2"/>
      <c r="J535" s="2"/>
      <c r="K535" s="2"/>
      <c r="L535" s="2"/>
      <c r="M535" s="2"/>
      <c r="N535" s="2"/>
      <c r="O535" s="3"/>
      <c r="P535" s="3"/>
      <c r="Q535" s="2"/>
      <c r="R535" s="2"/>
      <c r="S535" s="2"/>
      <c r="T535" s="2"/>
      <c r="U535" s="27"/>
      <c r="V535" s="27"/>
      <c r="W535" s="20"/>
      <c r="X535" s="20">
        <f t="shared" si="103"/>
        <v>1.25</v>
      </c>
      <c r="Y535" s="11"/>
      <c r="Z535" s="2">
        <f t="shared" si="104"/>
        <v>0</v>
      </c>
      <c r="AA535">
        <f t="shared" si="105"/>
        <v>10</v>
      </c>
      <c r="AB535">
        <f t="shared" si="106"/>
        <v>0</v>
      </c>
      <c r="AC535">
        <f t="shared" si="107"/>
        <v>0</v>
      </c>
      <c r="AD535" s="2">
        <f t="shared" si="108"/>
        <v>60</v>
      </c>
      <c r="AE535" s="2" t="str">
        <f t="shared" si="109"/>
        <v>HT Under 1.5 Goals</v>
      </c>
      <c r="AF535" s="6"/>
      <c r="AG535" s="6" t="str">
        <f t="shared" si="110"/>
        <v>HT Over 0.5 Goals</v>
      </c>
      <c r="AH535" s="6" t="str">
        <f t="shared" si="112"/>
        <v>LOST</v>
      </c>
      <c r="AI535" s="6" t="str">
        <f t="shared" si="113"/>
        <v>LOST</v>
      </c>
      <c r="AK535" s="2" t="str">
        <f t="shared" si="111"/>
        <v>…</v>
      </c>
    </row>
    <row r="536" spans="6:37">
      <c r="F536" s="8"/>
      <c r="G536" s="2"/>
      <c r="H536" s="8"/>
      <c r="I536" s="2"/>
      <c r="J536" s="2"/>
      <c r="K536" s="2"/>
      <c r="L536" s="2"/>
      <c r="M536" s="2"/>
      <c r="N536" s="2"/>
      <c r="O536" s="3"/>
      <c r="P536" s="3"/>
      <c r="Q536" s="2"/>
      <c r="R536" s="2"/>
      <c r="S536" s="2"/>
      <c r="T536" s="2"/>
      <c r="U536" s="27"/>
      <c r="V536" s="27"/>
      <c r="W536" s="20"/>
      <c r="X536" s="20">
        <f t="shared" si="103"/>
        <v>1.25</v>
      </c>
      <c r="Y536" s="11"/>
      <c r="Z536" s="2">
        <f t="shared" si="104"/>
        <v>0</v>
      </c>
      <c r="AA536">
        <f t="shared" si="105"/>
        <v>10</v>
      </c>
      <c r="AB536">
        <f t="shared" si="106"/>
        <v>0</v>
      </c>
      <c r="AC536">
        <f t="shared" si="107"/>
        <v>0</v>
      </c>
      <c r="AD536" s="2">
        <f t="shared" si="108"/>
        <v>60</v>
      </c>
      <c r="AE536" s="2" t="str">
        <f t="shared" si="109"/>
        <v>HT Under 1.5 Goals</v>
      </c>
      <c r="AF536" s="6"/>
      <c r="AG536" s="6" t="str">
        <f t="shared" si="110"/>
        <v>HT Over 0.5 Goals</v>
      </c>
      <c r="AH536" s="6" t="str">
        <f t="shared" si="112"/>
        <v>LOST</v>
      </c>
      <c r="AI536" s="6" t="str">
        <f t="shared" si="113"/>
        <v>LOST</v>
      </c>
      <c r="AK536" s="2" t="str">
        <f t="shared" si="111"/>
        <v>…</v>
      </c>
    </row>
    <row r="537" spans="6:37">
      <c r="F537" s="8"/>
      <c r="G537" s="2"/>
      <c r="H537" s="8"/>
      <c r="I537" s="2"/>
      <c r="J537" s="2"/>
      <c r="K537" s="2"/>
      <c r="L537" s="2"/>
      <c r="M537" s="2"/>
      <c r="N537" s="2"/>
      <c r="O537" s="3"/>
      <c r="P537" s="3"/>
      <c r="Q537" s="2"/>
      <c r="R537" s="2"/>
      <c r="S537" s="2"/>
      <c r="T537" s="2"/>
      <c r="U537" s="27"/>
      <c r="V537" s="27"/>
      <c r="W537" s="20"/>
      <c r="X537" s="20">
        <f t="shared" si="103"/>
        <v>1.25</v>
      </c>
      <c r="Y537" s="11"/>
      <c r="Z537" s="2">
        <f t="shared" si="104"/>
        <v>0</v>
      </c>
      <c r="AA537">
        <f t="shared" si="105"/>
        <v>10</v>
      </c>
      <c r="AB537">
        <f t="shared" si="106"/>
        <v>0</v>
      </c>
      <c r="AC537">
        <f t="shared" si="107"/>
        <v>0</v>
      </c>
      <c r="AD537" s="2">
        <f t="shared" si="108"/>
        <v>60</v>
      </c>
      <c r="AE537" s="2" t="str">
        <f t="shared" si="109"/>
        <v>HT Under 1.5 Goals</v>
      </c>
      <c r="AF537" s="6"/>
      <c r="AG537" s="6" t="str">
        <f t="shared" si="110"/>
        <v>HT Over 0.5 Goals</v>
      </c>
      <c r="AH537" s="6" t="str">
        <f t="shared" si="112"/>
        <v>LOST</v>
      </c>
      <c r="AI537" s="6" t="str">
        <f t="shared" si="113"/>
        <v>LOST</v>
      </c>
      <c r="AK537" s="2" t="str">
        <f t="shared" si="111"/>
        <v>…</v>
      </c>
    </row>
    <row r="538" spans="6:37">
      <c r="F538" s="8"/>
      <c r="G538" s="2"/>
      <c r="H538" s="8"/>
      <c r="I538" s="2"/>
      <c r="J538" s="2"/>
      <c r="K538" s="2"/>
      <c r="L538" s="2"/>
      <c r="M538" s="2"/>
      <c r="N538" s="2"/>
      <c r="O538" s="3"/>
      <c r="P538" s="3"/>
      <c r="Q538" s="2"/>
      <c r="R538" s="2"/>
      <c r="S538" s="2"/>
      <c r="T538" s="2"/>
      <c r="U538" s="27"/>
      <c r="V538" s="27"/>
      <c r="W538" s="20"/>
      <c r="X538" s="20">
        <f t="shared" si="103"/>
        <v>1.25</v>
      </c>
      <c r="Y538" s="11"/>
      <c r="Z538" s="2">
        <f t="shared" si="104"/>
        <v>0</v>
      </c>
      <c r="AA538">
        <f t="shared" si="105"/>
        <v>10</v>
      </c>
      <c r="AB538">
        <f t="shared" si="106"/>
        <v>0</v>
      </c>
      <c r="AC538">
        <f t="shared" si="107"/>
        <v>0</v>
      </c>
      <c r="AD538" s="2">
        <f t="shared" si="108"/>
        <v>60</v>
      </c>
      <c r="AE538" s="2" t="str">
        <f t="shared" si="109"/>
        <v>HT Under 1.5 Goals</v>
      </c>
      <c r="AF538" s="6"/>
      <c r="AG538" s="6" t="str">
        <f t="shared" si="110"/>
        <v>HT Over 0.5 Goals</v>
      </c>
      <c r="AH538" s="6" t="str">
        <f t="shared" si="112"/>
        <v>LOST</v>
      </c>
      <c r="AI538" s="6" t="str">
        <f t="shared" si="113"/>
        <v>LOST</v>
      </c>
      <c r="AK538" s="2" t="str">
        <f t="shared" si="111"/>
        <v>…</v>
      </c>
    </row>
    <row r="539" spans="6:37">
      <c r="F539" s="8"/>
      <c r="G539" s="2"/>
      <c r="H539" s="8"/>
      <c r="I539" s="2"/>
      <c r="J539" s="2"/>
      <c r="K539" s="2"/>
      <c r="L539" s="2"/>
      <c r="M539" s="2"/>
      <c r="N539" s="2"/>
      <c r="O539" s="3"/>
      <c r="P539" s="3"/>
      <c r="Q539" s="2"/>
      <c r="R539" s="2"/>
      <c r="S539" s="2"/>
      <c r="T539" s="2"/>
      <c r="U539" s="27"/>
      <c r="V539" s="27"/>
      <c r="W539" s="20"/>
      <c r="X539" s="20">
        <f t="shared" si="103"/>
        <v>1.25</v>
      </c>
      <c r="Y539" s="11"/>
      <c r="Z539" s="2">
        <f t="shared" si="104"/>
        <v>0</v>
      </c>
      <c r="AA539">
        <f t="shared" si="105"/>
        <v>10</v>
      </c>
      <c r="AB539">
        <f t="shared" si="106"/>
        <v>0</v>
      </c>
      <c r="AC539">
        <f t="shared" si="107"/>
        <v>0</v>
      </c>
      <c r="AD539" s="2">
        <f t="shared" si="108"/>
        <v>60</v>
      </c>
      <c r="AE539" s="2" t="str">
        <f t="shared" si="109"/>
        <v>HT Under 1.5 Goals</v>
      </c>
      <c r="AF539" s="6"/>
      <c r="AG539" s="6" t="str">
        <f t="shared" si="110"/>
        <v>HT Over 0.5 Goals</v>
      </c>
      <c r="AH539" s="6" t="str">
        <f t="shared" si="112"/>
        <v>LOST</v>
      </c>
      <c r="AI539" s="6" t="str">
        <f t="shared" si="113"/>
        <v>LOST</v>
      </c>
      <c r="AK539" s="2" t="str">
        <f t="shared" si="111"/>
        <v>…</v>
      </c>
    </row>
    <row r="540" spans="6:37">
      <c r="F540" s="8"/>
      <c r="G540" s="2"/>
      <c r="H540" s="8"/>
      <c r="I540" s="2"/>
      <c r="J540" s="2"/>
      <c r="K540" s="2"/>
      <c r="L540" s="2"/>
      <c r="M540" s="2"/>
      <c r="N540" s="2"/>
      <c r="O540" s="3"/>
      <c r="P540" s="3"/>
      <c r="Q540" s="2"/>
      <c r="R540" s="2"/>
      <c r="S540" s="2"/>
      <c r="T540" s="2"/>
      <c r="U540" s="27"/>
      <c r="V540" s="27"/>
      <c r="W540" s="20"/>
      <c r="X540" s="20">
        <f t="shared" si="103"/>
        <v>1.25</v>
      </c>
      <c r="Y540" s="11"/>
      <c r="Z540" s="2">
        <f t="shared" si="104"/>
        <v>0</v>
      </c>
      <c r="AA540">
        <f t="shared" si="105"/>
        <v>10</v>
      </c>
      <c r="AB540">
        <f t="shared" si="106"/>
        <v>0</v>
      </c>
      <c r="AC540">
        <f t="shared" si="107"/>
        <v>0</v>
      </c>
      <c r="AD540" s="2">
        <f t="shared" si="108"/>
        <v>60</v>
      </c>
      <c r="AE540" s="2" t="str">
        <f t="shared" si="109"/>
        <v>HT Under 1.5 Goals</v>
      </c>
      <c r="AF540" s="6"/>
      <c r="AG540" s="6" t="str">
        <f t="shared" si="110"/>
        <v>HT Over 0.5 Goals</v>
      </c>
      <c r="AH540" s="6" t="str">
        <f t="shared" si="112"/>
        <v>LOST</v>
      </c>
      <c r="AI540" s="6" t="str">
        <f t="shared" si="113"/>
        <v>LOST</v>
      </c>
      <c r="AK540" s="2" t="str">
        <f t="shared" si="111"/>
        <v>…</v>
      </c>
    </row>
    <row r="541" spans="6:37">
      <c r="F541" s="8"/>
      <c r="G541" s="2"/>
      <c r="H541" s="8"/>
      <c r="I541" s="2"/>
      <c r="J541" s="2"/>
      <c r="K541" s="2"/>
      <c r="L541" s="2"/>
      <c r="M541" s="2"/>
      <c r="N541" s="2"/>
      <c r="O541" s="3"/>
      <c r="P541" s="3"/>
      <c r="Q541" s="2"/>
      <c r="R541" s="2"/>
      <c r="S541" s="2"/>
      <c r="T541" s="2"/>
      <c r="U541" s="27"/>
      <c r="V541" s="27"/>
      <c r="W541" s="20"/>
      <c r="X541" s="20">
        <f t="shared" si="103"/>
        <v>1.25</v>
      </c>
      <c r="Y541" s="11"/>
      <c r="Z541" s="2">
        <f t="shared" si="104"/>
        <v>0</v>
      </c>
      <c r="AA541">
        <f t="shared" si="105"/>
        <v>10</v>
      </c>
      <c r="AB541">
        <f t="shared" si="106"/>
        <v>0</v>
      </c>
      <c r="AC541">
        <f t="shared" si="107"/>
        <v>0</v>
      </c>
      <c r="AD541" s="2">
        <f t="shared" si="108"/>
        <v>60</v>
      </c>
      <c r="AE541" s="2" t="str">
        <f t="shared" si="109"/>
        <v>HT Under 1.5 Goals</v>
      </c>
      <c r="AF541" s="6"/>
      <c r="AG541" s="6" t="str">
        <f t="shared" si="110"/>
        <v>HT Over 0.5 Goals</v>
      </c>
      <c r="AH541" s="6" t="str">
        <f t="shared" si="112"/>
        <v>LOST</v>
      </c>
      <c r="AI541" s="6" t="str">
        <f t="shared" si="113"/>
        <v>LOST</v>
      </c>
      <c r="AK541" s="2" t="str">
        <f t="shared" si="111"/>
        <v>…</v>
      </c>
    </row>
    <row r="542" spans="6:37">
      <c r="F542" s="8"/>
      <c r="G542" s="2"/>
      <c r="H542" s="8"/>
      <c r="I542" s="2"/>
      <c r="J542" s="2"/>
      <c r="K542" s="2"/>
      <c r="L542" s="2"/>
      <c r="M542" s="2"/>
      <c r="N542" s="2"/>
      <c r="O542" s="3"/>
      <c r="P542" s="3"/>
      <c r="Q542" s="2"/>
      <c r="R542" s="2"/>
      <c r="S542" s="2"/>
      <c r="T542" s="2"/>
      <c r="U542" s="27"/>
      <c r="V542" s="27"/>
      <c r="W542" s="20"/>
      <c r="X542" s="20">
        <f t="shared" si="103"/>
        <v>1.25</v>
      </c>
      <c r="Y542" s="11"/>
      <c r="Z542" s="2">
        <f t="shared" si="104"/>
        <v>0</v>
      </c>
      <c r="AA542">
        <f t="shared" si="105"/>
        <v>10</v>
      </c>
      <c r="AB542">
        <f t="shared" si="106"/>
        <v>0</v>
      </c>
      <c r="AC542">
        <f t="shared" si="107"/>
        <v>0</v>
      </c>
      <c r="AD542" s="2">
        <f t="shared" si="108"/>
        <v>60</v>
      </c>
      <c r="AE542" s="2" t="str">
        <f t="shared" si="109"/>
        <v>HT Under 1.5 Goals</v>
      </c>
      <c r="AF542" s="6"/>
      <c r="AG542" s="6" t="str">
        <f t="shared" si="110"/>
        <v>HT Over 0.5 Goals</v>
      </c>
      <c r="AH542" s="6" t="str">
        <f t="shared" si="112"/>
        <v>LOST</v>
      </c>
      <c r="AI542" s="6" t="str">
        <f t="shared" si="113"/>
        <v>LOST</v>
      </c>
      <c r="AK542" s="2" t="str">
        <f t="shared" si="111"/>
        <v>…</v>
      </c>
    </row>
    <row r="543" spans="6:37">
      <c r="F543" s="8"/>
      <c r="G543" s="2"/>
      <c r="H543" s="8"/>
      <c r="I543" s="2"/>
      <c r="J543" s="2"/>
      <c r="K543" s="2"/>
      <c r="L543" s="2"/>
      <c r="M543" s="2"/>
      <c r="N543" s="2"/>
      <c r="O543" s="3"/>
      <c r="P543" s="3"/>
      <c r="Q543" s="2"/>
      <c r="R543" s="2"/>
      <c r="S543" s="2"/>
      <c r="T543" s="2"/>
      <c r="U543" s="27"/>
      <c r="V543" s="27"/>
      <c r="W543" s="20"/>
      <c r="X543" s="20">
        <f t="shared" si="103"/>
        <v>1.25</v>
      </c>
      <c r="Y543" s="11"/>
      <c r="Z543" s="2">
        <f t="shared" si="104"/>
        <v>0</v>
      </c>
      <c r="AA543">
        <f t="shared" si="105"/>
        <v>10</v>
      </c>
      <c r="AB543">
        <f t="shared" si="106"/>
        <v>0</v>
      </c>
      <c r="AC543">
        <f t="shared" si="107"/>
        <v>0</v>
      </c>
      <c r="AD543" s="2">
        <f t="shared" si="108"/>
        <v>60</v>
      </c>
      <c r="AE543" s="2" t="str">
        <f t="shared" si="109"/>
        <v>HT Under 1.5 Goals</v>
      </c>
      <c r="AF543" s="6"/>
      <c r="AG543" s="6" t="str">
        <f t="shared" si="110"/>
        <v>HT Over 0.5 Goals</v>
      </c>
      <c r="AH543" s="6" t="str">
        <f t="shared" si="112"/>
        <v>LOST</v>
      </c>
      <c r="AI543" s="6" t="str">
        <f t="shared" si="113"/>
        <v>LOST</v>
      </c>
      <c r="AK543" s="2" t="str">
        <f t="shared" si="111"/>
        <v>…</v>
      </c>
    </row>
    <row r="544" spans="6:37">
      <c r="F544" s="8"/>
      <c r="G544" s="2"/>
      <c r="H544" s="8"/>
      <c r="I544" s="2"/>
      <c r="J544" s="2"/>
      <c r="K544" s="2"/>
      <c r="L544" s="2"/>
      <c r="M544" s="2"/>
      <c r="N544" s="2"/>
      <c r="O544" s="3"/>
      <c r="P544" s="3"/>
      <c r="Q544" s="2"/>
      <c r="R544" s="2"/>
      <c r="S544" s="2"/>
      <c r="T544" s="2"/>
      <c r="U544" s="27"/>
      <c r="V544" s="27"/>
      <c r="W544" s="20"/>
      <c r="X544" s="20">
        <f t="shared" si="103"/>
        <v>1.25</v>
      </c>
      <c r="Y544" s="11"/>
      <c r="Z544" s="2">
        <f t="shared" si="104"/>
        <v>0</v>
      </c>
      <c r="AA544">
        <f t="shared" si="105"/>
        <v>10</v>
      </c>
      <c r="AB544">
        <f t="shared" si="106"/>
        <v>0</v>
      </c>
      <c r="AC544">
        <f t="shared" si="107"/>
        <v>0</v>
      </c>
      <c r="AD544" s="2">
        <f t="shared" si="108"/>
        <v>60</v>
      </c>
      <c r="AE544" s="2" t="str">
        <f t="shared" si="109"/>
        <v>HT Under 1.5 Goals</v>
      </c>
      <c r="AF544" s="6"/>
      <c r="AG544" s="6" t="str">
        <f t="shared" si="110"/>
        <v>HT Over 0.5 Goals</v>
      </c>
      <c r="AH544" s="6" t="str">
        <f t="shared" si="112"/>
        <v>LOST</v>
      </c>
      <c r="AI544" s="6" t="str">
        <f t="shared" si="113"/>
        <v>LOST</v>
      </c>
      <c r="AK544" s="2" t="str">
        <f t="shared" si="111"/>
        <v>…</v>
      </c>
    </row>
    <row r="545" spans="6:37">
      <c r="F545" s="8"/>
      <c r="G545" s="2"/>
      <c r="H545" s="8"/>
      <c r="I545" s="2"/>
      <c r="J545" s="2"/>
      <c r="K545" s="2"/>
      <c r="L545" s="2"/>
      <c r="M545" s="2"/>
      <c r="N545" s="2"/>
      <c r="O545" s="3"/>
      <c r="P545" s="3"/>
      <c r="Q545" s="2"/>
      <c r="R545" s="2"/>
      <c r="S545" s="2"/>
      <c r="T545" s="2"/>
      <c r="U545" s="27"/>
      <c r="V545" s="27"/>
      <c r="W545" s="20"/>
      <c r="X545" s="20">
        <f t="shared" si="103"/>
        <v>1.25</v>
      </c>
      <c r="Y545" s="11"/>
      <c r="Z545" s="2">
        <f t="shared" si="104"/>
        <v>0</v>
      </c>
      <c r="AA545">
        <f t="shared" si="105"/>
        <v>10</v>
      </c>
      <c r="AB545">
        <f t="shared" si="106"/>
        <v>0</v>
      </c>
      <c r="AC545">
        <f t="shared" si="107"/>
        <v>0</v>
      </c>
      <c r="AD545" s="2">
        <f t="shared" si="108"/>
        <v>60</v>
      </c>
      <c r="AE545" s="2" t="str">
        <f t="shared" si="109"/>
        <v>HT Under 1.5 Goals</v>
      </c>
      <c r="AF545" s="6"/>
      <c r="AG545" s="6" t="str">
        <f t="shared" si="110"/>
        <v>HT Over 0.5 Goals</v>
      </c>
      <c r="AH545" s="6" t="str">
        <f t="shared" si="112"/>
        <v>LOST</v>
      </c>
      <c r="AI545" s="6" t="str">
        <f t="shared" si="113"/>
        <v>LOST</v>
      </c>
      <c r="AK545" s="2" t="str">
        <f t="shared" si="111"/>
        <v>…</v>
      </c>
    </row>
    <row r="546" spans="6:37">
      <c r="F546" s="8"/>
      <c r="G546" s="2"/>
      <c r="H546" s="8"/>
      <c r="I546" s="2"/>
      <c r="J546" s="2"/>
      <c r="K546" s="2"/>
      <c r="L546" s="2"/>
      <c r="M546" s="2"/>
      <c r="N546" s="2"/>
      <c r="O546" s="3"/>
      <c r="P546" s="3"/>
      <c r="Q546" s="2"/>
      <c r="R546" s="2"/>
      <c r="S546" s="2"/>
      <c r="T546" s="2"/>
      <c r="U546" s="27"/>
      <c r="V546" s="27"/>
      <c r="W546" s="20"/>
      <c r="X546" s="20">
        <f t="shared" si="103"/>
        <v>1.25</v>
      </c>
      <c r="Y546" s="11"/>
      <c r="Z546" s="2">
        <f t="shared" si="104"/>
        <v>0</v>
      </c>
      <c r="AA546">
        <f t="shared" si="105"/>
        <v>10</v>
      </c>
      <c r="AB546">
        <f t="shared" si="106"/>
        <v>0</v>
      </c>
      <c r="AC546">
        <f t="shared" si="107"/>
        <v>0</v>
      </c>
      <c r="AD546" s="2">
        <f t="shared" si="108"/>
        <v>60</v>
      </c>
      <c r="AE546" s="2" t="str">
        <f t="shared" si="109"/>
        <v>HT Under 1.5 Goals</v>
      </c>
      <c r="AF546" s="6"/>
      <c r="AG546" s="6" t="str">
        <f t="shared" si="110"/>
        <v>HT Over 0.5 Goals</v>
      </c>
      <c r="AH546" s="6" t="str">
        <f t="shared" si="112"/>
        <v>LOST</v>
      </c>
      <c r="AI546" s="6" t="str">
        <f t="shared" si="113"/>
        <v>LOST</v>
      </c>
      <c r="AK546" s="2" t="str">
        <f t="shared" si="111"/>
        <v>…</v>
      </c>
    </row>
    <row r="547" spans="6:37">
      <c r="F547" s="8"/>
      <c r="G547" s="2"/>
      <c r="H547" s="8"/>
      <c r="I547" s="2"/>
      <c r="J547" s="2"/>
      <c r="K547" s="2"/>
      <c r="L547" s="2"/>
      <c r="M547" s="2"/>
      <c r="N547" s="2"/>
      <c r="O547" s="3"/>
      <c r="P547" s="3"/>
      <c r="Q547" s="2"/>
      <c r="R547" s="2"/>
      <c r="S547" s="2"/>
      <c r="T547" s="2"/>
      <c r="U547" s="27"/>
      <c r="V547" s="27"/>
      <c r="W547" s="20"/>
      <c r="X547" s="20">
        <f t="shared" si="103"/>
        <v>1.25</v>
      </c>
      <c r="Y547" s="11"/>
      <c r="Z547" s="2">
        <f t="shared" si="104"/>
        <v>0</v>
      </c>
      <c r="AA547">
        <f t="shared" si="105"/>
        <v>10</v>
      </c>
      <c r="AB547">
        <f t="shared" si="106"/>
        <v>0</v>
      </c>
      <c r="AC547">
        <f t="shared" si="107"/>
        <v>0</v>
      </c>
      <c r="AD547" s="2">
        <f t="shared" si="108"/>
        <v>60</v>
      </c>
      <c r="AE547" s="2" t="str">
        <f t="shared" si="109"/>
        <v>HT Under 1.5 Goals</v>
      </c>
      <c r="AF547" s="6"/>
      <c r="AG547" s="6" t="str">
        <f t="shared" si="110"/>
        <v>HT Over 0.5 Goals</v>
      </c>
      <c r="AH547" s="6" t="str">
        <f t="shared" si="112"/>
        <v>LOST</v>
      </c>
      <c r="AI547" s="6" t="str">
        <f t="shared" si="113"/>
        <v>LOST</v>
      </c>
      <c r="AK547" s="2" t="str">
        <f t="shared" si="111"/>
        <v>…</v>
      </c>
    </row>
    <row r="548" spans="6:37">
      <c r="F548" s="8"/>
      <c r="G548" s="2"/>
      <c r="H548" s="8"/>
      <c r="I548" s="2"/>
      <c r="J548" s="2"/>
      <c r="K548" s="2"/>
      <c r="L548" s="2"/>
      <c r="M548" s="2"/>
      <c r="N548" s="2"/>
      <c r="O548" s="3"/>
      <c r="P548" s="3"/>
      <c r="Q548" s="2"/>
      <c r="R548" s="2"/>
      <c r="S548" s="2"/>
      <c r="T548" s="2"/>
      <c r="U548" s="27"/>
      <c r="V548" s="27"/>
      <c r="W548" s="20"/>
      <c r="X548" s="20">
        <f t="shared" si="103"/>
        <v>1.25</v>
      </c>
      <c r="Y548" s="11"/>
      <c r="Z548" s="2">
        <f t="shared" si="104"/>
        <v>0</v>
      </c>
      <c r="AA548">
        <f t="shared" si="105"/>
        <v>10</v>
      </c>
      <c r="AB548">
        <f t="shared" si="106"/>
        <v>0</v>
      </c>
      <c r="AC548">
        <f t="shared" si="107"/>
        <v>0</v>
      </c>
      <c r="AD548" s="2">
        <f t="shared" si="108"/>
        <v>60</v>
      </c>
      <c r="AE548" s="2" t="str">
        <f t="shared" si="109"/>
        <v>HT Under 1.5 Goals</v>
      </c>
      <c r="AF548" s="6"/>
      <c r="AG548" s="6" t="str">
        <f t="shared" si="110"/>
        <v>HT Over 0.5 Goals</v>
      </c>
      <c r="AH548" s="6" t="str">
        <f t="shared" si="112"/>
        <v>LOST</v>
      </c>
      <c r="AI548" s="6" t="str">
        <f t="shared" si="113"/>
        <v>LOST</v>
      </c>
      <c r="AK548" s="2" t="str">
        <f t="shared" si="111"/>
        <v>…</v>
      </c>
    </row>
    <row r="549" spans="6:37">
      <c r="F549" s="8"/>
      <c r="G549" s="2"/>
      <c r="H549" s="8"/>
      <c r="I549" s="2"/>
      <c r="J549" s="2"/>
      <c r="K549" s="2"/>
      <c r="L549" s="2"/>
      <c r="M549" s="2"/>
      <c r="N549" s="2"/>
      <c r="O549" s="3"/>
      <c r="P549" s="3"/>
      <c r="Q549" s="2"/>
      <c r="R549" s="2"/>
      <c r="S549" s="2"/>
      <c r="T549" s="2"/>
      <c r="U549" s="27"/>
      <c r="V549" s="27"/>
      <c r="W549" s="20"/>
      <c r="X549" s="20">
        <f t="shared" si="103"/>
        <v>1.25</v>
      </c>
      <c r="Y549" s="11"/>
      <c r="Z549" s="2">
        <f t="shared" si="104"/>
        <v>0</v>
      </c>
      <c r="AA549">
        <f t="shared" si="105"/>
        <v>10</v>
      </c>
      <c r="AB549">
        <f t="shared" si="106"/>
        <v>0</v>
      </c>
      <c r="AC549">
        <f t="shared" si="107"/>
        <v>0</v>
      </c>
      <c r="AD549" s="2">
        <f t="shared" si="108"/>
        <v>60</v>
      </c>
      <c r="AE549" s="2" t="str">
        <f t="shared" si="109"/>
        <v>HT Under 1.5 Goals</v>
      </c>
      <c r="AF549" s="6"/>
      <c r="AG549" s="6" t="str">
        <f t="shared" si="110"/>
        <v>HT Over 0.5 Goals</v>
      </c>
      <c r="AH549" s="6" t="str">
        <f t="shared" si="112"/>
        <v>LOST</v>
      </c>
      <c r="AI549" s="6" t="str">
        <f t="shared" si="113"/>
        <v>LOST</v>
      </c>
      <c r="AK549" s="2" t="str">
        <f t="shared" si="111"/>
        <v>…</v>
      </c>
    </row>
    <row r="550" spans="6:37">
      <c r="F550" s="8"/>
      <c r="G550" s="2"/>
      <c r="H550" s="8"/>
      <c r="I550" s="2"/>
      <c r="J550" s="2"/>
      <c r="K550" s="2"/>
      <c r="L550" s="2"/>
      <c r="M550" s="2"/>
      <c r="N550" s="2"/>
      <c r="O550" s="3"/>
      <c r="P550" s="3"/>
      <c r="Q550" s="2"/>
      <c r="R550" s="2"/>
      <c r="S550" s="2"/>
      <c r="T550" s="2"/>
      <c r="U550" s="27"/>
      <c r="V550" s="27"/>
      <c r="W550" s="20"/>
      <c r="X550" s="20">
        <f t="shared" si="103"/>
        <v>1.25</v>
      </c>
      <c r="Y550" s="11"/>
      <c r="Z550" s="2">
        <f t="shared" si="104"/>
        <v>0</v>
      </c>
      <c r="AA550">
        <f t="shared" si="105"/>
        <v>10</v>
      </c>
      <c r="AB550">
        <f t="shared" si="106"/>
        <v>0</v>
      </c>
      <c r="AC550">
        <f t="shared" si="107"/>
        <v>0</v>
      </c>
      <c r="AD550" s="2">
        <f t="shared" si="108"/>
        <v>60</v>
      </c>
      <c r="AE550" s="2" t="str">
        <f t="shared" si="109"/>
        <v>HT Under 1.5 Goals</v>
      </c>
      <c r="AF550" s="6"/>
      <c r="AG550" s="6" t="str">
        <f t="shared" si="110"/>
        <v>HT Over 0.5 Goals</v>
      </c>
      <c r="AH550" s="6" t="str">
        <f t="shared" si="112"/>
        <v>LOST</v>
      </c>
      <c r="AI550" s="6" t="str">
        <f t="shared" si="113"/>
        <v>LOST</v>
      </c>
      <c r="AK550" s="2" t="str">
        <f t="shared" si="111"/>
        <v>…</v>
      </c>
    </row>
    <row r="551" spans="6:37">
      <c r="F551" s="8"/>
      <c r="G551" s="2"/>
      <c r="H551" s="8"/>
      <c r="I551" s="2"/>
      <c r="J551" s="2"/>
      <c r="K551" s="2"/>
      <c r="L551" s="2"/>
      <c r="M551" s="2"/>
      <c r="N551" s="2"/>
      <c r="O551" s="3"/>
      <c r="P551" s="3"/>
      <c r="Q551" s="2"/>
      <c r="R551" s="2"/>
      <c r="S551" s="2"/>
      <c r="T551" s="2"/>
      <c r="U551" s="27"/>
      <c r="V551" s="27"/>
      <c r="W551" s="20"/>
      <c r="X551" s="20">
        <f t="shared" si="103"/>
        <v>1.25</v>
      </c>
      <c r="Y551" s="11"/>
      <c r="Z551" s="2">
        <f t="shared" si="104"/>
        <v>0</v>
      </c>
      <c r="AA551">
        <f t="shared" si="105"/>
        <v>10</v>
      </c>
      <c r="AB551">
        <f t="shared" si="106"/>
        <v>0</v>
      </c>
      <c r="AC551">
        <f t="shared" si="107"/>
        <v>0</v>
      </c>
      <c r="AD551" s="2">
        <f t="shared" si="108"/>
        <v>60</v>
      </c>
      <c r="AE551" s="2" t="str">
        <f t="shared" si="109"/>
        <v>HT Under 1.5 Goals</v>
      </c>
      <c r="AF551" s="6"/>
      <c r="AG551" s="6" t="str">
        <f t="shared" si="110"/>
        <v>HT Over 0.5 Goals</v>
      </c>
      <c r="AH551" s="6" t="str">
        <f t="shared" si="112"/>
        <v>LOST</v>
      </c>
      <c r="AI551" s="6" t="str">
        <f t="shared" si="113"/>
        <v>LOST</v>
      </c>
      <c r="AK551" s="2" t="str">
        <f t="shared" si="111"/>
        <v>…</v>
      </c>
    </row>
    <row r="552" spans="6:37">
      <c r="F552" s="8"/>
      <c r="G552" s="2"/>
      <c r="H552" s="8"/>
      <c r="I552" s="2"/>
      <c r="J552" s="2"/>
      <c r="K552" s="2"/>
      <c r="L552" s="2"/>
      <c r="M552" s="2"/>
      <c r="N552" s="2"/>
      <c r="O552" s="3"/>
      <c r="P552" s="3"/>
      <c r="Q552" s="2"/>
      <c r="R552" s="2"/>
      <c r="S552" s="2"/>
      <c r="T552" s="2"/>
      <c r="U552" s="27"/>
      <c r="V552" s="27"/>
      <c r="W552" s="20"/>
      <c r="X552" s="20">
        <f t="shared" si="103"/>
        <v>1.25</v>
      </c>
      <c r="Y552" s="11"/>
      <c r="Z552" s="2">
        <f t="shared" si="104"/>
        <v>0</v>
      </c>
      <c r="AA552">
        <f t="shared" si="105"/>
        <v>10</v>
      </c>
      <c r="AB552">
        <f t="shared" si="106"/>
        <v>0</v>
      </c>
      <c r="AC552">
        <f t="shared" si="107"/>
        <v>0</v>
      </c>
      <c r="AD552" s="2">
        <f t="shared" si="108"/>
        <v>60</v>
      </c>
      <c r="AE552" s="2" t="str">
        <f t="shared" si="109"/>
        <v>HT Under 1.5 Goals</v>
      </c>
      <c r="AF552" s="6"/>
      <c r="AG552" s="6" t="str">
        <f t="shared" si="110"/>
        <v>HT Over 0.5 Goals</v>
      </c>
      <c r="AH552" s="6" t="str">
        <f t="shared" si="112"/>
        <v>LOST</v>
      </c>
      <c r="AI552" s="6" t="str">
        <f t="shared" si="113"/>
        <v>LOST</v>
      </c>
      <c r="AK552" s="2" t="str">
        <f t="shared" si="111"/>
        <v>…</v>
      </c>
    </row>
    <row r="553" spans="6:37">
      <c r="F553" s="8"/>
      <c r="G553" s="2"/>
      <c r="H553" s="8"/>
      <c r="I553" s="2"/>
      <c r="J553" s="2"/>
      <c r="K553" s="2"/>
      <c r="L553" s="2"/>
      <c r="M553" s="2"/>
      <c r="N553" s="2"/>
      <c r="O553" s="3"/>
      <c r="P553" s="3"/>
      <c r="Q553" s="2"/>
      <c r="R553" s="2"/>
      <c r="S553" s="2"/>
      <c r="T553" s="2"/>
      <c r="U553" s="27"/>
      <c r="V553" s="27"/>
      <c r="W553" s="20"/>
      <c r="X553" s="20">
        <f t="shared" si="103"/>
        <v>1.25</v>
      </c>
      <c r="Y553" s="11"/>
      <c r="Z553" s="2">
        <f t="shared" si="104"/>
        <v>0</v>
      </c>
      <c r="AA553">
        <f t="shared" si="105"/>
        <v>10</v>
      </c>
      <c r="AB553">
        <f t="shared" si="106"/>
        <v>0</v>
      </c>
      <c r="AC553">
        <f t="shared" si="107"/>
        <v>0</v>
      </c>
      <c r="AD553" s="2">
        <f t="shared" si="108"/>
        <v>60</v>
      </c>
      <c r="AE553" s="2" t="str">
        <f t="shared" si="109"/>
        <v>HT Under 1.5 Goals</v>
      </c>
      <c r="AF553" s="6"/>
      <c r="AG553" s="6" t="str">
        <f t="shared" si="110"/>
        <v>HT Over 0.5 Goals</v>
      </c>
      <c r="AH553" s="6" t="str">
        <f t="shared" si="112"/>
        <v>LOST</v>
      </c>
      <c r="AI553" s="6" t="str">
        <f t="shared" si="113"/>
        <v>LOST</v>
      </c>
      <c r="AK553" s="2" t="str">
        <f t="shared" si="111"/>
        <v>…</v>
      </c>
    </row>
    <row r="554" spans="6:37">
      <c r="F554" s="8"/>
      <c r="G554" s="2"/>
      <c r="H554" s="8"/>
      <c r="I554" s="2"/>
      <c r="J554" s="2"/>
      <c r="K554" s="2"/>
      <c r="L554" s="2"/>
      <c r="M554" s="2"/>
      <c r="N554" s="2"/>
      <c r="O554" s="3"/>
      <c r="P554" s="3"/>
      <c r="Q554" s="2"/>
      <c r="R554" s="2"/>
      <c r="S554" s="2"/>
      <c r="T554" s="2"/>
      <c r="U554" s="27"/>
      <c r="V554" s="27"/>
      <c r="W554" s="20"/>
      <c r="X554" s="20">
        <f t="shared" si="103"/>
        <v>1.25</v>
      </c>
      <c r="Y554" s="11"/>
      <c r="Z554" s="2">
        <f t="shared" si="104"/>
        <v>0</v>
      </c>
      <c r="AA554">
        <f t="shared" si="105"/>
        <v>10</v>
      </c>
      <c r="AB554">
        <f t="shared" si="106"/>
        <v>0</v>
      </c>
      <c r="AC554">
        <f t="shared" si="107"/>
        <v>0</v>
      </c>
      <c r="AD554" s="2">
        <f t="shared" si="108"/>
        <v>60</v>
      </c>
      <c r="AE554" s="2" t="str">
        <f t="shared" si="109"/>
        <v>HT Under 1.5 Goals</v>
      </c>
      <c r="AF554" s="6"/>
      <c r="AG554" s="6" t="str">
        <f t="shared" si="110"/>
        <v>HT Over 0.5 Goals</v>
      </c>
      <c r="AH554" s="6" t="str">
        <f t="shared" si="112"/>
        <v>LOST</v>
      </c>
      <c r="AI554" s="6" t="str">
        <f t="shared" si="113"/>
        <v>LOST</v>
      </c>
      <c r="AK554" s="2" t="str">
        <f t="shared" si="111"/>
        <v>…</v>
      </c>
    </row>
    <row r="555" spans="6:37">
      <c r="F555" s="8"/>
      <c r="G555" s="2"/>
      <c r="H555" s="8"/>
      <c r="I555" s="2"/>
      <c r="J555" s="2"/>
      <c r="K555" s="2"/>
      <c r="L555" s="2"/>
      <c r="M555" s="2"/>
      <c r="N555" s="2"/>
      <c r="O555" s="3"/>
      <c r="P555" s="3"/>
      <c r="Q555" s="2"/>
      <c r="R555" s="2"/>
      <c r="S555" s="2"/>
      <c r="T555" s="2"/>
      <c r="U555" s="27"/>
      <c r="V555" s="27"/>
      <c r="W555" s="20"/>
      <c r="X555" s="20">
        <f t="shared" si="103"/>
        <v>1.25</v>
      </c>
      <c r="Y555" s="11"/>
      <c r="Z555" s="2">
        <f t="shared" si="104"/>
        <v>0</v>
      </c>
      <c r="AA555">
        <f t="shared" si="105"/>
        <v>10</v>
      </c>
      <c r="AB555">
        <f t="shared" si="106"/>
        <v>0</v>
      </c>
      <c r="AC555">
        <f t="shared" si="107"/>
        <v>0</v>
      </c>
      <c r="AD555" s="2">
        <f t="shared" si="108"/>
        <v>60</v>
      </c>
      <c r="AE555" s="2" t="str">
        <f t="shared" si="109"/>
        <v>HT Under 1.5 Goals</v>
      </c>
      <c r="AF555" s="6"/>
      <c r="AG555" s="6" t="str">
        <f t="shared" si="110"/>
        <v>HT Over 0.5 Goals</v>
      </c>
      <c r="AH555" s="6" t="str">
        <f t="shared" si="112"/>
        <v>LOST</v>
      </c>
      <c r="AI555" s="6" t="str">
        <f t="shared" si="113"/>
        <v>LOST</v>
      </c>
      <c r="AK555" s="2" t="str">
        <f t="shared" si="111"/>
        <v>…</v>
      </c>
    </row>
    <row r="556" spans="6:37">
      <c r="F556" s="8"/>
      <c r="G556" s="2"/>
      <c r="H556" s="8"/>
      <c r="I556" s="2"/>
      <c r="J556" s="2"/>
      <c r="K556" s="2"/>
      <c r="L556" s="2"/>
      <c r="M556" s="2"/>
      <c r="N556" s="2"/>
      <c r="O556" s="3"/>
      <c r="P556" s="3"/>
      <c r="Q556" s="2"/>
      <c r="R556" s="2"/>
      <c r="S556" s="2"/>
      <c r="T556" s="2"/>
      <c r="U556" s="27"/>
      <c r="V556" s="27"/>
      <c r="W556" s="20"/>
      <c r="X556" s="20">
        <f t="shared" si="103"/>
        <v>1.25</v>
      </c>
      <c r="Y556" s="11"/>
      <c r="Z556" s="2">
        <f t="shared" si="104"/>
        <v>0</v>
      </c>
      <c r="AA556">
        <f t="shared" si="105"/>
        <v>10</v>
      </c>
      <c r="AB556">
        <f t="shared" si="106"/>
        <v>0</v>
      </c>
      <c r="AC556">
        <f t="shared" si="107"/>
        <v>0</v>
      </c>
      <c r="AD556" s="2">
        <f t="shared" si="108"/>
        <v>60</v>
      </c>
      <c r="AE556" s="2" t="str">
        <f t="shared" si="109"/>
        <v>HT Under 1.5 Goals</v>
      </c>
      <c r="AF556" s="6"/>
      <c r="AG556" s="6" t="str">
        <f t="shared" si="110"/>
        <v>HT Over 0.5 Goals</v>
      </c>
      <c r="AH556" s="6" t="str">
        <f t="shared" si="112"/>
        <v>LOST</v>
      </c>
      <c r="AI556" s="6" t="str">
        <f t="shared" si="113"/>
        <v>LOST</v>
      </c>
      <c r="AK556" s="2" t="str">
        <f t="shared" si="111"/>
        <v>…</v>
      </c>
    </row>
    <row r="557" spans="6:37">
      <c r="F557" s="8"/>
      <c r="G557" s="2"/>
      <c r="H557" s="8"/>
      <c r="I557" s="2"/>
      <c r="J557" s="2"/>
      <c r="K557" s="2"/>
      <c r="L557" s="2"/>
      <c r="M557" s="2"/>
      <c r="N557" s="2"/>
      <c r="O557" s="3"/>
      <c r="P557" s="3"/>
      <c r="Q557" s="2"/>
      <c r="R557" s="2"/>
      <c r="S557" s="2"/>
      <c r="T557" s="2"/>
      <c r="U557" s="27"/>
      <c r="V557" s="27"/>
      <c r="W557" s="20"/>
      <c r="X557" s="20">
        <f t="shared" si="103"/>
        <v>1.25</v>
      </c>
      <c r="Y557" s="11"/>
      <c r="Z557" s="2">
        <f t="shared" si="104"/>
        <v>0</v>
      </c>
      <c r="AA557">
        <f t="shared" si="105"/>
        <v>10</v>
      </c>
      <c r="AB557">
        <f t="shared" si="106"/>
        <v>0</v>
      </c>
      <c r="AC557">
        <f t="shared" si="107"/>
        <v>0</v>
      </c>
      <c r="AD557" s="2">
        <f t="shared" si="108"/>
        <v>60</v>
      </c>
      <c r="AE557" s="2" t="str">
        <f t="shared" si="109"/>
        <v>HT Under 1.5 Goals</v>
      </c>
      <c r="AF557" s="6"/>
      <c r="AG557" s="6" t="str">
        <f t="shared" si="110"/>
        <v>HT Over 0.5 Goals</v>
      </c>
      <c r="AH557" s="6" t="str">
        <f t="shared" si="112"/>
        <v>LOST</v>
      </c>
      <c r="AI557" s="6" t="str">
        <f t="shared" si="113"/>
        <v>LOST</v>
      </c>
      <c r="AK557" s="2" t="str">
        <f t="shared" si="111"/>
        <v>…</v>
      </c>
    </row>
    <row r="558" spans="6:37">
      <c r="F558" s="8"/>
      <c r="G558" s="2"/>
      <c r="H558" s="8"/>
      <c r="I558" s="2"/>
      <c r="J558" s="2"/>
      <c r="K558" s="2"/>
      <c r="L558" s="2"/>
      <c r="M558" s="2"/>
      <c r="N558" s="2"/>
      <c r="O558" s="3"/>
      <c r="P558" s="3"/>
      <c r="Q558" s="2"/>
      <c r="R558" s="2"/>
      <c r="S558" s="2"/>
      <c r="T558" s="2"/>
      <c r="U558" s="27"/>
      <c r="V558" s="27"/>
      <c r="W558" s="20"/>
      <c r="X558" s="20">
        <f t="shared" si="103"/>
        <v>1.25</v>
      </c>
      <c r="Y558" s="11"/>
      <c r="Z558" s="2">
        <f t="shared" si="104"/>
        <v>0</v>
      </c>
      <c r="AA558">
        <f t="shared" si="105"/>
        <v>10</v>
      </c>
      <c r="AB558">
        <f t="shared" si="106"/>
        <v>0</v>
      </c>
      <c r="AC558">
        <f t="shared" si="107"/>
        <v>0</v>
      </c>
      <c r="AD558" s="2">
        <f t="shared" si="108"/>
        <v>60</v>
      </c>
      <c r="AE558" s="2" t="str">
        <f t="shared" si="109"/>
        <v>HT Under 1.5 Goals</v>
      </c>
      <c r="AF558" s="6"/>
      <c r="AG558" s="6" t="str">
        <f t="shared" si="110"/>
        <v>HT Over 0.5 Goals</v>
      </c>
      <c r="AH558" s="6" t="str">
        <f t="shared" si="112"/>
        <v>LOST</v>
      </c>
      <c r="AI558" s="6" t="str">
        <f t="shared" si="113"/>
        <v>LOST</v>
      </c>
      <c r="AK558" s="2" t="str">
        <f t="shared" si="111"/>
        <v>…</v>
      </c>
    </row>
    <row r="559" spans="6:37">
      <c r="F559" s="8"/>
      <c r="G559" s="2"/>
      <c r="H559" s="8"/>
      <c r="I559" s="2"/>
      <c r="J559" s="2"/>
      <c r="K559" s="2"/>
      <c r="L559" s="2"/>
      <c r="M559" s="2"/>
      <c r="N559" s="2"/>
      <c r="O559" s="3"/>
      <c r="P559" s="3"/>
      <c r="Q559" s="2"/>
      <c r="R559" s="2"/>
      <c r="S559" s="2"/>
      <c r="T559" s="2"/>
      <c r="U559" s="27"/>
      <c r="V559" s="27"/>
      <c r="W559" s="20"/>
      <c r="X559" s="20">
        <f t="shared" si="103"/>
        <v>1.25</v>
      </c>
      <c r="Y559" s="11"/>
      <c r="Z559" s="2">
        <f t="shared" si="104"/>
        <v>0</v>
      </c>
      <c r="AA559">
        <f t="shared" si="105"/>
        <v>10</v>
      </c>
      <c r="AB559">
        <f t="shared" si="106"/>
        <v>0</v>
      </c>
      <c r="AC559">
        <f t="shared" si="107"/>
        <v>0</v>
      </c>
      <c r="AD559" s="2">
        <f t="shared" si="108"/>
        <v>60</v>
      </c>
      <c r="AE559" s="2" t="str">
        <f t="shared" si="109"/>
        <v>HT Under 1.5 Goals</v>
      </c>
      <c r="AF559" s="6"/>
      <c r="AG559" s="6" t="str">
        <f t="shared" si="110"/>
        <v>HT Over 0.5 Goals</v>
      </c>
      <c r="AH559" s="6" t="str">
        <f t="shared" si="112"/>
        <v>LOST</v>
      </c>
      <c r="AI559" s="6" t="str">
        <f t="shared" si="113"/>
        <v>LOST</v>
      </c>
      <c r="AK559" s="2" t="str">
        <f t="shared" si="111"/>
        <v>…</v>
      </c>
    </row>
    <row r="560" spans="6:37">
      <c r="F560" s="8"/>
      <c r="G560" s="2"/>
      <c r="H560" s="8"/>
      <c r="I560" s="2"/>
      <c r="J560" s="2"/>
      <c r="K560" s="2"/>
      <c r="L560" s="2"/>
      <c r="M560" s="2"/>
      <c r="N560" s="2"/>
      <c r="O560" s="3"/>
      <c r="P560" s="3"/>
      <c r="Q560" s="2"/>
      <c r="R560" s="2"/>
      <c r="S560" s="2"/>
      <c r="T560" s="2"/>
      <c r="U560" s="27"/>
      <c r="V560" s="27"/>
      <c r="W560" s="20"/>
      <c r="X560" s="20">
        <f t="shared" si="103"/>
        <v>1.25</v>
      </c>
      <c r="Y560" s="11"/>
      <c r="Z560" s="2">
        <f t="shared" si="104"/>
        <v>0</v>
      </c>
      <c r="AA560">
        <f t="shared" si="105"/>
        <v>10</v>
      </c>
      <c r="AB560">
        <f t="shared" si="106"/>
        <v>0</v>
      </c>
      <c r="AC560">
        <f t="shared" si="107"/>
        <v>0</v>
      </c>
      <c r="AD560" s="2">
        <f t="shared" si="108"/>
        <v>60</v>
      </c>
      <c r="AE560" s="2" t="str">
        <f t="shared" si="109"/>
        <v>HT Under 1.5 Goals</v>
      </c>
      <c r="AF560" s="6"/>
      <c r="AG560" s="6" t="str">
        <f t="shared" si="110"/>
        <v>HT Over 0.5 Goals</v>
      </c>
      <c r="AH560" s="6" t="str">
        <f t="shared" si="112"/>
        <v>LOST</v>
      </c>
      <c r="AI560" s="6" t="str">
        <f t="shared" si="113"/>
        <v>LOST</v>
      </c>
      <c r="AK560" s="2" t="str">
        <f t="shared" si="111"/>
        <v>…</v>
      </c>
    </row>
    <row r="561" spans="6:37">
      <c r="F561" s="8"/>
      <c r="G561" s="2"/>
      <c r="H561" s="8"/>
      <c r="I561" s="2"/>
      <c r="J561" s="2"/>
      <c r="K561" s="2"/>
      <c r="L561" s="2"/>
      <c r="M561" s="2"/>
      <c r="N561" s="2"/>
      <c r="O561" s="3"/>
      <c r="P561" s="3"/>
      <c r="Q561" s="2"/>
      <c r="R561" s="2"/>
      <c r="S561" s="2"/>
      <c r="T561" s="2"/>
      <c r="U561" s="27"/>
      <c r="V561" s="27"/>
      <c r="W561" s="20"/>
      <c r="X561" s="20">
        <f t="shared" si="103"/>
        <v>1.25</v>
      </c>
      <c r="Y561" s="11"/>
      <c r="Z561" s="2">
        <f t="shared" si="104"/>
        <v>0</v>
      </c>
      <c r="AA561">
        <f t="shared" si="105"/>
        <v>10</v>
      </c>
      <c r="AB561">
        <f t="shared" si="106"/>
        <v>0</v>
      </c>
      <c r="AC561">
        <f t="shared" si="107"/>
        <v>0</v>
      </c>
      <c r="AD561" s="2">
        <f t="shared" si="108"/>
        <v>60</v>
      </c>
      <c r="AE561" s="2" t="str">
        <f t="shared" si="109"/>
        <v>HT Under 1.5 Goals</v>
      </c>
      <c r="AF561" s="6"/>
      <c r="AG561" s="6" t="str">
        <f t="shared" si="110"/>
        <v>HT Over 0.5 Goals</v>
      </c>
      <c r="AH561" s="6" t="str">
        <f t="shared" si="112"/>
        <v>LOST</v>
      </c>
      <c r="AI561" s="6" t="str">
        <f t="shared" si="113"/>
        <v>LOST</v>
      </c>
      <c r="AK561" s="2" t="str">
        <f t="shared" si="111"/>
        <v>…</v>
      </c>
    </row>
    <row r="562" spans="6:37">
      <c r="F562" s="8"/>
      <c r="G562" s="2"/>
      <c r="H562" s="8"/>
      <c r="I562" s="2"/>
      <c r="J562" s="2"/>
      <c r="K562" s="2"/>
      <c r="L562" s="2"/>
      <c r="M562" s="2"/>
      <c r="N562" s="2"/>
      <c r="O562" s="3"/>
      <c r="P562" s="3"/>
      <c r="Q562" s="2"/>
      <c r="R562" s="2"/>
      <c r="S562" s="2"/>
      <c r="T562" s="2"/>
      <c r="U562" s="27"/>
      <c r="V562" s="27"/>
      <c r="W562" s="20"/>
      <c r="X562" s="20">
        <f t="shared" si="103"/>
        <v>1.25</v>
      </c>
      <c r="Y562" s="11"/>
      <c r="Z562" s="2">
        <f t="shared" si="104"/>
        <v>0</v>
      </c>
      <c r="AA562">
        <f t="shared" si="105"/>
        <v>10</v>
      </c>
      <c r="AB562">
        <f t="shared" si="106"/>
        <v>0</v>
      </c>
      <c r="AC562">
        <f t="shared" si="107"/>
        <v>0</v>
      </c>
      <c r="AD562" s="2">
        <f t="shared" si="108"/>
        <v>60</v>
      </c>
      <c r="AE562" s="2" t="str">
        <f t="shared" si="109"/>
        <v>HT Under 1.5 Goals</v>
      </c>
      <c r="AF562" s="6"/>
      <c r="AG562" s="6" t="str">
        <f t="shared" si="110"/>
        <v>HT Over 0.5 Goals</v>
      </c>
      <c r="AH562" s="6" t="str">
        <f t="shared" si="112"/>
        <v>LOST</v>
      </c>
      <c r="AI562" s="6" t="str">
        <f t="shared" si="113"/>
        <v>LOST</v>
      </c>
      <c r="AK562" s="2" t="str">
        <f t="shared" si="111"/>
        <v>…</v>
      </c>
    </row>
    <row r="563" spans="6:37">
      <c r="F563" s="8"/>
      <c r="G563" s="2"/>
      <c r="H563" s="8"/>
      <c r="I563" s="2"/>
      <c r="J563" s="2"/>
      <c r="K563" s="2"/>
      <c r="L563" s="2"/>
      <c r="M563" s="2"/>
      <c r="N563" s="2"/>
      <c r="O563" s="3"/>
      <c r="P563" s="3"/>
      <c r="Q563" s="2"/>
      <c r="R563" s="2"/>
      <c r="S563" s="2"/>
      <c r="T563" s="2"/>
      <c r="U563" s="27"/>
      <c r="V563" s="27"/>
      <c r="W563" s="20"/>
      <c r="X563" s="20">
        <f t="shared" si="103"/>
        <v>1.25</v>
      </c>
      <c r="Y563" s="11"/>
      <c r="Z563" s="2">
        <f t="shared" si="104"/>
        <v>0</v>
      </c>
      <c r="AA563">
        <f t="shared" si="105"/>
        <v>10</v>
      </c>
      <c r="AB563">
        <f t="shared" si="106"/>
        <v>0</v>
      </c>
      <c r="AC563">
        <f t="shared" si="107"/>
        <v>0</v>
      </c>
      <c r="AD563" s="2">
        <f t="shared" si="108"/>
        <v>60</v>
      </c>
      <c r="AE563" s="2" t="str">
        <f t="shared" si="109"/>
        <v>HT Under 1.5 Goals</v>
      </c>
      <c r="AF563" s="6"/>
      <c r="AG563" s="6" t="str">
        <f t="shared" si="110"/>
        <v>HT Over 0.5 Goals</v>
      </c>
      <c r="AH563" s="6" t="str">
        <f t="shared" si="112"/>
        <v>LOST</v>
      </c>
      <c r="AI563" s="6" t="str">
        <f t="shared" si="113"/>
        <v>LOST</v>
      </c>
      <c r="AK563" s="2" t="str">
        <f t="shared" si="111"/>
        <v>…</v>
      </c>
    </row>
    <row r="564" spans="6:37">
      <c r="F564" s="8"/>
      <c r="G564" s="2"/>
      <c r="H564" s="8"/>
      <c r="I564" s="2"/>
      <c r="J564" s="2"/>
      <c r="K564" s="2"/>
      <c r="L564" s="2"/>
      <c r="M564" s="2"/>
      <c r="N564" s="2"/>
      <c r="O564" s="3"/>
      <c r="P564" s="3"/>
      <c r="Q564" s="2"/>
      <c r="R564" s="2"/>
      <c r="S564" s="2"/>
      <c r="T564" s="2"/>
      <c r="U564" s="27"/>
      <c r="V564" s="27"/>
      <c r="W564" s="20"/>
      <c r="X564" s="20">
        <f t="shared" si="103"/>
        <v>1.25</v>
      </c>
      <c r="Y564" s="11"/>
      <c r="Z564" s="2">
        <f t="shared" si="104"/>
        <v>0</v>
      </c>
      <c r="AA564">
        <f t="shared" si="105"/>
        <v>10</v>
      </c>
      <c r="AB564">
        <f t="shared" si="106"/>
        <v>0</v>
      </c>
      <c r="AC564">
        <f t="shared" si="107"/>
        <v>0</v>
      </c>
      <c r="AD564" s="2">
        <f t="shared" si="108"/>
        <v>60</v>
      </c>
      <c r="AE564" s="2" t="str">
        <f t="shared" si="109"/>
        <v>HT Under 1.5 Goals</v>
      </c>
      <c r="AF564" s="6"/>
      <c r="AG564" s="6" t="str">
        <f t="shared" si="110"/>
        <v>HT Over 0.5 Goals</v>
      </c>
      <c r="AH564" s="6" t="str">
        <f t="shared" si="112"/>
        <v>LOST</v>
      </c>
      <c r="AI564" s="6" t="str">
        <f t="shared" si="113"/>
        <v>LOST</v>
      </c>
      <c r="AK564" s="2" t="str">
        <f t="shared" si="111"/>
        <v>…</v>
      </c>
    </row>
    <row r="565" spans="6:37">
      <c r="F565" s="8"/>
      <c r="G565" s="2"/>
      <c r="H565" s="8"/>
      <c r="I565" s="2"/>
      <c r="J565" s="2"/>
      <c r="K565" s="2"/>
      <c r="L565" s="2"/>
      <c r="M565" s="2"/>
      <c r="N565" s="2"/>
      <c r="O565" s="3"/>
      <c r="P565" s="3"/>
      <c r="Q565" s="2"/>
      <c r="R565" s="2"/>
      <c r="S565" s="2"/>
      <c r="T565" s="2"/>
      <c r="U565" s="27"/>
      <c r="V565" s="27"/>
      <c r="W565" s="20"/>
      <c r="X565" s="20">
        <f t="shared" si="103"/>
        <v>1.25</v>
      </c>
      <c r="Y565" s="11"/>
      <c r="Z565" s="2">
        <f t="shared" si="104"/>
        <v>0</v>
      </c>
      <c r="AA565">
        <f t="shared" si="105"/>
        <v>10</v>
      </c>
      <c r="AB565">
        <f t="shared" si="106"/>
        <v>0</v>
      </c>
      <c r="AC565">
        <f t="shared" si="107"/>
        <v>0</v>
      </c>
      <c r="AD565" s="2">
        <f t="shared" si="108"/>
        <v>60</v>
      </c>
      <c r="AE565" s="2" t="str">
        <f t="shared" si="109"/>
        <v>HT Under 1.5 Goals</v>
      </c>
      <c r="AF565" s="6"/>
      <c r="AG565" s="6" t="str">
        <f t="shared" si="110"/>
        <v>HT Over 0.5 Goals</v>
      </c>
      <c r="AH565" s="6" t="str">
        <f t="shared" si="112"/>
        <v>LOST</v>
      </c>
      <c r="AI565" s="6" t="str">
        <f t="shared" si="113"/>
        <v>LOST</v>
      </c>
      <c r="AK565" s="2" t="str">
        <f t="shared" si="111"/>
        <v>…</v>
      </c>
    </row>
    <row r="566" spans="6:37">
      <c r="F566" s="8"/>
      <c r="G566" s="2"/>
      <c r="H566" s="8"/>
      <c r="I566" s="2"/>
      <c r="J566" s="2"/>
      <c r="K566" s="2"/>
      <c r="L566" s="2"/>
      <c r="M566" s="2"/>
      <c r="N566" s="2"/>
      <c r="O566" s="3"/>
      <c r="P566" s="3"/>
      <c r="Q566" s="2"/>
      <c r="R566" s="2"/>
      <c r="S566" s="2"/>
      <c r="T566" s="2"/>
      <c r="U566" s="27"/>
      <c r="V566" s="27"/>
      <c r="W566" s="20"/>
      <c r="X566" s="20">
        <f t="shared" si="103"/>
        <v>1.25</v>
      </c>
      <c r="Y566" s="11"/>
      <c r="Z566" s="2">
        <f t="shared" si="104"/>
        <v>0</v>
      </c>
      <c r="AA566">
        <f t="shared" si="105"/>
        <v>10</v>
      </c>
      <c r="AB566">
        <f t="shared" si="106"/>
        <v>0</v>
      </c>
      <c r="AC566">
        <f t="shared" si="107"/>
        <v>0</v>
      </c>
      <c r="AD566" s="2">
        <f t="shared" si="108"/>
        <v>60</v>
      </c>
      <c r="AE566" s="2" t="str">
        <f t="shared" si="109"/>
        <v>HT Under 1.5 Goals</v>
      </c>
      <c r="AF566" s="6"/>
      <c r="AG566" s="6" t="str">
        <f t="shared" si="110"/>
        <v>HT Over 0.5 Goals</v>
      </c>
      <c r="AH566" s="6" t="str">
        <f t="shared" si="112"/>
        <v>LOST</v>
      </c>
      <c r="AI566" s="6" t="str">
        <f t="shared" si="113"/>
        <v>LOST</v>
      </c>
      <c r="AK566" s="2" t="str">
        <f t="shared" si="111"/>
        <v>…</v>
      </c>
    </row>
    <row r="567" spans="6:37">
      <c r="F567" s="8"/>
      <c r="G567" s="2"/>
      <c r="H567" s="8"/>
      <c r="I567" s="2"/>
      <c r="J567" s="2"/>
      <c r="K567" s="2"/>
      <c r="L567" s="2"/>
      <c r="M567" s="2"/>
      <c r="N567" s="2"/>
      <c r="O567" s="3"/>
      <c r="P567" s="3"/>
      <c r="Q567" s="2"/>
      <c r="R567" s="2"/>
      <c r="S567" s="2"/>
      <c r="T567" s="2"/>
      <c r="U567" s="27"/>
      <c r="V567" s="27"/>
      <c r="W567" s="20"/>
      <c r="X567" s="20">
        <f t="shared" si="103"/>
        <v>1.25</v>
      </c>
      <c r="Y567" s="11"/>
      <c r="Z567" s="2">
        <f t="shared" si="104"/>
        <v>0</v>
      </c>
      <c r="AA567">
        <f t="shared" si="105"/>
        <v>10</v>
      </c>
      <c r="AB567">
        <f t="shared" si="106"/>
        <v>0</v>
      </c>
      <c r="AC567">
        <f t="shared" si="107"/>
        <v>0</v>
      </c>
      <c r="AD567" s="2">
        <f t="shared" si="108"/>
        <v>60</v>
      </c>
      <c r="AE567" s="2" t="str">
        <f t="shared" si="109"/>
        <v>HT Under 1.5 Goals</v>
      </c>
      <c r="AF567" s="6"/>
      <c r="AG567" s="6" t="str">
        <f t="shared" si="110"/>
        <v>HT Over 0.5 Goals</v>
      </c>
      <c r="AH567" s="6" t="str">
        <f t="shared" si="112"/>
        <v>LOST</v>
      </c>
      <c r="AI567" s="6" t="str">
        <f t="shared" si="113"/>
        <v>LOST</v>
      </c>
      <c r="AK567" s="2" t="str">
        <f t="shared" si="111"/>
        <v>…</v>
      </c>
    </row>
    <row r="568" spans="6:37">
      <c r="F568" s="8"/>
      <c r="G568" s="2"/>
      <c r="H568" s="8"/>
      <c r="I568" s="2"/>
      <c r="J568" s="2"/>
      <c r="K568" s="2"/>
      <c r="L568" s="2"/>
      <c r="M568" s="2"/>
      <c r="N568" s="2"/>
      <c r="O568" s="3"/>
      <c r="P568" s="3"/>
      <c r="Q568" s="2"/>
      <c r="R568" s="2"/>
      <c r="S568" s="2"/>
      <c r="T568" s="2"/>
      <c r="U568" s="27"/>
      <c r="V568" s="27"/>
      <c r="W568" s="20"/>
      <c r="X568" s="20">
        <f t="shared" si="103"/>
        <v>1.25</v>
      </c>
      <c r="Y568" s="11"/>
      <c r="Z568" s="2">
        <f t="shared" si="104"/>
        <v>0</v>
      </c>
      <c r="AA568">
        <f t="shared" si="105"/>
        <v>10</v>
      </c>
      <c r="AB568">
        <f t="shared" si="106"/>
        <v>0</v>
      </c>
      <c r="AC568">
        <f t="shared" si="107"/>
        <v>0</v>
      </c>
      <c r="AD568" s="2">
        <f t="shared" si="108"/>
        <v>60</v>
      </c>
      <c r="AE568" s="2" t="str">
        <f t="shared" si="109"/>
        <v>HT Under 1.5 Goals</v>
      </c>
      <c r="AF568" s="6"/>
      <c r="AG568" s="6" t="str">
        <f t="shared" si="110"/>
        <v>HT Over 0.5 Goals</v>
      </c>
      <c r="AH568" s="6" t="str">
        <f t="shared" si="112"/>
        <v>LOST</v>
      </c>
      <c r="AI568" s="6" t="str">
        <f t="shared" si="113"/>
        <v>LOST</v>
      </c>
      <c r="AK568" s="2" t="str">
        <f t="shared" si="111"/>
        <v>…</v>
      </c>
    </row>
    <row r="569" spans="6:37">
      <c r="F569" s="8"/>
      <c r="G569" s="2"/>
      <c r="H569" s="8"/>
      <c r="I569" s="2"/>
      <c r="J569" s="2"/>
      <c r="K569" s="2"/>
      <c r="L569" s="2"/>
      <c r="M569" s="2"/>
      <c r="N569" s="2"/>
      <c r="O569" s="3"/>
      <c r="P569" s="3"/>
      <c r="Q569" s="2"/>
      <c r="R569" s="2"/>
      <c r="S569" s="2"/>
      <c r="T569" s="2"/>
      <c r="U569" s="27"/>
      <c r="V569" s="27"/>
      <c r="W569" s="20"/>
      <c r="X569" s="20">
        <f t="shared" si="103"/>
        <v>1.25</v>
      </c>
      <c r="Y569" s="11"/>
      <c r="Z569" s="2">
        <f t="shared" si="104"/>
        <v>0</v>
      </c>
      <c r="AA569">
        <f t="shared" si="105"/>
        <v>10</v>
      </c>
      <c r="AB569">
        <f t="shared" si="106"/>
        <v>0</v>
      </c>
      <c r="AC569">
        <f t="shared" si="107"/>
        <v>0</v>
      </c>
      <c r="AD569" s="2">
        <f t="shared" si="108"/>
        <v>60</v>
      </c>
      <c r="AE569" s="2" t="str">
        <f t="shared" si="109"/>
        <v>HT Under 1.5 Goals</v>
      </c>
      <c r="AF569" s="6"/>
      <c r="AG569" s="6" t="str">
        <f t="shared" si="110"/>
        <v>HT Over 0.5 Goals</v>
      </c>
      <c r="AH569" s="6" t="str">
        <f t="shared" si="112"/>
        <v>LOST</v>
      </c>
      <c r="AI569" s="6" t="str">
        <f t="shared" si="113"/>
        <v>LOST</v>
      </c>
      <c r="AK569" s="2" t="str">
        <f t="shared" si="111"/>
        <v>…</v>
      </c>
    </row>
    <row r="570" spans="6:37">
      <c r="F570" s="8"/>
      <c r="G570" s="2"/>
      <c r="H570" s="8"/>
      <c r="I570" s="2"/>
      <c r="J570" s="2"/>
      <c r="K570" s="2"/>
      <c r="L570" s="2"/>
      <c r="M570" s="2"/>
      <c r="N570" s="2"/>
      <c r="O570" s="3"/>
      <c r="P570" s="3"/>
      <c r="Q570" s="2"/>
      <c r="R570" s="2"/>
      <c r="S570" s="2"/>
      <c r="T570" s="2"/>
      <c r="U570" s="27"/>
      <c r="V570" s="27"/>
      <c r="W570" s="20"/>
      <c r="X570" s="20">
        <f t="shared" si="103"/>
        <v>1.25</v>
      </c>
      <c r="Y570" s="11"/>
      <c r="Z570" s="2">
        <f t="shared" si="104"/>
        <v>0</v>
      </c>
      <c r="AA570">
        <f t="shared" si="105"/>
        <v>10</v>
      </c>
      <c r="AB570">
        <f t="shared" si="106"/>
        <v>0</v>
      </c>
      <c r="AC570">
        <f t="shared" si="107"/>
        <v>0</v>
      </c>
      <c r="AD570" s="2">
        <f t="shared" si="108"/>
        <v>60</v>
      </c>
      <c r="AE570" s="2" t="str">
        <f t="shared" si="109"/>
        <v>HT Under 1.5 Goals</v>
      </c>
      <c r="AF570" s="6"/>
      <c r="AG570" s="6" t="str">
        <f t="shared" si="110"/>
        <v>HT Over 0.5 Goals</v>
      </c>
      <c r="AH570" s="6" t="str">
        <f t="shared" si="112"/>
        <v>LOST</v>
      </c>
      <c r="AI570" s="6" t="str">
        <f t="shared" si="113"/>
        <v>LOST</v>
      </c>
      <c r="AK570" s="2" t="str">
        <f t="shared" si="111"/>
        <v>…</v>
      </c>
    </row>
    <row r="571" spans="6:37">
      <c r="F571" s="8"/>
      <c r="G571" s="2"/>
      <c r="H571" s="8"/>
      <c r="I571" s="2"/>
      <c r="J571" s="2"/>
      <c r="K571" s="2"/>
      <c r="L571" s="2"/>
      <c r="M571" s="2"/>
      <c r="N571" s="2"/>
      <c r="O571" s="3"/>
      <c r="P571" s="3"/>
      <c r="Q571" s="2"/>
      <c r="R571" s="2"/>
      <c r="S571" s="2"/>
      <c r="T571" s="2"/>
      <c r="U571" s="27"/>
      <c r="V571" s="27"/>
      <c r="W571" s="20"/>
      <c r="X571" s="20">
        <f t="shared" si="103"/>
        <v>1.25</v>
      </c>
      <c r="Y571" s="11"/>
      <c r="Z571" s="2">
        <f t="shared" si="104"/>
        <v>0</v>
      </c>
      <c r="AA571">
        <f t="shared" si="105"/>
        <v>10</v>
      </c>
      <c r="AB571">
        <f t="shared" si="106"/>
        <v>0</v>
      </c>
      <c r="AC571">
        <f t="shared" si="107"/>
        <v>0</v>
      </c>
      <c r="AD571" s="2">
        <f t="shared" si="108"/>
        <v>60</v>
      </c>
      <c r="AE571" s="2" t="str">
        <f t="shared" si="109"/>
        <v>HT Under 1.5 Goals</v>
      </c>
      <c r="AF571" s="6"/>
      <c r="AG571" s="6" t="str">
        <f t="shared" si="110"/>
        <v>HT Over 0.5 Goals</v>
      </c>
      <c r="AH571" s="6" t="str">
        <f t="shared" si="112"/>
        <v>LOST</v>
      </c>
      <c r="AI571" s="6" t="str">
        <f t="shared" si="113"/>
        <v>LOST</v>
      </c>
      <c r="AK571" s="2" t="str">
        <f t="shared" si="111"/>
        <v>…</v>
      </c>
    </row>
    <row r="572" spans="6:37">
      <c r="F572" s="8"/>
      <c r="G572" s="2"/>
      <c r="H572" s="8"/>
      <c r="I572" s="2"/>
      <c r="J572" s="2"/>
      <c r="K572" s="2"/>
      <c r="L572" s="2"/>
      <c r="M572" s="2"/>
      <c r="N572" s="2"/>
      <c r="O572" s="3"/>
      <c r="P572" s="3"/>
      <c r="Q572" s="2"/>
      <c r="R572" s="2"/>
      <c r="S572" s="2"/>
      <c r="T572" s="2"/>
      <c r="U572" s="27"/>
      <c r="V572" s="27"/>
      <c r="W572" s="20"/>
      <c r="X572" s="20">
        <f t="shared" si="103"/>
        <v>1.25</v>
      </c>
      <c r="Y572" s="11"/>
      <c r="Z572" s="2">
        <f t="shared" si="104"/>
        <v>0</v>
      </c>
      <c r="AA572">
        <f t="shared" si="105"/>
        <v>10</v>
      </c>
      <c r="AB572">
        <f t="shared" si="106"/>
        <v>0</v>
      </c>
      <c r="AC572">
        <f t="shared" si="107"/>
        <v>0</v>
      </c>
      <c r="AD572" s="2">
        <f t="shared" si="108"/>
        <v>60</v>
      </c>
      <c r="AE572" s="2" t="str">
        <f t="shared" si="109"/>
        <v>HT Under 1.5 Goals</v>
      </c>
      <c r="AF572" s="6"/>
      <c r="AG572" s="6" t="str">
        <f t="shared" si="110"/>
        <v>HT Over 0.5 Goals</v>
      </c>
      <c r="AH572" s="6" t="str">
        <f t="shared" si="112"/>
        <v>LOST</v>
      </c>
      <c r="AI572" s="6" t="str">
        <f t="shared" si="113"/>
        <v>LOST</v>
      </c>
      <c r="AK572" s="2" t="str">
        <f t="shared" si="111"/>
        <v>…</v>
      </c>
    </row>
    <row r="573" spans="6:37">
      <c r="F573" s="8"/>
      <c r="G573" s="2"/>
      <c r="H573" s="8"/>
      <c r="I573" s="2"/>
      <c r="J573" s="2"/>
      <c r="K573" s="2"/>
      <c r="L573" s="2"/>
      <c r="M573" s="2"/>
      <c r="N573" s="2"/>
      <c r="O573" s="3"/>
      <c r="P573" s="3"/>
      <c r="Q573" s="2"/>
      <c r="R573" s="2"/>
      <c r="S573" s="2"/>
      <c r="T573" s="2"/>
      <c r="U573" s="27"/>
      <c r="V573" s="27"/>
      <c r="W573" s="20"/>
      <c r="X573" s="20">
        <f t="shared" si="103"/>
        <v>1.25</v>
      </c>
      <c r="Y573" s="11"/>
      <c r="Z573" s="2">
        <f t="shared" si="104"/>
        <v>0</v>
      </c>
      <c r="AA573">
        <f t="shared" si="105"/>
        <v>10</v>
      </c>
      <c r="AB573">
        <f t="shared" si="106"/>
        <v>0</v>
      </c>
      <c r="AC573">
        <f t="shared" si="107"/>
        <v>0</v>
      </c>
      <c r="AD573" s="2">
        <f t="shared" si="108"/>
        <v>60</v>
      </c>
      <c r="AE573" s="2" t="str">
        <f t="shared" si="109"/>
        <v>HT Under 1.5 Goals</v>
      </c>
      <c r="AF573" s="6"/>
      <c r="AG573" s="6" t="str">
        <f t="shared" si="110"/>
        <v>HT Over 0.5 Goals</v>
      </c>
      <c r="AH573" s="6" t="str">
        <f t="shared" si="112"/>
        <v>LOST</v>
      </c>
      <c r="AI573" s="6" t="str">
        <f t="shared" si="113"/>
        <v>LOST</v>
      </c>
      <c r="AK573" s="2" t="str">
        <f t="shared" si="111"/>
        <v>…</v>
      </c>
    </row>
    <row r="574" spans="6:37">
      <c r="F574" s="8"/>
      <c r="G574" s="2"/>
      <c r="H574" s="8"/>
      <c r="I574" s="2"/>
      <c r="J574" s="2"/>
      <c r="K574" s="2"/>
      <c r="L574" s="2"/>
      <c r="M574" s="2"/>
      <c r="N574" s="2"/>
      <c r="O574" s="3"/>
      <c r="P574" s="3"/>
      <c r="Q574" s="2"/>
      <c r="R574" s="2"/>
      <c r="S574" s="2"/>
      <c r="T574" s="2"/>
      <c r="U574" s="27"/>
      <c r="V574" s="27"/>
      <c r="W574" s="20"/>
      <c r="X574" s="20">
        <f t="shared" si="103"/>
        <v>1.25</v>
      </c>
      <c r="Y574" s="11"/>
      <c r="Z574" s="2">
        <f t="shared" si="104"/>
        <v>0</v>
      </c>
      <c r="AA574">
        <f t="shared" si="105"/>
        <v>10</v>
      </c>
      <c r="AB574">
        <f t="shared" si="106"/>
        <v>0</v>
      </c>
      <c r="AC574">
        <f t="shared" si="107"/>
        <v>0</v>
      </c>
      <c r="AD574" s="2">
        <f t="shared" si="108"/>
        <v>60</v>
      </c>
      <c r="AE574" s="2" t="str">
        <f t="shared" si="109"/>
        <v>HT Under 1.5 Goals</v>
      </c>
      <c r="AF574" s="6"/>
      <c r="AG574" s="6" t="str">
        <f t="shared" si="110"/>
        <v>HT Over 0.5 Goals</v>
      </c>
      <c r="AH574" s="6" t="str">
        <f t="shared" si="112"/>
        <v>LOST</v>
      </c>
      <c r="AI574" s="6" t="str">
        <f t="shared" si="113"/>
        <v>LOST</v>
      </c>
      <c r="AK574" s="2" t="str">
        <f t="shared" si="111"/>
        <v>…</v>
      </c>
    </row>
    <row r="575" spans="6:37">
      <c r="F575" s="8"/>
      <c r="G575" s="2"/>
      <c r="H575" s="8"/>
      <c r="I575" s="2"/>
      <c r="J575" s="2"/>
      <c r="K575" s="2"/>
      <c r="L575" s="2"/>
      <c r="M575" s="2"/>
      <c r="N575" s="2"/>
      <c r="O575" s="3"/>
      <c r="P575" s="3"/>
      <c r="Q575" s="2"/>
      <c r="R575" s="2"/>
      <c r="S575" s="2"/>
      <c r="T575" s="2"/>
      <c r="U575" s="27"/>
      <c r="V575" s="27"/>
      <c r="W575" s="20"/>
      <c r="X575" s="20">
        <f t="shared" ref="X575:X638" si="114">IF(W575=1.5,1.3,IF(W575=1.55,1.3,IF(W575=1.6,1.3,IF(W575=1.65,1.35,IF(W575=1.7,1.35,IF(W575=1.75,1.4,IF(W575=1.8,1.45,IF(W575=1.8,1.5,IF(W575=1.85,1.5,IF(W575=1.9,1.55,IF(W575=1.95,1.6,IF(W575=2,1.6,IF(W575&lt;1.5,1.25,1.65)))))))))))))</f>
        <v>1.25</v>
      </c>
      <c r="Y575" s="11"/>
      <c r="Z575" s="2">
        <f t="shared" ref="Z575:Z638" si="115">IF(J575&gt;52,10,0)</f>
        <v>0</v>
      </c>
      <c r="AA575">
        <f t="shared" ref="AA575:AA638" si="116">IF(N575&gt;15,0,IF(N575&lt;8,10,5))</f>
        <v>10</v>
      </c>
      <c r="AB575">
        <f t="shared" ref="AB575:AB638" si="117">IF(U575&gt;60,10,IF(U575&lt;49,0,5))</f>
        <v>0</v>
      </c>
      <c r="AC575">
        <f t="shared" ref="AC575:AC638" si="118">IF(V575="Y",10,IF(V575="C",5,0))</f>
        <v>0</v>
      </c>
      <c r="AD575" s="2">
        <f t="shared" ref="AD575:AD638" si="119">SUM(Z575:AC575)+50</f>
        <v>60</v>
      </c>
      <c r="AE575" s="2" t="str">
        <f t="shared" ref="AE575:AE638" si="120">IF(AD575&lt;56,"HT Over 0.5 Goals","HT Under 1.5 Goals")</f>
        <v>HT Under 1.5 Goals</v>
      </c>
      <c r="AF575" s="6"/>
      <c r="AG575" s="6" t="str">
        <f t="shared" ref="AG575:AG638" si="121">IF(O575="1-0","HT Under 1.5 Goals",IF(O575="0-0","HT Under 1.5 Goals",IF(O575="0-1","HT Under 1.5 Goals","HT Over 0.5 Goals")))</f>
        <v>HT Over 0.5 Goals</v>
      </c>
      <c r="AH575" s="6" t="str">
        <f t="shared" si="112"/>
        <v>LOST</v>
      </c>
      <c r="AI575" s="6" t="str">
        <f t="shared" si="113"/>
        <v>LOST</v>
      </c>
      <c r="AK575" s="2" t="str">
        <f t="shared" si="111"/>
        <v>…</v>
      </c>
    </row>
    <row r="576" spans="6:37">
      <c r="F576" s="8"/>
      <c r="G576" s="2"/>
      <c r="H576" s="8"/>
      <c r="I576" s="2"/>
      <c r="J576" s="2"/>
      <c r="K576" s="2"/>
      <c r="L576" s="2"/>
      <c r="M576" s="2"/>
      <c r="N576" s="2"/>
      <c r="O576" s="3"/>
      <c r="P576" s="3"/>
      <c r="Q576" s="2"/>
      <c r="R576" s="2"/>
      <c r="S576" s="2"/>
      <c r="T576" s="2"/>
      <c r="U576" s="27"/>
      <c r="V576" s="27"/>
      <c r="W576" s="20"/>
      <c r="X576" s="20">
        <f t="shared" si="114"/>
        <v>1.25</v>
      </c>
      <c r="Y576" s="11"/>
      <c r="Z576" s="2">
        <f t="shared" si="115"/>
        <v>0</v>
      </c>
      <c r="AA576">
        <f t="shared" si="116"/>
        <v>10</v>
      </c>
      <c r="AB576">
        <f t="shared" si="117"/>
        <v>0</v>
      </c>
      <c r="AC576">
        <f t="shared" si="118"/>
        <v>0</v>
      </c>
      <c r="AD576" s="2">
        <f t="shared" si="119"/>
        <v>60</v>
      </c>
      <c r="AE576" s="2" t="str">
        <f t="shared" si="120"/>
        <v>HT Under 1.5 Goals</v>
      </c>
      <c r="AF576" s="6"/>
      <c r="AG576" s="6" t="str">
        <f t="shared" si="121"/>
        <v>HT Over 0.5 Goals</v>
      </c>
      <c r="AH576" s="6" t="str">
        <f t="shared" si="112"/>
        <v>LOST</v>
      </c>
      <c r="AI576" s="6" t="str">
        <f t="shared" si="113"/>
        <v>LOST</v>
      </c>
      <c r="AK576" s="2" t="str">
        <f t="shared" si="111"/>
        <v>…</v>
      </c>
    </row>
    <row r="577" spans="6:37">
      <c r="F577" s="8"/>
      <c r="G577" s="2"/>
      <c r="H577" s="8"/>
      <c r="I577" s="2"/>
      <c r="J577" s="2"/>
      <c r="K577" s="2"/>
      <c r="L577" s="2"/>
      <c r="M577" s="2"/>
      <c r="N577" s="2"/>
      <c r="O577" s="3"/>
      <c r="P577" s="3"/>
      <c r="Q577" s="2"/>
      <c r="R577" s="2"/>
      <c r="S577" s="2"/>
      <c r="T577" s="2"/>
      <c r="U577" s="27"/>
      <c r="V577" s="27"/>
      <c r="W577" s="20"/>
      <c r="X577" s="20">
        <f t="shared" si="114"/>
        <v>1.25</v>
      </c>
      <c r="Y577" s="11"/>
      <c r="Z577" s="2">
        <f t="shared" si="115"/>
        <v>0</v>
      </c>
      <c r="AA577">
        <f t="shared" si="116"/>
        <v>10</v>
      </c>
      <c r="AB577">
        <f t="shared" si="117"/>
        <v>0</v>
      </c>
      <c r="AC577">
        <f t="shared" si="118"/>
        <v>0</v>
      </c>
      <c r="AD577" s="2">
        <f t="shared" si="119"/>
        <v>60</v>
      </c>
      <c r="AE577" s="2" t="str">
        <f t="shared" si="120"/>
        <v>HT Under 1.5 Goals</v>
      </c>
      <c r="AF577" s="6"/>
      <c r="AG577" s="6" t="str">
        <f t="shared" si="121"/>
        <v>HT Over 0.5 Goals</v>
      </c>
      <c r="AH577" s="6" t="str">
        <f t="shared" si="112"/>
        <v>LOST</v>
      </c>
      <c r="AI577" s="6" t="str">
        <f t="shared" si="113"/>
        <v>LOST</v>
      </c>
      <c r="AK577" s="2" t="str">
        <f t="shared" si="111"/>
        <v>…</v>
      </c>
    </row>
    <row r="578" spans="6:37">
      <c r="F578" s="8"/>
      <c r="G578" s="2"/>
      <c r="H578" s="8"/>
      <c r="I578" s="2"/>
      <c r="J578" s="2"/>
      <c r="K578" s="2"/>
      <c r="L578" s="2"/>
      <c r="M578" s="2"/>
      <c r="N578" s="2"/>
      <c r="O578" s="3"/>
      <c r="P578" s="3"/>
      <c r="Q578" s="2"/>
      <c r="R578" s="2"/>
      <c r="S578" s="2"/>
      <c r="T578" s="2"/>
      <c r="U578" s="27"/>
      <c r="V578" s="27"/>
      <c r="W578" s="20"/>
      <c r="X578" s="20">
        <f t="shared" si="114"/>
        <v>1.25</v>
      </c>
      <c r="Y578" s="11"/>
      <c r="Z578" s="2">
        <f t="shared" si="115"/>
        <v>0</v>
      </c>
      <c r="AA578">
        <f t="shared" si="116"/>
        <v>10</v>
      </c>
      <c r="AB578">
        <f t="shared" si="117"/>
        <v>0</v>
      </c>
      <c r="AC578">
        <f t="shared" si="118"/>
        <v>0</v>
      </c>
      <c r="AD578" s="2">
        <f t="shared" si="119"/>
        <v>60</v>
      </c>
      <c r="AE578" s="2" t="str">
        <f t="shared" si="120"/>
        <v>HT Under 1.5 Goals</v>
      </c>
      <c r="AF578" s="6"/>
      <c r="AG578" s="6" t="str">
        <f t="shared" si="121"/>
        <v>HT Over 0.5 Goals</v>
      </c>
      <c r="AH578" s="6" t="str">
        <f t="shared" si="112"/>
        <v>LOST</v>
      </c>
      <c r="AI578" s="6" t="str">
        <f t="shared" si="113"/>
        <v>LOST</v>
      </c>
      <c r="AK578" s="2" t="str">
        <f t="shared" si="111"/>
        <v>…</v>
      </c>
    </row>
    <row r="579" spans="6:37">
      <c r="F579" s="8"/>
      <c r="G579" s="2"/>
      <c r="H579" s="8"/>
      <c r="I579" s="2"/>
      <c r="J579" s="2"/>
      <c r="K579" s="2"/>
      <c r="L579" s="2"/>
      <c r="M579" s="2"/>
      <c r="N579" s="2"/>
      <c r="O579" s="3"/>
      <c r="P579" s="3"/>
      <c r="Q579" s="2"/>
      <c r="R579" s="2"/>
      <c r="S579" s="2"/>
      <c r="T579" s="2"/>
      <c r="U579" s="27"/>
      <c r="V579" s="27"/>
      <c r="W579" s="20"/>
      <c r="X579" s="20">
        <f t="shared" si="114"/>
        <v>1.25</v>
      </c>
      <c r="Y579" s="11"/>
      <c r="Z579" s="2">
        <f t="shared" si="115"/>
        <v>0</v>
      </c>
      <c r="AA579">
        <f t="shared" si="116"/>
        <v>10</v>
      </c>
      <c r="AB579">
        <f t="shared" si="117"/>
        <v>0</v>
      </c>
      <c r="AC579">
        <f t="shared" si="118"/>
        <v>0</v>
      </c>
      <c r="AD579" s="2">
        <f t="shared" si="119"/>
        <v>60</v>
      </c>
      <c r="AE579" s="2" t="str">
        <f t="shared" si="120"/>
        <v>HT Under 1.5 Goals</v>
      </c>
      <c r="AF579" s="6"/>
      <c r="AG579" s="6" t="str">
        <f t="shared" si="121"/>
        <v>HT Over 0.5 Goals</v>
      </c>
      <c r="AH579" s="6" t="str">
        <f t="shared" si="112"/>
        <v>LOST</v>
      </c>
      <c r="AI579" s="6" t="str">
        <f t="shared" si="113"/>
        <v>LOST</v>
      </c>
      <c r="AK579" s="2" t="str">
        <f t="shared" ref="AK579:AK642" si="122">IF(AND(C579="OK",J579&gt;52,N579&lt;11,W579&lt;1.66),"Prime","…")</f>
        <v>…</v>
      </c>
    </row>
    <row r="580" spans="6:37">
      <c r="F580" s="8"/>
      <c r="G580" s="2"/>
      <c r="H580" s="8"/>
      <c r="I580" s="2"/>
      <c r="J580" s="2"/>
      <c r="K580" s="2"/>
      <c r="L580" s="2"/>
      <c r="M580" s="2"/>
      <c r="N580" s="2"/>
      <c r="O580" s="3"/>
      <c r="P580" s="3"/>
      <c r="Q580" s="2"/>
      <c r="R580" s="2"/>
      <c r="S580" s="2"/>
      <c r="T580" s="2"/>
      <c r="U580" s="27"/>
      <c r="V580" s="27"/>
      <c r="W580" s="20"/>
      <c r="X580" s="20">
        <f t="shared" si="114"/>
        <v>1.25</v>
      </c>
      <c r="Y580" s="11"/>
      <c r="Z580" s="2">
        <f t="shared" si="115"/>
        <v>0</v>
      </c>
      <c r="AA580">
        <f t="shared" si="116"/>
        <v>10</v>
      </c>
      <c r="AB580">
        <f t="shared" si="117"/>
        <v>0</v>
      </c>
      <c r="AC580">
        <f t="shared" si="118"/>
        <v>0</v>
      </c>
      <c r="AD580" s="2">
        <f t="shared" si="119"/>
        <v>60</v>
      </c>
      <c r="AE580" s="2" t="str">
        <f t="shared" si="120"/>
        <v>HT Under 1.5 Goals</v>
      </c>
      <c r="AF580" s="6"/>
      <c r="AG580" s="6" t="str">
        <f t="shared" si="121"/>
        <v>HT Over 0.5 Goals</v>
      </c>
      <c r="AH580" s="6" t="str">
        <f t="shared" si="112"/>
        <v>LOST</v>
      </c>
      <c r="AI580" s="6" t="str">
        <f t="shared" si="113"/>
        <v>LOST</v>
      </c>
      <c r="AK580" s="2" t="str">
        <f t="shared" si="122"/>
        <v>…</v>
      </c>
    </row>
    <row r="581" spans="6:37">
      <c r="F581" s="8"/>
      <c r="G581" s="2"/>
      <c r="H581" s="8"/>
      <c r="I581" s="2"/>
      <c r="J581" s="2"/>
      <c r="K581" s="2"/>
      <c r="L581" s="2"/>
      <c r="M581" s="2"/>
      <c r="N581" s="2"/>
      <c r="O581" s="3"/>
      <c r="P581" s="3"/>
      <c r="Q581" s="2"/>
      <c r="R581" s="2"/>
      <c r="S581" s="2"/>
      <c r="T581" s="2"/>
      <c r="U581" s="27"/>
      <c r="V581" s="27"/>
      <c r="W581" s="20"/>
      <c r="X581" s="20">
        <f t="shared" si="114"/>
        <v>1.25</v>
      </c>
      <c r="Y581" s="11"/>
      <c r="Z581" s="2">
        <f t="shared" si="115"/>
        <v>0</v>
      </c>
      <c r="AA581">
        <f t="shared" si="116"/>
        <v>10</v>
      </c>
      <c r="AB581">
        <f t="shared" si="117"/>
        <v>0</v>
      </c>
      <c r="AC581">
        <f t="shared" si="118"/>
        <v>0</v>
      </c>
      <c r="AD581" s="2">
        <f t="shared" si="119"/>
        <v>60</v>
      </c>
      <c r="AE581" s="2" t="str">
        <f t="shared" si="120"/>
        <v>HT Under 1.5 Goals</v>
      </c>
      <c r="AF581" s="6"/>
      <c r="AG581" s="6" t="str">
        <f t="shared" si="121"/>
        <v>HT Over 0.5 Goals</v>
      </c>
      <c r="AH581" s="6" t="str">
        <f t="shared" si="112"/>
        <v>LOST</v>
      </c>
      <c r="AI581" s="6" t="str">
        <f t="shared" si="113"/>
        <v>LOST</v>
      </c>
      <c r="AK581" s="2" t="str">
        <f t="shared" si="122"/>
        <v>…</v>
      </c>
    </row>
    <row r="582" spans="6:37">
      <c r="F582" s="8"/>
      <c r="G582" s="2"/>
      <c r="H582" s="8"/>
      <c r="I582" s="2"/>
      <c r="J582" s="2"/>
      <c r="K582" s="2"/>
      <c r="L582" s="2"/>
      <c r="M582" s="2"/>
      <c r="N582" s="2"/>
      <c r="O582" s="3"/>
      <c r="P582" s="3"/>
      <c r="Q582" s="2"/>
      <c r="R582" s="2"/>
      <c r="S582" s="2"/>
      <c r="T582" s="2"/>
      <c r="U582" s="27"/>
      <c r="V582" s="27"/>
      <c r="W582" s="20"/>
      <c r="X582" s="20">
        <f t="shared" si="114"/>
        <v>1.25</v>
      </c>
      <c r="Y582" s="11"/>
      <c r="Z582" s="2">
        <f t="shared" si="115"/>
        <v>0</v>
      </c>
      <c r="AA582">
        <f t="shared" si="116"/>
        <v>10</v>
      </c>
      <c r="AB582">
        <f t="shared" si="117"/>
        <v>0</v>
      </c>
      <c r="AC582">
        <f t="shared" si="118"/>
        <v>0</v>
      </c>
      <c r="AD582" s="2">
        <f t="shared" si="119"/>
        <v>60</v>
      </c>
      <c r="AE582" s="2" t="str">
        <f t="shared" si="120"/>
        <v>HT Under 1.5 Goals</v>
      </c>
      <c r="AF582" s="6"/>
      <c r="AG582" s="6" t="str">
        <f t="shared" si="121"/>
        <v>HT Over 0.5 Goals</v>
      </c>
      <c r="AH582" s="6" t="str">
        <f t="shared" si="112"/>
        <v>LOST</v>
      </c>
      <c r="AI582" s="6" t="str">
        <f t="shared" si="113"/>
        <v>LOST</v>
      </c>
      <c r="AK582" s="2" t="str">
        <f t="shared" si="122"/>
        <v>…</v>
      </c>
    </row>
    <row r="583" spans="6:37">
      <c r="F583" s="8"/>
      <c r="G583" s="2"/>
      <c r="H583" s="8"/>
      <c r="I583" s="2"/>
      <c r="J583" s="2"/>
      <c r="K583" s="2"/>
      <c r="L583" s="2"/>
      <c r="M583" s="2"/>
      <c r="N583" s="2"/>
      <c r="O583" s="3"/>
      <c r="P583" s="3"/>
      <c r="Q583" s="2"/>
      <c r="R583" s="2"/>
      <c r="S583" s="2"/>
      <c r="T583" s="2"/>
      <c r="U583" s="27"/>
      <c r="V583" s="27"/>
      <c r="W583" s="20"/>
      <c r="X583" s="20">
        <f t="shared" si="114"/>
        <v>1.25</v>
      </c>
      <c r="Y583" s="11"/>
      <c r="Z583" s="2">
        <f t="shared" si="115"/>
        <v>0</v>
      </c>
      <c r="AA583">
        <f t="shared" si="116"/>
        <v>10</v>
      </c>
      <c r="AB583">
        <f t="shared" si="117"/>
        <v>0</v>
      </c>
      <c r="AC583">
        <f t="shared" si="118"/>
        <v>0</v>
      </c>
      <c r="AD583" s="2">
        <f t="shared" si="119"/>
        <v>60</v>
      </c>
      <c r="AE583" s="2" t="str">
        <f t="shared" si="120"/>
        <v>HT Under 1.5 Goals</v>
      </c>
      <c r="AF583" s="6"/>
      <c r="AG583" s="6" t="str">
        <f t="shared" si="121"/>
        <v>HT Over 0.5 Goals</v>
      </c>
      <c r="AH583" s="6" t="str">
        <f t="shared" si="112"/>
        <v>LOST</v>
      </c>
      <c r="AI583" s="6" t="str">
        <f t="shared" si="113"/>
        <v>LOST</v>
      </c>
      <c r="AK583" s="2" t="str">
        <f t="shared" si="122"/>
        <v>…</v>
      </c>
    </row>
    <row r="584" spans="6:37">
      <c r="F584" s="8"/>
      <c r="G584" s="2"/>
      <c r="H584" s="8"/>
      <c r="I584" s="2"/>
      <c r="J584" s="2"/>
      <c r="K584" s="2"/>
      <c r="L584" s="2"/>
      <c r="M584" s="2"/>
      <c r="N584" s="2"/>
      <c r="O584" s="3"/>
      <c r="P584" s="3"/>
      <c r="Q584" s="2"/>
      <c r="R584" s="2"/>
      <c r="S584" s="2"/>
      <c r="T584" s="2"/>
      <c r="U584" s="27"/>
      <c r="V584" s="27"/>
      <c r="W584" s="20"/>
      <c r="X584" s="20">
        <f t="shared" si="114"/>
        <v>1.25</v>
      </c>
      <c r="Y584" s="11"/>
      <c r="Z584" s="2">
        <f t="shared" si="115"/>
        <v>0</v>
      </c>
      <c r="AA584">
        <f t="shared" si="116"/>
        <v>10</v>
      </c>
      <c r="AB584">
        <f t="shared" si="117"/>
        <v>0</v>
      </c>
      <c r="AC584">
        <f t="shared" si="118"/>
        <v>0</v>
      </c>
      <c r="AD584" s="2">
        <f t="shared" si="119"/>
        <v>60</v>
      </c>
      <c r="AE584" s="2" t="str">
        <f t="shared" si="120"/>
        <v>HT Under 1.5 Goals</v>
      </c>
      <c r="AF584" s="6"/>
      <c r="AG584" s="6" t="str">
        <f t="shared" si="121"/>
        <v>HT Over 0.5 Goals</v>
      </c>
      <c r="AH584" s="6" t="str">
        <f t="shared" si="112"/>
        <v>LOST</v>
      </c>
      <c r="AI584" s="6" t="str">
        <f t="shared" si="113"/>
        <v>LOST</v>
      </c>
      <c r="AK584" s="2" t="str">
        <f t="shared" si="122"/>
        <v>…</v>
      </c>
    </row>
    <row r="585" spans="6:37">
      <c r="F585" s="8"/>
      <c r="G585" s="2"/>
      <c r="H585" s="8"/>
      <c r="I585" s="2"/>
      <c r="J585" s="2"/>
      <c r="K585" s="2"/>
      <c r="L585" s="2"/>
      <c r="M585" s="2"/>
      <c r="N585" s="2"/>
      <c r="O585" s="3"/>
      <c r="P585" s="3"/>
      <c r="Q585" s="2"/>
      <c r="R585" s="2"/>
      <c r="S585" s="2"/>
      <c r="T585" s="2"/>
      <c r="U585" s="27"/>
      <c r="V585" s="27"/>
      <c r="W585" s="20"/>
      <c r="X585" s="20">
        <f t="shared" si="114"/>
        <v>1.25</v>
      </c>
      <c r="Y585" s="11"/>
      <c r="Z585" s="2">
        <f t="shared" si="115"/>
        <v>0</v>
      </c>
      <c r="AA585">
        <f t="shared" si="116"/>
        <v>10</v>
      </c>
      <c r="AB585">
        <f t="shared" si="117"/>
        <v>0</v>
      </c>
      <c r="AC585">
        <f t="shared" si="118"/>
        <v>0</v>
      </c>
      <c r="AD585" s="2">
        <f t="shared" si="119"/>
        <v>60</v>
      </c>
      <c r="AE585" s="2" t="str">
        <f t="shared" si="120"/>
        <v>HT Under 1.5 Goals</v>
      </c>
      <c r="AF585" s="6"/>
      <c r="AG585" s="6" t="str">
        <f t="shared" si="121"/>
        <v>HT Over 0.5 Goals</v>
      </c>
      <c r="AH585" s="6" t="str">
        <f t="shared" si="112"/>
        <v>LOST</v>
      </c>
      <c r="AI585" s="6" t="str">
        <f t="shared" si="113"/>
        <v>LOST</v>
      </c>
      <c r="AK585" s="2" t="str">
        <f t="shared" si="122"/>
        <v>…</v>
      </c>
    </row>
    <row r="586" spans="6:37">
      <c r="F586" s="8"/>
      <c r="G586" s="2"/>
      <c r="H586" s="8"/>
      <c r="I586" s="2"/>
      <c r="J586" s="2"/>
      <c r="K586" s="2"/>
      <c r="L586" s="2"/>
      <c r="M586" s="2"/>
      <c r="N586" s="2"/>
      <c r="O586" s="3"/>
      <c r="P586" s="3"/>
      <c r="Q586" s="2"/>
      <c r="R586" s="2"/>
      <c r="S586" s="2"/>
      <c r="T586" s="2"/>
      <c r="U586" s="27"/>
      <c r="V586" s="27"/>
      <c r="W586" s="20"/>
      <c r="X586" s="20">
        <f t="shared" si="114"/>
        <v>1.25</v>
      </c>
      <c r="Y586" s="11"/>
      <c r="Z586" s="2">
        <f t="shared" si="115"/>
        <v>0</v>
      </c>
      <c r="AA586">
        <f t="shared" si="116"/>
        <v>10</v>
      </c>
      <c r="AB586">
        <f t="shared" si="117"/>
        <v>0</v>
      </c>
      <c r="AC586">
        <f t="shared" si="118"/>
        <v>0</v>
      </c>
      <c r="AD586" s="2">
        <f t="shared" si="119"/>
        <v>60</v>
      </c>
      <c r="AE586" s="2" t="str">
        <f t="shared" si="120"/>
        <v>HT Under 1.5 Goals</v>
      </c>
      <c r="AF586" s="6"/>
      <c r="AG586" s="6" t="str">
        <f t="shared" si="121"/>
        <v>HT Over 0.5 Goals</v>
      </c>
      <c r="AH586" s="6" t="str">
        <f t="shared" si="112"/>
        <v>LOST</v>
      </c>
      <c r="AI586" s="6" t="str">
        <f t="shared" si="113"/>
        <v>LOST</v>
      </c>
      <c r="AK586" s="2" t="str">
        <f t="shared" si="122"/>
        <v>…</v>
      </c>
    </row>
    <row r="587" spans="6:37">
      <c r="F587" s="8"/>
      <c r="G587" s="2"/>
      <c r="H587" s="8"/>
      <c r="I587" s="2"/>
      <c r="J587" s="2"/>
      <c r="K587" s="2"/>
      <c r="L587" s="2"/>
      <c r="M587" s="2"/>
      <c r="N587" s="2"/>
      <c r="O587" s="3"/>
      <c r="P587" s="3"/>
      <c r="Q587" s="2"/>
      <c r="R587" s="2"/>
      <c r="S587" s="2"/>
      <c r="T587" s="2"/>
      <c r="U587" s="27"/>
      <c r="V587" s="27"/>
      <c r="W587" s="20"/>
      <c r="X587" s="20">
        <f t="shared" si="114"/>
        <v>1.25</v>
      </c>
      <c r="Y587" s="11"/>
      <c r="Z587" s="2">
        <f t="shared" si="115"/>
        <v>0</v>
      </c>
      <c r="AA587">
        <f t="shared" si="116"/>
        <v>10</v>
      </c>
      <c r="AB587">
        <f t="shared" si="117"/>
        <v>0</v>
      </c>
      <c r="AC587">
        <f t="shared" si="118"/>
        <v>0</v>
      </c>
      <c r="AD587" s="2">
        <f t="shared" si="119"/>
        <v>60</v>
      </c>
      <c r="AE587" s="2" t="str">
        <f t="shared" si="120"/>
        <v>HT Under 1.5 Goals</v>
      </c>
      <c r="AF587" s="6"/>
      <c r="AG587" s="6" t="str">
        <f t="shared" si="121"/>
        <v>HT Over 0.5 Goals</v>
      </c>
      <c r="AH587" s="6" t="str">
        <f t="shared" si="112"/>
        <v>LOST</v>
      </c>
      <c r="AI587" s="6" t="str">
        <f t="shared" si="113"/>
        <v>LOST</v>
      </c>
      <c r="AK587" s="2" t="str">
        <f t="shared" si="122"/>
        <v>…</v>
      </c>
    </row>
    <row r="588" spans="6:37">
      <c r="F588" s="8"/>
      <c r="G588" s="2"/>
      <c r="H588" s="8"/>
      <c r="I588" s="2"/>
      <c r="J588" s="2"/>
      <c r="K588" s="2"/>
      <c r="L588" s="2"/>
      <c r="M588" s="2"/>
      <c r="N588" s="2"/>
      <c r="O588" s="3"/>
      <c r="P588" s="3"/>
      <c r="Q588" s="2"/>
      <c r="R588" s="2"/>
      <c r="S588" s="2"/>
      <c r="T588" s="2"/>
      <c r="U588" s="27"/>
      <c r="V588" s="27"/>
      <c r="W588" s="20"/>
      <c r="X588" s="20">
        <f t="shared" si="114"/>
        <v>1.25</v>
      </c>
      <c r="Y588" s="11"/>
      <c r="Z588" s="2">
        <f t="shared" si="115"/>
        <v>0</v>
      </c>
      <c r="AA588">
        <f t="shared" si="116"/>
        <v>10</v>
      </c>
      <c r="AB588">
        <f t="shared" si="117"/>
        <v>0</v>
      </c>
      <c r="AC588">
        <f t="shared" si="118"/>
        <v>0</v>
      </c>
      <c r="AD588" s="2">
        <f t="shared" si="119"/>
        <v>60</v>
      </c>
      <c r="AE588" s="2" t="str">
        <f t="shared" si="120"/>
        <v>HT Under 1.5 Goals</v>
      </c>
      <c r="AF588" s="6"/>
      <c r="AG588" s="6" t="str">
        <f t="shared" si="121"/>
        <v>HT Over 0.5 Goals</v>
      </c>
      <c r="AH588" s="6" t="str">
        <f t="shared" si="112"/>
        <v>LOST</v>
      </c>
      <c r="AI588" s="6" t="str">
        <f t="shared" si="113"/>
        <v>LOST</v>
      </c>
      <c r="AK588" s="2" t="str">
        <f t="shared" si="122"/>
        <v>…</v>
      </c>
    </row>
    <row r="589" spans="6:37">
      <c r="F589" s="8"/>
      <c r="G589" s="2"/>
      <c r="H589" s="8"/>
      <c r="I589" s="2"/>
      <c r="J589" s="2"/>
      <c r="K589" s="2"/>
      <c r="L589" s="2"/>
      <c r="M589" s="2"/>
      <c r="N589" s="2"/>
      <c r="O589" s="3"/>
      <c r="P589" s="3"/>
      <c r="Q589" s="2"/>
      <c r="R589" s="2"/>
      <c r="S589" s="2"/>
      <c r="T589" s="2"/>
      <c r="U589" s="27"/>
      <c r="V589" s="27"/>
      <c r="W589" s="20"/>
      <c r="X589" s="20">
        <f t="shared" si="114"/>
        <v>1.25</v>
      </c>
      <c r="Y589" s="11"/>
      <c r="Z589" s="2">
        <f t="shared" si="115"/>
        <v>0</v>
      </c>
      <c r="AA589">
        <f t="shared" si="116"/>
        <v>10</v>
      </c>
      <c r="AB589">
        <f t="shared" si="117"/>
        <v>0</v>
      </c>
      <c r="AC589">
        <f t="shared" si="118"/>
        <v>0</v>
      </c>
      <c r="AD589" s="2">
        <f t="shared" si="119"/>
        <v>60</v>
      </c>
      <c r="AE589" s="2" t="str">
        <f t="shared" si="120"/>
        <v>HT Under 1.5 Goals</v>
      </c>
      <c r="AF589" s="6"/>
      <c r="AG589" s="6" t="str">
        <f t="shared" si="121"/>
        <v>HT Over 0.5 Goals</v>
      </c>
      <c r="AH589" s="6" t="str">
        <f t="shared" si="112"/>
        <v>LOST</v>
      </c>
      <c r="AI589" s="6" t="str">
        <f t="shared" si="113"/>
        <v>LOST</v>
      </c>
      <c r="AK589" s="2" t="str">
        <f t="shared" si="122"/>
        <v>…</v>
      </c>
    </row>
    <row r="590" spans="6:37">
      <c r="F590" s="8"/>
      <c r="G590" s="2"/>
      <c r="H590" s="8"/>
      <c r="I590" s="2"/>
      <c r="J590" s="2"/>
      <c r="K590" s="2"/>
      <c r="L590" s="2"/>
      <c r="M590" s="2"/>
      <c r="N590" s="2"/>
      <c r="O590" s="3"/>
      <c r="P590" s="3"/>
      <c r="Q590" s="2"/>
      <c r="R590" s="2"/>
      <c r="S590" s="2"/>
      <c r="T590" s="2"/>
      <c r="U590" s="27"/>
      <c r="V590" s="27"/>
      <c r="W590" s="20"/>
      <c r="X590" s="20">
        <f t="shared" si="114"/>
        <v>1.25</v>
      </c>
      <c r="Y590" s="11"/>
      <c r="Z590" s="2">
        <f t="shared" si="115"/>
        <v>0</v>
      </c>
      <c r="AA590">
        <f t="shared" si="116"/>
        <v>10</v>
      </c>
      <c r="AB590">
        <f t="shared" si="117"/>
        <v>0</v>
      </c>
      <c r="AC590">
        <f t="shared" si="118"/>
        <v>0</v>
      </c>
      <c r="AD590" s="2">
        <f t="shared" si="119"/>
        <v>60</v>
      </c>
      <c r="AE590" s="2" t="str">
        <f t="shared" si="120"/>
        <v>HT Under 1.5 Goals</v>
      </c>
      <c r="AF590" s="6"/>
      <c r="AG590" s="6" t="str">
        <f t="shared" si="121"/>
        <v>HT Over 0.5 Goals</v>
      </c>
      <c r="AH590" s="6" t="str">
        <f t="shared" si="112"/>
        <v>LOST</v>
      </c>
      <c r="AI590" s="6" t="str">
        <f t="shared" si="113"/>
        <v>LOST</v>
      </c>
      <c r="AK590" s="2" t="str">
        <f t="shared" si="122"/>
        <v>…</v>
      </c>
    </row>
    <row r="591" spans="6:37">
      <c r="F591" s="8"/>
      <c r="G591" s="2"/>
      <c r="H591" s="8"/>
      <c r="I591" s="2"/>
      <c r="J591" s="2"/>
      <c r="K591" s="2"/>
      <c r="L591" s="2"/>
      <c r="M591" s="2"/>
      <c r="N591" s="2"/>
      <c r="O591" s="3"/>
      <c r="P591" s="3"/>
      <c r="Q591" s="2"/>
      <c r="R591" s="2"/>
      <c r="S591" s="2"/>
      <c r="T591" s="2"/>
      <c r="U591" s="27"/>
      <c r="V591" s="27"/>
      <c r="W591" s="20"/>
      <c r="X591" s="20">
        <f t="shared" si="114"/>
        <v>1.25</v>
      </c>
      <c r="Y591" s="11"/>
      <c r="Z591" s="2">
        <f t="shared" si="115"/>
        <v>0</v>
      </c>
      <c r="AA591">
        <f t="shared" si="116"/>
        <v>10</v>
      </c>
      <c r="AB591">
        <f t="shared" si="117"/>
        <v>0</v>
      </c>
      <c r="AC591">
        <f t="shared" si="118"/>
        <v>0</v>
      </c>
      <c r="AD591" s="2">
        <f t="shared" si="119"/>
        <v>60</v>
      </c>
      <c r="AE591" s="2" t="str">
        <f t="shared" si="120"/>
        <v>HT Under 1.5 Goals</v>
      </c>
      <c r="AF591" s="6"/>
      <c r="AG591" s="6" t="str">
        <f t="shared" si="121"/>
        <v>HT Over 0.5 Goals</v>
      </c>
      <c r="AH591" s="6" t="str">
        <f t="shared" si="112"/>
        <v>LOST</v>
      </c>
      <c r="AI591" s="6" t="str">
        <f t="shared" si="113"/>
        <v>LOST</v>
      </c>
      <c r="AK591" s="2" t="str">
        <f t="shared" si="122"/>
        <v>…</v>
      </c>
    </row>
    <row r="592" spans="6:37">
      <c r="F592" s="8"/>
      <c r="G592" s="2"/>
      <c r="H592" s="8"/>
      <c r="I592" s="2"/>
      <c r="J592" s="2"/>
      <c r="K592" s="2"/>
      <c r="L592" s="2"/>
      <c r="M592" s="2"/>
      <c r="N592" s="2"/>
      <c r="O592" s="3"/>
      <c r="P592" s="3"/>
      <c r="Q592" s="2"/>
      <c r="R592" s="2"/>
      <c r="S592" s="2"/>
      <c r="T592" s="2"/>
      <c r="U592" s="27"/>
      <c r="V592" s="27"/>
      <c r="W592" s="20"/>
      <c r="X592" s="20">
        <f t="shared" si="114"/>
        <v>1.25</v>
      </c>
      <c r="Y592" s="11"/>
      <c r="Z592" s="2">
        <f t="shared" si="115"/>
        <v>0</v>
      </c>
      <c r="AA592">
        <f t="shared" si="116"/>
        <v>10</v>
      </c>
      <c r="AB592">
        <f t="shared" si="117"/>
        <v>0</v>
      </c>
      <c r="AC592">
        <f t="shared" si="118"/>
        <v>0</v>
      </c>
      <c r="AD592" s="2">
        <f t="shared" si="119"/>
        <v>60</v>
      </c>
      <c r="AE592" s="2" t="str">
        <f t="shared" si="120"/>
        <v>HT Under 1.5 Goals</v>
      </c>
      <c r="AF592" s="6"/>
      <c r="AG592" s="6" t="str">
        <f t="shared" si="121"/>
        <v>HT Over 0.5 Goals</v>
      </c>
      <c r="AH592" s="6" t="str">
        <f t="shared" si="112"/>
        <v>LOST</v>
      </c>
      <c r="AI592" s="6" t="str">
        <f t="shared" si="113"/>
        <v>LOST</v>
      </c>
      <c r="AK592" s="2" t="str">
        <f t="shared" si="122"/>
        <v>…</v>
      </c>
    </row>
    <row r="593" spans="6:37">
      <c r="F593" s="8"/>
      <c r="G593" s="2"/>
      <c r="H593" s="8"/>
      <c r="I593" s="2"/>
      <c r="J593" s="2"/>
      <c r="K593" s="2"/>
      <c r="L593" s="2"/>
      <c r="M593" s="2"/>
      <c r="N593" s="2"/>
      <c r="O593" s="3"/>
      <c r="P593" s="3"/>
      <c r="Q593" s="2"/>
      <c r="R593" s="2"/>
      <c r="S593" s="2"/>
      <c r="T593" s="2"/>
      <c r="U593" s="27"/>
      <c r="V593" s="27"/>
      <c r="W593" s="20"/>
      <c r="X593" s="20">
        <f t="shared" si="114"/>
        <v>1.25</v>
      </c>
      <c r="Y593" s="11"/>
      <c r="Z593" s="2">
        <f t="shared" si="115"/>
        <v>0</v>
      </c>
      <c r="AA593">
        <f t="shared" si="116"/>
        <v>10</v>
      </c>
      <c r="AB593">
        <f t="shared" si="117"/>
        <v>0</v>
      </c>
      <c r="AC593">
        <f t="shared" si="118"/>
        <v>0</v>
      </c>
      <c r="AD593" s="2">
        <f t="shared" si="119"/>
        <v>60</v>
      </c>
      <c r="AE593" s="2" t="str">
        <f t="shared" si="120"/>
        <v>HT Under 1.5 Goals</v>
      </c>
      <c r="AF593" s="6"/>
      <c r="AG593" s="6" t="str">
        <f t="shared" si="121"/>
        <v>HT Over 0.5 Goals</v>
      </c>
      <c r="AH593" s="6" t="str">
        <f t="shared" si="112"/>
        <v>LOST</v>
      </c>
      <c r="AI593" s="6" t="str">
        <f t="shared" si="113"/>
        <v>LOST</v>
      </c>
      <c r="AK593" s="2" t="str">
        <f t="shared" si="122"/>
        <v>…</v>
      </c>
    </row>
    <row r="594" spans="6:37">
      <c r="F594" s="8"/>
      <c r="G594" s="2"/>
      <c r="H594" s="8"/>
      <c r="I594" s="2"/>
      <c r="J594" s="2"/>
      <c r="K594" s="2"/>
      <c r="L594" s="2"/>
      <c r="M594" s="2"/>
      <c r="N594" s="2"/>
      <c r="O594" s="3"/>
      <c r="P594" s="3"/>
      <c r="Q594" s="2"/>
      <c r="R594" s="2"/>
      <c r="S594" s="2"/>
      <c r="T594" s="2"/>
      <c r="U594" s="27"/>
      <c r="V594" s="27"/>
      <c r="W594" s="20"/>
      <c r="X594" s="20">
        <f t="shared" si="114"/>
        <v>1.25</v>
      </c>
      <c r="Y594" s="11"/>
      <c r="Z594" s="2">
        <f t="shared" si="115"/>
        <v>0</v>
      </c>
      <c r="AA594">
        <f t="shared" si="116"/>
        <v>10</v>
      </c>
      <c r="AB594">
        <f t="shared" si="117"/>
        <v>0</v>
      </c>
      <c r="AC594">
        <f t="shared" si="118"/>
        <v>0</v>
      </c>
      <c r="AD594" s="2">
        <f t="shared" si="119"/>
        <v>60</v>
      </c>
      <c r="AE594" s="2" t="str">
        <f t="shared" si="120"/>
        <v>HT Under 1.5 Goals</v>
      </c>
      <c r="AF594" s="6"/>
      <c r="AG594" s="6" t="str">
        <f t="shared" si="121"/>
        <v>HT Over 0.5 Goals</v>
      </c>
      <c r="AH594" s="6" t="str">
        <f t="shared" ref="AH594:AH657" si="123">IF(O594="?",O594,AI594)</f>
        <v>LOST</v>
      </c>
      <c r="AI594" s="6" t="str">
        <f t="shared" ref="AI594:AI657" si="124">IF(AE594=AG594,"WON",IF(O594="0-1","WON",IF(O594="1-0","WON",IF(O594="?","?","LOST"))))</f>
        <v>LOST</v>
      </c>
      <c r="AK594" s="2" t="str">
        <f t="shared" si="122"/>
        <v>…</v>
      </c>
    </row>
    <row r="595" spans="6:37">
      <c r="F595" s="8"/>
      <c r="G595" s="2"/>
      <c r="H595" s="8"/>
      <c r="I595" s="2"/>
      <c r="J595" s="2"/>
      <c r="K595" s="2"/>
      <c r="L595" s="2"/>
      <c r="M595" s="2"/>
      <c r="N595" s="2"/>
      <c r="O595" s="3"/>
      <c r="P595" s="3"/>
      <c r="Q595" s="2"/>
      <c r="R595" s="2"/>
      <c r="S595" s="2"/>
      <c r="T595" s="2"/>
      <c r="U595" s="27"/>
      <c r="V595" s="27"/>
      <c r="W595" s="20"/>
      <c r="X595" s="20">
        <f t="shared" si="114"/>
        <v>1.25</v>
      </c>
      <c r="Y595" s="11"/>
      <c r="Z595" s="2">
        <f t="shared" si="115"/>
        <v>0</v>
      </c>
      <c r="AA595">
        <f t="shared" si="116"/>
        <v>10</v>
      </c>
      <c r="AB595">
        <f t="shared" si="117"/>
        <v>0</v>
      </c>
      <c r="AC595">
        <f t="shared" si="118"/>
        <v>0</v>
      </c>
      <c r="AD595" s="2">
        <f t="shared" si="119"/>
        <v>60</v>
      </c>
      <c r="AE595" s="2" t="str">
        <f t="shared" si="120"/>
        <v>HT Under 1.5 Goals</v>
      </c>
      <c r="AF595" s="6"/>
      <c r="AG595" s="6" t="str">
        <f t="shared" si="121"/>
        <v>HT Over 0.5 Goals</v>
      </c>
      <c r="AH595" s="6" t="str">
        <f t="shared" si="123"/>
        <v>LOST</v>
      </c>
      <c r="AI595" s="6" t="str">
        <f t="shared" si="124"/>
        <v>LOST</v>
      </c>
      <c r="AK595" s="2" t="str">
        <f t="shared" si="122"/>
        <v>…</v>
      </c>
    </row>
    <row r="596" spans="6:37">
      <c r="F596" s="8"/>
      <c r="G596" s="2"/>
      <c r="H596" s="8"/>
      <c r="I596" s="2"/>
      <c r="J596" s="2"/>
      <c r="K596" s="2"/>
      <c r="L596" s="2"/>
      <c r="M596" s="2"/>
      <c r="N596" s="2"/>
      <c r="O596" s="3"/>
      <c r="P596" s="3"/>
      <c r="Q596" s="2"/>
      <c r="R596" s="2"/>
      <c r="S596" s="2"/>
      <c r="T596" s="2"/>
      <c r="U596" s="27"/>
      <c r="V596" s="27"/>
      <c r="W596" s="20"/>
      <c r="X596" s="20">
        <f t="shared" si="114"/>
        <v>1.25</v>
      </c>
      <c r="Y596" s="11"/>
      <c r="Z596" s="2">
        <f t="shared" si="115"/>
        <v>0</v>
      </c>
      <c r="AA596">
        <f t="shared" si="116"/>
        <v>10</v>
      </c>
      <c r="AB596">
        <f t="shared" si="117"/>
        <v>0</v>
      </c>
      <c r="AC596">
        <f t="shared" si="118"/>
        <v>0</v>
      </c>
      <c r="AD596" s="2">
        <f t="shared" si="119"/>
        <v>60</v>
      </c>
      <c r="AE596" s="2" t="str">
        <f t="shared" si="120"/>
        <v>HT Under 1.5 Goals</v>
      </c>
      <c r="AF596" s="6"/>
      <c r="AG596" s="6" t="str">
        <f t="shared" si="121"/>
        <v>HT Over 0.5 Goals</v>
      </c>
      <c r="AH596" s="6" t="str">
        <f t="shared" si="123"/>
        <v>LOST</v>
      </c>
      <c r="AI596" s="6" t="str">
        <f t="shared" si="124"/>
        <v>LOST</v>
      </c>
      <c r="AK596" s="2" t="str">
        <f t="shared" si="122"/>
        <v>…</v>
      </c>
    </row>
    <row r="597" spans="6:37">
      <c r="F597" s="8"/>
      <c r="G597" s="2"/>
      <c r="H597" s="8"/>
      <c r="I597" s="2"/>
      <c r="J597" s="2"/>
      <c r="K597" s="2"/>
      <c r="L597" s="2"/>
      <c r="M597" s="2"/>
      <c r="N597" s="2"/>
      <c r="O597" s="3"/>
      <c r="P597" s="3"/>
      <c r="Q597" s="2"/>
      <c r="R597" s="2"/>
      <c r="S597" s="2"/>
      <c r="T597" s="2"/>
      <c r="U597" s="27"/>
      <c r="V597" s="27"/>
      <c r="W597" s="20"/>
      <c r="X597" s="20">
        <f t="shared" si="114"/>
        <v>1.25</v>
      </c>
      <c r="Y597" s="11"/>
      <c r="Z597" s="2">
        <f t="shared" si="115"/>
        <v>0</v>
      </c>
      <c r="AA597">
        <f t="shared" si="116"/>
        <v>10</v>
      </c>
      <c r="AB597">
        <f t="shared" si="117"/>
        <v>0</v>
      </c>
      <c r="AC597">
        <f t="shared" si="118"/>
        <v>0</v>
      </c>
      <c r="AD597" s="2">
        <f t="shared" si="119"/>
        <v>60</v>
      </c>
      <c r="AE597" s="2" t="str">
        <f t="shared" si="120"/>
        <v>HT Under 1.5 Goals</v>
      </c>
      <c r="AF597" s="6"/>
      <c r="AG597" s="6" t="str">
        <f t="shared" si="121"/>
        <v>HT Over 0.5 Goals</v>
      </c>
      <c r="AH597" s="6" t="str">
        <f t="shared" si="123"/>
        <v>LOST</v>
      </c>
      <c r="AI597" s="6" t="str">
        <f t="shared" si="124"/>
        <v>LOST</v>
      </c>
      <c r="AK597" s="2" t="str">
        <f t="shared" si="122"/>
        <v>…</v>
      </c>
    </row>
    <row r="598" spans="6:37">
      <c r="F598" s="8"/>
      <c r="G598" s="2"/>
      <c r="H598" s="8"/>
      <c r="I598" s="2"/>
      <c r="J598" s="2"/>
      <c r="K598" s="2"/>
      <c r="L598" s="2"/>
      <c r="M598" s="2"/>
      <c r="N598" s="2"/>
      <c r="O598" s="3"/>
      <c r="P598" s="3"/>
      <c r="Q598" s="2"/>
      <c r="R598" s="2"/>
      <c r="S598" s="2"/>
      <c r="T598" s="2"/>
      <c r="U598" s="27"/>
      <c r="V598" s="27"/>
      <c r="W598" s="20"/>
      <c r="X598" s="20">
        <f t="shared" si="114"/>
        <v>1.25</v>
      </c>
      <c r="Y598" s="11"/>
      <c r="Z598" s="2">
        <f t="shared" si="115"/>
        <v>0</v>
      </c>
      <c r="AA598">
        <f t="shared" si="116"/>
        <v>10</v>
      </c>
      <c r="AB598">
        <f t="shared" si="117"/>
        <v>0</v>
      </c>
      <c r="AC598">
        <f t="shared" si="118"/>
        <v>0</v>
      </c>
      <c r="AD598" s="2">
        <f t="shared" si="119"/>
        <v>60</v>
      </c>
      <c r="AE598" s="2" t="str">
        <f t="shared" si="120"/>
        <v>HT Under 1.5 Goals</v>
      </c>
      <c r="AF598" s="6"/>
      <c r="AG598" s="6" t="str">
        <f t="shared" si="121"/>
        <v>HT Over 0.5 Goals</v>
      </c>
      <c r="AH598" s="6" t="str">
        <f t="shared" si="123"/>
        <v>LOST</v>
      </c>
      <c r="AI598" s="6" t="str">
        <f t="shared" si="124"/>
        <v>LOST</v>
      </c>
      <c r="AK598" s="2" t="str">
        <f t="shared" si="122"/>
        <v>…</v>
      </c>
    </row>
    <row r="599" spans="6:37">
      <c r="F599" s="8"/>
      <c r="G599" s="2"/>
      <c r="H599" s="8"/>
      <c r="I599" s="2"/>
      <c r="J599" s="2"/>
      <c r="K599" s="2"/>
      <c r="L599" s="2"/>
      <c r="M599" s="2"/>
      <c r="N599" s="2"/>
      <c r="O599" s="3"/>
      <c r="P599" s="3"/>
      <c r="Q599" s="2"/>
      <c r="R599" s="2"/>
      <c r="S599" s="2"/>
      <c r="T599" s="2"/>
      <c r="U599" s="27"/>
      <c r="V599" s="27"/>
      <c r="W599" s="20"/>
      <c r="X599" s="20">
        <f t="shared" si="114"/>
        <v>1.25</v>
      </c>
      <c r="Y599" s="11"/>
      <c r="Z599" s="2">
        <f t="shared" si="115"/>
        <v>0</v>
      </c>
      <c r="AA599">
        <f t="shared" si="116"/>
        <v>10</v>
      </c>
      <c r="AB599">
        <f t="shared" si="117"/>
        <v>0</v>
      </c>
      <c r="AC599">
        <f t="shared" si="118"/>
        <v>0</v>
      </c>
      <c r="AD599" s="2">
        <f t="shared" si="119"/>
        <v>60</v>
      </c>
      <c r="AE599" s="2" t="str">
        <f t="shared" si="120"/>
        <v>HT Under 1.5 Goals</v>
      </c>
      <c r="AF599" s="6"/>
      <c r="AG599" s="6" t="str">
        <f t="shared" si="121"/>
        <v>HT Over 0.5 Goals</v>
      </c>
      <c r="AH599" s="6" t="str">
        <f t="shared" si="123"/>
        <v>LOST</v>
      </c>
      <c r="AI599" s="6" t="str">
        <f t="shared" si="124"/>
        <v>LOST</v>
      </c>
      <c r="AK599" s="2" t="str">
        <f t="shared" si="122"/>
        <v>…</v>
      </c>
    </row>
    <row r="600" spans="6:37">
      <c r="F600" s="8"/>
      <c r="G600" s="2"/>
      <c r="H600" s="8"/>
      <c r="I600" s="2"/>
      <c r="J600" s="2"/>
      <c r="K600" s="2"/>
      <c r="L600" s="2"/>
      <c r="M600" s="2"/>
      <c r="N600" s="2"/>
      <c r="O600" s="3"/>
      <c r="P600" s="3"/>
      <c r="Q600" s="2"/>
      <c r="R600" s="2"/>
      <c r="S600" s="2"/>
      <c r="T600" s="2"/>
      <c r="U600" s="27"/>
      <c r="V600" s="27"/>
      <c r="W600" s="20"/>
      <c r="X600" s="20">
        <f t="shared" si="114"/>
        <v>1.25</v>
      </c>
      <c r="Y600" s="11"/>
      <c r="Z600" s="2">
        <f t="shared" si="115"/>
        <v>0</v>
      </c>
      <c r="AA600">
        <f t="shared" si="116"/>
        <v>10</v>
      </c>
      <c r="AB600">
        <f t="shared" si="117"/>
        <v>0</v>
      </c>
      <c r="AC600">
        <f t="shared" si="118"/>
        <v>0</v>
      </c>
      <c r="AD600" s="2">
        <f t="shared" si="119"/>
        <v>60</v>
      </c>
      <c r="AE600" s="2" t="str">
        <f t="shared" si="120"/>
        <v>HT Under 1.5 Goals</v>
      </c>
      <c r="AF600" s="6"/>
      <c r="AG600" s="6" t="str">
        <f t="shared" si="121"/>
        <v>HT Over 0.5 Goals</v>
      </c>
      <c r="AH600" s="6" t="str">
        <f t="shared" si="123"/>
        <v>LOST</v>
      </c>
      <c r="AI600" s="6" t="str">
        <f t="shared" si="124"/>
        <v>LOST</v>
      </c>
      <c r="AK600" s="2" t="str">
        <f t="shared" si="122"/>
        <v>…</v>
      </c>
    </row>
    <row r="601" spans="6:37">
      <c r="F601" s="8"/>
      <c r="G601" s="2"/>
      <c r="H601" s="8"/>
      <c r="I601" s="2"/>
      <c r="J601" s="2"/>
      <c r="K601" s="2"/>
      <c r="L601" s="2"/>
      <c r="M601" s="2"/>
      <c r="N601" s="2"/>
      <c r="O601" s="3"/>
      <c r="P601" s="3"/>
      <c r="Q601" s="2"/>
      <c r="R601" s="2"/>
      <c r="S601" s="2"/>
      <c r="T601" s="2"/>
      <c r="U601" s="27"/>
      <c r="V601" s="27"/>
      <c r="W601" s="20"/>
      <c r="X601" s="20">
        <f t="shared" si="114"/>
        <v>1.25</v>
      </c>
      <c r="Y601" s="11"/>
      <c r="Z601" s="2">
        <f t="shared" si="115"/>
        <v>0</v>
      </c>
      <c r="AA601">
        <f t="shared" si="116"/>
        <v>10</v>
      </c>
      <c r="AB601">
        <f t="shared" si="117"/>
        <v>0</v>
      </c>
      <c r="AC601">
        <f t="shared" si="118"/>
        <v>0</v>
      </c>
      <c r="AD601" s="2">
        <f t="shared" si="119"/>
        <v>60</v>
      </c>
      <c r="AE601" s="2" t="str">
        <f t="shared" si="120"/>
        <v>HT Under 1.5 Goals</v>
      </c>
      <c r="AF601" s="6"/>
      <c r="AG601" s="6" t="str">
        <f t="shared" si="121"/>
        <v>HT Over 0.5 Goals</v>
      </c>
      <c r="AH601" s="6" t="str">
        <f t="shared" si="123"/>
        <v>LOST</v>
      </c>
      <c r="AI601" s="6" t="str">
        <f t="shared" si="124"/>
        <v>LOST</v>
      </c>
      <c r="AK601" s="2" t="str">
        <f t="shared" si="122"/>
        <v>…</v>
      </c>
    </row>
    <row r="602" spans="6:37">
      <c r="F602" s="8"/>
      <c r="G602" s="2"/>
      <c r="H602" s="8"/>
      <c r="I602" s="2"/>
      <c r="J602" s="2"/>
      <c r="K602" s="2"/>
      <c r="L602" s="2"/>
      <c r="M602" s="2"/>
      <c r="N602" s="2"/>
      <c r="O602" s="3"/>
      <c r="P602" s="3"/>
      <c r="Q602" s="2"/>
      <c r="R602" s="2"/>
      <c r="S602" s="2"/>
      <c r="T602" s="2"/>
      <c r="U602" s="27"/>
      <c r="V602" s="27"/>
      <c r="W602" s="20"/>
      <c r="X602" s="20">
        <f t="shared" si="114"/>
        <v>1.25</v>
      </c>
      <c r="Y602" s="11"/>
      <c r="Z602" s="2">
        <f t="shared" si="115"/>
        <v>0</v>
      </c>
      <c r="AA602">
        <f t="shared" si="116"/>
        <v>10</v>
      </c>
      <c r="AB602">
        <f t="shared" si="117"/>
        <v>0</v>
      </c>
      <c r="AC602">
        <f t="shared" si="118"/>
        <v>0</v>
      </c>
      <c r="AD602" s="2">
        <f t="shared" si="119"/>
        <v>60</v>
      </c>
      <c r="AE602" s="2" t="str">
        <f t="shared" si="120"/>
        <v>HT Under 1.5 Goals</v>
      </c>
      <c r="AF602" s="6"/>
      <c r="AG602" s="6" t="str">
        <f t="shared" si="121"/>
        <v>HT Over 0.5 Goals</v>
      </c>
      <c r="AH602" s="6" t="str">
        <f t="shared" si="123"/>
        <v>LOST</v>
      </c>
      <c r="AI602" s="6" t="str">
        <f t="shared" si="124"/>
        <v>LOST</v>
      </c>
      <c r="AK602" s="2" t="str">
        <f t="shared" si="122"/>
        <v>…</v>
      </c>
    </row>
    <row r="603" spans="6:37">
      <c r="F603" s="8"/>
      <c r="G603" s="2"/>
      <c r="H603" s="8"/>
      <c r="I603" s="2"/>
      <c r="J603" s="2"/>
      <c r="K603" s="2"/>
      <c r="L603" s="2"/>
      <c r="M603" s="2"/>
      <c r="N603" s="2"/>
      <c r="O603" s="3"/>
      <c r="P603" s="3"/>
      <c r="Q603" s="2"/>
      <c r="R603" s="2"/>
      <c r="S603" s="2"/>
      <c r="T603" s="2"/>
      <c r="U603" s="27"/>
      <c r="V603" s="27"/>
      <c r="W603" s="20"/>
      <c r="X603" s="20">
        <f t="shared" si="114"/>
        <v>1.25</v>
      </c>
      <c r="Y603" s="11"/>
      <c r="Z603" s="2">
        <f t="shared" si="115"/>
        <v>0</v>
      </c>
      <c r="AA603">
        <f t="shared" si="116"/>
        <v>10</v>
      </c>
      <c r="AB603">
        <f t="shared" si="117"/>
        <v>0</v>
      </c>
      <c r="AC603">
        <f t="shared" si="118"/>
        <v>0</v>
      </c>
      <c r="AD603" s="2">
        <f t="shared" si="119"/>
        <v>60</v>
      </c>
      <c r="AE603" s="2" t="str">
        <f t="shared" si="120"/>
        <v>HT Under 1.5 Goals</v>
      </c>
      <c r="AF603" s="6"/>
      <c r="AG603" s="6" t="str">
        <f t="shared" si="121"/>
        <v>HT Over 0.5 Goals</v>
      </c>
      <c r="AH603" s="6" t="str">
        <f t="shared" si="123"/>
        <v>LOST</v>
      </c>
      <c r="AI603" s="6" t="str">
        <f t="shared" si="124"/>
        <v>LOST</v>
      </c>
      <c r="AK603" s="2" t="str">
        <f t="shared" si="122"/>
        <v>…</v>
      </c>
    </row>
    <row r="604" spans="6:37">
      <c r="F604" s="8"/>
      <c r="G604" s="2"/>
      <c r="H604" s="8"/>
      <c r="I604" s="2"/>
      <c r="J604" s="2"/>
      <c r="K604" s="2"/>
      <c r="L604" s="2"/>
      <c r="M604" s="2"/>
      <c r="N604" s="2"/>
      <c r="O604" s="3"/>
      <c r="P604" s="3"/>
      <c r="Q604" s="2"/>
      <c r="R604" s="2"/>
      <c r="S604" s="2"/>
      <c r="T604" s="2"/>
      <c r="U604" s="27"/>
      <c r="V604" s="27"/>
      <c r="W604" s="20"/>
      <c r="X604" s="20">
        <f t="shared" si="114"/>
        <v>1.25</v>
      </c>
      <c r="Y604" s="11"/>
      <c r="Z604" s="2">
        <f t="shared" si="115"/>
        <v>0</v>
      </c>
      <c r="AA604">
        <f t="shared" si="116"/>
        <v>10</v>
      </c>
      <c r="AB604">
        <f t="shared" si="117"/>
        <v>0</v>
      </c>
      <c r="AC604">
        <f t="shared" si="118"/>
        <v>0</v>
      </c>
      <c r="AD604" s="2">
        <f t="shared" si="119"/>
        <v>60</v>
      </c>
      <c r="AE604" s="2" t="str">
        <f t="shared" si="120"/>
        <v>HT Under 1.5 Goals</v>
      </c>
      <c r="AF604" s="6"/>
      <c r="AG604" s="6" t="str">
        <f t="shared" si="121"/>
        <v>HT Over 0.5 Goals</v>
      </c>
      <c r="AH604" s="6" t="str">
        <f t="shared" si="123"/>
        <v>LOST</v>
      </c>
      <c r="AI604" s="6" t="str">
        <f t="shared" si="124"/>
        <v>LOST</v>
      </c>
      <c r="AK604" s="2" t="str">
        <f t="shared" si="122"/>
        <v>…</v>
      </c>
    </row>
    <row r="605" spans="6:37">
      <c r="F605" s="8"/>
      <c r="G605" s="2"/>
      <c r="H605" s="8"/>
      <c r="I605" s="2"/>
      <c r="J605" s="2"/>
      <c r="K605" s="2"/>
      <c r="L605" s="2"/>
      <c r="M605" s="2"/>
      <c r="N605" s="2"/>
      <c r="O605" s="3"/>
      <c r="P605" s="3"/>
      <c r="Q605" s="2"/>
      <c r="R605" s="2"/>
      <c r="S605" s="2"/>
      <c r="T605" s="2"/>
      <c r="U605" s="27"/>
      <c r="V605" s="27"/>
      <c r="W605" s="20"/>
      <c r="X605" s="20">
        <f t="shared" si="114"/>
        <v>1.25</v>
      </c>
      <c r="Y605" s="11"/>
      <c r="Z605" s="2">
        <f t="shared" si="115"/>
        <v>0</v>
      </c>
      <c r="AA605">
        <f t="shared" si="116"/>
        <v>10</v>
      </c>
      <c r="AB605">
        <f t="shared" si="117"/>
        <v>0</v>
      </c>
      <c r="AC605">
        <f t="shared" si="118"/>
        <v>0</v>
      </c>
      <c r="AD605" s="2">
        <f t="shared" si="119"/>
        <v>60</v>
      </c>
      <c r="AE605" s="2" t="str">
        <f t="shared" si="120"/>
        <v>HT Under 1.5 Goals</v>
      </c>
      <c r="AF605" s="6"/>
      <c r="AG605" s="6" t="str">
        <f t="shared" si="121"/>
        <v>HT Over 0.5 Goals</v>
      </c>
      <c r="AH605" s="6" t="str">
        <f t="shared" si="123"/>
        <v>LOST</v>
      </c>
      <c r="AI605" s="6" t="str">
        <f t="shared" si="124"/>
        <v>LOST</v>
      </c>
      <c r="AK605" s="2" t="str">
        <f t="shared" si="122"/>
        <v>…</v>
      </c>
    </row>
    <row r="606" spans="6:37">
      <c r="F606" s="8"/>
      <c r="G606" s="2"/>
      <c r="H606" s="8"/>
      <c r="I606" s="2"/>
      <c r="J606" s="2"/>
      <c r="K606" s="2"/>
      <c r="L606" s="2"/>
      <c r="M606" s="2"/>
      <c r="N606" s="2"/>
      <c r="O606" s="3"/>
      <c r="P606" s="3"/>
      <c r="Q606" s="2"/>
      <c r="R606" s="2"/>
      <c r="S606" s="2"/>
      <c r="T606" s="2"/>
      <c r="U606" s="27"/>
      <c r="V606" s="27"/>
      <c r="W606" s="20"/>
      <c r="X606" s="20">
        <f t="shared" si="114"/>
        <v>1.25</v>
      </c>
      <c r="Y606" s="11"/>
      <c r="Z606" s="2">
        <f t="shared" si="115"/>
        <v>0</v>
      </c>
      <c r="AA606">
        <f t="shared" si="116"/>
        <v>10</v>
      </c>
      <c r="AB606">
        <f t="shared" si="117"/>
        <v>0</v>
      </c>
      <c r="AC606">
        <f t="shared" si="118"/>
        <v>0</v>
      </c>
      <c r="AD606" s="2">
        <f t="shared" si="119"/>
        <v>60</v>
      </c>
      <c r="AE606" s="2" t="str">
        <f t="shared" si="120"/>
        <v>HT Under 1.5 Goals</v>
      </c>
      <c r="AF606" s="6"/>
      <c r="AG606" s="6" t="str">
        <f t="shared" si="121"/>
        <v>HT Over 0.5 Goals</v>
      </c>
      <c r="AH606" s="6" t="str">
        <f t="shared" si="123"/>
        <v>LOST</v>
      </c>
      <c r="AI606" s="6" t="str">
        <f t="shared" si="124"/>
        <v>LOST</v>
      </c>
      <c r="AK606" s="2" t="str">
        <f t="shared" si="122"/>
        <v>…</v>
      </c>
    </row>
    <row r="607" spans="6:37">
      <c r="F607" s="8"/>
      <c r="G607" s="2"/>
      <c r="H607" s="8"/>
      <c r="I607" s="2"/>
      <c r="J607" s="2"/>
      <c r="K607" s="2"/>
      <c r="L607" s="2"/>
      <c r="M607" s="2"/>
      <c r="N607" s="2"/>
      <c r="O607" s="3"/>
      <c r="P607" s="3"/>
      <c r="Q607" s="2"/>
      <c r="R607" s="2"/>
      <c r="S607" s="2"/>
      <c r="T607" s="2"/>
      <c r="U607" s="27"/>
      <c r="V607" s="27"/>
      <c r="W607" s="20"/>
      <c r="X607" s="20">
        <f t="shared" si="114"/>
        <v>1.25</v>
      </c>
      <c r="Y607" s="11"/>
      <c r="Z607" s="2">
        <f t="shared" si="115"/>
        <v>0</v>
      </c>
      <c r="AA607">
        <f t="shared" si="116"/>
        <v>10</v>
      </c>
      <c r="AB607">
        <f t="shared" si="117"/>
        <v>0</v>
      </c>
      <c r="AC607">
        <f t="shared" si="118"/>
        <v>0</v>
      </c>
      <c r="AD607" s="2">
        <f t="shared" si="119"/>
        <v>60</v>
      </c>
      <c r="AE607" s="2" t="str">
        <f t="shared" si="120"/>
        <v>HT Under 1.5 Goals</v>
      </c>
      <c r="AF607" s="6"/>
      <c r="AG607" s="6" t="str">
        <f t="shared" si="121"/>
        <v>HT Over 0.5 Goals</v>
      </c>
      <c r="AH607" s="6" t="str">
        <f t="shared" si="123"/>
        <v>LOST</v>
      </c>
      <c r="AI607" s="6" t="str">
        <f t="shared" si="124"/>
        <v>LOST</v>
      </c>
      <c r="AK607" s="2" t="str">
        <f t="shared" si="122"/>
        <v>…</v>
      </c>
    </row>
    <row r="608" spans="6:37">
      <c r="F608" s="8"/>
      <c r="G608" s="2"/>
      <c r="H608" s="8"/>
      <c r="I608" s="2"/>
      <c r="J608" s="2"/>
      <c r="K608" s="2"/>
      <c r="L608" s="2"/>
      <c r="M608" s="2"/>
      <c r="N608" s="2"/>
      <c r="O608" s="3"/>
      <c r="P608" s="3"/>
      <c r="Q608" s="2"/>
      <c r="R608" s="2"/>
      <c r="S608" s="2"/>
      <c r="T608" s="2"/>
      <c r="U608" s="27"/>
      <c r="V608" s="27"/>
      <c r="W608" s="20"/>
      <c r="X608" s="20">
        <f t="shared" si="114"/>
        <v>1.25</v>
      </c>
      <c r="Y608" s="11"/>
      <c r="Z608" s="2">
        <f t="shared" si="115"/>
        <v>0</v>
      </c>
      <c r="AA608">
        <f t="shared" si="116"/>
        <v>10</v>
      </c>
      <c r="AB608">
        <f t="shared" si="117"/>
        <v>0</v>
      </c>
      <c r="AC608">
        <f t="shared" si="118"/>
        <v>0</v>
      </c>
      <c r="AD608" s="2">
        <f t="shared" si="119"/>
        <v>60</v>
      </c>
      <c r="AE608" s="2" t="str">
        <f t="shared" si="120"/>
        <v>HT Under 1.5 Goals</v>
      </c>
      <c r="AF608" s="6"/>
      <c r="AG608" s="6" t="str">
        <f t="shared" si="121"/>
        <v>HT Over 0.5 Goals</v>
      </c>
      <c r="AH608" s="6" t="str">
        <f t="shared" si="123"/>
        <v>LOST</v>
      </c>
      <c r="AI608" s="6" t="str">
        <f t="shared" si="124"/>
        <v>LOST</v>
      </c>
      <c r="AK608" s="2" t="str">
        <f t="shared" si="122"/>
        <v>…</v>
      </c>
    </row>
    <row r="609" spans="6:37">
      <c r="F609" s="8"/>
      <c r="G609" s="2"/>
      <c r="H609" s="8"/>
      <c r="I609" s="2"/>
      <c r="J609" s="2"/>
      <c r="K609" s="2"/>
      <c r="L609" s="2"/>
      <c r="M609" s="2"/>
      <c r="N609" s="2"/>
      <c r="O609" s="3"/>
      <c r="P609" s="3"/>
      <c r="Q609" s="2"/>
      <c r="R609" s="2"/>
      <c r="S609" s="2"/>
      <c r="T609" s="2"/>
      <c r="U609" s="27"/>
      <c r="V609" s="27"/>
      <c r="W609" s="20"/>
      <c r="X609" s="20">
        <f t="shared" si="114"/>
        <v>1.25</v>
      </c>
      <c r="Y609" s="11"/>
      <c r="Z609" s="2">
        <f t="shared" si="115"/>
        <v>0</v>
      </c>
      <c r="AA609">
        <f t="shared" si="116"/>
        <v>10</v>
      </c>
      <c r="AB609">
        <f t="shared" si="117"/>
        <v>0</v>
      </c>
      <c r="AC609">
        <f t="shared" si="118"/>
        <v>0</v>
      </c>
      <c r="AD609" s="2">
        <f t="shared" si="119"/>
        <v>60</v>
      </c>
      <c r="AE609" s="2" t="str">
        <f t="shared" si="120"/>
        <v>HT Under 1.5 Goals</v>
      </c>
      <c r="AF609" s="6"/>
      <c r="AG609" s="6" t="str">
        <f t="shared" si="121"/>
        <v>HT Over 0.5 Goals</v>
      </c>
      <c r="AH609" s="6" t="str">
        <f t="shared" si="123"/>
        <v>LOST</v>
      </c>
      <c r="AI609" s="6" t="str">
        <f t="shared" si="124"/>
        <v>LOST</v>
      </c>
      <c r="AK609" s="2" t="str">
        <f t="shared" si="122"/>
        <v>…</v>
      </c>
    </row>
    <row r="610" spans="6:37">
      <c r="F610" s="8"/>
      <c r="G610" s="2"/>
      <c r="H610" s="8"/>
      <c r="I610" s="2"/>
      <c r="J610" s="2"/>
      <c r="K610" s="2"/>
      <c r="L610" s="2"/>
      <c r="M610" s="2"/>
      <c r="N610" s="2"/>
      <c r="O610" s="3"/>
      <c r="P610" s="3"/>
      <c r="Q610" s="2"/>
      <c r="R610" s="2"/>
      <c r="S610" s="2"/>
      <c r="T610" s="2"/>
      <c r="U610" s="27"/>
      <c r="V610" s="27"/>
      <c r="W610" s="20"/>
      <c r="X610" s="20">
        <f t="shared" si="114"/>
        <v>1.25</v>
      </c>
      <c r="Y610" s="11"/>
      <c r="Z610" s="2">
        <f t="shared" si="115"/>
        <v>0</v>
      </c>
      <c r="AA610">
        <f t="shared" si="116"/>
        <v>10</v>
      </c>
      <c r="AB610">
        <f t="shared" si="117"/>
        <v>0</v>
      </c>
      <c r="AC610">
        <f t="shared" si="118"/>
        <v>0</v>
      </c>
      <c r="AD610" s="2">
        <f t="shared" si="119"/>
        <v>60</v>
      </c>
      <c r="AE610" s="2" t="str">
        <f t="shared" si="120"/>
        <v>HT Under 1.5 Goals</v>
      </c>
      <c r="AF610" s="6"/>
      <c r="AG610" s="6" t="str">
        <f t="shared" si="121"/>
        <v>HT Over 0.5 Goals</v>
      </c>
      <c r="AH610" s="6" t="str">
        <f t="shared" si="123"/>
        <v>LOST</v>
      </c>
      <c r="AI610" s="6" t="str">
        <f t="shared" si="124"/>
        <v>LOST</v>
      </c>
      <c r="AK610" s="2" t="str">
        <f t="shared" si="122"/>
        <v>…</v>
      </c>
    </row>
    <row r="611" spans="6:37">
      <c r="F611" s="8"/>
      <c r="G611" s="2"/>
      <c r="H611" s="8"/>
      <c r="I611" s="2"/>
      <c r="J611" s="2"/>
      <c r="K611" s="2"/>
      <c r="L611" s="2"/>
      <c r="M611" s="2"/>
      <c r="N611" s="2"/>
      <c r="O611" s="3"/>
      <c r="P611" s="3"/>
      <c r="Q611" s="2"/>
      <c r="R611" s="2"/>
      <c r="S611" s="2"/>
      <c r="T611" s="2"/>
      <c r="U611" s="27"/>
      <c r="V611" s="27"/>
      <c r="W611" s="20"/>
      <c r="X611" s="20">
        <f t="shared" si="114"/>
        <v>1.25</v>
      </c>
      <c r="Y611" s="11"/>
      <c r="Z611" s="2">
        <f t="shared" si="115"/>
        <v>0</v>
      </c>
      <c r="AA611">
        <f t="shared" si="116"/>
        <v>10</v>
      </c>
      <c r="AB611">
        <f t="shared" si="117"/>
        <v>0</v>
      </c>
      <c r="AC611">
        <f t="shared" si="118"/>
        <v>0</v>
      </c>
      <c r="AD611" s="2">
        <f t="shared" si="119"/>
        <v>60</v>
      </c>
      <c r="AE611" s="2" t="str">
        <f t="shared" si="120"/>
        <v>HT Under 1.5 Goals</v>
      </c>
      <c r="AF611" s="6"/>
      <c r="AG611" s="6" t="str">
        <f t="shared" si="121"/>
        <v>HT Over 0.5 Goals</v>
      </c>
      <c r="AH611" s="6" t="str">
        <f t="shared" si="123"/>
        <v>LOST</v>
      </c>
      <c r="AI611" s="6" t="str">
        <f t="shared" si="124"/>
        <v>LOST</v>
      </c>
      <c r="AK611" s="2" t="str">
        <f t="shared" si="122"/>
        <v>…</v>
      </c>
    </row>
    <row r="612" spans="6:37">
      <c r="F612" s="8"/>
      <c r="G612" s="2"/>
      <c r="H612" s="8"/>
      <c r="I612" s="2"/>
      <c r="J612" s="2"/>
      <c r="K612" s="2"/>
      <c r="L612" s="2"/>
      <c r="M612" s="2"/>
      <c r="N612" s="2"/>
      <c r="O612" s="3"/>
      <c r="P612" s="3"/>
      <c r="Q612" s="2"/>
      <c r="R612" s="2"/>
      <c r="S612" s="2"/>
      <c r="T612" s="2"/>
      <c r="U612" s="27"/>
      <c r="V612" s="27"/>
      <c r="W612" s="20"/>
      <c r="X612" s="20">
        <f t="shared" si="114"/>
        <v>1.25</v>
      </c>
      <c r="Y612" s="11"/>
      <c r="Z612" s="2">
        <f t="shared" si="115"/>
        <v>0</v>
      </c>
      <c r="AA612">
        <f t="shared" si="116"/>
        <v>10</v>
      </c>
      <c r="AB612">
        <f t="shared" si="117"/>
        <v>0</v>
      </c>
      <c r="AC612">
        <f t="shared" si="118"/>
        <v>0</v>
      </c>
      <c r="AD612" s="2">
        <f t="shared" si="119"/>
        <v>60</v>
      </c>
      <c r="AE612" s="2" t="str">
        <f t="shared" si="120"/>
        <v>HT Under 1.5 Goals</v>
      </c>
      <c r="AF612" s="6"/>
      <c r="AG612" s="6" t="str">
        <f t="shared" si="121"/>
        <v>HT Over 0.5 Goals</v>
      </c>
      <c r="AH612" s="6" t="str">
        <f t="shared" si="123"/>
        <v>LOST</v>
      </c>
      <c r="AI612" s="6" t="str">
        <f t="shared" si="124"/>
        <v>LOST</v>
      </c>
      <c r="AK612" s="2" t="str">
        <f t="shared" si="122"/>
        <v>…</v>
      </c>
    </row>
    <row r="613" spans="6:37">
      <c r="F613" s="8"/>
      <c r="G613" s="2"/>
      <c r="H613" s="8"/>
      <c r="I613" s="2"/>
      <c r="J613" s="2"/>
      <c r="K613" s="2"/>
      <c r="L613" s="2"/>
      <c r="M613" s="2"/>
      <c r="N613" s="2"/>
      <c r="O613" s="3"/>
      <c r="P613" s="3"/>
      <c r="Q613" s="2"/>
      <c r="R613" s="2"/>
      <c r="S613" s="2"/>
      <c r="T613" s="2"/>
      <c r="U613" s="27"/>
      <c r="V613" s="27"/>
      <c r="W613" s="20"/>
      <c r="X613" s="20">
        <f t="shared" si="114"/>
        <v>1.25</v>
      </c>
      <c r="Y613" s="11"/>
      <c r="Z613" s="2">
        <f t="shared" si="115"/>
        <v>0</v>
      </c>
      <c r="AA613">
        <f t="shared" si="116"/>
        <v>10</v>
      </c>
      <c r="AB613">
        <f t="shared" si="117"/>
        <v>0</v>
      </c>
      <c r="AC613">
        <f t="shared" si="118"/>
        <v>0</v>
      </c>
      <c r="AD613" s="2">
        <f t="shared" si="119"/>
        <v>60</v>
      </c>
      <c r="AE613" s="2" t="str">
        <f t="shared" si="120"/>
        <v>HT Under 1.5 Goals</v>
      </c>
      <c r="AF613" s="6"/>
      <c r="AG613" s="6" t="str">
        <f t="shared" si="121"/>
        <v>HT Over 0.5 Goals</v>
      </c>
      <c r="AH613" s="6" t="str">
        <f t="shared" si="123"/>
        <v>LOST</v>
      </c>
      <c r="AI613" s="6" t="str">
        <f t="shared" si="124"/>
        <v>LOST</v>
      </c>
      <c r="AK613" s="2" t="str">
        <f t="shared" si="122"/>
        <v>…</v>
      </c>
    </row>
    <row r="614" spans="6:37">
      <c r="F614" s="8"/>
      <c r="G614" s="2"/>
      <c r="H614" s="8"/>
      <c r="I614" s="2"/>
      <c r="J614" s="2"/>
      <c r="K614" s="2"/>
      <c r="L614" s="2"/>
      <c r="M614" s="2"/>
      <c r="N614" s="2"/>
      <c r="O614" s="3"/>
      <c r="P614" s="3"/>
      <c r="Q614" s="2"/>
      <c r="R614" s="2"/>
      <c r="S614" s="2"/>
      <c r="T614" s="2"/>
      <c r="U614" s="27"/>
      <c r="V614" s="27"/>
      <c r="W614" s="20"/>
      <c r="X614" s="20">
        <f t="shared" si="114"/>
        <v>1.25</v>
      </c>
      <c r="Y614" s="11"/>
      <c r="Z614" s="2">
        <f t="shared" si="115"/>
        <v>0</v>
      </c>
      <c r="AA614">
        <f t="shared" si="116"/>
        <v>10</v>
      </c>
      <c r="AB614">
        <f t="shared" si="117"/>
        <v>0</v>
      </c>
      <c r="AC614">
        <f t="shared" si="118"/>
        <v>0</v>
      </c>
      <c r="AD614" s="2">
        <f t="shared" si="119"/>
        <v>60</v>
      </c>
      <c r="AE614" s="2" t="str">
        <f t="shared" si="120"/>
        <v>HT Under 1.5 Goals</v>
      </c>
      <c r="AF614" s="6"/>
      <c r="AG614" s="6" t="str">
        <f t="shared" si="121"/>
        <v>HT Over 0.5 Goals</v>
      </c>
      <c r="AH614" s="6" t="str">
        <f t="shared" si="123"/>
        <v>LOST</v>
      </c>
      <c r="AI614" s="6" t="str">
        <f t="shared" si="124"/>
        <v>LOST</v>
      </c>
      <c r="AK614" s="2" t="str">
        <f t="shared" si="122"/>
        <v>…</v>
      </c>
    </row>
    <row r="615" spans="6:37">
      <c r="F615" s="8"/>
      <c r="G615" s="2"/>
      <c r="H615" s="8"/>
      <c r="I615" s="2"/>
      <c r="J615" s="2"/>
      <c r="K615" s="2"/>
      <c r="L615" s="2"/>
      <c r="M615" s="2"/>
      <c r="N615" s="2"/>
      <c r="O615" s="3"/>
      <c r="P615" s="3"/>
      <c r="Q615" s="2"/>
      <c r="R615" s="2"/>
      <c r="S615" s="2"/>
      <c r="T615" s="2"/>
      <c r="U615" s="27"/>
      <c r="V615" s="27"/>
      <c r="W615" s="20"/>
      <c r="X615" s="20">
        <f t="shared" si="114"/>
        <v>1.25</v>
      </c>
      <c r="Y615" s="11"/>
      <c r="Z615" s="2">
        <f t="shared" si="115"/>
        <v>0</v>
      </c>
      <c r="AA615">
        <f t="shared" si="116"/>
        <v>10</v>
      </c>
      <c r="AB615">
        <f t="shared" si="117"/>
        <v>0</v>
      </c>
      <c r="AC615">
        <f t="shared" si="118"/>
        <v>0</v>
      </c>
      <c r="AD615" s="2">
        <f t="shared" si="119"/>
        <v>60</v>
      </c>
      <c r="AE615" s="2" t="str">
        <f t="shared" si="120"/>
        <v>HT Under 1.5 Goals</v>
      </c>
      <c r="AF615" s="6"/>
      <c r="AG615" s="6" t="str">
        <f t="shared" si="121"/>
        <v>HT Over 0.5 Goals</v>
      </c>
      <c r="AH615" s="6" t="str">
        <f t="shared" si="123"/>
        <v>LOST</v>
      </c>
      <c r="AI615" s="6" t="str">
        <f t="shared" si="124"/>
        <v>LOST</v>
      </c>
      <c r="AK615" s="2" t="str">
        <f t="shared" si="122"/>
        <v>…</v>
      </c>
    </row>
    <row r="616" spans="6:37">
      <c r="F616" s="8"/>
      <c r="G616" s="2"/>
      <c r="H616" s="8"/>
      <c r="I616" s="2"/>
      <c r="J616" s="2"/>
      <c r="K616" s="2"/>
      <c r="L616" s="2"/>
      <c r="M616" s="2"/>
      <c r="N616" s="2"/>
      <c r="O616" s="3"/>
      <c r="P616" s="3"/>
      <c r="Q616" s="2"/>
      <c r="R616" s="2"/>
      <c r="S616" s="2"/>
      <c r="T616" s="2"/>
      <c r="U616" s="27"/>
      <c r="V616" s="27"/>
      <c r="W616" s="20"/>
      <c r="X616" s="20">
        <f t="shared" si="114"/>
        <v>1.25</v>
      </c>
      <c r="Y616" s="11"/>
      <c r="Z616" s="2">
        <f t="shared" si="115"/>
        <v>0</v>
      </c>
      <c r="AA616">
        <f t="shared" si="116"/>
        <v>10</v>
      </c>
      <c r="AB616">
        <f t="shared" si="117"/>
        <v>0</v>
      </c>
      <c r="AC616">
        <f t="shared" si="118"/>
        <v>0</v>
      </c>
      <c r="AD616" s="2">
        <f t="shared" si="119"/>
        <v>60</v>
      </c>
      <c r="AE616" s="2" t="str">
        <f t="shared" si="120"/>
        <v>HT Under 1.5 Goals</v>
      </c>
      <c r="AF616" s="6"/>
      <c r="AG616" s="6" t="str">
        <f t="shared" si="121"/>
        <v>HT Over 0.5 Goals</v>
      </c>
      <c r="AH616" s="6" t="str">
        <f t="shared" si="123"/>
        <v>LOST</v>
      </c>
      <c r="AI616" s="6" t="str">
        <f t="shared" si="124"/>
        <v>LOST</v>
      </c>
      <c r="AK616" s="2" t="str">
        <f t="shared" si="122"/>
        <v>…</v>
      </c>
    </row>
    <row r="617" spans="6:37">
      <c r="F617" s="8"/>
      <c r="G617" s="2"/>
      <c r="H617" s="8"/>
      <c r="I617" s="2"/>
      <c r="J617" s="2"/>
      <c r="K617" s="2"/>
      <c r="L617" s="2"/>
      <c r="M617" s="2"/>
      <c r="N617" s="2"/>
      <c r="O617" s="3"/>
      <c r="P617" s="3"/>
      <c r="Q617" s="2"/>
      <c r="R617" s="2"/>
      <c r="S617" s="2"/>
      <c r="T617" s="2"/>
      <c r="U617" s="27"/>
      <c r="V617" s="27"/>
      <c r="W617" s="20"/>
      <c r="X617" s="20">
        <f t="shared" si="114"/>
        <v>1.25</v>
      </c>
      <c r="Y617" s="11"/>
      <c r="Z617" s="2">
        <f t="shared" si="115"/>
        <v>0</v>
      </c>
      <c r="AA617">
        <f t="shared" si="116"/>
        <v>10</v>
      </c>
      <c r="AB617">
        <f t="shared" si="117"/>
        <v>0</v>
      </c>
      <c r="AC617">
        <f t="shared" si="118"/>
        <v>0</v>
      </c>
      <c r="AD617" s="2">
        <f t="shared" si="119"/>
        <v>60</v>
      </c>
      <c r="AE617" s="2" t="str">
        <f t="shared" si="120"/>
        <v>HT Under 1.5 Goals</v>
      </c>
      <c r="AF617" s="6"/>
      <c r="AG617" s="6" t="str">
        <f t="shared" si="121"/>
        <v>HT Over 0.5 Goals</v>
      </c>
      <c r="AH617" s="6" t="str">
        <f t="shared" si="123"/>
        <v>LOST</v>
      </c>
      <c r="AI617" s="6" t="str">
        <f t="shared" si="124"/>
        <v>LOST</v>
      </c>
      <c r="AK617" s="2" t="str">
        <f t="shared" si="122"/>
        <v>…</v>
      </c>
    </row>
    <row r="618" spans="6:37">
      <c r="F618" s="8"/>
      <c r="G618" s="2"/>
      <c r="H618" s="8"/>
      <c r="I618" s="2"/>
      <c r="J618" s="2"/>
      <c r="K618" s="2"/>
      <c r="L618" s="2"/>
      <c r="M618" s="2"/>
      <c r="N618" s="2"/>
      <c r="O618" s="3"/>
      <c r="P618" s="3"/>
      <c r="Q618" s="2"/>
      <c r="R618" s="2"/>
      <c r="S618" s="2"/>
      <c r="T618" s="2"/>
      <c r="U618" s="27"/>
      <c r="V618" s="27"/>
      <c r="W618" s="20"/>
      <c r="X618" s="20">
        <f t="shared" si="114"/>
        <v>1.25</v>
      </c>
      <c r="Y618" s="11"/>
      <c r="Z618" s="2">
        <f t="shared" si="115"/>
        <v>0</v>
      </c>
      <c r="AA618">
        <f t="shared" si="116"/>
        <v>10</v>
      </c>
      <c r="AB618">
        <f t="shared" si="117"/>
        <v>0</v>
      </c>
      <c r="AC618">
        <f t="shared" si="118"/>
        <v>0</v>
      </c>
      <c r="AD618" s="2">
        <f t="shared" si="119"/>
        <v>60</v>
      </c>
      <c r="AE618" s="2" t="str">
        <f t="shared" si="120"/>
        <v>HT Under 1.5 Goals</v>
      </c>
      <c r="AF618" s="6"/>
      <c r="AG618" s="6" t="str">
        <f t="shared" si="121"/>
        <v>HT Over 0.5 Goals</v>
      </c>
      <c r="AH618" s="6" t="str">
        <f t="shared" si="123"/>
        <v>LOST</v>
      </c>
      <c r="AI618" s="6" t="str">
        <f t="shared" si="124"/>
        <v>LOST</v>
      </c>
      <c r="AK618" s="2" t="str">
        <f t="shared" si="122"/>
        <v>…</v>
      </c>
    </row>
    <row r="619" spans="6:37">
      <c r="F619" s="8"/>
      <c r="G619" s="2"/>
      <c r="H619" s="8"/>
      <c r="I619" s="2"/>
      <c r="J619" s="2"/>
      <c r="K619" s="2"/>
      <c r="L619" s="2"/>
      <c r="M619" s="2"/>
      <c r="N619" s="2"/>
      <c r="O619" s="3"/>
      <c r="P619" s="3"/>
      <c r="Q619" s="2"/>
      <c r="R619" s="2"/>
      <c r="S619" s="2"/>
      <c r="T619" s="2"/>
      <c r="U619" s="27"/>
      <c r="V619" s="27"/>
      <c r="W619" s="20"/>
      <c r="X619" s="20">
        <f t="shared" si="114"/>
        <v>1.25</v>
      </c>
      <c r="Y619" s="11"/>
      <c r="Z619" s="2">
        <f t="shared" si="115"/>
        <v>0</v>
      </c>
      <c r="AA619">
        <f t="shared" si="116"/>
        <v>10</v>
      </c>
      <c r="AB619">
        <f t="shared" si="117"/>
        <v>0</v>
      </c>
      <c r="AC619">
        <f t="shared" si="118"/>
        <v>0</v>
      </c>
      <c r="AD619" s="2">
        <f t="shared" si="119"/>
        <v>60</v>
      </c>
      <c r="AE619" s="2" t="str">
        <f t="shared" si="120"/>
        <v>HT Under 1.5 Goals</v>
      </c>
      <c r="AF619" s="6"/>
      <c r="AG619" s="6" t="str">
        <f t="shared" si="121"/>
        <v>HT Over 0.5 Goals</v>
      </c>
      <c r="AH619" s="6" t="str">
        <f t="shared" si="123"/>
        <v>LOST</v>
      </c>
      <c r="AI619" s="6" t="str">
        <f t="shared" si="124"/>
        <v>LOST</v>
      </c>
      <c r="AK619" s="2" t="str">
        <f t="shared" si="122"/>
        <v>…</v>
      </c>
    </row>
    <row r="620" spans="6:37">
      <c r="F620" s="8"/>
      <c r="G620" s="2"/>
      <c r="H620" s="8"/>
      <c r="I620" s="2"/>
      <c r="J620" s="2"/>
      <c r="K620" s="2"/>
      <c r="L620" s="2"/>
      <c r="M620" s="2"/>
      <c r="N620" s="2"/>
      <c r="O620" s="3"/>
      <c r="P620" s="3"/>
      <c r="Q620" s="2"/>
      <c r="R620" s="2"/>
      <c r="S620" s="2"/>
      <c r="T620" s="2"/>
      <c r="U620" s="27"/>
      <c r="V620" s="27"/>
      <c r="W620" s="20"/>
      <c r="X620" s="20">
        <f t="shared" si="114"/>
        <v>1.25</v>
      </c>
      <c r="Y620" s="11"/>
      <c r="Z620" s="2">
        <f t="shared" si="115"/>
        <v>0</v>
      </c>
      <c r="AA620">
        <f t="shared" si="116"/>
        <v>10</v>
      </c>
      <c r="AB620">
        <f t="shared" si="117"/>
        <v>0</v>
      </c>
      <c r="AC620">
        <f t="shared" si="118"/>
        <v>0</v>
      </c>
      <c r="AD620" s="2">
        <f t="shared" si="119"/>
        <v>60</v>
      </c>
      <c r="AE620" s="2" t="str">
        <f t="shared" si="120"/>
        <v>HT Under 1.5 Goals</v>
      </c>
      <c r="AF620" s="6"/>
      <c r="AG620" s="6" t="str">
        <f t="shared" si="121"/>
        <v>HT Over 0.5 Goals</v>
      </c>
      <c r="AH620" s="6" t="str">
        <f t="shared" si="123"/>
        <v>LOST</v>
      </c>
      <c r="AI620" s="6" t="str">
        <f t="shared" si="124"/>
        <v>LOST</v>
      </c>
      <c r="AK620" s="2" t="str">
        <f t="shared" si="122"/>
        <v>…</v>
      </c>
    </row>
    <row r="621" spans="6:37">
      <c r="F621" s="8"/>
      <c r="G621" s="2"/>
      <c r="H621" s="8"/>
      <c r="I621" s="2"/>
      <c r="J621" s="2"/>
      <c r="K621" s="2"/>
      <c r="L621" s="2"/>
      <c r="M621" s="2"/>
      <c r="N621" s="2"/>
      <c r="O621" s="3"/>
      <c r="P621" s="3"/>
      <c r="Q621" s="2"/>
      <c r="R621" s="2"/>
      <c r="S621" s="2"/>
      <c r="T621" s="2"/>
      <c r="U621" s="27"/>
      <c r="V621" s="27"/>
      <c r="W621" s="20"/>
      <c r="X621" s="20">
        <f t="shared" si="114"/>
        <v>1.25</v>
      </c>
      <c r="Y621" s="11"/>
      <c r="Z621" s="2">
        <f t="shared" si="115"/>
        <v>0</v>
      </c>
      <c r="AA621">
        <f t="shared" si="116"/>
        <v>10</v>
      </c>
      <c r="AB621">
        <f t="shared" si="117"/>
        <v>0</v>
      </c>
      <c r="AC621">
        <f t="shared" si="118"/>
        <v>0</v>
      </c>
      <c r="AD621" s="2">
        <f t="shared" si="119"/>
        <v>60</v>
      </c>
      <c r="AE621" s="2" t="str">
        <f t="shared" si="120"/>
        <v>HT Under 1.5 Goals</v>
      </c>
      <c r="AF621" s="6"/>
      <c r="AG621" s="6" t="str">
        <f t="shared" si="121"/>
        <v>HT Over 0.5 Goals</v>
      </c>
      <c r="AH621" s="6" t="str">
        <f t="shared" si="123"/>
        <v>LOST</v>
      </c>
      <c r="AI621" s="6" t="str">
        <f t="shared" si="124"/>
        <v>LOST</v>
      </c>
      <c r="AK621" s="2" t="str">
        <f t="shared" si="122"/>
        <v>…</v>
      </c>
    </row>
    <row r="622" spans="6:37">
      <c r="F622" s="8"/>
      <c r="G622" s="2"/>
      <c r="H622" s="8"/>
      <c r="I622" s="2"/>
      <c r="J622" s="2"/>
      <c r="K622" s="2"/>
      <c r="L622" s="2"/>
      <c r="M622" s="2"/>
      <c r="N622" s="2"/>
      <c r="O622" s="3"/>
      <c r="P622" s="3"/>
      <c r="Q622" s="2"/>
      <c r="R622" s="2"/>
      <c r="S622" s="2"/>
      <c r="T622" s="2"/>
      <c r="U622" s="27"/>
      <c r="V622" s="27"/>
      <c r="W622" s="20"/>
      <c r="X622" s="20">
        <f t="shared" si="114"/>
        <v>1.25</v>
      </c>
      <c r="Y622" s="11"/>
      <c r="Z622" s="2">
        <f t="shared" si="115"/>
        <v>0</v>
      </c>
      <c r="AA622">
        <f t="shared" si="116"/>
        <v>10</v>
      </c>
      <c r="AB622">
        <f t="shared" si="117"/>
        <v>0</v>
      </c>
      <c r="AC622">
        <f t="shared" si="118"/>
        <v>0</v>
      </c>
      <c r="AD622" s="2">
        <f t="shared" si="119"/>
        <v>60</v>
      </c>
      <c r="AE622" s="2" t="str">
        <f t="shared" si="120"/>
        <v>HT Under 1.5 Goals</v>
      </c>
      <c r="AF622" s="6"/>
      <c r="AG622" s="6" t="str">
        <f t="shared" si="121"/>
        <v>HT Over 0.5 Goals</v>
      </c>
      <c r="AH622" s="6" t="str">
        <f t="shared" si="123"/>
        <v>LOST</v>
      </c>
      <c r="AI622" s="6" t="str">
        <f t="shared" si="124"/>
        <v>LOST</v>
      </c>
      <c r="AK622" s="2" t="str">
        <f t="shared" si="122"/>
        <v>…</v>
      </c>
    </row>
    <row r="623" spans="6:37">
      <c r="F623" s="8"/>
      <c r="G623" s="2"/>
      <c r="H623" s="8"/>
      <c r="I623" s="2"/>
      <c r="J623" s="2"/>
      <c r="K623" s="2"/>
      <c r="L623" s="2"/>
      <c r="M623" s="2"/>
      <c r="N623" s="2"/>
      <c r="O623" s="3"/>
      <c r="P623" s="3"/>
      <c r="Q623" s="2"/>
      <c r="R623" s="2"/>
      <c r="S623" s="2"/>
      <c r="T623" s="2"/>
      <c r="U623" s="27"/>
      <c r="V623" s="27"/>
      <c r="W623" s="20"/>
      <c r="X623" s="20">
        <f t="shared" si="114"/>
        <v>1.25</v>
      </c>
      <c r="Y623" s="11"/>
      <c r="Z623" s="2">
        <f t="shared" si="115"/>
        <v>0</v>
      </c>
      <c r="AA623">
        <f t="shared" si="116"/>
        <v>10</v>
      </c>
      <c r="AB623">
        <f t="shared" si="117"/>
        <v>0</v>
      </c>
      <c r="AC623">
        <f t="shared" si="118"/>
        <v>0</v>
      </c>
      <c r="AD623" s="2">
        <f t="shared" si="119"/>
        <v>60</v>
      </c>
      <c r="AE623" s="2" t="str">
        <f t="shared" si="120"/>
        <v>HT Under 1.5 Goals</v>
      </c>
      <c r="AF623" s="6"/>
      <c r="AG623" s="6" t="str">
        <f t="shared" si="121"/>
        <v>HT Over 0.5 Goals</v>
      </c>
      <c r="AH623" s="6" t="str">
        <f t="shared" si="123"/>
        <v>LOST</v>
      </c>
      <c r="AI623" s="6" t="str">
        <f t="shared" si="124"/>
        <v>LOST</v>
      </c>
      <c r="AK623" s="2" t="str">
        <f t="shared" si="122"/>
        <v>…</v>
      </c>
    </row>
    <row r="624" spans="6:37">
      <c r="F624" s="8"/>
      <c r="G624" s="2"/>
      <c r="H624" s="8"/>
      <c r="I624" s="2"/>
      <c r="J624" s="2"/>
      <c r="K624" s="2"/>
      <c r="L624" s="2"/>
      <c r="M624" s="2"/>
      <c r="N624" s="2"/>
      <c r="O624" s="3"/>
      <c r="P624" s="3"/>
      <c r="Q624" s="2"/>
      <c r="R624" s="2"/>
      <c r="S624" s="2"/>
      <c r="T624" s="2"/>
      <c r="U624" s="27"/>
      <c r="V624" s="27"/>
      <c r="W624" s="20"/>
      <c r="X624" s="20">
        <f t="shared" si="114"/>
        <v>1.25</v>
      </c>
      <c r="Y624" s="11"/>
      <c r="Z624" s="2">
        <f t="shared" si="115"/>
        <v>0</v>
      </c>
      <c r="AA624">
        <f t="shared" si="116"/>
        <v>10</v>
      </c>
      <c r="AB624">
        <f t="shared" si="117"/>
        <v>0</v>
      </c>
      <c r="AC624">
        <f t="shared" si="118"/>
        <v>0</v>
      </c>
      <c r="AD624" s="2">
        <f t="shared" si="119"/>
        <v>60</v>
      </c>
      <c r="AE624" s="2" t="str">
        <f t="shared" si="120"/>
        <v>HT Under 1.5 Goals</v>
      </c>
      <c r="AF624" s="6"/>
      <c r="AG624" s="6" t="str">
        <f t="shared" si="121"/>
        <v>HT Over 0.5 Goals</v>
      </c>
      <c r="AH624" s="6" t="str">
        <f t="shared" si="123"/>
        <v>LOST</v>
      </c>
      <c r="AI624" s="6" t="str">
        <f t="shared" si="124"/>
        <v>LOST</v>
      </c>
      <c r="AK624" s="2" t="str">
        <f t="shared" si="122"/>
        <v>…</v>
      </c>
    </row>
    <row r="625" spans="6:37">
      <c r="F625" s="8"/>
      <c r="G625" s="2"/>
      <c r="H625" s="8"/>
      <c r="I625" s="2"/>
      <c r="J625" s="2"/>
      <c r="K625" s="2"/>
      <c r="L625" s="2"/>
      <c r="M625" s="2"/>
      <c r="N625" s="2"/>
      <c r="O625" s="3"/>
      <c r="P625" s="3"/>
      <c r="Q625" s="2"/>
      <c r="R625" s="2"/>
      <c r="S625" s="2"/>
      <c r="T625" s="2"/>
      <c r="U625" s="27"/>
      <c r="V625" s="27"/>
      <c r="W625" s="20"/>
      <c r="X625" s="20">
        <f t="shared" si="114"/>
        <v>1.25</v>
      </c>
      <c r="Y625" s="11"/>
      <c r="Z625" s="2">
        <f t="shared" si="115"/>
        <v>0</v>
      </c>
      <c r="AA625">
        <f t="shared" si="116"/>
        <v>10</v>
      </c>
      <c r="AB625">
        <f t="shared" si="117"/>
        <v>0</v>
      </c>
      <c r="AC625">
        <f t="shared" si="118"/>
        <v>0</v>
      </c>
      <c r="AD625" s="2">
        <f t="shared" si="119"/>
        <v>60</v>
      </c>
      <c r="AE625" s="2" t="str">
        <f t="shared" si="120"/>
        <v>HT Under 1.5 Goals</v>
      </c>
      <c r="AF625" s="6"/>
      <c r="AG625" s="6" t="str">
        <f t="shared" si="121"/>
        <v>HT Over 0.5 Goals</v>
      </c>
      <c r="AH625" s="6" t="str">
        <f t="shared" si="123"/>
        <v>LOST</v>
      </c>
      <c r="AI625" s="6" t="str">
        <f t="shared" si="124"/>
        <v>LOST</v>
      </c>
      <c r="AK625" s="2" t="str">
        <f t="shared" si="122"/>
        <v>…</v>
      </c>
    </row>
    <row r="626" spans="6:37">
      <c r="F626" s="8"/>
      <c r="G626" s="2"/>
      <c r="H626" s="8"/>
      <c r="I626" s="2"/>
      <c r="J626" s="2"/>
      <c r="K626" s="2"/>
      <c r="L626" s="2"/>
      <c r="M626" s="2"/>
      <c r="N626" s="2"/>
      <c r="O626" s="3"/>
      <c r="P626" s="3"/>
      <c r="Q626" s="2"/>
      <c r="R626" s="2"/>
      <c r="S626" s="2"/>
      <c r="T626" s="2"/>
      <c r="U626" s="27"/>
      <c r="V626" s="27"/>
      <c r="W626" s="20"/>
      <c r="X626" s="20">
        <f t="shared" si="114"/>
        <v>1.25</v>
      </c>
      <c r="Y626" s="11"/>
      <c r="Z626" s="2">
        <f t="shared" si="115"/>
        <v>0</v>
      </c>
      <c r="AA626">
        <f t="shared" si="116"/>
        <v>10</v>
      </c>
      <c r="AB626">
        <f t="shared" si="117"/>
        <v>0</v>
      </c>
      <c r="AC626">
        <f t="shared" si="118"/>
        <v>0</v>
      </c>
      <c r="AD626" s="2">
        <f t="shared" si="119"/>
        <v>60</v>
      </c>
      <c r="AE626" s="2" t="str">
        <f t="shared" si="120"/>
        <v>HT Under 1.5 Goals</v>
      </c>
      <c r="AF626" s="6"/>
      <c r="AG626" s="6" t="str">
        <f t="shared" si="121"/>
        <v>HT Over 0.5 Goals</v>
      </c>
      <c r="AH626" s="6" t="str">
        <f t="shared" si="123"/>
        <v>LOST</v>
      </c>
      <c r="AI626" s="6" t="str">
        <f t="shared" si="124"/>
        <v>LOST</v>
      </c>
      <c r="AK626" s="2" t="str">
        <f t="shared" si="122"/>
        <v>…</v>
      </c>
    </row>
    <row r="627" spans="6:37">
      <c r="F627" s="8"/>
      <c r="G627" s="2"/>
      <c r="H627" s="8"/>
      <c r="I627" s="2"/>
      <c r="J627" s="2"/>
      <c r="K627" s="2"/>
      <c r="L627" s="2"/>
      <c r="M627" s="2"/>
      <c r="N627" s="2"/>
      <c r="O627" s="3"/>
      <c r="P627" s="3"/>
      <c r="Q627" s="2"/>
      <c r="R627" s="2"/>
      <c r="S627" s="2"/>
      <c r="T627" s="2"/>
      <c r="U627" s="27"/>
      <c r="V627" s="27"/>
      <c r="W627" s="20"/>
      <c r="X627" s="20">
        <f t="shared" si="114"/>
        <v>1.25</v>
      </c>
      <c r="Y627" s="11"/>
      <c r="Z627" s="2">
        <f t="shared" si="115"/>
        <v>0</v>
      </c>
      <c r="AA627">
        <f t="shared" si="116"/>
        <v>10</v>
      </c>
      <c r="AB627">
        <f t="shared" si="117"/>
        <v>0</v>
      </c>
      <c r="AC627">
        <f t="shared" si="118"/>
        <v>0</v>
      </c>
      <c r="AD627" s="2">
        <f t="shared" si="119"/>
        <v>60</v>
      </c>
      <c r="AE627" s="2" t="str">
        <f t="shared" si="120"/>
        <v>HT Under 1.5 Goals</v>
      </c>
      <c r="AF627" s="6"/>
      <c r="AG627" s="6" t="str">
        <f t="shared" si="121"/>
        <v>HT Over 0.5 Goals</v>
      </c>
      <c r="AH627" s="6" t="str">
        <f t="shared" si="123"/>
        <v>LOST</v>
      </c>
      <c r="AI627" s="6" t="str">
        <f t="shared" si="124"/>
        <v>LOST</v>
      </c>
      <c r="AK627" s="2" t="str">
        <f t="shared" si="122"/>
        <v>…</v>
      </c>
    </row>
    <row r="628" spans="6:37">
      <c r="F628" s="8"/>
      <c r="G628" s="2"/>
      <c r="H628" s="8"/>
      <c r="I628" s="2"/>
      <c r="J628" s="2"/>
      <c r="K628" s="2"/>
      <c r="L628" s="2"/>
      <c r="M628" s="2"/>
      <c r="N628" s="2"/>
      <c r="O628" s="3"/>
      <c r="P628" s="3"/>
      <c r="Q628" s="2"/>
      <c r="R628" s="2"/>
      <c r="S628" s="2"/>
      <c r="T628" s="2"/>
      <c r="U628" s="27"/>
      <c r="V628" s="27"/>
      <c r="W628" s="20"/>
      <c r="X628" s="20">
        <f t="shared" si="114"/>
        <v>1.25</v>
      </c>
      <c r="Y628" s="11"/>
      <c r="Z628" s="2">
        <f t="shared" si="115"/>
        <v>0</v>
      </c>
      <c r="AA628">
        <f t="shared" si="116"/>
        <v>10</v>
      </c>
      <c r="AB628">
        <f t="shared" si="117"/>
        <v>0</v>
      </c>
      <c r="AC628">
        <f t="shared" si="118"/>
        <v>0</v>
      </c>
      <c r="AD628" s="2">
        <f t="shared" si="119"/>
        <v>60</v>
      </c>
      <c r="AE628" s="2" t="str">
        <f t="shared" si="120"/>
        <v>HT Under 1.5 Goals</v>
      </c>
      <c r="AF628" s="6"/>
      <c r="AG628" s="6" t="str">
        <f t="shared" si="121"/>
        <v>HT Over 0.5 Goals</v>
      </c>
      <c r="AH628" s="6" t="str">
        <f t="shared" si="123"/>
        <v>LOST</v>
      </c>
      <c r="AI628" s="6" t="str">
        <f t="shared" si="124"/>
        <v>LOST</v>
      </c>
      <c r="AK628" s="2" t="str">
        <f t="shared" si="122"/>
        <v>…</v>
      </c>
    </row>
    <row r="629" spans="6:37">
      <c r="F629" s="8"/>
      <c r="G629" s="2"/>
      <c r="H629" s="8"/>
      <c r="I629" s="2"/>
      <c r="J629" s="2"/>
      <c r="K629" s="2"/>
      <c r="L629" s="2"/>
      <c r="M629" s="2"/>
      <c r="N629" s="2"/>
      <c r="O629" s="3"/>
      <c r="P629" s="3"/>
      <c r="Q629" s="2"/>
      <c r="R629" s="2"/>
      <c r="S629" s="2"/>
      <c r="T629" s="2"/>
      <c r="U629" s="27"/>
      <c r="V629" s="27"/>
      <c r="W629" s="20"/>
      <c r="X629" s="20">
        <f t="shared" si="114"/>
        <v>1.25</v>
      </c>
      <c r="Y629" s="11"/>
      <c r="Z629" s="2">
        <f t="shared" si="115"/>
        <v>0</v>
      </c>
      <c r="AA629">
        <f t="shared" si="116"/>
        <v>10</v>
      </c>
      <c r="AB629">
        <f t="shared" si="117"/>
        <v>0</v>
      </c>
      <c r="AC629">
        <f t="shared" si="118"/>
        <v>0</v>
      </c>
      <c r="AD629" s="2">
        <f t="shared" si="119"/>
        <v>60</v>
      </c>
      <c r="AE629" s="2" t="str">
        <f t="shared" si="120"/>
        <v>HT Under 1.5 Goals</v>
      </c>
      <c r="AF629" s="6"/>
      <c r="AG629" s="6" t="str">
        <f t="shared" si="121"/>
        <v>HT Over 0.5 Goals</v>
      </c>
      <c r="AH629" s="6" t="str">
        <f t="shared" si="123"/>
        <v>LOST</v>
      </c>
      <c r="AI629" s="6" t="str">
        <f t="shared" si="124"/>
        <v>LOST</v>
      </c>
      <c r="AK629" s="2" t="str">
        <f t="shared" si="122"/>
        <v>…</v>
      </c>
    </row>
    <row r="630" spans="6:37">
      <c r="F630" s="8"/>
      <c r="G630" s="2"/>
      <c r="H630" s="8"/>
      <c r="I630" s="2"/>
      <c r="J630" s="2"/>
      <c r="K630" s="2"/>
      <c r="L630" s="2"/>
      <c r="M630" s="2"/>
      <c r="N630" s="2"/>
      <c r="O630" s="3"/>
      <c r="P630" s="3"/>
      <c r="Q630" s="2"/>
      <c r="R630" s="2"/>
      <c r="S630" s="2"/>
      <c r="T630" s="2"/>
      <c r="U630" s="27"/>
      <c r="V630" s="27"/>
      <c r="W630" s="20"/>
      <c r="X630" s="20">
        <f t="shared" si="114"/>
        <v>1.25</v>
      </c>
      <c r="Y630" s="11"/>
      <c r="Z630" s="2">
        <f t="shared" si="115"/>
        <v>0</v>
      </c>
      <c r="AA630">
        <f t="shared" si="116"/>
        <v>10</v>
      </c>
      <c r="AB630">
        <f t="shared" si="117"/>
        <v>0</v>
      </c>
      <c r="AC630">
        <f t="shared" si="118"/>
        <v>0</v>
      </c>
      <c r="AD630" s="2">
        <f t="shared" si="119"/>
        <v>60</v>
      </c>
      <c r="AE630" s="2" t="str">
        <f t="shared" si="120"/>
        <v>HT Under 1.5 Goals</v>
      </c>
      <c r="AF630" s="6"/>
      <c r="AG630" s="6" t="str">
        <f t="shared" si="121"/>
        <v>HT Over 0.5 Goals</v>
      </c>
      <c r="AH630" s="6" t="str">
        <f t="shared" si="123"/>
        <v>LOST</v>
      </c>
      <c r="AI630" s="6" t="str">
        <f t="shared" si="124"/>
        <v>LOST</v>
      </c>
      <c r="AK630" s="2" t="str">
        <f t="shared" si="122"/>
        <v>…</v>
      </c>
    </row>
    <row r="631" spans="6:37">
      <c r="F631" s="8"/>
      <c r="G631" s="2"/>
      <c r="H631" s="8"/>
      <c r="I631" s="2"/>
      <c r="J631" s="2"/>
      <c r="K631" s="2"/>
      <c r="L631" s="2"/>
      <c r="M631" s="2"/>
      <c r="N631" s="2"/>
      <c r="O631" s="3"/>
      <c r="P631" s="3"/>
      <c r="Q631" s="2"/>
      <c r="R631" s="2"/>
      <c r="S631" s="2"/>
      <c r="T631" s="2"/>
      <c r="U631" s="27"/>
      <c r="V631" s="27"/>
      <c r="W631" s="20"/>
      <c r="X631" s="20">
        <f t="shared" si="114"/>
        <v>1.25</v>
      </c>
      <c r="Y631" s="11"/>
      <c r="Z631" s="2">
        <f t="shared" si="115"/>
        <v>0</v>
      </c>
      <c r="AA631">
        <f t="shared" si="116"/>
        <v>10</v>
      </c>
      <c r="AB631">
        <f t="shared" si="117"/>
        <v>0</v>
      </c>
      <c r="AC631">
        <f t="shared" si="118"/>
        <v>0</v>
      </c>
      <c r="AD631" s="2">
        <f t="shared" si="119"/>
        <v>60</v>
      </c>
      <c r="AE631" s="2" t="str">
        <f t="shared" si="120"/>
        <v>HT Under 1.5 Goals</v>
      </c>
      <c r="AF631" s="6"/>
      <c r="AG631" s="6" t="str">
        <f t="shared" si="121"/>
        <v>HT Over 0.5 Goals</v>
      </c>
      <c r="AH631" s="6" t="str">
        <f t="shared" si="123"/>
        <v>LOST</v>
      </c>
      <c r="AI631" s="6" t="str">
        <f t="shared" si="124"/>
        <v>LOST</v>
      </c>
      <c r="AK631" s="2" t="str">
        <f t="shared" si="122"/>
        <v>…</v>
      </c>
    </row>
    <row r="632" spans="6:37">
      <c r="F632" s="8"/>
      <c r="G632" s="2"/>
      <c r="H632" s="8"/>
      <c r="I632" s="2"/>
      <c r="J632" s="2"/>
      <c r="K632" s="2"/>
      <c r="L632" s="2"/>
      <c r="M632" s="2"/>
      <c r="N632" s="2"/>
      <c r="O632" s="3"/>
      <c r="P632" s="3"/>
      <c r="Q632" s="2"/>
      <c r="R632" s="2"/>
      <c r="S632" s="2"/>
      <c r="T632" s="2"/>
      <c r="U632" s="27"/>
      <c r="V632" s="27"/>
      <c r="W632" s="20"/>
      <c r="X632" s="20">
        <f t="shared" si="114"/>
        <v>1.25</v>
      </c>
      <c r="Y632" s="11"/>
      <c r="Z632" s="2">
        <f t="shared" si="115"/>
        <v>0</v>
      </c>
      <c r="AA632">
        <f t="shared" si="116"/>
        <v>10</v>
      </c>
      <c r="AB632">
        <f t="shared" si="117"/>
        <v>0</v>
      </c>
      <c r="AC632">
        <f t="shared" si="118"/>
        <v>0</v>
      </c>
      <c r="AD632" s="2">
        <f t="shared" si="119"/>
        <v>60</v>
      </c>
      <c r="AE632" s="2" t="str">
        <f t="shared" si="120"/>
        <v>HT Under 1.5 Goals</v>
      </c>
      <c r="AF632" s="6"/>
      <c r="AG632" s="6" t="str">
        <f t="shared" si="121"/>
        <v>HT Over 0.5 Goals</v>
      </c>
      <c r="AH632" s="6" t="str">
        <f t="shared" si="123"/>
        <v>LOST</v>
      </c>
      <c r="AI632" s="6" t="str">
        <f t="shared" si="124"/>
        <v>LOST</v>
      </c>
      <c r="AK632" s="2" t="str">
        <f t="shared" si="122"/>
        <v>…</v>
      </c>
    </row>
    <row r="633" spans="6:37">
      <c r="F633" s="8"/>
      <c r="G633" s="2"/>
      <c r="H633" s="8"/>
      <c r="I633" s="2"/>
      <c r="J633" s="2"/>
      <c r="K633" s="2"/>
      <c r="L633" s="2"/>
      <c r="M633" s="2"/>
      <c r="N633" s="2"/>
      <c r="O633" s="3"/>
      <c r="P633" s="3"/>
      <c r="Q633" s="2"/>
      <c r="R633" s="2"/>
      <c r="S633" s="2"/>
      <c r="T633" s="2"/>
      <c r="U633" s="27"/>
      <c r="V633" s="27"/>
      <c r="W633" s="20"/>
      <c r="X633" s="20">
        <f t="shared" si="114"/>
        <v>1.25</v>
      </c>
      <c r="Y633" s="11"/>
      <c r="Z633" s="2">
        <f t="shared" si="115"/>
        <v>0</v>
      </c>
      <c r="AA633">
        <f t="shared" si="116"/>
        <v>10</v>
      </c>
      <c r="AB633">
        <f t="shared" si="117"/>
        <v>0</v>
      </c>
      <c r="AC633">
        <f t="shared" si="118"/>
        <v>0</v>
      </c>
      <c r="AD633" s="2">
        <f t="shared" si="119"/>
        <v>60</v>
      </c>
      <c r="AE633" s="2" t="str">
        <f t="shared" si="120"/>
        <v>HT Under 1.5 Goals</v>
      </c>
      <c r="AF633" s="6"/>
      <c r="AG633" s="6" t="str">
        <f t="shared" si="121"/>
        <v>HT Over 0.5 Goals</v>
      </c>
      <c r="AH633" s="6" t="str">
        <f t="shared" si="123"/>
        <v>LOST</v>
      </c>
      <c r="AI633" s="6" t="str">
        <f t="shared" si="124"/>
        <v>LOST</v>
      </c>
      <c r="AK633" s="2" t="str">
        <f t="shared" si="122"/>
        <v>…</v>
      </c>
    </row>
    <row r="634" spans="6:37">
      <c r="F634" s="8"/>
      <c r="G634" s="2"/>
      <c r="H634" s="8"/>
      <c r="I634" s="2"/>
      <c r="J634" s="2"/>
      <c r="K634" s="2"/>
      <c r="L634" s="2"/>
      <c r="M634" s="2"/>
      <c r="N634" s="2"/>
      <c r="O634" s="3"/>
      <c r="P634" s="3"/>
      <c r="Q634" s="2"/>
      <c r="R634" s="2"/>
      <c r="S634" s="2"/>
      <c r="T634" s="2"/>
      <c r="U634" s="27"/>
      <c r="V634" s="27"/>
      <c r="W634" s="20"/>
      <c r="X634" s="20">
        <f t="shared" si="114"/>
        <v>1.25</v>
      </c>
      <c r="Y634" s="11"/>
      <c r="Z634" s="2">
        <f t="shared" si="115"/>
        <v>0</v>
      </c>
      <c r="AA634">
        <f t="shared" si="116"/>
        <v>10</v>
      </c>
      <c r="AB634">
        <f t="shared" si="117"/>
        <v>0</v>
      </c>
      <c r="AC634">
        <f t="shared" si="118"/>
        <v>0</v>
      </c>
      <c r="AD634" s="2">
        <f t="shared" si="119"/>
        <v>60</v>
      </c>
      <c r="AE634" s="2" t="str">
        <f t="shared" si="120"/>
        <v>HT Under 1.5 Goals</v>
      </c>
      <c r="AF634" s="6"/>
      <c r="AG634" s="6" t="str">
        <f t="shared" si="121"/>
        <v>HT Over 0.5 Goals</v>
      </c>
      <c r="AH634" s="6" t="str">
        <f t="shared" si="123"/>
        <v>LOST</v>
      </c>
      <c r="AI634" s="6" t="str">
        <f t="shared" si="124"/>
        <v>LOST</v>
      </c>
      <c r="AK634" s="2" t="str">
        <f t="shared" si="122"/>
        <v>…</v>
      </c>
    </row>
    <row r="635" spans="6:37">
      <c r="F635" s="8"/>
      <c r="G635" s="2"/>
      <c r="H635" s="8"/>
      <c r="I635" s="2"/>
      <c r="J635" s="2"/>
      <c r="K635" s="2"/>
      <c r="L635" s="2"/>
      <c r="M635" s="2"/>
      <c r="N635" s="2"/>
      <c r="O635" s="3"/>
      <c r="P635" s="3"/>
      <c r="Q635" s="2"/>
      <c r="R635" s="2"/>
      <c r="S635" s="2"/>
      <c r="T635" s="2"/>
      <c r="U635" s="27"/>
      <c r="V635" s="27"/>
      <c r="W635" s="20"/>
      <c r="X635" s="20">
        <f t="shared" si="114"/>
        <v>1.25</v>
      </c>
      <c r="Y635" s="11"/>
      <c r="Z635" s="2">
        <f t="shared" si="115"/>
        <v>0</v>
      </c>
      <c r="AA635">
        <f t="shared" si="116"/>
        <v>10</v>
      </c>
      <c r="AB635">
        <f t="shared" si="117"/>
        <v>0</v>
      </c>
      <c r="AC635">
        <f t="shared" si="118"/>
        <v>0</v>
      </c>
      <c r="AD635" s="2">
        <f t="shared" si="119"/>
        <v>60</v>
      </c>
      <c r="AE635" s="2" t="str">
        <f t="shared" si="120"/>
        <v>HT Under 1.5 Goals</v>
      </c>
      <c r="AF635" s="6"/>
      <c r="AG635" s="6" t="str">
        <f t="shared" si="121"/>
        <v>HT Over 0.5 Goals</v>
      </c>
      <c r="AH635" s="6" t="str">
        <f t="shared" si="123"/>
        <v>LOST</v>
      </c>
      <c r="AI635" s="6" t="str">
        <f t="shared" si="124"/>
        <v>LOST</v>
      </c>
      <c r="AK635" s="2" t="str">
        <f t="shared" si="122"/>
        <v>…</v>
      </c>
    </row>
    <row r="636" spans="6:37">
      <c r="F636" s="8"/>
      <c r="G636" s="2"/>
      <c r="H636" s="8"/>
      <c r="I636" s="2"/>
      <c r="J636" s="2"/>
      <c r="K636" s="2"/>
      <c r="L636" s="2"/>
      <c r="M636" s="2"/>
      <c r="N636" s="2"/>
      <c r="O636" s="3"/>
      <c r="P636" s="3"/>
      <c r="Q636" s="2"/>
      <c r="R636" s="2"/>
      <c r="S636" s="2"/>
      <c r="T636" s="2"/>
      <c r="U636" s="27"/>
      <c r="V636" s="27"/>
      <c r="W636" s="20"/>
      <c r="X636" s="20">
        <f t="shared" si="114"/>
        <v>1.25</v>
      </c>
      <c r="Y636" s="11"/>
      <c r="Z636" s="2">
        <f t="shared" si="115"/>
        <v>0</v>
      </c>
      <c r="AA636">
        <f t="shared" si="116"/>
        <v>10</v>
      </c>
      <c r="AB636">
        <f t="shared" si="117"/>
        <v>0</v>
      </c>
      <c r="AC636">
        <f t="shared" si="118"/>
        <v>0</v>
      </c>
      <c r="AD636" s="2">
        <f t="shared" si="119"/>
        <v>60</v>
      </c>
      <c r="AE636" s="2" t="str">
        <f t="shared" si="120"/>
        <v>HT Under 1.5 Goals</v>
      </c>
      <c r="AF636" s="6"/>
      <c r="AG636" s="6" t="str">
        <f t="shared" si="121"/>
        <v>HT Over 0.5 Goals</v>
      </c>
      <c r="AH636" s="6" t="str">
        <f t="shared" si="123"/>
        <v>LOST</v>
      </c>
      <c r="AI636" s="6" t="str">
        <f t="shared" si="124"/>
        <v>LOST</v>
      </c>
      <c r="AK636" s="2" t="str">
        <f t="shared" si="122"/>
        <v>…</v>
      </c>
    </row>
    <row r="637" spans="6:37">
      <c r="F637" s="8"/>
      <c r="G637" s="2"/>
      <c r="H637" s="8"/>
      <c r="I637" s="2"/>
      <c r="J637" s="2"/>
      <c r="K637" s="2"/>
      <c r="L637" s="2"/>
      <c r="M637" s="2"/>
      <c r="N637" s="2"/>
      <c r="O637" s="3"/>
      <c r="P637" s="3"/>
      <c r="Q637" s="2"/>
      <c r="R637" s="2"/>
      <c r="S637" s="2"/>
      <c r="T637" s="2"/>
      <c r="U637" s="27"/>
      <c r="V637" s="27"/>
      <c r="W637" s="20"/>
      <c r="X637" s="20">
        <f t="shared" si="114"/>
        <v>1.25</v>
      </c>
      <c r="Y637" s="11"/>
      <c r="Z637" s="2">
        <f t="shared" si="115"/>
        <v>0</v>
      </c>
      <c r="AA637">
        <f t="shared" si="116"/>
        <v>10</v>
      </c>
      <c r="AB637">
        <f t="shared" si="117"/>
        <v>0</v>
      </c>
      <c r="AC637">
        <f t="shared" si="118"/>
        <v>0</v>
      </c>
      <c r="AD637" s="2">
        <f t="shared" si="119"/>
        <v>60</v>
      </c>
      <c r="AE637" s="2" t="str">
        <f t="shared" si="120"/>
        <v>HT Under 1.5 Goals</v>
      </c>
      <c r="AF637" s="6"/>
      <c r="AG637" s="6" t="str">
        <f t="shared" si="121"/>
        <v>HT Over 0.5 Goals</v>
      </c>
      <c r="AH637" s="6" t="str">
        <f t="shared" si="123"/>
        <v>LOST</v>
      </c>
      <c r="AI637" s="6" t="str">
        <f t="shared" si="124"/>
        <v>LOST</v>
      </c>
      <c r="AK637" s="2" t="str">
        <f t="shared" si="122"/>
        <v>…</v>
      </c>
    </row>
    <row r="638" spans="6:37">
      <c r="F638" s="8"/>
      <c r="G638" s="2"/>
      <c r="H638" s="8"/>
      <c r="I638" s="2"/>
      <c r="J638" s="2"/>
      <c r="K638" s="2"/>
      <c r="L638" s="2"/>
      <c r="M638" s="2"/>
      <c r="N638" s="2"/>
      <c r="O638" s="3"/>
      <c r="P638" s="3"/>
      <c r="Q638" s="2"/>
      <c r="R638" s="2"/>
      <c r="S638" s="2"/>
      <c r="T638" s="2"/>
      <c r="U638" s="27"/>
      <c r="V638" s="27"/>
      <c r="W638" s="20"/>
      <c r="X638" s="20">
        <f t="shared" si="114"/>
        <v>1.25</v>
      </c>
      <c r="Y638" s="11"/>
      <c r="Z638" s="2">
        <f t="shared" si="115"/>
        <v>0</v>
      </c>
      <c r="AA638">
        <f t="shared" si="116"/>
        <v>10</v>
      </c>
      <c r="AB638">
        <f t="shared" si="117"/>
        <v>0</v>
      </c>
      <c r="AC638">
        <f t="shared" si="118"/>
        <v>0</v>
      </c>
      <c r="AD638" s="2">
        <f t="shared" si="119"/>
        <v>60</v>
      </c>
      <c r="AE638" s="2" t="str">
        <f t="shared" si="120"/>
        <v>HT Under 1.5 Goals</v>
      </c>
      <c r="AF638" s="6"/>
      <c r="AG638" s="6" t="str">
        <f t="shared" si="121"/>
        <v>HT Over 0.5 Goals</v>
      </c>
      <c r="AH638" s="6" t="str">
        <f t="shared" si="123"/>
        <v>LOST</v>
      </c>
      <c r="AI638" s="6" t="str">
        <f t="shared" si="124"/>
        <v>LOST</v>
      </c>
      <c r="AK638" s="2" t="str">
        <f t="shared" si="122"/>
        <v>…</v>
      </c>
    </row>
    <row r="639" spans="6:37">
      <c r="F639" s="8"/>
      <c r="G639" s="2"/>
      <c r="H639" s="8"/>
      <c r="I639" s="2"/>
      <c r="J639" s="2"/>
      <c r="K639" s="2"/>
      <c r="L639" s="2"/>
      <c r="M639" s="2"/>
      <c r="N639" s="2"/>
      <c r="O639" s="3"/>
      <c r="P639" s="3"/>
      <c r="Q639" s="2"/>
      <c r="R639" s="2"/>
      <c r="S639" s="2"/>
      <c r="T639" s="2"/>
      <c r="U639" s="27"/>
      <c r="V639" s="27"/>
      <c r="W639" s="20"/>
      <c r="X639" s="20">
        <f t="shared" ref="X639:X702" si="125">IF(W639=1.5,1.3,IF(W639=1.55,1.3,IF(W639=1.6,1.3,IF(W639=1.65,1.35,IF(W639=1.7,1.35,IF(W639=1.75,1.4,IF(W639=1.8,1.45,IF(W639=1.8,1.5,IF(W639=1.85,1.5,IF(W639=1.9,1.55,IF(W639=1.95,1.6,IF(W639=2,1.6,IF(W639&lt;1.5,1.25,1.65)))))))))))))</f>
        <v>1.25</v>
      </c>
      <c r="Y639" s="11"/>
      <c r="Z639" s="2">
        <f t="shared" ref="Z639:Z702" si="126">IF(J639&gt;52,10,0)</f>
        <v>0</v>
      </c>
      <c r="AA639">
        <f t="shared" ref="AA639:AA702" si="127">IF(N639&gt;15,0,IF(N639&lt;8,10,5))</f>
        <v>10</v>
      </c>
      <c r="AB639">
        <f t="shared" ref="AB639:AB702" si="128">IF(U639&gt;60,10,IF(U639&lt;49,0,5))</f>
        <v>0</v>
      </c>
      <c r="AC639">
        <f t="shared" ref="AC639:AC702" si="129">IF(V639="Y",10,IF(V639="C",5,0))</f>
        <v>0</v>
      </c>
      <c r="AD639" s="2">
        <f t="shared" ref="AD639:AD702" si="130">SUM(Z639:AC639)+50</f>
        <v>60</v>
      </c>
      <c r="AE639" s="2" t="str">
        <f t="shared" ref="AE639:AE702" si="131">IF(AD639&lt;56,"HT Over 0.5 Goals","HT Under 1.5 Goals")</f>
        <v>HT Under 1.5 Goals</v>
      </c>
      <c r="AF639" s="6"/>
      <c r="AG639" s="6" t="str">
        <f t="shared" ref="AG639:AG702" si="132">IF(O639="1-0","HT Under 1.5 Goals",IF(O639="0-0","HT Under 1.5 Goals",IF(O639="0-1","HT Under 1.5 Goals","HT Over 0.5 Goals")))</f>
        <v>HT Over 0.5 Goals</v>
      </c>
      <c r="AH639" s="6" t="str">
        <f t="shared" si="123"/>
        <v>LOST</v>
      </c>
      <c r="AI639" s="6" t="str">
        <f t="shared" si="124"/>
        <v>LOST</v>
      </c>
      <c r="AK639" s="2" t="str">
        <f t="shared" si="122"/>
        <v>…</v>
      </c>
    </row>
    <row r="640" spans="6:37">
      <c r="F640" s="8"/>
      <c r="G640" s="2"/>
      <c r="H640" s="8"/>
      <c r="I640" s="2"/>
      <c r="J640" s="2"/>
      <c r="K640" s="2"/>
      <c r="L640" s="2"/>
      <c r="M640" s="2"/>
      <c r="N640" s="2"/>
      <c r="O640" s="3"/>
      <c r="P640" s="3"/>
      <c r="Q640" s="2"/>
      <c r="R640" s="2"/>
      <c r="S640" s="2"/>
      <c r="T640" s="2"/>
      <c r="U640" s="27"/>
      <c r="V640" s="27"/>
      <c r="W640" s="20"/>
      <c r="X640" s="20">
        <f t="shared" si="125"/>
        <v>1.25</v>
      </c>
      <c r="Y640" s="11"/>
      <c r="Z640" s="2">
        <f t="shared" si="126"/>
        <v>0</v>
      </c>
      <c r="AA640">
        <f t="shared" si="127"/>
        <v>10</v>
      </c>
      <c r="AB640">
        <f t="shared" si="128"/>
        <v>0</v>
      </c>
      <c r="AC640">
        <f t="shared" si="129"/>
        <v>0</v>
      </c>
      <c r="AD640" s="2">
        <f t="shared" si="130"/>
        <v>60</v>
      </c>
      <c r="AE640" s="2" t="str">
        <f t="shared" si="131"/>
        <v>HT Under 1.5 Goals</v>
      </c>
      <c r="AF640" s="6"/>
      <c r="AG640" s="6" t="str">
        <f t="shared" si="132"/>
        <v>HT Over 0.5 Goals</v>
      </c>
      <c r="AH640" s="6" t="str">
        <f t="shared" si="123"/>
        <v>LOST</v>
      </c>
      <c r="AI640" s="6" t="str">
        <f t="shared" si="124"/>
        <v>LOST</v>
      </c>
      <c r="AK640" s="2" t="str">
        <f t="shared" si="122"/>
        <v>…</v>
      </c>
    </row>
    <row r="641" spans="6:37">
      <c r="F641" s="8"/>
      <c r="G641" s="2"/>
      <c r="H641" s="8"/>
      <c r="I641" s="2"/>
      <c r="J641" s="2"/>
      <c r="K641" s="2"/>
      <c r="L641" s="2"/>
      <c r="M641" s="2"/>
      <c r="N641" s="2"/>
      <c r="O641" s="3"/>
      <c r="P641" s="3"/>
      <c r="Q641" s="2"/>
      <c r="R641" s="2"/>
      <c r="S641" s="2"/>
      <c r="T641" s="2"/>
      <c r="U641" s="27"/>
      <c r="V641" s="27"/>
      <c r="W641" s="20"/>
      <c r="X641" s="20">
        <f t="shared" si="125"/>
        <v>1.25</v>
      </c>
      <c r="Y641" s="11"/>
      <c r="Z641" s="2">
        <f t="shared" si="126"/>
        <v>0</v>
      </c>
      <c r="AA641">
        <f t="shared" si="127"/>
        <v>10</v>
      </c>
      <c r="AB641">
        <f t="shared" si="128"/>
        <v>0</v>
      </c>
      <c r="AC641">
        <f t="shared" si="129"/>
        <v>0</v>
      </c>
      <c r="AD641" s="2">
        <f t="shared" si="130"/>
        <v>60</v>
      </c>
      <c r="AE641" s="2" t="str">
        <f t="shared" si="131"/>
        <v>HT Under 1.5 Goals</v>
      </c>
      <c r="AF641" s="6"/>
      <c r="AG641" s="6" t="str">
        <f t="shared" si="132"/>
        <v>HT Over 0.5 Goals</v>
      </c>
      <c r="AH641" s="6" t="str">
        <f t="shared" si="123"/>
        <v>LOST</v>
      </c>
      <c r="AI641" s="6" t="str">
        <f t="shared" si="124"/>
        <v>LOST</v>
      </c>
      <c r="AK641" s="2" t="str">
        <f t="shared" si="122"/>
        <v>…</v>
      </c>
    </row>
    <row r="642" spans="6:37">
      <c r="F642" s="8"/>
      <c r="G642" s="2"/>
      <c r="H642" s="8"/>
      <c r="I642" s="2"/>
      <c r="J642" s="2"/>
      <c r="K642" s="2"/>
      <c r="L642" s="2"/>
      <c r="M642" s="2"/>
      <c r="N642" s="2"/>
      <c r="O642" s="3"/>
      <c r="P642" s="3"/>
      <c r="Q642" s="2"/>
      <c r="R642" s="2"/>
      <c r="S642" s="2"/>
      <c r="T642" s="2"/>
      <c r="U642" s="27"/>
      <c r="V642" s="27"/>
      <c r="W642" s="20"/>
      <c r="X642" s="20">
        <f t="shared" si="125"/>
        <v>1.25</v>
      </c>
      <c r="Y642" s="11"/>
      <c r="Z642" s="2">
        <f t="shared" si="126"/>
        <v>0</v>
      </c>
      <c r="AA642">
        <f t="shared" si="127"/>
        <v>10</v>
      </c>
      <c r="AB642">
        <f t="shared" si="128"/>
        <v>0</v>
      </c>
      <c r="AC642">
        <f t="shared" si="129"/>
        <v>0</v>
      </c>
      <c r="AD642" s="2">
        <f t="shared" si="130"/>
        <v>60</v>
      </c>
      <c r="AE642" s="2" t="str">
        <f t="shared" si="131"/>
        <v>HT Under 1.5 Goals</v>
      </c>
      <c r="AF642" s="6"/>
      <c r="AG642" s="6" t="str">
        <f t="shared" si="132"/>
        <v>HT Over 0.5 Goals</v>
      </c>
      <c r="AH642" s="6" t="str">
        <f t="shared" si="123"/>
        <v>LOST</v>
      </c>
      <c r="AI642" s="6" t="str">
        <f t="shared" si="124"/>
        <v>LOST</v>
      </c>
      <c r="AK642" s="2" t="str">
        <f t="shared" si="122"/>
        <v>…</v>
      </c>
    </row>
    <row r="643" spans="6:37">
      <c r="F643" s="8"/>
      <c r="G643" s="2"/>
      <c r="H643" s="8"/>
      <c r="I643" s="2"/>
      <c r="J643" s="2"/>
      <c r="K643" s="2"/>
      <c r="L643" s="2"/>
      <c r="M643" s="2"/>
      <c r="N643" s="2"/>
      <c r="O643" s="3"/>
      <c r="P643" s="3"/>
      <c r="Q643" s="2"/>
      <c r="R643" s="2"/>
      <c r="S643" s="2"/>
      <c r="T643" s="2"/>
      <c r="U643" s="27"/>
      <c r="V643" s="27"/>
      <c r="W643" s="20"/>
      <c r="X643" s="20">
        <f t="shared" si="125"/>
        <v>1.25</v>
      </c>
      <c r="Y643" s="11"/>
      <c r="Z643" s="2">
        <f t="shared" si="126"/>
        <v>0</v>
      </c>
      <c r="AA643">
        <f t="shared" si="127"/>
        <v>10</v>
      </c>
      <c r="AB643">
        <f t="shared" si="128"/>
        <v>0</v>
      </c>
      <c r="AC643">
        <f t="shared" si="129"/>
        <v>0</v>
      </c>
      <c r="AD643" s="2">
        <f t="shared" si="130"/>
        <v>60</v>
      </c>
      <c r="AE643" s="2" t="str">
        <f t="shared" si="131"/>
        <v>HT Under 1.5 Goals</v>
      </c>
      <c r="AF643" s="6"/>
      <c r="AG643" s="6" t="str">
        <f t="shared" si="132"/>
        <v>HT Over 0.5 Goals</v>
      </c>
      <c r="AH643" s="6" t="str">
        <f t="shared" si="123"/>
        <v>LOST</v>
      </c>
      <c r="AI643" s="6" t="str">
        <f t="shared" si="124"/>
        <v>LOST</v>
      </c>
      <c r="AK643" s="2" t="str">
        <f t="shared" ref="AK643:AK706" si="133">IF(AND(C643="OK",J643&gt;52,N643&lt;11,W643&lt;1.66),"Prime","…")</f>
        <v>…</v>
      </c>
    </row>
    <row r="644" spans="6:37">
      <c r="F644" s="8"/>
      <c r="G644" s="2"/>
      <c r="H644" s="8"/>
      <c r="I644" s="2"/>
      <c r="J644" s="2"/>
      <c r="K644" s="2"/>
      <c r="L644" s="2"/>
      <c r="M644" s="2"/>
      <c r="N644" s="2"/>
      <c r="O644" s="3"/>
      <c r="P644" s="3"/>
      <c r="Q644" s="2"/>
      <c r="R644" s="2"/>
      <c r="S644" s="2"/>
      <c r="T644" s="2"/>
      <c r="U644" s="27"/>
      <c r="V644" s="27"/>
      <c r="W644" s="20"/>
      <c r="X644" s="20">
        <f t="shared" si="125"/>
        <v>1.25</v>
      </c>
      <c r="Y644" s="11"/>
      <c r="Z644" s="2">
        <f t="shared" si="126"/>
        <v>0</v>
      </c>
      <c r="AA644">
        <f t="shared" si="127"/>
        <v>10</v>
      </c>
      <c r="AB644">
        <f t="shared" si="128"/>
        <v>0</v>
      </c>
      <c r="AC644">
        <f t="shared" si="129"/>
        <v>0</v>
      </c>
      <c r="AD644" s="2">
        <f t="shared" si="130"/>
        <v>60</v>
      </c>
      <c r="AE644" s="2" t="str">
        <f t="shared" si="131"/>
        <v>HT Under 1.5 Goals</v>
      </c>
      <c r="AF644" s="6"/>
      <c r="AG644" s="6" t="str">
        <f t="shared" si="132"/>
        <v>HT Over 0.5 Goals</v>
      </c>
      <c r="AH644" s="6" t="str">
        <f t="shared" si="123"/>
        <v>LOST</v>
      </c>
      <c r="AI644" s="6" t="str">
        <f t="shared" si="124"/>
        <v>LOST</v>
      </c>
      <c r="AK644" s="2" t="str">
        <f t="shared" si="133"/>
        <v>…</v>
      </c>
    </row>
    <row r="645" spans="6:37">
      <c r="F645" s="8"/>
      <c r="G645" s="2"/>
      <c r="H645" s="8"/>
      <c r="I645" s="2"/>
      <c r="J645" s="2"/>
      <c r="K645" s="2"/>
      <c r="L645" s="2"/>
      <c r="M645" s="2"/>
      <c r="N645" s="2"/>
      <c r="O645" s="3"/>
      <c r="P645" s="3"/>
      <c r="Q645" s="2"/>
      <c r="R645" s="2"/>
      <c r="S645" s="2"/>
      <c r="T645" s="2"/>
      <c r="U645" s="27"/>
      <c r="V645" s="27"/>
      <c r="W645" s="20"/>
      <c r="X645" s="20">
        <f t="shared" si="125"/>
        <v>1.25</v>
      </c>
      <c r="Y645" s="11"/>
      <c r="Z645" s="2">
        <f t="shared" si="126"/>
        <v>0</v>
      </c>
      <c r="AA645">
        <f t="shared" si="127"/>
        <v>10</v>
      </c>
      <c r="AB645">
        <f t="shared" si="128"/>
        <v>0</v>
      </c>
      <c r="AC645">
        <f t="shared" si="129"/>
        <v>0</v>
      </c>
      <c r="AD645" s="2">
        <f t="shared" si="130"/>
        <v>60</v>
      </c>
      <c r="AE645" s="2" t="str">
        <f t="shared" si="131"/>
        <v>HT Under 1.5 Goals</v>
      </c>
      <c r="AF645" s="6"/>
      <c r="AG645" s="6" t="str">
        <f t="shared" si="132"/>
        <v>HT Over 0.5 Goals</v>
      </c>
      <c r="AH645" s="6" t="str">
        <f t="shared" si="123"/>
        <v>LOST</v>
      </c>
      <c r="AI645" s="6" t="str">
        <f t="shared" si="124"/>
        <v>LOST</v>
      </c>
      <c r="AK645" s="2" t="str">
        <f t="shared" si="133"/>
        <v>…</v>
      </c>
    </row>
    <row r="646" spans="6:37">
      <c r="F646" s="8"/>
      <c r="G646" s="2"/>
      <c r="H646" s="8"/>
      <c r="I646" s="2"/>
      <c r="J646" s="2"/>
      <c r="K646" s="2"/>
      <c r="L646" s="2"/>
      <c r="M646" s="2"/>
      <c r="N646" s="2"/>
      <c r="O646" s="3"/>
      <c r="P646" s="3"/>
      <c r="Q646" s="2"/>
      <c r="R646" s="2"/>
      <c r="S646" s="2"/>
      <c r="T646" s="2"/>
      <c r="U646" s="27"/>
      <c r="V646" s="27"/>
      <c r="W646" s="20"/>
      <c r="X646" s="20">
        <f t="shared" si="125"/>
        <v>1.25</v>
      </c>
      <c r="Y646" s="11"/>
      <c r="Z646" s="2">
        <f t="shared" si="126"/>
        <v>0</v>
      </c>
      <c r="AA646">
        <f t="shared" si="127"/>
        <v>10</v>
      </c>
      <c r="AB646">
        <f t="shared" si="128"/>
        <v>0</v>
      </c>
      <c r="AC646">
        <f t="shared" si="129"/>
        <v>0</v>
      </c>
      <c r="AD646" s="2">
        <f t="shared" si="130"/>
        <v>60</v>
      </c>
      <c r="AE646" s="2" t="str">
        <f t="shared" si="131"/>
        <v>HT Under 1.5 Goals</v>
      </c>
      <c r="AF646" s="6"/>
      <c r="AG646" s="6" t="str">
        <f t="shared" si="132"/>
        <v>HT Over 0.5 Goals</v>
      </c>
      <c r="AH646" s="6" t="str">
        <f t="shared" si="123"/>
        <v>LOST</v>
      </c>
      <c r="AI646" s="6" t="str">
        <f t="shared" si="124"/>
        <v>LOST</v>
      </c>
      <c r="AK646" s="2" t="str">
        <f t="shared" si="133"/>
        <v>…</v>
      </c>
    </row>
    <row r="647" spans="6:37">
      <c r="F647" s="8"/>
      <c r="G647" s="2"/>
      <c r="H647" s="8"/>
      <c r="I647" s="2"/>
      <c r="J647" s="2"/>
      <c r="K647" s="2"/>
      <c r="L647" s="2"/>
      <c r="M647" s="2"/>
      <c r="N647" s="2"/>
      <c r="O647" s="3"/>
      <c r="P647" s="3"/>
      <c r="Q647" s="2"/>
      <c r="R647" s="2"/>
      <c r="S647" s="2"/>
      <c r="T647" s="2"/>
      <c r="U647" s="27"/>
      <c r="V647" s="27"/>
      <c r="W647" s="20"/>
      <c r="X647" s="20">
        <f t="shared" si="125"/>
        <v>1.25</v>
      </c>
      <c r="Y647" s="11"/>
      <c r="Z647" s="2">
        <f t="shared" si="126"/>
        <v>0</v>
      </c>
      <c r="AA647">
        <f t="shared" si="127"/>
        <v>10</v>
      </c>
      <c r="AB647">
        <f t="shared" si="128"/>
        <v>0</v>
      </c>
      <c r="AC647">
        <f t="shared" si="129"/>
        <v>0</v>
      </c>
      <c r="AD647" s="2">
        <f t="shared" si="130"/>
        <v>60</v>
      </c>
      <c r="AE647" s="2" t="str">
        <f t="shared" si="131"/>
        <v>HT Under 1.5 Goals</v>
      </c>
      <c r="AF647" s="6"/>
      <c r="AG647" s="6" t="str">
        <f t="shared" si="132"/>
        <v>HT Over 0.5 Goals</v>
      </c>
      <c r="AH647" s="6" t="str">
        <f t="shared" si="123"/>
        <v>LOST</v>
      </c>
      <c r="AI647" s="6" t="str">
        <f t="shared" si="124"/>
        <v>LOST</v>
      </c>
      <c r="AK647" s="2" t="str">
        <f t="shared" si="133"/>
        <v>…</v>
      </c>
    </row>
    <row r="648" spans="6:37">
      <c r="F648" s="8"/>
      <c r="G648" s="2"/>
      <c r="H648" s="8"/>
      <c r="I648" s="2"/>
      <c r="J648" s="2"/>
      <c r="K648" s="2"/>
      <c r="L648" s="2"/>
      <c r="M648" s="2"/>
      <c r="N648" s="2"/>
      <c r="O648" s="3"/>
      <c r="P648" s="3"/>
      <c r="Q648" s="2"/>
      <c r="R648" s="2"/>
      <c r="S648" s="2"/>
      <c r="T648" s="2"/>
      <c r="U648" s="27"/>
      <c r="V648" s="27"/>
      <c r="W648" s="20"/>
      <c r="X648" s="20">
        <f t="shared" si="125"/>
        <v>1.25</v>
      </c>
      <c r="Y648" s="11"/>
      <c r="Z648" s="2">
        <f t="shared" si="126"/>
        <v>0</v>
      </c>
      <c r="AA648">
        <f t="shared" si="127"/>
        <v>10</v>
      </c>
      <c r="AB648">
        <f t="shared" si="128"/>
        <v>0</v>
      </c>
      <c r="AC648">
        <f t="shared" si="129"/>
        <v>0</v>
      </c>
      <c r="AD648" s="2">
        <f t="shared" si="130"/>
        <v>60</v>
      </c>
      <c r="AE648" s="2" t="str">
        <f t="shared" si="131"/>
        <v>HT Under 1.5 Goals</v>
      </c>
      <c r="AF648" s="6"/>
      <c r="AG648" s="6" t="str">
        <f t="shared" si="132"/>
        <v>HT Over 0.5 Goals</v>
      </c>
      <c r="AH648" s="6" t="str">
        <f t="shared" si="123"/>
        <v>LOST</v>
      </c>
      <c r="AI648" s="6" t="str">
        <f t="shared" si="124"/>
        <v>LOST</v>
      </c>
      <c r="AK648" s="2" t="str">
        <f t="shared" si="133"/>
        <v>…</v>
      </c>
    </row>
    <row r="649" spans="6:37">
      <c r="F649" s="8"/>
      <c r="G649" s="2"/>
      <c r="H649" s="8"/>
      <c r="I649" s="2"/>
      <c r="J649" s="2"/>
      <c r="K649" s="2"/>
      <c r="L649" s="2"/>
      <c r="M649" s="2"/>
      <c r="N649" s="2"/>
      <c r="O649" s="3"/>
      <c r="P649" s="3"/>
      <c r="Q649" s="2"/>
      <c r="R649" s="2"/>
      <c r="S649" s="2"/>
      <c r="T649" s="2"/>
      <c r="U649" s="27"/>
      <c r="V649" s="27"/>
      <c r="W649" s="20"/>
      <c r="X649" s="20">
        <f t="shared" si="125"/>
        <v>1.25</v>
      </c>
      <c r="Y649" s="11"/>
      <c r="Z649" s="2">
        <f t="shared" si="126"/>
        <v>0</v>
      </c>
      <c r="AA649">
        <f t="shared" si="127"/>
        <v>10</v>
      </c>
      <c r="AB649">
        <f t="shared" si="128"/>
        <v>0</v>
      </c>
      <c r="AC649">
        <f t="shared" si="129"/>
        <v>0</v>
      </c>
      <c r="AD649" s="2">
        <f t="shared" si="130"/>
        <v>60</v>
      </c>
      <c r="AE649" s="2" t="str">
        <f t="shared" si="131"/>
        <v>HT Under 1.5 Goals</v>
      </c>
      <c r="AF649" s="6"/>
      <c r="AG649" s="6" t="str">
        <f t="shared" si="132"/>
        <v>HT Over 0.5 Goals</v>
      </c>
      <c r="AH649" s="6" t="str">
        <f t="shared" si="123"/>
        <v>LOST</v>
      </c>
      <c r="AI649" s="6" t="str">
        <f t="shared" si="124"/>
        <v>LOST</v>
      </c>
      <c r="AK649" s="2" t="str">
        <f t="shared" si="133"/>
        <v>…</v>
      </c>
    </row>
    <row r="650" spans="6:37">
      <c r="F650" s="8"/>
      <c r="G650" s="2"/>
      <c r="H650" s="8"/>
      <c r="I650" s="2"/>
      <c r="J650" s="2"/>
      <c r="K650" s="2"/>
      <c r="L650" s="2"/>
      <c r="M650" s="2"/>
      <c r="N650" s="2"/>
      <c r="O650" s="3"/>
      <c r="P650" s="3"/>
      <c r="Q650" s="2"/>
      <c r="R650" s="2"/>
      <c r="S650" s="2"/>
      <c r="T650" s="2"/>
      <c r="U650" s="27"/>
      <c r="V650" s="27"/>
      <c r="W650" s="20"/>
      <c r="X650" s="20">
        <f t="shared" si="125"/>
        <v>1.25</v>
      </c>
      <c r="Y650" s="11"/>
      <c r="Z650" s="2">
        <f t="shared" si="126"/>
        <v>0</v>
      </c>
      <c r="AA650">
        <f t="shared" si="127"/>
        <v>10</v>
      </c>
      <c r="AB650">
        <f t="shared" si="128"/>
        <v>0</v>
      </c>
      <c r="AC650">
        <f t="shared" si="129"/>
        <v>0</v>
      </c>
      <c r="AD650" s="2">
        <f t="shared" si="130"/>
        <v>60</v>
      </c>
      <c r="AE650" s="2" t="str">
        <f t="shared" si="131"/>
        <v>HT Under 1.5 Goals</v>
      </c>
      <c r="AF650" s="6"/>
      <c r="AG650" s="6" t="str">
        <f t="shared" si="132"/>
        <v>HT Over 0.5 Goals</v>
      </c>
      <c r="AH650" s="6" t="str">
        <f t="shared" si="123"/>
        <v>LOST</v>
      </c>
      <c r="AI650" s="6" t="str">
        <f t="shared" si="124"/>
        <v>LOST</v>
      </c>
      <c r="AK650" s="2" t="str">
        <f t="shared" si="133"/>
        <v>…</v>
      </c>
    </row>
    <row r="651" spans="6:37">
      <c r="F651" s="8"/>
      <c r="G651" s="2"/>
      <c r="H651" s="8"/>
      <c r="I651" s="2"/>
      <c r="J651" s="2"/>
      <c r="K651" s="2"/>
      <c r="L651" s="2"/>
      <c r="M651" s="2"/>
      <c r="N651" s="2"/>
      <c r="O651" s="3"/>
      <c r="P651" s="3"/>
      <c r="Q651" s="2"/>
      <c r="R651" s="2"/>
      <c r="S651" s="2"/>
      <c r="T651" s="2"/>
      <c r="U651" s="27"/>
      <c r="V651" s="27"/>
      <c r="W651" s="20"/>
      <c r="X651" s="20">
        <f t="shared" si="125"/>
        <v>1.25</v>
      </c>
      <c r="Y651" s="11"/>
      <c r="Z651" s="2">
        <f t="shared" si="126"/>
        <v>0</v>
      </c>
      <c r="AA651">
        <f t="shared" si="127"/>
        <v>10</v>
      </c>
      <c r="AB651">
        <f t="shared" si="128"/>
        <v>0</v>
      </c>
      <c r="AC651">
        <f t="shared" si="129"/>
        <v>0</v>
      </c>
      <c r="AD651" s="2">
        <f t="shared" si="130"/>
        <v>60</v>
      </c>
      <c r="AE651" s="2" t="str">
        <f t="shared" si="131"/>
        <v>HT Under 1.5 Goals</v>
      </c>
      <c r="AF651" s="6"/>
      <c r="AG651" s="6" t="str">
        <f t="shared" si="132"/>
        <v>HT Over 0.5 Goals</v>
      </c>
      <c r="AH651" s="6" t="str">
        <f t="shared" si="123"/>
        <v>LOST</v>
      </c>
      <c r="AI651" s="6" t="str">
        <f t="shared" si="124"/>
        <v>LOST</v>
      </c>
      <c r="AK651" s="2" t="str">
        <f t="shared" si="133"/>
        <v>…</v>
      </c>
    </row>
    <row r="652" spans="6:37">
      <c r="F652" s="8"/>
      <c r="G652" s="2"/>
      <c r="H652" s="8"/>
      <c r="I652" s="2"/>
      <c r="J652" s="2"/>
      <c r="K652" s="2"/>
      <c r="L652" s="2"/>
      <c r="M652" s="2"/>
      <c r="N652" s="2"/>
      <c r="O652" s="3"/>
      <c r="P652" s="3"/>
      <c r="Q652" s="2"/>
      <c r="R652" s="2"/>
      <c r="S652" s="2"/>
      <c r="T652" s="2"/>
      <c r="U652" s="27"/>
      <c r="V652" s="27"/>
      <c r="W652" s="20"/>
      <c r="X652" s="20">
        <f t="shared" si="125"/>
        <v>1.25</v>
      </c>
      <c r="Y652" s="11"/>
      <c r="Z652" s="2">
        <f t="shared" si="126"/>
        <v>0</v>
      </c>
      <c r="AA652">
        <f t="shared" si="127"/>
        <v>10</v>
      </c>
      <c r="AB652">
        <f t="shared" si="128"/>
        <v>0</v>
      </c>
      <c r="AC652">
        <f t="shared" si="129"/>
        <v>0</v>
      </c>
      <c r="AD652" s="2">
        <f t="shared" si="130"/>
        <v>60</v>
      </c>
      <c r="AE652" s="2" t="str">
        <f t="shared" si="131"/>
        <v>HT Under 1.5 Goals</v>
      </c>
      <c r="AF652" s="6"/>
      <c r="AG652" s="6" t="str">
        <f t="shared" si="132"/>
        <v>HT Over 0.5 Goals</v>
      </c>
      <c r="AH652" s="6" t="str">
        <f t="shared" si="123"/>
        <v>LOST</v>
      </c>
      <c r="AI652" s="6" t="str">
        <f t="shared" si="124"/>
        <v>LOST</v>
      </c>
      <c r="AK652" s="2" t="str">
        <f t="shared" si="133"/>
        <v>…</v>
      </c>
    </row>
    <row r="653" spans="6:37">
      <c r="F653" s="8"/>
      <c r="G653" s="2"/>
      <c r="H653" s="8"/>
      <c r="I653" s="2"/>
      <c r="J653" s="2"/>
      <c r="K653" s="2"/>
      <c r="L653" s="2"/>
      <c r="M653" s="2"/>
      <c r="N653" s="2"/>
      <c r="O653" s="3"/>
      <c r="P653" s="3"/>
      <c r="Q653" s="2"/>
      <c r="R653" s="2"/>
      <c r="S653" s="2"/>
      <c r="T653" s="2"/>
      <c r="U653" s="27"/>
      <c r="V653" s="27"/>
      <c r="W653" s="20"/>
      <c r="X653" s="20">
        <f t="shared" si="125"/>
        <v>1.25</v>
      </c>
      <c r="Y653" s="11"/>
      <c r="Z653" s="2">
        <f t="shared" si="126"/>
        <v>0</v>
      </c>
      <c r="AA653">
        <f t="shared" si="127"/>
        <v>10</v>
      </c>
      <c r="AB653">
        <f t="shared" si="128"/>
        <v>0</v>
      </c>
      <c r="AC653">
        <f t="shared" si="129"/>
        <v>0</v>
      </c>
      <c r="AD653" s="2">
        <f t="shared" si="130"/>
        <v>60</v>
      </c>
      <c r="AE653" s="2" t="str">
        <f t="shared" si="131"/>
        <v>HT Under 1.5 Goals</v>
      </c>
      <c r="AF653" s="6"/>
      <c r="AG653" s="6" t="str">
        <f t="shared" si="132"/>
        <v>HT Over 0.5 Goals</v>
      </c>
      <c r="AH653" s="6" t="str">
        <f t="shared" si="123"/>
        <v>LOST</v>
      </c>
      <c r="AI653" s="6" t="str">
        <f t="shared" si="124"/>
        <v>LOST</v>
      </c>
      <c r="AK653" s="2" t="str">
        <f t="shared" si="133"/>
        <v>…</v>
      </c>
    </row>
    <row r="654" spans="6:37">
      <c r="F654" s="8"/>
      <c r="G654" s="2"/>
      <c r="H654" s="8"/>
      <c r="I654" s="2"/>
      <c r="J654" s="2"/>
      <c r="K654" s="2"/>
      <c r="L654" s="2"/>
      <c r="M654" s="2"/>
      <c r="N654" s="2"/>
      <c r="O654" s="3"/>
      <c r="P654" s="3"/>
      <c r="Q654" s="2"/>
      <c r="R654" s="2"/>
      <c r="S654" s="2"/>
      <c r="T654" s="2"/>
      <c r="U654" s="27"/>
      <c r="V654" s="27"/>
      <c r="W654" s="20"/>
      <c r="X654" s="20">
        <f t="shared" si="125"/>
        <v>1.25</v>
      </c>
      <c r="Y654" s="11"/>
      <c r="Z654" s="2">
        <f t="shared" si="126"/>
        <v>0</v>
      </c>
      <c r="AA654">
        <f t="shared" si="127"/>
        <v>10</v>
      </c>
      <c r="AB654">
        <f t="shared" si="128"/>
        <v>0</v>
      </c>
      <c r="AC654">
        <f t="shared" si="129"/>
        <v>0</v>
      </c>
      <c r="AD654" s="2">
        <f t="shared" si="130"/>
        <v>60</v>
      </c>
      <c r="AE654" s="2" t="str">
        <f t="shared" si="131"/>
        <v>HT Under 1.5 Goals</v>
      </c>
      <c r="AF654" s="6"/>
      <c r="AG654" s="6" t="str">
        <f t="shared" si="132"/>
        <v>HT Over 0.5 Goals</v>
      </c>
      <c r="AH654" s="6" t="str">
        <f t="shared" si="123"/>
        <v>LOST</v>
      </c>
      <c r="AI654" s="6" t="str">
        <f t="shared" si="124"/>
        <v>LOST</v>
      </c>
      <c r="AK654" s="2" t="str">
        <f t="shared" si="133"/>
        <v>…</v>
      </c>
    </row>
    <row r="655" spans="6:37">
      <c r="F655" s="8"/>
      <c r="G655" s="2"/>
      <c r="H655" s="8"/>
      <c r="I655" s="2"/>
      <c r="J655" s="2"/>
      <c r="K655" s="2"/>
      <c r="L655" s="2"/>
      <c r="M655" s="2"/>
      <c r="N655" s="2"/>
      <c r="O655" s="3"/>
      <c r="P655" s="3"/>
      <c r="Q655" s="2"/>
      <c r="R655" s="2"/>
      <c r="S655" s="2"/>
      <c r="T655" s="2"/>
      <c r="U655" s="27"/>
      <c r="V655" s="27"/>
      <c r="W655" s="20"/>
      <c r="X655" s="20">
        <f t="shared" si="125"/>
        <v>1.25</v>
      </c>
      <c r="Y655" s="11"/>
      <c r="Z655" s="2">
        <f t="shared" si="126"/>
        <v>0</v>
      </c>
      <c r="AA655">
        <f t="shared" si="127"/>
        <v>10</v>
      </c>
      <c r="AB655">
        <f t="shared" si="128"/>
        <v>0</v>
      </c>
      <c r="AC655">
        <f t="shared" si="129"/>
        <v>0</v>
      </c>
      <c r="AD655" s="2">
        <f t="shared" si="130"/>
        <v>60</v>
      </c>
      <c r="AE655" s="2" t="str">
        <f t="shared" si="131"/>
        <v>HT Under 1.5 Goals</v>
      </c>
      <c r="AF655" s="6"/>
      <c r="AG655" s="6" t="str">
        <f t="shared" si="132"/>
        <v>HT Over 0.5 Goals</v>
      </c>
      <c r="AH655" s="6" t="str">
        <f t="shared" si="123"/>
        <v>LOST</v>
      </c>
      <c r="AI655" s="6" t="str">
        <f t="shared" si="124"/>
        <v>LOST</v>
      </c>
      <c r="AK655" s="2" t="str">
        <f t="shared" si="133"/>
        <v>…</v>
      </c>
    </row>
    <row r="656" spans="6:37">
      <c r="F656" s="8"/>
      <c r="G656" s="2"/>
      <c r="H656" s="8"/>
      <c r="I656" s="2"/>
      <c r="J656" s="2"/>
      <c r="K656" s="2"/>
      <c r="L656" s="2"/>
      <c r="M656" s="2"/>
      <c r="N656" s="2"/>
      <c r="O656" s="3"/>
      <c r="P656" s="3"/>
      <c r="Q656" s="2"/>
      <c r="R656" s="2"/>
      <c r="S656" s="2"/>
      <c r="T656" s="2"/>
      <c r="U656" s="27"/>
      <c r="V656" s="27"/>
      <c r="W656" s="20"/>
      <c r="X656" s="20">
        <f t="shared" si="125"/>
        <v>1.25</v>
      </c>
      <c r="Y656" s="11"/>
      <c r="Z656" s="2">
        <f t="shared" si="126"/>
        <v>0</v>
      </c>
      <c r="AA656">
        <f t="shared" si="127"/>
        <v>10</v>
      </c>
      <c r="AB656">
        <f t="shared" si="128"/>
        <v>0</v>
      </c>
      <c r="AC656">
        <f t="shared" si="129"/>
        <v>0</v>
      </c>
      <c r="AD656" s="2">
        <f t="shared" si="130"/>
        <v>60</v>
      </c>
      <c r="AE656" s="2" t="str">
        <f t="shared" si="131"/>
        <v>HT Under 1.5 Goals</v>
      </c>
      <c r="AF656" s="6"/>
      <c r="AG656" s="6" t="str">
        <f t="shared" si="132"/>
        <v>HT Over 0.5 Goals</v>
      </c>
      <c r="AH656" s="6" t="str">
        <f t="shared" si="123"/>
        <v>LOST</v>
      </c>
      <c r="AI656" s="6" t="str">
        <f t="shared" si="124"/>
        <v>LOST</v>
      </c>
      <c r="AK656" s="2" t="str">
        <f t="shared" si="133"/>
        <v>…</v>
      </c>
    </row>
    <row r="657" spans="6:37">
      <c r="F657" s="8"/>
      <c r="G657" s="2"/>
      <c r="H657" s="8"/>
      <c r="I657" s="2"/>
      <c r="J657" s="2"/>
      <c r="K657" s="2"/>
      <c r="L657" s="2"/>
      <c r="M657" s="2"/>
      <c r="N657" s="2"/>
      <c r="O657" s="3"/>
      <c r="P657" s="3"/>
      <c r="Q657" s="2"/>
      <c r="R657" s="2"/>
      <c r="S657" s="2"/>
      <c r="T657" s="2"/>
      <c r="U657" s="27"/>
      <c r="V657" s="27"/>
      <c r="W657" s="20"/>
      <c r="X657" s="20">
        <f t="shared" si="125"/>
        <v>1.25</v>
      </c>
      <c r="Y657" s="11"/>
      <c r="Z657" s="2">
        <f t="shared" si="126"/>
        <v>0</v>
      </c>
      <c r="AA657">
        <f t="shared" si="127"/>
        <v>10</v>
      </c>
      <c r="AB657">
        <f t="shared" si="128"/>
        <v>0</v>
      </c>
      <c r="AC657">
        <f t="shared" si="129"/>
        <v>0</v>
      </c>
      <c r="AD657" s="2">
        <f t="shared" si="130"/>
        <v>60</v>
      </c>
      <c r="AE657" s="2" t="str">
        <f t="shared" si="131"/>
        <v>HT Under 1.5 Goals</v>
      </c>
      <c r="AF657" s="6"/>
      <c r="AG657" s="6" t="str">
        <f t="shared" si="132"/>
        <v>HT Over 0.5 Goals</v>
      </c>
      <c r="AH657" s="6" t="str">
        <f t="shared" si="123"/>
        <v>LOST</v>
      </c>
      <c r="AI657" s="6" t="str">
        <f t="shared" si="124"/>
        <v>LOST</v>
      </c>
      <c r="AK657" s="2" t="str">
        <f t="shared" si="133"/>
        <v>…</v>
      </c>
    </row>
    <row r="658" spans="6:37">
      <c r="F658" s="8"/>
      <c r="G658" s="2"/>
      <c r="H658" s="8"/>
      <c r="I658" s="2"/>
      <c r="J658" s="2"/>
      <c r="K658" s="2"/>
      <c r="L658" s="2"/>
      <c r="M658" s="2"/>
      <c r="N658" s="2"/>
      <c r="O658" s="3"/>
      <c r="P658" s="3"/>
      <c r="Q658" s="2"/>
      <c r="R658" s="2"/>
      <c r="S658" s="2"/>
      <c r="T658" s="2"/>
      <c r="U658" s="27"/>
      <c r="V658" s="27"/>
      <c r="W658" s="20"/>
      <c r="X658" s="20">
        <f t="shared" si="125"/>
        <v>1.25</v>
      </c>
      <c r="Y658" s="11"/>
      <c r="Z658" s="2">
        <f t="shared" si="126"/>
        <v>0</v>
      </c>
      <c r="AA658">
        <f t="shared" si="127"/>
        <v>10</v>
      </c>
      <c r="AB658">
        <f t="shared" si="128"/>
        <v>0</v>
      </c>
      <c r="AC658">
        <f t="shared" si="129"/>
        <v>0</v>
      </c>
      <c r="AD658" s="2">
        <f t="shared" si="130"/>
        <v>60</v>
      </c>
      <c r="AE658" s="2" t="str">
        <f t="shared" si="131"/>
        <v>HT Under 1.5 Goals</v>
      </c>
      <c r="AF658" s="6"/>
      <c r="AG658" s="6" t="str">
        <f t="shared" si="132"/>
        <v>HT Over 0.5 Goals</v>
      </c>
      <c r="AH658" s="6" t="str">
        <f t="shared" ref="AH658:AH721" si="134">IF(O658="?",O658,AI658)</f>
        <v>LOST</v>
      </c>
      <c r="AI658" s="6" t="str">
        <f t="shared" ref="AI658:AI721" si="135">IF(AE658=AG658,"WON",IF(O658="0-1","WON",IF(O658="1-0","WON",IF(O658="?","?","LOST"))))</f>
        <v>LOST</v>
      </c>
      <c r="AK658" s="2" t="str">
        <f t="shared" si="133"/>
        <v>…</v>
      </c>
    </row>
    <row r="659" spans="6:37">
      <c r="F659" s="8"/>
      <c r="G659" s="2"/>
      <c r="H659" s="8"/>
      <c r="I659" s="2"/>
      <c r="J659" s="2"/>
      <c r="K659" s="2"/>
      <c r="L659" s="2"/>
      <c r="M659" s="2"/>
      <c r="N659" s="2"/>
      <c r="O659" s="3"/>
      <c r="P659" s="3"/>
      <c r="Q659" s="2"/>
      <c r="R659" s="2"/>
      <c r="S659" s="2"/>
      <c r="T659" s="2"/>
      <c r="U659" s="27"/>
      <c r="V659" s="27"/>
      <c r="W659" s="20"/>
      <c r="X659" s="20">
        <f t="shared" si="125"/>
        <v>1.25</v>
      </c>
      <c r="Y659" s="11"/>
      <c r="Z659" s="2">
        <f t="shared" si="126"/>
        <v>0</v>
      </c>
      <c r="AA659">
        <f t="shared" si="127"/>
        <v>10</v>
      </c>
      <c r="AB659">
        <f t="shared" si="128"/>
        <v>0</v>
      </c>
      <c r="AC659">
        <f t="shared" si="129"/>
        <v>0</v>
      </c>
      <c r="AD659" s="2">
        <f t="shared" si="130"/>
        <v>60</v>
      </c>
      <c r="AE659" s="2" t="str">
        <f t="shared" si="131"/>
        <v>HT Under 1.5 Goals</v>
      </c>
      <c r="AF659" s="6"/>
      <c r="AG659" s="6" t="str">
        <f t="shared" si="132"/>
        <v>HT Over 0.5 Goals</v>
      </c>
      <c r="AH659" s="6" t="str">
        <f t="shared" si="134"/>
        <v>LOST</v>
      </c>
      <c r="AI659" s="6" t="str">
        <f t="shared" si="135"/>
        <v>LOST</v>
      </c>
      <c r="AK659" s="2" t="str">
        <f t="shared" si="133"/>
        <v>…</v>
      </c>
    </row>
    <row r="660" spans="6:37">
      <c r="F660" s="8"/>
      <c r="G660" s="2"/>
      <c r="H660" s="8"/>
      <c r="I660" s="2"/>
      <c r="J660" s="2"/>
      <c r="K660" s="2"/>
      <c r="L660" s="2"/>
      <c r="M660" s="2"/>
      <c r="N660" s="2"/>
      <c r="O660" s="3"/>
      <c r="P660" s="3"/>
      <c r="Q660" s="2"/>
      <c r="R660" s="2"/>
      <c r="S660" s="2"/>
      <c r="T660" s="2"/>
      <c r="U660" s="27"/>
      <c r="V660" s="27"/>
      <c r="W660" s="20"/>
      <c r="X660" s="20">
        <f t="shared" si="125"/>
        <v>1.25</v>
      </c>
      <c r="Y660" s="11"/>
      <c r="Z660" s="2">
        <f t="shared" si="126"/>
        <v>0</v>
      </c>
      <c r="AA660">
        <f t="shared" si="127"/>
        <v>10</v>
      </c>
      <c r="AB660">
        <f t="shared" si="128"/>
        <v>0</v>
      </c>
      <c r="AC660">
        <f t="shared" si="129"/>
        <v>0</v>
      </c>
      <c r="AD660" s="2">
        <f t="shared" si="130"/>
        <v>60</v>
      </c>
      <c r="AE660" s="2" t="str">
        <f t="shared" si="131"/>
        <v>HT Under 1.5 Goals</v>
      </c>
      <c r="AF660" s="6"/>
      <c r="AG660" s="6" t="str">
        <f t="shared" si="132"/>
        <v>HT Over 0.5 Goals</v>
      </c>
      <c r="AH660" s="6" t="str">
        <f t="shared" si="134"/>
        <v>LOST</v>
      </c>
      <c r="AI660" s="6" t="str">
        <f t="shared" si="135"/>
        <v>LOST</v>
      </c>
      <c r="AK660" s="2" t="str">
        <f t="shared" si="133"/>
        <v>…</v>
      </c>
    </row>
    <row r="661" spans="6:37">
      <c r="F661" s="8"/>
      <c r="G661" s="2"/>
      <c r="H661" s="8"/>
      <c r="I661" s="2"/>
      <c r="J661" s="2"/>
      <c r="K661" s="2"/>
      <c r="L661" s="2"/>
      <c r="M661" s="2"/>
      <c r="N661" s="2"/>
      <c r="O661" s="3"/>
      <c r="P661" s="3"/>
      <c r="Q661" s="2"/>
      <c r="R661" s="2"/>
      <c r="S661" s="2"/>
      <c r="T661" s="2"/>
      <c r="U661" s="27"/>
      <c r="V661" s="27"/>
      <c r="W661" s="20"/>
      <c r="X661" s="20">
        <f t="shared" si="125"/>
        <v>1.25</v>
      </c>
      <c r="Y661" s="11"/>
      <c r="Z661" s="2">
        <f t="shared" si="126"/>
        <v>0</v>
      </c>
      <c r="AA661">
        <f t="shared" si="127"/>
        <v>10</v>
      </c>
      <c r="AB661">
        <f t="shared" si="128"/>
        <v>0</v>
      </c>
      <c r="AC661">
        <f t="shared" si="129"/>
        <v>0</v>
      </c>
      <c r="AD661" s="2">
        <f t="shared" si="130"/>
        <v>60</v>
      </c>
      <c r="AE661" s="2" t="str">
        <f t="shared" si="131"/>
        <v>HT Under 1.5 Goals</v>
      </c>
      <c r="AF661" s="6"/>
      <c r="AG661" s="6" t="str">
        <f t="shared" si="132"/>
        <v>HT Over 0.5 Goals</v>
      </c>
      <c r="AH661" s="6" t="str">
        <f t="shared" si="134"/>
        <v>LOST</v>
      </c>
      <c r="AI661" s="6" t="str">
        <f t="shared" si="135"/>
        <v>LOST</v>
      </c>
      <c r="AK661" s="2" t="str">
        <f t="shared" si="133"/>
        <v>…</v>
      </c>
    </row>
    <row r="662" spans="6:37">
      <c r="F662" s="8"/>
      <c r="G662" s="2"/>
      <c r="H662" s="8"/>
      <c r="I662" s="2"/>
      <c r="J662" s="2"/>
      <c r="K662" s="2"/>
      <c r="L662" s="2"/>
      <c r="M662" s="2"/>
      <c r="N662" s="2"/>
      <c r="O662" s="3"/>
      <c r="P662" s="3"/>
      <c r="Q662" s="2"/>
      <c r="R662" s="2"/>
      <c r="S662" s="2"/>
      <c r="T662" s="2"/>
      <c r="U662" s="27"/>
      <c r="V662" s="27"/>
      <c r="W662" s="20"/>
      <c r="X662" s="20">
        <f t="shared" si="125"/>
        <v>1.25</v>
      </c>
      <c r="Y662" s="11"/>
      <c r="Z662" s="2">
        <f t="shared" si="126"/>
        <v>0</v>
      </c>
      <c r="AA662">
        <f t="shared" si="127"/>
        <v>10</v>
      </c>
      <c r="AB662">
        <f t="shared" si="128"/>
        <v>0</v>
      </c>
      <c r="AC662">
        <f t="shared" si="129"/>
        <v>0</v>
      </c>
      <c r="AD662" s="2">
        <f t="shared" si="130"/>
        <v>60</v>
      </c>
      <c r="AE662" s="2" t="str">
        <f t="shared" si="131"/>
        <v>HT Under 1.5 Goals</v>
      </c>
      <c r="AF662" s="6"/>
      <c r="AG662" s="6" t="str">
        <f t="shared" si="132"/>
        <v>HT Over 0.5 Goals</v>
      </c>
      <c r="AH662" s="6" t="str">
        <f t="shared" si="134"/>
        <v>LOST</v>
      </c>
      <c r="AI662" s="6" t="str">
        <f t="shared" si="135"/>
        <v>LOST</v>
      </c>
      <c r="AK662" s="2" t="str">
        <f t="shared" si="133"/>
        <v>…</v>
      </c>
    </row>
    <row r="663" spans="6:37">
      <c r="F663" s="8"/>
      <c r="G663" s="2"/>
      <c r="H663" s="8"/>
      <c r="I663" s="2"/>
      <c r="J663" s="2"/>
      <c r="K663" s="2"/>
      <c r="L663" s="2"/>
      <c r="M663" s="2"/>
      <c r="N663" s="2"/>
      <c r="O663" s="3"/>
      <c r="P663" s="3"/>
      <c r="Q663" s="2"/>
      <c r="R663" s="2"/>
      <c r="S663" s="2"/>
      <c r="T663" s="2"/>
      <c r="U663" s="27"/>
      <c r="V663" s="27"/>
      <c r="W663" s="20"/>
      <c r="X663" s="20">
        <f t="shared" si="125"/>
        <v>1.25</v>
      </c>
      <c r="Y663" s="11"/>
      <c r="Z663" s="2">
        <f t="shared" si="126"/>
        <v>0</v>
      </c>
      <c r="AA663">
        <f t="shared" si="127"/>
        <v>10</v>
      </c>
      <c r="AB663">
        <f t="shared" si="128"/>
        <v>0</v>
      </c>
      <c r="AC663">
        <f t="shared" si="129"/>
        <v>0</v>
      </c>
      <c r="AD663" s="2">
        <f t="shared" si="130"/>
        <v>60</v>
      </c>
      <c r="AE663" s="2" t="str">
        <f t="shared" si="131"/>
        <v>HT Under 1.5 Goals</v>
      </c>
      <c r="AF663" s="6"/>
      <c r="AG663" s="6" t="str">
        <f t="shared" si="132"/>
        <v>HT Over 0.5 Goals</v>
      </c>
      <c r="AH663" s="6" t="str">
        <f t="shared" si="134"/>
        <v>LOST</v>
      </c>
      <c r="AI663" s="6" t="str">
        <f t="shared" si="135"/>
        <v>LOST</v>
      </c>
      <c r="AK663" s="2" t="str">
        <f t="shared" si="133"/>
        <v>…</v>
      </c>
    </row>
    <row r="664" spans="6:37">
      <c r="F664" s="8"/>
      <c r="G664" s="2"/>
      <c r="H664" s="8"/>
      <c r="I664" s="2"/>
      <c r="J664" s="2"/>
      <c r="K664" s="2"/>
      <c r="L664" s="2"/>
      <c r="M664" s="2"/>
      <c r="N664" s="2"/>
      <c r="O664" s="3"/>
      <c r="P664" s="3"/>
      <c r="Q664" s="2"/>
      <c r="R664" s="2"/>
      <c r="S664" s="2"/>
      <c r="T664" s="2"/>
      <c r="U664" s="27"/>
      <c r="V664" s="27"/>
      <c r="W664" s="20"/>
      <c r="X664" s="20">
        <f t="shared" si="125"/>
        <v>1.25</v>
      </c>
      <c r="Y664" s="11"/>
      <c r="Z664" s="2">
        <f t="shared" si="126"/>
        <v>0</v>
      </c>
      <c r="AA664">
        <f t="shared" si="127"/>
        <v>10</v>
      </c>
      <c r="AB664">
        <f t="shared" si="128"/>
        <v>0</v>
      </c>
      <c r="AC664">
        <f t="shared" si="129"/>
        <v>0</v>
      </c>
      <c r="AD664" s="2">
        <f t="shared" si="130"/>
        <v>60</v>
      </c>
      <c r="AE664" s="2" t="str">
        <f t="shared" si="131"/>
        <v>HT Under 1.5 Goals</v>
      </c>
      <c r="AF664" s="6"/>
      <c r="AG664" s="6" t="str">
        <f t="shared" si="132"/>
        <v>HT Over 0.5 Goals</v>
      </c>
      <c r="AH664" s="6" t="str">
        <f t="shared" si="134"/>
        <v>LOST</v>
      </c>
      <c r="AI664" s="6" t="str">
        <f t="shared" si="135"/>
        <v>LOST</v>
      </c>
      <c r="AK664" s="2" t="str">
        <f t="shared" si="133"/>
        <v>…</v>
      </c>
    </row>
    <row r="665" spans="6:37">
      <c r="F665" s="8"/>
      <c r="G665" s="2"/>
      <c r="H665" s="8"/>
      <c r="I665" s="2"/>
      <c r="J665" s="2"/>
      <c r="K665" s="2"/>
      <c r="L665" s="2"/>
      <c r="M665" s="2"/>
      <c r="N665" s="2"/>
      <c r="O665" s="3"/>
      <c r="P665" s="3"/>
      <c r="Q665" s="2"/>
      <c r="R665" s="2"/>
      <c r="S665" s="2"/>
      <c r="T665" s="2"/>
      <c r="U665" s="27"/>
      <c r="V665" s="27"/>
      <c r="W665" s="20"/>
      <c r="X665" s="20">
        <f t="shared" si="125"/>
        <v>1.25</v>
      </c>
      <c r="Y665" s="11"/>
      <c r="Z665" s="2">
        <f t="shared" si="126"/>
        <v>0</v>
      </c>
      <c r="AA665">
        <f t="shared" si="127"/>
        <v>10</v>
      </c>
      <c r="AB665">
        <f t="shared" si="128"/>
        <v>0</v>
      </c>
      <c r="AC665">
        <f t="shared" si="129"/>
        <v>0</v>
      </c>
      <c r="AD665" s="2">
        <f t="shared" si="130"/>
        <v>60</v>
      </c>
      <c r="AE665" s="2" t="str">
        <f t="shared" si="131"/>
        <v>HT Under 1.5 Goals</v>
      </c>
      <c r="AF665" s="6"/>
      <c r="AG665" s="6" t="str">
        <f t="shared" si="132"/>
        <v>HT Over 0.5 Goals</v>
      </c>
      <c r="AH665" s="6" t="str">
        <f t="shared" si="134"/>
        <v>LOST</v>
      </c>
      <c r="AI665" s="6" t="str">
        <f t="shared" si="135"/>
        <v>LOST</v>
      </c>
      <c r="AK665" s="2" t="str">
        <f t="shared" si="133"/>
        <v>…</v>
      </c>
    </row>
    <row r="666" spans="6:37">
      <c r="F666" s="8"/>
      <c r="G666" s="2"/>
      <c r="H666" s="8"/>
      <c r="I666" s="2"/>
      <c r="J666" s="2"/>
      <c r="K666" s="2"/>
      <c r="L666" s="2"/>
      <c r="M666" s="2"/>
      <c r="N666" s="2"/>
      <c r="O666" s="3"/>
      <c r="P666" s="3"/>
      <c r="Q666" s="2"/>
      <c r="R666" s="2"/>
      <c r="S666" s="2"/>
      <c r="T666" s="2"/>
      <c r="U666" s="27"/>
      <c r="V666" s="27"/>
      <c r="W666" s="20"/>
      <c r="X666" s="20">
        <f t="shared" si="125"/>
        <v>1.25</v>
      </c>
      <c r="Y666" s="11"/>
      <c r="Z666" s="2">
        <f t="shared" si="126"/>
        <v>0</v>
      </c>
      <c r="AA666">
        <f t="shared" si="127"/>
        <v>10</v>
      </c>
      <c r="AB666">
        <f t="shared" si="128"/>
        <v>0</v>
      </c>
      <c r="AC666">
        <f t="shared" si="129"/>
        <v>0</v>
      </c>
      <c r="AD666" s="2">
        <f t="shared" si="130"/>
        <v>60</v>
      </c>
      <c r="AE666" s="2" t="str">
        <f t="shared" si="131"/>
        <v>HT Under 1.5 Goals</v>
      </c>
      <c r="AF666" s="6"/>
      <c r="AG666" s="6" t="str">
        <f t="shared" si="132"/>
        <v>HT Over 0.5 Goals</v>
      </c>
      <c r="AH666" s="6" t="str">
        <f t="shared" si="134"/>
        <v>LOST</v>
      </c>
      <c r="AI666" s="6" t="str">
        <f t="shared" si="135"/>
        <v>LOST</v>
      </c>
      <c r="AK666" s="2" t="str">
        <f t="shared" si="133"/>
        <v>…</v>
      </c>
    </row>
    <row r="667" spans="6:37">
      <c r="F667" s="8"/>
      <c r="G667" s="2"/>
      <c r="H667" s="8"/>
      <c r="I667" s="2"/>
      <c r="J667" s="2"/>
      <c r="K667" s="2"/>
      <c r="L667" s="2"/>
      <c r="M667" s="2"/>
      <c r="N667" s="2"/>
      <c r="O667" s="3"/>
      <c r="P667" s="3"/>
      <c r="Q667" s="2"/>
      <c r="R667" s="2"/>
      <c r="S667" s="2"/>
      <c r="T667" s="2"/>
      <c r="U667" s="27"/>
      <c r="V667" s="27"/>
      <c r="W667" s="20"/>
      <c r="X667" s="20">
        <f t="shared" si="125"/>
        <v>1.25</v>
      </c>
      <c r="Y667" s="11"/>
      <c r="Z667" s="2">
        <f t="shared" si="126"/>
        <v>0</v>
      </c>
      <c r="AA667">
        <f t="shared" si="127"/>
        <v>10</v>
      </c>
      <c r="AB667">
        <f t="shared" si="128"/>
        <v>0</v>
      </c>
      <c r="AC667">
        <f t="shared" si="129"/>
        <v>0</v>
      </c>
      <c r="AD667" s="2">
        <f t="shared" si="130"/>
        <v>60</v>
      </c>
      <c r="AE667" s="2" t="str">
        <f t="shared" si="131"/>
        <v>HT Under 1.5 Goals</v>
      </c>
      <c r="AF667" s="6"/>
      <c r="AG667" s="6" t="str">
        <f t="shared" si="132"/>
        <v>HT Over 0.5 Goals</v>
      </c>
      <c r="AH667" s="6" t="str">
        <f t="shared" si="134"/>
        <v>LOST</v>
      </c>
      <c r="AI667" s="6" t="str">
        <f t="shared" si="135"/>
        <v>LOST</v>
      </c>
      <c r="AK667" s="2" t="str">
        <f t="shared" si="133"/>
        <v>…</v>
      </c>
    </row>
    <row r="668" spans="6:37">
      <c r="F668" s="8"/>
      <c r="G668" s="2"/>
      <c r="H668" s="8"/>
      <c r="I668" s="2"/>
      <c r="J668" s="2"/>
      <c r="K668" s="2"/>
      <c r="L668" s="2"/>
      <c r="M668" s="2"/>
      <c r="N668" s="2"/>
      <c r="O668" s="3"/>
      <c r="P668" s="3"/>
      <c r="Q668" s="2"/>
      <c r="R668" s="2"/>
      <c r="S668" s="2"/>
      <c r="T668" s="2"/>
      <c r="U668" s="27"/>
      <c r="V668" s="27"/>
      <c r="W668" s="20"/>
      <c r="X668" s="20">
        <f t="shared" si="125"/>
        <v>1.25</v>
      </c>
      <c r="Y668" s="11"/>
      <c r="Z668" s="2">
        <f t="shared" si="126"/>
        <v>0</v>
      </c>
      <c r="AA668">
        <f t="shared" si="127"/>
        <v>10</v>
      </c>
      <c r="AB668">
        <f t="shared" si="128"/>
        <v>0</v>
      </c>
      <c r="AC668">
        <f t="shared" si="129"/>
        <v>0</v>
      </c>
      <c r="AD668" s="2">
        <f t="shared" si="130"/>
        <v>60</v>
      </c>
      <c r="AE668" s="2" t="str">
        <f t="shared" si="131"/>
        <v>HT Under 1.5 Goals</v>
      </c>
      <c r="AF668" s="6"/>
      <c r="AG668" s="6" t="str">
        <f t="shared" si="132"/>
        <v>HT Over 0.5 Goals</v>
      </c>
      <c r="AH668" s="6" t="str">
        <f t="shared" si="134"/>
        <v>LOST</v>
      </c>
      <c r="AI668" s="6" t="str">
        <f t="shared" si="135"/>
        <v>LOST</v>
      </c>
      <c r="AK668" s="2" t="str">
        <f t="shared" si="133"/>
        <v>…</v>
      </c>
    </row>
    <row r="669" spans="6:37">
      <c r="F669" s="8"/>
      <c r="G669" s="2"/>
      <c r="H669" s="8"/>
      <c r="I669" s="2"/>
      <c r="J669" s="2"/>
      <c r="K669" s="2"/>
      <c r="L669" s="2"/>
      <c r="M669" s="2"/>
      <c r="N669" s="2"/>
      <c r="O669" s="3"/>
      <c r="P669" s="3"/>
      <c r="Q669" s="2"/>
      <c r="R669" s="2"/>
      <c r="S669" s="2"/>
      <c r="T669" s="2"/>
      <c r="U669" s="27"/>
      <c r="V669" s="27"/>
      <c r="W669" s="20"/>
      <c r="X669" s="20">
        <f t="shared" si="125"/>
        <v>1.25</v>
      </c>
      <c r="Y669" s="11"/>
      <c r="Z669" s="2">
        <f t="shared" si="126"/>
        <v>0</v>
      </c>
      <c r="AA669">
        <f t="shared" si="127"/>
        <v>10</v>
      </c>
      <c r="AB669">
        <f t="shared" si="128"/>
        <v>0</v>
      </c>
      <c r="AC669">
        <f t="shared" si="129"/>
        <v>0</v>
      </c>
      <c r="AD669" s="2">
        <f t="shared" si="130"/>
        <v>60</v>
      </c>
      <c r="AE669" s="2" t="str">
        <f t="shared" si="131"/>
        <v>HT Under 1.5 Goals</v>
      </c>
      <c r="AF669" s="6"/>
      <c r="AG669" s="6" t="str">
        <f t="shared" si="132"/>
        <v>HT Over 0.5 Goals</v>
      </c>
      <c r="AH669" s="6" t="str">
        <f t="shared" si="134"/>
        <v>LOST</v>
      </c>
      <c r="AI669" s="6" t="str">
        <f t="shared" si="135"/>
        <v>LOST</v>
      </c>
      <c r="AK669" s="2" t="str">
        <f t="shared" si="133"/>
        <v>…</v>
      </c>
    </row>
    <row r="670" spans="6:37">
      <c r="F670" s="8"/>
      <c r="G670" s="2"/>
      <c r="H670" s="8"/>
      <c r="I670" s="2"/>
      <c r="J670" s="2"/>
      <c r="K670" s="2"/>
      <c r="L670" s="2"/>
      <c r="M670" s="2"/>
      <c r="N670" s="2"/>
      <c r="O670" s="3"/>
      <c r="P670" s="3"/>
      <c r="Q670" s="2"/>
      <c r="R670" s="2"/>
      <c r="S670" s="2"/>
      <c r="T670" s="2"/>
      <c r="U670" s="27"/>
      <c r="V670" s="27"/>
      <c r="W670" s="20"/>
      <c r="X670" s="20">
        <f t="shared" si="125"/>
        <v>1.25</v>
      </c>
      <c r="Y670" s="11"/>
      <c r="Z670" s="2">
        <f t="shared" si="126"/>
        <v>0</v>
      </c>
      <c r="AA670">
        <f t="shared" si="127"/>
        <v>10</v>
      </c>
      <c r="AB670">
        <f t="shared" si="128"/>
        <v>0</v>
      </c>
      <c r="AC670">
        <f t="shared" si="129"/>
        <v>0</v>
      </c>
      <c r="AD670" s="2">
        <f t="shared" si="130"/>
        <v>60</v>
      </c>
      <c r="AE670" s="2" t="str">
        <f t="shared" si="131"/>
        <v>HT Under 1.5 Goals</v>
      </c>
      <c r="AF670" s="6"/>
      <c r="AG670" s="6" t="str">
        <f t="shared" si="132"/>
        <v>HT Over 0.5 Goals</v>
      </c>
      <c r="AH670" s="6" t="str">
        <f t="shared" si="134"/>
        <v>LOST</v>
      </c>
      <c r="AI670" s="6" t="str">
        <f t="shared" si="135"/>
        <v>LOST</v>
      </c>
      <c r="AK670" s="2" t="str">
        <f t="shared" si="133"/>
        <v>…</v>
      </c>
    </row>
    <row r="671" spans="6:37">
      <c r="F671" s="8"/>
      <c r="G671" s="2"/>
      <c r="H671" s="8"/>
      <c r="I671" s="2"/>
      <c r="J671" s="2"/>
      <c r="K671" s="2"/>
      <c r="L671" s="2"/>
      <c r="M671" s="2"/>
      <c r="N671" s="2"/>
      <c r="O671" s="3"/>
      <c r="P671" s="3"/>
      <c r="Q671" s="2"/>
      <c r="R671" s="2"/>
      <c r="S671" s="2"/>
      <c r="T671" s="2"/>
      <c r="U671" s="27"/>
      <c r="V671" s="27"/>
      <c r="W671" s="20"/>
      <c r="X671" s="20">
        <f t="shared" si="125"/>
        <v>1.25</v>
      </c>
      <c r="Y671" s="11"/>
      <c r="Z671" s="2">
        <f t="shared" si="126"/>
        <v>0</v>
      </c>
      <c r="AA671">
        <f t="shared" si="127"/>
        <v>10</v>
      </c>
      <c r="AB671">
        <f t="shared" si="128"/>
        <v>0</v>
      </c>
      <c r="AC671">
        <f t="shared" si="129"/>
        <v>0</v>
      </c>
      <c r="AD671" s="2">
        <f t="shared" si="130"/>
        <v>60</v>
      </c>
      <c r="AE671" s="2" t="str">
        <f t="shared" si="131"/>
        <v>HT Under 1.5 Goals</v>
      </c>
      <c r="AF671" s="6"/>
      <c r="AG671" s="6" t="str">
        <f t="shared" si="132"/>
        <v>HT Over 0.5 Goals</v>
      </c>
      <c r="AH671" s="6" t="str">
        <f t="shared" si="134"/>
        <v>LOST</v>
      </c>
      <c r="AI671" s="6" t="str">
        <f t="shared" si="135"/>
        <v>LOST</v>
      </c>
      <c r="AK671" s="2" t="str">
        <f t="shared" si="133"/>
        <v>…</v>
      </c>
    </row>
    <row r="672" spans="6:37">
      <c r="F672" s="8"/>
      <c r="G672" s="2"/>
      <c r="H672" s="8"/>
      <c r="I672" s="2"/>
      <c r="J672" s="2"/>
      <c r="K672" s="2"/>
      <c r="L672" s="2"/>
      <c r="M672" s="2"/>
      <c r="N672" s="2"/>
      <c r="O672" s="3"/>
      <c r="P672" s="3"/>
      <c r="Q672" s="2"/>
      <c r="R672" s="2"/>
      <c r="S672" s="2"/>
      <c r="T672" s="2"/>
      <c r="U672" s="27"/>
      <c r="V672" s="27"/>
      <c r="W672" s="20"/>
      <c r="X672" s="20">
        <f t="shared" si="125"/>
        <v>1.25</v>
      </c>
      <c r="Y672" s="11"/>
      <c r="Z672" s="2">
        <f t="shared" si="126"/>
        <v>0</v>
      </c>
      <c r="AA672">
        <f t="shared" si="127"/>
        <v>10</v>
      </c>
      <c r="AB672">
        <f t="shared" si="128"/>
        <v>0</v>
      </c>
      <c r="AC672">
        <f t="shared" si="129"/>
        <v>0</v>
      </c>
      <c r="AD672" s="2">
        <f t="shared" si="130"/>
        <v>60</v>
      </c>
      <c r="AE672" s="2" t="str">
        <f t="shared" si="131"/>
        <v>HT Under 1.5 Goals</v>
      </c>
      <c r="AF672" s="6"/>
      <c r="AG672" s="6" t="str">
        <f t="shared" si="132"/>
        <v>HT Over 0.5 Goals</v>
      </c>
      <c r="AH672" s="6" t="str">
        <f t="shared" si="134"/>
        <v>LOST</v>
      </c>
      <c r="AI672" s="6" t="str">
        <f t="shared" si="135"/>
        <v>LOST</v>
      </c>
      <c r="AK672" s="2" t="str">
        <f t="shared" si="133"/>
        <v>…</v>
      </c>
    </row>
    <row r="673" spans="6:37">
      <c r="F673" s="8"/>
      <c r="G673" s="2"/>
      <c r="H673" s="8"/>
      <c r="I673" s="2"/>
      <c r="J673" s="2"/>
      <c r="K673" s="2"/>
      <c r="L673" s="2"/>
      <c r="M673" s="2"/>
      <c r="N673" s="2"/>
      <c r="O673" s="3"/>
      <c r="P673" s="3"/>
      <c r="Q673" s="2"/>
      <c r="R673" s="2"/>
      <c r="S673" s="2"/>
      <c r="T673" s="2"/>
      <c r="U673" s="27"/>
      <c r="V673" s="27"/>
      <c r="W673" s="20"/>
      <c r="X673" s="20">
        <f t="shared" si="125"/>
        <v>1.25</v>
      </c>
      <c r="Y673" s="11"/>
      <c r="Z673" s="2">
        <f t="shared" si="126"/>
        <v>0</v>
      </c>
      <c r="AA673">
        <f t="shared" si="127"/>
        <v>10</v>
      </c>
      <c r="AB673">
        <f t="shared" si="128"/>
        <v>0</v>
      </c>
      <c r="AC673">
        <f t="shared" si="129"/>
        <v>0</v>
      </c>
      <c r="AD673" s="2">
        <f t="shared" si="130"/>
        <v>60</v>
      </c>
      <c r="AE673" s="2" t="str">
        <f t="shared" si="131"/>
        <v>HT Under 1.5 Goals</v>
      </c>
      <c r="AF673" s="6"/>
      <c r="AG673" s="6" t="str">
        <f t="shared" si="132"/>
        <v>HT Over 0.5 Goals</v>
      </c>
      <c r="AH673" s="6" t="str">
        <f t="shared" si="134"/>
        <v>LOST</v>
      </c>
      <c r="AI673" s="6" t="str">
        <f t="shared" si="135"/>
        <v>LOST</v>
      </c>
      <c r="AK673" s="2" t="str">
        <f t="shared" si="133"/>
        <v>…</v>
      </c>
    </row>
    <row r="674" spans="6:37">
      <c r="F674" s="8"/>
      <c r="G674" s="2"/>
      <c r="H674" s="8"/>
      <c r="I674" s="2"/>
      <c r="J674" s="2"/>
      <c r="K674" s="2"/>
      <c r="L674" s="2"/>
      <c r="M674" s="2"/>
      <c r="N674" s="2"/>
      <c r="O674" s="3"/>
      <c r="P674" s="3"/>
      <c r="Q674" s="2"/>
      <c r="R674" s="2"/>
      <c r="S674" s="2"/>
      <c r="T674" s="2"/>
      <c r="U674" s="27"/>
      <c r="V674" s="27"/>
      <c r="W674" s="20"/>
      <c r="X674" s="20">
        <f t="shared" si="125"/>
        <v>1.25</v>
      </c>
      <c r="Y674" s="11"/>
      <c r="Z674" s="2">
        <f t="shared" si="126"/>
        <v>0</v>
      </c>
      <c r="AA674">
        <f t="shared" si="127"/>
        <v>10</v>
      </c>
      <c r="AB674">
        <f t="shared" si="128"/>
        <v>0</v>
      </c>
      <c r="AC674">
        <f t="shared" si="129"/>
        <v>0</v>
      </c>
      <c r="AD674" s="2">
        <f t="shared" si="130"/>
        <v>60</v>
      </c>
      <c r="AE674" s="2" t="str">
        <f t="shared" si="131"/>
        <v>HT Under 1.5 Goals</v>
      </c>
      <c r="AF674" s="6"/>
      <c r="AG674" s="6" t="str">
        <f t="shared" si="132"/>
        <v>HT Over 0.5 Goals</v>
      </c>
      <c r="AH674" s="6" t="str">
        <f t="shared" si="134"/>
        <v>LOST</v>
      </c>
      <c r="AI674" s="6" t="str">
        <f t="shared" si="135"/>
        <v>LOST</v>
      </c>
      <c r="AK674" s="2" t="str">
        <f t="shared" si="133"/>
        <v>…</v>
      </c>
    </row>
    <row r="675" spans="6:37">
      <c r="F675" s="8"/>
      <c r="G675" s="2"/>
      <c r="H675" s="8"/>
      <c r="I675" s="2"/>
      <c r="J675" s="2"/>
      <c r="K675" s="2"/>
      <c r="L675" s="2"/>
      <c r="M675" s="2"/>
      <c r="N675" s="2"/>
      <c r="O675" s="3"/>
      <c r="P675" s="3"/>
      <c r="Q675" s="2"/>
      <c r="R675" s="2"/>
      <c r="S675" s="2"/>
      <c r="T675" s="2"/>
      <c r="U675" s="27"/>
      <c r="V675" s="27"/>
      <c r="W675" s="20"/>
      <c r="X675" s="20">
        <f t="shared" si="125"/>
        <v>1.25</v>
      </c>
      <c r="Y675" s="11"/>
      <c r="Z675" s="2">
        <f t="shared" si="126"/>
        <v>0</v>
      </c>
      <c r="AA675">
        <f t="shared" si="127"/>
        <v>10</v>
      </c>
      <c r="AB675">
        <f t="shared" si="128"/>
        <v>0</v>
      </c>
      <c r="AC675">
        <f t="shared" si="129"/>
        <v>0</v>
      </c>
      <c r="AD675" s="2">
        <f t="shared" si="130"/>
        <v>60</v>
      </c>
      <c r="AE675" s="2" t="str">
        <f t="shared" si="131"/>
        <v>HT Under 1.5 Goals</v>
      </c>
      <c r="AF675" s="6"/>
      <c r="AG675" s="6" t="str">
        <f t="shared" si="132"/>
        <v>HT Over 0.5 Goals</v>
      </c>
      <c r="AH675" s="6" t="str">
        <f t="shared" si="134"/>
        <v>LOST</v>
      </c>
      <c r="AI675" s="6" t="str">
        <f t="shared" si="135"/>
        <v>LOST</v>
      </c>
      <c r="AK675" s="2" t="str">
        <f t="shared" si="133"/>
        <v>…</v>
      </c>
    </row>
    <row r="676" spans="6:37">
      <c r="F676" s="8"/>
      <c r="G676" s="2"/>
      <c r="H676" s="8"/>
      <c r="I676" s="2"/>
      <c r="J676" s="2"/>
      <c r="K676" s="2"/>
      <c r="L676" s="2"/>
      <c r="M676" s="2"/>
      <c r="N676" s="2"/>
      <c r="O676" s="3"/>
      <c r="P676" s="3"/>
      <c r="Q676" s="2"/>
      <c r="R676" s="2"/>
      <c r="S676" s="2"/>
      <c r="T676" s="2"/>
      <c r="U676" s="27"/>
      <c r="V676" s="27"/>
      <c r="W676" s="20"/>
      <c r="X676" s="20">
        <f t="shared" si="125"/>
        <v>1.25</v>
      </c>
      <c r="Y676" s="11"/>
      <c r="Z676" s="2">
        <f t="shared" si="126"/>
        <v>0</v>
      </c>
      <c r="AA676">
        <f t="shared" si="127"/>
        <v>10</v>
      </c>
      <c r="AB676">
        <f t="shared" si="128"/>
        <v>0</v>
      </c>
      <c r="AC676">
        <f t="shared" si="129"/>
        <v>0</v>
      </c>
      <c r="AD676" s="2">
        <f t="shared" si="130"/>
        <v>60</v>
      </c>
      <c r="AE676" s="2" t="str">
        <f t="shared" si="131"/>
        <v>HT Under 1.5 Goals</v>
      </c>
      <c r="AF676" s="6"/>
      <c r="AG676" s="6" t="str">
        <f t="shared" si="132"/>
        <v>HT Over 0.5 Goals</v>
      </c>
      <c r="AH676" s="6" t="str">
        <f t="shared" si="134"/>
        <v>LOST</v>
      </c>
      <c r="AI676" s="6" t="str">
        <f t="shared" si="135"/>
        <v>LOST</v>
      </c>
      <c r="AK676" s="2" t="str">
        <f t="shared" si="133"/>
        <v>…</v>
      </c>
    </row>
    <row r="677" spans="6:37">
      <c r="F677" s="8"/>
      <c r="G677" s="2"/>
      <c r="H677" s="8"/>
      <c r="I677" s="2"/>
      <c r="J677" s="2"/>
      <c r="K677" s="2"/>
      <c r="L677" s="2"/>
      <c r="M677" s="2"/>
      <c r="N677" s="2"/>
      <c r="O677" s="3"/>
      <c r="P677" s="3"/>
      <c r="Q677" s="2"/>
      <c r="R677" s="2"/>
      <c r="S677" s="2"/>
      <c r="T677" s="2"/>
      <c r="U677" s="27"/>
      <c r="V677" s="27"/>
      <c r="W677" s="20"/>
      <c r="X677" s="20">
        <f t="shared" si="125"/>
        <v>1.25</v>
      </c>
      <c r="Y677" s="11"/>
      <c r="Z677" s="2">
        <f t="shared" si="126"/>
        <v>0</v>
      </c>
      <c r="AA677">
        <f t="shared" si="127"/>
        <v>10</v>
      </c>
      <c r="AB677">
        <f t="shared" si="128"/>
        <v>0</v>
      </c>
      <c r="AC677">
        <f t="shared" si="129"/>
        <v>0</v>
      </c>
      <c r="AD677" s="2">
        <f t="shared" si="130"/>
        <v>60</v>
      </c>
      <c r="AE677" s="2" t="str">
        <f t="shared" si="131"/>
        <v>HT Under 1.5 Goals</v>
      </c>
      <c r="AF677" s="6"/>
      <c r="AG677" s="6" t="str">
        <f t="shared" si="132"/>
        <v>HT Over 0.5 Goals</v>
      </c>
      <c r="AH677" s="6" t="str">
        <f t="shared" si="134"/>
        <v>LOST</v>
      </c>
      <c r="AI677" s="6" t="str">
        <f t="shared" si="135"/>
        <v>LOST</v>
      </c>
      <c r="AK677" s="2" t="str">
        <f t="shared" si="133"/>
        <v>…</v>
      </c>
    </row>
    <row r="678" spans="6:37">
      <c r="F678" s="8"/>
      <c r="G678" s="2"/>
      <c r="H678" s="8"/>
      <c r="I678" s="2"/>
      <c r="J678" s="2"/>
      <c r="K678" s="2"/>
      <c r="L678" s="2"/>
      <c r="M678" s="2"/>
      <c r="N678" s="2"/>
      <c r="O678" s="3"/>
      <c r="P678" s="3"/>
      <c r="Q678" s="2"/>
      <c r="R678" s="2"/>
      <c r="S678" s="2"/>
      <c r="T678" s="2"/>
      <c r="U678" s="27"/>
      <c r="V678" s="27"/>
      <c r="W678" s="20"/>
      <c r="X678" s="20">
        <f t="shared" si="125"/>
        <v>1.25</v>
      </c>
      <c r="Y678" s="11"/>
      <c r="Z678" s="2">
        <f t="shared" si="126"/>
        <v>0</v>
      </c>
      <c r="AA678">
        <f t="shared" si="127"/>
        <v>10</v>
      </c>
      <c r="AB678">
        <f t="shared" si="128"/>
        <v>0</v>
      </c>
      <c r="AC678">
        <f t="shared" si="129"/>
        <v>0</v>
      </c>
      <c r="AD678" s="2">
        <f t="shared" si="130"/>
        <v>60</v>
      </c>
      <c r="AE678" s="2" t="str">
        <f t="shared" si="131"/>
        <v>HT Under 1.5 Goals</v>
      </c>
      <c r="AF678" s="6"/>
      <c r="AG678" s="6" t="str">
        <f t="shared" si="132"/>
        <v>HT Over 0.5 Goals</v>
      </c>
      <c r="AH678" s="6" t="str">
        <f t="shared" si="134"/>
        <v>LOST</v>
      </c>
      <c r="AI678" s="6" t="str">
        <f t="shared" si="135"/>
        <v>LOST</v>
      </c>
      <c r="AK678" s="2" t="str">
        <f t="shared" si="133"/>
        <v>…</v>
      </c>
    </row>
    <row r="679" spans="6:37">
      <c r="F679" s="8"/>
      <c r="G679" s="2"/>
      <c r="H679" s="8"/>
      <c r="I679" s="2"/>
      <c r="J679" s="2"/>
      <c r="K679" s="2"/>
      <c r="L679" s="2"/>
      <c r="M679" s="2"/>
      <c r="N679" s="2"/>
      <c r="O679" s="3"/>
      <c r="P679" s="3"/>
      <c r="Q679" s="2"/>
      <c r="R679" s="2"/>
      <c r="S679" s="2"/>
      <c r="T679" s="2"/>
      <c r="U679" s="27"/>
      <c r="V679" s="27"/>
      <c r="W679" s="20"/>
      <c r="X679" s="20">
        <f t="shared" si="125"/>
        <v>1.25</v>
      </c>
      <c r="Y679" s="11"/>
      <c r="Z679" s="2">
        <f t="shared" si="126"/>
        <v>0</v>
      </c>
      <c r="AA679">
        <f t="shared" si="127"/>
        <v>10</v>
      </c>
      <c r="AB679">
        <f t="shared" si="128"/>
        <v>0</v>
      </c>
      <c r="AC679">
        <f t="shared" si="129"/>
        <v>0</v>
      </c>
      <c r="AD679" s="2">
        <f t="shared" si="130"/>
        <v>60</v>
      </c>
      <c r="AE679" s="2" t="str">
        <f t="shared" si="131"/>
        <v>HT Under 1.5 Goals</v>
      </c>
      <c r="AF679" s="6"/>
      <c r="AG679" s="6" t="str">
        <f t="shared" si="132"/>
        <v>HT Over 0.5 Goals</v>
      </c>
      <c r="AH679" s="6" t="str">
        <f t="shared" si="134"/>
        <v>LOST</v>
      </c>
      <c r="AI679" s="6" t="str">
        <f t="shared" si="135"/>
        <v>LOST</v>
      </c>
      <c r="AK679" s="2" t="str">
        <f t="shared" si="133"/>
        <v>…</v>
      </c>
    </row>
    <row r="680" spans="6:37">
      <c r="F680" s="8"/>
      <c r="G680" s="2"/>
      <c r="H680" s="8"/>
      <c r="I680" s="2"/>
      <c r="J680" s="2"/>
      <c r="K680" s="2"/>
      <c r="L680" s="2"/>
      <c r="M680" s="2"/>
      <c r="N680" s="2"/>
      <c r="O680" s="3"/>
      <c r="P680" s="3"/>
      <c r="Q680" s="2"/>
      <c r="R680" s="2"/>
      <c r="S680" s="2"/>
      <c r="T680" s="2"/>
      <c r="U680" s="27"/>
      <c r="V680" s="27"/>
      <c r="W680" s="20"/>
      <c r="X680" s="20">
        <f t="shared" si="125"/>
        <v>1.25</v>
      </c>
      <c r="Y680" s="11"/>
      <c r="Z680" s="2">
        <f t="shared" si="126"/>
        <v>0</v>
      </c>
      <c r="AA680">
        <f t="shared" si="127"/>
        <v>10</v>
      </c>
      <c r="AB680">
        <f t="shared" si="128"/>
        <v>0</v>
      </c>
      <c r="AC680">
        <f t="shared" si="129"/>
        <v>0</v>
      </c>
      <c r="AD680" s="2">
        <f t="shared" si="130"/>
        <v>60</v>
      </c>
      <c r="AE680" s="2" t="str">
        <f t="shared" si="131"/>
        <v>HT Under 1.5 Goals</v>
      </c>
      <c r="AF680" s="6"/>
      <c r="AG680" s="6" t="str">
        <f t="shared" si="132"/>
        <v>HT Over 0.5 Goals</v>
      </c>
      <c r="AH680" s="6" t="str">
        <f t="shared" si="134"/>
        <v>LOST</v>
      </c>
      <c r="AI680" s="6" t="str">
        <f t="shared" si="135"/>
        <v>LOST</v>
      </c>
      <c r="AK680" s="2" t="str">
        <f t="shared" si="133"/>
        <v>…</v>
      </c>
    </row>
    <row r="681" spans="6:37">
      <c r="F681" s="8"/>
      <c r="G681" s="2"/>
      <c r="H681" s="8"/>
      <c r="I681" s="2"/>
      <c r="J681" s="2"/>
      <c r="K681" s="2"/>
      <c r="L681" s="2"/>
      <c r="M681" s="2"/>
      <c r="N681" s="2"/>
      <c r="O681" s="3"/>
      <c r="P681" s="3"/>
      <c r="Q681" s="2"/>
      <c r="R681" s="2"/>
      <c r="S681" s="2"/>
      <c r="T681" s="2"/>
      <c r="U681" s="27"/>
      <c r="V681" s="27"/>
      <c r="W681" s="20"/>
      <c r="X681" s="20">
        <f t="shared" si="125"/>
        <v>1.25</v>
      </c>
      <c r="Y681" s="11"/>
      <c r="Z681" s="2">
        <f t="shared" si="126"/>
        <v>0</v>
      </c>
      <c r="AA681">
        <f t="shared" si="127"/>
        <v>10</v>
      </c>
      <c r="AB681">
        <f t="shared" si="128"/>
        <v>0</v>
      </c>
      <c r="AC681">
        <f t="shared" si="129"/>
        <v>0</v>
      </c>
      <c r="AD681" s="2">
        <f t="shared" si="130"/>
        <v>60</v>
      </c>
      <c r="AE681" s="2" t="str">
        <f t="shared" si="131"/>
        <v>HT Under 1.5 Goals</v>
      </c>
      <c r="AF681" s="6"/>
      <c r="AG681" s="6" t="str">
        <f t="shared" si="132"/>
        <v>HT Over 0.5 Goals</v>
      </c>
      <c r="AH681" s="6" t="str">
        <f t="shared" si="134"/>
        <v>LOST</v>
      </c>
      <c r="AI681" s="6" t="str">
        <f t="shared" si="135"/>
        <v>LOST</v>
      </c>
      <c r="AK681" s="2" t="str">
        <f t="shared" si="133"/>
        <v>…</v>
      </c>
    </row>
    <row r="682" spans="6:37">
      <c r="F682" s="8"/>
      <c r="G682" s="2"/>
      <c r="H682" s="8"/>
      <c r="I682" s="2"/>
      <c r="J682" s="2"/>
      <c r="K682" s="2"/>
      <c r="L682" s="2"/>
      <c r="M682" s="2"/>
      <c r="N682" s="2"/>
      <c r="O682" s="3"/>
      <c r="P682" s="3"/>
      <c r="Q682" s="2"/>
      <c r="R682" s="2"/>
      <c r="S682" s="2"/>
      <c r="T682" s="2"/>
      <c r="U682" s="27"/>
      <c r="V682" s="27"/>
      <c r="W682" s="20"/>
      <c r="X682" s="20">
        <f t="shared" si="125"/>
        <v>1.25</v>
      </c>
      <c r="Y682" s="11"/>
      <c r="Z682" s="2">
        <f t="shared" si="126"/>
        <v>0</v>
      </c>
      <c r="AA682">
        <f t="shared" si="127"/>
        <v>10</v>
      </c>
      <c r="AB682">
        <f t="shared" si="128"/>
        <v>0</v>
      </c>
      <c r="AC682">
        <f t="shared" si="129"/>
        <v>0</v>
      </c>
      <c r="AD682" s="2">
        <f t="shared" si="130"/>
        <v>60</v>
      </c>
      <c r="AE682" s="2" t="str">
        <f t="shared" si="131"/>
        <v>HT Under 1.5 Goals</v>
      </c>
      <c r="AF682" s="6"/>
      <c r="AG682" s="6" t="str">
        <f t="shared" si="132"/>
        <v>HT Over 0.5 Goals</v>
      </c>
      <c r="AH682" s="6" t="str">
        <f t="shared" si="134"/>
        <v>LOST</v>
      </c>
      <c r="AI682" s="6" t="str">
        <f t="shared" si="135"/>
        <v>LOST</v>
      </c>
      <c r="AK682" s="2" t="str">
        <f t="shared" si="133"/>
        <v>…</v>
      </c>
    </row>
    <row r="683" spans="6:37">
      <c r="F683" s="8"/>
      <c r="G683" s="2"/>
      <c r="H683" s="8"/>
      <c r="I683" s="2"/>
      <c r="J683" s="2"/>
      <c r="K683" s="2"/>
      <c r="L683" s="2"/>
      <c r="M683" s="2"/>
      <c r="N683" s="2"/>
      <c r="O683" s="3"/>
      <c r="P683" s="3"/>
      <c r="Q683" s="2"/>
      <c r="R683" s="2"/>
      <c r="S683" s="2"/>
      <c r="T683" s="2"/>
      <c r="U683" s="27"/>
      <c r="V683" s="27"/>
      <c r="W683" s="20"/>
      <c r="X683" s="20">
        <f t="shared" si="125"/>
        <v>1.25</v>
      </c>
      <c r="Y683" s="11"/>
      <c r="Z683" s="2">
        <f t="shared" si="126"/>
        <v>0</v>
      </c>
      <c r="AA683">
        <f t="shared" si="127"/>
        <v>10</v>
      </c>
      <c r="AB683">
        <f t="shared" si="128"/>
        <v>0</v>
      </c>
      <c r="AC683">
        <f t="shared" si="129"/>
        <v>0</v>
      </c>
      <c r="AD683" s="2">
        <f t="shared" si="130"/>
        <v>60</v>
      </c>
      <c r="AE683" s="2" t="str">
        <f t="shared" si="131"/>
        <v>HT Under 1.5 Goals</v>
      </c>
      <c r="AF683" s="6"/>
      <c r="AG683" s="6" t="str">
        <f t="shared" si="132"/>
        <v>HT Over 0.5 Goals</v>
      </c>
      <c r="AH683" s="6" t="str">
        <f t="shared" si="134"/>
        <v>LOST</v>
      </c>
      <c r="AI683" s="6" t="str">
        <f t="shared" si="135"/>
        <v>LOST</v>
      </c>
      <c r="AK683" s="2" t="str">
        <f t="shared" si="133"/>
        <v>…</v>
      </c>
    </row>
    <row r="684" spans="6:37">
      <c r="F684" s="8"/>
      <c r="G684" s="2"/>
      <c r="H684" s="8"/>
      <c r="I684" s="2"/>
      <c r="J684" s="2"/>
      <c r="K684" s="2"/>
      <c r="L684" s="2"/>
      <c r="M684" s="2"/>
      <c r="N684" s="2"/>
      <c r="O684" s="3"/>
      <c r="P684" s="3"/>
      <c r="Q684" s="2"/>
      <c r="R684" s="2"/>
      <c r="S684" s="2"/>
      <c r="T684" s="2"/>
      <c r="U684" s="27"/>
      <c r="V684" s="27"/>
      <c r="W684" s="20"/>
      <c r="X684" s="20">
        <f t="shared" si="125"/>
        <v>1.25</v>
      </c>
      <c r="Y684" s="11"/>
      <c r="Z684" s="2">
        <f t="shared" si="126"/>
        <v>0</v>
      </c>
      <c r="AA684">
        <f t="shared" si="127"/>
        <v>10</v>
      </c>
      <c r="AB684">
        <f t="shared" si="128"/>
        <v>0</v>
      </c>
      <c r="AC684">
        <f t="shared" si="129"/>
        <v>0</v>
      </c>
      <c r="AD684" s="2">
        <f t="shared" si="130"/>
        <v>60</v>
      </c>
      <c r="AE684" s="2" t="str">
        <f t="shared" si="131"/>
        <v>HT Under 1.5 Goals</v>
      </c>
      <c r="AF684" s="6"/>
      <c r="AG684" s="6" t="str">
        <f t="shared" si="132"/>
        <v>HT Over 0.5 Goals</v>
      </c>
      <c r="AH684" s="6" t="str">
        <f t="shared" si="134"/>
        <v>LOST</v>
      </c>
      <c r="AI684" s="6" t="str">
        <f t="shared" si="135"/>
        <v>LOST</v>
      </c>
      <c r="AK684" s="2" t="str">
        <f t="shared" si="133"/>
        <v>…</v>
      </c>
    </row>
    <row r="685" spans="6:37">
      <c r="F685" s="8"/>
      <c r="G685" s="2"/>
      <c r="H685" s="8"/>
      <c r="I685" s="2"/>
      <c r="J685" s="2"/>
      <c r="K685" s="2"/>
      <c r="L685" s="2"/>
      <c r="M685" s="2"/>
      <c r="N685" s="2"/>
      <c r="O685" s="3"/>
      <c r="P685" s="3"/>
      <c r="Q685" s="2"/>
      <c r="R685" s="2"/>
      <c r="S685" s="2"/>
      <c r="T685" s="2"/>
      <c r="U685" s="27"/>
      <c r="V685" s="27"/>
      <c r="W685" s="20"/>
      <c r="X685" s="20">
        <f t="shared" si="125"/>
        <v>1.25</v>
      </c>
      <c r="Y685" s="11"/>
      <c r="Z685" s="2">
        <f t="shared" si="126"/>
        <v>0</v>
      </c>
      <c r="AA685">
        <f t="shared" si="127"/>
        <v>10</v>
      </c>
      <c r="AB685">
        <f t="shared" si="128"/>
        <v>0</v>
      </c>
      <c r="AC685">
        <f t="shared" si="129"/>
        <v>0</v>
      </c>
      <c r="AD685" s="2">
        <f t="shared" si="130"/>
        <v>60</v>
      </c>
      <c r="AE685" s="2" t="str">
        <f t="shared" si="131"/>
        <v>HT Under 1.5 Goals</v>
      </c>
      <c r="AF685" s="6"/>
      <c r="AG685" s="6" t="str">
        <f t="shared" si="132"/>
        <v>HT Over 0.5 Goals</v>
      </c>
      <c r="AH685" s="6" t="str">
        <f t="shared" si="134"/>
        <v>LOST</v>
      </c>
      <c r="AI685" s="6" t="str">
        <f t="shared" si="135"/>
        <v>LOST</v>
      </c>
      <c r="AK685" s="2" t="str">
        <f t="shared" si="133"/>
        <v>…</v>
      </c>
    </row>
    <row r="686" spans="6:37">
      <c r="F686" s="8"/>
      <c r="G686" s="2"/>
      <c r="H686" s="8"/>
      <c r="I686" s="2"/>
      <c r="J686" s="2"/>
      <c r="K686" s="2"/>
      <c r="L686" s="2"/>
      <c r="M686" s="2"/>
      <c r="N686" s="2"/>
      <c r="O686" s="3"/>
      <c r="P686" s="3"/>
      <c r="Q686" s="2"/>
      <c r="R686" s="2"/>
      <c r="S686" s="2"/>
      <c r="T686" s="2"/>
      <c r="U686" s="27"/>
      <c r="V686" s="27"/>
      <c r="W686" s="20"/>
      <c r="X686" s="20">
        <f t="shared" si="125"/>
        <v>1.25</v>
      </c>
      <c r="Y686" s="11"/>
      <c r="Z686" s="2">
        <f t="shared" si="126"/>
        <v>0</v>
      </c>
      <c r="AA686">
        <f t="shared" si="127"/>
        <v>10</v>
      </c>
      <c r="AB686">
        <f t="shared" si="128"/>
        <v>0</v>
      </c>
      <c r="AC686">
        <f t="shared" si="129"/>
        <v>0</v>
      </c>
      <c r="AD686" s="2">
        <f t="shared" si="130"/>
        <v>60</v>
      </c>
      <c r="AE686" s="2" t="str">
        <f t="shared" si="131"/>
        <v>HT Under 1.5 Goals</v>
      </c>
      <c r="AF686" s="6"/>
      <c r="AG686" s="6" t="str">
        <f t="shared" si="132"/>
        <v>HT Over 0.5 Goals</v>
      </c>
      <c r="AH686" s="6" t="str">
        <f t="shared" si="134"/>
        <v>LOST</v>
      </c>
      <c r="AI686" s="6" t="str">
        <f t="shared" si="135"/>
        <v>LOST</v>
      </c>
      <c r="AK686" s="2" t="str">
        <f t="shared" si="133"/>
        <v>…</v>
      </c>
    </row>
    <row r="687" spans="6:37">
      <c r="F687" s="8"/>
      <c r="G687" s="2"/>
      <c r="H687" s="8"/>
      <c r="I687" s="2"/>
      <c r="J687" s="2"/>
      <c r="K687" s="2"/>
      <c r="L687" s="2"/>
      <c r="M687" s="2"/>
      <c r="N687" s="2"/>
      <c r="O687" s="3"/>
      <c r="P687" s="3"/>
      <c r="Q687" s="2"/>
      <c r="R687" s="2"/>
      <c r="S687" s="2"/>
      <c r="T687" s="2"/>
      <c r="U687" s="27"/>
      <c r="V687" s="27"/>
      <c r="W687" s="20"/>
      <c r="X687" s="20">
        <f t="shared" si="125"/>
        <v>1.25</v>
      </c>
      <c r="Y687" s="11"/>
      <c r="Z687" s="2">
        <f t="shared" si="126"/>
        <v>0</v>
      </c>
      <c r="AA687">
        <f t="shared" si="127"/>
        <v>10</v>
      </c>
      <c r="AB687">
        <f t="shared" si="128"/>
        <v>0</v>
      </c>
      <c r="AC687">
        <f t="shared" si="129"/>
        <v>0</v>
      </c>
      <c r="AD687" s="2">
        <f t="shared" si="130"/>
        <v>60</v>
      </c>
      <c r="AE687" s="2" t="str">
        <f t="shared" si="131"/>
        <v>HT Under 1.5 Goals</v>
      </c>
      <c r="AF687" s="6"/>
      <c r="AG687" s="6" t="str">
        <f t="shared" si="132"/>
        <v>HT Over 0.5 Goals</v>
      </c>
      <c r="AH687" s="6" t="str">
        <f t="shared" si="134"/>
        <v>LOST</v>
      </c>
      <c r="AI687" s="6" t="str">
        <f t="shared" si="135"/>
        <v>LOST</v>
      </c>
      <c r="AK687" s="2" t="str">
        <f t="shared" si="133"/>
        <v>…</v>
      </c>
    </row>
    <row r="688" spans="6:37">
      <c r="F688" s="8"/>
      <c r="G688" s="2"/>
      <c r="H688" s="8"/>
      <c r="I688" s="2"/>
      <c r="J688" s="2"/>
      <c r="K688" s="2"/>
      <c r="L688" s="2"/>
      <c r="M688" s="2"/>
      <c r="N688" s="2"/>
      <c r="O688" s="3"/>
      <c r="P688" s="3"/>
      <c r="Q688" s="2"/>
      <c r="R688" s="2"/>
      <c r="S688" s="2"/>
      <c r="T688" s="2"/>
      <c r="U688" s="27"/>
      <c r="V688" s="27"/>
      <c r="W688" s="20"/>
      <c r="X688" s="20">
        <f t="shared" si="125"/>
        <v>1.25</v>
      </c>
      <c r="Y688" s="11"/>
      <c r="Z688" s="2">
        <f t="shared" si="126"/>
        <v>0</v>
      </c>
      <c r="AA688">
        <f t="shared" si="127"/>
        <v>10</v>
      </c>
      <c r="AB688">
        <f t="shared" si="128"/>
        <v>0</v>
      </c>
      <c r="AC688">
        <f t="shared" si="129"/>
        <v>0</v>
      </c>
      <c r="AD688" s="2">
        <f t="shared" si="130"/>
        <v>60</v>
      </c>
      <c r="AE688" s="2" t="str">
        <f t="shared" si="131"/>
        <v>HT Under 1.5 Goals</v>
      </c>
      <c r="AF688" s="6"/>
      <c r="AG688" s="6" t="str">
        <f t="shared" si="132"/>
        <v>HT Over 0.5 Goals</v>
      </c>
      <c r="AH688" s="6" t="str">
        <f t="shared" si="134"/>
        <v>LOST</v>
      </c>
      <c r="AI688" s="6" t="str">
        <f t="shared" si="135"/>
        <v>LOST</v>
      </c>
      <c r="AK688" s="2" t="str">
        <f t="shared" si="133"/>
        <v>…</v>
      </c>
    </row>
    <row r="689" spans="6:37">
      <c r="F689" s="8"/>
      <c r="G689" s="2"/>
      <c r="H689" s="8"/>
      <c r="I689" s="2"/>
      <c r="J689" s="2"/>
      <c r="K689" s="2"/>
      <c r="L689" s="2"/>
      <c r="M689" s="2"/>
      <c r="N689" s="2"/>
      <c r="O689" s="3"/>
      <c r="P689" s="3"/>
      <c r="Q689" s="2"/>
      <c r="R689" s="2"/>
      <c r="S689" s="2"/>
      <c r="T689" s="2"/>
      <c r="U689" s="27"/>
      <c r="V689" s="27"/>
      <c r="W689" s="20"/>
      <c r="X689" s="20">
        <f t="shared" si="125"/>
        <v>1.25</v>
      </c>
      <c r="Y689" s="11"/>
      <c r="Z689" s="2">
        <f t="shared" si="126"/>
        <v>0</v>
      </c>
      <c r="AA689">
        <f t="shared" si="127"/>
        <v>10</v>
      </c>
      <c r="AB689">
        <f t="shared" si="128"/>
        <v>0</v>
      </c>
      <c r="AC689">
        <f t="shared" si="129"/>
        <v>0</v>
      </c>
      <c r="AD689" s="2">
        <f t="shared" si="130"/>
        <v>60</v>
      </c>
      <c r="AE689" s="2" t="str">
        <f t="shared" si="131"/>
        <v>HT Under 1.5 Goals</v>
      </c>
      <c r="AF689" s="6"/>
      <c r="AG689" s="6" t="str">
        <f t="shared" si="132"/>
        <v>HT Over 0.5 Goals</v>
      </c>
      <c r="AH689" s="6" t="str">
        <f t="shared" si="134"/>
        <v>LOST</v>
      </c>
      <c r="AI689" s="6" t="str">
        <f t="shared" si="135"/>
        <v>LOST</v>
      </c>
      <c r="AK689" s="2" t="str">
        <f t="shared" si="133"/>
        <v>…</v>
      </c>
    </row>
    <row r="690" spans="6:37">
      <c r="F690" s="8"/>
      <c r="G690" s="2"/>
      <c r="H690" s="8"/>
      <c r="I690" s="2"/>
      <c r="J690" s="2"/>
      <c r="K690" s="2"/>
      <c r="L690" s="2"/>
      <c r="M690" s="2"/>
      <c r="N690" s="2"/>
      <c r="O690" s="3"/>
      <c r="P690" s="3"/>
      <c r="Q690" s="2"/>
      <c r="R690" s="2"/>
      <c r="S690" s="2"/>
      <c r="T690" s="2"/>
      <c r="U690" s="27"/>
      <c r="V690" s="27"/>
      <c r="W690" s="20"/>
      <c r="X690" s="20">
        <f t="shared" si="125"/>
        <v>1.25</v>
      </c>
      <c r="Y690" s="11"/>
      <c r="Z690" s="2">
        <f t="shared" si="126"/>
        <v>0</v>
      </c>
      <c r="AA690">
        <f t="shared" si="127"/>
        <v>10</v>
      </c>
      <c r="AB690">
        <f t="shared" si="128"/>
        <v>0</v>
      </c>
      <c r="AC690">
        <f t="shared" si="129"/>
        <v>0</v>
      </c>
      <c r="AD690" s="2">
        <f t="shared" si="130"/>
        <v>60</v>
      </c>
      <c r="AE690" s="2" t="str">
        <f t="shared" si="131"/>
        <v>HT Under 1.5 Goals</v>
      </c>
      <c r="AF690" s="6"/>
      <c r="AG690" s="6" t="str">
        <f t="shared" si="132"/>
        <v>HT Over 0.5 Goals</v>
      </c>
      <c r="AH690" s="6" t="str">
        <f t="shared" si="134"/>
        <v>LOST</v>
      </c>
      <c r="AI690" s="6" t="str">
        <f t="shared" si="135"/>
        <v>LOST</v>
      </c>
      <c r="AK690" s="2" t="str">
        <f t="shared" si="133"/>
        <v>…</v>
      </c>
    </row>
    <row r="691" spans="6:37">
      <c r="F691" s="8"/>
      <c r="G691" s="2"/>
      <c r="H691" s="8"/>
      <c r="I691" s="2"/>
      <c r="J691" s="2"/>
      <c r="K691" s="2"/>
      <c r="L691" s="2"/>
      <c r="M691" s="2"/>
      <c r="N691" s="2"/>
      <c r="O691" s="3"/>
      <c r="P691" s="3"/>
      <c r="Q691" s="2"/>
      <c r="R691" s="2"/>
      <c r="S691" s="2"/>
      <c r="T691" s="2"/>
      <c r="U691" s="27"/>
      <c r="V691" s="27"/>
      <c r="W691" s="20"/>
      <c r="X691" s="20">
        <f t="shared" si="125"/>
        <v>1.25</v>
      </c>
      <c r="Y691" s="11"/>
      <c r="Z691" s="2">
        <f t="shared" si="126"/>
        <v>0</v>
      </c>
      <c r="AA691">
        <f t="shared" si="127"/>
        <v>10</v>
      </c>
      <c r="AB691">
        <f t="shared" si="128"/>
        <v>0</v>
      </c>
      <c r="AC691">
        <f t="shared" si="129"/>
        <v>0</v>
      </c>
      <c r="AD691" s="2">
        <f t="shared" si="130"/>
        <v>60</v>
      </c>
      <c r="AE691" s="2" t="str">
        <f t="shared" si="131"/>
        <v>HT Under 1.5 Goals</v>
      </c>
      <c r="AF691" s="6"/>
      <c r="AG691" s="6" t="str">
        <f t="shared" si="132"/>
        <v>HT Over 0.5 Goals</v>
      </c>
      <c r="AH691" s="6" t="str">
        <f t="shared" si="134"/>
        <v>LOST</v>
      </c>
      <c r="AI691" s="6" t="str">
        <f t="shared" si="135"/>
        <v>LOST</v>
      </c>
      <c r="AK691" s="2" t="str">
        <f t="shared" si="133"/>
        <v>…</v>
      </c>
    </row>
    <row r="692" spans="6:37">
      <c r="F692" s="8"/>
      <c r="G692" s="2"/>
      <c r="H692" s="8"/>
      <c r="I692" s="2"/>
      <c r="J692" s="2"/>
      <c r="K692" s="2"/>
      <c r="L692" s="2"/>
      <c r="M692" s="2"/>
      <c r="N692" s="2"/>
      <c r="O692" s="3"/>
      <c r="P692" s="3"/>
      <c r="Q692" s="2"/>
      <c r="R692" s="2"/>
      <c r="S692" s="2"/>
      <c r="T692" s="2"/>
      <c r="U692" s="27"/>
      <c r="V692" s="27"/>
      <c r="W692" s="20"/>
      <c r="X692" s="20">
        <f t="shared" si="125"/>
        <v>1.25</v>
      </c>
      <c r="Y692" s="11"/>
      <c r="Z692" s="2">
        <f t="shared" si="126"/>
        <v>0</v>
      </c>
      <c r="AA692">
        <f t="shared" si="127"/>
        <v>10</v>
      </c>
      <c r="AB692">
        <f t="shared" si="128"/>
        <v>0</v>
      </c>
      <c r="AC692">
        <f t="shared" si="129"/>
        <v>0</v>
      </c>
      <c r="AD692" s="2">
        <f t="shared" si="130"/>
        <v>60</v>
      </c>
      <c r="AE692" s="2" t="str">
        <f t="shared" si="131"/>
        <v>HT Under 1.5 Goals</v>
      </c>
      <c r="AF692" s="6"/>
      <c r="AG692" s="6" t="str">
        <f t="shared" si="132"/>
        <v>HT Over 0.5 Goals</v>
      </c>
      <c r="AH692" s="6" t="str">
        <f t="shared" si="134"/>
        <v>LOST</v>
      </c>
      <c r="AI692" s="6" t="str">
        <f t="shared" si="135"/>
        <v>LOST</v>
      </c>
      <c r="AK692" s="2" t="str">
        <f t="shared" si="133"/>
        <v>…</v>
      </c>
    </row>
    <row r="693" spans="6:37">
      <c r="F693" s="8"/>
      <c r="G693" s="2"/>
      <c r="H693" s="8"/>
      <c r="I693" s="2"/>
      <c r="J693" s="2"/>
      <c r="K693" s="2"/>
      <c r="L693" s="2"/>
      <c r="M693" s="2"/>
      <c r="N693" s="2"/>
      <c r="O693" s="3"/>
      <c r="P693" s="3"/>
      <c r="Q693" s="2"/>
      <c r="R693" s="2"/>
      <c r="S693" s="2"/>
      <c r="T693" s="2"/>
      <c r="U693" s="27"/>
      <c r="V693" s="27"/>
      <c r="W693" s="20"/>
      <c r="X693" s="20">
        <f t="shared" si="125"/>
        <v>1.25</v>
      </c>
      <c r="Y693" s="11"/>
      <c r="Z693" s="2">
        <f t="shared" si="126"/>
        <v>0</v>
      </c>
      <c r="AA693">
        <f t="shared" si="127"/>
        <v>10</v>
      </c>
      <c r="AB693">
        <f t="shared" si="128"/>
        <v>0</v>
      </c>
      <c r="AC693">
        <f t="shared" si="129"/>
        <v>0</v>
      </c>
      <c r="AD693" s="2">
        <f t="shared" si="130"/>
        <v>60</v>
      </c>
      <c r="AE693" s="2" t="str">
        <f t="shared" si="131"/>
        <v>HT Under 1.5 Goals</v>
      </c>
      <c r="AF693" s="6"/>
      <c r="AG693" s="6" t="str">
        <f t="shared" si="132"/>
        <v>HT Over 0.5 Goals</v>
      </c>
      <c r="AH693" s="6" t="str">
        <f t="shared" si="134"/>
        <v>LOST</v>
      </c>
      <c r="AI693" s="6" t="str">
        <f t="shared" si="135"/>
        <v>LOST</v>
      </c>
      <c r="AK693" s="2" t="str">
        <f t="shared" si="133"/>
        <v>…</v>
      </c>
    </row>
    <row r="694" spans="6:37">
      <c r="F694" s="8"/>
      <c r="G694" s="2"/>
      <c r="H694" s="8"/>
      <c r="I694" s="2"/>
      <c r="J694" s="2"/>
      <c r="K694" s="2"/>
      <c r="L694" s="2"/>
      <c r="M694" s="2"/>
      <c r="N694" s="2"/>
      <c r="O694" s="3"/>
      <c r="P694" s="3"/>
      <c r="Q694" s="2"/>
      <c r="R694" s="2"/>
      <c r="S694" s="2"/>
      <c r="T694" s="2"/>
      <c r="U694" s="27"/>
      <c r="V694" s="27"/>
      <c r="W694" s="20"/>
      <c r="X694" s="20">
        <f t="shared" si="125"/>
        <v>1.25</v>
      </c>
      <c r="Y694" s="11"/>
      <c r="Z694" s="2">
        <f t="shared" si="126"/>
        <v>0</v>
      </c>
      <c r="AA694">
        <f t="shared" si="127"/>
        <v>10</v>
      </c>
      <c r="AB694">
        <f t="shared" si="128"/>
        <v>0</v>
      </c>
      <c r="AC694">
        <f t="shared" si="129"/>
        <v>0</v>
      </c>
      <c r="AD694" s="2">
        <f t="shared" si="130"/>
        <v>60</v>
      </c>
      <c r="AE694" s="2" t="str">
        <f t="shared" si="131"/>
        <v>HT Under 1.5 Goals</v>
      </c>
      <c r="AF694" s="6"/>
      <c r="AG694" s="6" t="str">
        <f t="shared" si="132"/>
        <v>HT Over 0.5 Goals</v>
      </c>
      <c r="AH694" s="6" t="str">
        <f t="shared" si="134"/>
        <v>LOST</v>
      </c>
      <c r="AI694" s="6" t="str">
        <f t="shared" si="135"/>
        <v>LOST</v>
      </c>
      <c r="AK694" s="2" t="str">
        <f t="shared" si="133"/>
        <v>…</v>
      </c>
    </row>
    <row r="695" spans="6:37">
      <c r="F695" s="8"/>
      <c r="G695" s="2"/>
      <c r="H695" s="8"/>
      <c r="I695" s="2"/>
      <c r="J695" s="2"/>
      <c r="K695" s="2"/>
      <c r="L695" s="2"/>
      <c r="M695" s="2"/>
      <c r="N695" s="2"/>
      <c r="O695" s="3"/>
      <c r="P695" s="3"/>
      <c r="Q695" s="2"/>
      <c r="R695" s="2"/>
      <c r="S695" s="2"/>
      <c r="T695" s="2"/>
      <c r="U695" s="27"/>
      <c r="V695" s="27"/>
      <c r="W695" s="20"/>
      <c r="X695" s="20">
        <f t="shared" si="125"/>
        <v>1.25</v>
      </c>
      <c r="Y695" s="11"/>
      <c r="Z695" s="2">
        <f t="shared" si="126"/>
        <v>0</v>
      </c>
      <c r="AA695">
        <f t="shared" si="127"/>
        <v>10</v>
      </c>
      <c r="AB695">
        <f t="shared" si="128"/>
        <v>0</v>
      </c>
      <c r="AC695">
        <f t="shared" si="129"/>
        <v>0</v>
      </c>
      <c r="AD695" s="2">
        <f t="shared" si="130"/>
        <v>60</v>
      </c>
      <c r="AE695" s="2" t="str">
        <f t="shared" si="131"/>
        <v>HT Under 1.5 Goals</v>
      </c>
      <c r="AF695" s="6"/>
      <c r="AG695" s="6" t="str">
        <f t="shared" si="132"/>
        <v>HT Over 0.5 Goals</v>
      </c>
      <c r="AH695" s="6" t="str">
        <f t="shared" si="134"/>
        <v>LOST</v>
      </c>
      <c r="AI695" s="6" t="str">
        <f t="shared" si="135"/>
        <v>LOST</v>
      </c>
      <c r="AK695" s="2" t="str">
        <f t="shared" si="133"/>
        <v>…</v>
      </c>
    </row>
    <row r="696" spans="6:37">
      <c r="F696" s="8"/>
      <c r="G696" s="2"/>
      <c r="H696" s="8"/>
      <c r="I696" s="2"/>
      <c r="J696" s="2"/>
      <c r="K696" s="2"/>
      <c r="L696" s="2"/>
      <c r="M696" s="2"/>
      <c r="N696" s="2"/>
      <c r="O696" s="3"/>
      <c r="P696" s="3"/>
      <c r="Q696" s="2"/>
      <c r="R696" s="2"/>
      <c r="S696" s="2"/>
      <c r="T696" s="2"/>
      <c r="U696" s="27"/>
      <c r="V696" s="27"/>
      <c r="W696" s="20"/>
      <c r="X696" s="20">
        <f t="shared" si="125"/>
        <v>1.25</v>
      </c>
      <c r="Y696" s="11"/>
      <c r="Z696" s="2">
        <f t="shared" si="126"/>
        <v>0</v>
      </c>
      <c r="AA696">
        <f t="shared" si="127"/>
        <v>10</v>
      </c>
      <c r="AB696">
        <f t="shared" si="128"/>
        <v>0</v>
      </c>
      <c r="AC696">
        <f t="shared" si="129"/>
        <v>0</v>
      </c>
      <c r="AD696" s="2">
        <f t="shared" si="130"/>
        <v>60</v>
      </c>
      <c r="AE696" s="2" t="str">
        <f t="shared" si="131"/>
        <v>HT Under 1.5 Goals</v>
      </c>
      <c r="AF696" s="6"/>
      <c r="AG696" s="6" t="str">
        <f t="shared" si="132"/>
        <v>HT Over 0.5 Goals</v>
      </c>
      <c r="AH696" s="6" t="str">
        <f t="shared" si="134"/>
        <v>LOST</v>
      </c>
      <c r="AI696" s="6" t="str">
        <f t="shared" si="135"/>
        <v>LOST</v>
      </c>
      <c r="AK696" s="2" t="str">
        <f t="shared" si="133"/>
        <v>…</v>
      </c>
    </row>
    <row r="697" spans="6:37">
      <c r="F697" s="8"/>
      <c r="G697" s="2"/>
      <c r="H697" s="8"/>
      <c r="I697" s="2"/>
      <c r="J697" s="2"/>
      <c r="K697" s="2"/>
      <c r="L697" s="2"/>
      <c r="M697" s="2"/>
      <c r="N697" s="2"/>
      <c r="O697" s="3"/>
      <c r="P697" s="3"/>
      <c r="Q697" s="2"/>
      <c r="R697" s="2"/>
      <c r="S697" s="2"/>
      <c r="T697" s="2"/>
      <c r="U697" s="27"/>
      <c r="V697" s="27"/>
      <c r="W697" s="20"/>
      <c r="X697" s="20">
        <f t="shared" si="125"/>
        <v>1.25</v>
      </c>
      <c r="Y697" s="11"/>
      <c r="Z697" s="2">
        <f t="shared" si="126"/>
        <v>0</v>
      </c>
      <c r="AA697">
        <f t="shared" si="127"/>
        <v>10</v>
      </c>
      <c r="AB697">
        <f t="shared" si="128"/>
        <v>0</v>
      </c>
      <c r="AC697">
        <f t="shared" si="129"/>
        <v>0</v>
      </c>
      <c r="AD697" s="2">
        <f t="shared" si="130"/>
        <v>60</v>
      </c>
      <c r="AE697" s="2" t="str">
        <f t="shared" si="131"/>
        <v>HT Under 1.5 Goals</v>
      </c>
      <c r="AF697" s="6"/>
      <c r="AG697" s="6" t="str">
        <f t="shared" si="132"/>
        <v>HT Over 0.5 Goals</v>
      </c>
      <c r="AH697" s="6" t="str">
        <f t="shared" si="134"/>
        <v>LOST</v>
      </c>
      <c r="AI697" s="6" t="str">
        <f t="shared" si="135"/>
        <v>LOST</v>
      </c>
      <c r="AK697" s="2" t="str">
        <f t="shared" si="133"/>
        <v>…</v>
      </c>
    </row>
    <row r="698" spans="6:37">
      <c r="F698" s="8"/>
      <c r="G698" s="2"/>
      <c r="H698" s="8"/>
      <c r="I698" s="2"/>
      <c r="J698" s="2"/>
      <c r="K698" s="2"/>
      <c r="L698" s="2"/>
      <c r="M698" s="2"/>
      <c r="N698" s="2"/>
      <c r="O698" s="3"/>
      <c r="P698" s="3"/>
      <c r="Q698" s="2"/>
      <c r="R698" s="2"/>
      <c r="S698" s="2"/>
      <c r="T698" s="2"/>
      <c r="U698" s="27"/>
      <c r="V698" s="27"/>
      <c r="W698" s="20"/>
      <c r="X698" s="20">
        <f t="shared" si="125"/>
        <v>1.25</v>
      </c>
      <c r="Y698" s="11"/>
      <c r="Z698" s="2">
        <f t="shared" si="126"/>
        <v>0</v>
      </c>
      <c r="AA698">
        <f t="shared" si="127"/>
        <v>10</v>
      </c>
      <c r="AB698">
        <f t="shared" si="128"/>
        <v>0</v>
      </c>
      <c r="AC698">
        <f t="shared" si="129"/>
        <v>0</v>
      </c>
      <c r="AD698" s="2">
        <f t="shared" si="130"/>
        <v>60</v>
      </c>
      <c r="AE698" s="2" t="str">
        <f t="shared" si="131"/>
        <v>HT Under 1.5 Goals</v>
      </c>
      <c r="AF698" s="6"/>
      <c r="AG698" s="6" t="str">
        <f t="shared" si="132"/>
        <v>HT Over 0.5 Goals</v>
      </c>
      <c r="AH698" s="6" t="str">
        <f t="shared" si="134"/>
        <v>LOST</v>
      </c>
      <c r="AI698" s="6" t="str">
        <f t="shared" si="135"/>
        <v>LOST</v>
      </c>
      <c r="AK698" s="2" t="str">
        <f t="shared" si="133"/>
        <v>…</v>
      </c>
    </row>
    <row r="699" spans="6:37">
      <c r="F699" s="8"/>
      <c r="G699" s="2"/>
      <c r="H699" s="8"/>
      <c r="I699" s="2"/>
      <c r="J699" s="2"/>
      <c r="K699" s="2"/>
      <c r="L699" s="2"/>
      <c r="M699" s="2"/>
      <c r="N699" s="2"/>
      <c r="O699" s="3"/>
      <c r="P699" s="3"/>
      <c r="Q699" s="2"/>
      <c r="R699" s="2"/>
      <c r="S699" s="2"/>
      <c r="T699" s="2"/>
      <c r="U699" s="27"/>
      <c r="V699" s="27"/>
      <c r="W699" s="20"/>
      <c r="X699" s="20">
        <f t="shared" si="125"/>
        <v>1.25</v>
      </c>
      <c r="Y699" s="11"/>
      <c r="Z699" s="2">
        <f t="shared" si="126"/>
        <v>0</v>
      </c>
      <c r="AA699">
        <f t="shared" si="127"/>
        <v>10</v>
      </c>
      <c r="AB699">
        <f t="shared" si="128"/>
        <v>0</v>
      </c>
      <c r="AC699">
        <f t="shared" si="129"/>
        <v>0</v>
      </c>
      <c r="AD699" s="2">
        <f t="shared" si="130"/>
        <v>60</v>
      </c>
      <c r="AE699" s="2" t="str">
        <f t="shared" si="131"/>
        <v>HT Under 1.5 Goals</v>
      </c>
      <c r="AF699" s="6"/>
      <c r="AG699" s="6" t="str">
        <f t="shared" si="132"/>
        <v>HT Over 0.5 Goals</v>
      </c>
      <c r="AH699" s="6" t="str">
        <f t="shared" si="134"/>
        <v>LOST</v>
      </c>
      <c r="AI699" s="6" t="str">
        <f t="shared" si="135"/>
        <v>LOST</v>
      </c>
      <c r="AK699" s="2" t="str">
        <f t="shared" si="133"/>
        <v>…</v>
      </c>
    </row>
    <row r="700" spans="6:37">
      <c r="F700" s="8"/>
      <c r="G700" s="2"/>
      <c r="H700" s="8"/>
      <c r="I700" s="2"/>
      <c r="J700" s="2"/>
      <c r="K700" s="2"/>
      <c r="L700" s="2"/>
      <c r="M700" s="2"/>
      <c r="N700" s="2"/>
      <c r="O700" s="3"/>
      <c r="P700" s="3"/>
      <c r="Q700" s="2"/>
      <c r="R700" s="2"/>
      <c r="S700" s="2"/>
      <c r="T700" s="2"/>
      <c r="U700" s="27"/>
      <c r="V700" s="27"/>
      <c r="W700" s="20"/>
      <c r="X700" s="20">
        <f t="shared" si="125"/>
        <v>1.25</v>
      </c>
      <c r="Y700" s="11"/>
      <c r="Z700" s="2">
        <f t="shared" si="126"/>
        <v>0</v>
      </c>
      <c r="AA700">
        <f t="shared" si="127"/>
        <v>10</v>
      </c>
      <c r="AB700">
        <f t="shared" si="128"/>
        <v>0</v>
      </c>
      <c r="AC700">
        <f t="shared" si="129"/>
        <v>0</v>
      </c>
      <c r="AD700" s="2">
        <f t="shared" si="130"/>
        <v>60</v>
      </c>
      <c r="AE700" s="2" t="str">
        <f t="shared" si="131"/>
        <v>HT Under 1.5 Goals</v>
      </c>
      <c r="AF700" s="6"/>
      <c r="AG700" s="6" t="str">
        <f t="shared" si="132"/>
        <v>HT Over 0.5 Goals</v>
      </c>
      <c r="AH700" s="6" t="str">
        <f t="shared" si="134"/>
        <v>LOST</v>
      </c>
      <c r="AI700" s="6" t="str">
        <f t="shared" si="135"/>
        <v>LOST</v>
      </c>
      <c r="AK700" s="2" t="str">
        <f t="shared" si="133"/>
        <v>…</v>
      </c>
    </row>
    <row r="701" spans="6:37">
      <c r="F701" s="8"/>
      <c r="G701" s="2"/>
      <c r="H701" s="8"/>
      <c r="I701" s="2"/>
      <c r="J701" s="2"/>
      <c r="K701" s="2"/>
      <c r="L701" s="2"/>
      <c r="M701" s="2"/>
      <c r="N701" s="2"/>
      <c r="O701" s="3"/>
      <c r="P701" s="3"/>
      <c r="Q701" s="2"/>
      <c r="R701" s="2"/>
      <c r="S701" s="2"/>
      <c r="T701" s="2"/>
      <c r="U701" s="27"/>
      <c r="V701" s="27"/>
      <c r="W701" s="20"/>
      <c r="X701" s="20">
        <f t="shared" si="125"/>
        <v>1.25</v>
      </c>
      <c r="Y701" s="11"/>
      <c r="Z701" s="2">
        <f t="shared" si="126"/>
        <v>0</v>
      </c>
      <c r="AA701">
        <f t="shared" si="127"/>
        <v>10</v>
      </c>
      <c r="AB701">
        <f t="shared" si="128"/>
        <v>0</v>
      </c>
      <c r="AC701">
        <f t="shared" si="129"/>
        <v>0</v>
      </c>
      <c r="AD701" s="2">
        <f t="shared" si="130"/>
        <v>60</v>
      </c>
      <c r="AE701" s="2" t="str">
        <f t="shared" si="131"/>
        <v>HT Under 1.5 Goals</v>
      </c>
      <c r="AF701" s="6"/>
      <c r="AG701" s="6" t="str">
        <f t="shared" si="132"/>
        <v>HT Over 0.5 Goals</v>
      </c>
      <c r="AH701" s="6" t="str">
        <f t="shared" si="134"/>
        <v>LOST</v>
      </c>
      <c r="AI701" s="6" t="str">
        <f t="shared" si="135"/>
        <v>LOST</v>
      </c>
      <c r="AK701" s="2" t="str">
        <f t="shared" si="133"/>
        <v>…</v>
      </c>
    </row>
    <row r="702" spans="6:37">
      <c r="F702" s="8"/>
      <c r="G702" s="2"/>
      <c r="H702" s="8"/>
      <c r="I702" s="2"/>
      <c r="J702" s="2"/>
      <c r="K702" s="2"/>
      <c r="L702" s="2"/>
      <c r="M702" s="2"/>
      <c r="N702" s="2"/>
      <c r="O702" s="3"/>
      <c r="P702" s="3"/>
      <c r="Q702" s="2"/>
      <c r="R702" s="2"/>
      <c r="S702" s="2"/>
      <c r="T702" s="2"/>
      <c r="U702" s="27"/>
      <c r="V702" s="27"/>
      <c r="W702" s="20"/>
      <c r="X702" s="20">
        <f t="shared" si="125"/>
        <v>1.25</v>
      </c>
      <c r="Y702" s="11"/>
      <c r="Z702" s="2">
        <f t="shared" si="126"/>
        <v>0</v>
      </c>
      <c r="AA702">
        <f t="shared" si="127"/>
        <v>10</v>
      </c>
      <c r="AB702">
        <f t="shared" si="128"/>
        <v>0</v>
      </c>
      <c r="AC702">
        <f t="shared" si="129"/>
        <v>0</v>
      </c>
      <c r="AD702" s="2">
        <f t="shared" si="130"/>
        <v>60</v>
      </c>
      <c r="AE702" s="2" t="str">
        <f t="shared" si="131"/>
        <v>HT Under 1.5 Goals</v>
      </c>
      <c r="AF702" s="6"/>
      <c r="AG702" s="6" t="str">
        <f t="shared" si="132"/>
        <v>HT Over 0.5 Goals</v>
      </c>
      <c r="AH702" s="6" t="str">
        <f t="shared" si="134"/>
        <v>LOST</v>
      </c>
      <c r="AI702" s="6" t="str">
        <f t="shared" si="135"/>
        <v>LOST</v>
      </c>
      <c r="AK702" s="2" t="str">
        <f t="shared" si="133"/>
        <v>…</v>
      </c>
    </row>
    <row r="703" spans="6:37">
      <c r="F703" s="8"/>
      <c r="G703" s="2"/>
      <c r="H703" s="8"/>
      <c r="I703" s="2"/>
      <c r="J703" s="2"/>
      <c r="K703" s="2"/>
      <c r="L703" s="2"/>
      <c r="M703" s="2"/>
      <c r="N703" s="2"/>
      <c r="O703" s="3"/>
      <c r="P703" s="3"/>
      <c r="Q703" s="2"/>
      <c r="R703" s="2"/>
      <c r="S703" s="2"/>
      <c r="T703" s="2"/>
      <c r="U703" s="27"/>
      <c r="V703" s="27"/>
      <c r="W703" s="20"/>
      <c r="X703" s="20">
        <f t="shared" ref="X703:X766" si="136">IF(W703=1.5,1.3,IF(W703=1.55,1.3,IF(W703=1.6,1.3,IF(W703=1.65,1.35,IF(W703=1.7,1.35,IF(W703=1.75,1.4,IF(W703=1.8,1.45,IF(W703=1.8,1.5,IF(W703=1.85,1.5,IF(W703=1.9,1.55,IF(W703=1.95,1.6,IF(W703=2,1.6,IF(W703&lt;1.5,1.25,1.65)))))))))))))</f>
        <v>1.25</v>
      </c>
      <c r="Y703" s="11"/>
      <c r="Z703" s="2">
        <f t="shared" ref="Z703:Z766" si="137">IF(J703&gt;52,10,0)</f>
        <v>0</v>
      </c>
      <c r="AA703">
        <f t="shared" ref="AA703:AA766" si="138">IF(N703&gt;15,0,IF(N703&lt;8,10,5))</f>
        <v>10</v>
      </c>
      <c r="AB703">
        <f t="shared" ref="AB703:AB766" si="139">IF(U703&gt;60,10,IF(U703&lt;49,0,5))</f>
        <v>0</v>
      </c>
      <c r="AC703">
        <f t="shared" ref="AC703:AC766" si="140">IF(V703="Y",10,IF(V703="C",5,0))</f>
        <v>0</v>
      </c>
      <c r="AD703" s="2">
        <f t="shared" ref="AD703:AD766" si="141">SUM(Z703:AC703)+50</f>
        <v>60</v>
      </c>
      <c r="AE703" s="2" t="str">
        <f t="shared" ref="AE703:AE766" si="142">IF(AD703&lt;56,"HT Over 0.5 Goals","HT Under 1.5 Goals")</f>
        <v>HT Under 1.5 Goals</v>
      </c>
      <c r="AF703" s="6"/>
      <c r="AG703" s="6" t="str">
        <f t="shared" ref="AG703:AG766" si="143">IF(O703="1-0","HT Under 1.5 Goals",IF(O703="0-0","HT Under 1.5 Goals",IF(O703="0-1","HT Under 1.5 Goals","HT Over 0.5 Goals")))</f>
        <v>HT Over 0.5 Goals</v>
      </c>
      <c r="AH703" s="6" t="str">
        <f t="shared" si="134"/>
        <v>LOST</v>
      </c>
      <c r="AI703" s="6" t="str">
        <f t="shared" si="135"/>
        <v>LOST</v>
      </c>
      <c r="AK703" s="2" t="str">
        <f t="shared" si="133"/>
        <v>…</v>
      </c>
    </row>
    <row r="704" spans="6:37">
      <c r="F704" s="8"/>
      <c r="G704" s="2"/>
      <c r="H704" s="8"/>
      <c r="I704" s="2"/>
      <c r="J704" s="2"/>
      <c r="K704" s="2"/>
      <c r="L704" s="2"/>
      <c r="M704" s="2"/>
      <c r="N704" s="2"/>
      <c r="O704" s="3"/>
      <c r="P704" s="3"/>
      <c r="Q704" s="2"/>
      <c r="R704" s="2"/>
      <c r="S704" s="2"/>
      <c r="T704" s="2"/>
      <c r="U704" s="27"/>
      <c r="V704" s="27"/>
      <c r="W704" s="20"/>
      <c r="X704" s="20">
        <f t="shared" si="136"/>
        <v>1.25</v>
      </c>
      <c r="Y704" s="11"/>
      <c r="Z704" s="2">
        <f t="shared" si="137"/>
        <v>0</v>
      </c>
      <c r="AA704">
        <f t="shared" si="138"/>
        <v>10</v>
      </c>
      <c r="AB704">
        <f t="shared" si="139"/>
        <v>0</v>
      </c>
      <c r="AC704">
        <f t="shared" si="140"/>
        <v>0</v>
      </c>
      <c r="AD704" s="2">
        <f t="shared" si="141"/>
        <v>60</v>
      </c>
      <c r="AE704" s="2" t="str">
        <f t="shared" si="142"/>
        <v>HT Under 1.5 Goals</v>
      </c>
      <c r="AF704" s="6"/>
      <c r="AG704" s="6" t="str">
        <f t="shared" si="143"/>
        <v>HT Over 0.5 Goals</v>
      </c>
      <c r="AH704" s="6" t="str">
        <f t="shared" si="134"/>
        <v>LOST</v>
      </c>
      <c r="AI704" s="6" t="str">
        <f t="shared" si="135"/>
        <v>LOST</v>
      </c>
      <c r="AK704" s="2" t="str">
        <f t="shared" si="133"/>
        <v>…</v>
      </c>
    </row>
    <row r="705" spans="6:37">
      <c r="F705" s="8"/>
      <c r="G705" s="2"/>
      <c r="H705" s="8"/>
      <c r="I705" s="2"/>
      <c r="J705" s="2"/>
      <c r="K705" s="2"/>
      <c r="L705" s="2"/>
      <c r="M705" s="2"/>
      <c r="N705" s="2"/>
      <c r="O705" s="3"/>
      <c r="P705" s="3"/>
      <c r="Q705" s="2"/>
      <c r="R705" s="2"/>
      <c r="S705" s="2"/>
      <c r="T705" s="2"/>
      <c r="U705" s="27"/>
      <c r="V705" s="27"/>
      <c r="W705" s="20"/>
      <c r="X705" s="20">
        <f t="shared" si="136"/>
        <v>1.25</v>
      </c>
      <c r="Y705" s="11"/>
      <c r="Z705" s="2">
        <f t="shared" si="137"/>
        <v>0</v>
      </c>
      <c r="AA705">
        <f t="shared" si="138"/>
        <v>10</v>
      </c>
      <c r="AB705">
        <f t="shared" si="139"/>
        <v>0</v>
      </c>
      <c r="AC705">
        <f t="shared" si="140"/>
        <v>0</v>
      </c>
      <c r="AD705" s="2">
        <f t="shared" si="141"/>
        <v>60</v>
      </c>
      <c r="AE705" s="2" t="str">
        <f t="shared" si="142"/>
        <v>HT Under 1.5 Goals</v>
      </c>
      <c r="AF705" s="6"/>
      <c r="AG705" s="6" t="str">
        <f t="shared" si="143"/>
        <v>HT Over 0.5 Goals</v>
      </c>
      <c r="AH705" s="6" t="str">
        <f t="shared" si="134"/>
        <v>LOST</v>
      </c>
      <c r="AI705" s="6" t="str">
        <f t="shared" si="135"/>
        <v>LOST</v>
      </c>
      <c r="AK705" s="2" t="str">
        <f t="shared" si="133"/>
        <v>…</v>
      </c>
    </row>
    <row r="706" spans="6:37">
      <c r="F706" s="8"/>
      <c r="G706" s="2"/>
      <c r="H706" s="8"/>
      <c r="I706" s="2"/>
      <c r="J706" s="2"/>
      <c r="K706" s="2"/>
      <c r="L706" s="2"/>
      <c r="M706" s="2"/>
      <c r="N706" s="2"/>
      <c r="O706" s="3"/>
      <c r="P706" s="3"/>
      <c r="Q706" s="2"/>
      <c r="R706" s="2"/>
      <c r="S706" s="2"/>
      <c r="T706" s="2"/>
      <c r="U706" s="27"/>
      <c r="V706" s="27"/>
      <c r="W706" s="20"/>
      <c r="X706" s="20">
        <f t="shared" si="136"/>
        <v>1.25</v>
      </c>
      <c r="Y706" s="11"/>
      <c r="Z706" s="2">
        <f t="shared" si="137"/>
        <v>0</v>
      </c>
      <c r="AA706">
        <f t="shared" si="138"/>
        <v>10</v>
      </c>
      <c r="AB706">
        <f t="shared" si="139"/>
        <v>0</v>
      </c>
      <c r="AC706">
        <f t="shared" si="140"/>
        <v>0</v>
      </c>
      <c r="AD706" s="2">
        <f t="shared" si="141"/>
        <v>60</v>
      </c>
      <c r="AE706" s="2" t="str">
        <f t="shared" si="142"/>
        <v>HT Under 1.5 Goals</v>
      </c>
      <c r="AF706" s="6"/>
      <c r="AG706" s="6" t="str">
        <f t="shared" si="143"/>
        <v>HT Over 0.5 Goals</v>
      </c>
      <c r="AH706" s="6" t="str">
        <f t="shared" si="134"/>
        <v>LOST</v>
      </c>
      <c r="AI706" s="6" t="str">
        <f t="shared" si="135"/>
        <v>LOST</v>
      </c>
      <c r="AK706" s="2" t="str">
        <f t="shared" si="133"/>
        <v>…</v>
      </c>
    </row>
    <row r="707" spans="6:37">
      <c r="F707" s="8"/>
      <c r="G707" s="2"/>
      <c r="H707" s="8"/>
      <c r="I707" s="2"/>
      <c r="J707" s="2"/>
      <c r="K707" s="2"/>
      <c r="L707" s="2"/>
      <c r="M707" s="2"/>
      <c r="N707" s="2"/>
      <c r="O707" s="3"/>
      <c r="P707" s="3"/>
      <c r="Q707" s="2"/>
      <c r="R707" s="2"/>
      <c r="S707" s="2"/>
      <c r="T707" s="2"/>
      <c r="U707" s="27"/>
      <c r="V707" s="27"/>
      <c r="W707" s="20"/>
      <c r="X707" s="20">
        <f t="shared" si="136"/>
        <v>1.25</v>
      </c>
      <c r="Y707" s="11"/>
      <c r="Z707" s="2">
        <f t="shared" si="137"/>
        <v>0</v>
      </c>
      <c r="AA707">
        <f t="shared" si="138"/>
        <v>10</v>
      </c>
      <c r="AB707">
        <f t="shared" si="139"/>
        <v>0</v>
      </c>
      <c r="AC707">
        <f t="shared" si="140"/>
        <v>0</v>
      </c>
      <c r="AD707" s="2">
        <f t="shared" si="141"/>
        <v>60</v>
      </c>
      <c r="AE707" s="2" t="str">
        <f t="shared" si="142"/>
        <v>HT Under 1.5 Goals</v>
      </c>
      <c r="AF707" s="6"/>
      <c r="AG707" s="6" t="str">
        <f t="shared" si="143"/>
        <v>HT Over 0.5 Goals</v>
      </c>
      <c r="AH707" s="6" t="str">
        <f t="shared" si="134"/>
        <v>LOST</v>
      </c>
      <c r="AI707" s="6" t="str">
        <f t="shared" si="135"/>
        <v>LOST</v>
      </c>
      <c r="AK707" s="2" t="str">
        <f t="shared" ref="AK707:AK770" si="144">IF(AND(C707="OK",J707&gt;52,N707&lt;11,W707&lt;1.66),"Prime","…")</f>
        <v>…</v>
      </c>
    </row>
    <row r="708" spans="6:37">
      <c r="F708" s="8"/>
      <c r="G708" s="2"/>
      <c r="H708" s="8"/>
      <c r="I708" s="2"/>
      <c r="J708" s="2"/>
      <c r="K708" s="2"/>
      <c r="L708" s="2"/>
      <c r="M708" s="2"/>
      <c r="N708" s="2"/>
      <c r="O708" s="3"/>
      <c r="P708" s="3"/>
      <c r="Q708" s="2"/>
      <c r="R708" s="2"/>
      <c r="S708" s="2"/>
      <c r="T708" s="2"/>
      <c r="U708" s="27"/>
      <c r="V708" s="27"/>
      <c r="W708" s="20"/>
      <c r="X708" s="20">
        <f t="shared" si="136"/>
        <v>1.25</v>
      </c>
      <c r="Y708" s="11"/>
      <c r="Z708" s="2">
        <f t="shared" si="137"/>
        <v>0</v>
      </c>
      <c r="AA708">
        <f t="shared" si="138"/>
        <v>10</v>
      </c>
      <c r="AB708">
        <f t="shared" si="139"/>
        <v>0</v>
      </c>
      <c r="AC708">
        <f t="shared" si="140"/>
        <v>0</v>
      </c>
      <c r="AD708" s="2">
        <f t="shared" si="141"/>
        <v>60</v>
      </c>
      <c r="AE708" s="2" t="str">
        <f t="shared" si="142"/>
        <v>HT Under 1.5 Goals</v>
      </c>
      <c r="AF708" s="6"/>
      <c r="AG708" s="6" t="str">
        <f t="shared" si="143"/>
        <v>HT Over 0.5 Goals</v>
      </c>
      <c r="AH708" s="6" t="str">
        <f t="shared" si="134"/>
        <v>LOST</v>
      </c>
      <c r="AI708" s="6" t="str">
        <f t="shared" si="135"/>
        <v>LOST</v>
      </c>
      <c r="AK708" s="2" t="str">
        <f t="shared" si="144"/>
        <v>…</v>
      </c>
    </row>
    <row r="709" spans="6:37">
      <c r="F709" s="8"/>
      <c r="G709" s="2"/>
      <c r="H709" s="8"/>
      <c r="I709" s="2"/>
      <c r="J709" s="2"/>
      <c r="K709" s="2"/>
      <c r="L709" s="2"/>
      <c r="M709" s="2"/>
      <c r="N709" s="2"/>
      <c r="O709" s="3"/>
      <c r="P709" s="3"/>
      <c r="Q709" s="2"/>
      <c r="R709" s="2"/>
      <c r="S709" s="2"/>
      <c r="T709" s="2"/>
      <c r="U709" s="27"/>
      <c r="V709" s="27"/>
      <c r="W709" s="20"/>
      <c r="X709" s="20">
        <f t="shared" si="136"/>
        <v>1.25</v>
      </c>
      <c r="Y709" s="11"/>
      <c r="Z709" s="2">
        <f t="shared" si="137"/>
        <v>0</v>
      </c>
      <c r="AA709">
        <f t="shared" si="138"/>
        <v>10</v>
      </c>
      <c r="AB709">
        <f t="shared" si="139"/>
        <v>0</v>
      </c>
      <c r="AC709">
        <f t="shared" si="140"/>
        <v>0</v>
      </c>
      <c r="AD709" s="2">
        <f t="shared" si="141"/>
        <v>60</v>
      </c>
      <c r="AE709" s="2" t="str">
        <f t="shared" si="142"/>
        <v>HT Under 1.5 Goals</v>
      </c>
      <c r="AF709" s="6"/>
      <c r="AG709" s="6" t="str">
        <f t="shared" si="143"/>
        <v>HT Over 0.5 Goals</v>
      </c>
      <c r="AH709" s="6" t="str">
        <f t="shared" si="134"/>
        <v>LOST</v>
      </c>
      <c r="AI709" s="6" t="str">
        <f t="shared" si="135"/>
        <v>LOST</v>
      </c>
      <c r="AK709" s="2" t="str">
        <f t="shared" si="144"/>
        <v>…</v>
      </c>
    </row>
    <row r="710" spans="6:37">
      <c r="F710" s="8"/>
      <c r="G710" s="2"/>
      <c r="H710" s="8"/>
      <c r="I710" s="2"/>
      <c r="J710" s="2"/>
      <c r="K710" s="2"/>
      <c r="L710" s="2"/>
      <c r="M710" s="2"/>
      <c r="N710" s="2"/>
      <c r="O710" s="3"/>
      <c r="P710" s="3"/>
      <c r="Q710" s="2"/>
      <c r="R710" s="2"/>
      <c r="S710" s="2"/>
      <c r="T710" s="2"/>
      <c r="U710" s="27"/>
      <c r="V710" s="27"/>
      <c r="W710" s="20"/>
      <c r="X710" s="20">
        <f t="shared" si="136"/>
        <v>1.25</v>
      </c>
      <c r="Y710" s="11"/>
      <c r="Z710" s="2">
        <f t="shared" si="137"/>
        <v>0</v>
      </c>
      <c r="AA710">
        <f t="shared" si="138"/>
        <v>10</v>
      </c>
      <c r="AB710">
        <f t="shared" si="139"/>
        <v>0</v>
      </c>
      <c r="AC710">
        <f t="shared" si="140"/>
        <v>0</v>
      </c>
      <c r="AD710" s="2">
        <f t="shared" si="141"/>
        <v>60</v>
      </c>
      <c r="AE710" s="2" t="str">
        <f t="shared" si="142"/>
        <v>HT Under 1.5 Goals</v>
      </c>
      <c r="AF710" s="6"/>
      <c r="AG710" s="6" t="str">
        <f t="shared" si="143"/>
        <v>HT Over 0.5 Goals</v>
      </c>
      <c r="AH710" s="6" t="str">
        <f t="shared" si="134"/>
        <v>LOST</v>
      </c>
      <c r="AI710" s="6" t="str">
        <f t="shared" si="135"/>
        <v>LOST</v>
      </c>
      <c r="AK710" s="2" t="str">
        <f t="shared" si="144"/>
        <v>…</v>
      </c>
    </row>
    <row r="711" spans="6:37">
      <c r="F711" s="8"/>
      <c r="G711" s="2"/>
      <c r="H711" s="8"/>
      <c r="I711" s="2"/>
      <c r="J711" s="2"/>
      <c r="K711" s="2"/>
      <c r="L711" s="2"/>
      <c r="M711" s="2"/>
      <c r="N711" s="2"/>
      <c r="O711" s="3"/>
      <c r="P711" s="3"/>
      <c r="Q711" s="2"/>
      <c r="R711" s="2"/>
      <c r="S711" s="2"/>
      <c r="T711" s="2"/>
      <c r="U711" s="27"/>
      <c r="V711" s="27"/>
      <c r="W711" s="20"/>
      <c r="X711" s="20">
        <f t="shared" si="136"/>
        <v>1.25</v>
      </c>
      <c r="Y711" s="11"/>
      <c r="Z711" s="2">
        <f t="shared" si="137"/>
        <v>0</v>
      </c>
      <c r="AA711">
        <f t="shared" si="138"/>
        <v>10</v>
      </c>
      <c r="AB711">
        <f t="shared" si="139"/>
        <v>0</v>
      </c>
      <c r="AC711">
        <f t="shared" si="140"/>
        <v>0</v>
      </c>
      <c r="AD711" s="2">
        <f t="shared" si="141"/>
        <v>60</v>
      </c>
      <c r="AE711" s="2" t="str">
        <f t="shared" si="142"/>
        <v>HT Under 1.5 Goals</v>
      </c>
      <c r="AF711" s="6"/>
      <c r="AG711" s="6" t="str">
        <f t="shared" si="143"/>
        <v>HT Over 0.5 Goals</v>
      </c>
      <c r="AH711" s="6" t="str">
        <f t="shared" si="134"/>
        <v>LOST</v>
      </c>
      <c r="AI711" s="6" t="str">
        <f t="shared" si="135"/>
        <v>LOST</v>
      </c>
      <c r="AK711" s="2" t="str">
        <f t="shared" si="144"/>
        <v>…</v>
      </c>
    </row>
    <row r="712" spans="6:37">
      <c r="F712" s="8"/>
      <c r="G712" s="2"/>
      <c r="H712" s="8"/>
      <c r="I712" s="2"/>
      <c r="J712" s="2"/>
      <c r="K712" s="2"/>
      <c r="L712" s="2"/>
      <c r="M712" s="2"/>
      <c r="N712" s="2"/>
      <c r="O712" s="3"/>
      <c r="P712" s="3"/>
      <c r="Q712" s="2"/>
      <c r="R712" s="2"/>
      <c r="S712" s="2"/>
      <c r="T712" s="2"/>
      <c r="U712" s="27"/>
      <c r="V712" s="27"/>
      <c r="W712" s="20"/>
      <c r="X712" s="20">
        <f t="shared" si="136"/>
        <v>1.25</v>
      </c>
      <c r="Y712" s="11"/>
      <c r="Z712" s="2">
        <f t="shared" si="137"/>
        <v>0</v>
      </c>
      <c r="AA712">
        <f t="shared" si="138"/>
        <v>10</v>
      </c>
      <c r="AB712">
        <f t="shared" si="139"/>
        <v>0</v>
      </c>
      <c r="AC712">
        <f t="shared" si="140"/>
        <v>0</v>
      </c>
      <c r="AD712" s="2">
        <f t="shared" si="141"/>
        <v>60</v>
      </c>
      <c r="AE712" s="2" t="str">
        <f t="shared" si="142"/>
        <v>HT Under 1.5 Goals</v>
      </c>
      <c r="AF712" s="6"/>
      <c r="AG712" s="6" t="str">
        <f t="shared" si="143"/>
        <v>HT Over 0.5 Goals</v>
      </c>
      <c r="AH712" s="6" t="str">
        <f t="shared" si="134"/>
        <v>LOST</v>
      </c>
      <c r="AI712" s="6" t="str">
        <f t="shared" si="135"/>
        <v>LOST</v>
      </c>
      <c r="AK712" s="2" t="str">
        <f t="shared" si="144"/>
        <v>…</v>
      </c>
    </row>
    <row r="713" spans="6:37">
      <c r="F713" s="8"/>
      <c r="G713" s="2"/>
      <c r="H713" s="8"/>
      <c r="I713" s="2"/>
      <c r="J713" s="2"/>
      <c r="K713" s="2"/>
      <c r="L713" s="2"/>
      <c r="M713" s="2"/>
      <c r="N713" s="2"/>
      <c r="O713" s="3"/>
      <c r="P713" s="3"/>
      <c r="Q713" s="2"/>
      <c r="R713" s="2"/>
      <c r="S713" s="2"/>
      <c r="T713" s="2"/>
      <c r="U713" s="27"/>
      <c r="V713" s="27"/>
      <c r="W713" s="20"/>
      <c r="X713" s="20">
        <f t="shared" si="136"/>
        <v>1.25</v>
      </c>
      <c r="Y713" s="11"/>
      <c r="Z713" s="2">
        <f t="shared" si="137"/>
        <v>0</v>
      </c>
      <c r="AA713">
        <f t="shared" si="138"/>
        <v>10</v>
      </c>
      <c r="AB713">
        <f t="shared" si="139"/>
        <v>0</v>
      </c>
      <c r="AC713">
        <f t="shared" si="140"/>
        <v>0</v>
      </c>
      <c r="AD713" s="2">
        <f t="shared" si="141"/>
        <v>60</v>
      </c>
      <c r="AE713" s="2" t="str">
        <f t="shared" si="142"/>
        <v>HT Under 1.5 Goals</v>
      </c>
      <c r="AF713" s="6"/>
      <c r="AG713" s="6" t="str">
        <f t="shared" si="143"/>
        <v>HT Over 0.5 Goals</v>
      </c>
      <c r="AH713" s="6" t="str">
        <f t="shared" si="134"/>
        <v>LOST</v>
      </c>
      <c r="AI713" s="6" t="str">
        <f t="shared" si="135"/>
        <v>LOST</v>
      </c>
      <c r="AK713" s="2" t="str">
        <f t="shared" si="144"/>
        <v>…</v>
      </c>
    </row>
    <row r="714" spans="6:37">
      <c r="F714" s="8"/>
      <c r="G714" s="2"/>
      <c r="H714" s="8"/>
      <c r="I714" s="2"/>
      <c r="J714" s="2"/>
      <c r="K714" s="2"/>
      <c r="L714" s="2"/>
      <c r="M714" s="2"/>
      <c r="N714" s="2"/>
      <c r="O714" s="3"/>
      <c r="P714" s="3"/>
      <c r="Q714" s="2"/>
      <c r="R714" s="2"/>
      <c r="S714" s="2"/>
      <c r="T714" s="2"/>
      <c r="U714" s="27"/>
      <c r="V714" s="27"/>
      <c r="W714" s="20"/>
      <c r="X714" s="20">
        <f t="shared" si="136"/>
        <v>1.25</v>
      </c>
      <c r="Y714" s="11"/>
      <c r="Z714" s="2">
        <f t="shared" si="137"/>
        <v>0</v>
      </c>
      <c r="AA714">
        <f t="shared" si="138"/>
        <v>10</v>
      </c>
      <c r="AB714">
        <f t="shared" si="139"/>
        <v>0</v>
      </c>
      <c r="AC714">
        <f t="shared" si="140"/>
        <v>0</v>
      </c>
      <c r="AD714" s="2">
        <f t="shared" si="141"/>
        <v>60</v>
      </c>
      <c r="AE714" s="2" t="str">
        <f t="shared" si="142"/>
        <v>HT Under 1.5 Goals</v>
      </c>
      <c r="AF714" s="6"/>
      <c r="AG714" s="6" t="str">
        <f t="shared" si="143"/>
        <v>HT Over 0.5 Goals</v>
      </c>
      <c r="AH714" s="6" t="str">
        <f t="shared" si="134"/>
        <v>LOST</v>
      </c>
      <c r="AI714" s="6" t="str">
        <f t="shared" si="135"/>
        <v>LOST</v>
      </c>
      <c r="AK714" s="2" t="str">
        <f t="shared" si="144"/>
        <v>…</v>
      </c>
    </row>
    <row r="715" spans="6:37">
      <c r="F715" s="8"/>
      <c r="G715" s="2"/>
      <c r="H715" s="8"/>
      <c r="I715" s="2"/>
      <c r="J715" s="2"/>
      <c r="K715" s="2"/>
      <c r="L715" s="2"/>
      <c r="M715" s="2"/>
      <c r="N715" s="2"/>
      <c r="O715" s="3"/>
      <c r="P715" s="3"/>
      <c r="Q715" s="2"/>
      <c r="R715" s="2"/>
      <c r="S715" s="2"/>
      <c r="T715" s="2"/>
      <c r="U715" s="27"/>
      <c r="V715" s="27"/>
      <c r="W715" s="20"/>
      <c r="X715" s="20">
        <f t="shared" si="136"/>
        <v>1.25</v>
      </c>
      <c r="Y715" s="11"/>
      <c r="Z715" s="2">
        <f t="shared" si="137"/>
        <v>0</v>
      </c>
      <c r="AA715">
        <f t="shared" si="138"/>
        <v>10</v>
      </c>
      <c r="AB715">
        <f t="shared" si="139"/>
        <v>0</v>
      </c>
      <c r="AC715">
        <f t="shared" si="140"/>
        <v>0</v>
      </c>
      <c r="AD715" s="2">
        <f t="shared" si="141"/>
        <v>60</v>
      </c>
      <c r="AE715" s="2" t="str">
        <f t="shared" si="142"/>
        <v>HT Under 1.5 Goals</v>
      </c>
      <c r="AF715" s="6"/>
      <c r="AG715" s="6" t="str">
        <f t="shared" si="143"/>
        <v>HT Over 0.5 Goals</v>
      </c>
      <c r="AH715" s="6" t="str">
        <f t="shared" si="134"/>
        <v>LOST</v>
      </c>
      <c r="AI715" s="6" t="str">
        <f t="shared" si="135"/>
        <v>LOST</v>
      </c>
      <c r="AK715" s="2" t="str">
        <f t="shared" si="144"/>
        <v>…</v>
      </c>
    </row>
    <row r="716" spans="6:37">
      <c r="F716" s="8"/>
      <c r="G716" s="2"/>
      <c r="H716" s="8"/>
      <c r="I716" s="2"/>
      <c r="J716" s="2"/>
      <c r="K716" s="2"/>
      <c r="L716" s="2"/>
      <c r="M716" s="2"/>
      <c r="N716" s="2"/>
      <c r="O716" s="3"/>
      <c r="P716" s="3"/>
      <c r="Q716" s="2"/>
      <c r="R716" s="2"/>
      <c r="S716" s="2"/>
      <c r="T716" s="2"/>
      <c r="U716" s="27"/>
      <c r="V716" s="27"/>
      <c r="W716" s="20"/>
      <c r="X716" s="20">
        <f t="shared" si="136"/>
        <v>1.25</v>
      </c>
      <c r="Y716" s="11"/>
      <c r="Z716" s="2">
        <f t="shared" si="137"/>
        <v>0</v>
      </c>
      <c r="AA716">
        <f t="shared" si="138"/>
        <v>10</v>
      </c>
      <c r="AB716">
        <f t="shared" si="139"/>
        <v>0</v>
      </c>
      <c r="AC716">
        <f t="shared" si="140"/>
        <v>0</v>
      </c>
      <c r="AD716" s="2">
        <f t="shared" si="141"/>
        <v>60</v>
      </c>
      <c r="AE716" s="2" t="str">
        <f t="shared" si="142"/>
        <v>HT Under 1.5 Goals</v>
      </c>
      <c r="AF716" s="6"/>
      <c r="AG716" s="6" t="str">
        <f t="shared" si="143"/>
        <v>HT Over 0.5 Goals</v>
      </c>
      <c r="AH716" s="6" t="str">
        <f t="shared" si="134"/>
        <v>LOST</v>
      </c>
      <c r="AI716" s="6" t="str">
        <f t="shared" si="135"/>
        <v>LOST</v>
      </c>
      <c r="AK716" s="2" t="str">
        <f t="shared" si="144"/>
        <v>…</v>
      </c>
    </row>
    <row r="717" spans="6:37">
      <c r="F717" s="8"/>
      <c r="G717" s="2"/>
      <c r="H717" s="8"/>
      <c r="I717" s="2"/>
      <c r="J717" s="2"/>
      <c r="K717" s="2"/>
      <c r="L717" s="2"/>
      <c r="M717" s="2"/>
      <c r="N717" s="2"/>
      <c r="O717" s="3"/>
      <c r="P717" s="3"/>
      <c r="Q717" s="2"/>
      <c r="R717" s="2"/>
      <c r="S717" s="2"/>
      <c r="T717" s="2"/>
      <c r="U717" s="27"/>
      <c r="V717" s="27"/>
      <c r="W717" s="20"/>
      <c r="X717" s="20">
        <f t="shared" si="136"/>
        <v>1.25</v>
      </c>
      <c r="Y717" s="11"/>
      <c r="Z717" s="2">
        <f t="shared" si="137"/>
        <v>0</v>
      </c>
      <c r="AA717">
        <f t="shared" si="138"/>
        <v>10</v>
      </c>
      <c r="AB717">
        <f t="shared" si="139"/>
        <v>0</v>
      </c>
      <c r="AC717">
        <f t="shared" si="140"/>
        <v>0</v>
      </c>
      <c r="AD717" s="2">
        <f t="shared" si="141"/>
        <v>60</v>
      </c>
      <c r="AE717" s="2" t="str">
        <f t="shared" si="142"/>
        <v>HT Under 1.5 Goals</v>
      </c>
      <c r="AF717" s="6"/>
      <c r="AG717" s="6" t="str">
        <f t="shared" si="143"/>
        <v>HT Over 0.5 Goals</v>
      </c>
      <c r="AH717" s="6" t="str">
        <f t="shared" si="134"/>
        <v>LOST</v>
      </c>
      <c r="AI717" s="6" t="str">
        <f t="shared" si="135"/>
        <v>LOST</v>
      </c>
      <c r="AK717" s="2" t="str">
        <f t="shared" si="144"/>
        <v>…</v>
      </c>
    </row>
    <row r="718" spans="6:37">
      <c r="F718" s="8"/>
      <c r="G718" s="2"/>
      <c r="H718" s="8"/>
      <c r="I718" s="2"/>
      <c r="J718" s="2"/>
      <c r="K718" s="2"/>
      <c r="L718" s="2"/>
      <c r="M718" s="2"/>
      <c r="N718" s="2"/>
      <c r="O718" s="3"/>
      <c r="P718" s="3"/>
      <c r="Q718" s="2"/>
      <c r="R718" s="2"/>
      <c r="S718" s="2"/>
      <c r="T718" s="2"/>
      <c r="U718" s="27"/>
      <c r="V718" s="27"/>
      <c r="W718" s="20"/>
      <c r="X718" s="20">
        <f t="shared" si="136"/>
        <v>1.25</v>
      </c>
      <c r="Y718" s="11"/>
      <c r="Z718" s="2">
        <f t="shared" si="137"/>
        <v>0</v>
      </c>
      <c r="AA718">
        <f t="shared" si="138"/>
        <v>10</v>
      </c>
      <c r="AB718">
        <f t="shared" si="139"/>
        <v>0</v>
      </c>
      <c r="AC718">
        <f t="shared" si="140"/>
        <v>0</v>
      </c>
      <c r="AD718" s="2">
        <f t="shared" si="141"/>
        <v>60</v>
      </c>
      <c r="AE718" s="2" t="str">
        <f t="shared" si="142"/>
        <v>HT Under 1.5 Goals</v>
      </c>
      <c r="AF718" s="6"/>
      <c r="AG718" s="6" t="str">
        <f t="shared" si="143"/>
        <v>HT Over 0.5 Goals</v>
      </c>
      <c r="AH718" s="6" t="str">
        <f t="shared" si="134"/>
        <v>LOST</v>
      </c>
      <c r="AI718" s="6" t="str">
        <f t="shared" si="135"/>
        <v>LOST</v>
      </c>
      <c r="AK718" s="2" t="str">
        <f t="shared" si="144"/>
        <v>…</v>
      </c>
    </row>
    <row r="719" spans="6:37">
      <c r="F719" s="8"/>
      <c r="G719" s="2"/>
      <c r="H719" s="8"/>
      <c r="I719" s="2"/>
      <c r="J719" s="2"/>
      <c r="K719" s="2"/>
      <c r="L719" s="2"/>
      <c r="M719" s="2"/>
      <c r="N719" s="2"/>
      <c r="O719" s="3"/>
      <c r="P719" s="3"/>
      <c r="Q719" s="2"/>
      <c r="R719" s="2"/>
      <c r="S719" s="2"/>
      <c r="T719" s="2"/>
      <c r="U719" s="27"/>
      <c r="V719" s="27"/>
      <c r="W719" s="20"/>
      <c r="X719" s="20">
        <f t="shared" si="136"/>
        <v>1.25</v>
      </c>
      <c r="Y719" s="11"/>
      <c r="Z719" s="2">
        <f t="shared" si="137"/>
        <v>0</v>
      </c>
      <c r="AA719">
        <f t="shared" si="138"/>
        <v>10</v>
      </c>
      <c r="AB719">
        <f t="shared" si="139"/>
        <v>0</v>
      </c>
      <c r="AC719">
        <f t="shared" si="140"/>
        <v>0</v>
      </c>
      <c r="AD719" s="2">
        <f t="shared" si="141"/>
        <v>60</v>
      </c>
      <c r="AE719" s="2" t="str">
        <f t="shared" si="142"/>
        <v>HT Under 1.5 Goals</v>
      </c>
      <c r="AF719" s="6"/>
      <c r="AG719" s="6" t="str">
        <f t="shared" si="143"/>
        <v>HT Over 0.5 Goals</v>
      </c>
      <c r="AH719" s="6" t="str">
        <f t="shared" si="134"/>
        <v>LOST</v>
      </c>
      <c r="AI719" s="6" t="str">
        <f t="shared" si="135"/>
        <v>LOST</v>
      </c>
      <c r="AK719" s="2" t="str">
        <f t="shared" si="144"/>
        <v>…</v>
      </c>
    </row>
    <row r="720" spans="6:37">
      <c r="F720" s="8"/>
      <c r="G720" s="2"/>
      <c r="H720" s="8"/>
      <c r="I720" s="2"/>
      <c r="J720" s="2"/>
      <c r="K720" s="2"/>
      <c r="L720" s="2"/>
      <c r="M720" s="2"/>
      <c r="N720" s="2"/>
      <c r="O720" s="3"/>
      <c r="P720" s="3"/>
      <c r="Q720" s="2"/>
      <c r="R720" s="2"/>
      <c r="S720" s="2"/>
      <c r="T720" s="2"/>
      <c r="U720" s="27"/>
      <c r="V720" s="27"/>
      <c r="W720" s="20"/>
      <c r="X720" s="20">
        <f t="shared" si="136"/>
        <v>1.25</v>
      </c>
      <c r="Y720" s="11"/>
      <c r="Z720" s="2">
        <f t="shared" si="137"/>
        <v>0</v>
      </c>
      <c r="AA720">
        <f t="shared" si="138"/>
        <v>10</v>
      </c>
      <c r="AB720">
        <f t="shared" si="139"/>
        <v>0</v>
      </c>
      <c r="AC720">
        <f t="shared" si="140"/>
        <v>0</v>
      </c>
      <c r="AD720" s="2">
        <f t="shared" si="141"/>
        <v>60</v>
      </c>
      <c r="AE720" s="2" t="str">
        <f t="shared" si="142"/>
        <v>HT Under 1.5 Goals</v>
      </c>
      <c r="AF720" s="6"/>
      <c r="AG720" s="6" t="str">
        <f t="shared" si="143"/>
        <v>HT Over 0.5 Goals</v>
      </c>
      <c r="AH720" s="6" t="str">
        <f t="shared" si="134"/>
        <v>LOST</v>
      </c>
      <c r="AI720" s="6" t="str">
        <f t="shared" si="135"/>
        <v>LOST</v>
      </c>
      <c r="AK720" s="2" t="str">
        <f t="shared" si="144"/>
        <v>…</v>
      </c>
    </row>
    <row r="721" spans="6:37">
      <c r="F721" s="8"/>
      <c r="G721" s="2"/>
      <c r="H721" s="8"/>
      <c r="I721" s="2"/>
      <c r="J721" s="2"/>
      <c r="K721" s="2"/>
      <c r="L721" s="2"/>
      <c r="M721" s="2"/>
      <c r="N721" s="2"/>
      <c r="O721" s="3"/>
      <c r="P721" s="3"/>
      <c r="Q721" s="2"/>
      <c r="R721" s="2"/>
      <c r="S721" s="2"/>
      <c r="T721" s="2"/>
      <c r="U721" s="27"/>
      <c r="V721" s="27"/>
      <c r="W721" s="20"/>
      <c r="X721" s="20">
        <f t="shared" si="136"/>
        <v>1.25</v>
      </c>
      <c r="Y721" s="11"/>
      <c r="Z721" s="2">
        <f t="shared" si="137"/>
        <v>0</v>
      </c>
      <c r="AA721">
        <f t="shared" si="138"/>
        <v>10</v>
      </c>
      <c r="AB721">
        <f t="shared" si="139"/>
        <v>0</v>
      </c>
      <c r="AC721">
        <f t="shared" si="140"/>
        <v>0</v>
      </c>
      <c r="AD721" s="2">
        <f t="shared" si="141"/>
        <v>60</v>
      </c>
      <c r="AE721" s="2" t="str">
        <f t="shared" si="142"/>
        <v>HT Under 1.5 Goals</v>
      </c>
      <c r="AF721" s="6"/>
      <c r="AG721" s="6" t="str">
        <f t="shared" si="143"/>
        <v>HT Over 0.5 Goals</v>
      </c>
      <c r="AH721" s="6" t="str">
        <f t="shared" si="134"/>
        <v>LOST</v>
      </c>
      <c r="AI721" s="6" t="str">
        <f t="shared" si="135"/>
        <v>LOST</v>
      </c>
      <c r="AK721" s="2" t="str">
        <f t="shared" si="144"/>
        <v>…</v>
      </c>
    </row>
    <row r="722" spans="6:37">
      <c r="F722" s="8"/>
      <c r="G722" s="2"/>
      <c r="H722" s="8"/>
      <c r="I722" s="2"/>
      <c r="J722" s="2"/>
      <c r="K722" s="2"/>
      <c r="L722" s="2"/>
      <c r="M722" s="2"/>
      <c r="N722" s="2"/>
      <c r="O722" s="3"/>
      <c r="P722" s="3"/>
      <c r="Q722" s="2"/>
      <c r="R722" s="2"/>
      <c r="S722" s="2"/>
      <c r="T722" s="2"/>
      <c r="U722" s="27"/>
      <c r="V722" s="27"/>
      <c r="W722" s="20"/>
      <c r="X722" s="20">
        <f t="shared" si="136"/>
        <v>1.25</v>
      </c>
      <c r="Y722" s="11"/>
      <c r="Z722" s="2">
        <f t="shared" si="137"/>
        <v>0</v>
      </c>
      <c r="AA722">
        <f t="shared" si="138"/>
        <v>10</v>
      </c>
      <c r="AB722">
        <f t="shared" si="139"/>
        <v>0</v>
      </c>
      <c r="AC722">
        <f t="shared" si="140"/>
        <v>0</v>
      </c>
      <c r="AD722" s="2">
        <f t="shared" si="141"/>
        <v>60</v>
      </c>
      <c r="AE722" s="2" t="str">
        <f t="shared" si="142"/>
        <v>HT Under 1.5 Goals</v>
      </c>
      <c r="AF722" s="6"/>
      <c r="AG722" s="6" t="str">
        <f t="shared" si="143"/>
        <v>HT Over 0.5 Goals</v>
      </c>
      <c r="AH722" s="6" t="str">
        <f t="shared" ref="AH722:AH785" si="145">IF(O722="?",O722,AI722)</f>
        <v>LOST</v>
      </c>
      <c r="AI722" s="6" t="str">
        <f t="shared" ref="AI722:AI785" si="146">IF(AE722=AG722,"WON",IF(O722="0-1","WON",IF(O722="1-0","WON",IF(O722="?","?","LOST"))))</f>
        <v>LOST</v>
      </c>
      <c r="AK722" s="2" t="str">
        <f t="shared" si="144"/>
        <v>…</v>
      </c>
    </row>
    <row r="723" spans="6:37">
      <c r="F723" s="8"/>
      <c r="G723" s="2"/>
      <c r="H723" s="8"/>
      <c r="I723" s="2"/>
      <c r="J723" s="2"/>
      <c r="K723" s="2"/>
      <c r="L723" s="2"/>
      <c r="M723" s="2"/>
      <c r="N723" s="2"/>
      <c r="O723" s="3"/>
      <c r="P723" s="3"/>
      <c r="Q723" s="2"/>
      <c r="R723" s="2"/>
      <c r="S723" s="2"/>
      <c r="T723" s="2"/>
      <c r="U723" s="27"/>
      <c r="V723" s="27"/>
      <c r="W723" s="20"/>
      <c r="X723" s="20">
        <f t="shared" si="136"/>
        <v>1.25</v>
      </c>
      <c r="Y723" s="11"/>
      <c r="Z723" s="2">
        <f t="shared" si="137"/>
        <v>0</v>
      </c>
      <c r="AA723">
        <f t="shared" si="138"/>
        <v>10</v>
      </c>
      <c r="AB723">
        <f t="shared" si="139"/>
        <v>0</v>
      </c>
      <c r="AC723">
        <f t="shared" si="140"/>
        <v>0</v>
      </c>
      <c r="AD723" s="2">
        <f t="shared" si="141"/>
        <v>60</v>
      </c>
      <c r="AE723" s="2" t="str">
        <f t="shared" si="142"/>
        <v>HT Under 1.5 Goals</v>
      </c>
      <c r="AF723" s="6"/>
      <c r="AG723" s="6" t="str">
        <f t="shared" si="143"/>
        <v>HT Over 0.5 Goals</v>
      </c>
      <c r="AH723" s="6" t="str">
        <f t="shared" si="145"/>
        <v>LOST</v>
      </c>
      <c r="AI723" s="6" t="str">
        <f t="shared" si="146"/>
        <v>LOST</v>
      </c>
      <c r="AK723" s="2" t="str">
        <f t="shared" si="144"/>
        <v>…</v>
      </c>
    </row>
    <row r="724" spans="6:37">
      <c r="F724" s="8"/>
      <c r="G724" s="2"/>
      <c r="H724" s="8"/>
      <c r="I724" s="2"/>
      <c r="J724" s="2"/>
      <c r="K724" s="2"/>
      <c r="L724" s="2"/>
      <c r="M724" s="2"/>
      <c r="N724" s="2"/>
      <c r="O724" s="3"/>
      <c r="P724" s="3"/>
      <c r="Q724" s="2"/>
      <c r="R724" s="2"/>
      <c r="S724" s="2"/>
      <c r="T724" s="2"/>
      <c r="U724" s="27"/>
      <c r="V724" s="27"/>
      <c r="W724" s="20"/>
      <c r="X724" s="20">
        <f t="shared" si="136"/>
        <v>1.25</v>
      </c>
      <c r="Y724" s="11"/>
      <c r="Z724" s="2">
        <f t="shared" si="137"/>
        <v>0</v>
      </c>
      <c r="AA724">
        <f t="shared" si="138"/>
        <v>10</v>
      </c>
      <c r="AB724">
        <f t="shared" si="139"/>
        <v>0</v>
      </c>
      <c r="AC724">
        <f t="shared" si="140"/>
        <v>0</v>
      </c>
      <c r="AD724" s="2">
        <f t="shared" si="141"/>
        <v>60</v>
      </c>
      <c r="AE724" s="2" t="str">
        <f t="shared" si="142"/>
        <v>HT Under 1.5 Goals</v>
      </c>
      <c r="AF724" s="6"/>
      <c r="AG724" s="6" t="str">
        <f t="shared" si="143"/>
        <v>HT Over 0.5 Goals</v>
      </c>
      <c r="AH724" s="6" t="str">
        <f t="shared" si="145"/>
        <v>LOST</v>
      </c>
      <c r="AI724" s="6" t="str">
        <f t="shared" si="146"/>
        <v>LOST</v>
      </c>
      <c r="AK724" s="2" t="str">
        <f t="shared" si="144"/>
        <v>…</v>
      </c>
    </row>
    <row r="725" spans="6:37">
      <c r="F725" s="8"/>
      <c r="G725" s="2"/>
      <c r="H725" s="8"/>
      <c r="I725" s="2"/>
      <c r="J725" s="2"/>
      <c r="K725" s="2"/>
      <c r="L725" s="2"/>
      <c r="M725" s="2"/>
      <c r="N725" s="2"/>
      <c r="O725" s="3"/>
      <c r="P725" s="3"/>
      <c r="Q725" s="2"/>
      <c r="R725" s="2"/>
      <c r="S725" s="2"/>
      <c r="T725" s="2"/>
      <c r="U725" s="27"/>
      <c r="V725" s="27"/>
      <c r="W725" s="20"/>
      <c r="X725" s="20">
        <f t="shared" si="136"/>
        <v>1.25</v>
      </c>
      <c r="Y725" s="11"/>
      <c r="Z725" s="2">
        <f t="shared" si="137"/>
        <v>0</v>
      </c>
      <c r="AA725">
        <f t="shared" si="138"/>
        <v>10</v>
      </c>
      <c r="AB725">
        <f t="shared" si="139"/>
        <v>0</v>
      </c>
      <c r="AC725">
        <f t="shared" si="140"/>
        <v>0</v>
      </c>
      <c r="AD725" s="2">
        <f t="shared" si="141"/>
        <v>60</v>
      </c>
      <c r="AE725" s="2" t="str">
        <f t="shared" si="142"/>
        <v>HT Under 1.5 Goals</v>
      </c>
      <c r="AF725" s="6"/>
      <c r="AG725" s="6" t="str">
        <f t="shared" si="143"/>
        <v>HT Over 0.5 Goals</v>
      </c>
      <c r="AH725" s="6" t="str">
        <f t="shared" si="145"/>
        <v>LOST</v>
      </c>
      <c r="AI725" s="6" t="str">
        <f t="shared" si="146"/>
        <v>LOST</v>
      </c>
      <c r="AK725" s="2" t="str">
        <f t="shared" si="144"/>
        <v>…</v>
      </c>
    </row>
    <row r="726" spans="6:37">
      <c r="F726" s="8"/>
      <c r="G726" s="2"/>
      <c r="H726" s="8"/>
      <c r="I726" s="2"/>
      <c r="J726" s="2"/>
      <c r="K726" s="2"/>
      <c r="L726" s="2"/>
      <c r="M726" s="2"/>
      <c r="N726" s="2"/>
      <c r="O726" s="3"/>
      <c r="P726" s="3"/>
      <c r="Q726" s="2"/>
      <c r="R726" s="2"/>
      <c r="S726" s="2"/>
      <c r="T726" s="2"/>
      <c r="U726" s="27"/>
      <c r="V726" s="27"/>
      <c r="W726" s="20"/>
      <c r="X726" s="20">
        <f t="shared" si="136"/>
        <v>1.25</v>
      </c>
      <c r="Y726" s="11"/>
      <c r="Z726" s="2">
        <f t="shared" si="137"/>
        <v>0</v>
      </c>
      <c r="AA726">
        <f t="shared" si="138"/>
        <v>10</v>
      </c>
      <c r="AB726">
        <f t="shared" si="139"/>
        <v>0</v>
      </c>
      <c r="AC726">
        <f t="shared" si="140"/>
        <v>0</v>
      </c>
      <c r="AD726" s="2">
        <f t="shared" si="141"/>
        <v>60</v>
      </c>
      <c r="AE726" s="2" t="str">
        <f t="shared" si="142"/>
        <v>HT Under 1.5 Goals</v>
      </c>
      <c r="AF726" s="6"/>
      <c r="AG726" s="6" t="str">
        <f t="shared" si="143"/>
        <v>HT Over 0.5 Goals</v>
      </c>
      <c r="AH726" s="6" t="str">
        <f t="shared" si="145"/>
        <v>LOST</v>
      </c>
      <c r="AI726" s="6" t="str">
        <f t="shared" si="146"/>
        <v>LOST</v>
      </c>
      <c r="AK726" s="2" t="str">
        <f t="shared" si="144"/>
        <v>…</v>
      </c>
    </row>
    <row r="727" spans="6:37">
      <c r="F727" s="8"/>
      <c r="G727" s="2"/>
      <c r="H727" s="8"/>
      <c r="I727" s="2"/>
      <c r="J727" s="2"/>
      <c r="K727" s="2"/>
      <c r="L727" s="2"/>
      <c r="M727" s="2"/>
      <c r="N727" s="2"/>
      <c r="O727" s="3"/>
      <c r="P727" s="3"/>
      <c r="Q727" s="2"/>
      <c r="R727" s="2"/>
      <c r="S727" s="2"/>
      <c r="T727" s="2"/>
      <c r="U727" s="27"/>
      <c r="V727" s="27"/>
      <c r="W727" s="20"/>
      <c r="X727" s="20">
        <f t="shared" si="136"/>
        <v>1.25</v>
      </c>
      <c r="Y727" s="11"/>
      <c r="Z727" s="2">
        <f t="shared" si="137"/>
        <v>0</v>
      </c>
      <c r="AA727">
        <f t="shared" si="138"/>
        <v>10</v>
      </c>
      <c r="AB727">
        <f t="shared" si="139"/>
        <v>0</v>
      </c>
      <c r="AC727">
        <f t="shared" si="140"/>
        <v>0</v>
      </c>
      <c r="AD727" s="2">
        <f t="shared" si="141"/>
        <v>60</v>
      </c>
      <c r="AE727" s="2" t="str">
        <f t="shared" si="142"/>
        <v>HT Under 1.5 Goals</v>
      </c>
      <c r="AF727" s="6"/>
      <c r="AG727" s="6" t="str">
        <f t="shared" si="143"/>
        <v>HT Over 0.5 Goals</v>
      </c>
      <c r="AH727" s="6" t="str">
        <f t="shared" si="145"/>
        <v>LOST</v>
      </c>
      <c r="AI727" s="6" t="str">
        <f t="shared" si="146"/>
        <v>LOST</v>
      </c>
      <c r="AK727" s="2" t="str">
        <f t="shared" si="144"/>
        <v>…</v>
      </c>
    </row>
    <row r="728" spans="6:37">
      <c r="F728" s="8"/>
      <c r="G728" s="2"/>
      <c r="H728" s="8"/>
      <c r="I728" s="2"/>
      <c r="J728" s="2"/>
      <c r="K728" s="2"/>
      <c r="L728" s="2"/>
      <c r="M728" s="2"/>
      <c r="N728" s="2"/>
      <c r="O728" s="3"/>
      <c r="P728" s="3"/>
      <c r="Q728" s="2"/>
      <c r="R728" s="2"/>
      <c r="S728" s="2"/>
      <c r="T728" s="2"/>
      <c r="U728" s="27"/>
      <c r="V728" s="27"/>
      <c r="W728" s="20"/>
      <c r="X728" s="20">
        <f t="shared" si="136"/>
        <v>1.25</v>
      </c>
      <c r="Y728" s="11"/>
      <c r="Z728" s="2">
        <f t="shared" si="137"/>
        <v>0</v>
      </c>
      <c r="AA728">
        <f t="shared" si="138"/>
        <v>10</v>
      </c>
      <c r="AB728">
        <f t="shared" si="139"/>
        <v>0</v>
      </c>
      <c r="AC728">
        <f t="shared" si="140"/>
        <v>0</v>
      </c>
      <c r="AD728" s="2">
        <f t="shared" si="141"/>
        <v>60</v>
      </c>
      <c r="AE728" s="2" t="str">
        <f t="shared" si="142"/>
        <v>HT Under 1.5 Goals</v>
      </c>
      <c r="AF728" s="6"/>
      <c r="AG728" s="6" t="str">
        <f t="shared" si="143"/>
        <v>HT Over 0.5 Goals</v>
      </c>
      <c r="AH728" s="6" t="str">
        <f t="shared" si="145"/>
        <v>LOST</v>
      </c>
      <c r="AI728" s="6" t="str">
        <f t="shared" si="146"/>
        <v>LOST</v>
      </c>
      <c r="AK728" s="2" t="str">
        <f t="shared" si="144"/>
        <v>…</v>
      </c>
    </row>
    <row r="729" spans="6:37">
      <c r="F729" s="8"/>
      <c r="G729" s="2"/>
      <c r="H729" s="8"/>
      <c r="I729" s="2"/>
      <c r="J729" s="2"/>
      <c r="K729" s="2"/>
      <c r="L729" s="2"/>
      <c r="M729" s="2"/>
      <c r="N729" s="2"/>
      <c r="O729" s="3"/>
      <c r="P729" s="3"/>
      <c r="Q729" s="2"/>
      <c r="R729" s="2"/>
      <c r="S729" s="2"/>
      <c r="T729" s="2"/>
      <c r="U729" s="27"/>
      <c r="V729" s="27"/>
      <c r="W729" s="20"/>
      <c r="X729" s="20">
        <f t="shared" si="136"/>
        <v>1.25</v>
      </c>
      <c r="Y729" s="11"/>
      <c r="Z729" s="2">
        <f t="shared" si="137"/>
        <v>0</v>
      </c>
      <c r="AA729">
        <f t="shared" si="138"/>
        <v>10</v>
      </c>
      <c r="AB729">
        <f t="shared" si="139"/>
        <v>0</v>
      </c>
      <c r="AC729">
        <f t="shared" si="140"/>
        <v>0</v>
      </c>
      <c r="AD729" s="2">
        <f t="shared" si="141"/>
        <v>60</v>
      </c>
      <c r="AE729" s="2" t="str">
        <f t="shared" si="142"/>
        <v>HT Under 1.5 Goals</v>
      </c>
      <c r="AF729" s="6"/>
      <c r="AG729" s="6" t="str">
        <f t="shared" si="143"/>
        <v>HT Over 0.5 Goals</v>
      </c>
      <c r="AH729" s="6" t="str">
        <f t="shared" si="145"/>
        <v>LOST</v>
      </c>
      <c r="AI729" s="6" t="str">
        <f t="shared" si="146"/>
        <v>LOST</v>
      </c>
      <c r="AK729" s="2" t="str">
        <f t="shared" si="144"/>
        <v>…</v>
      </c>
    </row>
    <row r="730" spans="6:37">
      <c r="F730" s="8"/>
      <c r="G730" s="2"/>
      <c r="H730" s="8"/>
      <c r="I730" s="2"/>
      <c r="J730" s="2"/>
      <c r="K730" s="2"/>
      <c r="L730" s="2"/>
      <c r="M730" s="2"/>
      <c r="N730" s="2"/>
      <c r="O730" s="3"/>
      <c r="P730" s="3"/>
      <c r="Q730" s="2"/>
      <c r="R730" s="2"/>
      <c r="S730" s="2"/>
      <c r="T730" s="2"/>
      <c r="U730" s="27"/>
      <c r="V730" s="27"/>
      <c r="W730" s="20"/>
      <c r="X730" s="20">
        <f t="shared" si="136"/>
        <v>1.25</v>
      </c>
      <c r="Y730" s="11"/>
      <c r="Z730" s="2">
        <f t="shared" si="137"/>
        <v>0</v>
      </c>
      <c r="AA730">
        <f t="shared" si="138"/>
        <v>10</v>
      </c>
      <c r="AB730">
        <f t="shared" si="139"/>
        <v>0</v>
      </c>
      <c r="AC730">
        <f t="shared" si="140"/>
        <v>0</v>
      </c>
      <c r="AD730" s="2">
        <f t="shared" si="141"/>
        <v>60</v>
      </c>
      <c r="AE730" s="2" t="str">
        <f t="shared" si="142"/>
        <v>HT Under 1.5 Goals</v>
      </c>
      <c r="AF730" s="6"/>
      <c r="AG730" s="6" t="str">
        <f t="shared" si="143"/>
        <v>HT Over 0.5 Goals</v>
      </c>
      <c r="AH730" s="6" t="str">
        <f t="shared" si="145"/>
        <v>LOST</v>
      </c>
      <c r="AI730" s="6" t="str">
        <f t="shared" si="146"/>
        <v>LOST</v>
      </c>
      <c r="AK730" s="2" t="str">
        <f t="shared" si="144"/>
        <v>…</v>
      </c>
    </row>
    <row r="731" spans="6:37">
      <c r="F731" s="8"/>
      <c r="G731" s="2"/>
      <c r="H731" s="8"/>
      <c r="I731" s="2"/>
      <c r="J731" s="2"/>
      <c r="K731" s="2"/>
      <c r="L731" s="2"/>
      <c r="M731" s="2"/>
      <c r="N731" s="2"/>
      <c r="O731" s="3"/>
      <c r="P731" s="3"/>
      <c r="Q731" s="2"/>
      <c r="R731" s="2"/>
      <c r="S731" s="2"/>
      <c r="T731" s="2"/>
      <c r="U731" s="27"/>
      <c r="V731" s="27"/>
      <c r="W731" s="20"/>
      <c r="X731" s="20">
        <f t="shared" si="136"/>
        <v>1.25</v>
      </c>
      <c r="Y731" s="11"/>
      <c r="Z731" s="2">
        <f t="shared" si="137"/>
        <v>0</v>
      </c>
      <c r="AA731">
        <f t="shared" si="138"/>
        <v>10</v>
      </c>
      <c r="AB731">
        <f t="shared" si="139"/>
        <v>0</v>
      </c>
      <c r="AC731">
        <f t="shared" si="140"/>
        <v>0</v>
      </c>
      <c r="AD731" s="2">
        <f t="shared" si="141"/>
        <v>60</v>
      </c>
      <c r="AE731" s="2" t="str">
        <f t="shared" si="142"/>
        <v>HT Under 1.5 Goals</v>
      </c>
      <c r="AF731" s="6"/>
      <c r="AG731" s="6" t="str">
        <f t="shared" si="143"/>
        <v>HT Over 0.5 Goals</v>
      </c>
      <c r="AH731" s="6" t="str">
        <f t="shared" si="145"/>
        <v>LOST</v>
      </c>
      <c r="AI731" s="6" t="str">
        <f t="shared" si="146"/>
        <v>LOST</v>
      </c>
      <c r="AK731" s="2" t="str">
        <f t="shared" si="144"/>
        <v>…</v>
      </c>
    </row>
    <row r="732" spans="6:37">
      <c r="F732" s="8"/>
      <c r="G732" s="2"/>
      <c r="H732" s="8"/>
      <c r="I732" s="2"/>
      <c r="J732" s="2"/>
      <c r="K732" s="2"/>
      <c r="L732" s="2"/>
      <c r="M732" s="2"/>
      <c r="N732" s="2"/>
      <c r="O732" s="3"/>
      <c r="P732" s="3"/>
      <c r="Q732" s="2"/>
      <c r="R732" s="2"/>
      <c r="S732" s="2"/>
      <c r="T732" s="2"/>
      <c r="U732" s="27"/>
      <c r="V732" s="27"/>
      <c r="W732" s="20"/>
      <c r="X732" s="20">
        <f t="shared" si="136"/>
        <v>1.25</v>
      </c>
      <c r="Y732" s="11"/>
      <c r="Z732" s="2">
        <f t="shared" si="137"/>
        <v>0</v>
      </c>
      <c r="AA732">
        <f t="shared" si="138"/>
        <v>10</v>
      </c>
      <c r="AB732">
        <f t="shared" si="139"/>
        <v>0</v>
      </c>
      <c r="AC732">
        <f t="shared" si="140"/>
        <v>0</v>
      </c>
      <c r="AD732" s="2">
        <f t="shared" si="141"/>
        <v>60</v>
      </c>
      <c r="AE732" s="2" t="str">
        <f t="shared" si="142"/>
        <v>HT Under 1.5 Goals</v>
      </c>
      <c r="AF732" s="6"/>
      <c r="AG732" s="6" t="str">
        <f t="shared" si="143"/>
        <v>HT Over 0.5 Goals</v>
      </c>
      <c r="AH732" s="6" t="str">
        <f t="shared" si="145"/>
        <v>LOST</v>
      </c>
      <c r="AI732" s="6" t="str">
        <f t="shared" si="146"/>
        <v>LOST</v>
      </c>
      <c r="AK732" s="2" t="str">
        <f t="shared" si="144"/>
        <v>…</v>
      </c>
    </row>
    <row r="733" spans="6:37">
      <c r="F733" s="8"/>
      <c r="G733" s="2"/>
      <c r="H733" s="8"/>
      <c r="I733" s="2"/>
      <c r="J733" s="2"/>
      <c r="K733" s="2"/>
      <c r="L733" s="2"/>
      <c r="M733" s="2"/>
      <c r="N733" s="2"/>
      <c r="O733" s="3"/>
      <c r="P733" s="3"/>
      <c r="Q733" s="2"/>
      <c r="R733" s="2"/>
      <c r="S733" s="2"/>
      <c r="T733" s="2"/>
      <c r="U733" s="27"/>
      <c r="V733" s="27"/>
      <c r="W733" s="20"/>
      <c r="X733" s="20">
        <f t="shared" si="136"/>
        <v>1.25</v>
      </c>
      <c r="Y733" s="11"/>
      <c r="Z733" s="2">
        <f t="shared" si="137"/>
        <v>0</v>
      </c>
      <c r="AA733">
        <f t="shared" si="138"/>
        <v>10</v>
      </c>
      <c r="AB733">
        <f t="shared" si="139"/>
        <v>0</v>
      </c>
      <c r="AC733">
        <f t="shared" si="140"/>
        <v>0</v>
      </c>
      <c r="AD733" s="2">
        <f t="shared" si="141"/>
        <v>60</v>
      </c>
      <c r="AE733" s="2" t="str">
        <f t="shared" si="142"/>
        <v>HT Under 1.5 Goals</v>
      </c>
      <c r="AF733" s="6"/>
      <c r="AG733" s="6" t="str">
        <f t="shared" si="143"/>
        <v>HT Over 0.5 Goals</v>
      </c>
      <c r="AH733" s="6" t="str">
        <f t="shared" si="145"/>
        <v>LOST</v>
      </c>
      <c r="AI733" s="6" t="str">
        <f t="shared" si="146"/>
        <v>LOST</v>
      </c>
      <c r="AK733" s="2" t="str">
        <f t="shared" si="144"/>
        <v>…</v>
      </c>
    </row>
    <row r="734" spans="6:37">
      <c r="F734" s="8"/>
      <c r="G734" s="2"/>
      <c r="H734" s="8"/>
      <c r="I734" s="2"/>
      <c r="J734" s="2"/>
      <c r="K734" s="2"/>
      <c r="L734" s="2"/>
      <c r="M734" s="2"/>
      <c r="N734" s="2"/>
      <c r="O734" s="3"/>
      <c r="P734" s="3"/>
      <c r="Q734" s="2"/>
      <c r="R734" s="2"/>
      <c r="S734" s="2"/>
      <c r="T734" s="2"/>
      <c r="U734" s="27"/>
      <c r="V734" s="27"/>
      <c r="W734" s="20"/>
      <c r="X734" s="20">
        <f t="shared" si="136"/>
        <v>1.25</v>
      </c>
      <c r="Y734" s="11"/>
      <c r="Z734" s="2">
        <f t="shared" si="137"/>
        <v>0</v>
      </c>
      <c r="AA734">
        <f t="shared" si="138"/>
        <v>10</v>
      </c>
      <c r="AB734">
        <f t="shared" si="139"/>
        <v>0</v>
      </c>
      <c r="AC734">
        <f t="shared" si="140"/>
        <v>0</v>
      </c>
      <c r="AD734" s="2">
        <f t="shared" si="141"/>
        <v>60</v>
      </c>
      <c r="AE734" s="2" t="str">
        <f t="shared" si="142"/>
        <v>HT Under 1.5 Goals</v>
      </c>
      <c r="AF734" s="6"/>
      <c r="AG734" s="6" t="str">
        <f t="shared" si="143"/>
        <v>HT Over 0.5 Goals</v>
      </c>
      <c r="AH734" s="6" t="str">
        <f t="shared" si="145"/>
        <v>LOST</v>
      </c>
      <c r="AI734" s="6" t="str">
        <f t="shared" si="146"/>
        <v>LOST</v>
      </c>
      <c r="AK734" s="2" t="str">
        <f t="shared" si="144"/>
        <v>…</v>
      </c>
    </row>
    <row r="735" spans="6:37">
      <c r="F735" s="8"/>
      <c r="G735" s="2"/>
      <c r="H735" s="8"/>
      <c r="I735" s="2"/>
      <c r="J735" s="2"/>
      <c r="K735" s="2"/>
      <c r="L735" s="2"/>
      <c r="M735" s="2"/>
      <c r="N735" s="2"/>
      <c r="O735" s="3"/>
      <c r="P735" s="3"/>
      <c r="Q735" s="2"/>
      <c r="R735" s="2"/>
      <c r="S735" s="2"/>
      <c r="T735" s="2"/>
      <c r="U735" s="27"/>
      <c r="V735" s="27"/>
      <c r="W735" s="20"/>
      <c r="X735" s="20">
        <f t="shared" si="136"/>
        <v>1.25</v>
      </c>
      <c r="Y735" s="11"/>
      <c r="Z735" s="2">
        <f t="shared" si="137"/>
        <v>0</v>
      </c>
      <c r="AA735">
        <f t="shared" si="138"/>
        <v>10</v>
      </c>
      <c r="AB735">
        <f t="shared" si="139"/>
        <v>0</v>
      </c>
      <c r="AC735">
        <f t="shared" si="140"/>
        <v>0</v>
      </c>
      <c r="AD735" s="2">
        <f t="shared" si="141"/>
        <v>60</v>
      </c>
      <c r="AE735" s="2" t="str">
        <f t="shared" si="142"/>
        <v>HT Under 1.5 Goals</v>
      </c>
      <c r="AF735" s="6"/>
      <c r="AG735" s="6" t="str">
        <f t="shared" si="143"/>
        <v>HT Over 0.5 Goals</v>
      </c>
      <c r="AH735" s="6" t="str">
        <f t="shared" si="145"/>
        <v>LOST</v>
      </c>
      <c r="AI735" s="6" t="str">
        <f t="shared" si="146"/>
        <v>LOST</v>
      </c>
      <c r="AK735" s="2" t="str">
        <f t="shared" si="144"/>
        <v>…</v>
      </c>
    </row>
    <row r="736" spans="6:37">
      <c r="F736" s="8"/>
      <c r="G736" s="2"/>
      <c r="H736" s="8"/>
      <c r="I736" s="2"/>
      <c r="J736" s="2"/>
      <c r="K736" s="2"/>
      <c r="L736" s="2"/>
      <c r="M736" s="2"/>
      <c r="N736" s="2"/>
      <c r="O736" s="3"/>
      <c r="P736" s="3"/>
      <c r="Q736" s="2"/>
      <c r="R736" s="2"/>
      <c r="S736" s="2"/>
      <c r="T736" s="2"/>
      <c r="U736" s="27"/>
      <c r="V736" s="27"/>
      <c r="W736" s="20"/>
      <c r="X736" s="20">
        <f t="shared" si="136"/>
        <v>1.25</v>
      </c>
      <c r="Y736" s="11"/>
      <c r="Z736" s="2">
        <f t="shared" si="137"/>
        <v>0</v>
      </c>
      <c r="AA736">
        <f t="shared" si="138"/>
        <v>10</v>
      </c>
      <c r="AB736">
        <f t="shared" si="139"/>
        <v>0</v>
      </c>
      <c r="AC736">
        <f t="shared" si="140"/>
        <v>0</v>
      </c>
      <c r="AD736" s="2">
        <f t="shared" si="141"/>
        <v>60</v>
      </c>
      <c r="AE736" s="2" t="str">
        <f t="shared" si="142"/>
        <v>HT Under 1.5 Goals</v>
      </c>
      <c r="AF736" s="6"/>
      <c r="AG736" s="6" t="str">
        <f t="shared" si="143"/>
        <v>HT Over 0.5 Goals</v>
      </c>
      <c r="AH736" s="6" t="str">
        <f t="shared" si="145"/>
        <v>LOST</v>
      </c>
      <c r="AI736" s="6" t="str">
        <f t="shared" si="146"/>
        <v>LOST</v>
      </c>
      <c r="AK736" s="2" t="str">
        <f t="shared" si="144"/>
        <v>…</v>
      </c>
    </row>
    <row r="737" spans="6:37">
      <c r="F737" s="8"/>
      <c r="G737" s="2"/>
      <c r="H737" s="8"/>
      <c r="I737" s="2"/>
      <c r="J737" s="2"/>
      <c r="K737" s="2"/>
      <c r="L737" s="2"/>
      <c r="M737" s="2"/>
      <c r="N737" s="2"/>
      <c r="O737" s="3"/>
      <c r="P737" s="3"/>
      <c r="Q737" s="2"/>
      <c r="R737" s="2"/>
      <c r="S737" s="2"/>
      <c r="T737" s="2"/>
      <c r="U737" s="27"/>
      <c r="V737" s="27"/>
      <c r="W737" s="20"/>
      <c r="X737" s="20">
        <f t="shared" si="136"/>
        <v>1.25</v>
      </c>
      <c r="Y737" s="11"/>
      <c r="Z737" s="2">
        <f t="shared" si="137"/>
        <v>0</v>
      </c>
      <c r="AA737">
        <f t="shared" si="138"/>
        <v>10</v>
      </c>
      <c r="AB737">
        <f t="shared" si="139"/>
        <v>0</v>
      </c>
      <c r="AC737">
        <f t="shared" si="140"/>
        <v>0</v>
      </c>
      <c r="AD737" s="2">
        <f t="shared" si="141"/>
        <v>60</v>
      </c>
      <c r="AE737" s="2" t="str">
        <f t="shared" si="142"/>
        <v>HT Under 1.5 Goals</v>
      </c>
      <c r="AF737" s="6"/>
      <c r="AG737" s="6" t="str">
        <f t="shared" si="143"/>
        <v>HT Over 0.5 Goals</v>
      </c>
      <c r="AH737" s="6" t="str">
        <f t="shared" si="145"/>
        <v>LOST</v>
      </c>
      <c r="AI737" s="6" t="str">
        <f t="shared" si="146"/>
        <v>LOST</v>
      </c>
      <c r="AK737" s="2" t="str">
        <f t="shared" si="144"/>
        <v>…</v>
      </c>
    </row>
    <row r="738" spans="6:37">
      <c r="F738" s="8"/>
      <c r="G738" s="2"/>
      <c r="H738" s="8"/>
      <c r="I738" s="2"/>
      <c r="J738" s="2"/>
      <c r="K738" s="2"/>
      <c r="L738" s="2"/>
      <c r="M738" s="2"/>
      <c r="N738" s="2"/>
      <c r="O738" s="3"/>
      <c r="P738" s="3"/>
      <c r="Q738" s="2"/>
      <c r="R738" s="2"/>
      <c r="S738" s="2"/>
      <c r="T738" s="2"/>
      <c r="U738" s="27"/>
      <c r="V738" s="27"/>
      <c r="W738" s="20"/>
      <c r="X738" s="20">
        <f t="shared" si="136"/>
        <v>1.25</v>
      </c>
      <c r="Y738" s="11"/>
      <c r="Z738" s="2">
        <f t="shared" si="137"/>
        <v>0</v>
      </c>
      <c r="AA738">
        <f t="shared" si="138"/>
        <v>10</v>
      </c>
      <c r="AB738">
        <f t="shared" si="139"/>
        <v>0</v>
      </c>
      <c r="AC738">
        <f t="shared" si="140"/>
        <v>0</v>
      </c>
      <c r="AD738" s="2">
        <f t="shared" si="141"/>
        <v>60</v>
      </c>
      <c r="AE738" s="2" t="str">
        <f t="shared" si="142"/>
        <v>HT Under 1.5 Goals</v>
      </c>
      <c r="AF738" s="6"/>
      <c r="AG738" s="6" t="str">
        <f t="shared" si="143"/>
        <v>HT Over 0.5 Goals</v>
      </c>
      <c r="AH738" s="6" t="str">
        <f t="shared" si="145"/>
        <v>LOST</v>
      </c>
      <c r="AI738" s="6" t="str">
        <f t="shared" si="146"/>
        <v>LOST</v>
      </c>
      <c r="AK738" s="2" t="str">
        <f t="shared" si="144"/>
        <v>…</v>
      </c>
    </row>
    <row r="739" spans="6:37">
      <c r="F739" s="8"/>
      <c r="G739" s="2"/>
      <c r="H739" s="8"/>
      <c r="I739" s="2"/>
      <c r="J739" s="2"/>
      <c r="K739" s="2"/>
      <c r="L739" s="2"/>
      <c r="M739" s="2"/>
      <c r="N739" s="2"/>
      <c r="O739" s="3"/>
      <c r="P739" s="3"/>
      <c r="Q739" s="2"/>
      <c r="R739" s="2"/>
      <c r="S739" s="2"/>
      <c r="T739" s="2"/>
      <c r="U739" s="27"/>
      <c r="V739" s="27"/>
      <c r="W739" s="20"/>
      <c r="X739" s="20">
        <f t="shared" si="136"/>
        <v>1.25</v>
      </c>
      <c r="Y739" s="11"/>
      <c r="Z739" s="2">
        <f t="shared" si="137"/>
        <v>0</v>
      </c>
      <c r="AA739">
        <f t="shared" si="138"/>
        <v>10</v>
      </c>
      <c r="AB739">
        <f t="shared" si="139"/>
        <v>0</v>
      </c>
      <c r="AC739">
        <f t="shared" si="140"/>
        <v>0</v>
      </c>
      <c r="AD739" s="2">
        <f t="shared" si="141"/>
        <v>60</v>
      </c>
      <c r="AE739" s="2" t="str">
        <f t="shared" si="142"/>
        <v>HT Under 1.5 Goals</v>
      </c>
      <c r="AF739" s="6"/>
      <c r="AG739" s="6" t="str">
        <f t="shared" si="143"/>
        <v>HT Over 0.5 Goals</v>
      </c>
      <c r="AH739" s="6" t="str">
        <f t="shared" si="145"/>
        <v>LOST</v>
      </c>
      <c r="AI739" s="6" t="str">
        <f t="shared" si="146"/>
        <v>LOST</v>
      </c>
      <c r="AK739" s="2" t="str">
        <f t="shared" si="144"/>
        <v>…</v>
      </c>
    </row>
    <row r="740" spans="6:37">
      <c r="F740" s="8"/>
      <c r="G740" s="2"/>
      <c r="H740" s="8"/>
      <c r="I740" s="2"/>
      <c r="J740" s="2"/>
      <c r="K740" s="2"/>
      <c r="L740" s="2"/>
      <c r="M740" s="2"/>
      <c r="N740" s="2"/>
      <c r="O740" s="3"/>
      <c r="P740" s="3"/>
      <c r="Q740" s="2"/>
      <c r="R740" s="2"/>
      <c r="S740" s="2"/>
      <c r="T740" s="2"/>
      <c r="U740" s="27"/>
      <c r="V740" s="27"/>
      <c r="W740" s="20"/>
      <c r="X740" s="20">
        <f t="shared" si="136"/>
        <v>1.25</v>
      </c>
      <c r="Y740" s="11"/>
      <c r="Z740" s="2">
        <f t="shared" si="137"/>
        <v>0</v>
      </c>
      <c r="AA740">
        <f t="shared" si="138"/>
        <v>10</v>
      </c>
      <c r="AB740">
        <f t="shared" si="139"/>
        <v>0</v>
      </c>
      <c r="AC740">
        <f t="shared" si="140"/>
        <v>0</v>
      </c>
      <c r="AD740" s="2">
        <f t="shared" si="141"/>
        <v>60</v>
      </c>
      <c r="AE740" s="2" t="str">
        <f t="shared" si="142"/>
        <v>HT Under 1.5 Goals</v>
      </c>
      <c r="AF740" s="6"/>
      <c r="AG740" s="6" t="str">
        <f t="shared" si="143"/>
        <v>HT Over 0.5 Goals</v>
      </c>
      <c r="AH740" s="6" t="str">
        <f t="shared" si="145"/>
        <v>LOST</v>
      </c>
      <c r="AI740" s="6" t="str">
        <f t="shared" si="146"/>
        <v>LOST</v>
      </c>
      <c r="AK740" s="2" t="str">
        <f t="shared" si="144"/>
        <v>…</v>
      </c>
    </row>
    <row r="741" spans="6:37">
      <c r="F741" s="8"/>
      <c r="G741" s="2"/>
      <c r="H741" s="8"/>
      <c r="I741" s="2"/>
      <c r="J741" s="2"/>
      <c r="K741" s="2"/>
      <c r="L741" s="2"/>
      <c r="M741" s="2"/>
      <c r="N741" s="2"/>
      <c r="O741" s="3"/>
      <c r="P741" s="3"/>
      <c r="Q741" s="2"/>
      <c r="R741" s="2"/>
      <c r="S741" s="2"/>
      <c r="T741" s="2"/>
      <c r="U741" s="27"/>
      <c r="V741" s="27"/>
      <c r="W741" s="20"/>
      <c r="X741" s="20">
        <f t="shared" si="136"/>
        <v>1.25</v>
      </c>
      <c r="Y741" s="11"/>
      <c r="Z741" s="2">
        <f t="shared" si="137"/>
        <v>0</v>
      </c>
      <c r="AA741">
        <f t="shared" si="138"/>
        <v>10</v>
      </c>
      <c r="AB741">
        <f t="shared" si="139"/>
        <v>0</v>
      </c>
      <c r="AC741">
        <f t="shared" si="140"/>
        <v>0</v>
      </c>
      <c r="AD741" s="2">
        <f t="shared" si="141"/>
        <v>60</v>
      </c>
      <c r="AE741" s="2" t="str">
        <f t="shared" si="142"/>
        <v>HT Under 1.5 Goals</v>
      </c>
      <c r="AF741" s="6"/>
      <c r="AG741" s="6" t="str">
        <f t="shared" si="143"/>
        <v>HT Over 0.5 Goals</v>
      </c>
      <c r="AH741" s="6" t="str">
        <f t="shared" si="145"/>
        <v>LOST</v>
      </c>
      <c r="AI741" s="6" t="str">
        <f t="shared" si="146"/>
        <v>LOST</v>
      </c>
      <c r="AK741" s="2" t="str">
        <f t="shared" si="144"/>
        <v>…</v>
      </c>
    </row>
    <row r="742" spans="6:37">
      <c r="F742" s="8"/>
      <c r="G742" s="2"/>
      <c r="H742" s="8"/>
      <c r="I742" s="2"/>
      <c r="J742" s="2"/>
      <c r="K742" s="2"/>
      <c r="L742" s="2"/>
      <c r="M742" s="2"/>
      <c r="N742" s="2"/>
      <c r="O742" s="3"/>
      <c r="P742" s="3"/>
      <c r="Q742" s="2"/>
      <c r="R742" s="2"/>
      <c r="S742" s="2"/>
      <c r="T742" s="2"/>
      <c r="U742" s="27"/>
      <c r="V742" s="27"/>
      <c r="W742" s="20"/>
      <c r="X742" s="20">
        <f t="shared" si="136"/>
        <v>1.25</v>
      </c>
      <c r="Y742" s="11"/>
      <c r="Z742" s="2">
        <f t="shared" si="137"/>
        <v>0</v>
      </c>
      <c r="AA742">
        <f t="shared" si="138"/>
        <v>10</v>
      </c>
      <c r="AB742">
        <f t="shared" si="139"/>
        <v>0</v>
      </c>
      <c r="AC742">
        <f t="shared" si="140"/>
        <v>0</v>
      </c>
      <c r="AD742" s="2">
        <f t="shared" si="141"/>
        <v>60</v>
      </c>
      <c r="AE742" s="2" t="str">
        <f t="shared" si="142"/>
        <v>HT Under 1.5 Goals</v>
      </c>
      <c r="AF742" s="6"/>
      <c r="AG742" s="6" t="str">
        <f t="shared" si="143"/>
        <v>HT Over 0.5 Goals</v>
      </c>
      <c r="AH742" s="6" t="str">
        <f t="shared" si="145"/>
        <v>LOST</v>
      </c>
      <c r="AI742" s="6" t="str">
        <f t="shared" si="146"/>
        <v>LOST</v>
      </c>
      <c r="AK742" s="2" t="str">
        <f t="shared" si="144"/>
        <v>…</v>
      </c>
    </row>
    <row r="743" spans="6:37">
      <c r="F743" s="8"/>
      <c r="G743" s="2"/>
      <c r="H743" s="8"/>
      <c r="I743" s="2"/>
      <c r="J743" s="2"/>
      <c r="K743" s="2"/>
      <c r="L743" s="2"/>
      <c r="M743" s="2"/>
      <c r="N743" s="2"/>
      <c r="O743" s="3"/>
      <c r="P743" s="3"/>
      <c r="Q743" s="2"/>
      <c r="R743" s="2"/>
      <c r="S743" s="2"/>
      <c r="T743" s="2"/>
      <c r="U743" s="27"/>
      <c r="V743" s="27"/>
      <c r="W743" s="20"/>
      <c r="X743" s="20">
        <f t="shared" si="136"/>
        <v>1.25</v>
      </c>
      <c r="Y743" s="11"/>
      <c r="Z743" s="2">
        <f t="shared" si="137"/>
        <v>0</v>
      </c>
      <c r="AA743">
        <f t="shared" si="138"/>
        <v>10</v>
      </c>
      <c r="AB743">
        <f t="shared" si="139"/>
        <v>0</v>
      </c>
      <c r="AC743">
        <f t="shared" si="140"/>
        <v>0</v>
      </c>
      <c r="AD743" s="2">
        <f t="shared" si="141"/>
        <v>60</v>
      </c>
      <c r="AE743" s="2" t="str">
        <f t="shared" si="142"/>
        <v>HT Under 1.5 Goals</v>
      </c>
      <c r="AF743" s="6"/>
      <c r="AG743" s="6" t="str">
        <f t="shared" si="143"/>
        <v>HT Over 0.5 Goals</v>
      </c>
      <c r="AH743" s="6" t="str">
        <f t="shared" si="145"/>
        <v>LOST</v>
      </c>
      <c r="AI743" s="6" t="str">
        <f t="shared" si="146"/>
        <v>LOST</v>
      </c>
      <c r="AK743" s="2" t="str">
        <f t="shared" si="144"/>
        <v>…</v>
      </c>
    </row>
    <row r="744" spans="6:37">
      <c r="F744" s="8"/>
      <c r="G744" s="2"/>
      <c r="H744" s="8"/>
      <c r="I744" s="2"/>
      <c r="J744" s="2"/>
      <c r="K744" s="2"/>
      <c r="L744" s="2"/>
      <c r="M744" s="2"/>
      <c r="N744" s="2"/>
      <c r="O744" s="3"/>
      <c r="P744" s="3"/>
      <c r="Q744" s="2"/>
      <c r="R744" s="2"/>
      <c r="S744" s="2"/>
      <c r="T744" s="2"/>
      <c r="U744" s="27"/>
      <c r="V744" s="27"/>
      <c r="W744" s="20"/>
      <c r="X744" s="20">
        <f t="shared" si="136"/>
        <v>1.25</v>
      </c>
      <c r="Y744" s="11"/>
      <c r="Z744" s="2">
        <f t="shared" si="137"/>
        <v>0</v>
      </c>
      <c r="AA744">
        <f t="shared" si="138"/>
        <v>10</v>
      </c>
      <c r="AB744">
        <f t="shared" si="139"/>
        <v>0</v>
      </c>
      <c r="AC744">
        <f t="shared" si="140"/>
        <v>0</v>
      </c>
      <c r="AD744" s="2">
        <f t="shared" si="141"/>
        <v>60</v>
      </c>
      <c r="AE744" s="2" t="str">
        <f t="shared" si="142"/>
        <v>HT Under 1.5 Goals</v>
      </c>
      <c r="AF744" s="6"/>
      <c r="AG744" s="6" t="str">
        <f t="shared" si="143"/>
        <v>HT Over 0.5 Goals</v>
      </c>
      <c r="AH744" s="6" t="str">
        <f t="shared" si="145"/>
        <v>LOST</v>
      </c>
      <c r="AI744" s="6" t="str">
        <f t="shared" si="146"/>
        <v>LOST</v>
      </c>
      <c r="AK744" s="2" t="str">
        <f t="shared" si="144"/>
        <v>…</v>
      </c>
    </row>
    <row r="745" spans="6:37">
      <c r="F745" s="8"/>
      <c r="G745" s="2"/>
      <c r="H745" s="8"/>
      <c r="I745" s="2"/>
      <c r="J745" s="2"/>
      <c r="K745" s="2"/>
      <c r="L745" s="2"/>
      <c r="M745" s="2"/>
      <c r="N745" s="2"/>
      <c r="O745" s="3"/>
      <c r="P745" s="3"/>
      <c r="Q745" s="2"/>
      <c r="R745" s="2"/>
      <c r="S745" s="2"/>
      <c r="T745" s="2"/>
      <c r="U745" s="27"/>
      <c r="V745" s="27"/>
      <c r="W745" s="20"/>
      <c r="X745" s="20">
        <f t="shared" si="136"/>
        <v>1.25</v>
      </c>
      <c r="Y745" s="11"/>
      <c r="Z745" s="2">
        <f t="shared" si="137"/>
        <v>0</v>
      </c>
      <c r="AA745">
        <f t="shared" si="138"/>
        <v>10</v>
      </c>
      <c r="AB745">
        <f t="shared" si="139"/>
        <v>0</v>
      </c>
      <c r="AC745">
        <f t="shared" si="140"/>
        <v>0</v>
      </c>
      <c r="AD745" s="2">
        <f t="shared" si="141"/>
        <v>60</v>
      </c>
      <c r="AE745" s="2" t="str">
        <f t="shared" si="142"/>
        <v>HT Under 1.5 Goals</v>
      </c>
      <c r="AF745" s="6"/>
      <c r="AG745" s="6" t="str">
        <f t="shared" si="143"/>
        <v>HT Over 0.5 Goals</v>
      </c>
      <c r="AH745" s="6" t="str">
        <f t="shared" si="145"/>
        <v>LOST</v>
      </c>
      <c r="AI745" s="6" t="str">
        <f t="shared" si="146"/>
        <v>LOST</v>
      </c>
      <c r="AK745" s="2" t="str">
        <f t="shared" si="144"/>
        <v>…</v>
      </c>
    </row>
    <row r="746" spans="6:37">
      <c r="F746" s="8"/>
      <c r="G746" s="2"/>
      <c r="H746" s="8"/>
      <c r="I746" s="2"/>
      <c r="J746" s="2"/>
      <c r="K746" s="2"/>
      <c r="L746" s="2"/>
      <c r="M746" s="2"/>
      <c r="N746" s="2"/>
      <c r="O746" s="3"/>
      <c r="P746" s="3"/>
      <c r="Q746" s="2"/>
      <c r="R746" s="2"/>
      <c r="S746" s="2"/>
      <c r="T746" s="2"/>
      <c r="U746" s="27"/>
      <c r="V746" s="27"/>
      <c r="W746" s="20"/>
      <c r="X746" s="20">
        <f t="shared" si="136"/>
        <v>1.25</v>
      </c>
      <c r="Y746" s="11"/>
      <c r="Z746" s="2">
        <f t="shared" si="137"/>
        <v>0</v>
      </c>
      <c r="AA746">
        <f t="shared" si="138"/>
        <v>10</v>
      </c>
      <c r="AB746">
        <f t="shared" si="139"/>
        <v>0</v>
      </c>
      <c r="AC746">
        <f t="shared" si="140"/>
        <v>0</v>
      </c>
      <c r="AD746" s="2">
        <f t="shared" si="141"/>
        <v>60</v>
      </c>
      <c r="AE746" s="2" t="str">
        <f t="shared" si="142"/>
        <v>HT Under 1.5 Goals</v>
      </c>
      <c r="AF746" s="6"/>
      <c r="AG746" s="6" t="str">
        <f t="shared" si="143"/>
        <v>HT Over 0.5 Goals</v>
      </c>
      <c r="AH746" s="6" t="str">
        <f t="shared" si="145"/>
        <v>LOST</v>
      </c>
      <c r="AI746" s="6" t="str">
        <f t="shared" si="146"/>
        <v>LOST</v>
      </c>
      <c r="AK746" s="2" t="str">
        <f t="shared" si="144"/>
        <v>…</v>
      </c>
    </row>
    <row r="747" spans="6:37">
      <c r="F747" s="8"/>
      <c r="G747" s="2"/>
      <c r="H747" s="8"/>
      <c r="I747" s="2"/>
      <c r="J747" s="2"/>
      <c r="K747" s="2"/>
      <c r="L747" s="2"/>
      <c r="M747" s="2"/>
      <c r="N747" s="2"/>
      <c r="O747" s="3"/>
      <c r="P747" s="3"/>
      <c r="Q747" s="2"/>
      <c r="R747" s="2"/>
      <c r="S747" s="2"/>
      <c r="T747" s="2"/>
      <c r="U747" s="27"/>
      <c r="V747" s="27"/>
      <c r="W747" s="20"/>
      <c r="X747" s="20">
        <f t="shared" si="136"/>
        <v>1.25</v>
      </c>
      <c r="Y747" s="11"/>
      <c r="Z747" s="2">
        <f t="shared" si="137"/>
        <v>0</v>
      </c>
      <c r="AA747">
        <f t="shared" si="138"/>
        <v>10</v>
      </c>
      <c r="AB747">
        <f t="shared" si="139"/>
        <v>0</v>
      </c>
      <c r="AC747">
        <f t="shared" si="140"/>
        <v>0</v>
      </c>
      <c r="AD747" s="2">
        <f t="shared" si="141"/>
        <v>60</v>
      </c>
      <c r="AE747" s="2" t="str">
        <f t="shared" si="142"/>
        <v>HT Under 1.5 Goals</v>
      </c>
      <c r="AF747" s="6"/>
      <c r="AG747" s="6" t="str">
        <f t="shared" si="143"/>
        <v>HT Over 0.5 Goals</v>
      </c>
      <c r="AH747" s="6" t="str">
        <f t="shared" si="145"/>
        <v>LOST</v>
      </c>
      <c r="AI747" s="6" t="str">
        <f t="shared" si="146"/>
        <v>LOST</v>
      </c>
      <c r="AK747" s="2" t="str">
        <f t="shared" si="144"/>
        <v>…</v>
      </c>
    </row>
    <row r="748" spans="6:37">
      <c r="F748" s="8"/>
      <c r="G748" s="2"/>
      <c r="H748" s="8"/>
      <c r="I748" s="2"/>
      <c r="J748" s="2"/>
      <c r="K748" s="2"/>
      <c r="L748" s="2"/>
      <c r="M748" s="2"/>
      <c r="N748" s="2"/>
      <c r="O748" s="3"/>
      <c r="P748" s="3"/>
      <c r="Q748" s="2"/>
      <c r="R748" s="2"/>
      <c r="S748" s="2"/>
      <c r="T748" s="2"/>
      <c r="U748" s="27"/>
      <c r="V748" s="27"/>
      <c r="W748" s="20"/>
      <c r="X748" s="20">
        <f t="shared" si="136"/>
        <v>1.25</v>
      </c>
      <c r="Y748" s="11"/>
      <c r="Z748" s="2">
        <f t="shared" si="137"/>
        <v>0</v>
      </c>
      <c r="AA748">
        <f t="shared" si="138"/>
        <v>10</v>
      </c>
      <c r="AB748">
        <f t="shared" si="139"/>
        <v>0</v>
      </c>
      <c r="AC748">
        <f t="shared" si="140"/>
        <v>0</v>
      </c>
      <c r="AD748" s="2">
        <f t="shared" si="141"/>
        <v>60</v>
      </c>
      <c r="AE748" s="2" t="str">
        <f t="shared" si="142"/>
        <v>HT Under 1.5 Goals</v>
      </c>
      <c r="AF748" s="6"/>
      <c r="AG748" s="6" t="str">
        <f t="shared" si="143"/>
        <v>HT Over 0.5 Goals</v>
      </c>
      <c r="AH748" s="6" t="str">
        <f t="shared" si="145"/>
        <v>LOST</v>
      </c>
      <c r="AI748" s="6" t="str">
        <f t="shared" si="146"/>
        <v>LOST</v>
      </c>
      <c r="AK748" s="2" t="str">
        <f t="shared" si="144"/>
        <v>…</v>
      </c>
    </row>
    <row r="749" spans="6:37">
      <c r="F749" s="8"/>
      <c r="G749" s="2"/>
      <c r="H749" s="8"/>
      <c r="I749" s="2"/>
      <c r="J749" s="2"/>
      <c r="K749" s="2"/>
      <c r="L749" s="2"/>
      <c r="M749" s="2"/>
      <c r="N749" s="2"/>
      <c r="O749" s="3"/>
      <c r="P749" s="3"/>
      <c r="Q749" s="2"/>
      <c r="R749" s="2"/>
      <c r="S749" s="2"/>
      <c r="T749" s="2"/>
      <c r="U749" s="27"/>
      <c r="V749" s="27"/>
      <c r="W749" s="20"/>
      <c r="X749" s="20">
        <f t="shared" si="136"/>
        <v>1.25</v>
      </c>
      <c r="Y749" s="11"/>
      <c r="Z749" s="2">
        <f t="shared" si="137"/>
        <v>0</v>
      </c>
      <c r="AA749">
        <f t="shared" si="138"/>
        <v>10</v>
      </c>
      <c r="AB749">
        <f t="shared" si="139"/>
        <v>0</v>
      </c>
      <c r="AC749">
        <f t="shared" si="140"/>
        <v>0</v>
      </c>
      <c r="AD749" s="2">
        <f t="shared" si="141"/>
        <v>60</v>
      </c>
      <c r="AE749" s="2" t="str">
        <f t="shared" si="142"/>
        <v>HT Under 1.5 Goals</v>
      </c>
      <c r="AF749" s="6"/>
      <c r="AG749" s="6" t="str">
        <f t="shared" si="143"/>
        <v>HT Over 0.5 Goals</v>
      </c>
      <c r="AH749" s="6" t="str">
        <f t="shared" si="145"/>
        <v>LOST</v>
      </c>
      <c r="AI749" s="6" t="str">
        <f t="shared" si="146"/>
        <v>LOST</v>
      </c>
      <c r="AK749" s="2" t="str">
        <f t="shared" si="144"/>
        <v>…</v>
      </c>
    </row>
    <row r="750" spans="6:37">
      <c r="F750" s="8"/>
      <c r="G750" s="2"/>
      <c r="H750" s="8"/>
      <c r="I750" s="2"/>
      <c r="J750" s="2"/>
      <c r="K750" s="2"/>
      <c r="L750" s="2"/>
      <c r="M750" s="2"/>
      <c r="N750" s="2"/>
      <c r="O750" s="3"/>
      <c r="P750" s="3"/>
      <c r="Q750" s="2"/>
      <c r="R750" s="2"/>
      <c r="S750" s="2"/>
      <c r="T750" s="2"/>
      <c r="U750" s="27"/>
      <c r="V750" s="27"/>
      <c r="W750" s="20"/>
      <c r="X750" s="20">
        <f t="shared" si="136"/>
        <v>1.25</v>
      </c>
      <c r="Y750" s="11"/>
      <c r="Z750" s="2">
        <f t="shared" si="137"/>
        <v>0</v>
      </c>
      <c r="AA750">
        <f t="shared" si="138"/>
        <v>10</v>
      </c>
      <c r="AB750">
        <f t="shared" si="139"/>
        <v>0</v>
      </c>
      <c r="AC750">
        <f t="shared" si="140"/>
        <v>0</v>
      </c>
      <c r="AD750" s="2">
        <f t="shared" si="141"/>
        <v>60</v>
      </c>
      <c r="AE750" s="2" t="str">
        <f t="shared" si="142"/>
        <v>HT Under 1.5 Goals</v>
      </c>
      <c r="AF750" s="6"/>
      <c r="AG750" s="6" t="str">
        <f t="shared" si="143"/>
        <v>HT Over 0.5 Goals</v>
      </c>
      <c r="AH750" s="6" t="str">
        <f t="shared" si="145"/>
        <v>LOST</v>
      </c>
      <c r="AI750" s="6" t="str">
        <f t="shared" si="146"/>
        <v>LOST</v>
      </c>
      <c r="AK750" s="2" t="str">
        <f t="shared" si="144"/>
        <v>…</v>
      </c>
    </row>
    <row r="751" spans="6:37">
      <c r="F751" s="8"/>
      <c r="G751" s="2"/>
      <c r="H751" s="8"/>
      <c r="I751" s="2"/>
      <c r="J751" s="2"/>
      <c r="K751" s="2"/>
      <c r="L751" s="2"/>
      <c r="M751" s="2"/>
      <c r="N751" s="2"/>
      <c r="O751" s="3"/>
      <c r="P751" s="3"/>
      <c r="Q751" s="2"/>
      <c r="R751" s="2"/>
      <c r="S751" s="2"/>
      <c r="T751" s="2"/>
      <c r="U751" s="27"/>
      <c r="V751" s="27"/>
      <c r="W751" s="20"/>
      <c r="X751" s="20">
        <f t="shared" si="136"/>
        <v>1.25</v>
      </c>
      <c r="Y751" s="11"/>
      <c r="Z751" s="2">
        <f t="shared" si="137"/>
        <v>0</v>
      </c>
      <c r="AA751">
        <f t="shared" si="138"/>
        <v>10</v>
      </c>
      <c r="AB751">
        <f t="shared" si="139"/>
        <v>0</v>
      </c>
      <c r="AC751">
        <f t="shared" si="140"/>
        <v>0</v>
      </c>
      <c r="AD751" s="2">
        <f t="shared" si="141"/>
        <v>60</v>
      </c>
      <c r="AE751" s="2" t="str">
        <f t="shared" si="142"/>
        <v>HT Under 1.5 Goals</v>
      </c>
      <c r="AF751" s="6"/>
      <c r="AG751" s="6" t="str">
        <f t="shared" si="143"/>
        <v>HT Over 0.5 Goals</v>
      </c>
      <c r="AH751" s="6" t="str">
        <f t="shared" si="145"/>
        <v>LOST</v>
      </c>
      <c r="AI751" s="6" t="str">
        <f t="shared" si="146"/>
        <v>LOST</v>
      </c>
      <c r="AK751" s="2" t="str">
        <f t="shared" si="144"/>
        <v>…</v>
      </c>
    </row>
    <row r="752" spans="6:37">
      <c r="F752" s="8"/>
      <c r="G752" s="2"/>
      <c r="H752" s="8"/>
      <c r="I752" s="2"/>
      <c r="J752" s="2"/>
      <c r="K752" s="2"/>
      <c r="L752" s="2"/>
      <c r="M752" s="2"/>
      <c r="N752" s="2"/>
      <c r="O752" s="3"/>
      <c r="P752" s="3"/>
      <c r="Q752" s="2"/>
      <c r="R752" s="2"/>
      <c r="S752" s="2"/>
      <c r="T752" s="2"/>
      <c r="U752" s="27"/>
      <c r="V752" s="27"/>
      <c r="W752" s="20"/>
      <c r="X752" s="20">
        <f t="shared" si="136"/>
        <v>1.25</v>
      </c>
      <c r="Y752" s="11"/>
      <c r="Z752" s="2">
        <f t="shared" si="137"/>
        <v>0</v>
      </c>
      <c r="AA752">
        <f t="shared" si="138"/>
        <v>10</v>
      </c>
      <c r="AB752">
        <f t="shared" si="139"/>
        <v>0</v>
      </c>
      <c r="AC752">
        <f t="shared" si="140"/>
        <v>0</v>
      </c>
      <c r="AD752" s="2">
        <f t="shared" si="141"/>
        <v>60</v>
      </c>
      <c r="AE752" s="2" t="str">
        <f t="shared" si="142"/>
        <v>HT Under 1.5 Goals</v>
      </c>
      <c r="AF752" s="6"/>
      <c r="AG752" s="6" t="str">
        <f t="shared" si="143"/>
        <v>HT Over 0.5 Goals</v>
      </c>
      <c r="AH752" s="6" t="str">
        <f t="shared" si="145"/>
        <v>LOST</v>
      </c>
      <c r="AI752" s="6" t="str">
        <f t="shared" si="146"/>
        <v>LOST</v>
      </c>
      <c r="AK752" s="2" t="str">
        <f t="shared" si="144"/>
        <v>…</v>
      </c>
    </row>
    <row r="753" spans="6:37">
      <c r="F753" s="8"/>
      <c r="G753" s="2"/>
      <c r="H753" s="8"/>
      <c r="I753" s="2"/>
      <c r="J753" s="2"/>
      <c r="K753" s="2"/>
      <c r="L753" s="2"/>
      <c r="M753" s="2"/>
      <c r="N753" s="2"/>
      <c r="O753" s="3"/>
      <c r="P753" s="3"/>
      <c r="Q753" s="2"/>
      <c r="R753" s="2"/>
      <c r="S753" s="2"/>
      <c r="T753" s="2"/>
      <c r="U753" s="27"/>
      <c r="V753" s="27"/>
      <c r="W753" s="20"/>
      <c r="X753" s="20">
        <f t="shared" si="136"/>
        <v>1.25</v>
      </c>
      <c r="Y753" s="11"/>
      <c r="Z753" s="2">
        <f t="shared" si="137"/>
        <v>0</v>
      </c>
      <c r="AA753">
        <f t="shared" si="138"/>
        <v>10</v>
      </c>
      <c r="AB753">
        <f t="shared" si="139"/>
        <v>0</v>
      </c>
      <c r="AC753">
        <f t="shared" si="140"/>
        <v>0</v>
      </c>
      <c r="AD753" s="2">
        <f t="shared" si="141"/>
        <v>60</v>
      </c>
      <c r="AE753" s="2" t="str">
        <f t="shared" si="142"/>
        <v>HT Under 1.5 Goals</v>
      </c>
      <c r="AF753" s="6"/>
      <c r="AG753" s="6" t="str">
        <f t="shared" si="143"/>
        <v>HT Over 0.5 Goals</v>
      </c>
      <c r="AH753" s="6" t="str">
        <f t="shared" si="145"/>
        <v>LOST</v>
      </c>
      <c r="AI753" s="6" t="str">
        <f t="shared" si="146"/>
        <v>LOST</v>
      </c>
      <c r="AK753" s="2" t="str">
        <f t="shared" si="144"/>
        <v>…</v>
      </c>
    </row>
    <row r="754" spans="6:37">
      <c r="F754" s="8"/>
      <c r="G754" s="2"/>
      <c r="H754" s="8"/>
      <c r="I754" s="2"/>
      <c r="J754" s="2"/>
      <c r="K754" s="2"/>
      <c r="L754" s="2"/>
      <c r="M754" s="2"/>
      <c r="N754" s="2"/>
      <c r="O754" s="3"/>
      <c r="P754" s="3"/>
      <c r="Q754" s="2"/>
      <c r="R754" s="2"/>
      <c r="S754" s="2"/>
      <c r="T754" s="2"/>
      <c r="U754" s="27"/>
      <c r="V754" s="27"/>
      <c r="W754" s="20"/>
      <c r="X754" s="20">
        <f t="shared" si="136"/>
        <v>1.25</v>
      </c>
      <c r="Y754" s="11"/>
      <c r="Z754" s="2">
        <f t="shared" si="137"/>
        <v>0</v>
      </c>
      <c r="AA754">
        <f t="shared" si="138"/>
        <v>10</v>
      </c>
      <c r="AB754">
        <f t="shared" si="139"/>
        <v>0</v>
      </c>
      <c r="AC754">
        <f t="shared" si="140"/>
        <v>0</v>
      </c>
      <c r="AD754" s="2">
        <f t="shared" si="141"/>
        <v>60</v>
      </c>
      <c r="AE754" s="2" t="str">
        <f t="shared" si="142"/>
        <v>HT Under 1.5 Goals</v>
      </c>
      <c r="AF754" s="6"/>
      <c r="AG754" s="6" t="str">
        <f t="shared" si="143"/>
        <v>HT Over 0.5 Goals</v>
      </c>
      <c r="AH754" s="6" t="str">
        <f t="shared" si="145"/>
        <v>LOST</v>
      </c>
      <c r="AI754" s="6" t="str">
        <f t="shared" si="146"/>
        <v>LOST</v>
      </c>
      <c r="AK754" s="2" t="str">
        <f t="shared" si="144"/>
        <v>…</v>
      </c>
    </row>
    <row r="755" spans="6:37">
      <c r="F755" s="8"/>
      <c r="G755" s="2"/>
      <c r="H755" s="8"/>
      <c r="I755" s="2"/>
      <c r="J755" s="2"/>
      <c r="K755" s="2"/>
      <c r="L755" s="2"/>
      <c r="M755" s="2"/>
      <c r="N755" s="2"/>
      <c r="O755" s="3"/>
      <c r="P755" s="3"/>
      <c r="Q755" s="2"/>
      <c r="R755" s="2"/>
      <c r="S755" s="2"/>
      <c r="T755" s="2"/>
      <c r="U755" s="27"/>
      <c r="V755" s="27"/>
      <c r="W755" s="20"/>
      <c r="X755" s="20">
        <f t="shared" si="136"/>
        <v>1.25</v>
      </c>
      <c r="Y755" s="11"/>
      <c r="Z755" s="2">
        <f t="shared" si="137"/>
        <v>0</v>
      </c>
      <c r="AA755">
        <f t="shared" si="138"/>
        <v>10</v>
      </c>
      <c r="AB755">
        <f t="shared" si="139"/>
        <v>0</v>
      </c>
      <c r="AC755">
        <f t="shared" si="140"/>
        <v>0</v>
      </c>
      <c r="AD755" s="2">
        <f t="shared" si="141"/>
        <v>60</v>
      </c>
      <c r="AE755" s="2" t="str">
        <f t="shared" si="142"/>
        <v>HT Under 1.5 Goals</v>
      </c>
      <c r="AF755" s="6"/>
      <c r="AG755" s="6" t="str">
        <f t="shared" si="143"/>
        <v>HT Over 0.5 Goals</v>
      </c>
      <c r="AH755" s="6" t="str">
        <f t="shared" si="145"/>
        <v>LOST</v>
      </c>
      <c r="AI755" s="6" t="str">
        <f t="shared" si="146"/>
        <v>LOST</v>
      </c>
      <c r="AK755" s="2" t="str">
        <f t="shared" si="144"/>
        <v>…</v>
      </c>
    </row>
    <row r="756" spans="6:37">
      <c r="F756" s="8"/>
      <c r="G756" s="2"/>
      <c r="H756" s="8"/>
      <c r="I756" s="2"/>
      <c r="J756" s="2"/>
      <c r="K756" s="2"/>
      <c r="L756" s="2"/>
      <c r="M756" s="2"/>
      <c r="N756" s="2"/>
      <c r="O756" s="3"/>
      <c r="P756" s="3"/>
      <c r="Q756" s="2"/>
      <c r="R756" s="2"/>
      <c r="S756" s="2"/>
      <c r="T756" s="2"/>
      <c r="U756" s="27"/>
      <c r="V756" s="27"/>
      <c r="W756" s="20"/>
      <c r="X756" s="20">
        <f t="shared" si="136"/>
        <v>1.25</v>
      </c>
      <c r="Y756" s="11"/>
      <c r="Z756" s="2">
        <f t="shared" si="137"/>
        <v>0</v>
      </c>
      <c r="AA756">
        <f t="shared" si="138"/>
        <v>10</v>
      </c>
      <c r="AB756">
        <f t="shared" si="139"/>
        <v>0</v>
      </c>
      <c r="AC756">
        <f t="shared" si="140"/>
        <v>0</v>
      </c>
      <c r="AD756" s="2">
        <f t="shared" si="141"/>
        <v>60</v>
      </c>
      <c r="AE756" s="2" t="str">
        <f t="shared" si="142"/>
        <v>HT Under 1.5 Goals</v>
      </c>
      <c r="AF756" s="6"/>
      <c r="AG756" s="6" t="str">
        <f t="shared" si="143"/>
        <v>HT Over 0.5 Goals</v>
      </c>
      <c r="AH756" s="6" t="str">
        <f t="shared" si="145"/>
        <v>LOST</v>
      </c>
      <c r="AI756" s="6" t="str">
        <f t="shared" si="146"/>
        <v>LOST</v>
      </c>
      <c r="AK756" s="2" t="str">
        <f t="shared" si="144"/>
        <v>…</v>
      </c>
    </row>
    <row r="757" spans="6:37">
      <c r="F757" s="8"/>
      <c r="G757" s="2"/>
      <c r="H757" s="8"/>
      <c r="I757" s="2"/>
      <c r="J757" s="2"/>
      <c r="K757" s="2"/>
      <c r="L757" s="2"/>
      <c r="M757" s="2"/>
      <c r="N757" s="2"/>
      <c r="O757" s="3"/>
      <c r="P757" s="3"/>
      <c r="Q757" s="2"/>
      <c r="R757" s="2"/>
      <c r="S757" s="2"/>
      <c r="T757" s="2"/>
      <c r="U757" s="27"/>
      <c r="V757" s="27"/>
      <c r="W757" s="20"/>
      <c r="X757" s="20">
        <f t="shared" si="136"/>
        <v>1.25</v>
      </c>
      <c r="Y757" s="11"/>
      <c r="Z757" s="2">
        <f t="shared" si="137"/>
        <v>0</v>
      </c>
      <c r="AA757">
        <f t="shared" si="138"/>
        <v>10</v>
      </c>
      <c r="AB757">
        <f t="shared" si="139"/>
        <v>0</v>
      </c>
      <c r="AC757">
        <f t="shared" si="140"/>
        <v>0</v>
      </c>
      <c r="AD757" s="2">
        <f t="shared" si="141"/>
        <v>60</v>
      </c>
      <c r="AE757" s="2" t="str">
        <f t="shared" si="142"/>
        <v>HT Under 1.5 Goals</v>
      </c>
      <c r="AF757" s="6"/>
      <c r="AG757" s="6" t="str">
        <f t="shared" si="143"/>
        <v>HT Over 0.5 Goals</v>
      </c>
      <c r="AH757" s="6" t="str">
        <f t="shared" si="145"/>
        <v>LOST</v>
      </c>
      <c r="AI757" s="6" t="str">
        <f t="shared" si="146"/>
        <v>LOST</v>
      </c>
      <c r="AK757" s="2" t="str">
        <f t="shared" si="144"/>
        <v>…</v>
      </c>
    </row>
    <row r="758" spans="6:37">
      <c r="F758" s="8"/>
      <c r="G758" s="2"/>
      <c r="H758" s="8"/>
      <c r="I758" s="2"/>
      <c r="J758" s="2"/>
      <c r="K758" s="2"/>
      <c r="L758" s="2"/>
      <c r="M758" s="2"/>
      <c r="N758" s="2"/>
      <c r="O758" s="3"/>
      <c r="P758" s="3"/>
      <c r="Q758" s="2"/>
      <c r="R758" s="2"/>
      <c r="S758" s="2"/>
      <c r="T758" s="2"/>
      <c r="U758" s="27"/>
      <c r="V758" s="27"/>
      <c r="W758" s="20"/>
      <c r="X758" s="20">
        <f t="shared" si="136"/>
        <v>1.25</v>
      </c>
      <c r="Y758" s="11"/>
      <c r="Z758" s="2">
        <f t="shared" si="137"/>
        <v>0</v>
      </c>
      <c r="AA758">
        <f t="shared" si="138"/>
        <v>10</v>
      </c>
      <c r="AB758">
        <f t="shared" si="139"/>
        <v>0</v>
      </c>
      <c r="AC758">
        <f t="shared" si="140"/>
        <v>0</v>
      </c>
      <c r="AD758" s="2">
        <f t="shared" si="141"/>
        <v>60</v>
      </c>
      <c r="AE758" s="2" t="str">
        <f t="shared" si="142"/>
        <v>HT Under 1.5 Goals</v>
      </c>
      <c r="AF758" s="6"/>
      <c r="AG758" s="6" t="str">
        <f t="shared" si="143"/>
        <v>HT Over 0.5 Goals</v>
      </c>
      <c r="AH758" s="6" t="str">
        <f t="shared" si="145"/>
        <v>LOST</v>
      </c>
      <c r="AI758" s="6" t="str">
        <f t="shared" si="146"/>
        <v>LOST</v>
      </c>
      <c r="AK758" s="2" t="str">
        <f t="shared" si="144"/>
        <v>…</v>
      </c>
    </row>
    <row r="759" spans="6:37">
      <c r="F759" s="8"/>
      <c r="G759" s="2"/>
      <c r="H759" s="8"/>
      <c r="I759" s="2"/>
      <c r="J759" s="2"/>
      <c r="K759" s="2"/>
      <c r="L759" s="2"/>
      <c r="M759" s="2"/>
      <c r="N759" s="2"/>
      <c r="O759" s="3"/>
      <c r="P759" s="3"/>
      <c r="Q759" s="2"/>
      <c r="R759" s="2"/>
      <c r="S759" s="2"/>
      <c r="T759" s="2"/>
      <c r="U759" s="27"/>
      <c r="V759" s="27"/>
      <c r="W759" s="20"/>
      <c r="X759" s="20">
        <f t="shared" si="136"/>
        <v>1.25</v>
      </c>
      <c r="Y759" s="11"/>
      <c r="Z759" s="2">
        <f t="shared" si="137"/>
        <v>0</v>
      </c>
      <c r="AA759">
        <f t="shared" si="138"/>
        <v>10</v>
      </c>
      <c r="AB759">
        <f t="shared" si="139"/>
        <v>0</v>
      </c>
      <c r="AC759">
        <f t="shared" si="140"/>
        <v>0</v>
      </c>
      <c r="AD759" s="2">
        <f t="shared" si="141"/>
        <v>60</v>
      </c>
      <c r="AE759" s="2" t="str">
        <f t="shared" si="142"/>
        <v>HT Under 1.5 Goals</v>
      </c>
      <c r="AF759" s="6"/>
      <c r="AG759" s="6" t="str">
        <f t="shared" si="143"/>
        <v>HT Over 0.5 Goals</v>
      </c>
      <c r="AH759" s="6" t="str">
        <f t="shared" si="145"/>
        <v>LOST</v>
      </c>
      <c r="AI759" s="6" t="str">
        <f t="shared" si="146"/>
        <v>LOST</v>
      </c>
      <c r="AK759" s="2" t="str">
        <f t="shared" si="144"/>
        <v>…</v>
      </c>
    </row>
    <row r="760" spans="6:37">
      <c r="F760" s="8"/>
      <c r="G760" s="2"/>
      <c r="H760" s="8"/>
      <c r="I760" s="2"/>
      <c r="J760" s="2"/>
      <c r="K760" s="2"/>
      <c r="L760" s="2"/>
      <c r="M760" s="2"/>
      <c r="N760" s="2"/>
      <c r="O760" s="3"/>
      <c r="P760" s="3"/>
      <c r="Q760" s="2"/>
      <c r="R760" s="2"/>
      <c r="S760" s="2"/>
      <c r="T760" s="2"/>
      <c r="U760" s="27"/>
      <c r="V760" s="27"/>
      <c r="W760" s="20"/>
      <c r="X760" s="20">
        <f t="shared" si="136"/>
        <v>1.25</v>
      </c>
      <c r="Y760" s="11"/>
      <c r="Z760" s="2">
        <f t="shared" si="137"/>
        <v>0</v>
      </c>
      <c r="AA760">
        <f t="shared" si="138"/>
        <v>10</v>
      </c>
      <c r="AB760">
        <f t="shared" si="139"/>
        <v>0</v>
      </c>
      <c r="AC760">
        <f t="shared" si="140"/>
        <v>0</v>
      </c>
      <c r="AD760" s="2">
        <f t="shared" si="141"/>
        <v>60</v>
      </c>
      <c r="AE760" s="2" t="str">
        <f t="shared" si="142"/>
        <v>HT Under 1.5 Goals</v>
      </c>
      <c r="AF760" s="6"/>
      <c r="AG760" s="6" t="str">
        <f t="shared" si="143"/>
        <v>HT Over 0.5 Goals</v>
      </c>
      <c r="AH760" s="6" t="str">
        <f t="shared" si="145"/>
        <v>LOST</v>
      </c>
      <c r="AI760" s="6" t="str">
        <f t="shared" si="146"/>
        <v>LOST</v>
      </c>
      <c r="AK760" s="2" t="str">
        <f t="shared" si="144"/>
        <v>…</v>
      </c>
    </row>
    <row r="761" spans="6:37">
      <c r="F761" s="8"/>
      <c r="G761" s="2"/>
      <c r="H761" s="8"/>
      <c r="I761" s="2"/>
      <c r="J761" s="2"/>
      <c r="K761" s="2"/>
      <c r="L761" s="2"/>
      <c r="M761" s="2"/>
      <c r="N761" s="2"/>
      <c r="O761" s="3"/>
      <c r="P761" s="3"/>
      <c r="Q761" s="2"/>
      <c r="R761" s="2"/>
      <c r="S761" s="2"/>
      <c r="T761" s="2"/>
      <c r="U761" s="27"/>
      <c r="V761" s="27"/>
      <c r="W761" s="20"/>
      <c r="X761" s="20">
        <f t="shared" si="136"/>
        <v>1.25</v>
      </c>
      <c r="Y761" s="11"/>
      <c r="Z761" s="2">
        <f t="shared" si="137"/>
        <v>0</v>
      </c>
      <c r="AA761">
        <f t="shared" si="138"/>
        <v>10</v>
      </c>
      <c r="AB761">
        <f t="shared" si="139"/>
        <v>0</v>
      </c>
      <c r="AC761">
        <f t="shared" si="140"/>
        <v>0</v>
      </c>
      <c r="AD761" s="2">
        <f t="shared" si="141"/>
        <v>60</v>
      </c>
      <c r="AE761" s="2" t="str">
        <f t="shared" si="142"/>
        <v>HT Under 1.5 Goals</v>
      </c>
      <c r="AF761" s="6"/>
      <c r="AG761" s="6" t="str">
        <f t="shared" si="143"/>
        <v>HT Over 0.5 Goals</v>
      </c>
      <c r="AH761" s="6" t="str">
        <f t="shared" si="145"/>
        <v>LOST</v>
      </c>
      <c r="AI761" s="6" t="str">
        <f t="shared" si="146"/>
        <v>LOST</v>
      </c>
      <c r="AK761" s="2" t="str">
        <f t="shared" si="144"/>
        <v>…</v>
      </c>
    </row>
    <row r="762" spans="6:37">
      <c r="F762" s="8"/>
      <c r="G762" s="2"/>
      <c r="H762" s="8"/>
      <c r="I762" s="2"/>
      <c r="J762" s="2"/>
      <c r="K762" s="2"/>
      <c r="L762" s="2"/>
      <c r="M762" s="2"/>
      <c r="N762" s="2"/>
      <c r="O762" s="3"/>
      <c r="P762" s="3"/>
      <c r="Q762" s="2"/>
      <c r="R762" s="2"/>
      <c r="S762" s="2"/>
      <c r="T762" s="2"/>
      <c r="U762" s="27"/>
      <c r="V762" s="27"/>
      <c r="W762" s="20"/>
      <c r="X762" s="20">
        <f t="shared" si="136"/>
        <v>1.25</v>
      </c>
      <c r="Y762" s="11"/>
      <c r="Z762" s="2">
        <f t="shared" si="137"/>
        <v>0</v>
      </c>
      <c r="AA762">
        <f t="shared" si="138"/>
        <v>10</v>
      </c>
      <c r="AB762">
        <f t="shared" si="139"/>
        <v>0</v>
      </c>
      <c r="AC762">
        <f t="shared" si="140"/>
        <v>0</v>
      </c>
      <c r="AD762" s="2">
        <f t="shared" si="141"/>
        <v>60</v>
      </c>
      <c r="AE762" s="2" t="str">
        <f t="shared" si="142"/>
        <v>HT Under 1.5 Goals</v>
      </c>
      <c r="AF762" s="6"/>
      <c r="AG762" s="6" t="str">
        <f t="shared" si="143"/>
        <v>HT Over 0.5 Goals</v>
      </c>
      <c r="AH762" s="6" t="str">
        <f t="shared" si="145"/>
        <v>LOST</v>
      </c>
      <c r="AI762" s="6" t="str">
        <f t="shared" si="146"/>
        <v>LOST</v>
      </c>
      <c r="AK762" s="2" t="str">
        <f t="shared" si="144"/>
        <v>…</v>
      </c>
    </row>
    <row r="763" spans="6:37">
      <c r="F763" s="8"/>
      <c r="G763" s="2"/>
      <c r="H763" s="8"/>
      <c r="I763" s="2"/>
      <c r="J763" s="2"/>
      <c r="K763" s="2"/>
      <c r="L763" s="2"/>
      <c r="M763" s="2"/>
      <c r="N763" s="2"/>
      <c r="O763" s="3"/>
      <c r="P763" s="3"/>
      <c r="Q763" s="2"/>
      <c r="R763" s="2"/>
      <c r="S763" s="2"/>
      <c r="T763" s="2"/>
      <c r="U763" s="27"/>
      <c r="V763" s="27"/>
      <c r="W763" s="20"/>
      <c r="X763" s="20">
        <f t="shared" si="136"/>
        <v>1.25</v>
      </c>
      <c r="Y763" s="11"/>
      <c r="Z763" s="2">
        <f t="shared" si="137"/>
        <v>0</v>
      </c>
      <c r="AA763">
        <f t="shared" si="138"/>
        <v>10</v>
      </c>
      <c r="AB763">
        <f t="shared" si="139"/>
        <v>0</v>
      </c>
      <c r="AC763">
        <f t="shared" si="140"/>
        <v>0</v>
      </c>
      <c r="AD763" s="2">
        <f t="shared" si="141"/>
        <v>60</v>
      </c>
      <c r="AE763" s="2" t="str">
        <f t="shared" si="142"/>
        <v>HT Under 1.5 Goals</v>
      </c>
      <c r="AF763" s="6"/>
      <c r="AG763" s="6" t="str">
        <f t="shared" si="143"/>
        <v>HT Over 0.5 Goals</v>
      </c>
      <c r="AH763" s="6" t="str">
        <f t="shared" si="145"/>
        <v>LOST</v>
      </c>
      <c r="AI763" s="6" t="str">
        <f t="shared" si="146"/>
        <v>LOST</v>
      </c>
      <c r="AK763" s="2" t="str">
        <f t="shared" si="144"/>
        <v>…</v>
      </c>
    </row>
    <row r="764" spans="6:37">
      <c r="F764" s="8"/>
      <c r="G764" s="2"/>
      <c r="H764" s="8"/>
      <c r="I764" s="2"/>
      <c r="J764" s="2"/>
      <c r="K764" s="2"/>
      <c r="L764" s="2"/>
      <c r="M764" s="2"/>
      <c r="N764" s="2"/>
      <c r="O764" s="3"/>
      <c r="P764" s="3"/>
      <c r="Q764" s="2"/>
      <c r="R764" s="2"/>
      <c r="S764" s="2"/>
      <c r="T764" s="2"/>
      <c r="U764" s="27"/>
      <c r="V764" s="27"/>
      <c r="W764" s="20"/>
      <c r="X764" s="20">
        <f t="shared" si="136"/>
        <v>1.25</v>
      </c>
      <c r="Y764" s="11"/>
      <c r="Z764" s="2">
        <f t="shared" si="137"/>
        <v>0</v>
      </c>
      <c r="AA764">
        <f t="shared" si="138"/>
        <v>10</v>
      </c>
      <c r="AB764">
        <f t="shared" si="139"/>
        <v>0</v>
      </c>
      <c r="AC764">
        <f t="shared" si="140"/>
        <v>0</v>
      </c>
      <c r="AD764" s="2">
        <f t="shared" si="141"/>
        <v>60</v>
      </c>
      <c r="AE764" s="2" t="str">
        <f t="shared" si="142"/>
        <v>HT Under 1.5 Goals</v>
      </c>
      <c r="AF764" s="6"/>
      <c r="AG764" s="6" t="str">
        <f t="shared" si="143"/>
        <v>HT Over 0.5 Goals</v>
      </c>
      <c r="AH764" s="6" t="str">
        <f t="shared" si="145"/>
        <v>LOST</v>
      </c>
      <c r="AI764" s="6" t="str">
        <f t="shared" si="146"/>
        <v>LOST</v>
      </c>
      <c r="AK764" s="2" t="str">
        <f t="shared" si="144"/>
        <v>…</v>
      </c>
    </row>
    <row r="765" spans="6:37">
      <c r="F765" s="8"/>
      <c r="G765" s="2"/>
      <c r="H765" s="8"/>
      <c r="I765" s="2"/>
      <c r="J765" s="2"/>
      <c r="K765" s="2"/>
      <c r="L765" s="2"/>
      <c r="M765" s="2"/>
      <c r="N765" s="2"/>
      <c r="O765" s="3"/>
      <c r="P765" s="3"/>
      <c r="Q765" s="2"/>
      <c r="R765" s="2"/>
      <c r="S765" s="2"/>
      <c r="T765" s="2"/>
      <c r="U765" s="27"/>
      <c r="V765" s="27"/>
      <c r="W765" s="20"/>
      <c r="X765" s="20">
        <f t="shared" si="136"/>
        <v>1.25</v>
      </c>
      <c r="Y765" s="11"/>
      <c r="Z765" s="2">
        <f t="shared" si="137"/>
        <v>0</v>
      </c>
      <c r="AA765">
        <f t="shared" si="138"/>
        <v>10</v>
      </c>
      <c r="AB765">
        <f t="shared" si="139"/>
        <v>0</v>
      </c>
      <c r="AC765">
        <f t="shared" si="140"/>
        <v>0</v>
      </c>
      <c r="AD765" s="2">
        <f t="shared" si="141"/>
        <v>60</v>
      </c>
      <c r="AE765" s="2" t="str">
        <f t="shared" si="142"/>
        <v>HT Under 1.5 Goals</v>
      </c>
      <c r="AF765" s="6"/>
      <c r="AG765" s="6" t="str">
        <f t="shared" si="143"/>
        <v>HT Over 0.5 Goals</v>
      </c>
      <c r="AH765" s="6" t="str">
        <f t="shared" si="145"/>
        <v>LOST</v>
      </c>
      <c r="AI765" s="6" t="str">
        <f t="shared" si="146"/>
        <v>LOST</v>
      </c>
      <c r="AK765" s="2" t="str">
        <f t="shared" si="144"/>
        <v>…</v>
      </c>
    </row>
    <row r="766" spans="6:37">
      <c r="F766" s="8"/>
      <c r="G766" s="2"/>
      <c r="H766" s="8"/>
      <c r="I766" s="2"/>
      <c r="J766" s="2"/>
      <c r="K766" s="2"/>
      <c r="L766" s="2"/>
      <c r="M766" s="2"/>
      <c r="N766" s="2"/>
      <c r="O766" s="3"/>
      <c r="P766" s="3"/>
      <c r="Q766" s="2"/>
      <c r="R766" s="2"/>
      <c r="S766" s="2"/>
      <c r="T766" s="2"/>
      <c r="U766" s="27"/>
      <c r="V766" s="27"/>
      <c r="W766" s="20"/>
      <c r="X766" s="20">
        <f t="shared" si="136"/>
        <v>1.25</v>
      </c>
      <c r="Y766" s="11"/>
      <c r="Z766" s="2">
        <f t="shared" si="137"/>
        <v>0</v>
      </c>
      <c r="AA766">
        <f t="shared" si="138"/>
        <v>10</v>
      </c>
      <c r="AB766">
        <f t="shared" si="139"/>
        <v>0</v>
      </c>
      <c r="AC766">
        <f t="shared" si="140"/>
        <v>0</v>
      </c>
      <c r="AD766" s="2">
        <f t="shared" si="141"/>
        <v>60</v>
      </c>
      <c r="AE766" s="2" t="str">
        <f t="shared" si="142"/>
        <v>HT Under 1.5 Goals</v>
      </c>
      <c r="AF766" s="6"/>
      <c r="AG766" s="6" t="str">
        <f t="shared" si="143"/>
        <v>HT Over 0.5 Goals</v>
      </c>
      <c r="AH766" s="6" t="str">
        <f t="shared" si="145"/>
        <v>LOST</v>
      </c>
      <c r="AI766" s="6" t="str">
        <f t="shared" si="146"/>
        <v>LOST</v>
      </c>
      <c r="AK766" s="2" t="str">
        <f t="shared" si="144"/>
        <v>…</v>
      </c>
    </row>
    <row r="767" spans="6:37">
      <c r="F767" s="8"/>
      <c r="G767" s="2"/>
      <c r="H767" s="8"/>
      <c r="I767" s="2"/>
      <c r="J767" s="2"/>
      <c r="K767" s="2"/>
      <c r="L767" s="2"/>
      <c r="M767" s="2"/>
      <c r="N767" s="2"/>
      <c r="O767" s="3"/>
      <c r="P767" s="3"/>
      <c r="Q767" s="2"/>
      <c r="R767" s="2"/>
      <c r="S767" s="2"/>
      <c r="T767" s="2"/>
      <c r="U767" s="27"/>
      <c r="V767" s="27"/>
      <c r="W767" s="20"/>
      <c r="X767" s="20">
        <f t="shared" ref="X767:X830" si="147">IF(W767=1.5,1.3,IF(W767=1.55,1.3,IF(W767=1.6,1.3,IF(W767=1.65,1.35,IF(W767=1.7,1.35,IF(W767=1.75,1.4,IF(W767=1.8,1.45,IF(W767=1.8,1.5,IF(W767=1.85,1.5,IF(W767=1.9,1.55,IF(W767=1.95,1.6,IF(W767=2,1.6,IF(W767&lt;1.5,1.25,1.65)))))))))))))</f>
        <v>1.25</v>
      </c>
      <c r="Y767" s="11"/>
      <c r="Z767" s="2">
        <f t="shared" ref="Z767:Z830" si="148">IF(J767&gt;52,10,0)</f>
        <v>0</v>
      </c>
      <c r="AA767">
        <f t="shared" ref="AA767:AA830" si="149">IF(N767&gt;15,0,IF(N767&lt;8,10,5))</f>
        <v>10</v>
      </c>
      <c r="AB767">
        <f t="shared" ref="AB767:AB830" si="150">IF(U767&gt;60,10,IF(U767&lt;49,0,5))</f>
        <v>0</v>
      </c>
      <c r="AC767">
        <f t="shared" ref="AC767:AC830" si="151">IF(V767="Y",10,IF(V767="C",5,0))</f>
        <v>0</v>
      </c>
      <c r="AD767" s="2">
        <f t="shared" ref="AD767:AD830" si="152">SUM(Z767:AC767)+50</f>
        <v>60</v>
      </c>
      <c r="AE767" s="2" t="str">
        <f t="shared" ref="AE767:AE830" si="153">IF(AD767&lt;56,"HT Over 0.5 Goals","HT Under 1.5 Goals")</f>
        <v>HT Under 1.5 Goals</v>
      </c>
      <c r="AF767" s="6"/>
      <c r="AG767" s="6" t="str">
        <f t="shared" ref="AG767:AG830" si="154">IF(O767="1-0","HT Under 1.5 Goals",IF(O767="0-0","HT Under 1.5 Goals",IF(O767="0-1","HT Under 1.5 Goals","HT Over 0.5 Goals")))</f>
        <v>HT Over 0.5 Goals</v>
      </c>
      <c r="AH767" s="6" t="str">
        <f t="shared" si="145"/>
        <v>LOST</v>
      </c>
      <c r="AI767" s="6" t="str">
        <f t="shared" si="146"/>
        <v>LOST</v>
      </c>
      <c r="AK767" s="2" t="str">
        <f t="shared" si="144"/>
        <v>…</v>
      </c>
    </row>
    <row r="768" spans="6:37">
      <c r="F768" s="8"/>
      <c r="G768" s="2"/>
      <c r="H768" s="8"/>
      <c r="I768" s="2"/>
      <c r="J768" s="2"/>
      <c r="K768" s="2"/>
      <c r="L768" s="2"/>
      <c r="M768" s="2"/>
      <c r="N768" s="2"/>
      <c r="O768" s="3"/>
      <c r="P768" s="3"/>
      <c r="Q768" s="2"/>
      <c r="R768" s="2"/>
      <c r="S768" s="2"/>
      <c r="T768" s="2"/>
      <c r="U768" s="27"/>
      <c r="V768" s="27"/>
      <c r="W768" s="20"/>
      <c r="X768" s="20">
        <f t="shared" si="147"/>
        <v>1.25</v>
      </c>
      <c r="Y768" s="11"/>
      <c r="Z768" s="2">
        <f t="shared" si="148"/>
        <v>0</v>
      </c>
      <c r="AA768">
        <f t="shared" si="149"/>
        <v>10</v>
      </c>
      <c r="AB768">
        <f t="shared" si="150"/>
        <v>0</v>
      </c>
      <c r="AC768">
        <f t="shared" si="151"/>
        <v>0</v>
      </c>
      <c r="AD768" s="2">
        <f t="shared" si="152"/>
        <v>60</v>
      </c>
      <c r="AE768" s="2" t="str">
        <f t="shared" si="153"/>
        <v>HT Under 1.5 Goals</v>
      </c>
      <c r="AF768" s="6"/>
      <c r="AG768" s="6" t="str">
        <f t="shared" si="154"/>
        <v>HT Over 0.5 Goals</v>
      </c>
      <c r="AH768" s="6" t="str">
        <f t="shared" si="145"/>
        <v>LOST</v>
      </c>
      <c r="AI768" s="6" t="str">
        <f t="shared" si="146"/>
        <v>LOST</v>
      </c>
      <c r="AK768" s="2" t="str">
        <f t="shared" si="144"/>
        <v>…</v>
      </c>
    </row>
    <row r="769" spans="6:37">
      <c r="F769" s="8"/>
      <c r="G769" s="2"/>
      <c r="H769" s="8"/>
      <c r="I769" s="2"/>
      <c r="J769" s="2"/>
      <c r="K769" s="2"/>
      <c r="L769" s="2"/>
      <c r="M769" s="2"/>
      <c r="N769" s="2"/>
      <c r="O769" s="3"/>
      <c r="P769" s="3"/>
      <c r="Q769" s="2"/>
      <c r="R769" s="2"/>
      <c r="S769" s="2"/>
      <c r="T769" s="2"/>
      <c r="U769" s="27"/>
      <c r="V769" s="27"/>
      <c r="W769" s="20"/>
      <c r="X769" s="20">
        <f t="shared" si="147"/>
        <v>1.25</v>
      </c>
      <c r="Y769" s="11"/>
      <c r="Z769" s="2">
        <f t="shared" si="148"/>
        <v>0</v>
      </c>
      <c r="AA769">
        <f t="shared" si="149"/>
        <v>10</v>
      </c>
      <c r="AB769">
        <f t="shared" si="150"/>
        <v>0</v>
      </c>
      <c r="AC769">
        <f t="shared" si="151"/>
        <v>0</v>
      </c>
      <c r="AD769" s="2">
        <f t="shared" si="152"/>
        <v>60</v>
      </c>
      <c r="AE769" s="2" t="str">
        <f t="shared" si="153"/>
        <v>HT Under 1.5 Goals</v>
      </c>
      <c r="AF769" s="6"/>
      <c r="AG769" s="6" t="str">
        <f t="shared" si="154"/>
        <v>HT Over 0.5 Goals</v>
      </c>
      <c r="AH769" s="6" t="str">
        <f t="shared" si="145"/>
        <v>LOST</v>
      </c>
      <c r="AI769" s="6" t="str">
        <f t="shared" si="146"/>
        <v>LOST</v>
      </c>
      <c r="AK769" s="2" t="str">
        <f t="shared" si="144"/>
        <v>…</v>
      </c>
    </row>
    <row r="770" spans="6:37">
      <c r="F770" s="8"/>
      <c r="G770" s="2"/>
      <c r="H770" s="8"/>
      <c r="I770" s="2"/>
      <c r="J770" s="2"/>
      <c r="K770" s="2"/>
      <c r="L770" s="2"/>
      <c r="M770" s="2"/>
      <c r="N770" s="2"/>
      <c r="O770" s="3"/>
      <c r="P770" s="3"/>
      <c r="Q770" s="2"/>
      <c r="R770" s="2"/>
      <c r="S770" s="2"/>
      <c r="T770" s="2"/>
      <c r="U770" s="27"/>
      <c r="V770" s="27"/>
      <c r="W770" s="20"/>
      <c r="X770" s="20">
        <f t="shared" si="147"/>
        <v>1.25</v>
      </c>
      <c r="Y770" s="11"/>
      <c r="Z770" s="2">
        <f t="shared" si="148"/>
        <v>0</v>
      </c>
      <c r="AA770">
        <f t="shared" si="149"/>
        <v>10</v>
      </c>
      <c r="AB770">
        <f t="shared" si="150"/>
        <v>0</v>
      </c>
      <c r="AC770">
        <f t="shared" si="151"/>
        <v>0</v>
      </c>
      <c r="AD770" s="2">
        <f t="shared" si="152"/>
        <v>60</v>
      </c>
      <c r="AE770" s="2" t="str">
        <f t="shared" si="153"/>
        <v>HT Under 1.5 Goals</v>
      </c>
      <c r="AF770" s="6"/>
      <c r="AG770" s="6" t="str">
        <f t="shared" si="154"/>
        <v>HT Over 0.5 Goals</v>
      </c>
      <c r="AH770" s="6" t="str">
        <f t="shared" si="145"/>
        <v>LOST</v>
      </c>
      <c r="AI770" s="6" t="str">
        <f t="shared" si="146"/>
        <v>LOST</v>
      </c>
      <c r="AK770" s="2" t="str">
        <f t="shared" si="144"/>
        <v>…</v>
      </c>
    </row>
    <row r="771" spans="6:37">
      <c r="F771" s="8"/>
      <c r="G771" s="2"/>
      <c r="H771" s="8"/>
      <c r="I771" s="2"/>
      <c r="J771" s="2"/>
      <c r="K771" s="2"/>
      <c r="L771" s="2"/>
      <c r="M771" s="2"/>
      <c r="N771" s="2"/>
      <c r="O771" s="3"/>
      <c r="P771" s="3"/>
      <c r="Q771" s="2"/>
      <c r="R771" s="2"/>
      <c r="S771" s="2"/>
      <c r="T771" s="2"/>
      <c r="U771" s="27"/>
      <c r="V771" s="27"/>
      <c r="W771" s="20"/>
      <c r="X771" s="20">
        <f t="shared" si="147"/>
        <v>1.25</v>
      </c>
      <c r="Y771" s="11"/>
      <c r="Z771" s="2">
        <f t="shared" si="148"/>
        <v>0</v>
      </c>
      <c r="AA771">
        <f t="shared" si="149"/>
        <v>10</v>
      </c>
      <c r="AB771">
        <f t="shared" si="150"/>
        <v>0</v>
      </c>
      <c r="AC771">
        <f t="shared" si="151"/>
        <v>0</v>
      </c>
      <c r="AD771" s="2">
        <f t="shared" si="152"/>
        <v>60</v>
      </c>
      <c r="AE771" s="2" t="str">
        <f t="shared" si="153"/>
        <v>HT Under 1.5 Goals</v>
      </c>
      <c r="AF771" s="6"/>
      <c r="AG771" s="6" t="str">
        <f t="shared" si="154"/>
        <v>HT Over 0.5 Goals</v>
      </c>
      <c r="AH771" s="6" t="str">
        <f t="shared" si="145"/>
        <v>LOST</v>
      </c>
      <c r="AI771" s="6" t="str">
        <f t="shared" si="146"/>
        <v>LOST</v>
      </c>
      <c r="AK771" s="2" t="str">
        <f t="shared" ref="AK771:AK834" si="155">IF(AND(C771="OK",J771&gt;52,N771&lt;11,W771&lt;1.66),"Prime","…")</f>
        <v>…</v>
      </c>
    </row>
    <row r="772" spans="6:37">
      <c r="F772" s="8"/>
      <c r="G772" s="2"/>
      <c r="H772" s="8"/>
      <c r="I772" s="2"/>
      <c r="J772" s="2"/>
      <c r="K772" s="2"/>
      <c r="L772" s="2"/>
      <c r="M772" s="2"/>
      <c r="N772" s="2"/>
      <c r="O772" s="3"/>
      <c r="P772" s="3"/>
      <c r="Q772" s="2"/>
      <c r="R772" s="2"/>
      <c r="S772" s="2"/>
      <c r="T772" s="2"/>
      <c r="U772" s="27"/>
      <c r="V772" s="27"/>
      <c r="W772" s="20"/>
      <c r="X772" s="20">
        <f t="shared" si="147"/>
        <v>1.25</v>
      </c>
      <c r="Y772" s="11"/>
      <c r="Z772" s="2">
        <f t="shared" si="148"/>
        <v>0</v>
      </c>
      <c r="AA772">
        <f t="shared" si="149"/>
        <v>10</v>
      </c>
      <c r="AB772">
        <f t="shared" si="150"/>
        <v>0</v>
      </c>
      <c r="AC772">
        <f t="shared" si="151"/>
        <v>0</v>
      </c>
      <c r="AD772" s="2">
        <f t="shared" si="152"/>
        <v>60</v>
      </c>
      <c r="AE772" s="2" t="str">
        <f t="shared" si="153"/>
        <v>HT Under 1.5 Goals</v>
      </c>
      <c r="AF772" s="6"/>
      <c r="AG772" s="6" t="str">
        <f t="shared" si="154"/>
        <v>HT Over 0.5 Goals</v>
      </c>
      <c r="AH772" s="6" t="str">
        <f t="shared" si="145"/>
        <v>LOST</v>
      </c>
      <c r="AI772" s="6" t="str">
        <f t="shared" si="146"/>
        <v>LOST</v>
      </c>
      <c r="AK772" s="2" t="str">
        <f t="shared" si="155"/>
        <v>…</v>
      </c>
    </row>
    <row r="773" spans="6:37">
      <c r="F773" s="8"/>
      <c r="G773" s="2"/>
      <c r="H773" s="8"/>
      <c r="I773" s="2"/>
      <c r="J773" s="2"/>
      <c r="K773" s="2"/>
      <c r="L773" s="2"/>
      <c r="M773" s="2"/>
      <c r="N773" s="2"/>
      <c r="O773" s="3"/>
      <c r="P773" s="3"/>
      <c r="Q773" s="2"/>
      <c r="R773" s="2"/>
      <c r="S773" s="2"/>
      <c r="T773" s="2"/>
      <c r="U773" s="27"/>
      <c r="V773" s="27"/>
      <c r="W773" s="20"/>
      <c r="X773" s="20">
        <f t="shared" si="147"/>
        <v>1.25</v>
      </c>
      <c r="Y773" s="11"/>
      <c r="Z773" s="2">
        <f t="shared" si="148"/>
        <v>0</v>
      </c>
      <c r="AA773">
        <f t="shared" si="149"/>
        <v>10</v>
      </c>
      <c r="AB773">
        <f t="shared" si="150"/>
        <v>0</v>
      </c>
      <c r="AC773">
        <f t="shared" si="151"/>
        <v>0</v>
      </c>
      <c r="AD773" s="2">
        <f t="shared" si="152"/>
        <v>60</v>
      </c>
      <c r="AE773" s="2" t="str">
        <f t="shared" si="153"/>
        <v>HT Under 1.5 Goals</v>
      </c>
      <c r="AF773" s="6"/>
      <c r="AG773" s="6" t="str">
        <f t="shared" si="154"/>
        <v>HT Over 0.5 Goals</v>
      </c>
      <c r="AH773" s="6" t="str">
        <f t="shared" si="145"/>
        <v>LOST</v>
      </c>
      <c r="AI773" s="6" t="str">
        <f t="shared" si="146"/>
        <v>LOST</v>
      </c>
      <c r="AK773" s="2" t="str">
        <f t="shared" si="155"/>
        <v>…</v>
      </c>
    </row>
    <row r="774" spans="6:37">
      <c r="F774" s="8"/>
      <c r="G774" s="2"/>
      <c r="H774" s="8"/>
      <c r="I774" s="2"/>
      <c r="J774" s="2"/>
      <c r="K774" s="2"/>
      <c r="L774" s="2"/>
      <c r="M774" s="2"/>
      <c r="N774" s="2"/>
      <c r="O774" s="3"/>
      <c r="P774" s="3"/>
      <c r="Q774" s="2"/>
      <c r="R774" s="2"/>
      <c r="S774" s="2"/>
      <c r="T774" s="2"/>
      <c r="U774" s="27"/>
      <c r="V774" s="27"/>
      <c r="W774" s="20"/>
      <c r="X774" s="20">
        <f t="shared" si="147"/>
        <v>1.25</v>
      </c>
      <c r="Y774" s="11"/>
      <c r="Z774" s="2">
        <f t="shared" si="148"/>
        <v>0</v>
      </c>
      <c r="AA774">
        <f t="shared" si="149"/>
        <v>10</v>
      </c>
      <c r="AB774">
        <f t="shared" si="150"/>
        <v>0</v>
      </c>
      <c r="AC774">
        <f t="shared" si="151"/>
        <v>0</v>
      </c>
      <c r="AD774" s="2">
        <f t="shared" si="152"/>
        <v>60</v>
      </c>
      <c r="AE774" s="2" t="str">
        <f t="shared" si="153"/>
        <v>HT Under 1.5 Goals</v>
      </c>
      <c r="AF774" s="6"/>
      <c r="AG774" s="6" t="str">
        <f t="shared" si="154"/>
        <v>HT Over 0.5 Goals</v>
      </c>
      <c r="AH774" s="6" t="str">
        <f t="shared" si="145"/>
        <v>LOST</v>
      </c>
      <c r="AI774" s="6" t="str">
        <f t="shared" si="146"/>
        <v>LOST</v>
      </c>
      <c r="AK774" s="2" t="str">
        <f t="shared" si="155"/>
        <v>…</v>
      </c>
    </row>
    <row r="775" spans="6:37">
      <c r="F775" s="8"/>
      <c r="G775" s="2"/>
      <c r="H775" s="8"/>
      <c r="I775" s="2"/>
      <c r="J775" s="2"/>
      <c r="K775" s="2"/>
      <c r="L775" s="2"/>
      <c r="M775" s="2"/>
      <c r="N775" s="2"/>
      <c r="O775" s="3"/>
      <c r="P775" s="3"/>
      <c r="Q775" s="2"/>
      <c r="R775" s="2"/>
      <c r="S775" s="2"/>
      <c r="T775" s="2"/>
      <c r="U775" s="27"/>
      <c r="V775" s="27"/>
      <c r="W775" s="20"/>
      <c r="X775" s="20">
        <f t="shared" si="147"/>
        <v>1.25</v>
      </c>
      <c r="Y775" s="11"/>
      <c r="Z775" s="2">
        <f t="shared" si="148"/>
        <v>0</v>
      </c>
      <c r="AA775">
        <f t="shared" si="149"/>
        <v>10</v>
      </c>
      <c r="AB775">
        <f t="shared" si="150"/>
        <v>0</v>
      </c>
      <c r="AC775">
        <f t="shared" si="151"/>
        <v>0</v>
      </c>
      <c r="AD775" s="2">
        <f t="shared" si="152"/>
        <v>60</v>
      </c>
      <c r="AE775" s="2" t="str">
        <f t="shared" si="153"/>
        <v>HT Under 1.5 Goals</v>
      </c>
      <c r="AF775" s="6"/>
      <c r="AG775" s="6" t="str">
        <f t="shared" si="154"/>
        <v>HT Over 0.5 Goals</v>
      </c>
      <c r="AH775" s="6" t="str">
        <f t="shared" si="145"/>
        <v>LOST</v>
      </c>
      <c r="AI775" s="6" t="str">
        <f t="shared" si="146"/>
        <v>LOST</v>
      </c>
      <c r="AK775" s="2" t="str">
        <f t="shared" si="155"/>
        <v>…</v>
      </c>
    </row>
    <row r="776" spans="6:37">
      <c r="F776" s="8"/>
      <c r="G776" s="2"/>
      <c r="H776" s="8"/>
      <c r="I776" s="2"/>
      <c r="J776" s="2"/>
      <c r="K776" s="2"/>
      <c r="L776" s="2"/>
      <c r="M776" s="2"/>
      <c r="N776" s="2"/>
      <c r="O776" s="3"/>
      <c r="P776" s="3"/>
      <c r="Q776" s="2"/>
      <c r="R776" s="2"/>
      <c r="S776" s="2"/>
      <c r="T776" s="2"/>
      <c r="U776" s="27"/>
      <c r="V776" s="27"/>
      <c r="W776" s="20"/>
      <c r="X776" s="20">
        <f t="shared" si="147"/>
        <v>1.25</v>
      </c>
      <c r="Y776" s="11"/>
      <c r="Z776" s="2">
        <f t="shared" si="148"/>
        <v>0</v>
      </c>
      <c r="AA776">
        <f t="shared" si="149"/>
        <v>10</v>
      </c>
      <c r="AB776">
        <f t="shared" si="150"/>
        <v>0</v>
      </c>
      <c r="AC776">
        <f t="shared" si="151"/>
        <v>0</v>
      </c>
      <c r="AD776" s="2">
        <f t="shared" si="152"/>
        <v>60</v>
      </c>
      <c r="AE776" s="2" t="str">
        <f t="shared" si="153"/>
        <v>HT Under 1.5 Goals</v>
      </c>
      <c r="AF776" s="6"/>
      <c r="AG776" s="6" t="str">
        <f t="shared" si="154"/>
        <v>HT Over 0.5 Goals</v>
      </c>
      <c r="AH776" s="6" t="str">
        <f t="shared" si="145"/>
        <v>LOST</v>
      </c>
      <c r="AI776" s="6" t="str">
        <f t="shared" si="146"/>
        <v>LOST</v>
      </c>
      <c r="AK776" s="2" t="str">
        <f t="shared" si="155"/>
        <v>…</v>
      </c>
    </row>
    <row r="777" spans="6:37">
      <c r="F777" s="8"/>
      <c r="G777" s="2"/>
      <c r="H777" s="8"/>
      <c r="I777" s="2"/>
      <c r="J777" s="2"/>
      <c r="K777" s="2"/>
      <c r="L777" s="2"/>
      <c r="M777" s="2"/>
      <c r="N777" s="2"/>
      <c r="O777" s="3"/>
      <c r="P777" s="3"/>
      <c r="Q777" s="2"/>
      <c r="R777" s="2"/>
      <c r="S777" s="2"/>
      <c r="T777" s="2"/>
      <c r="U777" s="27"/>
      <c r="V777" s="27"/>
      <c r="W777" s="20"/>
      <c r="X777" s="20">
        <f t="shared" si="147"/>
        <v>1.25</v>
      </c>
      <c r="Y777" s="11"/>
      <c r="Z777" s="2">
        <f t="shared" si="148"/>
        <v>0</v>
      </c>
      <c r="AA777">
        <f t="shared" si="149"/>
        <v>10</v>
      </c>
      <c r="AB777">
        <f t="shared" si="150"/>
        <v>0</v>
      </c>
      <c r="AC777">
        <f t="shared" si="151"/>
        <v>0</v>
      </c>
      <c r="AD777" s="2">
        <f t="shared" si="152"/>
        <v>60</v>
      </c>
      <c r="AE777" s="2" t="str">
        <f t="shared" si="153"/>
        <v>HT Under 1.5 Goals</v>
      </c>
      <c r="AF777" s="6"/>
      <c r="AG777" s="6" t="str">
        <f t="shared" si="154"/>
        <v>HT Over 0.5 Goals</v>
      </c>
      <c r="AH777" s="6" t="str">
        <f t="shared" si="145"/>
        <v>LOST</v>
      </c>
      <c r="AI777" s="6" t="str">
        <f t="shared" si="146"/>
        <v>LOST</v>
      </c>
      <c r="AK777" s="2" t="str">
        <f t="shared" si="155"/>
        <v>…</v>
      </c>
    </row>
    <row r="778" spans="6:37">
      <c r="F778" s="8"/>
      <c r="G778" s="2"/>
      <c r="H778" s="8"/>
      <c r="I778" s="2"/>
      <c r="J778" s="2"/>
      <c r="K778" s="2"/>
      <c r="L778" s="2"/>
      <c r="M778" s="2"/>
      <c r="N778" s="2"/>
      <c r="O778" s="3"/>
      <c r="P778" s="3"/>
      <c r="Q778" s="2"/>
      <c r="R778" s="2"/>
      <c r="S778" s="2"/>
      <c r="T778" s="2"/>
      <c r="U778" s="27"/>
      <c r="V778" s="27"/>
      <c r="W778" s="20"/>
      <c r="X778" s="20">
        <f t="shared" si="147"/>
        <v>1.25</v>
      </c>
      <c r="Y778" s="11"/>
      <c r="Z778" s="2">
        <f t="shared" si="148"/>
        <v>0</v>
      </c>
      <c r="AA778">
        <f t="shared" si="149"/>
        <v>10</v>
      </c>
      <c r="AB778">
        <f t="shared" si="150"/>
        <v>0</v>
      </c>
      <c r="AC778">
        <f t="shared" si="151"/>
        <v>0</v>
      </c>
      <c r="AD778" s="2">
        <f t="shared" si="152"/>
        <v>60</v>
      </c>
      <c r="AE778" s="2" t="str">
        <f t="shared" si="153"/>
        <v>HT Under 1.5 Goals</v>
      </c>
      <c r="AF778" s="6"/>
      <c r="AG778" s="6" t="str">
        <f t="shared" si="154"/>
        <v>HT Over 0.5 Goals</v>
      </c>
      <c r="AH778" s="6" t="str">
        <f t="shared" si="145"/>
        <v>LOST</v>
      </c>
      <c r="AI778" s="6" t="str">
        <f t="shared" si="146"/>
        <v>LOST</v>
      </c>
      <c r="AK778" s="2" t="str">
        <f t="shared" si="155"/>
        <v>…</v>
      </c>
    </row>
    <row r="779" spans="6:37">
      <c r="F779" s="8"/>
      <c r="G779" s="2"/>
      <c r="H779" s="8"/>
      <c r="I779" s="2"/>
      <c r="J779" s="2"/>
      <c r="K779" s="2"/>
      <c r="L779" s="2"/>
      <c r="M779" s="2"/>
      <c r="N779" s="2"/>
      <c r="O779" s="3"/>
      <c r="P779" s="3"/>
      <c r="Q779" s="2"/>
      <c r="R779" s="2"/>
      <c r="S779" s="2"/>
      <c r="T779" s="2"/>
      <c r="U779" s="27"/>
      <c r="V779" s="27"/>
      <c r="W779" s="20"/>
      <c r="X779" s="20">
        <f t="shared" si="147"/>
        <v>1.25</v>
      </c>
      <c r="Y779" s="11"/>
      <c r="Z779" s="2">
        <f t="shared" si="148"/>
        <v>0</v>
      </c>
      <c r="AA779">
        <f t="shared" si="149"/>
        <v>10</v>
      </c>
      <c r="AB779">
        <f t="shared" si="150"/>
        <v>0</v>
      </c>
      <c r="AC779">
        <f t="shared" si="151"/>
        <v>0</v>
      </c>
      <c r="AD779" s="2">
        <f t="shared" si="152"/>
        <v>60</v>
      </c>
      <c r="AE779" s="2" t="str">
        <f t="shared" si="153"/>
        <v>HT Under 1.5 Goals</v>
      </c>
      <c r="AF779" s="6"/>
      <c r="AG779" s="6" t="str">
        <f t="shared" si="154"/>
        <v>HT Over 0.5 Goals</v>
      </c>
      <c r="AH779" s="6" t="str">
        <f t="shared" si="145"/>
        <v>LOST</v>
      </c>
      <c r="AI779" s="6" t="str">
        <f t="shared" si="146"/>
        <v>LOST</v>
      </c>
      <c r="AK779" s="2" t="str">
        <f t="shared" si="155"/>
        <v>…</v>
      </c>
    </row>
    <row r="780" spans="6:37">
      <c r="F780" s="8"/>
      <c r="G780" s="2"/>
      <c r="H780" s="8"/>
      <c r="I780" s="2"/>
      <c r="J780" s="2"/>
      <c r="K780" s="2"/>
      <c r="L780" s="2"/>
      <c r="M780" s="2"/>
      <c r="N780" s="2"/>
      <c r="O780" s="3"/>
      <c r="P780" s="3"/>
      <c r="Q780" s="2"/>
      <c r="R780" s="2"/>
      <c r="S780" s="2"/>
      <c r="T780" s="2"/>
      <c r="U780" s="27"/>
      <c r="V780" s="27"/>
      <c r="W780" s="20"/>
      <c r="X780" s="20">
        <f t="shared" si="147"/>
        <v>1.25</v>
      </c>
      <c r="Y780" s="11"/>
      <c r="Z780" s="2">
        <f t="shared" si="148"/>
        <v>0</v>
      </c>
      <c r="AA780">
        <f t="shared" si="149"/>
        <v>10</v>
      </c>
      <c r="AB780">
        <f t="shared" si="150"/>
        <v>0</v>
      </c>
      <c r="AC780">
        <f t="shared" si="151"/>
        <v>0</v>
      </c>
      <c r="AD780" s="2">
        <f t="shared" si="152"/>
        <v>60</v>
      </c>
      <c r="AE780" s="2" t="str">
        <f t="shared" si="153"/>
        <v>HT Under 1.5 Goals</v>
      </c>
      <c r="AF780" s="6"/>
      <c r="AG780" s="6" t="str">
        <f t="shared" si="154"/>
        <v>HT Over 0.5 Goals</v>
      </c>
      <c r="AH780" s="6" t="str">
        <f t="shared" si="145"/>
        <v>LOST</v>
      </c>
      <c r="AI780" s="6" t="str">
        <f t="shared" si="146"/>
        <v>LOST</v>
      </c>
      <c r="AK780" s="2" t="str">
        <f t="shared" si="155"/>
        <v>…</v>
      </c>
    </row>
    <row r="781" spans="6:37">
      <c r="F781" s="8"/>
      <c r="G781" s="2"/>
      <c r="H781" s="8"/>
      <c r="I781" s="2"/>
      <c r="J781" s="2"/>
      <c r="K781" s="2"/>
      <c r="L781" s="2"/>
      <c r="M781" s="2"/>
      <c r="N781" s="2"/>
      <c r="O781" s="3"/>
      <c r="P781" s="3"/>
      <c r="Q781" s="2"/>
      <c r="R781" s="2"/>
      <c r="S781" s="2"/>
      <c r="T781" s="2"/>
      <c r="U781" s="27"/>
      <c r="V781" s="27"/>
      <c r="W781" s="20"/>
      <c r="X781" s="20">
        <f t="shared" si="147"/>
        <v>1.25</v>
      </c>
      <c r="Y781" s="11"/>
      <c r="Z781" s="2">
        <f t="shared" si="148"/>
        <v>0</v>
      </c>
      <c r="AA781">
        <f t="shared" si="149"/>
        <v>10</v>
      </c>
      <c r="AB781">
        <f t="shared" si="150"/>
        <v>0</v>
      </c>
      <c r="AC781">
        <f t="shared" si="151"/>
        <v>0</v>
      </c>
      <c r="AD781" s="2">
        <f t="shared" si="152"/>
        <v>60</v>
      </c>
      <c r="AE781" s="2" t="str">
        <f t="shared" si="153"/>
        <v>HT Under 1.5 Goals</v>
      </c>
      <c r="AF781" s="6"/>
      <c r="AG781" s="6" t="str">
        <f t="shared" si="154"/>
        <v>HT Over 0.5 Goals</v>
      </c>
      <c r="AH781" s="6" t="str">
        <f t="shared" si="145"/>
        <v>LOST</v>
      </c>
      <c r="AI781" s="6" t="str">
        <f t="shared" si="146"/>
        <v>LOST</v>
      </c>
      <c r="AK781" s="2" t="str">
        <f t="shared" si="155"/>
        <v>…</v>
      </c>
    </row>
    <row r="782" spans="6:37">
      <c r="F782" s="8"/>
      <c r="G782" s="2"/>
      <c r="H782" s="8"/>
      <c r="I782" s="2"/>
      <c r="J782" s="2"/>
      <c r="K782" s="2"/>
      <c r="L782" s="2"/>
      <c r="M782" s="2"/>
      <c r="N782" s="2"/>
      <c r="O782" s="3"/>
      <c r="P782" s="3"/>
      <c r="Q782" s="2"/>
      <c r="R782" s="2"/>
      <c r="S782" s="2"/>
      <c r="T782" s="2"/>
      <c r="U782" s="27"/>
      <c r="V782" s="27"/>
      <c r="W782" s="20"/>
      <c r="X782" s="20">
        <f t="shared" si="147"/>
        <v>1.25</v>
      </c>
      <c r="Y782" s="11"/>
      <c r="Z782" s="2">
        <f t="shared" si="148"/>
        <v>0</v>
      </c>
      <c r="AA782">
        <f t="shared" si="149"/>
        <v>10</v>
      </c>
      <c r="AB782">
        <f t="shared" si="150"/>
        <v>0</v>
      </c>
      <c r="AC782">
        <f t="shared" si="151"/>
        <v>0</v>
      </c>
      <c r="AD782" s="2">
        <f t="shared" si="152"/>
        <v>60</v>
      </c>
      <c r="AE782" s="2" t="str">
        <f t="shared" si="153"/>
        <v>HT Under 1.5 Goals</v>
      </c>
      <c r="AF782" s="6"/>
      <c r="AG782" s="6" t="str">
        <f t="shared" si="154"/>
        <v>HT Over 0.5 Goals</v>
      </c>
      <c r="AH782" s="6" t="str">
        <f t="shared" si="145"/>
        <v>LOST</v>
      </c>
      <c r="AI782" s="6" t="str">
        <f t="shared" si="146"/>
        <v>LOST</v>
      </c>
      <c r="AK782" s="2" t="str">
        <f t="shared" si="155"/>
        <v>…</v>
      </c>
    </row>
    <row r="783" spans="6:37">
      <c r="F783" s="8"/>
      <c r="G783" s="2"/>
      <c r="H783" s="8"/>
      <c r="I783" s="2"/>
      <c r="J783" s="2"/>
      <c r="K783" s="2"/>
      <c r="L783" s="2"/>
      <c r="M783" s="2"/>
      <c r="N783" s="2"/>
      <c r="O783" s="3"/>
      <c r="P783" s="3"/>
      <c r="Q783" s="2"/>
      <c r="R783" s="2"/>
      <c r="S783" s="2"/>
      <c r="T783" s="2"/>
      <c r="U783" s="27"/>
      <c r="V783" s="27"/>
      <c r="W783" s="20"/>
      <c r="X783" s="20">
        <f t="shared" si="147"/>
        <v>1.25</v>
      </c>
      <c r="Y783" s="11"/>
      <c r="Z783" s="2">
        <f t="shared" si="148"/>
        <v>0</v>
      </c>
      <c r="AA783">
        <f t="shared" si="149"/>
        <v>10</v>
      </c>
      <c r="AB783">
        <f t="shared" si="150"/>
        <v>0</v>
      </c>
      <c r="AC783">
        <f t="shared" si="151"/>
        <v>0</v>
      </c>
      <c r="AD783" s="2">
        <f t="shared" si="152"/>
        <v>60</v>
      </c>
      <c r="AE783" s="2" t="str">
        <f t="shared" si="153"/>
        <v>HT Under 1.5 Goals</v>
      </c>
      <c r="AF783" s="6"/>
      <c r="AG783" s="6" t="str">
        <f t="shared" si="154"/>
        <v>HT Over 0.5 Goals</v>
      </c>
      <c r="AH783" s="6" t="str">
        <f t="shared" si="145"/>
        <v>LOST</v>
      </c>
      <c r="AI783" s="6" t="str">
        <f t="shared" si="146"/>
        <v>LOST</v>
      </c>
      <c r="AK783" s="2" t="str">
        <f t="shared" si="155"/>
        <v>…</v>
      </c>
    </row>
    <row r="784" spans="6:37">
      <c r="F784" s="8"/>
      <c r="G784" s="2"/>
      <c r="H784" s="8"/>
      <c r="I784" s="2"/>
      <c r="J784" s="2"/>
      <c r="K784" s="2"/>
      <c r="L784" s="2"/>
      <c r="M784" s="2"/>
      <c r="N784" s="2"/>
      <c r="O784" s="3"/>
      <c r="P784" s="3"/>
      <c r="Q784" s="2"/>
      <c r="R784" s="2"/>
      <c r="S784" s="2"/>
      <c r="T784" s="2"/>
      <c r="U784" s="27"/>
      <c r="V784" s="27"/>
      <c r="W784" s="20"/>
      <c r="X784" s="20">
        <f t="shared" si="147"/>
        <v>1.25</v>
      </c>
      <c r="Y784" s="11"/>
      <c r="Z784" s="2">
        <f t="shared" si="148"/>
        <v>0</v>
      </c>
      <c r="AA784">
        <f t="shared" si="149"/>
        <v>10</v>
      </c>
      <c r="AB784">
        <f t="shared" si="150"/>
        <v>0</v>
      </c>
      <c r="AC784">
        <f t="shared" si="151"/>
        <v>0</v>
      </c>
      <c r="AD784" s="2">
        <f t="shared" si="152"/>
        <v>60</v>
      </c>
      <c r="AE784" s="2" t="str">
        <f t="shared" si="153"/>
        <v>HT Under 1.5 Goals</v>
      </c>
      <c r="AF784" s="6"/>
      <c r="AG784" s="6" t="str">
        <f t="shared" si="154"/>
        <v>HT Over 0.5 Goals</v>
      </c>
      <c r="AH784" s="6" t="str">
        <f t="shared" si="145"/>
        <v>LOST</v>
      </c>
      <c r="AI784" s="6" t="str">
        <f t="shared" si="146"/>
        <v>LOST</v>
      </c>
      <c r="AK784" s="2" t="str">
        <f t="shared" si="155"/>
        <v>…</v>
      </c>
    </row>
    <row r="785" spans="6:37">
      <c r="F785" s="8"/>
      <c r="G785" s="2"/>
      <c r="H785" s="8"/>
      <c r="I785" s="2"/>
      <c r="J785" s="2"/>
      <c r="K785" s="2"/>
      <c r="L785" s="2"/>
      <c r="M785" s="2"/>
      <c r="N785" s="2"/>
      <c r="O785" s="3"/>
      <c r="P785" s="3"/>
      <c r="Q785" s="2"/>
      <c r="R785" s="2"/>
      <c r="S785" s="2"/>
      <c r="T785" s="2"/>
      <c r="U785" s="27"/>
      <c r="V785" s="27"/>
      <c r="W785" s="20"/>
      <c r="X785" s="20">
        <f t="shared" si="147"/>
        <v>1.25</v>
      </c>
      <c r="Y785" s="11"/>
      <c r="Z785" s="2">
        <f t="shared" si="148"/>
        <v>0</v>
      </c>
      <c r="AA785">
        <f t="shared" si="149"/>
        <v>10</v>
      </c>
      <c r="AB785">
        <f t="shared" si="150"/>
        <v>0</v>
      </c>
      <c r="AC785">
        <f t="shared" si="151"/>
        <v>0</v>
      </c>
      <c r="AD785" s="2">
        <f t="shared" si="152"/>
        <v>60</v>
      </c>
      <c r="AE785" s="2" t="str">
        <f t="shared" si="153"/>
        <v>HT Under 1.5 Goals</v>
      </c>
      <c r="AF785" s="6"/>
      <c r="AG785" s="6" t="str">
        <f t="shared" si="154"/>
        <v>HT Over 0.5 Goals</v>
      </c>
      <c r="AH785" s="6" t="str">
        <f t="shared" si="145"/>
        <v>LOST</v>
      </c>
      <c r="AI785" s="6" t="str">
        <f t="shared" si="146"/>
        <v>LOST</v>
      </c>
      <c r="AK785" s="2" t="str">
        <f t="shared" si="155"/>
        <v>…</v>
      </c>
    </row>
    <row r="786" spans="6:37">
      <c r="F786" s="8"/>
      <c r="G786" s="2"/>
      <c r="H786" s="8"/>
      <c r="I786" s="2"/>
      <c r="J786" s="2"/>
      <c r="K786" s="2"/>
      <c r="L786" s="2"/>
      <c r="M786" s="2"/>
      <c r="N786" s="2"/>
      <c r="O786" s="3"/>
      <c r="P786" s="3"/>
      <c r="Q786" s="2"/>
      <c r="R786" s="2"/>
      <c r="S786" s="2"/>
      <c r="T786" s="2"/>
      <c r="U786" s="27"/>
      <c r="V786" s="27"/>
      <c r="W786" s="20"/>
      <c r="X786" s="20">
        <f t="shared" si="147"/>
        <v>1.25</v>
      </c>
      <c r="Y786" s="11"/>
      <c r="Z786" s="2">
        <f t="shared" si="148"/>
        <v>0</v>
      </c>
      <c r="AA786">
        <f t="shared" si="149"/>
        <v>10</v>
      </c>
      <c r="AB786">
        <f t="shared" si="150"/>
        <v>0</v>
      </c>
      <c r="AC786">
        <f t="shared" si="151"/>
        <v>0</v>
      </c>
      <c r="AD786" s="2">
        <f t="shared" si="152"/>
        <v>60</v>
      </c>
      <c r="AE786" s="2" t="str">
        <f t="shared" si="153"/>
        <v>HT Under 1.5 Goals</v>
      </c>
      <c r="AF786" s="6"/>
      <c r="AG786" s="6" t="str">
        <f t="shared" si="154"/>
        <v>HT Over 0.5 Goals</v>
      </c>
      <c r="AH786" s="6" t="str">
        <f t="shared" ref="AH786:AH849" si="156">IF(O786="?",O786,AI786)</f>
        <v>LOST</v>
      </c>
      <c r="AI786" s="6" t="str">
        <f t="shared" ref="AI786:AI849" si="157">IF(AE786=AG786,"WON",IF(O786="0-1","WON",IF(O786="1-0","WON",IF(O786="?","?","LOST"))))</f>
        <v>LOST</v>
      </c>
      <c r="AK786" s="2" t="str">
        <f t="shared" si="155"/>
        <v>…</v>
      </c>
    </row>
    <row r="787" spans="6:37">
      <c r="F787" s="8"/>
      <c r="G787" s="2"/>
      <c r="H787" s="8"/>
      <c r="I787" s="2"/>
      <c r="J787" s="2"/>
      <c r="K787" s="2"/>
      <c r="L787" s="2"/>
      <c r="M787" s="2"/>
      <c r="N787" s="2"/>
      <c r="O787" s="3"/>
      <c r="P787" s="3"/>
      <c r="Q787" s="2"/>
      <c r="R787" s="2"/>
      <c r="S787" s="2"/>
      <c r="T787" s="2"/>
      <c r="U787" s="27"/>
      <c r="V787" s="27"/>
      <c r="W787" s="20"/>
      <c r="X787" s="20">
        <f t="shared" si="147"/>
        <v>1.25</v>
      </c>
      <c r="Y787" s="11"/>
      <c r="Z787" s="2">
        <f t="shared" si="148"/>
        <v>0</v>
      </c>
      <c r="AA787">
        <f t="shared" si="149"/>
        <v>10</v>
      </c>
      <c r="AB787">
        <f t="shared" si="150"/>
        <v>0</v>
      </c>
      <c r="AC787">
        <f t="shared" si="151"/>
        <v>0</v>
      </c>
      <c r="AD787" s="2">
        <f t="shared" si="152"/>
        <v>60</v>
      </c>
      <c r="AE787" s="2" t="str">
        <f t="shared" si="153"/>
        <v>HT Under 1.5 Goals</v>
      </c>
      <c r="AF787" s="6"/>
      <c r="AG787" s="6" t="str">
        <f t="shared" si="154"/>
        <v>HT Over 0.5 Goals</v>
      </c>
      <c r="AH787" s="6" t="str">
        <f t="shared" si="156"/>
        <v>LOST</v>
      </c>
      <c r="AI787" s="6" t="str">
        <f t="shared" si="157"/>
        <v>LOST</v>
      </c>
      <c r="AK787" s="2" t="str">
        <f t="shared" si="155"/>
        <v>…</v>
      </c>
    </row>
    <row r="788" spans="6:37">
      <c r="F788" s="8"/>
      <c r="G788" s="2"/>
      <c r="H788" s="8"/>
      <c r="I788" s="2"/>
      <c r="J788" s="2"/>
      <c r="K788" s="2"/>
      <c r="L788" s="2"/>
      <c r="M788" s="2"/>
      <c r="N788" s="2"/>
      <c r="O788" s="3"/>
      <c r="P788" s="3"/>
      <c r="Q788" s="2"/>
      <c r="R788" s="2"/>
      <c r="S788" s="2"/>
      <c r="T788" s="2"/>
      <c r="U788" s="27"/>
      <c r="V788" s="27"/>
      <c r="W788" s="20"/>
      <c r="X788" s="20">
        <f t="shared" si="147"/>
        <v>1.25</v>
      </c>
      <c r="Y788" s="11"/>
      <c r="Z788" s="2">
        <f t="shared" si="148"/>
        <v>0</v>
      </c>
      <c r="AA788">
        <f t="shared" si="149"/>
        <v>10</v>
      </c>
      <c r="AB788">
        <f t="shared" si="150"/>
        <v>0</v>
      </c>
      <c r="AC788">
        <f t="shared" si="151"/>
        <v>0</v>
      </c>
      <c r="AD788" s="2">
        <f t="shared" si="152"/>
        <v>60</v>
      </c>
      <c r="AE788" s="2" t="str">
        <f t="shared" si="153"/>
        <v>HT Under 1.5 Goals</v>
      </c>
      <c r="AF788" s="6"/>
      <c r="AG788" s="6" t="str">
        <f t="shared" si="154"/>
        <v>HT Over 0.5 Goals</v>
      </c>
      <c r="AH788" s="6" t="str">
        <f t="shared" si="156"/>
        <v>LOST</v>
      </c>
      <c r="AI788" s="6" t="str">
        <f t="shared" si="157"/>
        <v>LOST</v>
      </c>
      <c r="AK788" s="2" t="str">
        <f t="shared" si="155"/>
        <v>…</v>
      </c>
    </row>
    <row r="789" spans="6:37">
      <c r="F789" s="8"/>
      <c r="G789" s="2"/>
      <c r="H789" s="8"/>
      <c r="I789" s="2"/>
      <c r="J789" s="2"/>
      <c r="K789" s="2"/>
      <c r="L789" s="2"/>
      <c r="M789" s="2"/>
      <c r="N789" s="2"/>
      <c r="O789" s="3"/>
      <c r="P789" s="3"/>
      <c r="Q789" s="2"/>
      <c r="R789" s="2"/>
      <c r="S789" s="2"/>
      <c r="T789" s="2"/>
      <c r="U789" s="27"/>
      <c r="V789" s="27"/>
      <c r="W789" s="20"/>
      <c r="X789" s="20">
        <f t="shared" si="147"/>
        <v>1.25</v>
      </c>
      <c r="Y789" s="11"/>
      <c r="Z789" s="2">
        <f t="shared" si="148"/>
        <v>0</v>
      </c>
      <c r="AA789">
        <f t="shared" si="149"/>
        <v>10</v>
      </c>
      <c r="AB789">
        <f t="shared" si="150"/>
        <v>0</v>
      </c>
      <c r="AC789">
        <f t="shared" si="151"/>
        <v>0</v>
      </c>
      <c r="AD789" s="2">
        <f t="shared" si="152"/>
        <v>60</v>
      </c>
      <c r="AE789" s="2" t="str">
        <f t="shared" si="153"/>
        <v>HT Under 1.5 Goals</v>
      </c>
      <c r="AF789" s="6"/>
      <c r="AG789" s="6" t="str">
        <f t="shared" si="154"/>
        <v>HT Over 0.5 Goals</v>
      </c>
      <c r="AH789" s="6" t="str">
        <f t="shared" si="156"/>
        <v>LOST</v>
      </c>
      <c r="AI789" s="6" t="str">
        <f t="shared" si="157"/>
        <v>LOST</v>
      </c>
      <c r="AK789" s="2" t="str">
        <f t="shared" si="155"/>
        <v>…</v>
      </c>
    </row>
    <row r="790" spans="6:37">
      <c r="F790" s="8"/>
      <c r="G790" s="2"/>
      <c r="H790" s="8"/>
      <c r="I790" s="2"/>
      <c r="J790" s="2"/>
      <c r="K790" s="2"/>
      <c r="L790" s="2"/>
      <c r="M790" s="2"/>
      <c r="N790" s="2"/>
      <c r="O790" s="3"/>
      <c r="P790" s="3"/>
      <c r="Q790" s="2"/>
      <c r="R790" s="2"/>
      <c r="S790" s="2"/>
      <c r="T790" s="2"/>
      <c r="U790" s="27"/>
      <c r="V790" s="27"/>
      <c r="W790" s="20"/>
      <c r="X790" s="20">
        <f t="shared" si="147"/>
        <v>1.25</v>
      </c>
      <c r="Y790" s="11"/>
      <c r="Z790" s="2">
        <f t="shared" si="148"/>
        <v>0</v>
      </c>
      <c r="AA790">
        <f t="shared" si="149"/>
        <v>10</v>
      </c>
      <c r="AB790">
        <f t="shared" si="150"/>
        <v>0</v>
      </c>
      <c r="AC790">
        <f t="shared" si="151"/>
        <v>0</v>
      </c>
      <c r="AD790" s="2">
        <f t="shared" si="152"/>
        <v>60</v>
      </c>
      <c r="AE790" s="2" t="str">
        <f t="shared" si="153"/>
        <v>HT Under 1.5 Goals</v>
      </c>
      <c r="AF790" s="6"/>
      <c r="AG790" s="6" t="str">
        <f t="shared" si="154"/>
        <v>HT Over 0.5 Goals</v>
      </c>
      <c r="AH790" s="6" t="str">
        <f t="shared" si="156"/>
        <v>LOST</v>
      </c>
      <c r="AI790" s="6" t="str">
        <f t="shared" si="157"/>
        <v>LOST</v>
      </c>
      <c r="AK790" s="2" t="str">
        <f t="shared" si="155"/>
        <v>…</v>
      </c>
    </row>
    <row r="791" spans="6:37">
      <c r="F791" s="8"/>
      <c r="G791" s="2"/>
      <c r="H791" s="8"/>
      <c r="I791" s="2"/>
      <c r="J791" s="2"/>
      <c r="K791" s="2"/>
      <c r="L791" s="2"/>
      <c r="M791" s="2"/>
      <c r="N791" s="2"/>
      <c r="O791" s="3"/>
      <c r="P791" s="3"/>
      <c r="Q791" s="2"/>
      <c r="R791" s="2"/>
      <c r="S791" s="2"/>
      <c r="T791" s="2"/>
      <c r="U791" s="27"/>
      <c r="V791" s="27"/>
      <c r="W791" s="20"/>
      <c r="X791" s="20">
        <f t="shared" si="147"/>
        <v>1.25</v>
      </c>
      <c r="Y791" s="11"/>
      <c r="Z791" s="2">
        <f t="shared" si="148"/>
        <v>0</v>
      </c>
      <c r="AA791">
        <f t="shared" si="149"/>
        <v>10</v>
      </c>
      <c r="AB791">
        <f t="shared" si="150"/>
        <v>0</v>
      </c>
      <c r="AC791">
        <f t="shared" si="151"/>
        <v>0</v>
      </c>
      <c r="AD791" s="2">
        <f t="shared" si="152"/>
        <v>60</v>
      </c>
      <c r="AE791" s="2" t="str">
        <f t="shared" si="153"/>
        <v>HT Under 1.5 Goals</v>
      </c>
      <c r="AF791" s="6"/>
      <c r="AG791" s="6" t="str">
        <f t="shared" si="154"/>
        <v>HT Over 0.5 Goals</v>
      </c>
      <c r="AH791" s="6" t="str">
        <f t="shared" si="156"/>
        <v>LOST</v>
      </c>
      <c r="AI791" s="6" t="str">
        <f t="shared" si="157"/>
        <v>LOST</v>
      </c>
      <c r="AK791" s="2" t="str">
        <f t="shared" si="155"/>
        <v>…</v>
      </c>
    </row>
    <row r="792" spans="6:37">
      <c r="F792" s="8"/>
      <c r="G792" s="2"/>
      <c r="H792" s="8"/>
      <c r="I792" s="2"/>
      <c r="J792" s="2"/>
      <c r="K792" s="2"/>
      <c r="L792" s="2"/>
      <c r="M792" s="2"/>
      <c r="N792" s="2"/>
      <c r="O792" s="3"/>
      <c r="P792" s="3"/>
      <c r="Q792" s="2"/>
      <c r="R792" s="2"/>
      <c r="S792" s="2"/>
      <c r="T792" s="2"/>
      <c r="U792" s="27"/>
      <c r="V792" s="27"/>
      <c r="W792" s="20"/>
      <c r="X792" s="20">
        <f t="shared" si="147"/>
        <v>1.25</v>
      </c>
      <c r="Y792" s="11"/>
      <c r="Z792" s="2">
        <f t="shared" si="148"/>
        <v>0</v>
      </c>
      <c r="AA792">
        <f t="shared" si="149"/>
        <v>10</v>
      </c>
      <c r="AB792">
        <f t="shared" si="150"/>
        <v>0</v>
      </c>
      <c r="AC792">
        <f t="shared" si="151"/>
        <v>0</v>
      </c>
      <c r="AD792" s="2">
        <f t="shared" si="152"/>
        <v>60</v>
      </c>
      <c r="AE792" s="2" t="str">
        <f t="shared" si="153"/>
        <v>HT Under 1.5 Goals</v>
      </c>
      <c r="AF792" s="6"/>
      <c r="AG792" s="6" t="str">
        <f t="shared" si="154"/>
        <v>HT Over 0.5 Goals</v>
      </c>
      <c r="AH792" s="6" t="str">
        <f t="shared" si="156"/>
        <v>LOST</v>
      </c>
      <c r="AI792" s="6" t="str">
        <f t="shared" si="157"/>
        <v>LOST</v>
      </c>
      <c r="AK792" s="2" t="str">
        <f t="shared" si="155"/>
        <v>…</v>
      </c>
    </row>
    <row r="793" spans="6:37">
      <c r="F793" s="8"/>
      <c r="G793" s="2"/>
      <c r="H793" s="8"/>
      <c r="I793" s="2"/>
      <c r="J793" s="2"/>
      <c r="K793" s="2"/>
      <c r="L793" s="2"/>
      <c r="M793" s="2"/>
      <c r="N793" s="2"/>
      <c r="O793" s="3"/>
      <c r="P793" s="3"/>
      <c r="Q793" s="2"/>
      <c r="R793" s="2"/>
      <c r="S793" s="2"/>
      <c r="T793" s="2"/>
      <c r="U793" s="27"/>
      <c r="V793" s="27"/>
      <c r="W793" s="20"/>
      <c r="X793" s="20">
        <f t="shared" si="147"/>
        <v>1.25</v>
      </c>
      <c r="Y793" s="11"/>
      <c r="Z793" s="2">
        <f t="shared" si="148"/>
        <v>0</v>
      </c>
      <c r="AA793">
        <f t="shared" si="149"/>
        <v>10</v>
      </c>
      <c r="AB793">
        <f t="shared" si="150"/>
        <v>0</v>
      </c>
      <c r="AC793">
        <f t="shared" si="151"/>
        <v>0</v>
      </c>
      <c r="AD793" s="2">
        <f t="shared" si="152"/>
        <v>60</v>
      </c>
      <c r="AE793" s="2" t="str">
        <f t="shared" si="153"/>
        <v>HT Under 1.5 Goals</v>
      </c>
      <c r="AF793" s="6"/>
      <c r="AG793" s="6" t="str">
        <f t="shared" si="154"/>
        <v>HT Over 0.5 Goals</v>
      </c>
      <c r="AH793" s="6" t="str">
        <f t="shared" si="156"/>
        <v>LOST</v>
      </c>
      <c r="AI793" s="6" t="str">
        <f t="shared" si="157"/>
        <v>LOST</v>
      </c>
      <c r="AK793" s="2" t="str">
        <f t="shared" si="155"/>
        <v>…</v>
      </c>
    </row>
    <row r="794" spans="6:37">
      <c r="F794" s="8"/>
      <c r="G794" s="2"/>
      <c r="H794" s="8"/>
      <c r="I794" s="2"/>
      <c r="J794" s="2"/>
      <c r="K794" s="2"/>
      <c r="L794" s="2"/>
      <c r="M794" s="2"/>
      <c r="N794" s="2"/>
      <c r="O794" s="3"/>
      <c r="P794" s="3"/>
      <c r="Q794" s="2"/>
      <c r="R794" s="2"/>
      <c r="S794" s="2"/>
      <c r="T794" s="2"/>
      <c r="U794" s="27"/>
      <c r="V794" s="27"/>
      <c r="W794" s="20"/>
      <c r="X794" s="20">
        <f t="shared" si="147"/>
        <v>1.25</v>
      </c>
      <c r="Y794" s="11"/>
      <c r="Z794" s="2">
        <f t="shared" si="148"/>
        <v>0</v>
      </c>
      <c r="AA794">
        <f t="shared" si="149"/>
        <v>10</v>
      </c>
      <c r="AB794">
        <f t="shared" si="150"/>
        <v>0</v>
      </c>
      <c r="AC794">
        <f t="shared" si="151"/>
        <v>0</v>
      </c>
      <c r="AD794" s="2">
        <f t="shared" si="152"/>
        <v>60</v>
      </c>
      <c r="AE794" s="2" t="str">
        <f t="shared" si="153"/>
        <v>HT Under 1.5 Goals</v>
      </c>
      <c r="AF794" s="6"/>
      <c r="AG794" s="6" t="str">
        <f t="shared" si="154"/>
        <v>HT Over 0.5 Goals</v>
      </c>
      <c r="AH794" s="6" t="str">
        <f t="shared" si="156"/>
        <v>LOST</v>
      </c>
      <c r="AI794" s="6" t="str">
        <f t="shared" si="157"/>
        <v>LOST</v>
      </c>
      <c r="AK794" s="2" t="str">
        <f t="shared" si="155"/>
        <v>…</v>
      </c>
    </row>
    <row r="795" spans="6:37">
      <c r="F795" s="8"/>
      <c r="G795" s="2"/>
      <c r="H795" s="8"/>
      <c r="I795" s="2"/>
      <c r="J795" s="2"/>
      <c r="K795" s="2"/>
      <c r="L795" s="2"/>
      <c r="M795" s="2"/>
      <c r="N795" s="2"/>
      <c r="O795" s="3"/>
      <c r="P795" s="3"/>
      <c r="Q795" s="2"/>
      <c r="R795" s="2"/>
      <c r="S795" s="2"/>
      <c r="T795" s="2"/>
      <c r="U795" s="27"/>
      <c r="V795" s="27"/>
      <c r="W795" s="20"/>
      <c r="X795" s="20">
        <f t="shared" si="147"/>
        <v>1.25</v>
      </c>
      <c r="Y795" s="11"/>
      <c r="Z795" s="2">
        <f t="shared" si="148"/>
        <v>0</v>
      </c>
      <c r="AA795">
        <f t="shared" si="149"/>
        <v>10</v>
      </c>
      <c r="AB795">
        <f t="shared" si="150"/>
        <v>0</v>
      </c>
      <c r="AC795">
        <f t="shared" si="151"/>
        <v>0</v>
      </c>
      <c r="AD795" s="2">
        <f t="shared" si="152"/>
        <v>60</v>
      </c>
      <c r="AE795" s="2" t="str">
        <f t="shared" si="153"/>
        <v>HT Under 1.5 Goals</v>
      </c>
      <c r="AF795" s="6"/>
      <c r="AG795" s="6" t="str">
        <f t="shared" si="154"/>
        <v>HT Over 0.5 Goals</v>
      </c>
      <c r="AH795" s="6" t="str">
        <f t="shared" si="156"/>
        <v>LOST</v>
      </c>
      <c r="AI795" s="6" t="str">
        <f t="shared" si="157"/>
        <v>LOST</v>
      </c>
      <c r="AK795" s="2" t="str">
        <f t="shared" si="155"/>
        <v>…</v>
      </c>
    </row>
    <row r="796" spans="6:37">
      <c r="F796" s="8"/>
      <c r="G796" s="2"/>
      <c r="H796" s="8"/>
      <c r="I796" s="2"/>
      <c r="J796" s="2"/>
      <c r="K796" s="2"/>
      <c r="L796" s="2"/>
      <c r="M796" s="2"/>
      <c r="N796" s="2"/>
      <c r="O796" s="3"/>
      <c r="P796" s="3"/>
      <c r="Q796" s="2"/>
      <c r="R796" s="2"/>
      <c r="S796" s="2"/>
      <c r="T796" s="2"/>
      <c r="U796" s="27"/>
      <c r="V796" s="27"/>
      <c r="W796" s="20"/>
      <c r="X796" s="20">
        <f t="shared" si="147"/>
        <v>1.25</v>
      </c>
      <c r="Y796" s="11"/>
      <c r="Z796" s="2">
        <f t="shared" si="148"/>
        <v>0</v>
      </c>
      <c r="AA796">
        <f t="shared" si="149"/>
        <v>10</v>
      </c>
      <c r="AB796">
        <f t="shared" si="150"/>
        <v>0</v>
      </c>
      <c r="AC796">
        <f t="shared" si="151"/>
        <v>0</v>
      </c>
      <c r="AD796" s="2">
        <f t="shared" si="152"/>
        <v>60</v>
      </c>
      <c r="AE796" s="2" t="str">
        <f t="shared" si="153"/>
        <v>HT Under 1.5 Goals</v>
      </c>
      <c r="AF796" s="6"/>
      <c r="AG796" s="6" t="str">
        <f t="shared" si="154"/>
        <v>HT Over 0.5 Goals</v>
      </c>
      <c r="AH796" s="6" t="str">
        <f t="shared" si="156"/>
        <v>LOST</v>
      </c>
      <c r="AI796" s="6" t="str">
        <f t="shared" si="157"/>
        <v>LOST</v>
      </c>
      <c r="AK796" s="2" t="str">
        <f t="shared" si="155"/>
        <v>…</v>
      </c>
    </row>
    <row r="797" spans="6:37">
      <c r="F797" s="8"/>
      <c r="G797" s="2"/>
      <c r="H797" s="8"/>
      <c r="I797" s="2"/>
      <c r="J797" s="2"/>
      <c r="K797" s="2"/>
      <c r="L797" s="2"/>
      <c r="M797" s="2"/>
      <c r="N797" s="2"/>
      <c r="O797" s="3"/>
      <c r="P797" s="3"/>
      <c r="Q797" s="2"/>
      <c r="R797" s="2"/>
      <c r="S797" s="2"/>
      <c r="T797" s="2"/>
      <c r="U797" s="27"/>
      <c r="V797" s="27"/>
      <c r="W797" s="20"/>
      <c r="X797" s="20">
        <f t="shared" si="147"/>
        <v>1.25</v>
      </c>
      <c r="Y797" s="11"/>
      <c r="Z797" s="2">
        <f t="shared" si="148"/>
        <v>0</v>
      </c>
      <c r="AA797">
        <f t="shared" si="149"/>
        <v>10</v>
      </c>
      <c r="AB797">
        <f t="shared" si="150"/>
        <v>0</v>
      </c>
      <c r="AC797">
        <f t="shared" si="151"/>
        <v>0</v>
      </c>
      <c r="AD797" s="2">
        <f t="shared" si="152"/>
        <v>60</v>
      </c>
      <c r="AE797" s="2" t="str">
        <f t="shared" si="153"/>
        <v>HT Under 1.5 Goals</v>
      </c>
      <c r="AF797" s="6"/>
      <c r="AG797" s="6" t="str">
        <f t="shared" si="154"/>
        <v>HT Over 0.5 Goals</v>
      </c>
      <c r="AH797" s="6" t="str">
        <f t="shared" si="156"/>
        <v>LOST</v>
      </c>
      <c r="AI797" s="6" t="str">
        <f t="shared" si="157"/>
        <v>LOST</v>
      </c>
      <c r="AK797" s="2" t="str">
        <f t="shared" si="155"/>
        <v>…</v>
      </c>
    </row>
    <row r="798" spans="6:37">
      <c r="F798" s="8"/>
      <c r="G798" s="2"/>
      <c r="H798" s="8"/>
      <c r="I798" s="2"/>
      <c r="J798" s="2"/>
      <c r="K798" s="2"/>
      <c r="L798" s="2"/>
      <c r="M798" s="2"/>
      <c r="N798" s="2"/>
      <c r="O798" s="3"/>
      <c r="P798" s="3"/>
      <c r="Q798" s="2"/>
      <c r="R798" s="2"/>
      <c r="S798" s="2"/>
      <c r="T798" s="2"/>
      <c r="U798" s="27"/>
      <c r="V798" s="27"/>
      <c r="W798" s="20"/>
      <c r="X798" s="20">
        <f t="shared" si="147"/>
        <v>1.25</v>
      </c>
      <c r="Y798" s="11"/>
      <c r="Z798" s="2">
        <f t="shared" si="148"/>
        <v>0</v>
      </c>
      <c r="AA798">
        <f t="shared" si="149"/>
        <v>10</v>
      </c>
      <c r="AB798">
        <f t="shared" si="150"/>
        <v>0</v>
      </c>
      <c r="AC798">
        <f t="shared" si="151"/>
        <v>0</v>
      </c>
      <c r="AD798" s="2">
        <f t="shared" si="152"/>
        <v>60</v>
      </c>
      <c r="AE798" s="2" t="str">
        <f t="shared" si="153"/>
        <v>HT Under 1.5 Goals</v>
      </c>
      <c r="AF798" s="6"/>
      <c r="AG798" s="6" t="str">
        <f t="shared" si="154"/>
        <v>HT Over 0.5 Goals</v>
      </c>
      <c r="AH798" s="6" t="str">
        <f t="shared" si="156"/>
        <v>LOST</v>
      </c>
      <c r="AI798" s="6" t="str">
        <f t="shared" si="157"/>
        <v>LOST</v>
      </c>
      <c r="AK798" s="2" t="str">
        <f t="shared" si="155"/>
        <v>…</v>
      </c>
    </row>
    <row r="799" spans="6:37">
      <c r="F799" s="8"/>
      <c r="G799" s="2"/>
      <c r="H799" s="8"/>
      <c r="I799" s="2"/>
      <c r="J799" s="2"/>
      <c r="K799" s="2"/>
      <c r="L799" s="2"/>
      <c r="M799" s="2"/>
      <c r="N799" s="2"/>
      <c r="O799" s="3"/>
      <c r="P799" s="3"/>
      <c r="Q799" s="2"/>
      <c r="R799" s="2"/>
      <c r="S799" s="2"/>
      <c r="T799" s="2"/>
      <c r="U799" s="27"/>
      <c r="V799" s="27"/>
      <c r="W799" s="20"/>
      <c r="X799" s="20">
        <f t="shared" si="147"/>
        <v>1.25</v>
      </c>
      <c r="Y799" s="11"/>
      <c r="Z799" s="2">
        <f t="shared" si="148"/>
        <v>0</v>
      </c>
      <c r="AA799">
        <f t="shared" si="149"/>
        <v>10</v>
      </c>
      <c r="AB799">
        <f t="shared" si="150"/>
        <v>0</v>
      </c>
      <c r="AC799">
        <f t="shared" si="151"/>
        <v>0</v>
      </c>
      <c r="AD799" s="2">
        <f t="shared" si="152"/>
        <v>60</v>
      </c>
      <c r="AE799" s="2" t="str">
        <f t="shared" si="153"/>
        <v>HT Under 1.5 Goals</v>
      </c>
      <c r="AF799" s="6"/>
      <c r="AG799" s="6" t="str">
        <f t="shared" si="154"/>
        <v>HT Over 0.5 Goals</v>
      </c>
      <c r="AH799" s="6" t="str">
        <f t="shared" si="156"/>
        <v>LOST</v>
      </c>
      <c r="AI799" s="6" t="str">
        <f t="shared" si="157"/>
        <v>LOST</v>
      </c>
      <c r="AK799" s="2" t="str">
        <f t="shared" si="155"/>
        <v>…</v>
      </c>
    </row>
    <row r="800" spans="6:37">
      <c r="F800" s="8"/>
      <c r="G800" s="2"/>
      <c r="H800" s="8"/>
      <c r="I800" s="2"/>
      <c r="J800" s="2"/>
      <c r="K800" s="2"/>
      <c r="L800" s="2"/>
      <c r="M800" s="2"/>
      <c r="N800" s="2"/>
      <c r="O800" s="3"/>
      <c r="P800" s="3"/>
      <c r="Q800" s="2"/>
      <c r="R800" s="2"/>
      <c r="S800" s="2"/>
      <c r="T800" s="2"/>
      <c r="U800" s="27"/>
      <c r="V800" s="27"/>
      <c r="W800" s="20"/>
      <c r="X800" s="20">
        <f t="shared" si="147"/>
        <v>1.25</v>
      </c>
      <c r="Y800" s="11"/>
      <c r="Z800" s="2">
        <f t="shared" si="148"/>
        <v>0</v>
      </c>
      <c r="AA800">
        <f t="shared" si="149"/>
        <v>10</v>
      </c>
      <c r="AB800">
        <f t="shared" si="150"/>
        <v>0</v>
      </c>
      <c r="AC800">
        <f t="shared" si="151"/>
        <v>0</v>
      </c>
      <c r="AD800" s="2">
        <f t="shared" si="152"/>
        <v>60</v>
      </c>
      <c r="AE800" s="2" t="str">
        <f t="shared" si="153"/>
        <v>HT Under 1.5 Goals</v>
      </c>
      <c r="AF800" s="6"/>
      <c r="AG800" s="6" t="str">
        <f t="shared" si="154"/>
        <v>HT Over 0.5 Goals</v>
      </c>
      <c r="AH800" s="6" t="str">
        <f t="shared" si="156"/>
        <v>LOST</v>
      </c>
      <c r="AI800" s="6" t="str">
        <f t="shared" si="157"/>
        <v>LOST</v>
      </c>
      <c r="AK800" s="2" t="str">
        <f t="shared" si="155"/>
        <v>…</v>
      </c>
    </row>
    <row r="801" spans="6:37">
      <c r="F801" s="8"/>
      <c r="G801" s="2"/>
      <c r="H801" s="8"/>
      <c r="I801" s="2"/>
      <c r="J801" s="2"/>
      <c r="K801" s="2"/>
      <c r="L801" s="2"/>
      <c r="M801" s="2"/>
      <c r="N801" s="2"/>
      <c r="O801" s="3"/>
      <c r="P801" s="3"/>
      <c r="Q801" s="2"/>
      <c r="R801" s="2"/>
      <c r="S801" s="2"/>
      <c r="T801" s="2"/>
      <c r="U801" s="27"/>
      <c r="V801" s="27"/>
      <c r="W801" s="20"/>
      <c r="X801" s="20">
        <f t="shared" si="147"/>
        <v>1.25</v>
      </c>
      <c r="Y801" s="11"/>
      <c r="Z801" s="2">
        <f t="shared" si="148"/>
        <v>0</v>
      </c>
      <c r="AA801">
        <f t="shared" si="149"/>
        <v>10</v>
      </c>
      <c r="AB801">
        <f t="shared" si="150"/>
        <v>0</v>
      </c>
      <c r="AC801">
        <f t="shared" si="151"/>
        <v>0</v>
      </c>
      <c r="AD801" s="2">
        <f t="shared" si="152"/>
        <v>60</v>
      </c>
      <c r="AE801" s="2" t="str">
        <f t="shared" si="153"/>
        <v>HT Under 1.5 Goals</v>
      </c>
      <c r="AF801" s="6"/>
      <c r="AG801" s="6" t="str">
        <f t="shared" si="154"/>
        <v>HT Over 0.5 Goals</v>
      </c>
      <c r="AH801" s="6" t="str">
        <f t="shared" si="156"/>
        <v>LOST</v>
      </c>
      <c r="AI801" s="6" t="str">
        <f t="shared" si="157"/>
        <v>LOST</v>
      </c>
      <c r="AK801" s="2" t="str">
        <f t="shared" si="155"/>
        <v>…</v>
      </c>
    </row>
    <row r="802" spans="6:37">
      <c r="F802" s="8"/>
      <c r="G802" s="2"/>
      <c r="H802" s="8"/>
      <c r="I802" s="2"/>
      <c r="J802" s="2"/>
      <c r="K802" s="2"/>
      <c r="L802" s="2"/>
      <c r="M802" s="2"/>
      <c r="N802" s="2"/>
      <c r="O802" s="3"/>
      <c r="P802" s="3"/>
      <c r="Q802" s="2"/>
      <c r="R802" s="2"/>
      <c r="S802" s="2"/>
      <c r="T802" s="2"/>
      <c r="U802" s="27"/>
      <c r="V802" s="27"/>
      <c r="W802" s="20"/>
      <c r="X802" s="20">
        <f t="shared" si="147"/>
        <v>1.25</v>
      </c>
      <c r="Y802" s="11"/>
      <c r="Z802" s="2">
        <f t="shared" si="148"/>
        <v>0</v>
      </c>
      <c r="AA802">
        <f t="shared" si="149"/>
        <v>10</v>
      </c>
      <c r="AB802">
        <f t="shared" si="150"/>
        <v>0</v>
      </c>
      <c r="AC802">
        <f t="shared" si="151"/>
        <v>0</v>
      </c>
      <c r="AD802" s="2">
        <f t="shared" si="152"/>
        <v>60</v>
      </c>
      <c r="AE802" s="2" t="str">
        <f t="shared" si="153"/>
        <v>HT Under 1.5 Goals</v>
      </c>
      <c r="AF802" s="6"/>
      <c r="AG802" s="6" t="str">
        <f t="shared" si="154"/>
        <v>HT Over 0.5 Goals</v>
      </c>
      <c r="AH802" s="6" t="str">
        <f t="shared" si="156"/>
        <v>LOST</v>
      </c>
      <c r="AI802" s="6" t="str">
        <f t="shared" si="157"/>
        <v>LOST</v>
      </c>
      <c r="AK802" s="2" t="str">
        <f t="shared" si="155"/>
        <v>…</v>
      </c>
    </row>
    <row r="803" spans="6:37">
      <c r="F803" s="8"/>
      <c r="G803" s="2"/>
      <c r="H803" s="8"/>
      <c r="I803" s="2"/>
      <c r="J803" s="2"/>
      <c r="K803" s="2"/>
      <c r="L803" s="2"/>
      <c r="M803" s="2"/>
      <c r="N803" s="2"/>
      <c r="O803" s="3"/>
      <c r="P803" s="3"/>
      <c r="Q803" s="2"/>
      <c r="R803" s="2"/>
      <c r="S803" s="2"/>
      <c r="T803" s="2"/>
      <c r="U803" s="27"/>
      <c r="V803" s="27"/>
      <c r="W803" s="20"/>
      <c r="X803" s="20">
        <f t="shared" si="147"/>
        <v>1.25</v>
      </c>
      <c r="Y803" s="11"/>
      <c r="Z803" s="2">
        <f t="shared" si="148"/>
        <v>0</v>
      </c>
      <c r="AA803">
        <f t="shared" si="149"/>
        <v>10</v>
      </c>
      <c r="AB803">
        <f t="shared" si="150"/>
        <v>0</v>
      </c>
      <c r="AC803">
        <f t="shared" si="151"/>
        <v>0</v>
      </c>
      <c r="AD803" s="2">
        <f t="shared" si="152"/>
        <v>60</v>
      </c>
      <c r="AE803" s="2" t="str">
        <f t="shared" si="153"/>
        <v>HT Under 1.5 Goals</v>
      </c>
      <c r="AF803" s="6"/>
      <c r="AG803" s="6" t="str">
        <f t="shared" si="154"/>
        <v>HT Over 0.5 Goals</v>
      </c>
      <c r="AH803" s="6" t="str">
        <f t="shared" si="156"/>
        <v>LOST</v>
      </c>
      <c r="AI803" s="6" t="str">
        <f t="shared" si="157"/>
        <v>LOST</v>
      </c>
      <c r="AK803" s="2" t="str">
        <f t="shared" si="155"/>
        <v>…</v>
      </c>
    </row>
    <row r="804" spans="6:37">
      <c r="F804" s="8"/>
      <c r="G804" s="2"/>
      <c r="H804" s="8"/>
      <c r="I804" s="2"/>
      <c r="J804" s="2"/>
      <c r="K804" s="2"/>
      <c r="L804" s="2"/>
      <c r="M804" s="2"/>
      <c r="N804" s="2"/>
      <c r="O804" s="3"/>
      <c r="P804" s="3"/>
      <c r="Q804" s="2"/>
      <c r="R804" s="2"/>
      <c r="S804" s="2"/>
      <c r="T804" s="2"/>
      <c r="U804" s="27"/>
      <c r="V804" s="27"/>
      <c r="W804" s="20"/>
      <c r="X804" s="20">
        <f t="shared" si="147"/>
        <v>1.25</v>
      </c>
      <c r="Y804" s="11"/>
      <c r="Z804" s="2">
        <f t="shared" si="148"/>
        <v>0</v>
      </c>
      <c r="AA804">
        <f t="shared" si="149"/>
        <v>10</v>
      </c>
      <c r="AB804">
        <f t="shared" si="150"/>
        <v>0</v>
      </c>
      <c r="AC804">
        <f t="shared" si="151"/>
        <v>0</v>
      </c>
      <c r="AD804" s="2">
        <f t="shared" si="152"/>
        <v>60</v>
      </c>
      <c r="AE804" s="2" t="str">
        <f t="shared" si="153"/>
        <v>HT Under 1.5 Goals</v>
      </c>
      <c r="AF804" s="6"/>
      <c r="AG804" s="6" t="str">
        <f t="shared" si="154"/>
        <v>HT Over 0.5 Goals</v>
      </c>
      <c r="AH804" s="6" t="str">
        <f t="shared" si="156"/>
        <v>LOST</v>
      </c>
      <c r="AI804" s="6" t="str">
        <f t="shared" si="157"/>
        <v>LOST</v>
      </c>
      <c r="AK804" s="2" t="str">
        <f t="shared" si="155"/>
        <v>…</v>
      </c>
    </row>
    <row r="805" spans="6:37">
      <c r="F805" s="8"/>
      <c r="G805" s="2"/>
      <c r="H805" s="8"/>
      <c r="I805" s="2"/>
      <c r="J805" s="2"/>
      <c r="K805" s="2"/>
      <c r="L805" s="2"/>
      <c r="M805" s="2"/>
      <c r="N805" s="2"/>
      <c r="O805" s="3"/>
      <c r="P805" s="3"/>
      <c r="Q805" s="2"/>
      <c r="R805" s="2"/>
      <c r="S805" s="2"/>
      <c r="T805" s="2"/>
      <c r="U805" s="27"/>
      <c r="V805" s="27"/>
      <c r="W805" s="20"/>
      <c r="X805" s="20">
        <f t="shared" si="147"/>
        <v>1.25</v>
      </c>
      <c r="Y805" s="11"/>
      <c r="Z805" s="2">
        <f t="shared" si="148"/>
        <v>0</v>
      </c>
      <c r="AA805">
        <f t="shared" si="149"/>
        <v>10</v>
      </c>
      <c r="AB805">
        <f t="shared" si="150"/>
        <v>0</v>
      </c>
      <c r="AC805">
        <f t="shared" si="151"/>
        <v>0</v>
      </c>
      <c r="AD805" s="2">
        <f t="shared" si="152"/>
        <v>60</v>
      </c>
      <c r="AE805" s="2" t="str">
        <f t="shared" si="153"/>
        <v>HT Under 1.5 Goals</v>
      </c>
      <c r="AF805" s="6"/>
      <c r="AG805" s="6" t="str">
        <f t="shared" si="154"/>
        <v>HT Over 0.5 Goals</v>
      </c>
      <c r="AH805" s="6" t="str">
        <f t="shared" si="156"/>
        <v>LOST</v>
      </c>
      <c r="AI805" s="6" t="str">
        <f t="shared" si="157"/>
        <v>LOST</v>
      </c>
      <c r="AK805" s="2" t="str">
        <f t="shared" si="155"/>
        <v>…</v>
      </c>
    </row>
    <row r="806" spans="6:37">
      <c r="F806" s="8"/>
      <c r="G806" s="2"/>
      <c r="H806" s="8"/>
      <c r="I806" s="2"/>
      <c r="J806" s="2"/>
      <c r="K806" s="2"/>
      <c r="L806" s="2"/>
      <c r="M806" s="2"/>
      <c r="N806" s="2"/>
      <c r="O806" s="3"/>
      <c r="P806" s="3"/>
      <c r="Q806" s="2"/>
      <c r="R806" s="2"/>
      <c r="S806" s="2"/>
      <c r="T806" s="2"/>
      <c r="U806" s="27"/>
      <c r="V806" s="27"/>
      <c r="W806" s="20"/>
      <c r="X806" s="20">
        <f t="shared" si="147"/>
        <v>1.25</v>
      </c>
      <c r="Y806" s="11"/>
      <c r="Z806" s="2">
        <f t="shared" si="148"/>
        <v>0</v>
      </c>
      <c r="AA806">
        <f t="shared" si="149"/>
        <v>10</v>
      </c>
      <c r="AB806">
        <f t="shared" si="150"/>
        <v>0</v>
      </c>
      <c r="AC806">
        <f t="shared" si="151"/>
        <v>0</v>
      </c>
      <c r="AD806" s="2">
        <f t="shared" si="152"/>
        <v>60</v>
      </c>
      <c r="AE806" s="2" t="str">
        <f t="shared" si="153"/>
        <v>HT Under 1.5 Goals</v>
      </c>
      <c r="AF806" s="6"/>
      <c r="AG806" s="6" t="str">
        <f t="shared" si="154"/>
        <v>HT Over 0.5 Goals</v>
      </c>
      <c r="AH806" s="6" t="str">
        <f t="shared" si="156"/>
        <v>LOST</v>
      </c>
      <c r="AI806" s="6" t="str">
        <f t="shared" si="157"/>
        <v>LOST</v>
      </c>
      <c r="AK806" s="2" t="str">
        <f t="shared" si="155"/>
        <v>…</v>
      </c>
    </row>
    <row r="807" spans="6:37">
      <c r="F807" s="8"/>
      <c r="G807" s="2"/>
      <c r="H807" s="8"/>
      <c r="I807" s="2"/>
      <c r="J807" s="2"/>
      <c r="K807" s="2"/>
      <c r="L807" s="2"/>
      <c r="M807" s="2"/>
      <c r="N807" s="2"/>
      <c r="O807" s="3"/>
      <c r="P807" s="3"/>
      <c r="Q807" s="2"/>
      <c r="R807" s="2"/>
      <c r="S807" s="2"/>
      <c r="T807" s="2"/>
      <c r="U807" s="27"/>
      <c r="V807" s="27"/>
      <c r="W807" s="20"/>
      <c r="X807" s="20">
        <f t="shared" si="147"/>
        <v>1.25</v>
      </c>
      <c r="Y807" s="11"/>
      <c r="Z807" s="2">
        <f t="shared" si="148"/>
        <v>0</v>
      </c>
      <c r="AA807">
        <f t="shared" si="149"/>
        <v>10</v>
      </c>
      <c r="AB807">
        <f t="shared" si="150"/>
        <v>0</v>
      </c>
      <c r="AC807">
        <f t="shared" si="151"/>
        <v>0</v>
      </c>
      <c r="AD807" s="2">
        <f t="shared" si="152"/>
        <v>60</v>
      </c>
      <c r="AE807" s="2" t="str">
        <f t="shared" si="153"/>
        <v>HT Under 1.5 Goals</v>
      </c>
      <c r="AF807" s="6"/>
      <c r="AG807" s="6" t="str">
        <f t="shared" si="154"/>
        <v>HT Over 0.5 Goals</v>
      </c>
      <c r="AH807" s="6" t="str">
        <f t="shared" si="156"/>
        <v>LOST</v>
      </c>
      <c r="AI807" s="6" t="str">
        <f t="shared" si="157"/>
        <v>LOST</v>
      </c>
      <c r="AK807" s="2" t="str">
        <f t="shared" si="155"/>
        <v>…</v>
      </c>
    </row>
    <row r="808" spans="6:37">
      <c r="F808" s="8"/>
      <c r="G808" s="2"/>
      <c r="H808" s="8"/>
      <c r="I808" s="2"/>
      <c r="J808" s="2"/>
      <c r="K808" s="2"/>
      <c r="L808" s="2"/>
      <c r="M808" s="2"/>
      <c r="N808" s="2"/>
      <c r="O808" s="3"/>
      <c r="P808" s="3"/>
      <c r="Q808" s="2"/>
      <c r="R808" s="2"/>
      <c r="S808" s="2"/>
      <c r="T808" s="2"/>
      <c r="U808" s="27"/>
      <c r="V808" s="27"/>
      <c r="W808" s="20"/>
      <c r="X808" s="20">
        <f t="shared" si="147"/>
        <v>1.25</v>
      </c>
      <c r="Y808" s="11"/>
      <c r="Z808" s="2">
        <f t="shared" si="148"/>
        <v>0</v>
      </c>
      <c r="AA808">
        <f t="shared" si="149"/>
        <v>10</v>
      </c>
      <c r="AB808">
        <f t="shared" si="150"/>
        <v>0</v>
      </c>
      <c r="AC808">
        <f t="shared" si="151"/>
        <v>0</v>
      </c>
      <c r="AD808" s="2">
        <f t="shared" si="152"/>
        <v>60</v>
      </c>
      <c r="AE808" s="2" t="str">
        <f t="shared" si="153"/>
        <v>HT Under 1.5 Goals</v>
      </c>
      <c r="AF808" s="6"/>
      <c r="AG808" s="6" t="str">
        <f t="shared" si="154"/>
        <v>HT Over 0.5 Goals</v>
      </c>
      <c r="AH808" s="6" t="str">
        <f t="shared" si="156"/>
        <v>LOST</v>
      </c>
      <c r="AI808" s="6" t="str">
        <f t="shared" si="157"/>
        <v>LOST</v>
      </c>
      <c r="AK808" s="2" t="str">
        <f t="shared" si="155"/>
        <v>…</v>
      </c>
    </row>
    <row r="809" spans="6:37">
      <c r="F809" s="8"/>
      <c r="G809" s="2"/>
      <c r="H809" s="8"/>
      <c r="I809" s="2"/>
      <c r="J809" s="2"/>
      <c r="K809" s="2"/>
      <c r="L809" s="2"/>
      <c r="M809" s="2"/>
      <c r="N809" s="2"/>
      <c r="O809" s="3"/>
      <c r="P809" s="3"/>
      <c r="Q809" s="2"/>
      <c r="R809" s="2"/>
      <c r="S809" s="2"/>
      <c r="T809" s="2"/>
      <c r="U809" s="27"/>
      <c r="V809" s="27"/>
      <c r="W809" s="20"/>
      <c r="X809" s="20">
        <f t="shared" si="147"/>
        <v>1.25</v>
      </c>
      <c r="Y809" s="11"/>
      <c r="Z809" s="2">
        <f t="shared" si="148"/>
        <v>0</v>
      </c>
      <c r="AA809">
        <f t="shared" si="149"/>
        <v>10</v>
      </c>
      <c r="AB809">
        <f t="shared" si="150"/>
        <v>0</v>
      </c>
      <c r="AC809">
        <f t="shared" si="151"/>
        <v>0</v>
      </c>
      <c r="AD809" s="2">
        <f t="shared" si="152"/>
        <v>60</v>
      </c>
      <c r="AE809" s="2" t="str">
        <f t="shared" si="153"/>
        <v>HT Under 1.5 Goals</v>
      </c>
      <c r="AF809" s="6"/>
      <c r="AG809" s="6" t="str">
        <f t="shared" si="154"/>
        <v>HT Over 0.5 Goals</v>
      </c>
      <c r="AH809" s="6" t="str">
        <f t="shared" si="156"/>
        <v>LOST</v>
      </c>
      <c r="AI809" s="6" t="str">
        <f t="shared" si="157"/>
        <v>LOST</v>
      </c>
      <c r="AK809" s="2" t="str">
        <f t="shared" si="155"/>
        <v>…</v>
      </c>
    </row>
    <row r="810" spans="6:37">
      <c r="F810" s="8"/>
      <c r="G810" s="2"/>
      <c r="H810" s="8"/>
      <c r="I810" s="2"/>
      <c r="J810" s="2"/>
      <c r="K810" s="2"/>
      <c r="L810" s="2"/>
      <c r="M810" s="2"/>
      <c r="N810" s="2"/>
      <c r="O810" s="3"/>
      <c r="P810" s="3"/>
      <c r="Q810" s="2"/>
      <c r="R810" s="2"/>
      <c r="S810" s="2"/>
      <c r="T810" s="2"/>
      <c r="U810" s="27"/>
      <c r="V810" s="27"/>
      <c r="W810" s="20"/>
      <c r="X810" s="20">
        <f t="shared" si="147"/>
        <v>1.25</v>
      </c>
      <c r="Y810" s="11"/>
      <c r="Z810" s="2">
        <f t="shared" si="148"/>
        <v>0</v>
      </c>
      <c r="AA810">
        <f t="shared" si="149"/>
        <v>10</v>
      </c>
      <c r="AB810">
        <f t="shared" si="150"/>
        <v>0</v>
      </c>
      <c r="AC810">
        <f t="shared" si="151"/>
        <v>0</v>
      </c>
      <c r="AD810" s="2">
        <f t="shared" si="152"/>
        <v>60</v>
      </c>
      <c r="AE810" s="2" t="str">
        <f t="shared" si="153"/>
        <v>HT Under 1.5 Goals</v>
      </c>
      <c r="AF810" s="6"/>
      <c r="AG810" s="6" t="str">
        <f t="shared" si="154"/>
        <v>HT Over 0.5 Goals</v>
      </c>
      <c r="AH810" s="6" t="str">
        <f t="shared" si="156"/>
        <v>LOST</v>
      </c>
      <c r="AI810" s="6" t="str">
        <f t="shared" si="157"/>
        <v>LOST</v>
      </c>
      <c r="AK810" s="2" t="str">
        <f t="shared" si="155"/>
        <v>…</v>
      </c>
    </row>
    <row r="811" spans="6:37">
      <c r="F811" s="8"/>
      <c r="G811" s="2"/>
      <c r="H811" s="8"/>
      <c r="I811" s="2"/>
      <c r="J811" s="2"/>
      <c r="K811" s="2"/>
      <c r="L811" s="2"/>
      <c r="M811" s="2"/>
      <c r="N811" s="2"/>
      <c r="O811" s="3"/>
      <c r="P811" s="3"/>
      <c r="Q811" s="2"/>
      <c r="R811" s="2"/>
      <c r="S811" s="2"/>
      <c r="T811" s="2"/>
      <c r="U811" s="27"/>
      <c r="V811" s="27"/>
      <c r="W811" s="20"/>
      <c r="X811" s="20">
        <f t="shared" si="147"/>
        <v>1.25</v>
      </c>
      <c r="Y811" s="11"/>
      <c r="Z811" s="2">
        <f t="shared" si="148"/>
        <v>0</v>
      </c>
      <c r="AA811">
        <f t="shared" si="149"/>
        <v>10</v>
      </c>
      <c r="AB811">
        <f t="shared" si="150"/>
        <v>0</v>
      </c>
      <c r="AC811">
        <f t="shared" si="151"/>
        <v>0</v>
      </c>
      <c r="AD811" s="2">
        <f t="shared" si="152"/>
        <v>60</v>
      </c>
      <c r="AE811" s="2" t="str">
        <f t="shared" si="153"/>
        <v>HT Under 1.5 Goals</v>
      </c>
      <c r="AF811" s="6"/>
      <c r="AG811" s="6" t="str">
        <f t="shared" si="154"/>
        <v>HT Over 0.5 Goals</v>
      </c>
      <c r="AH811" s="6" t="str">
        <f t="shared" si="156"/>
        <v>LOST</v>
      </c>
      <c r="AI811" s="6" t="str">
        <f t="shared" si="157"/>
        <v>LOST</v>
      </c>
      <c r="AK811" s="2" t="str">
        <f t="shared" si="155"/>
        <v>…</v>
      </c>
    </row>
    <row r="812" spans="6:37">
      <c r="F812" s="8"/>
      <c r="G812" s="2"/>
      <c r="H812" s="8"/>
      <c r="I812" s="2"/>
      <c r="J812" s="2"/>
      <c r="K812" s="2"/>
      <c r="L812" s="2"/>
      <c r="M812" s="2"/>
      <c r="N812" s="2"/>
      <c r="O812" s="3"/>
      <c r="P812" s="3"/>
      <c r="Q812" s="2"/>
      <c r="R812" s="2"/>
      <c r="S812" s="2"/>
      <c r="T812" s="2"/>
      <c r="U812" s="27"/>
      <c r="V812" s="27"/>
      <c r="W812" s="20"/>
      <c r="X812" s="20">
        <f t="shared" si="147"/>
        <v>1.25</v>
      </c>
      <c r="Y812" s="11"/>
      <c r="Z812" s="2">
        <f t="shared" si="148"/>
        <v>0</v>
      </c>
      <c r="AA812">
        <f t="shared" si="149"/>
        <v>10</v>
      </c>
      <c r="AB812">
        <f t="shared" si="150"/>
        <v>0</v>
      </c>
      <c r="AC812">
        <f t="shared" si="151"/>
        <v>0</v>
      </c>
      <c r="AD812" s="2">
        <f t="shared" si="152"/>
        <v>60</v>
      </c>
      <c r="AE812" s="2" t="str">
        <f t="shared" si="153"/>
        <v>HT Under 1.5 Goals</v>
      </c>
      <c r="AF812" s="6"/>
      <c r="AG812" s="6" t="str">
        <f t="shared" si="154"/>
        <v>HT Over 0.5 Goals</v>
      </c>
      <c r="AH812" s="6" t="str">
        <f t="shared" si="156"/>
        <v>LOST</v>
      </c>
      <c r="AI812" s="6" t="str">
        <f t="shared" si="157"/>
        <v>LOST</v>
      </c>
      <c r="AK812" s="2" t="str">
        <f t="shared" si="155"/>
        <v>…</v>
      </c>
    </row>
    <row r="813" spans="6:37">
      <c r="F813" s="8"/>
      <c r="G813" s="2"/>
      <c r="H813" s="8"/>
      <c r="I813" s="2"/>
      <c r="J813" s="2"/>
      <c r="K813" s="2"/>
      <c r="L813" s="2"/>
      <c r="M813" s="2"/>
      <c r="N813" s="2"/>
      <c r="O813" s="3"/>
      <c r="P813" s="3"/>
      <c r="Q813" s="2"/>
      <c r="R813" s="2"/>
      <c r="S813" s="2"/>
      <c r="T813" s="2"/>
      <c r="U813" s="27"/>
      <c r="V813" s="27"/>
      <c r="W813" s="20"/>
      <c r="X813" s="20">
        <f t="shared" si="147"/>
        <v>1.25</v>
      </c>
      <c r="Y813" s="11"/>
      <c r="Z813" s="2">
        <f t="shared" si="148"/>
        <v>0</v>
      </c>
      <c r="AA813">
        <f t="shared" si="149"/>
        <v>10</v>
      </c>
      <c r="AB813">
        <f t="shared" si="150"/>
        <v>0</v>
      </c>
      <c r="AC813">
        <f t="shared" si="151"/>
        <v>0</v>
      </c>
      <c r="AD813" s="2">
        <f t="shared" si="152"/>
        <v>60</v>
      </c>
      <c r="AE813" s="2" t="str">
        <f t="shared" si="153"/>
        <v>HT Under 1.5 Goals</v>
      </c>
      <c r="AF813" s="6"/>
      <c r="AG813" s="6" t="str">
        <f t="shared" si="154"/>
        <v>HT Over 0.5 Goals</v>
      </c>
      <c r="AH813" s="6" t="str">
        <f t="shared" si="156"/>
        <v>LOST</v>
      </c>
      <c r="AI813" s="6" t="str">
        <f t="shared" si="157"/>
        <v>LOST</v>
      </c>
      <c r="AK813" s="2" t="str">
        <f t="shared" si="155"/>
        <v>…</v>
      </c>
    </row>
    <row r="814" spans="6:37">
      <c r="F814" s="8"/>
      <c r="G814" s="2"/>
      <c r="H814" s="8"/>
      <c r="I814" s="2"/>
      <c r="J814" s="2"/>
      <c r="K814" s="2"/>
      <c r="L814" s="2"/>
      <c r="M814" s="2"/>
      <c r="N814" s="2"/>
      <c r="O814" s="3"/>
      <c r="P814" s="3"/>
      <c r="Q814" s="2"/>
      <c r="R814" s="2"/>
      <c r="S814" s="2"/>
      <c r="T814" s="2"/>
      <c r="U814" s="27"/>
      <c r="V814" s="27"/>
      <c r="W814" s="20"/>
      <c r="X814" s="20">
        <f t="shared" si="147"/>
        <v>1.25</v>
      </c>
      <c r="Y814" s="11"/>
      <c r="Z814" s="2">
        <f t="shared" si="148"/>
        <v>0</v>
      </c>
      <c r="AA814">
        <f t="shared" si="149"/>
        <v>10</v>
      </c>
      <c r="AB814">
        <f t="shared" si="150"/>
        <v>0</v>
      </c>
      <c r="AC814">
        <f t="shared" si="151"/>
        <v>0</v>
      </c>
      <c r="AD814" s="2">
        <f t="shared" si="152"/>
        <v>60</v>
      </c>
      <c r="AE814" s="2" t="str">
        <f t="shared" si="153"/>
        <v>HT Under 1.5 Goals</v>
      </c>
      <c r="AF814" s="6"/>
      <c r="AG814" s="6" t="str">
        <f t="shared" si="154"/>
        <v>HT Over 0.5 Goals</v>
      </c>
      <c r="AH814" s="6" t="str">
        <f t="shared" si="156"/>
        <v>LOST</v>
      </c>
      <c r="AI814" s="6" t="str">
        <f t="shared" si="157"/>
        <v>LOST</v>
      </c>
      <c r="AK814" s="2" t="str">
        <f t="shared" si="155"/>
        <v>…</v>
      </c>
    </row>
    <row r="815" spans="6:37">
      <c r="F815" s="8"/>
      <c r="G815" s="2"/>
      <c r="H815" s="8"/>
      <c r="I815" s="2"/>
      <c r="J815" s="2"/>
      <c r="K815" s="2"/>
      <c r="L815" s="2"/>
      <c r="M815" s="2"/>
      <c r="N815" s="2"/>
      <c r="O815" s="3"/>
      <c r="P815" s="3"/>
      <c r="Q815" s="2"/>
      <c r="R815" s="2"/>
      <c r="S815" s="2"/>
      <c r="T815" s="2"/>
      <c r="U815" s="27"/>
      <c r="V815" s="27"/>
      <c r="W815" s="20"/>
      <c r="X815" s="20">
        <f t="shared" si="147"/>
        <v>1.25</v>
      </c>
      <c r="Y815" s="11"/>
      <c r="Z815" s="2">
        <f t="shared" si="148"/>
        <v>0</v>
      </c>
      <c r="AA815">
        <f t="shared" si="149"/>
        <v>10</v>
      </c>
      <c r="AB815">
        <f t="shared" si="150"/>
        <v>0</v>
      </c>
      <c r="AC815">
        <f t="shared" si="151"/>
        <v>0</v>
      </c>
      <c r="AD815" s="2">
        <f t="shared" si="152"/>
        <v>60</v>
      </c>
      <c r="AE815" s="2" t="str">
        <f t="shared" si="153"/>
        <v>HT Under 1.5 Goals</v>
      </c>
      <c r="AF815" s="6"/>
      <c r="AG815" s="6" t="str">
        <f t="shared" si="154"/>
        <v>HT Over 0.5 Goals</v>
      </c>
      <c r="AH815" s="6" t="str">
        <f t="shared" si="156"/>
        <v>LOST</v>
      </c>
      <c r="AI815" s="6" t="str">
        <f t="shared" si="157"/>
        <v>LOST</v>
      </c>
      <c r="AK815" s="2" t="str">
        <f t="shared" si="155"/>
        <v>…</v>
      </c>
    </row>
    <row r="816" spans="6:37">
      <c r="F816" s="8"/>
      <c r="G816" s="2"/>
      <c r="H816" s="8"/>
      <c r="I816" s="2"/>
      <c r="J816" s="2"/>
      <c r="K816" s="2"/>
      <c r="L816" s="2"/>
      <c r="M816" s="2"/>
      <c r="N816" s="2"/>
      <c r="O816" s="3"/>
      <c r="P816" s="3"/>
      <c r="Q816" s="2"/>
      <c r="R816" s="2"/>
      <c r="S816" s="2"/>
      <c r="T816" s="2"/>
      <c r="U816" s="27"/>
      <c r="V816" s="27"/>
      <c r="W816" s="20"/>
      <c r="X816" s="20">
        <f t="shared" si="147"/>
        <v>1.25</v>
      </c>
      <c r="Y816" s="11"/>
      <c r="Z816" s="2">
        <f t="shared" si="148"/>
        <v>0</v>
      </c>
      <c r="AA816">
        <f t="shared" si="149"/>
        <v>10</v>
      </c>
      <c r="AB816">
        <f t="shared" si="150"/>
        <v>0</v>
      </c>
      <c r="AC816">
        <f t="shared" si="151"/>
        <v>0</v>
      </c>
      <c r="AD816" s="2">
        <f t="shared" si="152"/>
        <v>60</v>
      </c>
      <c r="AE816" s="2" t="str">
        <f t="shared" si="153"/>
        <v>HT Under 1.5 Goals</v>
      </c>
      <c r="AF816" s="6"/>
      <c r="AG816" s="6" t="str">
        <f t="shared" si="154"/>
        <v>HT Over 0.5 Goals</v>
      </c>
      <c r="AH816" s="6" t="str">
        <f t="shared" si="156"/>
        <v>LOST</v>
      </c>
      <c r="AI816" s="6" t="str">
        <f t="shared" si="157"/>
        <v>LOST</v>
      </c>
      <c r="AK816" s="2" t="str">
        <f t="shared" si="155"/>
        <v>…</v>
      </c>
    </row>
    <row r="817" spans="6:37">
      <c r="F817" s="8"/>
      <c r="G817" s="2"/>
      <c r="H817" s="8"/>
      <c r="I817" s="2"/>
      <c r="J817" s="2"/>
      <c r="K817" s="2"/>
      <c r="L817" s="2"/>
      <c r="M817" s="2"/>
      <c r="N817" s="2"/>
      <c r="O817" s="3"/>
      <c r="P817" s="3"/>
      <c r="Q817" s="2"/>
      <c r="R817" s="2"/>
      <c r="S817" s="2"/>
      <c r="T817" s="2"/>
      <c r="U817" s="27"/>
      <c r="V817" s="27"/>
      <c r="W817" s="20"/>
      <c r="X817" s="20">
        <f t="shared" si="147"/>
        <v>1.25</v>
      </c>
      <c r="Y817" s="11"/>
      <c r="Z817" s="2">
        <f t="shared" si="148"/>
        <v>0</v>
      </c>
      <c r="AA817">
        <f t="shared" si="149"/>
        <v>10</v>
      </c>
      <c r="AB817">
        <f t="shared" si="150"/>
        <v>0</v>
      </c>
      <c r="AC817">
        <f t="shared" si="151"/>
        <v>0</v>
      </c>
      <c r="AD817" s="2">
        <f t="shared" si="152"/>
        <v>60</v>
      </c>
      <c r="AE817" s="2" t="str">
        <f t="shared" si="153"/>
        <v>HT Under 1.5 Goals</v>
      </c>
      <c r="AF817" s="6"/>
      <c r="AG817" s="6" t="str">
        <f t="shared" si="154"/>
        <v>HT Over 0.5 Goals</v>
      </c>
      <c r="AH817" s="6" t="str">
        <f t="shared" si="156"/>
        <v>LOST</v>
      </c>
      <c r="AI817" s="6" t="str">
        <f t="shared" si="157"/>
        <v>LOST</v>
      </c>
      <c r="AK817" s="2" t="str">
        <f t="shared" si="155"/>
        <v>…</v>
      </c>
    </row>
    <row r="818" spans="6:37">
      <c r="F818" s="8"/>
      <c r="G818" s="2"/>
      <c r="H818" s="8"/>
      <c r="I818" s="2"/>
      <c r="J818" s="2"/>
      <c r="K818" s="2"/>
      <c r="L818" s="2"/>
      <c r="M818" s="2"/>
      <c r="N818" s="2"/>
      <c r="O818" s="3"/>
      <c r="P818" s="3"/>
      <c r="Q818" s="2"/>
      <c r="R818" s="2"/>
      <c r="S818" s="2"/>
      <c r="T818" s="2"/>
      <c r="U818" s="27"/>
      <c r="V818" s="27"/>
      <c r="W818" s="20"/>
      <c r="X818" s="20">
        <f t="shared" si="147"/>
        <v>1.25</v>
      </c>
      <c r="Y818" s="11"/>
      <c r="Z818" s="2">
        <f t="shared" si="148"/>
        <v>0</v>
      </c>
      <c r="AA818">
        <f t="shared" si="149"/>
        <v>10</v>
      </c>
      <c r="AB818">
        <f t="shared" si="150"/>
        <v>0</v>
      </c>
      <c r="AC818">
        <f t="shared" si="151"/>
        <v>0</v>
      </c>
      <c r="AD818" s="2">
        <f t="shared" si="152"/>
        <v>60</v>
      </c>
      <c r="AE818" s="2" t="str">
        <f t="shared" si="153"/>
        <v>HT Under 1.5 Goals</v>
      </c>
      <c r="AF818" s="6"/>
      <c r="AG818" s="6" t="str">
        <f t="shared" si="154"/>
        <v>HT Over 0.5 Goals</v>
      </c>
      <c r="AH818" s="6" t="str">
        <f t="shared" si="156"/>
        <v>LOST</v>
      </c>
      <c r="AI818" s="6" t="str">
        <f t="shared" si="157"/>
        <v>LOST</v>
      </c>
      <c r="AK818" s="2" t="str">
        <f t="shared" si="155"/>
        <v>…</v>
      </c>
    </row>
    <row r="819" spans="6:37">
      <c r="F819" s="8"/>
      <c r="G819" s="2"/>
      <c r="H819" s="8"/>
      <c r="I819" s="2"/>
      <c r="J819" s="2"/>
      <c r="K819" s="2"/>
      <c r="L819" s="2"/>
      <c r="M819" s="2"/>
      <c r="N819" s="2"/>
      <c r="O819" s="3"/>
      <c r="P819" s="3"/>
      <c r="Q819" s="2"/>
      <c r="R819" s="2"/>
      <c r="S819" s="2"/>
      <c r="T819" s="2"/>
      <c r="U819" s="27"/>
      <c r="V819" s="27"/>
      <c r="W819" s="20"/>
      <c r="X819" s="20">
        <f t="shared" si="147"/>
        <v>1.25</v>
      </c>
      <c r="Y819" s="11"/>
      <c r="Z819" s="2">
        <f t="shared" si="148"/>
        <v>0</v>
      </c>
      <c r="AA819">
        <f t="shared" si="149"/>
        <v>10</v>
      </c>
      <c r="AB819">
        <f t="shared" si="150"/>
        <v>0</v>
      </c>
      <c r="AC819">
        <f t="shared" si="151"/>
        <v>0</v>
      </c>
      <c r="AD819" s="2">
        <f t="shared" si="152"/>
        <v>60</v>
      </c>
      <c r="AE819" s="2" t="str">
        <f t="shared" si="153"/>
        <v>HT Under 1.5 Goals</v>
      </c>
      <c r="AF819" s="6"/>
      <c r="AG819" s="6" t="str">
        <f t="shared" si="154"/>
        <v>HT Over 0.5 Goals</v>
      </c>
      <c r="AH819" s="6" t="str">
        <f t="shared" si="156"/>
        <v>LOST</v>
      </c>
      <c r="AI819" s="6" t="str">
        <f t="shared" si="157"/>
        <v>LOST</v>
      </c>
      <c r="AK819" s="2" t="str">
        <f t="shared" si="155"/>
        <v>…</v>
      </c>
    </row>
    <row r="820" spans="6:37">
      <c r="F820" s="8"/>
      <c r="G820" s="2"/>
      <c r="H820" s="8"/>
      <c r="I820" s="2"/>
      <c r="J820" s="2"/>
      <c r="K820" s="2"/>
      <c r="L820" s="2"/>
      <c r="M820" s="2"/>
      <c r="N820" s="2"/>
      <c r="O820" s="3"/>
      <c r="P820" s="3"/>
      <c r="Q820" s="2"/>
      <c r="R820" s="2"/>
      <c r="S820" s="2"/>
      <c r="T820" s="2"/>
      <c r="U820" s="27"/>
      <c r="V820" s="27"/>
      <c r="W820" s="20"/>
      <c r="X820" s="20">
        <f t="shared" si="147"/>
        <v>1.25</v>
      </c>
      <c r="Y820" s="11"/>
      <c r="Z820" s="2">
        <f t="shared" si="148"/>
        <v>0</v>
      </c>
      <c r="AA820">
        <f t="shared" si="149"/>
        <v>10</v>
      </c>
      <c r="AB820">
        <f t="shared" si="150"/>
        <v>0</v>
      </c>
      <c r="AC820">
        <f t="shared" si="151"/>
        <v>0</v>
      </c>
      <c r="AD820" s="2">
        <f t="shared" si="152"/>
        <v>60</v>
      </c>
      <c r="AE820" s="2" t="str">
        <f t="shared" si="153"/>
        <v>HT Under 1.5 Goals</v>
      </c>
      <c r="AF820" s="6"/>
      <c r="AG820" s="6" t="str">
        <f t="shared" si="154"/>
        <v>HT Over 0.5 Goals</v>
      </c>
      <c r="AH820" s="6" t="str">
        <f t="shared" si="156"/>
        <v>LOST</v>
      </c>
      <c r="AI820" s="6" t="str">
        <f t="shared" si="157"/>
        <v>LOST</v>
      </c>
      <c r="AK820" s="2" t="str">
        <f t="shared" si="155"/>
        <v>…</v>
      </c>
    </row>
    <row r="821" spans="6:37">
      <c r="F821" s="8"/>
      <c r="G821" s="2"/>
      <c r="H821" s="8"/>
      <c r="I821" s="2"/>
      <c r="J821" s="2"/>
      <c r="K821" s="2"/>
      <c r="L821" s="2"/>
      <c r="M821" s="2"/>
      <c r="N821" s="2"/>
      <c r="O821" s="3"/>
      <c r="P821" s="3"/>
      <c r="Q821" s="2"/>
      <c r="R821" s="2"/>
      <c r="S821" s="2"/>
      <c r="T821" s="2"/>
      <c r="U821" s="27"/>
      <c r="V821" s="27"/>
      <c r="W821" s="20"/>
      <c r="X821" s="20">
        <f t="shared" si="147"/>
        <v>1.25</v>
      </c>
      <c r="Y821" s="11"/>
      <c r="Z821" s="2">
        <f t="shared" si="148"/>
        <v>0</v>
      </c>
      <c r="AA821">
        <f t="shared" si="149"/>
        <v>10</v>
      </c>
      <c r="AB821">
        <f t="shared" si="150"/>
        <v>0</v>
      </c>
      <c r="AC821">
        <f t="shared" si="151"/>
        <v>0</v>
      </c>
      <c r="AD821" s="2">
        <f t="shared" si="152"/>
        <v>60</v>
      </c>
      <c r="AE821" s="2" t="str">
        <f t="shared" si="153"/>
        <v>HT Under 1.5 Goals</v>
      </c>
      <c r="AF821" s="6"/>
      <c r="AG821" s="6" t="str">
        <f t="shared" si="154"/>
        <v>HT Over 0.5 Goals</v>
      </c>
      <c r="AH821" s="6" t="str">
        <f t="shared" si="156"/>
        <v>LOST</v>
      </c>
      <c r="AI821" s="6" t="str">
        <f t="shared" si="157"/>
        <v>LOST</v>
      </c>
      <c r="AK821" s="2" t="str">
        <f t="shared" si="155"/>
        <v>…</v>
      </c>
    </row>
    <row r="822" spans="6:37">
      <c r="F822" s="8"/>
      <c r="G822" s="2"/>
      <c r="H822" s="8"/>
      <c r="I822" s="2"/>
      <c r="J822" s="2"/>
      <c r="K822" s="2"/>
      <c r="L822" s="2"/>
      <c r="M822" s="2"/>
      <c r="N822" s="2"/>
      <c r="O822" s="3"/>
      <c r="P822" s="3"/>
      <c r="Q822" s="2"/>
      <c r="R822" s="2"/>
      <c r="S822" s="2"/>
      <c r="T822" s="2"/>
      <c r="U822" s="27"/>
      <c r="V822" s="27"/>
      <c r="W822" s="20"/>
      <c r="X822" s="20">
        <f t="shared" si="147"/>
        <v>1.25</v>
      </c>
      <c r="Y822" s="11"/>
      <c r="Z822" s="2">
        <f t="shared" si="148"/>
        <v>0</v>
      </c>
      <c r="AA822">
        <f t="shared" si="149"/>
        <v>10</v>
      </c>
      <c r="AB822">
        <f t="shared" si="150"/>
        <v>0</v>
      </c>
      <c r="AC822">
        <f t="shared" si="151"/>
        <v>0</v>
      </c>
      <c r="AD822" s="2">
        <f t="shared" si="152"/>
        <v>60</v>
      </c>
      <c r="AE822" s="2" t="str">
        <f t="shared" si="153"/>
        <v>HT Under 1.5 Goals</v>
      </c>
      <c r="AF822" s="6"/>
      <c r="AG822" s="6" t="str">
        <f t="shared" si="154"/>
        <v>HT Over 0.5 Goals</v>
      </c>
      <c r="AH822" s="6" t="str">
        <f t="shared" si="156"/>
        <v>LOST</v>
      </c>
      <c r="AI822" s="6" t="str">
        <f t="shared" si="157"/>
        <v>LOST</v>
      </c>
      <c r="AK822" s="2" t="str">
        <f t="shared" si="155"/>
        <v>…</v>
      </c>
    </row>
    <row r="823" spans="6:37">
      <c r="F823" s="8"/>
      <c r="G823" s="2"/>
      <c r="H823" s="8"/>
      <c r="I823" s="2"/>
      <c r="J823" s="2"/>
      <c r="K823" s="2"/>
      <c r="L823" s="2"/>
      <c r="M823" s="2"/>
      <c r="N823" s="2"/>
      <c r="O823" s="3"/>
      <c r="P823" s="3"/>
      <c r="Q823" s="2"/>
      <c r="R823" s="2"/>
      <c r="S823" s="2"/>
      <c r="T823" s="2"/>
      <c r="U823" s="27"/>
      <c r="V823" s="27"/>
      <c r="W823" s="20"/>
      <c r="X823" s="20">
        <f t="shared" si="147"/>
        <v>1.25</v>
      </c>
      <c r="Y823" s="11"/>
      <c r="Z823" s="2">
        <f t="shared" si="148"/>
        <v>0</v>
      </c>
      <c r="AA823">
        <f t="shared" si="149"/>
        <v>10</v>
      </c>
      <c r="AB823">
        <f t="shared" si="150"/>
        <v>0</v>
      </c>
      <c r="AC823">
        <f t="shared" si="151"/>
        <v>0</v>
      </c>
      <c r="AD823" s="2">
        <f t="shared" si="152"/>
        <v>60</v>
      </c>
      <c r="AE823" s="2" t="str">
        <f t="shared" si="153"/>
        <v>HT Under 1.5 Goals</v>
      </c>
      <c r="AF823" s="6"/>
      <c r="AG823" s="6" t="str">
        <f t="shared" si="154"/>
        <v>HT Over 0.5 Goals</v>
      </c>
      <c r="AH823" s="6" t="str">
        <f t="shared" si="156"/>
        <v>LOST</v>
      </c>
      <c r="AI823" s="6" t="str">
        <f t="shared" si="157"/>
        <v>LOST</v>
      </c>
      <c r="AK823" s="2" t="str">
        <f t="shared" si="155"/>
        <v>…</v>
      </c>
    </row>
    <row r="824" spans="6:37">
      <c r="F824" s="8"/>
      <c r="G824" s="2"/>
      <c r="H824" s="8"/>
      <c r="I824" s="2"/>
      <c r="J824" s="2"/>
      <c r="K824" s="2"/>
      <c r="L824" s="2"/>
      <c r="M824" s="2"/>
      <c r="N824" s="2"/>
      <c r="O824" s="3"/>
      <c r="P824" s="3"/>
      <c r="Q824" s="2"/>
      <c r="R824" s="2"/>
      <c r="S824" s="2"/>
      <c r="T824" s="2"/>
      <c r="U824" s="27"/>
      <c r="V824" s="27"/>
      <c r="W824" s="20"/>
      <c r="X824" s="20">
        <f t="shared" si="147"/>
        <v>1.25</v>
      </c>
      <c r="Y824" s="11"/>
      <c r="Z824" s="2">
        <f t="shared" si="148"/>
        <v>0</v>
      </c>
      <c r="AA824">
        <f t="shared" si="149"/>
        <v>10</v>
      </c>
      <c r="AB824">
        <f t="shared" si="150"/>
        <v>0</v>
      </c>
      <c r="AC824">
        <f t="shared" si="151"/>
        <v>0</v>
      </c>
      <c r="AD824" s="2">
        <f t="shared" si="152"/>
        <v>60</v>
      </c>
      <c r="AE824" s="2" t="str">
        <f t="shared" si="153"/>
        <v>HT Under 1.5 Goals</v>
      </c>
      <c r="AF824" s="6"/>
      <c r="AG824" s="6" t="str">
        <f t="shared" si="154"/>
        <v>HT Over 0.5 Goals</v>
      </c>
      <c r="AH824" s="6" t="str">
        <f t="shared" si="156"/>
        <v>LOST</v>
      </c>
      <c r="AI824" s="6" t="str">
        <f t="shared" si="157"/>
        <v>LOST</v>
      </c>
      <c r="AK824" s="2" t="str">
        <f t="shared" si="155"/>
        <v>…</v>
      </c>
    </row>
    <row r="825" spans="6:37">
      <c r="F825" s="8"/>
      <c r="G825" s="2"/>
      <c r="H825" s="8"/>
      <c r="I825" s="2"/>
      <c r="J825" s="2"/>
      <c r="K825" s="2"/>
      <c r="L825" s="2"/>
      <c r="M825" s="2"/>
      <c r="N825" s="2"/>
      <c r="O825" s="3"/>
      <c r="P825" s="3"/>
      <c r="Q825" s="2"/>
      <c r="R825" s="2"/>
      <c r="S825" s="2"/>
      <c r="T825" s="2"/>
      <c r="U825" s="27"/>
      <c r="V825" s="27"/>
      <c r="W825" s="20"/>
      <c r="X825" s="20">
        <f t="shared" si="147"/>
        <v>1.25</v>
      </c>
      <c r="Y825" s="11"/>
      <c r="Z825" s="2">
        <f t="shared" si="148"/>
        <v>0</v>
      </c>
      <c r="AA825">
        <f t="shared" si="149"/>
        <v>10</v>
      </c>
      <c r="AB825">
        <f t="shared" si="150"/>
        <v>0</v>
      </c>
      <c r="AC825">
        <f t="shared" si="151"/>
        <v>0</v>
      </c>
      <c r="AD825" s="2">
        <f t="shared" si="152"/>
        <v>60</v>
      </c>
      <c r="AE825" s="2" t="str">
        <f t="shared" si="153"/>
        <v>HT Under 1.5 Goals</v>
      </c>
      <c r="AF825" s="6"/>
      <c r="AG825" s="6" t="str">
        <f t="shared" si="154"/>
        <v>HT Over 0.5 Goals</v>
      </c>
      <c r="AH825" s="6" t="str">
        <f t="shared" si="156"/>
        <v>LOST</v>
      </c>
      <c r="AI825" s="6" t="str">
        <f t="shared" si="157"/>
        <v>LOST</v>
      </c>
      <c r="AK825" s="2" t="str">
        <f t="shared" si="155"/>
        <v>…</v>
      </c>
    </row>
    <row r="826" spans="6:37">
      <c r="F826" s="8"/>
      <c r="G826" s="2"/>
      <c r="H826" s="8"/>
      <c r="I826" s="2"/>
      <c r="J826" s="2"/>
      <c r="K826" s="2"/>
      <c r="L826" s="2"/>
      <c r="M826" s="2"/>
      <c r="N826" s="2"/>
      <c r="O826" s="3"/>
      <c r="P826" s="3"/>
      <c r="Q826" s="2"/>
      <c r="R826" s="2"/>
      <c r="S826" s="2"/>
      <c r="T826" s="2"/>
      <c r="U826" s="27"/>
      <c r="V826" s="27"/>
      <c r="W826" s="20"/>
      <c r="X826" s="20">
        <f t="shared" si="147"/>
        <v>1.25</v>
      </c>
      <c r="Y826" s="11"/>
      <c r="Z826" s="2">
        <f t="shared" si="148"/>
        <v>0</v>
      </c>
      <c r="AA826">
        <f t="shared" si="149"/>
        <v>10</v>
      </c>
      <c r="AB826">
        <f t="shared" si="150"/>
        <v>0</v>
      </c>
      <c r="AC826">
        <f t="shared" si="151"/>
        <v>0</v>
      </c>
      <c r="AD826" s="2">
        <f t="shared" si="152"/>
        <v>60</v>
      </c>
      <c r="AE826" s="2" t="str">
        <f t="shared" si="153"/>
        <v>HT Under 1.5 Goals</v>
      </c>
      <c r="AF826" s="6"/>
      <c r="AG826" s="6" t="str">
        <f t="shared" si="154"/>
        <v>HT Over 0.5 Goals</v>
      </c>
      <c r="AH826" s="6" t="str">
        <f t="shared" si="156"/>
        <v>LOST</v>
      </c>
      <c r="AI826" s="6" t="str">
        <f t="shared" si="157"/>
        <v>LOST</v>
      </c>
      <c r="AK826" s="2" t="str">
        <f t="shared" si="155"/>
        <v>…</v>
      </c>
    </row>
    <row r="827" spans="6:37">
      <c r="F827" s="8"/>
      <c r="G827" s="2"/>
      <c r="H827" s="8"/>
      <c r="I827" s="2"/>
      <c r="J827" s="2"/>
      <c r="K827" s="2"/>
      <c r="L827" s="2"/>
      <c r="M827" s="2"/>
      <c r="N827" s="2"/>
      <c r="O827" s="3"/>
      <c r="P827" s="3"/>
      <c r="Q827" s="2"/>
      <c r="R827" s="2"/>
      <c r="S827" s="2"/>
      <c r="T827" s="2"/>
      <c r="U827" s="27"/>
      <c r="V827" s="27"/>
      <c r="W827" s="20"/>
      <c r="X827" s="20">
        <f t="shared" si="147"/>
        <v>1.25</v>
      </c>
      <c r="Y827" s="11"/>
      <c r="Z827" s="2">
        <f t="shared" si="148"/>
        <v>0</v>
      </c>
      <c r="AA827">
        <f t="shared" si="149"/>
        <v>10</v>
      </c>
      <c r="AB827">
        <f t="shared" si="150"/>
        <v>0</v>
      </c>
      <c r="AC827">
        <f t="shared" si="151"/>
        <v>0</v>
      </c>
      <c r="AD827" s="2">
        <f t="shared" si="152"/>
        <v>60</v>
      </c>
      <c r="AE827" s="2" t="str">
        <f t="shared" si="153"/>
        <v>HT Under 1.5 Goals</v>
      </c>
      <c r="AF827" s="6"/>
      <c r="AG827" s="6" t="str">
        <f t="shared" si="154"/>
        <v>HT Over 0.5 Goals</v>
      </c>
      <c r="AH827" s="6" t="str">
        <f t="shared" si="156"/>
        <v>LOST</v>
      </c>
      <c r="AI827" s="6" t="str">
        <f t="shared" si="157"/>
        <v>LOST</v>
      </c>
      <c r="AK827" s="2" t="str">
        <f t="shared" si="155"/>
        <v>…</v>
      </c>
    </row>
    <row r="828" spans="6:37">
      <c r="F828" s="8"/>
      <c r="G828" s="2"/>
      <c r="H828" s="8"/>
      <c r="I828" s="2"/>
      <c r="J828" s="2"/>
      <c r="K828" s="2"/>
      <c r="L828" s="2"/>
      <c r="M828" s="2"/>
      <c r="N828" s="2"/>
      <c r="O828" s="3"/>
      <c r="P828" s="3"/>
      <c r="Q828" s="2"/>
      <c r="R828" s="2"/>
      <c r="S828" s="2"/>
      <c r="T828" s="2"/>
      <c r="U828" s="27"/>
      <c r="V828" s="27"/>
      <c r="W828" s="20"/>
      <c r="X828" s="20">
        <f t="shared" si="147"/>
        <v>1.25</v>
      </c>
      <c r="Y828" s="11"/>
      <c r="Z828" s="2">
        <f t="shared" si="148"/>
        <v>0</v>
      </c>
      <c r="AA828">
        <f t="shared" si="149"/>
        <v>10</v>
      </c>
      <c r="AB828">
        <f t="shared" si="150"/>
        <v>0</v>
      </c>
      <c r="AC828">
        <f t="shared" si="151"/>
        <v>0</v>
      </c>
      <c r="AD828" s="2">
        <f t="shared" si="152"/>
        <v>60</v>
      </c>
      <c r="AE828" s="2" t="str">
        <f t="shared" si="153"/>
        <v>HT Under 1.5 Goals</v>
      </c>
      <c r="AF828" s="6"/>
      <c r="AG828" s="6" t="str">
        <f t="shared" si="154"/>
        <v>HT Over 0.5 Goals</v>
      </c>
      <c r="AH828" s="6" t="str">
        <f t="shared" si="156"/>
        <v>LOST</v>
      </c>
      <c r="AI828" s="6" t="str">
        <f t="shared" si="157"/>
        <v>LOST</v>
      </c>
      <c r="AK828" s="2" t="str">
        <f t="shared" si="155"/>
        <v>…</v>
      </c>
    </row>
    <row r="829" spans="6:37">
      <c r="F829" s="8"/>
      <c r="G829" s="2"/>
      <c r="H829" s="8"/>
      <c r="I829" s="2"/>
      <c r="J829" s="2"/>
      <c r="K829" s="2"/>
      <c r="L829" s="2"/>
      <c r="M829" s="2"/>
      <c r="N829" s="2"/>
      <c r="O829" s="3"/>
      <c r="P829" s="3"/>
      <c r="Q829" s="2"/>
      <c r="R829" s="2"/>
      <c r="S829" s="2"/>
      <c r="T829" s="2"/>
      <c r="U829" s="27"/>
      <c r="V829" s="27"/>
      <c r="W829" s="20"/>
      <c r="X829" s="20">
        <f t="shared" si="147"/>
        <v>1.25</v>
      </c>
      <c r="Y829" s="11"/>
      <c r="Z829" s="2">
        <f t="shared" si="148"/>
        <v>0</v>
      </c>
      <c r="AA829">
        <f t="shared" si="149"/>
        <v>10</v>
      </c>
      <c r="AB829">
        <f t="shared" si="150"/>
        <v>0</v>
      </c>
      <c r="AC829">
        <f t="shared" si="151"/>
        <v>0</v>
      </c>
      <c r="AD829" s="2">
        <f t="shared" si="152"/>
        <v>60</v>
      </c>
      <c r="AE829" s="2" t="str">
        <f t="shared" si="153"/>
        <v>HT Under 1.5 Goals</v>
      </c>
      <c r="AF829" s="6"/>
      <c r="AG829" s="6" t="str">
        <f t="shared" si="154"/>
        <v>HT Over 0.5 Goals</v>
      </c>
      <c r="AH829" s="6" t="str">
        <f t="shared" si="156"/>
        <v>LOST</v>
      </c>
      <c r="AI829" s="6" t="str">
        <f t="shared" si="157"/>
        <v>LOST</v>
      </c>
      <c r="AK829" s="2" t="str">
        <f t="shared" si="155"/>
        <v>…</v>
      </c>
    </row>
    <row r="830" spans="6:37">
      <c r="F830" s="8"/>
      <c r="G830" s="2"/>
      <c r="H830" s="8"/>
      <c r="I830" s="2"/>
      <c r="J830" s="2"/>
      <c r="K830" s="2"/>
      <c r="L830" s="2"/>
      <c r="M830" s="2"/>
      <c r="N830" s="2"/>
      <c r="O830" s="3"/>
      <c r="P830" s="3"/>
      <c r="Q830" s="2"/>
      <c r="R830" s="2"/>
      <c r="S830" s="2"/>
      <c r="T830" s="2"/>
      <c r="U830" s="27"/>
      <c r="V830" s="27"/>
      <c r="W830" s="20"/>
      <c r="X830" s="20">
        <f t="shared" si="147"/>
        <v>1.25</v>
      </c>
      <c r="Y830" s="11"/>
      <c r="Z830" s="2">
        <f t="shared" si="148"/>
        <v>0</v>
      </c>
      <c r="AA830">
        <f t="shared" si="149"/>
        <v>10</v>
      </c>
      <c r="AB830">
        <f t="shared" si="150"/>
        <v>0</v>
      </c>
      <c r="AC830">
        <f t="shared" si="151"/>
        <v>0</v>
      </c>
      <c r="AD830" s="2">
        <f t="shared" si="152"/>
        <v>60</v>
      </c>
      <c r="AE830" s="2" t="str">
        <f t="shared" si="153"/>
        <v>HT Under 1.5 Goals</v>
      </c>
      <c r="AF830" s="6"/>
      <c r="AG830" s="6" t="str">
        <f t="shared" si="154"/>
        <v>HT Over 0.5 Goals</v>
      </c>
      <c r="AH830" s="6" t="str">
        <f t="shared" si="156"/>
        <v>LOST</v>
      </c>
      <c r="AI830" s="6" t="str">
        <f t="shared" si="157"/>
        <v>LOST</v>
      </c>
      <c r="AK830" s="2" t="str">
        <f t="shared" si="155"/>
        <v>…</v>
      </c>
    </row>
    <row r="831" spans="6:37">
      <c r="F831" s="8"/>
      <c r="G831" s="2"/>
      <c r="H831" s="8"/>
      <c r="I831" s="2"/>
      <c r="J831" s="2"/>
      <c r="K831" s="2"/>
      <c r="L831" s="2"/>
      <c r="M831" s="2"/>
      <c r="N831" s="2"/>
      <c r="O831" s="3"/>
      <c r="P831" s="3"/>
      <c r="Q831" s="2"/>
      <c r="R831" s="2"/>
      <c r="S831" s="2"/>
      <c r="T831" s="2"/>
      <c r="U831" s="27"/>
      <c r="V831" s="27"/>
      <c r="W831" s="20"/>
      <c r="X831" s="20">
        <f t="shared" ref="X831:X894" si="158">IF(W831=1.5,1.3,IF(W831=1.55,1.3,IF(W831=1.6,1.3,IF(W831=1.65,1.35,IF(W831=1.7,1.35,IF(W831=1.75,1.4,IF(W831=1.8,1.45,IF(W831=1.8,1.5,IF(W831=1.85,1.5,IF(W831=1.9,1.55,IF(W831=1.95,1.6,IF(W831=2,1.6,IF(W831&lt;1.5,1.25,1.65)))))))))))))</f>
        <v>1.25</v>
      </c>
      <c r="Y831" s="11"/>
      <c r="Z831" s="2">
        <f t="shared" ref="Z831:Z894" si="159">IF(J831&gt;52,10,0)</f>
        <v>0</v>
      </c>
      <c r="AA831">
        <f t="shared" ref="AA831:AA894" si="160">IF(N831&gt;15,0,IF(N831&lt;8,10,5))</f>
        <v>10</v>
      </c>
      <c r="AB831">
        <f t="shared" ref="AB831:AB894" si="161">IF(U831&gt;60,10,IF(U831&lt;49,0,5))</f>
        <v>0</v>
      </c>
      <c r="AC831">
        <f t="shared" ref="AC831:AC894" si="162">IF(V831="Y",10,IF(V831="C",5,0))</f>
        <v>0</v>
      </c>
      <c r="AD831" s="2">
        <f t="shared" ref="AD831:AD894" si="163">SUM(Z831:AC831)+50</f>
        <v>60</v>
      </c>
      <c r="AE831" s="2" t="str">
        <f t="shared" ref="AE831:AE894" si="164">IF(AD831&lt;56,"HT Over 0.5 Goals","HT Under 1.5 Goals")</f>
        <v>HT Under 1.5 Goals</v>
      </c>
      <c r="AF831" s="6"/>
      <c r="AG831" s="6" t="str">
        <f t="shared" ref="AG831:AG894" si="165">IF(O831="1-0","HT Under 1.5 Goals",IF(O831="0-0","HT Under 1.5 Goals",IF(O831="0-1","HT Under 1.5 Goals","HT Over 0.5 Goals")))</f>
        <v>HT Over 0.5 Goals</v>
      </c>
      <c r="AH831" s="6" t="str">
        <f t="shared" si="156"/>
        <v>LOST</v>
      </c>
      <c r="AI831" s="6" t="str">
        <f t="shared" si="157"/>
        <v>LOST</v>
      </c>
      <c r="AK831" s="2" t="str">
        <f t="shared" si="155"/>
        <v>…</v>
      </c>
    </row>
    <row r="832" spans="6:37">
      <c r="F832" s="8"/>
      <c r="G832" s="2"/>
      <c r="H832" s="8"/>
      <c r="I832" s="2"/>
      <c r="J832" s="2"/>
      <c r="K832" s="2"/>
      <c r="L832" s="2"/>
      <c r="M832" s="2"/>
      <c r="N832" s="2"/>
      <c r="O832" s="3"/>
      <c r="P832" s="3"/>
      <c r="Q832" s="2"/>
      <c r="R832" s="2"/>
      <c r="S832" s="2"/>
      <c r="T832" s="2"/>
      <c r="U832" s="27"/>
      <c r="V832" s="27"/>
      <c r="W832" s="20"/>
      <c r="X832" s="20">
        <f t="shared" si="158"/>
        <v>1.25</v>
      </c>
      <c r="Y832" s="11"/>
      <c r="Z832" s="2">
        <f t="shared" si="159"/>
        <v>0</v>
      </c>
      <c r="AA832">
        <f t="shared" si="160"/>
        <v>10</v>
      </c>
      <c r="AB832">
        <f t="shared" si="161"/>
        <v>0</v>
      </c>
      <c r="AC832">
        <f t="shared" si="162"/>
        <v>0</v>
      </c>
      <c r="AD832" s="2">
        <f t="shared" si="163"/>
        <v>60</v>
      </c>
      <c r="AE832" s="2" t="str">
        <f t="shared" si="164"/>
        <v>HT Under 1.5 Goals</v>
      </c>
      <c r="AF832" s="6"/>
      <c r="AG832" s="6" t="str">
        <f t="shared" si="165"/>
        <v>HT Over 0.5 Goals</v>
      </c>
      <c r="AH832" s="6" t="str">
        <f t="shared" si="156"/>
        <v>LOST</v>
      </c>
      <c r="AI832" s="6" t="str">
        <f t="shared" si="157"/>
        <v>LOST</v>
      </c>
      <c r="AK832" s="2" t="str">
        <f t="shared" si="155"/>
        <v>…</v>
      </c>
    </row>
    <row r="833" spans="6:37">
      <c r="F833" s="8"/>
      <c r="G833" s="2"/>
      <c r="H833" s="8"/>
      <c r="I833" s="2"/>
      <c r="J833" s="2"/>
      <c r="K833" s="2"/>
      <c r="L833" s="2"/>
      <c r="M833" s="2"/>
      <c r="N833" s="2"/>
      <c r="O833" s="3"/>
      <c r="P833" s="3"/>
      <c r="Q833" s="2"/>
      <c r="R833" s="2"/>
      <c r="S833" s="2"/>
      <c r="T833" s="2"/>
      <c r="U833" s="27"/>
      <c r="V833" s="27"/>
      <c r="W833" s="20"/>
      <c r="X833" s="20">
        <f t="shared" si="158"/>
        <v>1.25</v>
      </c>
      <c r="Y833" s="11"/>
      <c r="Z833" s="2">
        <f t="shared" si="159"/>
        <v>0</v>
      </c>
      <c r="AA833">
        <f t="shared" si="160"/>
        <v>10</v>
      </c>
      <c r="AB833">
        <f t="shared" si="161"/>
        <v>0</v>
      </c>
      <c r="AC833">
        <f t="shared" si="162"/>
        <v>0</v>
      </c>
      <c r="AD833" s="2">
        <f t="shared" si="163"/>
        <v>60</v>
      </c>
      <c r="AE833" s="2" t="str">
        <f t="shared" si="164"/>
        <v>HT Under 1.5 Goals</v>
      </c>
      <c r="AF833" s="6"/>
      <c r="AG833" s="6" t="str">
        <f t="shared" si="165"/>
        <v>HT Over 0.5 Goals</v>
      </c>
      <c r="AH833" s="6" t="str">
        <f t="shared" si="156"/>
        <v>LOST</v>
      </c>
      <c r="AI833" s="6" t="str">
        <f t="shared" si="157"/>
        <v>LOST</v>
      </c>
      <c r="AK833" s="2" t="str">
        <f t="shared" si="155"/>
        <v>…</v>
      </c>
    </row>
    <row r="834" spans="6:37">
      <c r="F834" s="8"/>
      <c r="G834" s="2"/>
      <c r="H834" s="8"/>
      <c r="I834" s="2"/>
      <c r="J834" s="2"/>
      <c r="K834" s="2"/>
      <c r="L834" s="2"/>
      <c r="M834" s="2"/>
      <c r="N834" s="2"/>
      <c r="O834" s="3"/>
      <c r="P834" s="3"/>
      <c r="Q834" s="2"/>
      <c r="R834" s="2"/>
      <c r="S834" s="2"/>
      <c r="T834" s="2"/>
      <c r="U834" s="27"/>
      <c r="V834" s="27"/>
      <c r="W834" s="20"/>
      <c r="X834" s="20">
        <f t="shared" si="158"/>
        <v>1.25</v>
      </c>
      <c r="Y834" s="11"/>
      <c r="Z834" s="2">
        <f t="shared" si="159"/>
        <v>0</v>
      </c>
      <c r="AA834">
        <f t="shared" si="160"/>
        <v>10</v>
      </c>
      <c r="AB834">
        <f t="shared" si="161"/>
        <v>0</v>
      </c>
      <c r="AC834">
        <f t="shared" si="162"/>
        <v>0</v>
      </c>
      <c r="AD834" s="2">
        <f t="shared" si="163"/>
        <v>60</v>
      </c>
      <c r="AE834" s="2" t="str">
        <f t="shared" si="164"/>
        <v>HT Under 1.5 Goals</v>
      </c>
      <c r="AF834" s="6"/>
      <c r="AG834" s="6" t="str">
        <f t="shared" si="165"/>
        <v>HT Over 0.5 Goals</v>
      </c>
      <c r="AH834" s="6" t="str">
        <f t="shared" si="156"/>
        <v>LOST</v>
      </c>
      <c r="AI834" s="6" t="str">
        <f t="shared" si="157"/>
        <v>LOST</v>
      </c>
      <c r="AK834" s="2" t="str">
        <f t="shared" si="155"/>
        <v>…</v>
      </c>
    </row>
    <row r="835" spans="6:37">
      <c r="F835" s="8"/>
      <c r="G835" s="2"/>
      <c r="H835" s="8"/>
      <c r="I835" s="2"/>
      <c r="J835" s="2"/>
      <c r="K835" s="2"/>
      <c r="L835" s="2"/>
      <c r="M835" s="2"/>
      <c r="N835" s="2"/>
      <c r="O835" s="3"/>
      <c r="P835" s="3"/>
      <c r="Q835" s="2"/>
      <c r="R835" s="2"/>
      <c r="S835" s="2"/>
      <c r="T835" s="2"/>
      <c r="U835" s="27"/>
      <c r="V835" s="27"/>
      <c r="W835" s="20"/>
      <c r="X835" s="20">
        <f t="shared" si="158"/>
        <v>1.25</v>
      </c>
      <c r="Y835" s="11"/>
      <c r="Z835" s="2">
        <f t="shared" si="159"/>
        <v>0</v>
      </c>
      <c r="AA835">
        <f t="shared" si="160"/>
        <v>10</v>
      </c>
      <c r="AB835">
        <f t="shared" si="161"/>
        <v>0</v>
      </c>
      <c r="AC835">
        <f t="shared" si="162"/>
        <v>0</v>
      </c>
      <c r="AD835" s="2">
        <f t="shared" si="163"/>
        <v>60</v>
      </c>
      <c r="AE835" s="2" t="str">
        <f t="shared" si="164"/>
        <v>HT Under 1.5 Goals</v>
      </c>
      <c r="AF835" s="6"/>
      <c r="AG835" s="6" t="str">
        <f t="shared" si="165"/>
        <v>HT Over 0.5 Goals</v>
      </c>
      <c r="AH835" s="6" t="str">
        <f t="shared" si="156"/>
        <v>LOST</v>
      </c>
      <c r="AI835" s="6" t="str">
        <f t="shared" si="157"/>
        <v>LOST</v>
      </c>
      <c r="AK835" s="2" t="str">
        <f t="shared" ref="AK835:AK898" si="166">IF(AND(C835="OK",J835&gt;52,N835&lt;11,W835&lt;1.66),"Prime","…")</f>
        <v>…</v>
      </c>
    </row>
    <row r="836" spans="6:37">
      <c r="F836" s="8"/>
      <c r="G836" s="2"/>
      <c r="H836" s="8"/>
      <c r="I836" s="2"/>
      <c r="J836" s="2"/>
      <c r="K836" s="2"/>
      <c r="L836" s="2"/>
      <c r="M836" s="2"/>
      <c r="N836" s="2"/>
      <c r="O836" s="3"/>
      <c r="P836" s="3"/>
      <c r="Q836" s="2"/>
      <c r="R836" s="2"/>
      <c r="S836" s="2"/>
      <c r="T836" s="2"/>
      <c r="U836" s="27"/>
      <c r="V836" s="27"/>
      <c r="W836" s="20"/>
      <c r="X836" s="20">
        <f t="shared" si="158"/>
        <v>1.25</v>
      </c>
      <c r="Y836" s="11"/>
      <c r="Z836" s="2">
        <f t="shared" si="159"/>
        <v>0</v>
      </c>
      <c r="AA836">
        <f t="shared" si="160"/>
        <v>10</v>
      </c>
      <c r="AB836">
        <f t="shared" si="161"/>
        <v>0</v>
      </c>
      <c r="AC836">
        <f t="shared" si="162"/>
        <v>0</v>
      </c>
      <c r="AD836" s="2">
        <f t="shared" si="163"/>
        <v>60</v>
      </c>
      <c r="AE836" s="2" t="str">
        <f t="shared" si="164"/>
        <v>HT Under 1.5 Goals</v>
      </c>
      <c r="AF836" s="6"/>
      <c r="AG836" s="6" t="str">
        <f t="shared" si="165"/>
        <v>HT Over 0.5 Goals</v>
      </c>
      <c r="AH836" s="6" t="str">
        <f t="shared" si="156"/>
        <v>LOST</v>
      </c>
      <c r="AI836" s="6" t="str">
        <f t="shared" si="157"/>
        <v>LOST</v>
      </c>
      <c r="AK836" s="2" t="str">
        <f t="shared" si="166"/>
        <v>…</v>
      </c>
    </row>
    <row r="837" spans="6:37">
      <c r="F837" s="8"/>
      <c r="G837" s="2"/>
      <c r="H837" s="8"/>
      <c r="I837" s="2"/>
      <c r="J837" s="2"/>
      <c r="K837" s="2"/>
      <c r="L837" s="2"/>
      <c r="M837" s="2"/>
      <c r="N837" s="2"/>
      <c r="O837" s="3"/>
      <c r="P837" s="3"/>
      <c r="Q837" s="2"/>
      <c r="R837" s="2"/>
      <c r="S837" s="2"/>
      <c r="T837" s="2"/>
      <c r="U837" s="27"/>
      <c r="V837" s="27"/>
      <c r="W837" s="20"/>
      <c r="X837" s="20">
        <f t="shared" si="158"/>
        <v>1.25</v>
      </c>
      <c r="Y837" s="11"/>
      <c r="Z837" s="2">
        <f t="shared" si="159"/>
        <v>0</v>
      </c>
      <c r="AA837">
        <f t="shared" si="160"/>
        <v>10</v>
      </c>
      <c r="AB837">
        <f t="shared" si="161"/>
        <v>0</v>
      </c>
      <c r="AC837">
        <f t="shared" si="162"/>
        <v>0</v>
      </c>
      <c r="AD837" s="2">
        <f t="shared" si="163"/>
        <v>60</v>
      </c>
      <c r="AE837" s="2" t="str">
        <f t="shared" si="164"/>
        <v>HT Under 1.5 Goals</v>
      </c>
      <c r="AF837" s="6"/>
      <c r="AG837" s="6" t="str">
        <f t="shared" si="165"/>
        <v>HT Over 0.5 Goals</v>
      </c>
      <c r="AH837" s="6" t="str">
        <f t="shared" si="156"/>
        <v>LOST</v>
      </c>
      <c r="AI837" s="6" t="str">
        <f t="shared" si="157"/>
        <v>LOST</v>
      </c>
      <c r="AK837" s="2" t="str">
        <f t="shared" si="166"/>
        <v>…</v>
      </c>
    </row>
    <row r="838" spans="6:37">
      <c r="F838" s="8"/>
      <c r="G838" s="2"/>
      <c r="H838" s="8"/>
      <c r="I838" s="2"/>
      <c r="J838" s="2"/>
      <c r="K838" s="2"/>
      <c r="L838" s="2"/>
      <c r="M838" s="2"/>
      <c r="N838" s="2"/>
      <c r="O838" s="3"/>
      <c r="P838" s="3"/>
      <c r="Q838" s="2"/>
      <c r="R838" s="2"/>
      <c r="S838" s="2"/>
      <c r="T838" s="2"/>
      <c r="U838" s="27"/>
      <c r="V838" s="27"/>
      <c r="W838" s="20"/>
      <c r="X838" s="20">
        <f t="shared" si="158"/>
        <v>1.25</v>
      </c>
      <c r="Y838" s="11"/>
      <c r="Z838" s="2">
        <f t="shared" si="159"/>
        <v>0</v>
      </c>
      <c r="AA838">
        <f t="shared" si="160"/>
        <v>10</v>
      </c>
      <c r="AB838">
        <f t="shared" si="161"/>
        <v>0</v>
      </c>
      <c r="AC838">
        <f t="shared" si="162"/>
        <v>0</v>
      </c>
      <c r="AD838" s="2">
        <f t="shared" si="163"/>
        <v>60</v>
      </c>
      <c r="AE838" s="2" t="str">
        <f t="shared" si="164"/>
        <v>HT Under 1.5 Goals</v>
      </c>
      <c r="AF838" s="6"/>
      <c r="AG838" s="6" t="str">
        <f t="shared" si="165"/>
        <v>HT Over 0.5 Goals</v>
      </c>
      <c r="AH838" s="6" t="str">
        <f t="shared" si="156"/>
        <v>LOST</v>
      </c>
      <c r="AI838" s="6" t="str">
        <f t="shared" si="157"/>
        <v>LOST</v>
      </c>
      <c r="AK838" s="2" t="str">
        <f t="shared" si="166"/>
        <v>…</v>
      </c>
    </row>
    <row r="839" spans="6:37">
      <c r="F839" s="8"/>
      <c r="G839" s="2"/>
      <c r="H839" s="8"/>
      <c r="I839" s="2"/>
      <c r="J839" s="2"/>
      <c r="K839" s="2"/>
      <c r="L839" s="2"/>
      <c r="M839" s="2"/>
      <c r="N839" s="2"/>
      <c r="O839" s="3"/>
      <c r="P839" s="3"/>
      <c r="Q839" s="2"/>
      <c r="R839" s="2"/>
      <c r="S839" s="2"/>
      <c r="T839" s="2"/>
      <c r="U839" s="27"/>
      <c r="V839" s="27"/>
      <c r="W839" s="20"/>
      <c r="X839" s="20">
        <f t="shared" si="158"/>
        <v>1.25</v>
      </c>
      <c r="Y839" s="11"/>
      <c r="Z839" s="2">
        <f t="shared" si="159"/>
        <v>0</v>
      </c>
      <c r="AA839">
        <f t="shared" si="160"/>
        <v>10</v>
      </c>
      <c r="AB839">
        <f t="shared" si="161"/>
        <v>0</v>
      </c>
      <c r="AC839">
        <f t="shared" si="162"/>
        <v>0</v>
      </c>
      <c r="AD839" s="2">
        <f t="shared" si="163"/>
        <v>60</v>
      </c>
      <c r="AE839" s="2" t="str">
        <f t="shared" si="164"/>
        <v>HT Under 1.5 Goals</v>
      </c>
      <c r="AF839" s="6"/>
      <c r="AG839" s="6" t="str">
        <f t="shared" si="165"/>
        <v>HT Over 0.5 Goals</v>
      </c>
      <c r="AH839" s="6" t="str">
        <f t="shared" si="156"/>
        <v>LOST</v>
      </c>
      <c r="AI839" s="6" t="str">
        <f t="shared" si="157"/>
        <v>LOST</v>
      </c>
      <c r="AK839" s="2" t="str">
        <f t="shared" si="166"/>
        <v>…</v>
      </c>
    </row>
    <row r="840" spans="6:37">
      <c r="F840" s="8"/>
      <c r="G840" s="2"/>
      <c r="H840" s="8"/>
      <c r="I840" s="2"/>
      <c r="J840" s="2"/>
      <c r="K840" s="2"/>
      <c r="L840" s="2"/>
      <c r="M840" s="2"/>
      <c r="N840" s="2"/>
      <c r="O840" s="3"/>
      <c r="P840" s="3"/>
      <c r="Q840" s="2"/>
      <c r="R840" s="2"/>
      <c r="S840" s="2"/>
      <c r="T840" s="2"/>
      <c r="U840" s="27"/>
      <c r="V840" s="27"/>
      <c r="W840" s="20"/>
      <c r="X840" s="20">
        <f t="shared" si="158"/>
        <v>1.25</v>
      </c>
      <c r="Y840" s="11"/>
      <c r="Z840" s="2">
        <f t="shared" si="159"/>
        <v>0</v>
      </c>
      <c r="AA840">
        <f t="shared" si="160"/>
        <v>10</v>
      </c>
      <c r="AB840">
        <f t="shared" si="161"/>
        <v>0</v>
      </c>
      <c r="AC840">
        <f t="shared" si="162"/>
        <v>0</v>
      </c>
      <c r="AD840" s="2">
        <f t="shared" si="163"/>
        <v>60</v>
      </c>
      <c r="AE840" s="2" t="str">
        <f t="shared" si="164"/>
        <v>HT Under 1.5 Goals</v>
      </c>
      <c r="AF840" s="6"/>
      <c r="AG840" s="6" t="str">
        <f t="shared" si="165"/>
        <v>HT Over 0.5 Goals</v>
      </c>
      <c r="AH840" s="6" t="str">
        <f t="shared" si="156"/>
        <v>LOST</v>
      </c>
      <c r="AI840" s="6" t="str">
        <f t="shared" si="157"/>
        <v>LOST</v>
      </c>
      <c r="AK840" s="2" t="str">
        <f t="shared" si="166"/>
        <v>…</v>
      </c>
    </row>
    <row r="841" spans="6:37">
      <c r="F841" s="8"/>
      <c r="G841" s="2"/>
      <c r="H841" s="8"/>
      <c r="I841" s="2"/>
      <c r="J841" s="2"/>
      <c r="K841" s="2"/>
      <c r="L841" s="2"/>
      <c r="M841" s="2"/>
      <c r="N841" s="2"/>
      <c r="O841" s="3"/>
      <c r="P841" s="3"/>
      <c r="Q841" s="2"/>
      <c r="R841" s="2"/>
      <c r="S841" s="2"/>
      <c r="T841" s="2"/>
      <c r="U841" s="27"/>
      <c r="V841" s="27"/>
      <c r="W841" s="20"/>
      <c r="X841" s="20">
        <f t="shared" si="158"/>
        <v>1.25</v>
      </c>
      <c r="Y841" s="11"/>
      <c r="Z841" s="2">
        <f t="shared" si="159"/>
        <v>0</v>
      </c>
      <c r="AA841">
        <f t="shared" si="160"/>
        <v>10</v>
      </c>
      <c r="AB841">
        <f t="shared" si="161"/>
        <v>0</v>
      </c>
      <c r="AC841">
        <f t="shared" si="162"/>
        <v>0</v>
      </c>
      <c r="AD841" s="2">
        <f t="shared" si="163"/>
        <v>60</v>
      </c>
      <c r="AE841" s="2" t="str">
        <f t="shared" si="164"/>
        <v>HT Under 1.5 Goals</v>
      </c>
      <c r="AF841" s="6"/>
      <c r="AG841" s="6" t="str">
        <f t="shared" si="165"/>
        <v>HT Over 0.5 Goals</v>
      </c>
      <c r="AH841" s="6" t="str">
        <f t="shared" si="156"/>
        <v>LOST</v>
      </c>
      <c r="AI841" s="6" t="str">
        <f t="shared" si="157"/>
        <v>LOST</v>
      </c>
      <c r="AK841" s="2" t="str">
        <f t="shared" si="166"/>
        <v>…</v>
      </c>
    </row>
    <row r="842" spans="6:37">
      <c r="F842" s="8"/>
      <c r="G842" s="2"/>
      <c r="H842" s="8"/>
      <c r="I842" s="2"/>
      <c r="J842" s="2"/>
      <c r="K842" s="2"/>
      <c r="L842" s="2"/>
      <c r="M842" s="2"/>
      <c r="N842" s="2"/>
      <c r="O842" s="3"/>
      <c r="P842" s="3"/>
      <c r="Q842" s="2"/>
      <c r="R842" s="2"/>
      <c r="S842" s="2"/>
      <c r="T842" s="2"/>
      <c r="U842" s="27"/>
      <c r="V842" s="27"/>
      <c r="W842" s="20"/>
      <c r="X842" s="20">
        <f t="shared" si="158"/>
        <v>1.25</v>
      </c>
      <c r="Y842" s="11"/>
      <c r="Z842" s="2">
        <f t="shared" si="159"/>
        <v>0</v>
      </c>
      <c r="AA842">
        <f t="shared" si="160"/>
        <v>10</v>
      </c>
      <c r="AB842">
        <f t="shared" si="161"/>
        <v>0</v>
      </c>
      <c r="AC842">
        <f t="shared" si="162"/>
        <v>0</v>
      </c>
      <c r="AD842" s="2">
        <f t="shared" si="163"/>
        <v>60</v>
      </c>
      <c r="AE842" s="2" t="str">
        <f t="shared" si="164"/>
        <v>HT Under 1.5 Goals</v>
      </c>
      <c r="AF842" s="6"/>
      <c r="AG842" s="6" t="str">
        <f t="shared" si="165"/>
        <v>HT Over 0.5 Goals</v>
      </c>
      <c r="AH842" s="6" t="str">
        <f t="shared" si="156"/>
        <v>LOST</v>
      </c>
      <c r="AI842" s="6" t="str">
        <f t="shared" si="157"/>
        <v>LOST</v>
      </c>
      <c r="AK842" s="2" t="str">
        <f t="shared" si="166"/>
        <v>…</v>
      </c>
    </row>
    <row r="843" spans="6:37">
      <c r="F843" s="8"/>
      <c r="G843" s="2"/>
      <c r="H843" s="8"/>
      <c r="I843" s="2"/>
      <c r="J843" s="2"/>
      <c r="K843" s="2"/>
      <c r="L843" s="2"/>
      <c r="M843" s="2"/>
      <c r="N843" s="2"/>
      <c r="O843" s="3"/>
      <c r="P843" s="3"/>
      <c r="Q843" s="2"/>
      <c r="R843" s="2"/>
      <c r="S843" s="2"/>
      <c r="T843" s="2"/>
      <c r="U843" s="27"/>
      <c r="V843" s="27"/>
      <c r="W843" s="20"/>
      <c r="X843" s="20">
        <f t="shared" si="158"/>
        <v>1.25</v>
      </c>
      <c r="Y843" s="11"/>
      <c r="Z843" s="2">
        <f t="shared" si="159"/>
        <v>0</v>
      </c>
      <c r="AA843">
        <f t="shared" si="160"/>
        <v>10</v>
      </c>
      <c r="AB843">
        <f t="shared" si="161"/>
        <v>0</v>
      </c>
      <c r="AC843">
        <f t="shared" si="162"/>
        <v>0</v>
      </c>
      <c r="AD843" s="2">
        <f t="shared" si="163"/>
        <v>60</v>
      </c>
      <c r="AE843" s="2" t="str">
        <f t="shared" si="164"/>
        <v>HT Under 1.5 Goals</v>
      </c>
      <c r="AF843" s="6"/>
      <c r="AG843" s="6" t="str">
        <f t="shared" si="165"/>
        <v>HT Over 0.5 Goals</v>
      </c>
      <c r="AH843" s="6" t="str">
        <f t="shared" si="156"/>
        <v>LOST</v>
      </c>
      <c r="AI843" s="6" t="str">
        <f t="shared" si="157"/>
        <v>LOST</v>
      </c>
      <c r="AK843" s="2" t="str">
        <f t="shared" si="166"/>
        <v>…</v>
      </c>
    </row>
    <row r="844" spans="6:37">
      <c r="F844" s="8"/>
      <c r="G844" s="2"/>
      <c r="H844" s="8"/>
      <c r="I844" s="2"/>
      <c r="J844" s="2"/>
      <c r="K844" s="2"/>
      <c r="L844" s="2"/>
      <c r="M844" s="2"/>
      <c r="N844" s="2"/>
      <c r="O844" s="3"/>
      <c r="P844" s="3"/>
      <c r="Q844" s="2"/>
      <c r="R844" s="2"/>
      <c r="S844" s="2"/>
      <c r="T844" s="2"/>
      <c r="U844" s="27"/>
      <c r="V844" s="27"/>
      <c r="W844" s="20"/>
      <c r="X844" s="20">
        <f t="shared" si="158"/>
        <v>1.25</v>
      </c>
      <c r="Y844" s="11"/>
      <c r="Z844" s="2">
        <f t="shared" si="159"/>
        <v>0</v>
      </c>
      <c r="AA844">
        <f t="shared" si="160"/>
        <v>10</v>
      </c>
      <c r="AB844">
        <f t="shared" si="161"/>
        <v>0</v>
      </c>
      <c r="AC844">
        <f t="shared" si="162"/>
        <v>0</v>
      </c>
      <c r="AD844" s="2">
        <f t="shared" si="163"/>
        <v>60</v>
      </c>
      <c r="AE844" s="2" t="str">
        <f t="shared" si="164"/>
        <v>HT Under 1.5 Goals</v>
      </c>
      <c r="AF844" s="6"/>
      <c r="AG844" s="6" t="str">
        <f t="shared" si="165"/>
        <v>HT Over 0.5 Goals</v>
      </c>
      <c r="AH844" s="6" t="str">
        <f t="shared" si="156"/>
        <v>LOST</v>
      </c>
      <c r="AI844" s="6" t="str">
        <f t="shared" si="157"/>
        <v>LOST</v>
      </c>
      <c r="AK844" s="2" t="str">
        <f t="shared" si="166"/>
        <v>…</v>
      </c>
    </row>
    <row r="845" spans="6:37">
      <c r="F845" s="8"/>
      <c r="G845" s="2"/>
      <c r="H845" s="8"/>
      <c r="I845" s="2"/>
      <c r="J845" s="2"/>
      <c r="K845" s="2"/>
      <c r="L845" s="2"/>
      <c r="M845" s="2"/>
      <c r="N845" s="2"/>
      <c r="O845" s="3"/>
      <c r="P845" s="3"/>
      <c r="Q845" s="2"/>
      <c r="R845" s="2"/>
      <c r="S845" s="2"/>
      <c r="T845" s="2"/>
      <c r="U845" s="27"/>
      <c r="V845" s="27"/>
      <c r="W845" s="20"/>
      <c r="X845" s="20">
        <f t="shared" si="158"/>
        <v>1.25</v>
      </c>
      <c r="Y845" s="11"/>
      <c r="Z845" s="2">
        <f t="shared" si="159"/>
        <v>0</v>
      </c>
      <c r="AA845">
        <f t="shared" si="160"/>
        <v>10</v>
      </c>
      <c r="AB845">
        <f t="shared" si="161"/>
        <v>0</v>
      </c>
      <c r="AC845">
        <f t="shared" si="162"/>
        <v>0</v>
      </c>
      <c r="AD845" s="2">
        <f t="shared" si="163"/>
        <v>60</v>
      </c>
      <c r="AE845" s="2" t="str">
        <f t="shared" si="164"/>
        <v>HT Under 1.5 Goals</v>
      </c>
      <c r="AF845" s="6"/>
      <c r="AG845" s="6" t="str">
        <f t="shared" si="165"/>
        <v>HT Over 0.5 Goals</v>
      </c>
      <c r="AH845" s="6" t="str">
        <f t="shared" si="156"/>
        <v>LOST</v>
      </c>
      <c r="AI845" s="6" t="str">
        <f t="shared" si="157"/>
        <v>LOST</v>
      </c>
      <c r="AK845" s="2" t="str">
        <f t="shared" si="166"/>
        <v>…</v>
      </c>
    </row>
    <row r="846" spans="6:37">
      <c r="F846" s="8"/>
      <c r="G846" s="2"/>
      <c r="H846" s="8"/>
      <c r="I846" s="2"/>
      <c r="J846" s="2"/>
      <c r="K846" s="2"/>
      <c r="L846" s="2"/>
      <c r="M846" s="2"/>
      <c r="N846" s="2"/>
      <c r="O846" s="3"/>
      <c r="P846" s="3"/>
      <c r="Q846" s="2"/>
      <c r="R846" s="2"/>
      <c r="S846" s="2"/>
      <c r="T846" s="2"/>
      <c r="U846" s="27"/>
      <c r="V846" s="27"/>
      <c r="W846" s="20"/>
      <c r="X846" s="20">
        <f t="shared" si="158"/>
        <v>1.25</v>
      </c>
      <c r="Y846" s="11"/>
      <c r="Z846" s="2">
        <f t="shared" si="159"/>
        <v>0</v>
      </c>
      <c r="AA846">
        <f t="shared" si="160"/>
        <v>10</v>
      </c>
      <c r="AB846">
        <f t="shared" si="161"/>
        <v>0</v>
      </c>
      <c r="AC846">
        <f t="shared" si="162"/>
        <v>0</v>
      </c>
      <c r="AD846" s="2">
        <f t="shared" si="163"/>
        <v>60</v>
      </c>
      <c r="AE846" s="2" t="str">
        <f t="shared" si="164"/>
        <v>HT Under 1.5 Goals</v>
      </c>
      <c r="AF846" s="6"/>
      <c r="AG846" s="6" t="str">
        <f t="shared" si="165"/>
        <v>HT Over 0.5 Goals</v>
      </c>
      <c r="AH846" s="6" t="str">
        <f t="shared" si="156"/>
        <v>LOST</v>
      </c>
      <c r="AI846" s="6" t="str">
        <f t="shared" si="157"/>
        <v>LOST</v>
      </c>
      <c r="AK846" s="2" t="str">
        <f t="shared" si="166"/>
        <v>…</v>
      </c>
    </row>
    <row r="847" spans="6:37">
      <c r="F847" s="8"/>
      <c r="G847" s="2"/>
      <c r="H847" s="8"/>
      <c r="I847" s="2"/>
      <c r="J847" s="2"/>
      <c r="K847" s="2"/>
      <c r="L847" s="2"/>
      <c r="M847" s="2"/>
      <c r="N847" s="2"/>
      <c r="O847" s="3"/>
      <c r="P847" s="3"/>
      <c r="Q847" s="2"/>
      <c r="R847" s="2"/>
      <c r="S847" s="2"/>
      <c r="T847" s="2"/>
      <c r="U847" s="27"/>
      <c r="V847" s="27"/>
      <c r="W847" s="20"/>
      <c r="X847" s="20">
        <f t="shared" si="158"/>
        <v>1.25</v>
      </c>
      <c r="Y847" s="11"/>
      <c r="Z847" s="2">
        <f t="shared" si="159"/>
        <v>0</v>
      </c>
      <c r="AA847">
        <f t="shared" si="160"/>
        <v>10</v>
      </c>
      <c r="AB847">
        <f t="shared" si="161"/>
        <v>0</v>
      </c>
      <c r="AC847">
        <f t="shared" si="162"/>
        <v>0</v>
      </c>
      <c r="AD847" s="2">
        <f t="shared" si="163"/>
        <v>60</v>
      </c>
      <c r="AE847" s="2" t="str">
        <f t="shared" si="164"/>
        <v>HT Under 1.5 Goals</v>
      </c>
      <c r="AF847" s="6"/>
      <c r="AG847" s="6" t="str">
        <f t="shared" si="165"/>
        <v>HT Over 0.5 Goals</v>
      </c>
      <c r="AH847" s="6" t="str">
        <f t="shared" si="156"/>
        <v>LOST</v>
      </c>
      <c r="AI847" s="6" t="str">
        <f t="shared" si="157"/>
        <v>LOST</v>
      </c>
      <c r="AK847" s="2" t="str">
        <f t="shared" si="166"/>
        <v>…</v>
      </c>
    </row>
    <row r="848" spans="6:37">
      <c r="F848" s="8"/>
      <c r="G848" s="2"/>
      <c r="H848" s="8"/>
      <c r="I848" s="2"/>
      <c r="J848" s="2"/>
      <c r="K848" s="2"/>
      <c r="L848" s="2"/>
      <c r="M848" s="2"/>
      <c r="N848" s="2"/>
      <c r="O848" s="3"/>
      <c r="P848" s="3"/>
      <c r="Q848" s="2"/>
      <c r="R848" s="2"/>
      <c r="S848" s="2"/>
      <c r="T848" s="2"/>
      <c r="U848" s="27"/>
      <c r="V848" s="27"/>
      <c r="W848" s="20"/>
      <c r="X848" s="20">
        <f t="shared" si="158"/>
        <v>1.25</v>
      </c>
      <c r="Y848" s="11"/>
      <c r="Z848" s="2">
        <f t="shared" si="159"/>
        <v>0</v>
      </c>
      <c r="AA848">
        <f t="shared" si="160"/>
        <v>10</v>
      </c>
      <c r="AB848">
        <f t="shared" si="161"/>
        <v>0</v>
      </c>
      <c r="AC848">
        <f t="shared" si="162"/>
        <v>0</v>
      </c>
      <c r="AD848" s="2">
        <f t="shared" si="163"/>
        <v>60</v>
      </c>
      <c r="AE848" s="2" t="str">
        <f t="shared" si="164"/>
        <v>HT Under 1.5 Goals</v>
      </c>
      <c r="AF848" s="6"/>
      <c r="AG848" s="6" t="str">
        <f t="shared" si="165"/>
        <v>HT Over 0.5 Goals</v>
      </c>
      <c r="AH848" s="6" t="str">
        <f t="shared" si="156"/>
        <v>LOST</v>
      </c>
      <c r="AI848" s="6" t="str">
        <f t="shared" si="157"/>
        <v>LOST</v>
      </c>
      <c r="AK848" s="2" t="str">
        <f t="shared" si="166"/>
        <v>…</v>
      </c>
    </row>
    <row r="849" spans="6:37">
      <c r="F849" s="8"/>
      <c r="G849" s="2"/>
      <c r="H849" s="8"/>
      <c r="I849" s="2"/>
      <c r="J849" s="2"/>
      <c r="K849" s="2"/>
      <c r="L849" s="2"/>
      <c r="M849" s="2"/>
      <c r="N849" s="2"/>
      <c r="O849" s="3"/>
      <c r="P849" s="3"/>
      <c r="Q849" s="2"/>
      <c r="R849" s="2"/>
      <c r="S849" s="2"/>
      <c r="T849" s="2"/>
      <c r="U849" s="27"/>
      <c r="V849" s="27"/>
      <c r="W849" s="20"/>
      <c r="X849" s="20">
        <f t="shared" si="158"/>
        <v>1.25</v>
      </c>
      <c r="Y849" s="11"/>
      <c r="Z849" s="2">
        <f t="shared" si="159"/>
        <v>0</v>
      </c>
      <c r="AA849">
        <f t="shared" si="160"/>
        <v>10</v>
      </c>
      <c r="AB849">
        <f t="shared" si="161"/>
        <v>0</v>
      </c>
      <c r="AC849">
        <f t="shared" si="162"/>
        <v>0</v>
      </c>
      <c r="AD849" s="2">
        <f t="shared" si="163"/>
        <v>60</v>
      </c>
      <c r="AE849" s="2" t="str">
        <f t="shared" si="164"/>
        <v>HT Under 1.5 Goals</v>
      </c>
      <c r="AF849" s="6"/>
      <c r="AG849" s="6" t="str">
        <f t="shared" si="165"/>
        <v>HT Over 0.5 Goals</v>
      </c>
      <c r="AH849" s="6" t="str">
        <f t="shared" si="156"/>
        <v>LOST</v>
      </c>
      <c r="AI849" s="6" t="str">
        <f t="shared" si="157"/>
        <v>LOST</v>
      </c>
      <c r="AK849" s="2" t="str">
        <f t="shared" si="166"/>
        <v>…</v>
      </c>
    </row>
    <row r="850" spans="6:37">
      <c r="F850" s="8"/>
      <c r="G850" s="2"/>
      <c r="H850" s="8"/>
      <c r="I850" s="2"/>
      <c r="J850" s="2"/>
      <c r="K850" s="2"/>
      <c r="L850" s="2"/>
      <c r="M850" s="2"/>
      <c r="N850" s="2"/>
      <c r="O850" s="3"/>
      <c r="P850" s="3"/>
      <c r="Q850" s="2"/>
      <c r="R850" s="2"/>
      <c r="S850" s="2"/>
      <c r="T850" s="2"/>
      <c r="U850" s="27"/>
      <c r="V850" s="27"/>
      <c r="W850" s="20"/>
      <c r="X850" s="20">
        <f t="shared" si="158"/>
        <v>1.25</v>
      </c>
      <c r="Y850" s="11"/>
      <c r="Z850" s="2">
        <f t="shared" si="159"/>
        <v>0</v>
      </c>
      <c r="AA850">
        <f t="shared" si="160"/>
        <v>10</v>
      </c>
      <c r="AB850">
        <f t="shared" si="161"/>
        <v>0</v>
      </c>
      <c r="AC850">
        <f t="shared" si="162"/>
        <v>0</v>
      </c>
      <c r="AD850" s="2">
        <f t="shared" si="163"/>
        <v>60</v>
      </c>
      <c r="AE850" s="2" t="str">
        <f t="shared" si="164"/>
        <v>HT Under 1.5 Goals</v>
      </c>
      <c r="AF850" s="6"/>
      <c r="AG850" s="6" t="str">
        <f t="shared" si="165"/>
        <v>HT Over 0.5 Goals</v>
      </c>
      <c r="AH850" s="6" t="str">
        <f t="shared" ref="AH850:AH913" si="167">IF(O850="?",O850,AI850)</f>
        <v>LOST</v>
      </c>
      <c r="AI850" s="6" t="str">
        <f t="shared" ref="AI850:AI913" si="168">IF(AE850=AG850,"WON",IF(O850="0-1","WON",IF(O850="1-0","WON",IF(O850="?","?","LOST"))))</f>
        <v>LOST</v>
      </c>
      <c r="AK850" s="2" t="str">
        <f t="shared" si="166"/>
        <v>…</v>
      </c>
    </row>
    <row r="851" spans="6:37">
      <c r="F851" s="8"/>
      <c r="G851" s="2"/>
      <c r="H851" s="8"/>
      <c r="I851" s="2"/>
      <c r="J851" s="2"/>
      <c r="K851" s="2"/>
      <c r="L851" s="2"/>
      <c r="M851" s="2"/>
      <c r="N851" s="2"/>
      <c r="O851" s="3"/>
      <c r="P851" s="3"/>
      <c r="Q851" s="2"/>
      <c r="R851" s="2"/>
      <c r="S851" s="2"/>
      <c r="T851" s="2"/>
      <c r="U851" s="27"/>
      <c r="V851" s="27"/>
      <c r="W851" s="20"/>
      <c r="X851" s="20">
        <f t="shared" si="158"/>
        <v>1.25</v>
      </c>
      <c r="Y851" s="11"/>
      <c r="Z851" s="2">
        <f t="shared" si="159"/>
        <v>0</v>
      </c>
      <c r="AA851">
        <f t="shared" si="160"/>
        <v>10</v>
      </c>
      <c r="AB851">
        <f t="shared" si="161"/>
        <v>0</v>
      </c>
      <c r="AC851">
        <f t="shared" si="162"/>
        <v>0</v>
      </c>
      <c r="AD851" s="2">
        <f t="shared" si="163"/>
        <v>60</v>
      </c>
      <c r="AE851" s="2" t="str">
        <f t="shared" si="164"/>
        <v>HT Under 1.5 Goals</v>
      </c>
      <c r="AF851" s="6"/>
      <c r="AG851" s="6" t="str">
        <f t="shared" si="165"/>
        <v>HT Over 0.5 Goals</v>
      </c>
      <c r="AH851" s="6" t="str">
        <f t="shared" si="167"/>
        <v>LOST</v>
      </c>
      <c r="AI851" s="6" t="str">
        <f t="shared" si="168"/>
        <v>LOST</v>
      </c>
      <c r="AK851" s="2" t="str">
        <f t="shared" si="166"/>
        <v>…</v>
      </c>
    </row>
    <row r="852" spans="6:37">
      <c r="F852" s="8"/>
      <c r="G852" s="2"/>
      <c r="H852" s="8"/>
      <c r="I852" s="2"/>
      <c r="J852" s="2"/>
      <c r="K852" s="2"/>
      <c r="L852" s="2"/>
      <c r="M852" s="2"/>
      <c r="N852" s="2"/>
      <c r="O852" s="3"/>
      <c r="P852" s="3"/>
      <c r="Q852" s="2"/>
      <c r="R852" s="2"/>
      <c r="S852" s="2"/>
      <c r="T852" s="2"/>
      <c r="U852" s="27"/>
      <c r="V852" s="27"/>
      <c r="W852" s="20"/>
      <c r="X852" s="20">
        <f t="shared" si="158"/>
        <v>1.25</v>
      </c>
      <c r="Y852" s="11"/>
      <c r="Z852" s="2">
        <f t="shared" si="159"/>
        <v>0</v>
      </c>
      <c r="AA852">
        <f t="shared" si="160"/>
        <v>10</v>
      </c>
      <c r="AB852">
        <f t="shared" si="161"/>
        <v>0</v>
      </c>
      <c r="AC852">
        <f t="shared" si="162"/>
        <v>0</v>
      </c>
      <c r="AD852" s="2">
        <f t="shared" si="163"/>
        <v>60</v>
      </c>
      <c r="AE852" s="2" t="str">
        <f t="shared" si="164"/>
        <v>HT Under 1.5 Goals</v>
      </c>
      <c r="AF852" s="6"/>
      <c r="AG852" s="6" t="str">
        <f t="shared" si="165"/>
        <v>HT Over 0.5 Goals</v>
      </c>
      <c r="AH852" s="6" t="str">
        <f t="shared" si="167"/>
        <v>LOST</v>
      </c>
      <c r="AI852" s="6" t="str">
        <f t="shared" si="168"/>
        <v>LOST</v>
      </c>
      <c r="AK852" s="2" t="str">
        <f t="shared" si="166"/>
        <v>…</v>
      </c>
    </row>
    <row r="853" spans="6:37">
      <c r="F853" s="8"/>
      <c r="G853" s="2"/>
      <c r="H853" s="8"/>
      <c r="I853" s="2"/>
      <c r="J853" s="2"/>
      <c r="K853" s="2"/>
      <c r="L853" s="2"/>
      <c r="M853" s="2"/>
      <c r="N853" s="2"/>
      <c r="O853" s="3"/>
      <c r="P853" s="3"/>
      <c r="Q853" s="2"/>
      <c r="R853" s="2"/>
      <c r="S853" s="2"/>
      <c r="T853" s="2"/>
      <c r="U853" s="27"/>
      <c r="V853" s="27"/>
      <c r="W853" s="20"/>
      <c r="X853" s="20">
        <f t="shared" si="158"/>
        <v>1.25</v>
      </c>
      <c r="Y853" s="11"/>
      <c r="Z853" s="2">
        <f t="shared" si="159"/>
        <v>0</v>
      </c>
      <c r="AA853">
        <f t="shared" si="160"/>
        <v>10</v>
      </c>
      <c r="AB853">
        <f t="shared" si="161"/>
        <v>0</v>
      </c>
      <c r="AC853">
        <f t="shared" si="162"/>
        <v>0</v>
      </c>
      <c r="AD853" s="2">
        <f t="shared" si="163"/>
        <v>60</v>
      </c>
      <c r="AE853" s="2" t="str">
        <f t="shared" si="164"/>
        <v>HT Under 1.5 Goals</v>
      </c>
      <c r="AF853" s="6"/>
      <c r="AG853" s="6" t="str">
        <f t="shared" si="165"/>
        <v>HT Over 0.5 Goals</v>
      </c>
      <c r="AH853" s="6" t="str">
        <f t="shared" si="167"/>
        <v>LOST</v>
      </c>
      <c r="AI853" s="6" t="str">
        <f t="shared" si="168"/>
        <v>LOST</v>
      </c>
      <c r="AK853" s="2" t="str">
        <f t="shared" si="166"/>
        <v>…</v>
      </c>
    </row>
    <row r="854" spans="6:37">
      <c r="F854" s="8"/>
      <c r="G854" s="2"/>
      <c r="H854" s="8"/>
      <c r="I854" s="2"/>
      <c r="J854" s="2"/>
      <c r="K854" s="2"/>
      <c r="L854" s="2"/>
      <c r="M854" s="2"/>
      <c r="N854" s="2"/>
      <c r="O854" s="3"/>
      <c r="P854" s="3"/>
      <c r="Q854" s="2"/>
      <c r="R854" s="2"/>
      <c r="S854" s="2"/>
      <c r="T854" s="2"/>
      <c r="U854" s="27"/>
      <c r="V854" s="27"/>
      <c r="W854" s="20"/>
      <c r="X854" s="20">
        <f t="shared" si="158"/>
        <v>1.25</v>
      </c>
      <c r="Y854" s="11"/>
      <c r="Z854" s="2">
        <f t="shared" si="159"/>
        <v>0</v>
      </c>
      <c r="AA854">
        <f t="shared" si="160"/>
        <v>10</v>
      </c>
      <c r="AB854">
        <f t="shared" si="161"/>
        <v>0</v>
      </c>
      <c r="AC854">
        <f t="shared" si="162"/>
        <v>0</v>
      </c>
      <c r="AD854" s="2">
        <f t="shared" si="163"/>
        <v>60</v>
      </c>
      <c r="AE854" s="2" t="str">
        <f t="shared" si="164"/>
        <v>HT Under 1.5 Goals</v>
      </c>
      <c r="AF854" s="6"/>
      <c r="AG854" s="6" t="str">
        <f t="shared" si="165"/>
        <v>HT Over 0.5 Goals</v>
      </c>
      <c r="AH854" s="6" t="str">
        <f t="shared" si="167"/>
        <v>LOST</v>
      </c>
      <c r="AI854" s="6" t="str">
        <f t="shared" si="168"/>
        <v>LOST</v>
      </c>
      <c r="AK854" s="2" t="str">
        <f t="shared" si="166"/>
        <v>…</v>
      </c>
    </row>
    <row r="855" spans="6:37">
      <c r="F855" s="8"/>
      <c r="G855" s="2"/>
      <c r="H855" s="8"/>
      <c r="I855" s="2"/>
      <c r="J855" s="2"/>
      <c r="K855" s="2"/>
      <c r="L855" s="2"/>
      <c r="M855" s="2"/>
      <c r="N855" s="2"/>
      <c r="O855" s="3"/>
      <c r="P855" s="3"/>
      <c r="Q855" s="2"/>
      <c r="R855" s="2"/>
      <c r="S855" s="2"/>
      <c r="T855" s="2"/>
      <c r="U855" s="27"/>
      <c r="V855" s="27"/>
      <c r="W855" s="20"/>
      <c r="X855" s="20">
        <f t="shared" si="158"/>
        <v>1.25</v>
      </c>
      <c r="Y855" s="11"/>
      <c r="Z855" s="2">
        <f t="shared" si="159"/>
        <v>0</v>
      </c>
      <c r="AA855">
        <f t="shared" si="160"/>
        <v>10</v>
      </c>
      <c r="AB855">
        <f t="shared" si="161"/>
        <v>0</v>
      </c>
      <c r="AC855">
        <f t="shared" si="162"/>
        <v>0</v>
      </c>
      <c r="AD855" s="2">
        <f t="shared" si="163"/>
        <v>60</v>
      </c>
      <c r="AE855" s="2" t="str">
        <f t="shared" si="164"/>
        <v>HT Under 1.5 Goals</v>
      </c>
      <c r="AF855" s="6"/>
      <c r="AG855" s="6" t="str">
        <f t="shared" si="165"/>
        <v>HT Over 0.5 Goals</v>
      </c>
      <c r="AH855" s="6" t="str">
        <f t="shared" si="167"/>
        <v>LOST</v>
      </c>
      <c r="AI855" s="6" t="str">
        <f t="shared" si="168"/>
        <v>LOST</v>
      </c>
      <c r="AK855" s="2" t="str">
        <f t="shared" si="166"/>
        <v>…</v>
      </c>
    </row>
    <row r="856" spans="6:37">
      <c r="F856" s="8"/>
      <c r="G856" s="2"/>
      <c r="H856" s="8"/>
      <c r="I856" s="2"/>
      <c r="J856" s="2"/>
      <c r="K856" s="2"/>
      <c r="L856" s="2"/>
      <c r="M856" s="2"/>
      <c r="N856" s="2"/>
      <c r="O856" s="3"/>
      <c r="P856" s="3"/>
      <c r="Q856" s="2"/>
      <c r="R856" s="2"/>
      <c r="S856" s="2"/>
      <c r="T856" s="2"/>
      <c r="U856" s="27"/>
      <c r="V856" s="27"/>
      <c r="W856" s="20"/>
      <c r="X856" s="20">
        <f t="shared" si="158"/>
        <v>1.25</v>
      </c>
      <c r="Y856" s="11"/>
      <c r="Z856" s="2">
        <f t="shared" si="159"/>
        <v>0</v>
      </c>
      <c r="AA856">
        <f t="shared" si="160"/>
        <v>10</v>
      </c>
      <c r="AB856">
        <f t="shared" si="161"/>
        <v>0</v>
      </c>
      <c r="AC856">
        <f t="shared" si="162"/>
        <v>0</v>
      </c>
      <c r="AD856" s="2">
        <f t="shared" si="163"/>
        <v>60</v>
      </c>
      <c r="AE856" s="2" t="str">
        <f t="shared" si="164"/>
        <v>HT Under 1.5 Goals</v>
      </c>
      <c r="AF856" s="6"/>
      <c r="AG856" s="6" t="str">
        <f t="shared" si="165"/>
        <v>HT Over 0.5 Goals</v>
      </c>
      <c r="AH856" s="6" t="str">
        <f t="shared" si="167"/>
        <v>LOST</v>
      </c>
      <c r="AI856" s="6" t="str">
        <f t="shared" si="168"/>
        <v>LOST</v>
      </c>
      <c r="AK856" s="2" t="str">
        <f t="shared" si="166"/>
        <v>…</v>
      </c>
    </row>
    <row r="857" spans="6:37">
      <c r="F857" s="8"/>
      <c r="G857" s="2"/>
      <c r="H857" s="8"/>
      <c r="I857" s="2"/>
      <c r="J857" s="2"/>
      <c r="K857" s="2"/>
      <c r="L857" s="2"/>
      <c r="M857" s="2"/>
      <c r="N857" s="2"/>
      <c r="O857" s="3"/>
      <c r="P857" s="3"/>
      <c r="Q857" s="2"/>
      <c r="R857" s="2"/>
      <c r="S857" s="2"/>
      <c r="T857" s="2"/>
      <c r="U857" s="27"/>
      <c r="V857" s="27"/>
      <c r="W857" s="20"/>
      <c r="X857" s="20">
        <f t="shared" si="158"/>
        <v>1.25</v>
      </c>
      <c r="Y857" s="11"/>
      <c r="Z857" s="2">
        <f t="shared" si="159"/>
        <v>0</v>
      </c>
      <c r="AA857">
        <f t="shared" si="160"/>
        <v>10</v>
      </c>
      <c r="AB857">
        <f t="shared" si="161"/>
        <v>0</v>
      </c>
      <c r="AC857">
        <f t="shared" si="162"/>
        <v>0</v>
      </c>
      <c r="AD857" s="2">
        <f t="shared" si="163"/>
        <v>60</v>
      </c>
      <c r="AE857" s="2" t="str">
        <f t="shared" si="164"/>
        <v>HT Under 1.5 Goals</v>
      </c>
      <c r="AF857" s="6"/>
      <c r="AG857" s="6" t="str">
        <f t="shared" si="165"/>
        <v>HT Over 0.5 Goals</v>
      </c>
      <c r="AH857" s="6" t="str">
        <f t="shared" si="167"/>
        <v>LOST</v>
      </c>
      <c r="AI857" s="6" t="str">
        <f t="shared" si="168"/>
        <v>LOST</v>
      </c>
      <c r="AK857" s="2" t="str">
        <f t="shared" si="166"/>
        <v>…</v>
      </c>
    </row>
    <row r="858" spans="6:37">
      <c r="F858" s="8"/>
      <c r="G858" s="2"/>
      <c r="H858" s="8"/>
      <c r="I858" s="2"/>
      <c r="J858" s="2"/>
      <c r="K858" s="2"/>
      <c r="L858" s="2"/>
      <c r="M858" s="2"/>
      <c r="N858" s="2"/>
      <c r="O858" s="3"/>
      <c r="P858" s="3"/>
      <c r="Q858" s="2"/>
      <c r="R858" s="2"/>
      <c r="S858" s="2"/>
      <c r="T858" s="2"/>
      <c r="U858" s="27"/>
      <c r="V858" s="27"/>
      <c r="W858" s="20"/>
      <c r="X858" s="20">
        <f t="shared" si="158"/>
        <v>1.25</v>
      </c>
      <c r="Y858" s="11"/>
      <c r="Z858" s="2">
        <f t="shared" si="159"/>
        <v>0</v>
      </c>
      <c r="AA858">
        <f t="shared" si="160"/>
        <v>10</v>
      </c>
      <c r="AB858">
        <f t="shared" si="161"/>
        <v>0</v>
      </c>
      <c r="AC858">
        <f t="shared" si="162"/>
        <v>0</v>
      </c>
      <c r="AD858" s="2">
        <f t="shared" si="163"/>
        <v>60</v>
      </c>
      <c r="AE858" s="2" t="str">
        <f t="shared" si="164"/>
        <v>HT Under 1.5 Goals</v>
      </c>
      <c r="AF858" s="6"/>
      <c r="AG858" s="6" t="str">
        <f t="shared" si="165"/>
        <v>HT Over 0.5 Goals</v>
      </c>
      <c r="AH858" s="6" t="str">
        <f t="shared" si="167"/>
        <v>LOST</v>
      </c>
      <c r="AI858" s="6" t="str">
        <f t="shared" si="168"/>
        <v>LOST</v>
      </c>
      <c r="AK858" s="2" t="str">
        <f t="shared" si="166"/>
        <v>…</v>
      </c>
    </row>
    <row r="859" spans="6:37">
      <c r="F859" s="8"/>
      <c r="G859" s="2"/>
      <c r="H859" s="8"/>
      <c r="I859" s="2"/>
      <c r="J859" s="2"/>
      <c r="K859" s="2"/>
      <c r="L859" s="2"/>
      <c r="M859" s="2"/>
      <c r="N859" s="2"/>
      <c r="O859" s="3"/>
      <c r="P859" s="3"/>
      <c r="Q859" s="2"/>
      <c r="R859" s="2"/>
      <c r="S859" s="2"/>
      <c r="T859" s="2"/>
      <c r="U859" s="27"/>
      <c r="V859" s="27"/>
      <c r="W859" s="20"/>
      <c r="X859" s="20">
        <f t="shared" si="158"/>
        <v>1.25</v>
      </c>
      <c r="Y859" s="11"/>
      <c r="Z859" s="2">
        <f t="shared" si="159"/>
        <v>0</v>
      </c>
      <c r="AA859">
        <f t="shared" si="160"/>
        <v>10</v>
      </c>
      <c r="AB859">
        <f t="shared" si="161"/>
        <v>0</v>
      </c>
      <c r="AC859">
        <f t="shared" si="162"/>
        <v>0</v>
      </c>
      <c r="AD859" s="2">
        <f t="shared" si="163"/>
        <v>60</v>
      </c>
      <c r="AE859" s="2" t="str">
        <f t="shared" si="164"/>
        <v>HT Under 1.5 Goals</v>
      </c>
      <c r="AF859" s="6"/>
      <c r="AG859" s="6" t="str">
        <f t="shared" si="165"/>
        <v>HT Over 0.5 Goals</v>
      </c>
      <c r="AH859" s="6" t="str">
        <f t="shared" si="167"/>
        <v>LOST</v>
      </c>
      <c r="AI859" s="6" t="str">
        <f t="shared" si="168"/>
        <v>LOST</v>
      </c>
      <c r="AK859" s="2" t="str">
        <f t="shared" si="166"/>
        <v>…</v>
      </c>
    </row>
    <row r="860" spans="6:37">
      <c r="F860" s="8"/>
      <c r="G860" s="2"/>
      <c r="H860" s="8"/>
      <c r="I860" s="2"/>
      <c r="J860" s="2"/>
      <c r="K860" s="2"/>
      <c r="L860" s="2"/>
      <c r="M860" s="2"/>
      <c r="N860" s="2"/>
      <c r="O860" s="3"/>
      <c r="P860" s="3"/>
      <c r="Q860" s="2"/>
      <c r="R860" s="2"/>
      <c r="S860" s="2"/>
      <c r="T860" s="2"/>
      <c r="U860" s="27"/>
      <c r="V860" s="27"/>
      <c r="W860" s="20"/>
      <c r="X860" s="20">
        <f t="shared" si="158"/>
        <v>1.25</v>
      </c>
      <c r="Y860" s="11"/>
      <c r="Z860" s="2">
        <f t="shared" si="159"/>
        <v>0</v>
      </c>
      <c r="AA860">
        <f t="shared" si="160"/>
        <v>10</v>
      </c>
      <c r="AB860">
        <f t="shared" si="161"/>
        <v>0</v>
      </c>
      <c r="AC860">
        <f t="shared" si="162"/>
        <v>0</v>
      </c>
      <c r="AD860" s="2">
        <f t="shared" si="163"/>
        <v>60</v>
      </c>
      <c r="AE860" s="2" t="str">
        <f t="shared" si="164"/>
        <v>HT Under 1.5 Goals</v>
      </c>
      <c r="AF860" s="6"/>
      <c r="AG860" s="6" t="str">
        <f t="shared" si="165"/>
        <v>HT Over 0.5 Goals</v>
      </c>
      <c r="AH860" s="6" t="str">
        <f t="shared" si="167"/>
        <v>LOST</v>
      </c>
      <c r="AI860" s="6" t="str">
        <f t="shared" si="168"/>
        <v>LOST</v>
      </c>
      <c r="AK860" s="2" t="str">
        <f t="shared" si="166"/>
        <v>…</v>
      </c>
    </row>
    <row r="861" spans="6:37">
      <c r="F861" s="8"/>
      <c r="G861" s="2"/>
      <c r="H861" s="8"/>
      <c r="I861" s="2"/>
      <c r="J861" s="2"/>
      <c r="K861" s="2"/>
      <c r="L861" s="2"/>
      <c r="M861" s="2"/>
      <c r="N861" s="2"/>
      <c r="O861" s="3"/>
      <c r="P861" s="3"/>
      <c r="Q861" s="2"/>
      <c r="R861" s="2"/>
      <c r="S861" s="2"/>
      <c r="T861" s="2"/>
      <c r="U861" s="27"/>
      <c r="V861" s="27"/>
      <c r="W861" s="20"/>
      <c r="X861" s="20">
        <f t="shared" si="158"/>
        <v>1.25</v>
      </c>
      <c r="Y861" s="11"/>
      <c r="Z861" s="2">
        <f t="shared" si="159"/>
        <v>0</v>
      </c>
      <c r="AA861">
        <f t="shared" si="160"/>
        <v>10</v>
      </c>
      <c r="AB861">
        <f t="shared" si="161"/>
        <v>0</v>
      </c>
      <c r="AC861">
        <f t="shared" si="162"/>
        <v>0</v>
      </c>
      <c r="AD861" s="2">
        <f t="shared" si="163"/>
        <v>60</v>
      </c>
      <c r="AE861" s="2" t="str">
        <f t="shared" si="164"/>
        <v>HT Under 1.5 Goals</v>
      </c>
      <c r="AF861" s="6"/>
      <c r="AG861" s="6" t="str">
        <f t="shared" si="165"/>
        <v>HT Over 0.5 Goals</v>
      </c>
      <c r="AH861" s="6" t="str">
        <f t="shared" si="167"/>
        <v>LOST</v>
      </c>
      <c r="AI861" s="6" t="str">
        <f t="shared" si="168"/>
        <v>LOST</v>
      </c>
      <c r="AK861" s="2" t="str">
        <f t="shared" si="166"/>
        <v>…</v>
      </c>
    </row>
    <row r="862" spans="6:37">
      <c r="F862" s="8"/>
      <c r="G862" s="2"/>
      <c r="H862" s="8"/>
      <c r="I862" s="2"/>
      <c r="J862" s="2"/>
      <c r="K862" s="2"/>
      <c r="L862" s="2"/>
      <c r="M862" s="2"/>
      <c r="N862" s="2"/>
      <c r="O862" s="3"/>
      <c r="P862" s="3"/>
      <c r="Q862" s="2"/>
      <c r="R862" s="2"/>
      <c r="S862" s="2"/>
      <c r="T862" s="2"/>
      <c r="U862" s="27"/>
      <c r="V862" s="27"/>
      <c r="W862" s="20"/>
      <c r="X862" s="20">
        <f t="shared" si="158"/>
        <v>1.25</v>
      </c>
      <c r="Y862" s="11"/>
      <c r="Z862" s="2">
        <f t="shared" si="159"/>
        <v>0</v>
      </c>
      <c r="AA862">
        <f t="shared" si="160"/>
        <v>10</v>
      </c>
      <c r="AB862">
        <f t="shared" si="161"/>
        <v>0</v>
      </c>
      <c r="AC862">
        <f t="shared" si="162"/>
        <v>0</v>
      </c>
      <c r="AD862" s="2">
        <f t="shared" si="163"/>
        <v>60</v>
      </c>
      <c r="AE862" s="2" t="str">
        <f t="shared" si="164"/>
        <v>HT Under 1.5 Goals</v>
      </c>
      <c r="AF862" s="6"/>
      <c r="AG862" s="6" t="str">
        <f t="shared" si="165"/>
        <v>HT Over 0.5 Goals</v>
      </c>
      <c r="AH862" s="6" t="str">
        <f t="shared" si="167"/>
        <v>LOST</v>
      </c>
      <c r="AI862" s="6" t="str">
        <f t="shared" si="168"/>
        <v>LOST</v>
      </c>
      <c r="AK862" s="2" t="str">
        <f t="shared" si="166"/>
        <v>…</v>
      </c>
    </row>
    <row r="863" spans="6:37">
      <c r="F863" s="8"/>
      <c r="G863" s="2"/>
      <c r="H863" s="8"/>
      <c r="I863" s="2"/>
      <c r="J863" s="2"/>
      <c r="K863" s="2"/>
      <c r="L863" s="2"/>
      <c r="M863" s="2"/>
      <c r="N863" s="2"/>
      <c r="O863" s="3"/>
      <c r="P863" s="3"/>
      <c r="Q863" s="2"/>
      <c r="R863" s="2"/>
      <c r="S863" s="2"/>
      <c r="T863" s="2"/>
      <c r="U863" s="27"/>
      <c r="V863" s="27"/>
      <c r="W863" s="20"/>
      <c r="X863" s="20">
        <f t="shared" si="158"/>
        <v>1.25</v>
      </c>
      <c r="Y863" s="11"/>
      <c r="Z863" s="2">
        <f t="shared" si="159"/>
        <v>0</v>
      </c>
      <c r="AA863">
        <f t="shared" si="160"/>
        <v>10</v>
      </c>
      <c r="AB863">
        <f t="shared" si="161"/>
        <v>0</v>
      </c>
      <c r="AC863">
        <f t="shared" si="162"/>
        <v>0</v>
      </c>
      <c r="AD863" s="2">
        <f t="shared" si="163"/>
        <v>60</v>
      </c>
      <c r="AE863" s="2" t="str">
        <f t="shared" si="164"/>
        <v>HT Under 1.5 Goals</v>
      </c>
      <c r="AF863" s="6"/>
      <c r="AG863" s="6" t="str">
        <f t="shared" si="165"/>
        <v>HT Over 0.5 Goals</v>
      </c>
      <c r="AH863" s="6" t="str">
        <f t="shared" si="167"/>
        <v>LOST</v>
      </c>
      <c r="AI863" s="6" t="str">
        <f t="shared" si="168"/>
        <v>LOST</v>
      </c>
      <c r="AK863" s="2" t="str">
        <f t="shared" si="166"/>
        <v>…</v>
      </c>
    </row>
    <row r="864" spans="6:37">
      <c r="F864" s="8"/>
      <c r="G864" s="2"/>
      <c r="H864" s="8"/>
      <c r="I864" s="2"/>
      <c r="J864" s="2"/>
      <c r="K864" s="2"/>
      <c r="L864" s="2"/>
      <c r="M864" s="2"/>
      <c r="N864" s="2"/>
      <c r="O864" s="3"/>
      <c r="P864" s="3"/>
      <c r="Q864" s="2"/>
      <c r="R864" s="2"/>
      <c r="S864" s="2"/>
      <c r="T864" s="2"/>
      <c r="U864" s="27"/>
      <c r="V864" s="27"/>
      <c r="W864" s="20"/>
      <c r="X864" s="20">
        <f t="shared" si="158"/>
        <v>1.25</v>
      </c>
      <c r="Y864" s="11"/>
      <c r="Z864" s="2">
        <f t="shared" si="159"/>
        <v>0</v>
      </c>
      <c r="AA864">
        <f t="shared" si="160"/>
        <v>10</v>
      </c>
      <c r="AB864">
        <f t="shared" si="161"/>
        <v>0</v>
      </c>
      <c r="AC864">
        <f t="shared" si="162"/>
        <v>0</v>
      </c>
      <c r="AD864" s="2">
        <f t="shared" si="163"/>
        <v>60</v>
      </c>
      <c r="AE864" s="2" t="str">
        <f t="shared" si="164"/>
        <v>HT Under 1.5 Goals</v>
      </c>
      <c r="AF864" s="6"/>
      <c r="AG864" s="6" t="str">
        <f t="shared" si="165"/>
        <v>HT Over 0.5 Goals</v>
      </c>
      <c r="AH864" s="6" t="str">
        <f t="shared" si="167"/>
        <v>LOST</v>
      </c>
      <c r="AI864" s="6" t="str">
        <f t="shared" si="168"/>
        <v>LOST</v>
      </c>
      <c r="AK864" s="2" t="str">
        <f t="shared" si="166"/>
        <v>…</v>
      </c>
    </row>
    <row r="865" spans="6:37">
      <c r="F865" s="8"/>
      <c r="G865" s="2"/>
      <c r="H865" s="8"/>
      <c r="I865" s="2"/>
      <c r="J865" s="2"/>
      <c r="K865" s="2"/>
      <c r="L865" s="2"/>
      <c r="M865" s="2"/>
      <c r="N865" s="2"/>
      <c r="O865" s="3"/>
      <c r="P865" s="3"/>
      <c r="Q865" s="2"/>
      <c r="R865" s="2"/>
      <c r="S865" s="2"/>
      <c r="T865" s="2"/>
      <c r="U865" s="27"/>
      <c r="V865" s="27"/>
      <c r="W865" s="20"/>
      <c r="X865" s="20">
        <f t="shared" si="158"/>
        <v>1.25</v>
      </c>
      <c r="Y865" s="11"/>
      <c r="Z865" s="2">
        <f t="shared" si="159"/>
        <v>0</v>
      </c>
      <c r="AA865">
        <f t="shared" si="160"/>
        <v>10</v>
      </c>
      <c r="AB865">
        <f t="shared" si="161"/>
        <v>0</v>
      </c>
      <c r="AC865">
        <f t="shared" si="162"/>
        <v>0</v>
      </c>
      <c r="AD865" s="2">
        <f t="shared" si="163"/>
        <v>60</v>
      </c>
      <c r="AE865" s="2" t="str">
        <f t="shared" si="164"/>
        <v>HT Under 1.5 Goals</v>
      </c>
      <c r="AF865" s="6"/>
      <c r="AG865" s="6" t="str">
        <f t="shared" si="165"/>
        <v>HT Over 0.5 Goals</v>
      </c>
      <c r="AH865" s="6" t="str">
        <f t="shared" si="167"/>
        <v>LOST</v>
      </c>
      <c r="AI865" s="6" t="str">
        <f t="shared" si="168"/>
        <v>LOST</v>
      </c>
      <c r="AK865" s="2" t="str">
        <f t="shared" si="166"/>
        <v>…</v>
      </c>
    </row>
    <row r="866" spans="6:37">
      <c r="F866" s="8"/>
      <c r="G866" s="2"/>
      <c r="H866" s="8"/>
      <c r="I866" s="2"/>
      <c r="J866" s="2"/>
      <c r="K866" s="2"/>
      <c r="L866" s="2"/>
      <c r="M866" s="2"/>
      <c r="N866" s="2"/>
      <c r="O866" s="3"/>
      <c r="P866" s="3"/>
      <c r="Q866" s="2"/>
      <c r="R866" s="2"/>
      <c r="S866" s="2"/>
      <c r="T866" s="2"/>
      <c r="U866" s="27"/>
      <c r="V866" s="27"/>
      <c r="W866" s="20"/>
      <c r="X866" s="20">
        <f t="shared" si="158"/>
        <v>1.25</v>
      </c>
      <c r="Y866" s="11"/>
      <c r="Z866" s="2">
        <f t="shared" si="159"/>
        <v>0</v>
      </c>
      <c r="AA866">
        <f t="shared" si="160"/>
        <v>10</v>
      </c>
      <c r="AB866">
        <f t="shared" si="161"/>
        <v>0</v>
      </c>
      <c r="AC866">
        <f t="shared" si="162"/>
        <v>0</v>
      </c>
      <c r="AD866" s="2">
        <f t="shared" si="163"/>
        <v>60</v>
      </c>
      <c r="AE866" s="2" t="str">
        <f t="shared" si="164"/>
        <v>HT Under 1.5 Goals</v>
      </c>
      <c r="AF866" s="6"/>
      <c r="AG866" s="6" t="str">
        <f t="shared" si="165"/>
        <v>HT Over 0.5 Goals</v>
      </c>
      <c r="AH866" s="6" t="str">
        <f t="shared" si="167"/>
        <v>LOST</v>
      </c>
      <c r="AI866" s="6" t="str">
        <f t="shared" si="168"/>
        <v>LOST</v>
      </c>
      <c r="AK866" s="2" t="str">
        <f t="shared" si="166"/>
        <v>…</v>
      </c>
    </row>
    <row r="867" spans="6:37">
      <c r="F867" s="8"/>
      <c r="G867" s="2"/>
      <c r="H867" s="8"/>
      <c r="I867" s="2"/>
      <c r="J867" s="2"/>
      <c r="K867" s="2"/>
      <c r="L867" s="2"/>
      <c r="M867" s="2"/>
      <c r="N867" s="2"/>
      <c r="O867" s="3"/>
      <c r="P867" s="3"/>
      <c r="Q867" s="2"/>
      <c r="R867" s="2"/>
      <c r="S867" s="2"/>
      <c r="T867" s="2"/>
      <c r="U867" s="27"/>
      <c r="V867" s="27"/>
      <c r="W867" s="20"/>
      <c r="X867" s="20">
        <f t="shared" si="158"/>
        <v>1.25</v>
      </c>
      <c r="Y867" s="11"/>
      <c r="Z867" s="2">
        <f t="shared" si="159"/>
        <v>0</v>
      </c>
      <c r="AA867">
        <f t="shared" si="160"/>
        <v>10</v>
      </c>
      <c r="AB867">
        <f t="shared" si="161"/>
        <v>0</v>
      </c>
      <c r="AC867">
        <f t="shared" si="162"/>
        <v>0</v>
      </c>
      <c r="AD867" s="2">
        <f t="shared" si="163"/>
        <v>60</v>
      </c>
      <c r="AE867" s="2" t="str">
        <f t="shared" si="164"/>
        <v>HT Under 1.5 Goals</v>
      </c>
      <c r="AF867" s="6"/>
      <c r="AG867" s="6" t="str">
        <f t="shared" si="165"/>
        <v>HT Over 0.5 Goals</v>
      </c>
      <c r="AH867" s="6" t="str">
        <f t="shared" si="167"/>
        <v>LOST</v>
      </c>
      <c r="AI867" s="6" t="str">
        <f t="shared" si="168"/>
        <v>LOST</v>
      </c>
      <c r="AK867" s="2" t="str">
        <f t="shared" si="166"/>
        <v>…</v>
      </c>
    </row>
    <row r="868" spans="6:37">
      <c r="F868" s="8"/>
      <c r="G868" s="2"/>
      <c r="H868" s="8"/>
      <c r="I868" s="2"/>
      <c r="J868" s="2"/>
      <c r="K868" s="2"/>
      <c r="L868" s="2"/>
      <c r="M868" s="2"/>
      <c r="N868" s="2"/>
      <c r="O868" s="3"/>
      <c r="P868" s="3"/>
      <c r="Q868" s="2"/>
      <c r="R868" s="2"/>
      <c r="S868" s="2"/>
      <c r="T868" s="2"/>
      <c r="U868" s="27"/>
      <c r="V868" s="27"/>
      <c r="W868" s="20"/>
      <c r="X868" s="20">
        <f t="shared" si="158"/>
        <v>1.25</v>
      </c>
      <c r="Y868" s="11"/>
      <c r="Z868" s="2">
        <f t="shared" si="159"/>
        <v>0</v>
      </c>
      <c r="AA868">
        <f t="shared" si="160"/>
        <v>10</v>
      </c>
      <c r="AB868">
        <f t="shared" si="161"/>
        <v>0</v>
      </c>
      <c r="AC868">
        <f t="shared" si="162"/>
        <v>0</v>
      </c>
      <c r="AD868" s="2">
        <f t="shared" si="163"/>
        <v>60</v>
      </c>
      <c r="AE868" s="2" t="str">
        <f t="shared" si="164"/>
        <v>HT Under 1.5 Goals</v>
      </c>
      <c r="AF868" s="6"/>
      <c r="AG868" s="6" t="str">
        <f t="shared" si="165"/>
        <v>HT Over 0.5 Goals</v>
      </c>
      <c r="AH868" s="6" t="str">
        <f t="shared" si="167"/>
        <v>LOST</v>
      </c>
      <c r="AI868" s="6" t="str">
        <f t="shared" si="168"/>
        <v>LOST</v>
      </c>
      <c r="AK868" s="2" t="str">
        <f t="shared" si="166"/>
        <v>…</v>
      </c>
    </row>
    <row r="869" spans="6:37">
      <c r="F869" s="8"/>
      <c r="G869" s="2"/>
      <c r="H869" s="8"/>
      <c r="I869" s="2"/>
      <c r="J869" s="2"/>
      <c r="K869" s="2"/>
      <c r="L869" s="2"/>
      <c r="M869" s="2"/>
      <c r="N869" s="2"/>
      <c r="O869" s="3"/>
      <c r="P869" s="3"/>
      <c r="Q869" s="2"/>
      <c r="R869" s="2"/>
      <c r="S869" s="2"/>
      <c r="T869" s="2"/>
      <c r="U869" s="27"/>
      <c r="V869" s="27"/>
      <c r="W869" s="20"/>
      <c r="X869" s="20">
        <f t="shared" si="158"/>
        <v>1.25</v>
      </c>
      <c r="Y869" s="11"/>
      <c r="Z869" s="2">
        <f t="shared" si="159"/>
        <v>0</v>
      </c>
      <c r="AA869">
        <f t="shared" si="160"/>
        <v>10</v>
      </c>
      <c r="AB869">
        <f t="shared" si="161"/>
        <v>0</v>
      </c>
      <c r="AC869">
        <f t="shared" si="162"/>
        <v>0</v>
      </c>
      <c r="AD869" s="2">
        <f t="shared" si="163"/>
        <v>60</v>
      </c>
      <c r="AE869" s="2" t="str">
        <f t="shared" si="164"/>
        <v>HT Under 1.5 Goals</v>
      </c>
      <c r="AF869" s="6"/>
      <c r="AG869" s="6" t="str">
        <f t="shared" si="165"/>
        <v>HT Over 0.5 Goals</v>
      </c>
      <c r="AH869" s="6" t="str">
        <f t="shared" si="167"/>
        <v>LOST</v>
      </c>
      <c r="AI869" s="6" t="str">
        <f t="shared" si="168"/>
        <v>LOST</v>
      </c>
      <c r="AK869" s="2" t="str">
        <f t="shared" si="166"/>
        <v>…</v>
      </c>
    </row>
    <row r="870" spans="6:37">
      <c r="F870" s="8"/>
      <c r="G870" s="2"/>
      <c r="H870" s="8"/>
      <c r="I870" s="2"/>
      <c r="J870" s="2"/>
      <c r="K870" s="2"/>
      <c r="L870" s="2"/>
      <c r="M870" s="2"/>
      <c r="N870" s="2"/>
      <c r="O870" s="3"/>
      <c r="P870" s="3"/>
      <c r="Q870" s="2"/>
      <c r="R870" s="2"/>
      <c r="S870" s="2"/>
      <c r="T870" s="2"/>
      <c r="U870" s="27"/>
      <c r="V870" s="27"/>
      <c r="W870" s="20"/>
      <c r="X870" s="20">
        <f t="shared" si="158"/>
        <v>1.25</v>
      </c>
      <c r="Y870" s="11"/>
      <c r="Z870" s="2">
        <f t="shared" si="159"/>
        <v>0</v>
      </c>
      <c r="AA870">
        <f t="shared" si="160"/>
        <v>10</v>
      </c>
      <c r="AB870">
        <f t="shared" si="161"/>
        <v>0</v>
      </c>
      <c r="AC870">
        <f t="shared" si="162"/>
        <v>0</v>
      </c>
      <c r="AD870" s="2">
        <f t="shared" si="163"/>
        <v>60</v>
      </c>
      <c r="AE870" s="2" t="str">
        <f t="shared" si="164"/>
        <v>HT Under 1.5 Goals</v>
      </c>
      <c r="AF870" s="6"/>
      <c r="AG870" s="6" t="str">
        <f t="shared" si="165"/>
        <v>HT Over 0.5 Goals</v>
      </c>
      <c r="AH870" s="6" t="str">
        <f t="shared" si="167"/>
        <v>LOST</v>
      </c>
      <c r="AI870" s="6" t="str">
        <f t="shared" si="168"/>
        <v>LOST</v>
      </c>
      <c r="AK870" s="2" t="str">
        <f t="shared" si="166"/>
        <v>…</v>
      </c>
    </row>
    <row r="871" spans="6:37">
      <c r="F871" s="8"/>
      <c r="G871" s="2"/>
      <c r="H871" s="8"/>
      <c r="I871" s="2"/>
      <c r="J871" s="2"/>
      <c r="K871" s="2"/>
      <c r="L871" s="2"/>
      <c r="M871" s="2"/>
      <c r="N871" s="2"/>
      <c r="O871" s="3"/>
      <c r="P871" s="3"/>
      <c r="Q871" s="2"/>
      <c r="R871" s="2"/>
      <c r="S871" s="2"/>
      <c r="T871" s="2"/>
      <c r="U871" s="27"/>
      <c r="V871" s="27"/>
      <c r="W871" s="20"/>
      <c r="X871" s="20">
        <f t="shared" si="158"/>
        <v>1.25</v>
      </c>
      <c r="Y871" s="11"/>
      <c r="Z871" s="2">
        <f t="shared" si="159"/>
        <v>0</v>
      </c>
      <c r="AA871">
        <f t="shared" si="160"/>
        <v>10</v>
      </c>
      <c r="AB871">
        <f t="shared" si="161"/>
        <v>0</v>
      </c>
      <c r="AC871">
        <f t="shared" si="162"/>
        <v>0</v>
      </c>
      <c r="AD871" s="2">
        <f t="shared" si="163"/>
        <v>60</v>
      </c>
      <c r="AE871" s="2" t="str">
        <f t="shared" si="164"/>
        <v>HT Under 1.5 Goals</v>
      </c>
      <c r="AF871" s="6"/>
      <c r="AG871" s="6" t="str">
        <f t="shared" si="165"/>
        <v>HT Over 0.5 Goals</v>
      </c>
      <c r="AH871" s="6" t="str">
        <f t="shared" si="167"/>
        <v>LOST</v>
      </c>
      <c r="AI871" s="6" t="str">
        <f t="shared" si="168"/>
        <v>LOST</v>
      </c>
      <c r="AK871" s="2" t="str">
        <f t="shared" si="166"/>
        <v>…</v>
      </c>
    </row>
    <row r="872" spans="6:37">
      <c r="F872" s="8"/>
      <c r="G872" s="2"/>
      <c r="H872" s="8"/>
      <c r="I872" s="2"/>
      <c r="J872" s="2"/>
      <c r="K872" s="2"/>
      <c r="L872" s="2"/>
      <c r="M872" s="2"/>
      <c r="N872" s="2"/>
      <c r="O872" s="3"/>
      <c r="P872" s="3"/>
      <c r="Q872" s="2"/>
      <c r="R872" s="2"/>
      <c r="S872" s="2"/>
      <c r="T872" s="2"/>
      <c r="U872" s="27"/>
      <c r="V872" s="27"/>
      <c r="W872" s="20"/>
      <c r="X872" s="20">
        <f t="shared" si="158"/>
        <v>1.25</v>
      </c>
      <c r="Y872" s="11"/>
      <c r="Z872" s="2">
        <f t="shared" si="159"/>
        <v>0</v>
      </c>
      <c r="AA872">
        <f t="shared" si="160"/>
        <v>10</v>
      </c>
      <c r="AB872">
        <f t="shared" si="161"/>
        <v>0</v>
      </c>
      <c r="AC872">
        <f t="shared" si="162"/>
        <v>0</v>
      </c>
      <c r="AD872" s="2">
        <f t="shared" si="163"/>
        <v>60</v>
      </c>
      <c r="AE872" s="2" t="str">
        <f t="shared" si="164"/>
        <v>HT Under 1.5 Goals</v>
      </c>
      <c r="AF872" s="6"/>
      <c r="AG872" s="6" t="str">
        <f t="shared" si="165"/>
        <v>HT Over 0.5 Goals</v>
      </c>
      <c r="AH872" s="6" t="str">
        <f t="shared" si="167"/>
        <v>LOST</v>
      </c>
      <c r="AI872" s="6" t="str">
        <f t="shared" si="168"/>
        <v>LOST</v>
      </c>
      <c r="AK872" s="2" t="str">
        <f t="shared" si="166"/>
        <v>…</v>
      </c>
    </row>
    <row r="873" spans="6:37">
      <c r="F873" s="8"/>
      <c r="G873" s="2"/>
      <c r="H873" s="8"/>
      <c r="I873" s="2"/>
      <c r="J873" s="2"/>
      <c r="K873" s="2"/>
      <c r="L873" s="2"/>
      <c r="M873" s="2"/>
      <c r="N873" s="2"/>
      <c r="O873" s="3"/>
      <c r="P873" s="3"/>
      <c r="Q873" s="2"/>
      <c r="R873" s="2"/>
      <c r="S873" s="2"/>
      <c r="T873" s="2"/>
      <c r="U873" s="27"/>
      <c r="V873" s="27"/>
      <c r="W873" s="20"/>
      <c r="X873" s="20">
        <f t="shared" si="158"/>
        <v>1.25</v>
      </c>
      <c r="Y873" s="11"/>
      <c r="Z873" s="2">
        <f t="shared" si="159"/>
        <v>0</v>
      </c>
      <c r="AA873">
        <f t="shared" si="160"/>
        <v>10</v>
      </c>
      <c r="AB873">
        <f t="shared" si="161"/>
        <v>0</v>
      </c>
      <c r="AC873">
        <f t="shared" si="162"/>
        <v>0</v>
      </c>
      <c r="AD873" s="2">
        <f t="shared" si="163"/>
        <v>60</v>
      </c>
      <c r="AE873" s="2" t="str">
        <f t="shared" si="164"/>
        <v>HT Under 1.5 Goals</v>
      </c>
      <c r="AF873" s="6"/>
      <c r="AG873" s="6" t="str">
        <f t="shared" si="165"/>
        <v>HT Over 0.5 Goals</v>
      </c>
      <c r="AH873" s="6" t="str">
        <f t="shared" si="167"/>
        <v>LOST</v>
      </c>
      <c r="AI873" s="6" t="str">
        <f t="shared" si="168"/>
        <v>LOST</v>
      </c>
      <c r="AK873" s="2" t="str">
        <f t="shared" si="166"/>
        <v>…</v>
      </c>
    </row>
    <row r="874" spans="6:37">
      <c r="F874" s="8"/>
      <c r="G874" s="2"/>
      <c r="H874" s="8"/>
      <c r="I874" s="2"/>
      <c r="J874" s="2"/>
      <c r="K874" s="2"/>
      <c r="L874" s="2"/>
      <c r="M874" s="2"/>
      <c r="N874" s="2"/>
      <c r="O874" s="3"/>
      <c r="P874" s="3"/>
      <c r="Q874" s="2"/>
      <c r="R874" s="2"/>
      <c r="S874" s="2"/>
      <c r="T874" s="2"/>
      <c r="U874" s="27"/>
      <c r="V874" s="27"/>
      <c r="W874" s="20"/>
      <c r="X874" s="20">
        <f t="shared" si="158"/>
        <v>1.25</v>
      </c>
      <c r="Y874" s="11"/>
      <c r="Z874" s="2">
        <f t="shared" si="159"/>
        <v>0</v>
      </c>
      <c r="AA874">
        <f t="shared" si="160"/>
        <v>10</v>
      </c>
      <c r="AB874">
        <f t="shared" si="161"/>
        <v>0</v>
      </c>
      <c r="AC874">
        <f t="shared" si="162"/>
        <v>0</v>
      </c>
      <c r="AD874" s="2">
        <f t="shared" si="163"/>
        <v>60</v>
      </c>
      <c r="AE874" s="2" t="str">
        <f t="shared" si="164"/>
        <v>HT Under 1.5 Goals</v>
      </c>
      <c r="AF874" s="6"/>
      <c r="AG874" s="6" t="str">
        <f t="shared" si="165"/>
        <v>HT Over 0.5 Goals</v>
      </c>
      <c r="AH874" s="6" t="str">
        <f t="shared" si="167"/>
        <v>LOST</v>
      </c>
      <c r="AI874" s="6" t="str">
        <f t="shared" si="168"/>
        <v>LOST</v>
      </c>
      <c r="AK874" s="2" t="str">
        <f t="shared" si="166"/>
        <v>…</v>
      </c>
    </row>
    <row r="875" spans="6:37">
      <c r="F875" s="8"/>
      <c r="G875" s="2"/>
      <c r="H875" s="8"/>
      <c r="I875" s="2"/>
      <c r="J875" s="2"/>
      <c r="K875" s="2"/>
      <c r="L875" s="2"/>
      <c r="M875" s="2"/>
      <c r="N875" s="2"/>
      <c r="O875" s="3"/>
      <c r="P875" s="3"/>
      <c r="Q875" s="2"/>
      <c r="R875" s="2"/>
      <c r="S875" s="2"/>
      <c r="T875" s="2"/>
      <c r="U875" s="27"/>
      <c r="V875" s="27"/>
      <c r="W875" s="20"/>
      <c r="X875" s="20">
        <f t="shared" si="158"/>
        <v>1.25</v>
      </c>
      <c r="Y875" s="11"/>
      <c r="Z875" s="2">
        <f t="shared" si="159"/>
        <v>0</v>
      </c>
      <c r="AA875">
        <f t="shared" si="160"/>
        <v>10</v>
      </c>
      <c r="AB875">
        <f t="shared" si="161"/>
        <v>0</v>
      </c>
      <c r="AC875">
        <f t="shared" si="162"/>
        <v>0</v>
      </c>
      <c r="AD875" s="2">
        <f t="shared" si="163"/>
        <v>60</v>
      </c>
      <c r="AE875" s="2" t="str">
        <f t="shared" si="164"/>
        <v>HT Under 1.5 Goals</v>
      </c>
      <c r="AF875" s="6"/>
      <c r="AG875" s="6" t="str">
        <f t="shared" si="165"/>
        <v>HT Over 0.5 Goals</v>
      </c>
      <c r="AH875" s="6" t="str">
        <f t="shared" si="167"/>
        <v>LOST</v>
      </c>
      <c r="AI875" s="6" t="str">
        <f t="shared" si="168"/>
        <v>LOST</v>
      </c>
      <c r="AK875" s="2" t="str">
        <f t="shared" si="166"/>
        <v>…</v>
      </c>
    </row>
    <row r="876" spans="6:37">
      <c r="F876" s="8"/>
      <c r="G876" s="2"/>
      <c r="H876" s="8"/>
      <c r="I876" s="2"/>
      <c r="J876" s="2"/>
      <c r="K876" s="2"/>
      <c r="L876" s="2"/>
      <c r="M876" s="2"/>
      <c r="N876" s="2"/>
      <c r="O876" s="3"/>
      <c r="P876" s="3"/>
      <c r="Q876" s="2"/>
      <c r="R876" s="2"/>
      <c r="S876" s="2"/>
      <c r="T876" s="2"/>
      <c r="U876" s="27"/>
      <c r="V876" s="27"/>
      <c r="W876" s="20"/>
      <c r="X876" s="20">
        <f t="shared" si="158"/>
        <v>1.25</v>
      </c>
      <c r="Y876" s="11"/>
      <c r="Z876" s="2">
        <f t="shared" si="159"/>
        <v>0</v>
      </c>
      <c r="AA876">
        <f t="shared" si="160"/>
        <v>10</v>
      </c>
      <c r="AB876">
        <f t="shared" si="161"/>
        <v>0</v>
      </c>
      <c r="AC876">
        <f t="shared" si="162"/>
        <v>0</v>
      </c>
      <c r="AD876" s="2">
        <f t="shared" si="163"/>
        <v>60</v>
      </c>
      <c r="AE876" s="2" t="str">
        <f t="shared" si="164"/>
        <v>HT Under 1.5 Goals</v>
      </c>
      <c r="AF876" s="6"/>
      <c r="AG876" s="6" t="str">
        <f t="shared" si="165"/>
        <v>HT Over 0.5 Goals</v>
      </c>
      <c r="AH876" s="6" t="str">
        <f t="shared" si="167"/>
        <v>LOST</v>
      </c>
      <c r="AI876" s="6" t="str">
        <f t="shared" si="168"/>
        <v>LOST</v>
      </c>
      <c r="AK876" s="2" t="str">
        <f t="shared" si="166"/>
        <v>…</v>
      </c>
    </row>
    <row r="877" spans="6:37">
      <c r="F877" s="8"/>
      <c r="G877" s="2"/>
      <c r="H877" s="8"/>
      <c r="I877" s="2"/>
      <c r="J877" s="2"/>
      <c r="K877" s="2"/>
      <c r="L877" s="2"/>
      <c r="M877" s="2"/>
      <c r="N877" s="2"/>
      <c r="O877" s="3"/>
      <c r="P877" s="3"/>
      <c r="Q877" s="2"/>
      <c r="R877" s="2"/>
      <c r="S877" s="2"/>
      <c r="T877" s="2"/>
      <c r="U877" s="27"/>
      <c r="V877" s="27"/>
      <c r="W877" s="20"/>
      <c r="X877" s="20">
        <f t="shared" si="158"/>
        <v>1.25</v>
      </c>
      <c r="Y877" s="11"/>
      <c r="Z877" s="2">
        <f t="shared" si="159"/>
        <v>0</v>
      </c>
      <c r="AA877">
        <f t="shared" si="160"/>
        <v>10</v>
      </c>
      <c r="AB877">
        <f t="shared" si="161"/>
        <v>0</v>
      </c>
      <c r="AC877">
        <f t="shared" si="162"/>
        <v>0</v>
      </c>
      <c r="AD877" s="2">
        <f t="shared" si="163"/>
        <v>60</v>
      </c>
      <c r="AE877" s="2" t="str">
        <f t="shared" si="164"/>
        <v>HT Under 1.5 Goals</v>
      </c>
      <c r="AF877" s="6"/>
      <c r="AG877" s="6" t="str">
        <f t="shared" si="165"/>
        <v>HT Over 0.5 Goals</v>
      </c>
      <c r="AH877" s="6" t="str">
        <f t="shared" si="167"/>
        <v>LOST</v>
      </c>
      <c r="AI877" s="6" t="str">
        <f t="shared" si="168"/>
        <v>LOST</v>
      </c>
      <c r="AK877" s="2" t="str">
        <f t="shared" si="166"/>
        <v>…</v>
      </c>
    </row>
    <row r="878" spans="6:37">
      <c r="F878" s="8"/>
      <c r="G878" s="2"/>
      <c r="H878" s="8"/>
      <c r="I878" s="2"/>
      <c r="J878" s="2"/>
      <c r="K878" s="2"/>
      <c r="L878" s="2"/>
      <c r="M878" s="2"/>
      <c r="N878" s="2"/>
      <c r="O878" s="3"/>
      <c r="P878" s="3"/>
      <c r="Q878" s="2"/>
      <c r="R878" s="2"/>
      <c r="S878" s="2"/>
      <c r="T878" s="2"/>
      <c r="U878" s="27"/>
      <c r="V878" s="27"/>
      <c r="W878" s="20"/>
      <c r="X878" s="20">
        <f t="shared" si="158"/>
        <v>1.25</v>
      </c>
      <c r="Y878" s="11"/>
      <c r="Z878" s="2">
        <f t="shared" si="159"/>
        <v>0</v>
      </c>
      <c r="AA878">
        <f t="shared" si="160"/>
        <v>10</v>
      </c>
      <c r="AB878">
        <f t="shared" si="161"/>
        <v>0</v>
      </c>
      <c r="AC878">
        <f t="shared" si="162"/>
        <v>0</v>
      </c>
      <c r="AD878" s="2">
        <f t="shared" si="163"/>
        <v>60</v>
      </c>
      <c r="AE878" s="2" t="str">
        <f t="shared" si="164"/>
        <v>HT Under 1.5 Goals</v>
      </c>
      <c r="AF878" s="6"/>
      <c r="AG878" s="6" t="str">
        <f t="shared" si="165"/>
        <v>HT Over 0.5 Goals</v>
      </c>
      <c r="AH878" s="6" t="str">
        <f t="shared" si="167"/>
        <v>LOST</v>
      </c>
      <c r="AI878" s="6" t="str">
        <f t="shared" si="168"/>
        <v>LOST</v>
      </c>
      <c r="AK878" s="2" t="str">
        <f t="shared" si="166"/>
        <v>…</v>
      </c>
    </row>
    <row r="879" spans="6:37">
      <c r="F879" s="8"/>
      <c r="G879" s="2"/>
      <c r="H879" s="8"/>
      <c r="I879" s="2"/>
      <c r="J879" s="2"/>
      <c r="K879" s="2"/>
      <c r="L879" s="2"/>
      <c r="M879" s="2"/>
      <c r="N879" s="2"/>
      <c r="O879" s="3"/>
      <c r="P879" s="3"/>
      <c r="Q879" s="2"/>
      <c r="R879" s="2"/>
      <c r="S879" s="2"/>
      <c r="T879" s="2"/>
      <c r="U879" s="27"/>
      <c r="V879" s="27"/>
      <c r="W879" s="20"/>
      <c r="X879" s="20">
        <f t="shared" si="158"/>
        <v>1.25</v>
      </c>
      <c r="Y879" s="11"/>
      <c r="Z879" s="2">
        <f t="shared" si="159"/>
        <v>0</v>
      </c>
      <c r="AA879">
        <f t="shared" si="160"/>
        <v>10</v>
      </c>
      <c r="AB879">
        <f t="shared" si="161"/>
        <v>0</v>
      </c>
      <c r="AC879">
        <f t="shared" si="162"/>
        <v>0</v>
      </c>
      <c r="AD879" s="2">
        <f t="shared" si="163"/>
        <v>60</v>
      </c>
      <c r="AE879" s="2" t="str">
        <f t="shared" si="164"/>
        <v>HT Under 1.5 Goals</v>
      </c>
      <c r="AF879" s="6"/>
      <c r="AG879" s="6" t="str">
        <f t="shared" si="165"/>
        <v>HT Over 0.5 Goals</v>
      </c>
      <c r="AH879" s="6" t="str">
        <f t="shared" si="167"/>
        <v>LOST</v>
      </c>
      <c r="AI879" s="6" t="str">
        <f t="shared" si="168"/>
        <v>LOST</v>
      </c>
      <c r="AK879" s="2" t="str">
        <f t="shared" si="166"/>
        <v>…</v>
      </c>
    </row>
    <row r="880" spans="6:37">
      <c r="F880" s="8"/>
      <c r="G880" s="2"/>
      <c r="H880" s="8"/>
      <c r="I880" s="2"/>
      <c r="J880" s="2"/>
      <c r="K880" s="2"/>
      <c r="L880" s="2"/>
      <c r="M880" s="2"/>
      <c r="N880" s="2"/>
      <c r="O880" s="3"/>
      <c r="P880" s="3"/>
      <c r="Q880" s="2"/>
      <c r="R880" s="2"/>
      <c r="S880" s="2"/>
      <c r="T880" s="2"/>
      <c r="U880" s="27"/>
      <c r="V880" s="27"/>
      <c r="W880" s="20"/>
      <c r="X880" s="20">
        <f t="shared" si="158"/>
        <v>1.25</v>
      </c>
      <c r="Y880" s="11"/>
      <c r="Z880" s="2">
        <f t="shared" si="159"/>
        <v>0</v>
      </c>
      <c r="AA880">
        <f t="shared" si="160"/>
        <v>10</v>
      </c>
      <c r="AB880">
        <f t="shared" si="161"/>
        <v>0</v>
      </c>
      <c r="AC880">
        <f t="shared" si="162"/>
        <v>0</v>
      </c>
      <c r="AD880" s="2">
        <f t="shared" si="163"/>
        <v>60</v>
      </c>
      <c r="AE880" s="2" t="str">
        <f t="shared" si="164"/>
        <v>HT Under 1.5 Goals</v>
      </c>
      <c r="AF880" s="6"/>
      <c r="AG880" s="6" t="str">
        <f t="shared" si="165"/>
        <v>HT Over 0.5 Goals</v>
      </c>
      <c r="AH880" s="6" t="str">
        <f t="shared" si="167"/>
        <v>LOST</v>
      </c>
      <c r="AI880" s="6" t="str">
        <f t="shared" si="168"/>
        <v>LOST</v>
      </c>
      <c r="AK880" s="2" t="str">
        <f t="shared" si="166"/>
        <v>…</v>
      </c>
    </row>
    <row r="881" spans="6:37">
      <c r="F881" s="8"/>
      <c r="G881" s="2"/>
      <c r="H881" s="8"/>
      <c r="I881" s="2"/>
      <c r="J881" s="2"/>
      <c r="K881" s="2"/>
      <c r="L881" s="2"/>
      <c r="M881" s="2"/>
      <c r="N881" s="2"/>
      <c r="O881" s="3"/>
      <c r="P881" s="3"/>
      <c r="Q881" s="2"/>
      <c r="R881" s="2"/>
      <c r="S881" s="2"/>
      <c r="T881" s="2"/>
      <c r="U881" s="27"/>
      <c r="V881" s="27"/>
      <c r="W881" s="20"/>
      <c r="X881" s="20">
        <f t="shared" si="158"/>
        <v>1.25</v>
      </c>
      <c r="Y881" s="11"/>
      <c r="Z881" s="2">
        <f t="shared" si="159"/>
        <v>0</v>
      </c>
      <c r="AA881">
        <f t="shared" si="160"/>
        <v>10</v>
      </c>
      <c r="AB881">
        <f t="shared" si="161"/>
        <v>0</v>
      </c>
      <c r="AC881">
        <f t="shared" si="162"/>
        <v>0</v>
      </c>
      <c r="AD881" s="2">
        <f t="shared" si="163"/>
        <v>60</v>
      </c>
      <c r="AE881" s="2" t="str">
        <f t="shared" si="164"/>
        <v>HT Under 1.5 Goals</v>
      </c>
      <c r="AF881" s="6"/>
      <c r="AG881" s="6" t="str">
        <f t="shared" si="165"/>
        <v>HT Over 0.5 Goals</v>
      </c>
      <c r="AH881" s="6" t="str">
        <f t="shared" si="167"/>
        <v>LOST</v>
      </c>
      <c r="AI881" s="6" t="str">
        <f t="shared" si="168"/>
        <v>LOST</v>
      </c>
      <c r="AK881" s="2" t="str">
        <f t="shared" si="166"/>
        <v>…</v>
      </c>
    </row>
    <row r="882" spans="6:37">
      <c r="F882" s="8"/>
      <c r="G882" s="2"/>
      <c r="H882" s="8"/>
      <c r="I882" s="2"/>
      <c r="J882" s="2"/>
      <c r="K882" s="2"/>
      <c r="L882" s="2"/>
      <c r="M882" s="2"/>
      <c r="N882" s="2"/>
      <c r="O882" s="3"/>
      <c r="P882" s="3"/>
      <c r="Q882" s="2"/>
      <c r="R882" s="2"/>
      <c r="S882" s="2"/>
      <c r="T882" s="2"/>
      <c r="U882" s="27"/>
      <c r="V882" s="27"/>
      <c r="W882" s="20"/>
      <c r="X882" s="20">
        <f t="shared" si="158"/>
        <v>1.25</v>
      </c>
      <c r="Y882" s="11"/>
      <c r="Z882" s="2">
        <f t="shared" si="159"/>
        <v>0</v>
      </c>
      <c r="AA882">
        <f t="shared" si="160"/>
        <v>10</v>
      </c>
      <c r="AB882">
        <f t="shared" si="161"/>
        <v>0</v>
      </c>
      <c r="AC882">
        <f t="shared" si="162"/>
        <v>0</v>
      </c>
      <c r="AD882" s="2">
        <f t="shared" si="163"/>
        <v>60</v>
      </c>
      <c r="AE882" s="2" t="str">
        <f t="shared" si="164"/>
        <v>HT Under 1.5 Goals</v>
      </c>
      <c r="AF882" s="6"/>
      <c r="AG882" s="6" t="str">
        <f t="shared" si="165"/>
        <v>HT Over 0.5 Goals</v>
      </c>
      <c r="AH882" s="6" t="str">
        <f t="shared" si="167"/>
        <v>LOST</v>
      </c>
      <c r="AI882" s="6" t="str">
        <f t="shared" si="168"/>
        <v>LOST</v>
      </c>
      <c r="AK882" s="2" t="str">
        <f t="shared" si="166"/>
        <v>…</v>
      </c>
    </row>
    <row r="883" spans="6:37">
      <c r="F883" s="8"/>
      <c r="G883" s="2"/>
      <c r="H883" s="8"/>
      <c r="I883" s="2"/>
      <c r="J883" s="2"/>
      <c r="K883" s="2"/>
      <c r="L883" s="2"/>
      <c r="M883" s="2"/>
      <c r="N883" s="2"/>
      <c r="O883" s="3"/>
      <c r="P883" s="3"/>
      <c r="Q883" s="2"/>
      <c r="R883" s="2"/>
      <c r="S883" s="2"/>
      <c r="T883" s="2"/>
      <c r="U883" s="27"/>
      <c r="V883" s="27"/>
      <c r="W883" s="20"/>
      <c r="X883" s="20">
        <f t="shared" si="158"/>
        <v>1.25</v>
      </c>
      <c r="Y883" s="11"/>
      <c r="Z883" s="2">
        <f t="shared" si="159"/>
        <v>0</v>
      </c>
      <c r="AA883">
        <f t="shared" si="160"/>
        <v>10</v>
      </c>
      <c r="AB883">
        <f t="shared" si="161"/>
        <v>0</v>
      </c>
      <c r="AC883">
        <f t="shared" si="162"/>
        <v>0</v>
      </c>
      <c r="AD883" s="2">
        <f t="shared" si="163"/>
        <v>60</v>
      </c>
      <c r="AE883" s="2" t="str">
        <f t="shared" si="164"/>
        <v>HT Under 1.5 Goals</v>
      </c>
      <c r="AF883" s="6"/>
      <c r="AG883" s="6" t="str">
        <f t="shared" si="165"/>
        <v>HT Over 0.5 Goals</v>
      </c>
      <c r="AH883" s="6" t="str">
        <f t="shared" si="167"/>
        <v>LOST</v>
      </c>
      <c r="AI883" s="6" t="str">
        <f t="shared" si="168"/>
        <v>LOST</v>
      </c>
      <c r="AK883" s="2" t="str">
        <f t="shared" si="166"/>
        <v>…</v>
      </c>
    </row>
    <row r="884" spans="6:37">
      <c r="F884" s="8"/>
      <c r="G884" s="2"/>
      <c r="H884" s="8"/>
      <c r="I884" s="2"/>
      <c r="J884" s="2"/>
      <c r="K884" s="2"/>
      <c r="L884" s="2"/>
      <c r="M884" s="2"/>
      <c r="N884" s="2"/>
      <c r="O884" s="3"/>
      <c r="P884" s="3"/>
      <c r="Q884" s="2"/>
      <c r="R884" s="2"/>
      <c r="S884" s="2"/>
      <c r="T884" s="2"/>
      <c r="U884" s="27"/>
      <c r="V884" s="27"/>
      <c r="W884" s="20"/>
      <c r="X884" s="20">
        <f t="shared" si="158"/>
        <v>1.25</v>
      </c>
      <c r="Y884" s="11"/>
      <c r="Z884" s="2">
        <f t="shared" si="159"/>
        <v>0</v>
      </c>
      <c r="AA884">
        <f t="shared" si="160"/>
        <v>10</v>
      </c>
      <c r="AB884">
        <f t="shared" si="161"/>
        <v>0</v>
      </c>
      <c r="AC884">
        <f t="shared" si="162"/>
        <v>0</v>
      </c>
      <c r="AD884" s="2">
        <f t="shared" si="163"/>
        <v>60</v>
      </c>
      <c r="AE884" s="2" t="str">
        <f t="shared" si="164"/>
        <v>HT Under 1.5 Goals</v>
      </c>
      <c r="AF884" s="6"/>
      <c r="AG884" s="6" t="str">
        <f t="shared" si="165"/>
        <v>HT Over 0.5 Goals</v>
      </c>
      <c r="AH884" s="6" t="str">
        <f t="shared" si="167"/>
        <v>LOST</v>
      </c>
      <c r="AI884" s="6" t="str">
        <f t="shared" si="168"/>
        <v>LOST</v>
      </c>
      <c r="AK884" s="2" t="str">
        <f t="shared" si="166"/>
        <v>…</v>
      </c>
    </row>
    <row r="885" spans="6:37">
      <c r="F885" s="8"/>
      <c r="G885" s="2"/>
      <c r="H885" s="8"/>
      <c r="I885" s="2"/>
      <c r="J885" s="2"/>
      <c r="K885" s="2"/>
      <c r="L885" s="2"/>
      <c r="M885" s="2"/>
      <c r="N885" s="2"/>
      <c r="O885" s="3"/>
      <c r="P885" s="3"/>
      <c r="Q885" s="2"/>
      <c r="R885" s="2"/>
      <c r="S885" s="2"/>
      <c r="T885" s="2"/>
      <c r="U885" s="27"/>
      <c r="V885" s="27"/>
      <c r="W885" s="20"/>
      <c r="X885" s="20">
        <f t="shared" si="158"/>
        <v>1.25</v>
      </c>
      <c r="Y885" s="11"/>
      <c r="Z885" s="2">
        <f t="shared" si="159"/>
        <v>0</v>
      </c>
      <c r="AA885">
        <f t="shared" si="160"/>
        <v>10</v>
      </c>
      <c r="AB885">
        <f t="shared" si="161"/>
        <v>0</v>
      </c>
      <c r="AC885">
        <f t="shared" si="162"/>
        <v>0</v>
      </c>
      <c r="AD885" s="2">
        <f t="shared" si="163"/>
        <v>60</v>
      </c>
      <c r="AE885" s="2" t="str">
        <f t="shared" si="164"/>
        <v>HT Under 1.5 Goals</v>
      </c>
      <c r="AF885" s="6"/>
      <c r="AG885" s="6" t="str">
        <f t="shared" si="165"/>
        <v>HT Over 0.5 Goals</v>
      </c>
      <c r="AH885" s="6" t="str">
        <f t="shared" si="167"/>
        <v>LOST</v>
      </c>
      <c r="AI885" s="6" t="str">
        <f t="shared" si="168"/>
        <v>LOST</v>
      </c>
      <c r="AK885" s="2" t="str">
        <f t="shared" si="166"/>
        <v>…</v>
      </c>
    </row>
    <row r="886" spans="6:37">
      <c r="F886" s="8"/>
      <c r="G886" s="2"/>
      <c r="H886" s="8"/>
      <c r="I886" s="2"/>
      <c r="J886" s="2"/>
      <c r="K886" s="2"/>
      <c r="L886" s="2"/>
      <c r="M886" s="2"/>
      <c r="N886" s="2"/>
      <c r="O886" s="3"/>
      <c r="P886" s="3"/>
      <c r="Q886" s="2"/>
      <c r="R886" s="2"/>
      <c r="S886" s="2"/>
      <c r="T886" s="2"/>
      <c r="U886" s="27"/>
      <c r="V886" s="27"/>
      <c r="W886" s="20"/>
      <c r="X886" s="20">
        <f t="shared" si="158"/>
        <v>1.25</v>
      </c>
      <c r="Y886" s="11"/>
      <c r="Z886" s="2">
        <f t="shared" si="159"/>
        <v>0</v>
      </c>
      <c r="AA886">
        <f t="shared" si="160"/>
        <v>10</v>
      </c>
      <c r="AB886">
        <f t="shared" si="161"/>
        <v>0</v>
      </c>
      <c r="AC886">
        <f t="shared" si="162"/>
        <v>0</v>
      </c>
      <c r="AD886" s="2">
        <f t="shared" si="163"/>
        <v>60</v>
      </c>
      <c r="AE886" s="2" t="str">
        <f t="shared" si="164"/>
        <v>HT Under 1.5 Goals</v>
      </c>
      <c r="AF886" s="6"/>
      <c r="AG886" s="6" t="str">
        <f t="shared" si="165"/>
        <v>HT Over 0.5 Goals</v>
      </c>
      <c r="AH886" s="6" t="str">
        <f t="shared" si="167"/>
        <v>LOST</v>
      </c>
      <c r="AI886" s="6" t="str">
        <f t="shared" si="168"/>
        <v>LOST</v>
      </c>
      <c r="AK886" s="2" t="str">
        <f t="shared" si="166"/>
        <v>…</v>
      </c>
    </row>
    <row r="887" spans="6:37">
      <c r="F887" s="8"/>
      <c r="G887" s="2"/>
      <c r="H887" s="8"/>
      <c r="I887" s="2"/>
      <c r="J887" s="2"/>
      <c r="K887" s="2"/>
      <c r="L887" s="2"/>
      <c r="M887" s="2"/>
      <c r="N887" s="2"/>
      <c r="O887" s="3"/>
      <c r="P887" s="3"/>
      <c r="Q887" s="2"/>
      <c r="R887" s="2"/>
      <c r="S887" s="2"/>
      <c r="T887" s="2"/>
      <c r="U887" s="27"/>
      <c r="V887" s="27"/>
      <c r="W887" s="20"/>
      <c r="X887" s="20">
        <f t="shared" si="158"/>
        <v>1.25</v>
      </c>
      <c r="Y887" s="11"/>
      <c r="Z887" s="2">
        <f t="shared" si="159"/>
        <v>0</v>
      </c>
      <c r="AA887">
        <f t="shared" si="160"/>
        <v>10</v>
      </c>
      <c r="AB887">
        <f t="shared" si="161"/>
        <v>0</v>
      </c>
      <c r="AC887">
        <f t="shared" si="162"/>
        <v>0</v>
      </c>
      <c r="AD887" s="2">
        <f t="shared" si="163"/>
        <v>60</v>
      </c>
      <c r="AE887" s="2" t="str">
        <f t="shared" si="164"/>
        <v>HT Under 1.5 Goals</v>
      </c>
      <c r="AF887" s="6"/>
      <c r="AG887" s="6" t="str">
        <f t="shared" si="165"/>
        <v>HT Over 0.5 Goals</v>
      </c>
      <c r="AH887" s="6" t="str">
        <f t="shared" si="167"/>
        <v>LOST</v>
      </c>
      <c r="AI887" s="6" t="str">
        <f t="shared" si="168"/>
        <v>LOST</v>
      </c>
      <c r="AK887" s="2" t="str">
        <f t="shared" si="166"/>
        <v>…</v>
      </c>
    </row>
    <row r="888" spans="6:37">
      <c r="F888" s="8"/>
      <c r="G888" s="2"/>
      <c r="H888" s="8"/>
      <c r="I888" s="2"/>
      <c r="J888" s="2"/>
      <c r="K888" s="2"/>
      <c r="L888" s="2"/>
      <c r="M888" s="2"/>
      <c r="N888" s="2"/>
      <c r="O888" s="3"/>
      <c r="P888" s="3"/>
      <c r="Q888" s="2"/>
      <c r="R888" s="2"/>
      <c r="S888" s="2"/>
      <c r="T888" s="2"/>
      <c r="U888" s="27"/>
      <c r="V888" s="27"/>
      <c r="W888" s="20"/>
      <c r="X888" s="20">
        <f t="shared" si="158"/>
        <v>1.25</v>
      </c>
      <c r="Y888" s="11"/>
      <c r="Z888" s="2">
        <f t="shared" si="159"/>
        <v>0</v>
      </c>
      <c r="AA888">
        <f t="shared" si="160"/>
        <v>10</v>
      </c>
      <c r="AB888">
        <f t="shared" si="161"/>
        <v>0</v>
      </c>
      <c r="AC888">
        <f t="shared" si="162"/>
        <v>0</v>
      </c>
      <c r="AD888" s="2">
        <f t="shared" si="163"/>
        <v>60</v>
      </c>
      <c r="AE888" s="2" t="str">
        <f t="shared" si="164"/>
        <v>HT Under 1.5 Goals</v>
      </c>
      <c r="AF888" s="6"/>
      <c r="AG888" s="6" t="str">
        <f t="shared" si="165"/>
        <v>HT Over 0.5 Goals</v>
      </c>
      <c r="AH888" s="6" t="str">
        <f t="shared" si="167"/>
        <v>LOST</v>
      </c>
      <c r="AI888" s="6" t="str">
        <f t="shared" si="168"/>
        <v>LOST</v>
      </c>
      <c r="AK888" s="2" t="str">
        <f t="shared" si="166"/>
        <v>…</v>
      </c>
    </row>
    <row r="889" spans="6:37">
      <c r="F889" s="8"/>
      <c r="G889" s="2"/>
      <c r="H889" s="8"/>
      <c r="I889" s="2"/>
      <c r="J889" s="2"/>
      <c r="K889" s="2"/>
      <c r="L889" s="2"/>
      <c r="M889" s="2"/>
      <c r="N889" s="2"/>
      <c r="O889" s="3"/>
      <c r="P889" s="3"/>
      <c r="Q889" s="2"/>
      <c r="R889" s="2"/>
      <c r="S889" s="2"/>
      <c r="T889" s="2"/>
      <c r="U889" s="27"/>
      <c r="V889" s="27"/>
      <c r="W889" s="20"/>
      <c r="X889" s="20">
        <f t="shared" si="158"/>
        <v>1.25</v>
      </c>
      <c r="Y889" s="11"/>
      <c r="Z889" s="2">
        <f t="shared" si="159"/>
        <v>0</v>
      </c>
      <c r="AA889">
        <f t="shared" si="160"/>
        <v>10</v>
      </c>
      <c r="AB889">
        <f t="shared" si="161"/>
        <v>0</v>
      </c>
      <c r="AC889">
        <f t="shared" si="162"/>
        <v>0</v>
      </c>
      <c r="AD889" s="2">
        <f t="shared" si="163"/>
        <v>60</v>
      </c>
      <c r="AE889" s="2" t="str">
        <f t="shared" si="164"/>
        <v>HT Under 1.5 Goals</v>
      </c>
      <c r="AF889" s="6"/>
      <c r="AG889" s="6" t="str">
        <f t="shared" si="165"/>
        <v>HT Over 0.5 Goals</v>
      </c>
      <c r="AH889" s="6" t="str">
        <f t="shared" si="167"/>
        <v>LOST</v>
      </c>
      <c r="AI889" s="6" t="str">
        <f t="shared" si="168"/>
        <v>LOST</v>
      </c>
      <c r="AK889" s="2" t="str">
        <f t="shared" si="166"/>
        <v>…</v>
      </c>
    </row>
    <row r="890" spans="6:37">
      <c r="F890" s="8"/>
      <c r="G890" s="2"/>
      <c r="H890" s="8"/>
      <c r="I890" s="2"/>
      <c r="J890" s="2"/>
      <c r="K890" s="2"/>
      <c r="L890" s="2"/>
      <c r="M890" s="2"/>
      <c r="N890" s="2"/>
      <c r="O890" s="3"/>
      <c r="P890" s="3"/>
      <c r="Q890" s="2"/>
      <c r="R890" s="2"/>
      <c r="S890" s="2"/>
      <c r="T890" s="2"/>
      <c r="U890" s="27"/>
      <c r="V890" s="27"/>
      <c r="W890" s="20"/>
      <c r="X890" s="20">
        <f t="shared" si="158"/>
        <v>1.25</v>
      </c>
      <c r="Y890" s="11"/>
      <c r="Z890" s="2">
        <f t="shared" si="159"/>
        <v>0</v>
      </c>
      <c r="AA890">
        <f t="shared" si="160"/>
        <v>10</v>
      </c>
      <c r="AB890">
        <f t="shared" si="161"/>
        <v>0</v>
      </c>
      <c r="AC890">
        <f t="shared" si="162"/>
        <v>0</v>
      </c>
      <c r="AD890" s="2">
        <f t="shared" si="163"/>
        <v>60</v>
      </c>
      <c r="AE890" s="2" t="str">
        <f t="shared" si="164"/>
        <v>HT Under 1.5 Goals</v>
      </c>
      <c r="AF890" s="6"/>
      <c r="AG890" s="6" t="str">
        <f t="shared" si="165"/>
        <v>HT Over 0.5 Goals</v>
      </c>
      <c r="AH890" s="6" t="str">
        <f t="shared" si="167"/>
        <v>LOST</v>
      </c>
      <c r="AI890" s="6" t="str">
        <f t="shared" si="168"/>
        <v>LOST</v>
      </c>
      <c r="AK890" s="2" t="str">
        <f t="shared" si="166"/>
        <v>…</v>
      </c>
    </row>
    <row r="891" spans="6:37">
      <c r="F891" s="8"/>
      <c r="G891" s="2"/>
      <c r="H891" s="8"/>
      <c r="I891" s="2"/>
      <c r="J891" s="2"/>
      <c r="K891" s="2"/>
      <c r="L891" s="2"/>
      <c r="M891" s="2"/>
      <c r="N891" s="2"/>
      <c r="O891" s="3"/>
      <c r="P891" s="3"/>
      <c r="Q891" s="2"/>
      <c r="R891" s="2"/>
      <c r="S891" s="2"/>
      <c r="T891" s="2"/>
      <c r="U891" s="27"/>
      <c r="V891" s="27"/>
      <c r="W891" s="20"/>
      <c r="X891" s="20">
        <f t="shared" si="158"/>
        <v>1.25</v>
      </c>
      <c r="Y891" s="11"/>
      <c r="Z891" s="2">
        <f t="shared" si="159"/>
        <v>0</v>
      </c>
      <c r="AA891">
        <f t="shared" si="160"/>
        <v>10</v>
      </c>
      <c r="AB891">
        <f t="shared" si="161"/>
        <v>0</v>
      </c>
      <c r="AC891">
        <f t="shared" si="162"/>
        <v>0</v>
      </c>
      <c r="AD891" s="2">
        <f t="shared" si="163"/>
        <v>60</v>
      </c>
      <c r="AE891" s="2" t="str">
        <f t="shared" si="164"/>
        <v>HT Under 1.5 Goals</v>
      </c>
      <c r="AF891" s="6"/>
      <c r="AG891" s="6" t="str">
        <f t="shared" si="165"/>
        <v>HT Over 0.5 Goals</v>
      </c>
      <c r="AH891" s="6" t="str">
        <f t="shared" si="167"/>
        <v>LOST</v>
      </c>
      <c r="AI891" s="6" t="str">
        <f t="shared" si="168"/>
        <v>LOST</v>
      </c>
      <c r="AK891" s="2" t="str">
        <f t="shared" si="166"/>
        <v>…</v>
      </c>
    </row>
    <row r="892" spans="6:37">
      <c r="F892" s="8"/>
      <c r="G892" s="2"/>
      <c r="H892" s="8"/>
      <c r="I892" s="2"/>
      <c r="J892" s="2"/>
      <c r="K892" s="2"/>
      <c r="L892" s="2"/>
      <c r="M892" s="2"/>
      <c r="N892" s="2"/>
      <c r="O892" s="3"/>
      <c r="P892" s="3"/>
      <c r="Q892" s="2"/>
      <c r="R892" s="2"/>
      <c r="S892" s="2"/>
      <c r="T892" s="2"/>
      <c r="U892" s="27"/>
      <c r="V892" s="27"/>
      <c r="W892" s="20"/>
      <c r="X892" s="20">
        <f t="shared" si="158"/>
        <v>1.25</v>
      </c>
      <c r="Y892" s="11"/>
      <c r="Z892" s="2">
        <f t="shared" si="159"/>
        <v>0</v>
      </c>
      <c r="AA892">
        <f t="shared" si="160"/>
        <v>10</v>
      </c>
      <c r="AB892">
        <f t="shared" si="161"/>
        <v>0</v>
      </c>
      <c r="AC892">
        <f t="shared" si="162"/>
        <v>0</v>
      </c>
      <c r="AD892" s="2">
        <f t="shared" si="163"/>
        <v>60</v>
      </c>
      <c r="AE892" s="2" t="str">
        <f t="shared" si="164"/>
        <v>HT Under 1.5 Goals</v>
      </c>
      <c r="AF892" s="6"/>
      <c r="AG892" s="6" t="str">
        <f t="shared" si="165"/>
        <v>HT Over 0.5 Goals</v>
      </c>
      <c r="AH892" s="6" t="str">
        <f t="shared" si="167"/>
        <v>LOST</v>
      </c>
      <c r="AI892" s="6" t="str">
        <f t="shared" si="168"/>
        <v>LOST</v>
      </c>
      <c r="AK892" s="2" t="str">
        <f t="shared" si="166"/>
        <v>…</v>
      </c>
    </row>
    <row r="893" spans="6:37">
      <c r="F893" s="8"/>
      <c r="G893" s="2"/>
      <c r="H893" s="8"/>
      <c r="I893" s="2"/>
      <c r="J893" s="2"/>
      <c r="K893" s="2"/>
      <c r="L893" s="2"/>
      <c r="M893" s="2"/>
      <c r="N893" s="2"/>
      <c r="O893" s="3"/>
      <c r="P893" s="3"/>
      <c r="Q893" s="2"/>
      <c r="R893" s="2"/>
      <c r="S893" s="2"/>
      <c r="T893" s="2"/>
      <c r="U893" s="27"/>
      <c r="V893" s="27"/>
      <c r="W893" s="20"/>
      <c r="X893" s="20">
        <f t="shared" si="158"/>
        <v>1.25</v>
      </c>
      <c r="Y893" s="11"/>
      <c r="Z893" s="2">
        <f t="shared" si="159"/>
        <v>0</v>
      </c>
      <c r="AA893">
        <f t="shared" si="160"/>
        <v>10</v>
      </c>
      <c r="AB893">
        <f t="shared" si="161"/>
        <v>0</v>
      </c>
      <c r="AC893">
        <f t="shared" si="162"/>
        <v>0</v>
      </c>
      <c r="AD893" s="2">
        <f t="shared" si="163"/>
        <v>60</v>
      </c>
      <c r="AE893" s="2" t="str">
        <f t="shared" si="164"/>
        <v>HT Under 1.5 Goals</v>
      </c>
      <c r="AF893" s="6"/>
      <c r="AG893" s="6" t="str">
        <f t="shared" si="165"/>
        <v>HT Over 0.5 Goals</v>
      </c>
      <c r="AH893" s="6" t="str">
        <f t="shared" si="167"/>
        <v>LOST</v>
      </c>
      <c r="AI893" s="6" t="str">
        <f t="shared" si="168"/>
        <v>LOST</v>
      </c>
      <c r="AK893" s="2" t="str">
        <f t="shared" si="166"/>
        <v>…</v>
      </c>
    </row>
    <row r="894" spans="6:37">
      <c r="F894" s="8"/>
      <c r="G894" s="2"/>
      <c r="H894" s="8"/>
      <c r="I894" s="2"/>
      <c r="J894" s="2"/>
      <c r="K894" s="2"/>
      <c r="L894" s="2"/>
      <c r="M894" s="2"/>
      <c r="N894" s="2"/>
      <c r="O894" s="3"/>
      <c r="P894" s="3"/>
      <c r="Q894" s="2"/>
      <c r="R894" s="2"/>
      <c r="S894" s="2"/>
      <c r="T894" s="2"/>
      <c r="U894" s="27"/>
      <c r="V894" s="27"/>
      <c r="W894" s="20"/>
      <c r="X894" s="20">
        <f t="shared" si="158"/>
        <v>1.25</v>
      </c>
      <c r="Y894" s="11"/>
      <c r="Z894" s="2">
        <f t="shared" si="159"/>
        <v>0</v>
      </c>
      <c r="AA894">
        <f t="shared" si="160"/>
        <v>10</v>
      </c>
      <c r="AB894">
        <f t="shared" si="161"/>
        <v>0</v>
      </c>
      <c r="AC894">
        <f t="shared" si="162"/>
        <v>0</v>
      </c>
      <c r="AD894" s="2">
        <f t="shared" si="163"/>
        <v>60</v>
      </c>
      <c r="AE894" s="2" t="str">
        <f t="shared" si="164"/>
        <v>HT Under 1.5 Goals</v>
      </c>
      <c r="AF894" s="6"/>
      <c r="AG894" s="6" t="str">
        <f t="shared" si="165"/>
        <v>HT Over 0.5 Goals</v>
      </c>
      <c r="AH894" s="6" t="str">
        <f t="shared" si="167"/>
        <v>LOST</v>
      </c>
      <c r="AI894" s="6" t="str">
        <f t="shared" si="168"/>
        <v>LOST</v>
      </c>
      <c r="AK894" s="2" t="str">
        <f t="shared" si="166"/>
        <v>…</v>
      </c>
    </row>
    <row r="895" spans="6:37">
      <c r="F895" s="8"/>
      <c r="G895" s="2"/>
      <c r="H895" s="8"/>
      <c r="I895" s="2"/>
      <c r="J895" s="2"/>
      <c r="K895" s="2"/>
      <c r="L895" s="2"/>
      <c r="M895" s="2"/>
      <c r="N895" s="2"/>
      <c r="O895" s="3"/>
      <c r="P895" s="3"/>
      <c r="Q895" s="2"/>
      <c r="R895" s="2"/>
      <c r="S895" s="2"/>
      <c r="T895" s="2"/>
      <c r="U895" s="27"/>
      <c r="V895" s="27"/>
      <c r="W895" s="20"/>
      <c r="X895" s="20">
        <f t="shared" ref="X895:X958" si="169">IF(W895=1.5,1.3,IF(W895=1.55,1.3,IF(W895=1.6,1.3,IF(W895=1.65,1.35,IF(W895=1.7,1.35,IF(W895=1.75,1.4,IF(W895=1.8,1.45,IF(W895=1.8,1.5,IF(W895=1.85,1.5,IF(W895=1.9,1.55,IF(W895=1.95,1.6,IF(W895=2,1.6,IF(W895&lt;1.5,1.25,1.65)))))))))))))</f>
        <v>1.25</v>
      </c>
      <c r="Y895" s="11"/>
      <c r="Z895" s="2">
        <f t="shared" ref="Z895:Z958" si="170">IF(J895&gt;52,10,0)</f>
        <v>0</v>
      </c>
      <c r="AA895">
        <f t="shared" ref="AA895:AA958" si="171">IF(N895&gt;15,0,IF(N895&lt;8,10,5))</f>
        <v>10</v>
      </c>
      <c r="AB895">
        <f t="shared" ref="AB895:AB958" si="172">IF(U895&gt;60,10,IF(U895&lt;49,0,5))</f>
        <v>0</v>
      </c>
      <c r="AC895">
        <f t="shared" ref="AC895:AC958" si="173">IF(V895="Y",10,IF(V895="C",5,0))</f>
        <v>0</v>
      </c>
      <c r="AD895" s="2">
        <f t="shared" ref="AD895:AD958" si="174">SUM(Z895:AC895)+50</f>
        <v>60</v>
      </c>
      <c r="AE895" s="2" t="str">
        <f t="shared" ref="AE895:AE958" si="175">IF(AD895&lt;56,"HT Over 0.5 Goals","HT Under 1.5 Goals")</f>
        <v>HT Under 1.5 Goals</v>
      </c>
      <c r="AF895" s="6"/>
      <c r="AG895" s="6" t="str">
        <f t="shared" ref="AG895:AG958" si="176">IF(O895="1-0","HT Under 1.5 Goals",IF(O895="0-0","HT Under 1.5 Goals",IF(O895="0-1","HT Under 1.5 Goals","HT Over 0.5 Goals")))</f>
        <v>HT Over 0.5 Goals</v>
      </c>
      <c r="AH895" s="6" t="str">
        <f t="shared" si="167"/>
        <v>LOST</v>
      </c>
      <c r="AI895" s="6" t="str">
        <f t="shared" si="168"/>
        <v>LOST</v>
      </c>
      <c r="AK895" s="2" t="str">
        <f t="shared" si="166"/>
        <v>…</v>
      </c>
    </row>
    <row r="896" spans="6:37">
      <c r="F896" s="8"/>
      <c r="G896" s="2"/>
      <c r="H896" s="8"/>
      <c r="I896" s="2"/>
      <c r="J896" s="2"/>
      <c r="K896" s="2"/>
      <c r="L896" s="2"/>
      <c r="M896" s="2"/>
      <c r="N896" s="2"/>
      <c r="O896" s="3"/>
      <c r="P896" s="3"/>
      <c r="Q896" s="2"/>
      <c r="R896" s="2"/>
      <c r="S896" s="2"/>
      <c r="T896" s="2"/>
      <c r="U896" s="27"/>
      <c r="V896" s="27"/>
      <c r="W896" s="20"/>
      <c r="X896" s="20">
        <f t="shared" si="169"/>
        <v>1.25</v>
      </c>
      <c r="Y896" s="11"/>
      <c r="Z896" s="2">
        <f t="shared" si="170"/>
        <v>0</v>
      </c>
      <c r="AA896">
        <f t="shared" si="171"/>
        <v>10</v>
      </c>
      <c r="AB896">
        <f t="shared" si="172"/>
        <v>0</v>
      </c>
      <c r="AC896">
        <f t="shared" si="173"/>
        <v>0</v>
      </c>
      <c r="AD896" s="2">
        <f t="shared" si="174"/>
        <v>60</v>
      </c>
      <c r="AE896" s="2" t="str">
        <f t="shared" si="175"/>
        <v>HT Under 1.5 Goals</v>
      </c>
      <c r="AF896" s="6"/>
      <c r="AG896" s="6" t="str">
        <f t="shared" si="176"/>
        <v>HT Over 0.5 Goals</v>
      </c>
      <c r="AH896" s="6" t="str">
        <f t="shared" si="167"/>
        <v>LOST</v>
      </c>
      <c r="AI896" s="6" t="str">
        <f t="shared" si="168"/>
        <v>LOST</v>
      </c>
      <c r="AK896" s="2" t="str">
        <f t="shared" si="166"/>
        <v>…</v>
      </c>
    </row>
    <row r="897" spans="6:37">
      <c r="F897" s="8"/>
      <c r="G897" s="2"/>
      <c r="H897" s="8"/>
      <c r="I897" s="2"/>
      <c r="J897" s="2"/>
      <c r="K897" s="2"/>
      <c r="L897" s="2"/>
      <c r="M897" s="2"/>
      <c r="N897" s="2"/>
      <c r="O897" s="3"/>
      <c r="P897" s="3"/>
      <c r="Q897" s="2"/>
      <c r="R897" s="2"/>
      <c r="S897" s="2"/>
      <c r="T897" s="2"/>
      <c r="U897" s="27"/>
      <c r="V897" s="27"/>
      <c r="W897" s="20"/>
      <c r="X897" s="20">
        <f t="shared" si="169"/>
        <v>1.25</v>
      </c>
      <c r="Y897" s="11"/>
      <c r="Z897" s="2">
        <f t="shared" si="170"/>
        <v>0</v>
      </c>
      <c r="AA897">
        <f t="shared" si="171"/>
        <v>10</v>
      </c>
      <c r="AB897">
        <f t="shared" si="172"/>
        <v>0</v>
      </c>
      <c r="AC897">
        <f t="shared" si="173"/>
        <v>0</v>
      </c>
      <c r="AD897" s="2">
        <f t="shared" si="174"/>
        <v>60</v>
      </c>
      <c r="AE897" s="2" t="str">
        <f t="shared" si="175"/>
        <v>HT Under 1.5 Goals</v>
      </c>
      <c r="AF897" s="6"/>
      <c r="AG897" s="6" t="str">
        <f t="shared" si="176"/>
        <v>HT Over 0.5 Goals</v>
      </c>
      <c r="AH897" s="6" t="str">
        <f t="shared" si="167"/>
        <v>LOST</v>
      </c>
      <c r="AI897" s="6" t="str">
        <f t="shared" si="168"/>
        <v>LOST</v>
      </c>
      <c r="AK897" s="2" t="str">
        <f t="shared" si="166"/>
        <v>…</v>
      </c>
    </row>
    <row r="898" spans="6:37">
      <c r="F898" s="8"/>
      <c r="G898" s="2"/>
      <c r="H898" s="8"/>
      <c r="I898" s="2"/>
      <c r="J898" s="2"/>
      <c r="K898" s="2"/>
      <c r="L898" s="2"/>
      <c r="M898" s="2"/>
      <c r="N898" s="2"/>
      <c r="O898" s="3"/>
      <c r="P898" s="3"/>
      <c r="Q898" s="2"/>
      <c r="R898" s="2"/>
      <c r="S898" s="2"/>
      <c r="T898" s="2"/>
      <c r="U898" s="27"/>
      <c r="V898" s="27"/>
      <c r="W898" s="20"/>
      <c r="X898" s="20">
        <f t="shared" si="169"/>
        <v>1.25</v>
      </c>
      <c r="Y898" s="11"/>
      <c r="Z898" s="2">
        <f t="shared" si="170"/>
        <v>0</v>
      </c>
      <c r="AA898">
        <f t="shared" si="171"/>
        <v>10</v>
      </c>
      <c r="AB898">
        <f t="shared" si="172"/>
        <v>0</v>
      </c>
      <c r="AC898">
        <f t="shared" si="173"/>
        <v>0</v>
      </c>
      <c r="AD898" s="2">
        <f t="shared" si="174"/>
        <v>60</v>
      </c>
      <c r="AE898" s="2" t="str">
        <f t="shared" si="175"/>
        <v>HT Under 1.5 Goals</v>
      </c>
      <c r="AF898" s="6"/>
      <c r="AG898" s="6" t="str">
        <f t="shared" si="176"/>
        <v>HT Over 0.5 Goals</v>
      </c>
      <c r="AH898" s="6" t="str">
        <f t="shared" si="167"/>
        <v>LOST</v>
      </c>
      <c r="AI898" s="6" t="str">
        <f t="shared" si="168"/>
        <v>LOST</v>
      </c>
      <c r="AK898" s="2" t="str">
        <f t="shared" si="166"/>
        <v>…</v>
      </c>
    </row>
    <row r="899" spans="6:37">
      <c r="F899" s="8"/>
      <c r="G899" s="2"/>
      <c r="H899" s="8"/>
      <c r="I899" s="2"/>
      <c r="J899" s="2"/>
      <c r="K899" s="2"/>
      <c r="L899" s="2"/>
      <c r="M899" s="2"/>
      <c r="N899" s="2"/>
      <c r="O899" s="3"/>
      <c r="P899" s="3"/>
      <c r="Q899" s="2"/>
      <c r="R899" s="2"/>
      <c r="S899" s="2"/>
      <c r="T899" s="2"/>
      <c r="U899" s="27"/>
      <c r="V899" s="27"/>
      <c r="W899" s="20"/>
      <c r="X899" s="20">
        <f t="shared" si="169"/>
        <v>1.25</v>
      </c>
      <c r="Y899" s="11"/>
      <c r="Z899" s="2">
        <f t="shared" si="170"/>
        <v>0</v>
      </c>
      <c r="AA899">
        <f t="shared" si="171"/>
        <v>10</v>
      </c>
      <c r="AB899">
        <f t="shared" si="172"/>
        <v>0</v>
      </c>
      <c r="AC899">
        <f t="shared" si="173"/>
        <v>0</v>
      </c>
      <c r="AD899" s="2">
        <f t="shared" si="174"/>
        <v>60</v>
      </c>
      <c r="AE899" s="2" t="str">
        <f t="shared" si="175"/>
        <v>HT Under 1.5 Goals</v>
      </c>
      <c r="AF899" s="6"/>
      <c r="AG899" s="6" t="str">
        <f t="shared" si="176"/>
        <v>HT Over 0.5 Goals</v>
      </c>
      <c r="AH899" s="6" t="str">
        <f t="shared" si="167"/>
        <v>LOST</v>
      </c>
      <c r="AI899" s="6" t="str">
        <f t="shared" si="168"/>
        <v>LOST</v>
      </c>
      <c r="AK899" s="2" t="str">
        <f t="shared" ref="AK899:AK962" si="177">IF(AND(C899="OK",J899&gt;52,N899&lt;11,W899&lt;1.66),"Prime","…")</f>
        <v>…</v>
      </c>
    </row>
    <row r="900" spans="6:37">
      <c r="F900" s="8"/>
      <c r="G900" s="2"/>
      <c r="H900" s="8"/>
      <c r="I900" s="2"/>
      <c r="J900" s="2"/>
      <c r="K900" s="2"/>
      <c r="L900" s="2"/>
      <c r="M900" s="2"/>
      <c r="N900" s="2"/>
      <c r="O900" s="3"/>
      <c r="P900" s="3"/>
      <c r="Q900" s="2"/>
      <c r="R900" s="2"/>
      <c r="S900" s="2"/>
      <c r="T900" s="2"/>
      <c r="U900" s="27"/>
      <c r="V900" s="27"/>
      <c r="W900" s="20"/>
      <c r="X900" s="20">
        <f t="shared" si="169"/>
        <v>1.25</v>
      </c>
      <c r="Y900" s="11"/>
      <c r="Z900" s="2">
        <f t="shared" si="170"/>
        <v>0</v>
      </c>
      <c r="AA900">
        <f t="shared" si="171"/>
        <v>10</v>
      </c>
      <c r="AB900">
        <f t="shared" si="172"/>
        <v>0</v>
      </c>
      <c r="AC900">
        <f t="shared" si="173"/>
        <v>0</v>
      </c>
      <c r="AD900" s="2">
        <f t="shared" si="174"/>
        <v>60</v>
      </c>
      <c r="AE900" s="2" t="str">
        <f t="shared" si="175"/>
        <v>HT Under 1.5 Goals</v>
      </c>
      <c r="AF900" s="6"/>
      <c r="AG900" s="6" t="str">
        <f t="shared" si="176"/>
        <v>HT Over 0.5 Goals</v>
      </c>
      <c r="AH900" s="6" t="str">
        <f t="shared" si="167"/>
        <v>LOST</v>
      </c>
      <c r="AI900" s="6" t="str">
        <f t="shared" si="168"/>
        <v>LOST</v>
      </c>
      <c r="AK900" s="2" t="str">
        <f t="shared" si="177"/>
        <v>…</v>
      </c>
    </row>
    <row r="901" spans="6:37">
      <c r="F901" s="8"/>
      <c r="G901" s="2"/>
      <c r="H901" s="8"/>
      <c r="I901" s="2"/>
      <c r="J901" s="2"/>
      <c r="K901" s="2"/>
      <c r="L901" s="2"/>
      <c r="M901" s="2"/>
      <c r="N901" s="2"/>
      <c r="O901" s="3"/>
      <c r="P901" s="3"/>
      <c r="Q901" s="2"/>
      <c r="R901" s="2"/>
      <c r="S901" s="2"/>
      <c r="T901" s="2"/>
      <c r="U901" s="27"/>
      <c r="V901" s="27"/>
      <c r="W901" s="20"/>
      <c r="X901" s="20">
        <f t="shared" si="169"/>
        <v>1.25</v>
      </c>
      <c r="Y901" s="11"/>
      <c r="Z901" s="2">
        <f t="shared" si="170"/>
        <v>0</v>
      </c>
      <c r="AA901">
        <f t="shared" si="171"/>
        <v>10</v>
      </c>
      <c r="AB901">
        <f t="shared" si="172"/>
        <v>0</v>
      </c>
      <c r="AC901">
        <f t="shared" si="173"/>
        <v>0</v>
      </c>
      <c r="AD901" s="2">
        <f t="shared" si="174"/>
        <v>60</v>
      </c>
      <c r="AE901" s="2" t="str">
        <f t="shared" si="175"/>
        <v>HT Under 1.5 Goals</v>
      </c>
      <c r="AF901" s="6"/>
      <c r="AG901" s="6" t="str">
        <f t="shared" si="176"/>
        <v>HT Over 0.5 Goals</v>
      </c>
      <c r="AH901" s="6" t="str">
        <f t="shared" si="167"/>
        <v>LOST</v>
      </c>
      <c r="AI901" s="6" t="str">
        <f t="shared" si="168"/>
        <v>LOST</v>
      </c>
      <c r="AK901" s="2" t="str">
        <f t="shared" si="177"/>
        <v>…</v>
      </c>
    </row>
    <row r="902" spans="6:37">
      <c r="F902" s="8"/>
      <c r="G902" s="2"/>
      <c r="H902" s="8"/>
      <c r="I902" s="2"/>
      <c r="J902" s="2"/>
      <c r="K902" s="2"/>
      <c r="L902" s="2"/>
      <c r="M902" s="2"/>
      <c r="N902" s="2"/>
      <c r="O902" s="3"/>
      <c r="P902" s="3"/>
      <c r="Q902" s="2"/>
      <c r="R902" s="2"/>
      <c r="S902" s="2"/>
      <c r="T902" s="2"/>
      <c r="U902" s="27"/>
      <c r="V902" s="27"/>
      <c r="W902" s="20"/>
      <c r="X902" s="20">
        <f t="shared" si="169"/>
        <v>1.25</v>
      </c>
      <c r="Y902" s="11"/>
      <c r="Z902" s="2">
        <f t="shared" si="170"/>
        <v>0</v>
      </c>
      <c r="AA902">
        <f t="shared" si="171"/>
        <v>10</v>
      </c>
      <c r="AB902">
        <f t="shared" si="172"/>
        <v>0</v>
      </c>
      <c r="AC902">
        <f t="shared" si="173"/>
        <v>0</v>
      </c>
      <c r="AD902" s="2">
        <f t="shared" si="174"/>
        <v>60</v>
      </c>
      <c r="AE902" s="2" t="str">
        <f t="shared" si="175"/>
        <v>HT Under 1.5 Goals</v>
      </c>
      <c r="AF902" s="6"/>
      <c r="AG902" s="6" t="str">
        <f t="shared" si="176"/>
        <v>HT Over 0.5 Goals</v>
      </c>
      <c r="AH902" s="6" t="str">
        <f t="shared" si="167"/>
        <v>LOST</v>
      </c>
      <c r="AI902" s="6" t="str">
        <f t="shared" si="168"/>
        <v>LOST</v>
      </c>
      <c r="AK902" s="2" t="str">
        <f t="shared" si="177"/>
        <v>…</v>
      </c>
    </row>
    <row r="903" spans="6:37">
      <c r="F903" s="8"/>
      <c r="G903" s="2"/>
      <c r="H903" s="8"/>
      <c r="I903" s="2"/>
      <c r="J903" s="2"/>
      <c r="K903" s="2"/>
      <c r="L903" s="2"/>
      <c r="M903" s="2"/>
      <c r="N903" s="2"/>
      <c r="O903" s="3"/>
      <c r="P903" s="3"/>
      <c r="Q903" s="2"/>
      <c r="R903" s="2"/>
      <c r="S903" s="2"/>
      <c r="T903" s="2"/>
      <c r="U903" s="27"/>
      <c r="V903" s="27"/>
      <c r="W903" s="20"/>
      <c r="X903" s="20">
        <f t="shared" si="169"/>
        <v>1.25</v>
      </c>
      <c r="Y903" s="11"/>
      <c r="Z903" s="2">
        <f t="shared" si="170"/>
        <v>0</v>
      </c>
      <c r="AA903">
        <f t="shared" si="171"/>
        <v>10</v>
      </c>
      <c r="AB903">
        <f t="shared" si="172"/>
        <v>0</v>
      </c>
      <c r="AC903">
        <f t="shared" si="173"/>
        <v>0</v>
      </c>
      <c r="AD903" s="2">
        <f t="shared" si="174"/>
        <v>60</v>
      </c>
      <c r="AE903" s="2" t="str">
        <f t="shared" si="175"/>
        <v>HT Under 1.5 Goals</v>
      </c>
      <c r="AF903" s="6"/>
      <c r="AG903" s="6" t="str">
        <f t="shared" si="176"/>
        <v>HT Over 0.5 Goals</v>
      </c>
      <c r="AH903" s="6" t="str">
        <f t="shared" si="167"/>
        <v>LOST</v>
      </c>
      <c r="AI903" s="6" t="str">
        <f t="shared" si="168"/>
        <v>LOST</v>
      </c>
      <c r="AK903" s="2" t="str">
        <f t="shared" si="177"/>
        <v>…</v>
      </c>
    </row>
    <row r="904" spans="6:37">
      <c r="F904" s="8"/>
      <c r="G904" s="2"/>
      <c r="H904" s="8"/>
      <c r="I904" s="2"/>
      <c r="J904" s="2"/>
      <c r="K904" s="2"/>
      <c r="L904" s="2"/>
      <c r="M904" s="2"/>
      <c r="N904" s="2"/>
      <c r="O904" s="3"/>
      <c r="P904" s="3"/>
      <c r="Q904" s="2"/>
      <c r="R904" s="2"/>
      <c r="S904" s="2"/>
      <c r="T904" s="2"/>
      <c r="U904" s="27"/>
      <c r="V904" s="27"/>
      <c r="W904" s="20"/>
      <c r="X904" s="20">
        <f t="shared" si="169"/>
        <v>1.25</v>
      </c>
      <c r="Y904" s="11"/>
      <c r="Z904" s="2">
        <f t="shared" si="170"/>
        <v>0</v>
      </c>
      <c r="AA904">
        <f t="shared" si="171"/>
        <v>10</v>
      </c>
      <c r="AB904">
        <f t="shared" si="172"/>
        <v>0</v>
      </c>
      <c r="AC904">
        <f t="shared" si="173"/>
        <v>0</v>
      </c>
      <c r="AD904" s="2">
        <f t="shared" si="174"/>
        <v>60</v>
      </c>
      <c r="AE904" s="2" t="str">
        <f t="shared" si="175"/>
        <v>HT Under 1.5 Goals</v>
      </c>
      <c r="AF904" s="6"/>
      <c r="AG904" s="6" t="str">
        <f t="shared" si="176"/>
        <v>HT Over 0.5 Goals</v>
      </c>
      <c r="AH904" s="6" t="str">
        <f t="shared" si="167"/>
        <v>LOST</v>
      </c>
      <c r="AI904" s="6" t="str">
        <f t="shared" si="168"/>
        <v>LOST</v>
      </c>
      <c r="AK904" s="2" t="str">
        <f t="shared" si="177"/>
        <v>…</v>
      </c>
    </row>
    <row r="905" spans="6:37">
      <c r="F905" s="8"/>
      <c r="G905" s="2"/>
      <c r="H905" s="8"/>
      <c r="I905" s="2"/>
      <c r="J905" s="2"/>
      <c r="K905" s="2"/>
      <c r="L905" s="2"/>
      <c r="M905" s="2"/>
      <c r="N905" s="2"/>
      <c r="O905" s="3"/>
      <c r="P905" s="3"/>
      <c r="Q905" s="2"/>
      <c r="R905" s="2"/>
      <c r="S905" s="2"/>
      <c r="T905" s="2"/>
      <c r="U905" s="27"/>
      <c r="V905" s="27"/>
      <c r="W905" s="20"/>
      <c r="X905" s="20">
        <f t="shared" si="169"/>
        <v>1.25</v>
      </c>
      <c r="Y905" s="11"/>
      <c r="Z905" s="2">
        <f t="shared" si="170"/>
        <v>0</v>
      </c>
      <c r="AA905">
        <f t="shared" si="171"/>
        <v>10</v>
      </c>
      <c r="AB905">
        <f t="shared" si="172"/>
        <v>0</v>
      </c>
      <c r="AC905">
        <f t="shared" si="173"/>
        <v>0</v>
      </c>
      <c r="AD905" s="2">
        <f t="shared" si="174"/>
        <v>60</v>
      </c>
      <c r="AE905" s="2" t="str">
        <f t="shared" si="175"/>
        <v>HT Under 1.5 Goals</v>
      </c>
      <c r="AF905" s="6"/>
      <c r="AG905" s="6" t="str">
        <f t="shared" si="176"/>
        <v>HT Over 0.5 Goals</v>
      </c>
      <c r="AH905" s="6" t="str">
        <f t="shared" si="167"/>
        <v>LOST</v>
      </c>
      <c r="AI905" s="6" t="str">
        <f t="shared" si="168"/>
        <v>LOST</v>
      </c>
      <c r="AK905" s="2" t="str">
        <f t="shared" si="177"/>
        <v>…</v>
      </c>
    </row>
    <row r="906" spans="6:37">
      <c r="F906" s="8"/>
      <c r="G906" s="2"/>
      <c r="H906" s="8"/>
      <c r="I906" s="2"/>
      <c r="J906" s="2"/>
      <c r="K906" s="2"/>
      <c r="L906" s="2"/>
      <c r="M906" s="2"/>
      <c r="N906" s="2"/>
      <c r="O906" s="3"/>
      <c r="P906" s="3"/>
      <c r="Q906" s="2"/>
      <c r="R906" s="2"/>
      <c r="S906" s="2"/>
      <c r="T906" s="2"/>
      <c r="U906" s="27"/>
      <c r="V906" s="27"/>
      <c r="W906" s="20"/>
      <c r="X906" s="20">
        <f t="shared" si="169"/>
        <v>1.25</v>
      </c>
      <c r="Y906" s="11"/>
      <c r="Z906" s="2">
        <f t="shared" si="170"/>
        <v>0</v>
      </c>
      <c r="AA906">
        <f t="shared" si="171"/>
        <v>10</v>
      </c>
      <c r="AB906">
        <f t="shared" si="172"/>
        <v>0</v>
      </c>
      <c r="AC906">
        <f t="shared" si="173"/>
        <v>0</v>
      </c>
      <c r="AD906" s="2">
        <f t="shared" si="174"/>
        <v>60</v>
      </c>
      <c r="AE906" s="2" t="str">
        <f t="shared" si="175"/>
        <v>HT Under 1.5 Goals</v>
      </c>
      <c r="AF906" s="6"/>
      <c r="AG906" s="6" t="str">
        <f t="shared" si="176"/>
        <v>HT Over 0.5 Goals</v>
      </c>
      <c r="AH906" s="6" t="str">
        <f t="shared" si="167"/>
        <v>LOST</v>
      </c>
      <c r="AI906" s="6" t="str">
        <f t="shared" si="168"/>
        <v>LOST</v>
      </c>
      <c r="AK906" s="2" t="str">
        <f t="shared" si="177"/>
        <v>…</v>
      </c>
    </row>
    <row r="907" spans="6:37">
      <c r="F907" s="8"/>
      <c r="G907" s="2"/>
      <c r="H907" s="8"/>
      <c r="I907" s="2"/>
      <c r="J907" s="2"/>
      <c r="K907" s="2"/>
      <c r="L907" s="2"/>
      <c r="M907" s="2"/>
      <c r="N907" s="2"/>
      <c r="O907" s="3"/>
      <c r="P907" s="3"/>
      <c r="Q907" s="2"/>
      <c r="R907" s="2"/>
      <c r="S907" s="2"/>
      <c r="T907" s="2"/>
      <c r="U907" s="27"/>
      <c r="V907" s="27"/>
      <c r="W907" s="20"/>
      <c r="X907" s="20">
        <f t="shared" si="169"/>
        <v>1.25</v>
      </c>
      <c r="Y907" s="11"/>
      <c r="Z907" s="2">
        <f t="shared" si="170"/>
        <v>0</v>
      </c>
      <c r="AA907">
        <f t="shared" si="171"/>
        <v>10</v>
      </c>
      <c r="AB907">
        <f t="shared" si="172"/>
        <v>0</v>
      </c>
      <c r="AC907">
        <f t="shared" si="173"/>
        <v>0</v>
      </c>
      <c r="AD907" s="2">
        <f t="shared" si="174"/>
        <v>60</v>
      </c>
      <c r="AE907" s="2" t="str">
        <f t="shared" si="175"/>
        <v>HT Under 1.5 Goals</v>
      </c>
      <c r="AF907" s="6"/>
      <c r="AG907" s="6" t="str">
        <f t="shared" si="176"/>
        <v>HT Over 0.5 Goals</v>
      </c>
      <c r="AH907" s="6" t="str">
        <f t="shared" si="167"/>
        <v>LOST</v>
      </c>
      <c r="AI907" s="6" t="str">
        <f t="shared" si="168"/>
        <v>LOST</v>
      </c>
      <c r="AK907" s="2" t="str">
        <f t="shared" si="177"/>
        <v>…</v>
      </c>
    </row>
    <row r="908" spans="6:37">
      <c r="F908" s="8"/>
      <c r="G908" s="2"/>
      <c r="H908" s="8"/>
      <c r="I908" s="2"/>
      <c r="J908" s="2"/>
      <c r="K908" s="2"/>
      <c r="L908" s="2"/>
      <c r="M908" s="2"/>
      <c r="N908" s="2"/>
      <c r="O908" s="3"/>
      <c r="P908" s="3"/>
      <c r="Q908" s="2"/>
      <c r="R908" s="2"/>
      <c r="S908" s="2"/>
      <c r="T908" s="2"/>
      <c r="U908" s="27"/>
      <c r="V908" s="27"/>
      <c r="W908" s="20"/>
      <c r="X908" s="20">
        <f t="shared" si="169"/>
        <v>1.25</v>
      </c>
      <c r="Y908" s="11"/>
      <c r="Z908" s="2">
        <f t="shared" si="170"/>
        <v>0</v>
      </c>
      <c r="AA908">
        <f t="shared" si="171"/>
        <v>10</v>
      </c>
      <c r="AB908">
        <f t="shared" si="172"/>
        <v>0</v>
      </c>
      <c r="AC908">
        <f t="shared" si="173"/>
        <v>0</v>
      </c>
      <c r="AD908" s="2">
        <f t="shared" si="174"/>
        <v>60</v>
      </c>
      <c r="AE908" s="2" t="str">
        <f t="shared" si="175"/>
        <v>HT Under 1.5 Goals</v>
      </c>
      <c r="AF908" s="6"/>
      <c r="AG908" s="6" t="str">
        <f t="shared" si="176"/>
        <v>HT Over 0.5 Goals</v>
      </c>
      <c r="AH908" s="6" t="str">
        <f t="shared" si="167"/>
        <v>LOST</v>
      </c>
      <c r="AI908" s="6" t="str">
        <f t="shared" si="168"/>
        <v>LOST</v>
      </c>
      <c r="AK908" s="2" t="str">
        <f t="shared" si="177"/>
        <v>…</v>
      </c>
    </row>
    <row r="909" spans="6:37">
      <c r="F909" s="8"/>
      <c r="G909" s="2"/>
      <c r="H909" s="8"/>
      <c r="I909" s="2"/>
      <c r="J909" s="2"/>
      <c r="K909" s="2"/>
      <c r="L909" s="2"/>
      <c r="M909" s="2"/>
      <c r="N909" s="2"/>
      <c r="O909" s="3"/>
      <c r="P909" s="3"/>
      <c r="Q909" s="2"/>
      <c r="R909" s="2"/>
      <c r="S909" s="2"/>
      <c r="T909" s="2"/>
      <c r="U909" s="27"/>
      <c r="V909" s="27"/>
      <c r="W909" s="20"/>
      <c r="X909" s="20">
        <f t="shared" si="169"/>
        <v>1.25</v>
      </c>
      <c r="Y909" s="11"/>
      <c r="Z909" s="2">
        <f t="shared" si="170"/>
        <v>0</v>
      </c>
      <c r="AA909">
        <f t="shared" si="171"/>
        <v>10</v>
      </c>
      <c r="AB909">
        <f t="shared" si="172"/>
        <v>0</v>
      </c>
      <c r="AC909">
        <f t="shared" si="173"/>
        <v>0</v>
      </c>
      <c r="AD909" s="2">
        <f t="shared" si="174"/>
        <v>60</v>
      </c>
      <c r="AE909" s="2" t="str">
        <f t="shared" si="175"/>
        <v>HT Under 1.5 Goals</v>
      </c>
      <c r="AF909" s="6"/>
      <c r="AG909" s="6" t="str">
        <f t="shared" si="176"/>
        <v>HT Over 0.5 Goals</v>
      </c>
      <c r="AH909" s="6" t="str">
        <f t="shared" si="167"/>
        <v>LOST</v>
      </c>
      <c r="AI909" s="6" t="str">
        <f t="shared" si="168"/>
        <v>LOST</v>
      </c>
      <c r="AK909" s="2" t="str">
        <f t="shared" si="177"/>
        <v>…</v>
      </c>
    </row>
    <row r="910" spans="6:37">
      <c r="F910" s="8"/>
      <c r="G910" s="2"/>
      <c r="H910" s="8"/>
      <c r="I910" s="2"/>
      <c r="J910" s="2"/>
      <c r="K910" s="2"/>
      <c r="L910" s="2"/>
      <c r="M910" s="2"/>
      <c r="N910" s="2"/>
      <c r="O910" s="3"/>
      <c r="P910" s="3"/>
      <c r="Q910" s="2"/>
      <c r="R910" s="2"/>
      <c r="S910" s="2"/>
      <c r="T910" s="2"/>
      <c r="U910" s="27"/>
      <c r="V910" s="27"/>
      <c r="W910" s="20"/>
      <c r="X910" s="20">
        <f t="shared" si="169"/>
        <v>1.25</v>
      </c>
      <c r="Y910" s="11"/>
      <c r="Z910" s="2">
        <f t="shared" si="170"/>
        <v>0</v>
      </c>
      <c r="AA910">
        <f t="shared" si="171"/>
        <v>10</v>
      </c>
      <c r="AB910">
        <f t="shared" si="172"/>
        <v>0</v>
      </c>
      <c r="AC910">
        <f t="shared" si="173"/>
        <v>0</v>
      </c>
      <c r="AD910" s="2">
        <f t="shared" si="174"/>
        <v>60</v>
      </c>
      <c r="AE910" s="2" t="str">
        <f t="shared" si="175"/>
        <v>HT Under 1.5 Goals</v>
      </c>
      <c r="AF910" s="6"/>
      <c r="AG910" s="6" t="str">
        <f t="shared" si="176"/>
        <v>HT Over 0.5 Goals</v>
      </c>
      <c r="AH910" s="6" t="str">
        <f t="shared" si="167"/>
        <v>LOST</v>
      </c>
      <c r="AI910" s="6" t="str">
        <f t="shared" si="168"/>
        <v>LOST</v>
      </c>
      <c r="AK910" s="2" t="str">
        <f t="shared" si="177"/>
        <v>…</v>
      </c>
    </row>
    <row r="911" spans="6:37">
      <c r="F911" s="8"/>
      <c r="G911" s="2"/>
      <c r="H911" s="8"/>
      <c r="I911" s="2"/>
      <c r="J911" s="2"/>
      <c r="K911" s="2"/>
      <c r="L911" s="2"/>
      <c r="M911" s="2"/>
      <c r="N911" s="2"/>
      <c r="O911" s="3"/>
      <c r="P911" s="3"/>
      <c r="Q911" s="2"/>
      <c r="R911" s="2"/>
      <c r="S911" s="2"/>
      <c r="T911" s="2"/>
      <c r="U911" s="27"/>
      <c r="V911" s="27"/>
      <c r="W911" s="20"/>
      <c r="X911" s="20">
        <f t="shared" si="169"/>
        <v>1.25</v>
      </c>
      <c r="Y911" s="11"/>
      <c r="Z911" s="2">
        <f t="shared" si="170"/>
        <v>0</v>
      </c>
      <c r="AA911">
        <f t="shared" si="171"/>
        <v>10</v>
      </c>
      <c r="AB911">
        <f t="shared" si="172"/>
        <v>0</v>
      </c>
      <c r="AC911">
        <f t="shared" si="173"/>
        <v>0</v>
      </c>
      <c r="AD911" s="2">
        <f t="shared" si="174"/>
        <v>60</v>
      </c>
      <c r="AE911" s="2" t="str">
        <f t="shared" si="175"/>
        <v>HT Under 1.5 Goals</v>
      </c>
      <c r="AF911" s="6"/>
      <c r="AG911" s="6" t="str">
        <f t="shared" si="176"/>
        <v>HT Over 0.5 Goals</v>
      </c>
      <c r="AH911" s="6" t="str">
        <f t="shared" si="167"/>
        <v>LOST</v>
      </c>
      <c r="AI911" s="6" t="str">
        <f t="shared" si="168"/>
        <v>LOST</v>
      </c>
      <c r="AK911" s="2" t="str">
        <f t="shared" si="177"/>
        <v>…</v>
      </c>
    </row>
    <row r="912" spans="6:37">
      <c r="F912" s="8"/>
      <c r="G912" s="2"/>
      <c r="H912" s="8"/>
      <c r="I912" s="2"/>
      <c r="J912" s="2"/>
      <c r="K912" s="2"/>
      <c r="L912" s="2"/>
      <c r="M912" s="2"/>
      <c r="N912" s="2"/>
      <c r="O912" s="3"/>
      <c r="P912" s="3"/>
      <c r="Q912" s="2"/>
      <c r="R912" s="2"/>
      <c r="S912" s="2"/>
      <c r="T912" s="2"/>
      <c r="U912" s="27"/>
      <c r="V912" s="27"/>
      <c r="W912" s="20"/>
      <c r="X912" s="20">
        <f t="shared" si="169"/>
        <v>1.25</v>
      </c>
      <c r="Y912" s="11"/>
      <c r="Z912" s="2">
        <f t="shared" si="170"/>
        <v>0</v>
      </c>
      <c r="AA912">
        <f t="shared" si="171"/>
        <v>10</v>
      </c>
      <c r="AB912">
        <f t="shared" si="172"/>
        <v>0</v>
      </c>
      <c r="AC912">
        <f t="shared" si="173"/>
        <v>0</v>
      </c>
      <c r="AD912" s="2">
        <f t="shared" si="174"/>
        <v>60</v>
      </c>
      <c r="AE912" s="2" t="str">
        <f t="shared" si="175"/>
        <v>HT Under 1.5 Goals</v>
      </c>
      <c r="AF912" s="6"/>
      <c r="AG912" s="6" t="str">
        <f t="shared" si="176"/>
        <v>HT Over 0.5 Goals</v>
      </c>
      <c r="AH912" s="6" t="str">
        <f t="shared" si="167"/>
        <v>LOST</v>
      </c>
      <c r="AI912" s="6" t="str">
        <f t="shared" si="168"/>
        <v>LOST</v>
      </c>
      <c r="AK912" s="2" t="str">
        <f t="shared" si="177"/>
        <v>…</v>
      </c>
    </row>
    <row r="913" spans="6:37">
      <c r="F913" s="8"/>
      <c r="G913" s="2"/>
      <c r="H913" s="8"/>
      <c r="I913" s="2"/>
      <c r="J913" s="2"/>
      <c r="K913" s="2"/>
      <c r="L913" s="2"/>
      <c r="M913" s="2"/>
      <c r="N913" s="2"/>
      <c r="O913" s="3"/>
      <c r="P913" s="3"/>
      <c r="Q913" s="2"/>
      <c r="R913" s="2"/>
      <c r="S913" s="2"/>
      <c r="T913" s="2"/>
      <c r="U913" s="27"/>
      <c r="V913" s="27"/>
      <c r="W913" s="20"/>
      <c r="X913" s="20">
        <f t="shared" si="169"/>
        <v>1.25</v>
      </c>
      <c r="Y913" s="11"/>
      <c r="Z913" s="2">
        <f t="shared" si="170"/>
        <v>0</v>
      </c>
      <c r="AA913">
        <f t="shared" si="171"/>
        <v>10</v>
      </c>
      <c r="AB913">
        <f t="shared" si="172"/>
        <v>0</v>
      </c>
      <c r="AC913">
        <f t="shared" si="173"/>
        <v>0</v>
      </c>
      <c r="AD913" s="2">
        <f t="shared" si="174"/>
        <v>60</v>
      </c>
      <c r="AE913" s="2" t="str">
        <f t="shared" si="175"/>
        <v>HT Under 1.5 Goals</v>
      </c>
      <c r="AF913" s="6"/>
      <c r="AG913" s="6" t="str">
        <f t="shared" si="176"/>
        <v>HT Over 0.5 Goals</v>
      </c>
      <c r="AH913" s="6" t="str">
        <f t="shared" si="167"/>
        <v>LOST</v>
      </c>
      <c r="AI913" s="6" t="str">
        <f t="shared" si="168"/>
        <v>LOST</v>
      </c>
      <c r="AK913" s="2" t="str">
        <f t="shared" si="177"/>
        <v>…</v>
      </c>
    </row>
    <row r="914" spans="6:37">
      <c r="F914" s="8"/>
      <c r="G914" s="2"/>
      <c r="H914" s="8"/>
      <c r="I914" s="2"/>
      <c r="J914" s="2"/>
      <c r="K914" s="2"/>
      <c r="L914" s="2"/>
      <c r="M914" s="2"/>
      <c r="N914" s="2"/>
      <c r="O914" s="3"/>
      <c r="P914" s="3"/>
      <c r="Q914" s="2"/>
      <c r="R914" s="2"/>
      <c r="S914" s="2"/>
      <c r="T914" s="2"/>
      <c r="U914" s="27"/>
      <c r="V914" s="27"/>
      <c r="W914" s="20"/>
      <c r="X914" s="20">
        <f t="shared" si="169"/>
        <v>1.25</v>
      </c>
      <c r="Y914" s="11"/>
      <c r="Z914" s="2">
        <f t="shared" si="170"/>
        <v>0</v>
      </c>
      <c r="AA914">
        <f t="shared" si="171"/>
        <v>10</v>
      </c>
      <c r="AB914">
        <f t="shared" si="172"/>
        <v>0</v>
      </c>
      <c r="AC914">
        <f t="shared" si="173"/>
        <v>0</v>
      </c>
      <c r="AD914" s="2">
        <f t="shared" si="174"/>
        <v>60</v>
      </c>
      <c r="AE914" s="2" t="str">
        <f t="shared" si="175"/>
        <v>HT Under 1.5 Goals</v>
      </c>
      <c r="AF914" s="6"/>
      <c r="AG914" s="6" t="str">
        <f t="shared" si="176"/>
        <v>HT Over 0.5 Goals</v>
      </c>
      <c r="AH914" s="6" t="str">
        <f t="shared" ref="AH914:AH977" si="178">IF(O914="?",O914,AI914)</f>
        <v>LOST</v>
      </c>
      <c r="AI914" s="6" t="str">
        <f t="shared" ref="AI914:AI977" si="179">IF(AE914=AG914,"WON",IF(O914="0-1","WON",IF(O914="1-0","WON",IF(O914="?","?","LOST"))))</f>
        <v>LOST</v>
      </c>
      <c r="AK914" s="2" t="str">
        <f t="shared" si="177"/>
        <v>…</v>
      </c>
    </row>
    <row r="915" spans="6:37">
      <c r="F915" s="8"/>
      <c r="G915" s="2"/>
      <c r="H915" s="8"/>
      <c r="I915" s="2"/>
      <c r="J915" s="2"/>
      <c r="K915" s="2"/>
      <c r="L915" s="2"/>
      <c r="M915" s="2"/>
      <c r="N915" s="2"/>
      <c r="O915" s="3"/>
      <c r="P915" s="3"/>
      <c r="Q915" s="2"/>
      <c r="R915" s="2"/>
      <c r="S915" s="2"/>
      <c r="T915" s="2"/>
      <c r="U915" s="27"/>
      <c r="V915" s="27"/>
      <c r="W915" s="20"/>
      <c r="X915" s="20">
        <f t="shared" si="169"/>
        <v>1.25</v>
      </c>
      <c r="Y915" s="11"/>
      <c r="Z915" s="2">
        <f t="shared" si="170"/>
        <v>0</v>
      </c>
      <c r="AA915">
        <f t="shared" si="171"/>
        <v>10</v>
      </c>
      <c r="AB915">
        <f t="shared" si="172"/>
        <v>0</v>
      </c>
      <c r="AC915">
        <f t="shared" si="173"/>
        <v>0</v>
      </c>
      <c r="AD915" s="2">
        <f t="shared" si="174"/>
        <v>60</v>
      </c>
      <c r="AE915" s="2" t="str">
        <f t="shared" si="175"/>
        <v>HT Under 1.5 Goals</v>
      </c>
      <c r="AF915" s="6"/>
      <c r="AG915" s="6" t="str">
        <f t="shared" si="176"/>
        <v>HT Over 0.5 Goals</v>
      </c>
      <c r="AH915" s="6" t="str">
        <f t="shared" si="178"/>
        <v>LOST</v>
      </c>
      <c r="AI915" s="6" t="str">
        <f t="shared" si="179"/>
        <v>LOST</v>
      </c>
      <c r="AK915" s="2" t="str">
        <f t="shared" si="177"/>
        <v>…</v>
      </c>
    </row>
    <row r="916" spans="6:37">
      <c r="F916" s="8"/>
      <c r="G916" s="2"/>
      <c r="H916" s="8"/>
      <c r="I916" s="2"/>
      <c r="J916" s="2"/>
      <c r="K916" s="2"/>
      <c r="L916" s="2"/>
      <c r="M916" s="2"/>
      <c r="N916" s="2"/>
      <c r="O916" s="3"/>
      <c r="P916" s="3"/>
      <c r="Q916" s="2"/>
      <c r="R916" s="2"/>
      <c r="S916" s="2"/>
      <c r="T916" s="2"/>
      <c r="U916" s="27"/>
      <c r="V916" s="27"/>
      <c r="W916" s="20"/>
      <c r="X916" s="20">
        <f t="shared" si="169"/>
        <v>1.25</v>
      </c>
      <c r="Y916" s="11"/>
      <c r="Z916" s="2">
        <f t="shared" si="170"/>
        <v>0</v>
      </c>
      <c r="AA916">
        <f t="shared" si="171"/>
        <v>10</v>
      </c>
      <c r="AB916">
        <f t="shared" si="172"/>
        <v>0</v>
      </c>
      <c r="AC916">
        <f t="shared" si="173"/>
        <v>0</v>
      </c>
      <c r="AD916" s="2">
        <f t="shared" si="174"/>
        <v>60</v>
      </c>
      <c r="AE916" s="2" t="str">
        <f t="shared" si="175"/>
        <v>HT Under 1.5 Goals</v>
      </c>
      <c r="AF916" s="6"/>
      <c r="AG916" s="6" t="str">
        <f t="shared" si="176"/>
        <v>HT Over 0.5 Goals</v>
      </c>
      <c r="AH916" s="6" t="str">
        <f t="shared" si="178"/>
        <v>LOST</v>
      </c>
      <c r="AI916" s="6" t="str">
        <f t="shared" si="179"/>
        <v>LOST</v>
      </c>
      <c r="AK916" s="2" t="str">
        <f t="shared" si="177"/>
        <v>…</v>
      </c>
    </row>
    <row r="917" spans="6:37">
      <c r="F917" s="8"/>
      <c r="G917" s="2"/>
      <c r="H917" s="8"/>
      <c r="I917" s="2"/>
      <c r="J917" s="2"/>
      <c r="K917" s="2"/>
      <c r="L917" s="2"/>
      <c r="M917" s="2"/>
      <c r="N917" s="2"/>
      <c r="O917" s="3"/>
      <c r="P917" s="3"/>
      <c r="Q917" s="2"/>
      <c r="R917" s="2"/>
      <c r="S917" s="2"/>
      <c r="T917" s="2"/>
      <c r="U917" s="27"/>
      <c r="V917" s="27"/>
      <c r="W917" s="20"/>
      <c r="X917" s="20">
        <f t="shared" si="169"/>
        <v>1.25</v>
      </c>
      <c r="Y917" s="11"/>
      <c r="Z917" s="2">
        <f t="shared" si="170"/>
        <v>0</v>
      </c>
      <c r="AA917">
        <f t="shared" si="171"/>
        <v>10</v>
      </c>
      <c r="AB917">
        <f t="shared" si="172"/>
        <v>0</v>
      </c>
      <c r="AC917">
        <f t="shared" si="173"/>
        <v>0</v>
      </c>
      <c r="AD917" s="2">
        <f t="shared" si="174"/>
        <v>60</v>
      </c>
      <c r="AE917" s="2" t="str">
        <f t="shared" si="175"/>
        <v>HT Under 1.5 Goals</v>
      </c>
      <c r="AF917" s="6"/>
      <c r="AG917" s="6" t="str">
        <f t="shared" si="176"/>
        <v>HT Over 0.5 Goals</v>
      </c>
      <c r="AH917" s="6" t="str">
        <f t="shared" si="178"/>
        <v>LOST</v>
      </c>
      <c r="AI917" s="6" t="str">
        <f t="shared" si="179"/>
        <v>LOST</v>
      </c>
      <c r="AK917" s="2" t="str">
        <f t="shared" si="177"/>
        <v>…</v>
      </c>
    </row>
    <row r="918" spans="6:37">
      <c r="F918" s="8"/>
      <c r="G918" s="2"/>
      <c r="H918" s="8"/>
      <c r="I918" s="2"/>
      <c r="J918" s="2"/>
      <c r="K918" s="2"/>
      <c r="L918" s="2"/>
      <c r="M918" s="2"/>
      <c r="N918" s="2"/>
      <c r="O918" s="3"/>
      <c r="P918" s="3"/>
      <c r="Q918" s="2"/>
      <c r="R918" s="2"/>
      <c r="S918" s="2"/>
      <c r="T918" s="2"/>
      <c r="U918" s="27"/>
      <c r="V918" s="27"/>
      <c r="W918" s="20"/>
      <c r="X918" s="20">
        <f t="shared" si="169"/>
        <v>1.25</v>
      </c>
      <c r="Y918" s="11"/>
      <c r="Z918" s="2">
        <f t="shared" si="170"/>
        <v>0</v>
      </c>
      <c r="AA918">
        <f t="shared" si="171"/>
        <v>10</v>
      </c>
      <c r="AB918">
        <f t="shared" si="172"/>
        <v>0</v>
      </c>
      <c r="AC918">
        <f t="shared" si="173"/>
        <v>0</v>
      </c>
      <c r="AD918" s="2">
        <f t="shared" si="174"/>
        <v>60</v>
      </c>
      <c r="AE918" s="2" t="str">
        <f t="shared" si="175"/>
        <v>HT Under 1.5 Goals</v>
      </c>
      <c r="AF918" s="6"/>
      <c r="AG918" s="6" t="str">
        <f t="shared" si="176"/>
        <v>HT Over 0.5 Goals</v>
      </c>
      <c r="AH918" s="6" t="str">
        <f t="shared" si="178"/>
        <v>LOST</v>
      </c>
      <c r="AI918" s="6" t="str">
        <f t="shared" si="179"/>
        <v>LOST</v>
      </c>
      <c r="AK918" s="2" t="str">
        <f t="shared" si="177"/>
        <v>…</v>
      </c>
    </row>
    <row r="919" spans="6:37">
      <c r="F919" s="8"/>
      <c r="G919" s="2"/>
      <c r="H919" s="8"/>
      <c r="I919" s="2"/>
      <c r="J919" s="2"/>
      <c r="K919" s="2"/>
      <c r="L919" s="2"/>
      <c r="M919" s="2"/>
      <c r="N919" s="2"/>
      <c r="O919" s="3"/>
      <c r="P919" s="3"/>
      <c r="Q919" s="2"/>
      <c r="R919" s="2"/>
      <c r="S919" s="2"/>
      <c r="T919" s="2"/>
      <c r="U919" s="27"/>
      <c r="V919" s="27"/>
      <c r="W919" s="20"/>
      <c r="X919" s="20">
        <f t="shared" si="169"/>
        <v>1.25</v>
      </c>
      <c r="Y919" s="11"/>
      <c r="Z919" s="2">
        <f t="shared" si="170"/>
        <v>0</v>
      </c>
      <c r="AA919">
        <f t="shared" si="171"/>
        <v>10</v>
      </c>
      <c r="AB919">
        <f t="shared" si="172"/>
        <v>0</v>
      </c>
      <c r="AC919">
        <f t="shared" si="173"/>
        <v>0</v>
      </c>
      <c r="AD919" s="2">
        <f t="shared" si="174"/>
        <v>60</v>
      </c>
      <c r="AE919" s="2" t="str">
        <f t="shared" si="175"/>
        <v>HT Under 1.5 Goals</v>
      </c>
      <c r="AF919" s="6"/>
      <c r="AG919" s="6" t="str">
        <f t="shared" si="176"/>
        <v>HT Over 0.5 Goals</v>
      </c>
      <c r="AH919" s="6" t="str">
        <f t="shared" si="178"/>
        <v>LOST</v>
      </c>
      <c r="AI919" s="6" t="str">
        <f t="shared" si="179"/>
        <v>LOST</v>
      </c>
      <c r="AK919" s="2" t="str">
        <f t="shared" si="177"/>
        <v>…</v>
      </c>
    </row>
    <row r="920" spans="6:37">
      <c r="F920" s="8"/>
      <c r="G920" s="2"/>
      <c r="H920" s="8"/>
      <c r="I920" s="2"/>
      <c r="J920" s="2"/>
      <c r="K920" s="2"/>
      <c r="L920" s="2"/>
      <c r="M920" s="2"/>
      <c r="N920" s="2"/>
      <c r="O920" s="3"/>
      <c r="P920" s="3"/>
      <c r="Q920" s="2"/>
      <c r="R920" s="2"/>
      <c r="S920" s="2"/>
      <c r="T920" s="2"/>
      <c r="U920" s="27"/>
      <c r="V920" s="27"/>
      <c r="W920" s="20"/>
      <c r="X920" s="20">
        <f t="shared" si="169"/>
        <v>1.25</v>
      </c>
      <c r="Y920" s="11"/>
      <c r="Z920" s="2">
        <f t="shared" si="170"/>
        <v>0</v>
      </c>
      <c r="AA920">
        <f t="shared" si="171"/>
        <v>10</v>
      </c>
      <c r="AB920">
        <f t="shared" si="172"/>
        <v>0</v>
      </c>
      <c r="AC920">
        <f t="shared" si="173"/>
        <v>0</v>
      </c>
      <c r="AD920" s="2">
        <f t="shared" si="174"/>
        <v>60</v>
      </c>
      <c r="AE920" s="2" t="str">
        <f t="shared" si="175"/>
        <v>HT Under 1.5 Goals</v>
      </c>
      <c r="AF920" s="6"/>
      <c r="AG920" s="6" t="str">
        <f t="shared" si="176"/>
        <v>HT Over 0.5 Goals</v>
      </c>
      <c r="AH920" s="6" t="str">
        <f t="shared" si="178"/>
        <v>LOST</v>
      </c>
      <c r="AI920" s="6" t="str">
        <f t="shared" si="179"/>
        <v>LOST</v>
      </c>
      <c r="AK920" s="2" t="str">
        <f t="shared" si="177"/>
        <v>…</v>
      </c>
    </row>
    <row r="921" spans="6:37">
      <c r="F921" s="8"/>
      <c r="G921" s="2"/>
      <c r="H921" s="8"/>
      <c r="I921" s="2"/>
      <c r="J921" s="2"/>
      <c r="K921" s="2"/>
      <c r="L921" s="2"/>
      <c r="M921" s="2"/>
      <c r="N921" s="2"/>
      <c r="O921" s="3"/>
      <c r="P921" s="3"/>
      <c r="Q921" s="2"/>
      <c r="R921" s="2"/>
      <c r="S921" s="2"/>
      <c r="T921" s="2"/>
      <c r="U921" s="27"/>
      <c r="V921" s="27"/>
      <c r="W921" s="20"/>
      <c r="X921" s="20">
        <f t="shared" si="169"/>
        <v>1.25</v>
      </c>
      <c r="Y921" s="11"/>
      <c r="Z921" s="2">
        <f t="shared" si="170"/>
        <v>0</v>
      </c>
      <c r="AA921">
        <f t="shared" si="171"/>
        <v>10</v>
      </c>
      <c r="AB921">
        <f t="shared" si="172"/>
        <v>0</v>
      </c>
      <c r="AC921">
        <f t="shared" si="173"/>
        <v>0</v>
      </c>
      <c r="AD921" s="2">
        <f t="shared" si="174"/>
        <v>60</v>
      </c>
      <c r="AE921" s="2" t="str">
        <f t="shared" si="175"/>
        <v>HT Under 1.5 Goals</v>
      </c>
      <c r="AF921" s="6"/>
      <c r="AG921" s="6" t="str">
        <f t="shared" si="176"/>
        <v>HT Over 0.5 Goals</v>
      </c>
      <c r="AH921" s="6" t="str">
        <f t="shared" si="178"/>
        <v>LOST</v>
      </c>
      <c r="AI921" s="6" t="str">
        <f t="shared" si="179"/>
        <v>LOST</v>
      </c>
      <c r="AK921" s="2" t="str">
        <f t="shared" si="177"/>
        <v>…</v>
      </c>
    </row>
    <row r="922" spans="6:37">
      <c r="F922" s="8"/>
      <c r="G922" s="2"/>
      <c r="H922" s="8"/>
      <c r="I922" s="2"/>
      <c r="J922" s="2"/>
      <c r="K922" s="2"/>
      <c r="L922" s="2"/>
      <c r="M922" s="2"/>
      <c r="N922" s="2"/>
      <c r="O922" s="3"/>
      <c r="P922" s="3"/>
      <c r="Q922" s="2"/>
      <c r="R922" s="2"/>
      <c r="S922" s="2"/>
      <c r="T922" s="2"/>
      <c r="U922" s="27"/>
      <c r="V922" s="27"/>
      <c r="W922" s="20"/>
      <c r="X922" s="20">
        <f t="shared" si="169"/>
        <v>1.25</v>
      </c>
      <c r="Y922" s="11"/>
      <c r="Z922" s="2">
        <f t="shared" si="170"/>
        <v>0</v>
      </c>
      <c r="AA922">
        <f t="shared" si="171"/>
        <v>10</v>
      </c>
      <c r="AB922">
        <f t="shared" si="172"/>
        <v>0</v>
      </c>
      <c r="AC922">
        <f t="shared" si="173"/>
        <v>0</v>
      </c>
      <c r="AD922" s="2">
        <f t="shared" si="174"/>
        <v>60</v>
      </c>
      <c r="AE922" s="2" t="str">
        <f t="shared" si="175"/>
        <v>HT Under 1.5 Goals</v>
      </c>
      <c r="AF922" s="6"/>
      <c r="AG922" s="6" t="str">
        <f t="shared" si="176"/>
        <v>HT Over 0.5 Goals</v>
      </c>
      <c r="AH922" s="6" t="str">
        <f t="shared" si="178"/>
        <v>LOST</v>
      </c>
      <c r="AI922" s="6" t="str">
        <f t="shared" si="179"/>
        <v>LOST</v>
      </c>
      <c r="AK922" s="2" t="str">
        <f t="shared" si="177"/>
        <v>…</v>
      </c>
    </row>
    <row r="923" spans="6:37">
      <c r="F923" s="8"/>
      <c r="G923" s="2"/>
      <c r="H923" s="8"/>
      <c r="I923" s="2"/>
      <c r="J923" s="2"/>
      <c r="K923" s="2"/>
      <c r="L923" s="2"/>
      <c r="M923" s="2"/>
      <c r="N923" s="2"/>
      <c r="O923" s="3"/>
      <c r="P923" s="3"/>
      <c r="Q923" s="2"/>
      <c r="R923" s="2"/>
      <c r="S923" s="2"/>
      <c r="T923" s="2"/>
      <c r="U923" s="27"/>
      <c r="V923" s="27"/>
      <c r="W923" s="20"/>
      <c r="X923" s="20">
        <f t="shared" si="169"/>
        <v>1.25</v>
      </c>
      <c r="Y923" s="11"/>
      <c r="Z923" s="2">
        <f t="shared" si="170"/>
        <v>0</v>
      </c>
      <c r="AA923">
        <f t="shared" si="171"/>
        <v>10</v>
      </c>
      <c r="AB923">
        <f t="shared" si="172"/>
        <v>0</v>
      </c>
      <c r="AC923">
        <f t="shared" si="173"/>
        <v>0</v>
      </c>
      <c r="AD923" s="2">
        <f t="shared" si="174"/>
        <v>60</v>
      </c>
      <c r="AE923" s="2" t="str">
        <f t="shared" si="175"/>
        <v>HT Under 1.5 Goals</v>
      </c>
      <c r="AF923" s="6"/>
      <c r="AG923" s="6" t="str">
        <f t="shared" si="176"/>
        <v>HT Over 0.5 Goals</v>
      </c>
      <c r="AH923" s="6" t="str">
        <f t="shared" si="178"/>
        <v>LOST</v>
      </c>
      <c r="AI923" s="6" t="str">
        <f t="shared" si="179"/>
        <v>LOST</v>
      </c>
      <c r="AK923" s="2" t="str">
        <f t="shared" si="177"/>
        <v>…</v>
      </c>
    </row>
    <row r="924" spans="6:37">
      <c r="F924" s="8"/>
      <c r="G924" s="2"/>
      <c r="H924" s="8"/>
      <c r="I924" s="2"/>
      <c r="J924" s="2"/>
      <c r="K924" s="2"/>
      <c r="L924" s="2"/>
      <c r="M924" s="2"/>
      <c r="N924" s="2"/>
      <c r="O924" s="3"/>
      <c r="P924" s="3"/>
      <c r="Q924" s="2"/>
      <c r="R924" s="2"/>
      <c r="S924" s="2"/>
      <c r="T924" s="2"/>
      <c r="U924" s="27"/>
      <c r="V924" s="27"/>
      <c r="W924" s="20"/>
      <c r="X924" s="20">
        <f t="shared" si="169"/>
        <v>1.25</v>
      </c>
      <c r="Y924" s="11"/>
      <c r="Z924" s="2">
        <f t="shared" si="170"/>
        <v>0</v>
      </c>
      <c r="AA924">
        <f t="shared" si="171"/>
        <v>10</v>
      </c>
      <c r="AB924">
        <f t="shared" si="172"/>
        <v>0</v>
      </c>
      <c r="AC924">
        <f t="shared" si="173"/>
        <v>0</v>
      </c>
      <c r="AD924" s="2">
        <f t="shared" si="174"/>
        <v>60</v>
      </c>
      <c r="AE924" s="2" t="str">
        <f t="shared" si="175"/>
        <v>HT Under 1.5 Goals</v>
      </c>
      <c r="AF924" s="6"/>
      <c r="AG924" s="6" t="str">
        <f t="shared" si="176"/>
        <v>HT Over 0.5 Goals</v>
      </c>
      <c r="AH924" s="6" t="str">
        <f t="shared" si="178"/>
        <v>LOST</v>
      </c>
      <c r="AI924" s="6" t="str">
        <f t="shared" si="179"/>
        <v>LOST</v>
      </c>
      <c r="AK924" s="2" t="str">
        <f t="shared" si="177"/>
        <v>…</v>
      </c>
    </row>
    <row r="925" spans="6:37">
      <c r="F925" s="8"/>
      <c r="G925" s="2"/>
      <c r="H925" s="8"/>
      <c r="I925" s="2"/>
      <c r="J925" s="2"/>
      <c r="K925" s="2"/>
      <c r="L925" s="2"/>
      <c r="M925" s="2"/>
      <c r="N925" s="2"/>
      <c r="O925" s="3"/>
      <c r="P925" s="3"/>
      <c r="Q925" s="2"/>
      <c r="R925" s="2"/>
      <c r="S925" s="2"/>
      <c r="T925" s="2"/>
      <c r="U925" s="27"/>
      <c r="V925" s="27"/>
      <c r="W925" s="20"/>
      <c r="X925" s="20">
        <f t="shared" si="169"/>
        <v>1.25</v>
      </c>
      <c r="Y925" s="11"/>
      <c r="Z925" s="2">
        <f t="shared" si="170"/>
        <v>0</v>
      </c>
      <c r="AA925">
        <f t="shared" si="171"/>
        <v>10</v>
      </c>
      <c r="AB925">
        <f t="shared" si="172"/>
        <v>0</v>
      </c>
      <c r="AC925">
        <f t="shared" si="173"/>
        <v>0</v>
      </c>
      <c r="AD925" s="2">
        <f t="shared" si="174"/>
        <v>60</v>
      </c>
      <c r="AE925" s="2" t="str">
        <f t="shared" si="175"/>
        <v>HT Under 1.5 Goals</v>
      </c>
      <c r="AF925" s="6"/>
      <c r="AG925" s="6" t="str">
        <f t="shared" si="176"/>
        <v>HT Over 0.5 Goals</v>
      </c>
      <c r="AH925" s="6" t="str">
        <f t="shared" si="178"/>
        <v>LOST</v>
      </c>
      <c r="AI925" s="6" t="str">
        <f t="shared" si="179"/>
        <v>LOST</v>
      </c>
      <c r="AK925" s="2" t="str">
        <f t="shared" si="177"/>
        <v>…</v>
      </c>
    </row>
    <row r="926" spans="6:37">
      <c r="F926" s="8"/>
      <c r="G926" s="2"/>
      <c r="H926" s="8"/>
      <c r="I926" s="2"/>
      <c r="J926" s="2"/>
      <c r="K926" s="2"/>
      <c r="L926" s="2"/>
      <c r="M926" s="2"/>
      <c r="N926" s="2"/>
      <c r="O926" s="3"/>
      <c r="P926" s="3"/>
      <c r="Q926" s="2"/>
      <c r="R926" s="2"/>
      <c r="S926" s="2"/>
      <c r="T926" s="2"/>
      <c r="U926" s="27"/>
      <c r="V926" s="27"/>
      <c r="W926" s="20"/>
      <c r="X926" s="20">
        <f t="shared" si="169"/>
        <v>1.25</v>
      </c>
      <c r="Y926" s="11"/>
      <c r="Z926" s="2">
        <f t="shared" si="170"/>
        <v>0</v>
      </c>
      <c r="AA926">
        <f t="shared" si="171"/>
        <v>10</v>
      </c>
      <c r="AB926">
        <f t="shared" si="172"/>
        <v>0</v>
      </c>
      <c r="AC926">
        <f t="shared" si="173"/>
        <v>0</v>
      </c>
      <c r="AD926" s="2">
        <f t="shared" si="174"/>
        <v>60</v>
      </c>
      <c r="AE926" s="2" t="str">
        <f t="shared" si="175"/>
        <v>HT Under 1.5 Goals</v>
      </c>
      <c r="AF926" s="6"/>
      <c r="AG926" s="6" t="str">
        <f t="shared" si="176"/>
        <v>HT Over 0.5 Goals</v>
      </c>
      <c r="AH926" s="6" t="str">
        <f t="shared" si="178"/>
        <v>LOST</v>
      </c>
      <c r="AI926" s="6" t="str">
        <f t="shared" si="179"/>
        <v>LOST</v>
      </c>
      <c r="AK926" s="2" t="str">
        <f t="shared" si="177"/>
        <v>…</v>
      </c>
    </row>
    <row r="927" spans="6:37">
      <c r="F927" s="8"/>
      <c r="G927" s="2"/>
      <c r="H927" s="8"/>
      <c r="I927" s="2"/>
      <c r="J927" s="2"/>
      <c r="K927" s="2"/>
      <c r="L927" s="2"/>
      <c r="M927" s="2"/>
      <c r="N927" s="2"/>
      <c r="O927" s="3"/>
      <c r="P927" s="3"/>
      <c r="Q927" s="2"/>
      <c r="R927" s="2"/>
      <c r="S927" s="2"/>
      <c r="T927" s="2"/>
      <c r="U927" s="27"/>
      <c r="V927" s="27"/>
      <c r="W927" s="20"/>
      <c r="X927" s="20">
        <f t="shared" si="169"/>
        <v>1.25</v>
      </c>
      <c r="Y927" s="11"/>
      <c r="Z927" s="2">
        <f t="shared" si="170"/>
        <v>0</v>
      </c>
      <c r="AA927">
        <f t="shared" si="171"/>
        <v>10</v>
      </c>
      <c r="AB927">
        <f t="shared" si="172"/>
        <v>0</v>
      </c>
      <c r="AC927">
        <f t="shared" si="173"/>
        <v>0</v>
      </c>
      <c r="AD927" s="2">
        <f t="shared" si="174"/>
        <v>60</v>
      </c>
      <c r="AE927" s="2" t="str">
        <f t="shared" si="175"/>
        <v>HT Under 1.5 Goals</v>
      </c>
      <c r="AF927" s="6"/>
      <c r="AG927" s="6" t="str">
        <f t="shared" si="176"/>
        <v>HT Over 0.5 Goals</v>
      </c>
      <c r="AH927" s="6" t="str">
        <f t="shared" si="178"/>
        <v>LOST</v>
      </c>
      <c r="AI927" s="6" t="str">
        <f t="shared" si="179"/>
        <v>LOST</v>
      </c>
      <c r="AK927" s="2" t="str">
        <f t="shared" si="177"/>
        <v>…</v>
      </c>
    </row>
    <row r="928" spans="6:37">
      <c r="F928" s="8"/>
      <c r="G928" s="2"/>
      <c r="H928" s="8"/>
      <c r="I928" s="2"/>
      <c r="J928" s="2"/>
      <c r="K928" s="2"/>
      <c r="L928" s="2"/>
      <c r="M928" s="2"/>
      <c r="N928" s="2"/>
      <c r="O928" s="3"/>
      <c r="P928" s="3"/>
      <c r="Q928" s="2"/>
      <c r="R928" s="2"/>
      <c r="S928" s="2"/>
      <c r="T928" s="2"/>
      <c r="U928" s="27"/>
      <c r="V928" s="27"/>
      <c r="W928" s="20"/>
      <c r="X928" s="20">
        <f t="shared" si="169"/>
        <v>1.25</v>
      </c>
      <c r="Y928" s="11"/>
      <c r="Z928" s="2">
        <f t="shared" si="170"/>
        <v>0</v>
      </c>
      <c r="AA928">
        <f t="shared" si="171"/>
        <v>10</v>
      </c>
      <c r="AB928">
        <f t="shared" si="172"/>
        <v>0</v>
      </c>
      <c r="AC928">
        <f t="shared" si="173"/>
        <v>0</v>
      </c>
      <c r="AD928" s="2">
        <f t="shared" si="174"/>
        <v>60</v>
      </c>
      <c r="AE928" s="2" t="str">
        <f t="shared" si="175"/>
        <v>HT Under 1.5 Goals</v>
      </c>
      <c r="AF928" s="6"/>
      <c r="AG928" s="6" t="str">
        <f t="shared" si="176"/>
        <v>HT Over 0.5 Goals</v>
      </c>
      <c r="AH928" s="6" t="str">
        <f t="shared" si="178"/>
        <v>LOST</v>
      </c>
      <c r="AI928" s="6" t="str">
        <f t="shared" si="179"/>
        <v>LOST</v>
      </c>
      <c r="AK928" s="2" t="str">
        <f t="shared" si="177"/>
        <v>…</v>
      </c>
    </row>
    <row r="929" spans="6:37">
      <c r="F929" s="8"/>
      <c r="G929" s="2"/>
      <c r="H929" s="8"/>
      <c r="I929" s="2"/>
      <c r="J929" s="2"/>
      <c r="K929" s="2"/>
      <c r="L929" s="2"/>
      <c r="M929" s="2"/>
      <c r="N929" s="2"/>
      <c r="O929" s="3"/>
      <c r="P929" s="3"/>
      <c r="Q929" s="2"/>
      <c r="R929" s="2"/>
      <c r="S929" s="2"/>
      <c r="T929" s="2"/>
      <c r="U929" s="27"/>
      <c r="V929" s="27"/>
      <c r="W929" s="20"/>
      <c r="X929" s="20">
        <f t="shared" si="169"/>
        <v>1.25</v>
      </c>
      <c r="Y929" s="11"/>
      <c r="Z929" s="2">
        <f t="shared" si="170"/>
        <v>0</v>
      </c>
      <c r="AA929">
        <f t="shared" si="171"/>
        <v>10</v>
      </c>
      <c r="AB929">
        <f t="shared" si="172"/>
        <v>0</v>
      </c>
      <c r="AC929">
        <f t="shared" si="173"/>
        <v>0</v>
      </c>
      <c r="AD929" s="2">
        <f t="shared" si="174"/>
        <v>60</v>
      </c>
      <c r="AE929" s="2" t="str">
        <f t="shared" si="175"/>
        <v>HT Under 1.5 Goals</v>
      </c>
      <c r="AF929" s="6"/>
      <c r="AG929" s="6" t="str">
        <f t="shared" si="176"/>
        <v>HT Over 0.5 Goals</v>
      </c>
      <c r="AH929" s="6" t="str">
        <f t="shared" si="178"/>
        <v>LOST</v>
      </c>
      <c r="AI929" s="6" t="str">
        <f t="shared" si="179"/>
        <v>LOST</v>
      </c>
      <c r="AK929" s="2" t="str">
        <f t="shared" si="177"/>
        <v>…</v>
      </c>
    </row>
    <row r="930" spans="6:37">
      <c r="F930" s="8"/>
      <c r="G930" s="2"/>
      <c r="H930" s="8"/>
      <c r="I930" s="2"/>
      <c r="J930" s="2"/>
      <c r="K930" s="2"/>
      <c r="L930" s="2"/>
      <c r="M930" s="2"/>
      <c r="N930" s="2"/>
      <c r="O930" s="3"/>
      <c r="P930" s="3"/>
      <c r="Q930" s="2"/>
      <c r="R930" s="2"/>
      <c r="S930" s="2"/>
      <c r="T930" s="2"/>
      <c r="U930" s="27"/>
      <c r="V930" s="27"/>
      <c r="W930" s="20"/>
      <c r="X930" s="20">
        <f t="shared" si="169"/>
        <v>1.25</v>
      </c>
      <c r="Y930" s="11"/>
      <c r="Z930" s="2">
        <f t="shared" si="170"/>
        <v>0</v>
      </c>
      <c r="AA930">
        <f t="shared" si="171"/>
        <v>10</v>
      </c>
      <c r="AB930">
        <f t="shared" si="172"/>
        <v>0</v>
      </c>
      <c r="AC930">
        <f t="shared" si="173"/>
        <v>0</v>
      </c>
      <c r="AD930" s="2">
        <f t="shared" si="174"/>
        <v>60</v>
      </c>
      <c r="AE930" s="2" t="str">
        <f t="shared" si="175"/>
        <v>HT Under 1.5 Goals</v>
      </c>
      <c r="AF930" s="6"/>
      <c r="AG930" s="6" t="str">
        <f t="shared" si="176"/>
        <v>HT Over 0.5 Goals</v>
      </c>
      <c r="AH930" s="6" t="str">
        <f t="shared" si="178"/>
        <v>LOST</v>
      </c>
      <c r="AI930" s="6" t="str">
        <f t="shared" si="179"/>
        <v>LOST</v>
      </c>
      <c r="AK930" s="2" t="str">
        <f t="shared" si="177"/>
        <v>…</v>
      </c>
    </row>
    <row r="931" spans="6:37">
      <c r="F931" s="8"/>
      <c r="G931" s="2"/>
      <c r="H931" s="8"/>
      <c r="I931" s="2"/>
      <c r="J931" s="2"/>
      <c r="K931" s="2"/>
      <c r="L931" s="2"/>
      <c r="M931" s="2"/>
      <c r="N931" s="2"/>
      <c r="O931" s="3"/>
      <c r="P931" s="3"/>
      <c r="Q931" s="2"/>
      <c r="R931" s="2"/>
      <c r="S931" s="2"/>
      <c r="T931" s="2"/>
      <c r="U931" s="27"/>
      <c r="V931" s="27"/>
      <c r="W931" s="20"/>
      <c r="X931" s="20">
        <f t="shared" si="169"/>
        <v>1.25</v>
      </c>
      <c r="Y931" s="11"/>
      <c r="Z931" s="2">
        <f t="shared" si="170"/>
        <v>0</v>
      </c>
      <c r="AA931">
        <f t="shared" si="171"/>
        <v>10</v>
      </c>
      <c r="AB931">
        <f t="shared" si="172"/>
        <v>0</v>
      </c>
      <c r="AC931">
        <f t="shared" si="173"/>
        <v>0</v>
      </c>
      <c r="AD931" s="2">
        <f t="shared" si="174"/>
        <v>60</v>
      </c>
      <c r="AE931" s="2" t="str">
        <f t="shared" si="175"/>
        <v>HT Under 1.5 Goals</v>
      </c>
      <c r="AF931" s="6"/>
      <c r="AG931" s="6" t="str">
        <f t="shared" si="176"/>
        <v>HT Over 0.5 Goals</v>
      </c>
      <c r="AH931" s="6" t="str">
        <f t="shared" si="178"/>
        <v>LOST</v>
      </c>
      <c r="AI931" s="6" t="str">
        <f t="shared" si="179"/>
        <v>LOST</v>
      </c>
      <c r="AK931" s="2" t="str">
        <f t="shared" si="177"/>
        <v>…</v>
      </c>
    </row>
    <row r="932" spans="6:37">
      <c r="F932" s="8"/>
      <c r="G932" s="2"/>
      <c r="H932" s="8"/>
      <c r="I932" s="2"/>
      <c r="J932" s="2"/>
      <c r="K932" s="2"/>
      <c r="L932" s="2"/>
      <c r="M932" s="2"/>
      <c r="N932" s="2"/>
      <c r="O932" s="3"/>
      <c r="P932" s="3"/>
      <c r="Q932" s="2"/>
      <c r="R932" s="2"/>
      <c r="S932" s="2"/>
      <c r="T932" s="2"/>
      <c r="U932" s="27"/>
      <c r="V932" s="27"/>
      <c r="W932" s="20"/>
      <c r="X932" s="20">
        <f t="shared" si="169"/>
        <v>1.25</v>
      </c>
      <c r="Y932" s="11"/>
      <c r="Z932" s="2">
        <f t="shared" si="170"/>
        <v>0</v>
      </c>
      <c r="AA932">
        <f t="shared" si="171"/>
        <v>10</v>
      </c>
      <c r="AB932">
        <f t="shared" si="172"/>
        <v>0</v>
      </c>
      <c r="AC932">
        <f t="shared" si="173"/>
        <v>0</v>
      </c>
      <c r="AD932" s="2">
        <f t="shared" si="174"/>
        <v>60</v>
      </c>
      <c r="AE932" s="2" t="str">
        <f t="shared" si="175"/>
        <v>HT Under 1.5 Goals</v>
      </c>
      <c r="AF932" s="6"/>
      <c r="AG932" s="6" t="str">
        <f t="shared" si="176"/>
        <v>HT Over 0.5 Goals</v>
      </c>
      <c r="AH932" s="6" t="str">
        <f t="shared" si="178"/>
        <v>LOST</v>
      </c>
      <c r="AI932" s="6" t="str">
        <f t="shared" si="179"/>
        <v>LOST</v>
      </c>
      <c r="AK932" s="2" t="str">
        <f t="shared" si="177"/>
        <v>…</v>
      </c>
    </row>
    <row r="933" spans="6:37">
      <c r="F933" s="8"/>
      <c r="G933" s="2"/>
      <c r="H933" s="8"/>
      <c r="I933" s="2"/>
      <c r="J933" s="2"/>
      <c r="K933" s="2"/>
      <c r="L933" s="2"/>
      <c r="M933" s="2"/>
      <c r="N933" s="2"/>
      <c r="O933" s="3"/>
      <c r="P933" s="3"/>
      <c r="Q933" s="2"/>
      <c r="R933" s="2"/>
      <c r="S933" s="2"/>
      <c r="T933" s="2"/>
      <c r="U933" s="27"/>
      <c r="V933" s="27"/>
      <c r="W933" s="20"/>
      <c r="X933" s="20">
        <f t="shared" si="169"/>
        <v>1.25</v>
      </c>
      <c r="Y933" s="11"/>
      <c r="Z933" s="2">
        <f t="shared" si="170"/>
        <v>0</v>
      </c>
      <c r="AA933">
        <f t="shared" si="171"/>
        <v>10</v>
      </c>
      <c r="AB933">
        <f t="shared" si="172"/>
        <v>0</v>
      </c>
      <c r="AC933">
        <f t="shared" si="173"/>
        <v>0</v>
      </c>
      <c r="AD933" s="2">
        <f t="shared" si="174"/>
        <v>60</v>
      </c>
      <c r="AE933" s="2" t="str">
        <f t="shared" si="175"/>
        <v>HT Under 1.5 Goals</v>
      </c>
      <c r="AF933" s="6"/>
      <c r="AG933" s="6" t="str">
        <f t="shared" si="176"/>
        <v>HT Over 0.5 Goals</v>
      </c>
      <c r="AH933" s="6" t="str">
        <f t="shared" si="178"/>
        <v>LOST</v>
      </c>
      <c r="AI933" s="6" t="str">
        <f t="shared" si="179"/>
        <v>LOST</v>
      </c>
      <c r="AK933" s="2" t="str">
        <f t="shared" si="177"/>
        <v>…</v>
      </c>
    </row>
    <row r="934" spans="6:37">
      <c r="F934" s="8"/>
      <c r="G934" s="2"/>
      <c r="H934" s="8"/>
      <c r="I934" s="2"/>
      <c r="J934" s="2"/>
      <c r="K934" s="2"/>
      <c r="L934" s="2"/>
      <c r="M934" s="2"/>
      <c r="N934" s="2"/>
      <c r="O934" s="3"/>
      <c r="P934" s="3"/>
      <c r="Q934" s="2"/>
      <c r="R934" s="2"/>
      <c r="S934" s="2"/>
      <c r="T934" s="2"/>
      <c r="U934" s="27"/>
      <c r="V934" s="27"/>
      <c r="W934" s="20"/>
      <c r="X934" s="20">
        <f t="shared" si="169"/>
        <v>1.25</v>
      </c>
      <c r="Y934" s="11"/>
      <c r="Z934" s="2">
        <f t="shared" si="170"/>
        <v>0</v>
      </c>
      <c r="AA934">
        <f t="shared" si="171"/>
        <v>10</v>
      </c>
      <c r="AB934">
        <f t="shared" si="172"/>
        <v>0</v>
      </c>
      <c r="AC934">
        <f t="shared" si="173"/>
        <v>0</v>
      </c>
      <c r="AD934" s="2">
        <f t="shared" si="174"/>
        <v>60</v>
      </c>
      <c r="AE934" s="2" t="str">
        <f t="shared" si="175"/>
        <v>HT Under 1.5 Goals</v>
      </c>
      <c r="AF934" s="6"/>
      <c r="AG934" s="6" t="str">
        <f t="shared" si="176"/>
        <v>HT Over 0.5 Goals</v>
      </c>
      <c r="AH934" s="6" t="str">
        <f t="shared" si="178"/>
        <v>LOST</v>
      </c>
      <c r="AI934" s="6" t="str">
        <f t="shared" si="179"/>
        <v>LOST</v>
      </c>
      <c r="AK934" s="2" t="str">
        <f t="shared" si="177"/>
        <v>…</v>
      </c>
    </row>
    <row r="935" spans="6:37">
      <c r="F935" s="8"/>
      <c r="G935" s="2"/>
      <c r="H935" s="8"/>
      <c r="I935" s="2"/>
      <c r="J935" s="2"/>
      <c r="K935" s="2"/>
      <c r="L935" s="2"/>
      <c r="M935" s="2"/>
      <c r="N935" s="2"/>
      <c r="O935" s="3"/>
      <c r="P935" s="3"/>
      <c r="Q935" s="2"/>
      <c r="R935" s="2"/>
      <c r="S935" s="2"/>
      <c r="T935" s="2"/>
      <c r="U935" s="27"/>
      <c r="V935" s="27"/>
      <c r="W935" s="20"/>
      <c r="X935" s="20">
        <f t="shared" si="169"/>
        <v>1.25</v>
      </c>
      <c r="Y935" s="11"/>
      <c r="Z935" s="2">
        <f t="shared" si="170"/>
        <v>0</v>
      </c>
      <c r="AA935">
        <f t="shared" si="171"/>
        <v>10</v>
      </c>
      <c r="AB935">
        <f t="shared" si="172"/>
        <v>0</v>
      </c>
      <c r="AC935">
        <f t="shared" si="173"/>
        <v>0</v>
      </c>
      <c r="AD935" s="2">
        <f t="shared" si="174"/>
        <v>60</v>
      </c>
      <c r="AE935" s="2" t="str">
        <f t="shared" si="175"/>
        <v>HT Under 1.5 Goals</v>
      </c>
      <c r="AF935" s="6"/>
      <c r="AG935" s="6" t="str">
        <f t="shared" si="176"/>
        <v>HT Over 0.5 Goals</v>
      </c>
      <c r="AH935" s="6" t="str">
        <f t="shared" si="178"/>
        <v>LOST</v>
      </c>
      <c r="AI935" s="6" t="str">
        <f t="shared" si="179"/>
        <v>LOST</v>
      </c>
      <c r="AK935" s="2" t="str">
        <f t="shared" si="177"/>
        <v>…</v>
      </c>
    </row>
    <row r="936" spans="6:37">
      <c r="F936" s="8"/>
      <c r="G936" s="2"/>
      <c r="H936" s="8"/>
      <c r="I936" s="2"/>
      <c r="J936" s="2"/>
      <c r="K936" s="2"/>
      <c r="L936" s="2"/>
      <c r="M936" s="2"/>
      <c r="N936" s="2"/>
      <c r="O936" s="3"/>
      <c r="P936" s="3"/>
      <c r="Q936" s="2"/>
      <c r="R936" s="2"/>
      <c r="S936" s="2"/>
      <c r="T936" s="2"/>
      <c r="U936" s="27"/>
      <c r="V936" s="27"/>
      <c r="W936" s="20"/>
      <c r="X936" s="20">
        <f t="shared" si="169"/>
        <v>1.25</v>
      </c>
      <c r="Y936" s="11"/>
      <c r="Z936" s="2">
        <f t="shared" si="170"/>
        <v>0</v>
      </c>
      <c r="AA936">
        <f t="shared" si="171"/>
        <v>10</v>
      </c>
      <c r="AB936">
        <f t="shared" si="172"/>
        <v>0</v>
      </c>
      <c r="AC936">
        <f t="shared" si="173"/>
        <v>0</v>
      </c>
      <c r="AD936" s="2">
        <f t="shared" si="174"/>
        <v>60</v>
      </c>
      <c r="AE936" s="2" t="str">
        <f t="shared" si="175"/>
        <v>HT Under 1.5 Goals</v>
      </c>
      <c r="AF936" s="6"/>
      <c r="AG936" s="6" t="str">
        <f t="shared" si="176"/>
        <v>HT Over 0.5 Goals</v>
      </c>
      <c r="AH936" s="6" t="str">
        <f t="shared" si="178"/>
        <v>LOST</v>
      </c>
      <c r="AI936" s="6" t="str">
        <f t="shared" si="179"/>
        <v>LOST</v>
      </c>
      <c r="AK936" s="2" t="str">
        <f t="shared" si="177"/>
        <v>…</v>
      </c>
    </row>
    <row r="937" spans="6:37">
      <c r="F937" s="8"/>
      <c r="G937" s="2"/>
      <c r="H937" s="8"/>
      <c r="I937" s="2"/>
      <c r="J937" s="2"/>
      <c r="K937" s="2"/>
      <c r="L937" s="2"/>
      <c r="M937" s="2"/>
      <c r="N937" s="2"/>
      <c r="O937" s="3"/>
      <c r="P937" s="3"/>
      <c r="Q937" s="2"/>
      <c r="R937" s="2"/>
      <c r="S937" s="2"/>
      <c r="T937" s="2"/>
      <c r="U937" s="27"/>
      <c r="V937" s="27"/>
      <c r="W937" s="20"/>
      <c r="X937" s="20">
        <f t="shared" si="169"/>
        <v>1.25</v>
      </c>
      <c r="Y937" s="11"/>
      <c r="Z937" s="2">
        <f t="shared" si="170"/>
        <v>0</v>
      </c>
      <c r="AA937">
        <f t="shared" si="171"/>
        <v>10</v>
      </c>
      <c r="AB937">
        <f t="shared" si="172"/>
        <v>0</v>
      </c>
      <c r="AC937">
        <f t="shared" si="173"/>
        <v>0</v>
      </c>
      <c r="AD937" s="2">
        <f t="shared" si="174"/>
        <v>60</v>
      </c>
      <c r="AE937" s="2" t="str">
        <f t="shared" si="175"/>
        <v>HT Under 1.5 Goals</v>
      </c>
      <c r="AF937" s="6"/>
      <c r="AG937" s="6" t="str">
        <f t="shared" si="176"/>
        <v>HT Over 0.5 Goals</v>
      </c>
      <c r="AH937" s="6" t="str">
        <f t="shared" si="178"/>
        <v>LOST</v>
      </c>
      <c r="AI937" s="6" t="str">
        <f t="shared" si="179"/>
        <v>LOST</v>
      </c>
      <c r="AK937" s="2" t="str">
        <f t="shared" si="177"/>
        <v>…</v>
      </c>
    </row>
    <row r="938" spans="6:37">
      <c r="F938" s="8"/>
      <c r="G938" s="2"/>
      <c r="H938" s="8"/>
      <c r="I938" s="2"/>
      <c r="J938" s="2"/>
      <c r="K938" s="2"/>
      <c r="L938" s="2"/>
      <c r="M938" s="2"/>
      <c r="N938" s="2"/>
      <c r="O938" s="3"/>
      <c r="P938" s="3"/>
      <c r="Q938" s="2"/>
      <c r="R938" s="2"/>
      <c r="S938" s="2"/>
      <c r="T938" s="2"/>
      <c r="U938" s="27"/>
      <c r="V938" s="27"/>
      <c r="W938" s="20"/>
      <c r="X938" s="20">
        <f t="shared" si="169"/>
        <v>1.25</v>
      </c>
      <c r="Y938" s="11"/>
      <c r="Z938" s="2">
        <f t="shared" si="170"/>
        <v>0</v>
      </c>
      <c r="AA938">
        <f t="shared" si="171"/>
        <v>10</v>
      </c>
      <c r="AB938">
        <f t="shared" si="172"/>
        <v>0</v>
      </c>
      <c r="AC938">
        <f t="shared" si="173"/>
        <v>0</v>
      </c>
      <c r="AD938" s="2">
        <f t="shared" si="174"/>
        <v>60</v>
      </c>
      <c r="AE938" s="2" t="str">
        <f t="shared" si="175"/>
        <v>HT Under 1.5 Goals</v>
      </c>
      <c r="AF938" s="6"/>
      <c r="AG938" s="6" t="str">
        <f t="shared" si="176"/>
        <v>HT Over 0.5 Goals</v>
      </c>
      <c r="AH938" s="6" t="str">
        <f t="shared" si="178"/>
        <v>LOST</v>
      </c>
      <c r="AI938" s="6" t="str">
        <f t="shared" si="179"/>
        <v>LOST</v>
      </c>
      <c r="AK938" s="2" t="str">
        <f t="shared" si="177"/>
        <v>…</v>
      </c>
    </row>
    <row r="939" spans="6:37">
      <c r="F939" s="8"/>
      <c r="G939" s="2"/>
      <c r="H939" s="8"/>
      <c r="I939" s="2"/>
      <c r="J939" s="2"/>
      <c r="K939" s="2"/>
      <c r="L939" s="2"/>
      <c r="M939" s="2"/>
      <c r="N939" s="2"/>
      <c r="O939" s="3"/>
      <c r="P939" s="3"/>
      <c r="Q939" s="2"/>
      <c r="R939" s="2"/>
      <c r="S939" s="2"/>
      <c r="T939" s="2"/>
      <c r="U939" s="27"/>
      <c r="V939" s="27"/>
      <c r="W939" s="20"/>
      <c r="X939" s="20">
        <f t="shared" si="169"/>
        <v>1.25</v>
      </c>
      <c r="Y939" s="11"/>
      <c r="Z939" s="2">
        <f t="shared" si="170"/>
        <v>0</v>
      </c>
      <c r="AA939">
        <f t="shared" si="171"/>
        <v>10</v>
      </c>
      <c r="AB939">
        <f t="shared" si="172"/>
        <v>0</v>
      </c>
      <c r="AC939">
        <f t="shared" si="173"/>
        <v>0</v>
      </c>
      <c r="AD939" s="2">
        <f t="shared" si="174"/>
        <v>60</v>
      </c>
      <c r="AE939" s="2" t="str">
        <f t="shared" si="175"/>
        <v>HT Under 1.5 Goals</v>
      </c>
      <c r="AF939" s="6"/>
      <c r="AG939" s="6" t="str">
        <f t="shared" si="176"/>
        <v>HT Over 0.5 Goals</v>
      </c>
      <c r="AH939" s="6" t="str">
        <f t="shared" si="178"/>
        <v>LOST</v>
      </c>
      <c r="AI939" s="6" t="str">
        <f t="shared" si="179"/>
        <v>LOST</v>
      </c>
      <c r="AK939" s="2" t="str">
        <f t="shared" si="177"/>
        <v>…</v>
      </c>
    </row>
    <row r="940" spans="6:37">
      <c r="F940" s="8"/>
      <c r="G940" s="2"/>
      <c r="H940" s="8"/>
      <c r="I940" s="2"/>
      <c r="J940" s="2"/>
      <c r="K940" s="2"/>
      <c r="L940" s="2"/>
      <c r="M940" s="2"/>
      <c r="N940" s="2"/>
      <c r="O940" s="3"/>
      <c r="P940" s="3"/>
      <c r="Q940" s="2"/>
      <c r="R940" s="2"/>
      <c r="S940" s="2"/>
      <c r="T940" s="2"/>
      <c r="U940" s="27"/>
      <c r="V940" s="27"/>
      <c r="W940" s="20"/>
      <c r="X940" s="20">
        <f t="shared" si="169"/>
        <v>1.25</v>
      </c>
      <c r="Y940" s="11"/>
      <c r="Z940" s="2">
        <f t="shared" si="170"/>
        <v>0</v>
      </c>
      <c r="AA940">
        <f t="shared" si="171"/>
        <v>10</v>
      </c>
      <c r="AB940">
        <f t="shared" si="172"/>
        <v>0</v>
      </c>
      <c r="AC940">
        <f t="shared" si="173"/>
        <v>0</v>
      </c>
      <c r="AD940" s="2">
        <f t="shared" si="174"/>
        <v>60</v>
      </c>
      <c r="AE940" s="2" t="str">
        <f t="shared" si="175"/>
        <v>HT Under 1.5 Goals</v>
      </c>
      <c r="AF940" s="6"/>
      <c r="AG940" s="6" t="str">
        <f t="shared" si="176"/>
        <v>HT Over 0.5 Goals</v>
      </c>
      <c r="AH940" s="6" t="str">
        <f t="shared" si="178"/>
        <v>LOST</v>
      </c>
      <c r="AI940" s="6" t="str">
        <f t="shared" si="179"/>
        <v>LOST</v>
      </c>
      <c r="AK940" s="2" t="str">
        <f t="shared" si="177"/>
        <v>…</v>
      </c>
    </row>
    <row r="941" spans="6:37">
      <c r="F941" s="8"/>
      <c r="G941" s="2"/>
      <c r="H941" s="8"/>
      <c r="I941" s="2"/>
      <c r="J941" s="2"/>
      <c r="K941" s="2"/>
      <c r="L941" s="2"/>
      <c r="M941" s="2"/>
      <c r="N941" s="2"/>
      <c r="O941" s="3"/>
      <c r="P941" s="3"/>
      <c r="Q941" s="2"/>
      <c r="R941" s="2"/>
      <c r="S941" s="2"/>
      <c r="T941" s="2"/>
      <c r="U941" s="27"/>
      <c r="V941" s="27"/>
      <c r="W941" s="20"/>
      <c r="X941" s="20">
        <f t="shared" si="169"/>
        <v>1.25</v>
      </c>
      <c r="Y941" s="11"/>
      <c r="Z941" s="2">
        <f t="shared" si="170"/>
        <v>0</v>
      </c>
      <c r="AA941">
        <f t="shared" si="171"/>
        <v>10</v>
      </c>
      <c r="AB941">
        <f t="shared" si="172"/>
        <v>0</v>
      </c>
      <c r="AC941">
        <f t="shared" si="173"/>
        <v>0</v>
      </c>
      <c r="AD941" s="2">
        <f t="shared" si="174"/>
        <v>60</v>
      </c>
      <c r="AE941" s="2" t="str">
        <f t="shared" si="175"/>
        <v>HT Under 1.5 Goals</v>
      </c>
      <c r="AF941" s="6"/>
      <c r="AG941" s="6" t="str">
        <f t="shared" si="176"/>
        <v>HT Over 0.5 Goals</v>
      </c>
      <c r="AH941" s="6" t="str">
        <f t="shared" si="178"/>
        <v>LOST</v>
      </c>
      <c r="AI941" s="6" t="str">
        <f t="shared" si="179"/>
        <v>LOST</v>
      </c>
      <c r="AK941" s="2" t="str">
        <f t="shared" si="177"/>
        <v>…</v>
      </c>
    </row>
    <row r="942" spans="6:37">
      <c r="F942" s="8"/>
      <c r="G942" s="2"/>
      <c r="H942" s="8"/>
      <c r="I942" s="2"/>
      <c r="J942" s="2"/>
      <c r="K942" s="2"/>
      <c r="L942" s="2"/>
      <c r="M942" s="2"/>
      <c r="N942" s="2"/>
      <c r="O942" s="3"/>
      <c r="P942" s="3"/>
      <c r="Q942" s="2"/>
      <c r="R942" s="2"/>
      <c r="S942" s="2"/>
      <c r="T942" s="2"/>
      <c r="U942" s="27"/>
      <c r="V942" s="27"/>
      <c r="W942" s="20"/>
      <c r="X942" s="20">
        <f t="shared" si="169"/>
        <v>1.25</v>
      </c>
      <c r="Y942" s="11"/>
      <c r="Z942" s="2">
        <f t="shared" si="170"/>
        <v>0</v>
      </c>
      <c r="AA942">
        <f t="shared" si="171"/>
        <v>10</v>
      </c>
      <c r="AB942">
        <f t="shared" si="172"/>
        <v>0</v>
      </c>
      <c r="AC942">
        <f t="shared" si="173"/>
        <v>0</v>
      </c>
      <c r="AD942" s="2">
        <f t="shared" si="174"/>
        <v>60</v>
      </c>
      <c r="AE942" s="2" t="str">
        <f t="shared" si="175"/>
        <v>HT Under 1.5 Goals</v>
      </c>
      <c r="AF942" s="6"/>
      <c r="AG942" s="6" t="str">
        <f t="shared" si="176"/>
        <v>HT Over 0.5 Goals</v>
      </c>
      <c r="AH942" s="6" t="str">
        <f t="shared" si="178"/>
        <v>LOST</v>
      </c>
      <c r="AI942" s="6" t="str">
        <f t="shared" si="179"/>
        <v>LOST</v>
      </c>
      <c r="AK942" s="2" t="str">
        <f t="shared" si="177"/>
        <v>…</v>
      </c>
    </row>
    <row r="943" spans="6:37">
      <c r="F943" s="8"/>
      <c r="G943" s="2"/>
      <c r="H943" s="8"/>
      <c r="I943" s="2"/>
      <c r="J943" s="2"/>
      <c r="K943" s="2"/>
      <c r="L943" s="2"/>
      <c r="M943" s="2"/>
      <c r="N943" s="2"/>
      <c r="O943" s="3"/>
      <c r="P943" s="3"/>
      <c r="Q943" s="2"/>
      <c r="R943" s="2"/>
      <c r="S943" s="2"/>
      <c r="T943" s="2"/>
      <c r="U943" s="27"/>
      <c r="V943" s="27"/>
      <c r="W943" s="20"/>
      <c r="X943" s="20">
        <f t="shared" si="169"/>
        <v>1.25</v>
      </c>
      <c r="Y943" s="11"/>
      <c r="Z943" s="2">
        <f t="shared" si="170"/>
        <v>0</v>
      </c>
      <c r="AA943">
        <f t="shared" si="171"/>
        <v>10</v>
      </c>
      <c r="AB943">
        <f t="shared" si="172"/>
        <v>0</v>
      </c>
      <c r="AC943">
        <f t="shared" si="173"/>
        <v>0</v>
      </c>
      <c r="AD943" s="2">
        <f t="shared" si="174"/>
        <v>60</v>
      </c>
      <c r="AE943" s="2" t="str">
        <f t="shared" si="175"/>
        <v>HT Under 1.5 Goals</v>
      </c>
      <c r="AF943" s="6"/>
      <c r="AG943" s="6" t="str">
        <f t="shared" si="176"/>
        <v>HT Over 0.5 Goals</v>
      </c>
      <c r="AH943" s="6" t="str">
        <f t="shared" si="178"/>
        <v>LOST</v>
      </c>
      <c r="AI943" s="6" t="str">
        <f t="shared" si="179"/>
        <v>LOST</v>
      </c>
      <c r="AK943" s="2" t="str">
        <f t="shared" si="177"/>
        <v>…</v>
      </c>
    </row>
    <row r="944" spans="6:37">
      <c r="F944" s="8"/>
      <c r="G944" s="2"/>
      <c r="H944" s="8"/>
      <c r="I944" s="2"/>
      <c r="J944" s="2"/>
      <c r="K944" s="2"/>
      <c r="L944" s="2"/>
      <c r="M944" s="2"/>
      <c r="N944" s="2"/>
      <c r="O944" s="3"/>
      <c r="P944" s="3"/>
      <c r="Q944" s="2"/>
      <c r="R944" s="2"/>
      <c r="S944" s="2"/>
      <c r="T944" s="2"/>
      <c r="U944" s="27"/>
      <c r="V944" s="27"/>
      <c r="W944" s="20"/>
      <c r="X944" s="20">
        <f t="shared" si="169"/>
        <v>1.25</v>
      </c>
      <c r="Y944" s="11"/>
      <c r="Z944" s="2">
        <f t="shared" si="170"/>
        <v>0</v>
      </c>
      <c r="AA944">
        <f t="shared" si="171"/>
        <v>10</v>
      </c>
      <c r="AB944">
        <f t="shared" si="172"/>
        <v>0</v>
      </c>
      <c r="AC944">
        <f t="shared" si="173"/>
        <v>0</v>
      </c>
      <c r="AD944" s="2">
        <f t="shared" si="174"/>
        <v>60</v>
      </c>
      <c r="AE944" s="2" t="str">
        <f t="shared" si="175"/>
        <v>HT Under 1.5 Goals</v>
      </c>
      <c r="AF944" s="6"/>
      <c r="AG944" s="6" t="str">
        <f t="shared" si="176"/>
        <v>HT Over 0.5 Goals</v>
      </c>
      <c r="AH944" s="6" t="str">
        <f t="shared" si="178"/>
        <v>LOST</v>
      </c>
      <c r="AI944" s="6" t="str">
        <f t="shared" si="179"/>
        <v>LOST</v>
      </c>
      <c r="AK944" s="2" t="str">
        <f t="shared" si="177"/>
        <v>…</v>
      </c>
    </row>
    <row r="945" spans="6:37">
      <c r="F945" s="8"/>
      <c r="G945" s="2"/>
      <c r="H945" s="8"/>
      <c r="I945" s="2"/>
      <c r="J945" s="2"/>
      <c r="K945" s="2"/>
      <c r="L945" s="2"/>
      <c r="M945" s="2"/>
      <c r="N945" s="2"/>
      <c r="O945" s="3"/>
      <c r="P945" s="3"/>
      <c r="Q945" s="2"/>
      <c r="R945" s="2"/>
      <c r="S945" s="2"/>
      <c r="T945" s="2"/>
      <c r="U945" s="27"/>
      <c r="V945" s="27"/>
      <c r="W945" s="20"/>
      <c r="X945" s="20">
        <f t="shared" si="169"/>
        <v>1.25</v>
      </c>
      <c r="Y945" s="11"/>
      <c r="Z945" s="2">
        <f t="shared" si="170"/>
        <v>0</v>
      </c>
      <c r="AA945">
        <f t="shared" si="171"/>
        <v>10</v>
      </c>
      <c r="AB945">
        <f t="shared" si="172"/>
        <v>0</v>
      </c>
      <c r="AC945">
        <f t="shared" si="173"/>
        <v>0</v>
      </c>
      <c r="AD945" s="2">
        <f t="shared" si="174"/>
        <v>60</v>
      </c>
      <c r="AE945" s="2" t="str">
        <f t="shared" si="175"/>
        <v>HT Under 1.5 Goals</v>
      </c>
      <c r="AF945" s="6"/>
      <c r="AG945" s="6" t="str">
        <f t="shared" si="176"/>
        <v>HT Over 0.5 Goals</v>
      </c>
      <c r="AH945" s="6" t="str">
        <f t="shared" si="178"/>
        <v>LOST</v>
      </c>
      <c r="AI945" s="6" t="str">
        <f t="shared" si="179"/>
        <v>LOST</v>
      </c>
      <c r="AK945" s="2" t="str">
        <f t="shared" si="177"/>
        <v>…</v>
      </c>
    </row>
    <row r="946" spans="6:37">
      <c r="F946" s="8"/>
      <c r="G946" s="2"/>
      <c r="H946" s="8"/>
      <c r="I946" s="2"/>
      <c r="J946" s="2"/>
      <c r="K946" s="2"/>
      <c r="L946" s="2"/>
      <c r="M946" s="2"/>
      <c r="N946" s="2"/>
      <c r="O946" s="3"/>
      <c r="P946" s="3"/>
      <c r="Q946" s="2"/>
      <c r="R946" s="2"/>
      <c r="S946" s="2"/>
      <c r="T946" s="2"/>
      <c r="U946" s="27"/>
      <c r="V946" s="27"/>
      <c r="W946" s="20"/>
      <c r="X946" s="20">
        <f t="shared" si="169"/>
        <v>1.25</v>
      </c>
      <c r="Y946" s="11"/>
      <c r="Z946" s="2">
        <f t="shared" si="170"/>
        <v>0</v>
      </c>
      <c r="AA946">
        <f t="shared" si="171"/>
        <v>10</v>
      </c>
      <c r="AB946">
        <f t="shared" si="172"/>
        <v>0</v>
      </c>
      <c r="AC946">
        <f t="shared" si="173"/>
        <v>0</v>
      </c>
      <c r="AD946" s="2">
        <f t="shared" si="174"/>
        <v>60</v>
      </c>
      <c r="AE946" s="2" t="str">
        <f t="shared" si="175"/>
        <v>HT Under 1.5 Goals</v>
      </c>
      <c r="AF946" s="6"/>
      <c r="AG946" s="6" t="str">
        <f t="shared" si="176"/>
        <v>HT Over 0.5 Goals</v>
      </c>
      <c r="AH946" s="6" t="str">
        <f t="shared" si="178"/>
        <v>LOST</v>
      </c>
      <c r="AI946" s="6" t="str">
        <f t="shared" si="179"/>
        <v>LOST</v>
      </c>
      <c r="AK946" s="2" t="str">
        <f t="shared" si="177"/>
        <v>…</v>
      </c>
    </row>
    <row r="947" spans="6:37">
      <c r="F947" s="8"/>
      <c r="G947" s="2"/>
      <c r="H947" s="8"/>
      <c r="I947" s="2"/>
      <c r="J947" s="2"/>
      <c r="K947" s="2"/>
      <c r="L947" s="2"/>
      <c r="M947" s="2"/>
      <c r="N947" s="2"/>
      <c r="O947" s="3"/>
      <c r="P947" s="3"/>
      <c r="Q947" s="2"/>
      <c r="R947" s="2"/>
      <c r="S947" s="2"/>
      <c r="T947" s="2"/>
      <c r="U947" s="27"/>
      <c r="V947" s="27"/>
      <c r="W947" s="20"/>
      <c r="X947" s="20">
        <f t="shared" si="169"/>
        <v>1.25</v>
      </c>
      <c r="Y947" s="11"/>
      <c r="Z947" s="2">
        <f t="shared" si="170"/>
        <v>0</v>
      </c>
      <c r="AA947">
        <f t="shared" si="171"/>
        <v>10</v>
      </c>
      <c r="AB947">
        <f t="shared" si="172"/>
        <v>0</v>
      </c>
      <c r="AC947">
        <f t="shared" si="173"/>
        <v>0</v>
      </c>
      <c r="AD947" s="2">
        <f t="shared" si="174"/>
        <v>60</v>
      </c>
      <c r="AE947" s="2" t="str">
        <f t="shared" si="175"/>
        <v>HT Under 1.5 Goals</v>
      </c>
      <c r="AF947" s="6"/>
      <c r="AG947" s="6" t="str">
        <f t="shared" si="176"/>
        <v>HT Over 0.5 Goals</v>
      </c>
      <c r="AH947" s="6" t="str">
        <f t="shared" si="178"/>
        <v>LOST</v>
      </c>
      <c r="AI947" s="6" t="str">
        <f t="shared" si="179"/>
        <v>LOST</v>
      </c>
      <c r="AK947" s="2" t="str">
        <f t="shared" si="177"/>
        <v>…</v>
      </c>
    </row>
    <row r="948" spans="6:37">
      <c r="F948" s="8"/>
      <c r="G948" s="2"/>
      <c r="H948" s="8"/>
      <c r="I948" s="2"/>
      <c r="J948" s="2"/>
      <c r="K948" s="2"/>
      <c r="L948" s="2"/>
      <c r="M948" s="2"/>
      <c r="N948" s="2"/>
      <c r="O948" s="3"/>
      <c r="P948" s="3"/>
      <c r="Q948" s="2"/>
      <c r="R948" s="2"/>
      <c r="S948" s="2"/>
      <c r="T948" s="2"/>
      <c r="U948" s="27"/>
      <c r="V948" s="27"/>
      <c r="W948" s="20"/>
      <c r="X948" s="20">
        <f t="shared" si="169"/>
        <v>1.25</v>
      </c>
      <c r="Y948" s="11"/>
      <c r="Z948" s="2">
        <f t="shared" si="170"/>
        <v>0</v>
      </c>
      <c r="AA948">
        <f t="shared" si="171"/>
        <v>10</v>
      </c>
      <c r="AB948">
        <f t="shared" si="172"/>
        <v>0</v>
      </c>
      <c r="AC948">
        <f t="shared" si="173"/>
        <v>0</v>
      </c>
      <c r="AD948" s="2">
        <f t="shared" si="174"/>
        <v>60</v>
      </c>
      <c r="AE948" s="2" t="str">
        <f t="shared" si="175"/>
        <v>HT Under 1.5 Goals</v>
      </c>
      <c r="AF948" s="6"/>
      <c r="AG948" s="6" t="str">
        <f t="shared" si="176"/>
        <v>HT Over 0.5 Goals</v>
      </c>
      <c r="AH948" s="6" t="str">
        <f t="shared" si="178"/>
        <v>LOST</v>
      </c>
      <c r="AI948" s="6" t="str">
        <f t="shared" si="179"/>
        <v>LOST</v>
      </c>
      <c r="AK948" s="2" t="str">
        <f t="shared" si="177"/>
        <v>…</v>
      </c>
    </row>
    <row r="949" spans="6:37">
      <c r="F949" s="8"/>
      <c r="G949" s="2"/>
      <c r="H949" s="8"/>
      <c r="I949" s="2"/>
      <c r="J949" s="2"/>
      <c r="K949" s="2"/>
      <c r="L949" s="2"/>
      <c r="M949" s="2"/>
      <c r="N949" s="2"/>
      <c r="O949" s="3"/>
      <c r="P949" s="3"/>
      <c r="Q949" s="2"/>
      <c r="R949" s="2"/>
      <c r="S949" s="2"/>
      <c r="T949" s="2"/>
      <c r="U949" s="27"/>
      <c r="V949" s="27"/>
      <c r="W949" s="20"/>
      <c r="X949" s="20">
        <f t="shared" si="169"/>
        <v>1.25</v>
      </c>
      <c r="Y949" s="11"/>
      <c r="Z949" s="2">
        <f t="shared" si="170"/>
        <v>0</v>
      </c>
      <c r="AA949">
        <f t="shared" si="171"/>
        <v>10</v>
      </c>
      <c r="AB949">
        <f t="shared" si="172"/>
        <v>0</v>
      </c>
      <c r="AC949">
        <f t="shared" si="173"/>
        <v>0</v>
      </c>
      <c r="AD949" s="2">
        <f t="shared" si="174"/>
        <v>60</v>
      </c>
      <c r="AE949" s="2" t="str">
        <f t="shared" si="175"/>
        <v>HT Under 1.5 Goals</v>
      </c>
      <c r="AF949" s="6"/>
      <c r="AG949" s="6" t="str">
        <f t="shared" si="176"/>
        <v>HT Over 0.5 Goals</v>
      </c>
      <c r="AH949" s="6" t="str">
        <f t="shared" si="178"/>
        <v>LOST</v>
      </c>
      <c r="AI949" s="6" t="str">
        <f t="shared" si="179"/>
        <v>LOST</v>
      </c>
      <c r="AK949" s="2" t="str">
        <f t="shared" si="177"/>
        <v>…</v>
      </c>
    </row>
    <row r="950" spans="6:37">
      <c r="F950" s="8"/>
      <c r="G950" s="2"/>
      <c r="H950" s="8"/>
      <c r="I950" s="2"/>
      <c r="J950" s="2"/>
      <c r="K950" s="2"/>
      <c r="L950" s="2"/>
      <c r="M950" s="2"/>
      <c r="N950" s="2"/>
      <c r="O950" s="3"/>
      <c r="P950" s="3"/>
      <c r="Q950" s="2"/>
      <c r="R950" s="2"/>
      <c r="S950" s="2"/>
      <c r="T950" s="2"/>
      <c r="U950" s="27"/>
      <c r="V950" s="27"/>
      <c r="W950" s="20"/>
      <c r="X950" s="20">
        <f t="shared" si="169"/>
        <v>1.25</v>
      </c>
      <c r="Y950" s="11"/>
      <c r="Z950" s="2">
        <f t="shared" si="170"/>
        <v>0</v>
      </c>
      <c r="AA950">
        <f t="shared" si="171"/>
        <v>10</v>
      </c>
      <c r="AB950">
        <f t="shared" si="172"/>
        <v>0</v>
      </c>
      <c r="AC950">
        <f t="shared" si="173"/>
        <v>0</v>
      </c>
      <c r="AD950" s="2">
        <f t="shared" si="174"/>
        <v>60</v>
      </c>
      <c r="AE950" s="2" t="str">
        <f t="shared" si="175"/>
        <v>HT Under 1.5 Goals</v>
      </c>
      <c r="AF950" s="6"/>
      <c r="AG950" s="6" t="str">
        <f t="shared" si="176"/>
        <v>HT Over 0.5 Goals</v>
      </c>
      <c r="AH950" s="6" t="str">
        <f t="shared" si="178"/>
        <v>LOST</v>
      </c>
      <c r="AI950" s="6" t="str">
        <f t="shared" si="179"/>
        <v>LOST</v>
      </c>
      <c r="AK950" s="2" t="str">
        <f t="shared" si="177"/>
        <v>…</v>
      </c>
    </row>
    <row r="951" spans="6:37">
      <c r="F951" s="8"/>
      <c r="G951" s="2"/>
      <c r="H951" s="8"/>
      <c r="I951" s="2"/>
      <c r="J951" s="2"/>
      <c r="K951" s="2"/>
      <c r="L951" s="2"/>
      <c r="M951" s="2"/>
      <c r="N951" s="2"/>
      <c r="O951" s="3"/>
      <c r="P951" s="3"/>
      <c r="Q951" s="2"/>
      <c r="R951" s="2"/>
      <c r="S951" s="2"/>
      <c r="T951" s="2"/>
      <c r="U951" s="27"/>
      <c r="V951" s="27"/>
      <c r="W951" s="20"/>
      <c r="X951" s="20">
        <f t="shared" si="169"/>
        <v>1.25</v>
      </c>
      <c r="Y951" s="11"/>
      <c r="Z951" s="2">
        <f t="shared" si="170"/>
        <v>0</v>
      </c>
      <c r="AA951">
        <f t="shared" si="171"/>
        <v>10</v>
      </c>
      <c r="AB951">
        <f t="shared" si="172"/>
        <v>0</v>
      </c>
      <c r="AC951">
        <f t="shared" si="173"/>
        <v>0</v>
      </c>
      <c r="AD951" s="2">
        <f t="shared" si="174"/>
        <v>60</v>
      </c>
      <c r="AE951" s="2" t="str">
        <f t="shared" si="175"/>
        <v>HT Under 1.5 Goals</v>
      </c>
      <c r="AF951" s="6"/>
      <c r="AG951" s="6" t="str">
        <f t="shared" si="176"/>
        <v>HT Over 0.5 Goals</v>
      </c>
      <c r="AH951" s="6" t="str">
        <f t="shared" si="178"/>
        <v>LOST</v>
      </c>
      <c r="AI951" s="6" t="str">
        <f t="shared" si="179"/>
        <v>LOST</v>
      </c>
      <c r="AK951" s="2" t="str">
        <f t="shared" si="177"/>
        <v>…</v>
      </c>
    </row>
    <row r="952" spans="6:37">
      <c r="F952" s="8"/>
      <c r="G952" s="2"/>
      <c r="H952" s="8"/>
      <c r="I952" s="2"/>
      <c r="J952" s="2"/>
      <c r="K952" s="2"/>
      <c r="L952" s="2"/>
      <c r="M952" s="2"/>
      <c r="N952" s="2"/>
      <c r="O952" s="3"/>
      <c r="P952" s="3"/>
      <c r="Q952" s="2"/>
      <c r="R952" s="2"/>
      <c r="S952" s="2"/>
      <c r="T952" s="2"/>
      <c r="U952" s="27"/>
      <c r="V952" s="27"/>
      <c r="W952" s="20"/>
      <c r="X952" s="20">
        <f t="shared" si="169"/>
        <v>1.25</v>
      </c>
      <c r="Y952" s="11"/>
      <c r="Z952" s="2">
        <f t="shared" si="170"/>
        <v>0</v>
      </c>
      <c r="AA952">
        <f t="shared" si="171"/>
        <v>10</v>
      </c>
      <c r="AB952">
        <f t="shared" si="172"/>
        <v>0</v>
      </c>
      <c r="AC952">
        <f t="shared" si="173"/>
        <v>0</v>
      </c>
      <c r="AD952" s="2">
        <f t="shared" si="174"/>
        <v>60</v>
      </c>
      <c r="AE952" s="2" t="str">
        <f t="shared" si="175"/>
        <v>HT Under 1.5 Goals</v>
      </c>
      <c r="AF952" s="6"/>
      <c r="AG952" s="6" t="str">
        <f t="shared" si="176"/>
        <v>HT Over 0.5 Goals</v>
      </c>
      <c r="AH952" s="6" t="str">
        <f t="shared" si="178"/>
        <v>LOST</v>
      </c>
      <c r="AI952" s="6" t="str">
        <f t="shared" si="179"/>
        <v>LOST</v>
      </c>
      <c r="AK952" s="2" t="str">
        <f t="shared" si="177"/>
        <v>…</v>
      </c>
    </row>
    <row r="953" spans="6:37">
      <c r="F953" s="8"/>
      <c r="G953" s="2"/>
      <c r="H953" s="8"/>
      <c r="I953" s="2"/>
      <c r="J953" s="2"/>
      <c r="K953" s="2"/>
      <c r="L953" s="2"/>
      <c r="M953" s="2"/>
      <c r="N953" s="2"/>
      <c r="O953" s="3"/>
      <c r="P953" s="3"/>
      <c r="Q953" s="2"/>
      <c r="R953" s="2"/>
      <c r="S953" s="2"/>
      <c r="T953" s="2"/>
      <c r="U953" s="27"/>
      <c r="V953" s="27"/>
      <c r="W953" s="20"/>
      <c r="X953" s="20">
        <f t="shared" si="169"/>
        <v>1.25</v>
      </c>
      <c r="Y953" s="11"/>
      <c r="Z953" s="2">
        <f t="shared" si="170"/>
        <v>0</v>
      </c>
      <c r="AA953">
        <f t="shared" si="171"/>
        <v>10</v>
      </c>
      <c r="AB953">
        <f t="shared" si="172"/>
        <v>0</v>
      </c>
      <c r="AC953">
        <f t="shared" si="173"/>
        <v>0</v>
      </c>
      <c r="AD953" s="2">
        <f t="shared" si="174"/>
        <v>60</v>
      </c>
      <c r="AE953" s="2" t="str">
        <f t="shared" si="175"/>
        <v>HT Under 1.5 Goals</v>
      </c>
      <c r="AF953" s="6"/>
      <c r="AG953" s="6" t="str">
        <f t="shared" si="176"/>
        <v>HT Over 0.5 Goals</v>
      </c>
      <c r="AH953" s="6" t="str">
        <f t="shared" si="178"/>
        <v>LOST</v>
      </c>
      <c r="AI953" s="6" t="str">
        <f t="shared" si="179"/>
        <v>LOST</v>
      </c>
      <c r="AK953" s="2" t="str">
        <f t="shared" si="177"/>
        <v>…</v>
      </c>
    </row>
    <row r="954" spans="6:37">
      <c r="F954" s="8"/>
      <c r="G954" s="2"/>
      <c r="H954" s="8"/>
      <c r="I954" s="2"/>
      <c r="J954" s="2"/>
      <c r="K954" s="2"/>
      <c r="L954" s="2"/>
      <c r="M954" s="2"/>
      <c r="N954" s="2"/>
      <c r="O954" s="3"/>
      <c r="P954" s="3"/>
      <c r="Q954" s="2"/>
      <c r="R954" s="2"/>
      <c r="S954" s="2"/>
      <c r="T954" s="2"/>
      <c r="U954" s="27"/>
      <c r="V954" s="27"/>
      <c r="W954" s="20"/>
      <c r="X954" s="20">
        <f t="shared" si="169"/>
        <v>1.25</v>
      </c>
      <c r="Y954" s="11"/>
      <c r="Z954" s="2">
        <f t="shared" si="170"/>
        <v>0</v>
      </c>
      <c r="AA954">
        <f t="shared" si="171"/>
        <v>10</v>
      </c>
      <c r="AB954">
        <f t="shared" si="172"/>
        <v>0</v>
      </c>
      <c r="AC954">
        <f t="shared" si="173"/>
        <v>0</v>
      </c>
      <c r="AD954" s="2">
        <f t="shared" si="174"/>
        <v>60</v>
      </c>
      <c r="AE954" s="2" t="str">
        <f t="shared" si="175"/>
        <v>HT Under 1.5 Goals</v>
      </c>
      <c r="AF954" s="6"/>
      <c r="AG954" s="6" t="str">
        <f t="shared" si="176"/>
        <v>HT Over 0.5 Goals</v>
      </c>
      <c r="AH954" s="6" t="str">
        <f t="shared" si="178"/>
        <v>LOST</v>
      </c>
      <c r="AI954" s="6" t="str">
        <f t="shared" si="179"/>
        <v>LOST</v>
      </c>
      <c r="AK954" s="2" t="str">
        <f t="shared" si="177"/>
        <v>…</v>
      </c>
    </row>
    <row r="955" spans="6:37">
      <c r="F955" s="8"/>
      <c r="G955" s="2"/>
      <c r="H955" s="8"/>
      <c r="I955" s="2"/>
      <c r="J955" s="2"/>
      <c r="K955" s="2"/>
      <c r="L955" s="2"/>
      <c r="M955" s="2"/>
      <c r="N955" s="2"/>
      <c r="O955" s="3"/>
      <c r="P955" s="3"/>
      <c r="Q955" s="2"/>
      <c r="R955" s="2"/>
      <c r="S955" s="2"/>
      <c r="T955" s="2"/>
      <c r="U955" s="27"/>
      <c r="V955" s="27"/>
      <c r="W955" s="20"/>
      <c r="X955" s="20">
        <f t="shared" si="169"/>
        <v>1.25</v>
      </c>
      <c r="Y955" s="11"/>
      <c r="Z955" s="2">
        <f t="shared" si="170"/>
        <v>0</v>
      </c>
      <c r="AA955">
        <f t="shared" si="171"/>
        <v>10</v>
      </c>
      <c r="AB955">
        <f t="shared" si="172"/>
        <v>0</v>
      </c>
      <c r="AC955">
        <f t="shared" si="173"/>
        <v>0</v>
      </c>
      <c r="AD955" s="2">
        <f t="shared" si="174"/>
        <v>60</v>
      </c>
      <c r="AE955" s="2" t="str">
        <f t="shared" si="175"/>
        <v>HT Under 1.5 Goals</v>
      </c>
      <c r="AF955" s="6"/>
      <c r="AG955" s="6" t="str">
        <f t="shared" si="176"/>
        <v>HT Over 0.5 Goals</v>
      </c>
      <c r="AH955" s="6" t="str">
        <f t="shared" si="178"/>
        <v>LOST</v>
      </c>
      <c r="AI955" s="6" t="str">
        <f t="shared" si="179"/>
        <v>LOST</v>
      </c>
      <c r="AK955" s="2" t="str">
        <f t="shared" si="177"/>
        <v>…</v>
      </c>
    </row>
    <row r="956" spans="6:37">
      <c r="F956" s="8"/>
      <c r="G956" s="2"/>
      <c r="H956" s="8"/>
      <c r="I956" s="2"/>
      <c r="J956" s="2"/>
      <c r="K956" s="2"/>
      <c r="L956" s="2"/>
      <c r="M956" s="2"/>
      <c r="N956" s="2"/>
      <c r="O956" s="3"/>
      <c r="P956" s="3"/>
      <c r="Q956" s="2"/>
      <c r="R956" s="2"/>
      <c r="S956" s="2"/>
      <c r="T956" s="2"/>
      <c r="U956" s="27"/>
      <c r="V956" s="27"/>
      <c r="W956" s="20"/>
      <c r="X956" s="20">
        <f t="shared" si="169"/>
        <v>1.25</v>
      </c>
      <c r="Y956" s="11"/>
      <c r="Z956" s="2">
        <f t="shared" si="170"/>
        <v>0</v>
      </c>
      <c r="AA956">
        <f t="shared" si="171"/>
        <v>10</v>
      </c>
      <c r="AB956">
        <f t="shared" si="172"/>
        <v>0</v>
      </c>
      <c r="AC956">
        <f t="shared" si="173"/>
        <v>0</v>
      </c>
      <c r="AD956" s="2">
        <f t="shared" si="174"/>
        <v>60</v>
      </c>
      <c r="AE956" s="2" t="str">
        <f t="shared" si="175"/>
        <v>HT Under 1.5 Goals</v>
      </c>
      <c r="AF956" s="6"/>
      <c r="AG956" s="6" t="str">
        <f t="shared" si="176"/>
        <v>HT Over 0.5 Goals</v>
      </c>
      <c r="AH956" s="6" t="str">
        <f t="shared" si="178"/>
        <v>LOST</v>
      </c>
      <c r="AI956" s="6" t="str">
        <f t="shared" si="179"/>
        <v>LOST</v>
      </c>
      <c r="AK956" s="2" t="str">
        <f t="shared" si="177"/>
        <v>…</v>
      </c>
    </row>
    <row r="957" spans="6:37">
      <c r="F957" s="8"/>
      <c r="G957" s="2"/>
      <c r="H957" s="8"/>
      <c r="I957" s="2"/>
      <c r="J957" s="2"/>
      <c r="K957" s="2"/>
      <c r="L957" s="2"/>
      <c r="M957" s="2"/>
      <c r="N957" s="2"/>
      <c r="O957" s="3"/>
      <c r="P957" s="3"/>
      <c r="Q957" s="2"/>
      <c r="R957" s="2"/>
      <c r="S957" s="2"/>
      <c r="T957" s="2"/>
      <c r="U957" s="27"/>
      <c r="V957" s="27"/>
      <c r="W957" s="20"/>
      <c r="X957" s="20">
        <f t="shared" si="169"/>
        <v>1.25</v>
      </c>
      <c r="Y957" s="11"/>
      <c r="Z957" s="2">
        <f t="shared" si="170"/>
        <v>0</v>
      </c>
      <c r="AA957">
        <f t="shared" si="171"/>
        <v>10</v>
      </c>
      <c r="AB957">
        <f t="shared" si="172"/>
        <v>0</v>
      </c>
      <c r="AC957">
        <f t="shared" si="173"/>
        <v>0</v>
      </c>
      <c r="AD957" s="2">
        <f t="shared" si="174"/>
        <v>60</v>
      </c>
      <c r="AE957" s="2" t="str">
        <f t="shared" si="175"/>
        <v>HT Under 1.5 Goals</v>
      </c>
      <c r="AF957" s="6"/>
      <c r="AG957" s="6" t="str">
        <f t="shared" si="176"/>
        <v>HT Over 0.5 Goals</v>
      </c>
      <c r="AH957" s="6" t="str">
        <f t="shared" si="178"/>
        <v>LOST</v>
      </c>
      <c r="AI957" s="6" t="str">
        <f t="shared" si="179"/>
        <v>LOST</v>
      </c>
      <c r="AK957" s="2" t="str">
        <f t="shared" si="177"/>
        <v>…</v>
      </c>
    </row>
    <row r="958" spans="6:37">
      <c r="F958" s="8"/>
      <c r="G958" s="2"/>
      <c r="H958" s="8"/>
      <c r="I958" s="2"/>
      <c r="J958" s="2"/>
      <c r="K958" s="2"/>
      <c r="L958" s="2"/>
      <c r="M958" s="2"/>
      <c r="N958" s="2"/>
      <c r="O958" s="3"/>
      <c r="P958" s="3"/>
      <c r="Q958" s="2"/>
      <c r="R958" s="2"/>
      <c r="S958" s="2"/>
      <c r="T958" s="2"/>
      <c r="U958" s="27"/>
      <c r="V958" s="27"/>
      <c r="W958" s="20"/>
      <c r="X958" s="20">
        <f t="shared" si="169"/>
        <v>1.25</v>
      </c>
      <c r="Y958" s="11"/>
      <c r="Z958" s="2">
        <f t="shared" si="170"/>
        <v>0</v>
      </c>
      <c r="AA958">
        <f t="shared" si="171"/>
        <v>10</v>
      </c>
      <c r="AB958">
        <f t="shared" si="172"/>
        <v>0</v>
      </c>
      <c r="AC958">
        <f t="shared" si="173"/>
        <v>0</v>
      </c>
      <c r="AD958" s="2">
        <f t="shared" si="174"/>
        <v>60</v>
      </c>
      <c r="AE958" s="2" t="str">
        <f t="shared" si="175"/>
        <v>HT Under 1.5 Goals</v>
      </c>
      <c r="AF958" s="6"/>
      <c r="AG958" s="6" t="str">
        <f t="shared" si="176"/>
        <v>HT Over 0.5 Goals</v>
      </c>
      <c r="AH958" s="6" t="str">
        <f t="shared" si="178"/>
        <v>LOST</v>
      </c>
      <c r="AI958" s="6" t="str">
        <f t="shared" si="179"/>
        <v>LOST</v>
      </c>
      <c r="AK958" s="2" t="str">
        <f t="shared" si="177"/>
        <v>…</v>
      </c>
    </row>
    <row r="959" spans="6:37">
      <c r="F959" s="8"/>
      <c r="G959" s="2"/>
      <c r="H959" s="8"/>
      <c r="I959" s="2"/>
      <c r="J959" s="2"/>
      <c r="K959" s="2"/>
      <c r="L959" s="2"/>
      <c r="M959" s="2"/>
      <c r="N959" s="2"/>
      <c r="O959" s="3"/>
      <c r="P959" s="3"/>
      <c r="Q959" s="2"/>
      <c r="R959" s="2"/>
      <c r="S959" s="2"/>
      <c r="T959" s="2"/>
      <c r="U959" s="27"/>
      <c r="V959" s="27"/>
      <c r="W959" s="20"/>
      <c r="X959" s="20">
        <f t="shared" ref="X959:X1022" si="180">IF(W959=1.5,1.3,IF(W959=1.55,1.3,IF(W959=1.6,1.3,IF(W959=1.65,1.35,IF(W959=1.7,1.35,IF(W959=1.75,1.4,IF(W959=1.8,1.45,IF(W959=1.8,1.5,IF(W959=1.85,1.5,IF(W959=1.9,1.55,IF(W959=1.95,1.6,IF(W959=2,1.6,IF(W959&lt;1.5,1.25,1.65)))))))))))))</f>
        <v>1.25</v>
      </c>
      <c r="Y959" s="11"/>
      <c r="Z959" s="2">
        <f t="shared" ref="Z959:Z1022" si="181">IF(J959&gt;52,10,0)</f>
        <v>0</v>
      </c>
      <c r="AA959">
        <f t="shared" ref="AA959:AA1022" si="182">IF(N959&gt;15,0,IF(N959&lt;8,10,5))</f>
        <v>10</v>
      </c>
      <c r="AB959">
        <f t="shared" ref="AB959:AB1022" si="183">IF(U959&gt;60,10,IF(U959&lt;49,0,5))</f>
        <v>0</v>
      </c>
      <c r="AC959">
        <f t="shared" ref="AC959:AC1022" si="184">IF(V959="Y",10,IF(V959="C",5,0))</f>
        <v>0</v>
      </c>
      <c r="AD959" s="2">
        <f t="shared" ref="AD959:AD1022" si="185">SUM(Z959:AC959)+50</f>
        <v>60</v>
      </c>
      <c r="AE959" s="2" t="str">
        <f t="shared" ref="AE959:AE1022" si="186">IF(AD959&lt;56,"HT Over 0.5 Goals","HT Under 1.5 Goals")</f>
        <v>HT Under 1.5 Goals</v>
      </c>
      <c r="AF959" s="6"/>
      <c r="AG959" s="6" t="str">
        <f t="shared" ref="AG959:AG1022" si="187">IF(O959="1-0","HT Under 1.5 Goals",IF(O959="0-0","HT Under 1.5 Goals",IF(O959="0-1","HT Under 1.5 Goals","HT Over 0.5 Goals")))</f>
        <v>HT Over 0.5 Goals</v>
      </c>
      <c r="AH959" s="6" t="str">
        <f t="shared" si="178"/>
        <v>LOST</v>
      </c>
      <c r="AI959" s="6" t="str">
        <f t="shared" si="179"/>
        <v>LOST</v>
      </c>
      <c r="AK959" s="2" t="str">
        <f t="shared" si="177"/>
        <v>…</v>
      </c>
    </row>
    <row r="960" spans="6:37">
      <c r="F960" s="8"/>
      <c r="G960" s="2"/>
      <c r="H960" s="8"/>
      <c r="I960" s="2"/>
      <c r="J960" s="2"/>
      <c r="K960" s="2"/>
      <c r="L960" s="2"/>
      <c r="M960" s="2"/>
      <c r="N960" s="2"/>
      <c r="O960" s="3"/>
      <c r="P960" s="3"/>
      <c r="Q960" s="2"/>
      <c r="R960" s="2"/>
      <c r="S960" s="2"/>
      <c r="T960" s="2"/>
      <c r="U960" s="27"/>
      <c r="V960" s="27"/>
      <c r="W960" s="20"/>
      <c r="X960" s="20">
        <f t="shared" si="180"/>
        <v>1.25</v>
      </c>
      <c r="Y960" s="11"/>
      <c r="Z960" s="2">
        <f t="shared" si="181"/>
        <v>0</v>
      </c>
      <c r="AA960">
        <f t="shared" si="182"/>
        <v>10</v>
      </c>
      <c r="AB960">
        <f t="shared" si="183"/>
        <v>0</v>
      </c>
      <c r="AC960">
        <f t="shared" si="184"/>
        <v>0</v>
      </c>
      <c r="AD960" s="2">
        <f t="shared" si="185"/>
        <v>60</v>
      </c>
      <c r="AE960" s="2" t="str">
        <f t="shared" si="186"/>
        <v>HT Under 1.5 Goals</v>
      </c>
      <c r="AF960" s="6"/>
      <c r="AG960" s="6" t="str">
        <f t="shared" si="187"/>
        <v>HT Over 0.5 Goals</v>
      </c>
      <c r="AH960" s="6" t="str">
        <f t="shared" si="178"/>
        <v>LOST</v>
      </c>
      <c r="AI960" s="6" t="str">
        <f t="shared" si="179"/>
        <v>LOST</v>
      </c>
      <c r="AK960" s="2" t="str">
        <f t="shared" si="177"/>
        <v>…</v>
      </c>
    </row>
    <row r="961" spans="6:37">
      <c r="F961" s="8"/>
      <c r="G961" s="2"/>
      <c r="H961" s="8"/>
      <c r="I961" s="2"/>
      <c r="J961" s="2"/>
      <c r="K961" s="2"/>
      <c r="L961" s="2"/>
      <c r="M961" s="2"/>
      <c r="N961" s="2"/>
      <c r="O961" s="3"/>
      <c r="P961" s="3"/>
      <c r="Q961" s="2"/>
      <c r="R961" s="2"/>
      <c r="S961" s="2"/>
      <c r="T961" s="2"/>
      <c r="U961" s="27"/>
      <c r="V961" s="27"/>
      <c r="W961" s="20"/>
      <c r="X961" s="20">
        <f t="shared" si="180"/>
        <v>1.25</v>
      </c>
      <c r="Y961" s="11"/>
      <c r="Z961" s="2">
        <f t="shared" si="181"/>
        <v>0</v>
      </c>
      <c r="AA961">
        <f t="shared" si="182"/>
        <v>10</v>
      </c>
      <c r="AB961">
        <f t="shared" si="183"/>
        <v>0</v>
      </c>
      <c r="AC961">
        <f t="shared" si="184"/>
        <v>0</v>
      </c>
      <c r="AD961" s="2">
        <f t="shared" si="185"/>
        <v>60</v>
      </c>
      <c r="AE961" s="2" t="str">
        <f t="shared" si="186"/>
        <v>HT Under 1.5 Goals</v>
      </c>
      <c r="AF961" s="6"/>
      <c r="AG961" s="6" t="str">
        <f t="shared" si="187"/>
        <v>HT Over 0.5 Goals</v>
      </c>
      <c r="AH961" s="6" t="str">
        <f t="shared" si="178"/>
        <v>LOST</v>
      </c>
      <c r="AI961" s="6" t="str">
        <f t="shared" si="179"/>
        <v>LOST</v>
      </c>
      <c r="AK961" s="2" t="str">
        <f t="shared" si="177"/>
        <v>…</v>
      </c>
    </row>
    <row r="962" spans="6:37">
      <c r="F962" s="8"/>
      <c r="G962" s="2"/>
      <c r="H962" s="8"/>
      <c r="I962" s="2"/>
      <c r="J962" s="2"/>
      <c r="K962" s="2"/>
      <c r="L962" s="2"/>
      <c r="M962" s="2"/>
      <c r="N962" s="2"/>
      <c r="O962" s="3"/>
      <c r="P962" s="3"/>
      <c r="Q962" s="2"/>
      <c r="R962" s="2"/>
      <c r="S962" s="2"/>
      <c r="T962" s="2"/>
      <c r="U962" s="27"/>
      <c r="V962" s="27"/>
      <c r="W962" s="20"/>
      <c r="X962" s="20">
        <f t="shared" si="180"/>
        <v>1.25</v>
      </c>
      <c r="Y962" s="11"/>
      <c r="Z962" s="2">
        <f t="shared" si="181"/>
        <v>0</v>
      </c>
      <c r="AA962">
        <f t="shared" si="182"/>
        <v>10</v>
      </c>
      <c r="AB962">
        <f t="shared" si="183"/>
        <v>0</v>
      </c>
      <c r="AC962">
        <f t="shared" si="184"/>
        <v>0</v>
      </c>
      <c r="AD962" s="2">
        <f t="shared" si="185"/>
        <v>60</v>
      </c>
      <c r="AE962" s="2" t="str">
        <f t="shared" si="186"/>
        <v>HT Under 1.5 Goals</v>
      </c>
      <c r="AF962" s="6"/>
      <c r="AG962" s="6" t="str">
        <f t="shared" si="187"/>
        <v>HT Over 0.5 Goals</v>
      </c>
      <c r="AH962" s="6" t="str">
        <f t="shared" si="178"/>
        <v>LOST</v>
      </c>
      <c r="AI962" s="6" t="str">
        <f t="shared" si="179"/>
        <v>LOST</v>
      </c>
      <c r="AK962" s="2" t="str">
        <f t="shared" si="177"/>
        <v>…</v>
      </c>
    </row>
    <row r="963" spans="6:37">
      <c r="F963" s="8"/>
      <c r="G963" s="2"/>
      <c r="H963" s="8"/>
      <c r="I963" s="2"/>
      <c r="J963" s="2"/>
      <c r="K963" s="2"/>
      <c r="L963" s="2"/>
      <c r="M963" s="2"/>
      <c r="N963" s="2"/>
      <c r="O963" s="3"/>
      <c r="P963" s="3"/>
      <c r="Q963" s="2"/>
      <c r="R963" s="2"/>
      <c r="S963" s="2"/>
      <c r="T963" s="2"/>
      <c r="U963" s="27"/>
      <c r="V963" s="27"/>
      <c r="W963" s="20"/>
      <c r="X963" s="20">
        <f t="shared" si="180"/>
        <v>1.25</v>
      </c>
      <c r="Y963" s="11"/>
      <c r="Z963" s="2">
        <f t="shared" si="181"/>
        <v>0</v>
      </c>
      <c r="AA963">
        <f t="shared" si="182"/>
        <v>10</v>
      </c>
      <c r="AB963">
        <f t="shared" si="183"/>
        <v>0</v>
      </c>
      <c r="AC963">
        <f t="shared" si="184"/>
        <v>0</v>
      </c>
      <c r="AD963" s="2">
        <f t="shared" si="185"/>
        <v>60</v>
      </c>
      <c r="AE963" s="2" t="str">
        <f t="shared" si="186"/>
        <v>HT Under 1.5 Goals</v>
      </c>
      <c r="AF963" s="6"/>
      <c r="AG963" s="6" t="str">
        <f t="shared" si="187"/>
        <v>HT Over 0.5 Goals</v>
      </c>
      <c r="AH963" s="6" t="str">
        <f t="shared" si="178"/>
        <v>LOST</v>
      </c>
      <c r="AI963" s="6" t="str">
        <f t="shared" si="179"/>
        <v>LOST</v>
      </c>
      <c r="AK963" s="2" t="str">
        <f t="shared" ref="AK963:AK1026" si="188">IF(AND(C963="OK",J963&gt;52,N963&lt;11,W963&lt;1.66),"Prime","…")</f>
        <v>…</v>
      </c>
    </row>
    <row r="964" spans="6:37">
      <c r="F964" s="8"/>
      <c r="G964" s="2"/>
      <c r="H964" s="8"/>
      <c r="I964" s="2"/>
      <c r="J964" s="2"/>
      <c r="K964" s="2"/>
      <c r="L964" s="2"/>
      <c r="M964" s="2"/>
      <c r="N964" s="2"/>
      <c r="O964" s="3"/>
      <c r="P964" s="3"/>
      <c r="Q964" s="2"/>
      <c r="R964" s="2"/>
      <c r="S964" s="2"/>
      <c r="T964" s="2"/>
      <c r="U964" s="27"/>
      <c r="V964" s="27"/>
      <c r="W964" s="20"/>
      <c r="X964" s="20">
        <f t="shared" si="180"/>
        <v>1.25</v>
      </c>
      <c r="Y964" s="11"/>
      <c r="Z964" s="2">
        <f t="shared" si="181"/>
        <v>0</v>
      </c>
      <c r="AA964">
        <f t="shared" si="182"/>
        <v>10</v>
      </c>
      <c r="AB964">
        <f t="shared" si="183"/>
        <v>0</v>
      </c>
      <c r="AC964">
        <f t="shared" si="184"/>
        <v>0</v>
      </c>
      <c r="AD964" s="2">
        <f t="shared" si="185"/>
        <v>60</v>
      </c>
      <c r="AE964" s="2" t="str">
        <f t="shared" si="186"/>
        <v>HT Under 1.5 Goals</v>
      </c>
      <c r="AF964" s="6"/>
      <c r="AG964" s="6" t="str">
        <f t="shared" si="187"/>
        <v>HT Over 0.5 Goals</v>
      </c>
      <c r="AH964" s="6" t="str">
        <f t="shared" si="178"/>
        <v>LOST</v>
      </c>
      <c r="AI964" s="6" t="str">
        <f t="shared" si="179"/>
        <v>LOST</v>
      </c>
      <c r="AK964" s="2" t="str">
        <f t="shared" si="188"/>
        <v>…</v>
      </c>
    </row>
    <row r="965" spans="6:37">
      <c r="F965" s="8"/>
      <c r="G965" s="2"/>
      <c r="H965" s="8"/>
      <c r="I965" s="2"/>
      <c r="J965" s="2"/>
      <c r="K965" s="2"/>
      <c r="L965" s="2"/>
      <c r="M965" s="2"/>
      <c r="N965" s="2"/>
      <c r="O965" s="3"/>
      <c r="P965" s="3"/>
      <c r="Q965" s="2"/>
      <c r="R965" s="2"/>
      <c r="S965" s="2"/>
      <c r="T965" s="2"/>
      <c r="U965" s="27"/>
      <c r="V965" s="27"/>
      <c r="W965" s="20"/>
      <c r="X965" s="20">
        <f t="shared" si="180"/>
        <v>1.25</v>
      </c>
      <c r="Y965" s="11"/>
      <c r="Z965" s="2">
        <f t="shared" si="181"/>
        <v>0</v>
      </c>
      <c r="AA965">
        <f t="shared" si="182"/>
        <v>10</v>
      </c>
      <c r="AB965">
        <f t="shared" si="183"/>
        <v>0</v>
      </c>
      <c r="AC965">
        <f t="shared" si="184"/>
        <v>0</v>
      </c>
      <c r="AD965" s="2">
        <f t="shared" si="185"/>
        <v>60</v>
      </c>
      <c r="AE965" s="2" t="str">
        <f t="shared" si="186"/>
        <v>HT Under 1.5 Goals</v>
      </c>
      <c r="AF965" s="6"/>
      <c r="AG965" s="6" t="str">
        <f t="shared" si="187"/>
        <v>HT Over 0.5 Goals</v>
      </c>
      <c r="AH965" s="6" t="str">
        <f t="shared" si="178"/>
        <v>LOST</v>
      </c>
      <c r="AI965" s="6" t="str">
        <f t="shared" si="179"/>
        <v>LOST</v>
      </c>
      <c r="AK965" s="2" t="str">
        <f t="shared" si="188"/>
        <v>…</v>
      </c>
    </row>
    <row r="966" spans="6:37">
      <c r="F966" s="8"/>
      <c r="G966" s="2"/>
      <c r="H966" s="8"/>
      <c r="I966" s="2"/>
      <c r="J966" s="2"/>
      <c r="K966" s="2"/>
      <c r="L966" s="2"/>
      <c r="M966" s="2"/>
      <c r="N966" s="2"/>
      <c r="O966" s="3"/>
      <c r="P966" s="3"/>
      <c r="Q966" s="2"/>
      <c r="R966" s="2"/>
      <c r="S966" s="2"/>
      <c r="T966" s="2"/>
      <c r="U966" s="27"/>
      <c r="V966" s="27"/>
      <c r="W966" s="20"/>
      <c r="X966" s="20">
        <f t="shared" si="180"/>
        <v>1.25</v>
      </c>
      <c r="Y966" s="11"/>
      <c r="Z966" s="2">
        <f t="shared" si="181"/>
        <v>0</v>
      </c>
      <c r="AA966">
        <f t="shared" si="182"/>
        <v>10</v>
      </c>
      <c r="AB966">
        <f t="shared" si="183"/>
        <v>0</v>
      </c>
      <c r="AC966">
        <f t="shared" si="184"/>
        <v>0</v>
      </c>
      <c r="AD966" s="2">
        <f t="shared" si="185"/>
        <v>60</v>
      </c>
      <c r="AE966" s="2" t="str">
        <f t="shared" si="186"/>
        <v>HT Under 1.5 Goals</v>
      </c>
      <c r="AF966" s="6"/>
      <c r="AG966" s="6" t="str">
        <f t="shared" si="187"/>
        <v>HT Over 0.5 Goals</v>
      </c>
      <c r="AH966" s="6" t="str">
        <f t="shared" si="178"/>
        <v>LOST</v>
      </c>
      <c r="AI966" s="6" t="str">
        <f t="shared" si="179"/>
        <v>LOST</v>
      </c>
      <c r="AK966" s="2" t="str">
        <f t="shared" si="188"/>
        <v>…</v>
      </c>
    </row>
    <row r="967" spans="6:37">
      <c r="F967" s="8"/>
      <c r="G967" s="2"/>
      <c r="H967" s="8"/>
      <c r="I967" s="2"/>
      <c r="J967" s="2"/>
      <c r="K967" s="2"/>
      <c r="L967" s="2"/>
      <c r="M967" s="2"/>
      <c r="N967" s="2"/>
      <c r="O967" s="3"/>
      <c r="P967" s="3"/>
      <c r="Q967" s="2"/>
      <c r="R967" s="2"/>
      <c r="S967" s="2"/>
      <c r="T967" s="2"/>
      <c r="U967" s="27"/>
      <c r="V967" s="27"/>
      <c r="W967" s="20"/>
      <c r="X967" s="20">
        <f t="shared" si="180"/>
        <v>1.25</v>
      </c>
      <c r="Y967" s="11"/>
      <c r="Z967" s="2">
        <f t="shared" si="181"/>
        <v>0</v>
      </c>
      <c r="AA967">
        <f t="shared" si="182"/>
        <v>10</v>
      </c>
      <c r="AB967">
        <f t="shared" si="183"/>
        <v>0</v>
      </c>
      <c r="AC967">
        <f t="shared" si="184"/>
        <v>0</v>
      </c>
      <c r="AD967" s="2">
        <f t="shared" si="185"/>
        <v>60</v>
      </c>
      <c r="AE967" s="2" t="str">
        <f t="shared" si="186"/>
        <v>HT Under 1.5 Goals</v>
      </c>
      <c r="AF967" s="6"/>
      <c r="AG967" s="6" t="str">
        <f t="shared" si="187"/>
        <v>HT Over 0.5 Goals</v>
      </c>
      <c r="AH967" s="6" t="str">
        <f t="shared" si="178"/>
        <v>LOST</v>
      </c>
      <c r="AI967" s="6" t="str">
        <f t="shared" si="179"/>
        <v>LOST</v>
      </c>
      <c r="AK967" s="2" t="str">
        <f t="shared" si="188"/>
        <v>…</v>
      </c>
    </row>
    <row r="968" spans="6:37">
      <c r="F968" s="8"/>
      <c r="G968" s="2"/>
      <c r="H968" s="8"/>
      <c r="I968" s="2"/>
      <c r="J968" s="2"/>
      <c r="K968" s="2"/>
      <c r="L968" s="2"/>
      <c r="M968" s="2"/>
      <c r="N968" s="2"/>
      <c r="O968" s="3"/>
      <c r="P968" s="3"/>
      <c r="Q968" s="2"/>
      <c r="R968" s="2"/>
      <c r="S968" s="2"/>
      <c r="T968" s="2"/>
      <c r="U968" s="27"/>
      <c r="V968" s="27"/>
      <c r="W968" s="20"/>
      <c r="X968" s="20">
        <f t="shared" si="180"/>
        <v>1.25</v>
      </c>
      <c r="Y968" s="11"/>
      <c r="Z968" s="2">
        <f t="shared" si="181"/>
        <v>0</v>
      </c>
      <c r="AA968">
        <f t="shared" si="182"/>
        <v>10</v>
      </c>
      <c r="AB968">
        <f t="shared" si="183"/>
        <v>0</v>
      </c>
      <c r="AC968">
        <f t="shared" si="184"/>
        <v>0</v>
      </c>
      <c r="AD968" s="2">
        <f t="shared" si="185"/>
        <v>60</v>
      </c>
      <c r="AE968" s="2" t="str">
        <f t="shared" si="186"/>
        <v>HT Under 1.5 Goals</v>
      </c>
      <c r="AF968" s="6"/>
      <c r="AG968" s="6" t="str">
        <f t="shared" si="187"/>
        <v>HT Over 0.5 Goals</v>
      </c>
      <c r="AH968" s="6" t="str">
        <f t="shared" si="178"/>
        <v>LOST</v>
      </c>
      <c r="AI968" s="6" t="str">
        <f t="shared" si="179"/>
        <v>LOST</v>
      </c>
      <c r="AK968" s="2" t="str">
        <f t="shared" si="188"/>
        <v>…</v>
      </c>
    </row>
    <row r="969" spans="6:37">
      <c r="F969" s="8"/>
      <c r="G969" s="2"/>
      <c r="H969" s="8"/>
      <c r="I969" s="2"/>
      <c r="J969" s="2"/>
      <c r="K969" s="2"/>
      <c r="L969" s="2"/>
      <c r="M969" s="2"/>
      <c r="N969" s="2"/>
      <c r="O969" s="3"/>
      <c r="P969" s="3"/>
      <c r="Q969" s="2"/>
      <c r="R969" s="2"/>
      <c r="S969" s="2"/>
      <c r="T969" s="2"/>
      <c r="U969" s="27"/>
      <c r="V969" s="27"/>
      <c r="W969" s="20"/>
      <c r="X969" s="20">
        <f t="shared" si="180"/>
        <v>1.25</v>
      </c>
      <c r="Y969" s="11"/>
      <c r="Z969" s="2">
        <f t="shared" si="181"/>
        <v>0</v>
      </c>
      <c r="AA969">
        <f t="shared" si="182"/>
        <v>10</v>
      </c>
      <c r="AB969">
        <f t="shared" si="183"/>
        <v>0</v>
      </c>
      <c r="AC969">
        <f t="shared" si="184"/>
        <v>0</v>
      </c>
      <c r="AD969" s="2">
        <f t="shared" si="185"/>
        <v>60</v>
      </c>
      <c r="AE969" s="2" t="str">
        <f t="shared" si="186"/>
        <v>HT Under 1.5 Goals</v>
      </c>
      <c r="AF969" s="6"/>
      <c r="AG969" s="6" t="str">
        <f t="shared" si="187"/>
        <v>HT Over 0.5 Goals</v>
      </c>
      <c r="AH969" s="6" t="str">
        <f t="shared" si="178"/>
        <v>LOST</v>
      </c>
      <c r="AI969" s="6" t="str">
        <f t="shared" si="179"/>
        <v>LOST</v>
      </c>
      <c r="AK969" s="2" t="str">
        <f t="shared" si="188"/>
        <v>…</v>
      </c>
    </row>
    <row r="970" spans="6:37">
      <c r="F970" s="8"/>
      <c r="G970" s="2"/>
      <c r="H970" s="8"/>
      <c r="I970" s="2"/>
      <c r="J970" s="2"/>
      <c r="K970" s="2"/>
      <c r="L970" s="2"/>
      <c r="M970" s="2"/>
      <c r="N970" s="2"/>
      <c r="O970" s="3"/>
      <c r="P970" s="3"/>
      <c r="Q970" s="2"/>
      <c r="R970" s="2"/>
      <c r="S970" s="2"/>
      <c r="T970" s="2"/>
      <c r="U970" s="27"/>
      <c r="V970" s="27"/>
      <c r="W970" s="20"/>
      <c r="X970" s="20">
        <f t="shared" si="180"/>
        <v>1.25</v>
      </c>
      <c r="Y970" s="11"/>
      <c r="Z970" s="2">
        <f t="shared" si="181"/>
        <v>0</v>
      </c>
      <c r="AA970">
        <f t="shared" si="182"/>
        <v>10</v>
      </c>
      <c r="AB970">
        <f t="shared" si="183"/>
        <v>0</v>
      </c>
      <c r="AC970">
        <f t="shared" si="184"/>
        <v>0</v>
      </c>
      <c r="AD970" s="2">
        <f t="shared" si="185"/>
        <v>60</v>
      </c>
      <c r="AE970" s="2" t="str">
        <f t="shared" si="186"/>
        <v>HT Under 1.5 Goals</v>
      </c>
      <c r="AF970" s="6"/>
      <c r="AG970" s="6" t="str">
        <f t="shared" si="187"/>
        <v>HT Over 0.5 Goals</v>
      </c>
      <c r="AH970" s="6" t="str">
        <f t="shared" si="178"/>
        <v>LOST</v>
      </c>
      <c r="AI970" s="6" t="str">
        <f t="shared" si="179"/>
        <v>LOST</v>
      </c>
      <c r="AK970" s="2" t="str">
        <f t="shared" si="188"/>
        <v>…</v>
      </c>
    </row>
    <row r="971" spans="6:37">
      <c r="F971" s="8"/>
      <c r="G971" s="2"/>
      <c r="H971" s="8"/>
      <c r="I971" s="2"/>
      <c r="J971" s="2"/>
      <c r="K971" s="2"/>
      <c r="L971" s="2"/>
      <c r="M971" s="2"/>
      <c r="N971" s="2"/>
      <c r="O971" s="3"/>
      <c r="P971" s="3"/>
      <c r="Q971" s="2"/>
      <c r="R971" s="2"/>
      <c r="S971" s="2"/>
      <c r="T971" s="2"/>
      <c r="U971" s="27"/>
      <c r="V971" s="27"/>
      <c r="W971" s="20"/>
      <c r="X971" s="20">
        <f t="shared" si="180"/>
        <v>1.25</v>
      </c>
      <c r="Y971" s="11"/>
      <c r="Z971" s="2">
        <f t="shared" si="181"/>
        <v>0</v>
      </c>
      <c r="AA971">
        <f t="shared" si="182"/>
        <v>10</v>
      </c>
      <c r="AB971">
        <f t="shared" si="183"/>
        <v>0</v>
      </c>
      <c r="AC971">
        <f t="shared" si="184"/>
        <v>0</v>
      </c>
      <c r="AD971" s="2">
        <f t="shared" si="185"/>
        <v>60</v>
      </c>
      <c r="AE971" s="2" t="str">
        <f t="shared" si="186"/>
        <v>HT Under 1.5 Goals</v>
      </c>
      <c r="AF971" s="6"/>
      <c r="AG971" s="6" t="str">
        <f t="shared" si="187"/>
        <v>HT Over 0.5 Goals</v>
      </c>
      <c r="AH971" s="6" t="str">
        <f t="shared" si="178"/>
        <v>LOST</v>
      </c>
      <c r="AI971" s="6" t="str">
        <f t="shared" si="179"/>
        <v>LOST</v>
      </c>
      <c r="AK971" s="2" t="str">
        <f t="shared" si="188"/>
        <v>…</v>
      </c>
    </row>
    <row r="972" spans="6:37">
      <c r="F972" s="8"/>
      <c r="G972" s="2"/>
      <c r="H972" s="8"/>
      <c r="I972" s="2"/>
      <c r="J972" s="2"/>
      <c r="K972" s="2"/>
      <c r="L972" s="2"/>
      <c r="M972" s="2"/>
      <c r="N972" s="2"/>
      <c r="O972" s="3"/>
      <c r="P972" s="3"/>
      <c r="Q972" s="2"/>
      <c r="R972" s="2"/>
      <c r="S972" s="2"/>
      <c r="T972" s="2"/>
      <c r="U972" s="27"/>
      <c r="V972" s="27"/>
      <c r="W972" s="20"/>
      <c r="X972" s="20">
        <f t="shared" si="180"/>
        <v>1.25</v>
      </c>
      <c r="Y972" s="11"/>
      <c r="Z972" s="2">
        <f t="shared" si="181"/>
        <v>0</v>
      </c>
      <c r="AA972">
        <f t="shared" si="182"/>
        <v>10</v>
      </c>
      <c r="AB972">
        <f t="shared" si="183"/>
        <v>0</v>
      </c>
      <c r="AC972">
        <f t="shared" si="184"/>
        <v>0</v>
      </c>
      <c r="AD972" s="2">
        <f t="shared" si="185"/>
        <v>60</v>
      </c>
      <c r="AE972" s="2" t="str">
        <f t="shared" si="186"/>
        <v>HT Under 1.5 Goals</v>
      </c>
      <c r="AF972" s="6"/>
      <c r="AG972" s="6" t="str">
        <f t="shared" si="187"/>
        <v>HT Over 0.5 Goals</v>
      </c>
      <c r="AH972" s="6" t="str">
        <f t="shared" si="178"/>
        <v>LOST</v>
      </c>
      <c r="AI972" s="6" t="str">
        <f t="shared" si="179"/>
        <v>LOST</v>
      </c>
      <c r="AK972" s="2" t="str">
        <f t="shared" si="188"/>
        <v>…</v>
      </c>
    </row>
    <row r="973" spans="6:37">
      <c r="F973" s="8"/>
      <c r="G973" s="2"/>
      <c r="H973" s="8"/>
      <c r="I973" s="2"/>
      <c r="J973" s="2"/>
      <c r="K973" s="2"/>
      <c r="L973" s="2"/>
      <c r="M973" s="2"/>
      <c r="N973" s="2"/>
      <c r="O973" s="3"/>
      <c r="P973" s="3"/>
      <c r="Q973" s="2"/>
      <c r="R973" s="2"/>
      <c r="S973" s="2"/>
      <c r="T973" s="2"/>
      <c r="U973" s="27"/>
      <c r="V973" s="27"/>
      <c r="W973" s="20"/>
      <c r="X973" s="20">
        <f t="shared" si="180"/>
        <v>1.25</v>
      </c>
      <c r="Y973" s="11"/>
      <c r="Z973" s="2">
        <f t="shared" si="181"/>
        <v>0</v>
      </c>
      <c r="AA973">
        <f t="shared" si="182"/>
        <v>10</v>
      </c>
      <c r="AB973">
        <f t="shared" si="183"/>
        <v>0</v>
      </c>
      <c r="AC973">
        <f t="shared" si="184"/>
        <v>0</v>
      </c>
      <c r="AD973" s="2">
        <f t="shared" si="185"/>
        <v>60</v>
      </c>
      <c r="AE973" s="2" t="str">
        <f t="shared" si="186"/>
        <v>HT Under 1.5 Goals</v>
      </c>
      <c r="AF973" s="6"/>
      <c r="AG973" s="6" t="str">
        <f t="shared" si="187"/>
        <v>HT Over 0.5 Goals</v>
      </c>
      <c r="AH973" s="6" t="str">
        <f t="shared" si="178"/>
        <v>LOST</v>
      </c>
      <c r="AI973" s="6" t="str">
        <f t="shared" si="179"/>
        <v>LOST</v>
      </c>
      <c r="AK973" s="2" t="str">
        <f t="shared" si="188"/>
        <v>…</v>
      </c>
    </row>
    <row r="974" spans="6:37">
      <c r="F974" s="8"/>
      <c r="G974" s="2"/>
      <c r="H974" s="8"/>
      <c r="I974" s="2"/>
      <c r="J974" s="2"/>
      <c r="K974" s="2"/>
      <c r="L974" s="2"/>
      <c r="M974" s="2"/>
      <c r="N974" s="2"/>
      <c r="O974" s="3"/>
      <c r="P974" s="3"/>
      <c r="Q974" s="2"/>
      <c r="R974" s="2"/>
      <c r="S974" s="2"/>
      <c r="T974" s="2"/>
      <c r="U974" s="27"/>
      <c r="V974" s="27"/>
      <c r="W974" s="20"/>
      <c r="X974" s="20">
        <f t="shared" si="180"/>
        <v>1.25</v>
      </c>
      <c r="Y974" s="11"/>
      <c r="Z974" s="2">
        <f t="shared" si="181"/>
        <v>0</v>
      </c>
      <c r="AA974">
        <f t="shared" si="182"/>
        <v>10</v>
      </c>
      <c r="AB974">
        <f t="shared" si="183"/>
        <v>0</v>
      </c>
      <c r="AC974">
        <f t="shared" si="184"/>
        <v>0</v>
      </c>
      <c r="AD974" s="2">
        <f t="shared" si="185"/>
        <v>60</v>
      </c>
      <c r="AE974" s="2" t="str">
        <f t="shared" si="186"/>
        <v>HT Under 1.5 Goals</v>
      </c>
      <c r="AF974" s="6"/>
      <c r="AG974" s="6" t="str">
        <f t="shared" si="187"/>
        <v>HT Over 0.5 Goals</v>
      </c>
      <c r="AH974" s="6" t="str">
        <f t="shared" si="178"/>
        <v>LOST</v>
      </c>
      <c r="AI974" s="6" t="str">
        <f t="shared" si="179"/>
        <v>LOST</v>
      </c>
      <c r="AK974" s="2" t="str">
        <f t="shared" si="188"/>
        <v>…</v>
      </c>
    </row>
    <row r="975" spans="6:37">
      <c r="F975" s="8"/>
      <c r="G975" s="2"/>
      <c r="H975" s="8"/>
      <c r="I975" s="2"/>
      <c r="J975" s="2"/>
      <c r="K975" s="2"/>
      <c r="L975" s="2"/>
      <c r="M975" s="2"/>
      <c r="N975" s="2"/>
      <c r="O975" s="3"/>
      <c r="P975" s="3"/>
      <c r="Q975" s="2"/>
      <c r="R975" s="2"/>
      <c r="S975" s="2"/>
      <c r="T975" s="2"/>
      <c r="U975" s="27"/>
      <c r="V975" s="27"/>
      <c r="W975" s="20"/>
      <c r="X975" s="20">
        <f t="shared" si="180"/>
        <v>1.25</v>
      </c>
      <c r="Y975" s="11"/>
      <c r="Z975" s="2">
        <f t="shared" si="181"/>
        <v>0</v>
      </c>
      <c r="AA975">
        <f t="shared" si="182"/>
        <v>10</v>
      </c>
      <c r="AB975">
        <f t="shared" si="183"/>
        <v>0</v>
      </c>
      <c r="AC975">
        <f t="shared" si="184"/>
        <v>0</v>
      </c>
      <c r="AD975" s="2">
        <f t="shared" si="185"/>
        <v>60</v>
      </c>
      <c r="AE975" s="2" t="str">
        <f t="shared" si="186"/>
        <v>HT Under 1.5 Goals</v>
      </c>
      <c r="AF975" s="6"/>
      <c r="AG975" s="6" t="str">
        <f t="shared" si="187"/>
        <v>HT Over 0.5 Goals</v>
      </c>
      <c r="AH975" s="6" t="str">
        <f t="shared" si="178"/>
        <v>LOST</v>
      </c>
      <c r="AI975" s="6" t="str">
        <f t="shared" si="179"/>
        <v>LOST</v>
      </c>
      <c r="AK975" s="2" t="str">
        <f t="shared" si="188"/>
        <v>…</v>
      </c>
    </row>
    <row r="976" spans="6:37">
      <c r="F976" s="8"/>
      <c r="G976" s="2"/>
      <c r="H976" s="8"/>
      <c r="I976" s="2"/>
      <c r="J976" s="2"/>
      <c r="K976" s="2"/>
      <c r="L976" s="2"/>
      <c r="M976" s="2"/>
      <c r="N976" s="2"/>
      <c r="O976" s="3"/>
      <c r="P976" s="3"/>
      <c r="Q976" s="2"/>
      <c r="R976" s="2"/>
      <c r="S976" s="2"/>
      <c r="T976" s="2"/>
      <c r="U976" s="27"/>
      <c r="V976" s="27"/>
      <c r="W976" s="20"/>
      <c r="X976" s="20">
        <f t="shared" si="180"/>
        <v>1.25</v>
      </c>
      <c r="Y976" s="11"/>
      <c r="Z976" s="2">
        <f t="shared" si="181"/>
        <v>0</v>
      </c>
      <c r="AA976">
        <f t="shared" si="182"/>
        <v>10</v>
      </c>
      <c r="AB976">
        <f t="shared" si="183"/>
        <v>0</v>
      </c>
      <c r="AC976">
        <f t="shared" si="184"/>
        <v>0</v>
      </c>
      <c r="AD976" s="2">
        <f t="shared" si="185"/>
        <v>60</v>
      </c>
      <c r="AE976" s="2" t="str">
        <f t="shared" si="186"/>
        <v>HT Under 1.5 Goals</v>
      </c>
      <c r="AF976" s="6"/>
      <c r="AG976" s="6" t="str">
        <f t="shared" si="187"/>
        <v>HT Over 0.5 Goals</v>
      </c>
      <c r="AH976" s="6" t="str">
        <f t="shared" si="178"/>
        <v>LOST</v>
      </c>
      <c r="AI976" s="6" t="str">
        <f t="shared" si="179"/>
        <v>LOST</v>
      </c>
      <c r="AK976" s="2" t="str">
        <f t="shared" si="188"/>
        <v>…</v>
      </c>
    </row>
    <row r="977" spans="6:37">
      <c r="F977" s="8"/>
      <c r="G977" s="2"/>
      <c r="H977" s="8"/>
      <c r="I977" s="2"/>
      <c r="J977" s="2"/>
      <c r="K977" s="2"/>
      <c r="L977" s="2"/>
      <c r="M977" s="2"/>
      <c r="N977" s="2"/>
      <c r="O977" s="3"/>
      <c r="P977" s="3"/>
      <c r="Q977" s="2"/>
      <c r="R977" s="2"/>
      <c r="S977" s="2"/>
      <c r="T977" s="2"/>
      <c r="U977" s="27"/>
      <c r="V977" s="27"/>
      <c r="W977" s="20"/>
      <c r="X977" s="20">
        <f t="shared" si="180"/>
        <v>1.25</v>
      </c>
      <c r="Y977" s="11"/>
      <c r="Z977" s="2">
        <f t="shared" si="181"/>
        <v>0</v>
      </c>
      <c r="AA977">
        <f t="shared" si="182"/>
        <v>10</v>
      </c>
      <c r="AB977">
        <f t="shared" si="183"/>
        <v>0</v>
      </c>
      <c r="AC977">
        <f t="shared" si="184"/>
        <v>0</v>
      </c>
      <c r="AD977" s="2">
        <f t="shared" si="185"/>
        <v>60</v>
      </c>
      <c r="AE977" s="2" t="str">
        <f t="shared" si="186"/>
        <v>HT Under 1.5 Goals</v>
      </c>
      <c r="AF977" s="6"/>
      <c r="AG977" s="6" t="str">
        <f t="shared" si="187"/>
        <v>HT Over 0.5 Goals</v>
      </c>
      <c r="AH977" s="6" t="str">
        <f t="shared" si="178"/>
        <v>LOST</v>
      </c>
      <c r="AI977" s="6" t="str">
        <f t="shared" si="179"/>
        <v>LOST</v>
      </c>
      <c r="AK977" s="2" t="str">
        <f t="shared" si="188"/>
        <v>…</v>
      </c>
    </row>
    <row r="978" spans="6:37">
      <c r="F978" s="8"/>
      <c r="G978" s="2"/>
      <c r="H978" s="8"/>
      <c r="I978" s="2"/>
      <c r="J978" s="2"/>
      <c r="K978" s="2"/>
      <c r="L978" s="2"/>
      <c r="M978" s="2"/>
      <c r="N978" s="2"/>
      <c r="O978" s="3"/>
      <c r="P978" s="3"/>
      <c r="Q978" s="2"/>
      <c r="R978" s="2"/>
      <c r="S978" s="2"/>
      <c r="T978" s="2"/>
      <c r="U978" s="27"/>
      <c r="V978" s="27"/>
      <c r="W978" s="20"/>
      <c r="X978" s="20">
        <f t="shared" si="180"/>
        <v>1.25</v>
      </c>
      <c r="Y978" s="11"/>
      <c r="Z978" s="2">
        <f t="shared" si="181"/>
        <v>0</v>
      </c>
      <c r="AA978">
        <f t="shared" si="182"/>
        <v>10</v>
      </c>
      <c r="AB978">
        <f t="shared" si="183"/>
        <v>0</v>
      </c>
      <c r="AC978">
        <f t="shared" si="184"/>
        <v>0</v>
      </c>
      <c r="AD978" s="2">
        <f t="shared" si="185"/>
        <v>60</v>
      </c>
      <c r="AE978" s="2" t="str">
        <f t="shared" si="186"/>
        <v>HT Under 1.5 Goals</v>
      </c>
      <c r="AF978" s="6"/>
      <c r="AG978" s="6" t="str">
        <f t="shared" si="187"/>
        <v>HT Over 0.5 Goals</v>
      </c>
      <c r="AH978" s="6" t="str">
        <f t="shared" ref="AH978:AH1041" si="189">IF(O978="?",O978,AI978)</f>
        <v>LOST</v>
      </c>
      <c r="AI978" s="6" t="str">
        <f t="shared" ref="AI978:AI1041" si="190">IF(AE978=AG978,"WON",IF(O978="0-1","WON",IF(O978="1-0","WON",IF(O978="?","?","LOST"))))</f>
        <v>LOST</v>
      </c>
      <c r="AK978" s="2" t="str">
        <f t="shared" si="188"/>
        <v>…</v>
      </c>
    </row>
    <row r="979" spans="6:37">
      <c r="F979" s="8"/>
      <c r="G979" s="2"/>
      <c r="H979" s="8"/>
      <c r="I979" s="2"/>
      <c r="J979" s="2"/>
      <c r="K979" s="2"/>
      <c r="L979" s="2"/>
      <c r="M979" s="2"/>
      <c r="N979" s="2"/>
      <c r="O979" s="3"/>
      <c r="P979" s="3"/>
      <c r="Q979" s="2"/>
      <c r="R979" s="2"/>
      <c r="S979" s="2"/>
      <c r="T979" s="2"/>
      <c r="U979" s="27"/>
      <c r="V979" s="27"/>
      <c r="W979" s="20"/>
      <c r="X979" s="20">
        <f t="shared" si="180"/>
        <v>1.25</v>
      </c>
      <c r="Y979" s="11"/>
      <c r="Z979" s="2">
        <f t="shared" si="181"/>
        <v>0</v>
      </c>
      <c r="AA979">
        <f t="shared" si="182"/>
        <v>10</v>
      </c>
      <c r="AB979">
        <f t="shared" si="183"/>
        <v>0</v>
      </c>
      <c r="AC979">
        <f t="shared" si="184"/>
        <v>0</v>
      </c>
      <c r="AD979" s="2">
        <f t="shared" si="185"/>
        <v>60</v>
      </c>
      <c r="AE979" s="2" t="str">
        <f t="shared" si="186"/>
        <v>HT Under 1.5 Goals</v>
      </c>
      <c r="AF979" s="6"/>
      <c r="AG979" s="6" t="str">
        <f t="shared" si="187"/>
        <v>HT Over 0.5 Goals</v>
      </c>
      <c r="AH979" s="6" t="str">
        <f t="shared" si="189"/>
        <v>LOST</v>
      </c>
      <c r="AI979" s="6" t="str">
        <f t="shared" si="190"/>
        <v>LOST</v>
      </c>
      <c r="AK979" s="2" t="str">
        <f t="shared" si="188"/>
        <v>…</v>
      </c>
    </row>
    <row r="980" spans="6:37">
      <c r="F980" s="8"/>
      <c r="G980" s="2"/>
      <c r="H980" s="8"/>
      <c r="I980" s="2"/>
      <c r="J980" s="2"/>
      <c r="K980" s="2"/>
      <c r="L980" s="2"/>
      <c r="M980" s="2"/>
      <c r="N980" s="2"/>
      <c r="O980" s="3"/>
      <c r="P980" s="3"/>
      <c r="Q980" s="2"/>
      <c r="R980" s="2"/>
      <c r="S980" s="2"/>
      <c r="T980" s="2"/>
      <c r="U980" s="27"/>
      <c r="V980" s="27"/>
      <c r="W980" s="20"/>
      <c r="X980" s="20">
        <f t="shared" si="180"/>
        <v>1.25</v>
      </c>
      <c r="Y980" s="11"/>
      <c r="Z980" s="2">
        <f t="shared" si="181"/>
        <v>0</v>
      </c>
      <c r="AA980">
        <f t="shared" si="182"/>
        <v>10</v>
      </c>
      <c r="AB980">
        <f t="shared" si="183"/>
        <v>0</v>
      </c>
      <c r="AC980">
        <f t="shared" si="184"/>
        <v>0</v>
      </c>
      <c r="AD980" s="2">
        <f t="shared" si="185"/>
        <v>60</v>
      </c>
      <c r="AE980" s="2" t="str">
        <f t="shared" si="186"/>
        <v>HT Under 1.5 Goals</v>
      </c>
      <c r="AF980" s="6"/>
      <c r="AG980" s="6" t="str">
        <f t="shared" si="187"/>
        <v>HT Over 0.5 Goals</v>
      </c>
      <c r="AH980" s="6" t="str">
        <f t="shared" si="189"/>
        <v>LOST</v>
      </c>
      <c r="AI980" s="6" t="str">
        <f t="shared" si="190"/>
        <v>LOST</v>
      </c>
      <c r="AK980" s="2" t="str">
        <f t="shared" si="188"/>
        <v>…</v>
      </c>
    </row>
    <row r="981" spans="6:37">
      <c r="F981" s="8"/>
      <c r="G981" s="2"/>
      <c r="H981" s="8"/>
      <c r="I981" s="2"/>
      <c r="J981" s="2"/>
      <c r="K981" s="2"/>
      <c r="L981" s="2"/>
      <c r="M981" s="2"/>
      <c r="N981" s="2"/>
      <c r="O981" s="3"/>
      <c r="P981" s="3"/>
      <c r="Q981" s="2"/>
      <c r="R981" s="2"/>
      <c r="S981" s="2"/>
      <c r="T981" s="2"/>
      <c r="U981" s="27"/>
      <c r="V981" s="27"/>
      <c r="W981" s="20"/>
      <c r="X981" s="20">
        <f t="shared" si="180"/>
        <v>1.25</v>
      </c>
      <c r="Y981" s="11"/>
      <c r="Z981" s="2">
        <f t="shared" si="181"/>
        <v>0</v>
      </c>
      <c r="AA981">
        <f t="shared" si="182"/>
        <v>10</v>
      </c>
      <c r="AB981">
        <f t="shared" si="183"/>
        <v>0</v>
      </c>
      <c r="AC981">
        <f t="shared" si="184"/>
        <v>0</v>
      </c>
      <c r="AD981" s="2">
        <f t="shared" si="185"/>
        <v>60</v>
      </c>
      <c r="AE981" s="2" t="str">
        <f t="shared" si="186"/>
        <v>HT Under 1.5 Goals</v>
      </c>
      <c r="AF981" s="6"/>
      <c r="AG981" s="6" t="str">
        <f t="shared" si="187"/>
        <v>HT Over 0.5 Goals</v>
      </c>
      <c r="AH981" s="6" t="str">
        <f t="shared" si="189"/>
        <v>LOST</v>
      </c>
      <c r="AI981" s="6" t="str">
        <f t="shared" si="190"/>
        <v>LOST</v>
      </c>
      <c r="AK981" s="2" t="str">
        <f t="shared" si="188"/>
        <v>…</v>
      </c>
    </row>
    <row r="982" spans="6:37">
      <c r="F982" s="8"/>
      <c r="G982" s="2"/>
      <c r="H982" s="8"/>
      <c r="I982" s="2"/>
      <c r="J982" s="2"/>
      <c r="K982" s="2"/>
      <c r="L982" s="2"/>
      <c r="M982" s="2"/>
      <c r="N982" s="2"/>
      <c r="O982" s="3"/>
      <c r="P982" s="3"/>
      <c r="Q982" s="2"/>
      <c r="R982" s="2"/>
      <c r="S982" s="2"/>
      <c r="T982" s="2"/>
      <c r="U982" s="27"/>
      <c r="V982" s="27"/>
      <c r="W982" s="20"/>
      <c r="X982" s="20">
        <f t="shared" si="180"/>
        <v>1.25</v>
      </c>
      <c r="Y982" s="11"/>
      <c r="Z982" s="2">
        <f t="shared" si="181"/>
        <v>0</v>
      </c>
      <c r="AA982">
        <f t="shared" si="182"/>
        <v>10</v>
      </c>
      <c r="AB982">
        <f t="shared" si="183"/>
        <v>0</v>
      </c>
      <c r="AC982">
        <f t="shared" si="184"/>
        <v>0</v>
      </c>
      <c r="AD982" s="2">
        <f t="shared" si="185"/>
        <v>60</v>
      </c>
      <c r="AE982" s="2" t="str">
        <f t="shared" si="186"/>
        <v>HT Under 1.5 Goals</v>
      </c>
      <c r="AF982" s="6"/>
      <c r="AG982" s="6" t="str">
        <f t="shared" si="187"/>
        <v>HT Over 0.5 Goals</v>
      </c>
      <c r="AH982" s="6" t="str">
        <f t="shared" si="189"/>
        <v>LOST</v>
      </c>
      <c r="AI982" s="6" t="str">
        <f t="shared" si="190"/>
        <v>LOST</v>
      </c>
      <c r="AK982" s="2" t="str">
        <f t="shared" si="188"/>
        <v>…</v>
      </c>
    </row>
    <row r="983" spans="6:37">
      <c r="F983" s="8"/>
      <c r="G983" s="2"/>
      <c r="H983" s="8"/>
      <c r="I983" s="2"/>
      <c r="J983" s="2"/>
      <c r="K983" s="2"/>
      <c r="L983" s="2"/>
      <c r="M983" s="2"/>
      <c r="N983" s="2"/>
      <c r="O983" s="3"/>
      <c r="P983" s="3"/>
      <c r="Q983" s="2"/>
      <c r="R983" s="2"/>
      <c r="S983" s="2"/>
      <c r="T983" s="2"/>
      <c r="U983" s="27"/>
      <c r="V983" s="27"/>
      <c r="W983" s="20"/>
      <c r="X983" s="20">
        <f t="shared" si="180"/>
        <v>1.25</v>
      </c>
      <c r="Y983" s="11"/>
      <c r="Z983" s="2">
        <f t="shared" si="181"/>
        <v>0</v>
      </c>
      <c r="AA983">
        <f t="shared" si="182"/>
        <v>10</v>
      </c>
      <c r="AB983">
        <f t="shared" si="183"/>
        <v>0</v>
      </c>
      <c r="AC983">
        <f t="shared" si="184"/>
        <v>0</v>
      </c>
      <c r="AD983" s="2">
        <f t="shared" si="185"/>
        <v>60</v>
      </c>
      <c r="AE983" s="2" t="str">
        <f t="shared" si="186"/>
        <v>HT Under 1.5 Goals</v>
      </c>
      <c r="AF983" s="6"/>
      <c r="AG983" s="6" t="str">
        <f t="shared" si="187"/>
        <v>HT Over 0.5 Goals</v>
      </c>
      <c r="AH983" s="6" t="str">
        <f t="shared" si="189"/>
        <v>LOST</v>
      </c>
      <c r="AI983" s="6" t="str">
        <f t="shared" si="190"/>
        <v>LOST</v>
      </c>
      <c r="AK983" s="2" t="str">
        <f t="shared" si="188"/>
        <v>…</v>
      </c>
    </row>
    <row r="984" spans="6:37">
      <c r="F984" s="8"/>
      <c r="G984" s="2"/>
      <c r="H984" s="8"/>
      <c r="I984" s="2"/>
      <c r="J984" s="2"/>
      <c r="K984" s="2"/>
      <c r="L984" s="2"/>
      <c r="M984" s="2"/>
      <c r="N984" s="2"/>
      <c r="O984" s="3"/>
      <c r="P984" s="3"/>
      <c r="Q984" s="2"/>
      <c r="R984" s="2"/>
      <c r="S984" s="2"/>
      <c r="T984" s="2"/>
      <c r="U984" s="27"/>
      <c r="V984" s="27"/>
      <c r="W984" s="20"/>
      <c r="X984" s="20">
        <f t="shared" si="180"/>
        <v>1.25</v>
      </c>
      <c r="Y984" s="11"/>
      <c r="Z984" s="2">
        <f t="shared" si="181"/>
        <v>0</v>
      </c>
      <c r="AA984">
        <f t="shared" si="182"/>
        <v>10</v>
      </c>
      <c r="AB984">
        <f t="shared" si="183"/>
        <v>0</v>
      </c>
      <c r="AC984">
        <f t="shared" si="184"/>
        <v>0</v>
      </c>
      <c r="AD984" s="2">
        <f t="shared" si="185"/>
        <v>60</v>
      </c>
      <c r="AE984" s="2" t="str">
        <f t="shared" si="186"/>
        <v>HT Under 1.5 Goals</v>
      </c>
      <c r="AF984" s="6"/>
      <c r="AG984" s="6" t="str">
        <f t="shared" si="187"/>
        <v>HT Over 0.5 Goals</v>
      </c>
      <c r="AH984" s="6" t="str">
        <f t="shared" si="189"/>
        <v>LOST</v>
      </c>
      <c r="AI984" s="6" t="str">
        <f t="shared" si="190"/>
        <v>LOST</v>
      </c>
      <c r="AK984" s="2" t="str">
        <f t="shared" si="188"/>
        <v>…</v>
      </c>
    </row>
    <row r="985" spans="6:37">
      <c r="F985" s="8"/>
      <c r="G985" s="2"/>
      <c r="H985" s="8"/>
      <c r="I985" s="2"/>
      <c r="J985" s="2"/>
      <c r="K985" s="2"/>
      <c r="L985" s="2"/>
      <c r="M985" s="2"/>
      <c r="N985" s="2"/>
      <c r="O985" s="3"/>
      <c r="P985" s="3"/>
      <c r="Q985" s="2"/>
      <c r="R985" s="2"/>
      <c r="S985" s="2"/>
      <c r="T985" s="2"/>
      <c r="U985" s="27"/>
      <c r="V985" s="27"/>
      <c r="W985" s="20"/>
      <c r="X985" s="20">
        <f t="shared" si="180"/>
        <v>1.25</v>
      </c>
      <c r="Y985" s="11"/>
      <c r="Z985" s="2">
        <f t="shared" si="181"/>
        <v>0</v>
      </c>
      <c r="AA985">
        <f t="shared" si="182"/>
        <v>10</v>
      </c>
      <c r="AB985">
        <f t="shared" si="183"/>
        <v>0</v>
      </c>
      <c r="AC985">
        <f t="shared" si="184"/>
        <v>0</v>
      </c>
      <c r="AD985" s="2">
        <f t="shared" si="185"/>
        <v>60</v>
      </c>
      <c r="AE985" s="2" t="str">
        <f t="shared" si="186"/>
        <v>HT Under 1.5 Goals</v>
      </c>
      <c r="AF985" s="6"/>
      <c r="AG985" s="6" t="str">
        <f t="shared" si="187"/>
        <v>HT Over 0.5 Goals</v>
      </c>
      <c r="AH985" s="6" t="str">
        <f t="shared" si="189"/>
        <v>LOST</v>
      </c>
      <c r="AI985" s="6" t="str">
        <f t="shared" si="190"/>
        <v>LOST</v>
      </c>
      <c r="AK985" s="2" t="str">
        <f t="shared" si="188"/>
        <v>…</v>
      </c>
    </row>
    <row r="986" spans="6:37">
      <c r="F986" s="8"/>
      <c r="G986" s="2"/>
      <c r="H986" s="8"/>
      <c r="I986" s="2"/>
      <c r="J986" s="2"/>
      <c r="K986" s="2"/>
      <c r="L986" s="2"/>
      <c r="M986" s="2"/>
      <c r="N986" s="2"/>
      <c r="O986" s="3"/>
      <c r="P986" s="3"/>
      <c r="Q986" s="2"/>
      <c r="R986" s="2"/>
      <c r="S986" s="2"/>
      <c r="T986" s="2"/>
      <c r="U986" s="27"/>
      <c r="V986" s="27"/>
      <c r="W986" s="20"/>
      <c r="X986" s="20">
        <f t="shared" si="180"/>
        <v>1.25</v>
      </c>
      <c r="Y986" s="11"/>
      <c r="Z986" s="2">
        <f t="shared" si="181"/>
        <v>0</v>
      </c>
      <c r="AA986">
        <f t="shared" si="182"/>
        <v>10</v>
      </c>
      <c r="AB986">
        <f t="shared" si="183"/>
        <v>0</v>
      </c>
      <c r="AC986">
        <f t="shared" si="184"/>
        <v>0</v>
      </c>
      <c r="AD986" s="2">
        <f t="shared" si="185"/>
        <v>60</v>
      </c>
      <c r="AE986" s="2" t="str">
        <f t="shared" si="186"/>
        <v>HT Under 1.5 Goals</v>
      </c>
      <c r="AF986" s="6"/>
      <c r="AG986" s="6" t="str">
        <f t="shared" si="187"/>
        <v>HT Over 0.5 Goals</v>
      </c>
      <c r="AH986" s="6" t="str">
        <f t="shared" si="189"/>
        <v>LOST</v>
      </c>
      <c r="AI986" s="6" t="str">
        <f t="shared" si="190"/>
        <v>LOST</v>
      </c>
      <c r="AK986" s="2" t="str">
        <f t="shared" si="188"/>
        <v>…</v>
      </c>
    </row>
    <row r="987" spans="6:37">
      <c r="F987" s="8"/>
      <c r="G987" s="2"/>
      <c r="H987" s="8"/>
      <c r="I987" s="2"/>
      <c r="J987" s="2"/>
      <c r="K987" s="2"/>
      <c r="L987" s="2"/>
      <c r="M987" s="2"/>
      <c r="N987" s="2"/>
      <c r="O987" s="3"/>
      <c r="P987" s="3"/>
      <c r="Q987" s="2"/>
      <c r="R987" s="2"/>
      <c r="S987" s="2"/>
      <c r="T987" s="2"/>
      <c r="U987" s="27"/>
      <c r="V987" s="27"/>
      <c r="W987" s="20"/>
      <c r="X987" s="20">
        <f t="shared" si="180"/>
        <v>1.25</v>
      </c>
      <c r="Y987" s="11"/>
      <c r="Z987" s="2">
        <f t="shared" si="181"/>
        <v>0</v>
      </c>
      <c r="AA987">
        <f t="shared" si="182"/>
        <v>10</v>
      </c>
      <c r="AB987">
        <f t="shared" si="183"/>
        <v>0</v>
      </c>
      <c r="AC987">
        <f t="shared" si="184"/>
        <v>0</v>
      </c>
      <c r="AD987" s="2">
        <f t="shared" si="185"/>
        <v>60</v>
      </c>
      <c r="AE987" s="2" t="str">
        <f t="shared" si="186"/>
        <v>HT Under 1.5 Goals</v>
      </c>
      <c r="AF987" s="6"/>
      <c r="AG987" s="6" t="str">
        <f t="shared" si="187"/>
        <v>HT Over 0.5 Goals</v>
      </c>
      <c r="AH987" s="6" t="str">
        <f t="shared" si="189"/>
        <v>LOST</v>
      </c>
      <c r="AI987" s="6" t="str">
        <f t="shared" si="190"/>
        <v>LOST</v>
      </c>
      <c r="AK987" s="2" t="str">
        <f t="shared" si="188"/>
        <v>…</v>
      </c>
    </row>
    <row r="988" spans="6:37">
      <c r="F988" s="8"/>
      <c r="G988" s="2"/>
      <c r="H988" s="8"/>
      <c r="I988" s="2"/>
      <c r="J988" s="2"/>
      <c r="K988" s="2"/>
      <c r="L988" s="2"/>
      <c r="M988" s="2"/>
      <c r="N988" s="2"/>
      <c r="O988" s="3"/>
      <c r="P988" s="3"/>
      <c r="Q988" s="2"/>
      <c r="R988" s="2"/>
      <c r="S988" s="2"/>
      <c r="T988" s="2"/>
      <c r="U988" s="27"/>
      <c r="V988" s="27"/>
      <c r="W988" s="20"/>
      <c r="X988" s="20">
        <f t="shared" si="180"/>
        <v>1.25</v>
      </c>
      <c r="Y988" s="11"/>
      <c r="Z988" s="2">
        <f t="shared" si="181"/>
        <v>0</v>
      </c>
      <c r="AA988">
        <f t="shared" si="182"/>
        <v>10</v>
      </c>
      <c r="AB988">
        <f t="shared" si="183"/>
        <v>0</v>
      </c>
      <c r="AC988">
        <f t="shared" si="184"/>
        <v>0</v>
      </c>
      <c r="AD988" s="2">
        <f t="shared" si="185"/>
        <v>60</v>
      </c>
      <c r="AE988" s="2" t="str">
        <f t="shared" si="186"/>
        <v>HT Under 1.5 Goals</v>
      </c>
      <c r="AF988" s="6"/>
      <c r="AG988" s="6" t="str">
        <f t="shared" si="187"/>
        <v>HT Over 0.5 Goals</v>
      </c>
      <c r="AH988" s="6" t="str">
        <f t="shared" si="189"/>
        <v>LOST</v>
      </c>
      <c r="AI988" s="6" t="str">
        <f t="shared" si="190"/>
        <v>LOST</v>
      </c>
      <c r="AK988" s="2" t="str">
        <f t="shared" si="188"/>
        <v>…</v>
      </c>
    </row>
    <row r="989" spans="6:37">
      <c r="F989" s="8"/>
      <c r="G989" s="2"/>
      <c r="H989" s="8"/>
      <c r="I989" s="2"/>
      <c r="J989" s="2"/>
      <c r="K989" s="2"/>
      <c r="L989" s="2"/>
      <c r="M989" s="2"/>
      <c r="N989" s="2"/>
      <c r="O989" s="3"/>
      <c r="P989" s="3"/>
      <c r="Q989" s="2"/>
      <c r="R989" s="2"/>
      <c r="S989" s="2"/>
      <c r="T989" s="2"/>
      <c r="U989" s="27"/>
      <c r="V989" s="27"/>
      <c r="W989" s="20"/>
      <c r="X989" s="20">
        <f t="shared" si="180"/>
        <v>1.25</v>
      </c>
      <c r="Y989" s="11"/>
      <c r="Z989" s="2">
        <f t="shared" si="181"/>
        <v>0</v>
      </c>
      <c r="AA989">
        <f t="shared" si="182"/>
        <v>10</v>
      </c>
      <c r="AB989">
        <f t="shared" si="183"/>
        <v>0</v>
      </c>
      <c r="AC989">
        <f t="shared" si="184"/>
        <v>0</v>
      </c>
      <c r="AD989" s="2">
        <f t="shared" si="185"/>
        <v>60</v>
      </c>
      <c r="AE989" s="2" t="str">
        <f t="shared" si="186"/>
        <v>HT Under 1.5 Goals</v>
      </c>
      <c r="AF989" s="6"/>
      <c r="AG989" s="6" t="str">
        <f t="shared" si="187"/>
        <v>HT Over 0.5 Goals</v>
      </c>
      <c r="AH989" s="6" t="str">
        <f t="shared" si="189"/>
        <v>LOST</v>
      </c>
      <c r="AI989" s="6" t="str">
        <f t="shared" si="190"/>
        <v>LOST</v>
      </c>
      <c r="AK989" s="2" t="str">
        <f t="shared" si="188"/>
        <v>…</v>
      </c>
    </row>
    <row r="990" spans="6:37">
      <c r="F990" s="8"/>
      <c r="G990" s="2"/>
      <c r="H990" s="8"/>
      <c r="I990" s="2"/>
      <c r="J990" s="2"/>
      <c r="K990" s="2"/>
      <c r="L990" s="2"/>
      <c r="M990" s="2"/>
      <c r="N990" s="2"/>
      <c r="O990" s="3"/>
      <c r="P990" s="3"/>
      <c r="Q990" s="2"/>
      <c r="R990" s="2"/>
      <c r="S990" s="2"/>
      <c r="T990" s="2"/>
      <c r="U990" s="27"/>
      <c r="V990" s="27"/>
      <c r="W990" s="20"/>
      <c r="X990" s="20">
        <f t="shared" si="180"/>
        <v>1.25</v>
      </c>
      <c r="Y990" s="11"/>
      <c r="Z990" s="2">
        <f t="shared" si="181"/>
        <v>0</v>
      </c>
      <c r="AA990">
        <f t="shared" si="182"/>
        <v>10</v>
      </c>
      <c r="AB990">
        <f t="shared" si="183"/>
        <v>0</v>
      </c>
      <c r="AC990">
        <f t="shared" si="184"/>
        <v>0</v>
      </c>
      <c r="AD990" s="2">
        <f t="shared" si="185"/>
        <v>60</v>
      </c>
      <c r="AE990" s="2" t="str">
        <f t="shared" si="186"/>
        <v>HT Under 1.5 Goals</v>
      </c>
      <c r="AF990" s="6"/>
      <c r="AG990" s="6" t="str">
        <f t="shared" si="187"/>
        <v>HT Over 0.5 Goals</v>
      </c>
      <c r="AH990" s="6" t="str">
        <f t="shared" si="189"/>
        <v>LOST</v>
      </c>
      <c r="AI990" s="6" t="str">
        <f t="shared" si="190"/>
        <v>LOST</v>
      </c>
      <c r="AK990" s="2" t="str">
        <f t="shared" si="188"/>
        <v>…</v>
      </c>
    </row>
    <row r="991" spans="6:37">
      <c r="F991" s="8"/>
      <c r="G991" s="2"/>
      <c r="H991" s="8"/>
      <c r="I991" s="2"/>
      <c r="J991" s="2"/>
      <c r="K991" s="2"/>
      <c r="L991" s="2"/>
      <c r="M991" s="2"/>
      <c r="N991" s="2"/>
      <c r="O991" s="3"/>
      <c r="P991" s="3"/>
      <c r="Q991" s="2"/>
      <c r="R991" s="2"/>
      <c r="S991" s="2"/>
      <c r="T991" s="2"/>
      <c r="U991" s="27"/>
      <c r="V991" s="27"/>
      <c r="W991" s="20"/>
      <c r="X991" s="20">
        <f t="shared" si="180"/>
        <v>1.25</v>
      </c>
      <c r="Y991" s="11"/>
      <c r="Z991" s="2">
        <f t="shared" si="181"/>
        <v>0</v>
      </c>
      <c r="AA991">
        <f t="shared" si="182"/>
        <v>10</v>
      </c>
      <c r="AB991">
        <f t="shared" si="183"/>
        <v>0</v>
      </c>
      <c r="AC991">
        <f t="shared" si="184"/>
        <v>0</v>
      </c>
      <c r="AD991" s="2">
        <f t="shared" si="185"/>
        <v>60</v>
      </c>
      <c r="AE991" s="2" t="str">
        <f t="shared" si="186"/>
        <v>HT Under 1.5 Goals</v>
      </c>
      <c r="AF991" s="6"/>
      <c r="AG991" s="6" t="str">
        <f t="shared" si="187"/>
        <v>HT Over 0.5 Goals</v>
      </c>
      <c r="AH991" s="6" t="str">
        <f t="shared" si="189"/>
        <v>LOST</v>
      </c>
      <c r="AI991" s="6" t="str">
        <f t="shared" si="190"/>
        <v>LOST</v>
      </c>
      <c r="AK991" s="2" t="str">
        <f t="shared" si="188"/>
        <v>…</v>
      </c>
    </row>
    <row r="992" spans="6:37">
      <c r="F992" s="8"/>
      <c r="G992" s="2"/>
      <c r="H992" s="8"/>
      <c r="I992" s="2"/>
      <c r="J992" s="2"/>
      <c r="K992" s="2"/>
      <c r="L992" s="2"/>
      <c r="M992" s="2"/>
      <c r="N992" s="2"/>
      <c r="O992" s="3"/>
      <c r="P992" s="3"/>
      <c r="Q992" s="2"/>
      <c r="R992" s="2"/>
      <c r="S992" s="2"/>
      <c r="T992" s="2"/>
      <c r="U992" s="27"/>
      <c r="V992" s="27"/>
      <c r="W992" s="20"/>
      <c r="X992" s="20">
        <f t="shared" si="180"/>
        <v>1.25</v>
      </c>
      <c r="Y992" s="11"/>
      <c r="Z992" s="2">
        <f t="shared" si="181"/>
        <v>0</v>
      </c>
      <c r="AA992">
        <f t="shared" si="182"/>
        <v>10</v>
      </c>
      <c r="AB992">
        <f t="shared" si="183"/>
        <v>0</v>
      </c>
      <c r="AC992">
        <f t="shared" si="184"/>
        <v>0</v>
      </c>
      <c r="AD992" s="2">
        <f t="shared" si="185"/>
        <v>60</v>
      </c>
      <c r="AE992" s="2" t="str">
        <f t="shared" si="186"/>
        <v>HT Under 1.5 Goals</v>
      </c>
      <c r="AF992" s="6"/>
      <c r="AG992" s="6" t="str">
        <f t="shared" si="187"/>
        <v>HT Over 0.5 Goals</v>
      </c>
      <c r="AH992" s="6" t="str">
        <f t="shared" si="189"/>
        <v>LOST</v>
      </c>
      <c r="AI992" s="6" t="str">
        <f t="shared" si="190"/>
        <v>LOST</v>
      </c>
      <c r="AK992" s="2" t="str">
        <f t="shared" si="188"/>
        <v>…</v>
      </c>
    </row>
    <row r="993" spans="6:37">
      <c r="F993" s="8"/>
      <c r="G993" s="2"/>
      <c r="H993" s="8"/>
      <c r="I993" s="2"/>
      <c r="J993" s="2"/>
      <c r="K993" s="2"/>
      <c r="L993" s="2"/>
      <c r="M993" s="2"/>
      <c r="N993" s="2"/>
      <c r="O993" s="3"/>
      <c r="P993" s="3"/>
      <c r="Q993" s="2"/>
      <c r="R993" s="2"/>
      <c r="S993" s="2"/>
      <c r="T993" s="2"/>
      <c r="U993" s="27"/>
      <c r="V993" s="27"/>
      <c r="W993" s="20"/>
      <c r="X993" s="20">
        <f t="shared" si="180"/>
        <v>1.25</v>
      </c>
      <c r="Y993" s="11"/>
      <c r="Z993" s="2">
        <f t="shared" si="181"/>
        <v>0</v>
      </c>
      <c r="AA993">
        <f t="shared" si="182"/>
        <v>10</v>
      </c>
      <c r="AB993">
        <f t="shared" si="183"/>
        <v>0</v>
      </c>
      <c r="AC993">
        <f t="shared" si="184"/>
        <v>0</v>
      </c>
      <c r="AD993" s="2">
        <f t="shared" si="185"/>
        <v>60</v>
      </c>
      <c r="AE993" s="2" t="str">
        <f t="shared" si="186"/>
        <v>HT Under 1.5 Goals</v>
      </c>
      <c r="AF993" s="6"/>
      <c r="AG993" s="6" t="str">
        <f t="shared" si="187"/>
        <v>HT Over 0.5 Goals</v>
      </c>
      <c r="AH993" s="6" t="str">
        <f t="shared" si="189"/>
        <v>LOST</v>
      </c>
      <c r="AI993" s="6" t="str">
        <f t="shared" si="190"/>
        <v>LOST</v>
      </c>
      <c r="AK993" s="2" t="str">
        <f t="shared" si="188"/>
        <v>…</v>
      </c>
    </row>
    <row r="994" spans="6:37">
      <c r="F994" s="8"/>
      <c r="G994" s="2"/>
      <c r="H994" s="8"/>
      <c r="I994" s="2"/>
      <c r="J994" s="2"/>
      <c r="K994" s="2"/>
      <c r="L994" s="2"/>
      <c r="M994" s="2"/>
      <c r="N994" s="2"/>
      <c r="O994" s="3"/>
      <c r="P994" s="3"/>
      <c r="Q994" s="2"/>
      <c r="R994" s="2"/>
      <c r="S994" s="2"/>
      <c r="T994" s="2"/>
      <c r="U994" s="27"/>
      <c r="V994" s="27"/>
      <c r="W994" s="20"/>
      <c r="X994" s="20">
        <f t="shared" si="180"/>
        <v>1.25</v>
      </c>
      <c r="Y994" s="11"/>
      <c r="Z994" s="2">
        <f t="shared" si="181"/>
        <v>0</v>
      </c>
      <c r="AA994">
        <f t="shared" si="182"/>
        <v>10</v>
      </c>
      <c r="AB994">
        <f t="shared" si="183"/>
        <v>0</v>
      </c>
      <c r="AC994">
        <f t="shared" si="184"/>
        <v>0</v>
      </c>
      <c r="AD994" s="2">
        <f t="shared" si="185"/>
        <v>60</v>
      </c>
      <c r="AE994" s="2" t="str">
        <f t="shared" si="186"/>
        <v>HT Under 1.5 Goals</v>
      </c>
      <c r="AF994" s="6"/>
      <c r="AG994" s="6" t="str">
        <f t="shared" si="187"/>
        <v>HT Over 0.5 Goals</v>
      </c>
      <c r="AH994" s="6" t="str">
        <f t="shared" si="189"/>
        <v>LOST</v>
      </c>
      <c r="AI994" s="6" t="str">
        <f t="shared" si="190"/>
        <v>LOST</v>
      </c>
      <c r="AK994" s="2" t="str">
        <f t="shared" si="188"/>
        <v>…</v>
      </c>
    </row>
    <row r="995" spans="6:37">
      <c r="F995" s="8"/>
      <c r="G995" s="2"/>
      <c r="H995" s="8"/>
      <c r="I995" s="2"/>
      <c r="J995" s="2"/>
      <c r="K995" s="2"/>
      <c r="L995" s="2"/>
      <c r="M995" s="2"/>
      <c r="N995" s="2"/>
      <c r="O995" s="3"/>
      <c r="P995" s="3"/>
      <c r="Q995" s="2"/>
      <c r="R995" s="2"/>
      <c r="S995" s="2"/>
      <c r="T995" s="2"/>
      <c r="U995" s="27"/>
      <c r="V995" s="27"/>
      <c r="W995" s="20"/>
      <c r="X995" s="20">
        <f t="shared" si="180"/>
        <v>1.25</v>
      </c>
      <c r="Y995" s="11"/>
      <c r="Z995" s="2">
        <f t="shared" si="181"/>
        <v>0</v>
      </c>
      <c r="AA995">
        <f t="shared" si="182"/>
        <v>10</v>
      </c>
      <c r="AB995">
        <f t="shared" si="183"/>
        <v>0</v>
      </c>
      <c r="AC995">
        <f t="shared" si="184"/>
        <v>0</v>
      </c>
      <c r="AD995" s="2">
        <f t="shared" si="185"/>
        <v>60</v>
      </c>
      <c r="AE995" s="2" t="str">
        <f t="shared" si="186"/>
        <v>HT Under 1.5 Goals</v>
      </c>
      <c r="AF995" s="6"/>
      <c r="AG995" s="6" t="str">
        <f t="shared" si="187"/>
        <v>HT Over 0.5 Goals</v>
      </c>
      <c r="AH995" s="6" t="str">
        <f t="shared" si="189"/>
        <v>LOST</v>
      </c>
      <c r="AI995" s="6" t="str">
        <f t="shared" si="190"/>
        <v>LOST</v>
      </c>
      <c r="AK995" s="2" t="str">
        <f t="shared" si="188"/>
        <v>…</v>
      </c>
    </row>
    <row r="996" spans="6:37">
      <c r="F996" s="8"/>
      <c r="G996" s="2"/>
      <c r="H996" s="8"/>
      <c r="I996" s="2"/>
      <c r="J996" s="2"/>
      <c r="K996" s="2"/>
      <c r="L996" s="2"/>
      <c r="M996" s="2"/>
      <c r="N996" s="2"/>
      <c r="O996" s="3"/>
      <c r="P996" s="3"/>
      <c r="Q996" s="2"/>
      <c r="R996" s="2"/>
      <c r="S996" s="2"/>
      <c r="T996" s="2"/>
      <c r="U996" s="27"/>
      <c r="V996" s="27"/>
      <c r="W996" s="20"/>
      <c r="X996" s="20">
        <f t="shared" si="180"/>
        <v>1.25</v>
      </c>
      <c r="Y996" s="11"/>
      <c r="Z996" s="2">
        <f t="shared" si="181"/>
        <v>0</v>
      </c>
      <c r="AA996">
        <f t="shared" si="182"/>
        <v>10</v>
      </c>
      <c r="AB996">
        <f t="shared" si="183"/>
        <v>0</v>
      </c>
      <c r="AC996">
        <f t="shared" si="184"/>
        <v>0</v>
      </c>
      <c r="AD996" s="2">
        <f t="shared" si="185"/>
        <v>60</v>
      </c>
      <c r="AE996" s="2" t="str">
        <f t="shared" si="186"/>
        <v>HT Under 1.5 Goals</v>
      </c>
      <c r="AF996" s="6"/>
      <c r="AG996" s="6" t="str">
        <f t="shared" si="187"/>
        <v>HT Over 0.5 Goals</v>
      </c>
      <c r="AH996" s="6" t="str">
        <f t="shared" si="189"/>
        <v>LOST</v>
      </c>
      <c r="AI996" s="6" t="str">
        <f t="shared" si="190"/>
        <v>LOST</v>
      </c>
      <c r="AK996" s="2" t="str">
        <f t="shared" si="188"/>
        <v>…</v>
      </c>
    </row>
    <row r="997" spans="6:37">
      <c r="F997" s="8"/>
      <c r="G997" s="2"/>
      <c r="H997" s="8"/>
      <c r="I997" s="2"/>
      <c r="J997" s="2"/>
      <c r="K997" s="2"/>
      <c r="L997" s="2"/>
      <c r="M997" s="2"/>
      <c r="N997" s="2"/>
      <c r="O997" s="3"/>
      <c r="P997" s="3"/>
      <c r="Q997" s="2"/>
      <c r="R997" s="2"/>
      <c r="S997" s="2"/>
      <c r="T997" s="2"/>
      <c r="U997" s="27"/>
      <c r="V997" s="27"/>
      <c r="W997" s="20"/>
      <c r="X997" s="20">
        <f t="shared" si="180"/>
        <v>1.25</v>
      </c>
      <c r="Y997" s="11"/>
      <c r="Z997" s="2">
        <f t="shared" si="181"/>
        <v>0</v>
      </c>
      <c r="AA997">
        <f t="shared" si="182"/>
        <v>10</v>
      </c>
      <c r="AB997">
        <f t="shared" si="183"/>
        <v>0</v>
      </c>
      <c r="AC997">
        <f t="shared" si="184"/>
        <v>0</v>
      </c>
      <c r="AD997" s="2">
        <f t="shared" si="185"/>
        <v>60</v>
      </c>
      <c r="AE997" s="2" t="str">
        <f t="shared" si="186"/>
        <v>HT Under 1.5 Goals</v>
      </c>
      <c r="AF997" s="6"/>
      <c r="AG997" s="6" t="str">
        <f t="shared" si="187"/>
        <v>HT Over 0.5 Goals</v>
      </c>
      <c r="AH997" s="6" t="str">
        <f t="shared" si="189"/>
        <v>LOST</v>
      </c>
      <c r="AI997" s="6" t="str">
        <f t="shared" si="190"/>
        <v>LOST</v>
      </c>
      <c r="AK997" s="2" t="str">
        <f t="shared" si="188"/>
        <v>…</v>
      </c>
    </row>
    <row r="998" spans="6:37">
      <c r="F998" s="8"/>
      <c r="G998" s="2"/>
      <c r="H998" s="8"/>
      <c r="I998" s="2"/>
      <c r="J998" s="2"/>
      <c r="K998" s="2"/>
      <c r="L998" s="2"/>
      <c r="M998" s="2"/>
      <c r="N998" s="2"/>
      <c r="O998" s="3"/>
      <c r="P998" s="3"/>
      <c r="Q998" s="2"/>
      <c r="R998" s="2"/>
      <c r="S998" s="2"/>
      <c r="T998" s="2"/>
      <c r="U998" s="27"/>
      <c r="V998" s="27"/>
      <c r="W998" s="20"/>
      <c r="X998" s="20">
        <f t="shared" si="180"/>
        <v>1.25</v>
      </c>
      <c r="Y998" s="11"/>
      <c r="Z998" s="2">
        <f t="shared" si="181"/>
        <v>0</v>
      </c>
      <c r="AA998">
        <f t="shared" si="182"/>
        <v>10</v>
      </c>
      <c r="AB998">
        <f t="shared" si="183"/>
        <v>0</v>
      </c>
      <c r="AC998">
        <f t="shared" si="184"/>
        <v>0</v>
      </c>
      <c r="AD998" s="2">
        <f t="shared" si="185"/>
        <v>60</v>
      </c>
      <c r="AE998" s="2" t="str">
        <f t="shared" si="186"/>
        <v>HT Under 1.5 Goals</v>
      </c>
      <c r="AF998" s="6"/>
      <c r="AG998" s="6" t="str">
        <f t="shared" si="187"/>
        <v>HT Over 0.5 Goals</v>
      </c>
      <c r="AH998" s="6" t="str">
        <f t="shared" si="189"/>
        <v>LOST</v>
      </c>
      <c r="AI998" s="6" t="str">
        <f t="shared" si="190"/>
        <v>LOST</v>
      </c>
      <c r="AK998" s="2" t="str">
        <f t="shared" si="188"/>
        <v>…</v>
      </c>
    </row>
    <row r="999" spans="6:37">
      <c r="F999" s="8"/>
      <c r="G999" s="2"/>
      <c r="H999" s="8"/>
      <c r="I999" s="2"/>
      <c r="J999" s="2"/>
      <c r="K999" s="2"/>
      <c r="L999" s="2"/>
      <c r="M999" s="2"/>
      <c r="N999" s="2"/>
      <c r="O999" s="3"/>
      <c r="P999" s="3"/>
      <c r="Q999" s="2"/>
      <c r="R999" s="2"/>
      <c r="S999" s="2"/>
      <c r="T999" s="2"/>
      <c r="U999" s="27"/>
      <c r="V999" s="27"/>
      <c r="W999" s="20"/>
      <c r="X999" s="20">
        <f t="shared" si="180"/>
        <v>1.25</v>
      </c>
      <c r="Y999" s="11"/>
      <c r="Z999" s="2">
        <f t="shared" si="181"/>
        <v>0</v>
      </c>
      <c r="AA999">
        <f t="shared" si="182"/>
        <v>10</v>
      </c>
      <c r="AB999">
        <f t="shared" si="183"/>
        <v>0</v>
      </c>
      <c r="AC999">
        <f t="shared" si="184"/>
        <v>0</v>
      </c>
      <c r="AD999" s="2">
        <f t="shared" si="185"/>
        <v>60</v>
      </c>
      <c r="AE999" s="2" t="str">
        <f t="shared" si="186"/>
        <v>HT Under 1.5 Goals</v>
      </c>
      <c r="AF999" s="6"/>
      <c r="AG999" s="6" t="str">
        <f t="shared" si="187"/>
        <v>HT Over 0.5 Goals</v>
      </c>
      <c r="AH999" s="6" t="str">
        <f t="shared" si="189"/>
        <v>LOST</v>
      </c>
      <c r="AI999" s="6" t="str">
        <f t="shared" si="190"/>
        <v>LOST</v>
      </c>
      <c r="AK999" s="2" t="str">
        <f t="shared" si="188"/>
        <v>…</v>
      </c>
    </row>
    <row r="1000" spans="6:37">
      <c r="F1000" s="8"/>
      <c r="G1000" s="2"/>
      <c r="H1000" s="8"/>
      <c r="I1000" s="2"/>
      <c r="J1000" s="2"/>
      <c r="K1000" s="2"/>
      <c r="L1000" s="2"/>
      <c r="M1000" s="2"/>
      <c r="N1000" s="2"/>
      <c r="O1000" s="3"/>
      <c r="P1000" s="3"/>
      <c r="Q1000" s="2"/>
      <c r="R1000" s="2"/>
      <c r="S1000" s="2"/>
      <c r="T1000" s="2"/>
      <c r="U1000" s="27"/>
      <c r="V1000" s="27"/>
      <c r="W1000" s="20"/>
      <c r="X1000" s="20">
        <f t="shared" si="180"/>
        <v>1.25</v>
      </c>
      <c r="Y1000" s="11"/>
      <c r="Z1000" s="2">
        <f t="shared" si="181"/>
        <v>0</v>
      </c>
      <c r="AA1000">
        <f t="shared" si="182"/>
        <v>10</v>
      </c>
      <c r="AB1000">
        <f t="shared" si="183"/>
        <v>0</v>
      </c>
      <c r="AC1000">
        <f t="shared" si="184"/>
        <v>0</v>
      </c>
      <c r="AD1000" s="2">
        <f t="shared" si="185"/>
        <v>60</v>
      </c>
      <c r="AE1000" s="2" t="str">
        <f t="shared" si="186"/>
        <v>HT Under 1.5 Goals</v>
      </c>
      <c r="AF1000" s="6"/>
      <c r="AG1000" s="6" t="str">
        <f t="shared" si="187"/>
        <v>HT Over 0.5 Goals</v>
      </c>
      <c r="AH1000" s="6" t="str">
        <f t="shared" si="189"/>
        <v>LOST</v>
      </c>
      <c r="AI1000" s="6" t="str">
        <f t="shared" si="190"/>
        <v>LOST</v>
      </c>
      <c r="AK1000" s="2" t="str">
        <f t="shared" si="188"/>
        <v>…</v>
      </c>
    </row>
    <row r="1001" spans="6:37">
      <c r="F1001" s="8"/>
      <c r="G1001" s="2"/>
      <c r="H1001" s="8"/>
      <c r="I1001" s="2"/>
      <c r="J1001" s="2"/>
      <c r="K1001" s="2"/>
      <c r="L1001" s="2"/>
      <c r="M1001" s="2"/>
      <c r="N1001" s="2"/>
      <c r="O1001" s="3"/>
      <c r="P1001" s="3"/>
      <c r="Q1001" s="2"/>
      <c r="R1001" s="2"/>
      <c r="S1001" s="2"/>
      <c r="T1001" s="2"/>
      <c r="U1001" s="27"/>
      <c r="V1001" s="27"/>
      <c r="W1001" s="20"/>
      <c r="X1001" s="20">
        <f t="shared" si="180"/>
        <v>1.25</v>
      </c>
      <c r="Y1001" s="11"/>
      <c r="Z1001" s="2">
        <f t="shared" si="181"/>
        <v>0</v>
      </c>
      <c r="AA1001">
        <f t="shared" si="182"/>
        <v>10</v>
      </c>
      <c r="AB1001">
        <f t="shared" si="183"/>
        <v>0</v>
      </c>
      <c r="AC1001">
        <f t="shared" si="184"/>
        <v>0</v>
      </c>
      <c r="AD1001" s="2">
        <f t="shared" si="185"/>
        <v>60</v>
      </c>
      <c r="AE1001" s="2" t="str">
        <f t="shared" si="186"/>
        <v>HT Under 1.5 Goals</v>
      </c>
      <c r="AF1001" s="6"/>
      <c r="AG1001" s="6" t="str">
        <f t="shared" si="187"/>
        <v>HT Over 0.5 Goals</v>
      </c>
      <c r="AH1001" s="6" t="str">
        <f t="shared" si="189"/>
        <v>LOST</v>
      </c>
      <c r="AI1001" s="6" t="str">
        <f t="shared" si="190"/>
        <v>LOST</v>
      </c>
      <c r="AK1001" s="2" t="str">
        <f t="shared" si="188"/>
        <v>…</v>
      </c>
    </row>
    <row r="1002" spans="6:37">
      <c r="F1002" s="8"/>
      <c r="G1002" s="2"/>
      <c r="H1002" s="8"/>
      <c r="I1002" s="2"/>
      <c r="J1002" s="2"/>
      <c r="K1002" s="2"/>
      <c r="L1002" s="2"/>
      <c r="M1002" s="2"/>
      <c r="N1002" s="2"/>
      <c r="O1002" s="3"/>
      <c r="P1002" s="3"/>
      <c r="Q1002" s="2"/>
      <c r="R1002" s="2"/>
      <c r="S1002" s="2"/>
      <c r="T1002" s="2"/>
      <c r="U1002" s="27"/>
      <c r="V1002" s="27"/>
      <c r="W1002" s="20"/>
      <c r="X1002" s="20">
        <f t="shared" si="180"/>
        <v>1.25</v>
      </c>
      <c r="Y1002" s="11"/>
      <c r="Z1002" s="2">
        <f t="shared" si="181"/>
        <v>0</v>
      </c>
      <c r="AA1002">
        <f t="shared" si="182"/>
        <v>10</v>
      </c>
      <c r="AB1002">
        <f t="shared" si="183"/>
        <v>0</v>
      </c>
      <c r="AC1002">
        <f t="shared" si="184"/>
        <v>0</v>
      </c>
      <c r="AD1002" s="2">
        <f t="shared" si="185"/>
        <v>60</v>
      </c>
      <c r="AE1002" s="2" t="str">
        <f t="shared" si="186"/>
        <v>HT Under 1.5 Goals</v>
      </c>
      <c r="AF1002" s="6"/>
      <c r="AG1002" s="6" t="str">
        <f t="shared" si="187"/>
        <v>HT Over 0.5 Goals</v>
      </c>
      <c r="AH1002" s="6" t="str">
        <f t="shared" si="189"/>
        <v>LOST</v>
      </c>
      <c r="AI1002" s="6" t="str">
        <f t="shared" si="190"/>
        <v>LOST</v>
      </c>
      <c r="AK1002" s="2" t="str">
        <f t="shared" si="188"/>
        <v>…</v>
      </c>
    </row>
    <row r="1003" spans="6:37">
      <c r="F1003" s="8"/>
      <c r="G1003" s="2"/>
      <c r="H1003" s="8"/>
      <c r="I1003" s="2"/>
      <c r="J1003" s="2"/>
      <c r="K1003" s="2"/>
      <c r="L1003" s="2"/>
      <c r="M1003" s="2"/>
      <c r="N1003" s="2"/>
      <c r="O1003" s="3"/>
      <c r="P1003" s="3"/>
      <c r="Q1003" s="2"/>
      <c r="R1003" s="2"/>
      <c r="S1003" s="2"/>
      <c r="T1003" s="2"/>
      <c r="U1003" s="27"/>
      <c r="V1003" s="27"/>
      <c r="W1003" s="20"/>
      <c r="X1003" s="20">
        <f t="shared" si="180"/>
        <v>1.25</v>
      </c>
      <c r="Y1003" s="11"/>
      <c r="Z1003" s="2">
        <f t="shared" si="181"/>
        <v>0</v>
      </c>
      <c r="AA1003">
        <f t="shared" si="182"/>
        <v>10</v>
      </c>
      <c r="AB1003">
        <f t="shared" si="183"/>
        <v>0</v>
      </c>
      <c r="AC1003">
        <f t="shared" si="184"/>
        <v>0</v>
      </c>
      <c r="AD1003" s="2">
        <f t="shared" si="185"/>
        <v>60</v>
      </c>
      <c r="AE1003" s="2" t="str">
        <f t="shared" si="186"/>
        <v>HT Under 1.5 Goals</v>
      </c>
      <c r="AF1003" s="6"/>
      <c r="AG1003" s="6" t="str">
        <f t="shared" si="187"/>
        <v>HT Over 0.5 Goals</v>
      </c>
      <c r="AH1003" s="6" t="str">
        <f t="shared" si="189"/>
        <v>LOST</v>
      </c>
      <c r="AI1003" s="6" t="str">
        <f t="shared" si="190"/>
        <v>LOST</v>
      </c>
      <c r="AK1003" s="2" t="str">
        <f t="shared" si="188"/>
        <v>…</v>
      </c>
    </row>
    <row r="1004" spans="6:37">
      <c r="F1004" s="8"/>
      <c r="G1004" s="2"/>
      <c r="H1004" s="8"/>
      <c r="I1004" s="2"/>
      <c r="J1004" s="2"/>
      <c r="K1004" s="2"/>
      <c r="L1004" s="2"/>
      <c r="M1004" s="2"/>
      <c r="N1004" s="2"/>
      <c r="O1004" s="3"/>
      <c r="P1004" s="3"/>
      <c r="Q1004" s="2"/>
      <c r="R1004" s="2"/>
      <c r="S1004" s="2"/>
      <c r="T1004" s="2"/>
      <c r="U1004" s="27"/>
      <c r="V1004" s="27"/>
      <c r="W1004" s="20"/>
      <c r="X1004" s="20">
        <f t="shared" si="180"/>
        <v>1.25</v>
      </c>
      <c r="Y1004" s="11"/>
      <c r="Z1004" s="2">
        <f t="shared" si="181"/>
        <v>0</v>
      </c>
      <c r="AA1004">
        <f t="shared" si="182"/>
        <v>10</v>
      </c>
      <c r="AB1004">
        <f t="shared" si="183"/>
        <v>0</v>
      </c>
      <c r="AC1004">
        <f t="shared" si="184"/>
        <v>0</v>
      </c>
      <c r="AD1004" s="2">
        <f t="shared" si="185"/>
        <v>60</v>
      </c>
      <c r="AE1004" s="2" t="str">
        <f t="shared" si="186"/>
        <v>HT Under 1.5 Goals</v>
      </c>
      <c r="AF1004" s="6"/>
      <c r="AG1004" s="6" t="str">
        <f t="shared" si="187"/>
        <v>HT Over 0.5 Goals</v>
      </c>
      <c r="AH1004" s="6" t="str">
        <f t="shared" si="189"/>
        <v>LOST</v>
      </c>
      <c r="AI1004" s="6" t="str">
        <f t="shared" si="190"/>
        <v>LOST</v>
      </c>
      <c r="AK1004" s="2" t="str">
        <f t="shared" si="188"/>
        <v>…</v>
      </c>
    </row>
    <row r="1005" spans="6:37">
      <c r="F1005" s="8"/>
      <c r="G1005" s="2"/>
      <c r="H1005" s="8"/>
      <c r="I1005" s="2"/>
      <c r="J1005" s="2"/>
      <c r="K1005" s="2"/>
      <c r="L1005" s="2"/>
      <c r="M1005" s="2"/>
      <c r="N1005" s="2"/>
      <c r="O1005" s="3"/>
      <c r="P1005" s="3"/>
      <c r="Q1005" s="2"/>
      <c r="R1005" s="2"/>
      <c r="S1005" s="2"/>
      <c r="T1005" s="2"/>
      <c r="U1005" s="27"/>
      <c r="V1005" s="27"/>
      <c r="W1005" s="20"/>
      <c r="X1005" s="20">
        <f t="shared" si="180"/>
        <v>1.25</v>
      </c>
      <c r="Y1005" s="11"/>
      <c r="Z1005" s="2">
        <f t="shared" si="181"/>
        <v>0</v>
      </c>
      <c r="AA1005">
        <f t="shared" si="182"/>
        <v>10</v>
      </c>
      <c r="AB1005">
        <f t="shared" si="183"/>
        <v>0</v>
      </c>
      <c r="AC1005">
        <f t="shared" si="184"/>
        <v>0</v>
      </c>
      <c r="AD1005" s="2">
        <f t="shared" si="185"/>
        <v>60</v>
      </c>
      <c r="AE1005" s="2" t="str">
        <f t="shared" si="186"/>
        <v>HT Under 1.5 Goals</v>
      </c>
      <c r="AF1005" s="6"/>
      <c r="AG1005" s="6" t="str">
        <f t="shared" si="187"/>
        <v>HT Over 0.5 Goals</v>
      </c>
      <c r="AH1005" s="6" t="str">
        <f t="shared" si="189"/>
        <v>LOST</v>
      </c>
      <c r="AI1005" s="6" t="str">
        <f t="shared" si="190"/>
        <v>LOST</v>
      </c>
      <c r="AK1005" s="2" t="str">
        <f t="shared" si="188"/>
        <v>…</v>
      </c>
    </row>
    <row r="1006" spans="6:37">
      <c r="F1006" s="8"/>
      <c r="G1006" s="2"/>
      <c r="H1006" s="8"/>
      <c r="I1006" s="2"/>
      <c r="J1006" s="2"/>
      <c r="K1006" s="2"/>
      <c r="L1006" s="2"/>
      <c r="M1006" s="2"/>
      <c r="N1006" s="2"/>
      <c r="O1006" s="3"/>
      <c r="P1006" s="3"/>
      <c r="Q1006" s="2"/>
      <c r="R1006" s="2"/>
      <c r="S1006" s="2"/>
      <c r="T1006" s="2"/>
      <c r="U1006" s="27"/>
      <c r="V1006" s="27"/>
      <c r="W1006" s="20"/>
      <c r="X1006" s="20">
        <f t="shared" si="180"/>
        <v>1.25</v>
      </c>
      <c r="Y1006" s="11"/>
      <c r="Z1006" s="2">
        <f t="shared" si="181"/>
        <v>0</v>
      </c>
      <c r="AA1006">
        <f t="shared" si="182"/>
        <v>10</v>
      </c>
      <c r="AB1006">
        <f t="shared" si="183"/>
        <v>0</v>
      </c>
      <c r="AC1006">
        <f t="shared" si="184"/>
        <v>0</v>
      </c>
      <c r="AD1006" s="2">
        <f t="shared" si="185"/>
        <v>60</v>
      </c>
      <c r="AE1006" s="2" t="str">
        <f t="shared" si="186"/>
        <v>HT Under 1.5 Goals</v>
      </c>
      <c r="AF1006" s="6"/>
      <c r="AG1006" s="6" t="str">
        <f t="shared" si="187"/>
        <v>HT Over 0.5 Goals</v>
      </c>
      <c r="AH1006" s="6" t="str">
        <f t="shared" si="189"/>
        <v>LOST</v>
      </c>
      <c r="AI1006" s="6" t="str">
        <f t="shared" si="190"/>
        <v>LOST</v>
      </c>
      <c r="AK1006" s="2" t="str">
        <f t="shared" si="188"/>
        <v>…</v>
      </c>
    </row>
    <row r="1007" spans="6:37">
      <c r="F1007" s="8"/>
      <c r="G1007" s="2"/>
      <c r="H1007" s="8"/>
      <c r="I1007" s="2"/>
      <c r="J1007" s="2"/>
      <c r="K1007" s="2"/>
      <c r="L1007" s="2"/>
      <c r="M1007" s="2"/>
      <c r="N1007" s="2"/>
      <c r="O1007" s="3"/>
      <c r="P1007" s="3"/>
      <c r="Q1007" s="2"/>
      <c r="R1007" s="2"/>
      <c r="S1007" s="2"/>
      <c r="T1007" s="2"/>
      <c r="U1007" s="27"/>
      <c r="V1007" s="27"/>
      <c r="W1007" s="20"/>
      <c r="X1007" s="20">
        <f t="shared" si="180"/>
        <v>1.25</v>
      </c>
      <c r="Y1007" s="11"/>
      <c r="Z1007" s="2">
        <f t="shared" si="181"/>
        <v>0</v>
      </c>
      <c r="AA1007">
        <f t="shared" si="182"/>
        <v>10</v>
      </c>
      <c r="AB1007">
        <f t="shared" si="183"/>
        <v>0</v>
      </c>
      <c r="AC1007">
        <f t="shared" si="184"/>
        <v>0</v>
      </c>
      <c r="AD1007" s="2">
        <f t="shared" si="185"/>
        <v>60</v>
      </c>
      <c r="AE1007" s="2" t="str">
        <f t="shared" si="186"/>
        <v>HT Under 1.5 Goals</v>
      </c>
      <c r="AF1007" s="6"/>
      <c r="AG1007" s="6" t="str">
        <f t="shared" si="187"/>
        <v>HT Over 0.5 Goals</v>
      </c>
      <c r="AH1007" s="6" t="str">
        <f t="shared" si="189"/>
        <v>LOST</v>
      </c>
      <c r="AI1007" s="6" t="str">
        <f t="shared" si="190"/>
        <v>LOST</v>
      </c>
      <c r="AK1007" s="2" t="str">
        <f t="shared" si="188"/>
        <v>…</v>
      </c>
    </row>
    <row r="1008" spans="6:37">
      <c r="F1008" s="8"/>
      <c r="G1008" s="2"/>
      <c r="H1008" s="8"/>
      <c r="I1008" s="2"/>
      <c r="J1008" s="2"/>
      <c r="K1008" s="2"/>
      <c r="L1008" s="2"/>
      <c r="M1008" s="2"/>
      <c r="N1008" s="2"/>
      <c r="O1008" s="3"/>
      <c r="P1008" s="3"/>
      <c r="Q1008" s="2"/>
      <c r="R1008" s="2"/>
      <c r="S1008" s="2"/>
      <c r="T1008" s="2"/>
      <c r="U1008" s="27"/>
      <c r="V1008" s="27"/>
      <c r="W1008" s="20"/>
      <c r="X1008" s="20">
        <f t="shared" si="180"/>
        <v>1.25</v>
      </c>
      <c r="Y1008" s="11"/>
      <c r="Z1008" s="2">
        <f t="shared" si="181"/>
        <v>0</v>
      </c>
      <c r="AA1008">
        <f t="shared" si="182"/>
        <v>10</v>
      </c>
      <c r="AB1008">
        <f t="shared" si="183"/>
        <v>0</v>
      </c>
      <c r="AC1008">
        <f t="shared" si="184"/>
        <v>0</v>
      </c>
      <c r="AD1008" s="2">
        <f t="shared" si="185"/>
        <v>60</v>
      </c>
      <c r="AE1008" s="2" t="str">
        <f t="shared" si="186"/>
        <v>HT Under 1.5 Goals</v>
      </c>
      <c r="AF1008" s="6"/>
      <c r="AG1008" s="6" t="str">
        <f t="shared" si="187"/>
        <v>HT Over 0.5 Goals</v>
      </c>
      <c r="AH1008" s="6" t="str">
        <f t="shared" si="189"/>
        <v>LOST</v>
      </c>
      <c r="AI1008" s="6" t="str">
        <f t="shared" si="190"/>
        <v>LOST</v>
      </c>
      <c r="AK1008" s="2" t="str">
        <f t="shared" si="188"/>
        <v>…</v>
      </c>
    </row>
    <row r="1009" spans="6:37">
      <c r="F1009" s="8"/>
      <c r="G1009" s="2"/>
      <c r="H1009" s="8"/>
      <c r="I1009" s="2"/>
      <c r="J1009" s="2"/>
      <c r="K1009" s="2"/>
      <c r="L1009" s="2"/>
      <c r="M1009" s="2"/>
      <c r="N1009" s="2"/>
      <c r="O1009" s="3"/>
      <c r="P1009" s="3"/>
      <c r="Q1009" s="2"/>
      <c r="R1009" s="2"/>
      <c r="S1009" s="2"/>
      <c r="T1009" s="2"/>
      <c r="U1009" s="27"/>
      <c r="V1009" s="27"/>
      <c r="W1009" s="20"/>
      <c r="X1009" s="20">
        <f t="shared" si="180"/>
        <v>1.25</v>
      </c>
      <c r="Y1009" s="11"/>
      <c r="Z1009" s="2">
        <f t="shared" si="181"/>
        <v>0</v>
      </c>
      <c r="AA1009">
        <f t="shared" si="182"/>
        <v>10</v>
      </c>
      <c r="AB1009">
        <f t="shared" si="183"/>
        <v>0</v>
      </c>
      <c r="AC1009">
        <f t="shared" si="184"/>
        <v>0</v>
      </c>
      <c r="AD1009" s="2">
        <f t="shared" si="185"/>
        <v>60</v>
      </c>
      <c r="AE1009" s="2" t="str">
        <f t="shared" si="186"/>
        <v>HT Under 1.5 Goals</v>
      </c>
      <c r="AF1009" s="6"/>
      <c r="AG1009" s="6" t="str">
        <f t="shared" si="187"/>
        <v>HT Over 0.5 Goals</v>
      </c>
      <c r="AH1009" s="6" t="str">
        <f t="shared" si="189"/>
        <v>LOST</v>
      </c>
      <c r="AI1009" s="6" t="str">
        <f t="shared" si="190"/>
        <v>LOST</v>
      </c>
      <c r="AK1009" s="2" t="str">
        <f t="shared" si="188"/>
        <v>…</v>
      </c>
    </row>
    <row r="1010" spans="6:37">
      <c r="F1010" s="8"/>
      <c r="G1010" s="2"/>
      <c r="H1010" s="8"/>
      <c r="I1010" s="2"/>
      <c r="J1010" s="2"/>
      <c r="K1010" s="2"/>
      <c r="L1010" s="2"/>
      <c r="M1010" s="2"/>
      <c r="N1010" s="2"/>
      <c r="O1010" s="3"/>
      <c r="P1010" s="3"/>
      <c r="Q1010" s="2"/>
      <c r="R1010" s="2"/>
      <c r="S1010" s="2"/>
      <c r="T1010" s="2"/>
      <c r="U1010" s="27"/>
      <c r="V1010" s="27"/>
      <c r="W1010" s="20"/>
      <c r="X1010" s="20">
        <f t="shared" si="180"/>
        <v>1.25</v>
      </c>
      <c r="Y1010" s="11"/>
      <c r="Z1010" s="2">
        <f t="shared" si="181"/>
        <v>0</v>
      </c>
      <c r="AA1010">
        <f t="shared" si="182"/>
        <v>10</v>
      </c>
      <c r="AB1010">
        <f t="shared" si="183"/>
        <v>0</v>
      </c>
      <c r="AC1010">
        <f t="shared" si="184"/>
        <v>0</v>
      </c>
      <c r="AD1010" s="2">
        <f t="shared" si="185"/>
        <v>60</v>
      </c>
      <c r="AE1010" s="2" t="str">
        <f t="shared" si="186"/>
        <v>HT Under 1.5 Goals</v>
      </c>
      <c r="AF1010" s="6"/>
      <c r="AG1010" s="6" t="str">
        <f t="shared" si="187"/>
        <v>HT Over 0.5 Goals</v>
      </c>
      <c r="AH1010" s="6" t="str">
        <f t="shared" si="189"/>
        <v>LOST</v>
      </c>
      <c r="AI1010" s="6" t="str">
        <f t="shared" si="190"/>
        <v>LOST</v>
      </c>
      <c r="AK1010" s="2" t="str">
        <f t="shared" si="188"/>
        <v>…</v>
      </c>
    </row>
    <row r="1011" spans="6:37">
      <c r="F1011" s="8"/>
      <c r="G1011" s="2"/>
      <c r="H1011" s="8"/>
      <c r="I1011" s="2"/>
      <c r="J1011" s="2"/>
      <c r="K1011" s="2"/>
      <c r="L1011" s="2"/>
      <c r="M1011" s="2"/>
      <c r="N1011" s="2"/>
      <c r="O1011" s="3"/>
      <c r="P1011" s="3"/>
      <c r="Q1011" s="2"/>
      <c r="R1011" s="2"/>
      <c r="S1011" s="2"/>
      <c r="T1011" s="2"/>
      <c r="U1011" s="27"/>
      <c r="V1011" s="27"/>
      <c r="W1011" s="20"/>
      <c r="X1011" s="20">
        <f t="shared" si="180"/>
        <v>1.25</v>
      </c>
      <c r="Y1011" s="11"/>
      <c r="Z1011" s="2">
        <f t="shared" si="181"/>
        <v>0</v>
      </c>
      <c r="AA1011">
        <f t="shared" si="182"/>
        <v>10</v>
      </c>
      <c r="AB1011">
        <f t="shared" si="183"/>
        <v>0</v>
      </c>
      <c r="AC1011">
        <f t="shared" si="184"/>
        <v>0</v>
      </c>
      <c r="AD1011" s="2">
        <f t="shared" si="185"/>
        <v>60</v>
      </c>
      <c r="AE1011" s="2" t="str">
        <f t="shared" si="186"/>
        <v>HT Under 1.5 Goals</v>
      </c>
      <c r="AF1011" s="6"/>
      <c r="AG1011" s="6" t="str">
        <f t="shared" si="187"/>
        <v>HT Over 0.5 Goals</v>
      </c>
      <c r="AH1011" s="6" t="str">
        <f t="shared" si="189"/>
        <v>LOST</v>
      </c>
      <c r="AI1011" s="6" t="str">
        <f t="shared" si="190"/>
        <v>LOST</v>
      </c>
      <c r="AK1011" s="2" t="str">
        <f t="shared" si="188"/>
        <v>…</v>
      </c>
    </row>
    <row r="1012" spans="6:37">
      <c r="F1012" s="8"/>
      <c r="G1012" s="2"/>
      <c r="H1012" s="8"/>
      <c r="I1012" s="2"/>
      <c r="J1012" s="2"/>
      <c r="K1012" s="2"/>
      <c r="L1012" s="2"/>
      <c r="M1012" s="2"/>
      <c r="N1012" s="2"/>
      <c r="O1012" s="3"/>
      <c r="P1012" s="3"/>
      <c r="Q1012" s="2"/>
      <c r="R1012" s="2"/>
      <c r="S1012" s="2"/>
      <c r="T1012" s="2"/>
      <c r="U1012" s="27"/>
      <c r="V1012" s="27"/>
      <c r="W1012" s="20"/>
      <c r="X1012" s="20">
        <f t="shared" si="180"/>
        <v>1.25</v>
      </c>
      <c r="Y1012" s="11"/>
      <c r="Z1012" s="2">
        <f t="shared" si="181"/>
        <v>0</v>
      </c>
      <c r="AA1012">
        <f t="shared" si="182"/>
        <v>10</v>
      </c>
      <c r="AB1012">
        <f t="shared" si="183"/>
        <v>0</v>
      </c>
      <c r="AC1012">
        <f t="shared" si="184"/>
        <v>0</v>
      </c>
      <c r="AD1012" s="2">
        <f t="shared" si="185"/>
        <v>60</v>
      </c>
      <c r="AE1012" s="2" t="str">
        <f t="shared" si="186"/>
        <v>HT Under 1.5 Goals</v>
      </c>
      <c r="AF1012" s="6"/>
      <c r="AG1012" s="6" t="str">
        <f t="shared" si="187"/>
        <v>HT Over 0.5 Goals</v>
      </c>
      <c r="AH1012" s="6" t="str">
        <f t="shared" si="189"/>
        <v>LOST</v>
      </c>
      <c r="AI1012" s="6" t="str">
        <f t="shared" si="190"/>
        <v>LOST</v>
      </c>
      <c r="AK1012" s="2" t="str">
        <f t="shared" si="188"/>
        <v>…</v>
      </c>
    </row>
    <row r="1013" spans="6:37">
      <c r="F1013" s="8"/>
      <c r="G1013" s="2"/>
      <c r="H1013" s="8"/>
      <c r="I1013" s="2"/>
      <c r="J1013" s="2"/>
      <c r="K1013" s="2"/>
      <c r="L1013" s="2"/>
      <c r="M1013" s="2"/>
      <c r="N1013" s="2"/>
      <c r="O1013" s="3"/>
      <c r="P1013" s="3"/>
      <c r="Q1013" s="2"/>
      <c r="R1013" s="2"/>
      <c r="S1013" s="2"/>
      <c r="T1013" s="2"/>
      <c r="U1013" s="27"/>
      <c r="V1013" s="27"/>
      <c r="W1013" s="20"/>
      <c r="X1013" s="20">
        <f t="shared" si="180"/>
        <v>1.25</v>
      </c>
      <c r="Y1013" s="11"/>
      <c r="Z1013" s="2">
        <f t="shared" si="181"/>
        <v>0</v>
      </c>
      <c r="AA1013">
        <f t="shared" si="182"/>
        <v>10</v>
      </c>
      <c r="AB1013">
        <f t="shared" si="183"/>
        <v>0</v>
      </c>
      <c r="AC1013">
        <f t="shared" si="184"/>
        <v>0</v>
      </c>
      <c r="AD1013" s="2">
        <f t="shared" si="185"/>
        <v>60</v>
      </c>
      <c r="AE1013" s="2" t="str">
        <f t="shared" si="186"/>
        <v>HT Under 1.5 Goals</v>
      </c>
      <c r="AF1013" s="6"/>
      <c r="AG1013" s="6" t="str">
        <f t="shared" si="187"/>
        <v>HT Over 0.5 Goals</v>
      </c>
      <c r="AH1013" s="6" t="str">
        <f t="shared" si="189"/>
        <v>LOST</v>
      </c>
      <c r="AI1013" s="6" t="str">
        <f t="shared" si="190"/>
        <v>LOST</v>
      </c>
      <c r="AK1013" s="2" t="str">
        <f t="shared" si="188"/>
        <v>…</v>
      </c>
    </row>
    <row r="1014" spans="6:37">
      <c r="F1014" s="8"/>
      <c r="G1014" s="2"/>
      <c r="H1014" s="8"/>
      <c r="I1014" s="2"/>
      <c r="J1014" s="2"/>
      <c r="K1014" s="2"/>
      <c r="L1014" s="2"/>
      <c r="M1014" s="2"/>
      <c r="N1014" s="2"/>
      <c r="O1014" s="3"/>
      <c r="P1014" s="3"/>
      <c r="Q1014" s="2"/>
      <c r="R1014" s="2"/>
      <c r="S1014" s="2"/>
      <c r="T1014" s="2"/>
      <c r="U1014" s="27"/>
      <c r="V1014" s="27"/>
      <c r="W1014" s="20"/>
      <c r="X1014" s="20">
        <f t="shared" si="180"/>
        <v>1.25</v>
      </c>
      <c r="Y1014" s="11"/>
      <c r="Z1014" s="2">
        <f t="shared" si="181"/>
        <v>0</v>
      </c>
      <c r="AA1014">
        <f t="shared" si="182"/>
        <v>10</v>
      </c>
      <c r="AB1014">
        <f t="shared" si="183"/>
        <v>0</v>
      </c>
      <c r="AC1014">
        <f t="shared" si="184"/>
        <v>0</v>
      </c>
      <c r="AD1014" s="2">
        <f t="shared" si="185"/>
        <v>60</v>
      </c>
      <c r="AE1014" s="2" t="str">
        <f t="shared" si="186"/>
        <v>HT Under 1.5 Goals</v>
      </c>
      <c r="AF1014" s="6"/>
      <c r="AG1014" s="6" t="str">
        <f t="shared" si="187"/>
        <v>HT Over 0.5 Goals</v>
      </c>
      <c r="AH1014" s="6" t="str">
        <f t="shared" si="189"/>
        <v>LOST</v>
      </c>
      <c r="AI1014" s="6" t="str">
        <f t="shared" si="190"/>
        <v>LOST</v>
      </c>
      <c r="AK1014" s="2" t="str">
        <f t="shared" si="188"/>
        <v>…</v>
      </c>
    </row>
    <row r="1015" spans="6:37">
      <c r="F1015" s="8"/>
      <c r="G1015" s="2"/>
      <c r="H1015" s="8"/>
      <c r="I1015" s="2"/>
      <c r="J1015" s="2"/>
      <c r="K1015" s="2"/>
      <c r="L1015" s="2"/>
      <c r="M1015" s="2"/>
      <c r="N1015" s="2"/>
      <c r="O1015" s="3"/>
      <c r="P1015" s="3"/>
      <c r="Q1015" s="2"/>
      <c r="R1015" s="2"/>
      <c r="S1015" s="2"/>
      <c r="T1015" s="2"/>
      <c r="U1015" s="27"/>
      <c r="V1015" s="27"/>
      <c r="W1015" s="20"/>
      <c r="X1015" s="20">
        <f t="shared" si="180"/>
        <v>1.25</v>
      </c>
      <c r="Y1015" s="11"/>
      <c r="Z1015" s="2">
        <f t="shared" si="181"/>
        <v>0</v>
      </c>
      <c r="AA1015">
        <f t="shared" si="182"/>
        <v>10</v>
      </c>
      <c r="AB1015">
        <f t="shared" si="183"/>
        <v>0</v>
      </c>
      <c r="AC1015">
        <f t="shared" si="184"/>
        <v>0</v>
      </c>
      <c r="AD1015" s="2">
        <f t="shared" si="185"/>
        <v>60</v>
      </c>
      <c r="AE1015" s="2" t="str">
        <f t="shared" si="186"/>
        <v>HT Under 1.5 Goals</v>
      </c>
      <c r="AF1015" s="6"/>
      <c r="AG1015" s="6" t="str">
        <f t="shared" si="187"/>
        <v>HT Over 0.5 Goals</v>
      </c>
      <c r="AH1015" s="6" t="str">
        <f t="shared" si="189"/>
        <v>LOST</v>
      </c>
      <c r="AI1015" s="6" t="str">
        <f t="shared" si="190"/>
        <v>LOST</v>
      </c>
      <c r="AK1015" s="2" t="str">
        <f t="shared" si="188"/>
        <v>…</v>
      </c>
    </row>
    <row r="1016" spans="6:37">
      <c r="F1016" s="8"/>
      <c r="G1016" s="2"/>
      <c r="H1016" s="8"/>
      <c r="I1016" s="2"/>
      <c r="J1016" s="2"/>
      <c r="K1016" s="2"/>
      <c r="L1016" s="2"/>
      <c r="M1016" s="2"/>
      <c r="N1016" s="2"/>
      <c r="O1016" s="3"/>
      <c r="P1016" s="3"/>
      <c r="Q1016" s="2"/>
      <c r="R1016" s="2"/>
      <c r="S1016" s="2"/>
      <c r="T1016" s="2"/>
      <c r="U1016" s="27"/>
      <c r="V1016" s="27"/>
      <c r="W1016" s="20"/>
      <c r="X1016" s="20">
        <f t="shared" si="180"/>
        <v>1.25</v>
      </c>
      <c r="Y1016" s="11"/>
      <c r="Z1016" s="2">
        <f t="shared" si="181"/>
        <v>0</v>
      </c>
      <c r="AA1016">
        <f t="shared" si="182"/>
        <v>10</v>
      </c>
      <c r="AB1016">
        <f t="shared" si="183"/>
        <v>0</v>
      </c>
      <c r="AC1016">
        <f t="shared" si="184"/>
        <v>0</v>
      </c>
      <c r="AD1016" s="2">
        <f t="shared" si="185"/>
        <v>60</v>
      </c>
      <c r="AE1016" s="2" t="str">
        <f t="shared" si="186"/>
        <v>HT Under 1.5 Goals</v>
      </c>
      <c r="AF1016" s="6"/>
      <c r="AG1016" s="6" t="str">
        <f t="shared" si="187"/>
        <v>HT Over 0.5 Goals</v>
      </c>
      <c r="AH1016" s="6" t="str">
        <f t="shared" si="189"/>
        <v>LOST</v>
      </c>
      <c r="AI1016" s="6" t="str">
        <f t="shared" si="190"/>
        <v>LOST</v>
      </c>
      <c r="AK1016" s="2" t="str">
        <f t="shared" si="188"/>
        <v>…</v>
      </c>
    </row>
    <row r="1017" spans="6:37">
      <c r="F1017" s="8"/>
      <c r="G1017" s="2"/>
      <c r="H1017" s="8"/>
      <c r="I1017" s="2"/>
      <c r="J1017" s="2"/>
      <c r="K1017" s="2"/>
      <c r="L1017" s="2"/>
      <c r="M1017" s="2"/>
      <c r="N1017" s="2"/>
      <c r="O1017" s="3"/>
      <c r="P1017" s="3"/>
      <c r="Q1017" s="2"/>
      <c r="R1017" s="2"/>
      <c r="S1017" s="2"/>
      <c r="T1017" s="2"/>
      <c r="U1017" s="27"/>
      <c r="V1017" s="27"/>
      <c r="W1017" s="20"/>
      <c r="X1017" s="20">
        <f t="shared" si="180"/>
        <v>1.25</v>
      </c>
      <c r="Y1017" s="11"/>
      <c r="Z1017" s="2">
        <f t="shared" si="181"/>
        <v>0</v>
      </c>
      <c r="AA1017">
        <f t="shared" si="182"/>
        <v>10</v>
      </c>
      <c r="AB1017">
        <f t="shared" si="183"/>
        <v>0</v>
      </c>
      <c r="AC1017">
        <f t="shared" si="184"/>
        <v>0</v>
      </c>
      <c r="AD1017" s="2">
        <f t="shared" si="185"/>
        <v>60</v>
      </c>
      <c r="AE1017" s="2" t="str">
        <f t="shared" si="186"/>
        <v>HT Under 1.5 Goals</v>
      </c>
      <c r="AF1017" s="6"/>
      <c r="AG1017" s="6" t="str">
        <f t="shared" si="187"/>
        <v>HT Over 0.5 Goals</v>
      </c>
      <c r="AH1017" s="6" t="str">
        <f t="shared" si="189"/>
        <v>LOST</v>
      </c>
      <c r="AI1017" s="6" t="str">
        <f t="shared" si="190"/>
        <v>LOST</v>
      </c>
      <c r="AK1017" s="2" t="str">
        <f t="shared" si="188"/>
        <v>…</v>
      </c>
    </row>
    <row r="1018" spans="6:37">
      <c r="F1018" s="8"/>
      <c r="G1018" s="2"/>
      <c r="H1018" s="8"/>
      <c r="I1018" s="2"/>
      <c r="J1018" s="2"/>
      <c r="K1018" s="2"/>
      <c r="L1018" s="2"/>
      <c r="M1018" s="2"/>
      <c r="N1018" s="2"/>
      <c r="O1018" s="3"/>
      <c r="P1018" s="3"/>
      <c r="Q1018" s="2"/>
      <c r="R1018" s="2"/>
      <c r="S1018" s="2"/>
      <c r="T1018" s="2"/>
      <c r="U1018" s="27"/>
      <c r="V1018" s="27"/>
      <c r="W1018" s="20"/>
      <c r="X1018" s="20">
        <f t="shared" si="180"/>
        <v>1.25</v>
      </c>
      <c r="Y1018" s="11"/>
      <c r="Z1018" s="2">
        <f t="shared" si="181"/>
        <v>0</v>
      </c>
      <c r="AA1018">
        <f t="shared" si="182"/>
        <v>10</v>
      </c>
      <c r="AB1018">
        <f t="shared" si="183"/>
        <v>0</v>
      </c>
      <c r="AC1018">
        <f t="shared" si="184"/>
        <v>0</v>
      </c>
      <c r="AD1018" s="2">
        <f t="shared" si="185"/>
        <v>60</v>
      </c>
      <c r="AE1018" s="2" t="str">
        <f t="shared" si="186"/>
        <v>HT Under 1.5 Goals</v>
      </c>
      <c r="AF1018" s="6"/>
      <c r="AG1018" s="6" t="str">
        <f t="shared" si="187"/>
        <v>HT Over 0.5 Goals</v>
      </c>
      <c r="AH1018" s="6" t="str">
        <f t="shared" si="189"/>
        <v>LOST</v>
      </c>
      <c r="AI1018" s="6" t="str">
        <f t="shared" si="190"/>
        <v>LOST</v>
      </c>
      <c r="AK1018" s="2" t="str">
        <f t="shared" si="188"/>
        <v>…</v>
      </c>
    </row>
    <row r="1019" spans="6:37">
      <c r="F1019" s="8"/>
      <c r="G1019" s="2"/>
      <c r="H1019" s="8"/>
      <c r="I1019" s="2"/>
      <c r="J1019" s="2"/>
      <c r="K1019" s="2"/>
      <c r="L1019" s="2"/>
      <c r="M1019" s="2"/>
      <c r="N1019" s="2"/>
      <c r="O1019" s="3"/>
      <c r="P1019" s="3"/>
      <c r="Q1019" s="2"/>
      <c r="R1019" s="2"/>
      <c r="S1019" s="2"/>
      <c r="T1019" s="2"/>
      <c r="U1019" s="27"/>
      <c r="V1019" s="27"/>
      <c r="W1019" s="20"/>
      <c r="X1019" s="20">
        <f t="shared" si="180"/>
        <v>1.25</v>
      </c>
      <c r="Y1019" s="11"/>
      <c r="Z1019" s="2">
        <f t="shared" si="181"/>
        <v>0</v>
      </c>
      <c r="AA1019">
        <f t="shared" si="182"/>
        <v>10</v>
      </c>
      <c r="AB1019">
        <f t="shared" si="183"/>
        <v>0</v>
      </c>
      <c r="AC1019">
        <f t="shared" si="184"/>
        <v>0</v>
      </c>
      <c r="AD1019" s="2">
        <f t="shared" si="185"/>
        <v>60</v>
      </c>
      <c r="AE1019" s="2" t="str">
        <f t="shared" si="186"/>
        <v>HT Under 1.5 Goals</v>
      </c>
      <c r="AF1019" s="6"/>
      <c r="AG1019" s="6" t="str">
        <f t="shared" si="187"/>
        <v>HT Over 0.5 Goals</v>
      </c>
      <c r="AH1019" s="6" t="str">
        <f t="shared" si="189"/>
        <v>LOST</v>
      </c>
      <c r="AI1019" s="6" t="str">
        <f t="shared" si="190"/>
        <v>LOST</v>
      </c>
      <c r="AK1019" s="2" t="str">
        <f t="shared" si="188"/>
        <v>…</v>
      </c>
    </row>
    <row r="1020" spans="6:37">
      <c r="F1020" s="8"/>
      <c r="G1020" s="2"/>
      <c r="H1020" s="8"/>
      <c r="I1020" s="2"/>
      <c r="J1020" s="2"/>
      <c r="K1020" s="2"/>
      <c r="L1020" s="2"/>
      <c r="M1020" s="2"/>
      <c r="N1020" s="2"/>
      <c r="O1020" s="3"/>
      <c r="P1020" s="3"/>
      <c r="Q1020" s="2"/>
      <c r="R1020" s="2"/>
      <c r="S1020" s="2"/>
      <c r="T1020" s="2"/>
      <c r="U1020" s="27"/>
      <c r="V1020" s="27"/>
      <c r="W1020" s="20"/>
      <c r="X1020" s="20">
        <f t="shared" si="180"/>
        <v>1.25</v>
      </c>
      <c r="Y1020" s="11"/>
      <c r="Z1020" s="2">
        <f t="shared" si="181"/>
        <v>0</v>
      </c>
      <c r="AA1020">
        <f t="shared" si="182"/>
        <v>10</v>
      </c>
      <c r="AB1020">
        <f t="shared" si="183"/>
        <v>0</v>
      </c>
      <c r="AC1020">
        <f t="shared" si="184"/>
        <v>0</v>
      </c>
      <c r="AD1020" s="2">
        <f t="shared" si="185"/>
        <v>60</v>
      </c>
      <c r="AE1020" s="2" t="str">
        <f t="shared" si="186"/>
        <v>HT Under 1.5 Goals</v>
      </c>
      <c r="AF1020" s="6"/>
      <c r="AG1020" s="6" t="str">
        <f t="shared" si="187"/>
        <v>HT Over 0.5 Goals</v>
      </c>
      <c r="AH1020" s="6" t="str">
        <f t="shared" si="189"/>
        <v>LOST</v>
      </c>
      <c r="AI1020" s="6" t="str">
        <f t="shared" si="190"/>
        <v>LOST</v>
      </c>
      <c r="AK1020" s="2" t="str">
        <f t="shared" si="188"/>
        <v>…</v>
      </c>
    </row>
    <row r="1021" spans="6:37">
      <c r="F1021" s="8"/>
      <c r="G1021" s="2"/>
      <c r="H1021" s="8"/>
      <c r="I1021" s="2"/>
      <c r="J1021" s="2"/>
      <c r="K1021" s="2"/>
      <c r="L1021" s="2"/>
      <c r="M1021" s="2"/>
      <c r="N1021" s="2"/>
      <c r="O1021" s="3"/>
      <c r="P1021" s="3"/>
      <c r="Q1021" s="2"/>
      <c r="R1021" s="2"/>
      <c r="S1021" s="2"/>
      <c r="T1021" s="2"/>
      <c r="U1021" s="27"/>
      <c r="V1021" s="27"/>
      <c r="W1021" s="20"/>
      <c r="X1021" s="20">
        <f t="shared" si="180"/>
        <v>1.25</v>
      </c>
      <c r="Y1021" s="11"/>
      <c r="Z1021" s="2">
        <f t="shared" si="181"/>
        <v>0</v>
      </c>
      <c r="AA1021">
        <f t="shared" si="182"/>
        <v>10</v>
      </c>
      <c r="AB1021">
        <f t="shared" si="183"/>
        <v>0</v>
      </c>
      <c r="AC1021">
        <f t="shared" si="184"/>
        <v>0</v>
      </c>
      <c r="AD1021" s="2">
        <f t="shared" si="185"/>
        <v>60</v>
      </c>
      <c r="AE1021" s="2" t="str">
        <f t="shared" si="186"/>
        <v>HT Under 1.5 Goals</v>
      </c>
      <c r="AF1021" s="6"/>
      <c r="AG1021" s="6" t="str">
        <f t="shared" si="187"/>
        <v>HT Over 0.5 Goals</v>
      </c>
      <c r="AH1021" s="6" t="str">
        <f t="shared" si="189"/>
        <v>LOST</v>
      </c>
      <c r="AI1021" s="6" t="str">
        <f t="shared" si="190"/>
        <v>LOST</v>
      </c>
      <c r="AK1021" s="2" t="str">
        <f t="shared" si="188"/>
        <v>…</v>
      </c>
    </row>
    <row r="1022" spans="6:37">
      <c r="F1022" s="8"/>
      <c r="G1022" s="2"/>
      <c r="H1022" s="8"/>
      <c r="I1022" s="2"/>
      <c r="J1022" s="2"/>
      <c r="K1022" s="2"/>
      <c r="L1022" s="2"/>
      <c r="M1022" s="2"/>
      <c r="N1022" s="2"/>
      <c r="O1022" s="3"/>
      <c r="P1022" s="3"/>
      <c r="Q1022" s="2"/>
      <c r="R1022" s="2"/>
      <c r="S1022" s="2"/>
      <c r="T1022" s="2"/>
      <c r="U1022" s="27"/>
      <c r="V1022" s="27"/>
      <c r="W1022" s="20"/>
      <c r="X1022" s="20">
        <f t="shared" si="180"/>
        <v>1.25</v>
      </c>
      <c r="Y1022" s="11"/>
      <c r="Z1022" s="2">
        <f t="shared" si="181"/>
        <v>0</v>
      </c>
      <c r="AA1022">
        <f t="shared" si="182"/>
        <v>10</v>
      </c>
      <c r="AB1022">
        <f t="shared" si="183"/>
        <v>0</v>
      </c>
      <c r="AC1022">
        <f t="shared" si="184"/>
        <v>0</v>
      </c>
      <c r="AD1022" s="2">
        <f t="shared" si="185"/>
        <v>60</v>
      </c>
      <c r="AE1022" s="2" t="str">
        <f t="shared" si="186"/>
        <v>HT Under 1.5 Goals</v>
      </c>
      <c r="AF1022" s="6"/>
      <c r="AG1022" s="6" t="str">
        <f t="shared" si="187"/>
        <v>HT Over 0.5 Goals</v>
      </c>
      <c r="AH1022" s="6" t="str">
        <f t="shared" si="189"/>
        <v>LOST</v>
      </c>
      <c r="AI1022" s="6" t="str">
        <f t="shared" si="190"/>
        <v>LOST</v>
      </c>
      <c r="AK1022" s="2" t="str">
        <f t="shared" si="188"/>
        <v>…</v>
      </c>
    </row>
    <row r="1023" spans="6:37">
      <c r="F1023" s="8"/>
      <c r="G1023" s="2"/>
      <c r="H1023" s="8"/>
      <c r="I1023" s="2"/>
      <c r="J1023" s="2"/>
      <c r="K1023" s="2"/>
      <c r="L1023" s="2"/>
      <c r="M1023" s="2"/>
      <c r="N1023" s="2"/>
      <c r="O1023" s="3"/>
      <c r="P1023" s="3"/>
      <c r="Q1023" s="2"/>
      <c r="R1023" s="2"/>
      <c r="S1023" s="2"/>
      <c r="T1023" s="2"/>
      <c r="U1023" s="27"/>
      <c r="V1023" s="27"/>
      <c r="W1023" s="20"/>
      <c r="X1023" s="20">
        <f t="shared" ref="X1023:X1086" si="191">IF(W1023=1.5,1.3,IF(W1023=1.55,1.3,IF(W1023=1.6,1.3,IF(W1023=1.65,1.35,IF(W1023=1.7,1.35,IF(W1023=1.75,1.4,IF(W1023=1.8,1.45,IF(W1023=1.8,1.5,IF(W1023=1.85,1.5,IF(W1023=1.9,1.55,IF(W1023=1.95,1.6,IF(W1023=2,1.6,IF(W1023&lt;1.5,1.25,1.65)))))))))))))</f>
        <v>1.25</v>
      </c>
      <c r="Y1023" s="11"/>
      <c r="Z1023" s="2">
        <f t="shared" ref="Z1023:Z1086" si="192">IF(J1023&gt;52,10,0)</f>
        <v>0</v>
      </c>
      <c r="AA1023">
        <f t="shared" ref="AA1023:AA1086" si="193">IF(N1023&gt;15,0,IF(N1023&lt;8,10,5))</f>
        <v>10</v>
      </c>
      <c r="AB1023">
        <f t="shared" ref="AB1023:AB1086" si="194">IF(U1023&gt;60,10,IF(U1023&lt;49,0,5))</f>
        <v>0</v>
      </c>
      <c r="AC1023">
        <f t="shared" ref="AC1023:AC1086" si="195">IF(V1023="Y",10,IF(V1023="C",5,0))</f>
        <v>0</v>
      </c>
      <c r="AD1023" s="2">
        <f t="shared" ref="AD1023:AD1086" si="196">SUM(Z1023:AC1023)+50</f>
        <v>60</v>
      </c>
      <c r="AE1023" s="2" t="str">
        <f t="shared" ref="AE1023:AE1086" si="197">IF(AD1023&lt;56,"HT Over 0.5 Goals","HT Under 1.5 Goals")</f>
        <v>HT Under 1.5 Goals</v>
      </c>
      <c r="AF1023" s="6"/>
      <c r="AG1023" s="6" t="str">
        <f t="shared" ref="AG1023:AG1086" si="198">IF(O1023="1-0","HT Under 1.5 Goals",IF(O1023="0-0","HT Under 1.5 Goals",IF(O1023="0-1","HT Under 1.5 Goals","HT Over 0.5 Goals")))</f>
        <v>HT Over 0.5 Goals</v>
      </c>
      <c r="AH1023" s="6" t="str">
        <f t="shared" si="189"/>
        <v>LOST</v>
      </c>
      <c r="AI1023" s="6" t="str">
        <f t="shared" si="190"/>
        <v>LOST</v>
      </c>
      <c r="AK1023" s="2" t="str">
        <f t="shared" si="188"/>
        <v>…</v>
      </c>
    </row>
    <row r="1024" spans="6:37">
      <c r="F1024" s="8"/>
      <c r="G1024" s="2"/>
      <c r="H1024" s="8"/>
      <c r="I1024" s="2"/>
      <c r="J1024" s="2"/>
      <c r="K1024" s="2"/>
      <c r="L1024" s="2"/>
      <c r="M1024" s="2"/>
      <c r="N1024" s="2"/>
      <c r="O1024" s="3"/>
      <c r="P1024" s="3"/>
      <c r="Q1024" s="2"/>
      <c r="R1024" s="2"/>
      <c r="S1024" s="2"/>
      <c r="T1024" s="2"/>
      <c r="U1024" s="27"/>
      <c r="V1024" s="27"/>
      <c r="W1024" s="20"/>
      <c r="X1024" s="20">
        <f t="shared" si="191"/>
        <v>1.25</v>
      </c>
      <c r="Y1024" s="11"/>
      <c r="Z1024" s="2">
        <f t="shared" si="192"/>
        <v>0</v>
      </c>
      <c r="AA1024">
        <f t="shared" si="193"/>
        <v>10</v>
      </c>
      <c r="AB1024">
        <f t="shared" si="194"/>
        <v>0</v>
      </c>
      <c r="AC1024">
        <f t="shared" si="195"/>
        <v>0</v>
      </c>
      <c r="AD1024" s="2">
        <f t="shared" si="196"/>
        <v>60</v>
      </c>
      <c r="AE1024" s="2" t="str">
        <f t="shared" si="197"/>
        <v>HT Under 1.5 Goals</v>
      </c>
      <c r="AF1024" s="6"/>
      <c r="AG1024" s="6" t="str">
        <f t="shared" si="198"/>
        <v>HT Over 0.5 Goals</v>
      </c>
      <c r="AH1024" s="6" t="str">
        <f t="shared" si="189"/>
        <v>LOST</v>
      </c>
      <c r="AI1024" s="6" t="str">
        <f t="shared" si="190"/>
        <v>LOST</v>
      </c>
      <c r="AK1024" s="2" t="str">
        <f t="shared" si="188"/>
        <v>…</v>
      </c>
    </row>
    <row r="1025" spans="6:37">
      <c r="F1025" s="8"/>
      <c r="G1025" s="2"/>
      <c r="H1025" s="8"/>
      <c r="I1025" s="2"/>
      <c r="J1025" s="2"/>
      <c r="K1025" s="2"/>
      <c r="L1025" s="2"/>
      <c r="M1025" s="2"/>
      <c r="N1025" s="2"/>
      <c r="O1025" s="3"/>
      <c r="P1025" s="3"/>
      <c r="Q1025" s="2"/>
      <c r="R1025" s="2"/>
      <c r="S1025" s="2"/>
      <c r="T1025" s="2"/>
      <c r="U1025" s="27"/>
      <c r="V1025" s="27"/>
      <c r="W1025" s="20"/>
      <c r="X1025" s="20">
        <f t="shared" si="191"/>
        <v>1.25</v>
      </c>
      <c r="Y1025" s="11"/>
      <c r="Z1025" s="2">
        <f t="shared" si="192"/>
        <v>0</v>
      </c>
      <c r="AA1025">
        <f t="shared" si="193"/>
        <v>10</v>
      </c>
      <c r="AB1025">
        <f t="shared" si="194"/>
        <v>0</v>
      </c>
      <c r="AC1025">
        <f t="shared" si="195"/>
        <v>0</v>
      </c>
      <c r="AD1025" s="2">
        <f t="shared" si="196"/>
        <v>60</v>
      </c>
      <c r="AE1025" s="2" t="str">
        <f t="shared" si="197"/>
        <v>HT Under 1.5 Goals</v>
      </c>
      <c r="AF1025" s="6"/>
      <c r="AG1025" s="6" t="str">
        <f t="shared" si="198"/>
        <v>HT Over 0.5 Goals</v>
      </c>
      <c r="AH1025" s="6" t="str">
        <f t="shared" si="189"/>
        <v>LOST</v>
      </c>
      <c r="AI1025" s="6" t="str">
        <f t="shared" si="190"/>
        <v>LOST</v>
      </c>
      <c r="AK1025" s="2" t="str">
        <f t="shared" si="188"/>
        <v>…</v>
      </c>
    </row>
    <row r="1026" spans="6:37">
      <c r="F1026" s="8"/>
      <c r="G1026" s="2"/>
      <c r="H1026" s="8"/>
      <c r="I1026" s="2"/>
      <c r="J1026" s="2"/>
      <c r="K1026" s="2"/>
      <c r="L1026" s="2"/>
      <c r="M1026" s="2"/>
      <c r="N1026" s="2"/>
      <c r="O1026" s="3"/>
      <c r="P1026" s="3"/>
      <c r="Q1026" s="2"/>
      <c r="R1026" s="2"/>
      <c r="S1026" s="2"/>
      <c r="T1026" s="2"/>
      <c r="U1026" s="27"/>
      <c r="V1026" s="27"/>
      <c r="W1026" s="20"/>
      <c r="X1026" s="20">
        <f t="shared" si="191"/>
        <v>1.25</v>
      </c>
      <c r="Y1026" s="11"/>
      <c r="Z1026" s="2">
        <f t="shared" si="192"/>
        <v>0</v>
      </c>
      <c r="AA1026">
        <f t="shared" si="193"/>
        <v>10</v>
      </c>
      <c r="AB1026">
        <f t="shared" si="194"/>
        <v>0</v>
      </c>
      <c r="AC1026">
        <f t="shared" si="195"/>
        <v>0</v>
      </c>
      <c r="AD1026" s="2">
        <f t="shared" si="196"/>
        <v>60</v>
      </c>
      <c r="AE1026" s="2" t="str">
        <f t="shared" si="197"/>
        <v>HT Under 1.5 Goals</v>
      </c>
      <c r="AF1026" s="6"/>
      <c r="AG1026" s="6" t="str">
        <f t="shared" si="198"/>
        <v>HT Over 0.5 Goals</v>
      </c>
      <c r="AH1026" s="6" t="str">
        <f t="shared" si="189"/>
        <v>LOST</v>
      </c>
      <c r="AI1026" s="6" t="str">
        <f t="shared" si="190"/>
        <v>LOST</v>
      </c>
      <c r="AK1026" s="2" t="str">
        <f t="shared" si="188"/>
        <v>…</v>
      </c>
    </row>
    <row r="1027" spans="6:37">
      <c r="F1027" s="8"/>
      <c r="G1027" s="2"/>
      <c r="H1027" s="8"/>
      <c r="I1027" s="2"/>
      <c r="J1027" s="2"/>
      <c r="K1027" s="2"/>
      <c r="L1027" s="2"/>
      <c r="M1027" s="2"/>
      <c r="N1027" s="2"/>
      <c r="O1027" s="3"/>
      <c r="P1027" s="3"/>
      <c r="Q1027" s="2"/>
      <c r="R1027" s="2"/>
      <c r="S1027" s="2"/>
      <c r="T1027" s="2"/>
      <c r="U1027" s="27"/>
      <c r="V1027" s="27"/>
      <c r="W1027" s="20"/>
      <c r="X1027" s="20">
        <f t="shared" si="191"/>
        <v>1.25</v>
      </c>
      <c r="Y1027" s="11"/>
      <c r="Z1027" s="2">
        <f t="shared" si="192"/>
        <v>0</v>
      </c>
      <c r="AA1027">
        <f t="shared" si="193"/>
        <v>10</v>
      </c>
      <c r="AB1027">
        <f t="shared" si="194"/>
        <v>0</v>
      </c>
      <c r="AC1027">
        <f t="shared" si="195"/>
        <v>0</v>
      </c>
      <c r="AD1027" s="2">
        <f t="shared" si="196"/>
        <v>60</v>
      </c>
      <c r="AE1027" s="2" t="str">
        <f t="shared" si="197"/>
        <v>HT Under 1.5 Goals</v>
      </c>
      <c r="AF1027" s="6"/>
      <c r="AG1027" s="6" t="str">
        <f t="shared" si="198"/>
        <v>HT Over 0.5 Goals</v>
      </c>
      <c r="AH1027" s="6" t="str">
        <f t="shared" si="189"/>
        <v>LOST</v>
      </c>
      <c r="AI1027" s="6" t="str">
        <f t="shared" si="190"/>
        <v>LOST</v>
      </c>
      <c r="AK1027" s="2" t="str">
        <f t="shared" ref="AK1027:AK1090" si="199">IF(AND(C1027="OK",J1027&gt;52,N1027&lt;11,W1027&lt;1.66),"Prime","…")</f>
        <v>…</v>
      </c>
    </row>
    <row r="1028" spans="6:37">
      <c r="F1028" s="8"/>
      <c r="G1028" s="2"/>
      <c r="H1028" s="8"/>
      <c r="I1028" s="2"/>
      <c r="J1028" s="2"/>
      <c r="K1028" s="2"/>
      <c r="L1028" s="2"/>
      <c r="M1028" s="2"/>
      <c r="N1028" s="2"/>
      <c r="O1028" s="3"/>
      <c r="P1028" s="3"/>
      <c r="Q1028" s="2"/>
      <c r="R1028" s="2"/>
      <c r="S1028" s="2"/>
      <c r="T1028" s="2"/>
      <c r="U1028" s="27"/>
      <c r="V1028" s="27"/>
      <c r="W1028" s="20"/>
      <c r="X1028" s="20">
        <f t="shared" si="191"/>
        <v>1.25</v>
      </c>
      <c r="Y1028" s="11"/>
      <c r="Z1028" s="2">
        <f t="shared" si="192"/>
        <v>0</v>
      </c>
      <c r="AA1028">
        <f t="shared" si="193"/>
        <v>10</v>
      </c>
      <c r="AB1028">
        <f t="shared" si="194"/>
        <v>0</v>
      </c>
      <c r="AC1028">
        <f t="shared" si="195"/>
        <v>0</v>
      </c>
      <c r="AD1028" s="2">
        <f t="shared" si="196"/>
        <v>60</v>
      </c>
      <c r="AE1028" s="2" t="str">
        <f t="shared" si="197"/>
        <v>HT Under 1.5 Goals</v>
      </c>
      <c r="AF1028" s="6"/>
      <c r="AG1028" s="6" t="str">
        <f t="shared" si="198"/>
        <v>HT Over 0.5 Goals</v>
      </c>
      <c r="AH1028" s="6" t="str">
        <f t="shared" si="189"/>
        <v>LOST</v>
      </c>
      <c r="AI1028" s="6" t="str">
        <f t="shared" si="190"/>
        <v>LOST</v>
      </c>
      <c r="AK1028" s="2" t="str">
        <f t="shared" si="199"/>
        <v>…</v>
      </c>
    </row>
    <row r="1029" spans="6:37">
      <c r="F1029" s="8"/>
      <c r="G1029" s="2"/>
      <c r="H1029" s="8"/>
      <c r="I1029" s="2"/>
      <c r="J1029" s="2"/>
      <c r="K1029" s="2"/>
      <c r="L1029" s="2"/>
      <c r="M1029" s="2"/>
      <c r="N1029" s="2"/>
      <c r="O1029" s="3"/>
      <c r="P1029" s="3"/>
      <c r="Q1029" s="2"/>
      <c r="R1029" s="2"/>
      <c r="S1029" s="2"/>
      <c r="T1029" s="2"/>
      <c r="U1029" s="27"/>
      <c r="V1029" s="27"/>
      <c r="W1029" s="20"/>
      <c r="X1029" s="20">
        <f t="shared" si="191"/>
        <v>1.25</v>
      </c>
      <c r="Y1029" s="11"/>
      <c r="Z1029" s="2">
        <f t="shared" si="192"/>
        <v>0</v>
      </c>
      <c r="AA1029">
        <f t="shared" si="193"/>
        <v>10</v>
      </c>
      <c r="AB1029">
        <f t="shared" si="194"/>
        <v>0</v>
      </c>
      <c r="AC1029">
        <f t="shared" si="195"/>
        <v>0</v>
      </c>
      <c r="AD1029" s="2">
        <f t="shared" si="196"/>
        <v>60</v>
      </c>
      <c r="AE1029" s="2" t="str">
        <f t="shared" si="197"/>
        <v>HT Under 1.5 Goals</v>
      </c>
      <c r="AF1029" s="6"/>
      <c r="AG1029" s="6" t="str">
        <f t="shared" si="198"/>
        <v>HT Over 0.5 Goals</v>
      </c>
      <c r="AH1029" s="6" t="str">
        <f t="shared" si="189"/>
        <v>LOST</v>
      </c>
      <c r="AI1029" s="6" t="str">
        <f t="shared" si="190"/>
        <v>LOST</v>
      </c>
      <c r="AK1029" s="2" t="str">
        <f t="shared" si="199"/>
        <v>…</v>
      </c>
    </row>
    <row r="1030" spans="6:37">
      <c r="F1030" s="8"/>
      <c r="G1030" s="2"/>
      <c r="H1030" s="8"/>
      <c r="I1030" s="2"/>
      <c r="J1030" s="2"/>
      <c r="K1030" s="2"/>
      <c r="L1030" s="2"/>
      <c r="M1030" s="2"/>
      <c r="N1030" s="2"/>
      <c r="O1030" s="3"/>
      <c r="P1030" s="3"/>
      <c r="Q1030" s="2"/>
      <c r="R1030" s="2"/>
      <c r="S1030" s="2"/>
      <c r="T1030" s="2"/>
      <c r="U1030" s="27"/>
      <c r="V1030" s="27"/>
      <c r="W1030" s="20"/>
      <c r="X1030" s="20">
        <f t="shared" si="191"/>
        <v>1.25</v>
      </c>
      <c r="Y1030" s="11"/>
      <c r="Z1030" s="2">
        <f t="shared" si="192"/>
        <v>0</v>
      </c>
      <c r="AA1030">
        <f t="shared" si="193"/>
        <v>10</v>
      </c>
      <c r="AB1030">
        <f t="shared" si="194"/>
        <v>0</v>
      </c>
      <c r="AC1030">
        <f t="shared" si="195"/>
        <v>0</v>
      </c>
      <c r="AD1030" s="2">
        <f t="shared" si="196"/>
        <v>60</v>
      </c>
      <c r="AE1030" s="2" t="str">
        <f t="shared" si="197"/>
        <v>HT Under 1.5 Goals</v>
      </c>
      <c r="AF1030" s="6"/>
      <c r="AG1030" s="6" t="str">
        <f t="shared" si="198"/>
        <v>HT Over 0.5 Goals</v>
      </c>
      <c r="AH1030" s="6" t="str">
        <f t="shared" si="189"/>
        <v>LOST</v>
      </c>
      <c r="AI1030" s="6" t="str">
        <f t="shared" si="190"/>
        <v>LOST</v>
      </c>
      <c r="AK1030" s="2" t="str">
        <f t="shared" si="199"/>
        <v>…</v>
      </c>
    </row>
    <row r="1031" spans="6:37">
      <c r="F1031" s="8"/>
      <c r="G1031" s="2"/>
      <c r="H1031" s="8"/>
      <c r="I1031" s="2"/>
      <c r="J1031" s="2"/>
      <c r="K1031" s="2"/>
      <c r="L1031" s="2"/>
      <c r="M1031" s="2"/>
      <c r="N1031" s="2"/>
      <c r="O1031" s="3"/>
      <c r="P1031" s="3"/>
      <c r="Q1031" s="2"/>
      <c r="R1031" s="2"/>
      <c r="S1031" s="2"/>
      <c r="T1031" s="2"/>
      <c r="U1031" s="27"/>
      <c r="V1031" s="27"/>
      <c r="W1031" s="20"/>
      <c r="X1031" s="20">
        <f t="shared" si="191"/>
        <v>1.25</v>
      </c>
      <c r="Y1031" s="11"/>
      <c r="Z1031" s="2">
        <f t="shared" si="192"/>
        <v>0</v>
      </c>
      <c r="AA1031">
        <f t="shared" si="193"/>
        <v>10</v>
      </c>
      <c r="AB1031">
        <f t="shared" si="194"/>
        <v>0</v>
      </c>
      <c r="AC1031">
        <f t="shared" si="195"/>
        <v>0</v>
      </c>
      <c r="AD1031" s="2">
        <f t="shared" si="196"/>
        <v>60</v>
      </c>
      <c r="AE1031" s="2" t="str">
        <f t="shared" si="197"/>
        <v>HT Under 1.5 Goals</v>
      </c>
      <c r="AF1031" s="6"/>
      <c r="AG1031" s="6" t="str">
        <f t="shared" si="198"/>
        <v>HT Over 0.5 Goals</v>
      </c>
      <c r="AH1031" s="6" t="str">
        <f t="shared" si="189"/>
        <v>LOST</v>
      </c>
      <c r="AI1031" s="6" t="str">
        <f t="shared" si="190"/>
        <v>LOST</v>
      </c>
      <c r="AK1031" s="2" t="str">
        <f t="shared" si="199"/>
        <v>…</v>
      </c>
    </row>
    <row r="1032" spans="6:37">
      <c r="F1032" s="8"/>
      <c r="G1032" s="2"/>
      <c r="H1032" s="8"/>
      <c r="I1032" s="2"/>
      <c r="J1032" s="2"/>
      <c r="K1032" s="2"/>
      <c r="L1032" s="2"/>
      <c r="M1032" s="2"/>
      <c r="N1032" s="2"/>
      <c r="O1032" s="3"/>
      <c r="P1032" s="3"/>
      <c r="Q1032" s="2"/>
      <c r="R1032" s="2"/>
      <c r="S1032" s="2"/>
      <c r="T1032" s="2"/>
      <c r="U1032" s="27"/>
      <c r="V1032" s="27"/>
      <c r="W1032" s="20"/>
      <c r="X1032" s="20">
        <f t="shared" si="191"/>
        <v>1.25</v>
      </c>
      <c r="Y1032" s="11"/>
      <c r="Z1032" s="2">
        <f t="shared" si="192"/>
        <v>0</v>
      </c>
      <c r="AA1032">
        <f t="shared" si="193"/>
        <v>10</v>
      </c>
      <c r="AB1032">
        <f t="shared" si="194"/>
        <v>0</v>
      </c>
      <c r="AC1032">
        <f t="shared" si="195"/>
        <v>0</v>
      </c>
      <c r="AD1032" s="2">
        <f t="shared" si="196"/>
        <v>60</v>
      </c>
      <c r="AE1032" s="2" t="str">
        <f t="shared" si="197"/>
        <v>HT Under 1.5 Goals</v>
      </c>
      <c r="AF1032" s="6"/>
      <c r="AG1032" s="6" t="str">
        <f t="shared" si="198"/>
        <v>HT Over 0.5 Goals</v>
      </c>
      <c r="AH1032" s="6" t="str">
        <f t="shared" si="189"/>
        <v>LOST</v>
      </c>
      <c r="AI1032" s="6" t="str">
        <f t="shared" si="190"/>
        <v>LOST</v>
      </c>
      <c r="AK1032" s="2" t="str">
        <f t="shared" si="199"/>
        <v>…</v>
      </c>
    </row>
    <row r="1033" spans="6:37">
      <c r="F1033" s="8"/>
      <c r="G1033" s="2"/>
      <c r="H1033" s="8"/>
      <c r="I1033" s="2"/>
      <c r="J1033" s="2"/>
      <c r="K1033" s="2"/>
      <c r="L1033" s="2"/>
      <c r="M1033" s="2"/>
      <c r="N1033" s="2"/>
      <c r="O1033" s="3"/>
      <c r="P1033" s="3"/>
      <c r="Q1033" s="2"/>
      <c r="R1033" s="2"/>
      <c r="S1033" s="2"/>
      <c r="T1033" s="2"/>
      <c r="U1033" s="27"/>
      <c r="V1033" s="27"/>
      <c r="W1033" s="20"/>
      <c r="X1033" s="20">
        <f t="shared" si="191"/>
        <v>1.25</v>
      </c>
      <c r="Y1033" s="11"/>
      <c r="Z1033" s="2">
        <f t="shared" si="192"/>
        <v>0</v>
      </c>
      <c r="AA1033">
        <f t="shared" si="193"/>
        <v>10</v>
      </c>
      <c r="AB1033">
        <f t="shared" si="194"/>
        <v>0</v>
      </c>
      <c r="AC1033">
        <f t="shared" si="195"/>
        <v>0</v>
      </c>
      <c r="AD1033" s="2">
        <f t="shared" si="196"/>
        <v>60</v>
      </c>
      <c r="AE1033" s="2" t="str">
        <f t="shared" si="197"/>
        <v>HT Under 1.5 Goals</v>
      </c>
      <c r="AF1033" s="6"/>
      <c r="AG1033" s="6" t="str">
        <f t="shared" si="198"/>
        <v>HT Over 0.5 Goals</v>
      </c>
      <c r="AH1033" s="6" t="str">
        <f t="shared" si="189"/>
        <v>LOST</v>
      </c>
      <c r="AI1033" s="6" t="str">
        <f t="shared" si="190"/>
        <v>LOST</v>
      </c>
      <c r="AK1033" s="2" t="str">
        <f t="shared" si="199"/>
        <v>…</v>
      </c>
    </row>
    <row r="1034" spans="6:37">
      <c r="F1034" s="8"/>
      <c r="G1034" s="2"/>
      <c r="H1034" s="8"/>
      <c r="I1034" s="2"/>
      <c r="J1034" s="2"/>
      <c r="K1034" s="2"/>
      <c r="L1034" s="2"/>
      <c r="M1034" s="2"/>
      <c r="N1034" s="2"/>
      <c r="O1034" s="3"/>
      <c r="P1034" s="3"/>
      <c r="Q1034" s="2"/>
      <c r="R1034" s="2"/>
      <c r="S1034" s="2"/>
      <c r="T1034" s="2"/>
      <c r="U1034" s="27"/>
      <c r="V1034" s="27"/>
      <c r="W1034" s="20"/>
      <c r="X1034" s="20">
        <f t="shared" si="191"/>
        <v>1.25</v>
      </c>
      <c r="Y1034" s="11"/>
      <c r="Z1034" s="2">
        <f t="shared" si="192"/>
        <v>0</v>
      </c>
      <c r="AA1034">
        <f t="shared" si="193"/>
        <v>10</v>
      </c>
      <c r="AB1034">
        <f t="shared" si="194"/>
        <v>0</v>
      </c>
      <c r="AC1034">
        <f t="shared" si="195"/>
        <v>0</v>
      </c>
      <c r="AD1034" s="2">
        <f t="shared" si="196"/>
        <v>60</v>
      </c>
      <c r="AE1034" s="2" t="str">
        <f t="shared" si="197"/>
        <v>HT Under 1.5 Goals</v>
      </c>
      <c r="AF1034" s="6"/>
      <c r="AG1034" s="6" t="str">
        <f t="shared" si="198"/>
        <v>HT Over 0.5 Goals</v>
      </c>
      <c r="AH1034" s="6" t="str">
        <f t="shared" si="189"/>
        <v>LOST</v>
      </c>
      <c r="AI1034" s="6" t="str">
        <f t="shared" si="190"/>
        <v>LOST</v>
      </c>
      <c r="AK1034" s="2" t="str">
        <f t="shared" si="199"/>
        <v>…</v>
      </c>
    </row>
    <row r="1035" spans="6:37">
      <c r="F1035" s="8"/>
      <c r="G1035" s="2"/>
      <c r="H1035" s="8"/>
      <c r="I1035" s="2"/>
      <c r="J1035" s="2"/>
      <c r="K1035" s="2"/>
      <c r="L1035" s="2"/>
      <c r="M1035" s="2"/>
      <c r="N1035" s="2"/>
      <c r="O1035" s="3"/>
      <c r="P1035" s="3"/>
      <c r="Q1035" s="2"/>
      <c r="R1035" s="2"/>
      <c r="S1035" s="2"/>
      <c r="T1035" s="2"/>
      <c r="U1035" s="27"/>
      <c r="V1035" s="27"/>
      <c r="W1035" s="20"/>
      <c r="X1035" s="20">
        <f t="shared" si="191"/>
        <v>1.25</v>
      </c>
      <c r="Y1035" s="11"/>
      <c r="Z1035" s="2">
        <f t="shared" si="192"/>
        <v>0</v>
      </c>
      <c r="AA1035">
        <f t="shared" si="193"/>
        <v>10</v>
      </c>
      <c r="AB1035">
        <f t="shared" si="194"/>
        <v>0</v>
      </c>
      <c r="AC1035">
        <f t="shared" si="195"/>
        <v>0</v>
      </c>
      <c r="AD1035" s="2">
        <f t="shared" si="196"/>
        <v>60</v>
      </c>
      <c r="AE1035" s="2" t="str">
        <f t="shared" si="197"/>
        <v>HT Under 1.5 Goals</v>
      </c>
      <c r="AF1035" s="6"/>
      <c r="AG1035" s="6" t="str">
        <f t="shared" si="198"/>
        <v>HT Over 0.5 Goals</v>
      </c>
      <c r="AH1035" s="6" t="str">
        <f t="shared" si="189"/>
        <v>LOST</v>
      </c>
      <c r="AI1035" s="6" t="str">
        <f t="shared" si="190"/>
        <v>LOST</v>
      </c>
      <c r="AK1035" s="2" t="str">
        <f t="shared" si="199"/>
        <v>…</v>
      </c>
    </row>
    <row r="1036" spans="6:37">
      <c r="F1036" s="8"/>
      <c r="G1036" s="2"/>
      <c r="H1036" s="8"/>
      <c r="I1036" s="2"/>
      <c r="J1036" s="2"/>
      <c r="K1036" s="2"/>
      <c r="L1036" s="2"/>
      <c r="M1036" s="2"/>
      <c r="N1036" s="2"/>
      <c r="O1036" s="3"/>
      <c r="P1036" s="3"/>
      <c r="Q1036" s="2"/>
      <c r="R1036" s="2"/>
      <c r="S1036" s="2"/>
      <c r="T1036" s="2"/>
      <c r="U1036" s="27"/>
      <c r="V1036" s="27"/>
      <c r="W1036" s="20"/>
      <c r="X1036" s="20">
        <f t="shared" si="191"/>
        <v>1.25</v>
      </c>
      <c r="Y1036" s="11"/>
      <c r="Z1036" s="2">
        <f t="shared" si="192"/>
        <v>0</v>
      </c>
      <c r="AA1036">
        <f t="shared" si="193"/>
        <v>10</v>
      </c>
      <c r="AB1036">
        <f t="shared" si="194"/>
        <v>0</v>
      </c>
      <c r="AC1036">
        <f t="shared" si="195"/>
        <v>0</v>
      </c>
      <c r="AD1036" s="2">
        <f t="shared" si="196"/>
        <v>60</v>
      </c>
      <c r="AE1036" s="2" t="str">
        <f t="shared" si="197"/>
        <v>HT Under 1.5 Goals</v>
      </c>
      <c r="AF1036" s="6"/>
      <c r="AG1036" s="6" t="str">
        <f t="shared" si="198"/>
        <v>HT Over 0.5 Goals</v>
      </c>
      <c r="AH1036" s="6" t="str">
        <f t="shared" si="189"/>
        <v>LOST</v>
      </c>
      <c r="AI1036" s="6" t="str">
        <f t="shared" si="190"/>
        <v>LOST</v>
      </c>
      <c r="AK1036" s="2" t="str">
        <f t="shared" si="199"/>
        <v>…</v>
      </c>
    </row>
    <row r="1037" spans="6:37">
      <c r="F1037" s="8"/>
      <c r="G1037" s="2"/>
      <c r="H1037" s="8"/>
      <c r="I1037" s="2"/>
      <c r="J1037" s="2"/>
      <c r="K1037" s="2"/>
      <c r="L1037" s="2"/>
      <c r="M1037" s="2"/>
      <c r="N1037" s="2"/>
      <c r="O1037" s="3"/>
      <c r="P1037" s="3"/>
      <c r="Q1037" s="2"/>
      <c r="R1037" s="2"/>
      <c r="S1037" s="2"/>
      <c r="T1037" s="2"/>
      <c r="U1037" s="27"/>
      <c r="V1037" s="27"/>
      <c r="W1037" s="20"/>
      <c r="X1037" s="20">
        <f t="shared" si="191"/>
        <v>1.25</v>
      </c>
      <c r="Y1037" s="11"/>
      <c r="Z1037" s="2">
        <f t="shared" si="192"/>
        <v>0</v>
      </c>
      <c r="AA1037">
        <f t="shared" si="193"/>
        <v>10</v>
      </c>
      <c r="AB1037">
        <f t="shared" si="194"/>
        <v>0</v>
      </c>
      <c r="AC1037">
        <f t="shared" si="195"/>
        <v>0</v>
      </c>
      <c r="AD1037" s="2">
        <f t="shared" si="196"/>
        <v>60</v>
      </c>
      <c r="AE1037" s="2" t="str">
        <f t="shared" si="197"/>
        <v>HT Under 1.5 Goals</v>
      </c>
      <c r="AF1037" s="6"/>
      <c r="AG1037" s="6" t="str">
        <f t="shared" si="198"/>
        <v>HT Over 0.5 Goals</v>
      </c>
      <c r="AH1037" s="6" t="str">
        <f t="shared" si="189"/>
        <v>LOST</v>
      </c>
      <c r="AI1037" s="6" t="str">
        <f t="shared" si="190"/>
        <v>LOST</v>
      </c>
      <c r="AK1037" s="2" t="str">
        <f t="shared" si="199"/>
        <v>…</v>
      </c>
    </row>
    <row r="1038" spans="6:37">
      <c r="F1038" s="8"/>
      <c r="G1038" s="2"/>
      <c r="H1038" s="8"/>
      <c r="I1038" s="2"/>
      <c r="J1038" s="2"/>
      <c r="K1038" s="2"/>
      <c r="L1038" s="2"/>
      <c r="M1038" s="2"/>
      <c r="N1038" s="2"/>
      <c r="O1038" s="3"/>
      <c r="P1038" s="3"/>
      <c r="Q1038" s="2"/>
      <c r="R1038" s="2"/>
      <c r="S1038" s="2"/>
      <c r="T1038" s="2"/>
      <c r="U1038" s="27"/>
      <c r="V1038" s="27"/>
      <c r="W1038" s="20"/>
      <c r="X1038" s="20">
        <f t="shared" si="191"/>
        <v>1.25</v>
      </c>
      <c r="Y1038" s="11"/>
      <c r="Z1038" s="2">
        <f t="shared" si="192"/>
        <v>0</v>
      </c>
      <c r="AA1038">
        <f t="shared" si="193"/>
        <v>10</v>
      </c>
      <c r="AB1038">
        <f t="shared" si="194"/>
        <v>0</v>
      </c>
      <c r="AC1038">
        <f t="shared" si="195"/>
        <v>0</v>
      </c>
      <c r="AD1038" s="2">
        <f t="shared" si="196"/>
        <v>60</v>
      </c>
      <c r="AE1038" s="2" t="str">
        <f t="shared" si="197"/>
        <v>HT Under 1.5 Goals</v>
      </c>
      <c r="AF1038" s="6"/>
      <c r="AG1038" s="6" t="str">
        <f t="shared" si="198"/>
        <v>HT Over 0.5 Goals</v>
      </c>
      <c r="AH1038" s="6" t="str">
        <f t="shared" si="189"/>
        <v>LOST</v>
      </c>
      <c r="AI1038" s="6" t="str">
        <f t="shared" si="190"/>
        <v>LOST</v>
      </c>
      <c r="AK1038" s="2" t="str">
        <f t="shared" si="199"/>
        <v>…</v>
      </c>
    </row>
    <row r="1039" spans="6:37">
      <c r="F1039" s="8"/>
      <c r="G1039" s="2"/>
      <c r="H1039" s="8"/>
      <c r="I1039" s="2"/>
      <c r="J1039" s="2"/>
      <c r="K1039" s="2"/>
      <c r="L1039" s="2"/>
      <c r="M1039" s="2"/>
      <c r="N1039" s="2"/>
      <c r="O1039" s="3"/>
      <c r="P1039" s="3"/>
      <c r="Q1039" s="2"/>
      <c r="R1039" s="2"/>
      <c r="S1039" s="2"/>
      <c r="T1039" s="2"/>
      <c r="U1039" s="27"/>
      <c r="V1039" s="27"/>
      <c r="W1039" s="20"/>
      <c r="X1039" s="20">
        <f t="shared" si="191"/>
        <v>1.25</v>
      </c>
      <c r="Y1039" s="11"/>
      <c r="Z1039" s="2">
        <f t="shared" si="192"/>
        <v>0</v>
      </c>
      <c r="AA1039">
        <f t="shared" si="193"/>
        <v>10</v>
      </c>
      <c r="AB1039">
        <f t="shared" si="194"/>
        <v>0</v>
      </c>
      <c r="AC1039">
        <f t="shared" si="195"/>
        <v>0</v>
      </c>
      <c r="AD1039" s="2">
        <f t="shared" si="196"/>
        <v>60</v>
      </c>
      <c r="AE1039" s="2" t="str">
        <f t="shared" si="197"/>
        <v>HT Under 1.5 Goals</v>
      </c>
      <c r="AF1039" s="6"/>
      <c r="AG1039" s="6" t="str">
        <f t="shared" si="198"/>
        <v>HT Over 0.5 Goals</v>
      </c>
      <c r="AH1039" s="6" t="str">
        <f t="shared" si="189"/>
        <v>LOST</v>
      </c>
      <c r="AI1039" s="6" t="str">
        <f t="shared" si="190"/>
        <v>LOST</v>
      </c>
      <c r="AK1039" s="2" t="str">
        <f t="shared" si="199"/>
        <v>…</v>
      </c>
    </row>
    <row r="1040" spans="6:37">
      <c r="F1040" s="8"/>
      <c r="G1040" s="2"/>
      <c r="H1040" s="8"/>
      <c r="I1040" s="2"/>
      <c r="J1040" s="2"/>
      <c r="K1040" s="2"/>
      <c r="L1040" s="2"/>
      <c r="M1040" s="2"/>
      <c r="N1040" s="2"/>
      <c r="O1040" s="3"/>
      <c r="P1040" s="3"/>
      <c r="Q1040" s="2"/>
      <c r="R1040" s="2"/>
      <c r="S1040" s="2"/>
      <c r="T1040" s="2"/>
      <c r="U1040" s="27"/>
      <c r="V1040" s="27"/>
      <c r="W1040" s="20"/>
      <c r="X1040" s="20">
        <f t="shared" si="191"/>
        <v>1.25</v>
      </c>
      <c r="Y1040" s="11"/>
      <c r="Z1040" s="2">
        <f t="shared" si="192"/>
        <v>0</v>
      </c>
      <c r="AA1040">
        <f t="shared" si="193"/>
        <v>10</v>
      </c>
      <c r="AB1040">
        <f t="shared" si="194"/>
        <v>0</v>
      </c>
      <c r="AC1040">
        <f t="shared" si="195"/>
        <v>0</v>
      </c>
      <c r="AD1040" s="2">
        <f t="shared" si="196"/>
        <v>60</v>
      </c>
      <c r="AE1040" s="2" t="str">
        <f t="shared" si="197"/>
        <v>HT Under 1.5 Goals</v>
      </c>
      <c r="AF1040" s="6"/>
      <c r="AG1040" s="6" t="str">
        <f t="shared" si="198"/>
        <v>HT Over 0.5 Goals</v>
      </c>
      <c r="AH1040" s="6" t="str">
        <f t="shared" si="189"/>
        <v>LOST</v>
      </c>
      <c r="AI1040" s="6" t="str">
        <f t="shared" si="190"/>
        <v>LOST</v>
      </c>
      <c r="AK1040" s="2" t="str">
        <f t="shared" si="199"/>
        <v>…</v>
      </c>
    </row>
    <row r="1041" spans="6:37">
      <c r="F1041" s="8"/>
      <c r="G1041" s="2"/>
      <c r="H1041" s="8"/>
      <c r="I1041" s="2"/>
      <c r="J1041" s="2"/>
      <c r="K1041" s="2"/>
      <c r="L1041" s="2"/>
      <c r="M1041" s="2"/>
      <c r="N1041" s="2"/>
      <c r="O1041" s="3"/>
      <c r="P1041" s="3"/>
      <c r="Q1041" s="2"/>
      <c r="R1041" s="2"/>
      <c r="S1041" s="2"/>
      <c r="T1041" s="2"/>
      <c r="U1041" s="27"/>
      <c r="V1041" s="27"/>
      <c r="W1041" s="20"/>
      <c r="X1041" s="20">
        <f t="shared" si="191"/>
        <v>1.25</v>
      </c>
      <c r="Y1041" s="11"/>
      <c r="Z1041" s="2">
        <f t="shared" si="192"/>
        <v>0</v>
      </c>
      <c r="AA1041">
        <f t="shared" si="193"/>
        <v>10</v>
      </c>
      <c r="AB1041">
        <f t="shared" si="194"/>
        <v>0</v>
      </c>
      <c r="AC1041">
        <f t="shared" si="195"/>
        <v>0</v>
      </c>
      <c r="AD1041" s="2">
        <f t="shared" si="196"/>
        <v>60</v>
      </c>
      <c r="AE1041" s="2" t="str">
        <f t="shared" si="197"/>
        <v>HT Under 1.5 Goals</v>
      </c>
      <c r="AF1041" s="6"/>
      <c r="AG1041" s="6" t="str">
        <f t="shared" si="198"/>
        <v>HT Over 0.5 Goals</v>
      </c>
      <c r="AH1041" s="6" t="str">
        <f t="shared" si="189"/>
        <v>LOST</v>
      </c>
      <c r="AI1041" s="6" t="str">
        <f t="shared" si="190"/>
        <v>LOST</v>
      </c>
      <c r="AK1041" s="2" t="str">
        <f t="shared" si="199"/>
        <v>…</v>
      </c>
    </row>
    <row r="1042" spans="6:37">
      <c r="F1042" s="8"/>
      <c r="G1042" s="2"/>
      <c r="H1042" s="8"/>
      <c r="I1042" s="2"/>
      <c r="J1042" s="2"/>
      <c r="K1042" s="2"/>
      <c r="L1042" s="2"/>
      <c r="M1042" s="2"/>
      <c r="N1042" s="2"/>
      <c r="O1042" s="3"/>
      <c r="P1042" s="3"/>
      <c r="Q1042" s="2"/>
      <c r="R1042" s="2"/>
      <c r="S1042" s="2"/>
      <c r="T1042" s="2"/>
      <c r="U1042" s="27"/>
      <c r="V1042" s="27"/>
      <c r="W1042" s="20"/>
      <c r="X1042" s="20">
        <f t="shared" si="191"/>
        <v>1.25</v>
      </c>
      <c r="Y1042" s="11"/>
      <c r="Z1042" s="2">
        <f t="shared" si="192"/>
        <v>0</v>
      </c>
      <c r="AA1042">
        <f t="shared" si="193"/>
        <v>10</v>
      </c>
      <c r="AB1042">
        <f t="shared" si="194"/>
        <v>0</v>
      </c>
      <c r="AC1042">
        <f t="shared" si="195"/>
        <v>0</v>
      </c>
      <c r="AD1042" s="2">
        <f t="shared" si="196"/>
        <v>60</v>
      </c>
      <c r="AE1042" s="2" t="str">
        <f t="shared" si="197"/>
        <v>HT Under 1.5 Goals</v>
      </c>
      <c r="AF1042" s="6"/>
      <c r="AG1042" s="6" t="str">
        <f t="shared" si="198"/>
        <v>HT Over 0.5 Goals</v>
      </c>
      <c r="AH1042" s="6" t="str">
        <f t="shared" ref="AH1042:AH1105" si="200">IF(O1042="?",O1042,AI1042)</f>
        <v>LOST</v>
      </c>
      <c r="AI1042" s="6" t="str">
        <f t="shared" ref="AI1042:AI1105" si="201">IF(AE1042=AG1042,"WON",IF(O1042="0-1","WON",IF(O1042="1-0","WON",IF(O1042="?","?","LOST"))))</f>
        <v>LOST</v>
      </c>
      <c r="AK1042" s="2" t="str">
        <f t="shared" si="199"/>
        <v>…</v>
      </c>
    </row>
    <row r="1043" spans="6:37">
      <c r="F1043" s="8"/>
      <c r="G1043" s="2"/>
      <c r="H1043" s="8"/>
      <c r="I1043" s="2"/>
      <c r="J1043" s="2"/>
      <c r="K1043" s="2"/>
      <c r="L1043" s="2"/>
      <c r="M1043" s="2"/>
      <c r="N1043" s="2"/>
      <c r="O1043" s="3"/>
      <c r="P1043" s="3"/>
      <c r="Q1043" s="2"/>
      <c r="R1043" s="2"/>
      <c r="S1043" s="2"/>
      <c r="T1043" s="2"/>
      <c r="U1043" s="27"/>
      <c r="V1043" s="27"/>
      <c r="W1043" s="20"/>
      <c r="X1043" s="20">
        <f t="shared" si="191"/>
        <v>1.25</v>
      </c>
      <c r="Y1043" s="11"/>
      <c r="Z1043" s="2">
        <f t="shared" si="192"/>
        <v>0</v>
      </c>
      <c r="AA1043">
        <f t="shared" si="193"/>
        <v>10</v>
      </c>
      <c r="AB1043">
        <f t="shared" si="194"/>
        <v>0</v>
      </c>
      <c r="AC1043">
        <f t="shared" si="195"/>
        <v>0</v>
      </c>
      <c r="AD1043" s="2">
        <f t="shared" si="196"/>
        <v>60</v>
      </c>
      <c r="AE1043" s="2" t="str">
        <f t="shared" si="197"/>
        <v>HT Under 1.5 Goals</v>
      </c>
      <c r="AF1043" s="6"/>
      <c r="AG1043" s="6" t="str">
        <f t="shared" si="198"/>
        <v>HT Over 0.5 Goals</v>
      </c>
      <c r="AH1043" s="6" t="str">
        <f t="shared" si="200"/>
        <v>LOST</v>
      </c>
      <c r="AI1043" s="6" t="str">
        <f t="shared" si="201"/>
        <v>LOST</v>
      </c>
      <c r="AK1043" s="2" t="str">
        <f t="shared" si="199"/>
        <v>…</v>
      </c>
    </row>
    <row r="1044" spans="6:37">
      <c r="F1044" s="8"/>
      <c r="G1044" s="2"/>
      <c r="H1044" s="8"/>
      <c r="I1044" s="2"/>
      <c r="J1044" s="2"/>
      <c r="K1044" s="2"/>
      <c r="L1044" s="2"/>
      <c r="M1044" s="2"/>
      <c r="N1044" s="2"/>
      <c r="O1044" s="3"/>
      <c r="P1044" s="3"/>
      <c r="Q1044" s="2"/>
      <c r="R1044" s="2"/>
      <c r="S1044" s="2"/>
      <c r="T1044" s="2"/>
      <c r="U1044" s="27"/>
      <c r="V1044" s="27"/>
      <c r="W1044" s="20"/>
      <c r="X1044" s="20">
        <f t="shared" si="191"/>
        <v>1.25</v>
      </c>
      <c r="Y1044" s="11"/>
      <c r="Z1044" s="2">
        <f t="shared" si="192"/>
        <v>0</v>
      </c>
      <c r="AA1044">
        <f t="shared" si="193"/>
        <v>10</v>
      </c>
      <c r="AB1044">
        <f t="shared" si="194"/>
        <v>0</v>
      </c>
      <c r="AC1044">
        <f t="shared" si="195"/>
        <v>0</v>
      </c>
      <c r="AD1044" s="2">
        <f t="shared" si="196"/>
        <v>60</v>
      </c>
      <c r="AE1044" s="2" t="str">
        <f t="shared" si="197"/>
        <v>HT Under 1.5 Goals</v>
      </c>
      <c r="AF1044" s="6"/>
      <c r="AG1044" s="6" t="str">
        <f t="shared" si="198"/>
        <v>HT Over 0.5 Goals</v>
      </c>
      <c r="AH1044" s="6" t="str">
        <f t="shared" si="200"/>
        <v>LOST</v>
      </c>
      <c r="AI1044" s="6" t="str">
        <f t="shared" si="201"/>
        <v>LOST</v>
      </c>
      <c r="AK1044" s="2" t="str">
        <f t="shared" si="199"/>
        <v>…</v>
      </c>
    </row>
    <row r="1045" spans="6:37">
      <c r="F1045" s="8"/>
      <c r="G1045" s="2"/>
      <c r="H1045" s="8"/>
      <c r="I1045" s="2"/>
      <c r="J1045" s="2"/>
      <c r="K1045" s="2"/>
      <c r="L1045" s="2"/>
      <c r="M1045" s="2"/>
      <c r="N1045" s="2"/>
      <c r="O1045" s="3"/>
      <c r="P1045" s="3"/>
      <c r="Q1045" s="2"/>
      <c r="R1045" s="2"/>
      <c r="S1045" s="2"/>
      <c r="T1045" s="2"/>
      <c r="U1045" s="27"/>
      <c r="V1045" s="27"/>
      <c r="W1045" s="20"/>
      <c r="X1045" s="20">
        <f t="shared" si="191"/>
        <v>1.25</v>
      </c>
      <c r="Y1045" s="11"/>
      <c r="Z1045" s="2">
        <f t="shared" si="192"/>
        <v>0</v>
      </c>
      <c r="AA1045">
        <f t="shared" si="193"/>
        <v>10</v>
      </c>
      <c r="AB1045">
        <f t="shared" si="194"/>
        <v>0</v>
      </c>
      <c r="AC1045">
        <f t="shared" si="195"/>
        <v>0</v>
      </c>
      <c r="AD1045" s="2">
        <f t="shared" si="196"/>
        <v>60</v>
      </c>
      <c r="AE1045" s="2" t="str">
        <f t="shared" si="197"/>
        <v>HT Under 1.5 Goals</v>
      </c>
      <c r="AF1045" s="6"/>
      <c r="AG1045" s="6" t="str">
        <f t="shared" si="198"/>
        <v>HT Over 0.5 Goals</v>
      </c>
      <c r="AH1045" s="6" t="str">
        <f t="shared" si="200"/>
        <v>LOST</v>
      </c>
      <c r="AI1045" s="6" t="str">
        <f t="shared" si="201"/>
        <v>LOST</v>
      </c>
      <c r="AK1045" s="2" t="str">
        <f t="shared" si="199"/>
        <v>…</v>
      </c>
    </row>
    <row r="1046" spans="6:37">
      <c r="F1046" s="8"/>
      <c r="G1046" s="2"/>
      <c r="H1046" s="8"/>
      <c r="I1046" s="2"/>
      <c r="J1046" s="2"/>
      <c r="K1046" s="2"/>
      <c r="L1046" s="2"/>
      <c r="M1046" s="2"/>
      <c r="N1046" s="2"/>
      <c r="O1046" s="3"/>
      <c r="P1046" s="3"/>
      <c r="Q1046" s="2"/>
      <c r="R1046" s="2"/>
      <c r="S1046" s="2"/>
      <c r="T1046" s="2"/>
      <c r="U1046" s="27"/>
      <c r="V1046" s="27"/>
      <c r="W1046" s="20"/>
      <c r="X1046" s="20">
        <f t="shared" si="191"/>
        <v>1.25</v>
      </c>
      <c r="Y1046" s="11"/>
      <c r="Z1046" s="2">
        <f t="shared" si="192"/>
        <v>0</v>
      </c>
      <c r="AA1046">
        <f t="shared" si="193"/>
        <v>10</v>
      </c>
      <c r="AB1046">
        <f t="shared" si="194"/>
        <v>0</v>
      </c>
      <c r="AC1046">
        <f t="shared" si="195"/>
        <v>0</v>
      </c>
      <c r="AD1046" s="2">
        <f t="shared" si="196"/>
        <v>60</v>
      </c>
      <c r="AE1046" s="2" t="str">
        <f t="shared" si="197"/>
        <v>HT Under 1.5 Goals</v>
      </c>
      <c r="AF1046" s="6"/>
      <c r="AG1046" s="6" t="str">
        <f t="shared" si="198"/>
        <v>HT Over 0.5 Goals</v>
      </c>
      <c r="AH1046" s="6" t="str">
        <f t="shared" si="200"/>
        <v>LOST</v>
      </c>
      <c r="AI1046" s="6" t="str">
        <f t="shared" si="201"/>
        <v>LOST</v>
      </c>
      <c r="AK1046" s="2" t="str">
        <f t="shared" si="199"/>
        <v>…</v>
      </c>
    </row>
    <row r="1047" spans="6:37">
      <c r="F1047" s="8"/>
      <c r="G1047" s="2"/>
      <c r="H1047" s="8"/>
      <c r="I1047" s="2"/>
      <c r="J1047" s="2"/>
      <c r="K1047" s="2"/>
      <c r="L1047" s="2"/>
      <c r="M1047" s="2"/>
      <c r="N1047" s="2"/>
      <c r="O1047" s="3"/>
      <c r="P1047" s="3"/>
      <c r="Q1047" s="2"/>
      <c r="R1047" s="2"/>
      <c r="S1047" s="2"/>
      <c r="T1047" s="2"/>
      <c r="U1047" s="27"/>
      <c r="V1047" s="27"/>
      <c r="W1047" s="20"/>
      <c r="X1047" s="20">
        <f t="shared" si="191"/>
        <v>1.25</v>
      </c>
      <c r="Y1047" s="11"/>
      <c r="Z1047" s="2">
        <f t="shared" si="192"/>
        <v>0</v>
      </c>
      <c r="AA1047">
        <f t="shared" si="193"/>
        <v>10</v>
      </c>
      <c r="AB1047">
        <f t="shared" si="194"/>
        <v>0</v>
      </c>
      <c r="AC1047">
        <f t="shared" si="195"/>
        <v>0</v>
      </c>
      <c r="AD1047" s="2">
        <f t="shared" si="196"/>
        <v>60</v>
      </c>
      <c r="AE1047" s="2" t="str">
        <f t="shared" si="197"/>
        <v>HT Under 1.5 Goals</v>
      </c>
      <c r="AF1047" s="6"/>
      <c r="AG1047" s="6" t="str">
        <f t="shared" si="198"/>
        <v>HT Over 0.5 Goals</v>
      </c>
      <c r="AH1047" s="6" t="str">
        <f t="shared" si="200"/>
        <v>LOST</v>
      </c>
      <c r="AI1047" s="6" t="str">
        <f t="shared" si="201"/>
        <v>LOST</v>
      </c>
      <c r="AK1047" s="2" t="str">
        <f t="shared" si="199"/>
        <v>…</v>
      </c>
    </row>
    <row r="1048" spans="6:37">
      <c r="F1048" s="8"/>
      <c r="G1048" s="2"/>
      <c r="H1048" s="8"/>
      <c r="I1048" s="2"/>
      <c r="J1048" s="2"/>
      <c r="K1048" s="2"/>
      <c r="L1048" s="2"/>
      <c r="M1048" s="2"/>
      <c r="N1048" s="2"/>
      <c r="O1048" s="3"/>
      <c r="P1048" s="3"/>
      <c r="Q1048" s="2"/>
      <c r="R1048" s="2"/>
      <c r="S1048" s="2"/>
      <c r="T1048" s="2"/>
      <c r="U1048" s="27"/>
      <c r="V1048" s="27"/>
      <c r="W1048" s="20"/>
      <c r="X1048" s="20">
        <f t="shared" si="191"/>
        <v>1.25</v>
      </c>
      <c r="Y1048" s="11"/>
      <c r="Z1048" s="2">
        <f t="shared" si="192"/>
        <v>0</v>
      </c>
      <c r="AA1048">
        <f t="shared" si="193"/>
        <v>10</v>
      </c>
      <c r="AB1048">
        <f t="shared" si="194"/>
        <v>0</v>
      </c>
      <c r="AC1048">
        <f t="shared" si="195"/>
        <v>0</v>
      </c>
      <c r="AD1048" s="2">
        <f t="shared" si="196"/>
        <v>60</v>
      </c>
      <c r="AE1048" s="2" t="str">
        <f t="shared" si="197"/>
        <v>HT Under 1.5 Goals</v>
      </c>
      <c r="AF1048" s="6"/>
      <c r="AG1048" s="6" t="str">
        <f t="shared" si="198"/>
        <v>HT Over 0.5 Goals</v>
      </c>
      <c r="AH1048" s="6" t="str">
        <f t="shared" si="200"/>
        <v>LOST</v>
      </c>
      <c r="AI1048" s="6" t="str">
        <f t="shared" si="201"/>
        <v>LOST</v>
      </c>
      <c r="AK1048" s="2" t="str">
        <f t="shared" si="199"/>
        <v>…</v>
      </c>
    </row>
    <row r="1049" spans="6:37">
      <c r="F1049" s="8"/>
      <c r="G1049" s="2"/>
      <c r="H1049" s="8"/>
      <c r="I1049" s="2"/>
      <c r="J1049" s="2"/>
      <c r="K1049" s="2"/>
      <c r="L1049" s="2"/>
      <c r="M1049" s="2"/>
      <c r="N1049" s="2"/>
      <c r="O1049" s="3"/>
      <c r="P1049" s="3"/>
      <c r="Q1049" s="2"/>
      <c r="R1049" s="2"/>
      <c r="S1049" s="2"/>
      <c r="T1049" s="2"/>
      <c r="U1049" s="27"/>
      <c r="V1049" s="27"/>
      <c r="W1049" s="20"/>
      <c r="X1049" s="20">
        <f t="shared" si="191"/>
        <v>1.25</v>
      </c>
      <c r="Y1049" s="11"/>
      <c r="Z1049" s="2">
        <f t="shared" si="192"/>
        <v>0</v>
      </c>
      <c r="AA1049">
        <f t="shared" si="193"/>
        <v>10</v>
      </c>
      <c r="AB1049">
        <f t="shared" si="194"/>
        <v>0</v>
      </c>
      <c r="AC1049">
        <f t="shared" si="195"/>
        <v>0</v>
      </c>
      <c r="AD1049" s="2">
        <f t="shared" si="196"/>
        <v>60</v>
      </c>
      <c r="AE1049" s="2" t="str">
        <f t="shared" si="197"/>
        <v>HT Under 1.5 Goals</v>
      </c>
      <c r="AF1049" s="6"/>
      <c r="AG1049" s="6" t="str">
        <f t="shared" si="198"/>
        <v>HT Over 0.5 Goals</v>
      </c>
      <c r="AH1049" s="6" t="str">
        <f t="shared" si="200"/>
        <v>LOST</v>
      </c>
      <c r="AI1049" s="6" t="str">
        <f t="shared" si="201"/>
        <v>LOST</v>
      </c>
      <c r="AK1049" s="2" t="str">
        <f t="shared" si="199"/>
        <v>…</v>
      </c>
    </row>
    <row r="1050" spans="6:37">
      <c r="F1050" s="8"/>
      <c r="G1050" s="2"/>
      <c r="H1050" s="8"/>
      <c r="I1050" s="2"/>
      <c r="J1050" s="2"/>
      <c r="K1050" s="2"/>
      <c r="L1050" s="2"/>
      <c r="M1050" s="2"/>
      <c r="N1050" s="2"/>
      <c r="O1050" s="3"/>
      <c r="P1050" s="3"/>
      <c r="Q1050" s="2"/>
      <c r="R1050" s="2"/>
      <c r="S1050" s="2"/>
      <c r="T1050" s="2"/>
      <c r="U1050" s="27"/>
      <c r="V1050" s="27"/>
      <c r="W1050" s="20"/>
      <c r="X1050" s="20">
        <f t="shared" si="191"/>
        <v>1.25</v>
      </c>
      <c r="Y1050" s="11"/>
      <c r="Z1050" s="2">
        <f t="shared" si="192"/>
        <v>0</v>
      </c>
      <c r="AA1050">
        <f t="shared" si="193"/>
        <v>10</v>
      </c>
      <c r="AB1050">
        <f t="shared" si="194"/>
        <v>0</v>
      </c>
      <c r="AC1050">
        <f t="shared" si="195"/>
        <v>0</v>
      </c>
      <c r="AD1050" s="2">
        <f t="shared" si="196"/>
        <v>60</v>
      </c>
      <c r="AE1050" s="2" t="str">
        <f t="shared" si="197"/>
        <v>HT Under 1.5 Goals</v>
      </c>
      <c r="AF1050" s="6"/>
      <c r="AG1050" s="6" t="str">
        <f t="shared" si="198"/>
        <v>HT Over 0.5 Goals</v>
      </c>
      <c r="AH1050" s="6" t="str">
        <f t="shared" si="200"/>
        <v>LOST</v>
      </c>
      <c r="AI1050" s="6" t="str">
        <f t="shared" si="201"/>
        <v>LOST</v>
      </c>
      <c r="AK1050" s="2" t="str">
        <f t="shared" si="199"/>
        <v>…</v>
      </c>
    </row>
    <row r="1051" spans="6:37">
      <c r="F1051" s="8"/>
      <c r="G1051" s="2"/>
      <c r="H1051" s="8"/>
      <c r="I1051" s="2"/>
      <c r="J1051" s="2"/>
      <c r="K1051" s="2"/>
      <c r="L1051" s="2"/>
      <c r="M1051" s="2"/>
      <c r="N1051" s="2"/>
      <c r="O1051" s="3"/>
      <c r="P1051" s="3"/>
      <c r="Q1051" s="2"/>
      <c r="R1051" s="2"/>
      <c r="S1051" s="2"/>
      <c r="T1051" s="2"/>
      <c r="U1051" s="27"/>
      <c r="V1051" s="27"/>
      <c r="W1051" s="20"/>
      <c r="X1051" s="20">
        <f t="shared" si="191"/>
        <v>1.25</v>
      </c>
      <c r="Y1051" s="11"/>
      <c r="Z1051" s="2">
        <f t="shared" si="192"/>
        <v>0</v>
      </c>
      <c r="AA1051">
        <f t="shared" si="193"/>
        <v>10</v>
      </c>
      <c r="AB1051">
        <f t="shared" si="194"/>
        <v>0</v>
      </c>
      <c r="AC1051">
        <f t="shared" si="195"/>
        <v>0</v>
      </c>
      <c r="AD1051" s="2">
        <f t="shared" si="196"/>
        <v>60</v>
      </c>
      <c r="AE1051" s="2" t="str">
        <f t="shared" si="197"/>
        <v>HT Under 1.5 Goals</v>
      </c>
      <c r="AF1051" s="6"/>
      <c r="AG1051" s="6" t="str">
        <f t="shared" si="198"/>
        <v>HT Over 0.5 Goals</v>
      </c>
      <c r="AH1051" s="6" t="str">
        <f t="shared" si="200"/>
        <v>LOST</v>
      </c>
      <c r="AI1051" s="6" t="str">
        <f t="shared" si="201"/>
        <v>LOST</v>
      </c>
      <c r="AK1051" s="2" t="str">
        <f t="shared" si="199"/>
        <v>…</v>
      </c>
    </row>
    <row r="1052" spans="6:37">
      <c r="F1052" s="8"/>
      <c r="G1052" s="2"/>
      <c r="H1052" s="8"/>
      <c r="I1052" s="2"/>
      <c r="J1052" s="2"/>
      <c r="K1052" s="2"/>
      <c r="L1052" s="2"/>
      <c r="M1052" s="2"/>
      <c r="N1052" s="2"/>
      <c r="O1052" s="3"/>
      <c r="P1052" s="3"/>
      <c r="Q1052" s="2"/>
      <c r="R1052" s="2"/>
      <c r="S1052" s="2"/>
      <c r="T1052" s="2"/>
      <c r="U1052" s="27"/>
      <c r="V1052" s="27"/>
      <c r="W1052" s="20"/>
      <c r="X1052" s="20">
        <f t="shared" si="191"/>
        <v>1.25</v>
      </c>
      <c r="Y1052" s="11"/>
      <c r="Z1052" s="2">
        <f t="shared" si="192"/>
        <v>0</v>
      </c>
      <c r="AA1052">
        <f t="shared" si="193"/>
        <v>10</v>
      </c>
      <c r="AB1052">
        <f t="shared" si="194"/>
        <v>0</v>
      </c>
      <c r="AC1052">
        <f t="shared" si="195"/>
        <v>0</v>
      </c>
      <c r="AD1052" s="2">
        <f t="shared" si="196"/>
        <v>60</v>
      </c>
      <c r="AE1052" s="2" t="str">
        <f t="shared" si="197"/>
        <v>HT Under 1.5 Goals</v>
      </c>
      <c r="AF1052" s="6"/>
      <c r="AG1052" s="6" t="str">
        <f t="shared" si="198"/>
        <v>HT Over 0.5 Goals</v>
      </c>
      <c r="AH1052" s="6" t="str">
        <f t="shared" si="200"/>
        <v>LOST</v>
      </c>
      <c r="AI1052" s="6" t="str">
        <f t="shared" si="201"/>
        <v>LOST</v>
      </c>
      <c r="AK1052" s="2" t="str">
        <f t="shared" si="199"/>
        <v>…</v>
      </c>
    </row>
    <row r="1053" spans="6:37">
      <c r="F1053" s="8"/>
      <c r="G1053" s="2"/>
      <c r="H1053" s="8"/>
      <c r="I1053" s="2"/>
      <c r="J1053" s="2"/>
      <c r="K1053" s="2"/>
      <c r="L1053" s="2"/>
      <c r="M1053" s="2"/>
      <c r="N1053" s="2"/>
      <c r="O1053" s="3"/>
      <c r="P1053" s="3"/>
      <c r="Q1053" s="2"/>
      <c r="R1053" s="2"/>
      <c r="S1053" s="2"/>
      <c r="T1053" s="2"/>
      <c r="U1053" s="27"/>
      <c r="V1053" s="27"/>
      <c r="W1053" s="20"/>
      <c r="X1053" s="20">
        <f t="shared" si="191"/>
        <v>1.25</v>
      </c>
      <c r="Y1053" s="11"/>
      <c r="Z1053" s="2">
        <f t="shared" si="192"/>
        <v>0</v>
      </c>
      <c r="AA1053">
        <f t="shared" si="193"/>
        <v>10</v>
      </c>
      <c r="AB1053">
        <f t="shared" si="194"/>
        <v>0</v>
      </c>
      <c r="AC1053">
        <f t="shared" si="195"/>
        <v>0</v>
      </c>
      <c r="AD1053" s="2">
        <f t="shared" si="196"/>
        <v>60</v>
      </c>
      <c r="AE1053" s="2" t="str">
        <f t="shared" si="197"/>
        <v>HT Under 1.5 Goals</v>
      </c>
      <c r="AF1053" s="6"/>
      <c r="AG1053" s="6" t="str">
        <f t="shared" si="198"/>
        <v>HT Over 0.5 Goals</v>
      </c>
      <c r="AH1053" s="6" t="str">
        <f t="shared" si="200"/>
        <v>LOST</v>
      </c>
      <c r="AI1053" s="6" t="str">
        <f t="shared" si="201"/>
        <v>LOST</v>
      </c>
      <c r="AK1053" s="2" t="str">
        <f t="shared" si="199"/>
        <v>…</v>
      </c>
    </row>
    <row r="1054" spans="6:37">
      <c r="F1054" s="8"/>
      <c r="G1054" s="2"/>
      <c r="H1054" s="8"/>
      <c r="I1054" s="2"/>
      <c r="J1054" s="2"/>
      <c r="K1054" s="2"/>
      <c r="L1054" s="2"/>
      <c r="M1054" s="2"/>
      <c r="N1054" s="2"/>
      <c r="O1054" s="3"/>
      <c r="P1054" s="3"/>
      <c r="Q1054" s="2"/>
      <c r="R1054" s="2"/>
      <c r="S1054" s="2"/>
      <c r="T1054" s="2"/>
      <c r="U1054" s="27"/>
      <c r="V1054" s="27"/>
      <c r="W1054" s="20"/>
      <c r="X1054" s="20">
        <f t="shared" si="191"/>
        <v>1.25</v>
      </c>
      <c r="Y1054" s="11"/>
      <c r="Z1054" s="2">
        <f t="shared" si="192"/>
        <v>0</v>
      </c>
      <c r="AA1054">
        <f t="shared" si="193"/>
        <v>10</v>
      </c>
      <c r="AB1054">
        <f t="shared" si="194"/>
        <v>0</v>
      </c>
      <c r="AC1054">
        <f t="shared" si="195"/>
        <v>0</v>
      </c>
      <c r="AD1054" s="2">
        <f t="shared" si="196"/>
        <v>60</v>
      </c>
      <c r="AE1054" s="2" t="str">
        <f t="shared" si="197"/>
        <v>HT Under 1.5 Goals</v>
      </c>
      <c r="AF1054" s="6"/>
      <c r="AG1054" s="6" t="str">
        <f t="shared" si="198"/>
        <v>HT Over 0.5 Goals</v>
      </c>
      <c r="AH1054" s="6" t="str">
        <f t="shared" si="200"/>
        <v>LOST</v>
      </c>
      <c r="AI1054" s="6" t="str">
        <f t="shared" si="201"/>
        <v>LOST</v>
      </c>
      <c r="AK1054" s="2" t="str">
        <f t="shared" si="199"/>
        <v>…</v>
      </c>
    </row>
    <row r="1055" spans="6:37">
      <c r="F1055" s="8"/>
      <c r="G1055" s="2"/>
      <c r="H1055" s="8"/>
      <c r="I1055" s="2"/>
      <c r="J1055" s="2"/>
      <c r="K1055" s="2"/>
      <c r="L1055" s="2"/>
      <c r="M1055" s="2"/>
      <c r="N1055" s="2"/>
      <c r="O1055" s="3"/>
      <c r="P1055" s="3"/>
      <c r="Q1055" s="2"/>
      <c r="R1055" s="2"/>
      <c r="S1055" s="2"/>
      <c r="T1055" s="2"/>
      <c r="U1055" s="27"/>
      <c r="V1055" s="27"/>
      <c r="W1055" s="20"/>
      <c r="X1055" s="20">
        <f t="shared" si="191"/>
        <v>1.25</v>
      </c>
      <c r="Y1055" s="11"/>
      <c r="Z1055" s="2">
        <f t="shared" si="192"/>
        <v>0</v>
      </c>
      <c r="AA1055">
        <f t="shared" si="193"/>
        <v>10</v>
      </c>
      <c r="AB1055">
        <f t="shared" si="194"/>
        <v>0</v>
      </c>
      <c r="AC1055">
        <f t="shared" si="195"/>
        <v>0</v>
      </c>
      <c r="AD1055" s="2">
        <f t="shared" si="196"/>
        <v>60</v>
      </c>
      <c r="AE1055" s="2" t="str">
        <f t="shared" si="197"/>
        <v>HT Under 1.5 Goals</v>
      </c>
      <c r="AF1055" s="6"/>
      <c r="AG1055" s="6" t="str">
        <f t="shared" si="198"/>
        <v>HT Over 0.5 Goals</v>
      </c>
      <c r="AH1055" s="6" t="str">
        <f t="shared" si="200"/>
        <v>LOST</v>
      </c>
      <c r="AI1055" s="6" t="str">
        <f t="shared" si="201"/>
        <v>LOST</v>
      </c>
      <c r="AK1055" s="2" t="str">
        <f t="shared" si="199"/>
        <v>…</v>
      </c>
    </row>
    <row r="1056" spans="6:37">
      <c r="F1056" s="8"/>
      <c r="G1056" s="2"/>
      <c r="H1056" s="8"/>
      <c r="I1056" s="2"/>
      <c r="J1056" s="2"/>
      <c r="K1056" s="2"/>
      <c r="L1056" s="2"/>
      <c r="M1056" s="2"/>
      <c r="N1056" s="2"/>
      <c r="O1056" s="3"/>
      <c r="P1056" s="3"/>
      <c r="Q1056" s="2"/>
      <c r="R1056" s="2"/>
      <c r="S1056" s="2"/>
      <c r="T1056" s="2"/>
      <c r="U1056" s="27"/>
      <c r="V1056" s="27"/>
      <c r="W1056" s="20"/>
      <c r="X1056" s="20">
        <f t="shared" si="191"/>
        <v>1.25</v>
      </c>
      <c r="Y1056" s="11"/>
      <c r="Z1056" s="2">
        <f t="shared" si="192"/>
        <v>0</v>
      </c>
      <c r="AA1056">
        <f t="shared" si="193"/>
        <v>10</v>
      </c>
      <c r="AB1056">
        <f t="shared" si="194"/>
        <v>0</v>
      </c>
      <c r="AC1056">
        <f t="shared" si="195"/>
        <v>0</v>
      </c>
      <c r="AD1056" s="2">
        <f t="shared" si="196"/>
        <v>60</v>
      </c>
      <c r="AE1056" s="2" t="str">
        <f t="shared" si="197"/>
        <v>HT Under 1.5 Goals</v>
      </c>
      <c r="AF1056" s="6"/>
      <c r="AG1056" s="6" t="str">
        <f t="shared" si="198"/>
        <v>HT Over 0.5 Goals</v>
      </c>
      <c r="AH1056" s="6" t="str">
        <f t="shared" si="200"/>
        <v>LOST</v>
      </c>
      <c r="AI1056" s="6" t="str">
        <f t="shared" si="201"/>
        <v>LOST</v>
      </c>
      <c r="AK1056" s="2" t="str">
        <f t="shared" si="199"/>
        <v>…</v>
      </c>
    </row>
    <row r="1057" spans="6:37">
      <c r="F1057" s="8"/>
      <c r="G1057" s="2"/>
      <c r="H1057" s="8"/>
      <c r="I1057" s="2"/>
      <c r="J1057" s="2"/>
      <c r="K1057" s="2"/>
      <c r="L1057" s="2"/>
      <c r="M1057" s="2"/>
      <c r="N1057" s="2"/>
      <c r="O1057" s="3"/>
      <c r="P1057" s="3"/>
      <c r="Q1057" s="2"/>
      <c r="R1057" s="2"/>
      <c r="S1057" s="2"/>
      <c r="T1057" s="2"/>
      <c r="U1057" s="27"/>
      <c r="V1057" s="27"/>
      <c r="W1057" s="20"/>
      <c r="X1057" s="20">
        <f t="shared" si="191"/>
        <v>1.25</v>
      </c>
      <c r="Y1057" s="11"/>
      <c r="Z1057" s="2">
        <f t="shared" si="192"/>
        <v>0</v>
      </c>
      <c r="AA1057">
        <f t="shared" si="193"/>
        <v>10</v>
      </c>
      <c r="AB1057">
        <f t="shared" si="194"/>
        <v>0</v>
      </c>
      <c r="AC1057">
        <f t="shared" si="195"/>
        <v>0</v>
      </c>
      <c r="AD1057" s="2">
        <f t="shared" si="196"/>
        <v>60</v>
      </c>
      <c r="AE1057" s="2" t="str">
        <f t="shared" si="197"/>
        <v>HT Under 1.5 Goals</v>
      </c>
      <c r="AF1057" s="6"/>
      <c r="AG1057" s="6" t="str">
        <f t="shared" si="198"/>
        <v>HT Over 0.5 Goals</v>
      </c>
      <c r="AH1057" s="6" t="str">
        <f t="shared" si="200"/>
        <v>LOST</v>
      </c>
      <c r="AI1057" s="6" t="str">
        <f t="shared" si="201"/>
        <v>LOST</v>
      </c>
      <c r="AK1057" s="2" t="str">
        <f t="shared" si="199"/>
        <v>…</v>
      </c>
    </row>
    <row r="1058" spans="6:37">
      <c r="F1058" s="8"/>
      <c r="G1058" s="2"/>
      <c r="H1058" s="8"/>
      <c r="I1058" s="2"/>
      <c r="J1058" s="2"/>
      <c r="K1058" s="2"/>
      <c r="L1058" s="2"/>
      <c r="M1058" s="2"/>
      <c r="N1058" s="2"/>
      <c r="O1058" s="3"/>
      <c r="P1058" s="3"/>
      <c r="Q1058" s="2"/>
      <c r="R1058" s="2"/>
      <c r="S1058" s="2"/>
      <c r="T1058" s="2"/>
      <c r="U1058" s="27"/>
      <c r="V1058" s="27"/>
      <c r="W1058" s="20"/>
      <c r="X1058" s="20">
        <f t="shared" si="191"/>
        <v>1.25</v>
      </c>
      <c r="Y1058" s="11"/>
      <c r="Z1058" s="2">
        <f t="shared" si="192"/>
        <v>0</v>
      </c>
      <c r="AA1058">
        <f t="shared" si="193"/>
        <v>10</v>
      </c>
      <c r="AB1058">
        <f t="shared" si="194"/>
        <v>0</v>
      </c>
      <c r="AC1058">
        <f t="shared" si="195"/>
        <v>0</v>
      </c>
      <c r="AD1058" s="2">
        <f t="shared" si="196"/>
        <v>60</v>
      </c>
      <c r="AE1058" s="2" t="str">
        <f t="shared" si="197"/>
        <v>HT Under 1.5 Goals</v>
      </c>
      <c r="AF1058" s="6"/>
      <c r="AG1058" s="6" t="str">
        <f t="shared" si="198"/>
        <v>HT Over 0.5 Goals</v>
      </c>
      <c r="AH1058" s="6" t="str">
        <f t="shared" si="200"/>
        <v>LOST</v>
      </c>
      <c r="AI1058" s="6" t="str">
        <f t="shared" si="201"/>
        <v>LOST</v>
      </c>
      <c r="AK1058" s="2" t="str">
        <f t="shared" si="199"/>
        <v>…</v>
      </c>
    </row>
    <row r="1059" spans="6:37">
      <c r="F1059" s="8"/>
      <c r="G1059" s="2"/>
      <c r="H1059" s="8"/>
      <c r="I1059" s="2"/>
      <c r="J1059" s="2"/>
      <c r="K1059" s="2"/>
      <c r="L1059" s="2"/>
      <c r="M1059" s="2"/>
      <c r="N1059" s="2"/>
      <c r="O1059" s="3"/>
      <c r="P1059" s="3"/>
      <c r="Q1059" s="2"/>
      <c r="R1059" s="2"/>
      <c r="S1059" s="2"/>
      <c r="T1059" s="2"/>
      <c r="U1059" s="27"/>
      <c r="V1059" s="27"/>
      <c r="W1059" s="20"/>
      <c r="X1059" s="20">
        <f t="shared" si="191"/>
        <v>1.25</v>
      </c>
      <c r="Y1059" s="11"/>
      <c r="Z1059" s="2">
        <f t="shared" si="192"/>
        <v>0</v>
      </c>
      <c r="AA1059">
        <f t="shared" si="193"/>
        <v>10</v>
      </c>
      <c r="AB1059">
        <f t="shared" si="194"/>
        <v>0</v>
      </c>
      <c r="AC1059">
        <f t="shared" si="195"/>
        <v>0</v>
      </c>
      <c r="AD1059" s="2">
        <f t="shared" si="196"/>
        <v>60</v>
      </c>
      <c r="AE1059" s="2" t="str">
        <f t="shared" si="197"/>
        <v>HT Under 1.5 Goals</v>
      </c>
      <c r="AF1059" s="6"/>
      <c r="AG1059" s="6" t="str">
        <f t="shared" si="198"/>
        <v>HT Over 0.5 Goals</v>
      </c>
      <c r="AH1059" s="6" t="str">
        <f t="shared" si="200"/>
        <v>LOST</v>
      </c>
      <c r="AI1059" s="6" t="str">
        <f t="shared" si="201"/>
        <v>LOST</v>
      </c>
      <c r="AK1059" s="2" t="str">
        <f t="shared" si="199"/>
        <v>…</v>
      </c>
    </row>
    <row r="1060" spans="6:37">
      <c r="F1060" s="8"/>
      <c r="G1060" s="2"/>
      <c r="H1060" s="8"/>
      <c r="I1060" s="2"/>
      <c r="J1060" s="2"/>
      <c r="K1060" s="2"/>
      <c r="L1060" s="2"/>
      <c r="M1060" s="2"/>
      <c r="N1060" s="2"/>
      <c r="O1060" s="3"/>
      <c r="P1060" s="3"/>
      <c r="Q1060" s="2"/>
      <c r="R1060" s="2"/>
      <c r="S1060" s="2"/>
      <c r="T1060" s="2"/>
      <c r="U1060" s="27"/>
      <c r="V1060" s="27"/>
      <c r="W1060" s="20"/>
      <c r="X1060" s="20">
        <f t="shared" si="191"/>
        <v>1.25</v>
      </c>
      <c r="Y1060" s="11"/>
      <c r="Z1060" s="2">
        <f t="shared" si="192"/>
        <v>0</v>
      </c>
      <c r="AA1060">
        <f t="shared" si="193"/>
        <v>10</v>
      </c>
      <c r="AB1060">
        <f t="shared" si="194"/>
        <v>0</v>
      </c>
      <c r="AC1060">
        <f t="shared" si="195"/>
        <v>0</v>
      </c>
      <c r="AD1060" s="2">
        <f t="shared" si="196"/>
        <v>60</v>
      </c>
      <c r="AE1060" s="2" t="str">
        <f t="shared" si="197"/>
        <v>HT Under 1.5 Goals</v>
      </c>
      <c r="AF1060" s="6"/>
      <c r="AG1060" s="6" t="str">
        <f t="shared" si="198"/>
        <v>HT Over 0.5 Goals</v>
      </c>
      <c r="AH1060" s="6" t="str">
        <f t="shared" si="200"/>
        <v>LOST</v>
      </c>
      <c r="AI1060" s="6" t="str">
        <f t="shared" si="201"/>
        <v>LOST</v>
      </c>
      <c r="AK1060" s="2" t="str">
        <f t="shared" si="199"/>
        <v>…</v>
      </c>
    </row>
    <row r="1061" spans="6:37">
      <c r="F1061" s="8"/>
      <c r="G1061" s="2"/>
      <c r="H1061" s="8"/>
      <c r="I1061" s="2"/>
      <c r="J1061" s="2"/>
      <c r="K1061" s="2"/>
      <c r="L1061" s="2"/>
      <c r="M1061" s="2"/>
      <c r="N1061" s="2"/>
      <c r="O1061" s="3"/>
      <c r="P1061" s="3"/>
      <c r="Q1061" s="2"/>
      <c r="R1061" s="2"/>
      <c r="S1061" s="2"/>
      <c r="T1061" s="2"/>
      <c r="U1061" s="27"/>
      <c r="V1061" s="27"/>
      <c r="W1061" s="20"/>
      <c r="X1061" s="20">
        <f t="shared" si="191"/>
        <v>1.25</v>
      </c>
      <c r="Y1061" s="11"/>
      <c r="Z1061" s="2">
        <f t="shared" si="192"/>
        <v>0</v>
      </c>
      <c r="AA1061">
        <f t="shared" si="193"/>
        <v>10</v>
      </c>
      <c r="AB1061">
        <f t="shared" si="194"/>
        <v>0</v>
      </c>
      <c r="AC1061">
        <f t="shared" si="195"/>
        <v>0</v>
      </c>
      <c r="AD1061" s="2">
        <f t="shared" si="196"/>
        <v>60</v>
      </c>
      <c r="AE1061" s="2" t="str">
        <f t="shared" si="197"/>
        <v>HT Under 1.5 Goals</v>
      </c>
      <c r="AF1061" s="6"/>
      <c r="AG1061" s="6" t="str">
        <f t="shared" si="198"/>
        <v>HT Over 0.5 Goals</v>
      </c>
      <c r="AH1061" s="6" t="str">
        <f t="shared" si="200"/>
        <v>LOST</v>
      </c>
      <c r="AI1061" s="6" t="str">
        <f t="shared" si="201"/>
        <v>LOST</v>
      </c>
      <c r="AK1061" s="2" t="str">
        <f t="shared" si="199"/>
        <v>…</v>
      </c>
    </row>
    <row r="1062" spans="6:37">
      <c r="F1062" s="8"/>
      <c r="G1062" s="2"/>
      <c r="H1062" s="8"/>
      <c r="I1062" s="2"/>
      <c r="J1062" s="2"/>
      <c r="K1062" s="2"/>
      <c r="L1062" s="2"/>
      <c r="M1062" s="2"/>
      <c r="N1062" s="2"/>
      <c r="O1062" s="3"/>
      <c r="P1062" s="3"/>
      <c r="Q1062" s="2"/>
      <c r="R1062" s="2"/>
      <c r="S1062" s="2"/>
      <c r="T1062" s="2"/>
      <c r="U1062" s="27"/>
      <c r="V1062" s="27"/>
      <c r="W1062" s="20"/>
      <c r="X1062" s="20">
        <f t="shared" si="191"/>
        <v>1.25</v>
      </c>
      <c r="Y1062" s="11"/>
      <c r="Z1062" s="2">
        <f t="shared" si="192"/>
        <v>0</v>
      </c>
      <c r="AA1062">
        <f t="shared" si="193"/>
        <v>10</v>
      </c>
      <c r="AB1062">
        <f t="shared" si="194"/>
        <v>0</v>
      </c>
      <c r="AC1062">
        <f t="shared" si="195"/>
        <v>0</v>
      </c>
      <c r="AD1062" s="2">
        <f t="shared" si="196"/>
        <v>60</v>
      </c>
      <c r="AE1062" s="2" t="str">
        <f t="shared" si="197"/>
        <v>HT Under 1.5 Goals</v>
      </c>
      <c r="AF1062" s="6"/>
      <c r="AG1062" s="6" t="str">
        <f t="shared" si="198"/>
        <v>HT Over 0.5 Goals</v>
      </c>
      <c r="AH1062" s="6" t="str">
        <f t="shared" si="200"/>
        <v>LOST</v>
      </c>
      <c r="AI1062" s="6" t="str">
        <f t="shared" si="201"/>
        <v>LOST</v>
      </c>
      <c r="AK1062" s="2" t="str">
        <f t="shared" si="199"/>
        <v>…</v>
      </c>
    </row>
    <row r="1063" spans="6:37">
      <c r="F1063" s="8"/>
      <c r="G1063" s="2"/>
      <c r="H1063" s="8"/>
      <c r="I1063" s="2"/>
      <c r="J1063" s="2"/>
      <c r="K1063" s="2"/>
      <c r="L1063" s="2"/>
      <c r="M1063" s="2"/>
      <c r="N1063" s="2"/>
      <c r="O1063" s="3"/>
      <c r="P1063" s="3"/>
      <c r="Q1063" s="2"/>
      <c r="R1063" s="2"/>
      <c r="S1063" s="2"/>
      <c r="T1063" s="2"/>
      <c r="U1063" s="27"/>
      <c r="V1063" s="27"/>
      <c r="W1063" s="20"/>
      <c r="X1063" s="20">
        <f t="shared" si="191"/>
        <v>1.25</v>
      </c>
      <c r="Y1063" s="11"/>
      <c r="Z1063" s="2">
        <f t="shared" si="192"/>
        <v>0</v>
      </c>
      <c r="AA1063">
        <f t="shared" si="193"/>
        <v>10</v>
      </c>
      <c r="AB1063">
        <f t="shared" si="194"/>
        <v>0</v>
      </c>
      <c r="AC1063">
        <f t="shared" si="195"/>
        <v>0</v>
      </c>
      <c r="AD1063" s="2">
        <f t="shared" si="196"/>
        <v>60</v>
      </c>
      <c r="AE1063" s="2" t="str">
        <f t="shared" si="197"/>
        <v>HT Under 1.5 Goals</v>
      </c>
      <c r="AF1063" s="6"/>
      <c r="AG1063" s="6" t="str">
        <f t="shared" si="198"/>
        <v>HT Over 0.5 Goals</v>
      </c>
      <c r="AH1063" s="6" t="str">
        <f t="shared" si="200"/>
        <v>LOST</v>
      </c>
      <c r="AI1063" s="6" t="str">
        <f t="shared" si="201"/>
        <v>LOST</v>
      </c>
      <c r="AK1063" s="2" t="str">
        <f t="shared" si="199"/>
        <v>…</v>
      </c>
    </row>
    <row r="1064" spans="6:37">
      <c r="F1064" s="8"/>
      <c r="G1064" s="2"/>
      <c r="H1064" s="8"/>
      <c r="I1064" s="2"/>
      <c r="J1064" s="2"/>
      <c r="K1064" s="2"/>
      <c r="L1064" s="2"/>
      <c r="M1064" s="2"/>
      <c r="N1064" s="2"/>
      <c r="O1064" s="3"/>
      <c r="P1064" s="3"/>
      <c r="Q1064" s="2"/>
      <c r="R1064" s="2"/>
      <c r="S1064" s="2"/>
      <c r="T1064" s="2"/>
      <c r="U1064" s="27"/>
      <c r="V1064" s="27"/>
      <c r="W1064" s="20"/>
      <c r="X1064" s="20">
        <f t="shared" si="191"/>
        <v>1.25</v>
      </c>
      <c r="Y1064" s="11"/>
      <c r="Z1064" s="2">
        <f t="shared" si="192"/>
        <v>0</v>
      </c>
      <c r="AA1064">
        <f t="shared" si="193"/>
        <v>10</v>
      </c>
      <c r="AB1064">
        <f t="shared" si="194"/>
        <v>0</v>
      </c>
      <c r="AC1064">
        <f t="shared" si="195"/>
        <v>0</v>
      </c>
      <c r="AD1064" s="2">
        <f t="shared" si="196"/>
        <v>60</v>
      </c>
      <c r="AE1064" s="2" t="str">
        <f t="shared" si="197"/>
        <v>HT Under 1.5 Goals</v>
      </c>
      <c r="AF1064" s="6"/>
      <c r="AG1064" s="6" t="str">
        <f t="shared" si="198"/>
        <v>HT Over 0.5 Goals</v>
      </c>
      <c r="AH1064" s="6" t="str">
        <f t="shared" si="200"/>
        <v>LOST</v>
      </c>
      <c r="AI1064" s="6" t="str">
        <f t="shared" si="201"/>
        <v>LOST</v>
      </c>
      <c r="AK1064" s="2" t="str">
        <f t="shared" si="199"/>
        <v>…</v>
      </c>
    </row>
    <row r="1065" spans="6:37">
      <c r="F1065" s="8"/>
      <c r="G1065" s="2"/>
      <c r="H1065" s="8"/>
      <c r="I1065" s="2"/>
      <c r="J1065" s="2"/>
      <c r="K1065" s="2"/>
      <c r="L1065" s="2"/>
      <c r="M1065" s="2"/>
      <c r="N1065" s="2"/>
      <c r="O1065" s="3"/>
      <c r="P1065" s="3"/>
      <c r="Q1065" s="2"/>
      <c r="R1065" s="2"/>
      <c r="S1065" s="2"/>
      <c r="T1065" s="2"/>
      <c r="U1065" s="27"/>
      <c r="V1065" s="27"/>
      <c r="W1065" s="20"/>
      <c r="X1065" s="20">
        <f t="shared" si="191"/>
        <v>1.25</v>
      </c>
      <c r="Y1065" s="11"/>
      <c r="Z1065" s="2">
        <f t="shared" si="192"/>
        <v>0</v>
      </c>
      <c r="AA1065">
        <f t="shared" si="193"/>
        <v>10</v>
      </c>
      <c r="AB1065">
        <f t="shared" si="194"/>
        <v>0</v>
      </c>
      <c r="AC1065">
        <f t="shared" si="195"/>
        <v>0</v>
      </c>
      <c r="AD1065" s="2">
        <f t="shared" si="196"/>
        <v>60</v>
      </c>
      <c r="AE1065" s="2" t="str">
        <f t="shared" si="197"/>
        <v>HT Under 1.5 Goals</v>
      </c>
      <c r="AF1065" s="6"/>
      <c r="AG1065" s="6" t="str">
        <f t="shared" si="198"/>
        <v>HT Over 0.5 Goals</v>
      </c>
      <c r="AH1065" s="6" t="str">
        <f t="shared" si="200"/>
        <v>LOST</v>
      </c>
      <c r="AI1065" s="6" t="str">
        <f t="shared" si="201"/>
        <v>LOST</v>
      </c>
      <c r="AK1065" s="2" t="str">
        <f t="shared" si="199"/>
        <v>…</v>
      </c>
    </row>
    <row r="1066" spans="6:37">
      <c r="F1066" s="8"/>
      <c r="G1066" s="2"/>
      <c r="H1066" s="8"/>
      <c r="I1066" s="2"/>
      <c r="J1066" s="2"/>
      <c r="K1066" s="2"/>
      <c r="L1066" s="2"/>
      <c r="M1066" s="2"/>
      <c r="N1066" s="2"/>
      <c r="O1066" s="3"/>
      <c r="P1066" s="3"/>
      <c r="Q1066" s="2"/>
      <c r="R1066" s="2"/>
      <c r="S1066" s="2"/>
      <c r="T1066" s="2"/>
      <c r="U1066" s="27"/>
      <c r="V1066" s="27"/>
      <c r="W1066" s="20"/>
      <c r="X1066" s="20">
        <f t="shared" si="191"/>
        <v>1.25</v>
      </c>
      <c r="Y1066" s="11"/>
      <c r="Z1066" s="2">
        <f t="shared" si="192"/>
        <v>0</v>
      </c>
      <c r="AA1066">
        <f t="shared" si="193"/>
        <v>10</v>
      </c>
      <c r="AB1066">
        <f t="shared" si="194"/>
        <v>0</v>
      </c>
      <c r="AC1066">
        <f t="shared" si="195"/>
        <v>0</v>
      </c>
      <c r="AD1066" s="2">
        <f t="shared" si="196"/>
        <v>60</v>
      </c>
      <c r="AE1066" s="2" t="str">
        <f t="shared" si="197"/>
        <v>HT Under 1.5 Goals</v>
      </c>
      <c r="AF1066" s="6"/>
      <c r="AG1066" s="6" t="str">
        <f t="shared" si="198"/>
        <v>HT Over 0.5 Goals</v>
      </c>
      <c r="AH1066" s="6" t="str">
        <f t="shared" si="200"/>
        <v>LOST</v>
      </c>
      <c r="AI1066" s="6" t="str">
        <f t="shared" si="201"/>
        <v>LOST</v>
      </c>
      <c r="AK1066" s="2" t="str">
        <f t="shared" si="199"/>
        <v>…</v>
      </c>
    </row>
    <row r="1067" spans="6:37">
      <c r="F1067" s="8"/>
      <c r="G1067" s="2"/>
      <c r="H1067" s="8"/>
      <c r="I1067" s="2"/>
      <c r="J1067" s="2"/>
      <c r="K1067" s="2"/>
      <c r="L1067" s="2"/>
      <c r="M1067" s="2"/>
      <c r="N1067" s="2"/>
      <c r="O1067" s="3"/>
      <c r="P1067" s="3"/>
      <c r="Q1067" s="2"/>
      <c r="R1067" s="2"/>
      <c r="S1067" s="2"/>
      <c r="T1067" s="2"/>
      <c r="U1067" s="27"/>
      <c r="V1067" s="27"/>
      <c r="W1067" s="20"/>
      <c r="X1067" s="20">
        <f t="shared" si="191"/>
        <v>1.25</v>
      </c>
      <c r="Y1067" s="11"/>
      <c r="Z1067" s="2">
        <f t="shared" si="192"/>
        <v>0</v>
      </c>
      <c r="AA1067">
        <f t="shared" si="193"/>
        <v>10</v>
      </c>
      <c r="AB1067">
        <f t="shared" si="194"/>
        <v>0</v>
      </c>
      <c r="AC1067">
        <f t="shared" si="195"/>
        <v>0</v>
      </c>
      <c r="AD1067" s="2">
        <f t="shared" si="196"/>
        <v>60</v>
      </c>
      <c r="AE1067" s="2" t="str">
        <f t="shared" si="197"/>
        <v>HT Under 1.5 Goals</v>
      </c>
      <c r="AF1067" s="6"/>
      <c r="AG1067" s="6" t="str">
        <f t="shared" si="198"/>
        <v>HT Over 0.5 Goals</v>
      </c>
      <c r="AH1067" s="6" t="str">
        <f t="shared" si="200"/>
        <v>LOST</v>
      </c>
      <c r="AI1067" s="6" t="str">
        <f t="shared" si="201"/>
        <v>LOST</v>
      </c>
      <c r="AK1067" s="2" t="str">
        <f t="shared" si="199"/>
        <v>…</v>
      </c>
    </row>
    <row r="1068" spans="6:37">
      <c r="F1068" s="8"/>
      <c r="G1068" s="2"/>
      <c r="H1068" s="8"/>
      <c r="I1068" s="2"/>
      <c r="J1068" s="2"/>
      <c r="K1068" s="2"/>
      <c r="L1068" s="2"/>
      <c r="M1068" s="2"/>
      <c r="N1068" s="2"/>
      <c r="O1068" s="3"/>
      <c r="P1068" s="3"/>
      <c r="Q1068" s="2"/>
      <c r="R1068" s="2"/>
      <c r="S1068" s="2"/>
      <c r="T1068" s="2"/>
      <c r="U1068" s="27"/>
      <c r="V1068" s="27"/>
      <c r="W1068" s="20"/>
      <c r="X1068" s="20">
        <f t="shared" si="191"/>
        <v>1.25</v>
      </c>
      <c r="Y1068" s="11"/>
      <c r="Z1068" s="2">
        <f t="shared" si="192"/>
        <v>0</v>
      </c>
      <c r="AA1068">
        <f t="shared" si="193"/>
        <v>10</v>
      </c>
      <c r="AB1068">
        <f t="shared" si="194"/>
        <v>0</v>
      </c>
      <c r="AC1068">
        <f t="shared" si="195"/>
        <v>0</v>
      </c>
      <c r="AD1068" s="2">
        <f t="shared" si="196"/>
        <v>60</v>
      </c>
      <c r="AE1068" s="2" t="str">
        <f t="shared" si="197"/>
        <v>HT Under 1.5 Goals</v>
      </c>
      <c r="AF1068" s="6"/>
      <c r="AG1068" s="6" t="str">
        <f t="shared" si="198"/>
        <v>HT Over 0.5 Goals</v>
      </c>
      <c r="AH1068" s="6" t="str">
        <f t="shared" si="200"/>
        <v>LOST</v>
      </c>
      <c r="AI1068" s="6" t="str">
        <f t="shared" si="201"/>
        <v>LOST</v>
      </c>
      <c r="AK1068" s="2" t="str">
        <f t="shared" si="199"/>
        <v>…</v>
      </c>
    </row>
    <row r="1069" spans="6:37">
      <c r="F1069" s="8"/>
      <c r="G1069" s="2"/>
      <c r="H1069" s="8"/>
      <c r="I1069" s="2"/>
      <c r="J1069" s="2"/>
      <c r="K1069" s="2"/>
      <c r="L1069" s="2"/>
      <c r="M1069" s="2"/>
      <c r="N1069" s="2"/>
      <c r="O1069" s="3"/>
      <c r="P1069" s="3"/>
      <c r="Q1069" s="2"/>
      <c r="R1069" s="2"/>
      <c r="S1069" s="2"/>
      <c r="T1069" s="2"/>
      <c r="U1069" s="27"/>
      <c r="V1069" s="27"/>
      <c r="W1069" s="20"/>
      <c r="X1069" s="20">
        <f t="shared" si="191"/>
        <v>1.25</v>
      </c>
      <c r="Y1069" s="11"/>
      <c r="Z1069" s="2">
        <f t="shared" si="192"/>
        <v>0</v>
      </c>
      <c r="AA1069">
        <f t="shared" si="193"/>
        <v>10</v>
      </c>
      <c r="AB1069">
        <f t="shared" si="194"/>
        <v>0</v>
      </c>
      <c r="AC1069">
        <f t="shared" si="195"/>
        <v>0</v>
      </c>
      <c r="AD1069" s="2">
        <f t="shared" si="196"/>
        <v>60</v>
      </c>
      <c r="AE1069" s="2" t="str">
        <f t="shared" si="197"/>
        <v>HT Under 1.5 Goals</v>
      </c>
      <c r="AF1069" s="6"/>
      <c r="AG1069" s="6" t="str">
        <f t="shared" si="198"/>
        <v>HT Over 0.5 Goals</v>
      </c>
      <c r="AH1069" s="6" t="str">
        <f t="shared" si="200"/>
        <v>LOST</v>
      </c>
      <c r="AI1069" s="6" t="str">
        <f t="shared" si="201"/>
        <v>LOST</v>
      </c>
      <c r="AK1069" s="2" t="str">
        <f t="shared" si="199"/>
        <v>…</v>
      </c>
    </row>
    <row r="1070" spans="6:37">
      <c r="F1070" s="8"/>
      <c r="G1070" s="2"/>
      <c r="H1070" s="8"/>
      <c r="I1070" s="2"/>
      <c r="J1070" s="2"/>
      <c r="K1070" s="2"/>
      <c r="L1070" s="2"/>
      <c r="M1070" s="2"/>
      <c r="N1070" s="2"/>
      <c r="O1070" s="3"/>
      <c r="P1070" s="3"/>
      <c r="Q1070" s="2"/>
      <c r="R1070" s="2"/>
      <c r="S1070" s="2"/>
      <c r="T1070" s="2"/>
      <c r="U1070" s="27"/>
      <c r="V1070" s="27"/>
      <c r="W1070" s="20"/>
      <c r="X1070" s="20">
        <f t="shared" si="191"/>
        <v>1.25</v>
      </c>
      <c r="Y1070" s="11"/>
      <c r="Z1070" s="2">
        <f t="shared" si="192"/>
        <v>0</v>
      </c>
      <c r="AA1070">
        <f t="shared" si="193"/>
        <v>10</v>
      </c>
      <c r="AB1070">
        <f t="shared" si="194"/>
        <v>0</v>
      </c>
      <c r="AC1070">
        <f t="shared" si="195"/>
        <v>0</v>
      </c>
      <c r="AD1070" s="2">
        <f t="shared" si="196"/>
        <v>60</v>
      </c>
      <c r="AE1070" s="2" t="str">
        <f t="shared" si="197"/>
        <v>HT Under 1.5 Goals</v>
      </c>
      <c r="AF1070" s="6"/>
      <c r="AG1070" s="6" t="str">
        <f t="shared" si="198"/>
        <v>HT Over 0.5 Goals</v>
      </c>
      <c r="AH1070" s="6" t="str">
        <f t="shared" si="200"/>
        <v>LOST</v>
      </c>
      <c r="AI1070" s="6" t="str">
        <f t="shared" si="201"/>
        <v>LOST</v>
      </c>
      <c r="AK1070" s="2" t="str">
        <f t="shared" si="199"/>
        <v>…</v>
      </c>
    </row>
    <row r="1071" spans="6:37">
      <c r="F1071" s="8"/>
      <c r="G1071" s="2"/>
      <c r="H1071" s="8"/>
      <c r="I1071" s="2"/>
      <c r="J1071" s="2"/>
      <c r="K1071" s="2"/>
      <c r="L1071" s="2"/>
      <c r="M1071" s="2"/>
      <c r="N1071" s="2"/>
      <c r="O1071" s="3"/>
      <c r="P1071" s="3"/>
      <c r="Q1071" s="2"/>
      <c r="R1071" s="2"/>
      <c r="S1071" s="2"/>
      <c r="T1071" s="2"/>
      <c r="U1071" s="27"/>
      <c r="V1071" s="27"/>
      <c r="W1071" s="20"/>
      <c r="X1071" s="20">
        <f t="shared" si="191"/>
        <v>1.25</v>
      </c>
      <c r="Y1071" s="11"/>
      <c r="Z1071" s="2">
        <f t="shared" si="192"/>
        <v>0</v>
      </c>
      <c r="AA1071">
        <f t="shared" si="193"/>
        <v>10</v>
      </c>
      <c r="AB1071">
        <f t="shared" si="194"/>
        <v>0</v>
      </c>
      <c r="AC1071">
        <f t="shared" si="195"/>
        <v>0</v>
      </c>
      <c r="AD1071" s="2">
        <f t="shared" si="196"/>
        <v>60</v>
      </c>
      <c r="AE1071" s="2" t="str">
        <f t="shared" si="197"/>
        <v>HT Under 1.5 Goals</v>
      </c>
      <c r="AF1071" s="6"/>
      <c r="AG1071" s="6" t="str">
        <f t="shared" si="198"/>
        <v>HT Over 0.5 Goals</v>
      </c>
      <c r="AH1071" s="6" t="str">
        <f t="shared" si="200"/>
        <v>LOST</v>
      </c>
      <c r="AI1071" s="6" t="str">
        <f t="shared" si="201"/>
        <v>LOST</v>
      </c>
      <c r="AK1071" s="2" t="str">
        <f t="shared" si="199"/>
        <v>…</v>
      </c>
    </row>
    <row r="1072" spans="6:37">
      <c r="F1072" s="8"/>
      <c r="G1072" s="2"/>
      <c r="H1072" s="8"/>
      <c r="I1072" s="2"/>
      <c r="J1072" s="2"/>
      <c r="K1072" s="2"/>
      <c r="L1072" s="2"/>
      <c r="M1072" s="2"/>
      <c r="N1072" s="2"/>
      <c r="O1072" s="3"/>
      <c r="P1072" s="3"/>
      <c r="Q1072" s="2"/>
      <c r="R1072" s="2"/>
      <c r="S1072" s="2"/>
      <c r="T1072" s="2"/>
      <c r="U1072" s="27"/>
      <c r="V1072" s="27"/>
      <c r="W1072" s="20"/>
      <c r="X1072" s="20">
        <f t="shared" si="191"/>
        <v>1.25</v>
      </c>
      <c r="Y1072" s="11"/>
      <c r="Z1072" s="2">
        <f t="shared" si="192"/>
        <v>0</v>
      </c>
      <c r="AA1072">
        <f t="shared" si="193"/>
        <v>10</v>
      </c>
      <c r="AB1072">
        <f t="shared" si="194"/>
        <v>0</v>
      </c>
      <c r="AC1072">
        <f t="shared" si="195"/>
        <v>0</v>
      </c>
      <c r="AD1072" s="2">
        <f t="shared" si="196"/>
        <v>60</v>
      </c>
      <c r="AE1072" s="2" t="str">
        <f t="shared" si="197"/>
        <v>HT Under 1.5 Goals</v>
      </c>
      <c r="AF1072" s="6"/>
      <c r="AG1072" s="6" t="str">
        <f t="shared" si="198"/>
        <v>HT Over 0.5 Goals</v>
      </c>
      <c r="AH1072" s="6" t="str">
        <f t="shared" si="200"/>
        <v>LOST</v>
      </c>
      <c r="AI1072" s="6" t="str">
        <f t="shared" si="201"/>
        <v>LOST</v>
      </c>
      <c r="AK1072" s="2" t="str">
        <f t="shared" si="199"/>
        <v>…</v>
      </c>
    </row>
    <row r="1073" spans="6:37">
      <c r="F1073" s="8"/>
      <c r="G1073" s="2"/>
      <c r="H1073" s="8"/>
      <c r="I1073" s="2"/>
      <c r="J1073" s="2"/>
      <c r="K1073" s="2"/>
      <c r="L1073" s="2"/>
      <c r="M1073" s="2"/>
      <c r="N1073" s="2"/>
      <c r="O1073" s="3"/>
      <c r="P1073" s="3"/>
      <c r="Q1073" s="2"/>
      <c r="R1073" s="2"/>
      <c r="S1073" s="2"/>
      <c r="T1073" s="2"/>
      <c r="U1073" s="27"/>
      <c r="V1073" s="27"/>
      <c r="W1073" s="20"/>
      <c r="X1073" s="20">
        <f t="shared" si="191"/>
        <v>1.25</v>
      </c>
      <c r="Y1073" s="11"/>
      <c r="Z1073" s="2">
        <f t="shared" si="192"/>
        <v>0</v>
      </c>
      <c r="AA1073">
        <f t="shared" si="193"/>
        <v>10</v>
      </c>
      <c r="AB1073">
        <f t="shared" si="194"/>
        <v>0</v>
      </c>
      <c r="AC1073">
        <f t="shared" si="195"/>
        <v>0</v>
      </c>
      <c r="AD1073" s="2">
        <f t="shared" si="196"/>
        <v>60</v>
      </c>
      <c r="AE1073" s="2" t="str">
        <f t="shared" si="197"/>
        <v>HT Under 1.5 Goals</v>
      </c>
      <c r="AF1073" s="6"/>
      <c r="AG1073" s="6" t="str">
        <f t="shared" si="198"/>
        <v>HT Over 0.5 Goals</v>
      </c>
      <c r="AH1073" s="6" t="str">
        <f t="shared" si="200"/>
        <v>LOST</v>
      </c>
      <c r="AI1073" s="6" t="str">
        <f t="shared" si="201"/>
        <v>LOST</v>
      </c>
      <c r="AK1073" s="2" t="str">
        <f t="shared" si="199"/>
        <v>…</v>
      </c>
    </row>
    <row r="1074" spans="6:37">
      <c r="F1074" s="8"/>
      <c r="G1074" s="2"/>
      <c r="H1074" s="8"/>
      <c r="I1074" s="2"/>
      <c r="J1074" s="2"/>
      <c r="K1074" s="2"/>
      <c r="L1074" s="2"/>
      <c r="M1074" s="2"/>
      <c r="N1074" s="2"/>
      <c r="O1074" s="3"/>
      <c r="P1074" s="3"/>
      <c r="Q1074" s="2"/>
      <c r="R1074" s="2"/>
      <c r="S1074" s="2"/>
      <c r="T1074" s="2"/>
      <c r="U1074" s="27"/>
      <c r="V1074" s="27"/>
      <c r="W1074" s="20"/>
      <c r="X1074" s="20">
        <f t="shared" si="191"/>
        <v>1.25</v>
      </c>
      <c r="Y1074" s="11"/>
      <c r="Z1074" s="2">
        <f t="shared" si="192"/>
        <v>0</v>
      </c>
      <c r="AA1074">
        <f t="shared" si="193"/>
        <v>10</v>
      </c>
      <c r="AB1074">
        <f t="shared" si="194"/>
        <v>0</v>
      </c>
      <c r="AC1074">
        <f t="shared" si="195"/>
        <v>0</v>
      </c>
      <c r="AD1074" s="2">
        <f t="shared" si="196"/>
        <v>60</v>
      </c>
      <c r="AE1074" s="2" t="str">
        <f t="shared" si="197"/>
        <v>HT Under 1.5 Goals</v>
      </c>
      <c r="AF1074" s="6"/>
      <c r="AG1074" s="6" t="str">
        <f t="shared" si="198"/>
        <v>HT Over 0.5 Goals</v>
      </c>
      <c r="AH1074" s="6" t="str">
        <f t="shared" si="200"/>
        <v>LOST</v>
      </c>
      <c r="AI1074" s="6" t="str">
        <f t="shared" si="201"/>
        <v>LOST</v>
      </c>
      <c r="AK1074" s="2" t="str">
        <f t="shared" si="199"/>
        <v>…</v>
      </c>
    </row>
    <row r="1075" spans="6:37">
      <c r="F1075" s="8"/>
      <c r="G1075" s="2"/>
      <c r="H1075" s="8"/>
      <c r="I1075" s="2"/>
      <c r="J1075" s="2"/>
      <c r="K1075" s="2"/>
      <c r="L1075" s="2"/>
      <c r="M1075" s="2"/>
      <c r="N1075" s="2"/>
      <c r="O1075" s="3"/>
      <c r="P1075" s="3"/>
      <c r="Q1075" s="2"/>
      <c r="R1075" s="2"/>
      <c r="S1075" s="2"/>
      <c r="T1075" s="2"/>
      <c r="U1075" s="27"/>
      <c r="V1075" s="27"/>
      <c r="W1075" s="20"/>
      <c r="X1075" s="20">
        <f t="shared" si="191"/>
        <v>1.25</v>
      </c>
      <c r="Y1075" s="11"/>
      <c r="Z1075" s="2">
        <f t="shared" si="192"/>
        <v>0</v>
      </c>
      <c r="AA1075">
        <f t="shared" si="193"/>
        <v>10</v>
      </c>
      <c r="AB1075">
        <f t="shared" si="194"/>
        <v>0</v>
      </c>
      <c r="AC1075">
        <f t="shared" si="195"/>
        <v>0</v>
      </c>
      <c r="AD1075" s="2">
        <f t="shared" si="196"/>
        <v>60</v>
      </c>
      <c r="AE1075" s="2" t="str">
        <f t="shared" si="197"/>
        <v>HT Under 1.5 Goals</v>
      </c>
      <c r="AF1075" s="6"/>
      <c r="AG1075" s="6" t="str">
        <f t="shared" si="198"/>
        <v>HT Over 0.5 Goals</v>
      </c>
      <c r="AH1075" s="6" t="str">
        <f t="shared" si="200"/>
        <v>LOST</v>
      </c>
      <c r="AI1075" s="6" t="str">
        <f t="shared" si="201"/>
        <v>LOST</v>
      </c>
      <c r="AK1075" s="2" t="str">
        <f t="shared" si="199"/>
        <v>…</v>
      </c>
    </row>
    <row r="1076" spans="6:37">
      <c r="F1076" s="8"/>
      <c r="G1076" s="2"/>
      <c r="H1076" s="8"/>
      <c r="I1076" s="2"/>
      <c r="J1076" s="2"/>
      <c r="K1076" s="2"/>
      <c r="L1076" s="2"/>
      <c r="M1076" s="2"/>
      <c r="N1076" s="2"/>
      <c r="O1076" s="3"/>
      <c r="P1076" s="3"/>
      <c r="Q1076" s="2"/>
      <c r="R1076" s="2"/>
      <c r="S1076" s="2"/>
      <c r="T1076" s="2"/>
      <c r="U1076" s="27"/>
      <c r="V1076" s="27"/>
      <c r="W1076" s="20"/>
      <c r="X1076" s="20">
        <f t="shared" si="191"/>
        <v>1.25</v>
      </c>
      <c r="Y1076" s="11"/>
      <c r="Z1076" s="2">
        <f t="shared" si="192"/>
        <v>0</v>
      </c>
      <c r="AA1076">
        <f t="shared" si="193"/>
        <v>10</v>
      </c>
      <c r="AB1076">
        <f t="shared" si="194"/>
        <v>0</v>
      </c>
      <c r="AC1076">
        <f t="shared" si="195"/>
        <v>0</v>
      </c>
      <c r="AD1076" s="2">
        <f t="shared" si="196"/>
        <v>60</v>
      </c>
      <c r="AE1076" s="2" t="str">
        <f t="shared" si="197"/>
        <v>HT Under 1.5 Goals</v>
      </c>
      <c r="AF1076" s="6"/>
      <c r="AG1076" s="6" t="str">
        <f t="shared" si="198"/>
        <v>HT Over 0.5 Goals</v>
      </c>
      <c r="AH1076" s="6" t="str">
        <f t="shared" si="200"/>
        <v>LOST</v>
      </c>
      <c r="AI1076" s="6" t="str">
        <f t="shared" si="201"/>
        <v>LOST</v>
      </c>
      <c r="AK1076" s="2" t="str">
        <f t="shared" si="199"/>
        <v>…</v>
      </c>
    </row>
    <row r="1077" spans="6:37">
      <c r="F1077" s="8"/>
      <c r="G1077" s="2"/>
      <c r="H1077" s="8"/>
      <c r="I1077" s="2"/>
      <c r="J1077" s="2"/>
      <c r="K1077" s="2"/>
      <c r="L1077" s="2"/>
      <c r="M1077" s="2"/>
      <c r="N1077" s="2"/>
      <c r="O1077" s="3"/>
      <c r="P1077" s="3"/>
      <c r="Q1077" s="2"/>
      <c r="R1077" s="2"/>
      <c r="S1077" s="2"/>
      <c r="T1077" s="2"/>
      <c r="U1077" s="27"/>
      <c r="V1077" s="27"/>
      <c r="W1077" s="20"/>
      <c r="X1077" s="20">
        <f t="shared" si="191"/>
        <v>1.25</v>
      </c>
      <c r="Y1077" s="11"/>
      <c r="Z1077" s="2">
        <f t="shared" si="192"/>
        <v>0</v>
      </c>
      <c r="AA1077">
        <f t="shared" si="193"/>
        <v>10</v>
      </c>
      <c r="AB1077">
        <f t="shared" si="194"/>
        <v>0</v>
      </c>
      <c r="AC1077">
        <f t="shared" si="195"/>
        <v>0</v>
      </c>
      <c r="AD1077" s="2">
        <f t="shared" si="196"/>
        <v>60</v>
      </c>
      <c r="AE1077" s="2" t="str">
        <f t="shared" si="197"/>
        <v>HT Under 1.5 Goals</v>
      </c>
      <c r="AF1077" s="6"/>
      <c r="AG1077" s="6" t="str">
        <f t="shared" si="198"/>
        <v>HT Over 0.5 Goals</v>
      </c>
      <c r="AH1077" s="6" t="str">
        <f t="shared" si="200"/>
        <v>LOST</v>
      </c>
      <c r="AI1077" s="6" t="str">
        <f t="shared" si="201"/>
        <v>LOST</v>
      </c>
      <c r="AK1077" s="2" t="str">
        <f t="shared" si="199"/>
        <v>…</v>
      </c>
    </row>
    <row r="1078" spans="6:37">
      <c r="F1078" s="8"/>
      <c r="G1078" s="2"/>
      <c r="H1078" s="8"/>
      <c r="I1078" s="2"/>
      <c r="J1078" s="2"/>
      <c r="K1078" s="2"/>
      <c r="L1078" s="2"/>
      <c r="M1078" s="2"/>
      <c r="N1078" s="2"/>
      <c r="O1078" s="3"/>
      <c r="P1078" s="3"/>
      <c r="Q1078" s="2"/>
      <c r="R1078" s="2"/>
      <c r="S1078" s="2"/>
      <c r="T1078" s="2"/>
      <c r="U1078" s="27"/>
      <c r="V1078" s="27"/>
      <c r="W1078" s="20"/>
      <c r="X1078" s="20">
        <f t="shared" si="191"/>
        <v>1.25</v>
      </c>
      <c r="Y1078" s="11"/>
      <c r="Z1078" s="2">
        <f t="shared" si="192"/>
        <v>0</v>
      </c>
      <c r="AA1078">
        <f t="shared" si="193"/>
        <v>10</v>
      </c>
      <c r="AB1078">
        <f t="shared" si="194"/>
        <v>0</v>
      </c>
      <c r="AC1078">
        <f t="shared" si="195"/>
        <v>0</v>
      </c>
      <c r="AD1078" s="2">
        <f t="shared" si="196"/>
        <v>60</v>
      </c>
      <c r="AE1078" s="2" t="str">
        <f t="shared" si="197"/>
        <v>HT Under 1.5 Goals</v>
      </c>
      <c r="AF1078" s="6"/>
      <c r="AG1078" s="6" t="str">
        <f t="shared" si="198"/>
        <v>HT Over 0.5 Goals</v>
      </c>
      <c r="AH1078" s="6" t="str">
        <f t="shared" si="200"/>
        <v>LOST</v>
      </c>
      <c r="AI1078" s="6" t="str">
        <f t="shared" si="201"/>
        <v>LOST</v>
      </c>
      <c r="AK1078" s="2" t="str">
        <f t="shared" si="199"/>
        <v>…</v>
      </c>
    </row>
    <row r="1079" spans="6:37">
      <c r="F1079" s="8"/>
      <c r="G1079" s="2"/>
      <c r="H1079" s="8"/>
      <c r="I1079" s="2"/>
      <c r="J1079" s="2"/>
      <c r="K1079" s="2"/>
      <c r="L1079" s="2"/>
      <c r="M1079" s="2"/>
      <c r="N1079" s="2"/>
      <c r="O1079" s="3"/>
      <c r="P1079" s="3"/>
      <c r="Q1079" s="2"/>
      <c r="R1079" s="2"/>
      <c r="S1079" s="2"/>
      <c r="T1079" s="2"/>
      <c r="U1079" s="27"/>
      <c r="V1079" s="27"/>
      <c r="W1079" s="20"/>
      <c r="X1079" s="20">
        <f t="shared" si="191"/>
        <v>1.25</v>
      </c>
      <c r="Y1079" s="11"/>
      <c r="Z1079" s="2">
        <f t="shared" si="192"/>
        <v>0</v>
      </c>
      <c r="AA1079">
        <f t="shared" si="193"/>
        <v>10</v>
      </c>
      <c r="AB1079">
        <f t="shared" si="194"/>
        <v>0</v>
      </c>
      <c r="AC1079">
        <f t="shared" si="195"/>
        <v>0</v>
      </c>
      <c r="AD1079" s="2">
        <f t="shared" si="196"/>
        <v>60</v>
      </c>
      <c r="AE1079" s="2" t="str">
        <f t="shared" si="197"/>
        <v>HT Under 1.5 Goals</v>
      </c>
      <c r="AF1079" s="6"/>
      <c r="AG1079" s="6" t="str">
        <f t="shared" si="198"/>
        <v>HT Over 0.5 Goals</v>
      </c>
      <c r="AH1079" s="6" t="str">
        <f t="shared" si="200"/>
        <v>LOST</v>
      </c>
      <c r="AI1079" s="6" t="str">
        <f t="shared" si="201"/>
        <v>LOST</v>
      </c>
      <c r="AK1079" s="2" t="str">
        <f t="shared" si="199"/>
        <v>…</v>
      </c>
    </row>
    <row r="1080" spans="6:37">
      <c r="F1080" s="8"/>
      <c r="G1080" s="2"/>
      <c r="H1080" s="8"/>
      <c r="I1080" s="2"/>
      <c r="J1080" s="2"/>
      <c r="K1080" s="2"/>
      <c r="L1080" s="2"/>
      <c r="M1080" s="2"/>
      <c r="N1080" s="2"/>
      <c r="O1080" s="3"/>
      <c r="P1080" s="3"/>
      <c r="Q1080" s="2"/>
      <c r="R1080" s="2"/>
      <c r="S1080" s="2"/>
      <c r="T1080" s="2"/>
      <c r="U1080" s="27"/>
      <c r="V1080" s="27"/>
      <c r="W1080" s="20"/>
      <c r="X1080" s="20">
        <f t="shared" si="191"/>
        <v>1.25</v>
      </c>
      <c r="Y1080" s="11"/>
      <c r="Z1080" s="2">
        <f t="shared" si="192"/>
        <v>0</v>
      </c>
      <c r="AA1080">
        <f t="shared" si="193"/>
        <v>10</v>
      </c>
      <c r="AB1080">
        <f t="shared" si="194"/>
        <v>0</v>
      </c>
      <c r="AC1080">
        <f t="shared" si="195"/>
        <v>0</v>
      </c>
      <c r="AD1080" s="2">
        <f t="shared" si="196"/>
        <v>60</v>
      </c>
      <c r="AE1080" s="2" t="str">
        <f t="shared" si="197"/>
        <v>HT Under 1.5 Goals</v>
      </c>
      <c r="AF1080" s="6"/>
      <c r="AG1080" s="6" t="str">
        <f t="shared" si="198"/>
        <v>HT Over 0.5 Goals</v>
      </c>
      <c r="AH1080" s="6" t="str">
        <f t="shared" si="200"/>
        <v>LOST</v>
      </c>
      <c r="AI1080" s="6" t="str">
        <f t="shared" si="201"/>
        <v>LOST</v>
      </c>
      <c r="AK1080" s="2" t="str">
        <f t="shared" si="199"/>
        <v>…</v>
      </c>
    </row>
    <row r="1081" spans="6:37">
      <c r="F1081" s="8"/>
      <c r="G1081" s="2"/>
      <c r="H1081" s="8"/>
      <c r="I1081" s="2"/>
      <c r="J1081" s="2"/>
      <c r="K1081" s="2"/>
      <c r="L1081" s="2"/>
      <c r="M1081" s="2"/>
      <c r="N1081" s="2"/>
      <c r="O1081" s="3"/>
      <c r="P1081" s="3"/>
      <c r="Q1081" s="2"/>
      <c r="R1081" s="2"/>
      <c r="S1081" s="2"/>
      <c r="T1081" s="2"/>
      <c r="U1081" s="27"/>
      <c r="V1081" s="27"/>
      <c r="W1081" s="20"/>
      <c r="X1081" s="20">
        <f t="shared" si="191"/>
        <v>1.25</v>
      </c>
      <c r="Y1081" s="11"/>
      <c r="Z1081" s="2">
        <f t="shared" si="192"/>
        <v>0</v>
      </c>
      <c r="AA1081">
        <f t="shared" si="193"/>
        <v>10</v>
      </c>
      <c r="AB1081">
        <f t="shared" si="194"/>
        <v>0</v>
      </c>
      <c r="AC1081">
        <f t="shared" si="195"/>
        <v>0</v>
      </c>
      <c r="AD1081" s="2">
        <f t="shared" si="196"/>
        <v>60</v>
      </c>
      <c r="AE1081" s="2" t="str">
        <f t="shared" si="197"/>
        <v>HT Under 1.5 Goals</v>
      </c>
      <c r="AF1081" s="6"/>
      <c r="AG1081" s="6" t="str">
        <f t="shared" si="198"/>
        <v>HT Over 0.5 Goals</v>
      </c>
      <c r="AH1081" s="6" t="str">
        <f t="shared" si="200"/>
        <v>LOST</v>
      </c>
      <c r="AI1081" s="6" t="str">
        <f t="shared" si="201"/>
        <v>LOST</v>
      </c>
      <c r="AK1081" s="2" t="str">
        <f t="shared" si="199"/>
        <v>…</v>
      </c>
    </row>
    <row r="1082" spans="6:37">
      <c r="F1082" s="8"/>
      <c r="G1082" s="2"/>
      <c r="H1082" s="8"/>
      <c r="I1082" s="2"/>
      <c r="J1082" s="2"/>
      <c r="K1082" s="2"/>
      <c r="L1082" s="2"/>
      <c r="M1082" s="2"/>
      <c r="N1082" s="2"/>
      <c r="O1082" s="3"/>
      <c r="P1082" s="3"/>
      <c r="Q1082" s="2"/>
      <c r="R1082" s="2"/>
      <c r="S1082" s="2"/>
      <c r="T1082" s="2"/>
      <c r="U1082" s="27"/>
      <c r="V1082" s="27"/>
      <c r="W1082" s="20"/>
      <c r="X1082" s="20">
        <f t="shared" si="191"/>
        <v>1.25</v>
      </c>
      <c r="Y1082" s="11"/>
      <c r="Z1082" s="2">
        <f t="shared" si="192"/>
        <v>0</v>
      </c>
      <c r="AA1082">
        <f t="shared" si="193"/>
        <v>10</v>
      </c>
      <c r="AB1082">
        <f t="shared" si="194"/>
        <v>0</v>
      </c>
      <c r="AC1082">
        <f t="shared" si="195"/>
        <v>0</v>
      </c>
      <c r="AD1082" s="2">
        <f t="shared" si="196"/>
        <v>60</v>
      </c>
      <c r="AE1082" s="2" t="str">
        <f t="shared" si="197"/>
        <v>HT Under 1.5 Goals</v>
      </c>
      <c r="AF1082" s="6"/>
      <c r="AG1082" s="6" t="str">
        <f t="shared" si="198"/>
        <v>HT Over 0.5 Goals</v>
      </c>
      <c r="AH1082" s="6" t="str">
        <f t="shared" si="200"/>
        <v>LOST</v>
      </c>
      <c r="AI1082" s="6" t="str">
        <f t="shared" si="201"/>
        <v>LOST</v>
      </c>
      <c r="AK1082" s="2" t="str">
        <f t="shared" si="199"/>
        <v>…</v>
      </c>
    </row>
    <row r="1083" spans="6:37">
      <c r="F1083" s="8"/>
      <c r="G1083" s="2"/>
      <c r="H1083" s="8"/>
      <c r="I1083" s="2"/>
      <c r="J1083" s="2"/>
      <c r="K1083" s="2"/>
      <c r="L1083" s="2"/>
      <c r="M1083" s="2"/>
      <c r="N1083" s="2"/>
      <c r="O1083" s="3"/>
      <c r="P1083" s="3"/>
      <c r="Q1083" s="2"/>
      <c r="R1083" s="2"/>
      <c r="S1083" s="2"/>
      <c r="T1083" s="2"/>
      <c r="U1083" s="27"/>
      <c r="V1083" s="27"/>
      <c r="W1083" s="20"/>
      <c r="X1083" s="20">
        <f t="shared" si="191"/>
        <v>1.25</v>
      </c>
      <c r="Y1083" s="11"/>
      <c r="Z1083" s="2">
        <f t="shared" si="192"/>
        <v>0</v>
      </c>
      <c r="AA1083">
        <f t="shared" si="193"/>
        <v>10</v>
      </c>
      <c r="AB1083">
        <f t="shared" si="194"/>
        <v>0</v>
      </c>
      <c r="AC1083">
        <f t="shared" si="195"/>
        <v>0</v>
      </c>
      <c r="AD1083" s="2">
        <f t="shared" si="196"/>
        <v>60</v>
      </c>
      <c r="AE1083" s="2" t="str">
        <f t="shared" si="197"/>
        <v>HT Under 1.5 Goals</v>
      </c>
      <c r="AF1083" s="6"/>
      <c r="AG1083" s="6" t="str">
        <f t="shared" si="198"/>
        <v>HT Over 0.5 Goals</v>
      </c>
      <c r="AH1083" s="6" t="str">
        <f t="shared" si="200"/>
        <v>LOST</v>
      </c>
      <c r="AI1083" s="6" t="str">
        <f t="shared" si="201"/>
        <v>LOST</v>
      </c>
      <c r="AK1083" s="2" t="str">
        <f t="shared" si="199"/>
        <v>…</v>
      </c>
    </row>
    <row r="1084" spans="6:37">
      <c r="F1084" s="8"/>
      <c r="G1084" s="2"/>
      <c r="H1084" s="8"/>
      <c r="I1084" s="2"/>
      <c r="J1084" s="2"/>
      <c r="K1084" s="2"/>
      <c r="L1084" s="2"/>
      <c r="M1084" s="2"/>
      <c r="N1084" s="2"/>
      <c r="O1084" s="3"/>
      <c r="P1084" s="3"/>
      <c r="Q1084" s="2"/>
      <c r="R1084" s="2"/>
      <c r="S1084" s="2"/>
      <c r="T1084" s="2"/>
      <c r="U1084" s="27"/>
      <c r="V1084" s="27"/>
      <c r="W1084" s="20"/>
      <c r="X1084" s="20">
        <f t="shared" si="191"/>
        <v>1.25</v>
      </c>
      <c r="Y1084" s="11"/>
      <c r="Z1084" s="2">
        <f t="shared" si="192"/>
        <v>0</v>
      </c>
      <c r="AA1084">
        <f t="shared" si="193"/>
        <v>10</v>
      </c>
      <c r="AB1084">
        <f t="shared" si="194"/>
        <v>0</v>
      </c>
      <c r="AC1084">
        <f t="shared" si="195"/>
        <v>0</v>
      </c>
      <c r="AD1084" s="2">
        <f t="shared" si="196"/>
        <v>60</v>
      </c>
      <c r="AE1084" s="2" t="str">
        <f t="shared" si="197"/>
        <v>HT Under 1.5 Goals</v>
      </c>
      <c r="AF1084" s="6"/>
      <c r="AG1084" s="6" t="str">
        <f t="shared" si="198"/>
        <v>HT Over 0.5 Goals</v>
      </c>
      <c r="AH1084" s="6" t="str">
        <f t="shared" si="200"/>
        <v>LOST</v>
      </c>
      <c r="AI1084" s="6" t="str">
        <f t="shared" si="201"/>
        <v>LOST</v>
      </c>
      <c r="AK1084" s="2" t="str">
        <f t="shared" si="199"/>
        <v>…</v>
      </c>
    </row>
    <row r="1085" spans="6:37">
      <c r="F1085" s="8"/>
      <c r="G1085" s="2"/>
      <c r="H1085" s="8"/>
      <c r="I1085" s="2"/>
      <c r="J1085" s="2"/>
      <c r="K1085" s="2"/>
      <c r="L1085" s="2"/>
      <c r="M1085" s="2"/>
      <c r="N1085" s="2"/>
      <c r="O1085" s="3"/>
      <c r="P1085" s="3"/>
      <c r="Q1085" s="2"/>
      <c r="R1085" s="2"/>
      <c r="S1085" s="2"/>
      <c r="T1085" s="2"/>
      <c r="U1085" s="27"/>
      <c r="V1085" s="27"/>
      <c r="W1085" s="20"/>
      <c r="X1085" s="20">
        <f t="shared" si="191"/>
        <v>1.25</v>
      </c>
      <c r="Y1085" s="11"/>
      <c r="Z1085" s="2">
        <f t="shared" si="192"/>
        <v>0</v>
      </c>
      <c r="AA1085">
        <f t="shared" si="193"/>
        <v>10</v>
      </c>
      <c r="AB1085">
        <f t="shared" si="194"/>
        <v>0</v>
      </c>
      <c r="AC1085">
        <f t="shared" si="195"/>
        <v>0</v>
      </c>
      <c r="AD1085" s="2">
        <f t="shared" si="196"/>
        <v>60</v>
      </c>
      <c r="AE1085" s="2" t="str">
        <f t="shared" si="197"/>
        <v>HT Under 1.5 Goals</v>
      </c>
      <c r="AF1085" s="6"/>
      <c r="AG1085" s="6" t="str">
        <f t="shared" si="198"/>
        <v>HT Over 0.5 Goals</v>
      </c>
      <c r="AH1085" s="6" t="str">
        <f t="shared" si="200"/>
        <v>LOST</v>
      </c>
      <c r="AI1085" s="6" t="str">
        <f t="shared" si="201"/>
        <v>LOST</v>
      </c>
      <c r="AK1085" s="2" t="str">
        <f t="shared" si="199"/>
        <v>…</v>
      </c>
    </row>
    <row r="1086" spans="6:37">
      <c r="F1086" s="8"/>
      <c r="G1086" s="2"/>
      <c r="H1086" s="8"/>
      <c r="I1086" s="2"/>
      <c r="J1086" s="2"/>
      <c r="K1086" s="2"/>
      <c r="L1086" s="2"/>
      <c r="M1086" s="2"/>
      <c r="N1086" s="2"/>
      <c r="O1086" s="3"/>
      <c r="P1086" s="3"/>
      <c r="Q1086" s="2"/>
      <c r="R1086" s="2"/>
      <c r="S1086" s="2"/>
      <c r="T1086" s="2"/>
      <c r="U1086" s="27"/>
      <c r="V1086" s="27"/>
      <c r="W1086" s="20"/>
      <c r="X1086" s="20">
        <f t="shared" si="191"/>
        <v>1.25</v>
      </c>
      <c r="Y1086" s="11"/>
      <c r="Z1086" s="2">
        <f t="shared" si="192"/>
        <v>0</v>
      </c>
      <c r="AA1086">
        <f t="shared" si="193"/>
        <v>10</v>
      </c>
      <c r="AB1086">
        <f t="shared" si="194"/>
        <v>0</v>
      </c>
      <c r="AC1086">
        <f t="shared" si="195"/>
        <v>0</v>
      </c>
      <c r="AD1086" s="2">
        <f t="shared" si="196"/>
        <v>60</v>
      </c>
      <c r="AE1086" s="2" t="str">
        <f t="shared" si="197"/>
        <v>HT Under 1.5 Goals</v>
      </c>
      <c r="AF1086" s="6"/>
      <c r="AG1086" s="6" t="str">
        <f t="shared" si="198"/>
        <v>HT Over 0.5 Goals</v>
      </c>
      <c r="AH1086" s="6" t="str">
        <f t="shared" si="200"/>
        <v>LOST</v>
      </c>
      <c r="AI1086" s="6" t="str">
        <f t="shared" si="201"/>
        <v>LOST</v>
      </c>
      <c r="AK1086" s="2" t="str">
        <f t="shared" si="199"/>
        <v>…</v>
      </c>
    </row>
    <row r="1087" spans="6:37">
      <c r="F1087" s="8"/>
      <c r="G1087" s="2"/>
      <c r="H1087" s="8"/>
      <c r="I1087" s="2"/>
      <c r="J1087" s="2"/>
      <c r="K1087" s="2"/>
      <c r="L1087" s="2"/>
      <c r="M1087" s="2"/>
      <c r="N1087" s="2"/>
      <c r="O1087" s="3"/>
      <c r="P1087" s="3"/>
      <c r="Q1087" s="2"/>
      <c r="R1087" s="2"/>
      <c r="S1087" s="2"/>
      <c r="T1087" s="2"/>
      <c r="U1087" s="27"/>
      <c r="V1087" s="27"/>
      <c r="W1087" s="20"/>
      <c r="X1087" s="20">
        <f t="shared" ref="X1087:X1150" si="202">IF(W1087=1.5,1.3,IF(W1087=1.55,1.3,IF(W1087=1.6,1.3,IF(W1087=1.65,1.35,IF(W1087=1.7,1.35,IF(W1087=1.75,1.4,IF(W1087=1.8,1.45,IF(W1087=1.8,1.5,IF(W1087=1.85,1.5,IF(W1087=1.9,1.55,IF(W1087=1.95,1.6,IF(W1087=2,1.6,IF(W1087&lt;1.5,1.25,1.65)))))))))))))</f>
        <v>1.25</v>
      </c>
      <c r="Y1087" s="11"/>
      <c r="Z1087" s="2">
        <f t="shared" ref="Z1087:Z1150" si="203">IF(J1087&gt;52,10,0)</f>
        <v>0</v>
      </c>
      <c r="AA1087">
        <f t="shared" ref="AA1087:AA1150" si="204">IF(N1087&gt;15,0,IF(N1087&lt;8,10,5))</f>
        <v>10</v>
      </c>
      <c r="AB1087">
        <f t="shared" ref="AB1087:AB1150" si="205">IF(U1087&gt;60,10,IF(U1087&lt;49,0,5))</f>
        <v>0</v>
      </c>
      <c r="AC1087">
        <f t="shared" ref="AC1087:AC1150" si="206">IF(V1087="Y",10,IF(V1087="C",5,0))</f>
        <v>0</v>
      </c>
      <c r="AD1087" s="2">
        <f t="shared" ref="AD1087:AD1150" si="207">SUM(Z1087:AC1087)+50</f>
        <v>60</v>
      </c>
      <c r="AE1087" s="2" t="str">
        <f t="shared" ref="AE1087:AE1150" si="208">IF(AD1087&lt;56,"HT Over 0.5 Goals","HT Under 1.5 Goals")</f>
        <v>HT Under 1.5 Goals</v>
      </c>
      <c r="AF1087" s="6"/>
      <c r="AG1087" s="6" t="str">
        <f t="shared" ref="AG1087:AG1150" si="209">IF(O1087="1-0","HT Under 1.5 Goals",IF(O1087="0-0","HT Under 1.5 Goals",IF(O1087="0-1","HT Under 1.5 Goals","HT Over 0.5 Goals")))</f>
        <v>HT Over 0.5 Goals</v>
      </c>
      <c r="AH1087" s="6" t="str">
        <f t="shared" si="200"/>
        <v>LOST</v>
      </c>
      <c r="AI1087" s="6" t="str">
        <f t="shared" si="201"/>
        <v>LOST</v>
      </c>
      <c r="AK1087" s="2" t="str">
        <f t="shared" si="199"/>
        <v>…</v>
      </c>
    </row>
    <row r="1088" spans="6:37">
      <c r="F1088" s="8"/>
      <c r="G1088" s="2"/>
      <c r="H1088" s="8"/>
      <c r="I1088" s="2"/>
      <c r="J1088" s="2"/>
      <c r="K1088" s="2"/>
      <c r="L1088" s="2"/>
      <c r="M1088" s="2"/>
      <c r="N1088" s="2"/>
      <c r="O1088" s="3"/>
      <c r="P1088" s="3"/>
      <c r="Q1088" s="2"/>
      <c r="R1088" s="2"/>
      <c r="S1088" s="2"/>
      <c r="T1088" s="2"/>
      <c r="U1088" s="27"/>
      <c r="V1088" s="27"/>
      <c r="W1088" s="20"/>
      <c r="X1088" s="20">
        <f t="shared" si="202"/>
        <v>1.25</v>
      </c>
      <c r="Y1088" s="11"/>
      <c r="Z1088" s="2">
        <f t="shared" si="203"/>
        <v>0</v>
      </c>
      <c r="AA1088">
        <f t="shared" si="204"/>
        <v>10</v>
      </c>
      <c r="AB1088">
        <f t="shared" si="205"/>
        <v>0</v>
      </c>
      <c r="AC1088">
        <f t="shared" si="206"/>
        <v>0</v>
      </c>
      <c r="AD1088" s="2">
        <f t="shared" si="207"/>
        <v>60</v>
      </c>
      <c r="AE1088" s="2" t="str">
        <f t="shared" si="208"/>
        <v>HT Under 1.5 Goals</v>
      </c>
      <c r="AF1088" s="6"/>
      <c r="AG1088" s="6" t="str">
        <f t="shared" si="209"/>
        <v>HT Over 0.5 Goals</v>
      </c>
      <c r="AH1088" s="6" t="str">
        <f t="shared" si="200"/>
        <v>LOST</v>
      </c>
      <c r="AI1088" s="6" t="str">
        <f t="shared" si="201"/>
        <v>LOST</v>
      </c>
      <c r="AK1088" s="2" t="str">
        <f t="shared" si="199"/>
        <v>…</v>
      </c>
    </row>
    <row r="1089" spans="6:37">
      <c r="F1089" s="8"/>
      <c r="G1089" s="2"/>
      <c r="H1089" s="8"/>
      <c r="I1089" s="2"/>
      <c r="J1089" s="2"/>
      <c r="K1089" s="2"/>
      <c r="L1089" s="2"/>
      <c r="M1089" s="2"/>
      <c r="N1089" s="2"/>
      <c r="O1089" s="3"/>
      <c r="P1089" s="3"/>
      <c r="Q1089" s="2"/>
      <c r="R1089" s="2"/>
      <c r="S1089" s="2"/>
      <c r="T1089" s="2"/>
      <c r="U1089" s="27"/>
      <c r="V1089" s="27"/>
      <c r="W1089" s="20"/>
      <c r="X1089" s="20">
        <f t="shared" si="202"/>
        <v>1.25</v>
      </c>
      <c r="Y1089" s="11"/>
      <c r="Z1089" s="2">
        <f t="shared" si="203"/>
        <v>0</v>
      </c>
      <c r="AA1089">
        <f t="shared" si="204"/>
        <v>10</v>
      </c>
      <c r="AB1089">
        <f t="shared" si="205"/>
        <v>0</v>
      </c>
      <c r="AC1089">
        <f t="shared" si="206"/>
        <v>0</v>
      </c>
      <c r="AD1089" s="2">
        <f t="shared" si="207"/>
        <v>60</v>
      </c>
      <c r="AE1089" s="2" t="str">
        <f t="shared" si="208"/>
        <v>HT Under 1.5 Goals</v>
      </c>
      <c r="AF1089" s="6"/>
      <c r="AG1089" s="6" t="str">
        <f t="shared" si="209"/>
        <v>HT Over 0.5 Goals</v>
      </c>
      <c r="AH1089" s="6" t="str">
        <f t="shared" si="200"/>
        <v>LOST</v>
      </c>
      <c r="AI1089" s="6" t="str">
        <f t="shared" si="201"/>
        <v>LOST</v>
      </c>
      <c r="AK1089" s="2" t="str">
        <f t="shared" si="199"/>
        <v>…</v>
      </c>
    </row>
    <row r="1090" spans="6:37">
      <c r="F1090" s="8"/>
      <c r="G1090" s="2"/>
      <c r="H1090" s="8"/>
      <c r="I1090" s="2"/>
      <c r="J1090" s="2"/>
      <c r="K1090" s="2"/>
      <c r="L1090" s="2"/>
      <c r="M1090" s="2"/>
      <c r="N1090" s="2"/>
      <c r="O1090" s="3"/>
      <c r="P1090" s="3"/>
      <c r="Q1090" s="2"/>
      <c r="R1090" s="2"/>
      <c r="S1090" s="2"/>
      <c r="T1090" s="2"/>
      <c r="U1090" s="27"/>
      <c r="V1090" s="27"/>
      <c r="W1090" s="20"/>
      <c r="X1090" s="20">
        <f t="shared" si="202"/>
        <v>1.25</v>
      </c>
      <c r="Y1090" s="11"/>
      <c r="Z1090" s="2">
        <f t="shared" si="203"/>
        <v>0</v>
      </c>
      <c r="AA1090">
        <f t="shared" si="204"/>
        <v>10</v>
      </c>
      <c r="AB1090">
        <f t="shared" si="205"/>
        <v>0</v>
      </c>
      <c r="AC1090">
        <f t="shared" si="206"/>
        <v>0</v>
      </c>
      <c r="AD1090" s="2">
        <f t="shared" si="207"/>
        <v>60</v>
      </c>
      <c r="AE1090" s="2" t="str">
        <f t="shared" si="208"/>
        <v>HT Under 1.5 Goals</v>
      </c>
      <c r="AF1090" s="6"/>
      <c r="AG1090" s="6" t="str">
        <f t="shared" si="209"/>
        <v>HT Over 0.5 Goals</v>
      </c>
      <c r="AH1090" s="6" t="str">
        <f t="shared" si="200"/>
        <v>LOST</v>
      </c>
      <c r="AI1090" s="6" t="str">
        <f t="shared" si="201"/>
        <v>LOST</v>
      </c>
      <c r="AK1090" s="2" t="str">
        <f t="shared" si="199"/>
        <v>…</v>
      </c>
    </row>
    <row r="1091" spans="6:37">
      <c r="F1091" s="8"/>
      <c r="G1091" s="2"/>
      <c r="H1091" s="8"/>
      <c r="I1091" s="2"/>
      <c r="J1091" s="2"/>
      <c r="K1091" s="2"/>
      <c r="L1091" s="2"/>
      <c r="M1091" s="2"/>
      <c r="N1091" s="2"/>
      <c r="O1091" s="3"/>
      <c r="P1091" s="3"/>
      <c r="Q1091" s="2"/>
      <c r="R1091" s="2"/>
      <c r="S1091" s="2"/>
      <c r="T1091" s="2"/>
      <c r="U1091" s="27"/>
      <c r="V1091" s="27"/>
      <c r="W1091" s="20"/>
      <c r="X1091" s="20">
        <f t="shared" si="202"/>
        <v>1.25</v>
      </c>
      <c r="Y1091" s="11"/>
      <c r="Z1091" s="2">
        <f t="shared" si="203"/>
        <v>0</v>
      </c>
      <c r="AA1091">
        <f t="shared" si="204"/>
        <v>10</v>
      </c>
      <c r="AB1091">
        <f t="shared" si="205"/>
        <v>0</v>
      </c>
      <c r="AC1091">
        <f t="shared" si="206"/>
        <v>0</v>
      </c>
      <c r="AD1091" s="2">
        <f t="shared" si="207"/>
        <v>60</v>
      </c>
      <c r="AE1091" s="2" t="str">
        <f t="shared" si="208"/>
        <v>HT Under 1.5 Goals</v>
      </c>
      <c r="AF1091" s="6"/>
      <c r="AG1091" s="6" t="str">
        <f t="shared" si="209"/>
        <v>HT Over 0.5 Goals</v>
      </c>
      <c r="AH1091" s="6" t="str">
        <f t="shared" si="200"/>
        <v>LOST</v>
      </c>
      <c r="AI1091" s="6" t="str">
        <f t="shared" si="201"/>
        <v>LOST</v>
      </c>
      <c r="AK1091" s="2" t="str">
        <f t="shared" ref="AK1091:AK1154" si="210">IF(AND(C1091="OK",J1091&gt;52,N1091&lt;11,W1091&lt;1.66),"Prime","…")</f>
        <v>…</v>
      </c>
    </row>
    <row r="1092" spans="6:37">
      <c r="F1092" s="8"/>
      <c r="G1092" s="2"/>
      <c r="H1092" s="8"/>
      <c r="I1092" s="2"/>
      <c r="J1092" s="2"/>
      <c r="K1092" s="2"/>
      <c r="L1092" s="2"/>
      <c r="M1092" s="2"/>
      <c r="N1092" s="2"/>
      <c r="O1092" s="3"/>
      <c r="P1092" s="3"/>
      <c r="Q1092" s="2"/>
      <c r="R1092" s="2"/>
      <c r="S1092" s="2"/>
      <c r="T1092" s="2"/>
      <c r="U1092" s="27"/>
      <c r="V1092" s="27"/>
      <c r="W1092" s="20"/>
      <c r="X1092" s="20">
        <f t="shared" si="202"/>
        <v>1.25</v>
      </c>
      <c r="Y1092" s="11"/>
      <c r="Z1092" s="2">
        <f t="shared" si="203"/>
        <v>0</v>
      </c>
      <c r="AA1092">
        <f t="shared" si="204"/>
        <v>10</v>
      </c>
      <c r="AB1092">
        <f t="shared" si="205"/>
        <v>0</v>
      </c>
      <c r="AC1092">
        <f t="shared" si="206"/>
        <v>0</v>
      </c>
      <c r="AD1092" s="2">
        <f t="shared" si="207"/>
        <v>60</v>
      </c>
      <c r="AE1092" s="2" t="str">
        <f t="shared" si="208"/>
        <v>HT Under 1.5 Goals</v>
      </c>
      <c r="AF1092" s="6"/>
      <c r="AG1092" s="6" t="str">
        <f t="shared" si="209"/>
        <v>HT Over 0.5 Goals</v>
      </c>
      <c r="AH1092" s="6" t="str">
        <f t="shared" si="200"/>
        <v>LOST</v>
      </c>
      <c r="AI1092" s="6" t="str">
        <f t="shared" si="201"/>
        <v>LOST</v>
      </c>
      <c r="AK1092" s="2" t="str">
        <f t="shared" si="210"/>
        <v>…</v>
      </c>
    </row>
    <row r="1093" spans="6:37">
      <c r="F1093" s="8"/>
      <c r="G1093" s="2"/>
      <c r="H1093" s="8"/>
      <c r="I1093" s="2"/>
      <c r="J1093" s="2"/>
      <c r="K1093" s="2"/>
      <c r="L1093" s="2"/>
      <c r="M1093" s="2"/>
      <c r="N1093" s="2"/>
      <c r="O1093" s="3"/>
      <c r="P1093" s="3"/>
      <c r="Q1093" s="2"/>
      <c r="R1093" s="2"/>
      <c r="S1093" s="2"/>
      <c r="T1093" s="2"/>
      <c r="U1093" s="27"/>
      <c r="V1093" s="27"/>
      <c r="W1093" s="20"/>
      <c r="X1093" s="20">
        <f t="shared" si="202"/>
        <v>1.25</v>
      </c>
      <c r="Y1093" s="11"/>
      <c r="Z1093" s="2">
        <f t="shared" si="203"/>
        <v>0</v>
      </c>
      <c r="AA1093">
        <f t="shared" si="204"/>
        <v>10</v>
      </c>
      <c r="AB1093">
        <f t="shared" si="205"/>
        <v>0</v>
      </c>
      <c r="AC1093">
        <f t="shared" si="206"/>
        <v>0</v>
      </c>
      <c r="AD1093" s="2">
        <f t="shared" si="207"/>
        <v>60</v>
      </c>
      <c r="AE1093" s="2" t="str">
        <f t="shared" si="208"/>
        <v>HT Under 1.5 Goals</v>
      </c>
      <c r="AF1093" s="6"/>
      <c r="AG1093" s="6" t="str">
        <f t="shared" si="209"/>
        <v>HT Over 0.5 Goals</v>
      </c>
      <c r="AH1093" s="6" t="str">
        <f t="shared" si="200"/>
        <v>LOST</v>
      </c>
      <c r="AI1093" s="6" t="str">
        <f t="shared" si="201"/>
        <v>LOST</v>
      </c>
      <c r="AK1093" s="2" t="str">
        <f t="shared" si="210"/>
        <v>…</v>
      </c>
    </row>
    <row r="1094" spans="6:37">
      <c r="F1094" s="8"/>
      <c r="G1094" s="2"/>
      <c r="H1094" s="8"/>
      <c r="I1094" s="2"/>
      <c r="J1094" s="2"/>
      <c r="K1094" s="2"/>
      <c r="L1094" s="2"/>
      <c r="M1094" s="2"/>
      <c r="N1094" s="2"/>
      <c r="O1094" s="3"/>
      <c r="P1094" s="3"/>
      <c r="Q1094" s="2"/>
      <c r="R1094" s="2"/>
      <c r="S1094" s="2"/>
      <c r="T1094" s="2"/>
      <c r="U1094" s="27"/>
      <c r="V1094" s="27"/>
      <c r="W1094" s="20"/>
      <c r="X1094" s="20">
        <f t="shared" si="202"/>
        <v>1.25</v>
      </c>
      <c r="Y1094" s="11"/>
      <c r="Z1094" s="2">
        <f t="shared" si="203"/>
        <v>0</v>
      </c>
      <c r="AA1094">
        <f t="shared" si="204"/>
        <v>10</v>
      </c>
      <c r="AB1094">
        <f t="shared" si="205"/>
        <v>0</v>
      </c>
      <c r="AC1094">
        <f t="shared" si="206"/>
        <v>0</v>
      </c>
      <c r="AD1094" s="2">
        <f t="shared" si="207"/>
        <v>60</v>
      </c>
      <c r="AE1094" s="2" t="str">
        <f t="shared" si="208"/>
        <v>HT Under 1.5 Goals</v>
      </c>
      <c r="AF1094" s="6"/>
      <c r="AG1094" s="6" t="str">
        <f t="shared" si="209"/>
        <v>HT Over 0.5 Goals</v>
      </c>
      <c r="AH1094" s="6" t="str">
        <f t="shared" si="200"/>
        <v>LOST</v>
      </c>
      <c r="AI1094" s="6" t="str">
        <f t="shared" si="201"/>
        <v>LOST</v>
      </c>
      <c r="AK1094" s="2" t="str">
        <f t="shared" si="210"/>
        <v>…</v>
      </c>
    </row>
    <row r="1095" spans="6:37">
      <c r="F1095" s="8"/>
      <c r="G1095" s="2"/>
      <c r="H1095" s="8"/>
      <c r="I1095" s="2"/>
      <c r="J1095" s="2"/>
      <c r="K1095" s="2"/>
      <c r="L1095" s="2"/>
      <c r="M1095" s="2"/>
      <c r="N1095" s="2"/>
      <c r="O1095" s="3"/>
      <c r="P1095" s="3"/>
      <c r="Q1095" s="2"/>
      <c r="R1095" s="2"/>
      <c r="S1095" s="2"/>
      <c r="T1095" s="2"/>
      <c r="U1095" s="27"/>
      <c r="V1095" s="27"/>
      <c r="W1095" s="20"/>
      <c r="X1095" s="20">
        <f t="shared" si="202"/>
        <v>1.25</v>
      </c>
      <c r="Y1095" s="11"/>
      <c r="Z1095" s="2">
        <f t="shared" si="203"/>
        <v>0</v>
      </c>
      <c r="AA1095">
        <f t="shared" si="204"/>
        <v>10</v>
      </c>
      <c r="AB1095">
        <f t="shared" si="205"/>
        <v>0</v>
      </c>
      <c r="AC1095">
        <f t="shared" si="206"/>
        <v>0</v>
      </c>
      <c r="AD1095" s="2">
        <f t="shared" si="207"/>
        <v>60</v>
      </c>
      <c r="AE1095" s="2" t="str">
        <f t="shared" si="208"/>
        <v>HT Under 1.5 Goals</v>
      </c>
      <c r="AF1095" s="6"/>
      <c r="AG1095" s="6" t="str">
        <f t="shared" si="209"/>
        <v>HT Over 0.5 Goals</v>
      </c>
      <c r="AH1095" s="6" t="str">
        <f t="shared" si="200"/>
        <v>LOST</v>
      </c>
      <c r="AI1095" s="6" t="str">
        <f t="shared" si="201"/>
        <v>LOST</v>
      </c>
      <c r="AK1095" s="2" t="str">
        <f t="shared" si="210"/>
        <v>…</v>
      </c>
    </row>
    <row r="1096" spans="6:37">
      <c r="F1096" s="8"/>
      <c r="G1096" s="2"/>
      <c r="H1096" s="8"/>
      <c r="I1096" s="2"/>
      <c r="J1096" s="2"/>
      <c r="K1096" s="2"/>
      <c r="L1096" s="2"/>
      <c r="M1096" s="2"/>
      <c r="N1096" s="2"/>
      <c r="O1096" s="3"/>
      <c r="P1096" s="3"/>
      <c r="Q1096" s="2"/>
      <c r="R1096" s="2"/>
      <c r="S1096" s="2"/>
      <c r="T1096" s="2"/>
      <c r="U1096" s="27"/>
      <c r="V1096" s="27"/>
      <c r="W1096" s="20"/>
      <c r="X1096" s="20">
        <f t="shared" si="202"/>
        <v>1.25</v>
      </c>
      <c r="Y1096" s="11"/>
      <c r="Z1096" s="2">
        <f t="shared" si="203"/>
        <v>0</v>
      </c>
      <c r="AA1096">
        <f t="shared" si="204"/>
        <v>10</v>
      </c>
      <c r="AB1096">
        <f t="shared" si="205"/>
        <v>0</v>
      </c>
      <c r="AC1096">
        <f t="shared" si="206"/>
        <v>0</v>
      </c>
      <c r="AD1096" s="2">
        <f t="shared" si="207"/>
        <v>60</v>
      </c>
      <c r="AE1096" s="2" t="str">
        <f t="shared" si="208"/>
        <v>HT Under 1.5 Goals</v>
      </c>
      <c r="AF1096" s="6"/>
      <c r="AG1096" s="6" t="str">
        <f t="shared" si="209"/>
        <v>HT Over 0.5 Goals</v>
      </c>
      <c r="AH1096" s="6" t="str">
        <f t="shared" si="200"/>
        <v>LOST</v>
      </c>
      <c r="AI1096" s="6" t="str">
        <f t="shared" si="201"/>
        <v>LOST</v>
      </c>
      <c r="AK1096" s="2" t="str">
        <f t="shared" si="210"/>
        <v>…</v>
      </c>
    </row>
    <row r="1097" spans="6:37">
      <c r="F1097" s="8"/>
      <c r="G1097" s="2"/>
      <c r="H1097" s="8"/>
      <c r="I1097" s="2"/>
      <c r="J1097" s="2"/>
      <c r="K1097" s="2"/>
      <c r="L1097" s="2"/>
      <c r="M1097" s="2"/>
      <c r="N1097" s="2"/>
      <c r="O1097" s="3"/>
      <c r="P1097" s="3"/>
      <c r="Q1097" s="2"/>
      <c r="R1097" s="2"/>
      <c r="S1097" s="2"/>
      <c r="T1097" s="2"/>
      <c r="U1097" s="27"/>
      <c r="V1097" s="27"/>
      <c r="W1097" s="20"/>
      <c r="X1097" s="20">
        <f t="shared" si="202"/>
        <v>1.25</v>
      </c>
      <c r="Y1097" s="11"/>
      <c r="Z1097" s="2">
        <f t="shared" si="203"/>
        <v>0</v>
      </c>
      <c r="AA1097">
        <f t="shared" si="204"/>
        <v>10</v>
      </c>
      <c r="AB1097">
        <f t="shared" si="205"/>
        <v>0</v>
      </c>
      <c r="AC1097">
        <f t="shared" si="206"/>
        <v>0</v>
      </c>
      <c r="AD1097" s="2">
        <f t="shared" si="207"/>
        <v>60</v>
      </c>
      <c r="AE1097" s="2" t="str">
        <f t="shared" si="208"/>
        <v>HT Under 1.5 Goals</v>
      </c>
      <c r="AF1097" s="6"/>
      <c r="AG1097" s="6" t="str">
        <f t="shared" si="209"/>
        <v>HT Over 0.5 Goals</v>
      </c>
      <c r="AH1097" s="6" t="str">
        <f t="shared" si="200"/>
        <v>LOST</v>
      </c>
      <c r="AI1097" s="6" t="str">
        <f t="shared" si="201"/>
        <v>LOST</v>
      </c>
      <c r="AK1097" s="2" t="str">
        <f t="shared" si="210"/>
        <v>…</v>
      </c>
    </row>
    <row r="1098" spans="6:37">
      <c r="F1098" s="8"/>
      <c r="G1098" s="2"/>
      <c r="H1098" s="8"/>
      <c r="I1098" s="2"/>
      <c r="J1098" s="2"/>
      <c r="K1098" s="2"/>
      <c r="L1098" s="2"/>
      <c r="M1098" s="2"/>
      <c r="N1098" s="2"/>
      <c r="O1098" s="3"/>
      <c r="P1098" s="3"/>
      <c r="Q1098" s="2"/>
      <c r="R1098" s="2"/>
      <c r="S1098" s="2"/>
      <c r="T1098" s="2"/>
      <c r="U1098" s="27"/>
      <c r="V1098" s="27"/>
      <c r="W1098" s="20"/>
      <c r="X1098" s="20">
        <f t="shared" si="202"/>
        <v>1.25</v>
      </c>
      <c r="Y1098" s="11"/>
      <c r="Z1098" s="2">
        <f t="shared" si="203"/>
        <v>0</v>
      </c>
      <c r="AA1098">
        <f t="shared" si="204"/>
        <v>10</v>
      </c>
      <c r="AB1098">
        <f t="shared" si="205"/>
        <v>0</v>
      </c>
      <c r="AC1098">
        <f t="shared" si="206"/>
        <v>0</v>
      </c>
      <c r="AD1098" s="2">
        <f t="shared" si="207"/>
        <v>60</v>
      </c>
      <c r="AE1098" s="2" t="str">
        <f t="shared" si="208"/>
        <v>HT Under 1.5 Goals</v>
      </c>
      <c r="AF1098" s="6"/>
      <c r="AG1098" s="6" t="str">
        <f t="shared" si="209"/>
        <v>HT Over 0.5 Goals</v>
      </c>
      <c r="AH1098" s="6" t="str">
        <f t="shared" si="200"/>
        <v>LOST</v>
      </c>
      <c r="AI1098" s="6" t="str">
        <f t="shared" si="201"/>
        <v>LOST</v>
      </c>
      <c r="AK1098" s="2" t="str">
        <f t="shared" si="210"/>
        <v>…</v>
      </c>
    </row>
    <row r="1099" spans="6:37">
      <c r="F1099" s="8"/>
      <c r="G1099" s="2"/>
      <c r="H1099" s="8"/>
      <c r="I1099" s="2"/>
      <c r="J1099" s="2"/>
      <c r="K1099" s="2"/>
      <c r="L1099" s="2"/>
      <c r="M1099" s="2"/>
      <c r="N1099" s="2"/>
      <c r="O1099" s="3"/>
      <c r="P1099" s="3"/>
      <c r="Q1099" s="2"/>
      <c r="R1099" s="2"/>
      <c r="S1099" s="2"/>
      <c r="T1099" s="2"/>
      <c r="U1099" s="27"/>
      <c r="V1099" s="27"/>
      <c r="W1099" s="20"/>
      <c r="X1099" s="20">
        <f t="shared" si="202"/>
        <v>1.25</v>
      </c>
      <c r="Y1099" s="11"/>
      <c r="Z1099" s="2">
        <f t="shared" si="203"/>
        <v>0</v>
      </c>
      <c r="AA1099">
        <f t="shared" si="204"/>
        <v>10</v>
      </c>
      <c r="AB1099">
        <f t="shared" si="205"/>
        <v>0</v>
      </c>
      <c r="AC1099">
        <f t="shared" si="206"/>
        <v>0</v>
      </c>
      <c r="AD1099" s="2">
        <f t="shared" si="207"/>
        <v>60</v>
      </c>
      <c r="AE1099" s="2" t="str">
        <f t="shared" si="208"/>
        <v>HT Under 1.5 Goals</v>
      </c>
      <c r="AF1099" s="6"/>
      <c r="AG1099" s="6" t="str">
        <f t="shared" si="209"/>
        <v>HT Over 0.5 Goals</v>
      </c>
      <c r="AH1099" s="6" t="str">
        <f t="shared" si="200"/>
        <v>LOST</v>
      </c>
      <c r="AI1099" s="6" t="str">
        <f t="shared" si="201"/>
        <v>LOST</v>
      </c>
      <c r="AK1099" s="2" t="str">
        <f t="shared" si="210"/>
        <v>…</v>
      </c>
    </row>
    <row r="1100" spans="6:37">
      <c r="F1100" s="8"/>
      <c r="G1100" s="2"/>
      <c r="H1100" s="8"/>
      <c r="I1100" s="2"/>
      <c r="J1100" s="2"/>
      <c r="K1100" s="2"/>
      <c r="L1100" s="2"/>
      <c r="M1100" s="2"/>
      <c r="N1100" s="2"/>
      <c r="O1100" s="3"/>
      <c r="P1100" s="3"/>
      <c r="Q1100" s="2"/>
      <c r="R1100" s="2"/>
      <c r="S1100" s="2"/>
      <c r="T1100" s="2"/>
      <c r="U1100" s="27"/>
      <c r="V1100" s="27"/>
      <c r="W1100" s="20"/>
      <c r="X1100" s="20">
        <f t="shared" si="202"/>
        <v>1.25</v>
      </c>
      <c r="Y1100" s="11"/>
      <c r="Z1100" s="2">
        <f t="shared" si="203"/>
        <v>0</v>
      </c>
      <c r="AA1100">
        <f t="shared" si="204"/>
        <v>10</v>
      </c>
      <c r="AB1100">
        <f t="shared" si="205"/>
        <v>0</v>
      </c>
      <c r="AC1100">
        <f t="shared" si="206"/>
        <v>0</v>
      </c>
      <c r="AD1100" s="2">
        <f t="shared" si="207"/>
        <v>60</v>
      </c>
      <c r="AE1100" s="2" t="str">
        <f t="shared" si="208"/>
        <v>HT Under 1.5 Goals</v>
      </c>
      <c r="AF1100" s="6"/>
      <c r="AG1100" s="6" t="str">
        <f t="shared" si="209"/>
        <v>HT Over 0.5 Goals</v>
      </c>
      <c r="AH1100" s="6" t="str">
        <f t="shared" si="200"/>
        <v>LOST</v>
      </c>
      <c r="AI1100" s="6" t="str">
        <f t="shared" si="201"/>
        <v>LOST</v>
      </c>
      <c r="AK1100" s="2" t="str">
        <f t="shared" si="210"/>
        <v>…</v>
      </c>
    </row>
    <row r="1101" spans="6:37">
      <c r="F1101" s="8"/>
      <c r="G1101" s="2"/>
      <c r="H1101" s="8"/>
      <c r="I1101" s="2"/>
      <c r="J1101" s="2"/>
      <c r="K1101" s="2"/>
      <c r="L1101" s="2"/>
      <c r="M1101" s="2"/>
      <c r="N1101" s="2"/>
      <c r="O1101" s="3"/>
      <c r="P1101" s="3"/>
      <c r="Q1101" s="2"/>
      <c r="R1101" s="2"/>
      <c r="S1101" s="2"/>
      <c r="T1101" s="2"/>
      <c r="U1101" s="27"/>
      <c r="V1101" s="27"/>
      <c r="W1101" s="20"/>
      <c r="X1101" s="20">
        <f t="shared" si="202"/>
        <v>1.25</v>
      </c>
      <c r="Y1101" s="11"/>
      <c r="Z1101" s="2">
        <f t="shared" si="203"/>
        <v>0</v>
      </c>
      <c r="AA1101">
        <f t="shared" si="204"/>
        <v>10</v>
      </c>
      <c r="AB1101">
        <f t="shared" si="205"/>
        <v>0</v>
      </c>
      <c r="AC1101">
        <f t="shared" si="206"/>
        <v>0</v>
      </c>
      <c r="AD1101" s="2">
        <f t="shared" si="207"/>
        <v>60</v>
      </c>
      <c r="AE1101" s="2" t="str">
        <f t="shared" si="208"/>
        <v>HT Under 1.5 Goals</v>
      </c>
      <c r="AF1101" s="6"/>
      <c r="AG1101" s="6" t="str">
        <f t="shared" si="209"/>
        <v>HT Over 0.5 Goals</v>
      </c>
      <c r="AH1101" s="6" t="str">
        <f t="shared" si="200"/>
        <v>LOST</v>
      </c>
      <c r="AI1101" s="6" t="str">
        <f t="shared" si="201"/>
        <v>LOST</v>
      </c>
      <c r="AK1101" s="2" t="str">
        <f t="shared" si="210"/>
        <v>…</v>
      </c>
    </row>
    <row r="1102" spans="6:37">
      <c r="F1102" s="8"/>
      <c r="G1102" s="2"/>
      <c r="H1102" s="8"/>
      <c r="I1102" s="2"/>
      <c r="J1102" s="2"/>
      <c r="K1102" s="2"/>
      <c r="L1102" s="2"/>
      <c r="M1102" s="2"/>
      <c r="N1102" s="2"/>
      <c r="O1102" s="3"/>
      <c r="P1102" s="3"/>
      <c r="Q1102" s="2"/>
      <c r="R1102" s="2"/>
      <c r="S1102" s="2"/>
      <c r="T1102" s="2"/>
      <c r="U1102" s="27"/>
      <c r="V1102" s="27"/>
      <c r="W1102" s="20"/>
      <c r="X1102" s="20">
        <f t="shared" si="202"/>
        <v>1.25</v>
      </c>
      <c r="Y1102" s="11"/>
      <c r="Z1102" s="2">
        <f t="shared" si="203"/>
        <v>0</v>
      </c>
      <c r="AA1102">
        <f t="shared" si="204"/>
        <v>10</v>
      </c>
      <c r="AB1102">
        <f t="shared" si="205"/>
        <v>0</v>
      </c>
      <c r="AC1102">
        <f t="shared" si="206"/>
        <v>0</v>
      </c>
      <c r="AD1102" s="2">
        <f t="shared" si="207"/>
        <v>60</v>
      </c>
      <c r="AE1102" s="2" t="str">
        <f t="shared" si="208"/>
        <v>HT Under 1.5 Goals</v>
      </c>
      <c r="AF1102" s="6"/>
      <c r="AG1102" s="6" t="str">
        <f t="shared" si="209"/>
        <v>HT Over 0.5 Goals</v>
      </c>
      <c r="AH1102" s="6" t="str">
        <f t="shared" si="200"/>
        <v>LOST</v>
      </c>
      <c r="AI1102" s="6" t="str">
        <f t="shared" si="201"/>
        <v>LOST</v>
      </c>
      <c r="AK1102" s="2" t="str">
        <f t="shared" si="210"/>
        <v>…</v>
      </c>
    </row>
    <row r="1103" spans="6:37">
      <c r="F1103" s="8"/>
      <c r="G1103" s="2"/>
      <c r="H1103" s="8"/>
      <c r="I1103" s="2"/>
      <c r="J1103" s="2"/>
      <c r="K1103" s="2"/>
      <c r="L1103" s="2"/>
      <c r="M1103" s="2"/>
      <c r="N1103" s="2"/>
      <c r="O1103" s="3"/>
      <c r="P1103" s="3"/>
      <c r="Q1103" s="2"/>
      <c r="R1103" s="2"/>
      <c r="S1103" s="2"/>
      <c r="T1103" s="2"/>
      <c r="U1103" s="27"/>
      <c r="V1103" s="27"/>
      <c r="W1103" s="20"/>
      <c r="X1103" s="20">
        <f t="shared" si="202"/>
        <v>1.25</v>
      </c>
      <c r="Y1103" s="11"/>
      <c r="Z1103" s="2">
        <f t="shared" si="203"/>
        <v>0</v>
      </c>
      <c r="AA1103">
        <f t="shared" si="204"/>
        <v>10</v>
      </c>
      <c r="AB1103">
        <f t="shared" si="205"/>
        <v>0</v>
      </c>
      <c r="AC1103">
        <f t="shared" si="206"/>
        <v>0</v>
      </c>
      <c r="AD1103" s="2">
        <f t="shared" si="207"/>
        <v>60</v>
      </c>
      <c r="AE1103" s="2" t="str">
        <f t="shared" si="208"/>
        <v>HT Under 1.5 Goals</v>
      </c>
      <c r="AF1103" s="6"/>
      <c r="AG1103" s="6" t="str">
        <f t="shared" si="209"/>
        <v>HT Over 0.5 Goals</v>
      </c>
      <c r="AH1103" s="6" t="str">
        <f t="shared" si="200"/>
        <v>LOST</v>
      </c>
      <c r="AI1103" s="6" t="str">
        <f t="shared" si="201"/>
        <v>LOST</v>
      </c>
      <c r="AK1103" s="2" t="str">
        <f t="shared" si="210"/>
        <v>…</v>
      </c>
    </row>
    <row r="1104" spans="6:37">
      <c r="F1104" s="8"/>
      <c r="G1104" s="2"/>
      <c r="H1104" s="8"/>
      <c r="I1104" s="2"/>
      <c r="J1104" s="2"/>
      <c r="K1104" s="2"/>
      <c r="L1104" s="2"/>
      <c r="M1104" s="2"/>
      <c r="N1104" s="2"/>
      <c r="O1104" s="3"/>
      <c r="P1104" s="3"/>
      <c r="Q1104" s="2"/>
      <c r="R1104" s="2"/>
      <c r="S1104" s="2"/>
      <c r="T1104" s="2"/>
      <c r="U1104" s="27"/>
      <c r="V1104" s="27"/>
      <c r="W1104" s="20"/>
      <c r="X1104" s="20">
        <f t="shared" si="202"/>
        <v>1.25</v>
      </c>
      <c r="Y1104" s="11"/>
      <c r="Z1104" s="2">
        <f t="shared" si="203"/>
        <v>0</v>
      </c>
      <c r="AA1104">
        <f t="shared" si="204"/>
        <v>10</v>
      </c>
      <c r="AB1104">
        <f t="shared" si="205"/>
        <v>0</v>
      </c>
      <c r="AC1104">
        <f t="shared" si="206"/>
        <v>0</v>
      </c>
      <c r="AD1104" s="2">
        <f t="shared" si="207"/>
        <v>60</v>
      </c>
      <c r="AE1104" s="2" t="str">
        <f t="shared" si="208"/>
        <v>HT Under 1.5 Goals</v>
      </c>
      <c r="AF1104" s="6"/>
      <c r="AG1104" s="6" t="str">
        <f t="shared" si="209"/>
        <v>HT Over 0.5 Goals</v>
      </c>
      <c r="AH1104" s="6" t="str">
        <f t="shared" si="200"/>
        <v>LOST</v>
      </c>
      <c r="AI1104" s="6" t="str">
        <f t="shared" si="201"/>
        <v>LOST</v>
      </c>
      <c r="AK1104" s="2" t="str">
        <f t="shared" si="210"/>
        <v>…</v>
      </c>
    </row>
    <row r="1105" spans="6:37">
      <c r="F1105" s="8"/>
      <c r="G1105" s="2"/>
      <c r="H1105" s="8"/>
      <c r="I1105" s="2"/>
      <c r="J1105" s="2"/>
      <c r="K1105" s="2"/>
      <c r="L1105" s="2"/>
      <c r="M1105" s="2"/>
      <c r="N1105" s="2"/>
      <c r="O1105" s="3"/>
      <c r="P1105" s="3"/>
      <c r="Q1105" s="2"/>
      <c r="R1105" s="2"/>
      <c r="S1105" s="2"/>
      <c r="T1105" s="2"/>
      <c r="U1105" s="27"/>
      <c r="V1105" s="27"/>
      <c r="W1105" s="20"/>
      <c r="X1105" s="20">
        <f t="shared" si="202"/>
        <v>1.25</v>
      </c>
      <c r="Y1105" s="11"/>
      <c r="Z1105" s="2">
        <f t="shared" si="203"/>
        <v>0</v>
      </c>
      <c r="AA1105">
        <f t="shared" si="204"/>
        <v>10</v>
      </c>
      <c r="AB1105">
        <f t="shared" si="205"/>
        <v>0</v>
      </c>
      <c r="AC1105">
        <f t="shared" si="206"/>
        <v>0</v>
      </c>
      <c r="AD1105" s="2">
        <f t="shared" si="207"/>
        <v>60</v>
      </c>
      <c r="AE1105" s="2" t="str">
        <f t="shared" si="208"/>
        <v>HT Under 1.5 Goals</v>
      </c>
      <c r="AF1105" s="6"/>
      <c r="AG1105" s="6" t="str">
        <f t="shared" si="209"/>
        <v>HT Over 0.5 Goals</v>
      </c>
      <c r="AH1105" s="6" t="str">
        <f t="shared" si="200"/>
        <v>LOST</v>
      </c>
      <c r="AI1105" s="6" t="str">
        <f t="shared" si="201"/>
        <v>LOST</v>
      </c>
      <c r="AK1105" s="2" t="str">
        <f t="shared" si="210"/>
        <v>…</v>
      </c>
    </row>
    <row r="1106" spans="6:37">
      <c r="F1106" s="8"/>
      <c r="G1106" s="2"/>
      <c r="H1106" s="8"/>
      <c r="I1106" s="2"/>
      <c r="J1106" s="2"/>
      <c r="K1106" s="2"/>
      <c r="L1106" s="2"/>
      <c r="M1106" s="2"/>
      <c r="N1106" s="2"/>
      <c r="O1106" s="3"/>
      <c r="P1106" s="3"/>
      <c r="Q1106" s="2"/>
      <c r="R1106" s="2"/>
      <c r="S1106" s="2"/>
      <c r="T1106" s="2"/>
      <c r="U1106" s="27"/>
      <c r="V1106" s="27"/>
      <c r="W1106" s="20"/>
      <c r="X1106" s="20">
        <f t="shared" si="202"/>
        <v>1.25</v>
      </c>
      <c r="Y1106" s="11"/>
      <c r="Z1106" s="2">
        <f t="shared" si="203"/>
        <v>0</v>
      </c>
      <c r="AA1106">
        <f t="shared" si="204"/>
        <v>10</v>
      </c>
      <c r="AB1106">
        <f t="shared" si="205"/>
        <v>0</v>
      </c>
      <c r="AC1106">
        <f t="shared" si="206"/>
        <v>0</v>
      </c>
      <c r="AD1106" s="2">
        <f t="shared" si="207"/>
        <v>60</v>
      </c>
      <c r="AE1106" s="2" t="str">
        <f t="shared" si="208"/>
        <v>HT Under 1.5 Goals</v>
      </c>
      <c r="AF1106" s="6"/>
      <c r="AG1106" s="6" t="str">
        <f t="shared" si="209"/>
        <v>HT Over 0.5 Goals</v>
      </c>
      <c r="AH1106" s="6" t="str">
        <f t="shared" ref="AH1106:AH1169" si="211">IF(O1106="?",O1106,AI1106)</f>
        <v>LOST</v>
      </c>
      <c r="AI1106" s="6" t="str">
        <f t="shared" ref="AI1106:AI1169" si="212">IF(AE1106=AG1106,"WON",IF(O1106="0-1","WON",IF(O1106="1-0","WON",IF(O1106="?","?","LOST"))))</f>
        <v>LOST</v>
      </c>
      <c r="AK1106" s="2" t="str">
        <f t="shared" si="210"/>
        <v>…</v>
      </c>
    </row>
    <row r="1107" spans="6:37">
      <c r="F1107" s="8"/>
      <c r="G1107" s="2"/>
      <c r="H1107" s="8"/>
      <c r="I1107" s="2"/>
      <c r="J1107" s="2"/>
      <c r="K1107" s="2"/>
      <c r="L1107" s="2"/>
      <c r="M1107" s="2"/>
      <c r="N1107" s="2"/>
      <c r="O1107" s="3"/>
      <c r="P1107" s="3"/>
      <c r="Q1107" s="2"/>
      <c r="R1107" s="2"/>
      <c r="S1107" s="2"/>
      <c r="T1107" s="2"/>
      <c r="U1107" s="27"/>
      <c r="V1107" s="27"/>
      <c r="W1107" s="20"/>
      <c r="X1107" s="20">
        <f t="shared" si="202"/>
        <v>1.25</v>
      </c>
      <c r="Y1107" s="11"/>
      <c r="Z1107" s="2">
        <f t="shared" si="203"/>
        <v>0</v>
      </c>
      <c r="AA1107">
        <f t="shared" si="204"/>
        <v>10</v>
      </c>
      <c r="AB1107">
        <f t="shared" si="205"/>
        <v>0</v>
      </c>
      <c r="AC1107">
        <f t="shared" si="206"/>
        <v>0</v>
      </c>
      <c r="AD1107" s="2">
        <f t="shared" si="207"/>
        <v>60</v>
      </c>
      <c r="AE1107" s="2" t="str">
        <f t="shared" si="208"/>
        <v>HT Under 1.5 Goals</v>
      </c>
      <c r="AF1107" s="6"/>
      <c r="AG1107" s="6" t="str">
        <f t="shared" si="209"/>
        <v>HT Over 0.5 Goals</v>
      </c>
      <c r="AH1107" s="6" t="str">
        <f t="shared" si="211"/>
        <v>LOST</v>
      </c>
      <c r="AI1107" s="6" t="str">
        <f t="shared" si="212"/>
        <v>LOST</v>
      </c>
      <c r="AK1107" s="2" t="str">
        <f t="shared" si="210"/>
        <v>…</v>
      </c>
    </row>
    <row r="1108" spans="6:37">
      <c r="F1108" s="8"/>
      <c r="G1108" s="2"/>
      <c r="H1108" s="8"/>
      <c r="I1108" s="2"/>
      <c r="J1108" s="2"/>
      <c r="K1108" s="2"/>
      <c r="L1108" s="2"/>
      <c r="M1108" s="2"/>
      <c r="N1108" s="2"/>
      <c r="O1108" s="3"/>
      <c r="P1108" s="3"/>
      <c r="Q1108" s="2"/>
      <c r="R1108" s="2"/>
      <c r="S1108" s="2"/>
      <c r="T1108" s="2"/>
      <c r="U1108" s="27"/>
      <c r="V1108" s="27"/>
      <c r="W1108" s="20"/>
      <c r="X1108" s="20">
        <f t="shared" si="202"/>
        <v>1.25</v>
      </c>
      <c r="Y1108" s="11"/>
      <c r="Z1108" s="2">
        <f t="shared" si="203"/>
        <v>0</v>
      </c>
      <c r="AA1108">
        <f t="shared" si="204"/>
        <v>10</v>
      </c>
      <c r="AB1108">
        <f t="shared" si="205"/>
        <v>0</v>
      </c>
      <c r="AC1108">
        <f t="shared" si="206"/>
        <v>0</v>
      </c>
      <c r="AD1108" s="2">
        <f t="shared" si="207"/>
        <v>60</v>
      </c>
      <c r="AE1108" s="2" t="str">
        <f t="shared" si="208"/>
        <v>HT Under 1.5 Goals</v>
      </c>
      <c r="AF1108" s="6"/>
      <c r="AG1108" s="6" t="str">
        <f t="shared" si="209"/>
        <v>HT Over 0.5 Goals</v>
      </c>
      <c r="AH1108" s="6" t="str">
        <f t="shared" si="211"/>
        <v>LOST</v>
      </c>
      <c r="AI1108" s="6" t="str">
        <f t="shared" si="212"/>
        <v>LOST</v>
      </c>
      <c r="AK1108" s="2" t="str">
        <f t="shared" si="210"/>
        <v>…</v>
      </c>
    </row>
    <row r="1109" spans="6:37">
      <c r="F1109" s="8"/>
      <c r="G1109" s="2"/>
      <c r="H1109" s="8"/>
      <c r="I1109" s="2"/>
      <c r="J1109" s="2"/>
      <c r="K1109" s="2"/>
      <c r="L1109" s="2"/>
      <c r="M1109" s="2"/>
      <c r="N1109" s="2"/>
      <c r="O1109" s="3"/>
      <c r="P1109" s="3"/>
      <c r="Q1109" s="2"/>
      <c r="R1109" s="2"/>
      <c r="S1109" s="2"/>
      <c r="T1109" s="2"/>
      <c r="U1109" s="27"/>
      <c r="V1109" s="27"/>
      <c r="W1109" s="20"/>
      <c r="X1109" s="20">
        <f t="shared" si="202"/>
        <v>1.25</v>
      </c>
      <c r="Y1109" s="11"/>
      <c r="Z1109" s="2">
        <f t="shared" si="203"/>
        <v>0</v>
      </c>
      <c r="AA1109">
        <f t="shared" si="204"/>
        <v>10</v>
      </c>
      <c r="AB1109">
        <f t="shared" si="205"/>
        <v>0</v>
      </c>
      <c r="AC1109">
        <f t="shared" si="206"/>
        <v>0</v>
      </c>
      <c r="AD1109" s="2">
        <f t="shared" si="207"/>
        <v>60</v>
      </c>
      <c r="AE1109" s="2" t="str">
        <f t="shared" si="208"/>
        <v>HT Under 1.5 Goals</v>
      </c>
      <c r="AF1109" s="6"/>
      <c r="AG1109" s="6" t="str">
        <f t="shared" si="209"/>
        <v>HT Over 0.5 Goals</v>
      </c>
      <c r="AH1109" s="6" t="str">
        <f t="shared" si="211"/>
        <v>LOST</v>
      </c>
      <c r="AI1109" s="6" t="str">
        <f t="shared" si="212"/>
        <v>LOST</v>
      </c>
      <c r="AK1109" s="2" t="str">
        <f t="shared" si="210"/>
        <v>…</v>
      </c>
    </row>
    <row r="1110" spans="6:37">
      <c r="F1110" s="8"/>
      <c r="G1110" s="2"/>
      <c r="H1110" s="8"/>
      <c r="I1110" s="2"/>
      <c r="J1110" s="2"/>
      <c r="K1110" s="2"/>
      <c r="L1110" s="2"/>
      <c r="M1110" s="2"/>
      <c r="N1110" s="2"/>
      <c r="O1110" s="3"/>
      <c r="P1110" s="3"/>
      <c r="Q1110" s="2"/>
      <c r="R1110" s="2"/>
      <c r="S1110" s="2"/>
      <c r="T1110" s="2"/>
      <c r="U1110" s="27"/>
      <c r="V1110" s="27"/>
      <c r="W1110" s="20"/>
      <c r="X1110" s="20">
        <f t="shared" si="202"/>
        <v>1.25</v>
      </c>
      <c r="Y1110" s="11"/>
      <c r="Z1110" s="2">
        <f t="shared" si="203"/>
        <v>0</v>
      </c>
      <c r="AA1110">
        <f t="shared" si="204"/>
        <v>10</v>
      </c>
      <c r="AB1110">
        <f t="shared" si="205"/>
        <v>0</v>
      </c>
      <c r="AC1110">
        <f t="shared" si="206"/>
        <v>0</v>
      </c>
      <c r="AD1110" s="2">
        <f t="shared" si="207"/>
        <v>60</v>
      </c>
      <c r="AE1110" s="2" t="str">
        <f t="shared" si="208"/>
        <v>HT Under 1.5 Goals</v>
      </c>
      <c r="AF1110" s="6"/>
      <c r="AG1110" s="6" t="str">
        <f t="shared" si="209"/>
        <v>HT Over 0.5 Goals</v>
      </c>
      <c r="AH1110" s="6" t="str">
        <f t="shared" si="211"/>
        <v>LOST</v>
      </c>
      <c r="AI1110" s="6" t="str">
        <f t="shared" si="212"/>
        <v>LOST</v>
      </c>
      <c r="AK1110" s="2" t="str">
        <f t="shared" si="210"/>
        <v>…</v>
      </c>
    </row>
    <row r="1111" spans="6:37">
      <c r="F1111" s="8"/>
      <c r="G1111" s="2"/>
      <c r="H1111" s="8"/>
      <c r="I1111" s="2"/>
      <c r="J1111" s="2"/>
      <c r="K1111" s="2"/>
      <c r="L1111" s="2"/>
      <c r="M1111" s="2"/>
      <c r="N1111" s="2"/>
      <c r="O1111" s="3"/>
      <c r="P1111" s="3"/>
      <c r="Q1111" s="2"/>
      <c r="R1111" s="2"/>
      <c r="S1111" s="2"/>
      <c r="T1111" s="2"/>
      <c r="U1111" s="27"/>
      <c r="V1111" s="27"/>
      <c r="W1111" s="20"/>
      <c r="X1111" s="20">
        <f t="shared" si="202"/>
        <v>1.25</v>
      </c>
      <c r="Y1111" s="11"/>
      <c r="Z1111" s="2">
        <f t="shared" si="203"/>
        <v>0</v>
      </c>
      <c r="AA1111">
        <f t="shared" si="204"/>
        <v>10</v>
      </c>
      <c r="AB1111">
        <f t="shared" si="205"/>
        <v>0</v>
      </c>
      <c r="AC1111">
        <f t="shared" si="206"/>
        <v>0</v>
      </c>
      <c r="AD1111" s="2">
        <f t="shared" si="207"/>
        <v>60</v>
      </c>
      <c r="AE1111" s="2" t="str">
        <f t="shared" si="208"/>
        <v>HT Under 1.5 Goals</v>
      </c>
      <c r="AF1111" s="6"/>
      <c r="AG1111" s="6" t="str">
        <f t="shared" si="209"/>
        <v>HT Over 0.5 Goals</v>
      </c>
      <c r="AH1111" s="6" t="str">
        <f t="shared" si="211"/>
        <v>LOST</v>
      </c>
      <c r="AI1111" s="6" t="str">
        <f t="shared" si="212"/>
        <v>LOST</v>
      </c>
      <c r="AK1111" s="2" t="str">
        <f t="shared" si="210"/>
        <v>…</v>
      </c>
    </row>
    <row r="1112" spans="6:37">
      <c r="F1112" s="8"/>
      <c r="G1112" s="2"/>
      <c r="H1112" s="8"/>
      <c r="I1112" s="2"/>
      <c r="J1112" s="2"/>
      <c r="K1112" s="2"/>
      <c r="L1112" s="2"/>
      <c r="M1112" s="2"/>
      <c r="N1112" s="2"/>
      <c r="O1112" s="3"/>
      <c r="P1112" s="3"/>
      <c r="Q1112" s="2"/>
      <c r="R1112" s="2"/>
      <c r="S1112" s="2"/>
      <c r="T1112" s="2"/>
      <c r="U1112" s="27"/>
      <c r="V1112" s="27"/>
      <c r="W1112" s="20"/>
      <c r="X1112" s="20">
        <f t="shared" si="202"/>
        <v>1.25</v>
      </c>
      <c r="Y1112" s="11"/>
      <c r="Z1112" s="2">
        <f t="shared" si="203"/>
        <v>0</v>
      </c>
      <c r="AA1112">
        <f t="shared" si="204"/>
        <v>10</v>
      </c>
      <c r="AB1112">
        <f t="shared" si="205"/>
        <v>0</v>
      </c>
      <c r="AC1112">
        <f t="shared" si="206"/>
        <v>0</v>
      </c>
      <c r="AD1112" s="2">
        <f t="shared" si="207"/>
        <v>60</v>
      </c>
      <c r="AE1112" s="2" t="str">
        <f t="shared" si="208"/>
        <v>HT Under 1.5 Goals</v>
      </c>
      <c r="AF1112" s="6"/>
      <c r="AG1112" s="6" t="str">
        <f t="shared" si="209"/>
        <v>HT Over 0.5 Goals</v>
      </c>
      <c r="AH1112" s="6" t="str">
        <f t="shared" si="211"/>
        <v>LOST</v>
      </c>
      <c r="AI1112" s="6" t="str">
        <f t="shared" si="212"/>
        <v>LOST</v>
      </c>
      <c r="AK1112" s="2" t="str">
        <f t="shared" si="210"/>
        <v>…</v>
      </c>
    </row>
    <row r="1113" spans="6:37">
      <c r="F1113" s="8"/>
      <c r="G1113" s="2"/>
      <c r="H1113" s="8"/>
      <c r="I1113" s="2"/>
      <c r="J1113" s="2"/>
      <c r="K1113" s="2"/>
      <c r="L1113" s="2"/>
      <c r="M1113" s="2"/>
      <c r="N1113" s="2"/>
      <c r="O1113" s="3"/>
      <c r="P1113" s="3"/>
      <c r="Q1113" s="2"/>
      <c r="R1113" s="2"/>
      <c r="S1113" s="2"/>
      <c r="T1113" s="2"/>
      <c r="U1113" s="27"/>
      <c r="V1113" s="27"/>
      <c r="W1113" s="20"/>
      <c r="X1113" s="20">
        <f t="shared" si="202"/>
        <v>1.25</v>
      </c>
      <c r="Y1113" s="11"/>
      <c r="Z1113" s="2">
        <f t="shared" si="203"/>
        <v>0</v>
      </c>
      <c r="AA1113">
        <f t="shared" si="204"/>
        <v>10</v>
      </c>
      <c r="AB1113">
        <f t="shared" si="205"/>
        <v>0</v>
      </c>
      <c r="AC1113">
        <f t="shared" si="206"/>
        <v>0</v>
      </c>
      <c r="AD1113" s="2">
        <f t="shared" si="207"/>
        <v>60</v>
      </c>
      <c r="AE1113" s="2" t="str">
        <f t="shared" si="208"/>
        <v>HT Under 1.5 Goals</v>
      </c>
      <c r="AF1113" s="6"/>
      <c r="AG1113" s="6" t="str">
        <f t="shared" si="209"/>
        <v>HT Over 0.5 Goals</v>
      </c>
      <c r="AH1113" s="6" t="str">
        <f t="shared" si="211"/>
        <v>LOST</v>
      </c>
      <c r="AI1113" s="6" t="str">
        <f t="shared" si="212"/>
        <v>LOST</v>
      </c>
      <c r="AK1113" s="2" t="str">
        <f t="shared" si="210"/>
        <v>…</v>
      </c>
    </row>
    <row r="1114" spans="6:37">
      <c r="F1114" s="8"/>
      <c r="G1114" s="2"/>
      <c r="H1114" s="8"/>
      <c r="I1114" s="2"/>
      <c r="J1114" s="2"/>
      <c r="K1114" s="2"/>
      <c r="L1114" s="2"/>
      <c r="M1114" s="2"/>
      <c r="N1114" s="2"/>
      <c r="O1114" s="3"/>
      <c r="P1114" s="3"/>
      <c r="Q1114" s="2"/>
      <c r="R1114" s="2"/>
      <c r="S1114" s="2"/>
      <c r="T1114" s="2"/>
      <c r="U1114" s="27"/>
      <c r="V1114" s="27"/>
      <c r="W1114" s="20"/>
      <c r="X1114" s="20">
        <f t="shared" si="202"/>
        <v>1.25</v>
      </c>
      <c r="Y1114" s="11"/>
      <c r="Z1114" s="2">
        <f t="shared" si="203"/>
        <v>0</v>
      </c>
      <c r="AA1114">
        <f t="shared" si="204"/>
        <v>10</v>
      </c>
      <c r="AB1114">
        <f t="shared" si="205"/>
        <v>0</v>
      </c>
      <c r="AC1114">
        <f t="shared" si="206"/>
        <v>0</v>
      </c>
      <c r="AD1114" s="2">
        <f t="shared" si="207"/>
        <v>60</v>
      </c>
      <c r="AE1114" s="2" t="str">
        <f t="shared" si="208"/>
        <v>HT Under 1.5 Goals</v>
      </c>
      <c r="AF1114" s="6"/>
      <c r="AG1114" s="6" t="str">
        <f t="shared" si="209"/>
        <v>HT Over 0.5 Goals</v>
      </c>
      <c r="AH1114" s="6" t="str">
        <f t="shared" si="211"/>
        <v>LOST</v>
      </c>
      <c r="AI1114" s="6" t="str">
        <f t="shared" si="212"/>
        <v>LOST</v>
      </c>
      <c r="AK1114" s="2" t="str">
        <f t="shared" si="210"/>
        <v>…</v>
      </c>
    </row>
    <row r="1115" spans="6:37">
      <c r="F1115" s="8"/>
      <c r="G1115" s="2"/>
      <c r="H1115" s="8"/>
      <c r="I1115" s="2"/>
      <c r="J1115" s="2"/>
      <c r="K1115" s="2"/>
      <c r="L1115" s="2"/>
      <c r="M1115" s="2"/>
      <c r="N1115" s="2"/>
      <c r="O1115" s="3"/>
      <c r="P1115" s="3"/>
      <c r="Q1115" s="2"/>
      <c r="R1115" s="2"/>
      <c r="S1115" s="2"/>
      <c r="T1115" s="2"/>
      <c r="U1115" s="27"/>
      <c r="V1115" s="27"/>
      <c r="W1115" s="20"/>
      <c r="X1115" s="20">
        <f t="shared" si="202"/>
        <v>1.25</v>
      </c>
      <c r="Y1115" s="11"/>
      <c r="Z1115" s="2">
        <f t="shared" si="203"/>
        <v>0</v>
      </c>
      <c r="AA1115">
        <f t="shared" si="204"/>
        <v>10</v>
      </c>
      <c r="AB1115">
        <f t="shared" si="205"/>
        <v>0</v>
      </c>
      <c r="AC1115">
        <f t="shared" si="206"/>
        <v>0</v>
      </c>
      <c r="AD1115" s="2">
        <f t="shared" si="207"/>
        <v>60</v>
      </c>
      <c r="AE1115" s="2" t="str">
        <f t="shared" si="208"/>
        <v>HT Under 1.5 Goals</v>
      </c>
      <c r="AF1115" s="6"/>
      <c r="AG1115" s="6" t="str">
        <f t="shared" si="209"/>
        <v>HT Over 0.5 Goals</v>
      </c>
      <c r="AH1115" s="6" t="str">
        <f t="shared" si="211"/>
        <v>LOST</v>
      </c>
      <c r="AI1115" s="6" t="str">
        <f t="shared" si="212"/>
        <v>LOST</v>
      </c>
      <c r="AK1115" s="2" t="str">
        <f t="shared" si="210"/>
        <v>…</v>
      </c>
    </row>
    <row r="1116" spans="6:37">
      <c r="F1116" s="8"/>
      <c r="G1116" s="2"/>
      <c r="H1116" s="8"/>
      <c r="I1116" s="2"/>
      <c r="J1116" s="2"/>
      <c r="K1116" s="2"/>
      <c r="L1116" s="2"/>
      <c r="M1116" s="2"/>
      <c r="N1116" s="2"/>
      <c r="O1116" s="3"/>
      <c r="P1116" s="3"/>
      <c r="Q1116" s="2"/>
      <c r="R1116" s="2"/>
      <c r="S1116" s="2"/>
      <c r="T1116" s="2"/>
      <c r="U1116" s="27"/>
      <c r="V1116" s="27"/>
      <c r="W1116" s="20"/>
      <c r="X1116" s="20">
        <f t="shared" si="202"/>
        <v>1.25</v>
      </c>
      <c r="Y1116" s="11"/>
      <c r="Z1116" s="2">
        <f t="shared" si="203"/>
        <v>0</v>
      </c>
      <c r="AA1116">
        <f t="shared" si="204"/>
        <v>10</v>
      </c>
      <c r="AB1116">
        <f t="shared" si="205"/>
        <v>0</v>
      </c>
      <c r="AC1116">
        <f t="shared" si="206"/>
        <v>0</v>
      </c>
      <c r="AD1116" s="2">
        <f t="shared" si="207"/>
        <v>60</v>
      </c>
      <c r="AE1116" s="2" t="str">
        <f t="shared" si="208"/>
        <v>HT Under 1.5 Goals</v>
      </c>
      <c r="AF1116" s="6"/>
      <c r="AG1116" s="6" t="str">
        <f t="shared" si="209"/>
        <v>HT Over 0.5 Goals</v>
      </c>
      <c r="AH1116" s="6" t="str">
        <f t="shared" si="211"/>
        <v>LOST</v>
      </c>
      <c r="AI1116" s="6" t="str">
        <f t="shared" si="212"/>
        <v>LOST</v>
      </c>
      <c r="AK1116" s="2" t="str">
        <f t="shared" si="210"/>
        <v>…</v>
      </c>
    </row>
    <row r="1117" spans="6:37">
      <c r="F1117" s="8"/>
      <c r="G1117" s="2"/>
      <c r="H1117" s="8"/>
      <c r="I1117" s="2"/>
      <c r="J1117" s="2"/>
      <c r="K1117" s="2"/>
      <c r="L1117" s="2"/>
      <c r="M1117" s="2"/>
      <c r="N1117" s="2"/>
      <c r="O1117" s="3"/>
      <c r="P1117" s="3"/>
      <c r="Q1117" s="2"/>
      <c r="R1117" s="2"/>
      <c r="S1117" s="2"/>
      <c r="T1117" s="2"/>
      <c r="U1117" s="27"/>
      <c r="V1117" s="27"/>
      <c r="W1117" s="20"/>
      <c r="X1117" s="20">
        <f t="shared" si="202"/>
        <v>1.25</v>
      </c>
      <c r="Y1117" s="11"/>
      <c r="Z1117" s="2">
        <f t="shared" si="203"/>
        <v>0</v>
      </c>
      <c r="AA1117">
        <f t="shared" si="204"/>
        <v>10</v>
      </c>
      <c r="AB1117">
        <f t="shared" si="205"/>
        <v>0</v>
      </c>
      <c r="AC1117">
        <f t="shared" si="206"/>
        <v>0</v>
      </c>
      <c r="AD1117" s="2">
        <f t="shared" si="207"/>
        <v>60</v>
      </c>
      <c r="AE1117" s="2" t="str">
        <f t="shared" si="208"/>
        <v>HT Under 1.5 Goals</v>
      </c>
      <c r="AF1117" s="6"/>
      <c r="AG1117" s="6" t="str">
        <f t="shared" si="209"/>
        <v>HT Over 0.5 Goals</v>
      </c>
      <c r="AH1117" s="6" t="str">
        <f t="shared" si="211"/>
        <v>LOST</v>
      </c>
      <c r="AI1117" s="6" t="str">
        <f t="shared" si="212"/>
        <v>LOST</v>
      </c>
      <c r="AK1117" s="2" t="str">
        <f t="shared" si="210"/>
        <v>…</v>
      </c>
    </row>
    <row r="1118" spans="6:37">
      <c r="F1118" s="8"/>
      <c r="G1118" s="2"/>
      <c r="H1118" s="8"/>
      <c r="I1118" s="2"/>
      <c r="J1118" s="2"/>
      <c r="K1118" s="2"/>
      <c r="L1118" s="2"/>
      <c r="M1118" s="2"/>
      <c r="N1118" s="2"/>
      <c r="O1118" s="3"/>
      <c r="P1118" s="3"/>
      <c r="Q1118" s="2"/>
      <c r="R1118" s="2"/>
      <c r="S1118" s="2"/>
      <c r="T1118" s="2"/>
      <c r="U1118" s="27"/>
      <c r="V1118" s="27"/>
      <c r="W1118" s="20"/>
      <c r="X1118" s="20">
        <f t="shared" si="202"/>
        <v>1.25</v>
      </c>
      <c r="Y1118" s="11"/>
      <c r="Z1118" s="2">
        <f t="shared" si="203"/>
        <v>0</v>
      </c>
      <c r="AA1118">
        <f t="shared" si="204"/>
        <v>10</v>
      </c>
      <c r="AB1118">
        <f t="shared" si="205"/>
        <v>0</v>
      </c>
      <c r="AC1118">
        <f t="shared" si="206"/>
        <v>0</v>
      </c>
      <c r="AD1118" s="2">
        <f t="shared" si="207"/>
        <v>60</v>
      </c>
      <c r="AE1118" s="2" t="str">
        <f t="shared" si="208"/>
        <v>HT Under 1.5 Goals</v>
      </c>
      <c r="AF1118" s="6"/>
      <c r="AG1118" s="6" t="str">
        <f t="shared" si="209"/>
        <v>HT Over 0.5 Goals</v>
      </c>
      <c r="AH1118" s="6" t="str">
        <f t="shared" si="211"/>
        <v>LOST</v>
      </c>
      <c r="AI1118" s="6" t="str">
        <f t="shared" si="212"/>
        <v>LOST</v>
      </c>
      <c r="AK1118" s="2" t="str">
        <f t="shared" si="210"/>
        <v>…</v>
      </c>
    </row>
    <row r="1119" spans="6:37">
      <c r="F1119" s="8"/>
      <c r="G1119" s="2"/>
      <c r="H1119" s="8"/>
      <c r="I1119" s="2"/>
      <c r="J1119" s="2"/>
      <c r="K1119" s="2"/>
      <c r="L1119" s="2"/>
      <c r="M1119" s="2"/>
      <c r="N1119" s="2"/>
      <c r="O1119" s="3"/>
      <c r="P1119" s="3"/>
      <c r="Q1119" s="2"/>
      <c r="R1119" s="2"/>
      <c r="S1119" s="2"/>
      <c r="T1119" s="2"/>
      <c r="U1119" s="27"/>
      <c r="V1119" s="27"/>
      <c r="W1119" s="20"/>
      <c r="X1119" s="20">
        <f t="shared" si="202"/>
        <v>1.25</v>
      </c>
      <c r="Y1119" s="11"/>
      <c r="Z1119" s="2">
        <f t="shared" si="203"/>
        <v>0</v>
      </c>
      <c r="AA1119">
        <f t="shared" si="204"/>
        <v>10</v>
      </c>
      <c r="AB1119">
        <f t="shared" si="205"/>
        <v>0</v>
      </c>
      <c r="AC1119">
        <f t="shared" si="206"/>
        <v>0</v>
      </c>
      <c r="AD1119" s="2">
        <f t="shared" si="207"/>
        <v>60</v>
      </c>
      <c r="AE1119" s="2" t="str">
        <f t="shared" si="208"/>
        <v>HT Under 1.5 Goals</v>
      </c>
      <c r="AF1119" s="6"/>
      <c r="AG1119" s="6" t="str">
        <f t="shared" si="209"/>
        <v>HT Over 0.5 Goals</v>
      </c>
      <c r="AH1119" s="6" t="str">
        <f t="shared" si="211"/>
        <v>LOST</v>
      </c>
      <c r="AI1119" s="6" t="str">
        <f t="shared" si="212"/>
        <v>LOST</v>
      </c>
      <c r="AK1119" s="2" t="str">
        <f t="shared" si="210"/>
        <v>…</v>
      </c>
    </row>
    <row r="1120" spans="6:37">
      <c r="F1120" s="8"/>
      <c r="G1120" s="2"/>
      <c r="H1120" s="8"/>
      <c r="I1120" s="2"/>
      <c r="J1120" s="2"/>
      <c r="K1120" s="2"/>
      <c r="L1120" s="2"/>
      <c r="M1120" s="2"/>
      <c r="N1120" s="2"/>
      <c r="O1120" s="3"/>
      <c r="P1120" s="3"/>
      <c r="Q1120" s="2"/>
      <c r="R1120" s="2"/>
      <c r="S1120" s="2"/>
      <c r="T1120" s="2"/>
      <c r="U1120" s="27"/>
      <c r="V1120" s="27"/>
      <c r="W1120" s="20"/>
      <c r="X1120" s="20">
        <f t="shared" si="202"/>
        <v>1.25</v>
      </c>
      <c r="Y1120" s="11"/>
      <c r="Z1120" s="2">
        <f t="shared" si="203"/>
        <v>0</v>
      </c>
      <c r="AA1120">
        <f t="shared" si="204"/>
        <v>10</v>
      </c>
      <c r="AB1120">
        <f t="shared" si="205"/>
        <v>0</v>
      </c>
      <c r="AC1120">
        <f t="shared" si="206"/>
        <v>0</v>
      </c>
      <c r="AD1120" s="2">
        <f t="shared" si="207"/>
        <v>60</v>
      </c>
      <c r="AE1120" s="2" t="str">
        <f t="shared" si="208"/>
        <v>HT Under 1.5 Goals</v>
      </c>
      <c r="AF1120" s="6"/>
      <c r="AG1120" s="6" t="str">
        <f t="shared" si="209"/>
        <v>HT Over 0.5 Goals</v>
      </c>
      <c r="AH1120" s="6" t="str">
        <f t="shared" si="211"/>
        <v>LOST</v>
      </c>
      <c r="AI1120" s="6" t="str">
        <f t="shared" si="212"/>
        <v>LOST</v>
      </c>
      <c r="AK1120" s="2" t="str">
        <f t="shared" si="210"/>
        <v>…</v>
      </c>
    </row>
    <row r="1121" spans="6:37">
      <c r="F1121" s="8"/>
      <c r="G1121" s="2"/>
      <c r="H1121" s="8"/>
      <c r="I1121" s="2"/>
      <c r="J1121" s="2"/>
      <c r="K1121" s="2"/>
      <c r="L1121" s="2"/>
      <c r="M1121" s="2"/>
      <c r="N1121" s="2"/>
      <c r="O1121" s="3"/>
      <c r="P1121" s="3"/>
      <c r="Q1121" s="2"/>
      <c r="R1121" s="2"/>
      <c r="S1121" s="2"/>
      <c r="T1121" s="2"/>
      <c r="U1121" s="27"/>
      <c r="V1121" s="27"/>
      <c r="W1121" s="20"/>
      <c r="X1121" s="20">
        <f t="shared" si="202"/>
        <v>1.25</v>
      </c>
      <c r="Y1121" s="11"/>
      <c r="Z1121" s="2">
        <f t="shared" si="203"/>
        <v>0</v>
      </c>
      <c r="AA1121">
        <f t="shared" si="204"/>
        <v>10</v>
      </c>
      <c r="AB1121">
        <f t="shared" si="205"/>
        <v>0</v>
      </c>
      <c r="AC1121">
        <f t="shared" si="206"/>
        <v>0</v>
      </c>
      <c r="AD1121" s="2">
        <f t="shared" si="207"/>
        <v>60</v>
      </c>
      <c r="AE1121" s="2" t="str">
        <f t="shared" si="208"/>
        <v>HT Under 1.5 Goals</v>
      </c>
      <c r="AF1121" s="6"/>
      <c r="AG1121" s="6" t="str">
        <f t="shared" si="209"/>
        <v>HT Over 0.5 Goals</v>
      </c>
      <c r="AH1121" s="6" t="str">
        <f t="shared" si="211"/>
        <v>LOST</v>
      </c>
      <c r="AI1121" s="6" t="str">
        <f t="shared" si="212"/>
        <v>LOST</v>
      </c>
      <c r="AK1121" s="2" t="str">
        <f t="shared" si="210"/>
        <v>…</v>
      </c>
    </row>
    <row r="1122" spans="6:37">
      <c r="F1122" s="8"/>
      <c r="G1122" s="2"/>
      <c r="H1122" s="8"/>
      <c r="I1122" s="2"/>
      <c r="J1122" s="2"/>
      <c r="K1122" s="2"/>
      <c r="L1122" s="2"/>
      <c r="M1122" s="2"/>
      <c r="N1122" s="2"/>
      <c r="O1122" s="3"/>
      <c r="P1122" s="3"/>
      <c r="Q1122" s="2"/>
      <c r="R1122" s="2"/>
      <c r="S1122" s="2"/>
      <c r="T1122" s="2"/>
      <c r="U1122" s="27"/>
      <c r="V1122" s="27"/>
      <c r="W1122" s="20"/>
      <c r="X1122" s="20">
        <f t="shared" si="202"/>
        <v>1.25</v>
      </c>
      <c r="Y1122" s="11"/>
      <c r="Z1122" s="2">
        <f t="shared" si="203"/>
        <v>0</v>
      </c>
      <c r="AA1122">
        <f t="shared" si="204"/>
        <v>10</v>
      </c>
      <c r="AB1122">
        <f t="shared" si="205"/>
        <v>0</v>
      </c>
      <c r="AC1122">
        <f t="shared" si="206"/>
        <v>0</v>
      </c>
      <c r="AD1122" s="2">
        <f t="shared" si="207"/>
        <v>60</v>
      </c>
      <c r="AE1122" s="2" t="str">
        <f t="shared" si="208"/>
        <v>HT Under 1.5 Goals</v>
      </c>
      <c r="AF1122" s="6"/>
      <c r="AG1122" s="6" t="str">
        <f t="shared" si="209"/>
        <v>HT Over 0.5 Goals</v>
      </c>
      <c r="AH1122" s="6" t="str">
        <f t="shared" si="211"/>
        <v>LOST</v>
      </c>
      <c r="AI1122" s="6" t="str">
        <f t="shared" si="212"/>
        <v>LOST</v>
      </c>
      <c r="AK1122" s="2" t="str">
        <f t="shared" si="210"/>
        <v>…</v>
      </c>
    </row>
    <row r="1123" spans="6:37">
      <c r="F1123" s="8"/>
      <c r="G1123" s="2"/>
      <c r="H1123" s="8"/>
      <c r="I1123" s="2"/>
      <c r="J1123" s="2"/>
      <c r="K1123" s="2"/>
      <c r="L1123" s="2"/>
      <c r="M1123" s="2"/>
      <c r="N1123" s="2"/>
      <c r="O1123" s="3"/>
      <c r="P1123" s="3"/>
      <c r="Q1123" s="2"/>
      <c r="R1123" s="2"/>
      <c r="S1123" s="2"/>
      <c r="T1123" s="2"/>
      <c r="U1123" s="27"/>
      <c r="V1123" s="27"/>
      <c r="W1123" s="20"/>
      <c r="X1123" s="20">
        <f t="shared" si="202"/>
        <v>1.25</v>
      </c>
      <c r="Y1123" s="11"/>
      <c r="Z1123" s="2">
        <f t="shared" si="203"/>
        <v>0</v>
      </c>
      <c r="AA1123">
        <f t="shared" si="204"/>
        <v>10</v>
      </c>
      <c r="AB1123">
        <f t="shared" si="205"/>
        <v>0</v>
      </c>
      <c r="AC1123">
        <f t="shared" si="206"/>
        <v>0</v>
      </c>
      <c r="AD1123" s="2">
        <f t="shared" si="207"/>
        <v>60</v>
      </c>
      <c r="AE1123" s="2" t="str">
        <f t="shared" si="208"/>
        <v>HT Under 1.5 Goals</v>
      </c>
      <c r="AF1123" s="6"/>
      <c r="AG1123" s="6" t="str">
        <f t="shared" si="209"/>
        <v>HT Over 0.5 Goals</v>
      </c>
      <c r="AH1123" s="6" t="str">
        <f t="shared" si="211"/>
        <v>LOST</v>
      </c>
      <c r="AI1123" s="6" t="str">
        <f t="shared" si="212"/>
        <v>LOST</v>
      </c>
      <c r="AK1123" s="2" t="str">
        <f t="shared" si="210"/>
        <v>…</v>
      </c>
    </row>
    <row r="1124" spans="6:37">
      <c r="F1124" s="8"/>
      <c r="G1124" s="2"/>
      <c r="H1124" s="8"/>
      <c r="I1124" s="2"/>
      <c r="J1124" s="2"/>
      <c r="K1124" s="2"/>
      <c r="L1124" s="2"/>
      <c r="M1124" s="2"/>
      <c r="N1124" s="2"/>
      <c r="O1124" s="3"/>
      <c r="P1124" s="3"/>
      <c r="Q1124" s="2"/>
      <c r="R1124" s="2"/>
      <c r="S1124" s="2"/>
      <c r="T1124" s="2"/>
      <c r="U1124" s="27"/>
      <c r="V1124" s="27"/>
      <c r="W1124" s="20"/>
      <c r="X1124" s="20">
        <f t="shared" si="202"/>
        <v>1.25</v>
      </c>
      <c r="Y1124" s="11"/>
      <c r="Z1124" s="2">
        <f t="shared" si="203"/>
        <v>0</v>
      </c>
      <c r="AA1124">
        <f t="shared" si="204"/>
        <v>10</v>
      </c>
      <c r="AB1124">
        <f t="shared" si="205"/>
        <v>0</v>
      </c>
      <c r="AC1124">
        <f t="shared" si="206"/>
        <v>0</v>
      </c>
      <c r="AD1124" s="2">
        <f t="shared" si="207"/>
        <v>60</v>
      </c>
      <c r="AE1124" s="2" t="str">
        <f t="shared" si="208"/>
        <v>HT Under 1.5 Goals</v>
      </c>
      <c r="AF1124" s="6"/>
      <c r="AG1124" s="6" t="str">
        <f t="shared" si="209"/>
        <v>HT Over 0.5 Goals</v>
      </c>
      <c r="AH1124" s="6" t="str">
        <f t="shared" si="211"/>
        <v>LOST</v>
      </c>
      <c r="AI1124" s="6" t="str">
        <f t="shared" si="212"/>
        <v>LOST</v>
      </c>
      <c r="AK1124" s="2" t="str">
        <f t="shared" si="210"/>
        <v>…</v>
      </c>
    </row>
    <row r="1125" spans="6:37">
      <c r="F1125" s="8"/>
      <c r="G1125" s="2"/>
      <c r="H1125" s="8"/>
      <c r="I1125" s="2"/>
      <c r="J1125" s="2"/>
      <c r="K1125" s="2"/>
      <c r="L1125" s="2"/>
      <c r="M1125" s="2"/>
      <c r="N1125" s="2"/>
      <c r="O1125" s="3"/>
      <c r="P1125" s="3"/>
      <c r="Q1125" s="2"/>
      <c r="R1125" s="2"/>
      <c r="S1125" s="2"/>
      <c r="T1125" s="2"/>
      <c r="U1125" s="27"/>
      <c r="V1125" s="27"/>
      <c r="W1125" s="20"/>
      <c r="X1125" s="20">
        <f t="shared" si="202"/>
        <v>1.25</v>
      </c>
      <c r="Y1125" s="11"/>
      <c r="Z1125" s="2">
        <f t="shared" si="203"/>
        <v>0</v>
      </c>
      <c r="AA1125">
        <f t="shared" si="204"/>
        <v>10</v>
      </c>
      <c r="AB1125">
        <f t="shared" si="205"/>
        <v>0</v>
      </c>
      <c r="AC1125">
        <f t="shared" si="206"/>
        <v>0</v>
      </c>
      <c r="AD1125" s="2">
        <f t="shared" si="207"/>
        <v>60</v>
      </c>
      <c r="AE1125" s="2" t="str">
        <f t="shared" si="208"/>
        <v>HT Under 1.5 Goals</v>
      </c>
      <c r="AF1125" s="6"/>
      <c r="AG1125" s="6" t="str">
        <f t="shared" si="209"/>
        <v>HT Over 0.5 Goals</v>
      </c>
      <c r="AH1125" s="6" t="str">
        <f t="shared" si="211"/>
        <v>LOST</v>
      </c>
      <c r="AI1125" s="6" t="str">
        <f t="shared" si="212"/>
        <v>LOST</v>
      </c>
      <c r="AK1125" s="2" t="str">
        <f t="shared" si="210"/>
        <v>…</v>
      </c>
    </row>
    <row r="1126" spans="6:37">
      <c r="F1126" s="8"/>
      <c r="G1126" s="2"/>
      <c r="H1126" s="8"/>
      <c r="I1126" s="2"/>
      <c r="J1126" s="2"/>
      <c r="K1126" s="2"/>
      <c r="L1126" s="2"/>
      <c r="M1126" s="2"/>
      <c r="N1126" s="2"/>
      <c r="O1126" s="3"/>
      <c r="P1126" s="3"/>
      <c r="Q1126" s="2"/>
      <c r="R1126" s="2"/>
      <c r="S1126" s="2"/>
      <c r="T1126" s="2"/>
      <c r="U1126" s="27"/>
      <c r="V1126" s="27"/>
      <c r="W1126" s="20"/>
      <c r="X1126" s="20">
        <f t="shared" si="202"/>
        <v>1.25</v>
      </c>
      <c r="Y1126" s="11"/>
      <c r="Z1126" s="2">
        <f t="shared" si="203"/>
        <v>0</v>
      </c>
      <c r="AA1126">
        <f t="shared" si="204"/>
        <v>10</v>
      </c>
      <c r="AB1126">
        <f t="shared" si="205"/>
        <v>0</v>
      </c>
      <c r="AC1126">
        <f t="shared" si="206"/>
        <v>0</v>
      </c>
      <c r="AD1126" s="2">
        <f t="shared" si="207"/>
        <v>60</v>
      </c>
      <c r="AE1126" s="2" t="str">
        <f t="shared" si="208"/>
        <v>HT Under 1.5 Goals</v>
      </c>
      <c r="AF1126" s="6"/>
      <c r="AG1126" s="6" t="str">
        <f t="shared" si="209"/>
        <v>HT Over 0.5 Goals</v>
      </c>
      <c r="AH1126" s="6" t="str">
        <f t="shared" si="211"/>
        <v>LOST</v>
      </c>
      <c r="AI1126" s="6" t="str">
        <f t="shared" si="212"/>
        <v>LOST</v>
      </c>
      <c r="AK1126" s="2" t="str">
        <f t="shared" si="210"/>
        <v>…</v>
      </c>
    </row>
    <row r="1127" spans="6:37">
      <c r="F1127" s="8"/>
      <c r="G1127" s="2"/>
      <c r="H1127" s="8"/>
      <c r="I1127" s="2"/>
      <c r="J1127" s="2"/>
      <c r="K1127" s="2"/>
      <c r="L1127" s="2"/>
      <c r="M1127" s="2"/>
      <c r="N1127" s="2"/>
      <c r="O1127" s="3"/>
      <c r="P1127" s="3"/>
      <c r="Q1127" s="2"/>
      <c r="R1127" s="2"/>
      <c r="S1127" s="2"/>
      <c r="T1127" s="2"/>
      <c r="U1127" s="27"/>
      <c r="V1127" s="27"/>
      <c r="W1127" s="20"/>
      <c r="X1127" s="20">
        <f t="shared" si="202"/>
        <v>1.25</v>
      </c>
      <c r="Y1127" s="11"/>
      <c r="Z1127" s="2">
        <f t="shared" si="203"/>
        <v>0</v>
      </c>
      <c r="AA1127">
        <f t="shared" si="204"/>
        <v>10</v>
      </c>
      <c r="AB1127">
        <f t="shared" si="205"/>
        <v>0</v>
      </c>
      <c r="AC1127">
        <f t="shared" si="206"/>
        <v>0</v>
      </c>
      <c r="AD1127" s="2">
        <f t="shared" si="207"/>
        <v>60</v>
      </c>
      <c r="AE1127" s="2" t="str">
        <f t="shared" si="208"/>
        <v>HT Under 1.5 Goals</v>
      </c>
      <c r="AF1127" s="6"/>
      <c r="AG1127" s="6" t="str">
        <f t="shared" si="209"/>
        <v>HT Over 0.5 Goals</v>
      </c>
      <c r="AH1127" s="6" t="str">
        <f t="shared" si="211"/>
        <v>LOST</v>
      </c>
      <c r="AI1127" s="6" t="str">
        <f t="shared" si="212"/>
        <v>LOST</v>
      </c>
      <c r="AK1127" s="2" t="str">
        <f t="shared" si="210"/>
        <v>…</v>
      </c>
    </row>
    <row r="1128" spans="6:37">
      <c r="F1128" s="8"/>
      <c r="G1128" s="2"/>
      <c r="H1128" s="8"/>
      <c r="I1128" s="2"/>
      <c r="J1128" s="2"/>
      <c r="K1128" s="2"/>
      <c r="L1128" s="2"/>
      <c r="M1128" s="2"/>
      <c r="N1128" s="2"/>
      <c r="O1128" s="3"/>
      <c r="P1128" s="3"/>
      <c r="Q1128" s="2"/>
      <c r="R1128" s="2"/>
      <c r="S1128" s="2"/>
      <c r="T1128" s="2"/>
      <c r="U1128" s="27"/>
      <c r="V1128" s="27"/>
      <c r="W1128" s="20"/>
      <c r="X1128" s="20">
        <f t="shared" si="202"/>
        <v>1.25</v>
      </c>
      <c r="Y1128" s="11"/>
      <c r="Z1128" s="2">
        <f t="shared" si="203"/>
        <v>0</v>
      </c>
      <c r="AA1128">
        <f t="shared" si="204"/>
        <v>10</v>
      </c>
      <c r="AB1128">
        <f t="shared" si="205"/>
        <v>0</v>
      </c>
      <c r="AC1128">
        <f t="shared" si="206"/>
        <v>0</v>
      </c>
      <c r="AD1128" s="2">
        <f t="shared" si="207"/>
        <v>60</v>
      </c>
      <c r="AE1128" s="2" t="str">
        <f t="shared" si="208"/>
        <v>HT Under 1.5 Goals</v>
      </c>
      <c r="AF1128" s="6"/>
      <c r="AG1128" s="6" t="str">
        <f t="shared" si="209"/>
        <v>HT Over 0.5 Goals</v>
      </c>
      <c r="AH1128" s="6" t="str">
        <f t="shared" si="211"/>
        <v>LOST</v>
      </c>
      <c r="AI1128" s="6" t="str">
        <f t="shared" si="212"/>
        <v>LOST</v>
      </c>
      <c r="AK1128" s="2" t="str">
        <f t="shared" si="210"/>
        <v>…</v>
      </c>
    </row>
    <row r="1129" spans="6:37">
      <c r="F1129" s="8"/>
      <c r="G1129" s="2"/>
      <c r="H1129" s="8"/>
      <c r="I1129" s="2"/>
      <c r="J1129" s="2"/>
      <c r="K1129" s="2"/>
      <c r="L1129" s="2"/>
      <c r="M1129" s="2"/>
      <c r="N1129" s="2"/>
      <c r="O1129" s="3"/>
      <c r="P1129" s="3"/>
      <c r="Q1129" s="2"/>
      <c r="R1129" s="2"/>
      <c r="S1129" s="2"/>
      <c r="T1129" s="2"/>
      <c r="U1129" s="27"/>
      <c r="V1129" s="27"/>
      <c r="W1129" s="20"/>
      <c r="X1129" s="20">
        <f t="shared" si="202"/>
        <v>1.25</v>
      </c>
      <c r="Y1129" s="11"/>
      <c r="Z1129" s="2">
        <f t="shared" si="203"/>
        <v>0</v>
      </c>
      <c r="AA1129">
        <f t="shared" si="204"/>
        <v>10</v>
      </c>
      <c r="AB1129">
        <f t="shared" si="205"/>
        <v>0</v>
      </c>
      <c r="AC1129">
        <f t="shared" si="206"/>
        <v>0</v>
      </c>
      <c r="AD1129" s="2">
        <f t="shared" si="207"/>
        <v>60</v>
      </c>
      <c r="AE1129" s="2" t="str">
        <f t="shared" si="208"/>
        <v>HT Under 1.5 Goals</v>
      </c>
      <c r="AF1129" s="6"/>
      <c r="AG1129" s="6" t="str">
        <f t="shared" si="209"/>
        <v>HT Over 0.5 Goals</v>
      </c>
      <c r="AH1129" s="6" t="str">
        <f t="shared" si="211"/>
        <v>LOST</v>
      </c>
      <c r="AI1129" s="6" t="str">
        <f t="shared" si="212"/>
        <v>LOST</v>
      </c>
      <c r="AK1129" s="2" t="str">
        <f t="shared" si="210"/>
        <v>…</v>
      </c>
    </row>
    <row r="1130" spans="6:37">
      <c r="F1130" s="8"/>
      <c r="G1130" s="2"/>
      <c r="H1130" s="8"/>
      <c r="I1130" s="2"/>
      <c r="J1130" s="2"/>
      <c r="K1130" s="2"/>
      <c r="L1130" s="2"/>
      <c r="M1130" s="2"/>
      <c r="N1130" s="2"/>
      <c r="O1130" s="3"/>
      <c r="P1130" s="3"/>
      <c r="Q1130" s="2"/>
      <c r="R1130" s="2"/>
      <c r="S1130" s="2"/>
      <c r="T1130" s="2"/>
      <c r="U1130" s="27"/>
      <c r="V1130" s="27"/>
      <c r="W1130" s="20"/>
      <c r="X1130" s="20">
        <f t="shared" si="202"/>
        <v>1.25</v>
      </c>
      <c r="Y1130" s="11"/>
      <c r="Z1130" s="2">
        <f t="shared" si="203"/>
        <v>0</v>
      </c>
      <c r="AA1130">
        <f t="shared" si="204"/>
        <v>10</v>
      </c>
      <c r="AB1130">
        <f t="shared" si="205"/>
        <v>0</v>
      </c>
      <c r="AC1130">
        <f t="shared" si="206"/>
        <v>0</v>
      </c>
      <c r="AD1130" s="2">
        <f t="shared" si="207"/>
        <v>60</v>
      </c>
      <c r="AE1130" s="2" t="str">
        <f t="shared" si="208"/>
        <v>HT Under 1.5 Goals</v>
      </c>
      <c r="AF1130" s="6"/>
      <c r="AG1130" s="6" t="str">
        <f t="shared" si="209"/>
        <v>HT Over 0.5 Goals</v>
      </c>
      <c r="AH1130" s="6" t="str">
        <f t="shared" si="211"/>
        <v>LOST</v>
      </c>
      <c r="AI1130" s="6" t="str">
        <f t="shared" si="212"/>
        <v>LOST</v>
      </c>
      <c r="AK1130" s="2" t="str">
        <f t="shared" si="210"/>
        <v>…</v>
      </c>
    </row>
    <row r="1131" spans="6:37">
      <c r="F1131" s="8"/>
      <c r="G1131" s="2"/>
      <c r="H1131" s="8"/>
      <c r="I1131" s="2"/>
      <c r="J1131" s="2"/>
      <c r="K1131" s="2"/>
      <c r="L1131" s="2"/>
      <c r="M1131" s="2"/>
      <c r="N1131" s="2"/>
      <c r="O1131" s="3"/>
      <c r="P1131" s="3"/>
      <c r="Q1131" s="2"/>
      <c r="R1131" s="2"/>
      <c r="S1131" s="2"/>
      <c r="T1131" s="2"/>
      <c r="U1131" s="27"/>
      <c r="V1131" s="27"/>
      <c r="W1131" s="20"/>
      <c r="X1131" s="20">
        <f t="shared" si="202"/>
        <v>1.25</v>
      </c>
      <c r="Y1131" s="11"/>
      <c r="Z1131" s="2">
        <f t="shared" si="203"/>
        <v>0</v>
      </c>
      <c r="AA1131">
        <f t="shared" si="204"/>
        <v>10</v>
      </c>
      <c r="AB1131">
        <f t="shared" si="205"/>
        <v>0</v>
      </c>
      <c r="AC1131">
        <f t="shared" si="206"/>
        <v>0</v>
      </c>
      <c r="AD1131" s="2">
        <f t="shared" si="207"/>
        <v>60</v>
      </c>
      <c r="AE1131" s="2" t="str">
        <f t="shared" si="208"/>
        <v>HT Under 1.5 Goals</v>
      </c>
      <c r="AF1131" s="6"/>
      <c r="AG1131" s="6" t="str">
        <f t="shared" si="209"/>
        <v>HT Over 0.5 Goals</v>
      </c>
      <c r="AH1131" s="6" t="str">
        <f t="shared" si="211"/>
        <v>LOST</v>
      </c>
      <c r="AI1131" s="6" t="str">
        <f t="shared" si="212"/>
        <v>LOST</v>
      </c>
      <c r="AK1131" s="2" t="str">
        <f t="shared" si="210"/>
        <v>…</v>
      </c>
    </row>
    <row r="1132" spans="6:37">
      <c r="F1132" s="8"/>
      <c r="G1132" s="2"/>
      <c r="H1132" s="8"/>
      <c r="I1132" s="2"/>
      <c r="J1132" s="2"/>
      <c r="K1132" s="2"/>
      <c r="L1132" s="2"/>
      <c r="M1132" s="2"/>
      <c r="N1132" s="2"/>
      <c r="O1132" s="3"/>
      <c r="P1132" s="3"/>
      <c r="Q1132" s="2"/>
      <c r="R1132" s="2"/>
      <c r="S1132" s="2"/>
      <c r="T1132" s="2"/>
      <c r="U1132" s="27"/>
      <c r="V1132" s="27"/>
      <c r="W1132" s="20"/>
      <c r="X1132" s="20">
        <f t="shared" si="202"/>
        <v>1.25</v>
      </c>
      <c r="Y1132" s="11"/>
      <c r="Z1132" s="2">
        <f t="shared" si="203"/>
        <v>0</v>
      </c>
      <c r="AA1132">
        <f t="shared" si="204"/>
        <v>10</v>
      </c>
      <c r="AB1132">
        <f t="shared" si="205"/>
        <v>0</v>
      </c>
      <c r="AC1132">
        <f t="shared" si="206"/>
        <v>0</v>
      </c>
      <c r="AD1132" s="2">
        <f t="shared" si="207"/>
        <v>60</v>
      </c>
      <c r="AE1132" s="2" t="str">
        <f t="shared" si="208"/>
        <v>HT Under 1.5 Goals</v>
      </c>
      <c r="AF1132" s="6"/>
      <c r="AG1132" s="6" t="str">
        <f t="shared" si="209"/>
        <v>HT Over 0.5 Goals</v>
      </c>
      <c r="AH1132" s="6" t="str">
        <f t="shared" si="211"/>
        <v>LOST</v>
      </c>
      <c r="AI1132" s="6" t="str">
        <f t="shared" si="212"/>
        <v>LOST</v>
      </c>
      <c r="AK1132" s="2" t="str">
        <f t="shared" si="210"/>
        <v>…</v>
      </c>
    </row>
    <row r="1133" spans="6:37">
      <c r="F1133" s="8"/>
      <c r="G1133" s="2"/>
      <c r="H1133" s="8"/>
      <c r="I1133" s="2"/>
      <c r="J1133" s="2"/>
      <c r="K1133" s="2"/>
      <c r="L1133" s="2"/>
      <c r="M1133" s="2"/>
      <c r="N1133" s="2"/>
      <c r="O1133" s="3"/>
      <c r="P1133" s="3"/>
      <c r="Q1133" s="2"/>
      <c r="R1133" s="2"/>
      <c r="S1133" s="2"/>
      <c r="T1133" s="2"/>
      <c r="U1133" s="27"/>
      <c r="V1133" s="27"/>
      <c r="W1133" s="20"/>
      <c r="X1133" s="20">
        <f t="shared" si="202"/>
        <v>1.25</v>
      </c>
      <c r="Y1133" s="11"/>
      <c r="Z1133" s="2">
        <f t="shared" si="203"/>
        <v>0</v>
      </c>
      <c r="AA1133">
        <f t="shared" si="204"/>
        <v>10</v>
      </c>
      <c r="AB1133">
        <f t="shared" si="205"/>
        <v>0</v>
      </c>
      <c r="AC1133">
        <f t="shared" si="206"/>
        <v>0</v>
      </c>
      <c r="AD1133" s="2">
        <f t="shared" si="207"/>
        <v>60</v>
      </c>
      <c r="AE1133" s="2" t="str">
        <f t="shared" si="208"/>
        <v>HT Under 1.5 Goals</v>
      </c>
      <c r="AF1133" s="6"/>
      <c r="AG1133" s="6" t="str">
        <f t="shared" si="209"/>
        <v>HT Over 0.5 Goals</v>
      </c>
      <c r="AH1133" s="6" t="str">
        <f t="shared" si="211"/>
        <v>LOST</v>
      </c>
      <c r="AI1133" s="6" t="str">
        <f t="shared" si="212"/>
        <v>LOST</v>
      </c>
      <c r="AK1133" s="2" t="str">
        <f t="shared" si="210"/>
        <v>…</v>
      </c>
    </row>
    <row r="1134" spans="6:37">
      <c r="F1134" s="8"/>
      <c r="G1134" s="2"/>
      <c r="H1134" s="8"/>
      <c r="I1134" s="2"/>
      <c r="J1134" s="2"/>
      <c r="K1134" s="2"/>
      <c r="L1134" s="2"/>
      <c r="M1134" s="2"/>
      <c r="N1134" s="2"/>
      <c r="O1134" s="3"/>
      <c r="P1134" s="3"/>
      <c r="Q1134" s="2"/>
      <c r="R1134" s="2"/>
      <c r="S1134" s="2"/>
      <c r="T1134" s="2"/>
      <c r="U1134" s="27"/>
      <c r="V1134" s="27"/>
      <c r="W1134" s="20"/>
      <c r="X1134" s="20">
        <f t="shared" si="202"/>
        <v>1.25</v>
      </c>
      <c r="Y1134" s="11"/>
      <c r="Z1134" s="2">
        <f t="shared" si="203"/>
        <v>0</v>
      </c>
      <c r="AA1134">
        <f t="shared" si="204"/>
        <v>10</v>
      </c>
      <c r="AB1134">
        <f t="shared" si="205"/>
        <v>0</v>
      </c>
      <c r="AC1134">
        <f t="shared" si="206"/>
        <v>0</v>
      </c>
      <c r="AD1134" s="2">
        <f t="shared" si="207"/>
        <v>60</v>
      </c>
      <c r="AE1134" s="2" t="str">
        <f t="shared" si="208"/>
        <v>HT Under 1.5 Goals</v>
      </c>
      <c r="AF1134" s="6"/>
      <c r="AG1134" s="6" t="str">
        <f t="shared" si="209"/>
        <v>HT Over 0.5 Goals</v>
      </c>
      <c r="AH1134" s="6" t="str">
        <f t="shared" si="211"/>
        <v>LOST</v>
      </c>
      <c r="AI1134" s="6" t="str">
        <f t="shared" si="212"/>
        <v>LOST</v>
      </c>
      <c r="AK1134" s="2" t="str">
        <f t="shared" si="210"/>
        <v>…</v>
      </c>
    </row>
    <row r="1135" spans="6:37">
      <c r="F1135" s="8"/>
      <c r="G1135" s="2"/>
      <c r="H1135" s="8"/>
      <c r="I1135" s="2"/>
      <c r="J1135" s="2"/>
      <c r="K1135" s="2"/>
      <c r="L1135" s="2"/>
      <c r="M1135" s="2"/>
      <c r="N1135" s="2"/>
      <c r="O1135" s="3"/>
      <c r="P1135" s="3"/>
      <c r="Q1135" s="2"/>
      <c r="R1135" s="2"/>
      <c r="S1135" s="2"/>
      <c r="T1135" s="2"/>
      <c r="U1135" s="27"/>
      <c r="V1135" s="27"/>
      <c r="W1135" s="20"/>
      <c r="X1135" s="20">
        <f t="shared" si="202"/>
        <v>1.25</v>
      </c>
      <c r="Y1135" s="11"/>
      <c r="Z1135" s="2">
        <f t="shared" si="203"/>
        <v>0</v>
      </c>
      <c r="AA1135">
        <f t="shared" si="204"/>
        <v>10</v>
      </c>
      <c r="AB1135">
        <f t="shared" si="205"/>
        <v>0</v>
      </c>
      <c r="AC1135">
        <f t="shared" si="206"/>
        <v>0</v>
      </c>
      <c r="AD1135" s="2">
        <f t="shared" si="207"/>
        <v>60</v>
      </c>
      <c r="AE1135" s="2" t="str">
        <f t="shared" si="208"/>
        <v>HT Under 1.5 Goals</v>
      </c>
      <c r="AF1135" s="6"/>
      <c r="AG1135" s="6" t="str">
        <f t="shared" si="209"/>
        <v>HT Over 0.5 Goals</v>
      </c>
      <c r="AH1135" s="6" t="str">
        <f t="shared" si="211"/>
        <v>LOST</v>
      </c>
      <c r="AI1135" s="6" t="str">
        <f t="shared" si="212"/>
        <v>LOST</v>
      </c>
      <c r="AK1135" s="2" t="str">
        <f t="shared" si="210"/>
        <v>…</v>
      </c>
    </row>
    <row r="1136" spans="6:37">
      <c r="F1136" s="8"/>
      <c r="G1136" s="2"/>
      <c r="H1136" s="8"/>
      <c r="I1136" s="2"/>
      <c r="J1136" s="2"/>
      <c r="K1136" s="2"/>
      <c r="L1136" s="2"/>
      <c r="M1136" s="2"/>
      <c r="N1136" s="2"/>
      <c r="O1136" s="3"/>
      <c r="P1136" s="3"/>
      <c r="Q1136" s="2"/>
      <c r="R1136" s="2"/>
      <c r="S1136" s="2"/>
      <c r="T1136" s="2"/>
      <c r="U1136" s="27"/>
      <c r="V1136" s="27"/>
      <c r="W1136" s="20"/>
      <c r="X1136" s="20">
        <f t="shared" si="202"/>
        <v>1.25</v>
      </c>
      <c r="Y1136" s="11"/>
      <c r="Z1136" s="2">
        <f t="shared" si="203"/>
        <v>0</v>
      </c>
      <c r="AA1136">
        <f t="shared" si="204"/>
        <v>10</v>
      </c>
      <c r="AB1136">
        <f t="shared" si="205"/>
        <v>0</v>
      </c>
      <c r="AC1136">
        <f t="shared" si="206"/>
        <v>0</v>
      </c>
      <c r="AD1136" s="2">
        <f t="shared" si="207"/>
        <v>60</v>
      </c>
      <c r="AE1136" s="2" t="str">
        <f t="shared" si="208"/>
        <v>HT Under 1.5 Goals</v>
      </c>
      <c r="AF1136" s="6"/>
      <c r="AG1136" s="6" t="str">
        <f t="shared" si="209"/>
        <v>HT Over 0.5 Goals</v>
      </c>
      <c r="AH1136" s="6" t="str">
        <f t="shared" si="211"/>
        <v>LOST</v>
      </c>
      <c r="AI1136" s="6" t="str">
        <f t="shared" si="212"/>
        <v>LOST</v>
      </c>
      <c r="AK1136" s="2" t="str">
        <f t="shared" si="210"/>
        <v>…</v>
      </c>
    </row>
    <row r="1137" spans="6:37">
      <c r="F1137" s="8"/>
      <c r="G1137" s="2"/>
      <c r="H1137" s="8"/>
      <c r="I1137" s="2"/>
      <c r="J1137" s="2"/>
      <c r="K1137" s="2"/>
      <c r="L1137" s="2"/>
      <c r="M1137" s="2"/>
      <c r="N1137" s="2"/>
      <c r="O1137" s="3"/>
      <c r="P1137" s="3"/>
      <c r="Q1137" s="2"/>
      <c r="R1137" s="2"/>
      <c r="S1137" s="2"/>
      <c r="T1137" s="2"/>
      <c r="U1137" s="27"/>
      <c r="V1137" s="27"/>
      <c r="W1137" s="20"/>
      <c r="X1137" s="20">
        <f t="shared" si="202"/>
        <v>1.25</v>
      </c>
      <c r="Y1137" s="11"/>
      <c r="Z1137" s="2">
        <f t="shared" si="203"/>
        <v>0</v>
      </c>
      <c r="AA1137">
        <f t="shared" si="204"/>
        <v>10</v>
      </c>
      <c r="AB1137">
        <f t="shared" si="205"/>
        <v>0</v>
      </c>
      <c r="AC1137">
        <f t="shared" si="206"/>
        <v>0</v>
      </c>
      <c r="AD1137" s="2">
        <f t="shared" si="207"/>
        <v>60</v>
      </c>
      <c r="AE1137" s="2" t="str">
        <f t="shared" si="208"/>
        <v>HT Under 1.5 Goals</v>
      </c>
      <c r="AF1137" s="6"/>
      <c r="AG1137" s="6" t="str">
        <f t="shared" si="209"/>
        <v>HT Over 0.5 Goals</v>
      </c>
      <c r="AH1137" s="6" t="str">
        <f t="shared" si="211"/>
        <v>LOST</v>
      </c>
      <c r="AI1137" s="6" t="str">
        <f t="shared" si="212"/>
        <v>LOST</v>
      </c>
      <c r="AK1137" s="2" t="str">
        <f t="shared" si="210"/>
        <v>…</v>
      </c>
    </row>
    <row r="1138" spans="6:37">
      <c r="F1138" s="8"/>
      <c r="G1138" s="2"/>
      <c r="H1138" s="8"/>
      <c r="I1138" s="2"/>
      <c r="J1138" s="2"/>
      <c r="K1138" s="2"/>
      <c r="L1138" s="2"/>
      <c r="M1138" s="2"/>
      <c r="N1138" s="2"/>
      <c r="O1138" s="3"/>
      <c r="P1138" s="3"/>
      <c r="Q1138" s="2"/>
      <c r="R1138" s="2"/>
      <c r="S1138" s="2"/>
      <c r="T1138" s="2"/>
      <c r="U1138" s="27"/>
      <c r="V1138" s="27"/>
      <c r="W1138" s="20"/>
      <c r="X1138" s="20">
        <f t="shared" si="202"/>
        <v>1.25</v>
      </c>
      <c r="Y1138" s="11"/>
      <c r="Z1138" s="2">
        <f t="shared" si="203"/>
        <v>0</v>
      </c>
      <c r="AA1138">
        <f t="shared" si="204"/>
        <v>10</v>
      </c>
      <c r="AB1138">
        <f t="shared" si="205"/>
        <v>0</v>
      </c>
      <c r="AC1138">
        <f t="shared" si="206"/>
        <v>0</v>
      </c>
      <c r="AD1138" s="2">
        <f t="shared" si="207"/>
        <v>60</v>
      </c>
      <c r="AE1138" s="2" t="str">
        <f t="shared" si="208"/>
        <v>HT Under 1.5 Goals</v>
      </c>
      <c r="AF1138" s="6"/>
      <c r="AG1138" s="6" t="str">
        <f t="shared" si="209"/>
        <v>HT Over 0.5 Goals</v>
      </c>
      <c r="AH1138" s="6" t="str">
        <f t="shared" si="211"/>
        <v>LOST</v>
      </c>
      <c r="AI1138" s="6" t="str">
        <f t="shared" si="212"/>
        <v>LOST</v>
      </c>
      <c r="AK1138" s="2" t="str">
        <f t="shared" si="210"/>
        <v>…</v>
      </c>
    </row>
    <row r="1139" spans="6:37">
      <c r="F1139" s="8"/>
      <c r="G1139" s="2"/>
      <c r="H1139" s="8"/>
      <c r="I1139" s="2"/>
      <c r="J1139" s="2"/>
      <c r="K1139" s="2"/>
      <c r="L1139" s="2"/>
      <c r="M1139" s="2"/>
      <c r="N1139" s="2"/>
      <c r="O1139" s="3"/>
      <c r="P1139" s="3"/>
      <c r="Q1139" s="2"/>
      <c r="R1139" s="2"/>
      <c r="S1139" s="2"/>
      <c r="T1139" s="2"/>
      <c r="U1139" s="27"/>
      <c r="V1139" s="27"/>
      <c r="W1139" s="20"/>
      <c r="X1139" s="20">
        <f t="shared" si="202"/>
        <v>1.25</v>
      </c>
      <c r="Y1139" s="11"/>
      <c r="Z1139" s="2">
        <f t="shared" si="203"/>
        <v>0</v>
      </c>
      <c r="AA1139">
        <f t="shared" si="204"/>
        <v>10</v>
      </c>
      <c r="AB1139">
        <f t="shared" si="205"/>
        <v>0</v>
      </c>
      <c r="AC1139">
        <f t="shared" si="206"/>
        <v>0</v>
      </c>
      <c r="AD1139" s="2">
        <f t="shared" si="207"/>
        <v>60</v>
      </c>
      <c r="AE1139" s="2" t="str">
        <f t="shared" si="208"/>
        <v>HT Under 1.5 Goals</v>
      </c>
      <c r="AF1139" s="6"/>
      <c r="AG1139" s="6" t="str">
        <f t="shared" si="209"/>
        <v>HT Over 0.5 Goals</v>
      </c>
      <c r="AH1139" s="6" t="str">
        <f t="shared" si="211"/>
        <v>LOST</v>
      </c>
      <c r="AI1139" s="6" t="str">
        <f t="shared" si="212"/>
        <v>LOST</v>
      </c>
      <c r="AK1139" s="2" t="str">
        <f t="shared" si="210"/>
        <v>…</v>
      </c>
    </row>
    <row r="1140" spans="6:37">
      <c r="F1140" s="8"/>
      <c r="G1140" s="2"/>
      <c r="H1140" s="8"/>
      <c r="I1140" s="2"/>
      <c r="J1140" s="2"/>
      <c r="K1140" s="2"/>
      <c r="L1140" s="2"/>
      <c r="M1140" s="2"/>
      <c r="N1140" s="2"/>
      <c r="O1140" s="3"/>
      <c r="P1140" s="3"/>
      <c r="Q1140" s="2"/>
      <c r="R1140" s="2"/>
      <c r="S1140" s="2"/>
      <c r="T1140" s="2"/>
      <c r="U1140" s="27"/>
      <c r="V1140" s="27"/>
      <c r="W1140" s="20"/>
      <c r="X1140" s="20">
        <f t="shared" si="202"/>
        <v>1.25</v>
      </c>
      <c r="Y1140" s="11"/>
      <c r="Z1140" s="2">
        <f t="shared" si="203"/>
        <v>0</v>
      </c>
      <c r="AA1140">
        <f t="shared" si="204"/>
        <v>10</v>
      </c>
      <c r="AB1140">
        <f t="shared" si="205"/>
        <v>0</v>
      </c>
      <c r="AC1140">
        <f t="shared" si="206"/>
        <v>0</v>
      </c>
      <c r="AD1140" s="2">
        <f t="shared" si="207"/>
        <v>60</v>
      </c>
      <c r="AE1140" s="2" t="str">
        <f t="shared" si="208"/>
        <v>HT Under 1.5 Goals</v>
      </c>
      <c r="AF1140" s="6"/>
      <c r="AG1140" s="6" t="str">
        <f t="shared" si="209"/>
        <v>HT Over 0.5 Goals</v>
      </c>
      <c r="AH1140" s="6" t="str">
        <f t="shared" si="211"/>
        <v>LOST</v>
      </c>
      <c r="AI1140" s="6" t="str">
        <f t="shared" si="212"/>
        <v>LOST</v>
      </c>
      <c r="AK1140" s="2" t="str">
        <f t="shared" si="210"/>
        <v>…</v>
      </c>
    </row>
    <row r="1141" spans="6:37">
      <c r="F1141" s="8"/>
      <c r="G1141" s="2"/>
      <c r="H1141" s="8"/>
      <c r="I1141" s="2"/>
      <c r="J1141" s="2"/>
      <c r="K1141" s="2"/>
      <c r="L1141" s="2"/>
      <c r="M1141" s="2"/>
      <c r="N1141" s="2"/>
      <c r="O1141" s="3"/>
      <c r="P1141" s="3"/>
      <c r="Q1141" s="2"/>
      <c r="R1141" s="2"/>
      <c r="S1141" s="2"/>
      <c r="T1141" s="2"/>
      <c r="U1141" s="27"/>
      <c r="V1141" s="27"/>
      <c r="W1141" s="20"/>
      <c r="X1141" s="20">
        <f t="shared" si="202"/>
        <v>1.25</v>
      </c>
      <c r="Y1141" s="11"/>
      <c r="Z1141" s="2">
        <f t="shared" si="203"/>
        <v>0</v>
      </c>
      <c r="AA1141">
        <f t="shared" si="204"/>
        <v>10</v>
      </c>
      <c r="AB1141">
        <f t="shared" si="205"/>
        <v>0</v>
      </c>
      <c r="AC1141">
        <f t="shared" si="206"/>
        <v>0</v>
      </c>
      <c r="AD1141" s="2">
        <f t="shared" si="207"/>
        <v>60</v>
      </c>
      <c r="AE1141" s="2" t="str">
        <f t="shared" si="208"/>
        <v>HT Under 1.5 Goals</v>
      </c>
      <c r="AF1141" s="6"/>
      <c r="AG1141" s="6" t="str">
        <f t="shared" si="209"/>
        <v>HT Over 0.5 Goals</v>
      </c>
      <c r="AH1141" s="6" t="str">
        <f t="shared" si="211"/>
        <v>LOST</v>
      </c>
      <c r="AI1141" s="6" t="str">
        <f t="shared" si="212"/>
        <v>LOST</v>
      </c>
      <c r="AK1141" s="2" t="str">
        <f t="shared" si="210"/>
        <v>…</v>
      </c>
    </row>
    <row r="1142" spans="6:37">
      <c r="F1142" s="8"/>
      <c r="G1142" s="2"/>
      <c r="H1142" s="8"/>
      <c r="I1142" s="2"/>
      <c r="J1142" s="2"/>
      <c r="K1142" s="2"/>
      <c r="L1142" s="2"/>
      <c r="M1142" s="2"/>
      <c r="N1142" s="2"/>
      <c r="O1142" s="3"/>
      <c r="P1142" s="3"/>
      <c r="Q1142" s="2"/>
      <c r="R1142" s="2"/>
      <c r="S1142" s="2"/>
      <c r="T1142" s="2"/>
      <c r="U1142" s="27"/>
      <c r="V1142" s="27"/>
      <c r="W1142" s="20"/>
      <c r="X1142" s="20">
        <f t="shared" si="202"/>
        <v>1.25</v>
      </c>
      <c r="Y1142" s="11"/>
      <c r="Z1142" s="2">
        <f t="shared" si="203"/>
        <v>0</v>
      </c>
      <c r="AA1142">
        <f t="shared" si="204"/>
        <v>10</v>
      </c>
      <c r="AB1142">
        <f t="shared" si="205"/>
        <v>0</v>
      </c>
      <c r="AC1142">
        <f t="shared" si="206"/>
        <v>0</v>
      </c>
      <c r="AD1142" s="2">
        <f t="shared" si="207"/>
        <v>60</v>
      </c>
      <c r="AE1142" s="2" t="str">
        <f t="shared" si="208"/>
        <v>HT Under 1.5 Goals</v>
      </c>
      <c r="AF1142" s="6"/>
      <c r="AG1142" s="6" t="str">
        <f t="shared" si="209"/>
        <v>HT Over 0.5 Goals</v>
      </c>
      <c r="AH1142" s="6" t="str">
        <f t="shared" si="211"/>
        <v>LOST</v>
      </c>
      <c r="AI1142" s="6" t="str">
        <f t="shared" si="212"/>
        <v>LOST</v>
      </c>
      <c r="AK1142" s="2" t="str">
        <f t="shared" si="210"/>
        <v>…</v>
      </c>
    </row>
    <row r="1143" spans="6:37">
      <c r="F1143" s="8"/>
      <c r="G1143" s="2"/>
      <c r="H1143" s="8"/>
      <c r="I1143" s="2"/>
      <c r="J1143" s="2"/>
      <c r="K1143" s="2"/>
      <c r="L1143" s="2"/>
      <c r="M1143" s="2"/>
      <c r="N1143" s="2"/>
      <c r="O1143" s="3"/>
      <c r="P1143" s="3"/>
      <c r="Q1143" s="2"/>
      <c r="R1143" s="2"/>
      <c r="S1143" s="2"/>
      <c r="T1143" s="2"/>
      <c r="U1143" s="27"/>
      <c r="V1143" s="27"/>
      <c r="W1143" s="20"/>
      <c r="X1143" s="20">
        <f t="shared" si="202"/>
        <v>1.25</v>
      </c>
      <c r="Y1143" s="11"/>
      <c r="Z1143" s="2">
        <f t="shared" si="203"/>
        <v>0</v>
      </c>
      <c r="AA1143">
        <f t="shared" si="204"/>
        <v>10</v>
      </c>
      <c r="AB1143">
        <f t="shared" si="205"/>
        <v>0</v>
      </c>
      <c r="AC1143">
        <f t="shared" si="206"/>
        <v>0</v>
      </c>
      <c r="AD1143" s="2">
        <f t="shared" si="207"/>
        <v>60</v>
      </c>
      <c r="AE1143" s="2" t="str">
        <f t="shared" si="208"/>
        <v>HT Under 1.5 Goals</v>
      </c>
      <c r="AF1143" s="6"/>
      <c r="AG1143" s="6" t="str">
        <f t="shared" si="209"/>
        <v>HT Over 0.5 Goals</v>
      </c>
      <c r="AH1143" s="6" t="str">
        <f t="shared" si="211"/>
        <v>LOST</v>
      </c>
      <c r="AI1143" s="6" t="str">
        <f t="shared" si="212"/>
        <v>LOST</v>
      </c>
      <c r="AK1143" s="2" t="str">
        <f t="shared" si="210"/>
        <v>…</v>
      </c>
    </row>
    <row r="1144" spans="6:37">
      <c r="F1144" s="8"/>
      <c r="G1144" s="2"/>
      <c r="H1144" s="8"/>
      <c r="I1144" s="2"/>
      <c r="J1144" s="2"/>
      <c r="K1144" s="2"/>
      <c r="L1144" s="2"/>
      <c r="M1144" s="2"/>
      <c r="N1144" s="2"/>
      <c r="O1144" s="3"/>
      <c r="P1144" s="3"/>
      <c r="Q1144" s="2"/>
      <c r="R1144" s="2"/>
      <c r="S1144" s="2"/>
      <c r="T1144" s="2"/>
      <c r="U1144" s="27"/>
      <c r="V1144" s="27"/>
      <c r="W1144" s="20"/>
      <c r="X1144" s="20">
        <f t="shared" si="202"/>
        <v>1.25</v>
      </c>
      <c r="Y1144" s="11"/>
      <c r="Z1144" s="2">
        <f t="shared" si="203"/>
        <v>0</v>
      </c>
      <c r="AA1144">
        <f t="shared" si="204"/>
        <v>10</v>
      </c>
      <c r="AB1144">
        <f t="shared" si="205"/>
        <v>0</v>
      </c>
      <c r="AC1144">
        <f t="shared" si="206"/>
        <v>0</v>
      </c>
      <c r="AD1144" s="2">
        <f t="shared" si="207"/>
        <v>60</v>
      </c>
      <c r="AE1144" s="2" t="str">
        <f t="shared" si="208"/>
        <v>HT Under 1.5 Goals</v>
      </c>
      <c r="AF1144" s="6"/>
      <c r="AG1144" s="6" t="str">
        <f t="shared" si="209"/>
        <v>HT Over 0.5 Goals</v>
      </c>
      <c r="AH1144" s="6" t="str">
        <f t="shared" si="211"/>
        <v>LOST</v>
      </c>
      <c r="AI1144" s="6" t="str">
        <f t="shared" si="212"/>
        <v>LOST</v>
      </c>
      <c r="AK1144" s="2" t="str">
        <f t="shared" si="210"/>
        <v>…</v>
      </c>
    </row>
    <row r="1145" spans="6:37">
      <c r="F1145" s="8"/>
      <c r="G1145" s="2"/>
      <c r="H1145" s="8"/>
      <c r="I1145" s="2"/>
      <c r="J1145" s="2"/>
      <c r="K1145" s="2"/>
      <c r="L1145" s="2"/>
      <c r="M1145" s="2"/>
      <c r="N1145" s="2"/>
      <c r="O1145" s="3"/>
      <c r="P1145" s="3"/>
      <c r="Q1145" s="2"/>
      <c r="R1145" s="2"/>
      <c r="S1145" s="2"/>
      <c r="T1145" s="2"/>
      <c r="U1145" s="27"/>
      <c r="V1145" s="27"/>
      <c r="W1145" s="20"/>
      <c r="X1145" s="20">
        <f t="shared" si="202"/>
        <v>1.25</v>
      </c>
      <c r="Y1145" s="11"/>
      <c r="Z1145" s="2">
        <f t="shared" si="203"/>
        <v>0</v>
      </c>
      <c r="AA1145">
        <f t="shared" si="204"/>
        <v>10</v>
      </c>
      <c r="AB1145">
        <f t="shared" si="205"/>
        <v>0</v>
      </c>
      <c r="AC1145">
        <f t="shared" si="206"/>
        <v>0</v>
      </c>
      <c r="AD1145" s="2">
        <f t="shared" si="207"/>
        <v>60</v>
      </c>
      <c r="AE1145" s="2" t="str">
        <f t="shared" si="208"/>
        <v>HT Under 1.5 Goals</v>
      </c>
      <c r="AF1145" s="6"/>
      <c r="AG1145" s="6" t="str">
        <f t="shared" si="209"/>
        <v>HT Over 0.5 Goals</v>
      </c>
      <c r="AH1145" s="6" t="str">
        <f t="shared" si="211"/>
        <v>LOST</v>
      </c>
      <c r="AI1145" s="6" t="str">
        <f t="shared" si="212"/>
        <v>LOST</v>
      </c>
      <c r="AK1145" s="2" t="str">
        <f t="shared" si="210"/>
        <v>…</v>
      </c>
    </row>
    <row r="1146" spans="6:37">
      <c r="F1146" s="8"/>
      <c r="G1146" s="2"/>
      <c r="H1146" s="8"/>
      <c r="I1146" s="2"/>
      <c r="J1146" s="2"/>
      <c r="K1146" s="2"/>
      <c r="L1146" s="2"/>
      <c r="M1146" s="2"/>
      <c r="N1146" s="2"/>
      <c r="O1146" s="3"/>
      <c r="P1146" s="3"/>
      <c r="Q1146" s="2"/>
      <c r="R1146" s="2"/>
      <c r="S1146" s="2"/>
      <c r="T1146" s="2"/>
      <c r="U1146" s="27"/>
      <c r="V1146" s="27"/>
      <c r="W1146" s="20"/>
      <c r="X1146" s="20">
        <f t="shared" si="202"/>
        <v>1.25</v>
      </c>
      <c r="Y1146" s="11"/>
      <c r="Z1146" s="2">
        <f t="shared" si="203"/>
        <v>0</v>
      </c>
      <c r="AA1146">
        <f t="shared" si="204"/>
        <v>10</v>
      </c>
      <c r="AB1146">
        <f t="shared" si="205"/>
        <v>0</v>
      </c>
      <c r="AC1146">
        <f t="shared" si="206"/>
        <v>0</v>
      </c>
      <c r="AD1146" s="2">
        <f t="shared" si="207"/>
        <v>60</v>
      </c>
      <c r="AE1146" s="2" t="str">
        <f t="shared" si="208"/>
        <v>HT Under 1.5 Goals</v>
      </c>
      <c r="AF1146" s="6"/>
      <c r="AG1146" s="6" t="str">
        <f t="shared" si="209"/>
        <v>HT Over 0.5 Goals</v>
      </c>
      <c r="AH1146" s="6" t="str">
        <f t="shared" si="211"/>
        <v>LOST</v>
      </c>
      <c r="AI1146" s="6" t="str">
        <f t="shared" si="212"/>
        <v>LOST</v>
      </c>
      <c r="AK1146" s="2" t="str">
        <f t="shared" si="210"/>
        <v>…</v>
      </c>
    </row>
    <row r="1147" spans="6:37">
      <c r="F1147" s="8"/>
      <c r="G1147" s="2"/>
      <c r="H1147" s="8"/>
      <c r="I1147" s="2"/>
      <c r="J1147" s="2"/>
      <c r="K1147" s="2"/>
      <c r="L1147" s="2"/>
      <c r="M1147" s="2"/>
      <c r="N1147" s="2"/>
      <c r="O1147" s="3"/>
      <c r="P1147" s="3"/>
      <c r="Q1147" s="2"/>
      <c r="R1147" s="2"/>
      <c r="S1147" s="2"/>
      <c r="T1147" s="2"/>
      <c r="U1147" s="27"/>
      <c r="V1147" s="27"/>
      <c r="W1147" s="20"/>
      <c r="X1147" s="20">
        <f t="shared" si="202"/>
        <v>1.25</v>
      </c>
      <c r="Y1147" s="11"/>
      <c r="Z1147" s="2">
        <f t="shared" si="203"/>
        <v>0</v>
      </c>
      <c r="AA1147">
        <f t="shared" si="204"/>
        <v>10</v>
      </c>
      <c r="AB1147">
        <f t="shared" si="205"/>
        <v>0</v>
      </c>
      <c r="AC1147">
        <f t="shared" si="206"/>
        <v>0</v>
      </c>
      <c r="AD1147" s="2">
        <f t="shared" si="207"/>
        <v>60</v>
      </c>
      <c r="AE1147" s="2" t="str">
        <f t="shared" si="208"/>
        <v>HT Under 1.5 Goals</v>
      </c>
      <c r="AF1147" s="6"/>
      <c r="AG1147" s="6" t="str">
        <f t="shared" si="209"/>
        <v>HT Over 0.5 Goals</v>
      </c>
      <c r="AH1147" s="6" t="str">
        <f t="shared" si="211"/>
        <v>LOST</v>
      </c>
      <c r="AI1147" s="6" t="str">
        <f t="shared" si="212"/>
        <v>LOST</v>
      </c>
      <c r="AK1147" s="2" t="str">
        <f t="shared" si="210"/>
        <v>…</v>
      </c>
    </row>
    <row r="1148" spans="6:37">
      <c r="F1148" s="8"/>
      <c r="G1148" s="2"/>
      <c r="H1148" s="8"/>
      <c r="I1148" s="2"/>
      <c r="J1148" s="2"/>
      <c r="K1148" s="2"/>
      <c r="L1148" s="2"/>
      <c r="M1148" s="2"/>
      <c r="N1148" s="2"/>
      <c r="O1148" s="3"/>
      <c r="P1148" s="3"/>
      <c r="Q1148" s="2"/>
      <c r="R1148" s="2"/>
      <c r="S1148" s="2"/>
      <c r="T1148" s="2"/>
      <c r="U1148" s="27"/>
      <c r="V1148" s="27"/>
      <c r="W1148" s="20"/>
      <c r="X1148" s="20">
        <f t="shared" si="202"/>
        <v>1.25</v>
      </c>
      <c r="Y1148" s="11"/>
      <c r="Z1148" s="2">
        <f t="shared" si="203"/>
        <v>0</v>
      </c>
      <c r="AA1148">
        <f t="shared" si="204"/>
        <v>10</v>
      </c>
      <c r="AB1148">
        <f t="shared" si="205"/>
        <v>0</v>
      </c>
      <c r="AC1148">
        <f t="shared" si="206"/>
        <v>0</v>
      </c>
      <c r="AD1148" s="2">
        <f t="shared" si="207"/>
        <v>60</v>
      </c>
      <c r="AE1148" s="2" t="str">
        <f t="shared" si="208"/>
        <v>HT Under 1.5 Goals</v>
      </c>
      <c r="AF1148" s="6"/>
      <c r="AG1148" s="6" t="str">
        <f t="shared" si="209"/>
        <v>HT Over 0.5 Goals</v>
      </c>
      <c r="AH1148" s="6" t="str">
        <f t="shared" si="211"/>
        <v>LOST</v>
      </c>
      <c r="AI1148" s="6" t="str">
        <f t="shared" si="212"/>
        <v>LOST</v>
      </c>
      <c r="AK1148" s="2" t="str">
        <f t="shared" si="210"/>
        <v>…</v>
      </c>
    </row>
    <row r="1149" spans="6:37">
      <c r="F1149" s="8"/>
      <c r="G1149" s="2"/>
      <c r="H1149" s="8"/>
      <c r="I1149" s="2"/>
      <c r="J1149" s="2"/>
      <c r="K1149" s="2"/>
      <c r="L1149" s="2"/>
      <c r="M1149" s="2"/>
      <c r="N1149" s="2"/>
      <c r="O1149" s="3"/>
      <c r="P1149" s="3"/>
      <c r="Q1149" s="2"/>
      <c r="R1149" s="2"/>
      <c r="S1149" s="2"/>
      <c r="T1149" s="2"/>
      <c r="U1149" s="27"/>
      <c r="V1149" s="27"/>
      <c r="W1149" s="20"/>
      <c r="X1149" s="20">
        <f t="shared" si="202"/>
        <v>1.25</v>
      </c>
      <c r="Y1149" s="11"/>
      <c r="Z1149" s="2">
        <f t="shared" si="203"/>
        <v>0</v>
      </c>
      <c r="AA1149">
        <f t="shared" si="204"/>
        <v>10</v>
      </c>
      <c r="AB1149">
        <f t="shared" si="205"/>
        <v>0</v>
      </c>
      <c r="AC1149">
        <f t="shared" si="206"/>
        <v>0</v>
      </c>
      <c r="AD1149" s="2">
        <f t="shared" si="207"/>
        <v>60</v>
      </c>
      <c r="AE1149" s="2" t="str">
        <f t="shared" si="208"/>
        <v>HT Under 1.5 Goals</v>
      </c>
      <c r="AF1149" s="6"/>
      <c r="AG1149" s="6" t="str">
        <f t="shared" si="209"/>
        <v>HT Over 0.5 Goals</v>
      </c>
      <c r="AH1149" s="6" t="str">
        <f t="shared" si="211"/>
        <v>LOST</v>
      </c>
      <c r="AI1149" s="6" t="str">
        <f t="shared" si="212"/>
        <v>LOST</v>
      </c>
      <c r="AK1149" s="2" t="str">
        <f t="shared" si="210"/>
        <v>…</v>
      </c>
    </row>
    <row r="1150" spans="6:37">
      <c r="F1150" s="8"/>
      <c r="G1150" s="2"/>
      <c r="H1150" s="8"/>
      <c r="I1150" s="2"/>
      <c r="J1150" s="2"/>
      <c r="K1150" s="2"/>
      <c r="L1150" s="2"/>
      <c r="M1150" s="2"/>
      <c r="N1150" s="2"/>
      <c r="O1150" s="3"/>
      <c r="P1150" s="3"/>
      <c r="Q1150" s="2"/>
      <c r="R1150" s="2"/>
      <c r="S1150" s="2"/>
      <c r="T1150" s="2"/>
      <c r="U1150" s="27"/>
      <c r="V1150" s="27"/>
      <c r="W1150" s="20"/>
      <c r="X1150" s="20">
        <f t="shared" si="202"/>
        <v>1.25</v>
      </c>
      <c r="Y1150" s="11"/>
      <c r="Z1150" s="2">
        <f t="shared" si="203"/>
        <v>0</v>
      </c>
      <c r="AA1150">
        <f t="shared" si="204"/>
        <v>10</v>
      </c>
      <c r="AB1150">
        <f t="shared" si="205"/>
        <v>0</v>
      </c>
      <c r="AC1150">
        <f t="shared" si="206"/>
        <v>0</v>
      </c>
      <c r="AD1150" s="2">
        <f t="shared" si="207"/>
        <v>60</v>
      </c>
      <c r="AE1150" s="2" t="str">
        <f t="shared" si="208"/>
        <v>HT Under 1.5 Goals</v>
      </c>
      <c r="AF1150" s="6"/>
      <c r="AG1150" s="6" t="str">
        <f t="shared" si="209"/>
        <v>HT Over 0.5 Goals</v>
      </c>
      <c r="AH1150" s="6" t="str">
        <f t="shared" si="211"/>
        <v>LOST</v>
      </c>
      <c r="AI1150" s="6" t="str">
        <f t="shared" si="212"/>
        <v>LOST</v>
      </c>
      <c r="AK1150" s="2" t="str">
        <f t="shared" si="210"/>
        <v>…</v>
      </c>
    </row>
    <row r="1151" spans="6:37">
      <c r="F1151" s="8"/>
      <c r="G1151" s="2"/>
      <c r="H1151" s="8"/>
      <c r="I1151" s="2"/>
      <c r="J1151" s="2"/>
      <c r="K1151" s="2"/>
      <c r="L1151" s="2"/>
      <c r="M1151" s="2"/>
      <c r="N1151" s="2"/>
      <c r="O1151" s="3"/>
      <c r="P1151" s="3"/>
      <c r="Q1151" s="2"/>
      <c r="R1151" s="2"/>
      <c r="S1151" s="2"/>
      <c r="T1151" s="2"/>
      <c r="U1151" s="27"/>
      <c r="V1151" s="27"/>
      <c r="W1151" s="20"/>
      <c r="X1151" s="20">
        <f t="shared" ref="X1151:X1214" si="213">IF(W1151=1.5,1.3,IF(W1151=1.55,1.3,IF(W1151=1.6,1.3,IF(W1151=1.65,1.35,IF(W1151=1.7,1.35,IF(W1151=1.75,1.4,IF(W1151=1.8,1.45,IF(W1151=1.8,1.5,IF(W1151=1.85,1.5,IF(W1151=1.9,1.55,IF(W1151=1.95,1.6,IF(W1151=2,1.6,IF(W1151&lt;1.5,1.25,1.65)))))))))))))</f>
        <v>1.25</v>
      </c>
      <c r="Y1151" s="11"/>
      <c r="Z1151" s="2">
        <f t="shared" ref="Z1151:Z1214" si="214">IF(J1151&gt;52,10,0)</f>
        <v>0</v>
      </c>
      <c r="AA1151">
        <f t="shared" ref="AA1151:AA1214" si="215">IF(N1151&gt;15,0,IF(N1151&lt;8,10,5))</f>
        <v>10</v>
      </c>
      <c r="AB1151">
        <f t="shared" ref="AB1151:AB1214" si="216">IF(U1151&gt;60,10,IF(U1151&lt;49,0,5))</f>
        <v>0</v>
      </c>
      <c r="AC1151">
        <f t="shared" ref="AC1151:AC1214" si="217">IF(V1151="Y",10,IF(V1151="C",5,0))</f>
        <v>0</v>
      </c>
      <c r="AD1151" s="2">
        <f t="shared" ref="AD1151:AD1214" si="218">SUM(Z1151:AC1151)+50</f>
        <v>60</v>
      </c>
      <c r="AE1151" s="2" t="str">
        <f t="shared" ref="AE1151:AE1214" si="219">IF(AD1151&lt;56,"HT Over 0.5 Goals","HT Under 1.5 Goals")</f>
        <v>HT Under 1.5 Goals</v>
      </c>
      <c r="AF1151" s="6"/>
      <c r="AG1151" s="6" t="str">
        <f t="shared" ref="AG1151:AG1214" si="220">IF(O1151="1-0","HT Under 1.5 Goals",IF(O1151="0-0","HT Under 1.5 Goals",IF(O1151="0-1","HT Under 1.5 Goals","HT Over 0.5 Goals")))</f>
        <v>HT Over 0.5 Goals</v>
      </c>
      <c r="AH1151" s="6" t="str">
        <f t="shared" si="211"/>
        <v>LOST</v>
      </c>
      <c r="AI1151" s="6" t="str">
        <f t="shared" si="212"/>
        <v>LOST</v>
      </c>
      <c r="AK1151" s="2" t="str">
        <f t="shared" si="210"/>
        <v>…</v>
      </c>
    </row>
    <row r="1152" spans="6:37">
      <c r="F1152" s="8"/>
      <c r="G1152" s="2"/>
      <c r="H1152" s="8"/>
      <c r="I1152" s="2"/>
      <c r="J1152" s="2"/>
      <c r="K1152" s="2"/>
      <c r="L1152" s="2"/>
      <c r="M1152" s="2"/>
      <c r="N1152" s="2"/>
      <c r="O1152" s="3"/>
      <c r="P1152" s="3"/>
      <c r="Q1152" s="2"/>
      <c r="R1152" s="2"/>
      <c r="S1152" s="2"/>
      <c r="T1152" s="2"/>
      <c r="U1152" s="27"/>
      <c r="V1152" s="27"/>
      <c r="W1152" s="20"/>
      <c r="X1152" s="20">
        <f t="shared" si="213"/>
        <v>1.25</v>
      </c>
      <c r="Y1152" s="11"/>
      <c r="Z1152" s="2">
        <f t="shared" si="214"/>
        <v>0</v>
      </c>
      <c r="AA1152">
        <f t="shared" si="215"/>
        <v>10</v>
      </c>
      <c r="AB1152">
        <f t="shared" si="216"/>
        <v>0</v>
      </c>
      <c r="AC1152">
        <f t="shared" si="217"/>
        <v>0</v>
      </c>
      <c r="AD1152" s="2">
        <f t="shared" si="218"/>
        <v>60</v>
      </c>
      <c r="AE1152" s="2" t="str">
        <f t="shared" si="219"/>
        <v>HT Under 1.5 Goals</v>
      </c>
      <c r="AF1152" s="6"/>
      <c r="AG1152" s="6" t="str">
        <f t="shared" si="220"/>
        <v>HT Over 0.5 Goals</v>
      </c>
      <c r="AH1152" s="6" t="str">
        <f t="shared" si="211"/>
        <v>LOST</v>
      </c>
      <c r="AI1152" s="6" t="str">
        <f t="shared" si="212"/>
        <v>LOST</v>
      </c>
      <c r="AK1152" s="2" t="str">
        <f t="shared" si="210"/>
        <v>…</v>
      </c>
    </row>
    <row r="1153" spans="6:37">
      <c r="F1153" s="8"/>
      <c r="G1153" s="2"/>
      <c r="H1153" s="8"/>
      <c r="I1153" s="2"/>
      <c r="J1153" s="2"/>
      <c r="K1153" s="2"/>
      <c r="L1153" s="2"/>
      <c r="M1153" s="2"/>
      <c r="N1153" s="2"/>
      <c r="O1153" s="3"/>
      <c r="P1153" s="3"/>
      <c r="Q1153" s="2"/>
      <c r="R1153" s="2"/>
      <c r="S1153" s="2"/>
      <c r="T1153" s="2"/>
      <c r="U1153" s="27"/>
      <c r="V1153" s="27"/>
      <c r="W1153" s="20"/>
      <c r="X1153" s="20">
        <f t="shared" si="213"/>
        <v>1.25</v>
      </c>
      <c r="Y1153" s="11"/>
      <c r="Z1153" s="2">
        <f t="shared" si="214"/>
        <v>0</v>
      </c>
      <c r="AA1153">
        <f t="shared" si="215"/>
        <v>10</v>
      </c>
      <c r="AB1153">
        <f t="shared" si="216"/>
        <v>0</v>
      </c>
      <c r="AC1153">
        <f t="shared" si="217"/>
        <v>0</v>
      </c>
      <c r="AD1153" s="2">
        <f t="shared" si="218"/>
        <v>60</v>
      </c>
      <c r="AE1153" s="2" t="str">
        <f t="shared" si="219"/>
        <v>HT Under 1.5 Goals</v>
      </c>
      <c r="AF1153" s="6"/>
      <c r="AG1153" s="6" t="str">
        <f t="shared" si="220"/>
        <v>HT Over 0.5 Goals</v>
      </c>
      <c r="AH1153" s="6" t="str">
        <f t="shared" si="211"/>
        <v>LOST</v>
      </c>
      <c r="AI1153" s="6" t="str">
        <f t="shared" si="212"/>
        <v>LOST</v>
      </c>
      <c r="AK1153" s="2" t="str">
        <f t="shared" si="210"/>
        <v>…</v>
      </c>
    </row>
    <row r="1154" spans="6:37">
      <c r="F1154" s="8"/>
      <c r="G1154" s="2"/>
      <c r="H1154" s="8"/>
      <c r="I1154" s="2"/>
      <c r="J1154" s="2"/>
      <c r="K1154" s="2"/>
      <c r="L1154" s="2"/>
      <c r="M1154" s="2"/>
      <c r="N1154" s="2"/>
      <c r="O1154" s="3"/>
      <c r="P1154" s="3"/>
      <c r="Q1154" s="2"/>
      <c r="R1154" s="2"/>
      <c r="S1154" s="2"/>
      <c r="T1154" s="2"/>
      <c r="U1154" s="27"/>
      <c r="V1154" s="27"/>
      <c r="W1154" s="20"/>
      <c r="X1154" s="20">
        <f t="shared" si="213"/>
        <v>1.25</v>
      </c>
      <c r="Y1154" s="11"/>
      <c r="Z1154" s="2">
        <f t="shared" si="214"/>
        <v>0</v>
      </c>
      <c r="AA1154">
        <f t="shared" si="215"/>
        <v>10</v>
      </c>
      <c r="AB1154">
        <f t="shared" si="216"/>
        <v>0</v>
      </c>
      <c r="AC1154">
        <f t="shared" si="217"/>
        <v>0</v>
      </c>
      <c r="AD1154" s="2">
        <f t="shared" si="218"/>
        <v>60</v>
      </c>
      <c r="AE1154" s="2" t="str">
        <f t="shared" si="219"/>
        <v>HT Under 1.5 Goals</v>
      </c>
      <c r="AF1154" s="6"/>
      <c r="AG1154" s="6" t="str">
        <f t="shared" si="220"/>
        <v>HT Over 0.5 Goals</v>
      </c>
      <c r="AH1154" s="6" t="str">
        <f t="shared" si="211"/>
        <v>LOST</v>
      </c>
      <c r="AI1154" s="6" t="str">
        <f t="shared" si="212"/>
        <v>LOST</v>
      </c>
      <c r="AK1154" s="2" t="str">
        <f t="shared" si="210"/>
        <v>…</v>
      </c>
    </row>
    <row r="1155" spans="6:37">
      <c r="F1155" s="8"/>
      <c r="G1155" s="2"/>
      <c r="H1155" s="8"/>
      <c r="I1155" s="2"/>
      <c r="J1155" s="2"/>
      <c r="K1155" s="2"/>
      <c r="L1155" s="2"/>
      <c r="M1155" s="2"/>
      <c r="N1155" s="2"/>
      <c r="O1155" s="3"/>
      <c r="P1155" s="3"/>
      <c r="Q1155" s="2"/>
      <c r="R1155" s="2"/>
      <c r="S1155" s="2"/>
      <c r="T1155" s="2"/>
      <c r="U1155" s="27"/>
      <c r="V1155" s="27"/>
      <c r="W1155" s="20"/>
      <c r="X1155" s="20">
        <f t="shared" si="213"/>
        <v>1.25</v>
      </c>
      <c r="Y1155" s="11"/>
      <c r="Z1155" s="2">
        <f t="shared" si="214"/>
        <v>0</v>
      </c>
      <c r="AA1155">
        <f t="shared" si="215"/>
        <v>10</v>
      </c>
      <c r="AB1155">
        <f t="shared" si="216"/>
        <v>0</v>
      </c>
      <c r="AC1155">
        <f t="shared" si="217"/>
        <v>0</v>
      </c>
      <c r="AD1155" s="2">
        <f t="shared" si="218"/>
        <v>60</v>
      </c>
      <c r="AE1155" s="2" t="str">
        <f t="shared" si="219"/>
        <v>HT Under 1.5 Goals</v>
      </c>
      <c r="AF1155" s="6"/>
      <c r="AG1155" s="6" t="str">
        <f t="shared" si="220"/>
        <v>HT Over 0.5 Goals</v>
      </c>
      <c r="AH1155" s="6" t="str">
        <f t="shared" si="211"/>
        <v>LOST</v>
      </c>
      <c r="AI1155" s="6" t="str">
        <f t="shared" si="212"/>
        <v>LOST</v>
      </c>
      <c r="AK1155" s="2" t="str">
        <f t="shared" ref="AK1155:AK1218" si="221">IF(AND(C1155="OK",J1155&gt;52,N1155&lt;11,W1155&lt;1.66),"Prime","…")</f>
        <v>…</v>
      </c>
    </row>
    <row r="1156" spans="6:37">
      <c r="F1156" s="8"/>
      <c r="G1156" s="2"/>
      <c r="H1156" s="8"/>
      <c r="I1156" s="2"/>
      <c r="J1156" s="2"/>
      <c r="K1156" s="2"/>
      <c r="L1156" s="2"/>
      <c r="M1156" s="2"/>
      <c r="N1156" s="2"/>
      <c r="O1156" s="3"/>
      <c r="P1156" s="3"/>
      <c r="Q1156" s="2"/>
      <c r="R1156" s="2"/>
      <c r="S1156" s="2"/>
      <c r="T1156" s="2"/>
      <c r="U1156" s="27"/>
      <c r="V1156" s="27"/>
      <c r="W1156" s="20"/>
      <c r="X1156" s="20">
        <f t="shared" si="213"/>
        <v>1.25</v>
      </c>
      <c r="Y1156" s="11"/>
      <c r="Z1156" s="2">
        <f t="shared" si="214"/>
        <v>0</v>
      </c>
      <c r="AA1156">
        <f t="shared" si="215"/>
        <v>10</v>
      </c>
      <c r="AB1156">
        <f t="shared" si="216"/>
        <v>0</v>
      </c>
      <c r="AC1156">
        <f t="shared" si="217"/>
        <v>0</v>
      </c>
      <c r="AD1156" s="2">
        <f t="shared" si="218"/>
        <v>60</v>
      </c>
      <c r="AE1156" s="2" t="str">
        <f t="shared" si="219"/>
        <v>HT Under 1.5 Goals</v>
      </c>
      <c r="AF1156" s="6"/>
      <c r="AG1156" s="6" t="str">
        <f t="shared" si="220"/>
        <v>HT Over 0.5 Goals</v>
      </c>
      <c r="AH1156" s="6" t="str">
        <f t="shared" si="211"/>
        <v>LOST</v>
      </c>
      <c r="AI1156" s="6" t="str">
        <f t="shared" si="212"/>
        <v>LOST</v>
      </c>
      <c r="AK1156" s="2" t="str">
        <f t="shared" si="221"/>
        <v>…</v>
      </c>
    </row>
    <row r="1157" spans="6:37">
      <c r="F1157" s="8"/>
      <c r="G1157" s="2"/>
      <c r="H1157" s="8"/>
      <c r="I1157" s="2"/>
      <c r="J1157" s="2"/>
      <c r="K1157" s="2"/>
      <c r="L1157" s="2"/>
      <c r="M1157" s="2"/>
      <c r="N1157" s="2"/>
      <c r="O1157" s="3"/>
      <c r="P1157" s="3"/>
      <c r="Q1157" s="2"/>
      <c r="R1157" s="2"/>
      <c r="S1157" s="2"/>
      <c r="T1157" s="2"/>
      <c r="U1157" s="27"/>
      <c r="V1157" s="27"/>
      <c r="W1157" s="20"/>
      <c r="X1157" s="20">
        <f t="shared" si="213"/>
        <v>1.25</v>
      </c>
      <c r="Y1157" s="11"/>
      <c r="Z1157" s="2">
        <f t="shared" si="214"/>
        <v>0</v>
      </c>
      <c r="AA1157">
        <f t="shared" si="215"/>
        <v>10</v>
      </c>
      <c r="AB1157">
        <f t="shared" si="216"/>
        <v>0</v>
      </c>
      <c r="AC1157">
        <f t="shared" si="217"/>
        <v>0</v>
      </c>
      <c r="AD1157" s="2">
        <f t="shared" si="218"/>
        <v>60</v>
      </c>
      <c r="AE1157" s="2" t="str">
        <f t="shared" si="219"/>
        <v>HT Under 1.5 Goals</v>
      </c>
      <c r="AF1157" s="6"/>
      <c r="AG1157" s="6" t="str">
        <f t="shared" si="220"/>
        <v>HT Over 0.5 Goals</v>
      </c>
      <c r="AH1157" s="6" t="str">
        <f t="shared" si="211"/>
        <v>LOST</v>
      </c>
      <c r="AI1157" s="6" t="str">
        <f t="shared" si="212"/>
        <v>LOST</v>
      </c>
      <c r="AK1157" s="2" t="str">
        <f t="shared" si="221"/>
        <v>…</v>
      </c>
    </row>
    <row r="1158" spans="6:37">
      <c r="F1158" s="8"/>
      <c r="G1158" s="2"/>
      <c r="H1158" s="8"/>
      <c r="I1158" s="2"/>
      <c r="J1158" s="2"/>
      <c r="K1158" s="2"/>
      <c r="L1158" s="2"/>
      <c r="M1158" s="2"/>
      <c r="N1158" s="2"/>
      <c r="O1158" s="3"/>
      <c r="P1158" s="3"/>
      <c r="Q1158" s="2"/>
      <c r="R1158" s="2"/>
      <c r="S1158" s="2"/>
      <c r="T1158" s="2"/>
      <c r="U1158" s="27"/>
      <c r="V1158" s="27"/>
      <c r="W1158" s="20"/>
      <c r="X1158" s="20">
        <f t="shared" si="213"/>
        <v>1.25</v>
      </c>
      <c r="Y1158" s="11"/>
      <c r="Z1158" s="2">
        <f t="shared" si="214"/>
        <v>0</v>
      </c>
      <c r="AA1158">
        <f t="shared" si="215"/>
        <v>10</v>
      </c>
      <c r="AB1158">
        <f t="shared" si="216"/>
        <v>0</v>
      </c>
      <c r="AC1158">
        <f t="shared" si="217"/>
        <v>0</v>
      </c>
      <c r="AD1158" s="2">
        <f t="shared" si="218"/>
        <v>60</v>
      </c>
      <c r="AE1158" s="2" t="str">
        <f t="shared" si="219"/>
        <v>HT Under 1.5 Goals</v>
      </c>
      <c r="AF1158" s="6"/>
      <c r="AG1158" s="6" t="str">
        <f t="shared" si="220"/>
        <v>HT Over 0.5 Goals</v>
      </c>
      <c r="AH1158" s="6" t="str">
        <f t="shared" si="211"/>
        <v>LOST</v>
      </c>
      <c r="AI1158" s="6" t="str">
        <f t="shared" si="212"/>
        <v>LOST</v>
      </c>
      <c r="AK1158" s="2" t="str">
        <f t="shared" si="221"/>
        <v>…</v>
      </c>
    </row>
    <row r="1159" spans="6:37">
      <c r="F1159" s="8"/>
      <c r="G1159" s="2"/>
      <c r="H1159" s="8"/>
      <c r="I1159" s="2"/>
      <c r="J1159" s="2"/>
      <c r="K1159" s="2"/>
      <c r="L1159" s="2"/>
      <c r="M1159" s="2"/>
      <c r="N1159" s="2"/>
      <c r="O1159" s="3"/>
      <c r="P1159" s="3"/>
      <c r="Q1159" s="2"/>
      <c r="R1159" s="2"/>
      <c r="S1159" s="2"/>
      <c r="T1159" s="2"/>
      <c r="U1159" s="27"/>
      <c r="V1159" s="27"/>
      <c r="W1159" s="20"/>
      <c r="X1159" s="20">
        <f t="shared" si="213"/>
        <v>1.25</v>
      </c>
      <c r="Y1159" s="11"/>
      <c r="Z1159" s="2">
        <f t="shared" si="214"/>
        <v>0</v>
      </c>
      <c r="AA1159">
        <f t="shared" si="215"/>
        <v>10</v>
      </c>
      <c r="AB1159">
        <f t="shared" si="216"/>
        <v>0</v>
      </c>
      <c r="AC1159">
        <f t="shared" si="217"/>
        <v>0</v>
      </c>
      <c r="AD1159" s="2">
        <f t="shared" si="218"/>
        <v>60</v>
      </c>
      <c r="AE1159" s="2" t="str">
        <f t="shared" si="219"/>
        <v>HT Under 1.5 Goals</v>
      </c>
      <c r="AF1159" s="6"/>
      <c r="AG1159" s="6" t="str">
        <f t="shared" si="220"/>
        <v>HT Over 0.5 Goals</v>
      </c>
      <c r="AH1159" s="6" t="str">
        <f t="shared" si="211"/>
        <v>LOST</v>
      </c>
      <c r="AI1159" s="6" t="str">
        <f t="shared" si="212"/>
        <v>LOST</v>
      </c>
      <c r="AK1159" s="2" t="str">
        <f t="shared" si="221"/>
        <v>…</v>
      </c>
    </row>
    <row r="1160" spans="6:37">
      <c r="F1160" s="8"/>
      <c r="G1160" s="2"/>
      <c r="H1160" s="8"/>
      <c r="I1160" s="2"/>
      <c r="J1160" s="2"/>
      <c r="K1160" s="2"/>
      <c r="L1160" s="2"/>
      <c r="M1160" s="2"/>
      <c r="N1160" s="2"/>
      <c r="O1160" s="3"/>
      <c r="P1160" s="3"/>
      <c r="Q1160" s="2"/>
      <c r="R1160" s="2"/>
      <c r="S1160" s="2"/>
      <c r="T1160" s="2"/>
      <c r="U1160" s="27"/>
      <c r="V1160" s="27"/>
      <c r="W1160" s="20"/>
      <c r="X1160" s="20">
        <f t="shared" si="213"/>
        <v>1.25</v>
      </c>
      <c r="Y1160" s="11"/>
      <c r="Z1160" s="2">
        <f t="shared" si="214"/>
        <v>0</v>
      </c>
      <c r="AA1160">
        <f t="shared" si="215"/>
        <v>10</v>
      </c>
      <c r="AB1160">
        <f t="shared" si="216"/>
        <v>0</v>
      </c>
      <c r="AC1160">
        <f t="shared" si="217"/>
        <v>0</v>
      </c>
      <c r="AD1160" s="2">
        <f t="shared" si="218"/>
        <v>60</v>
      </c>
      <c r="AE1160" s="2" t="str">
        <f t="shared" si="219"/>
        <v>HT Under 1.5 Goals</v>
      </c>
      <c r="AF1160" s="6"/>
      <c r="AG1160" s="6" t="str">
        <f t="shared" si="220"/>
        <v>HT Over 0.5 Goals</v>
      </c>
      <c r="AH1160" s="6" t="str">
        <f t="shared" si="211"/>
        <v>LOST</v>
      </c>
      <c r="AI1160" s="6" t="str">
        <f t="shared" si="212"/>
        <v>LOST</v>
      </c>
      <c r="AK1160" s="2" t="str">
        <f t="shared" si="221"/>
        <v>…</v>
      </c>
    </row>
    <row r="1161" spans="6:37">
      <c r="F1161" s="8"/>
      <c r="G1161" s="2"/>
      <c r="H1161" s="8"/>
      <c r="I1161" s="2"/>
      <c r="J1161" s="2"/>
      <c r="K1161" s="2"/>
      <c r="L1161" s="2"/>
      <c r="M1161" s="2"/>
      <c r="N1161" s="2"/>
      <c r="O1161" s="3"/>
      <c r="P1161" s="3"/>
      <c r="Q1161" s="2"/>
      <c r="R1161" s="2"/>
      <c r="S1161" s="2"/>
      <c r="T1161" s="2"/>
      <c r="U1161" s="27"/>
      <c r="V1161" s="27"/>
      <c r="W1161" s="20"/>
      <c r="X1161" s="20">
        <f t="shared" si="213"/>
        <v>1.25</v>
      </c>
      <c r="Y1161" s="11"/>
      <c r="Z1161" s="2">
        <f t="shared" si="214"/>
        <v>0</v>
      </c>
      <c r="AA1161">
        <f t="shared" si="215"/>
        <v>10</v>
      </c>
      <c r="AB1161">
        <f t="shared" si="216"/>
        <v>0</v>
      </c>
      <c r="AC1161">
        <f t="shared" si="217"/>
        <v>0</v>
      </c>
      <c r="AD1161" s="2">
        <f t="shared" si="218"/>
        <v>60</v>
      </c>
      <c r="AE1161" s="2" t="str">
        <f t="shared" si="219"/>
        <v>HT Under 1.5 Goals</v>
      </c>
      <c r="AF1161" s="6"/>
      <c r="AG1161" s="6" t="str">
        <f t="shared" si="220"/>
        <v>HT Over 0.5 Goals</v>
      </c>
      <c r="AH1161" s="6" t="str">
        <f t="shared" si="211"/>
        <v>LOST</v>
      </c>
      <c r="AI1161" s="6" t="str">
        <f t="shared" si="212"/>
        <v>LOST</v>
      </c>
      <c r="AK1161" s="2" t="str">
        <f t="shared" si="221"/>
        <v>…</v>
      </c>
    </row>
    <row r="1162" spans="6:37">
      <c r="F1162" s="8"/>
      <c r="G1162" s="2"/>
      <c r="H1162" s="8"/>
      <c r="I1162" s="2"/>
      <c r="J1162" s="2"/>
      <c r="K1162" s="2"/>
      <c r="L1162" s="2"/>
      <c r="M1162" s="2"/>
      <c r="N1162" s="2"/>
      <c r="O1162" s="3"/>
      <c r="P1162" s="3"/>
      <c r="Q1162" s="2"/>
      <c r="R1162" s="2"/>
      <c r="S1162" s="2"/>
      <c r="T1162" s="2"/>
      <c r="U1162" s="27"/>
      <c r="V1162" s="27"/>
      <c r="W1162" s="20"/>
      <c r="X1162" s="20">
        <f t="shared" si="213"/>
        <v>1.25</v>
      </c>
      <c r="Y1162" s="11"/>
      <c r="Z1162" s="2">
        <f t="shared" si="214"/>
        <v>0</v>
      </c>
      <c r="AA1162">
        <f t="shared" si="215"/>
        <v>10</v>
      </c>
      <c r="AB1162">
        <f t="shared" si="216"/>
        <v>0</v>
      </c>
      <c r="AC1162">
        <f t="shared" si="217"/>
        <v>0</v>
      </c>
      <c r="AD1162" s="2">
        <f t="shared" si="218"/>
        <v>60</v>
      </c>
      <c r="AE1162" s="2" t="str">
        <f t="shared" si="219"/>
        <v>HT Under 1.5 Goals</v>
      </c>
      <c r="AF1162" s="6"/>
      <c r="AG1162" s="6" t="str">
        <f t="shared" si="220"/>
        <v>HT Over 0.5 Goals</v>
      </c>
      <c r="AH1162" s="6" t="str">
        <f t="shared" si="211"/>
        <v>LOST</v>
      </c>
      <c r="AI1162" s="6" t="str">
        <f t="shared" si="212"/>
        <v>LOST</v>
      </c>
      <c r="AK1162" s="2" t="str">
        <f t="shared" si="221"/>
        <v>…</v>
      </c>
    </row>
    <row r="1163" spans="6:37">
      <c r="F1163" s="8"/>
      <c r="G1163" s="2"/>
      <c r="H1163" s="8"/>
      <c r="I1163" s="2"/>
      <c r="J1163" s="2"/>
      <c r="K1163" s="2"/>
      <c r="L1163" s="2"/>
      <c r="M1163" s="2"/>
      <c r="N1163" s="2"/>
      <c r="O1163" s="3"/>
      <c r="P1163" s="3"/>
      <c r="Q1163" s="2"/>
      <c r="R1163" s="2"/>
      <c r="S1163" s="2"/>
      <c r="T1163" s="2"/>
      <c r="U1163" s="27"/>
      <c r="V1163" s="27"/>
      <c r="W1163" s="20"/>
      <c r="X1163" s="20">
        <f t="shared" si="213"/>
        <v>1.25</v>
      </c>
      <c r="Y1163" s="11"/>
      <c r="Z1163" s="2">
        <f t="shared" si="214"/>
        <v>0</v>
      </c>
      <c r="AA1163">
        <f t="shared" si="215"/>
        <v>10</v>
      </c>
      <c r="AB1163">
        <f t="shared" si="216"/>
        <v>0</v>
      </c>
      <c r="AC1163">
        <f t="shared" si="217"/>
        <v>0</v>
      </c>
      <c r="AD1163" s="2">
        <f t="shared" si="218"/>
        <v>60</v>
      </c>
      <c r="AE1163" s="2" t="str">
        <f t="shared" si="219"/>
        <v>HT Under 1.5 Goals</v>
      </c>
      <c r="AF1163" s="6"/>
      <c r="AG1163" s="6" t="str">
        <f t="shared" si="220"/>
        <v>HT Over 0.5 Goals</v>
      </c>
      <c r="AH1163" s="6" t="str">
        <f t="shared" si="211"/>
        <v>LOST</v>
      </c>
      <c r="AI1163" s="6" t="str">
        <f t="shared" si="212"/>
        <v>LOST</v>
      </c>
      <c r="AK1163" s="2" t="str">
        <f t="shared" si="221"/>
        <v>…</v>
      </c>
    </row>
    <row r="1164" spans="6:37">
      <c r="F1164" s="8"/>
      <c r="G1164" s="2"/>
      <c r="H1164" s="8"/>
      <c r="I1164" s="2"/>
      <c r="J1164" s="2"/>
      <c r="K1164" s="2"/>
      <c r="L1164" s="2"/>
      <c r="M1164" s="2"/>
      <c r="N1164" s="2"/>
      <c r="O1164" s="3"/>
      <c r="P1164" s="3"/>
      <c r="Q1164" s="2"/>
      <c r="R1164" s="2"/>
      <c r="S1164" s="2"/>
      <c r="T1164" s="2"/>
      <c r="U1164" s="27"/>
      <c r="V1164" s="27"/>
      <c r="W1164" s="20"/>
      <c r="X1164" s="20">
        <f t="shared" si="213"/>
        <v>1.25</v>
      </c>
      <c r="Y1164" s="11"/>
      <c r="Z1164" s="2">
        <f t="shared" si="214"/>
        <v>0</v>
      </c>
      <c r="AA1164">
        <f t="shared" si="215"/>
        <v>10</v>
      </c>
      <c r="AB1164">
        <f t="shared" si="216"/>
        <v>0</v>
      </c>
      <c r="AC1164">
        <f t="shared" si="217"/>
        <v>0</v>
      </c>
      <c r="AD1164" s="2">
        <f t="shared" si="218"/>
        <v>60</v>
      </c>
      <c r="AE1164" s="2" t="str">
        <f t="shared" si="219"/>
        <v>HT Under 1.5 Goals</v>
      </c>
      <c r="AF1164" s="6"/>
      <c r="AG1164" s="6" t="str">
        <f t="shared" si="220"/>
        <v>HT Over 0.5 Goals</v>
      </c>
      <c r="AH1164" s="6" t="str">
        <f t="shared" si="211"/>
        <v>LOST</v>
      </c>
      <c r="AI1164" s="6" t="str">
        <f t="shared" si="212"/>
        <v>LOST</v>
      </c>
      <c r="AK1164" s="2" t="str">
        <f t="shared" si="221"/>
        <v>…</v>
      </c>
    </row>
    <row r="1165" spans="6:37">
      <c r="F1165" s="8"/>
      <c r="G1165" s="2"/>
      <c r="H1165" s="8"/>
      <c r="I1165" s="2"/>
      <c r="J1165" s="2"/>
      <c r="K1165" s="2"/>
      <c r="L1165" s="2"/>
      <c r="M1165" s="2"/>
      <c r="N1165" s="2"/>
      <c r="O1165" s="3"/>
      <c r="P1165" s="3"/>
      <c r="Q1165" s="2"/>
      <c r="R1165" s="2"/>
      <c r="S1165" s="2"/>
      <c r="T1165" s="2"/>
      <c r="U1165" s="27"/>
      <c r="V1165" s="27"/>
      <c r="W1165" s="20"/>
      <c r="X1165" s="20">
        <f t="shared" si="213"/>
        <v>1.25</v>
      </c>
      <c r="Y1165" s="11"/>
      <c r="Z1165" s="2">
        <f t="shared" si="214"/>
        <v>0</v>
      </c>
      <c r="AA1165">
        <f t="shared" si="215"/>
        <v>10</v>
      </c>
      <c r="AB1165">
        <f t="shared" si="216"/>
        <v>0</v>
      </c>
      <c r="AC1165">
        <f t="shared" si="217"/>
        <v>0</v>
      </c>
      <c r="AD1165" s="2">
        <f t="shared" si="218"/>
        <v>60</v>
      </c>
      <c r="AE1165" s="2" t="str">
        <f t="shared" si="219"/>
        <v>HT Under 1.5 Goals</v>
      </c>
      <c r="AF1165" s="6"/>
      <c r="AG1165" s="6" t="str">
        <f t="shared" si="220"/>
        <v>HT Over 0.5 Goals</v>
      </c>
      <c r="AH1165" s="6" t="str">
        <f t="shared" si="211"/>
        <v>LOST</v>
      </c>
      <c r="AI1165" s="6" t="str">
        <f t="shared" si="212"/>
        <v>LOST</v>
      </c>
      <c r="AK1165" s="2" t="str">
        <f t="shared" si="221"/>
        <v>…</v>
      </c>
    </row>
    <row r="1166" spans="6:37">
      <c r="F1166" s="8"/>
      <c r="G1166" s="2"/>
      <c r="H1166" s="8"/>
      <c r="I1166" s="2"/>
      <c r="J1166" s="2"/>
      <c r="K1166" s="2"/>
      <c r="L1166" s="2"/>
      <c r="M1166" s="2"/>
      <c r="N1166" s="2"/>
      <c r="O1166" s="3"/>
      <c r="P1166" s="3"/>
      <c r="Q1166" s="2"/>
      <c r="R1166" s="2"/>
      <c r="S1166" s="2"/>
      <c r="T1166" s="2"/>
      <c r="U1166" s="27"/>
      <c r="V1166" s="27"/>
      <c r="W1166" s="20"/>
      <c r="X1166" s="20">
        <f t="shared" si="213"/>
        <v>1.25</v>
      </c>
      <c r="Y1166" s="11"/>
      <c r="Z1166" s="2">
        <f t="shared" si="214"/>
        <v>0</v>
      </c>
      <c r="AA1166">
        <f t="shared" si="215"/>
        <v>10</v>
      </c>
      <c r="AB1166">
        <f t="shared" si="216"/>
        <v>0</v>
      </c>
      <c r="AC1166">
        <f t="shared" si="217"/>
        <v>0</v>
      </c>
      <c r="AD1166" s="2">
        <f t="shared" si="218"/>
        <v>60</v>
      </c>
      <c r="AE1166" s="2" t="str">
        <f t="shared" si="219"/>
        <v>HT Under 1.5 Goals</v>
      </c>
      <c r="AF1166" s="6"/>
      <c r="AG1166" s="6" t="str">
        <f t="shared" si="220"/>
        <v>HT Over 0.5 Goals</v>
      </c>
      <c r="AH1166" s="6" t="str">
        <f t="shared" si="211"/>
        <v>LOST</v>
      </c>
      <c r="AI1166" s="6" t="str">
        <f t="shared" si="212"/>
        <v>LOST</v>
      </c>
      <c r="AK1166" s="2" t="str">
        <f t="shared" si="221"/>
        <v>…</v>
      </c>
    </row>
    <row r="1167" spans="6:37">
      <c r="F1167" s="8"/>
      <c r="G1167" s="2"/>
      <c r="H1167" s="8"/>
      <c r="I1167" s="2"/>
      <c r="J1167" s="2"/>
      <c r="K1167" s="2"/>
      <c r="L1167" s="2"/>
      <c r="M1167" s="2"/>
      <c r="N1167" s="2"/>
      <c r="O1167" s="3"/>
      <c r="P1167" s="3"/>
      <c r="Q1167" s="2"/>
      <c r="R1167" s="2"/>
      <c r="S1167" s="2"/>
      <c r="T1167" s="2"/>
      <c r="U1167" s="27"/>
      <c r="V1167" s="27"/>
      <c r="W1167" s="20"/>
      <c r="X1167" s="20">
        <f t="shared" si="213"/>
        <v>1.25</v>
      </c>
      <c r="Y1167" s="11"/>
      <c r="Z1167" s="2">
        <f t="shared" si="214"/>
        <v>0</v>
      </c>
      <c r="AA1167">
        <f t="shared" si="215"/>
        <v>10</v>
      </c>
      <c r="AB1167">
        <f t="shared" si="216"/>
        <v>0</v>
      </c>
      <c r="AC1167">
        <f t="shared" si="217"/>
        <v>0</v>
      </c>
      <c r="AD1167" s="2">
        <f t="shared" si="218"/>
        <v>60</v>
      </c>
      <c r="AE1167" s="2" t="str">
        <f t="shared" si="219"/>
        <v>HT Under 1.5 Goals</v>
      </c>
      <c r="AF1167" s="6"/>
      <c r="AG1167" s="6" t="str">
        <f t="shared" si="220"/>
        <v>HT Over 0.5 Goals</v>
      </c>
      <c r="AH1167" s="6" t="str">
        <f t="shared" si="211"/>
        <v>LOST</v>
      </c>
      <c r="AI1167" s="6" t="str">
        <f t="shared" si="212"/>
        <v>LOST</v>
      </c>
      <c r="AK1167" s="2" t="str">
        <f t="shared" si="221"/>
        <v>…</v>
      </c>
    </row>
    <row r="1168" spans="6:37">
      <c r="F1168" s="8"/>
      <c r="G1168" s="2"/>
      <c r="H1168" s="8"/>
      <c r="I1168" s="2"/>
      <c r="J1168" s="2"/>
      <c r="K1168" s="2"/>
      <c r="L1168" s="2"/>
      <c r="M1168" s="2"/>
      <c r="N1168" s="2"/>
      <c r="O1168" s="3"/>
      <c r="P1168" s="3"/>
      <c r="Q1168" s="2"/>
      <c r="R1168" s="2"/>
      <c r="S1168" s="2"/>
      <c r="T1168" s="2"/>
      <c r="U1168" s="27"/>
      <c r="V1168" s="27"/>
      <c r="W1168" s="20"/>
      <c r="X1168" s="20">
        <f t="shared" si="213"/>
        <v>1.25</v>
      </c>
      <c r="Y1168" s="11"/>
      <c r="Z1168" s="2">
        <f t="shared" si="214"/>
        <v>0</v>
      </c>
      <c r="AA1168">
        <f t="shared" si="215"/>
        <v>10</v>
      </c>
      <c r="AB1168">
        <f t="shared" si="216"/>
        <v>0</v>
      </c>
      <c r="AC1168">
        <f t="shared" si="217"/>
        <v>0</v>
      </c>
      <c r="AD1168" s="2">
        <f t="shared" si="218"/>
        <v>60</v>
      </c>
      <c r="AE1168" s="2" t="str">
        <f t="shared" si="219"/>
        <v>HT Under 1.5 Goals</v>
      </c>
      <c r="AF1168" s="6"/>
      <c r="AG1168" s="6" t="str">
        <f t="shared" si="220"/>
        <v>HT Over 0.5 Goals</v>
      </c>
      <c r="AH1168" s="6" t="str">
        <f t="shared" si="211"/>
        <v>LOST</v>
      </c>
      <c r="AI1168" s="6" t="str">
        <f t="shared" si="212"/>
        <v>LOST</v>
      </c>
      <c r="AK1168" s="2" t="str">
        <f t="shared" si="221"/>
        <v>…</v>
      </c>
    </row>
    <row r="1169" spans="6:37">
      <c r="F1169" s="8"/>
      <c r="G1169" s="2"/>
      <c r="H1169" s="8"/>
      <c r="I1169" s="2"/>
      <c r="J1169" s="2"/>
      <c r="K1169" s="2"/>
      <c r="L1169" s="2"/>
      <c r="M1169" s="2"/>
      <c r="N1169" s="2"/>
      <c r="O1169" s="3"/>
      <c r="P1169" s="3"/>
      <c r="Q1169" s="2"/>
      <c r="R1169" s="2"/>
      <c r="S1169" s="2"/>
      <c r="T1169" s="2"/>
      <c r="U1169" s="27"/>
      <c r="V1169" s="27"/>
      <c r="W1169" s="20"/>
      <c r="X1169" s="20">
        <f t="shared" si="213"/>
        <v>1.25</v>
      </c>
      <c r="Y1169" s="11"/>
      <c r="Z1169" s="2">
        <f t="shared" si="214"/>
        <v>0</v>
      </c>
      <c r="AA1169">
        <f t="shared" si="215"/>
        <v>10</v>
      </c>
      <c r="AB1169">
        <f t="shared" si="216"/>
        <v>0</v>
      </c>
      <c r="AC1169">
        <f t="shared" si="217"/>
        <v>0</v>
      </c>
      <c r="AD1169" s="2">
        <f t="shared" si="218"/>
        <v>60</v>
      </c>
      <c r="AE1169" s="2" t="str">
        <f t="shared" si="219"/>
        <v>HT Under 1.5 Goals</v>
      </c>
      <c r="AF1169" s="6"/>
      <c r="AG1169" s="6" t="str">
        <f t="shared" si="220"/>
        <v>HT Over 0.5 Goals</v>
      </c>
      <c r="AH1169" s="6" t="str">
        <f t="shared" si="211"/>
        <v>LOST</v>
      </c>
      <c r="AI1169" s="6" t="str">
        <f t="shared" si="212"/>
        <v>LOST</v>
      </c>
      <c r="AK1169" s="2" t="str">
        <f t="shared" si="221"/>
        <v>…</v>
      </c>
    </row>
    <row r="1170" spans="6:37">
      <c r="F1170" s="8"/>
      <c r="G1170" s="2"/>
      <c r="H1170" s="8"/>
      <c r="I1170" s="2"/>
      <c r="J1170" s="2"/>
      <c r="K1170" s="2"/>
      <c r="L1170" s="2"/>
      <c r="M1170" s="2"/>
      <c r="N1170" s="2"/>
      <c r="O1170" s="3"/>
      <c r="P1170" s="3"/>
      <c r="Q1170" s="2"/>
      <c r="R1170" s="2"/>
      <c r="S1170" s="2"/>
      <c r="T1170" s="2"/>
      <c r="U1170" s="27"/>
      <c r="V1170" s="27"/>
      <c r="W1170" s="20"/>
      <c r="X1170" s="20">
        <f t="shared" si="213"/>
        <v>1.25</v>
      </c>
      <c r="Y1170" s="11"/>
      <c r="Z1170" s="2">
        <f t="shared" si="214"/>
        <v>0</v>
      </c>
      <c r="AA1170">
        <f t="shared" si="215"/>
        <v>10</v>
      </c>
      <c r="AB1170">
        <f t="shared" si="216"/>
        <v>0</v>
      </c>
      <c r="AC1170">
        <f t="shared" si="217"/>
        <v>0</v>
      </c>
      <c r="AD1170" s="2">
        <f t="shared" si="218"/>
        <v>60</v>
      </c>
      <c r="AE1170" s="2" t="str">
        <f t="shared" si="219"/>
        <v>HT Under 1.5 Goals</v>
      </c>
      <c r="AF1170" s="6"/>
      <c r="AG1170" s="6" t="str">
        <f t="shared" si="220"/>
        <v>HT Over 0.5 Goals</v>
      </c>
      <c r="AH1170" s="6" t="str">
        <f t="shared" ref="AH1170:AH1233" si="222">IF(O1170="?",O1170,AI1170)</f>
        <v>LOST</v>
      </c>
      <c r="AI1170" s="6" t="str">
        <f t="shared" ref="AI1170:AI1233" si="223">IF(AE1170=AG1170,"WON",IF(O1170="0-1","WON",IF(O1170="1-0","WON",IF(O1170="?","?","LOST"))))</f>
        <v>LOST</v>
      </c>
      <c r="AK1170" s="2" t="str">
        <f t="shared" si="221"/>
        <v>…</v>
      </c>
    </row>
    <row r="1171" spans="6:37">
      <c r="F1171" s="8"/>
      <c r="G1171" s="2"/>
      <c r="H1171" s="8"/>
      <c r="I1171" s="2"/>
      <c r="J1171" s="2"/>
      <c r="K1171" s="2"/>
      <c r="L1171" s="2"/>
      <c r="M1171" s="2"/>
      <c r="N1171" s="2"/>
      <c r="O1171" s="3"/>
      <c r="P1171" s="3"/>
      <c r="Q1171" s="2"/>
      <c r="R1171" s="2"/>
      <c r="S1171" s="2"/>
      <c r="T1171" s="2"/>
      <c r="U1171" s="27"/>
      <c r="V1171" s="27"/>
      <c r="W1171" s="20"/>
      <c r="X1171" s="20">
        <f t="shared" si="213"/>
        <v>1.25</v>
      </c>
      <c r="Y1171" s="11"/>
      <c r="Z1171" s="2">
        <f t="shared" si="214"/>
        <v>0</v>
      </c>
      <c r="AA1171">
        <f t="shared" si="215"/>
        <v>10</v>
      </c>
      <c r="AB1171">
        <f t="shared" si="216"/>
        <v>0</v>
      </c>
      <c r="AC1171">
        <f t="shared" si="217"/>
        <v>0</v>
      </c>
      <c r="AD1171" s="2">
        <f t="shared" si="218"/>
        <v>60</v>
      </c>
      <c r="AE1171" s="2" t="str">
        <f t="shared" si="219"/>
        <v>HT Under 1.5 Goals</v>
      </c>
      <c r="AF1171" s="6"/>
      <c r="AG1171" s="6" t="str">
        <f t="shared" si="220"/>
        <v>HT Over 0.5 Goals</v>
      </c>
      <c r="AH1171" s="6" t="str">
        <f t="shared" si="222"/>
        <v>LOST</v>
      </c>
      <c r="AI1171" s="6" t="str">
        <f t="shared" si="223"/>
        <v>LOST</v>
      </c>
      <c r="AK1171" s="2" t="str">
        <f t="shared" si="221"/>
        <v>…</v>
      </c>
    </row>
    <row r="1172" spans="6:37">
      <c r="F1172" s="8"/>
      <c r="G1172" s="2"/>
      <c r="H1172" s="8"/>
      <c r="I1172" s="2"/>
      <c r="J1172" s="2"/>
      <c r="K1172" s="2"/>
      <c r="L1172" s="2"/>
      <c r="M1172" s="2"/>
      <c r="N1172" s="2"/>
      <c r="O1172" s="3"/>
      <c r="P1172" s="3"/>
      <c r="Q1172" s="2"/>
      <c r="R1172" s="2"/>
      <c r="S1172" s="2"/>
      <c r="T1172" s="2"/>
      <c r="U1172" s="27"/>
      <c r="V1172" s="27"/>
      <c r="W1172" s="20"/>
      <c r="X1172" s="20">
        <f t="shared" si="213"/>
        <v>1.25</v>
      </c>
      <c r="Y1172" s="11"/>
      <c r="Z1172" s="2">
        <f t="shared" si="214"/>
        <v>0</v>
      </c>
      <c r="AA1172">
        <f t="shared" si="215"/>
        <v>10</v>
      </c>
      <c r="AB1172">
        <f t="shared" si="216"/>
        <v>0</v>
      </c>
      <c r="AC1172">
        <f t="shared" si="217"/>
        <v>0</v>
      </c>
      <c r="AD1172" s="2">
        <f t="shared" si="218"/>
        <v>60</v>
      </c>
      <c r="AE1172" s="2" t="str">
        <f t="shared" si="219"/>
        <v>HT Under 1.5 Goals</v>
      </c>
      <c r="AF1172" s="6"/>
      <c r="AG1172" s="6" t="str">
        <f t="shared" si="220"/>
        <v>HT Over 0.5 Goals</v>
      </c>
      <c r="AH1172" s="6" t="str">
        <f t="shared" si="222"/>
        <v>LOST</v>
      </c>
      <c r="AI1172" s="6" t="str">
        <f t="shared" si="223"/>
        <v>LOST</v>
      </c>
      <c r="AK1172" s="2" t="str">
        <f t="shared" si="221"/>
        <v>…</v>
      </c>
    </row>
    <row r="1173" spans="6:37">
      <c r="F1173" s="8"/>
      <c r="G1173" s="2"/>
      <c r="H1173" s="8"/>
      <c r="I1173" s="2"/>
      <c r="J1173" s="2"/>
      <c r="K1173" s="2"/>
      <c r="L1173" s="2"/>
      <c r="M1173" s="2"/>
      <c r="N1173" s="2"/>
      <c r="O1173" s="3"/>
      <c r="P1173" s="3"/>
      <c r="Q1173" s="2"/>
      <c r="R1173" s="2"/>
      <c r="S1173" s="2"/>
      <c r="T1173" s="2"/>
      <c r="U1173" s="27"/>
      <c r="V1173" s="27"/>
      <c r="W1173" s="20"/>
      <c r="X1173" s="20">
        <f t="shared" si="213"/>
        <v>1.25</v>
      </c>
      <c r="Y1173" s="11"/>
      <c r="Z1173" s="2">
        <f t="shared" si="214"/>
        <v>0</v>
      </c>
      <c r="AA1173">
        <f t="shared" si="215"/>
        <v>10</v>
      </c>
      <c r="AB1173">
        <f t="shared" si="216"/>
        <v>0</v>
      </c>
      <c r="AC1173">
        <f t="shared" si="217"/>
        <v>0</v>
      </c>
      <c r="AD1173" s="2">
        <f t="shared" si="218"/>
        <v>60</v>
      </c>
      <c r="AE1173" s="2" t="str">
        <f t="shared" si="219"/>
        <v>HT Under 1.5 Goals</v>
      </c>
      <c r="AF1173" s="6"/>
      <c r="AG1173" s="6" t="str">
        <f t="shared" si="220"/>
        <v>HT Over 0.5 Goals</v>
      </c>
      <c r="AH1173" s="6" t="str">
        <f t="shared" si="222"/>
        <v>LOST</v>
      </c>
      <c r="AI1173" s="6" t="str">
        <f t="shared" si="223"/>
        <v>LOST</v>
      </c>
      <c r="AK1173" s="2" t="str">
        <f t="shared" si="221"/>
        <v>…</v>
      </c>
    </row>
    <row r="1174" spans="6:37">
      <c r="F1174" s="8"/>
      <c r="G1174" s="2"/>
      <c r="H1174" s="8"/>
      <c r="I1174" s="2"/>
      <c r="J1174" s="2"/>
      <c r="K1174" s="2"/>
      <c r="L1174" s="2"/>
      <c r="M1174" s="2"/>
      <c r="N1174" s="2"/>
      <c r="O1174" s="3"/>
      <c r="P1174" s="3"/>
      <c r="Q1174" s="2"/>
      <c r="R1174" s="2"/>
      <c r="S1174" s="2"/>
      <c r="T1174" s="2"/>
      <c r="U1174" s="27"/>
      <c r="V1174" s="27"/>
      <c r="W1174" s="20"/>
      <c r="X1174" s="20">
        <f t="shared" si="213"/>
        <v>1.25</v>
      </c>
      <c r="Y1174" s="11"/>
      <c r="Z1174" s="2">
        <f t="shared" si="214"/>
        <v>0</v>
      </c>
      <c r="AA1174">
        <f t="shared" si="215"/>
        <v>10</v>
      </c>
      <c r="AB1174">
        <f t="shared" si="216"/>
        <v>0</v>
      </c>
      <c r="AC1174">
        <f t="shared" si="217"/>
        <v>0</v>
      </c>
      <c r="AD1174" s="2">
        <f t="shared" si="218"/>
        <v>60</v>
      </c>
      <c r="AE1174" s="2" t="str">
        <f t="shared" si="219"/>
        <v>HT Under 1.5 Goals</v>
      </c>
      <c r="AF1174" s="6"/>
      <c r="AG1174" s="6" t="str">
        <f t="shared" si="220"/>
        <v>HT Over 0.5 Goals</v>
      </c>
      <c r="AH1174" s="6" t="str">
        <f t="shared" si="222"/>
        <v>LOST</v>
      </c>
      <c r="AI1174" s="6" t="str">
        <f t="shared" si="223"/>
        <v>LOST</v>
      </c>
      <c r="AK1174" s="2" t="str">
        <f t="shared" si="221"/>
        <v>…</v>
      </c>
    </row>
    <row r="1175" spans="6:37">
      <c r="F1175" s="8"/>
      <c r="G1175" s="2"/>
      <c r="H1175" s="8"/>
      <c r="I1175" s="2"/>
      <c r="J1175" s="2"/>
      <c r="K1175" s="2"/>
      <c r="L1175" s="2"/>
      <c r="M1175" s="2"/>
      <c r="N1175" s="2"/>
      <c r="O1175" s="3"/>
      <c r="P1175" s="3"/>
      <c r="Q1175" s="2"/>
      <c r="R1175" s="2"/>
      <c r="S1175" s="2"/>
      <c r="T1175" s="2"/>
      <c r="U1175" s="27"/>
      <c r="V1175" s="27"/>
      <c r="W1175" s="20"/>
      <c r="X1175" s="20">
        <f t="shared" si="213"/>
        <v>1.25</v>
      </c>
      <c r="Y1175" s="11"/>
      <c r="Z1175" s="2">
        <f t="shared" si="214"/>
        <v>0</v>
      </c>
      <c r="AA1175">
        <f t="shared" si="215"/>
        <v>10</v>
      </c>
      <c r="AB1175">
        <f t="shared" si="216"/>
        <v>0</v>
      </c>
      <c r="AC1175">
        <f t="shared" si="217"/>
        <v>0</v>
      </c>
      <c r="AD1175" s="2">
        <f t="shared" si="218"/>
        <v>60</v>
      </c>
      <c r="AE1175" s="2" t="str">
        <f t="shared" si="219"/>
        <v>HT Under 1.5 Goals</v>
      </c>
      <c r="AF1175" s="6"/>
      <c r="AG1175" s="6" t="str">
        <f t="shared" si="220"/>
        <v>HT Over 0.5 Goals</v>
      </c>
      <c r="AH1175" s="6" t="str">
        <f t="shared" si="222"/>
        <v>LOST</v>
      </c>
      <c r="AI1175" s="6" t="str">
        <f t="shared" si="223"/>
        <v>LOST</v>
      </c>
      <c r="AK1175" s="2" t="str">
        <f t="shared" si="221"/>
        <v>…</v>
      </c>
    </row>
    <row r="1176" spans="6:37">
      <c r="F1176" s="8"/>
      <c r="G1176" s="2"/>
      <c r="H1176" s="8"/>
      <c r="I1176" s="2"/>
      <c r="J1176" s="2"/>
      <c r="K1176" s="2"/>
      <c r="L1176" s="2"/>
      <c r="M1176" s="2"/>
      <c r="N1176" s="2"/>
      <c r="O1176" s="3"/>
      <c r="P1176" s="3"/>
      <c r="Q1176" s="2"/>
      <c r="R1176" s="2"/>
      <c r="S1176" s="2"/>
      <c r="T1176" s="2"/>
      <c r="U1176" s="27"/>
      <c r="V1176" s="27"/>
      <c r="W1176" s="20"/>
      <c r="X1176" s="20">
        <f t="shared" si="213"/>
        <v>1.25</v>
      </c>
      <c r="Y1176" s="11"/>
      <c r="Z1176" s="2">
        <f t="shared" si="214"/>
        <v>0</v>
      </c>
      <c r="AA1176">
        <f t="shared" si="215"/>
        <v>10</v>
      </c>
      <c r="AB1176">
        <f t="shared" si="216"/>
        <v>0</v>
      </c>
      <c r="AC1176">
        <f t="shared" si="217"/>
        <v>0</v>
      </c>
      <c r="AD1176" s="2">
        <f t="shared" si="218"/>
        <v>60</v>
      </c>
      <c r="AE1176" s="2" t="str">
        <f t="shared" si="219"/>
        <v>HT Under 1.5 Goals</v>
      </c>
      <c r="AF1176" s="6"/>
      <c r="AG1176" s="6" t="str">
        <f t="shared" si="220"/>
        <v>HT Over 0.5 Goals</v>
      </c>
      <c r="AH1176" s="6" t="str">
        <f t="shared" si="222"/>
        <v>LOST</v>
      </c>
      <c r="AI1176" s="6" t="str">
        <f t="shared" si="223"/>
        <v>LOST</v>
      </c>
      <c r="AK1176" s="2" t="str">
        <f t="shared" si="221"/>
        <v>…</v>
      </c>
    </row>
    <row r="1177" spans="6:37">
      <c r="F1177" s="8"/>
      <c r="G1177" s="2"/>
      <c r="H1177" s="8"/>
      <c r="I1177" s="2"/>
      <c r="J1177" s="2"/>
      <c r="K1177" s="2"/>
      <c r="L1177" s="2"/>
      <c r="M1177" s="2"/>
      <c r="N1177" s="2"/>
      <c r="O1177" s="3"/>
      <c r="P1177" s="3"/>
      <c r="Q1177" s="2"/>
      <c r="R1177" s="2"/>
      <c r="S1177" s="2"/>
      <c r="T1177" s="2"/>
      <c r="U1177" s="27"/>
      <c r="V1177" s="27"/>
      <c r="W1177" s="20"/>
      <c r="X1177" s="20">
        <f t="shared" si="213"/>
        <v>1.25</v>
      </c>
      <c r="Y1177" s="11"/>
      <c r="Z1177" s="2">
        <f t="shared" si="214"/>
        <v>0</v>
      </c>
      <c r="AA1177">
        <f t="shared" si="215"/>
        <v>10</v>
      </c>
      <c r="AB1177">
        <f t="shared" si="216"/>
        <v>0</v>
      </c>
      <c r="AC1177">
        <f t="shared" si="217"/>
        <v>0</v>
      </c>
      <c r="AD1177" s="2">
        <f t="shared" si="218"/>
        <v>60</v>
      </c>
      <c r="AE1177" s="2" t="str">
        <f t="shared" si="219"/>
        <v>HT Under 1.5 Goals</v>
      </c>
      <c r="AF1177" s="6"/>
      <c r="AG1177" s="6" t="str">
        <f t="shared" si="220"/>
        <v>HT Over 0.5 Goals</v>
      </c>
      <c r="AH1177" s="6" t="str">
        <f t="shared" si="222"/>
        <v>LOST</v>
      </c>
      <c r="AI1177" s="6" t="str">
        <f t="shared" si="223"/>
        <v>LOST</v>
      </c>
      <c r="AK1177" s="2" t="str">
        <f t="shared" si="221"/>
        <v>…</v>
      </c>
    </row>
    <row r="1178" spans="6:37">
      <c r="F1178" s="8"/>
      <c r="G1178" s="2"/>
      <c r="H1178" s="8"/>
      <c r="I1178" s="2"/>
      <c r="J1178" s="2"/>
      <c r="K1178" s="2"/>
      <c r="L1178" s="2"/>
      <c r="M1178" s="2"/>
      <c r="N1178" s="2"/>
      <c r="O1178" s="3"/>
      <c r="P1178" s="3"/>
      <c r="Q1178" s="2"/>
      <c r="R1178" s="2"/>
      <c r="S1178" s="2"/>
      <c r="T1178" s="2"/>
      <c r="U1178" s="27"/>
      <c r="V1178" s="27"/>
      <c r="W1178" s="20"/>
      <c r="X1178" s="20">
        <f t="shared" si="213"/>
        <v>1.25</v>
      </c>
      <c r="Y1178" s="11"/>
      <c r="Z1178" s="2">
        <f t="shared" si="214"/>
        <v>0</v>
      </c>
      <c r="AA1178">
        <f t="shared" si="215"/>
        <v>10</v>
      </c>
      <c r="AB1178">
        <f t="shared" si="216"/>
        <v>0</v>
      </c>
      <c r="AC1178">
        <f t="shared" si="217"/>
        <v>0</v>
      </c>
      <c r="AD1178" s="2">
        <f t="shared" si="218"/>
        <v>60</v>
      </c>
      <c r="AE1178" s="2" t="str">
        <f t="shared" si="219"/>
        <v>HT Under 1.5 Goals</v>
      </c>
      <c r="AF1178" s="6"/>
      <c r="AG1178" s="6" t="str">
        <f t="shared" si="220"/>
        <v>HT Over 0.5 Goals</v>
      </c>
      <c r="AH1178" s="6" t="str">
        <f t="shared" si="222"/>
        <v>LOST</v>
      </c>
      <c r="AI1178" s="6" t="str">
        <f t="shared" si="223"/>
        <v>LOST</v>
      </c>
      <c r="AK1178" s="2" t="str">
        <f t="shared" si="221"/>
        <v>…</v>
      </c>
    </row>
    <row r="1179" spans="6:37">
      <c r="F1179" s="8"/>
      <c r="G1179" s="2"/>
      <c r="H1179" s="8"/>
      <c r="I1179" s="2"/>
      <c r="J1179" s="2"/>
      <c r="K1179" s="2"/>
      <c r="L1179" s="2"/>
      <c r="M1179" s="2"/>
      <c r="N1179" s="2"/>
      <c r="O1179" s="3"/>
      <c r="P1179" s="3"/>
      <c r="Q1179" s="2"/>
      <c r="R1179" s="2"/>
      <c r="S1179" s="2"/>
      <c r="T1179" s="2"/>
      <c r="U1179" s="27"/>
      <c r="V1179" s="27"/>
      <c r="W1179" s="20"/>
      <c r="X1179" s="20">
        <f t="shared" si="213"/>
        <v>1.25</v>
      </c>
      <c r="Y1179" s="11"/>
      <c r="Z1179" s="2">
        <f t="shared" si="214"/>
        <v>0</v>
      </c>
      <c r="AA1179">
        <f t="shared" si="215"/>
        <v>10</v>
      </c>
      <c r="AB1179">
        <f t="shared" si="216"/>
        <v>0</v>
      </c>
      <c r="AC1179">
        <f t="shared" si="217"/>
        <v>0</v>
      </c>
      <c r="AD1179" s="2">
        <f t="shared" si="218"/>
        <v>60</v>
      </c>
      <c r="AE1179" s="2" t="str">
        <f t="shared" si="219"/>
        <v>HT Under 1.5 Goals</v>
      </c>
      <c r="AF1179" s="6"/>
      <c r="AG1179" s="6" t="str">
        <f t="shared" si="220"/>
        <v>HT Over 0.5 Goals</v>
      </c>
      <c r="AH1179" s="6" t="str">
        <f t="shared" si="222"/>
        <v>LOST</v>
      </c>
      <c r="AI1179" s="6" t="str">
        <f t="shared" si="223"/>
        <v>LOST</v>
      </c>
      <c r="AK1179" s="2" t="str">
        <f t="shared" si="221"/>
        <v>…</v>
      </c>
    </row>
    <row r="1180" spans="6:37">
      <c r="F1180" s="8"/>
      <c r="G1180" s="2"/>
      <c r="H1180" s="8"/>
      <c r="I1180" s="2"/>
      <c r="J1180" s="2"/>
      <c r="K1180" s="2"/>
      <c r="L1180" s="2"/>
      <c r="M1180" s="2"/>
      <c r="N1180" s="2"/>
      <c r="O1180" s="3"/>
      <c r="P1180" s="3"/>
      <c r="Q1180" s="2"/>
      <c r="R1180" s="2"/>
      <c r="S1180" s="2"/>
      <c r="T1180" s="2"/>
      <c r="U1180" s="27"/>
      <c r="V1180" s="27"/>
      <c r="W1180" s="20"/>
      <c r="X1180" s="20">
        <f t="shared" si="213"/>
        <v>1.25</v>
      </c>
      <c r="Y1180" s="11"/>
      <c r="Z1180" s="2">
        <f t="shared" si="214"/>
        <v>0</v>
      </c>
      <c r="AA1180">
        <f t="shared" si="215"/>
        <v>10</v>
      </c>
      <c r="AB1180">
        <f t="shared" si="216"/>
        <v>0</v>
      </c>
      <c r="AC1180">
        <f t="shared" si="217"/>
        <v>0</v>
      </c>
      <c r="AD1180" s="2">
        <f t="shared" si="218"/>
        <v>60</v>
      </c>
      <c r="AE1180" s="2" t="str">
        <f t="shared" si="219"/>
        <v>HT Under 1.5 Goals</v>
      </c>
      <c r="AF1180" s="6"/>
      <c r="AG1180" s="6" t="str">
        <f t="shared" si="220"/>
        <v>HT Over 0.5 Goals</v>
      </c>
      <c r="AH1180" s="6" t="str">
        <f t="shared" si="222"/>
        <v>LOST</v>
      </c>
      <c r="AI1180" s="6" t="str">
        <f t="shared" si="223"/>
        <v>LOST</v>
      </c>
      <c r="AK1180" s="2" t="str">
        <f t="shared" si="221"/>
        <v>…</v>
      </c>
    </row>
    <row r="1181" spans="6:37">
      <c r="F1181" s="8"/>
      <c r="G1181" s="2"/>
      <c r="H1181" s="8"/>
      <c r="I1181" s="2"/>
      <c r="J1181" s="2"/>
      <c r="K1181" s="2"/>
      <c r="L1181" s="2"/>
      <c r="M1181" s="2"/>
      <c r="N1181" s="2"/>
      <c r="O1181" s="3"/>
      <c r="P1181" s="3"/>
      <c r="Q1181" s="2"/>
      <c r="R1181" s="2"/>
      <c r="S1181" s="2"/>
      <c r="T1181" s="2"/>
      <c r="U1181" s="27"/>
      <c r="V1181" s="27"/>
      <c r="W1181" s="20"/>
      <c r="X1181" s="20">
        <f t="shared" si="213"/>
        <v>1.25</v>
      </c>
      <c r="Y1181" s="11"/>
      <c r="Z1181" s="2">
        <f t="shared" si="214"/>
        <v>0</v>
      </c>
      <c r="AA1181">
        <f t="shared" si="215"/>
        <v>10</v>
      </c>
      <c r="AB1181">
        <f t="shared" si="216"/>
        <v>0</v>
      </c>
      <c r="AC1181">
        <f t="shared" si="217"/>
        <v>0</v>
      </c>
      <c r="AD1181" s="2">
        <f t="shared" si="218"/>
        <v>60</v>
      </c>
      <c r="AE1181" s="2" t="str">
        <f t="shared" si="219"/>
        <v>HT Under 1.5 Goals</v>
      </c>
      <c r="AF1181" s="6"/>
      <c r="AG1181" s="6" t="str">
        <f t="shared" si="220"/>
        <v>HT Over 0.5 Goals</v>
      </c>
      <c r="AH1181" s="6" t="str">
        <f t="shared" si="222"/>
        <v>LOST</v>
      </c>
      <c r="AI1181" s="6" t="str">
        <f t="shared" si="223"/>
        <v>LOST</v>
      </c>
      <c r="AK1181" s="2" t="str">
        <f t="shared" si="221"/>
        <v>…</v>
      </c>
    </row>
    <row r="1182" spans="6:37">
      <c r="F1182" s="8"/>
      <c r="G1182" s="2"/>
      <c r="H1182" s="8"/>
      <c r="I1182" s="2"/>
      <c r="J1182" s="2"/>
      <c r="K1182" s="2"/>
      <c r="L1182" s="2"/>
      <c r="M1182" s="2"/>
      <c r="N1182" s="2"/>
      <c r="O1182" s="3"/>
      <c r="P1182" s="3"/>
      <c r="Q1182" s="2"/>
      <c r="R1182" s="2"/>
      <c r="S1182" s="2"/>
      <c r="T1182" s="2"/>
      <c r="U1182" s="27"/>
      <c r="V1182" s="27"/>
      <c r="W1182" s="20"/>
      <c r="X1182" s="20">
        <f t="shared" si="213"/>
        <v>1.25</v>
      </c>
      <c r="Y1182" s="11"/>
      <c r="Z1182" s="2">
        <f t="shared" si="214"/>
        <v>0</v>
      </c>
      <c r="AA1182">
        <f t="shared" si="215"/>
        <v>10</v>
      </c>
      <c r="AB1182">
        <f t="shared" si="216"/>
        <v>0</v>
      </c>
      <c r="AC1182">
        <f t="shared" si="217"/>
        <v>0</v>
      </c>
      <c r="AD1182" s="2">
        <f t="shared" si="218"/>
        <v>60</v>
      </c>
      <c r="AE1182" s="2" t="str">
        <f t="shared" si="219"/>
        <v>HT Under 1.5 Goals</v>
      </c>
      <c r="AF1182" s="6"/>
      <c r="AG1182" s="6" t="str">
        <f t="shared" si="220"/>
        <v>HT Over 0.5 Goals</v>
      </c>
      <c r="AH1182" s="6" t="str">
        <f t="shared" si="222"/>
        <v>LOST</v>
      </c>
      <c r="AI1182" s="6" t="str">
        <f t="shared" si="223"/>
        <v>LOST</v>
      </c>
      <c r="AK1182" s="2" t="str">
        <f t="shared" si="221"/>
        <v>…</v>
      </c>
    </row>
    <row r="1183" spans="6:37">
      <c r="F1183" s="8"/>
      <c r="G1183" s="2"/>
      <c r="H1183" s="8"/>
      <c r="I1183" s="2"/>
      <c r="J1183" s="2"/>
      <c r="K1183" s="2"/>
      <c r="L1183" s="2"/>
      <c r="M1183" s="2"/>
      <c r="N1183" s="2"/>
      <c r="O1183" s="3"/>
      <c r="P1183" s="3"/>
      <c r="Q1183" s="2"/>
      <c r="R1183" s="2"/>
      <c r="S1183" s="2"/>
      <c r="T1183" s="2"/>
      <c r="U1183" s="27"/>
      <c r="V1183" s="27"/>
      <c r="W1183" s="20"/>
      <c r="X1183" s="20">
        <f t="shared" si="213"/>
        <v>1.25</v>
      </c>
      <c r="Y1183" s="11"/>
      <c r="Z1183" s="2">
        <f t="shared" si="214"/>
        <v>0</v>
      </c>
      <c r="AA1183">
        <f t="shared" si="215"/>
        <v>10</v>
      </c>
      <c r="AB1183">
        <f t="shared" si="216"/>
        <v>0</v>
      </c>
      <c r="AC1183">
        <f t="shared" si="217"/>
        <v>0</v>
      </c>
      <c r="AD1183" s="2">
        <f t="shared" si="218"/>
        <v>60</v>
      </c>
      <c r="AE1183" s="2" t="str">
        <f t="shared" si="219"/>
        <v>HT Under 1.5 Goals</v>
      </c>
      <c r="AF1183" s="6"/>
      <c r="AG1183" s="6" t="str">
        <f t="shared" si="220"/>
        <v>HT Over 0.5 Goals</v>
      </c>
      <c r="AH1183" s="6" t="str">
        <f t="shared" si="222"/>
        <v>LOST</v>
      </c>
      <c r="AI1183" s="6" t="str">
        <f t="shared" si="223"/>
        <v>LOST</v>
      </c>
      <c r="AK1183" s="2" t="str">
        <f t="shared" si="221"/>
        <v>…</v>
      </c>
    </row>
    <row r="1184" spans="6:37">
      <c r="F1184" s="8"/>
      <c r="G1184" s="2"/>
      <c r="H1184" s="8"/>
      <c r="I1184" s="2"/>
      <c r="J1184" s="2"/>
      <c r="K1184" s="2"/>
      <c r="L1184" s="2"/>
      <c r="M1184" s="2"/>
      <c r="N1184" s="2"/>
      <c r="O1184" s="3"/>
      <c r="P1184" s="3"/>
      <c r="Q1184" s="2"/>
      <c r="R1184" s="2"/>
      <c r="S1184" s="2"/>
      <c r="T1184" s="2"/>
      <c r="U1184" s="27"/>
      <c r="V1184" s="27"/>
      <c r="W1184" s="20"/>
      <c r="X1184" s="20">
        <f t="shared" si="213"/>
        <v>1.25</v>
      </c>
      <c r="Y1184" s="11"/>
      <c r="Z1184" s="2">
        <f t="shared" si="214"/>
        <v>0</v>
      </c>
      <c r="AA1184">
        <f t="shared" si="215"/>
        <v>10</v>
      </c>
      <c r="AB1184">
        <f t="shared" si="216"/>
        <v>0</v>
      </c>
      <c r="AC1184">
        <f t="shared" si="217"/>
        <v>0</v>
      </c>
      <c r="AD1184" s="2">
        <f t="shared" si="218"/>
        <v>60</v>
      </c>
      <c r="AE1184" s="2" t="str">
        <f t="shared" si="219"/>
        <v>HT Under 1.5 Goals</v>
      </c>
      <c r="AF1184" s="6"/>
      <c r="AG1184" s="6" t="str">
        <f t="shared" si="220"/>
        <v>HT Over 0.5 Goals</v>
      </c>
      <c r="AH1184" s="6" t="str">
        <f t="shared" si="222"/>
        <v>LOST</v>
      </c>
      <c r="AI1184" s="6" t="str">
        <f t="shared" si="223"/>
        <v>LOST</v>
      </c>
      <c r="AK1184" s="2" t="str">
        <f t="shared" si="221"/>
        <v>…</v>
      </c>
    </row>
    <row r="1185" spans="6:37">
      <c r="F1185" s="8"/>
      <c r="G1185" s="2"/>
      <c r="H1185" s="8"/>
      <c r="I1185" s="2"/>
      <c r="J1185" s="2"/>
      <c r="K1185" s="2"/>
      <c r="L1185" s="2"/>
      <c r="M1185" s="2"/>
      <c r="N1185" s="2"/>
      <c r="O1185" s="3"/>
      <c r="P1185" s="3"/>
      <c r="Q1185" s="2"/>
      <c r="R1185" s="2"/>
      <c r="S1185" s="2"/>
      <c r="T1185" s="2"/>
      <c r="U1185" s="27"/>
      <c r="V1185" s="27"/>
      <c r="W1185" s="20"/>
      <c r="X1185" s="20">
        <f t="shared" si="213"/>
        <v>1.25</v>
      </c>
      <c r="Y1185" s="11"/>
      <c r="Z1185" s="2">
        <f t="shared" si="214"/>
        <v>0</v>
      </c>
      <c r="AA1185">
        <f t="shared" si="215"/>
        <v>10</v>
      </c>
      <c r="AB1185">
        <f t="shared" si="216"/>
        <v>0</v>
      </c>
      <c r="AC1185">
        <f t="shared" si="217"/>
        <v>0</v>
      </c>
      <c r="AD1185" s="2">
        <f t="shared" si="218"/>
        <v>60</v>
      </c>
      <c r="AE1185" s="2" t="str">
        <f t="shared" si="219"/>
        <v>HT Under 1.5 Goals</v>
      </c>
      <c r="AF1185" s="6"/>
      <c r="AG1185" s="6" t="str">
        <f t="shared" si="220"/>
        <v>HT Over 0.5 Goals</v>
      </c>
      <c r="AH1185" s="6" t="str">
        <f t="shared" si="222"/>
        <v>LOST</v>
      </c>
      <c r="AI1185" s="6" t="str">
        <f t="shared" si="223"/>
        <v>LOST</v>
      </c>
      <c r="AK1185" s="2" t="str">
        <f t="shared" si="221"/>
        <v>…</v>
      </c>
    </row>
    <row r="1186" spans="6:37">
      <c r="F1186" s="8"/>
      <c r="G1186" s="2"/>
      <c r="H1186" s="8"/>
      <c r="I1186" s="2"/>
      <c r="J1186" s="2"/>
      <c r="K1186" s="2"/>
      <c r="L1186" s="2"/>
      <c r="M1186" s="2"/>
      <c r="N1186" s="2"/>
      <c r="O1186" s="3"/>
      <c r="P1186" s="3"/>
      <c r="Q1186" s="2"/>
      <c r="R1186" s="2"/>
      <c r="S1186" s="2"/>
      <c r="T1186" s="2"/>
      <c r="U1186" s="27"/>
      <c r="V1186" s="27"/>
      <c r="W1186" s="20"/>
      <c r="X1186" s="20">
        <f t="shared" si="213"/>
        <v>1.25</v>
      </c>
      <c r="Y1186" s="11"/>
      <c r="Z1186" s="2">
        <f t="shared" si="214"/>
        <v>0</v>
      </c>
      <c r="AA1186">
        <f t="shared" si="215"/>
        <v>10</v>
      </c>
      <c r="AB1186">
        <f t="shared" si="216"/>
        <v>0</v>
      </c>
      <c r="AC1186">
        <f t="shared" si="217"/>
        <v>0</v>
      </c>
      <c r="AD1186" s="2">
        <f t="shared" si="218"/>
        <v>60</v>
      </c>
      <c r="AE1186" s="2" t="str">
        <f t="shared" si="219"/>
        <v>HT Under 1.5 Goals</v>
      </c>
      <c r="AF1186" s="6"/>
      <c r="AG1186" s="6" t="str">
        <f t="shared" si="220"/>
        <v>HT Over 0.5 Goals</v>
      </c>
      <c r="AH1186" s="6" t="str">
        <f t="shared" si="222"/>
        <v>LOST</v>
      </c>
      <c r="AI1186" s="6" t="str">
        <f t="shared" si="223"/>
        <v>LOST</v>
      </c>
      <c r="AK1186" s="2" t="str">
        <f t="shared" si="221"/>
        <v>…</v>
      </c>
    </row>
    <row r="1187" spans="6:37">
      <c r="F1187" s="8"/>
      <c r="G1187" s="2"/>
      <c r="H1187" s="8"/>
      <c r="I1187" s="2"/>
      <c r="J1187" s="2"/>
      <c r="K1187" s="2"/>
      <c r="L1187" s="2"/>
      <c r="M1187" s="2"/>
      <c r="N1187" s="2"/>
      <c r="O1187" s="3"/>
      <c r="P1187" s="3"/>
      <c r="Q1187" s="2"/>
      <c r="R1187" s="2"/>
      <c r="S1187" s="2"/>
      <c r="T1187" s="2"/>
      <c r="U1187" s="27"/>
      <c r="V1187" s="27"/>
      <c r="W1187" s="20"/>
      <c r="X1187" s="20">
        <f t="shared" si="213"/>
        <v>1.25</v>
      </c>
      <c r="Y1187" s="11"/>
      <c r="Z1187" s="2">
        <f t="shared" si="214"/>
        <v>0</v>
      </c>
      <c r="AA1187">
        <f t="shared" si="215"/>
        <v>10</v>
      </c>
      <c r="AB1187">
        <f t="shared" si="216"/>
        <v>0</v>
      </c>
      <c r="AC1187">
        <f t="shared" si="217"/>
        <v>0</v>
      </c>
      <c r="AD1187" s="2">
        <f t="shared" si="218"/>
        <v>60</v>
      </c>
      <c r="AE1187" s="2" t="str">
        <f t="shared" si="219"/>
        <v>HT Under 1.5 Goals</v>
      </c>
      <c r="AF1187" s="6"/>
      <c r="AG1187" s="6" t="str">
        <f t="shared" si="220"/>
        <v>HT Over 0.5 Goals</v>
      </c>
      <c r="AH1187" s="6" t="str">
        <f t="shared" si="222"/>
        <v>LOST</v>
      </c>
      <c r="AI1187" s="6" t="str">
        <f t="shared" si="223"/>
        <v>LOST</v>
      </c>
      <c r="AK1187" s="2" t="str">
        <f t="shared" si="221"/>
        <v>…</v>
      </c>
    </row>
    <row r="1188" spans="6:37">
      <c r="F1188" s="8"/>
      <c r="G1188" s="2"/>
      <c r="H1188" s="8"/>
      <c r="I1188" s="2"/>
      <c r="J1188" s="2"/>
      <c r="K1188" s="2"/>
      <c r="L1188" s="2"/>
      <c r="M1188" s="2"/>
      <c r="N1188" s="2"/>
      <c r="O1188" s="3"/>
      <c r="P1188" s="3"/>
      <c r="Q1188" s="2"/>
      <c r="R1188" s="2"/>
      <c r="S1188" s="2"/>
      <c r="T1188" s="2"/>
      <c r="U1188" s="27"/>
      <c r="V1188" s="27"/>
      <c r="W1188" s="20"/>
      <c r="X1188" s="20">
        <f t="shared" si="213"/>
        <v>1.25</v>
      </c>
      <c r="Y1188" s="11"/>
      <c r="Z1188" s="2">
        <f t="shared" si="214"/>
        <v>0</v>
      </c>
      <c r="AA1188">
        <f t="shared" si="215"/>
        <v>10</v>
      </c>
      <c r="AB1188">
        <f t="shared" si="216"/>
        <v>0</v>
      </c>
      <c r="AC1188">
        <f t="shared" si="217"/>
        <v>0</v>
      </c>
      <c r="AD1188" s="2">
        <f t="shared" si="218"/>
        <v>60</v>
      </c>
      <c r="AE1188" s="2" t="str">
        <f t="shared" si="219"/>
        <v>HT Under 1.5 Goals</v>
      </c>
      <c r="AF1188" s="6"/>
      <c r="AG1188" s="6" t="str">
        <f t="shared" si="220"/>
        <v>HT Over 0.5 Goals</v>
      </c>
      <c r="AH1188" s="6" t="str">
        <f t="shared" si="222"/>
        <v>LOST</v>
      </c>
      <c r="AI1188" s="6" t="str">
        <f t="shared" si="223"/>
        <v>LOST</v>
      </c>
      <c r="AK1188" s="2" t="str">
        <f t="shared" si="221"/>
        <v>…</v>
      </c>
    </row>
    <row r="1189" spans="6:37">
      <c r="F1189" s="8"/>
      <c r="G1189" s="2"/>
      <c r="H1189" s="8"/>
      <c r="I1189" s="2"/>
      <c r="J1189" s="2"/>
      <c r="K1189" s="2"/>
      <c r="L1189" s="2"/>
      <c r="M1189" s="2"/>
      <c r="N1189" s="2"/>
      <c r="O1189" s="3"/>
      <c r="P1189" s="3"/>
      <c r="Q1189" s="2"/>
      <c r="R1189" s="2"/>
      <c r="S1189" s="2"/>
      <c r="T1189" s="2"/>
      <c r="U1189" s="27"/>
      <c r="V1189" s="27"/>
      <c r="W1189" s="20"/>
      <c r="X1189" s="20">
        <f t="shared" si="213"/>
        <v>1.25</v>
      </c>
      <c r="Y1189" s="11"/>
      <c r="Z1189" s="2">
        <f t="shared" si="214"/>
        <v>0</v>
      </c>
      <c r="AA1189">
        <f t="shared" si="215"/>
        <v>10</v>
      </c>
      <c r="AB1189">
        <f t="shared" si="216"/>
        <v>0</v>
      </c>
      <c r="AC1189">
        <f t="shared" si="217"/>
        <v>0</v>
      </c>
      <c r="AD1189" s="2">
        <f t="shared" si="218"/>
        <v>60</v>
      </c>
      <c r="AE1189" s="2" t="str">
        <f t="shared" si="219"/>
        <v>HT Under 1.5 Goals</v>
      </c>
      <c r="AF1189" s="6"/>
      <c r="AG1189" s="6" t="str">
        <f t="shared" si="220"/>
        <v>HT Over 0.5 Goals</v>
      </c>
      <c r="AH1189" s="6" t="str">
        <f t="shared" si="222"/>
        <v>LOST</v>
      </c>
      <c r="AI1189" s="6" t="str">
        <f t="shared" si="223"/>
        <v>LOST</v>
      </c>
      <c r="AK1189" s="2" t="str">
        <f t="shared" si="221"/>
        <v>…</v>
      </c>
    </row>
    <row r="1190" spans="6:37">
      <c r="F1190" s="8"/>
      <c r="G1190" s="2"/>
      <c r="H1190" s="8"/>
      <c r="I1190" s="2"/>
      <c r="J1190" s="2"/>
      <c r="K1190" s="2"/>
      <c r="L1190" s="2"/>
      <c r="M1190" s="2"/>
      <c r="N1190" s="2"/>
      <c r="O1190" s="3"/>
      <c r="P1190" s="3"/>
      <c r="Q1190" s="2"/>
      <c r="R1190" s="2"/>
      <c r="S1190" s="2"/>
      <c r="T1190" s="2"/>
      <c r="U1190" s="27"/>
      <c r="V1190" s="27"/>
      <c r="W1190" s="20"/>
      <c r="X1190" s="20">
        <f t="shared" si="213"/>
        <v>1.25</v>
      </c>
      <c r="Y1190" s="11"/>
      <c r="Z1190" s="2">
        <f t="shared" si="214"/>
        <v>0</v>
      </c>
      <c r="AA1190">
        <f t="shared" si="215"/>
        <v>10</v>
      </c>
      <c r="AB1190">
        <f t="shared" si="216"/>
        <v>0</v>
      </c>
      <c r="AC1190">
        <f t="shared" si="217"/>
        <v>0</v>
      </c>
      <c r="AD1190" s="2">
        <f t="shared" si="218"/>
        <v>60</v>
      </c>
      <c r="AE1190" s="2" t="str">
        <f t="shared" si="219"/>
        <v>HT Under 1.5 Goals</v>
      </c>
      <c r="AF1190" s="6"/>
      <c r="AG1190" s="6" t="str">
        <f t="shared" si="220"/>
        <v>HT Over 0.5 Goals</v>
      </c>
      <c r="AH1190" s="6" t="str">
        <f t="shared" si="222"/>
        <v>LOST</v>
      </c>
      <c r="AI1190" s="6" t="str">
        <f t="shared" si="223"/>
        <v>LOST</v>
      </c>
      <c r="AK1190" s="2" t="str">
        <f t="shared" si="221"/>
        <v>…</v>
      </c>
    </row>
    <row r="1191" spans="6:37">
      <c r="F1191" s="8"/>
      <c r="G1191" s="2"/>
      <c r="H1191" s="8"/>
      <c r="I1191" s="2"/>
      <c r="J1191" s="2"/>
      <c r="K1191" s="2"/>
      <c r="L1191" s="2"/>
      <c r="M1191" s="2"/>
      <c r="N1191" s="2"/>
      <c r="O1191" s="3"/>
      <c r="P1191" s="3"/>
      <c r="Q1191" s="2"/>
      <c r="R1191" s="2"/>
      <c r="S1191" s="2"/>
      <c r="T1191" s="2"/>
      <c r="U1191" s="27"/>
      <c r="V1191" s="27"/>
      <c r="W1191" s="20"/>
      <c r="X1191" s="20">
        <f t="shared" si="213"/>
        <v>1.25</v>
      </c>
      <c r="Y1191" s="11"/>
      <c r="Z1191" s="2">
        <f t="shared" si="214"/>
        <v>0</v>
      </c>
      <c r="AA1191">
        <f t="shared" si="215"/>
        <v>10</v>
      </c>
      <c r="AB1191">
        <f t="shared" si="216"/>
        <v>0</v>
      </c>
      <c r="AC1191">
        <f t="shared" si="217"/>
        <v>0</v>
      </c>
      <c r="AD1191" s="2">
        <f t="shared" si="218"/>
        <v>60</v>
      </c>
      <c r="AE1191" s="2" t="str">
        <f t="shared" si="219"/>
        <v>HT Under 1.5 Goals</v>
      </c>
      <c r="AF1191" s="6"/>
      <c r="AG1191" s="6" t="str">
        <f t="shared" si="220"/>
        <v>HT Over 0.5 Goals</v>
      </c>
      <c r="AH1191" s="6" t="str">
        <f t="shared" si="222"/>
        <v>LOST</v>
      </c>
      <c r="AI1191" s="6" t="str">
        <f t="shared" si="223"/>
        <v>LOST</v>
      </c>
      <c r="AK1191" s="2" t="str">
        <f t="shared" si="221"/>
        <v>…</v>
      </c>
    </row>
    <row r="1192" spans="6:37">
      <c r="F1192" s="8"/>
      <c r="G1192" s="2"/>
      <c r="H1192" s="8"/>
      <c r="I1192" s="2"/>
      <c r="J1192" s="2"/>
      <c r="K1192" s="2"/>
      <c r="L1192" s="2"/>
      <c r="M1192" s="2"/>
      <c r="N1192" s="2"/>
      <c r="O1192" s="3"/>
      <c r="P1192" s="3"/>
      <c r="Q1192" s="2"/>
      <c r="R1192" s="2"/>
      <c r="S1192" s="2"/>
      <c r="T1192" s="2"/>
      <c r="U1192" s="27"/>
      <c r="V1192" s="27"/>
      <c r="W1192" s="20"/>
      <c r="X1192" s="20">
        <f t="shared" si="213"/>
        <v>1.25</v>
      </c>
      <c r="Y1192" s="11"/>
      <c r="Z1192" s="2">
        <f t="shared" si="214"/>
        <v>0</v>
      </c>
      <c r="AA1192">
        <f t="shared" si="215"/>
        <v>10</v>
      </c>
      <c r="AB1192">
        <f t="shared" si="216"/>
        <v>0</v>
      </c>
      <c r="AC1192">
        <f t="shared" si="217"/>
        <v>0</v>
      </c>
      <c r="AD1192" s="2">
        <f t="shared" si="218"/>
        <v>60</v>
      </c>
      <c r="AE1192" s="2" t="str">
        <f t="shared" si="219"/>
        <v>HT Under 1.5 Goals</v>
      </c>
      <c r="AF1192" s="6"/>
      <c r="AG1192" s="6" t="str">
        <f t="shared" si="220"/>
        <v>HT Over 0.5 Goals</v>
      </c>
      <c r="AH1192" s="6" t="str">
        <f t="shared" si="222"/>
        <v>LOST</v>
      </c>
      <c r="AI1192" s="6" t="str">
        <f t="shared" si="223"/>
        <v>LOST</v>
      </c>
      <c r="AK1192" s="2" t="str">
        <f t="shared" si="221"/>
        <v>…</v>
      </c>
    </row>
    <row r="1193" spans="6:37">
      <c r="F1193" s="8"/>
      <c r="G1193" s="2"/>
      <c r="H1193" s="8"/>
      <c r="I1193" s="2"/>
      <c r="J1193" s="2"/>
      <c r="K1193" s="2"/>
      <c r="L1193" s="2"/>
      <c r="M1193" s="2"/>
      <c r="N1193" s="2"/>
      <c r="O1193" s="3"/>
      <c r="P1193" s="3"/>
      <c r="Q1193" s="2"/>
      <c r="R1193" s="2"/>
      <c r="S1193" s="2"/>
      <c r="T1193" s="2"/>
      <c r="U1193" s="27"/>
      <c r="V1193" s="27"/>
      <c r="W1193" s="20"/>
      <c r="X1193" s="20">
        <f t="shared" si="213"/>
        <v>1.25</v>
      </c>
      <c r="Y1193" s="11"/>
      <c r="Z1193" s="2">
        <f t="shared" si="214"/>
        <v>0</v>
      </c>
      <c r="AA1193">
        <f t="shared" si="215"/>
        <v>10</v>
      </c>
      <c r="AB1193">
        <f t="shared" si="216"/>
        <v>0</v>
      </c>
      <c r="AC1193">
        <f t="shared" si="217"/>
        <v>0</v>
      </c>
      <c r="AD1193" s="2">
        <f t="shared" si="218"/>
        <v>60</v>
      </c>
      <c r="AE1193" s="2" t="str">
        <f t="shared" si="219"/>
        <v>HT Under 1.5 Goals</v>
      </c>
      <c r="AF1193" s="6"/>
      <c r="AG1193" s="6" t="str">
        <f t="shared" si="220"/>
        <v>HT Over 0.5 Goals</v>
      </c>
      <c r="AH1193" s="6" t="str">
        <f t="shared" si="222"/>
        <v>LOST</v>
      </c>
      <c r="AI1193" s="6" t="str">
        <f t="shared" si="223"/>
        <v>LOST</v>
      </c>
      <c r="AK1193" s="2" t="str">
        <f t="shared" si="221"/>
        <v>…</v>
      </c>
    </row>
    <row r="1194" spans="6:37">
      <c r="F1194" s="8"/>
      <c r="G1194" s="2"/>
      <c r="H1194" s="8"/>
      <c r="I1194" s="2"/>
      <c r="J1194" s="2"/>
      <c r="K1194" s="2"/>
      <c r="L1194" s="2"/>
      <c r="M1194" s="2"/>
      <c r="N1194" s="2"/>
      <c r="O1194" s="3"/>
      <c r="P1194" s="3"/>
      <c r="Q1194" s="2"/>
      <c r="R1194" s="2"/>
      <c r="S1194" s="2"/>
      <c r="T1194" s="2"/>
      <c r="U1194" s="27"/>
      <c r="V1194" s="27"/>
      <c r="W1194" s="20"/>
      <c r="X1194" s="20">
        <f t="shared" si="213"/>
        <v>1.25</v>
      </c>
      <c r="Y1194" s="11"/>
      <c r="Z1194" s="2">
        <f t="shared" si="214"/>
        <v>0</v>
      </c>
      <c r="AA1194">
        <f t="shared" si="215"/>
        <v>10</v>
      </c>
      <c r="AB1194">
        <f t="shared" si="216"/>
        <v>0</v>
      </c>
      <c r="AC1194">
        <f t="shared" si="217"/>
        <v>0</v>
      </c>
      <c r="AD1194" s="2">
        <f t="shared" si="218"/>
        <v>60</v>
      </c>
      <c r="AE1194" s="2" t="str">
        <f t="shared" si="219"/>
        <v>HT Under 1.5 Goals</v>
      </c>
      <c r="AF1194" s="6"/>
      <c r="AG1194" s="6" t="str">
        <f t="shared" si="220"/>
        <v>HT Over 0.5 Goals</v>
      </c>
      <c r="AH1194" s="6" t="str">
        <f t="shared" si="222"/>
        <v>LOST</v>
      </c>
      <c r="AI1194" s="6" t="str">
        <f t="shared" si="223"/>
        <v>LOST</v>
      </c>
      <c r="AK1194" s="2" t="str">
        <f t="shared" si="221"/>
        <v>…</v>
      </c>
    </row>
    <row r="1195" spans="6:37">
      <c r="F1195" s="8"/>
      <c r="G1195" s="2"/>
      <c r="H1195" s="8"/>
      <c r="I1195" s="2"/>
      <c r="J1195" s="2"/>
      <c r="K1195" s="2"/>
      <c r="L1195" s="2"/>
      <c r="M1195" s="2"/>
      <c r="N1195" s="2"/>
      <c r="O1195" s="3"/>
      <c r="P1195" s="3"/>
      <c r="Q1195" s="2"/>
      <c r="R1195" s="2"/>
      <c r="S1195" s="2"/>
      <c r="T1195" s="2"/>
      <c r="U1195" s="27"/>
      <c r="V1195" s="27"/>
      <c r="W1195" s="20"/>
      <c r="X1195" s="20">
        <f t="shared" si="213"/>
        <v>1.25</v>
      </c>
      <c r="Y1195" s="11"/>
      <c r="Z1195" s="2">
        <f t="shared" si="214"/>
        <v>0</v>
      </c>
      <c r="AA1195">
        <f t="shared" si="215"/>
        <v>10</v>
      </c>
      <c r="AB1195">
        <f t="shared" si="216"/>
        <v>0</v>
      </c>
      <c r="AC1195">
        <f t="shared" si="217"/>
        <v>0</v>
      </c>
      <c r="AD1195" s="2">
        <f t="shared" si="218"/>
        <v>60</v>
      </c>
      <c r="AE1195" s="2" t="str">
        <f t="shared" si="219"/>
        <v>HT Under 1.5 Goals</v>
      </c>
      <c r="AF1195" s="6"/>
      <c r="AG1195" s="6" t="str">
        <f t="shared" si="220"/>
        <v>HT Over 0.5 Goals</v>
      </c>
      <c r="AH1195" s="6" t="str">
        <f t="shared" si="222"/>
        <v>LOST</v>
      </c>
      <c r="AI1195" s="6" t="str">
        <f t="shared" si="223"/>
        <v>LOST</v>
      </c>
      <c r="AK1195" s="2" t="str">
        <f t="shared" si="221"/>
        <v>…</v>
      </c>
    </row>
    <row r="1196" spans="6:37">
      <c r="F1196" s="8"/>
      <c r="G1196" s="2"/>
      <c r="H1196" s="8"/>
      <c r="I1196" s="2"/>
      <c r="J1196" s="2"/>
      <c r="K1196" s="2"/>
      <c r="L1196" s="2"/>
      <c r="M1196" s="2"/>
      <c r="N1196" s="2"/>
      <c r="O1196" s="3"/>
      <c r="P1196" s="3"/>
      <c r="Q1196" s="2"/>
      <c r="R1196" s="2"/>
      <c r="S1196" s="2"/>
      <c r="T1196" s="2"/>
      <c r="U1196" s="27"/>
      <c r="V1196" s="27"/>
      <c r="W1196" s="20"/>
      <c r="X1196" s="20">
        <f t="shared" si="213"/>
        <v>1.25</v>
      </c>
      <c r="Y1196" s="11"/>
      <c r="Z1196" s="2">
        <f t="shared" si="214"/>
        <v>0</v>
      </c>
      <c r="AA1196">
        <f t="shared" si="215"/>
        <v>10</v>
      </c>
      <c r="AB1196">
        <f t="shared" si="216"/>
        <v>0</v>
      </c>
      <c r="AC1196">
        <f t="shared" si="217"/>
        <v>0</v>
      </c>
      <c r="AD1196" s="2">
        <f t="shared" si="218"/>
        <v>60</v>
      </c>
      <c r="AE1196" s="2" t="str">
        <f t="shared" si="219"/>
        <v>HT Under 1.5 Goals</v>
      </c>
      <c r="AF1196" s="6"/>
      <c r="AG1196" s="6" t="str">
        <f t="shared" si="220"/>
        <v>HT Over 0.5 Goals</v>
      </c>
      <c r="AH1196" s="6" t="str">
        <f t="shared" si="222"/>
        <v>LOST</v>
      </c>
      <c r="AI1196" s="6" t="str">
        <f t="shared" si="223"/>
        <v>LOST</v>
      </c>
      <c r="AK1196" s="2" t="str">
        <f t="shared" si="221"/>
        <v>…</v>
      </c>
    </row>
    <row r="1197" spans="6:37">
      <c r="F1197" s="8"/>
      <c r="G1197" s="2"/>
      <c r="H1197" s="8"/>
      <c r="I1197" s="2"/>
      <c r="J1197" s="2"/>
      <c r="K1197" s="2"/>
      <c r="L1197" s="2"/>
      <c r="M1197" s="2"/>
      <c r="N1197" s="2"/>
      <c r="O1197" s="3"/>
      <c r="P1197" s="3"/>
      <c r="Q1197" s="2"/>
      <c r="R1197" s="2"/>
      <c r="S1197" s="2"/>
      <c r="T1197" s="2"/>
      <c r="U1197" s="27"/>
      <c r="V1197" s="27"/>
      <c r="W1197" s="20"/>
      <c r="X1197" s="20">
        <f t="shared" si="213"/>
        <v>1.25</v>
      </c>
      <c r="Y1197" s="11"/>
      <c r="Z1197" s="2">
        <f t="shared" si="214"/>
        <v>0</v>
      </c>
      <c r="AA1197">
        <f t="shared" si="215"/>
        <v>10</v>
      </c>
      <c r="AB1197">
        <f t="shared" si="216"/>
        <v>0</v>
      </c>
      <c r="AC1197">
        <f t="shared" si="217"/>
        <v>0</v>
      </c>
      <c r="AD1197" s="2">
        <f t="shared" si="218"/>
        <v>60</v>
      </c>
      <c r="AE1197" s="2" t="str">
        <f t="shared" si="219"/>
        <v>HT Under 1.5 Goals</v>
      </c>
      <c r="AF1197" s="6"/>
      <c r="AG1197" s="6" t="str">
        <f t="shared" si="220"/>
        <v>HT Over 0.5 Goals</v>
      </c>
      <c r="AH1197" s="6" t="str">
        <f t="shared" si="222"/>
        <v>LOST</v>
      </c>
      <c r="AI1197" s="6" t="str">
        <f t="shared" si="223"/>
        <v>LOST</v>
      </c>
      <c r="AK1197" s="2" t="str">
        <f t="shared" si="221"/>
        <v>…</v>
      </c>
    </row>
    <row r="1198" spans="6:37">
      <c r="F1198" s="8"/>
      <c r="G1198" s="2"/>
      <c r="H1198" s="8"/>
      <c r="I1198" s="2"/>
      <c r="J1198" s="2"/>
      <c r="K1198" s="2"/>
      <c r="L1198" s="2"/>
      <c r="M1198" s="2"/>
      <c r="N1198" s="2"/>
      <c r="O1198" s="3"/>
      <c r="P1198" s="3"/>
      <c r="Q1198" s="2"/>
      <c r="R1198" s="2"/>
      <c r="S1198" s="2"/>
      <c r="T1198" s="2"/>
      <c r="U1198" s="27"/>
      <c r="V1198" s="27"/>
      <c r="W1198" s="20"/>
      <c r="X1198" s="20">
        <f t="shared" si="213"/>
        <v>1.25</v>
      </c>
      <c r="Y1198" s="11"/>
      <c r="Z1198" s="2">
        <f t="shared" si="214"/>
        <v>0</v>
      </c>
      <c r="AA1198">
        <f t="shared" si="215"/>
        <v>10</v>
      </c>
      <c r="AB1198">
        <f t="shared" si="216"/>
        <v>0</v>
      </c>
      <c r="AC1198">
        <f t="shared" si="217"/>
        <v>0</v>
      </c>
      <c r="AD1198" s="2">
        <f t="shared" si="218"/>
        <v>60</v>
      </c>
      <c r="AE1198" s="2" t="str">
        <f t="shared" si="219"/>
        <v>HT Under 1.5 Goals</v>
      </c>
      <c r="AF1198" s="6"/>
      <c r="AG1198" s="6" t="str">
        <f t="shared" si="220"/>
        <v>HT Over 0.5 Goals</v>
      </c>
      <c r="AH1198" s="6" t="str">
        <f t="shared" si="222"/>
        <v>LOST</v>
      </c>
      <c r="AI1198" s="6" t="str">
        <f t="shared" si="223"/>
        <v>LOST</v>
      </c>
      <c r="AK1198" s="2" t="str">
        <f t="shared" si="221"/>
        <v>…</v>
      </c>
    </row>
    <row r="1199" spans="6:37">
      <c r="F1199" s="8"/>
      <c r="G1199" s="2"/>
      <c r="H1199" s="8"/>
      <c r="I1199" s="2"/>
      <c r="J1199" s="2"/>
      <c r="K1199" s="2"/>
      <c r="L1199" s="2"/>
      <c r="M1199" s="2"/>
      <c r="N1199" s="2"/>
      <c r="O1199" s="3"/>
      <c r="P1199" s="3"/>
      <c r="Q1199" s="2"/>
      <c r="R1199" s="2"/>
      <c r="S1199" s="2"/>
      <c r="T1199" s="2"/>
      <c r="U1199" s="27"/>
      <c r="V1199" s="27"/>
      <c r="W1199" s="20"/>
      <c r="X1199" s="20">
        <f t="shared" si="213"/>
        <v>1.25</v>
      </c>
      <c r="Y1199" s="11"/>
      <c r="Z1199" s="2">
        <f t="shared" si="214"/>
        <v>0</v>
      </c>
      <c r="AA1199">
        <f t="shared" si="215"/>
        <v>10</v>
      </c>
      <c r="AB1199">
        <f t="shared" si="216"/>
        <v>0</v>
      </c>
      <c r="AC1199">
        <f t="shared" si="217"/>
        <v>0</v>
      </c>
      <c r="AD1199" s="2">
        <f t="shared" si="218"/>
        <v>60</v>
      </c>
      <c r="AE1199" s="2" t="str">
        <f t="shared" si="219"/>
        <v>HT Under 1.5 Goals</v>
      </c>
      <c r="AF1199" s="6"/>
      <c r="AG1199" s="6" t="str">
        <f t="shared" si="220"/>
        <v>HT Over 0.5 Goals</v>
      </c>
      <c r="AH1199" s="6" t="str">
        <f t="shared" si="222"/>
        <v>LOST</v>
      </c>
      <c r="AI1199" s="6" t="str">
        <f t="shared" si="223"/>
        <v>LOST</v>
      </c>
      <c r="AK1199" s="2" t="str">
        <f t="shared" si="221"/>
        <v>…</v>
      </c>
    </row>
    <row r="1200" spans="6:37">
      <c r="F1200" s="8"/>
      <c r="G1200" s="2"/>
      <c r="H1200" s="8"/>
      <c r="I1200" s="2"/>
      <c r="J1200" s="2"/>
      <c r="K1200" s="2"/>
      <c r="L1200" s="2"/>
      <c r="M1200" s="2"/>
      <c r="N1200" s="2"/>
      <c r="O1200" s="3"/>
      <c r="P1200" s="3"/>
      <c r="Q1200" s="2"/>
      <c r="R1200" s="2"/>
      <c r="S1200" s="2"/>
      <c r="T1200" s="2"/>
      <c r="U1200" s="27"/>
      <c r="V1200" s="27"/>
      <c r="W1200" s="20"/>
      <c r="X1200" s="20">
        <f t="shared" si="213"/>
        <v>1.25</v>
      </c>
      <c r="Y1200" s="11"/>
      <c r="Z1200" s="2">
        <f t="shared" si="214"/>
        <v>0</v>
      </c>
      <c r="AA1200">
        <f t="shared" si="215"/>
        <v>10</v>
      </c>
      <c r="AB1200">
        <f t="shared" si="216"/>
        <v>0</v>
      </c>
      <c r="AC1200">
        <f t="shared" si="217"/>
        <v>0</v>
      </c>
      <c r="AD1200" s="2">
        <f t="shared" si="218"/>
        <v>60</v>
      </c>
      <c r="AE1200" s="2" t="str">
        <f t="shared" si="219"/>
        <v>HT Under 1.5 Goals</v>
      </c>
      <c r="AF1200" s="6"/>
      <c r="AG1200" s="6" t="str">
        <f t="shared" si="220"/>
        <v>HT Over 0.5 Goals</v>
      </c>
      <c r="AH1200" s="6" t="str">
        <f t="shared" si="222"/>
        <v>LOST</v>
      </c>
      <c r="AI1200" s="6" t="str">
        <f t="shared" si="223"/>
        <v>LOST</v>
      </c>
      <c r="AK1200" s="2" t="str">
        <f t="shared" si="221"/>
        <v>…</v>
      </c>
    </row>
    <row r="1201" spans="6:37">
      <c r="F1201" s="8"/>
      <c r="G1201" s="2"/>
      <c r="H1201" s="8"/>
      <c r="I1201" s="2"/>
      <c r="J1201" s="2"/>
      <c r="K1201" s="2"/>
      <c r="L1201" s="2"/>
      <c r="M1201" s="2"/>
      <c r="N1201" s="2"/>
      <c r="O1201" s="3"/>
      <c r="P1201" s="3"/>
      <c r="Q1201" s="2"/>
      <c r="R1201" s="2"/>
      <c r="S1201" s="2"/>
      <c r="T1201" s="2"/>
      <c r="U1201" s="27"/>
      <c r="V1201" s="27"/>
      <c r="W1201" s="20"/>
      <c r="X1201" s="20">
        <f t="shared" si="213"/>
        <v>1.25</v>
      </c>
      <c r="Y1201" s="11"/>
      <c r="Z1201" s="2">
        <f t="shared" si="214"/>
        <v>0</v>
      </c>
      <c r="AA1201">
        <f t="shared" si="215"/>
        <v>10</v>
      </c>
      <c r="AB1201">
        <f t="shared" si="216"/>
        <v>0</v>
      </c>
      <c r="AC1201">
        <f t="shared" si="217"/>
        <v>0</v>
      </c>
      <c r="AD1201" s="2">
        <f t="shared" si="218"/>
        <v>60</v>
      </c>
      <c r="AE1201" s="2" t="str">
        <f t="shared" si="219"/>
        <v>HT Under 1.5 Goals</v>
      </c>
      <c r="AF1201" s="6"/>
      <c r="AG1201" s="6" t="str">
        <f t="shared" si="220"/>
        <v>HT Over 0.5 Goals</v>
      </c>
      <c r="AH1201" s="6" t="str">
        <f t="shared" si="222"/>
        <v>LOST</v>
      </c>
      <c r="AI1201" s="6" t="str">
        <f t="shared" si="223"/>
        <v>LOST</v>
      </c>
      <c r="AK1201" s="2" t="str">
        <f t="shared" si="221"/>
        <v>…</v>
      </c>
    </row>
    <row r="1202" spans="6:37">
      <c r="F1202" s="8"/>
      <c r="G1202" s="2"/>
      <c r="H1202" s="8"/>
      <c r="I1202" s="2"/>
      <c r="J1202" s="2"/>
      <c r="K1202" s="2"/>
      <c r="L1202" s="2"/>
      <c r="M1202" s="2"/>
      <c r="N1202" s="2"/>
      <c r="O1202" s="3"/>
      <c r="P1202" s="3"/>
      <c r="Q1202" s="2"/>
      <c r="R1202" s="2"/>
      <c r="S1202" s="2"/>
      <c r="T1202" s="2"/>
      <c r="U1202" s="27"/>
      <c r="V1202" s="27"/>
      <c r="W1202" s="20"/>
      <c r="X1202" s="20">
        <f t="shared" si="213"/>
        <v>1.25</v>
      </c>
      <c r="Y1202" s="11"/>
      <c r="Z1202" s="2">
        <f t="shared" si="214"/>
        <v>0</v>
      </c>
      <c r="AA1202">
        <f t="shared" si="215"/>
        <v>10</v>
      </c>
      <c r="AB1202">
        <f t="shared" si="216"/>
        <v>0</v>
      </c>
      <c r="AC1202">
        <f t="shared" si="217"/>
        <v>0</v>
      </c>
      <c r="AD1202" s="2">
        <f t="shared" si="218"/>
        <v>60</v>
      </c>
      <c r="AE1202" s="2" t="str">
        <f t="shared" si="219"/>
        <v>HT Under 1.5 Goals</v>
      </c>
      <c r="AF1202" s="6"/>
      <c r="AG1202" s="6" t="str">
        <f t="shared" si="220"/>
        <v>HT Over 0.5 Goals</v>
      </c>
      <c r="AH1202" s="6" t="str">
        <f t="shared" si="222"/>
        <v>LOST</v>
      </c>
      <c r="AI1202" s="6" t="str">
        <f t="shared" si="223"/>
        <v>LOST</v>
      </c>
      <c r="AK1202" s="2" t="str">
        <f t="shared" si="221"/>
        <v>…</v>
      </c>
    </row>
    <row r="1203" spans="6:37">
      <c r="F1203" s="8"/>
      <c r="G1203" s="2"/>
      <c r="H1203" s="8"/>
      <c r="I1203" s="2"/>
      <c r="J1203" s="2"/>
      <c r="K1203" s="2"/>
      <c r="L1203" s="2"/>
      <c r="M1203" s="2"/>
      <c r="N1203" s="2"/>
      <c r="O1203" s="3"/>
      <c r="P1203" s="3"/>
      <c r="Q1203" s="2"/>
      <c r="R1203" s="2"/>
      <c r="S1203" s="2"/>
      <c r="T1203" s="2"/>
      <c r="U1203" s="27"/>
      <c r="V1203" s="27"/>
      <c r="W1203" s="20"/>
      <c r="X1203" s="20">
        <f t="shared" si="213"/>
        <v>1.25</v>
      </c>
      <c r="Y1203" s="11"/>
      <c r="Z1203" s="2">
        <f t="shared" si="214"/>
        <v>0</v>
      </c>
      <c r="AA1203">
        <f t="shared" si="215"/>
        <v>10</v>
      </c>
      <c r="AB1203">
        <f t="shared" si="216"/>
        <v>0</v>
      </c>
      <c r="AC1203">
        <f t="shared" si="217"/>
        <v>0</v>
      </c>
      <c r="AD1203" s="2">
        <f t="shared" si="218"/>
        <v>60</v>
      </c>
      <c r="AE1203" s="2" t="str">
        <f t="shared" si="219"/>
        <v>HT Under 1.5 Goals</v>
      </c>
      <c r="AF1203" s="6"/>
      <c r="AG1203" s="6" t="str">
        <f t="shared" si="220"/>
        <v>HT Over 0.5 Goals</v>
      </c>
      <c r="AH1203" s="6" t="str">
        <f t="shared" si="222"/>
        <v>LOST</v>
      </c>
      <c r="AI1203" s="6" t="str">
        <f t="shared" si="223"/>
        <v>LOST</v>
      </c>
      <c r="AK1203" s="2" t="str">
        <f t="shared" si="221"/>
        <v>…</v>
      </c>
    </row>
    <row r="1204" spans="6:37">
      <c r="F1204" s="8"/>
      <c r="G1204" s="2"/>
      <c r="H1204" s="8"/>
      <c r="I1204" s="2"/>
      <c r="J1204" s="2"/>
      <c r="K1204" s="2"/>
      <c r="L1204" s="2"/>
      <c r="M1204" s="2"/>
      <c r="N1204" s="2"/>
      <c r="O1204" s="3"/>
      <c r="P1204" s="3"/>
      <c r="Q1204" s="2"/>
      <c r="R1204" s="2"/>
      <c r="S1204" s="2"/>
      <c r="T1204" s="2"/>
      <c r="U1204" s="27"/>
      <c r="V1204" s="27"/>
      <c r="W1204" s="20"/>
      <c r="X1204" s="20">
        <f t="shared" si="213"/>
        <v>1.25</v>
      </c>
      <c r="Y1204" s="11"/>
      <c r="Z1204" s="2">
        <f t="shared" si="214"/>
        <v>0</v>
      </c>
      <c r="AA1204">
        <f t="shared" si="215"/>
        <v>10</v>
      </c>
      <c r="AB1204">
        <f t="shared" si="216"/>
        <v>0</v>
      </c>
      <c r="AC1204">
        <f t="shared" si="217"/>
        <v>0</v>
      </c>
      <c r="AD1204" s="2">
        <f t="shared" si="218"/>
        <v>60</v>
      </c>
      <c r="AE1204" s="2" t="str">
        <f t="shared" si="219"/>
        <v>HT Under 1.5 Goals</v>
      </c>
      <c r="AF1204" s="6"/>
      <c r="AG1204" s="6" t="str">
        <f t="shared" si="220"/>
        <v>HT Over 0.5 Goals</v>
      </c>
      <c r="AH1204" s="6" t="str">
        <f t="shared" si="222"/>
        <v>LOST</v>
      </c>
      <c r="AI1204" s="6" t="str">
        <f t="shared" si="223"/>
        <v>LOST</v>
      </c>
      <c r="AK1204" s="2" t="str">
        <f t="shared" si="221"/>
        <v>…</v>
      </c>
    </row>
    <row r="1205" spans="6:37">
      <c r="F1205" s="8"/>
      <c r="G1205" s="2"/>
      <c r="H1205" s="8"/>
      <c r="I1205" s="2"/>
      <c r="J1205" s="2"/>
      <c r="K1205" s="2"/>
      <c r="L1205" s="2"/>
      <c r="M1205" s="2"/>
      <c r="N1205" s="2"/>
      <c r="O1205" s="3"/>
      <c r="P1205" s="3"/>
      <c r="Q1205" s="2"/>
      <c r="R1205" s="2"/>
      <c r="S1205" s="2"/>
      <c r="T1205" s="2"/>
      <c r="U1205" s="27"/>
      <c r="V1205" s="27"/>
      <c r="W1205" s="20"/>
      <c r="X1205" s="20">
        <f t="shared" si="213"/>
        <v>1.25</v>
      </c>
      <c r="Y1205" s="11"/>
      <c r="Z1205" s="2">
        <f t="shared" si="214"/>
        <v>0</v>
      </c>
      <c r="AA1205">
        <f t="shared" si="215"/>
        <v>10</v>
      </c>
      <c r="AB1205">
        <f t="shared" si="216"/>
        <v>0</v>
      </c>
      <c r="AC1205">
        <f t="shared" si="217"/>
        <v>0</v>
      </c>
      <c r="AD1205" s="2">
        <f t="shared" si="218"/>
        <v>60</v>
      </c>
      <c r="AE1205" s="2" t="str">
        <f t="shared" si="219"/>
        <v>HT Under 1.5 Goals</v>
      </c>
      <c r="AF1205" s="6"/>
      <c r="AG1205" s="6" t="str">
        <f t="shared" si="220"/>
        <v>HT Over 0.5 Goals</v>
      </c>
      <c r="AH1205" s="6" t="str">
        <f t="shared" si="222"/>
        <v>LOST</v>
      </c>
      <c r="AI1205" s="6" t="str">
        <f t="shared" si="223"/>
        <v>LOST</v>
      </c>
      <c r="AK1205" s="2" t="str">
        <f t="shared" si="221"/>
        <v>…</v>
      </c>
    </row>
    <row r="1206" spans="6:37">
      <c r="F1206" s="8"/>
      <c r="G1206" s="2"/>
      <c r="H1206" s="8"/>
      <c r="I1206" s="2"/>
      <c r="J1206" s="2"/>
      <c r="K1206" s="2"/>
      <c r="L1206" s="2"/>
      <c r="M1206" s="2"/>
      <c r="N1206" s="2"/>
      <c r="O1206" s="3"/>
      <c r="P1206" s="3"/>
      <c r="Q1206" s="2"/>
      <c r="R1206" s="2"/>
      <c r="S1206" s="2"/>
      <c r="T1206" s="2"/>
      <c r="U1206" s="27"/>
      <c r="V1206" s="27"/>
      <c r="W1206" s="20"/>
      <c r="X1206" s="20">
        <f t="shared" si="213"/>
        <v>1.25</v>
      </c>
      <c r="Y1206" s="11"/>
      <c r="Z1206" s="2">
        <f t="shared" si="214"/>
        <v>0</v>
      </c>
      <c r="AA1206">
        <f t="shared" si="215"/>
        <v>10</v>
      </c>
      <c r="AB1206">
        <f t="shared" si="216"/>
        <v>0</v>
      </c>
      <c r="AC1206">
        <f t="shared" si="217"/>
        <v>0</v>
      </c>
      <c r="AD1206" s="2">
        <f t="shared" si="218"/>
        <v>60</v>
      </c>
      <c r="AE1206" s="2" t="str">
        <f t="shared" si="219"/>
        <v>HT Under 1.5 Goals</v>
      </c>
      <c r="AF1206" s="6"/>
      <c r="AG1206" s="6" t="str">
        <f t="shared" si="220"/>
        <v>HT Over 0.5 Goals</v>
      </c>
      <c r="AH1206" s="6" t="str">
        <f t="shared" si="222"/>
        <v>LOST</v>
      </c>
      <c r="AI1206" s="6" t="str">
        <f t="shared" si="223"/>
        <v>LOST</v>
      </c>
      <c r="AK1206" s="2" t="str">
        <f t="shared" si="221"/>
        <v>…</v>
      </c>
    </row>
    <row r="1207" spans="6:37">
      <c r="F1207" s="8"/>
      <c r="G1207" s="2"/>
      <c r="H1207" s="8"/>
      <c r="I1207" s="2"/>
      <c r="J1207" s="2"/>
      <c r="K1207" s="2"/>
      <c r="L1207" s="2"/>
      <c r="M1207" s="2"/>
      <c r="N1207" s="2"/>
      <c r="O1207" s="3"/>
      <c r="P1207" s="3"/>
      <c r="Q1207" s="2"/>
      <c r="R1207" s="2"/>
      <c r="S1207" s="2"/>
      <c r="T1207" s="2"/>
      <c r="U1207" s="27"/>
      <c r="V1207" s="27"/>
      <c r="W1207" s="20"/>
      <c r="X1207" s="20">
        <f t="shared" si="213"/>
        <v>1.25</v>
      </c>
      <c r="Y1207" s="11"/>
      <c r="Z1207" s="2">
        <f t="shared" si="214"/>
        <v>0</v>
      </c>
      <c r="AA1207">
        <f t="shared" si="215"/>
        <v>10</v>
      </c>
      <c r="AB1207">
        <f t="shared" si="216"/>
        <v>0</v>
      </c>
      <c r="AC1207">
        <f t="shared" si="217"/>
        <v>0</v>
      </c>
      <c r="AD1207" s="2">
        <f t="shared" si="218"/>
        <v>60</v>
      </c>
      <c r="AE1207" s="2" t="str">
        <f t="shared" si="219"/>
        <v>HT Under 1.5 Goals</v>
      </c>
      <c r="AF1207" s="6"/>
      <c r="AG1207" s="6" t="str">
        <f t="shared" si="220"/>
        <v>HT Over 0.5 Goals</v>
      </c>
      <c r="AH1207" s="6" t="str">
        <f t="shared" si="222"/>
        <v>LOST</v>
      </c>
      <c r="AI1207" s="6" t="str">
        <f t="shared" si="223"/>
        <v>LOST</v>
      </c>
      <c r="AK1207" s="2" t="str">
        <f t="shared" si="221"/>
        <v>…</v>
      </c>
    </row>
    <row r="1208" spans="6:37">
      <c r="F1208" s="8"/>
      <c r="G1208" s="2"/>
      <c r="H1208" s="8"/>
      <c r="I1208" s="2"/>
      <c r="J1208" s="2"/>
      <c r="K1208" s="2"/>
      <c r="L1208" s="2"/>
      <c r="M1208" s="2"/>
      <c r="N1208" s="2"/>
      <c r="O1208" s="3"/>
      <c r="P1208" s="3"/>
      <c r="Q1208" s="2"/>
      <c r="R1208" s="2"/>
      <c r="S1208" s="2"/>
      <c r="T1208" s="2"/>
      <c r="U1208" s="27"/>
      <c r="V1208" s="27"/>
      <c r="W1208" s="20"/>
      <c r="X1208" s="20">
        <f t="shared" si="213"/>
        <v>1.25</v>
      </c>
      <c r="Y1208" s="11"/>
      <c r="Z1208" s="2">
        <f t="shared" si="214"/>
        <v>0</v>
      </c>
      <c r="AA1208">
        <f t="shared" si="215"/>
        <v>10</v>
      </c>
      <c r="AB1208">
        <f t="shared" si="216"/>
        <v>0</v>
      </c>
      <c r="AC1208">
        <f t="shared" si="217"/>
        <v>0</v>
      </c>
      <c r="AD1208" s="2">
        <f t="shared" si="218"/>
        <v>60</v>
      </c>
      <c r="AE1208" s="2" t="str">
        <f t="shared" si="219"/>
        <v>HT Under 1.5 Goals</v>
      </c>
      <c r="AF1208" s="6"/>
      <c r="AG1208" s="6" t="str">
        <f t="shared" si="220"/>
        <v>HT Over 0.5 Goals</v>
      </c>
      <c r="AH1208" s="6" t="str">
        <f t="shared" si="222"/>
        <v>LOST</v>
      </c>
      <c r="AI1208" s="6" t="str">
        <f t="shared" si="223"/>
        <v>LOST</v>
      </c>
      <c r="AK1208" s="2" t="str">
        <f t="shared" si="221"/>
        <v>…</v>
      </c>
    </row>
    <row r="1209" spans="6:37">
      <c r="F1209" s="8"/>
      <c r="G1209" s="2"/>
      <c r="H1209" s="8"/>
      <c r="I1209" s="2"/>
      <c r="J1209" s="2"/>
      <c r="K1209" s="2"/>
      <c r="L1209" s="2"/>
      <c r="M1209" s="2"/>
      <c r="N1209" s="2"/>
      <c r="O1209" s="3"/>
      <c r="P1209" s="3"/>
      <c r="Q1209" s="2"/>
      <c r="R1209" s="2"/>
      <c r="S1209" s="2"/>
      <c r="T1209" s="2"/>
      <c r="U1209" s="27"/>
      <c r="V1209" s="27"/>
      <c r="W1209" s="20"/>
      <c r="X1209" s="20">
        <f t="shared" si="213"/>
        <v>1.25</v>
      </c>
      <c r="Y1209" s="11"/>
      <c r="Z1209" s="2">
        <f t="shared" si="214"/>
        <v>0</v>
      </c>
      <c r="AA1209">
        <f t="shared" si="215"/>
        <v>10</v>
      </c>
      <c r="AB1209">
        <f t="shared" si="216"/>
        <v>0</v>
      </c>
      <c r="AC1209">
        <f t="shared" si="217"/>
        <v>0</v>
      </c>
      <c r="AD1209" s="2">
        <f t="shared" si="218"/>
        <v>60</v>
      </c>
      <c r="AE1209" s="2" t="str">
        <f t="shared" si="219"/>
        <v>HT Under 1.5 Goals</v>
      </c>
      <c r="AF1209" s="6"/>
      <c r="AG1209" s="6" t="str">
        <f t="shared" si="220"/>
        <v>HT Over 0.5 Goals</v>
      </c>
      <c r="AH1209" s="6" t="str">
        <f t="shared" si="222"/>
        <v>LOST</v>
      </c>
      <c r="AI1209" s="6" t="str">
        <f t="shared" si="223"/>
        <v>LOST</v>
      </c>
      <c r="AK1209" s="2" t="str">
        <f t="shared" si="221"/>
        <v>…</v>
      </c>
    </row>
    <row r="1210" spans="6:37">
      <c r="F1210" s="8"/>
      <c r="G1210" s="2"/>
      <c r="H1210" s="8"/>
      <c r="I1210" s="2"/>
      <c r="J1210" s="2"/>
      <c r="K1210" s="2"/>
      <c r="L1210" s="2"/>
      <c r="M1210" s="2"/>
      <c r="N1210" s="2"/>
      <c r="O1210" s="3"/>
      <c r="P1210" s="3"/>
      <c r="Q1210" s="2"/>
      <c r="R1210" s="2"/>
      <c r="S1210" s="2"/>
      <c r="T1210" s="2"/>
      <c r="U1210" s="27"/>
      <c r="V1210" s="27"/>
      <c r="W1210" s="20"/>
      <c r="X1210" s="20">
        <f t="shared" si="213"/>
        <v>1.25</v>
      </c>
      <c r="Y1210" s="11"/>
      <c r="Z1210" s="2">
        <f t="shared" si="214"/>
        <v>0</v>
      </c>
      <c r="AA1210">
        <f t="shared" si="215"/>
        <v>10</v>
      </c>
      <c r="AB1210">
        <f t="shared" si="216"/>
        <v>0</v>
      </c>
      <c r="AC1210">
        <f t="shared" si="217"/>
        <v>0</v>
      </c>
      <c r="AD1210" s="2">
        <f t="shared" si="218"/>
        <v>60</v>
      </c>
      <c r="AE1210" s="2" t="str">
        <f t="shared" si="219"/>
        <v>HT Under 1.5 Goals</v>
      </c>
      <c r="AF1210" s="6"/>
      <c r="AG1210" s="6" t="str">
        <f t="shared" si="220"/>
        <v>HT Over 0.5 Goals</v>
      </c>
      <c r="AH1210" s="6" t="str">
        <f t="shared" si="222"/>
        <v>LOST</v>
      </c>
      <c r="AI1210" s="6" t="str">
        <f t="shared" si="223"/>
        <v>LOST</v>
      </c>
      <c r="AK1210" s="2" t="str">
        <f t="shared" si="221"/>
        <v>…</v>
      </c>
    </row>
    <row r="1211" spans="6:37">
      <c r="F1211" s="8"/>
      <c r="G1211" s="2"/>
      <c r="H1211" s="8"/>
      <c r="I1211" s="2"/>
      <c r="J1211" s="2"/>
      <c r="K1211" s="2"/>
      <c r="L1211" s="2"/>
      <c r="M1211" s="2"/>
      <c r="N1211" s="2"/>
      <c r="O1211" s="3"/>
      <c r="P1211" s="3"/>
      <c r="Q1211" s="2"/>
      <c r="R1211" s="2"/>
      <c r="S1211" s="2"/>
      <c r="T1211" s="2"/>
      <c r="U1211" s="27"/>
      <c r="V1211" s="27"/>
      <c r="W1211" s="20"/>
      <c r="X1211" s="20">
        <f t="shared" si="213"/>
        <v>1.25</v>
      </c>
      <c r="Y1211" s="11"/>
      <c r="Z1211" s="2">
        <f t="shared" si="214"/>
        <v>0</v>
      </c>
      <c r="AA1211">
        <f t="shared" si="215"/>
        <v>10</v>
      </c>
      <c r="AB1211">
        <f t="shared" si="216"/>
        <v>0</v>
      </c>
      <c r="AC1211">
        <f t="shared" si="217"/>
        <v>0</v>
      </c>
      <c r="AD1211" s="2">
        <f t="shared" si="218"/>
        <v>60</v>
      </c>
      <c r="AE1211" s="2" t="str">
        <f t="shared" si="219"/>
        <v>HT Under 1.5 Goals</v>
      </c>
      <c r="AF1211" s="6"/>
      <c r="AG1211" s="6" t="str">
        <f t="shared" si="220"/>
        <v>HT Over 0.5 Goals</v>
      </c>
      <c r="AH1211" s="6" t="str">
        <f t="shared" si="222"/>
        <v>LOST</v>
      </c>
      <c r="AI1211" s="6" t="str">
        <f t="shared" si="223"/>
        <v>LOST</v>
      </c>
      <c r="AK1211" s="2" t="str">
        <f t="shared" si="221"/>
        <v>…</v>
      </c>
    </row>
    <row r="1212" spans="6:37">
      <c r="F1212" s="8"/>
      <c r="G1212" s="2"/>
      <c r="H1212" s="8"/>
      <c r="I1212" s="2"/>
      <c r="J1212" s="2"/>
      <c r="K1212" s="2"/>
      <c r="L1212" s="2"/>
      <c r="M1212" s="2"/>
      <c r="N1212" s="2"/>
      <c r="O1212" s="3"/>
      <c r="P1212" s="3"/>
      <c r="Q1212" s="2"/>
      <c r="R1212" s="2"/>
      <c r="S1212" s="2"/>
      <c r="T1212" s="2"/>
      <c r="U1212" s="27"/>
      <c r="V1212" s="27"/>
      <c r="W1212" s="20"/>
      <c r="X1212" s="20">
        <f t="shared" si="213"/>
        <v>1.25</v>
      </c>
      <c r="Y1212" s="11"/>
      <c r="Z1212" s="2">
        <f t="shared" si="214"/>
        <v>0</v>
      </c>
      <c r="AA1212">
        <f t="shared" si="215"/>
        <v>10</v>
      </c>
      <c r="AB1212">
        <f t="shared" si="216"/>
        <v>0</v>
      </c>
      <c r="AC1212">
        <f t="shared" si="217"/>
        <v>0</v>
      </c>
      <c r="AD1212" s="2">
        <f t="shared" si="218"/>
        <v>60</v>
      </c>
      <c r="AE1212" s="2" t="str">
        <f t="shared" si="219"/>
        <v>HT Under 1.5 Goals</v>
      </c>
      <c r="AF1212" s="6"/>
      <c r="AG1212" s="6" t="str">
        <f t="shared" si="220"/>
        <v>HT Over 0.5 Goals</v>
      </c>
      <c r="AH1212" s="6" t="str">
        <f t="shared" si="222"/>
        <v>LOST</v>
      </c>
      <c r="AI1212" s="6" t="str">
        <f t="shared" si="223"/>
        <v>LOST</v>
      </c>
      <c r="AK1212" s="2" t="str">
        <f t="shared" si="221"/>
        <v>…</v>
      </c>
    </row>
    <row r="1213" spans="6:37">
      <c r="F1213" s="8"/>
      <c r="G1213" s="2"/>
      <c r="H1213" s="8"/>
      <c r="I1213" s="2"/>
      <c r="J1213" s="2"/>
      <c r="K1213" s="2"/>
      <c r="L1213" s="2"/>
      <c r="M1213" s="2"/>
      <c r="N1213" s="2"/>
      <c r="O1213" s="3"/>
      <c r="P1213" s="3"/>
      <c r="Q1213" s="2"/>
      <c r="R1213" s="2"/>
      <c r="S1213" s="2"/>
      <c r="T1213" s="2"/>
      <c r="U1213" s="27"/>
      <c r="V1213" s="27"/>
      <c r="W1213" s="20"/>
      <c r="X1213" s="20">
        <f t="shared" si="213"/>
        <v>1.25</v>
      </c>
      <c r="Y1213" s="11"/>
      <c r="Z1213" s="2">
        <f t="shared" si="214"/>
        <v>0</v>
      </c>
      <c r="AA1213">
        <f t="shared" si="215"/>
        <v>10</v>
      </c>
      <c r="AB1213">
        <f t="shared" si="216"/>
        <v>0</v>
      </c>
      <c r="AC1213">
        <f t="shared" si="217"/>
        <v>0</v>
      </c>
      <c r="AD1213" s="2">
        <f t="shared" si="218"/>
        <v>60</v>
      </c>
      <c r="AE1213" s="2" t="str">
        <f t="shared" si="219"/>
        <v>HT Under 1.5 Goals</v>
      </c>
      <c r="AF1213" s="6"/>
      <c r="AG1213" s="6" t="str">
        <f t="shared" si="220"/>
        <v>HT Over 0.5 Goals</v>
      </c>
      <c r="AH1213" s="6" t="str">
        <f t="shared" si="222"/>
        <v>LOST</v>
      </c>
      <c r="AI1213" s="6" t="str">
        <f t="shared" si="223"/>
        <v>LOST</v>
      </c>
      <c r="AK1213" s="2" t="str">
        <f t="shared" si="221"/>
        <v>…</v>
      </c>
    </row>
    <row r="1214" spans="6:37">
      <c r="F1214" s="8"/>
      <c r="G1214" s="2"/>
      <c r="H1214" s="8"/>
      <c r="I1214" s="2"/>
      <c r="J1214" s="2"/>
      <c r="K1214" s="2"/>
      <c r="L1214" s="2"/>
      <c r="M1214" s="2"/>
      <c r="N1214" s="2"/>
      <c r="O1214" s="3"/>
      <c r="P1214" s="3"/>
      <c r="Q1214" s="2"/>
      <c r="R1214" s="2"/>
      <c r="S1214" s="2"/>
      <c r="T1214" s="2"/>
      <c r="U1214" s="27"/>
      <c r="V1214" s="27"/>
      <c r="W1214" s="20"/>
      <c r="X1214" s="20">
        <f t="shared" si="213"/>
        <v>1.25</v>
      </c>
      <c r="Y1214" s="11"/>
      <c r="Z1214" s="2">
        <f t="shared" si="214"/>
        <v>0</v>
      </c>
      <c r="AA1214">
        <f t="shared" si="215"/>
        <v>10</v>
      </c>
      <c r="AB1214">
        <f t="shared" si="216"/>
        <v>0</v>
      </c>
      <c r="AC1214">
        <f t="shared" si="217"/>
        <v>0</v>
      </c>
      <c r="AD1214" s="2">
        <f t="shared" si="218"/>
        <v>60</v>
      </c>
      <c r="AE1214" s="2" t="str">
        <f t="shared" si="219"/>
        <v>HT Under 1.5 Goals</v>
      </c>
      <c r="AF1214" s="6"/>
      <c r="AG1214" s="6" t="str">
        <f t="shared" si="220"/>
        <v>HT Over 0.5 Goals</v>
      </c>
      <c r="AH1214" s="6" t="str">
        <f t="shared" si="222"/>
        <v>LOST</v>
      </c>
      <c r="AI1214" s="6" t="str">
        <f t="shared" si="223"/>
        <v>LOST</v>
      </c>
      <c r="AK1214" s="2" t="str">
        <f t="shared" si="221"/>
        <v>…</v>
      </c>
    </row>
    <row r="1215" spans="6:37">
      <c r="F1215" s="8"/>
      <c r="G1215" s="2"/>
      <c r="H1215" s="8"/>
      <c r="I1215" s="2"/>
      <c r="J1215" s="2"/>
      <c r="K1215" s="2"/>
      <c r="L1215" s="2"/>
      <c r="M1215" s="2"/>
      <c r="N1215" s="2"/>
      <c r="O1215" s="3"/>
      <c r="P1215" s="3"/>
      <c r="Q1215" s="2"/>
      <c r="R1215" s="2"/>
      <c r="S1215" s="2"/>
      <c r="T1215" s="2"/>
      <c r="U1215" s="27"/>
      <c r="V1215" s="27"/>
      <c r="W1215" s="20"/>
      <c r="X1215" s="20">
        <f t="shared" ref="X1215:X1278" si="224">IF(W1215=1.5,1.3,IF(W1215=1.55,1.3,IF(W1215=1.6,1.3,IF(W1215=1.65,1.35,IF(W1215=1.7,1.35,IF(W1215=1.75,1.4,IF(W1215=1.8,1.45,IF(W1215=1.8,1.5,IF(W1215=1.85,1.5,IF(W1215=1.9,1.55,IF(W1215=1.95,1.6,IF(W1215=2,1.6,IF(W1215&lt;1.5,1.25,1.65)))))))))))))</f>
        <v>1.25</v>
      </c>
      <c r="Y1215" s="11"/>
      <c r="Z1215" s="2">
        <f t="shared" ref="Z1215:Z1278" si="225">IF(J1215&gt;52,10,0)</f>
        <v>0</v>
      </c>
      <c r="AA1215">
        <f t="shared" ref="AA1215:AA1278" si="226">IF(N1215&gt;15,0,IF(N1215&lt;8,10,5))</f>
        <v>10</v>
      </c>
      <c r="AB1215">
        <f t="shared" ref="AB1215:AB1278" si="227">IF(U1215&gt;60,10,IF(U1215&lt;49,0,5))</f>
        <v>0</v>
      </c>
      <c r="AC1215">
        <f t="shared" ref="AC1215:AC1278" si="228">IF(V1215="Y",10,IF(V1215="C",5,0))</f>
        <v>0</v>
      </c>
      <c r="AD1215" s="2">
        <f t="shared" ref="AD1215:AD1278" si="229">SUM(Z1215:AC1215)+50</f>
        <v>60</v>
      </c>
      <c r="AE1215" s="2" t="str">
        <f t="shared" ref="AE1215:AE1278" si="230">IF(AD1215&lt;56,"HT Over 0.5 Goals","HT Under 1.5 Goals")</f>
        <v>HT Under 1.5 Goals</v>
      </c>
      <c r="AF1215" s="6"/>
      <c r="AG1215" s="6" t="str">
        <f t="shared" ref="AG1215:AG1278" si="231">IF(O1215="1-0","HT Under 1.5 Goals",IF(O1215="0-0","HT Under 1.5 Goals",IF(O1215="0-1","HT Under 1.5 Goals","HT Over 0.5 Goals")))</f>
        <v>HT Over 0.5 Goals</v>
      </c>
      <c r="AH1215" s="6" t="str">
        <f t="shared" si="222"/>
        <v>LOST</v>
      </c>
      <c r="AI1215" s="6" t="str">
        <f t="shared" si="223"/>
        <v>LOST</v>
      </c>
      <c r="AK1215" s="2" t="str">
        <f t="shared" si="221"/>
        <v>…</v>
      </c>
    </row>
    <row r="1216" spans="6:37">
      <c r="F1216" s="8"/>
      <c r="G1216" s="2"/>
      <c r="H1216" s="8"/>
      <c r="I1216" s="2"/>
      <c r="J1216" s="2"/>
      <c r="K1216" s="2"/>
      <c r="L1216" s="2"/>
      <c r="M1216" s="2"/>
      <c r="N1216" s="2"/>
      <c r="O1216" s="3"/>
      <c r="P1216" s="3"/>
      <c r="Q1216" s="2"/>
      <c r="R1216" s="2"/>
      <c r="S1216" s="2"/>
      <c r="T1216" s="2"/>
      <c r="U1216" s="27"/>
      <c r="V1216" s="27"/>
      <c r="W1216" s="20"/>
      <c r="X1216" s="20">
        <f t="shared" si="224"/>
        <v>1.25</v>
      </c>
      <c r="Y1216" s="11"/>
      <c r="Z1216" s="2">
        <f t="shared" si="225"/>
        <v>0</v>
      </c>
      <c r="AA1216">
        <f t="shared" si="226"/>
        <v>10</v>
      </c>
      <c r="AB1216">
        <f t="shared" si="227"/>
        <v>0</v>
      </c>
      <c r="AC1216">
        <f t="shared" si="228"/>
        <v>0</v>
      </c>
      <c r="AD1216" s="2">
        <f t="shared" si="229"/>
        <v>60</v>
      </c>
      <c r="AE1216" s="2" t="str">
        <f t="shared" si="230"/>
        <v>HT Under 1.5 Goals</v>
      </c>
      <c r="AF1216" s="6"/>
      <c r="AG1216" s="6" t="str">
        <f t="shared" si="231"/>
        <v>HT Over 0.5 Goals</v>
      </c>
      <c r="AH1216" s="6" t="str">
        <f t="shared" si="222"/>
        <v>LOST</v>
      </c>
      <c r="AI1216" s="6" t="str">
        <f t="shared" si="223"/>
        <v>LOST</v>
      </c>
      <c r="AK1216" s="2" t="str">
        <f t="shared" si="221"/>
        <v>…</v>
      </c>
    </row>
    <row r="1217" spans="6:37">
      <c r="F1217" s="8"/>
      <c r="G1217" s="2"/>
      <c r="H1217" s="8"/>
      <c r="I1217" s="2"/>
      <c r="J1217" s="2"/>
      <c r="K1217" s="2"/>
      <c r="L1217" s="2"/>
      <c r="M1217" s="2"/>
      <c r="N1217" s="2"/>
      <c r="O1217" s="3"/>
      <c r="P1217" s="3"/>
      <c r="Q1217" s="2"/>
      <c r="R1217" s="2"/>
      <c r="S1217" s="2"/>
      <c r="T1217" s="2"/>
      <c r="U1217" s="27"/>
      <c r="V1217" s="27"/>
      <c r="W1217" s="20"/>
      <c r="X1217" s="20">
        <f t="shared" si="224"/>
        <v>1.25</v>
      </c>
      <c r="Y1217" s="11"/>
      <c r="Z1217" s="2">
        <f t="shared" si="225"/>
        <v>0</v>
      </c>
      <c r="AA1217">
        <f t="shared" si="226"/>
        <v>10</v>
      </c>
      <c r="AB1217">
        <f t="shared" si="227"/>
        <v>0</v>
      </c>
      <c r="AC1217">
        <f t="shared" si="228"/>
        <v>0</v>
      </c>
      <c r="AD1217" s="2">
        <f t="shared" si="229"/>
        <v>60</v>
      </c>
      <c r="AE1217" s="2" t="str">
        <f t="shared" si="230"/>
        <v>HT Under 1.5 Goals</v>
      </c>
      <c r="AF1217" s="6"/>
      <c r="AG1217" s="6" t="str">
        <f t="shared" si="231"/>
        <v>HT Over 0.5 Goals</v>
      </c>
      <c r="AH1217" s="6" t="str">
        <f t="shared" si="222"/>
        <v>LOST</v>
      </c>
      <c r="AI1217" s="6" t="str">
        <f t="shared" si="223"/>
        <v>LOST</v>
      </c>
      <c r="AK1217" s="2" t="str">
        <f t="shared" si="221"/>
        <v>…</v>
      </c>
    </row>
    <row r="1218" spans="6:37">
      <c r="F1218" s="8"/>
      <c r="G1218" s="2"/>
      <c r="H1218" s="8"/>
      <c r="I1218" s="2"/>
      <c r="J1218" s="2"/>
      <c r="K1218" s="2"/>
      <c r="L1218" s="2"/>
      <c r="M1218" s="2"/>
      <c r="N1218" s="2"/>
      <c r="O1218" s="3"/>
      <c r="P1218" s="3"/>
      <c r="Q1218" s="2"/>
      <c r="R1218" s="2"/>
      <c r="S1218" s="2"/>
      <c r="T1218" s="2"/>
      <c r="U1218" s="27"/>
      <c r="V1218" s="27"/>
      <c r="W1218" s="20"/>
      <c r="X1218" s="20">
        <f t="shared" si="224"/>
        <v>1.25</v>
      </c>
      <c r="Y1218" s="11"/>
      <c r="Z1218" s="2">
        <f t="shared" si="225"/>
        <v>0</v>
      </c>
      <c r="AA1218">
        <f t="shared" si="226"/>
        <v>10</v>
      </c>
      <c r="AB1218">
        <f t="shared" si="227"/>
        <v>0</v>
      </c>
      <c r="AC1218">
        <f t="shared" si="228"/>
        <v>0</v>
      </c>
      <c r="AD1218" s="2">
        <f t="shared" si="229"/>
        <v>60</v>
      </c>
      <c r="AE1218" s="2" t="str">
        <f t="shared" si="230"/>
        <v>HT Under 1.5 Goals</v>
      </c>
      <c r="AF1218" s="6"/>
      <c r="AG1218" s="6" t="str">
        <f t="shared" si="231"/>
        <v>HT Over 0.5 Goals</v>
      </c>
      <c r="AH1218" s="6" t="str">
        <f t="shared" si="222"/>
        <v>LOST</v>
      </c>
      <c r="AI1218" s="6" t="str">
        <f t="shared" si="223"/>
        <v>LOST</v>
      </c>
      <c r="AK1218" s="2" t="str">
        <f t="shared" si="221"/>
        <v>…</v>
      </c>
    </row>
    <row r="1219" spans="6:37">
      <c r="F1219" s="8"/>
      <c r="G1219" s="2"/>
      <c r="H1219" s="8"/>
      <c r="I1219" s="2"/>
      <c r="J1219" s="2"/>
      <c r="K1219" s="2"/>
      <c r="L1219" s="2"/>
      <c r="M1219" s="2"/>
      <c r="N1219" s="2"/>
      <c r="O1219" s="3"/>
      <c r="P1219" s="3"/>
      <c r="Q1219" s="2"/>
      <c r="R1219" s="2"/>
      <c r="S1219" s="2"/>
      <c r="T1219" s="2"/>
      <c r="U1219" s="27"/>
      <c r="V1219" s="27"/>
      <c r="W1219" s="20"/>
      <c r="X1219" s="20">
        <f t="shared" si="224"/>
        <v>1.25</v>
      </c>
      <c r="Y1219" s="11"/>
      <c r="Z1219" s="2">
        <f t="shared" si="225"/>
        <v>0</v>
      </c>
      <c r="AA1219">
        <f t="shared" si="226"/>
        <v>10</v>
      </c>
      <c r="AB1219">
        <f t="shared" si="227"/>
        <v>0</v>
      </c>
      <c r="AC1219">
        <f t="shared" si="228"/>
        <v>0</v>
      </c>
      <c r="AD1219" s="2">
        <f t="shared" si="229"/>
        <v>60</v>
      </c>
      <c r="AE1219" s="2" t="str">
        <f t="shared" si="230"/>
        <v>HT Under 1.5 Goals</v>
      </c>
      <c r="AF1219" s="6"/>
      <c r="AG1219" s="6" t="str">
        <f t="shared" si="231"/>
        <v>HT Over 0.5 Goals</v>
      </c>
      <c r="AH1219" s="6" t="str">
        <f t="shared" si="222"/>
        <v>LOST</v>
      </c>
      <c r="AI1219" s="6" t="str">
        <f t="shared" si="223"/>
        <v>LOST</v>
      </c>
      <c r="AK1219" s="2" t="str">
        <f t="shared" ref="AK1219:AK1282" si="232">IF(AND(C1219="OK",J1219&gt;52,N1219&lt;11,W1219&lt;1.66),"Prime","…")</f>
        <v>…</v>
      </c>
    </row>
    <row r="1220" spans="6:37">
      <c r="F1220" s="8"/>
      <c r="G1220" s="2"/>
      <c r="H1220" s="8"/>
      <c r="I1220" s="2"/>
      <c r="J1220" s="2"/>
      <c r="K1220" s="2"/>
      <c r="L1220" s="2"/>
      <c r="M1220" s="2"/>
      <c r="N1220" s="2"/>
      <c r="O1220" s="3"/>
      <c r="P1220" s="3"/>
      <c r="Q1220" s="2"/>
      <c r="R1220" s="2"/>
      <c r="S1220" s="2"/>
      <c r="T1220" s="2"/>
      <c r="U1220" s="27"/>
      <c r="V1220" s="27"/>
      <c r="W1220" s="20"/>
      <c r="X1220" s="20">
        <f t="shared" si="224"/>
        <v>1.25</v>
      </c>
      <c r="Y1220" s="11"/>
      <c r="Z1220" s="2">
        <f t="shared" si="225"/>
        <v>0</v>
      </c>
      <c r="AA1220">
        <f t="shared" si="226"/>
        <v>10</v>
      </c>
      <c r="AB1220">
        <f t="shared" si="227"/>
        <v>0</v>
      </c>
      <c r="AC1220">
        <f t="shared" si="228"/>
        <v>0</v>
      </c>
      <c r="AD1220" s="2">
        <f t="shared" si="229"/>
        <v>60</v>
      </c>
      <c r="AE1220" s="2" t="str">
        <f t="shared" si="230"/>
        <v>HT Under 1.5 Goals</v>
      </c>
      <c r="AF1220" s="6"/>
      <c r="AG1220" s="6" t="str">
        <f t="shared" si="231"/>
        <v>HT Over 0.5 Goals</v>
      </c>
      <c r="AH1220" s="6" t="str">
        <f t="shared" si="222"/>
        <v>LOST</v>
      </c>
      <c r="AI1220" s="6" t="str">
        <f t="shared" si="223"/>
        <v>LOST</v>
      </c>
      <c r="AK1220" s="2" t="str">
        <f t="shared" si="232"/>
        <v>…</v>
      </c>
    </row>
    <row r="1221" spans="6:37">
      <c r="F1221" s="8"/>
      <c r="G1221" s="2"/>
      <c r="H1221" s="8"/>
      <c r="I1221" s="2"/>
      <c r="J1221" s="2"/>
      <c r="K1221" s="2"/>
      <c r="L1221" s="2"/>
      <c r="M1221" s="2"/>
      <c r="N1221" s="2"/>
      <c r="O1221" s="3"/>
      <c r="P1221" s="3"/>
      <c r="Q1221" s="2"/>
      <c r="R1221" s="2"/>
      <c r="S1221" s="2"/>
      <c r="T1221" s="2"/>
      <c r="U1221" s="27"/>
      <c r="V1221" s="27"/>
      <c r="W1221" s="20"/>
      <c r="X1221" s="20">
        <f t="shared" si="224"/>
        <v>1.25</v>
      </c>
      <c r="Y1221" s="11"/>
      <c r="Z1221" s="2">
        <f t="shared" si="225"/>
        <v>0</v>
      </c>
      <c r="AA1221">
        <f t="shared" si="226"/>
        <v>10</v>
      </c>
      <c r="AB1221">
        <f t="shared" si="227"/>
        <v>0</v>
      </c>
      <c r="AC1221">
        <f t="shared" si="228"/>
        <v>0</v>
      </c>
      <c r="AD1221" s="2">
        <f t="shared" si="229"/>
        <v>60</v>
      </c>
      <c r="AE1221" s="2" t="str">
        <f t="shared" si="230"/>
        <v>HT Under 1.5 Goals</v>
      </c>
      <c r="AF1221" s="6"/>
      <c r="AG1221" s="6" t="str">
        <f t="shared" si="231"/>
        <v>HT Over 0.5 Goals</v>
      </c>
      <c r="AH1221" s="6" t="str">
        <f t="shared" si="222"/>
        <v>LOST</v>
      </c>
      <c r="AI1221" s="6" t="str">
        <f t="shared" si="223"/>
        <v>LOST</v>
      </c>
      <c r="AK1221" s="2" t="str">
        <f t="shared" si="232"/>
        <v>…</v>
      </c>
    </row>
    <row r="1222" spans="6:37">
      <c r="F1222" s="8"/>
      <c r="G1222" s="2"/>
      <c r="H1222" s="8"/>
      <c r="I1222" s="2"/>
      <c r="J1222" s="2"/>
      <c r="K1222" s="2"/>
      <c r="L1222" s="2"/>
      <c r="M1222" s="2"/>
      <c r="N1222" s="2"/>
      <c r="O1222" s="3"/>
      <c r="P1222" s="3"/>
      <c r="Q1222" s="2"/>
      <c r="R1222" s="2"/>
      <c r="S1222" s="2"/>
      <c r="T1222" s="2"/>
      <c r="U1222" s="27"/>
      <c r="V1222" s="27"/>
      <c r="W1222" s="20"/>
      <c r="X1222" s="20">
        <f t="shared" si="224"/>
        <v>1.25</v>
      </c>
      <c r="Y1222" s="11"/>
      <c r="Z1222" s="2">
        <f t="shared" si="225"/>
        <v>0</v>
      </c>
      <c r="AA1222">
        <f t="shared" si="226"/>
        <v>10</v>
      </c>
      <c r="AB1222">
        <f t="shared" si="227"/>
        <v>0</v>
      </c>
      <c r="AC1222">
        <f t="shared" si="228"/>
        <v>0</v>
      </c>
      <c r="AD1222" s="2">
        <f t="shared" si="229"/>
        <v>60</v>
      </c>
      <c r="AE1222" s="2" t="str">
        <f t="shared" si="230"/>
        <v>HT Under 1.5 Goals</v>
      </c>
      <c r="AF1222" s="6"/>
      <c r="AG1222" s="6" t="str">
        <f t="shared" si="231"/>
        <v>HT Over 0.5 Goals</v>
      </c>
      <c r="AH1222" s="6" t="str">
        <f t="shared" si="222"/>
        <v>LOST</v>
      </c>
      <c r="AI1222" s="6" t="str">
        <f t="shared" si="223"/>
        <v>LOST</v>
      </c>
      <c r="AK1222" s="2" t="str">
        <f t="shared" si="232"/>
        <v>…</v>
      </c>
    </row>
    <row r="1223" spans="6:37">
      <c r="F1223" s="8"/>
      <c r="G1223" s="2"/>
      <c r="H1223" s="8"/>
      <c r="I1223" s="2"/>
      <c r="J1223" s="2"/>
      <c r="K1223" s="2"/>
      <c r="L1223" s="2"/>
      <c r="M1223" s="2"/>
      <c r="N1223" s="2"/>
      <c r="O1223" s="3"/>
      <c r="P1223" s="3"/>
      <c r="Q1223" s="2"/>
      <c r="R1223" s="2"/>
      <c r="S1223" s="2"/>
      <c r="T1223" s="2"/>
      <c r="U1223" s="27"/>
      <c r="V1223" s="27"/>
      <c r="W1223" s="20"/>
      <c r="X1223" s="20">
        <f t="shared" si="224"/>
        <v>1.25</v>
      </c>
      <c r="Y1223" s="11"/>
      <c r="Z1223" s="2">
        <f t="shared" si="225"/>
        <v>0</v>
      </c>
      <c r="AA1223">
        <f t="shared" si="226"/>
        <v>10</v>
      </c>
      <c r="AB1223">
        <f t="shared" si="227"/>
        <v>0</v>
      </c>
      <c r="AC1223">
        <f t="shared" si="228"/>
        <v>0</v>
      </c>
      <c r="AD1223" s="2">
        <f t="shared" si="229"/>
        <v>60</v>
      </c>
      <c r="AE1223" s="2" t="str">
        <f t="shared" si="230"/>
        <v>HT Under 1.5 Goals</v>
      </c>
      <c r="AF1223" s="6"/>
      <c r="AG1223" s="6" t="str">
        <f t="shared" si="231"/>
        <v>HT Over 0.5 Goals</v>
      </c>
      <c r="AH1223" s="6" t="str">
        <f t="shared" si="222"/>
        <v>LOST</v>
      </c>
      <c r="AI1223" s="6" t="str">
        <f t="shared" si="223"/>
        <v>LOST</v>
      </c>
      <c r="AK1223" s="2" t="str">
        <f t="shared" si="232"/>
        <v>…</v>
      </c>
    </row>
    <row r="1224" spans="6:37">
      <c r="F1224" s="8"/>
      <c r="G1224" s="2"/>
      <c r="H1224" s="8"/>
      <c r="I1224" s="2"/>
      <c r="J1224" s="2"/>
      <c r="K1224" s="2"/>
      <c r="L1224" s="2"/>
      <c r="M1224" s="2"/>
      <c r="N1224" s="2"/>
      <c r="O1224" s="3"/>
      <c r="P1224" s="3"/>
      <c r="Q1224" s="2"/>
      <c r="R1224" s="2"/>
      <c r="S1224" s="2"/>
      <c r="T1224" s="2"/>
      <c r="U1224" s="27"/>
      <c r="V1224" s="27"/>
      <c r="W1224" s="20"/>
      <c r="X1224" s="20">
        <f t="shared" si="224"/>
        <v>1.25</v>
      </c>
      <c r="Y1224" s="11"/>
      <c r="Z1224" s="2">
        <f t="shared" si="225"/>
        <v>0</v>
      </c>
      <c r="AA1224">
        <f t="shared" si="226"/>
        <v>10</v>
      </c>
      <c r="AB1224">
        <f t="shared" si="227"/>
        <v>0</v>
      </c>
      <c r="AC1224">
        <f t="shared" si="228"/>
        <v>0</v>
      </c>
      <c r="AD1224" s="2">
        <f t="shared" si="229"/>
        <v>60</v>
      </c>
      <c r="AE1224" s="2" t="str">
        <f t="shared" si="230"/>
        <v>HT Under 1.5 Goals</v>
      </c>
      <c r="AF1224" s="6"/>
      <c r="AG1224" s="6" t="str">
        <f t="shared" si="231"/>
        <v>HT Over 0.5 Goals</v>
      </c>
      <c r="AH1224" s="6" t="str">
        <f t="shared" si="222"/>
        <v>LOST</v>
      </c>
      <c r="AI1224" s="6" t="str">
        <f t="shared" si="223"/>
        <v>LOST</v>
      </c>
      <c r="AK1224" s="2" t="str">
        <f t="shared" si="232"/>
        <v>…</v>
      </c>
    </row>
    <row r="1225" spans="6:37">
      <c r="F1225" s="8"/>
      <c r="G1225" s="2"/>
      <c r="H1225" s="8"/>
      <c r="I1225" s="2"/>
      <c r="J1225" s="2"/>
      <c r="K1225" s="2"/>
      <c r="L1225" s="2"/>
      <c r="M1225" s="2"/>
      <c r="N1225" s="2"/>
      <c r="O1225" s="3"/>
      <c r="P1225" s="3"/>
      <c r="Q1225" s="2"/>
      <c r="R1225" s="2"/>
      <c r="S1225" s="2"/>
      <c r="T1225" s="2"/>
      <c r="U1225" s="27"/>
      <c r="V1225" s="27"/>
      <c r="W1225" s="20"/>
      <c r="X1225" s="20">
        <f t="shared" si="224"/>
        <v>1.25</v>
      </c>
      <c r="Y1225" s="11"/>
      <c r="Z1225" s="2">
        <f t="shared" si="225"/>
        <v>0</v>
      </c>
      <c r="AA1225">
        <f t="shared" si="226"/>
        <v>10</v>
      </c>
      <c r="AB1225">
        <f t="shared" si="227"/>
        <v>0</v>
      </c>
      <c r="AC1225">
        <f t="shared" si="228"/>
        <v>0</v>
      </c>
      <c r="AD1225" s="2">
        <f t="shared" si="229"/>
        <v>60</v>
      </c>
      <c r="AE1225" s="2" t="str">
        <f t="shared" si="230"/>
        <v>HT Under 1.5 Goals</v>
      </c>
      <c r="AF1225" s="6"/>
      <c r="AG1225" s="6" t="str">
        <f t="shared" si="231"/>
        <v>HT Over 0.5 Goals</v>
      </c>
      <c r="AH1225" s="6" t="str">
        <f t="shared" si="222"/>
        <v>LOST</v>
      </c>
      <c r="AI1225" s="6" t="str">
        <f t="shared" si="223"/>
        <v>LOST</v>
      </c>
      <c r="AK1225" s="2" t="str">
        <f t="shared" si="232"/>
        <v>…</v>
      </c>
    </row>
    <row r="1226" spans="6:37">
      <c r="F1226" s="8"/>
      <c r="G1226" s="2"/>
      <c r="H1226" s="8"/>
      <c r="I1226" s="2"/>
      <c r="J1226" s="2"/>
      <c r="K1226" s="2"/>
      <c r="L1226" s="2"/>
      <c r="M1226" s="2"/>
      <c r="N1226" s="2"/>
      <c r="O1226" s="3"/>
      <c r="P1226" s="3"/>
      <c r="Q1226" s="2"/>
      <c r="R1226" s="2"/>
      <c r="S1226" s="2"/>
      <c r="T1226" s="2"/>
      <c r="U1226" s="27"/>
      <c r="V1226" s="27"/>
      <c r="W1226" s="20"/>
      <c r="X1226" s="20">
        <f t="shared" si="224"/>
        <v>1.25</v>
      </c>
      <c r="Y1226" s="11"/>
      <c r="Z1226" s="2">
        <f t="shared" si="225"/>
        <v>0</v>
      </c>
      <c r="AA1226">
        <f t="shared" si="226"/>
        <v>10</v>
      </c>
      <c r="AB1226">
        <f t="shared" si="227"/>
        <v>0</v>
      </c>
      <c r="AC1226">
        <f t="shared" si="228"/>
        <v>0</v>
      </c>
      <c r="AD1226" s="2">
        <f t="shared" si="229"/>
        <v>60</v>
      </c>
      <c r="AE1226" s="2" t="str">
        <f t="shared" si="230"/>
        <v>HT Under 1.5 Goals</v>
      </c>
      <c r="AF1226" s="6"/>
      <c r="AG1226" s="6" t="str">
        <f t="shared" si="231"/>
        <v>HT Over 0.5 Goals</v>
      </c>
      <c r="AH1226" s="6" t="str">
        <f t="shared" si="222"/>
        <v>LOST</v>
      </c>
      <c r="AI1226" s="6" t="str">
        <f t="shared" si="223"/>
        <v>LOST</v>
      </c>
      <c r="AK1226" s="2" t="str">
        <f t="shared" si="232"/>
        <v>…</v>
      </c>
    </row>
    <row r="1227" spans="6:37">
      <c r="F1227" s="8"/>
      <c r="G1227" s="2"/>
      <c r="H1227" s="8"/>
      <c r="I1227" s="2"/>
      <c r="J1227" s="2"/>
      <c r="K1227" s="2"/>
      <c r="L1227" s="2"/>
      <c r="M1227" s="2"/>
      <c r="N1227" s="2"/>
      <c r="O1227" s="3"/>
      <c r="P1227" s="3"/>
      <c r="Q1227" s="2"/>
      <c r="R1227" s="2"/>
      <c r="S1227" s="2"/>
      <c r="T1227" s="2"/>
      <c r="U1227" s="27"/>
      <c r="V1227" s="27"/>
      <c r="W1227" s="20"/>
      <c r="X1227" s="20">
        <f t="shared" si="224"/>
        <v>1.25</v>
      </c>
      <c r="Y1227" s="11"/>
      <c r="Z1227" s="2">
        <f t="shared" si="225"/>
        <v>0</v>
      </c>
      <c r="AA1227">
        <f t="shared" si="226"/>
        <v>10</v>
      </c>
      <c r="AB1227">
        <f t="shared" si="227"/>
        <v>0</v>
      </c>
      <c r="AC1227">
        <f t="shared" si="228"/>
        <v>0</v>
      </c>
      <c r="AD1227" s="2">
        <f t="shared" si="229"/>
        <v>60</v>
      </c>
      <c r="AE1227" s="2" t="str">
        <f t="shared" si="230"/>
        <v>HT Under 1.5 Goals</v>
      </c>
      <c r="AF1227" s="6"/>
      <c r="AG1227" s="6" t="str">
        <f t="shared" si="231"/>
        <v>HT Over 0.5 Goals</v>
      </c>
      <c r="AH1227" s="6" t="str">
        <f t="shared" si="222"/>
        <v>LOST</v>
      </c>
      <c r="AI1227" s="6" t="str">
        <f t="shared" si="223"/>
        <v>LOST</v>
      </c>
      <c r="AK1227" s="2" t="str">
        <f t="shared" si="232"/>
        <v>…</v>
      </c>
    </row>
    <row r="1228" spans="6:37">
      <c r="F1228" s="8"/>
      <c r="G1228" s="2"/>
      <c r="H1228" s="8"/>
      <c r="I1228" s="2"/>
      <c r="J1228" s="2"/>
      <c r="K1228" s="2"/>
      <c r="L1228" s="2"/>
      <c r="M1228" s="2"/>
      <c r="N1228" s="2"/>
      <c r="O1228" s="3"/>
      <c r="P1228" s="3"/>
      <c r="Q1228" s="2"/>
      <c r="R1228" s="2"/>
      <c r="S1228" s="2"/>
      <c r="T1228" s="2"/>
      <c r="U1228" s="27"/>
      <c r="V1228" s="27"/>
      <c r="W1228" s="20"/>
      <c r="X1228" s="20">
        <f t="shared" si="224"/>
        <v>1.25</v>
      </c>
      <c r="Y1228" s="11"/>
      <c r="Z1228" s="2">
        <f t="shared" si="225"/>
        <v>0</v>
      </c>
      <c r="AA1228">
        <f t="shared" si="226"/>
        <v>10</v>
      </c>
      <c r="AB1228">
        <f t="shared" si="227"/>
        <v>0</v>
      </c>
      <c r="AC1228">
        <f t="shared" si="228"/>
        <v>0</v>
      </c>
      <c r="AD1228" s="2">
        <f t="shared" si="229"/>
        <v>60</v>
      </c>
      <c r="AE1228" s="2" t="str">
        <f t="shared" si="230"/>
        <v>HT Under 1.5 Goals</v>
      </c>
      <c r="AF1228" s="6"/>
      <c r="AG1228" s="6" t="str">
        <f t="shared" si="231"/>
        <v>HT Over 0.5 Goals</v>
      </c>
      <c r="AH1228" s="6" t="str">
        <f t="shared" si="222"/>
        <v>LOST</v>
      </c>
      <c r="AI1228" s="6" t="str">
        <f t="shared" si="223"/>
        <v>LOST</v>
      </c>
      <c r="AK1228" s="2" t="str">
        <f t="shared" si="232"/>
        <v>…</v>
      </c>
    </row>
    <row r="1229" spans="6:37">
      <c r="F1229" s="8"/>
      <c r="G1229" s="2"/>
      <c r="H1229" s="8"/>
      <c r="I1229" s="2"/>
      <c r="J1229" s="2"/>
      <c r="K1229" s="2"/>
      <c r="L1229" s="2"/>
      <c r="M1229" s="2"/>
      <c r="N1229" s="2"/>
      <c r="O1229" s="3"/>
      <c r="P1229" s="3"/>
      <c r="Q1229" s="2"/>
      <c r="R1229" s="2"/>
      <c r="S1229" s="2"/>
      <c r="T1229" s="2"/>
      <c r="U1229" s="27"/>
      <c r="V1229" s="27"/>
      <c r="W1229" s="20"/>
      <c r="X1229" s="20">
        <f t="shared" si="224"/>
        <v>1.25</v>
      </c>
      <c r="Y1229" s="11"/>
      <c r="Z1229" s="2">
        <f t="shared" si="225"/>
        <v>0</v>
      </c>
      <c r="AA1229">
        <f t="shared" si="226"/>
        <v>10</v>
      </c>
      <c r="AB1229">
        <f t="shared" si="227"/>
        <v>0</v>
      </c>
      <c r="AC1229">
        <f t="shared" si="228"/>
        <v>0</v>
      </c>
      <c r="AD1229" s="2">
        <f t="shared" si="229"/>
        <v>60</v>
      </c>
      <c r="AE1229" s="2" t="str">
        <f t="shared" si="230"/>
        <v>HT Under 1.5 Goals</v>
      </c>
      <c r="AF1229" s="6"/>
      <c r="AG1229" s="6" t="str">
        <f t="shared" si="231"/>
        <v>HT Over 0.5 Goals</v>
      </c>
      <c r="AH1229" s="6" t="str">
        <f t="shared" si="222"/>
        <v>LOST</v>
      </c>
      <c r="AI1229" s="6" t="str">
        <f t="shared" si="223"/>
        <v>LOST</v>
      </c>
      <c r="AK1229" s="2" t="str">
        <f t="shared" si="232"/>
        <v>…</v>
      </c>
    </row>
    <row r="1230" spans="6:37">
      <c r="F1230" s="8"/>
      <c r="G1230" s="2"/>
      <c r="H1230" s="8"/>
      <c r="I1230" s="2"/>
      <c r="J1230" s="2"/>
      <c r="K1230" s="2"/>
      <c r="L1230" s="2"/>
      <c r="M1230" s="2"/>
      <c r="N1230" s="2"/>
      <c r="O1230" s="3"/>
      <c r="P1230" s="3"/>
      <c r="Q1230" s="2"/>
      <c r="R1230" s="2"/>
      <c r="S1230" s="2"/>
      <c r="T1230" s="2"/>
      <c r="U1230" s="27"/>
      <c r="V1230" s="27"/>
      <c r="W1230" s="20"/>
      <c r="X1230" s="20">
        <f t="shared" si="224"/>
        <v>1.25</v>
      </c>
      <c r="Y1230" s="11"/>
      <c r="Z1230" s="2">
        <f t="shared" si="225"/>
        <v>0</v>
      </c>
      <c r="AA1230">
        <f t="shared" si="226"/>
        <v>10</v>
      </c>
      <c r="AB1230">
        <f t="shared" si="227"/>
        <v>0</v>
      </c>
      <c r="AC1230">
        <f t="shared" si="228"/>
        <v>0</v>
      </c>
      <c r="AD1230" s="2">
        <f t="shared" si="229"/>
        <v>60</v>
      </c>
      <c r="AE1230" s="2" t="str">
        <f t="shared" si="230"/>
        <v>HT Under 1.5 Goals</v>
      </c>
      <c r="AF1230" s="6"/>
      <c r="AG1230" s="6" t="str">
        <f t="shared" si="231"/>
        <v>HT Over 0.5 Goals</v>
      </c>
      <c r="AH1230" s="6" t="str">
        <f t="shared" si="222"/>
        <v>LOST</v>
      </c>
      <c r="AI1230" s="6" t="str">
        <f t="shared" si="223"/>
        <v>LOST</v>
      </c>
      <c r="AK1230" s="2" t="str">
        <f t="shared" si="232"/>
        <v>…</v>
      </c>
    </row>
    <row r="1231" spans="6:37">
      <c r="F1231" s="8"/>
      <c r="G1231" s="2"/>
      <c r="H1231" s="8"/>
      <c r="I1231" s="2"/>
      <c r="J1231" s="2"/>
      <c r="K1231" s="2"/>
      <c r="L1231" s="2"/>
      <c r="M1231" s="2"/>
      <c r="N1231" s="2"/>
      <c r="O1231" s="3"/>
      <c r="P1231" s="3"/>
      <c r="Q1231" s="2"/>
      <c r="R1231" s="2"/>
      <c r="S1231" s="2"/>
      <c r="T1231" s="2"/>
      <c r="U1231" s="27"/>
      <c r="V1231" s="27"/>
      <c r="W1231" s="20"/>
      <c r="X1231" s="20">
        <f t="shared" si="224"/>
        <v>1.25</v>
      </c>
      <c r="Y1231" s="11"/>
      <c r="Z1231" s="2">
        <f t="shared" si="225"/>
        <v>0</v>
      </c>
      <c r="AA1231">
        <f t="shared" si="226"/>
        <v>10</v>
      </c>
      <c r="AB1231">
        <f t="shared" si="227"/>
        <v>0</v>
      </c>
      <c r="AC1231">
        <f t="shared" si="228"/>
        <v>0</v>
      </c>
      <c r="AD1231" s="2">
        <f t="shared" si="229"/>
        <v>60</v>
      </c>
      <c r="AE1231" s="2" t="str">
        <f t="shared" si="230"/>
        <v>HT Under 1.5 Goals</v>
      </c>
      <c r="AF1231" s="6"/>
      <c r="AG1231" s="6" t="str">
        <f t="shared" si="231"/>
        <v>HT Over 0.5 Goals</v>
      </c>
      <c r="AH1231" s="6" t="str">
        <f t="shared" si="222"/>
        <v>LOST</v>
      </c>
      <c r="AI1231" s="6" t="str">
        <f t="shared" si="223"/>
        <v>LOST</v>
      </c>
      <c r="AK1231" s="2" t="str">
        <f t="shared" si="232"/>
        <v>…</v>
      </c>
    </row>
    <row r="1232" spans="6:37">
      <c r="F1232" s="8"/>
      <c r="G1232" s="2"/>
      <c r="H1232" s="8"/>
      <c r="I1232" s="2"/>
      <c r="J1232" s="2"/>
      <c r="K1232" s="2"/>
      <c r="L1232" s="2"/>
      <c r="M1232" s="2"/>
      <c r="N1232" s="2"/>
      <c r="O1232" s="3"/>
      <c r="P1232" s="3"/>
      <c r="Q1232" s="2"/>
      <c r="R1232" s="2"/>
      <c r="S1232" s="2"/>
      <c r="T1232" s="2"/>
      <c r="U1232" s="27"/>
      <c r="V1232" s="27"/>
      <c r="W1232" s="20"/>
      <c r="X1232" s="20">
        <f t="shared" si="224"/>
        <v>1.25</v>
      </c>
      <c r="Y1232" s="11"/>
      <c r="Z1232" s="2">
        <f t="shared" si="225"/>
        <v>0</v>
      </c>
      <c r="AA1232">
        <f t="shared" si="226"/>
        <v>10</v>
      </c>
      <c r="AB1232">
        <f t="shared" si="227"/>
        <v>0</v>
      </c>
      <c r="AC1232">
        <f t="shared" si="228"/>
        <v>0</v>
      </c>
      <c r="AD1232" s="2">
        <f t="shared" si="229"/>
        <v>60</v>
      </c>
      <c r="AE1232" s="2" t="str">
        <f t="shared" si="230"/>
        <v>HT Under 1.5 Goals</v>
      </c>
      <c r="AF1232" s="6"/>
      <c r="AG1232" s="6" t="str">
        <f t="shared" si="231"/>
        <v>HT Over 0.5 Goals</v>
      </c>
      <c r="AH1232" s="6" t="str">
        <f t="shared" si="222"/>
        <v>LOST</v>
      </c>
      <c r="AI1232" s="6" t="str">
        <f t="shared" si="223"/>
        <v>LOST</v>
      </c>
      <c r="AK1232" s="2" t="str">
        <f t="shared" si="232"/>
        <v>…</v>
      </c>
    </row>
    <row r="1233" spans="6:37">
      <c r="F1233" s="8"/>
      <c r="G1233" s="2"/>
      <c r="H1233" s="8"/>
      <c r="I1233" s="2"/>
      <c r="J1233" s="2"/>
      <c r="K1233" s="2"/>
      <c r="L1233" s="2"/>
      <c r="M1233" s="2"/>
      <c r="N1233" s="2"/>
      <c r="O1233" s="3"/>
      <c r="P1233" s="3"/>
      <c r="Q1233" s="2"/>
      <c r="R1233" s="2"/>
      <c r="S1233" s="2"/>
      <c r="T1233" s="2"/>
      <c r="U1233" s="27"/>
      <c r="V1233" s="27"/>
      <c r="W1233" s="20"/>
      <c r="X1233" s="20">
        <f t="shared" si="224"/>
        <v>1.25</v>
      </c>
      <c r="Y1233" s="11"/>
      <c r="Z1233" s="2">
        <f t="shared" si="225"/>
        <v>0</v>
      </c>
      <c r="AA1233">
        <f t="shared" si="226"/>
        <v>10</v>
      </c>
      <c r="AB1233">
        <f t="shared" si="227"/>
        <v>0</v>
      </c>
      <c r="AC1233">
        <f t="shared" si="228"/>
        <v>0</v>
      </c>
      <c r="AD1233" s="2">
        <f t="shared" si="229"/>
        <v>60</v>
      </c>
      <c r="AE1233" s="2" t="str">
        <f t="shared" si="230"/>
        <v>HT Under 1.5 Goals</v>
      </c>
      <c r="AF1233" s="6"/>
      <c r="AG1233" s="6" t="str">
        <f t="shared" si="231"/>
        <v>HT Over 0.5 Goals</v>
      </c>
      <c r="AH1233" s="6" t="str">
        <f t="shared" si="222"/>
        <v>LOST</v>
      </c>
      <c r="AI1233" s="6" t="str">
        <f t="shared" si="223"/>
        <v>LOST</v>
      </c>
      <c r="AK1233" s="2" t="str">
        <f t="shared" si="232"/>
        <v>…</v>
      </c>
    </row>
    <row r="1234" spans="6:37">
      <c r="F1234" s="8"/>
      <c r="G1234" s="2"/>
      <c r="H1234" s="8"/>
      <c r="I1234" s="2"/>
      <c r="J1234" s="2"/>
      <c r="K1234" s="2"/>
      <c r="L1234" s="2"/>
      <c r="M1234" s="2"/>
      <c r="N1234" s="2"/>
      <c r="O1234" s="3"/>
      <c r="P1234" s="3"/>
      <c r="Q1234" s="2"/>
      <c r="R1234" s="2"/>
      <c r="S1234" s="2"/>
      <c r="T1234" s="2"/>
      <c r="U1234" s="27"/>
      <c r="V1234" s="27"/>
      <c r="W1234" s="20"/>
      <c r="X1234" s="20">
        <f t="shared" si="224"/>
        <v>1.25</v>
      </c>
      <c r="Y1234" s="11"/>
      <c r="Z1234" s="2">
        <f t="shared" si="225"/>
        <v>0</v>
      </c>
      <c r="AA1234">
        <f t="shared" si="226"/>
        <v>10</v>
      </c>
      <c r="AB1234">
        <f t="shared" si="227"/>
        <v>0</v>
      </c>
      <c r="AC1234">
        <f t="shared" si="228"/>
        <v>0</v>
      </c>
      <c r="AD1234" s="2">
        <f t="shared" si="229"/>
        <v>60</v>
      </c>
      <c r="AE1234" s="2" t="str">
        <f t="shared" si="230"/>
        <v>HT Under 1.5 Goals</v>
      </c>
      <c r="AF1234" s="6"/>
      <c r="AG1234" s="6" t="str">
        <f t="shared" si="231"/>
        <v>HT Over 0.5 Goals</v>
      </c>
      <c r="AH1234" s="6" t="str">
        <f t="shared" ref="AH1234:AH1297" si="233">IF(O1234="?",O1234,AI1234)</f>
        <v>LOST</v>
      </c>
      <c r="AI1234" s="6" t="str">
        <f t="shared" ref="AI1234:AI1297" si="234">IF(AE1234=AG1234,"WON",IF(O1234="0-1","WON",IF(O1234="1-0","WON",IF(O1234="?","?","LOST"))))</f>
        <v>LOST</v>
      </c>
      <c r="AK1234" s="2" t="str">
        <f t="shared" si="232"/>
        <v>…</v>
      </c>
    </row>
    <row r="1235" spans="6:37">
      <c r="F1235" s="8"/>
      <c r="G1235" s="2"/>
      <c r="H1235" s="8"/>
      <c r="I1235" s="2"/>
      <c r="J1235" s="2"/>
      <c r="K1235" s="2"/>
      <c r="L1235" s="2"/>
      <c r="M1235" s="2"/>
      <c r="N1235" s="2"/>
      <c r="O1235" s="3"/>
      <c r="P1235" s="3"/>
      <c r="Q1235" s="2"/>
      <c r="R1235" s="2"/>
      <c r="S1235" s="2"/>
      <c r="T1235" s="2"/>
      <c r="U1235" s="27"/>
      <c r="V1235" s="27"/>
      <c r="W1235" s="20"/>
      <c r="X1235" s="20">
        <f t="shared" si="224"/>
        <v>1.25</v>
      </c>
      <c r="Y1235" s="11"/>
      <c r="Z1235" s="2">
        <f t="shared" si="225"/>
        <v>0</v>
      </c>
      <c r="AA1235">
        <f t="shared" si="226"/>
        <v>10</v>
      </c>
      <c r="AB1235">
        <f t="shared" si="227"/>
        <v>0</v>
      </c>
      <c r="AC1235">
        <f t="shared" si="228"/>
        <v>0</v>
      </c>
      <c r="AD1235" s="2">
        <f t="shared" si="229"/>
        <v>60</v>
      </c>
      <c r="AE1235" s="2" t="str">
        <f t="shared" si="230"/>
        <v>HT Under 1.5 Goals</v>
      </c>
      <c r="AF1235" s="6"/>
      <c r="AG1235" s="6" t="str">
        <f t="shared" si="231"/>
        <v>HT Over 0.5 Goals</v>
      </c>
      <c r="AH1235" s="6" t="str">
        <f t="shared" si="233"/>
        <v>LOST</v>
      </c>
      <c r="AI1235" s="6" t="str">
        <f t="shared" si="234"/>
        <v>LOST</v>
      </c>
      <c r="AK1235" s="2" t="str">
        <f t="shared" si="232"/>
        <v>…</v>
      </c>
    </row>
    <row r="1236" spans="6:37">
      <c r="F1236" s="8"/>
      <c r="G1236" s="2"/>
      <c r="H1236" s="8"/>
      <c r="I1236" s="2"/>
      <c r="J1236" s="2"/>
      <c r="K1236" s="2"/>
      <c r="L1236" s="2"/>
      <c r="M1236" s="2"/>
      <c r="N1236" s="2"/>
      <c r="O1236" s="3"/>
      <c r="P1236" s="3"/>
      <c r="Q1236" s="2"/>
      <c r="R1236" s="2"/>
      <c r="S1236" s="2"/>
      <c r="T1236" s="2"/>
      <c r="U1236" s="27"/>
      <c r="V1236" s="27"/>
      <c r="W1236" s="20"/>
      <c r="X1236" s="20">
        <f t="shared" si="224"/>
        <v>1.25</v>
      </c>
      <c r="Y1236" s="11"/>
      <c r="Z1236" s="2">
        <f t="shared" si="225"/>
        <v>0</v>
      </c>
      <c r="AA1236">
        <f t="shared" si="226"/>
        <v>10</v>
      </c>
      <c r="AB1236">
        <f t="shared" si="227"/>
        <v>0</v>
      </c>
      <c r="AC1236">
        <f t="shared" si="228"/>
        <v>0</v>
      </c>
      <c r="AD1236" s="2">
        <f t="shared" si="229"/>
        <v>60</v>
      </c>
      <c r="AE1236" s="2" t="str">
        <f t="shared" si="230"/>
        <v>HT Under 1.5 Goals</v>
      </c>
      <c r="AF1236" s="6"/>
      <c r="AG1236" s="6" t="str">
        <f t="shared" si="231"/>
        <v>HT Over 0.5 Goals</v>
      </c>
      <c r="AH1236" s="6" t="str">
        <f t="shared" si="233"/>
        <v>LOST</v>
      </c>
      <c r="AI1236" s="6" t="str">
        <f t="shared" si="234"/>
        <v>LOST</v>
      </c>
      <c r="AK1236" s="2" t="str">
        <f t="shared" si="232"/>
        <v>…</v>
      </c>
    </row>
    <row r="1237" spans="6:37">
      <c r="F1237" s="8"/>
      <c r="G1237" s="2"/>
      <c r="H1237" s="8"/>
      <c r="I1237" s="2"/>
      <c r="J1237" s="2"/>
      <c r="K1237" s="2"/>
      <c r="L1237" s="2"/>
      <c r="M1237" s="2"/>
      <c r="N1237" s="2"/>
      <c r="O1237" s="3"/>
      <c r="P1237" s="3"/>
      <c r="Q1237" s="2"/>
      <c r="R1237" s="2"/>
      <c r="S1237" s="2"/>
      <c r="T1237" s="2"/>
      <c r="U1237" s="27"/>
      <c r="V1237" s="27"/>
      <c r="W1237" s="20"/>
      <c r="X1237" s="20">
        <f t="shared" si="224"/>
        <v>1.25</v>
      </c>
      <c r="Y1237" s="11"/>
      <c r="Z1237" s="2">
        <f t="shared" si="225"/>
        <v>0</v>
      </c>
      <c r="AA1237">
        <f t="shared" si="226"/>
        <v>10</v>
      </c>
      <c r="AB1237">
        <f t="shared" si="227"/>
        <v>0</v>
      </c>
      <c r="AC1237">
        <f t="shared" si="228"/>
        <v>0</v>
      </c>
      <c r="AD1237" s="2">
        <f t="shared" si="229"/>
        <v>60</v>
      </c>
      <c r="AE1237" s="2" t="str">
        <f t="shared" si="230"/>
        <v>HT Under 1.5 Goals</v>
      </c>
      <c r="AF1237" s="6"/>
      <c r="AG1237" s="6" t="str">
        <f t="shared" si="231"/>
        <v>HT Over 0.5 Goals</v>
      </c>
      <c r="AH1237" s="6" t="str">
        <f t="shared" si="233"/>
        <v>LOST</v>
      </c>
      <c r="AI1237" s="6" t="str">
        <f t="shared" si="234"/>
        <v>LOST</v>
      </c>
      <c r="AK1237" s="2" t="str">
        <f t="shared" si="232"/>
        <v>…</v>
      </c>
    </row>
    <row r="1238" spans="6:37">
      <c r="F1238" s="8"/>
      <c r="G1238" s="2"/>
      <c r="H1238" s="8"/>
      <c r="I1238" s="2"/>
      <c r="J1238" s="2"/>
      <c r="K1238" s="2"/>
      <c r="L1238" s="2"/>
      <c r="M1238" s="2"/>
      <c r="N1238" s="2"/>
      <c r="O1238" s="3"/>
      <c r="P1238" s="3"/>
      <c r="Q1238" s="2"/>
      <c r="R1238" s="2"/>
      <c r="S1238" s="2"/>
      <c r="T1238" s="2"/>
      <c r="U1238" s="27"/>
      <c r="V1238" s="27"/>
      <c r="W1238" s="20"/>
      <c r="X1238" s="20">
        <f t="shared" si="224"/>
        <v>1.25</v>
      </c>
      <c r="Y1238" s="11"/>
      <c r="Z1238" s="2">
        <f t="shared" si="225"/>
        <v>0</v>
      </c>
      <c r="AA1238">
        <f t="shared" si="226"/>
        <v>10</v>
      </c>
      <c r="AB1238">
        <f t="shared" si="227"/>
        <v>0</v>
      </c>
      <c r="AC1238">
        <f t="shared" si="228"/>
        <v>0</v>
      </c>
      <c r="AD1238" s="2">
        <f t="shared" si="229"/>
        <v>60</v>
      </c>
      <c r="AE1238" s="2" t="str">
        <f t="shared" si="230"/>
        <v>HT Under 1.5 Goals</v>
      </c>
      <c r="AF1238" s="6"/>
      <c r="AG1238" s="6" t="str">
        <f t="shared" si="231"/>
        <v>HT Over 0.5 Goals</v>
      </c>
      <c r="AH1238" s="6" t="str">
        <f t="shared" si="233"/>
        <v>LOST</v>
      </c>
      <c r="AI1238" s="6" t="str">
        <f t="shared" si="234"/>
        <v>LOST</v>
      </c>
      <c r="AK1238" s="2" t="str">
        <f t="shared" si="232"/>
        <v>…</v>
      </c>
    </row>
    <row r="1239" spans="6:37">
      <c r="F1239" s="8"/>
      <c r="G1239" s="2"/>
      <c r="H1239" s="8"/>
      <c r="I1239" s="2"/>
      <c r="J1239" s="2"/>
      <c r="K1239" s="2"/>
      <c r="L1239" s="2"/>
      <c r="M1239" s="2"/>
      <c r="N1239" s="2"/>
      <c r="O1239" s="3"/>
      <c r="P1239" s="3"/>
      <c r="Q1239" s="2"/>
      <c r="R1239" s="2"/>
      <c r="S1239" s="2"/>
      <c r="T1239" s="2"/>
      <c r="U1239" s="27"/>
      <c r="V1239" s="27"/>
      <c r="W1239" s="20"/>
      <c r="X1239" s="20">
        <f t="shared" si="224"/>
        <v>1.25</v>
      </c>
      <c r="Y1239" s="11"/>
      <c r="Z1239" s="2">
        <f t="shared" si="225"/>
        <v>0</v>
      </c>
      <c r="AA1239">
        <f t="shared" si="226"/>
        <v>10</v>
      </c>
      <c r="AB1239">
        <f t="shared" si="227"/>
        <v>0</v>
      </c>
      <c r="AC1239">
        <f t="shared" si="228"/>
        <v>0</v>
      </c>
      <c r="AD1239" s="2">
        <f t="shared" si="229"/>
        <v>60</v>
      </c>
      <c r="AE1239" s="2" t="str">
        <f t="shared" si="230"/>
        <v>HT Under 1.5 Goals</v>
      </c>
      <c r="AF1239" s="6"/>
      <c r="AG1239" s="6" t="str">
        <f t="shared" si="231"/>
        <v>HT Over 0.5 Goals</v>
      </c>
      <c r="AH1239" s="6" t="str">
        <f t="shared" si="233"/>
        <v>LOST</v>
      </c>
      <c r="AI1239" s="6" t="str">
        <f t="shared" si="234"/>
        <v>LOST</v>
      </c>
      <c r="AK1239" s="2" t="str">
        <f t="shared" si="232"/>
        <v>…</v>
      </c>
    </row>
    <row r="1240" spans="6:37">
      <c r="F1240" s="8"/>
      <c r="G1240" s="2"/>
      <c r="H1240" s="8"/>
      <c r="I1240" s="2"/>
      <c r="J1240" s="2"/>
      <c r="K1240" s="2"/>
      <c r="L1240" s="2"/>
      <c r="M1240" s="2"/>
      <c r="N1240" s="2"/>
      <c r="O1240" s="3"/>
      <c r="P1240" s="3"/>
      <c r="Q1240" s="2"/>
      <c r="R1240" s="2"/>
      <c r="S1240" s="2"/>
      <c r="T1240" s="2"/>
      <c r="U1240" s="27"/>
      <c r="V1240" s="27"/>
      <c r="W1240" s="20"/>
      <c r="X1240" s="20">
        <f t="shared" si="224"/>
        <v>1.25</v>
      </c>
      <c r="Y1240" s="11"/>
      <c r="Z1240" s="2">
        <f t="shared" si="225"/>
        <v>0</v>
      </c>
      <c r="AA1240">
        <f t="shared" si="226"/>
        <v>10</v>
      </c>
      <c r="AB1240">
        <f t="shared" si="227"/>
        <v>0</v>
      </c>
      <c r="AC1240">
        <f t="shared" si="228"/>
        <v>0</v>
      </c>
      <c r="AD1240" s="2">
        <f t="shared" si="229"/>
        <v>60</v>
      </c>
      <c r="AE1240" s="2" t="str">
        <f t="shared" si="230"/>
        <v>HT Under 1.5 Goals</v>
      </c>
      <c r="AF1240" s="6"/>
      <c r="AG1240" s="6" t="str">
        <f t="shared" si="231"/>
        <v>HT Over 0.5 Goals</v>
      </c>
      <c r="AH1240" s="6" t="str">
        <f t="shared" si="233"/>
        <v>LOST</v>
      </c>
      <c r="AI1240" s="6" t="str">
        <f t="shared" si="234"/>
        <v>LOST</v>
      </c>
      <c r="AK1240" s="2" t="str">
        <f t="shared" si="232"/>
        <v>…</v>
      </c>
    </row>
    <row r="1241" spans="6:37">
      <c r="F1241" s="8"/>
      <c r="G1241" s="2"/>
      <c r="H1241" s="8"/>
      <c r="I1241" s="2"/>
      <c r="J1241" s="2"/>
      <c r="K1241" s="2"/>
      <c r="L1241" s="2"/>
      <c r="M1241" s="2"/>
      <c r="N1241" s="2"/>
      <c r="O1241" s="3"/>
      <c r="P1241" s="3"/>
      <c r="Q1241" s="2"/>
      <c r="R1241" s="2"/>
      <c r="S1241" s="2"/>
      <c r="T1241" s="2"/>
      <c r="U1241" s="27"/>
      <c r="V1241" s="27"/>
      <c r="W1241" s="20"/>
      <c r="X1241" s="20">
        <f t="shared" si="224"/>
        <v>1.25</v>
      </c>
      <c r="Y1241" s="11"/>
      <c r="Z1241" s="2">
        <f t="shared" si="225"/>
        <v>0</v>
      </c>
      <c r="AA1241">
        <f t="shared" si="226"/>
        <v>10</v>
      </c>
      <c r="AB1241">
        <f t="shared" si="227"/>
        <v>0</v>
      </c>
      <c r="AC1241">
        <f t="shared" si="228"/>
        <v>0</v>
      </c>
      <c r="AD1241" s="2">
        <f t="shared" si="229"/>
        <v>60</v>
      </c>
      <c r="AE1241" s="2" t="str">
        <f t="shared" si="230"/>
        <v>HT Under 1.5 Goals</v>
      </c>
      <c r="AF1241" s="6"/>
      <c r="AG1241" s="6" t="str">
        <f t="shared" si="231"/>
        <v>HT Over 0.5 Goals</v>
      </c>
      <c r="AH1241" s="6" t="str">
        <f t="shared" si="233"/>
        <v>LOST</v>
      </c>
      <c r="AI1241" s="6" t="str">
        <f t="shared" si="234"/>
        <v>LOST</v>
      </c>
      <c r="AK1241" s="2" t="str">
        <f t="shared" si="232"/>
        <v>…</v>
      </c>
    </row>
    <row r="1242" spans="6:37">
      <c r="F1242" s="8"/>
      <c r="G1242" s="2"/>
      <c r="H1242" s="8"/>
      <c r="I1242" s="2"/>
      <c r="J1242" s="2"/>
      <c r="K1242" s="2"/>
      <c r="L1242" s="2"/>
      <c r="M1242" s="2"/>
      <c r="N1242" s="2"/>
      <c r="O1242" s="3"/>
      <c r="P1242" s="3"/>
      <c r="Q1242" s="2"/>
      <c r="R1242" s="2"/>
      <c r="S1242" s="2"/>
      <c r="T1242" s="2"/>
      <c r="U1242" s="27"/>
      <c r="V1242" s="27"/>
      <c r="W1242" s="20"/>
      <c r="X1242" s="20">
        <f t="shared" si="224"/>
        <v>1.25</v>
      </c>
      <c r="Y1242" s="11"/>
      <c r="Z1242" s="2">
        <f t="shared" si="225"/>
        <v>0</v>
      </c>
      <c r="AA1242">
        <f t="shared" si="226"/>
        <v>10</v>
      </c>
      <c r="AB1242">
        <f t="shared" si="227"/>
        <v>0</v>
      </c>
      <c r="AC1242">
        <f t="shared" si="228"/>
        <v>0</v>
      </c>
      <c r="AD1242" s="2">
        <f t="shared" si="229"/>
        <v>60</v>
      </c>
      <c r="AE1242" s="2" t="str">
        <f t="shared" si="230"/>
        <v>HT Under 1.5 Goals</v>
      </c>
      <c r="AF1242" s="6"/>
      <c r="AG1242" s="6" t="str">
        <f t="shared" si="231"/>
        <v>HT Over 0.5 Goals</v>
      </c>
      <c r="AH1242" s="6" t="str">
        <f t="shared" si="233"/>
        <v>LOST</v>
      </c>
      <c r="AI1242" s="6" t="str">
        <f t="shared" si="234"/>
        <v>LOST</v>
      </c>
      <c r="AK1242" s="2" t="str">
        <f t="shared" si="232"/>
        <v>…</v>
      </c>
    </row>
    <row r="1243" spans="6:37">
      <c r="F1243" s="8"/>
      <c r="G1243" s="2"/>
      <c r="H1243" s="8"/>
      <c r="I1243" s="2"/>
      <c r="J1243" s="2"/>
      <c r="K1243" s="2"/>
      <c r="L1243" s="2"/>
      <c r="M1243" s="2"/>
      <c r="N1243" s="2"/>
      <c r="O1243" s="3"/>
      <c r="P1243" s="3"/>
      <c r="Q1243" s="2"/>
      <c r="R1243" s="2"/>
      <c r="S1243" s="2"/>
      <c r="T1243" s="2"/>
      <c r="U1243" s="27"/>
      <c r="V1243" s="27"/>
      <c r="W1243" s="20"/>
      <c r="X1243" s="20">
        <f t="shared" si="224"/>
        <v>1.25</v>
      </c>
      <c r="Y1243" s="11"/>
      <c r="Z1243" s="2">
        <f t="shared" si="225"/>
        <v>0</v>
      </c>
      <c r="AA1243">
        <f t="shared" si="226"/>
        <v>10</v>
      </c>
      <c r="AB1243">
        <f t="shared" si="227"/>
        <v>0</v>
      </c>
      <c r="AC1243">
        <f t="shared" si="228"/>
        <v>0</v>
      </c>
      <c r="AD1243" s="2">
        <f t="shared" si="229"/>
        <v>60</v>
      </c>
      <c r="AE1243" s="2" t="str">
        <f t="shared" si="230"/>
        <v>HT Under 1.5 Goals</v>
      </c>
      <c r="AF1243" s="6"/>
      <c r="AG1243" s="6" t="str">
        <f t="shared" si="231"/>
        <v>HT Over 0.5 Goals</v>
      </c>
      <c r="AH1243" s="6" t="str">
        <f t="shared" si="233"/>
        <v>LOST</v>
      </c>
      <c r="AI1243" s="6" t="str">
        <f t="shared" si="234"/>
        <v>LOST</v>
      </c>
      <c r="AK1243" s="2" t="str">
        <f t="shared" si="232"/>
        <v>…</v>
      </c>
    </row>
    <row r="1244" spans="6:37">
      <c r="F1244" s="8"/>
      <c r="G1244" s="2"/>
      <c r="H1244" s="8"/>
      <c r="I1244" s="2"/>
      <c r="J1244" s="2"/>
      <c r="K1244" s="2"/>
      <c r="L1244" s="2"/>
      <c r="M1244" s="2"/>
      <c r="N1244" s="2"/>
      <c r="O1244" s="3"/>
      <c r="P1244" s="3"/>
      <c r="Q1244" s="2"/>
      <c r="R1244" s="2"/>
      <c r="S1244" s="2"/>
      <c r="T1244" s="2"/>
      <c r="U1244" s="27"/>
      <c r="V1244" s="27"/>
      <c r="W1244" s="20"/>
      <c r="X1244" s="20">
        <f t="shared" si="224"/>
        <v>1.25</v>
      </c>
      <c r="Y1244" s="11"/>
      <c r="Z1244" s="2">
        <f t="shared" si="225"/>
        <v>0</v>
      </c>
      <c r="AA1244">
        <f t="shared" si="226"/>
        <v>10</v>
      </c>
      <c r="AB1244">
        <f t="shared" si="227"/>
        <v>0</v>
      </c>
      <c r="AC1244">
        <f t="shared" si="228"/>
        <v>0</v>
      </c>
      <c r="AD1244" s="2">
        <f t="shared" si="229"/>
        <v>60</v>
      </c>
      <c r="AE1244" s="2" t="str">
        <f t="shared" si="230"/>
        <v>HT Under 1.5 Goals</v>
      </c>
      <c r="AF1244" s="6"/>
      <c r="AG1244" s="6" t="str">
        <f t="shared" si="231"/>
        <v>HT Over 0.5 Goals</v>
      </c>
      <c r="AH1244" s="6" t="str">
        <f t="shared" si="233"/>
        <v>LOST</v>
      </c>
      <c r="AI1244" s="6" t="str">
        <f t="shared" si="234"/>
        <v>LOST</v>
      </c>
      <c r="AK1244" s="2" t="str">
        <f t="shared" si="232"/>
        <v>…</v>
      </c>
    </row>
    <row r="1245" spans="6:37">
      <c r="F1245" s="8"/>
      <c r="G1245" s="2"/>
      <c r="H1245" s="8"/>
      <c r="I1245" s="2"/>
      <c r="J1245" s="2"/>
      <c r="K1245" s="2"/>
      <c r="L1245" s="2"/>
      <c r="M1245" s="2"/>
      <c r="N1245" s="2"/>
      <c r="O1245" s="3"/>
      <c r="P1245" s="3"/>
      <c r="Q1245" s="2"/>
      <c r="R1245" s="2"/>
      <c r="S1245" s="2"/>
      <c r="T1245" s="2"/>
      <c r="U1245" s="27"/>
      <c r="V1245" s="27"/>
      <c r="W1245" s="20"/>
      <c r="X1245" s="20">
        <f t="shared" si="224"/>
        <v>1.25</v>
      </c>
      <c r="Y1245" s="11"/>
      <c r="Z1245" s="2">
        <f t="shared" si="225"/>
        <v>0</v>
      </c>
      <c r="AA1245">
        <f t="shared" si="226"/>
        <v>10</v>
      </c>
      <c r="AB1245">
        <f t="shared" si="227"/>
        <v>0</v>
      </c>
      <c r="AC1245">
        <f t="shared" si="228"/>
        <v>0</v>
      </c>
      <c r="AD1245" s="2">
        <f t="shared" si="229"/>
        <v>60</v>
      </c>
      <c r="AE1245" s="2" t="str">
        <f t="shared" si="230"/>
        <v>HT Under 1.5 Goals</v>
      </c>
      <c r="AF1245" s="6"/>
      <c r="AG1245" s="6" t="str">
        <f t="shared" si="231"/>
        <v>HT Over 0.5 Goals</v>
      </c>
      <c r="AH1245" s="6" t="str">
        <f t="shared" si="233"/>
        <v>LOST</v>
      </c>
      <c r="AI1245" s="6" t="str">
        <f t="shared" si="234"/>
        <v>LOST</v>
      </c>
      <c r="AK1245" s="2" t="str">
        <f t="shared" si="232"/>
        <v>…</v>
      </c>
    </row>
    <row r="1246" spans="6:37">
      <c r="F1246" s="8"/>
      <c r="G1246" s="2"/>
      <c r="H1246" s="8"/>
      <c r="I1246" s="2"/>
      <c r="J1246" s="2"/>
      <c r="K1246" s="2"/>
      <c r="L1246" s="2"/>
      <c r="M1246" s="2"/>
      <c r="N1246" s="2"/>
      <c r="O1246" s="3"/>
      <c r="P1246" s="3"/>
      <c r="Q1246" s="2"/>
      <c r="R1246" s="2"/>
      <c r="S1246" s="2"/>
      <c r="T1246" s="2"/>
      <c r="U1246" s="27"/>
      <c r="V1246" s="27"/>
      <c r="W1246" s="20"/>
      <c r="X1246" s="20">
        <f t="shared" si="224"/>
        <v>1.25</v>
      </c>
      <c r="Y1246" s="11"/>
      <c r="Z1246" s="2">
        <f t="shared" si="225"/>
        <v>0</v>
      </c>
      <c r="AA1246">
        <f t="shared" si="226"/>
        <v>10</v>
      </c>
      <c r="AB1246">
        <f t="shared" si="227"/>
        <v>0</v>
      </c>
      <c r="AC1246">
        <f t="shared" si="228"/>
        <v>0</v>
      </c>
      <c r="AD1246" s="2">
        <f t="shared" si="229"/>
        <v>60</v>
      </c>
      <c r="AE1246" s="2" t="str">
        <f t="shared" si="230"/>
        <v>HT Under 1.5 Goals</v>
      </c>
      <c r="AF1246" s="6"/>
      <c r="AG1246" s="6" t="str">
        <f t="shared" si="231"/>
        <v>HT Over 0.5 Goals</v>
      </c>
      <c r="AH1246" s="6" t="str">
        <f t="shared" si="233"/>
        <v>LOST</v>
      </c>
      <c r="AI1246" s="6" t="str">
        <f t="shared" si="234"/>
        <v>LOST</v>
      </c>
      <c r="AK1246" s="2" t="str">
        <f t="shared" si="232"/>
        <v>…</v>
      </c>
    </row>
    <row r="1247" spans="6:37">
      <c r="F1247" s="8"/>
      <c r="G1247" s="2"/>
      <c r="H1247" s="8"/>
      <c r="I1247" s="2"/>
      <c r="J1247" s="2"/>
      <c r="K1247" s="2"/>
      <c r="L1247" s="2"/>
      <c r="M1247" s="2"/>
      <c r="N1247" s="2"/>
      <c r="O1247" s="3"/>
      <c r="P1247" s="3"/>
      <c r="Q1247" s="2"/>
      <c r="R1247" s="2"/>
      <c r="S1247" s="2"/>
      <c r="T1247" s="2"/>
      <c r="U1247" s="27"/>
      <c r="V1247" s="27"/>
      <c r="W1247" s="20"/>
      <c r="X1247" s="20">
        <f t="shared" si="224"/>
        <v>1.25</v>
      </c>
      <c r="Y1247" s="11"/>
      <c r="Z1247" s="2">
        <f t="shared" si="225"/>
        <v>0</v>
      </c>
      <c r="AA1247">
        <f t="shared" si="226"/>
        <v>10</v>
      </c>
      <c r="AB1247">
        <f t="shared" si="227"/>
        <v>0</v>
      </c>
      <c r="AC1247">
        <f t="shared" si="228"/>
        <v>0</v>
      </c>
      <c r="AD1247" s="2">
        <f t="shared" si="229"/>
        <v>60</v>
      </c>
      <c r="AE1247" s="2" t="str">
        <f t="shared" si="230"/>
        <v>HT Under 1.5 Goals</v>
      </c>
      <c r="AF1247" s="6"/>
      <c r="AG1247" s="6" t="str">
        <f t="shared" si="231"/>
        <v>HT Over 0.5 Goals</v>
      </c>
      <c r="AH1247" s="6" t="str">
        <f t="shared" si="233"/>
        <v>LOST</v>
      </c>
      <c r="AI1247" s="6" t="str">
        <f t="shared" si="234"/>
        <v>LOST</v>
      </c>
      <c r="AK1247" s="2" t="str">
        <f t="shared" si="232"/>
        <v>…</v>
      </c>
    </row>
    <row r="1248" spans="6:37">
      <c r="F1248" s="8"/>
      <c r="G1248" s="2"/>
      <c r="H1248" s="8"/>
      <c r="I1248" s="2"/>
      <c r="J1248" s="2"/>
      <c r="K1248" s="2"/>
      <c r="L1248" s="2"/>
      <c r="M1248" s="2"/>
      <c r="N1248" s="2"/>
      <c r="O1248" s="3"/>
      <c r="P1248" s="3"/>
      <c r="Q1248" s="2"/>
      <c r="R1248" s="2"/>
      <c r="S1248" s="2"/>
      <c r="T1248" s="2"/>
      <c r="U1248" s="27"/>
      <c r="V1248" s="27"/>
      <c r="W1248" s="20"/>
      <c r="X1248" s="20">
        <f t="shared" si="224"/>
        <v>1.25</v>
      </c>
      <c r="Y1248" s="11"/>
      <c r="Z1248" s="2">
        <f t="shared" si="225"/>
        <v>0</v>
      </c>
      <c r="AA1248">
        <f t="shared" si="226"/>
        <v>10</v>
      </c>
      <c r="AB1248">
        <f t="shared" si="227"/>
        <v>0</v>
      </c>
      <c r="AC1248">
        <f t="shared" si="228"/>
        <v>0</v>
      </c>
      <c r="AD1248" s="2">
        <f t="shared" si="229"/>
        <v>60</v>
      </c>
      <c r="AE1248" s="2" t="str">
        <f t="shared" si="230"/>
        <v>HT Under 1.5 Goals</v>
      </c>
      <c r="AF1248" s="6"/>
      <c r="AG1248" s="6" t="str">
        <f t="shared" si="231"/>
        <v>HT Over 0.5 Goals</v>
      </c>
      <c r="AH1248" s="6" t="str">
        <f t="shared" si="233"/>
        <v>LOST</v>
      </c>
      <c r="AI1248" s="6" t="str">
        <f t="shared" si="234"/>
        <v>LOST</v>
      </c>
      <c r="AK1248" s="2" t="str">
        <f t="shared" si="232"/>
        <v>…</v>
      </c>
    </row>
    <row r="1249" spans="6:37">
      <c r="F1249" s="8"/>
      <c r="G1249" s="2"/>
      <c r="H1249" s="8"/>
      <c r="I1249" s="2"/>
      <c r="J1249" s="2"/>
      <c r="K1249" s="2"/>
      <c r="L1249" s="2"/>
      <c r="M1249" s="2"/>
      <c r="N1249" s="2"/>
      <c r="O1249" s="3"/>
      <c r="P1249" s="3"/>
      <c r="Q1249" s="2"/>
      <c r="R1249" s="2"/>
      <c r="S1249" s="2"/>
      <c r="T1249" s="2"/>
      <c r="U1249" s="27"/>
      <c r="V1249" s="27"/>
      <c r="W1249" s="20"/>
      <c r="X1249" s="20">
        <f t="shared" si="224"/>
        <v>1.25</v>
      </c>
      <c r="Y1249" s="11"/>
      <c r="Z1249" s="2">
        <f t="shared" si="225"/>
        <v>0</v>
      </c>
      <c r="AA1249">
        <f t="shared" si="226"/>
        <v>10</v>
      </c>
      <c r="AB1249">
        <f t="shared" si="227"/>
        <v>0</v>
      </c>
      <c r="AC1249">
        <f t="shared" si="228"/>
        <v>0</v>
      </c>
      <c r="AD1249" s="2">
        <f t="shared" si="229"/>
        <v>60</v>
      </c>
      <c r="AE1249" s="2" t="str">
        <f t="shared" si="230"/>
        <v>HT Under 1.5 Goals</v>
      </c>
      <c r="AF1249" s="6"/>
      <c r="AG1249" s="6" t="str">
        <f t="shared" si="231"/>
        <v>HT Over 0.5 Goals</v>
      </c>
      <c r="AH1249" s="6" t="str">
        <f t="shared" si="233"/>
        <v>LOST</v>
      </c>
      <c r="AI1249" s="6" t="str">
        <f t="shared" si="234"/>
        <v>LOST</v>
      </c>
      <c r="AK1249" s="2" t="str">
        <f t="shared" si="232"/>
        <v>…</v>
      </c>
    </row>
    <row r="1250" spans="6:37">
      <c r="F1250" s="8"/>
      <c r="G1250" s="2"/>
      <c r="H1250" s="8"/>
      <c r="I1250" s="2"/>
      <c r="J1250" s="2"/>
      <c r="K1250" s="2"/>
      <c r="L1250" s="2"/>
      <c r="M1250" s="2"/>
      <c r="N1250" s="2"/>
      <c r="O1250" s="3"/>
      <c r="P1250" s="3"/>
      <c r="Q1250" s="2"/>
      <c r="R1250" s="2"/>
      <c r="S1250" s="2"/>
      <c r="T1250" s="2"/>
      <c r="U1250" s="27"/>
      <c r="V1250" s="27"/>
      <c r="W1250" s="20"/>
      <c r="X1250" s="20">
        <f t="shared" si="224"/>
        <v>1.25</v>
      </c>
      <c r="Y1250" s="11"/>
      <c r="Z1250" s="2">
        <f t="shared" si="225"/>
        <v>0</v>
      </c>
      <c r="AA1250">
        <f t="shared" si="226"/>
        <v>10</v>
      </c>
      <c r="AB1250">
        <f t="shared" si="227"/>
        <v>0</v>
      </c>
      <c r="AC1250">
        <f t="shared" si="228"/>
        <v>0</v>
      </c>
      <c r="AD1250" s="2">
        <f t="shared" si="229"/>
        <v>60</v>
      </c>
      <c r="AE1250" s="2" t="str">
        <f t="shared" si="230"/>
        <v>HT Under 1.5 Goals</v>
      </c>
      <c r="AF1250" s="6"/>
      <c r="AG1250" s="6" t="str">
        <f t="shared" si="231"/>
        <v>HT Over 0.5 Goals</v>
      </c>
      <c r="AH1250" s="6" t="str">
        <f t="shared" si="233"/>
        <v>LOST</v>
      </c>
      <c r="AI1250" s="6" t="str">
        <f t="shared" si="234"/>
        <v>LOST</v>
      </c>
      <c r="AK1250" s="2" t="str">
        <f t="shared" si="232"/>
        <v>…</v>
      </c>
    </row>
    <row r="1251" spans="6:37">
      <c r="F1251" s="8"/>
      <c r="G1251" s="2"/>
      <c r="H1251" s="8"/>
      <c r="I1251" s="2"/>
      <c r="J1251" s="2"/>
      <c r="K1251" s="2"/>
      <c r="L1251" s="2"/>
      <c r="M1251" s="2"/>
      <c r="N1251" s="2"/>
      <c r="O1251" s="3"/>
      <c r="P1251" s="3"/>
      <c r="Q1251" s="2"/>
      <c r="R1251" s="2"/>
      <c r="S1251" s="2"/>
      <c r="T1251" s="2"/>
      <c r="U1251" s="27"/>
      <c r="V1251" s="27"/>
      <c r="W1251" s="20"/>
      <c r="X1251" s="20">
        <f t="shared" si="224"/>
        <v>1.25</v>
      </c>
      <c r="Y1251" s="11"/>
      <c r="Z1251" s="2">
        <f t="shared" si="225"/>
        <v>0</v>
      </c>
      <c r="AA1251">
        <f t="shared" si="226"/>
        <v>10</v>
      </c>
      <c r="AB1251">
        <f t="shared" si="227"/>
        <v>0</v>
      </c>
      <c r="AC1251">
        <f t="shared" si="228"/>
        <v>0</v>
      </c>
      <c r="AD1251" s="2">
        <f t="shared" si="229"/>
        <v>60</v>
      </c>
      <c r="AE1251" s="2" t="str">
        <f t="shared" si="230"/>
        <v>HT Under 1.5 Goals</v>
      </c>
      <c r="AF1251" s="6"/>
      <c r="AG1251" s="6" t="str">
        <f t="shared" si="231"/>
        <v>HT Over 0.5 Goals</v>
      </c>
      <c r="AH1251" s="6" t="str">
        <f t="shared" si="233"/>
        <v>LOST</v>
      </c>
      <c r="AI1251" s="6" t="str">
        <f t="shared" si="234"/>
        <v>LOST</v>
      </c>
      <c r="AK1251" s="2" t="str">
        <f t="shared" si="232"/>
        <v>…</v>
      </c>
    </row>
    <row r="1252" spans="6:37">
      <c r="F1252" s="8"/>
      <c r="G1252" s="2"/>
      <c r="H1252" s="8"/>
      <c r="I1252" s="2"/>
      <c r="J1252" s="2"/>
      <c r="K1252" s="2"/>
      <c r="L1252" s="2"/>
      <c r="M1252" s="2"/>
      <c r="N1252" s="2"/>
      <c r="O1252" s="3"/>
      <c r="P1252" s="3"/>
      <c r="Q1252" s="2"/>
      <c r="R1252" s="2"/>
      <c r="S1252" s="2"/>
      <c r="T1252" s="2"/>
      <c r="U1252" s="27"/>
      <c r="V1252" s="27"/>
      <c r="W1252" s="20"/>
      <c r="X1252" s="20">
        <f t="shared" si="224"/>
        <v>1.25</v>
      </c>
      <c r="Y1252" s="11"/>
      <c r="Z1252" s="2">
        <f t="shared" si="225"/>
        <v>0</v>
      </c>
      <c r="AA1252">
        <f t="shared" si="226"/>
        <v>10</v>
      </c>
      <c r="AB1252">
        <f t="shared" si="227"/>
        <v>0</v>
      </c>
      <c r="AC1252">
        <f t="shared" si="228"/>
        <v>0</v>
      </c>
      <c r="AD1252" s="2">
        <f t="shared" si="229"/>
        <v>60</v>
      </c>
      <c r="AE1252" s="2" t="str">
        <f t="shared" si="230"/>
        <v>HT Under 1.5 Goals</v>
      </c>
      <c r="AF1252" s="6"/>
      <c r="AG1252" s="6" t="str">
        <f t="shared" si="231"/>
        <v>HT Over 0.5 Goals</v>
      </c>
      <c r="AH1252" s="6" t="str">
        <f t="shared" si="233"/>
        <v>LOST</v>
      </c>
      <c r="AI1252" s="6" t="str">
        <f t="shared" si="234"/>
        <v>LOST</v>
      </c>
      <c r="AK1252" s="2" t="str">
        <f t="shared" si="232"/>
        <v>…</v>
      </c>
    </row>
    <row r="1253" spans="6:37">
      <c r="F1253" s="8"/>
      <c r="G1253" s="2"/>
      <c r="H1253" s="8"/>
      <c r="I1253" s="2"/>
      <c r="J1253" s="2"/>
      <c r="K1253" s="2"/>
      <c r="L1253" s="2"/>
      <c r="M1253" s="2"/>
      <c r="N1253" s="2"/>
      <c r="O1253" s="3"/>
      <c r="P1253" s="3"/>
      <c r="Q1253" s="2"/>
      <c r="R1253" s="2"/>
      <c r="S1253" s="2"/>
      <c r="T1253" s="2"/>
      <c r="U1253" s="27"/>
      <c r="V1253" s="27"/>
      <c r="W1253" s="20"/>
      <c r="X1253" s="20">
        <f t="shared" si="224"/>
        <v>1.25</v>
      </c>
      <c r="Y1253" s="11"/>
      <c r="Z1253" s="2">
        <f t="shared" si="225"/>
        <v>0</v>
      </c>
      <c r="AA1253">
        <f t="shared" si="226"/>
        <v>10</v>
      </c>
      <c r="AB1253">
        <f t="shared" si="227"/>
        <v>0</v>
      </c>
      <c r="AC1253">
        <f t="shared" si="228"/>
        <v>0</v>
      </c>
      <c r="AD1253" s="2">
        <f t="shared" si="229"/>
        <v>60</v>
      </c>
      <c r="AE1253" s="2" t="str">
        <f t="shared" si="230"/>
        <v>HT Under 1.5 Goals</v>
      </c>
      <c r="AF1253" s="6"/>
      <c r="AG1253" s="6" t="str">
        <f t="shared" si="231"/>
        <v>HT Over 0.5 Goals</v>
      </c>
      <c r="AH1253" s="6" t="str">
        <f t="shared" si="233"/>
        <v>LOST</v>
      </c>
      <c r="AI1253" s="6" t="str">
        <f t="shared" si="234"/>
        <v>LOST</v>
      </c>
      <c r="AK1253" s="2" t="str">
        <f t="shared" si="232"/>
        <v>…</v>
      </c>
    </row>
    <row r="1254" spans="6:37">
      <c r="F1254" s="8"/>
      <c r="G1254" s="2"/>
      <c r="H1254" s="8"/>
      <c r="I1254" s="2"/>
      <c r="J1254" s="2"/>
      <c r="K1254" s="2"/>
      <c r="L1254" s="2"/>
      <c r="M1254" s="2"/>
      <c r="N1254" s="2"/>
      <c r="O1254" s="3"/>
      <c r="P1254" s="3"/>
      <c r="Q1254" s="2"/>
      <c r="R1254" s="2"/>
      <c r="S1254" s="2"/>
      <c r="T1254" s="2"/>
      <c r="U1254" s="27"/>
      <c r="V1254" s="27"/>
      <c r="W1254" s="20"/>
      <c r="X1254" s="20">
        <f t="shared" si="224"/>
        <v>1.25</v>
      </c>
      <c r="Y1254" s="11"/>
      <c r="Z1254" s="2">
        <f t="shared" si="225"/>
        <v>0</v>
      </c>
      <c r="AA1254">
        <f t="shared" si="226"/>
        <v>10</v>
      </c>
      <c r="AB1254">
        <f t="shared" si="227"/>
        <v>0</v>
      </c>
      <c r="AC1254">
        <f t="shared" si="228"/>
        <v>0</v>
      </c>
      <c r="AD1254" s="2">
        <f t="shared" si="229"/>
        <v>60</v>
      </c>
      <c r="AE1254" s="2" t="str">
        <f t="shared" si="230"/>
        <v>HT Under 1.5 Goals</v>
      </c>
      <c r="AF1254" s="6"/>
      <c r="AG1254" s="6" t="str">
        <f t="shared" si="231"/>
        <v>HT Over 0.5 Goals</v>
      </c>
      <c r="AH1254" s="6" t="str">
        <f t="shared" si="233"/>
        <v>LOST</v>
      </c>
      <c r="AI1254" s="6" t="str">
        <f t="shared" si="234"/>
        <v>LOST</v>
      </c>
      <c r="AK1254" s="2" t="str">
        <f t="shared" si="232"/>
        <v>…</v>
      </c>
    </row>
    <row r="1255" spans="6:37">
      <c r="F1255" s="8"/>
      <c r="G1255" s="2"/>
      <c r="H1255" s="8"/>
      <c r="I1255" s="2"/>
      <c r="J1255" s="2"/>
      <c r="K1255" s="2"/>
      <c r="L1255" s="2"/>
      <c r="M1255" s="2"/>
      <c r="N1255" s="2"/>
      <c r="O1255" s="3"/>
      <c r="P1255" s="3"/>
      <c r="Q1255" s="2"/>
      <c r="R1255" s="2"/>
      <c r="S1255" s="2"/>
      <c r="T1255" s="2"/>
      <c r="U1255" s="27"/>
      <c r="V1255" s="27"/>
      <c r="W1255" s="20"/>
      <c r="X1255" s="20">
        <f t="shared" si="224"/>
        <v>1.25</v>
      </c>
      <c r="Y1255" s="11"/>
      <c r="Z1255" s="2">
        <f t="shared" si="225"/>
        <v>0</v>
      </c>
      <c r="AA1255">
        <f t="shared" si="226"/>
        <v>10</v>
      </c>
      <c r="AB1255">
        <f t="shared" si="227"/>
        <v>0</v>
      </c>
      <c r="AC1255">
        <f t="shared" si="228"/>
        <v>0</v>
      </c>
      <c r="AD1255" s="2">
        <f t="shared" si="229"/>
        <v>60</v>
      </c>
      <c r="AE1255" s="2" t="str">
        <f t="shared" si="230"/>
        <v>HT Under 1.5 Goals</v>
      </c>
      <c r="AF1255" s="6"/>
      <c r="AG1255" s="6" t="str">
        <f t="shared" si="231"/>
        <v>HT Over 0.5 Goals</v>
      </c>
      <c r="AH1255" s="6" t="str">
        <f t="shared" si="233"/>
        <v>LOST</v>
      </c>
      <c r="AI1255" s="6" t="str">
        <f t="shared" si="234"/>
        <v>LOST</v>
      </c>
      <c r="AK1255" s="2" t="str">
        <f t="shared" si="232"/>
        <v>…</v>
      </c>
    </row>
    <row r="1256" spans="6:37">
      <c r="F1256" s="8"/>
      <c r="G1256" s="2"/>
      <c r="H1256" s="8"/>
      <c r="I1256" s="2"/>
      <c r="J1256" s="2"/>
      <c r="K1256" s="2"/>
      <c r="L1256" s="2"/>
      <c r="M1256" s="2"/>
      <c r="N1256" s="2"/>
      <c r="O1256" s="3"/>
      <c r="P1256" s="3"/>
      <c r="Q1256" s="2"/>
      <c r="R1256" s="2"/>
      <c r="S1256" s="2"/>
      <c r="T1256" s="2"/>
      <c r="U1256" s="27"/>
      <c r="V1256" s="27"/>
      <c r="W1256" s="20"/>
      <c r="X1256" s="20">
        <f t="shared" si="224"/>
        <v>1.25</v>
      </c>
      <c r="Y1256" s="11"/>
      <c r="Z1256" s="2">
        <f t="shared" si="225"/>
        <v>0</v>
      </c>
      <c r="AA1256">
        <f t="shared" si="226"/>
        <v>10</v>
      </c>
      <c r="AB1256">
        <f t="shared" si="227"/>
        <v>0</v>
      </c>
      <c r="AC1256">
        <f t="shared" si="228"/>
        <v>0</v>
      </c>
      <c r="AD1256" s="2">
        <f t="shared" si="229"/>
        <v>60</v>
      </c>
      <c r="AE1256" s="2" t="str">
        <f t="shared" si="230"/>
        <v>HT Under 1.5 Goals</v>
      </c>
      <c r="AF1256" s="6"/>
      <c r="AG1256" s="6" t="str">
        <f t="shared" si="231"/>
        <v>HT Over 0.5 Goals</v>
      </c>
      <c r="AH1256" s="6" t="str">
        <f t="shared" si="233"/>
        <v>LOST</v>
      </c>
      <c r="AI1256" s="6" t="str">
        <f t="shared" si="234"/>
        <v>LOST</v>
      </c>
      <c r="AK1256" s="2" t="str">
        <f t="shared" si="232"/>
        <v>…</v>
      </c>
    </row>
    <row r="1257" spans="6:37">
      <c r="F1257" s="8"/>
      <c r="G1257" s="2"/>
      <c r="H1257" s="8"/>
      <c r="I1257" s="2"/>
      <c r="J1257" s="2"/>
      <c r="K1257" s="2"/>
      <c r="L1257" s="2"/>
      <c r="M1257" s="2"/>
      <c r="N1257" s="2"/>
      <c r="O1257" s="3"/>
      <c r="P1257" s="3"/>
      <c r="Q1257" s="2"/>
      <c r="R1257" s="2"/>
      <c r="S1257" s="2"/>
      <c r="T1257" s="2"/>
      <c r="U1257" s="27"/>
      <c r="V1257" s="27"/>
      <c r="W1257" s="20"/>
      <c r="X1257" s="20">
        <f t="shared" si="224"/>
        <v>1.25</v>
      </c>
      <c r="Y1257" s="11"/>
      <c r="Z1257" s="2">
        <f t="shared" si="225"/>
        <v>0</v>
      </c>
      <c r="AA1257">
        <f t="shared" si="226"/>
        <v>10</v>
      </c>
      <c r="AB1257">
        <f t="shared" si="227"/>
        <v>0</v>
      </c>
      <c r="AC1257">
        <f t="shared" si="228"/>
        <v>0</v>
      </c>
      <c r="AD1257" s="2">
        <f t="shared" si="229"/>
        <v>60</v>
      </c>
      <c r="AE1257" s="2" t="str">
        <f t="shared" si="230"/>
        <v>HT Under 1.5 Goals</v>
      </c>
      <c r="AF1257" s="6"/>
      <c r="AG1257" s="6" t="str">
        <f t="shared" si="231"/>
        <v>HT Over 0.5 Goals</v>
      </c>
      <c r="AH1257" s="6" t="str">
        <f t="shared" si="233"/>
        <v>LOST</v>
      </c>
      <c r="AI1257" s="6" t="str">
        <f t="shared" si="234"/>
        <v>LOST</v>
      </c>
      <c r="AK1257" s="2" t="str">
        <f t="shared" si="232"/>
        <v>…</v>
      </c>
    </row>
    <row r="1258" spans="6:37">
      <c r="F1258" s="8"/>
      <c r="G1258" s="2"/>
      <c r="H1258" s="8"/>
      <c r="I1258" s="2"/>
      <c r="J1258" s="2"/>
      <c r="K1258" s="2"/>
      <c r="L1258" s="2"/>
      <c r="M1258" s="2"/>
      <c r="N1258" s="2"/>
      <c r="O1258" s="3"/>
      <c r="P1258" s="3"/>
      <c r="Q1258" s="2"/>
      <c r="R1258" s="2"/>
      <c r="S1258" s="2"/>
      <c r="T1258" s="2"/>
      <c r="U1258" s="27"/>
      <c r="V1258" s="27"/>
      <c r="W1258" s="20"/>
      <c r="X1258" s="20">
        <f t="shared" si="224"/>
        <v>1.25</v>
      </c>
      <c r="Y1258" s="11"/>
      <c r="Z1258" s="2">
        <f t="shared" si="225"/>
        <v>0</v>
      </c>
      <c r="AA1258">
        <f t="shared" si="226"/>
        <v>10</v>
      </c>
      <c r="AB1258">
        <f t="shared" si="227"/>
        <v>0</v>
      </c>
      <c r="AC1258">
        <f t="shared" si="228"/>
        <v>0</v>
      </c>
      <c r="AD1258" s="2">
        <f t="shared" si="229"/>
        <v>60</v>
      </c>
      <c r="AE1258" s="2" t="str">
        <f t="shared" si="230"/>
        <v>HT Under 1.5 Goals</v>
      </c>
      <c r="AF1258" s="6"/>
      <c r="AG1258" s="6" t="str">
        <f t="shared" si="231"/>
        <v>HT Over 0.5 Goals</v>
      </c>
      <c r="AH1258" s="6" t="str">
        <f t="shared" si="233"/>
        <v>LOST</v>
      </c>
      <c r="AI1258" s="6" t="str">
        <f t="shared" si="234"/>
        <v>LOST</v>
      </c>
      <c r="AK1258" s="2" t="str">
        <f t="shared" si="232"/>
        <v>…</v>
      </c>
    </row>
    <row r="1259" spans="6:37">
      <c r="F1259" s="8"/>
      <c r="G1259" s="2"/>
      <c r="H1259" s="8"/>
      <c r="I1259" s="2"/>
      <c r="J1259" s="2"/>
      <c r="K1259" s="2"/>
      <c r="L1259" s="2"/>
      <c r="M1259" s="2"/>
      <c r="N1259" s="2"/>
      <c r="O1259" s="3"/>
      <c r="P1259" s="3"/>
      <c r="Q1259" s="2"/>
      <c r="R1259" s="2"/>
      <c r="S1259" s="2"/>
      <c r="T1259" s="2"/>
      <c r="U1259" s="27"/>
      <c r="V1259" s="27"/>
      <c r="W1259" s="20"/>
      <c r="X1259" s="20">
        <f t="shared" si="224"/>
        <v>1.25</v>
      </c>
      <c r="Y1259" s="11"/>
      <c r="Z1259" s="2">
        <f t="shared" si="225"/>
        <v>0</v>
      </c>
      <c r="AA1259">
        <f t="shared" si="226"/>
        <v>10</v>
      </c>
      <c r="AB1259">
        <f t="shared" si="227"/>
        <v>0</v>
      </c>
      <c r="AC1259">
        <f t="shared" si="228"/>
        <v>0</v>
      </c>
      <c r="AD1259" s="2">
        <f t="shared" si="229"/>
        <v>60</v>
      </c>
      <c r="AE1259" s="2" t="str">
        <f t="shared" si="230"/>
        <v>HT Under 1.5 Goals</v>
      </c>
      <c r="AF1259" s="6"/>
      <c r="AG1259" s="6" t="str">
        <f t="shared" si="231"/>
        <v>HT Over 0.5 Goals</v>
      </c>
      <c r="AH1259" s="6" t="str">
        <f t="shared" si="233"/>
        <v>LOST</v>
      </c>
      <c r="AI1259" s="6" t="str">
        <f t="shared" si="234"/>
        <v>LOST</v>
      </c>
      <c r="AK1259" s="2" t="str">
        <f t="shared" si="232"/>
        <v>…</v>
      </c>
    </row>
    <row r="1260" spans="6:37">
      <c r="F1260" s="8"/>
      <c r="G1260" s="2"/>
      <c r="H1260" s="8"/>
      <c r="I1260" s="2"/>
      <c r="J1260" s="2"/>
      <c r="K1260" s="2"/>
      <c r="L1260" s="2"/>
      <c r="M1260" s="2"/>
      <c r="N1260" s="2"/>
      <c r="O1260" s="3"/>
      <c r="P1260" s="3"/>
      <c r="Q1260" s="2"/>
      <c r="R1260" s="2"/>
      <c r="S1260" s="2"/>
      <c r="T1260" s="2"/>
      <c r="U1260" s="27"/>
      <c r="V1260" s="27"/>
      <c r="W1260" s="20"/>
      <c r="X1260" s="20">
        <f t="shared" si="224"/>
        <v>1.25</v>
      </c>
      <c r="Y1260" s="11"/>
      <c r="Z1260" s="2">
        <f t="shared" si="225"/>
        <v>0</v>
      </c>
      <c r="AA1260">
        <f t="shared" si="226"/>
        <v>10</v>
      </c>
      <c r="AB1260">
        <f t="shared" si="227"/>
        <v>0</v>
      </c>
      <c r="AC1260">
        <f t="shared" si="228"/>
        <v>0</v>
      </c>
      <c r="AD1260" s="2">
        <f t="shared" si="229"/>
        <v>60</v>
      </c>
      <c r="AE1260" s="2" t="str">
        <f t="shared" si="230"/>
        <v>HT Under 1.5 Goals</v>
      </c>
      <c r="AF1260" s="6"/>
      <c r="AG1260" s="6" t="str">
        <f t="shared" si="231"/>
        <v>HT Over 0.5 Goals</v>
      </c>
      <c r="AH1260" s="6" t="str">
        <f t="shared" si="233"/>
        <v>LOST</v>
      </c>
      <c r="AI1260" s="6" t="str">
        <f t="shared" si="234"/>
        <v>LOST</v>
      </c>
      <c r="AK1260" s="2" t="str">
        <f t="shared" si="232"/>
        <v>…</v>
      </c>
    </row>
    <row r="1261" spans="6:37">
      <c r="F1261" s="8"/>
      <c r="G1261" s="2"/>
      <c r="H1261" s="8"/>
      <c r="I1261" s="2"/>
      <c r="J1261" s="2"/>
      <c r="K1261" s="2"/>
      <c r="L1261" s="2"/>
      <c r="M1261" s="2"/>
      <c r="N1261" s="2"/>
      <c r="O1261" s="3"/>
      <c r="P1261" s="3"/>
      <c r="Q1261" s="2"/>
      <c r="R1261" s="2"/>
      <c r="S1261" s="2"/>
      <c r="T1261" s="2"/>
      <c r="U1261" s="27"/>
      <c r="V1261" s="27"/>
      <c r="W1261" s="20"/>
      <c r="X1261" s="20">
        <f t="shared" si="224"/>
        <v>1.25</v>
      </c>
      <c r="Y1261" s="11"/>
      <c r="Z1261" s="2">
        <f t="shared" si="225"/>
        <v>0</v>
      </c>
      <c r="AA1261">
        <f t="shared" si="226"/>
        <v>10</v>
      </c>
      <c r="AB1261">
        <f t="shared" si="227"/>
        <v>0</v>
      </c>
      <c r="AC1261">
        <f t="shared" si="228"/>
        <v>0</v>
      </c>
      <c r="AD1261" s="2">
        <f t="shared" si="229"/>
        <v>60</v>
      </c>
      <c r="AE1261" s="2" t="str">
        <f t="shared" si="230"/>
        <v>HT Under 1.5 Goals</v>
      </c>
      <c r="AF1261" s="6"/>
      <c r="AG1261" s="6" t="str">
        <f t="shared" si="231"/>
        <v>HT Over 0.5 Goals</v>
      </c>
      <c r="AH1261" s="6" t="str">
        <f t="shared" si="233"/>
        <v>LOST</v>
      </c>
      <c r="AI1261" s="6" t="str">
        <f t="shared" si="234"/>
        <v>LOST</v>
      </c>
      <c r="AK1261" s="2" t="str">
        <f t="shared" si="232"/>
        <v>…</v>
      </c>
    </row>
    <row r="1262" spans="6:37">
      <c r="F1262" s="8"/>
      <c r="G1262" s="2"/>
      <c r="H1262" s="8"/>
      <c r="I1262" s="2"/>
      <c r="J1262" s="2"/>
      <c r="K1262" s="2"/>
      <c r="L1262" s="2"/>
      <c r="M1262" s="2"/>
      <c r="N1262" s="2"/>
      <c r="O1262" s="3"/>
      <c r="P1262" s="3"/>
      <c r="Q1262" s="2"/>
      <c r="R1262" s="2"/>
      <c r="S1262" s="2"/>
      <c r="T1262" s="2"/>
      <c r="U1262" s="27"/>
      <c r="V1262" s="27"/>
      <c r="W1262" s="20"/>
      <c r="X1262" s="20">
        <f t="shared" si="224"/>
        <v>1.25</v>
      </c>
      <c r="Y1262" s="11"/>
      <c r="Z1262" s="2">
        <f t="shared" si="225"/>
        <v>0</v>
      </c>
      <c r="AA1262">
        <f t="shared" si="226"/>
        <v>10</v>
      </c>
      <c r="AB1262">
        <f t="shared" si="227"/>
        <v>0</v>
      </c>
      <c r="AC1262">
        <f t="shared" si="228"/>
        <v>0</v>
      </c>
      <c r="AD1262" s="2">
        <f t="shared" si="229"/>
        <v>60</v>
      </c>
      <c r="AE1262" s="2" t="str">
        <f t="shared" si="230"/>
        <v>HT Under 1.5 Goals</v>
      </c>
      <c r="AF1262" s="6"/>
      <c r="AG1262" s="6" t="str">
        <f t="shared" si="231"/>
        <v>HT Over 0.5 Goals</v>
      </c>
      <c r="AH1262" s="6" t="str">
        <f t="shared" si="233"/>
        <v>LOST</v>
      </c>
      <c r="AI1262" s="6" t="str">
        <f t="shared" si="234"/>
        <v>LOST</v>
      </c>
      <c r="AK1262" s="2" t="str">
        <f t="shared" si="232"/>
        <v>…</v>
      </c>
    </row>
    <row r="1263" spans="6:37">
      <c r="F1263" s="8"/>
      <c r="G1263" s="2"/>
      <c r="H1263" s="8"/>
      <c r="I1263" s="2"/>
      <c r="J1263" s="2"/>
      <c r="K1263" s="2"/>
      <c r="L1263" s="2"/>
      <c r="M1263" s="2"/>
      <c r="N1263" s="2"/>
      <c r="O1263" s="3"/>
      <c r="P1263" s="3"/>
      <c r="Q1263" s="2"/>
      <c r="R1263" s="2"/>
      <c r="S1263" s="2"/>
      <c r="T1263" s="2"/>
      <c r="U1263" s="27"/>
      <c r="V1263" s="27"/>
      <c r="W1263" s="20"/>
      <c r="X1263" s="20">
        <f t="shared" si="224"/>
        <v>1.25</v>
      </c>
      <c r="Y1263" s="11"/>
      <c r="Z1263" s="2">
        <f t="shared" si="225"/>
        <v>0</v>
      </c>
      <c r="AA1263">
        <f t="shared" si="226"/>
        <v>10</v>
      </c>
      <c r="AB1263">
        <f t="shared" si="227"/>
        <v>0</v>
      </c>
      <c r="AC1263">
        <f t="shared" si="228"/>
        <v>0</v>
      </c>
      <c r="AD1263" s="2">
        <f t="shared" si="229"/>
        <v>60</v>
      </c>
      <c r="AE1263" s="2" t="str">
        <f t="shared" si="230"/>
        <v>HT Under 1.5 Goals</v>
      </c>
      <c r="AF1263" s="6"/>
      <c r="AG1263" s="6" t="str">
        <f t="shared" si="231"/>
        <v>HT Over 0.5 Goals</v>
      </c>
      <c r="AH1263" s="6" t="str">
        <f t="shared" si="233"/>
        <v>LOST</v>
      </c>
      <c r="AI1263" s="6" t="str">
        <f t="shared" si="234"/>
        <v>LOST</v>
      </c>
      <c r="AK1263" s="2" t="str">
        <f t="shared" si="232"/>
        <v>…</v>
      </c>
    </row>
    <row r="1264" spans="6:37">
      <c r="F1264" s="8"/>
      <c r="G1264" s="2"/>
      <c r="H1264" s="8"/>
      <c r="I1264" s="2"/>
      <c r="J1264" s="2"/>
      <c r="K1264" s="2"/>
      <c r="L1264" s="2"/>
      <c r="M1264" s="2"/>
      <c r="N1264" s="2"/>
      <c r="O1264" s="3"/>
      <c r="P1264" s="3"/>
      <c r="Q1264" s="2"/>
      <c r="R1264" s="2"/>
      <c r="S1264" s="2"/>
      <c r="T1264" s="2"/>
      <c r="U1264" s="27"/>
      <c r="V1264" s="27"/>
      <c r="W1264" s="20"/>
      <c r="X1264" s="20">
        <f t="shared" si="224"/>
        <v>1.25</v>
      </c>
      <c r="Y1264" s="11"/>
      <c r="Z1264" s="2">
        <f t="shared" si="225"/>
        <v>0</v>
      </c>
      <c r="AA1264">
        <f t="shared" si="226"/>
        <v>10</v>
      </c>
      <c r="AB1264">
        <f t="shared" si="227"/>
        <v>0</v>
      </c>
      <c r="AC1264">
        <f t="shared" si="228"/>
        <v>0</v>
      </c>
      <c r="AD1264" s="2">
        <f t="shared" si="229"/>
        <v>60</v>
      </c>
      <c r="AE1264" s="2" t="str">
        <f t="shared" si="230"/>
        <v>HT Under 1.5 Goals</v>
      </c>
      <c r="AF1264" s="6"/>
      <c r="AG1264" s="6" t="str">
        <f t="shared" si="231"/>
        <v>HT Over 0.5 Goals</v>
      </c>
      <c r="AH1264" s="6" t="str">
        <f t="shared" si="233"/>
        <v>LOST</v>
      </c>
      <c r="AI1264" s="6" t="str">
        <f t="shared" si="234"/>
        <v>LOST</v>
      </c>
      <c r="AK1264" s="2" t="str">
        <f t="shared" si="232"/>
        <v>…</v>
      </c>
    </row>
    <row r="1265" spans="6:37">
      <c r="F1265" s="8"/>
      <c r="G1265" s="2"/>
      <c r="H1265" s="8"/>
      <c r="I1265" s="2"/>
      <c r="J1265" s="2"/>
      <c r="K1265" s="2"/>
      <c r="L1265" s="2"/>
      <c r="M1265" s="2"/>
      <c r="N1265" s="2"/>
      <c r="O1265" s="3"/>
      <c r="P1265" s="3"/>
      <c r="Q1265" s="2"/>
      <c r="R1265" s="2"/>
      <c r="S1265" s="2"/>
      <c r="T1265" s="2"/>
      <c r="U1265" s="27"/>
      <c r="V1265" s="27"/>
      <c r="W1265" s="20"/>
      <c r="X1265" s="20">
        <f t="shared" si="224"/>
        <v>1.25</v>
      </c>
      <c r="Y1265" s="11"/>
      <c r="Z1265" s="2">
        <f t="shared" si="225"/>
        <v>0</v>
      </c>
      <c r="AA1265">
        <f t="shared" si="226"/>
        <v>10</v>
      </c>
      <c r="AB1265">
        <f t="shared" si="227"/>
        <v>0</v>
      </c>
      <c r="AC1265">
        <f t="shared" si="228"/>
        <v>0</v>
      </c>
      <c r="AD1265" s="2">
        <f t="shared" si="229"/>
        <v>60</v>
      </c>
      <c r="AE1265" s="2" t="str">
        <f t="shared" si="230"/>
        <v>HT Under 1.5 Goals</v>
      </c>
      <c r="AF1265" s="6"/>
      <c r="AG1265" s="6" t="str">
        <f t="shared" si="231"/>
        <v>HT Over 0.5 Goals</v>
      </c>
      <c r="AH1265" s="6" t="str">
        <f t="shared" si="233"/>
        <v>LOST</v>
      </c>
      <c r="AI1265" s="6" t="str">
        <f t="shared" si="234"/>
        <v>LOST</v>
      </c>
      <c r="AK1265" s="2" t="str">
        <f t="shared" si="232"/>
        <v>…</v>
      </c>
    </row>
    <row r="1266" spans="6:37">
      <c r="F1266" s="8"/>
      <c r="G1266" s="2"/>
      <c r="H1266" s="8"/>
      <c r="I1266" s="2"/>
      <c r="J1266" s="2"/>
      <c r="K1266" s="2"/>
      <c r="L1266" s="2"/>
      <c r="M1266" s="2"/>
      <c r="N1266" s="2"/>
      <c r="O1266" s="3"/>
      <c r="P1266" s="3"/>
      <c r="Q1266" s="2"/>
      <c r="R1266" s="2"/>
      <c r="S1266" s="2"/>
      <c r="T1266" s="2"/>
      <c r="U1266" s="27"/>
      <c r="V1266" s="27"/>
      <c r="W1266" s="20"/>
      <c r="X1266" s="20">
        <f t="shared" si="224"/>
        <v>1.25</v>
      </c>
      <c r="Y1266" s="11"/>
      <c r="Z1266" s="2">
        <f t="shared" si="225"/>
        <v>0</v>
      </c>
      <c r="AA1266">
        <f t="shared" si="226"/>
        <v>10</v>
      </c>
      <c r="AB1266">
        <f t="shared" si="227"/>
        <v>0</v>
      </c>
      <c r="AC1266">
        <f t="shared" si="228"/>
        <v>0</v>
      </c>
      <c r="AD1266" s="2">
        <f t="shared" si="229"/>
        <v>60</v>
      </c>
      <c r="AE1266" s="2" t="str">
        <f t="shared" si="230"/>
        <v>HT Under 1.5 Goals</v>
      </c>
      <c r="AF1266" s="6"/>
      <c r="AG1266" s="6" t="str">
        <f t="shared" si="231"/>
        <v>HT Over 0.5 Goals</v>
      </c>
      <c r="AH1266" s="6" t="str">
        <f t="shared" si="233"/>
        <v>LOST</v>
      </c>
      <c r="AI1266" s="6" t="str">
        <f t="shared" si="234"/>
        <v>LOST</v>
      </c>
      <c r="AK1266" s="2" t="str">
        <f t="shared" si="232"/>
        <v>…</v>
      </c>
    </row>
    <row r="1267" spans="6:37">
      <c r="F1267" s="8"/>
      <c r="G1267" s="2"/>
      <c r="H1267" s="8"/>
      <c r="I1267" s="2"/>
      <c r="J1267" s="2"/>
      <c r="K1267" s="2"/>
      <c r="L1267" s="2"/>
      <c r="M1267" s="2"/>
      <c r="N1267" s="2"/>
      <c r="O1267" s="3"/>
      <c r="P1267" s="3"/>
      <c r="Q1267" s="2"/>
      <c r="R1267" s="2"/>
      <c r="S1267" s="2"/>
      <c r="T1267" s="2"/>
      <c r="U1267" s="27"/>
      <c r="V1267" s="27"/>
      <c r="W1267" s="20"/>
      <c r="X1267" s="20">
        <f t="shared" si="224"/>
        <v>1.25</v>
      </c>
      <c r="Y1267" s="11"/>
      <c r="Z1267" s="2">
        <f t="shared" si="225"/>
        <v>0</v>
      </c>
      <c r="AA1267">
        <f t="shared" si="226"/>
        <v>10</v>
      </c>
      <c r="AB1267">
        <f t="shared" si="227"/>
        <v>0</v>
      </c>
      <c r="AC1267">
        <f t="shared" si="228"/>
        <v>0</v>
      </c>
      <c r="AD1267" s="2">
        <f t="shared" si="229"/>
        <v>60</v>
      </c>
      <c r="AE1267" s="2" t="str">
        <f t="shared" si="230"/>
        <v>HT Under 1.5 Goals</v>
      </c>
      <c r="AF1267" s="6"/>
      <c r="AG1267" s="6" t="str">
        <f t="shared" si="231"/>
        <v>HT Over 0.5 Goals</v>
      </c>
      <c r="AH1267" s="6" t="str">
        <f t="shared" si="233"/>
        <v>LOST</v>
      </c>
      <c r="AI1267" s="6" t="str">
        <f t="shared" si="234"/>
        <v>LOST</v>
      </c>
      <c r="AK1267" s="2" t="str">
        <f t="shared" si="232"/>
        <v>…</v>
      </c>
    </row>
    <row r="1268" spans="6:37">
      <c r="F1268" s="8"/>
      <c r="G1268" s="2"/>
      <c r="H1268" s="8"/>
      <c r="I1268" s="2"/>
      <c r="J1268" s="2"/>
      <c r="K1268" s="2"/>
      <c r="L1268" s="2"/>
      <c r="M1268" s="2"/>
      <c r="N1268" s="2"/>
      <c r="O1268" s="3"/>
      <c r="P1268" s="3"/>
      <c r="Q1268" s="2"/>
      <c r="R1268" s="2"/>
      <c r="S1268" s="2"/>
      <c r="T1268" s="2"/>
      <c r="U1268" s="27"/>
      <c r="V1268" s="27"/>
      <c r="W1268" s="20"/>
      <c r="X1268" s="20">
        <f t="shared" si="224"/>
        <v>1.25</v>
      </c>
      <c r="Y1268" s="11"/>
      <c r="Z1268" s="2">
        <f t="shared" si="225"/>
        <v>0</v>
      </c>
      <c r="AA1268">
        <f t="shared" si="226"/>
        <v>10</v>
      </c>
      <c r="AB1268">
        <f t="shared" si="227"/>
        <v>0</v>
      </c>
      <c r="AC1268">
        <f t="shared" si="228"/>
        <v>0</v>
      </c>
      <c r="AD1268" s="2">
        <f t="shared" si="229"/>
        <v>60</v>
      </c>
      <c r="AE1268" s="2" t="str">
        <f t="shared" si="230"/>
        <v>HT Under 1.5 Goals</v>
      </c>
      <c r="AF1268" s="6"/>
      <c r="AG1268" s="6" t="str">
        <f t="shared" si="231"/>
        <v>HT Over 0.5 Goals</v>
      </c>
      <c r="AH1268" s="6" t="str">
        <f t="shared" si="233"/>
        <v>LOST</v>
      </c>
      <c r="AI1268" s="6" t="str">
        <f t="shared" si="234"/>
        <v>LOST</v>
      </c>
      <c r="AK1268" s="2" t="str">
        <f t="shared" si="232"/>
        <v>…</v>
      </c>
    </row>
    <row r="1269" spans="6:37">
      <c r="F1269" s="8"/>
      <c r="G1269" s="2"/>
      <c r="H1269" s="8"/>
      <c r="I1269" s="2"/>
      <c r="J1269" s="2"/>
      <c r="K1269" s="2"/>
      <c r="L1269" s="2"/>
      <c r="M1269" s="2"/>
      <c r="N1269" s="2"/>
      <c r="O1269" s="3"/>
      <c r="P1269" s="3"/>
      <c r="Q1269" s="2"/>
      <c r="R1269" s="2"/>
      <c r="S1269" s="2"/>
      <c r="T1269" s="2"/>
      <c r="U1269" s="27"/>
      <c r="V1269" s="27"/>
      <c r="W1269" s="20"/>
      <c r="X1269" s="20">
        <f t="shared" si="224"/>
        <v>1.25</v>
      </c>
      <c r="Y1269" s="11"/>
      <c r="Z1269" s="2">
        <f t="shared" si="225"/>
        <v>0</v>
      </c>
      <c r="AA1269">
        <f t="shared" si="226"/>
        <v>10</v>
      </c>
      <c r="AB1269">
        <f t="shared" si="227"/>
        <v>0</v>
      </c>
      <c r="AC1269">
        <f t="shared" si="228"/>
        <v>0</v>
      </c>
      <c r="AD1269" s="2">
        <f t="shared" si="229"/>
        <v>60</v>
      </c>
      <c r="AE1269" s="2" t="str">
        <f t="shared" si="230"/>
        <v>HT Under 1.5 Goals</v>
      </c>
      <c r="AF1269" s="6"/>
      <c r="AG1269" s="6" t="str">
        <f t="shared" si="231"/>
        <v>HT Over 0.5 Goals</v>
      </c>
      <c r="AH1269" s="6" t="str">
        <f t="shared" si="233"/>
        <v>LOST</v>
      </c>
      <c r="AI1269" s="6" t="str">
        <f t="shared" si="234"/>
        <v>LOST</v>
      </c>
      <c r="AK1269" s="2" t="str">
        <f t="shared" si="232"/>
        <v>…</v>
      </c>
    </row>
    <row r="1270" spans="6:37">
      <c r="F1270" s="8"/>
      <c r="G1270" s="2"/>
      <c r="H1270" s="8"/>
      <c r="I1270" s="2"/>
      <c r="J1270" s="2"/>
      <c r="K1270" s="2"/>
      <c r="L1270" s="2"/>
      <c r="M1270" s="2"/>
      <c r="N1270" s="2"/>
      <c r="O1270" s="3"/>
      <c r="P1270" s="3"/>
      <c r="Q1270" s="2"/>
      <c r="R1270" s="2"/>
      <c r="S1270" s="2"/>
      <c r="T1270" s="2"/>
      <c r="U1270" s="27"/>
      <c r="V1270" s="27"/>
      <c r="W1270" s="20"/>
      <c r="X1270" s="20">
        <f t="shared" si="224"/>
        <v>1.25</v>
      </c>
      <c r="Y1270" s="11"/>
      <c r="Z1270" s="2">
        <f t="shared" si="225"/>
        <v>0</v>
      </c>
      <c r="AA1270">
        <f t="shared" si="226"/>
        <v>10</v>
      </c>
      <c r="AB1270">
        <f t="shared" si="227"/>
        <v>0</v>
      </c>
      <c r="AC1270">
        <f t="shared" si="228"/>
        <v>0</v>
      </c>
      <c r="AD1270" s="2">
        <f t="shared" si="229"/>
        <v>60</v>
      </c>
      <c r="AE1270" s="2" t="str">
        <f t="shared" si="230"/>
        <v>HT Under 1.5 Goals</v>
      </c>
      <c r="AF1270" s="6"/>
      <c r="AG1270" s="6" t="str">
        <f t="shared" si="231"/>
        <v>HT Over 0.5 Goals</v>
      </c>
      <c r="AH1270" s="6" t="str">
        <f t="shared" si="233"/>
        <v>LOST</v>
      </c>
      <c r="AI1270" s="6" t="str">
        <f t="shared" si="234"/>
        <v>LOST</v>
      </c>
      <c r="AK1270" s="2" t="str">
        <f t="shared" si="232"/>
        <v>…</v>
      </c>
    </row>
    <row r="1271" spans="6:37">
      <c r="F1271" s="8"/>
      <c r="G1271" s="2"/>
      <c r="H1271" s="8"/>
      <c r="I1271" s="2"/>
      <c r="J1271" s="2"/>
      <c r="K1271" s="2"/>
      <c r="L1271" s="2"/>
      <c r="M1271" s="2"/>
      <c r="N1271" s="2"/>
      <c r="O1271" s="3"/>
      <c r="P1271" s="3"/>
      <c r="Q1271" s="2"/>
      <c r="R1271" s="2"/>
      <c r="S1271" s="2"/>
      <c r="T1271" s="2"/>
      <c r="U1271" s="27"/>
      <c r="V1271" s="27"/>
      <c r="W1271" s="20"/>
      <c r="X1271" s="20">
        <f t="shared" si="224"/>
        <v>1.25</v>
      </c>
      <c r="Y1271" s="11"/>
      <c r="Z1271" s="2">
        <f t="shared" si="225"/>
        <v>0</v>
      </c>
      <c r="AA1271">
        <f t="shared" si="226"/>
        <v>10</v>
      </c>
      <c r="AB1271">
        <f t="shared" si="227"/>
        <v>0</v>
      </c>
      <c r="AC1271">
        <f t="shared" si="228"/>
        <v>0</v>
      </c>
      <c r="AD1271" s="2">
        <f t="shared" si="229"/>
        <v>60</v>
      </c>
      <c r="AE1271" s="2" t="str">
        <f t="shared" si="230"/>
        <v>HT Under 1.5 Goals</v>
      </c>
      <c r="AF1271" s="6"/>
      <c r="AG1271" s="6" t="str">
        <f t="shared" si="231"/>
        <v>HT Over 0.5 Goals</v>
      </c>
      <c r="AH1271" s="6" t="str">
        <f t="shared" si="233"/>
        <v>LOST</v>
      </c>
      <c r="AI1271" s="6" t="str">
        <f t="shared" si="234"/>
        <v>LOST</v>
      </c>
      <c r="AK1271" s="2" t="str">
        <f t="shared" si="232"/>
        <v>…</v>
      </c>
    </row>
    <row r="1272" spans="6:37">
      <c r="F1272" s="8"/>
      <c r="G1272" s="2"/>
      <c r="H1272" s="8"/>
      <c r="I1272" s="2"/>
      <c r="J1272" s="2"/>
      <c r="K1272" s="2"/>
      <c r="L1272" s="2"/>
      <c r="M1272" s="2"/>
      <c r="N1272" s="2"/>
      <c r="O1272" s="3"/>
      <c r="P1272" s="3"/>
      <c r="Q1272" s="2"/>
      <c r="R1272" s="2"/>
      <c r="S1272" s="2"/>
      <c r="T1272" s="2"/>
      <c r="U1272" s="27"/>
      <c r="V1272" s="27"/>
      <c r="W1272" s="20"/>
      <c r="X1272" s="20">
        <f t="shared" si="224"/>
        <v>1.25</v>
      </c>
      <c r="Y1272" s="11"/>
      <c r="Z1272" s="2">
        <f t="shared" si="225"/>
        <v>0</v>
      </c>
      <c r="AA1272">
        <f t="shared" si="226"/>
        <v>10</v>
      </c>
      <c r="AB1272">
        <f t="shared" si="227"/>
        <v>0</v>
      </c>
      <c r="AC1272">
        <f t="shared" si="228"/>
        <v>0</v>
      </c>
      <c r="AD1272" s="2">
        <f t="shared" si="229"/>
        <v>60</v>
      </c>
      <c r="AE1272" s="2" t="str">
        <f t="shared" si="230"/>
        <v>HT Under 1.5 Goals</v>
      </c>
      <c r="AF1272" s="6"/>
      <c r="AG1272" s="6" t="str">
        <f t="shared" si="231"/>
        <v>HT Over 0.5 Goals</v>
      </c>
      <c r="AH1272" s="6" t="str">
        <f t="shared" si="233"/>
        <v>LOST</v>
      </c>
      <c r="AI1272" s="6" t="str">
        <f t="shared" si="234"/>
        <v>LOST</v>
      </c>
      <c r="AK1272" s="2" t="str">
        <f t="shared" si="232"/>
        <v>…</v>
      </c>
    </row>
    <row r="1273" spans="6:37">
      <c r="F1273" s="8"/>
      <c r="G1273" s="2"/>
      <c r="H1273" s="8"/>
      <c r="I1273" s="2"/>
      <c r="J1273" s="2"/>
      <c r="K1273" s="2"/>
      <c r="L1273" s="2"/>
      <c r="M1273" s="2"/>
      <c r="N1273" s="2"/>
      <c r="O1273" s="3"/>
      <c r="P1273" s="3"/>
      <c r="Q1273" s="2"/>
      <c r="R1273" s="2"/>
      <c r="S1273" s="2"/>
      <c r="T1273" s="2"/>
      <c r="U1273" s="27"/>
      <c r="V1273" s="27"/>
      <c r="W1273" s="20"/>
      <c r="X1273" s="20">
        <f t="shared" si="224"/>
        <v>1.25</v>
      </c>
      <c r="Y1273" s="11"/>
      <c r="Z1273" s="2">
        <f t="shared" si="225"/>
        <v>0</v>
      </c>
      <c r="AA1273">
        <f t="shared" si="226"/>
        <v>10</v>
      </c>
      <c r="AB1273">
        <f t="shared" si="227"/>
        <v>0</v>
      </c>
      <c r="AC1273">
        <f t="shared" si="228"/>
        <v>0</v>
      </c>
      <c r="AD1273" s="2">
        <f t="shared" si="229"/>
        <v>60</v>
      </c>
      <c r="AE1273" s="2" t="str">
        <f t="shared" si="230"/>
        <v>HT Under 1.5 Goals</v>
      </c>
      <c r="AF1273" s="6"/>
      <c r="AG1273" s="6" t="str">
        <f t="shared" si="231"/>
        <v>HT Over 0.5 Goals</v>
      </c>
      <c r="AH1273" s="6" t="str">
        <f t="shared" si="233"/>
        <v>LOST</v>
      </c>
      <c r="AI1273" s="6" t="str">
        <f t="shared" si="234"/>
        <v>LOST</v>
      </c>
      <c r="AK1273" s="2" t="str">
        <f t="shared" si="232"/>
        <v>…</v>
      </c>
    </row>
    <row r="1274" spans="6:37">
      <c r="F1274" s="8"/>
      <c r="G1274" s="2"/>
      <c r="H1274" s="8"/>
      <c r="I1274" s="2"/>
      <c r="J1274" s="2"/>
      <c r="K1274" s="2"/>
      <c r="L1274" s="2"/>
      <c r="M1274" s="2"/>
      <c r="N1274" s="2"/>
      <c r="O1274" s="3"/>
      <c r="P1274" s="3"/>
      <c r="Q1274" s="2"/>
      <c r="R1274" s="2"/>
      <c r="S1274" s="2"/>
      <c r="T1274" s="2"/>
      <c r="U1274" s="27"/>
      <c r="V1274" s="27"/>
      <c r="W1274" s="20"/>
      <c r="X1274" s="20">
        <f t="shared" si="224"/>
        <v>1.25</v>
      </c>
      <c r="Y1274" s="11"/>
      <c r="Z1274" s="2">
        <f t="shared" si="225"/>
        <v>0</v>
      </c>
      <c r="AA1274">
        <f t="shared" si="226"/>
        <v>10</v>
      </c>
      <c r="AB1274">
        <f t="shared" si="227"/>
        <v>0</v>
      </c>
      <c r="AC1274">
        <f t="shared" si="228"/>
        <v>0</v>
      </c>
      <c r="AD1274" s="2">
        <f t="shared" si="229"/>
        <v>60</v>
      </c>
      <c r="AE1274" s="2" t="str">
        <f t="shared" si="230"/>
        <v>HT Under 1.5 Goals</v>
      </c>
      <c r="AF1274" s="6"/>
      <c r="AG1274" s="6" t="str">
        <f t="shared" si="231"/>
        <v>HT Over 0.5 Goals</v>
      </c>
      <c r="AH1274" s="6" t="str">
        <f t="shared" si="233"/>
        <v>LOST</v>
      </c>
      <c r="AI1274" s="6" t="str">
        <f t="shared" si="234"/>
        <v>LOST</v>
      </c>
      <c r="AK1274" s="2" t="str">
        <f t="shared" si="232"/>
        <v>…</v>
      </c>
    </row>
    <row r="1275" spans="6:37">
      <c r="F1275" s="8"/>
      <c r="G1275" s="2"/>
      <c r="H1275" s="8"/>
      <c r="I1275" s="2"/>
      <c r="J1275" s="2"/>
      <c r="K1275" s="2"/>
      <c r="L1275" s="2"/>
      <c r="M1275" s="2"/>
      <c r="N1275" s="2"/>
      <c r="O1275" s="3"/>
      <c r="P1275" s="3"/>
      <c r="Q1275" s="2"/>
      <c r="R1275" s="2"/>
      <c r="S1275" s="2"/>
      <c r="T1275" s="2"/>
      <c r="U1275" s="27"/>
      <c r="V1275" s="27"/>
      <c r="W1275" s="20"/>
      <c r="X1275" s="20">
        <f t="shared" si="224"/>
        <v>1.25</v>
      </c>
      <c r="Y1275" s="11"/>
      <c r="Z1275" s="2">
        <f t="shared" si="225"/>
        <v>0</v>
      </c>
      <c r="AA1275">
        <f t="shared" si="226"/>
        <v>10</v>
      </c>
      <c r="AB1275">
        <f t="shared" si="227"/>
        <v>0</v>
      </c>
      <c r="AC1275">
        <f t="shared" si="228"/>
        <v>0</v>
      </c>
      <c r="AD1275" s="2">
        <f t="shared" si="229"/>
        <v>60</v>
      </c>
      <c r="AE1275" s="2" t="str">
        <f t="shared" si="230"/>
        <v>HT Under 1.5 Goals</v>
      </c>
      <c r="AF1275" s="6"/>
      <c r="AG1275" s="6" t="str">
        <f t="shared" si="231"/>
        <v>HT Over 0.5 Goals</v>
      </c>
      <c r="AH1275" s="6" t="str">
        <f t="shared" si="233"/>
        <v>LOST</v>
      </c>
      <c r="AI1275" s="6" t="str">
        <f t="shared" si="234"/>
        <v>LOST</v>
      </c>
      <c r="AK1275" s="2" t="str">
        <f t="shared" si="232"/>
        <v>…</v>
      </c>
    </row>
    <row r="1276" spans="6:37">
      <c r="F1276" s="8"/>
      <c r="G1276" s="2"/>
      <c r="H1276" s="8"/>
      <c r="I1276" s="2"/>
      <c r="J1276" s="2"/>
      <c r="K1276" s="2"/>
      <c r="L1276" s="2"/>
      <c r="M1276" s="2"/>
      <c r="N1276" s="2"/>
      <c r="O1276" s="3"/>
      <c r="P1276" s="3"/>
      <c r="Q1276" s="2"/>
      <c r="R1276" s="2"/>
      <c r="S1276" s="2"/>
      <c r="T1276" s="2"/>
      <c r="U1276" s="27"/>
      <c r="V1276" s="27"/>
      <c r="W1276" s="20"/>
      <c r="X1276" s="20">
        <f t="shared" si="224"/>
        <v>1.25</v>
      </c>
      <c r="Y1276" s="11"/>
      <c r="Z1276" s="2">
        <f t="shared" si="225"/>
        <v>0</v>
      </c>
      <c r="AA1276">
        <f t="shared" si="226"/>
        <v>10</v>
      </c>
      <c r="AB1276">
        <f t="shared" si="227"/>
        <v>0</v>
      </c>
      <c r="AC1276">
        <f t="shared" si="228"/>
        <v>0</v>
      </c>
      <c r="AD1276" s="2">
        <f t="shared" si="229"/>
        <v>60</v>
      </c>
      <c r="AE1276" s="2" t="str">
        <f t="shared" si="230"/>
        <v>HT Under 1.5 Goals</v>
      </c>
      <c r="AF1276" s="6"/>
      <c r="AG1276" s="6" t="str">
        <f t="shared" si="231"/>
        <v>HT Over 0.5 Goals</v>
      </c>
      <c r="AH1276" s="6" t="str">
        <f t="shared" si="233"/>
        <v>LOST</v>
      </c>
      <c r="AI1276" s="6" t="str">
        <f t="shared" si="234"/>
        <v>LOST</v>
      </c>
      <c r="AK1276" s="2" t="str">
        <f t="shared" si="232"/>
        <v>…</v>
      </c>
    </row>
    <row r="1277" spans="6:37">
      <c r="F1277" s="8"/>
      <c r="G1277" s="2"/>
      <c r="H1277" s="8"/>
      <c r="I1277" s="2"/>
      <c r="J1277" s="2"/>
      <c r="K1277" s="2"/>
      <c r="L1277" s="2"/>
      <c r="M1277" s="2"/>
      <c r="N1277" s="2"/>
      <c r="O1277" s="3"/>
      <c r="P1277" s="3"/>
      <c r="Q1277" s="2"/>
      <c r="R1277" s="2"/>
      <c r="S1277" s="2"/>
      <c r="T1277" s="2"/>
      <c r="U1277" s="27"/>
      <c r="V1277" s="27"/>
      <c r="W1277" s="20"/>
      <c r="X1277" s="20">
        <f t="shared" si="224"/>
        <v>1.25</v>
      </c>
      <c r="Y1277" s="11"/>
      <c r="Z1277" s="2">
        <f t="shared" si="225"/>
        <v>0</v>
      </c>
      <c r="AA1277">
        <f t="shared" si="226"/>
        <v>10</v>
      </c>
      <c r="AB1277">
        <f t="shared" si="227"/>
        <v>0</v>
      </c>
      <c r="AC1277">
        <f t="shared" si="228"/>
        <v>0</v>
      </c>
      <c r="AD1277" s="2">
        <f t="shared" si="229"/>
        <v>60</v>
      </c>
      <c r="AE1277" s="2" t="str">
        <f t="shared" si="230"/>
        <v>HT Under 1.5 Goals</v>
      </c>
      <c r="AF1277" s="6"/>
      <c r="AG1277" s="6" t="str">
        <f t="shared" si="231"/>
        <v>HT Over 0.5 Goals</v>
      </c>
      <c r="AH1277" s="6" t="str">
        <f t="shared" si="233"/>
        <v>LOST</v>
      </c>
      <c r="AI1277" s="6" t="str">
        <f t="shared" si="234"/>
        <v>LOST</v>
      </c>
      <c r="AK1277" s="2" t="str">
        <f t="shared" si="232"/>
        <v>…</v>
      </c>
    </row>
    <row r="1278" spans="6:37">
      <c r="F1278" s="8"/>
      <c r="G1278" s="2"/>
      <c r="H1278" s="8"/>
      <c r="I1278" s="2"/>
      <c r="J1278" s="2"/>
      <c r="K1278" s="2"/>
      <c r="L1278" s="2"/>
      <c r="M1278" s="2"/>
      <c r="N1278" s="2"/>
      <c r="O1278" s="3"/>
      <c r="P1278" s="3"/>
      <c r="Q1278" s="2"/>
      <c r="R1278" s="2"/>
      <c r="S1278" s="2"/>
      <c r="T1278" s="2"/>
      <c r="U1278" s="27"/>
      <c r="V1278" s="27"/>
      <c r="W1278" s="20"/>
      <c r="X1278" s="20">
        <f t="shared" si="224"/>
        <v>1.25</v>
      </c>
      <c r="Y1278" s="11"/>
      <c r="Z1278" s="2">
        <f t="shared" si="225"/>
        <v>0</v>
      </c>
      <c r="AA1278">
        <f t="shared" si="226"/>
        <v>10</v>
      </c>
      <c r="AB1278">
        <f t="shared" si="227"/>
        <v>0</v>
      </c>
      <c r="AC1278">
        <f t="shared" si="228"/>
        <v>0</v>
      </c>
      <c r="AD1278" s="2">
        <f t="shared" si="229"/>
        <v>60</v>
      </c>
      <c r="AE1278" s="2" t="str">
        <f t="shared" si="230"/>
        <v>HT Under 1.5 Goals</v>
      </c>
      <c r="AF1278" s="6"/>
      <c r="AG1278" s="6" t="str">
        <f t="shared" si="231"/>
        <v>HT Over 0.5 Goals</v>
      </c>
      <c r="AH1278" s="6" t="str">
        <f t="shared" si="233"/>
        <v>LOST</v>
      </c>
      <c r="AI1278" s="6" t="str">
        <f t="shared" si="234"/>
        <v>LOST</v>
      </c>
      <c r="AK1278" s="2" t="str">
        <f t="shared" si="232"/>
        <v>…</v>
      </c>
    </row>
    <row r="1279" spans="6:37">
      <c r="F1279" s="8"/>
      <c r="G1279" s="2"/>
      <c r="H1279" s="8"/>
      <c r="I1279" s="2"/>
      <c r="J1279" s="2"/>
      <c r="K1279" s="2"/>
      <c r="L1279" s="2"/>
      <c r="M1279" s="2"/>
      <c r="N1279" s="2"/>
      <c r="O1279" s="3"/>
      <c r="P1279" s="3"/>
      <c r="Q1279" s="2"/>
      <c r="R1279" s="2"/>
      <c r="S1279" s="2"/>
      <c r="T1279" s="2"/>
      <c r="U1279" s="27"/>
      <c r="V1279" s="27"/>
      <c r="W1279" s="20"/>
      <c r="X1279" s="20">
        <f t="shared" ref="X1279:X1342" si="235">IF(W1279=1.5,1.3,IF(W1279=1.55,1.3,IF(W1279=1.6,1.3,IF(W1279=1.65,1.35,IF(W1279=1.7,1.35,IF(W1279=1.75,1.4,IF(W1279=1.8,1.45,IF(W1279=1.8,1.5,IF(W1279=1.85,1.5,IF(W1279=1.9,1.55,IF(W1279=1.95,1.6,IF(W1279=2,1.6,IF(W1279&lt;1.5,1.25,1.65)))))))))))))</f>
        <v>1.25</v>
      </c>
      <c r="Y1279" s="11"/>
      <c r="Z1279" s="2">
        <f t="shared" ref="Z1279:Z1342" si="236">IF(J1279&gt;52,10,0)</f>
        <v>0</v>
      </c>
      <c r="AA1279">
        <f t="shared" ref="AA1279:AA1342" si="237">IF(N1279&gt;15,0,IF(N1279&lt;8,10,5))</f>
        <v>10</v>
      </c>
      <c r="AB1279">
        <f t="shared" ref="AB1279:AB1342" si="238">IF(U1279&gt;60,10,IF(U1279&lt;49,0,5))</f>
        <v>0</v>
      </c>
      <c r="AC1279">
        <f t="shared" ref="AC1279:AC1342" si="239">IF(V1279="Y",10,IF(V1279="C",5,0))</f>
        <v>0</v>
      </c>
      <c r="AD1279" s="2">
        <f t="shared" ref="AD1279:AD1342" si="240">SUM(Z1279:AC1279)+50</f>
        <v>60</v>
      </c>
      <c r="AE1279" s="2" t="str">
        <f t="shared" ref="AE1279:AE1342" si="241">IF(AD1279&lt;56,"HT Over 0.5 Goals","HT Under 1.5 Goals")</f>
        <v>HT Under 1.5 Goals</v>
      </c>
      <c r="AF1279" s="6"/>
      <c r="AG1279" s="6" t="str">
        <f t="shared" ref="AG1279:AG1342" si="242">IF(O1279="1-0","HT Under 1.5 Goals",IF(O1279="0-0","HT Under 1.5 Goals",IF(O1279="0-1","HT Under 1.5 Goals","HT Over 0.5 Goals")))</f>
        <v>HT Over 0.5 Goals</v>
      </c>
      <c r="AH1279" s="6" t="str">
        <f t="shared" si="233"/>
        <v>LOST</v>
      </c>
      <c r="AI1279" s="6" t="str">
        <f t="shared" si="234"/>
        <v>LOST</v>
      </c>
      <c r="AK1279" s="2" t="str">
        <f t="shared" si="232"/>
        <v>…</v>
      </c>
    </row>
    <row r="1280" spans="6:37">
      <c r="F1280" s="8"/>
      <c r="G1280" s="2"/>
      <c r="H1280" s="8"/>
      <c r="I1280" s="2"/>
      <c r="J1280" s="2"/>
      <c r="K1280" s="2"/>
      <c r="L1280" s="2"/>
      <c r="M1280" s="2"/>
      <c r="N1280" s="2"/>
      <c r="O1280" s="3"/>
      <c r="P1280" s="3"/>
      <c r="Q1280" s="2"/>
      <c r="R1280" s="2"/>
      <c r="S1280" s="2"/>
      <c r="T1280" s="2"/>
      <c r="U1280" s="27"/>
      <c r="V1280" s="27"/>
      <c r="W1280" s="20"/>
      <c r="X1280" s="20">
        <f t="shared" si="235"/>
        <v>1.25</v>
      </c>
      <c r="Y1280" s="11"/>
      <c r="Z1280" s="2">
        <f t="shared" si="236"/>
        <v>0</v>
      </c>
      <c r="AA1280">
        <f t="shared" si="237"/>
        <v>10</v>
      </c>
      <c r="AB1280">
        <f t="shared" si="238"/>
        <v>0</v>
      </c>
      <c r="AC1280">
        <f t="shared" si="239"/>
        <v>0</v>
      </c>
      <c r="AD1280" s="2">
        <f t="shared" si="240"/>
        <v>60</v>
      </c>
      <c r="AE1280" s="2" t="str">
        <f t="shared" si="241"/>
        <v>HT Under 1.5 Goals</v>
      </c>
      <c r="AF1280" s="6"/>
      <c r="AG1280" s="6" t="str">
        <f t="shared" si="242"/>
        <v>HT Over 0.5 Goals</v>
      </c>
      <c r="AH1280" s="6" t="str">
        <f t="shared" si="233"/>
        <v>LOST</v>
      </c>
      <c r="AI1280" s="6" t="str">
        <f t="shared" si="234"/>
        <v>LOST</v>
      </c>
      <c r="AK1280" s="2" t="str">
        <f t="shared" si="232"/>
        <v>…</v>
      </c>
    </row>
    <row r="1281" spans="6:37">
      <c r="F1281" s="8"/>
      <c r="G1281" s="2"/>
      <c r="H1281" s="8"/>
      <c r="I1281" s="2"/>
      <c r="J1281" s="2"/>
      <c r="K1281" s="2"/>
      <c r="L1281" s="2"/>
      <c r="M1281" s="2"/>
      <c r="N1281" s="2"/>
      <c r="O1281" s="3"/>
      <c r="P1281" s="3"/>
      <c r="Q1281" s="2"/>
      <c r="R1281" s="2"/>
      <c r="S1281" s="2"/>
      <c r="T1281" s="2"/>
      <c r="U1281" s="27"/>
      <c r="V1281" s="27"/>
      <c r="W1281" s="20"/>
      <c r="X1281" s="20">
        <f t="shared" si="235"/>
        <v>1.25</v>
      </c>
      <c r="Y1281" s="11"/>
      <c r="Z1281" s="2">
        <f t="shared" si="236"/>
        <v>0</v>
      </c>
      <c r="AA1281">
        <f t="shared" si="237"/>
        <v>10</v>
      </c>
      <c r="AB1281">
        <f t="shared" si="238"/>
        <v>0</v>
      </c>
      <c r="AC1281">
        <f t="shared" si="239"/>
        <v>0</v>
      </c>
      <c r="AD1281" s="2">
        <f t="shared" si="240"/>
        <v>60</v>
      </c>
      <c r="AE1281" s="2" t="str">
        <f t="shared" si="241"/>
        <v>HT Under 1.5 Goals</v>
      </c>
      <c r="AF1281" s="6"/>
      <c r="AG1281" s="6" t="str">
        <f t="shared" si="242"/>
        <v>HT Over 0.5 Goals</v>
      </c>
      <c r="AH1281" s="6" t="str">
        <f t="shared" si="233"/>
        <v>LOST</v>
      </c>
      <c r="AI1281" s="6" t="str">
        <f t="shared" si="234"/>
        <v>LOST</v>
      </c>
      <c r="AK1281" s="2" t="str">
        <f t="shared" si="232"/>
        <v>…</v>
      </c>
    </row>
    <row r="1282" spans="6:37">
      <c r="F1282" s="8"/>
      <c r="G1282" s="2"/>
      <c r="H1282" s="8"/>
      <c r="I1282" s="2"/>
      <c r="J1282" s="2"/>
      <c r="K1282" s="2"/>
      <c r="L1282" s="2"/>
      <c r="M1282" s="2"/>
      <c r="N1282" s="2"/>
      <c r="O1282" s="3"/>
      <c r="P1282" s="3"/>
      <c r="Q1282" s="2"/>
      <c r="R1282" s="2"/>
      <c r="S1282" s="2"/>
      <c r="T1282" s="2"/>
      <c r="U1282" s="27"/>
      <c r="V1282" s="27"/>
      <c r="W1282" s="20"/>
      <c r="X1282" s="20">
        <f t="shared" si="235"/>
        <v>1.25</v>
      </c>
      <c r="Y1282" s="11"/>
      <c r="Z1282" s="2">
        <f t="shared" si="236"/>
        <v>0</v>
      </c>
      <c r="AA1282">
        <f t="shared" si="237"/>
        <v>10</v>
      </c>
      <c r="AB1282">
        <f t="shared" si="238"/>
        <v>0</v>
      </c>
      <c r="AC1282">
        <f t="shared" si="239"/>
        <v>0</v>
      </c>
      <c r="AD1282" s="2">
        <f t="shared" si="240"/>
        <v>60</v>
      </c>
      <c r="AE1282" s="2" t="str">
        <f t="shared" si="241"/>
        <v>HT Under 1.5 Goals</v>
      </c>
      <c r="AF1282" s="6"/>
      <c r="AG1282" s="6" t="str">
        <f t="shared" si="242"/>
        <v>HT Over 0.5 Goals</v>
      </c>
      <c r="AH1282" s="6" t="str">
        <f t="shared" si="233"/>
        <v>LOST</v>
      </c>
      <c r="AI1282" s="6" t="str">
        <f t="shared" si="234"/>
        <v>LOST</v>
      </c>
      <c r="AK1282" s="2" t="str">
        <f t="shared" si="232"/>
        <v>…</v>
      </c>
    </row>
    <row r="1283" spans="6:37">
      <c r="F1283" s="8"/>
      <c r="G1283" s="2"/>
      <c r="H1283" s="8"/>
      <c r="I1283" s="2"/>
      <c r="J1283" s="2"/>
      <c r="K1283" s="2"/>
      <c r="L1283" s="2"/>
      <c r="M1283" s="2"/>
      <c r="N1283" s="2"/>
      <c r="O1283" s="3"/>
      <c r="P1283" s="3"/>
      <c r="Q1283" s="2"/>
      <c r="R1283" s="2"/>
      <c r="S1283" s="2"/>
      <c r="T1283" s="2"/>
      <c r="U1283" s="27"/>
      <c r="V1283" s="27"/>
      <c r="W1283" s="20"/>
      <c r="X1283" s="20">
        <f t="shared" si="235"/>
        <v>1.25</v>
      </c>
      <c r="Y1283" s="11"/>
      <c r="Z1283" s="2">
        <f t="shared" si="236"/>
        <v>0</v>
      </c>
      <c r="AA1283">
        <f t="shared" si="237"/>
        <v>10</v>
      </c>
      <c r="AB1283">
        <f t="shared" si="238"/>
        <v>0</v>
      </c>
      <c r="AC1283">
        <f t="shared" si="239"/>
        <v>0</v>
      </c>
      <c r="AD1283" s="2">
        <f t="shared" si="240"/>
        <v>60</v>
      </c>
      <c r="AE1283" s="2" t="str">
        <f t="shared" si="241"/>
        <v>HT Under 1.5 Goals</v>
      </c>
      <c r="AF1283" s="6"/>
      <c r="AG1283" s="6" t="str">
        <f t="shared" si="242"/>
        <v>HT Over 0.5 Goals</v>
      </c>
      <c r="AH1283" s="6" t="str">
        <f t="shared" si="233"/>
        <v>LOST</v>
      </c>
      <c r="AI1283" s="6" t="str">
        <f t="shared" si="234"/>
        <v>LOST</v>
      </c>
      <c r="AK1283" s="2" t="str">
        <f t="shared" ref="AK1283:AK1346" si="243">IF(AND(C1283="OK",J1283&gt;52,N1283&lt;11,W1283&lt;1.66),"Prime","…")</f>
        <v>…</v>
      </c>
    </row>
    <row r="1284" spans="6:37">
      <c r="F1284" s="8"/>
      <c r="G1284" s="2"/>
      <c r="H1284" s="8"/>
      <c r="I1284" s="2"/>
      <c r="J1284" s="2"/>
      <c r="K1284" s="2"/>
      <c r="L1284" s="2"/>
      <c r="M1284" s="2"/>
      <c r="N1284" s="2"/>
      <c r="O1284" s="3"/>
      <c r="P1284" s="3"/>
      <c r="Q1284" s="2"/>
      <c r="R1284" s="2"/>
      <c r="S1284" s="2"/>
      <c r="T1284" s="2"/>
      <c r="U1284" s="27"/>
      <c r="V1284" s="27"/>
      <c r="W1284" s="20"/>
      <c r="X1284" s="20">
        <f t="shared" si="235"/>
        <v>1.25</v>
      </c>
      <c r="Y1284" s="11"/>
      <c r="Z1284" s="2">
        <f t="shared" si="236"/>
        <v>0</v>
      </c>
      <c r="AA1284">
        <f t="shared" si="237"/>
        <v>10</v>
      </c>
      <c r="AB1284">
        <f t="shared" si="238"/>
        <v>0</v>
      </c>
      <c r="AC1284">
        <f t="shared" si="239"/>
        <v>0</v>
      </c>
      <c r="AD1284" s="2">
        <f t="shared" si="240"/>
        <v>60</v>
      </c>
      <c r="AE1284" s="2" t="str">
        <f t="shared" si="241"/>
        <v>HT Under 1.5 Goals</v>
      </c>
      <c r="AF1284" s="6"/>
      <c r="AG1284" s="6" t="str">
        <f t="shared" si="242"/>
        <v>HT Over 0.5 Goals</v>
      </c>
      <c r="AH1284" s="6" t="str">
        <f t="shared" si="233"/>
        <v>LOST</v>
      </c>
      <c r="AI1284" s="6" t="str">
        <f t="shared" si="234"/>
        <v>LOST</v>
      </c>
      <c r="AK1284" s="2" t="str">
        <f t="shared" si="243"/>
        <v>…</v>
      </c>
    </row>
    <row r="1285" spans="6:37">
      <c r="F1285" s="8"/>
      <c r="G1285" s="2"/>
      <c r="H1285" s="8"/>
      <c r="I1285" s="2"/>
      <c r="J1285" s="2"/>
      <c r="K1285" s="2"/>
      <c r="L1285" s="2"/>
      <c r="M1285" s="2"/>
      <c r="N1285" s="2"/>
      <c r="O1285" s="3"/>
      <c r="P1285" s="3"/>
      <c r="Q1285" s="2"/>
      <c r="R1285" s="2"/>
      <c r="S1285" s="2"/>
      <c r="T1285" s="2"/>
      <c r="U1285" s="27"/>
      <c r="V1285" s="27"/>
      <c r="W1285" s="20"/>
      <c r="X1285" s="20">
        <f t="shared" si="235"/>
        <v>1.25</v>
      </c>
      <c r="Y1285" s="11"/>
      <c r="Z1285" s="2">
        <f t="shared" si="236"/>
        <v>0</v>
      </c>
      <c r="AA1285">
        <f t="shared" si="237"/>
        <v>10</v>
      </c>
      <c r="AB1285">
        <f t="shared" si="238"/>
        <v>0</v>
      </c>
      <c r="AC1285">
        <f t="shared" si="239"/>
        <v>0</v>
      </c>
      <c r="AD1285" s="2">
        <f t="shared" si="240"/>
        <v>60</v>
      </c>
      <c r="AE1285" s="2" t="str">
        <f t="shared" si="241"/>
        <v>HT Under 1.5 Goals</v>
      </c>
      <c r="AF1285" s="6"/>
      <c r="AG1285" s="6" t="str">
        <f t="shared" si="242"/>
        <v>HT Over 0.5 Goals</v>
      </c>
      <c r="AH1285" s="6" t="str">
        <f t="shared" si="233"/>
        <v>LOST</v>
      </c>
      <c r="AI1285" s="6" t="str">
        <f t="shared" si="234"/>
        <v>LOST</v>
      </c>
      <c r="AK1285" s="2" t="str">
        <f t="shared" si="243"/>
        <v>…</v>
      </c>
    </row>
    <row r="1286" spans="6:37">
      <c r="F1286" s="8"/>
      <c r="G1286" s="2"/>
      <c r="H1286" s="8"/>
      <c r="I1286" s="2"/>
      <c r="J1286" s="2"/>
      <c r="K1286" s="2"/>
      <c r="L1286" s="2"/>
      <c r="M1286" s="2"/>
      <c r="N1286" s="2"/>
      <c r="O1286" s="3"/>
      <c r="P1286" s="3"/>
      <c r="Q1286" s="2"/>
      <c r="R1286" s="2"/>
      <c r="S1286" s="2"/>
      <c r="T1286" s="2"/>
      <c r="U1286" s="27"/>
      <c r="V1286" s="27"/>
      <c r="W1286" s="20"/>
      <c r="X1286" s="20">
        <f t="shared" si="235"/>
        <v>1.25</v>
      </c>
      <c r="Y1286" s="11"/>
      <c r="Z1286" s="2">
        <f t="shared" si="236"/>
        <v>0</v>
      </c>
      <c r="AA1286">
        <f t="shared" si="237"/>
        <v>10</v>
      </c>
      <c r="AB1286">
        <f t="shared" si="238"/>
        <v>0</v>
      </c>
      <c r="AC1286">
        <f t="shared" si="239"/>
        <v>0</v>
      </c>
      <c r="AD1286" s="2">
        <f t="shared" si="240"/>
        <v>60</v>
      </c>
      <c r="AE1286" s="2" t="str">
        <f t="shared" si="241"/>
        <v>HT Under 1.5 Goals</v>
      </c>
      <c r="AF1286" s="6"/>
      <c r="AG1286" s="6" t="str">
        <f t="shared" si="242"/>
        <v>HT Over 0.5 Goals</v>
      </c>
      <c r="AH1286" s="6" t="str">
        <f t="shared" si="233"/>
        <v>LOST</v>
      </c>
      <c r="AI1286" s="6" t="str">
        <f t="shared" si="234"/>
        <v>LOST</v>
      </c>
      <c r="AK1286" s="2" t="str">
        <f t="shared" si="243"/>
        <v>…</v>
      </c>
    </row>
    <row r="1287" spans="6:37">
      <c r="F1287" s="8"/>
      <c r="G1287" s="2"/>
      <c r="H1287" s="8"/>
      <c r="I1287" s="2"/>
      <c r="J1287" s="2"/>
      <c r="K1287" s="2"/>
      <c r="L1287" s="2"/>
      <c r="M1287" s="2"/>
      <c r="N1287" s="2"/>
      <c r="O1287" s="3"/>
      <c r="P1287" s="3"/>
      <c r="Q1287" s="2"/>
      <c r="R1287" s="2"/>
      <c r="S1287" s="2"/>
      <c r="T1287" s="2"/>
      <c r="U1287" s="27"/>
      <c r="V1287" s="27"/>
      <c r="W1287" s="20"/>
      <c r="X1287" s="20">
        <f t="shared" si="235"/>
        <v>1.25</v>
      </c>
      <c r="Y1287" s="11"/>
      <c r="Z1287" s="2">
        <f t="shared" si="236"/>
        <v>0</v>
      </c>
      <c r="AA1287">
        <f t="shared" si="237"/>
        <v>10</v>
      </c>
      <c r="AB1287">
        <f t="shared" si="238"/>
        <v>0</v>
      </c>
      <c r="AC1287">
        <f t="shared" si="239"/>
        <v>0</v>
      </c>
      <c r="AD1287" s="2">
        <f t="shared" si="240"/>
        <v>60</v>
      </c>
      <c r="AE1287" s="2" t="str">
        <f t="shared" si="241"/>
        <v>HT Under 1.5 Goals</v>
      </c>
      <c r="AF1287" s="6"/>
      <c r="AG1287" s="6" t="str">
        <f t="shared" si="242"/>
        <v>HT Over 0.5 Goals</v>
      </c>
      <c r="AH1287" s="6" t="str">
        <f t="shared" si="233"/>
        <v>LOST</v>
      </c>
      <c r="AI1287" s="6" t="str">
        <f t="shared" si="234"/>
        <v>LOST</v>
      </c>
      <c r="AK1287" s="2" t="str">
        <f t="shared" si="243"/>
        <v>…</v>
      </c>
    </row>
    <row r="1288" spans="6:37">
      <c r="F1288" s="8"/>
      <c r="G1288" s="2"/>
      <c r="H1288" s="8"/>
      <c r="I1288" s="2"/>
      <c r="J1288" s="2"/>
      <c r="K1288" s="2"/>
      <c r="L1288" s="2"/>
      <c r="M1288" s="2"/>
      <c r="N1288" s="2"/>
      <c r="O1288" s="3"/>
      <c r="P1288" s="3"/>
      <c r="Q1288" s="2"/>
      <c r="R1288" s="2"/>
      <c r="S1288" s="2"/>
      <c r="T1288" s="2"/>
      <c r="U1288" s="27"/>
      <c r="V1288" s="27"/>
      <c r="W1288" s="20"/>
      <c r="X1288" s="20">
        <f t="shared" si="235"/>
        <v>1.25</v>
      </c>
      <c r="Y1288" s="11"/>
      <c r="Z1288" s="2">
        <f t="shared" si="236"/>
        <v>0</v>
      </c>
      <c r="AA1288">
        <f t="shared" si="237"/>
        <v>10</v>
      </c>
      <c r="AB1288">
        <f t="shared" si="238"/>
        <v>0</v>
      </c>
      <c r="AC1288">
        <f t="shared" si="239"/>
        <v>0</v>
      </c>
      <c r="AD1288" s="2">
        <f t="shared" si="240"/>
        <v>60</v>
      </c>
      <c r="AE1288" s="2" t="str">
        <f t="shared" si="241"/>
        <v>HT Under 1.5 Goals</v>
      </c>
      <c r="AF1288" s="6"/>
      <c r="AG1288" s="6" t="str">
        <f t="shared" si="242"/>
        <v>HT Over 0.5 Goals</v>
      </c>
      <c r="AH1288" s="6" t="str">
        <f t="shared" si="233"/>
        <v>LOST</v>
      </c>
      <c r="AI1288" s="6" t="str">
        <f t="shared" si="234"/>
        <v>LOST</v>
      </c>
      <c r="AK1288" s="2" t="str">
        <f t="shared" si="243"/>
        <v>…</v>
      </c>
    </row>
    <row r="1289" spans="6:37">
      <c r="F1289" s="8"/>
      <c r="G1289" s="2"/>
      <c r="H1289" s="8"/>
      <c r="I1289" s="2"/>
      <c r="J1289" s="2"/>
      <c r="K1289" s="2"/>
      <c r="L1289" s="2"/>
      <c r="M1289" s="2"/>
      <c r="N1289" s="2"/>
      <c r="O1289" s="3"/>
      <c r="P1289" s="3"/>
      <c r="Q1289" s="2"/>
      <c r="R1289" s="2"/>
      <c r="S1289" s="2"/>
      <c r="T1289" s="2"/>
      <c r="U1289" s="27"/>
      <c r="V1289" s="27"/>
      <c r="W1289" s="20"/>
      <c r="X1289" s="20">
        <f t="shared" si="235"/>
        <v>1.25</v>
      </c>
      <c r="Y1289" s="11"/>
      <c r="Z1289" s="2">
        <f t="shared" si="236"/>
        <v>0</v>
      </c>
      <c r="AA1289">
        <f t="shared" si="237"/>
        <v>10</v>
      </c>
      <c r="AB1289">
        <f t="shared" si="238"/>
        <v>0</v>
      </c>
      <c r="AC1289">
        <f t="shared" si="239"/>
        <v>0</v>
      </c>
      <c r="AD1289" s="2">
        <f t="shared" si="240"/>
        <v>60</v>
      </c>
      <c r="AE1289" s="2" t="str">
        <f t="shared" si="241"/>
        <v>HT Under 1.5 Goals</v>
      </c>
      <c r="AF1289" s="6"/>
      <c r="AG1289" s="6" t="str">
        <f t="shared" si="242"/>
        <v>HT Over 0.5 Goals</v>
      </c>
      <c r="AH1289" s="6" t="str">
        <f t="shared" si="233"/>
        <v>LOST</v>
      </c>
      <c r="AI1289" s="6" t="str">
        <f t="shared" si="234"/>
        <v>LOST</v>
      </c>
      <c r="AK1289" s="2" t="str">
        <f t="shared" si="243"/>
        <v>…</v>
      </c>
    </row>
    <row r="1290" spans="6:37">
      <c r="F1290" s="8"/>
      <c r="G1290" s="2"/>
      <c r="H1290" s="8"/>
      <c r="I1290" s="2"/>
      <c r="J1290" s="2"/>
      <c r="K1290" s="2"/>
      <c r="L1290" s="2"/>
      <c r="M1290" s="2"/>
      <c r="N1290" s="2"/>
      <c r="O1290" s="3"/>
      <c r="P1290" s="3"/>
      <c r="Q1290" s="2"/>
      <c r="R1290" s="2"/>
      <c r="S1290" s="2"/>
      <c r="T1290" s="2"/>
      <c r="U1290" s="27"/>
      <c r="V1290" s="27"/>
      <c r="W1290" s="20"/>
      <c r="X1290" s="20">
        <f t="shared" si="235"/>
        <v>1.25</v>
      </c>
      <c r="Y1290" s="11"/>
      <c r="Z1290" s="2">
        <f t="shared" si="236"/>
        <v>0</v>
      </c>
      <c r="AA1290">
        <f t="shared" si="237"/>
        <v>10</v>
      </c>
      <c r="AB1290">
        <f t="shared" si="238"/>
        <v>0</v>
      </c>
      <c r="AC1290">
        <f t="shared" si="239"/>
        <v>0</v>
      </c>
      <c r="AD1290" s="2">
        <f t="shared" si="240"/>
        <v>60</v>
      </c>
      <c r="AE1290" s="2" t="str">
        <f t="shared" si="241"/>
        <v>HT Under 1.5 Goals</v>
      </c>
      <c r="AF1290" s="6"/>
      <c r="AG1290" s="6" t="str">
        <f t="shared" si="242"/>
        <v>HT Over 0.5 Goals</v>
      </c>
      <c r="AH1290" s="6" t="str">
        <f t="shared" si="233"/>
        <v>LOST</v>
      </c>
      <c r="AI1290" s="6" t="str">
        <f t="shared" si="234"/>
        <v>LOST</v>
      </c>
      <c r="AK1290" s="2" t="str">
        <f t="shared" si="243"/>
        <v>…</v>
      </c>
    </row>
    <row r="1291" spans="6:37">
      <c r="F1291" s="8"/>
      <c r="G1291" s="2"/>
      <c r="H1291" s="8"/>
      <c r="I1291" s="2"/>
      <c r="J1291" s="2"/>
      <c r="K1291" s="2"/>
      <c r="L1291" s="2"/>
      <c r="M1291" s="2"/>
      <c r="N1291" s="2"/>
      <c r="O1291" s="3"/>
      <c r="P1291" s="3"/>
      <c r="Q1291" s="2"/>
      <c r="R1291" s="2"/>
      <c r="S1291" s="2"/>
      <c r="T1291" s="2"/>
      <c r="U1291" s="27"/>
      <c r="V1291" s="27"/>
      <c r="W1291" s="20"/>
      <c r="X1291" s="20">
        <f t="shared" si="235"/>
        <v>1.25</v>
      </c>
      <c r="Y1291" s="11"/>
      <c r="Z1291" s="2">
        <f t="shared" si="236"/>
        <v>0</v>
      </c>
      <c r="AA1291">
        <f t="shared" si="237"/>
        <v>10</v>
      </c>
      <c r="AB1291">
        <f t="shared" si="238"/>
        <v>0</v>
      </c>
      <c r="AC1291">
        <f t="shared" si="239"/>
        <v>0</v>
      </c>
      <c r="AD1291" s="2">
        <f t="shared" si="240"/>
        <v>60</v>
      </c>
      <c r="AE1291" s="2" t="str">
        <f t="shared" si="241"/>
        <v>HT Under 1.5 Goals</v>
      </c>
      <c r="AF1291" s="6"/>
      <c r="AG1291" s="6" t="str">
        <f t="shared" si="242"/>
        <v>HT Over 0.5 Goals</v>
      </c>
      <c r="AH1291" s="6" t="str">
        <f t="shared" si="233"/>
        <v>LOST</v>
      </c>
      <c r="AI1291" s="6" t="str">
        <f t="shared" si="234"/>
        <v>LOST</v>
      </c>
      <c r="AK1291" s="2" t="str">
        <f t="shared" si="243"/>
        <v>…</v>
      </c>
    </row>
    <row r="1292" spans="6:37">
      <c r="F1292" s="8"/>
      <c r="G1292" s="2"/>
      <c r="H1292" s="8"/>
      <c r="I1292" s="2"/>
      <c r="J1292" s="2"/>
      <c r="K1292" s="2"/>
      <c r="L1292" s="2"/>
      <c r="M1292" s="2"/>
      <c r="N1292" s="2"/>
      <c r="O1292" s="3"/>
      <c r="P1292" s="3"/>
      <c r="Q1292" s="2"/>
      <c r="R1292" s="2"/>
      <c r="S1292" s="2"/>
      <c r="T1292" s="2"/>
      <c r="U1292" s="27"/>
      <c r="V1292" s="27"/>
      <c r="W1292" s="20"/>
      <c r="X1292" s="20">
        <f t="shared" si="235"/>
        <v>1.25</v>
      </c>
      <c r="Y1292" s="11"/>
      <c r="Z1292" s="2">
        <f t="shared" si="236"/>
        <v>0</v>
      </c>
      <c r="AA1292">
        <f t="shared" si="237"/>
        <v>10</v>
      </c>
      <c r="AB1292">
        <f t="shared" si="238"/>
        <v>0</v>
      </c>
      <c r="AC1292">
        <f t="shared" si="239"/>
        <v>0</v>
      </c>
      <c r="AD1292" s="2">
        <f t="shared" si="240"/>
        <v>60</v>
      </c>
      <c r="AE1292" s="2" t="str">
        <f t="shared" si="241"/>
        <v>HT Under 1.5 Goals</v>
      </c>
      <c r="AF1292" s="6"/>
      <c r="AG1292" s="6" t="str">
        <f t="shared" si="242"/>
        <v>HT Over 0.5 Goals</v>
      </c>
      <c r="AH1292" s="6" t="str">
        <f t="shared" si="233"/>
        <v>LOST</v>
      </c>
      <c r="AI1292" s="6" t="str">
        <f t="shared" si="234"/>
        <v>LOST</v>
      </c>
      <c r="AK1292" s="2" t="str">
        <f t="shared" si="243"/>
        <v>…</v>
      </c>
    </row>
    <row r="1293" spans="6:37">
      <c r="F1293" s="8"/>
      <c r="G1293" s="2"/>
      <c r="H1293" s="8"/>
      <c r="I1293" s="2"/>
      <c r="J1293" s="2"/>
      <c r="K1293" s="2"/>
      <c r="L1293" s="2"/>
      <c r="M1293" s="2"/>
      <c r="N1293" s="2"/>
      <c r="O1293" s="3"/>
      <c r="P1293" s="3"/>
      <c r="Q1293" s="2"/>
      <c r="R1293" s="2"/>
      <c r="S1293" s="2"/>
      <c r="T1293" s="2"/>
      <c r="U1293" s="27"/>
      <c r="V1293" s="27"/>
      <c r="W1293" s="20"/>
      <c r="X1293" s="20">
        <f t="shared" si="235"/>
        <v>1.25</v>
      </c>
      <c r="Y1293" s="11"/>
      <c r="Z1293" s="2">
        <f t="shared" si="236"/>
        <v>0</v>
      </c>
      <c r="AA1293">
        <f t="shared" si="237"/>
        <v>10</v>
      </c>
      <c r="AB1293">
        <f t="shared" si="238"/>
        <v>0</v>
      </c>
      <c r="AC1293">
        <f t="shared" si="239"/>
        <v>0</v>
      </c>
      <c r="AD1293" s="2">
        <f t="shared" si="240"/>
        <v>60</v>
      </c>
      <c r="AE1293" s="2" t="str">
        <f t="shared" si="241"/>
        <v>HT Under 1.5 Goals</v>
      </c>
      <c r="AF1293" s="6"/>
      <c r="AG1293" s="6" t="str">
        <f t="shared" si="242"/>
        <v>HT Over 0.5 Goals</v>
      </c>
      <c r="AH1293" s="6" t="str">
        <f t="shared" si="233"/>
        <v>LOST</v>
      </c>
      <c r="AI1293" s="6" t="str">
        <f t="shared" si="234"/>
        <v>LOST</v>
      </c>
      <c r="AK1293" s="2" t="str">
        <f t="shared" si="243"/>
        <v>…</v>
      </c>
    </row>
    <row r="1294" spans="6:37">
      <c r="F1294" s="8"/>
      <c r="G1294" s="2"/>
      <c r="H1294" s="8"/>
      <c r="I1294" s="2"/>
      <c r="J1294" s="2"/>
      <c r="K1294" s="2"/>
      <c r="L1294" s="2"/>
      <c r="M1294" s="2"/>
      <c r="N1294" s="2"/>
      <c r="O1294" s="3"/>
      <c r="P1294" s="3"/>
      <c r="Q1294" s="2"/>
      <c r="R1294" s="2"/>
      <c r="S1294" s="2"/>
      <c r="T1294" s="2"/>
      <c r="U1294" s="27"/>
      <c r="V1294" s="27"/>
      <c r="W1294" s="20"/>
      <c r="X1294" s="20">
        <f t="shared" si="235"/>
        <v>1.25</v>
      </c>
      <c r="Y1294" s="11"/>
      <c r="Z1294" s="2">
        <f t="shared" si="236"/>
        <v>0</v>
      </c>
      <c r="AA1294">
        <f t="shared" si="237"/>
        <v>10</v>
      </c>
      <c r="AB1294">
        <f t="shared" si="238"/>
        <v>0</v>
      </c>
      <c r="AC1294">
        <f t="shared" si="239"/>
        <v>0</v>
      </c>
      <c r="AD1294" s="2">
        <f t="shared" si="240"/>
        <v>60</v>
      </c>
      <c r="AE1294" s="2" t="str">
        <f t="shared" si="241"/>
        <v>HT Under 1.5 Goals</v>
      </c>
      <c r="AF1294" s="6"/>
      <c r="AG1294" s="6" t="str">
        <f t="shared" si="242"/>
        <v>HT Over 0.5 Goals</v>
      </c>
      <c r="AH1294" s="6" t="str">
        <f t="shared" si="233"/>
        <v>LOST</v>
      </c>
      <c r="AI1294" s="6" t="str">
        <f t="shared" si="234"/>
        <v>LOST</v>
      </c>
      <c r="AK1294" s="2" t="str">
        <f t="shared" si="243"/>
        <v>…</v>
      </c>
    </row>
    <row r="1295" spans="6:37">
      <c r="F1295" s="8"/>
      <c r="G1295" s="2"/>
      <c r="H1295" s="8"/>
      <c r="I1295" s="2"/>
      <c r="J1295" s="2"/>
      <c r="K1295" s="2"/>
      <c r="L1295" s="2"/>
      <c r="M1295" s="2"/>
      <c r="N1295" s="2"/>
      <c r="O1295" s="3"/>
      <c r="P1295" s="3"/>
      <c r="Q1295" s="2"/>
      <c r="R1295" s="2"/>
      <c r="S1295" s="2"/>
      <c r="T1295" s="2"/>
      <c r="U1295" s="27"/>
      <c r="V1295" s="27"/>
      <c r="W1295" s="20"/>
      <c r="X1295" s="20">
        <f t="shared" si="235"/>
        <v>1.25</v>
      </c>
      <c r="Y1295" s="11"/>
      <c r="Z1295" s="2">
        <f t="shared" si="236"/>
        <v>0</v>
      </c>
      <c r="AA1295">
        <f t="shared" si="237"/>
        <v>10</v>
      </c>
      <c r="AB1295">
        <f t="shared" si="238"/>
        <v>0</v>
      </c>
      <c r="AC1295">
        <f t="shared" si="239"/>
        <v>0</v>
      </c>
      <c r="AD1295" s="2">
        <f t="shared" si="240"/>
        <v>60</v>
      </c>
      <c r="AE1295" s="2" t="str">
        <f t="shared" si="241"/>
        <v>HT Under 1.5 Goals</v>
      </c>
      <c r="AF1295" s="6"/>
      <c r="AG1295" s="6" t="str">
        <f t="shared" si="242"/>
        <v>HT Over 0.5 Goals</v>
      </c>
      <c r="AH1295" s="6" t="str">
        <f t="shared" si="233"/>
        <v>LOST</v>
      </c>
      <c r="AI1295" s="6" t="str">
        <f t="shared" si="234"/>
        <v>LOST</v>
      </c>
      <c r="AK1295" s="2" t="str">
        <f t="shared" si="243"/>
        <v>…</v>
      </c>
    </row>
    <row r="1296" spans="6:37">
      <c r="F1296" s="8"/>
      <c r="G1296" s="2"/>
      <c r="H1296" s="8"/>
      <c r="I1296" s="2"/>
      <c r="J1296" s="2"/>
      <c r="K1296" s="2"/>
      <c r="L1296" s="2"/>
      <c r="M1296" s="2"/>
      <c r="N1296" s="2"/>
      <c r="O1296" s="3"/>
      <c r="P1296" s="3"/>
      <c r="Q1296" s="2"/>
      <c r="R1296" s="2"/>
      <c r="S1296" s="2"/>
      <c r="T1296" s="2"/>
      <c r="U1296" s="27"/>
      <c r="V1296" s="27"/>
      <c r="W1296" s="20"/>
      <c r="X1296" s="20">
        <f t="shared" si="235"/>
        <v>1.25</v>
      </c>
      <c r="Y1296" s="11"/>
      <c r="Z1296" s="2">
        <f t="shared" si="236"/>
        <v>0</v>
      </c>
      <c r="AA1296">
        <f t="shared" si="237"/>
        <v>10</v>
      </c>
      <c r="AB1296">
        <f t="shared" si="238"/>
        <v>0</v>
      </c>
      <c r="AC1296">
        <f t="shared" si="239"/>
        <v>0</v>
      </c>
      <c r="AD1296" s="2">
        <f t="shared" si="240"/>
        <v>60</v>
      </c>
      <c r="AE1296" s="2" t="str">
        <f t="shared" si="241"/>
        <v>HT Under 1.5 Goals</v>
      </c>
      <c r="AF1296" s="6"/>
      <c r="AG1296" s="6" t="str">
        <f t="shared" si="242"/>
        <v>HT Over 0.5 Goals</v>
      </c>
      <c r="AH1296" s="6" t="str">
        <f t="shared" si="233"/>
        <v>LOST</v>
      </c>
      <c r="AI1296" s="6" t="str">
        <f t="shared" si="234"/>
        <v>LOST</v>
      </c>
      <c r="AK1296" s="2" t="str">
        <f t="shared" si="243"/>
        <v>…</v>
      </c>
    </row>
    <row r="1297" spans="6:37">
      <c r="F1297" s="8"/>
      <c r="G1297" s="2"/>
      <c r="H1297" s="8"/>
      <c r="I1297" s="2"/>
      <c r="J1297" s="2"/>
      <c r="K1297" s="2"/>
      <c r="L1297" s="2"/>
      <c r="M1297" s="2"/>
      <c r="N1297" s="2"/>
      <c r="O1297" s="3"/>
      <c r="P1297" s="3"/>
      <c r="Q1297" s="2"/>
      <c r="R1297" s="2"/>
      <c r="S1297" s="2"/>
      <c r="T1297" s="2"/>
      <c r="U1297" s="27"/>
      <c r="V1297" s="27"/>
      <c r="W1297" s="20"/>
      <c r="X1297" s="20">
        <f t="shared" si="235"/>
        <v>1.25</v>
      </c>
      <c r="Y1297" s="11"/>
      <c r="Z1297" s="2">
        <f t="shared" si="236"/>
        <v>0</v>
      </c>
      <c r="AA1297">
        <f t="shared" si="237"/>
        <v>10</v>
      </c>
      <c r="AB1297">
        <f t="shared" si="238"/>
        <v>0</v>
      </c>
      <c r="AC1297">
        <f t="shared" si="239"/>
        <v>0</v>
      </c>
      <c r="AD1297" s="2">
        <f t="shared" si="240"/>
        <v>60</v>
      </c>
      <c r="AE1297" s="2" t="str">
        <f t="shared" si="241"/>
        <v>HT Under 1.5 Goals</v>
      </c>
      <c r="AF1297" s="6"/>
      <c r="AG1297" s="6" t="str">
        <f t="shared" si="242"/>
        <v>HT Over 0.5 Goals</v>
      </c>
      <c r="AH1297" s="6" t="str">
        <f t="shared" si="233"/>
        <v>LOST</v>
      </c>
      <c r="AI1297" s="6" t="str">
        <f t="shared" si="234"/>
        <v>LOST</v>
      </c>
      <c r="AK1297" s="2" t="str">
        <f t="shared" si="243"/>
        <v>…</v>
      </c>
    </row>
    <row r="1298" spans="6:37">
      <c r="F1298" s="8"/>
      <c r="G1298" s="2"/>
      <c r="H1298" s="8"/>
      <c r="I1298" s="2"/>
      <c r="J1298" s="2"/>
      <c r="K1298" s="2"/>
      <c r="L1298" s="2"/>
      <c r="M1298" s="2"/>
      <c r="N1298" s="2"/>
      <c r="O1298" s="3"/>
      <c r="P1298" s="3"/>
      <c r="Q1298" s="2"/>
      <c r="R1298" s="2"/>
      <c r="S1298" s="2"/>
      <c r="T1298" s="2"/>
      <c r="U1298" s="27"/>
      <c r="V1298" s="27"/>
      <c r="W1298" s="20"/>
      <c r="X1298" s="20">
        <f t="shared" si="235"/>
        <v>1.25</v>
      </c>
      <c r="Y1298" s="11"/>
      <c r="Z1298" s="2">
        <f t="shared" si="236"/>
        <v>0</v>
      </c>
      <c r="AA1298">
        <f t="shared" si="237"/>
        <v>10</v>
      </c>
      <c r="AB1298">
        <f t="shared" si="238"/>
        <v>0</v>
      </c>
      <c r="AC1298">
        <f t="shared" si="239"/>
        <v>0</v>
      </c>
      <c r="AD1298" s="2">
        <f t="shared" si="240"/>
        <v>60</v>
      </c>
      <c r="AE1298" s="2" t="str">
        <f t="shared" si="241"/>
        <v>HT Under 1.5 Goals</v>
      </c>
      <c r="AF1298" s="6"/>
      <c r="AG1298" s="6" t="str">
        <f t="shared" si="242"/>
        <v>HT Over 0.5 Goals</v>
      </c>
      <c r="AH1298" s="6" t="str">
        <f t="shared" ref="AH1298:AH1361" si="244">IF(O1298="?",O1298,AI1298)</f>
        <v>LOST</v>
      </c>
      <c r="AI1298" s="6" t="str">
        <f t="shared" ref="AI1298:AI1361" si="245">IF(AE1298=AG1298,"WON",IF(O1298="0-1","WON",IF(O1298="1-0","WON",IF(O1298="?","?","LOST"))))</f>
        <v>LOST</v>
      </c>
      <c r="AK1298" s="2" t="str">
        <f t="shared" si="243"/>
        <v>…</v>
      </c>
    </row>
    <row r="1299" spans="6:37">
      <c r="F1299" s="8"/>
      <c r="G1299" s="2"/>
      <c r="H1299" s="8"/>
      <c r="I1299" s="2"/>
      <c r="J1299" s="2"/>
      <c r="K1299" s="2"/>
      <c r="L1299" s="2"/>
      <c r="M1299" s="2"/>
      <c r="N1299" s="2"/>
      <c r="O1299" s="3"/>
      <c r="P1299" s="3"/>
      <c r="Q1299" s="2"/>
      <c r="R1299" s="2"/>
      <c r="S1299" s="2"/>
      <c r="T1299" s="2"/>
      <c r="U1299" s="27"/>
      <c r="V1299" s="27"/>
      <c r="W1299" s="20"/>
      <c r="X1299" s="20">
        <f t="shared" si="235"/>
        <v>1.25</v>
      </c>
      <c r="Y1299" s="11"/>
      <c r="Z1299" s="2">
        <f t="shared" si="236"/>
        <v>0</v>
      </c>
      <c r="AA1299">
        <f t="shared" si="237"/>
        <v>10</v>
      </c>
      <c r="AB1299">
        <f t="shared" si="238"/>
        <v>0</v>
      </c>
      <c r="AC1299">
        <f t="shared" si="239"/>
        <v>0</v>
      </c>
      <c r="AD1299" s="2">
        <f t="shared" si="240"/>
        <v>60</v>
      </c>
      <c r="AE1299" s="2" t="str">
        <f t="shared" si="241"/>
        <v>HT Under 1.5 Goals</v>
      </c>
      <c r="AF1299" s="6"/>
      <c r="AG1299" s="6" t="str">
        <f t="shared" si="242"/>
        <v>HT Over 0.5 Goals</v>
      </c>
      <c r="AH1299" s="6" t="str">
        <f t="shared" si="244"/>
        <v>LOST</v>
      </c>
      <c r="AI1299" s="6" t="str">
        <f t="shared" si="245"/>
        <v>LOST</v>
      </c>
      <c r="AK1299" s="2" t="str">
        <f t="shared" si="243"/>
        <v>…</v>
      </c>
    </row>
    <row r="1300" spans="6:37">
      <c r="F1300" s="8"/>
      <c r="G1300" s="2"/>
      <c r="H1300" s="8"/>
      <c r="I1300" s="2"/>
      <c r="J1300" s="2"/>
      <c r="K1300" s="2"/>
      <c r="L1300" s="2"/>
      <c r="M1300" s="2"/>
      <c r="N1300" s="2"/>
      <c r="O1300" s="3"/>
      <c r="P1300" s="3"/>
      <c r="Q1300" s="2"/>
      <c r="R1300" s="2"/>
      <c r="S1300" s="2"/>
      <c r="T1300" s="2"/>
      <c r="U1300" s="27"/>
      <c r="V1300" s="27"/>
      <c r="W1300" s="20"/>
      <c r="X1300" s="20">
        <f t="shared" si="235"/>
        <v>1.25</v>
      </c>
      <c r="Y1300" s="11"/>
      <c r="Z1300" s="2">
        <f t="shared" si="236"/>
        <v>0</v>
      </c>
      <c r="AA1300">
        <f t="shared" si="237"/>
        <v>10</v>
      </c>
      <c r="AB1300">
        <f t="shared" si="238"/>
        <v>0</v>
      </c>
      <c r="AC1300">
        <f t="shared" si="239"/>
        <v>0</v>
      </c>
      <c r="AD1300" s="2">
        <f t="shared" si="240"/>
        <v>60</v>
      </c>
      <c r="AE1300" s="2" t="str">
        <f t="shared" si="241"/>
        <v>HT Under 1.5 Goals</v>
      </c>
      <c r="AF1300" s="6"/>
      <c r="AG1300" s="6" t="str">
        <f t="shared" si="242"/>
        <v>HT Over 0.5 Goals</v>
      </c>
      <c r="AH1300" s="6" t="str">
        <f t="shared" si="244"/>
        <v>LOST</v>
      </c>
      <c r="AI1300" s="6" t="str">
        <f t="shared" si="245"/>
        <v>LOST</v>
      </c>
      <c r="AK1300" s="2" t="str">
        <f t="shared" si="243"/>
        <v>…</v>
      </c>
    </row>
    <row r="1301" spans="6:37">
      <c r="F1301" s="8"/>
      <c r="G1301" s="2"/>
      <c r="H1301" s="8"/>
      <c r="I1301" s="2"/>
      <c r="J1301" s="2"/>
      <c r="K1301" s="2"/>
      <c r="L1301" s="2"/>
      <c r="M1301" s="2"/>
      <c r="N1301" s="2"/>
      <c r="O1301" s="3"/>
      <c r="P1301" s="3"/>
      <c r="Q1301" s="2"/>
      <c r="R1301" s="2"/>
      <c r="S1301" s="2"/>
      <c r="T1301" s="2"/>
      <c r="U1301" s="27"/>
      <c r="V1301" s="27"/>
      <c r="W1301" s="20"/>
      <c r="X1301" s="20">
        <f t="shared" si="235"/>
        <v>1.25</v>
      </c>
      <c r="Y1301" s="11"/>
      <c r="Z1301" s="2">
        <f t="shared" si="236"/>
        <v>0</v>
      </c>
      <c r="AA1301">
        <f t="shared" si="237"/>
        <v>10</v>
      </c>
      <c r="AB1301">
        <f t="shared" si="238"/>
        <v>0</v>
      </c>
      <c r="AC1301">
        <f t="shared" si="239"/>
        <v>0</v>
      </c>
      <c r="AD1301" s="2">
        <f t="shared" si="240"/>
        <v>60</v>
      </c>
      <c r="AE1301" s="2" t="str">
        <f t="shared" si="241"/>
        <v>HT Under 1.5 Goals</v>
      </c>
      <c r="AF1301" s="6"/>
      <c r="AG1301" s="6" t="str">
        <f t="shared" si="242"/>
        <v>HT Over 0.5 Goals</v>
      </c>
      <c r="AH1301" s="6" t="str">
        <f t="shared" si="244"/>
        <v>LOST</v>
      </c>
      <c r="AI1301" s="6" t="str">
        <f t="shared" si="245"/>
        <v>LOST</v>
      </c>
      <c r="AK1301" s="2" t="str">
        <f t="shared" si="243"/>
        <v>…</v>
      </c>
    </row>
    <row r="1302" spans="6:37">
      <c r="F1302" s="8"/>
      <c r="G1302" s="2"/>
      <c r="H1302" s="8"/>
      <c r="I1302" s="2"/>
      <c r="J1302" s="2"/>
      <c r="K1302" s="2"/>
      <c r="L1302" s="2"/>
      <c r="M1302" s="2"/>
      <c r="N1302" s="2"/>
      <c r="O1302" s="3"/>
      <c r="P1302" s="3"/>
      <c r="Q1302" s="2"/>
      <c r="R1302" s="2"/>
      <c r="S1302" s="2"/>
      <c r="T1302" s="2"/>
      <c r="U1302" s="27"/>
      <c r="V1302" s="27"/>
      <c r="W1302" s="20"/>
      <c r="X1302" s="20">
        <f t="shared" si="235"/>
        <v>1.25</v>
      </c>
      <c r="Y1302" s="11"/>
      <c r="Z1302" s="2">
        <f t="shared" si="236"/>
        <v>0</v>
      </c>
      <c r="AA1302">
        <f t="shared" si="237"/>
        <v>10</v>
      </c>
      <c r="AB1302">
        <f t="shared" si="238"/>
        <v>0</v>
      </c>
      <c r="AC1302">
        <f t="shared" si="239"/>
        <v>0</v>
      </c>
      <c r="AD1302" s="2">
        <f t="shared" si="240"/>
        <v>60</v>
      </c>
      <c r="AE1302" s="2" t="str">
        <f t="shared" si="241"/>
        <v>HT Under 1.5 Goals</v>
      </c>
      <c r="AF1302" s="6"/>
      <c r="AG1302" s="6" t="str">
        <f t="shared" si="242"/>
        <v>HT Over 0.5 Goals</v>
      </c>
      <c r="AH1302" s="6" t="str">
        <f t="shared" si="244"/>
        <v>LOST</v>
      </c>
      <c r="AI1302" s="6" t="str">
        <f t="shared" si="245"/>
        <v>LOST</v>
      </c>
      <c r="AK1302" s="2" t="str">
        <f t="shared" si="243"/>
        <v>…</v>
      </c>
    </row>
    <row r="1303" spans="6:37">
      <c r="F1303" s="8"/>
      <c r="G1303" s="2"/>
      <c r="H1303" s="8"/>
      <c r="I1303" s="2"/>
      <c r="J1303" s="2"/>
      <c r="K1303" s="2"/>
      <c r="L1303" s="2"/>
      <c r="M1303" s="2"/>
      <c r="N1303" s="2"/>
      <c r="O1303" s="3"/>
      <c r="P1303" s="3"/>
      <c r="Q1303" s="2"/>
      <c r="R1303" s="2"/>
      <c r="S1303" s="2"/>
      <c r="T1303" s="2"/>
      <c r="U1303" s="27"/>
      <c r="V1303" s="27"/>
      <c r="W1303" s="20"/>
      <c r="X1303" s="20">
        <f t="shared" si="235"/>
        <v>1.25</v>
      </c>
      <c r="Y1303" s="11"/>
      <c r="Z1303" s="2">
        <f t="shared" si="236"/>
        <v>0</v>
      </c>
      <c r="AA1303">
        <f t="shared" si="237"/>
        <v>10</v>
      </c>
      <c r="AB1303">
        <f t="shared" si="238"/>
        <v>0</v>
      </c>
      <c r="AC1303">
        <f t="shared" si="239"/>
        <v>0</v>
      </c>
      <c r="AD1303" s="2">
        <f t="shared" si="240"/>
        <v>60</v>
      </c>
      <c r="AE1303" s="2" t="str">
        <f t="shared" si="241"/>
        <v>HT Under 1.5 Goals</v>
      </c>
      <c r="AF1303" s="6"/>
      <c r="AG1303" s="6" t="str">
        <f t="shared" si="242"/>
        <v>HT Over 0.5 Goals</v>
      </c>
      <c r="AH1303" s="6" t="str">
        <f t="shared" si="244"/>
        <v>LOST</v>
      </c>
      <c r="AI1303" s="6" t="str">
        <f t="shared" si="245"/>
        <v>LOST</v>
      </c>
      <c r="AK1303" s="2" t="str">
        <f t="shared" si="243"/>
        <v>…</v>
      </c>
    </row>
    <row r="1304" spans="6:37">
      <c r="F1304" s="8"/>
      <c r="G1304" s="2"/>
      <c r="H1304" s="8"/>
      <c r="I1304" s="2"/>
      <c r="J1304" s="2"/>
      <c r="K1304" s="2"/>
      <c r="L1304" s="2"/>
      <c r="M1304" s="2"/>
      <c r="N1304" s="2"/>
      <c r="O1304" s="3"/>
      <c r="P1304" s="3"/>
      <c r="Q1304" s="2"/>
      <c r="R1304" s="2"/>
      <c r="S1304" s="2"/>
      <c r="T1304" s="2"/>
      <c r="U1304" s="27"/>
      <c r="V1304" s="27"/>
      <c r="W1304" s="20"/>
      <c r="X1304" s="20">
        <f t="shared" si="235"/>
        <v>1.25</v>
      </c>
      <c r="Y1304" s="11"/>
      <c r="Z1304" s="2">
        <f t="shared" si="236"/>
        <v>0</v>
      </c>
      <c r="AA1304">
        <f t="shared" si="237"/>
        <v>10</v>
      </c>
      <c r="AB1304">
        <f t="shared" si="238"/>
        <v>0</v>
      </c>
      <c r="AC1304">
        <f t="shared" si="239"/>
        <v>0</v>
      </c>
      <c r="AD1304" s="2">
        <f t="shared" si="240"/>
        <v>60</v>
      </c>
      <c r="AE1304" s="2" t="str">
        <f t="shared" si="241"/>
        <v>HT Under 1.5 Goals</v>
      </c>
      <c r="AF1304" s="6"/>
      <c r="AG1304" s="6" t="str">
        <f t="shared" si="242"/>
        <v>HT Over 0.5 Goals</v>
      </c>
      <c r="AH1304" s="6" t="str">
        <f t="shared" si="244"/>
        <v>LOST</v>
      </c>
      <c r="AI1304" s="6" t="str">
        <f t="shared" si="245"/>
        <v>LOST</v>
      </c>
      <c r="AK1304" s="2" t="str">
        <f t="shared" si="243"/>
        <v>…</v>
      </c>
    </row>
    <row r="1305" spans="6:37">
      <c r="F1305" s="8"/>
      <c r="G1305" s="2"/>
      <c r="H1305" s="8"/>
      <c r="I1305" s="2"/>
      <c r="J1305" s="2"/>
      <c r="K1305" s="2"/>
      <c r="L1305" s="2"/>
      <c r="M1305" s="2"/>
      <c r="N1305" s="2"/>
      <c r="O1305" s="3"/>
      <c r="P1305" s="3"/>
      <c r="Q1305" s="2"/>
      <c r="R1305" s="2"/>
      <c r="S1305" s="2"/>
      <c r="T1305" s="2"/>
      <c r="U1305" s="27"/>
      <c r="V1305" s="27"/>
      <c r="W1305" s="20"/>
      <c r="X1305" s="20">
        <f t="shared" si="235"/>
        <v>1.25</v>
      </c>
      <c r="Y1305" s="11"/>
      <c r="Z1305" s="2">
        <f t="shared" si="236"/>
        <v>0</v>
      </c>
      <c r="AA1305">
        <f t="shared" si="237"/>
        <v>10</v>
      </c>
      <c r="AB1305">
        <f t="shared" si="238"/>
        <v>0</v>
      </c>
      <c r="AC1305">
        <f t="shared" si="239"/>
        <v>0</v>
      </c>
      <c r="AD1305" s="2">
        <f t="shared" si="240"/>
        <v>60</v>
      </c>
      <c r="AE1305" s="2" t="str">
        <f t="shared" si="241"/>
        <v>HT Under 1.5 Goals</v>
      </c>
      <c r="AF1305" s="6"/>
      <c r="AG1305" s="6" t="str">
        <f t="shared" si="242"/>
        <v>HT Over 0.5 Goals</v>
      </c>
      <c r="AH1305" s="6" t="str">
        <f t="shared" si="244"/>
        <v>LOST</v>
      </c>
      <c r="AI1305" s="6" t="str">
        <f t="shared" si="245"/>
        <v>LOST</v>
      </c>
      <c r="AK1305" s="2" t="str">
        <f t="shared" si="243"/>
        <v>…</v>
      </c>
    </row>
    <row r="1306" spans="6:37">
      <c r="F1306" s="8"/>
      <c r="G1306" s="2"/>
      <c r="H1306" s="8"/>
      <c r="I1306" s="2"/>
      <c r="J1306" s="2"/>
      <c r="K1306" s="2"/>
      <c r="L1306" s="2"/>
      <c r="M1306" s="2"/>
      <c r="N1306" s="2"/>
      <c r="O1306" s="3"/>
      <c r="P1306" s="3"/>
      <c r="Q1306" s="2"/>
      <c r="R1306" s="2"/>
      <c r="S1306" s="2"/>
      <c r="T1306" s="2"/>
      <c r="U1306" s="27"/>
      <c r="V1306" s="27"/>
      <c r="W1306" s="20"/>
      <c r="X1306" s="20">
        <f t="shared" si="235"/>
        <v>1.25</v>
      </c>
      <c r="Y1306" s="11"/>
      <c r="Z1306" s="2">
        <f t="shared" si="236"/>
        <v>0</v>
      </c>
      <c r="AA1306">
        <f t="shared" si="237"/>
        <v>10</v>
      </c>
      <c r="AB1306">
        <f t="shared" si="238"/>
        <v>0</v>
      </c>
      <c r="AC1306">
        <f t="shared" si="239"/>
        <v>0</v>
      </c>
      <c r="AD1306" s="2">
        <f t="shared" si="240"/>
        <v>60</v>
      </c>
      <c r="AE1306" s="2" t="str">
        <f t="shared" si="241"/>
        <v>HT Under 1.5 Goals</v>
      </c>
      <c r="AF1306" s="6"/>
      <c r="AG1306" s="6" t="str">
        <f t="shared" si="242"/>
        <v>HT Over 0.5 Goals</v>
      </c>
      <c r="AH1306" s="6" t="str">
        <f t="shared" si="244"/>
        <v>LOST</v>
      </c>
      <c r="AI1306" s="6" t="str">
        <f t="shared" si="245"/>
        <v>LOST</v>
      </c>
      <c r="AK1306" s="2" t="str">
        <f t="shared" si="243"/>
        <v>…</v>
      </c>
    </row>
    <row r="1307" spans="6:37">
      <c r="F1307" s="8"/>
      <c r="G1307" s="2"/>
      <c r="H1307" s="8"/>
      <c r="I1307" s="2"/>
      <c r="J1307" s="2"/>
      <c r="K1307" s="2"/>
      <c r="L1307" s="2"/>
      <c r="M1307" s="2"/>
      <c r="N1307" s="2"/>
      <c r="O1307" s="3"/>
      <c r="P1307" s="3"/>
      <c r="Q1307" s="2"/>
      <c r="R1307" s="2"/>
      <c r="S1307" s="2"/>
      <c r="T1307" s="2"/>
      <c r="U1307" s="27"/>
      <c r="V1307" s="27"/>
      <c r="W1307" s="20"/>
      <c r="X1307" s="20">
        <f t="shared" si="235"/>
        <v>1.25</v>
      </c>
      <c r="Y1307" s="11"/>
      <c r="Z1307" s="2">
        <f t="shared" si="236"/>
        <v>0</v>
      </c>
      <c r="AA1307">
        <f t="shared" si="237"/>
        <v>10</v>
      </c>
      <c r="AB1307">
        <f t="shared" si="238"/>
        <v>0</v>
      </c>
      <c r="AC1307">
        <f t="shared" si="239"/>
        <v>0</v>
      </c>
      <c r="AD1307" s="2">
        <f t="shared" si="240"/>
        <v>60</v>
      </c>
      <c r="AE1307" s="2" t="str">
        <f t="shared" si="241"/>
        <v>HT Under 1.5 Goals</v>
      </c>
      <c r="AF1307" s="6"/>
      <c r="AG1307" s="6" t="str">
        <f t="shared" si="242"/>
        <v>HT Over 0.5 Goals</v>
      </c>
      <c r="AH1307" s="6" t="str">
        <f t="shared" si="244"/>
        <v>LOST</v>
      </c>
      <c r="AI1307" s="6" t="str">
        <f t="shared" si="245"/>
        <v>LOST</v>
      </c>
      <c r="AK1307" s="2" t="str">
        <f t="shared" si="243"/>
        <v>…</v>
      </c>
    </row>
    <row r="1308" spans="6:37">
      <c r="F1308" s="8"/>
      <c r="G1308" s="2"/>
      <c r="H1308" s="8"/>
      <c r="I1308" s="2"/>
      <c r="J1308" s="2"/>
      <c r="K1308" s="2"/>
      <c r="L1308" s="2"/>
      <c r="M1308" s="2"/>
      <c r="N1308" s="2"/>
      <c r="O1308" s="3"/>
      <c r="P1308" s="3"/>
      <c r="Q1308" s="2"/>
      <c r="R1308" s="2"/>
      <c r="S1308" s="2"/>
      <c r="T1308" s="2"/>
      <c r="U1308" s="27"/>
      <c r="V1308" s="27"/>
      <c r="W1308" s="20"/>
      <c r="X1308" s="20">
        <f t="shared" si="235"/>
        <v>1.25</v>
      </c>
      <c r="Y1308" s="11"/>
      <c r="Z1308" s="2">
        <f t="shared" si="236"/>
        <v>0</v>
      </c>
      <c r="AA1308">
        <f t="shared" si="237"/>
        <v>10</v>
      </c>
      <c r="AB1308">
        <f t="shared" si="238"/>
        <v>0</v>
      </c>
      <c r="AC1308">
        <f t="shared" si="239"/>
        <v>0</v>
      </c>
      <c r="AD1308" s="2">
        <f t="shared" si="240"/>
        <v>60</v>
      </c>
      <c r="AE1308" s="2" t="str">
        <f t="shared" si="241"/>
        <v>HT Under 1.5 Goals</v>
      </c>
      <c r="AF1308" s="6"/>
      <c r="AG1308" s="6" t="str">
        <f t="shared" si="242"/>
        <v>HT Over 0.5 Goals</v>
      </c>
      <c r="AH1308" s="6" t="str">
        <f t="shared" si="244"/>
        <v>LOST</v>
      </c>
      <c r="AI1308" s="6" t="str">
        <f t="shared" si="245"/>
        <v>LOST</v>
      </c>
      <c r="AK1308" s="2" t="str">
        <f t="shared" si="243"/>
        <v>…</v>
      </c>
    </row>
    <row r="1309" spans="6:37">
      <c r="F1309" s="8"/>
      <c r="G1309" s="2"/>
      <c r="H1309" s="8"/>
      <c r="I1309" s="2"/>
      <c r="J1309" s="2"/>
      <c r="K1309" s="2"/>
      <c r="L1309" s="2"/>
      <c r="M1309" s="2"/>
      <c r="N1309" s="2"/>
      <c r="O1309" s="3"/>
      <c r="P1309" s="3"/>
      <c r="Q1309" s="2"/>
      <c r="R1309" s="2"/>
      <c r="S1309" s="2"/>
      <c r="T1309" s="2"/>
      <c r="U1309" s="27"/>
      <c r="V1309" s="27"/>
      <c r="W1309" s="20"/>
      <c r="X1309" s="20">
        <f t="shared" si="235"/>
        <v>1.25</v>
      </c>
      <c r="Y1309" s="11"/>
      <c r="Z1309" s="2">
        <f t="shared" si="236"/>
        <v>0</v>
      </c>
      <c r="AA1309">
        <f t="shared" si="237"/>
        <v>10</v>
      </c>
      <c r="AB1309">
        <f t="shared" si="238"/>
        <v>0</v>
      </c>
      <c r="AC1309">
        <f t="shared" si="239"/>
        <v>0</v>
      </c>
      <c r="AD1309" s="2">
        <f t="shared" si="240"/>
        <v>60</v>
      </c>
      <c r="AE1309" s="2" t="str">
        <f t="shared" si="241"/>
        <v>HT Under 1.5 Goals</v>
      </c>
      <c r="AF1309" s="6"/>
      <c r="AG1309" s="6" t="str">
        <f t="shared" si="242"/>
        <v>HT Over 0.5 Goals</v>
      </c>
      <c r="AH1309" s="6" t="str">
        <f t="shared" si="244"/>
        <v>LOST</v>
      </c>
      <c r="AI1309" s="6" t="str">
        <f t="shared" si="245"/>
        <v>LOST</v>
      </c>
      <c r="AK1309" s="2" t="str">
        <f t="shared" si="243"/>
        <v>…</v>
      </c>
    </row>
    <row r="1310" spans="6:37">
      <c r="F1310" s="8"/>
      <c r="G1310" s="2"/>
      <c r="H1310" s="8"/>
      <c r="I1310" s="2"/>
      <c r="J1310" s="2"/>
      <c r="K1310" s="2"/>
      <c r="L1310" s="2"/>
      <c r="M1310" s="2"/>
      <c r="N1310" s="2"/>
      <c r="O1310" s="3"/>
      <c r="P1310" s="3"/>
      <c r="Q1310" s="2"/>
      <c r="R1310" s="2"/>
      <c r="S1310" s="2"/>
      <c r="T1310" s="2"/>
      <c r="U1310" s="27"/>
      <c r="V1310" s="27"/>
      <c r="W1310" s="20"/>
      <c r="X1310" s="20">
        <f t="shared" si="235"/>
        <v>1.25</v>
      </c>
      <c r="Y1310" s="11"/>
      <c r="Z1310" s="2">
        <f t="shared" si="236"/>
        <v>0</v>
      </c>
      <c r="AA1310">
        <f t="shared" si="237"/>
        <v>10</v>
      </c>
      <c r="AB1310">
        <f t="shared" si="238"/>
        <v>0</v>
      </c>
      <c r="AC1310">
        <f t="shared" si="239"/>
        <v>0</v>
      </c>
      <c r="AD1310" s="2">
        <f t="shared" si="240"/>
        <v>60</v>
      </c>
      <c r="AE1310" s="2" t="str">
        <f t="shared" si="241"/>
        <v>HT Under 1.5 Goals</v>
      </c>
      <c r="AF1310" s="6"/>
      <c r="AG1310" s="6" t="str">
        <f t="shared" si="242"/>
        <v>HT Over 0.5 Goals</v>
      </c>
      <c r="AH1310" s="6" t="str">
        <f t="shared" si="244"/>
        <v>LOST</v>
      </c>
      <c r="AI1310" s="6" t="str">
        <f t="shared" si="245"/>
        <v>LOST</v>
      </c>
      <c r="AK1310" s="2" t="str">
        <f t="shared" si="243"/>
        <v>…</v>
      </c>
    </row>
    <row r="1311" spans="6:37">
      <c r="F1311" s="8"/>
      <c r="G1311" s="2"/>
      <c r="H1311" s="8"/>
      <c r="I1311" s="2"/>
      <c r="J1311" s="2"/>
      <c r="K1311" s="2"/>
      <c r="L1311" s="2"/>
      <c r="M1311" s="2"/>
      <c r="N1311" s="2"/>
      <c r="O1311" s="3"/>
      <c r="P1311" s="3"/>
      <c r="Q1311" s="2"/>
      <c r="R1311" s="2"/>
      <c r="S1311" s="2"/>
      <c r="T1311" s="2"/>
      <c r="U1311" s="27"/>
      <c r="V1311" s="27"/>
      <c r="W1311" s="20"/>
      <c r="X1311" s="20">
        <f t="shared" si="235"/>
        <v>1.25</v>
      </c>
      <c r="Y1311" s="11"/>
      <c r="Z1311" s="2">
        <f t="shared" si="236"/>
        <v>0</v>
      </c>
      <c r="AA1311">
        <f t="shared" si="237"/>
        <v>10</v>
      </c>
      <c r="AB1311">
        <f t="shared" si="238"/>
        <v>0</v>
      </c>
      <c r="AC1311">
        <f t="shared" si="239"/>
        <v>0</v>
      </c>
      <c r="AD1311" s="2">
        <f t="shared" si="240"/>
        <v>60</v>
      </c>
      <c r="AE1311" s="2" t="str">
        <f t="shared" si="241"/>
        <v>HT Under 1.5 Goals</v>
      </c>
      <c r="AF1311" s="6"/>
      <c r="AG1311" s="6" t="str">
        <f t="shared" si="242"/>
        <v>HT Over 0.5 Goals</v>
      </c>
      <c r="AH1311" s="6" t="str">
        <f t="shared" si="244"/>
        <v>LOST</v>
      </c>
      <c r="AI1311" s="6" t="str">
        <f t="shared" si="245"/>
        <v>LOST</v>
      </c>
      <c r="AK1311" s="2" t="str">
        <f t="shared" si="243"/>
        <v>…</v>
      </c>
    </row>
    <row r="1312" spans="6:37">
      <c r="F1312" s="8"/>
      <c r="G1312" s="2"/>
      <c r="H1312" s="8"/>
      <c r="I1312" s="2"/>
      <c r="J1312" s="2"/>
      <c r="K1312" s="2"/>
      <c r="L1312" s="2"/>
      <c r="M1312" s="2"/>
      <c r="N1312" s="2"/>
      <c r="O1312" s="3"/>
      <c r="P1312" s="3"/>
      <c r="Q1312" s="2"/>
      <c r="R1312" s="2"/>
      <c r="S1312" s="2"/>
      <c r="T1312" s="2"/>
      <c r="U1312" s="27"/>
      <c r="V1312" s="27"/>
      <c r="W1312" s="20"/>
      <c r="X1312" s="20">
        <f t="shared" si="235"/>
        <v>1.25</v>
      </c>
      <c r="Y1312" s="11"/>
      <c r="Z1312" s="2">
        <f t="shared" si="236"/>
        <v>0</v>
      </c>
      <c r="AA1312">
        <f t="shared" si="237"/>
        <v>10</v>
      </c>
      <c r="AB1312">
        <f t="shared" si="238"/>
        <v>0</v>
      </c>
      <c r="AC1312">
        <f t="shared" si="239"/>
        <v>0</v>
      </c>
      <c r="AD1312" s="2">
        <f t="shared" si="240"/>
        <v>60</v>
      </c>
      <c r="AE1312" s="2" t="str">
        <f t="shared" si="241"/>
        <v>HT Under 1.5 Goals</v>
      </c>
      <c r="AF1312" s="6"/>
      <c r="AG1312" s="6" t="str">
        <f t="shared" si="242"/>
        <v>HT Over 0.5 Goals</v>
      </c>
      <c r="AH1312" s="6" t="str">
        <f t="shared" si="244"/>
        <v>LOST</v>
      </c>
      <c r="AI1312" s="6" t="str">
        <f t="shared" si="245"/>
        <v>LOST</v>
      </c>
      <c r="AK1312" s="2" t="str">
        <f t="shared" si="243"/>
        <v>…</v>
      </c>
    </row>
    <row r="1313" spans="6:37">
      <c r="F1313" s="8"/>
      <c r="G1313" s="2"/>
      <c r="H1313" s="8"/>
      <c r="I1313" s="2"/>
      <c r="J1313" s="2"/>
      <c r="K1313" s="2"/>
      <c r="L1313" s="2"/>
      <c r="M1313" s="2"/>
      <c r="N1313" s="2"/>
      <c r="O1313" s="3"/>
      <c r="P1313" s="3"/>
      <c r="Q1313" s="2"/>
      <c r="R1313" s="2"/>
      <c r="S1313" s="2"/>
      <c r="T1313" s="2"/>
      <c r="U1313" s="27"/>
      <c r="V1313" s="27"/>
      <c r="W1313" s="20"/>
      <c r="X1313" s="20">
        <f t="shared" si="235"/>
        <v>1.25</v>
      </c>
      <c r="Y1313" s="11"/>
      <c r="Z1313" s="2">
        <f t="shared" si="236"/>
        <v>0</v>
      </c>
      <c r="AA1313">
        <f t="shared" si="237"/>
        <v>10</v>
      </c>
      <c r="AB1313">
        <f t="shared" si="238"/>
        <v>0</v>
      </c>
      <c r="AC1313">
        <f t="shared" si="239"/>
        <v>0</v>
      </c>
      <c r="AD1313" s="2">
        <f t="shared" si="240"/>
        <v>60</v>
      </c>
      <c r="AE1313" s="2" t="str">
        <f t="shared" si="241"/>
        <v>HT Under 1.5 Goals</v>
      </c>
      <c r="AF1313" s="6"/>
      <c r="AG1313" s="6" t="str">
        <f t="shared" si="242"/>
        <v>HT Over 0.5 Goals</v>
      </c>
      <c r="AH1313" s="6" t="str">
        <f t="shared" si="244"/>
        <v>LOST</v>
      </c>
      <c r="AI1313" s="6" t="str">
        <f t="shared" si="245"/>
        <v>LOST</v>
      </c>
      <c r="AK1313" s="2" t="str">
        <f t="shared" si="243"/>
        <v>…</v>
      </c>
    </row>
    <row r="1314" spans="6:37">
      <c r="F1314" s="8"/>
      <c r="G1314" s="2"/>
      <c r="H1314" s="8"/>
      <c r="I1314" s="2"/>
      <c r="J1314" s="2"/>
      <c r="K1314" s="2"/>
      <c r="L1314" s="2"/>
      <c r="M1314" s="2"/>
      <c r="N1314" s="2"/>
      <c r="O1314" s="3"/>
      <c r="P1314" s="3"/>
      <c r="Q1314" s="2"/>
      <c r="R1314" s="2"/>
      <c r="S1314" s="2"/>
      <c r="T1314" s="2"/>
      <c r="U1314" s="27"/>
      <c r="V1314" s="27"/>
      <c r="W1314" s="20"/>
      <c r="X1314" s="20">
        <f t="shared" si="235"/>
        <v>1.25</v>
      </c>
      <c r="Y1314" s="11"/>
      <c r="Z1314" s="2">
        <f t="shared" si="236"/>
        <v>0</v>
      </c>
      <c r="AA1314">
        <f t="shared" si="237"/>
        <v>10</v>
      </c>
      <c r="AB1314">
        <f t="shared" si="238"/>
        <v>0</v>
      </c>
      <c r="AC1314">
        <f t="shared" si="239"/>
        <v>0</v>
      </c>
      <c r="AD1314" s="2">
        <f t="shared" si="240"/>
        <v>60</v>
      </c>
      <c r="AE1314" s="2" t="str">
        <f t="shared" si="241"/>
        <v>HT Under 1.5 Goals</v>
      </c>
      <c r="AF1314" s="6"/>
      <c r="AG1314" s="6" t="str">
        <f t="shared" si="242"/>
        <v>HT Over 0.5 Goals</v>
      </c>
      <c r="AH1314" s="6" t="str">
        <f t="shared" si="244"/>
        <v>LOST</v>
      </c>
      <c r="AI1314" s="6" t="str">
        <f t="shared" si="245"/>
        <v>LOST</v>
      </c>
      <c r="AK1314" s="2" t="str">
        <f t="shared" si="243"/>
        <v>…</v>
      </c>
    </row>
    <row r="1315" spans="6:37">
      <c r="F1315" s="8"/>
      <c r="G1315" s="2"/>
      <c r="H1315" s="8"/>
      <c r="I1315" s="2"/>
      <c r="J1315" s="2"/>
      <c r="K1315" s="2"/>
      <c r="L1315" s="2"/>
      <c r="M1315" s="2"/>
      <c r="N1315" s="2"/>
      <c r="O1315" s="3"/>
      <c r="P1315" s="3"/>
      <c r="Q1315" s="2"/>
      <c r="R1315" s="2"/>
      <c r="S1315" s="2"/>
      <c r="T1315" s="2"/>
      <c r="U1315" s="27"/>
      <c r="V1315" s="27"/>
      <c r="W1315" s="20"/>
      <c r="X1315" s="20">
        <f t="shared" si="235"/>
        <v>1.25</v>
      </c>
      <c r="Y1315" s="11"/>
      <c r="Z1315" s="2">
        <f t="shared" si="236"/>
        <v>0</v>
      </c>
      <c r="AA1315">
        <f t="shared" si="237"/>
        <v>10</v>
      </c>
      <c r="AB1315">
        <f t="shared" si="238"/>
        <v>0</v>
      </c>
      <c r="AC1315">
        <f t="shared" si="239"/>
        <v>0</v>
      </c>
      <c r="AD1315" s="2">
        <f t="shared" si="240"/>
        <v>60</v>
      </c>
      <c r="AE1315" s="2" t="str">
        <f t="shared" si="241"/>
        <v>HT Under 1.5 Goals</v>
      </c>
      <c r="AF1315" s="6"/>
      <c r="AG1315" s="6" t="str">
        <f t="shared" si="242"/>
        <v>HT Over 0.5 Goals</v>
      </c>
      <c r="AH1315" s="6" t="str">
        <f t="shared" si="244"/>
        <v>LOST</v>
      </c>
      <c r="AI1315" s="6" t="str">
        <f t="shared" si="245"/>
        <v>LOST</v>
      </c>
      <c r="AK1315" s="2" t="str">
        <f t="shared" si="243"/>
        <v>…</v>
      </c>
    </row>
    <row r="1316" spans="6:37">
      <c r="F1316" s="8"/>
      <c r="G1316" s="2"/>
      <c r="H1316" s="8"/>
      <c r="I1316" s="2"/>
      <c r="J1316" s="2"/>
      <c r="K1316" s="2"/>
      <c r="L1316" s="2"/>
      <c r="M1316" s="2"/>
      <c r="N1316" s="2"/>
      <c r="O1316" s="3"/>
      <c r="P1316" s="3"/>
      <c r="Q1316" s="2"/>
      <c r="R1316" s="2"/>
      <c r="S1316" s="2"/>
      <c r="T1316" s="2"/>
      <c r="U1316" s="27"/>
      <c r="V1316" s="27"/>
      <c r="W1316" s="20"/>
      <c r="X1316" s="20">
        <f t="shared" si="235"/>
        <v>1.25</v>
      </c>
      <c r="Y1316" s="11"/>
      <c r="Z1316" s="2">
        <f t="shared" si="236"/>
        <v>0</v>
      </c>
      <c r="AA1316">
        <f t="shared" si="237"/>
        <v>10</v>
      </c>
      <c r="AB1316">
        <f t="shared" si="238"/>
        <v>0</v>
      </c>
      <c r="AC1316">
        <f t="shared" si="239"/>
        <v>0</v>
      </c>
      <c r="AD1316" s="2">
        <f t="shared" si="240"/>
        <v>60</v>
      </c>
      <c r="AE1316" s="2" t="str">
        <f t="shared" si="241"/>
        <v>HT Under 1.5 Goals</v>
      </c>
      <c r="AF1316" s="6"/>
      <c r="AG1316" s="6" t="str">
        <f t="shared" si="242"/>
        <v>HT Over 0.5 Goals</v>
      </c>
      <c r="AH1316" s="6" t="str">
        <f t="shared" si="244"/>
        <v>LOST</v>
      </c>
      <c r="AI1316" s="6" t="str">
        <f t="shared" si="245"/>
        <v>LOST</v>
      </c>
      <c r="AK1316" s="2" t="str">
        <f t="shared" si="243"/>
        <v>…</v>
      </c>
    </row>
    <row r="1317" spans="6:37">
      <c r="F1317" s="8"/>
      <c r="G1317" s="2"/>
      <c r="H1317" s="8"/>
      <c r="I1317" s="2"/>
      <c r="J1317" s="2"/>
      <c r="K1317" s="2"/>
      <c r="L1317" s="2"/>
      <c r="M1317" s="2"/>
      <c r="N1317" s="2"/>
      <c r="O1317" s="3"/>
      <c r="P1317" s="3"/>
      <c r="Q1317" s="2"/>
      <c r="R1317" s="2"/>
      <c r="S1317" s="2"/>
      <c r="T1317" s="2"/>
      <c r="U1317" s="27"/>
      <c r="V1317" s="27"/>
      <c r="W1317" s="20"/>
      <c r="X1317" s="20">
        <f t="shared" si="235"/>
        <v>1.25</v>
      </c>
      <c r="Y1317" s="11"/>
      <c r="Z1317" s="2">
        <f t="shared" si="236"/>
        <v>0</v>
      </c>
      <c r="AA1317">
        <f t="shared" si="237"/>
        <v>10</v>
      </c>
      <c r="AB1317">
        <f t="shared" si="238"/>
        <v>0</v>
      </c>
      <c r="AC1317">
        <f t="shared" si="239"/>
        <v>0</v>
      </c>
      <c r="AD1317" s="2">
        <f t="shared" si="240"/>
        <v>60</v>
      </c>
      <c r="AE1317" s="2" t="str">
        <f t="shared" si="241"/>
        <v>HT Under 1.5 Goals</v>
      </c>
      <c r="AF1317" s="6"/>
      <c r="AG1317" s="6" t="str">
        <f t="shared" si="242"/>
        <v>HT Over 0.5 Goals</v>
      </c>
      <c r="AH1317" s="6" t="str">
        <f t="shared" si="244"/>
        <v>LOST</v>
      </c>
      <c r="AI1317" s="6" t="str">
        <f t="shared" si="245"/>
        <v>LOST</v>
      </c>
      <c r="AK1317" s="2" t="str">
        <f t="shared" si="243"/>
        <v>…</v>
      </c>
    </row>
    <row r="1318" spans="6:37">
      <c r="F1318" s="8"/>
      <c r="G1318" s="2"/>
      <c r="H1318" s="8"/>
      <c r="I1318" s="2"/>
      <c r="J1318" s="2"/>
      <c r="K1318" s="2"/>
      <c r="L1318" s="2"/>
      <c r="M1318" s="2"/>
      <c r="N1318" s="2"/>
      <c r="O1318" s="3"/>
      <c r="P1318" s="3"/>
      <c r="Q1318" s="2"/>
      <c r="R1318" s="2"/>
      <c r="S1318" s="2"/>
      <c r="T1318" s="2"/>
      <c r="U1318" s="27"/>
      <c r="V1318" s="27"/>
      <c r="W1318" s="20"/>
      <c r="X1318" s="20">
        <f t="shared" si="235"/>
        <v>1.25</v>
      </c>
      <c r="Y1318" s="11"/>
      <c r="Z1318" s="2">
        <f t="shared" si="236"/>
        <v>0</v>
      </c>
      <c r="AA1318">
        <f t="shared" si="237"/>
        <v>10</v>
      </c>
      <c r="AB1318">
        <f t="shared" si="238"/>
        <v>0</v>
      </c>
      <c r="AC1318">
        <f t="shared" si="239"/>
        <v>0</v>
      </c>
      <c r="AD1318" s="2">
        <f t="shared" si="240"/>
        <v>60</v>
      </c>
      <c r="AE1318" s="2" t="str">
        <f t="shared" si="241"/>
        <v>HT Under 1.5 Goals</v>
      </c>
      <c r="AF1318" s="6"/>
      <c r="AG1318" s="6" t="str">
        <f t="shared" si="242"/>
        <v>HT Over 0.5 Goals</v>
      </c>
      <c r="AH1318" s="6" t="str">
        <f t="shared" si="244"/>
        <v>LOST</v>
      </c>
      <c r="AI1318" s="6" t="str">
        <f t="shared" si="245"/>
        <v>LOST</v>
      </c>
      <c r="AK1318" s="2" t="str">
        <f t="shared" si="243"/>
        <v>…</v>
      </c>
    </row>
    <row r="1319" spans="6:37">
      <c r="F1319" s="8"/>
      <c r="G1319" s="2"/>
      <c r="H1319" s="8"/>
      <c r="I1319" s="2"/>
      <c r="J1319" s="2"/>
      <c r="K1319" s="2"/>
      <c r="L1319" s="2"/>
      <c r="M1319" s="2"/>
      <c r="N1319" s="2"/>
      <c r="O1319" s="3"/>
      <c r="P1319" s="3"/>
      <c r="Q1319" s="2"/>
      <c r="R1319" s="2"/>
      <c r="S1319" s="2"/>
      <c r="T1319" s="2"/>
      <c r="U1319" s="27"/>
      <c r="V1319" s="27"/>
      <c r="W1319" s="20"/>
      <c r="X1319" s="20">
        <f t="shared" si="235"/>
        <v>1.25</v>
      </c>
      <c r="Y1319" s="11"/>
      <c r="Z1319" s="2">
        <f t="shared" si="236"/>
        <v>0</v>
      </c>
      <c r="AA1319">
        <f t="shared" si="237"/>
        <v>10</v>
      </c>
      <c r="AB1319">
        <f t="shared" si="238"/>
        <v>0</v>
      </c>
      <c r="AC1319">
        <f t="shared" si="239"/>
        <v>0</v>
      </c>
      <c r="AD1319" s="2">
        <f t="shared" si="240"/>
        <v>60</v>
      </c>
      <c r="AE1319" s="2" t="str">
        <f t="shared" si="241"/>
        <v>HT Under 1.5 Goals</v>
      </c>
      <c r="AF1319" s="6"/>
      <c r="AG1319" s="6" t="str">
        <f t="shared" si="242"/>
        <v>HT Over 0.5 Goals</v>
      </c>
      <c r="AH1319" s="6" t="str">
        <f t="shared" si="244"/>
        <v>LOST</v>
      </c>
      <c r="AI1319" s="6" t="str">
        <f t="shared" si="245"/>
        <v>LOST</v>
      </c>
      <c r="AK1319" s="2" t="str">
        <f t="shared" si="243"/>
        <v>…</v>
      </c>
    </row>
    <row r="1320" spans="6:37">
      <c r="F1320" s="8"/>
      <c r="G1320" s="2"/>
      <c r="H1320" s="8"/>
      <c r="I1320" s="2"/>
      <c r="J1320" s="2"/>
      <c r="K1320" s="2"/>
      <c r="L1320" s="2"/>
      <c r="M1320" s="2"/>
      <c r="N1320" s="2"/>
      <c r="O1320" s="3"/>
      <c r="P1320" s="3"/>
      <c r="Q1320" s="2"/>
      <c r="R1320" s="2"/>
      <c r="S1320" s="2"/>
      <c r="T1320" s="2"/>
      <c r="U1320" s="27"/>
      <c r="V1320" s="27"/>
      <c r="W1320" s="20"/>
      <c r="X1320" s="20">
        <f t="shared" si="235"/>
        <v>1.25</v>
      </c>
      <c r="Y1320" s="11"/>
      <c r="Z1320" s="2">
        <f t="shared" si="236"/>
        <v>0</v>
      </c>
      <c r="AA1320">
        <f t="shared" si="237"/>
        <v>10</v>
      </c>
      <c r="AB1320">
        <f t="shared" si="238"/>
        <v>0</v>
      </c>
      <c r="AC1320">
        <f t="shared" si="239"/>
        <v>0</v>
      </c>
      <c r="AD1320" s="2">
        <f t="shared" si="240"/>
        <v>60</v>
      </c>
      <c r="AE1320" s="2" t="str">
        <f t="shared" si="241"/>
        <v>HT Under 1.5 Goals</v>
      </c>
      <c r="AF1320" s="6"/>
      <c r="AG1320" s="6" t="str">
        <f t="shared" si="242"/>
        <v>HT Over 0.5 Goals</v>
      </c>
      <c r="AH1320" s="6" t="str">
        <f t="shared" si="244"/>
        <v>LOST</v>
      </c>
      <c r="AI1320" s="6" t="str">
        <f t="shared" si="245"/>
        <v>LOST</v>
      </c>
      <c r="AK1320" s="2" t="str">
        <f t="shared" si="243"/>
        <v>…</v>
      </c>
    </row>
    <row r="1321" spans="6:37">
      <c r="F1321" s="8"/>
      <c r="G1321" s="2"/>
      <c r="H1321" s="8"/>
      <c r="I1321" s="2"/>
      <c r="J1321" s="2"/>
      <c r="K1321" s="2"/>
      <c r="L1321" s="2"/>
      <c r="M1321" s="2"/>
      <c r="N1321" s="2"/>
      <c r="O1321" s="3"/>
      <c r="P1321" s="3"/>
      <c r="Q1321" s="2"/>
      <c r="R1321" s="2"/>
      <c r="S1321" s="2"/>
      <c r="T1321" s="2"/>
      <c r="U1321" s="27"/>
      <c r="V1321" s="27"/>
      <c r="W1321" s="20"/>
      <c r="X1321" s="20">
        <f t="shared" si="235"/>
        <v>1.25</v>
      </c>
      <c r="Y1321" s="11"/>
      <c r="Z1321" s="2">
        <f t="shared" si="236"/>
        <v>0</v>
      </c>
      <c r="AA1321">
        <f t="shared" si="237"/>
        <v>10</v>
      </c>
      <c r="AB1321">
        <f t="shared" si="238"/>
        <v>0</v>
      </c>
      <c r="AC1321">
        <f t="shared" si="239"/>
        <v>0</v>
      </c>
      <c r="AD1321" s="2">
        <f t="shared" si="240"/>
        <v>60</v>
      </c>
      <c r="AE1321" s="2" t="str">
        <f t="shared" si="241"/>
        <v>HT Under 1.5 Goals</v>
      </c>
      <c r="AF1321" s="6"/>
      <c r="AG1321" s="6" t="str">
        <f t="shared" si="242"/>
        <v>HT Over 0.5 Goals</v>
      </c>
      <c r="AH1321" s="6" t="str">
        <f t="shared" si="244"/>
        <v>LOST</v>
      </c>
      <c r="AI1321" s="6" t="str">
        <f t="shared" si="245"/>
        <v>LOST</v>
      </c>
      <c r="AK1321" s="2" t="str">
        <f t="shared" si="243"/>
        <v>…</v>
      </c>
    </row>
    <row r="1322" spans="6:37">
      <c r="F1322" s="8"/>
      <c r="G1322" s="2"/>
      <c r="H1322" s="8"/>
      <c r="I1322" s="2"/>
      <c r="J1322" s="2"/>
      <c r="K1322" s="2"/>
      <c r="L1322" s="2"/>
      <c r="M1322" s="2"/>
      <c r="N1322" s="2"/>
      <c r="O1322" s="3"/>
      <c r="P1322" s="3"/>
      <c r="Q1322" s="2"/>
      <c r="R1322" s="2"/>
      <c r="S1322" s="2"/>
      <c r="T1322" s="2"/>
      <c r="U1322" s="27"/>
      <c r="V1322" s="27"/>
      <c r="W1322" s="20"/>
      <c r="X1322" s="20">
        <f t="shared" si="235"/>
        <v>1.25</v>
      </c>
      <c r="Y1322" s="11"/>
      <c r="Z1322" s="2">
        <f t="shared" si="236"/>
        <v>0</v>
      </c>
      <c r="AA1322">
        <f t="shared" si="237"/>
        <v>10</v>
      </c>
      <c r="AB1322">
        <f t="shared" si="238"/>
        <v>0</v>
      </c>
      <c r="AC1322">
        <f t="shared" si="239"/>
        <v>0</v>
      </c>
      <c r="AD1322" s="2">
        <f t="shared" si="240"/>
        <v>60</v>
      </c>
      <c r="AE1322" s="2" t="str">
        <f t="shared" si="241"/>
        <v>HT Under 1.5 Goals</v>
      </c>
      <c r="AF1322" s="6"/>
      <c r="AG1322" s="6" t="str">
        <f t="shared" si="242"/>
        <v>HT Over 0.5 Goals</v>
      </c>
      <c r="AH1322" s="6" t="str">
        <f t="shared" si="244"/>
        <v>LOST</v>
      </c>
      <c r="AI1322" s="6" t="str">
        <f t="shared" si="245"/>
        <v>LOST</v>
      </c>
      <c r="AK1322" s="2" t="str">
        <f t="shared" si="243"/>
        <v>…</v>
      </c>
    </row>
    <row r="1323" spans="6:37">
      <c r="F1323" s="8"/>
      <c r="G1323" s="2"/>
      <c r="H1323" s="8"/>
      <c r="I1323" s="2"/>
      <c r="J1323" s="2"/>
      <c r="K1323" s="2"/>
      <c r="L1323" s="2"/>
      <c r="M1323" s="2"/>
      <c r="N1323" s="2"/>
      <c r="O1323" s="3"/>
      <c r="P1323" s="3"/>
      <c r="Q1323" s="2"/>
      <c r="R1323" s="2"/>
      <c r="S1323" s="2"/>
      <c r="T1323" s="2"/>
      <c r="U1323" s="27"/>
      <c r="V1323" s="27"/>
      <c r="W1323" s="20"/>
      <c r="X1323" s="20">
        <f t="shared" si="235"/>
        <v>1.25</v>
      </c>
      <c r="Y1323" s="11"/>
      <c r="Z1323" s="2">
        <f t="shared" si="236"/>
        <v>0</v>
      </c>
      <c r="AA1323">
        <f t="shared" si="237"/>
        <v>10</v>
      </c>
      <c r="AB1323">
        <f t="shared" si="238"/>
        <v>0</v>
      </c>
      <c r="AC1323">
        <f t="shared" si="239"/>
        <v>0</v>
      </c>
      <c r="AD1323" s="2">
        <f t="shared" si="240"/>
        <v>60</v>
      </c>
      <c r="AE1323" s="2" t="str">
        <f t="shared" si="241"/>
        <v>HT Under 1.5 Goals</v>
      </c>
      <c r="AF1323" s="6"/>
      <c r="AG1323" s="6" t="str">
        <f t="shared" si="242"/>
        <v>HT Over 0.5 Goals</v>
      </c>
      <c r="AH1323" s="6" t="str">
        <f t="shared" si="244"/>
        <v>LOST</v>
      </c>
      <c r="AI1323" s="6" t="str">
        <f t="shared" si="245"/>
        <v>LOST</v>
      </c>
      <c r="AK1323" s="2" t="str">
        <f t="shared" si="243"/>
        <v>…</v>
      </c>
    </row>
    <row r="1324" spans="6:37">
      <c r="F1324" s="8"/>
      <c r="G1324" s="2"/>
      <c r="H1324" s="8"/>
      <c r="I1324" s="2"/>
      <c r="J1324" s="2"/>
      <c r="K1324" s="2"/>
      <c r="L1324" s="2"/>
      <c r="M1324" s="2"/>
      <c r="N1324" s="2"/>
      <c r="O1324" s="3"/>
      <c r="P1324" s="3"/>
      <c r="Q1324" s="2"/>
      <c r="R1324" s="2"/>
      <c r="S1324" s="2"/>
      <c r="T1324" s="2"/>
      <c r="U1324" s="27"/>
      <c r="V1324" s="27"/>
      <c r="W1324" s="20"/>
      <c r="X1324" s="20">
        <f t="shared" si="235"/>
        <v>1.25</v>
      </c>
      <c r="Y1324" s="11"/>
      <c r="Z1324" s="2">
        <f t="shared" si="236"/>
        <v>0</v>
      </c>
      <c r="AA1324">
        <f t="shared" si="237"/>
        <v>10</v>
      </c>
      <c r="AB1324">
        <f t="shared" si="238"/>
        <v>0</v>
      </c>
      <c r="AC1324">
        <f t="shared" si="239"/>
        <v>0</v>
      </c>
      <c r="AD1324" s="2">
        <f t="shared" si="240"/>
        <v>60</v>
      </c>
      <c r="AE1324" s="2" t="str">
        <f t="shared" si="241"/>
        <v>HT Under 1.5 Goals</v>
      </c>
      <c r="AF1324" s="6"/>
      <c r="AG1324" s="6" t="str">
        <f t="shared" si="242"/>
        <v>HT Over 0.5 Goals</v>
      </c>
      <c r="AH1324" s="6" t="str">
        <f t="shared" si="244"/>
        <v>LOST</v>
      </c>
      <c r="AI1324" s="6" t="str">
        <f t="shared" si="245"/>
        <v>LOST</v>
      </c>
      <c r="AK1324" s="2" t="str">
        <f t="shared" si="243"/>
        <v>…</v>
      </c>
    </row>
    <row r="1325" spans="6:37">
      <c r="F1325" s="8"/>
      <c r="G1325" s="2"/>
      <c r="H1325" s="8"/>
      <c r="I1325" s="2"/>
      <c r="J1325" s="2"/>
      <c r="K1325" s="2"/>
      <c r="L1325" s="2"/>
      <c r="M1325" s="2"/>
      <c r="N1325" s="2"/>
      <c r="O1325" s="3"/>
      <c r="P1325" s="3"/>
      <c r="Q1325" s="2"/>
      <c r="R1325" s="2"/>
      <c r="S1325" s="2"/>
      <c r="T1325" s="2"/>
      <c r="U1325" s="27"/>
      <c r="V1325" s="27"/>
      <c r="W1325" s="20"/>
      <c r="X1325" s="20">
        <f t="shared" si="235"/>
        <v>1.25</v>
      </c>
      <c r="Y1325" s="11"/>
      <c r="Z1325" s="2">
        <f t="shared" si="236"/>
        <v>0</v>
      </c>
      <c r="AA1325">
        <f t="shared" si="237"/>
        <v>10</v>
      </c>
      <c r="AB1325">
        <f t="shared" si="238"/>
        <v>0</v>
      </c>
      <c r="AC1325">
        <f t="shared" si="239"/>
        <v>0</v>
      </c>
      <c r="AD1325" s="2">
        <f t="shared" si="240"/>
        <v>60</v>
      </c>
      <c r="AE1325" s="2" t="str">
        <f t="shared" si="241"/>
        <v>HT Under 1.5 Goals</v>
      </c>
      <c r="AF1325" s="6"/>
      <c r="AG1325" s="6" t="str">
        <f t="shared" si="242"/>
        <v>HT Over 0.5 Goals</v>
      </c>
      <c r="AH1325" s="6" t="str">
        <f t="shared" si="244"/>
        <v>LOST</v>
      </c>
      <c r="AI1325" s="6" t="str">
        <f t="shared" si="245"/>
        <v>LOST</v>
      </c>
      <c r="AK1325" s="2" t="str">
        <f t="shared" si="243"/>
        <v>…</v>
      </c>
    </row>
    <row r="1326" spans="6:37">
      <c r="F1326" s="8"/>
      <c r="G1326" s="2"/>
      <c r="H1326" s="8"/>
      <c r="I1326" s="2"/>
      <c r="J1326" s="2"/>
      <c r="K1326" s="2"/>
      <c r="L1326" s="2"/>
      <c r="M1326" s="2"/>
      <c r="N1326" s="2"/>
      <c r="O1326" s="3"/>
      <c r="P1326" s="3"/>
      <c r="Q1326" s="2"/>
      <c r="R1326" s="2"/>
      <c r="S1326" s="2"/>
      <c r="T1326" s="2"/>
      <c r="U1326" s="27"/>
      <c r="V1326" s="27"/>
      <c r="W1326" s="20"/>
      <c r="X1326" s="20">
        <f t="shared" si="235"/>
        <v>1.25</v>
      </c>
      <c r="Y1326" s="11"/>
      <c r="Z1326" s="2">
        <f t="shared" si="236"/>
        <v>0</v>
      </c>
      <c r="AA1326">
        <f t="shared" si="237"/>
        <v>10</v>
      </c>
      <c r="AB1326">
        <f t="shared" si="238"/>
        <v>0</v>
      </c>
      <c r="AC1326">
        <f t="shared" si="239"/>
        <v>0</v>
      </c>
      <c r="AD1326" s="2">
        <f t="shared" si="240"/>
        <v>60</v>
      </c>
      <c r="AE1326" s="2" t="str">
        <f t="shared" si="241"/>
        <v>HT Under 1.5 Goals</v>
      </c>
      <c r="AF1326" s="6"/>
      <c r="AG1326" s="6" t="str">
        <f t="shared" si="242"/>
        <v>HT Over 0.5 Goals</v>
      </c>
      <c r="AH1326" s="6" t="str">
        <f t="shared" si="244"/>
        <v>LOST</v>
      </c>
      <c r="AI1326" s="6" t="str">
        <f t="shared" si="245"/>
        <v>LOST</v>
      </c>
      <c r="AK1326" s="2" t="str">
        <f t="shared" si="243"/>
        <v>…</v>
      </c>
    </row>
    <row r="1327" spans="6:37">
      <c r="F1327" s="8"/>
      <c r="G1327" s="2"/>
      <c r="H1327" s="8"/>
      <c r="I1327" s="2"/>
      <c r="J1327" s="2"/>
      <c r="K1327" s="2"/>
      <c r="L1327" s="2"/>
      <c r="M1327" s="2"/>
      <c r="N1327" s="2"/>
      <c r="O1327" s="3"/>
      <c r="P1327" s="3"/>
      <c r="Q1327" s="2"/>
      <c r="R1327" s="2"/>
      <c r="S1327" s="2"/>
      <c r="T1327" s="2"/>
      <c r="U1327" s="27"/>
      <c r="V1327" s="27"/>
      <c r="W1327" s="20"/>
      <c r="X1327" s="20">
        <f t="shared" si="235"/>
        <v>1.25</v>
      </c>
      <c r="Y1327" s="11"/>
      <c r="Z1327" s="2">
        <f t="shared" si="236"/>
        <v>0</v>
      </c>
      <c r="AA1327">
        <f t="shared" si="237"/>
        <v>10</v>
      </c>
      <c r="AB1327">
        <f t="shared" si="238"/>
        <v>0</v>
      </c>
      <c r="AC1327">
        <f t="shared" si="239"/>
        <v>0</v>
      </c>
      <c r="AD1327" s="2">
        <f t="shared" si="240"/>
        <v>60</v>
      </c>
      <c r="AE1327" s="2" t="str">
        <f t="shared" si="241"/>
        <v>HT Under 1.5 Goals</v>
      </c>
      <c r="AF1327" s="6"/>
      <c r="AG1327" s="6" t="str">
        <f t="shared" si="242"/>
        <v>HT Over 0.5 Goals</v>
      </c>
      <c r="AH1327" s="6" t="str">
        <f t="shared" si="244"/>
        <v>LOST</v>
      </c>
      <c r="AI1327" s="6" t="str">
        <f t="shared" si="245"/>
        <v>LOST</v>
      </c>
      <c r="AK1327" s="2" t="str">
        <f t="shared" si="243"/>
        <v>…</v>
      </c>
    </row>
    <row r="1328" spans="6:37">
      <c r="F1328" s="8"/>
      <c r="G1328" s="2"/>
      <c r="H1328" s="8"/>
      <c r="I1328" s="2"/>
      <c r="J1328" s="2"/>
      <c r="K1328" s="2"/>
      <c r="L1328" s="2"/>
      <c r="M1328" s="2"/>
      <c r="N1328" s="2"/>
      <c r="O1328" s="3"/>
      <c r="P1328" s="3"/>
      <c r="Q1328" s="2"/>
      <c r="R1328" s="2"/>
      <c r="S1328" s="2"/>
      <c r="T1328" s="2"/>
      <c r="U1328" s="27"/>
      <c r="V1328" s="27"/>
      <c r="W1328" s="20"/>
      <c r="X1328" s="20">
        <f t="shared" si="235"/>
        <v>1.25</v>
      </c>
      <c r="Y1328" s="11"/>
      <c r="Z1328" s="2">
        <f t="shared" si="236"/>
        <v>0</v>
      </c>
      <c r="AA1328">
        <f t="shared" si="237"/>
        <v>10</v>
      </c>
      <c r="AB1328">
        <f t="shared" si="238"/>
        <v>0</v>
      </c>
      <c r="AC1328">
        <f t="shared" si="239"/>
        <v>0</v>
      </c>
      <c r="AD1328" s="2">
        <f t="shared" si="240"/>
        <v>60</v>
      </c>
      <c r="AE1328" s="2" t="str">
        <f t="shared" si="241"/>
        <v>HT Under 1.5 Goals</v>
      </c>
      <c r="AF1328" s="6"/>
      <c r="AG1328" s="6" t="str">
        <f t="shared" si="242"/>
        <v>HT Over 0.5 Goals</v>
      </c>
      <c r="AH1328" s="6" t="str">
        <f t="shared" si="244"/>
        <v>LOST</v>
      </c>
      <c r="AI1328" s="6" t="str">
        <f t="shared" si="245"/>
        <v>LOST</v>
      </c>
      <c r="AK1328" s="2" t="str">
        <f t="shared" si="243"/>
        <v>…</v>
      </c>
    </row>
    <row r="1329" spans="6:37">
      <c r="F1329" s="8"/>
      <c r="G1329" s="2"/>
      <c r="H1329" s="8"/>
      <c r="I1329" s="2"/>
      <c r="J1329" s="2"/>
      <c r="K1329" s="2"/>
      <c r="L1329" s="2"/>
      <c r="M1329" s="2"/>
      <c r="N1329" s="2"/>
      <c r="O1329" s="3"/>
      <c r="P1329" s="3"/>
      <c r="Q1329" s="2"/>
      <c r="R1329" s="2"/>
      <c r="S1329" s="2"/>
      <c r="T1329" s="2"/>
      <c r="U1329" s="27"/>
      <c r="V1329" s="27"/>
      <c r="W1329" s="20"/>
      <c r="X1329" s="20">
        <f t="shared" si="235"/>
        <v>1.25</v>
      </c>
      <c r="Y1329" s="11"/>
      <c r="Z1329" s="2">
        <f t="shared" si="236"/>
        <v>0</v>
      </c>
      <c r="AA1329">
        <f t="shared" si="237"/>
        <v>10</v>
      </c>
      <c r="AB1329">
        <f t="shared" si="238"/>
        <v>0</v>
      </c>
      <c r="AC1329">
        <f t="shared" si="239"/>
        <v>0</v>
      </c>
      <c r="AD1329" s="2">
        <f t="shared" si="240"/>
        <v>60</v>
      </c>
      <c r="AE1329" s="2" t="str">
        <f t="shared" si="241"/>
        <v>HT Under 1.5 Goals</v>
      </c>
      <c r="AF1329" s="6"/>
      <c r="AG1329" s="6" t="str">
        <f t="shared" si="242"/>
        <v>HT Over 0.5 Goals</v>
      </c>
      <c r="AH1329" s="6" t="str">
        <f t="shared" si="244"/>
        <v>LOST</v>
      </c>
      <c r="AI1329" s="6" t="str">
        <f t="shared" si="245"/>
        <v>LOST</v>
      </c>
      <c r="AK1329" s="2" t="str">
        <f t="shared" si="243"/>
        <v>…</v>
      </c>
    </row>
    <row r="1330" spans="6:37">
      <c r="F1330" s="8"/>
      <c r="G1330" s="2"/>
      <c r="H1330" s="8"/>
      <c r="I1330" s="2"/>
      <c r="J1330" s="2"/>
      <c r="K1330" s="2"/>
      <c r="L1330" s="2"/>
      <c r="M1330" s="2"/>
      <c r="N1330" s="2"/>
      <c r="O1330" s="3"/>
      <c r="P1330" s="3"/>
      <c r="Q1330" s="2"/>
      <c r="R1330" s="2"/>
      <c r="S1330" s="2"/>
      <c r="T1330" s="2"/>
      <c r="U1330" s="27"/>
      <c r="V1330" s="27"/>
      <c r="W1330" s="20"/>
      <c r="X1330" s="20">
        <f t="shared" si="235"/>
        <v>1.25</v>
      </c>
      <c r="Y1330" s="11"/>
      <c r="Z1330" s="2">
        <f t="shared" si="236"/>
        <v>0</v>
      </c>
      <c r="AA1330">
        <f t="shared" si="237"/>
        <v>10</v>
      </c>
      <c r="AB1330">
        <f t="shared" si="238"/>
        <v>0</v>
      </c>
      <c r="AC1330">
        <f t="shared" si="239"/>
        <v>0</v>
      </c>
      <c r="AD1330" s="2">
        <f t="shared" si="240"/>
        <v>60</v>
      </c>
      <c r="AE1330" s="2" t="str">
        <f t="shared" si="241"/>
        <v>HT Under 1.5 Goals</v>
      </c>
      <c r="AF1330" s="6"/>
      <c r="AG1330" s="6" t="str">
        <f t="shared" si="242"/>
        <v>HT Over 0.5 Goals</v>
      </c>
      <c r="AH1330" s="6" t="str">
        <f t="shared" si="244"/>
        <v>LOST</v>
      </c>
      <c r="AI1330" s="6" t="str">
        <f t="shared" si="245"/>
        <v>LOST</v>
      </c>
      <c r="AK1330" s="2" t="str">
        <f t="shared" si="243"/>
        <v>…</v>
      </c>
    </row>
    <row r="1331" spans="6:37">
      <c r="F1331" s="8"/>
      <c r="G1331" s="2"/>
      <c r="H1331" s="8"/>
      <c r="I1331" s="2"/>
      <c r="J1331" s="2"/>
      <c r="K1331" s="2"/>
      <c r="L1331" s="2"/>
      <c r="M1331" s="2"/>
      <c r="N1331" s="2"/>
      <c r="O1331" s="3"/>
      <c r="P1331" s="3"/>
      <c r="Q1331" s="2"/>
      <c r="R1331" s="2"/>
      <c r="S1331" s="2"/>
      <c r="T1331" s="2"/>
      <c r="U1331" s="27"/>
      <c r="V1331" s="27"/>
      <c r="W1331" s="20"/>
      <c r="X1331" s="20">
        <f t="shared" si="235"/>
        <v>1.25</v>
      </c>
      <c r="Y1331" s="11"/>
      <c r="Z1331" s="2">
        <f t="shared" si="236"/>
        <v>0</v>
      </c>
      <c r="AA1331">
        <f t="shared" si="237"/>
        <v>10</v>
      </c>
      <c r="AB1331">
        <f t="shared" si="238"/>
        <v>0</v>
      </c>
      <c r="AC1331">
        <f t="shared" si="239"/>
        <v>0</v>
      </c>
      <c r="AD1331" s="2">
        <f t="shared" si="240"/>
        <v>60</v>
      </c>
      <c r="AE1331" s="2" t="str">
        <f t="shared" si="241"/>
        <v>HT Under 1.5 Goals</v>
      </c>
      <c r="AF1331" s="6"/>
      <c r="AG1331" s="6" t="str">
        <f t="shared" si="242"/>
        <v>HT Over 0.5 Goals</v>
      </c>
      <c r="AH1331" s="6" t="str">
        <f t="shared" si="244"/>
        <v>LOST</v>
      </c>
      <c r="AI1331" s="6" t="str">
        <f t="shared" si="245"/>
        <v>LOST</v>
      </c>
      <c r="AK1331" s="2" t="str">
        <f t="shared" si="243"/>
        <v>…</v>
      </c>
    </row>
    <row r="1332" spans="6:37">
      <c r="F1332" s="8"/>
      <c r="G1332" s="2"/>
      <c r="H1332" s="8"/>
      <c r="I1332" s="2"/>
      <c r="J1332" s="2"/>
      <c r="K1332" s="2"/>
      <c r="L1332" s="2"/>
      <c r="M1332" s="2"/>
      <c r="N1332" s="2"/>
      <c r="O1332" s="3"/>
      <c r="P1332" s="3"/>
      <c r="Q1332" s="2"/>
      <c r="R1332" s="2"/>
      <c r="S1332" s="2"/>
      <c r="T1332" s="2"/>
      <c r="U1332" s="27"/>
      <c r="V1332" s="27"/>
      <c r="W1332" s="20"/>
      <c r="X1332" s="20">
        <f t="shared" si="235"/>
        <v>1.25</v>
      </c>
      <c r="Y1332" s="11"/>
      <c r="Z1332" s="2">
        <f t="shared" si="236"/>
        <v>0</v>
      </c>
      <c r="AA1332">
        <f t="shared" si="237"/>
        <v>10</v>
      </c>
      <c r="AB1332">
        <f t="shared" si="238"/>
        <v>0</v>
      </c>
      <c r="AC1332">
        <f t="shared" si="239"/>
        <v>0</v>
      </c>
      <c r="AD1332" s="2">
        <f t="shared" si="240"/>
        <v>60</v>
      </c>
      <c r="AE1332" s="2" t="str">
        <f t="shared" si="241"/>
        <v>HT Under 1.5 Goals</v>
      </c>
      <c r="AF1332" s="6"/>
      <c r="AG1332" s="6" t="str">
        <f t="shared" si="242"/>
        <v>HT Over 0.5 Goals</v>
      </c>
      <c r="AH1332" s="6" t="str">
        <f t="shared" si="244"/>
        <v>LOST</v>
      </c>
      <c r="AI1332" s="6" t="str">
        <f t="shared" si="245"/>
        <v>LOST</v>
      </c>
      <c r="AK1332" s="2" t="str">
        <f t="shared" si="243"/>
        <v>…</v>
      </c>
    </row>
    <row r="1333" spans="6:37">
      <c r="F1333" s="8"/>
      <c r="G1333" s="2"/>
      <c r="H1333" s="8"/>
      <c r="I1333" s="2"/>
      <c r="J1333" s="2"/>
      <c r="K1333" s="2"/>
      <c r="L1333" s="2"/>
      <c r="M1333" s="2"/>
      <c r="N1333" s="2"/>
      <c r="O1333" s="3"/>
      <c r="P1333" s="3"/>
      <c r="Q1333" s="2"/>
      <c r="R1333" s="2"/>
      <c r="S1333" s="2"/>
      <c r="T1333" s="2"/>
      <c r="U1333" s="27"/>
      <c r="V1333" s="27"/>
      <c r="W1333" s="20"/>
      <c r="X1333" s="20">
        <f t="shared" si="235"/>
        <v>1.25</v>
      </c>
      <c r="Y1333" s="11"/>
      <c r="Z1333" s="2">
        <f t="shared" si="236"/>
        <v>0</v>
      </c>
      <c r="AA1333">
        <f t="shared" si="237"/>
        <v>10</v>
      </c>
      <c r="AB1333">
        <f t="shared" si="238"/>
        <v>0</v>
      </c>
      <c r="AC1333">
        <f t="shared" si="239"/>
        <v>0</v>
      </c>
      <c r="AD1333" s="2">
        <f t="shared" si="240"/>
        <v>60</v>
      </c>
      <c r="AE1333" s="2" t="str">
        <f t="shared" si="241"/>
        <v>HT Under 1.5 Goals</v>
      </c>
      <c r="AF1333" s="6"/>
      <c r="AG1333" s="6" t="str">
        <f t="shared" si="242"/>
        <v>HT Over 0.5 Goals</v>
      </c>
      <c r="AH1333" s="6" t="str">
        <f t="shared" si="244"/>
        <v>LOST</v>
      </c>
      <c r="AI1333" s="6" t="str">
        <f t="shared" si="245"/>
        <v>LOST</v>
      </c>
      <c r="AK1333" s="2" t="str">
        <f t="shared" si="243"/>
        <v>…</v>
      </c>
    </row>
    <row r="1334" spans="6:37">
      <c r="F1334" s="8"/>
      <c r="G1334" s="2"/>
      <c r="H1334" s="8"/>
      <c r="I1334" s="2"/>
      <c r="J1334" s="2"/>
      <c r="K1334" s="2"/>
      <c r="L1334" s="2"/>
      <c r="M1334" s="2"/>
      <c r="N1334" s="2"/>
      <c r="O1334" s="3"/>
      <c r="P1334" s="3"/>
      <c r="Q1334" s="2"/>
      <c r="R1334" s="2"/>
      <c r="S1334" s="2"/>
      <c r="T1334" s="2"/>
      <c r="U1334" s="27"/>
      <c r="V1334" s="27"/>
      <c r="W1334" s="20"/>
      <c r="X1334" s="20">
        <f t="shared" si="235"/>
        <v>1.25</v>
      </c>
      <c r="Y1334" s="11"/>
      <c r="Z1334" s="2">
        <f t="shared" si="236"/>
        <v>0</v>
      </c>
      <c r="AA1334">
        <f t="shared" si="237"/>
        <v>10</v>
      </c>
      <c r="AB1334">
        <f t="shared" si="238"/>
        <v>0</v>
      </c>
      <c r="AC1334">
        <f t="shared" si="239"/>
        <v>0</v>
      </c>
      <c r="AD1334" s="2">
        <f t="shared" si="240"/>
        <v>60</v>
      </c>
      <c r="AE1334" s="2" t="str">
        <f t="shared" si="241"/>
        <v>HT Under 1.5 Goals</v>
      </c>
      <c r="AF1334" s="6"/>
      <c r="AG1334" s="6" t="str">
        <f t="shared" si="242"/>
        <v>HT Over 0.5 Goals</v>
      </c>
      <c r="AH1334" s="6" t="str">
        <f t="shared" si="244"/>
        <v>LOST</v>
      </c>
      <c r="AI1334" s="6" t="str">
        <f t="shared" si="245"/>
        <v>LOST</v>
      </c>
      <c r="AK1334" s="2" t="str">
        <f t="shared" si="243"/>
        <v>…</v>
      </c>
    </row>
    <row r="1335" spans="6:37">
      <c r="F1335" s="8"/>
      <c r="G1335" s="2"/>
      <c r="H1335" s="8"/>
      <c r="I1335" s="2"/>
      <c r="J1335" s="2"/>
      <c r="K1335" s="2"/>
      <c r="L1335" s="2"/>
      <c r="M1335" s="2"/>
      <c r="N1335" s="2"/>
      <c r="O1335" s="3"/>
      <c r="P1335" s="3"/>
      <c r="Q1335" s="2"/>
      <c r="R1335" s="2"/>
      <c r="S1335" s="2"/>
      <c r="T1335" s="2"/>
      <c r="U1335" s="27"/>
      <c r="V1335" s="27"/>
      <c r="W1335" s="20"/>
      <c r="X1335" s="20">
        <f t="shared" si="235"/>
        <v>1.25</v>
      </c>
      <c r="Y1335" s="11"/>
      <c r="Z1335" s="2">
        <f t="shared" si="236"/>
        <v>0</v>
      </c>
      <c r="AA1335">
        <f t="shared" si="237"/>
        <v>10</v>
      </c>
      <c r="AB1335">
        <f t="shared" si="238"/>
        <v>0</v>
      </c>
      <c r="AC1335">
        <f t="shared" si="239"/>
        <v>0</v>
      </c>
      <c r="AD1335" s="2">
        <f t="shared" si="240"/>
        <v>60</v>
      </c>
      <c r="AE1335" s="2" t="str">
        <f t="shared" si="241"/>
        <v>HT Under 1.5 Goals</v>
      </c>
      <c r="AF1335" s="6"/>
      <c r="AG1335" s="6" t="str">
        <f t="shared" si="242"/>
        <v>HT Over 0.5 Goals</v>
      </c>
      <c r="AH1335" s="6" t="str">
        <f t="shared" si="244"/>
        <v>LOST</v>
      </c>
      <c r="AI1335" s="6" t="str">
        <f t="shared" si="245"/>
        <v>LOST</v>
      </c>
      <c r="AK1335" s="2" t="str">
        <f t="shared" si="243"/>
        <v>…</v>
      </c>
    </row>
    <row r="1336" spans="6:37">
      <c r="F1336" s="8"/>
      <c r="G1336" s="2"/>
      <c r="H1336" s="8"/>
      <c r="I1336" s="2"/>
      <c r="J1336" s="2"/>
      <c r="K1336" s="2"/>
      <c r="L1336" s="2"/>
      <c r="M1336" s="2"/>
      <c r="N1336" s="2"/>
      <c r="O1336" s="3"/>
      <c r="P1336" s="3"/>
      <c r="Q1336" s="2"/>
      <c r="R1336" s="2"/>
      <c r="S1336" s="2"/>
      <c r="T1336" s="2"/>
      <c r="U1336" s="27"/>
      <c r="V1336" s="27"/>
      <c r="W1336" s="20"/>
      <c r="X1336" s="20">
        <f t="shared" si="235"/>
        <v>1.25</v>
      </c>
      <c r="Y1336" s="11"/>
      <c r="Z1336" s="2">
        <f t="shared" si="236"/>
        <v>0</v>
      </c>
      <c r="AA1336">
        <f t="shared" si="237"/>
        <v>10</v>
      </c>
      <c r="AB1336">
        <f t="shared" si="238"/>
        <v>0</v>
      </c>
      <c r="AC1336">
        <f t="shared" si="239"/>
        <v>0</v>
      </c>
      <c r="AD1336" s="2">
        <f t="shared" si="240"/>
        <v>60</v>
      </c>
      <c r="AE1336" s="2" t="str">
        <f t="shared" si="241"/>
        <v>HT Under 1.5 Goals</v>
      </c>
      <c r="AF1336" s="6"/>
      <c r="AG1336" s="6" t="str">
        <f t="shared" si="242"/>
        <v>HT Over 0.5 Goals</v>
      </c>
      <c r="AH1336" s="6" t="str">
        <f t="shared" si="244"/>
        <v>LOST</v>
      </c>
      <c r="AI1336" s="6" t="str">
        <f t="shared" si="245"/>
        <v>LOST</v>
      </c>
      <c r="AK1336" s="2" t="str">
        <f t="shared" si="243"/>
        <v>…</v>
      </c>
    </row>
    <row r="1337" spans="6:37">
      <c r="F1337" s="8"/>
      <c r="G1337" s="2"/>
      <c r="H1337" s="8"/>
      <c r="I1337" s="2"/>
      <c r="J1337" s="2"/>
      <c r="K1337" s="2"/>
      <c r="L1337" s="2"/>
      <c r="M1337" s="2"/>
      <c r="N1337" s="2"/>
      <c r="O1337" s="3"/>
      <c r="P1337" s="3"/>
      <c r="Q1337" s="2"/>
      <c r="R1337" s="2"/>
      <c r="S1337" s="2"/>
      <c r="T1337" s="2"/>
      <c r="U1337" s="27"/>
      <c r="V1337" s="27"/>
      <c r="W1337" s="20"/>
      <c r="X1337" s="20">
        <f t="shared" si="235"/>
        <v>1.25</v>
      </c>
      <c r="Y1337" s="11"/>
      <c r="Z1337" s="2">
        <f t="shared" si="236"/>
        <v>0</v>
      </c>
      <c r="AA1337">
        <f t="shared" si="237"/>
        <v>10</v>
      </c>
      <c r="AB1337">
        <f t="shared" si="238"/>
        <v>0</v>
      </c>
      <c r="AC1337">
        <f t="shared" si="239"/>
        <v>0</v>
      </c>
      <c r="AD1337" s="2">
        <f t="shared" si="240"/>
        <v>60</v>
      </c>
      <c r="AE1337" s="2" t="str">
        <f t="shared" si="241"/>
        <v>HT Under 1.5 Goals</v>
      </c>
      <c r="AF1337" s="6"/>
      <c r="AG1337" s="6" t="str">
        <f t="shared" si="242"/>
        <v>HT Over 0.5 Goals</v>
      </c>
      <c r="AH1337" s="6" t="str">
        <f t="shared" si="244"/>
        <v>LOST</v>
      </c>
      <c r="AI1337" s="6" t="str">
        <f t="shared" si="245"/>
        <v>LOST</v>
      </c>
      <c r="AK1337" s="2" t="str">
        <f t="shared" si="243"/>
        <v>…</v>
      </c>
    </row>
    <row r="1338" spans="6:37">
      <c r="F1338" s="8"/>
      <c r="G1338" s="2"/>
      <c r="H1338" s="8"/>
      <c r="I1338" s="2"/>
      <c r="J1338" s="2"/>
      <c r="K1338" s="2"/>
      <c r="L1338" s="2"/>
      <c r="M1338" s="2"/>
      <c r="N1338" s="2"/>
      <c r="O1338" s="3"/>
      <c r="P1338" s="3"/>
      <c r="Q1338" s="2"/>
      <c r="R1338" s="2"/>
      <c r="S1338" s="2"/>
      <c r="T1338" s="2"/>
      <c r="U1338" s="27"/>
      <c r="V1338" s="27"/>
      <c r="W1338" s="20"/>
      <c r="X1338" s="20">
        <f t="shared" si="235"/>
        <v>1.25</v>
      </c>
      <c r="Y1338" s="11"/>
      <c r="Z1338" s="2">
        <f t="shared" si="236"/>
        <v>0</v>
      </c>
      <c r="AA1338">
        <f t="shared" si="237"/>
        <v>10</v>
      </c>
      <c r="AB1338">
        <f t="shared" si="238"/>
        <v>0</v>
      </c>
      <c r="AC1338">
        <f t="shared" si="239"/>
        <v>0</v>
      </c>
      <c r="AD1338" s="2">
        <f t="shared" si="240"/>
        <v>60</v>
      </c>
      <c r="AE1338" s="2" t="str">
        <f t="shared" si="241"/>
        <v>HT Under 1.5 Goals</v>
      </c>
      <c r="AF1338" s="6"/>
      <c r="AG1338" s="6" t="str">
        <f t="shared" si="242"/>
        <v>HT Over 0.5 Goals</v>
      </c>
      <c r="AH1338" s="6" t="str">
        <f t="shared" si="244"/>
        <v>LOST</v>
      </c>
      <c r="AI1338" s="6" t="str">
        <f t="shared" si="245"/>
        <v>LOST</v>
      </c>
      <c r="AK1338" s="2" t="str">
        <f t="shared" si="243"/>
        <v>…</v>
      </c>
    </row>
    <row r="1339" spans="6:37">
      <c r="F1339" s="8"/>
      <c r="G1339" s="2"/>
      <c r="H1339" s="8"/>
      <c r="I1339" s="2"/>
      <c r="J1339" s="2"/>
      <c r="K1339" s="2"/>
      <c r="L1339" s="2"/>
      <c r="M1339" s="2"/>
      <c r="N1339" s="2"/>
      <c r="O1339" s="3"/>
      <c r="P1339" s="3"/>
      <c r="Q1339" s="2"/>
      <c r="R1339" s="2"/>
      <c r="S1339" s="2"/>
      <c r="T1339" s="2"/>
      <c r="U1339" s="27"/>
      <c r="V1339" s="27"/>
      <c r="W1339" s="20"/>
      <c r="X1339" s="20">
        <f t="shared" si="235"/>
        <v>1.25</v>
      </c>
      <c r="Y1339" s="11"/>
      <c r="Z1339" s="2">
        <f t="shared" si="236"/>
        <v>0</v>
      </c>
      <c r="AA1339">
        <f t="shared" si="237"/>
        <v>10</v>
      </c>
      <c r="AB1339">
        <f t="shared" si="238"/>
        <v>0</v>
      </c>
      <c r="AC1339">
        <f t="shared" si="239"/>
        <v>0</v>
      </c>
      <c r="AD1339" s="2">
        <f t="shared" si="240"/>
        <v>60</v>
      </c>
      <c r="AE1339" s="2" t="str">
        <f t="shared" si="241"/>
        <v>HT Under 1.5 Goals</v>
      </c>
      <c r="AF1339" s="6"/>
      <c r="AG1339" s="6" t="str">
        <f t="shared" si="242"/>
        <v>HT Over 0.5 Goals</v>
      </c>
      <c r="AH1339" s="6" t="str">
        <f t="shared" si="244"/>
        <v>LOST</v>
      </c>
      <c r="AI1339" s="6" t="str">
        <f t="shared" si="245"/>
        <v>LOST</v>
      </c>
      <c r="AK1339" s="2" t="str">
        <f t="shared" si="243"/>
        <v>…</v>
      </c>
    </row>
    <row r="1340" spans="6:37">
      <c r="F1340" s="8"/>
      <c r="G1340" s="2"/>
      <c r="H1340" s="8"/>
      <c r="I1340" s="2"/>
      <c r="J1340" s="2"/>
      <c r="K1340" s="2"/>
      <c r="L1340" s="2"/>
      <c r="M1340" s="2"/>
      <c r="N1340" s="2"/>
      <c r="O1340" s="3"/>
      <c r="P1340" s="3"/>
      <c r="Q1340" s="2"/>
      <c r="R1340" s="2"/>
      <c r="S1340" s="2"/>
      <c r="T1340" s="2"/>
      <c r="U1340" s="27"/>
      <c r="V1340" s="27"/>
      <c r="W1340" s="20"/>
      <c r="X1340" s="20">
        <f t="shared" si="235"/>
        <v>1.25</v>
      </c>
      <c r="Y1340" s="11"/>
      <c r="Z1340" s="2">
        <f t="shared" si="236"/>
        <v>0</v>
      </c>
      <c r="AA1340">
        <f t="shared" si="237"/>
        <v>10</v>
      </c>
      <c r="AB1340">
        <f t="shared" si="238"/>
        <v>0</v>
      </c>
      <c r="AC1340">
        <f t="shared" si="239"/>
        <v>0</v>
      </c>
      <c r="AD1340" s="2">
        <f t="shared" si="240"/>
        <v>60</v>
      </c>
      <c r="AE1340" s="2" t="str">
        <f t="shared" si="241"/>
        <v>HT Under 1.5 Goals</v>
      </c>
      <c r="AF1340" s="6"/>
      <c r="AG1340" s="6" t="str">
        <f t="shared" si="242"/>
        <v>HT Over 0.5 Goals</v>
      </c>
      <c r="AH1340" s="6" t="str">
        <f t="shared" si="244"/>
        <v>LOST</v>
      </c>
      <c r="AI1340" s="6" t="str">
        <f t="shared" si="245"/>
        <v>LOST</v>
      </c>
      <c r="AK1340" s="2" t="str">
        <f t="shared" si="243"/>
        <v>…</v>
      </c>
    </row>
    <row r="1341" spans="6:37">
      <c r="F1341" s="8"/>
      <c r="G1341" s="2"/>
      <c r="H1341" s="8"/>
      <c r="I1341" s="2"/>
      <c r="J1341" s="2"/>
      <c r="K1341" s="2"/>
      <c r="L1341" s="2"/>
      <c r="M1341" s="2"/>
      <c r="N1341" s="2"/>
      <c r="O1341" s="3"/>
      <c r="P1341" s="3"/>
      <c r="Q1341" s="2"/>
      <c r="R1341" s="2"/>
      <c r="S1341" s="2"/>
      <c r="T1341" s="2"/>
      <c r="U1341" s="27"/>
      <c r="V1341" s="27"/>
      <c r="W1341" s="20"/>
      <c r="X1341" s="20">
        <f t="shared" si="235"/>
        <v>1.25</v>
      </c>
      <c r="Y1341" s="11"/>
      <c r="Z1341" s="2">
        <f t="shared" si="236"/>
        <v>0</v>
      </c>
      <c r="AA1341">
        <f t="shared" si="237"/>
        <v>10</v>
      </c>
      <c r="AB1341">
        <f t="shared" si="238"/>
        <v>0</v>
      </c>
      <c r="AC1341">
        <f t="shared" si="239"/>
        <v>0</v>
      </c>
      <c r="AD1341" s="2">
        <f t="shared" si="240"/>
        <v>60</v>
      </c>
      <c r="AE1341" s="2" t="str">
        <f t="shared" si="241"/>
        <v>HT Under 1.5 Goals</v>
      </c>
      <c r="AF1341" s="6"/>
      <c r="AG1341" s="6" t="str">
        <f t="shared" si="242"/>
        <v>HT Over 0.5 Goals</v>
      </c>
      <c r="AH1341" s="6" t="str">
        <f t="shared" si="244"/>
        <v>LOST</v>
      </c>
      <c r="AI1341" s="6" t="str">
        <f t="shared" si="245"/>
        <v>LOST</v>
      </c>
      <c r="AK1341" s="2" t="str">
        <f t="shared" si="243"/>
        <v>…</v>
      </c>
    </row>
    <row r="1342" spans="6:37">
      <c r="F1342" s="8"/>
      <c r="G1342" s="2"/>
      <c r="H1342" s="8"/>
      <c r="I1342" s="2"/>
      <c r="J1342" s="2"/>
      <c r="K1342" s="2"/>
      <c r="L1342" s="2"/>
      <c r="M1342" s="2"/>
      <c r="N1342" s="2"/>
      <c r="O1342" s="3"/>
      <c r="P1342" s="3"/>
      <c r="Q1342" s="2"/>
      <c r="R1342" s="2"/>
      <c r="S1342" s="2"/>
      <c r="T1342" s="2"/>
      <c r="U1342" s="27"/>
      <c r="V1342" s="27"/>
      <c r="W1342" s="20"/>
      <c r="X1342" s="20">
        <f t="shared" si="235"/>
        <v>1.25</v>
      </c>
      <c r="Y1342" s="11"/>
      <c r="Z1342" s="2">
        <f t="shared" si="236"/>
        <v>0</v>
      </c>
      <c r="AA1342">
        <f t="shared" si="237"/>
        <v>10</v>
      </c>
      <c r="AB1342">
        <f t="shared" si="238"/>
        <v>0</v>
      </c>
      <c r="AC1342">
        <f t="shared" si="239"/>
        <v>0</v>
      </c>
      <c r="AD1342" s="2">
        <f t="shared" si="240"/>
        <v>60</v>
      </c>
      <c r="AE1342" s="2" t="str">
        <f t="shared" si="241"/>
        <v>HT Under 1.5 Goals</v>
      </c>
      <c r="AF1342" s="6"/>
      <c r="AG1342" s="6" t="str">
        <f t="shared" si="242"/>
        <v>HT Over 0.5 Goals</v>
      </c>
      <c r="AH1342" s="6" t="str">
        <f t="shared" si="244"/>
        <v>LOST</v>
      </c>
      <c r="AI1342" s="6" t="str">
        <f t="shared" si="245"/>
        <v>LOST</v>
      </c>
      <c r="AK1342" s="2" t="str">
        <f t="shared" si="243"/>
        <v>…</v>
      </c>
    </row>
    <row r="1343" spans="6:37">
      <c r="F1343" s="8"/>
      <c r="G1343" s="2"/>
      <c r="H1343" s="8"/>
      <c r="I1343" s="2"/>
      <c r="J1343" s="2"/>
      <c r="K1343" s="2"/>
      <c r="L1343" s="2"/>
      <c r="M1343" s="2"/>
      <c r="N1343" s="2"/>
      <c r="O1343" s="3"/>
      <c r="P1343" s="3"/>
      <c r="Q1343" s="2"/>
      <c r="R1343" s="2"/>
      <c r="S1343" s="2"/>
      <c r="T1343" s="2"/>
      <c r="U1343" s="27"/>
      <c r="V1343" s="27"/>
      <c r="W1343" s="20"/>
      <c r="X1343" s="20">
        <f t="shared" ref="X1343:X1406" si="246">IF(W1343=1.5,1.3,IF(W1343=1.55,1.3,IF(W1343=1.6,1.3,IF(W1343=1.65,1.35,IF(W1343=1.7,1.35,IF(W1343=1.75,1.4,IF(W1343=1.8,1.45,IF(W1343=1.8,1.5,IF(W1343=1.85,1.5,IF(W1343=1.9,1.55,IF(W1343=1.95,1.6,IF(W1343=2,1.6,IF(W1343&lt;1.5,1.25,1.65)))))))))))))</f>
        <v>1.25</v>
      </c>
      <c r="Y1343" s="11"/>
      <c r="Z1343" s="2">
        <f t="shared" ref="Z1343:Z1406" si="247">IF(J1343&gt;52,10,0)</f>
        <v>0</v>
      </c>
      <c r="AA1343">
        <f t="shared" ref="AA1343:AA1406" si="248">IF(N1343&gt;15,0,IF(N1343&lt;8,10,5))</f>
        <v>10</v>
      </c>
      <c r="AB1343">
        <f t="shared" ref="AB1343:AB1406" si="249">IF(U1343&gt;60,10,IF(U1343&lt;49,0,5))</f>
        <v>0</v>
      </c>
      <c r="AC1343">
        <f t="shared" ref="AC1343:AC1406" si="250">IF(V1343="Y",10,IF(V1343="C",5,0))</f>
        <v>0</v>
      </c>
      <c r="AD1343" s="2">
        <f t="shared" ref="AD1343:AD1406" si="251">SUM(Z1343:AC1343)+50</f>
        <v>60</v>
      </c>
      <c r="AE1343" s="2" t="str">
        <f t="shared" ref="AE1343:AE1406" si="252">IF(AD1343&lt;56,"HT Over 0.5 Goals","HT Under 1.5 Goals")</f>
        <v>HT Under 1.5 Goals</v>
      </c>
      <c r="AF1343" s="6"/>
      <c r="AG1343" s="6" t="str">
        <f t="shared" ref="AG1343:AG1406" si="253">IF(O1343="1-0","HT Under 1.5 Goals",IF(O1343="0-0","HT Under 1.5 Goals",IF(O1343="0-1","HT Under 1.5 Goals","HT Over 0.5 Goals")))</f>
        <v>HT Over 0.5 Goals</v>
      </c>
      <c r="AH1343" s="6" t="str">
        <f t="shared" si="244"/>
        <v>LOST</v>
      </c>
      <c r="AI1343" s="6" t="str">
        <f t="shared" si="245"/>
        <v>LOST</v>
      </c>
      <c r="AK1343" s="2" t="str">
        <f t="shared" si="243"/>
        <v>…</v>
      </c>
    </row>
    <row r="1344" spans="6:37">
      <c r="F1344" s="8"/>
      <c r="G1344" s="2"/>
      <c r="H1344" s="8"/>
      <c r="I1344" s="2"/>
      <c r="J1344" s="2"/>
      <c r="K1344" s="2"/>
      <c r="L1344" s="2"/>
      <c r="M1344" s="2"/>
      <c r="N1344" s="2"/>
      <c r="O1344" s="3"/>
      <c r="P1344" s="3"/>
      <c r="Q1344" s="2"/>
      <c r="R1344" s="2"/>
      <c r="S1344" s="2"/>
      <c r="T1344" s="2"/>
      <c r="U1344" s="27"/>
      <c r="V1344" s="27"/>
      <c r="W1344" s="20"/>
      <c r="X1344" s="20">
        <f t="shared" si="246"/>
        <v>1.25</v>
      </c>
      <c r="Y1344" s="11"/>
      <c r="Z1344" s="2">
        <f t="shared" si="247"/>
        <v>0</v>
      </c>
      <c r="AA1344">
        <f t="shared" si="248"/>
        <v>10</v>
      </c>
      <c r="AB1344">
        <f t="shared" si="249"/>
        <v>0</v>
      </c>
      <c r="AC1344">
        <f t="shared" si="250"/>
        <v>0</v>
      </c>
      <c r="AD1344" s="2">
        <f t="shared" si="251"/>
        <v>60</v>
      </c>
      <c r="AE1344" s="2" t="str">
        <f t="shared" si="252"/>
        <v>HT Under 1.5 Goals</v>
      </c>
      <c r="AF1344" s="6"/>
      <c r="AG1344" s="6" t="str">
        <f t="shared" si="253"/>
        <v>HT Over 0.5 Goals</v>
      </c>
      <c r="AH1344" s="6" t="str">
        <f t="shared" si="244"/>
        <v>LOST</v>
      </c>
      <c r="AI1344" s="6" t="str">
        <f t="shared" si="245"/>
        <v>LOST</v>
      </c>
      <c r="AK1344" s="2" t="str">
        <f t="shared" si="243"/>
        <v>…</v>
      </c>
    </row>
    <row r="1345" spans="6:37">
      <c r="F1345" s="8"/>
      <c r="G1345" s="2"/>
      <c r="H1345" s="8"/>
      <c r="I1345" s="2"/>
      <c r="J1345" s="2"/>
      <c r="K1345" s="2"/>
      <c r="L1345" s="2"/>
      <c r="M1345" s="2"/>
      <c r="N1345" s="2"/>
      <c r="O1345" s="3"/>
      <c r="P1345" s="3"/>
      <c r="Q1345" s="2"/>
      <c r="R1345" s="2"/>
      <c r="S1345" s="2"/>
      <c r="T1345" s="2"/>
      <c r="U1345" s="27"/>
      <c r="V1345" s="27"/>
      <c r="W1345" s="20"/>
      <c r="X1345" s="20">
        <f t="shared" si="246"/>
        <v>1.25</v>
      </c>
      <c r="Y1345" s="11"/>
      <c r="Z1345" s="2">
        <f t="shared" si="247"/>
        <v>0</v>
      </c>
      <c r="AA1345">
        <f t="shared" si="248"/>
        <v>10</v>
      </c>
      <c r="AB1345">
        <f t="shared" si="249"/>
        <v>0</v>
      </c>
      <c r="AC1345">
        <f t="shared" si="250"/>
        <v>0</v>
      </c>
      <c r="AD1345" s="2">
        <f t="shared" si="251"/>
        <v>60</v>
      </c>
      <c r="AE1345" s="2" t="str">
        <f t="shared" si="252"/>
        <v>HT Under 1.5 Goals</v>
      </c>
      <c r="AF1345" s="6"/>
      <c r="AG1345" s="6" t="str">
        <f t="shared" si="253"/>
        <v>HT Over 0.5 Goals</v>
      </c>
      <c r="AH1345" s="6" t="str">
        <f t="shared" si="244"/>
        <v>LOST</v>
      </c>
      <c r="AI1345" s="6" t="str">
        <f t="shared" si="245"/>
        <v>LOST</v>
      </c>
      <c r="AK1345" s="2" t="str">
        <f t="shared" si="243"/>
        <v>…</v>
      </c>
    </row>
    <row r="1346" spans="6:37">
      <c r="F1346" s="8"/>
      <c r="G1346" s="2"/>
      <c r="H1346" s="8"/>
      <c r="I1346" s="2"/>
      <c r="J1346" s="2"/>
      <c r="K1346" s="2"/>
      <c r="L1346" s="2"/>
      <c r="M1346" s="2"/>
      <c r="N1346" s="2"/>
      <c r="O1346" s="3"/>
      <c r="P1346" s="3"/>
      <c r="Q1346" s="2"/>
      <c r="R1346" s="2"/>
      <c r="S1346" s="2"/>
      <c r="T1346" s="2"/>
      <c r="U1346" s="27"/>
      <c r="V1346" s="27"/>
      <c r="W1346" s="20"/>
      <c r="X1346" s="20">
        <f t="shared" si="246"/>
        <v>1.25</v>
      </c>
      <c r="Y1346" s="11"/>
      <c r="Z1346" s="2">
        <f t="shared" si="247"/>
        <v>0</v>
      </c>
      <c r="AA1346">
        <f t="shared" si="248"/>
        <v>10</v>
      </c>
      <c r="AB1346">
        <f t="shared" si="249"/>
        <v>0</v>
      </c>
      <c r="AC1346">
        <f t="shared" si="250"/>
        <v>0</v>
      </c>
      <c r="AD1346" s="2">
        <f t="shared" si="251"/>
        <v>60</v>
      </c>
      <c r="AE1346" s="2" t="str">
        <f t="shared" si="252"/>
        <v>HT Under 1.5 Goals</v>
      </c>
      <c r="AF1346" s="6"/>
      <c r="AG1346" s="6" t="str">
        <f t="shared" si="253"/>
        <v>HT Over 0.5 Goals</v>
      </c>
      <c r="AH1346" s="6" t="str">
        <f t="shared" si="244"/>
        <v>LOST</v>
      </c>
      <c r="AI1346" s="6" t="str">
        <f t="shared" si="245"/>
        <v>LOST</v>
      </c>
      <c r="AK1346" s="2" t="str">
        <f t="shared" si="243"/>
        <v>…</v>
      </c>
    </row>
    <row r="1347" spans="6:37">
      <c r="F1347" s="8"/>
      <c r="G1347" s="2"/>
      <c r="H1347" s="8"/>
      <c r="I1347" s="2"/>
      <c r="J1347" s="2"/>
      <c r="K1347" s="2"/>
      <c r="L1347" s="2"/>
      <c r="M1347" s="2"/>
      <c r="N1347" s="2"/>
      <c r="O1347" s="3"/>
      <c r="P1347" s="3"/>
      <c r="Q1347" s="2"/>
      <c r="R1347" s="2"/>
      <c r="S1347" s="2"/>
      <c r="T1347" s="2"/>
      <c r="U1347" s="27"/>
      <c r="V1347" s="27"/>
      <c r="W1347" s="20"/>
      <c r="X1347" s="20">
        <f t="shared" si="246"/>
        <v>1.25</v>
      </c>
      <c r="Y1347" s="11"/>
      <c r="Z1347" s="2">
        <f t="shared" si="247"/>
        <v>0</v>
      </c>
      <c r="AA1347">
        <f t="shared" si="248"/>
        <v>10</v>
      </c>
      <c r="AB1347">
        <f t="shared" si="249"/>
        <v>0</v>
      </c>
      <c r="AC1347">
        <f t="shared" si="250"/>
        <v>0</v>
      </c>
      <c r="AD1347" s="2">
        <f t="shared" si="251"/>
        <v>60</v>
      </c>
      <c r="AE1347" s="2" t="str">
        <f t="shared" si="252"/>
        <v>HT Under 1.5 Goals</v>
      </c>
      <c r="AF1347" s="6"/>
      <c r="AG1347" s="6" t="str">
        <f t="shared" si="253"/>
        <v>HT Over 0.5 Goals</v>
      </c>
      <c r="AH1347" s="6" t="str">
        <f t="shared" si="244"/>
        <v>LOST</v>
      </c>
      <c r="AI1347" s="6" t="str">
        <f t="shared" si="245"/>
        <v>LOST</v>
      </c>
      <c r="AK1347" s="2" t="str">
        <f t="shared" ref="AK1347:AK1410" si="254">IF(AND(C1347="OK",J1347&gt;52,N1347&lt;11,W1347&lt;1.66),"Prime","…")</f>
        <v>…</v>
      </c>
    </row>
    <row r="1348" spans="6:37">
      <c r="F1348" s="8"/>
      <c r="G1348" s="2"/>
      <c r="H1348" s="8"/>
      <c r="I1348" s="2"/>
      <c r="J1348" s="2"/>
      <c r="K1348" s="2"/>
      <c r="L1348" s="2"/>
      <c r="M1348" s="2"/>
      <c r="N1348" s="2"/>
      <c r="O1348" s="3"/>
      <c r="P1348" s="3"/>
      <c r="Q1348" s="2"/>
      <c r="R1348" s="2"/>
      <c r="S1348" s="2"/>
      <c r="T1348" s="2"/>
      <c r="U1348" s="27"/>
      <c r="V1348" s="27"/>
      <c r="W1348" s="20"/>
      <c r="X1348" s="20">
        <f t="shared" si="246"/>
        <v>1.25</v>
      </c>
      <c r="Y1348" s="11"/>
      <c r="Z1348" s="2">
        <f t="shared" si="247"/>
        <v>0</v>
      </c>
      <c r="AA1348">
        <f t="shared" si="248"/>
        <v>10</v>
      </c>
      <c r="AB1348">
        <f t="shared" si="249"/>
        <v>0</v>
      </c>
      <c r="AC1348">
        <f t="shared" si="250"/>
        <v>0</v>
      </c>
      <c r="AD1348" s="2">
        <f t="shared" si="251"/>
        <v>60</v>
      </c>
      <c r="AE1348" s="2" t="str">
        <f t="shared" si="252"/>
        <v>HT Under 1.5 Goals</v>
      </c>
      <c r="AF1348" s="6"/>
      <c r="AG1348" s="6" t="str">
        <f t="shared" si="253"/>
        <v>HT Over 0.5 Goals</v>
      </c>
      <c r="AH1348" s="6" t="str">
        <f t="shared" si="244"/>
        <v>LOST</v>
      </c>
      <c r="AI1348" s="6" t="str">
        <f t="shared" si="245"/>
        <v>LOST</v>
      </c>
      <c r="AK1348" s="2" t="str">
        <f t="shared" si="254"/>
        <v>…</v>
      </c>
    </row>
    <row r="1349" spans="6:37">
      <c r="F1349" s="8"/>
      <c r="G1349" s="2"/>
      <c r="H1349" s="8"/>
      <c r="I1349" s="2"/>
      <c r="J1349" s="2"/>
      <c r="K1349" s="2"/>
      <c r="L1349" s="2"/>
      <c r="M1349" s="2"/>
      <c r="N1349" s="2"/>
      <c r="O1349" s="3"/>
      <c r="P1349" s="3"/>
      <c r="Q1349" s="2"/>
      <c r="R1349" s="2"/>
      <c r="S1349" s="2"/>
      <c r="T1349" s="2"/>
      <c r="U1349" s="27"/>
      <c r="V1349" s="27"/>
      <c r="W1349" s="20"/>
      <c r="X1349" s="20">
        <f t="shared" si="246"/>
        <v>1.25</v>
      </c>
      <c r="Y1349" s="11"/>
      <c r="Z1349" s="2">
        <f t="shared" si="247"/>
        <v>0</v>
      </c>
      <c r="AA1349">
        <f t="shared" si="248"/>
        <v>10</v>
      </c>
      <c r="AB1349">
        <f t="shared" si="249"/>
        <v>0</v>
      </c>
      <c r="AC1349">
        <f t="shared" si="250"/>
        <v>0</v>
      </c>
      <c r="AD1349" s="2">
        <f t="shared" si="251"/>
        <v>60</v>
      </c>
      <c r="AE1349" s="2" t="str">
        <f t="shared" si="252"/>
        <v>HT Under 1.5 Goals</v>
      </c>
      <c r="AF1349" s="6"/>
      <c r="AG1349" s="6" t="str">
        <f t="shared" si="253"/>
        <v>HT Over 0.5 Goals</v>
      </c>
      <c r="AH1349" s="6" t="str">
        <f t="shared" si="244"/>
        <v>LOST</v>
      </c>
      <c r="AI1349" s="6" t="str">
        <f t="shared" si="245"/>
        <v>LOST</v>
      </c>
      <c r="AK1349" s="2" t="str">
        <f t="shared" si="254"/>
        <v>…</v>
      </c>
    </row>
    <row r="1350" spans="6:37">
      <c r="F1350" s="8"/>
      <c r="G1350" s="2"/>
      <c r="H1350" s="8"/>
      <c r="I1350" s="2"/>
      <c r="J1350" s="2"/>
      <c r="K1350" s="2"/>
      <c r="L1350" s="2"/>
      <c r="M1350" s="2"/>
      <c r="N1350" s="2"/>
      <c r="O1350" s="3"/>
      <c r="P1350" s="3"/>
      <c r="Q1350" s="2"/>
      <c r="R1350" s="2"/>
      <c r="S1350" s="2"/>
      <c r="T1350" s="2"/>
      <c r="U1350" s="27"/>
      <c r="V1350" s="27"/>
      <c r="W1350" s="20"/>
      <c r="X1350" s="20">
        <f t="shared" si="246"/>
        <v>1.25</v>
      </c>
      <c r="Y1350" s="11"/>
      <c r="Z1350" s="2">
        <f t="shared" si="247"/>
        <v>0</v>
      </c>
      <c r="AA1350">
        <f t="shared" si="248"/>
        <v>10</v>
      </c>
      <c r="AB1350">
        <f t="shared" si="249"/>
        <v>0</v>
      </c>
      <c r="AC1350">
        <f t="shared" si="250"/>
        <v>0</v>
      </c>
      <c r="AD1350" s="2">
        <f t="shared" si="251"/>
        <v>60</v>
      </c>
      <c r="AE1350" s="2" t="str">
        <f t="shared" si="252"/>
        <v>HT Under 1.5 Goals</v>
      </c>
      <c r="AF1350" s="6"/>
      <c r="AG1350" s="6" t="str">
        <f t="shared" si="253"/>
        <v>HT Over 0.5 Goals</v>
      </c>
      <c r="AH1350" s="6" t="str">
        <f t="shared" si="244"/>
        <v>LOST</v>
      </c>
      <c r="AI1350" s="6" t="str">
        <f t="shared" si="245"/>
        <v>LOST</v>
      </c>
      <c r="AK1350" s="2" t="str">
        <f t="shared" si="254"/>
        <v>…</v>
      </c>
    </row>
    <row r="1351" spans="6:37">
      <c r="F1351" s="8"/>
      <c r="G1351" s="2"/>
      <c r="H1351" s="8"/>
      <c r="I1351" s="2"/>
      <c r="J1351" s="2"/>
      <c r="K1351" s="2"/>
      <c r="L1351" s="2"/>
      <c r="M1351" s="2"/>
      <c r="N1351" s="2"/>
      <c r="O1351" s="3"/>
      <c r="P1351" s="3"/>
      <c r="Q1351" s="2"/>
      <c r="R1351" s="2"/>
      <c r="S1351" s="2"/>
      <c r="T1351" s="2"/>
      <c r="U1351" s="27"/>
      <c r="V1351" s="27"/>
      <c r="W1351" s="20"/>
      <c r="X1351" s="20">
        <f t="shared" si="246"/>
        <v>1.25</v>
      </c>
      <c r="Y1351" s="11"/>
      <c r="Z1351" s="2">
        <f t="shared" si="247"/>
        <v>0</v>
      </c>
      <c r="AA1351">
        <f t="shared" si="248"/>
        <v>10</v>
      </c>
      <c r="AB1351">
        <f t="shared" si="249"/>
        <v>0</v>
      </c>
      <c r="AC1351">
        <f t="shared" si="250"/>
        <v>0</v>
      </c>
      <c r="AD1351" s="2">
        <f t="shared" si="251"/>
        <v>60</v>
      </c>
      <c r="AE1351" s="2" t="str">
        <f t="shared" si="252"/>
        <v>HT Under 1.5 Goals</v>
      </c>
      <c r="AF1351" s="6"/>
      <c r="AG1351" s="6" t="str">
        <f t="shared" si="253"/>
        <v>HT Over 0.5 Goals</v>
      </c>
      <c r="AH1351" s="6" t="str">
        <f t="shared" si="244"/>
        <v>LOST</v>
      </c>
      <c r="AI1351" s="6" t="str">
        <f t="shared" si="245"/>
        <v>LOST</v>
      </c>
      <c r="AK1351" s="2" t="str">
        <f t="shared" si="254"/>
        <v>…</v>
      </c>
    </row>
    <row r="1352" spans="6:37">
      <c r="F1352" s="8"/>
      <c r="G1352" s="2"/>
      <c r="H1352" s="8"/>
      <c r="I1352" s="2"/>
      <c r="J1352" s="2"/>
      <c r="K1352" s="2"/>
      <c r="L1352" s="2"/>
      <c r="M1352" s="2"/>
      <c r="N1352" s="2"/>
      <c r="O1352" s="3"/>
      <c r="P1352" s="3"/>
      <c r="Q1352" s="2"/>
      <c r="R1352" s="2"/>
      <c r="S1352" s="2"/>
      <c r="T1352" s="2"/>
      <c r="U1352" s="27"/>
      <c r="V1352" s="27"/>
      <c r="W1352" s="20"/>
      <c r="X1352" s="20">
        <f t="shared" si="246"/>
        <v>1.25</v>
      </c>
      <c r="Y1352" s="11"/>
      <c r="Z1352" s="2">
        <f t="shared" si="247"/>
        <v>0</v>
      </c>
      <c r="AA1352">
        <f t="shared" si="248"/>
        <v>10</v>
      </c>
      <c r="AB1352">
        <f t="shared" si="249"/>
        <v>0</v>
      </c>
      <c r="AC1352">
        <f t="shared" si="250"/>
        <v>0</v>
      </c>
      <c r="AD1352" s="2">
        <f t="shared" si="251"/>
        <v>60</v>
      </c>
      <c r="AE1352" s="2" t="str">
        <f t="shared" si="252"/>
        <v>HT Under 1.5 Goals</v>
      </c>
      <c r="AF1352" s="6"/>
      <c r="AG1352" s="6" t="str">
        <f t="shared" si="253"/>
        <v>HT Over 0.5 Goals</v>
      </c>
      <c r="AH1352" s="6" t="str">
        <f t="shared" si="244"/>
        <v>LOST</v>
      </c>
      <c r="AI1352" s="6" t="str">
        <f t="shared" si="245"/>
        <v>LOST</v>
      </c>
      <c r="AK1352" s="2" t="str">
        <f t="shared" si="254"/>
        <v>…</v>
      </c>
    </row>
    <row r="1353" spans="6:37">
      <c r="F1353" s="8"/>
      <c r="G1353" s="2"/>
      <c r="H1353" s="8"/>
      <c r="I1353" s="2"/>
      <c r="J1353" s="2"/>
      <c r="K1353" s="2"/>
      <c r="L1353" s="2"/>
      <c r="M1353" s="2"/>
      <c r="N1353" s="2"/>
      <c r="O1353" s="3"/>
      <c r="P1353" s="3"/>
      <c r="Q1353" s="2"/>
      <c r="R1353" s="2"/>
      <c r="S1353" s="2"/>
      <c r="T1353" s="2"/>
      <c r="U1353" s="27"/>
      <c r="V1353" s="27"/>
      <c r="W1353" s="20"/>
      <c r="X1353" s="20">
        <f t="shared" si="246"/>
        <v>1.25</v>
      </c>
      <c r="Y1353" s="11"/>
      <c r="Z1353" s="2">
        <f t="shared" si="247"/>
        <v>0</v>
      </c>
      <c r="AA1353">
        <f t="shared" si="248"/>
        <v>10</v>
      </c>
      <c r="AB1353">
        <f t="shared" si="249"/>
        <v>0</v>
      </c>
      <c r="AC1353">
        <f t="shared" si="250"/>
        <v>0</v>
      </c>
      <c r="AD1353" s="2">
        <f t="shared" si="251"/>
        <v>60</v>
      </c>
      <c r="AE1353" s="2" t="str">
        <f t="shared" si="252"/>
        <v>HT Under 1.5 Goals</v>
      </c>
      <c r="AF1353" s="6"/>
      <c r="AG1353" s="6" t="str">
        <f t="shared" si="253"/>
        <v>HT Over 0.5 Goals</v>
      </c>
      <c r="AH1353" s="6" t="str">
        <f t="shared" si="244"/>
        <v>LOST</v>
      </c>
      <c r="AI1353" s="6" t="str">
        <f t="shared" si="245"/>
        <v>LOST</v>
      </c>
      <c r="AK1353" s="2" t="str">
        <f t="shared" si="254"/>
        <v>…</v>
      </c>
    </row>
    <row r="1354" spans="6:37">
      <c r="F1354" s="8"/>
      <c r="G1354" s="2"/>
      <c r="H1354" s="8"/>
      <c r="I1354" s="2"/>
      <c r="J1354" s="2"/>
      <c r="K1354" s="2"/>
      <c r="L1354" s="2"/>
      <c r="M1354" s="2"/>
      <c r="N1354" s="2"/>
      <c r="O1354" s="3"/>
      <c r="P1354" s="3"/>
      <c r="Q1354" s="2"/>
      <c r="R1354" s="2"/>
      <c r="S1354" s="2"/>
      <c r="T1354" s="2"/>
      <c r="U1354" s="27"/>
      <c r="V1354" s="27"/>
      <c r="W1354" s="20"/>
      <c r="X1354" s="20">
        <f t="shared" si="246"/>
        <v>1.25</v>
      </c>
      <c r="Y1354" s="11"/>
      <c r="Z1354" s="2">
        <f t="shared" si="247"/>
        <v>0</v>
      </c>
      <c r="AA1354">
        <f t="shared" si="248"/>
        <v>10</v>
      </c>
      <c r="AB1354">
        <f t="shared" si="249"/>
        <v>0</v>
      </c>
      <c r="AC1354">
        <f t="shared" si="250"/>
        <v>0</v>
      </c>
      <c r="AD1354" s="2">
        <f t="shared" si="251"/>
        <v>60</v>
      </c>
      <c r="AE1354" s="2" t="str">
        <f t="shared" si="252"/>
        <v>HT Under 1.5 Goals</v>
      </c>
      <c r="AF1354" s="6"/>
      <c r="AG1354" s="6" t="str">
        <f t="shared" si="253"/>
        <v>HT Over 0.5 Goals</v>
      </c>
      <c r="AH1354" s="6" t="str">
        <f t="shared" si="244"/>
        <v>LOST</v>
      </c>
      <c r="AI1354" s="6" t="str">
        <f t="shared" si="245"/>
        <v>LOST</v>
      </c>
      <c r="AK1354" s="2" t="str">
        <f t="shared" si="254"/>
        <v>…</v>
      </c>
    </row>
    <row r="1355" spans="6:37">
      <c r="F1355" s="8"/>
      <c r="G1355" s="2"/>
      <c r="H1355" s="8"/>
      <c r="I1355" s="2"/>
      <c r="J1355" s="2"/>
      <c r="K1355" s="2"/>
      <c r="L1355" s="2"/>
      <c r="M1355" s="2"/>
      <c r="N1355" s="2"/>
      <c r="O1355" s="3"/>
      <c r="P1355" s="3"/>
      <c r="Q1355" s="2"/>
      <c r="R1355" s="2"/>
      <c r="S1355" s="2"/>
      <c r="T1355" s="2"/>
      <c r="U1355" s="27"/>
      <c r="V1355" s="27"/>
      <c r="W1355" s="20"/>
      <c r="X1355" s="20">
        <f t="shared" si="246"/>
        <v>1.25</v>
      </c>
      <c r="Y1355" s="11"/>
      <c r="Z1355" s="2">
        <f t="shared" si="247"/>
        <v>0</v>
      </c>
      <c r="AA1355">
        <f t="shared" si="248"/>
        <v>10</v>
      </c>
      <c r="AB1355">
        <f t="shared" si="249"/>
        <v>0</v>
      </c>
      <c r="AC1355">
        <f t="shared" si="250"/>
        <v>0</v>
      </c>
      <c r="AD1355" s="2">
        <f t="shared" si="251"/>
        <v>60</v>
      </c>
      <c r="AE1355" s="2" t="str">
        <f t="shared" si="252"/>
        <v>HT Under 1.5 Goals</v>
      </c>
      <c r="AF1355" s="6"/>
      <c r="AG1355" s="6" t="str">
        <f t="shared" si="253"/>
        <v>HT Over 0.5 Goals</v>
      </c>
      <c r="AH1355" s="6" t="str">
        <f t="shared" si="244"/>
        <v>LOST</v>
      </c>
      <c r="AI1355" s="6" t="str">
        <f t="shared" si="245"/>
        <v>LOST</v>
      </c>
      <c r="AK1355" s="2" t="str">
        <f t="shared" si="254"/>
        <v>…</v>
      </c>
    </row>
    <row r="1356" spans="6:37">
      <c r="F1356" s="8"/>
      <c r="G1356" s="2"/>
      <c r="H1356" s="8"/>
      <c r="I1356" s="2"/>
      <c r="J1356" s="2"/>
      <c r="K1356" s="2"/>
      <c r="L1356" s="2"/>
      <c r="M1356" s="2"/>
      <c r="N1356" s="2"/>
      <c r="O1356" s="3"/>
      <c r="P1356" s="3"/>
      <c r="Q1356" s="2"/>
      <c r="R1356" s="2"/>
      <c r="S1356" s="2"/>
      <c r="T1356" s="2"/>
      <c r="U1356" s="27"/>
      <c r="V1356" s="27"/>
      <c r="W1356" s="20"/>
      <c r="X1356" s="20">
        <f t="shared" si="246"/>
        <v>1.25</v>
      </c>
      <c r="Y1356" s="11"/>
      <c r="Z1356" s="2">
        <f t="shared" si="247"/>
        <v>0</v>
      </c>
      <c r="AA1356">
        <f t="shared" si="248"/>
        <v>10</v>
      </c>
      <c r="AB1356">
        <f t="shared" si="249"/>
        <v>0</v>
      </c>
      <c r="AC1356">
        <f t="shared" si="250"/>
        <v>0</v>
      </c>
      <c r="AD1356" s="2">
        <f t="shared" si="251"/>
        <v>60</v>
      </c>
      <c r="AE1356" s="2" t="str">
        <f t="shared" si="252"/>
        <v>HT Under 1.5 Goals</v>
      </c>
      <c r="AF1356" s="6"/>
      <c r="AG1356" s="6" t="str">
        <f t="shared" si="253"/>
        <v>HT Over 0.5 Goals</v>
      </c>
      <c r="AH1356" s="6" t="str">
        <f t="shared" si="244"/>
        <v>LOST</v>
      </c>
      <c r="AI1356" s="6" t="str">
        <f t="shared" si="245"/>
        <v>LOST</v>
      </c>
      <c r="AK1356" s="2" t="str">
        <f t="shared" si="254"/>
        <v>…</v>
      </c>
    </row>
    <row r="1357" spans="6:37">
      <c r="F1357" s="8"/>
      <c r="G1357" s="2"/>
      <c r="H1357" s="8"/>
      <c r="I1357" s="2"/>
      <c r="J1357" s="2"/>
      <c r="K1357" s="2"/>
      <c r="L1357" s="2"/>
      <c r="M1357" s="2"/>
      <c r="N1357" s="2"/>
      <c r="O1357" s="3"/>
      <c r="P1357" s="3"/>
      <c r="Q1357" s="2"/>
      <c r="R1357" s="2"/>
      <c r="S1357" s="2"/>
      <c r="T1357" s="2"/>
      <c r="U1357" s="27"/>
      <c r="V1357" s="27"/>
      <c r="W1357" s="20"/>
      <c r="X1357" s="20">
        <f t="shared" si="246"/>
        <v>1.25</v>
      </c>
      <c r="Y1357" s="11"/>
      <c r="Z1357" s="2">
        <f t="shared" si="247"/>
        <v>0</v>
      </c>
      <c r="AA1357">
        <f t="shared" si="248"/>
        <v>10</v>
      </c>
      <c r="AB1357">
        <f t="shared" si="249"/>
        <v>0</v>
      </c>
      <c r="AC1357">
        <f t="shared" si="250"/>
        <v>0</v>
      </c>
      <c r="AD1357" s="2">
        <f t="shared" si="251"/>
        <v>60</v>
      </c>
      <c r="AE1357" s="2" t="str">
        <f t="shared" si="252"/>
        <v>HT Under 1.5 Goals</v>
      </c>
      <c r="AF1357" s="6"/>
      <c r="AG1357" s="6" t="str">
        <f t="shared" si="253"/>
        <v>HT Over 0.5 Goals</v>
      </c>
      <c r="AH1357" s="6" t="str">
        <f t="shared" si="244"/>
        <v>LOST</v>
      </c>
      <c r="AI1357" s="6" t="str">
        <f t="shared" si="245"/>
        <v>LOST</v>
      </c>
      <c r="AK1357" s="2" t="str">
        <f t="shared" si="254"/>
        <v>…</v>
      </c>
    </row>
    <row r="1358" spans="6:37">
      <c r="F1358" s="8"/>
      <c r="G1358" s="2"/>
      <c r="H1358" s="8"/>
      <c r="I1358" s="2"/>
      <c r="J1358" s="2"/>
      <c r="K1358" s="2"/>
      <c r="L1358" s="2"/>
      <c r="M1358" s="2"/>
      <c r="N1358" s="2"/>
      <c r="O1358" s="3"/>
      <c r="P1358" s="3"/>
      <c r="Q1358" s="2"/>
      <c r="R1358" s="2"/>
      <c r="S1358" s="2"/>
      <c r="T1358" s="2"/>
      <c r="U1358" s="27"/>
      <c r="V1358" s="27"/>
      <c r="W1358" s="20"/>
      <c r="X1358" s="20">
        <f t="shared" si="246"/>
        <v>1.25</v>
      </c>
      <c r="Y1358" s="11"/>
      <c r="Z1358" s="2">
        <f t="shared" si="247"/>
        <v>0</v>
      </c>
      <c r="AA1358">
        <f t="shared" si="248"/>
        <v>10</v>
      </c>
      <c r="AB1358">
        <f t="shared" si="249"/>
        <v>0</v>
      </c>
      <c r="AC1358">
        <f t="shared" si="250"/>
        <v>0</v>
      </c>
      <c r="AD1358" s="2">
        <f t="shared" si="251"/>
        <v>60</v>
      </c>
      <c r="AE1358" s="2" t="str">
        <f t="shared" si="252"/>
        <v>HT Under 1.5 Goals</v>
      </c>
      <c r="AF1358" s="6"/>
      <c r="AG1358" s="6" t="str">
        <f t="shared" si="253"/>
        <v>HT Over 0.5 Goals</v>
      </c>
      <c r="AH1358" s="6" t="str">
        <f t="shared" si="244"/>
        <v>LOST</v>
      </c>
      <c r="AI1358" s="6" t="str">
        <f t="shared" si="245"/>
        <v>LOST</v>
      </c>
      <c r="AK1358" s="2" t="str">
        <f t="shared" si="254"/>
        <v>…</v>
      </c>
    </row>
    <row r="1359" spans="6:37">
      <c r="F1359" s="8"/>
      <c r="G1359" s="2"/>
      <c r="H1359" s="8"/>
      <c r="I1359" s="2"/>
      <c r="J1359" s="2"/>
      <c r="K1359" s="2"/>
      <c r="L1359" s="2"/>
      <c r="M1359" s="2"/>
      <c r="N1359" s="2"/>
      <c r="O1359" s="3"/>
      <c r="P1359" s="3"/>
      <c r="Q1359" s="2"/>
      <c r="R1359" s="2"/>
      <c r="S1359" s="2"/>
      <c r="T1359" s="2"/>
      <c r="U1359" s="27"/>
      <c r="V1359" s="27"/>
      <c r="W1359" s="20"/>
      <c r="X1359" s="20">
        <f t="shared" si="246"/>
        <v>1.25</v>
      </c>
      <c r="Y1359" s="11"/>
      <c r="Z1359" s="2">
        <f t="shared" si="247"/>
        <v>0</v>
      </c>
      <c r="AA1359">
        <f t="shared" si="248"/>
        <v>10</v>
      </c>
      <c r="AB1359">
        <f t="shared" si="249"/>
        <v>0</v>
      </c>
      <c r="AC1359">
        <f t="shared" si="250"/>
        <v>0</v>
      </c>
      <c r="AD1359" s="2">
        <f t="shared" si="251"/>
        <v>60</v>
      </c>
      <c r="AE1359" s="2" t="str">
        <f t="shared" si="252"/>
        <v>HT Under 1.5 Goals</v>
      </c>
      <c r="AF1359" s="6"/>
      <c r="AG1359" s="6" t="str">
        <f t="shared" si="253"/>
        <v>HT Over 0.5 Goals</v>
      </c>
      <c r="AH1359" s="6" t="str">
        <f t="shared" si="244"/>
        <v>LOST</v>
      </c>
      <c r="AI1359" s="6" t="str">
        <f t="shared" si="245"/>
        <v>LOST</v>
      </c>
      <c r="AK1359" s="2" t="str">
        <f t="shared" si="254"/>
        <v>…</v>
      </c>
    </row>
    <row r="1360" spans="6:37">
      <c r="F1360" s="8"/>
      <c r="G1360" s="2"/>
      <c r="H1360" s="8"/>
      <c r="I1360" s="2"/>
      <c r="J1360" s="2"/>
      <c r="K1360" s="2"/>
      <c r="L1360" s="2"/>
      <c r="M1360" s="2"/>
      <c r="N1360" s="2"/>
      <c r="O1360" s="3"/>
      <c r="P1360" s="3"/>
      <c r="Q1360" s="2"/>
      <c r="R1360" s="2"/>
      <c r="S1360" s="2"/>
      <c r="T1360" s="2"/>
      <c r="U1360" s="27"/>
      <c r="V1360" s="27"/>
      <c r="W1360" s="20"/>
      <c r="X1360" s="20">
        <f t="shared" si="246"/>
        <v>1.25</v>
      </c>
      <c r="Y1360" s="11"/>
      <c r="Z1360" s="2">
        <f t="shared" si="247"/>
        <v>0</v>
      </c>
      <c r="AA1360">
        <f t="shared" si="248"/>
        <v>10</v>
      </c>
      <c r="AB1360">
        <f t="shared" si="249"/>
        <v>0</v>
      </c>
      <c r="AC1360">
        <f t="shared" si="250"/>
        <v>0</v>
      </c>
      <c r="AD1360" s="2">
        <f t="shared" si="251"/>
        <v>60</v>
      </c>
      <c r="AE1360" s="2" t="str">
        <f t="shared" si="252"/>
        <v>HT Under 1.5 Goals</v>
      </c>
      <c r="AF1360" s="6"/>
      <c r="AG1360" s="6" t="str">
        <f t="shared" si="253"/>
        <v>HT Over 0.5 Goals</v>
      </c>
      <c r="AH1360" s="6" t="str">
        <f t="shared" si="244"/>
        <v>LOST</v>
      </c>
      <c r="AI1360" s="6" t="str">
        <f t="shared" si="245"/>
        <v>LOST</v>
      </c>
      <c r="AK1360" s="2" t="str">
        <f t="shared" si="254"/>
        <v>…</v>
      </c>
    </row>
    <row r="1361" spans="6:37">
      <c r="F1361" s="8"/>
      <c r="G1361" s="2"/>
      <c r="H1361" s="8"/>
      <c r="I1361" s="2"/>
      <c r="J1361" s="2"/>
      <c r="K1361" s="2"/>
      <c r="L1361" s="2"/>
      <c r="M1361" s="2"/>
      <c r="N1361" s="2"/>
      <c r="O1361" s="3"/>
      <c r="P1361" s="3"/>
      <c r="Q1361" s="2"/>
      <c r="R1361" s="2"/>
      <c r="S1361" s="2"/>
      <c r="T1361" s="2"/>
      <c r="U1361" s="27"/>
      <c r="V1361" s="27"/>
      <c r="W1361" s="20"/>
      <c r="X1361" s="20">
        <f t="shared" si="246"/>
        <v>1.25</v>
      </c>
      <c r="Y1361" s="11"/>
      <c r="Z1361" s="2">
        <f t="shared" si="247"/>
        <v>0</v>
      </c>
      <c r="AA1361">
        <f t="shared" si="248"/>
        <v>10</v>
      </c>
      <c r="AB1361">
        <f t="shared" si="249"/>
        <v>0</v>
      </c>
      <c r="AC1361">
        <f t="shared" si="250"/>
        <v>0</v>
      </c>
      <c r="AD1361" s="2">
        <f t="shared" si="251"/>
        <v>60</v>
      </c>
      <c r="AE1361" s="2" t="str">
        <f t="shared" si="252"/>
        <v>HT Under 1.5 Goals</v>
      </c>
      <c r="AF1361" s="6"/>
      <c r="AG1361" s="6" t="str">
        <f t="shared" si="253"/>
        <v>HT Over 0.5 Goals</v>
      </c>
      <c r="AH1361" s="6" t="str">
        <f t="shared" si="244"/>
        <v>LOST</v>
      </c>
      <c r="AI1361" s="6" t="str">
        <f t="shared" si="245"/>
        <v>LOST</v>
      </c>
      <c r="AK1361" s="2" t="str">
        <f t="shared" si="254"/>
        <v>…</v>
      </c>
    </row>
    <row r="1362" spans="6:37">
      <c r="F1362" s="8"/>
      <c r="G1362" s="2"/>
      <c r="H1362" s="8"/>
      <c r="I1362" s="2"/>
      <c r="J1362" s="2"/>
      <c r="K1362" s="2"/>
      <c r="L1362" s="2"/>
      <c r="M1362" s="2"/>
      <c r="N1362" s="2"/>
      <c r="O1362" s="3"/>
      <c r="P1362" s="3"/>
      <c r="Q1362" s="2"/>
      <c r="R1362" s="2"/>
      <c r="S1362" s="2"/>
      <c r="T1362" s="2"/>
      <c r="U1362" s="27"/>
      <c r="V1362" s="27"/>
      <c r="W1362" s="20"/>
      <c r="X1362" s="20">
        <f t="shared" si="246"/>
        <v>1.25</v>
      </c>
      <c r="Y1362" s="11"/>
      <c r="Z1362" s="2">
        <f t="shared" si="247"/>
        <v>0</v>
      </c>
      <c r="AA1362">
        <f t="shared" si="248"/>
        <v>10</v>
      </c>
      <c r="AB1362">
        <f t="shared" si="249"/>
        <v>0</v>
      </c>
      <c r="AC1362">
        <f t="shared" si="250"/>
        <v>0</v>
      </c>
      <c r="AD1362" s="2">
        <f t="shared" si="251"/>
        <v>60</v>
      </c>
      <c r="AE1362" s="2" t="str">
        <f t="shared" si="252"/>
        <v>HT Under 1.5 Goals</v>
      </c>
      <c r="AF1362" s="6"/>
      <c r="AG1362" s="6" t="str">
        <f t="shared" si="253"/>
        <v>HT Over 0.5 Goals</v>
      </c>
      <c r="AH1362" s="6" t="str">
        <f t="shared" ref="AH1362:AH1425" si="255">IF(O1362="?",O1362,AI1362)</f>
        <v>LOST</v>
      </c>
      <c r="AI1362" s="6" t="str">
        <f t="shared" ref="AI1362:AI1425" si="256">IF(AE1362=AG1362,"WON",IF(O1362="0-1","WON",IF(O1362="1-0","WON",IF(O1362="?","?","LOST"))))</f>
        <v>LOST</v>
      </c>
      <c r="AK1362" s="2" t="str">
        <f t="shared" si="254"/>
        <v>…</v>
      </c>
    </row>
    <row r="1363" spans="6:37">
      <c r="F1363" s="8"/>
      <c r="G1363" s="2"/>
      <c r="H1363" s="8"/>
      <c r="I1363" s="2"/>
      <c r="J1363" s="2"/>
      <c r="K1363" s="2"/>
      <c r="L1363" s="2"/>
      <c r="M1363" s="2"/>
      <c r="N1363" s="2"/>
      <c r="O1363" s="3"/>
      <c r="P1363" s="3"/>
      <c r="Q1363" s="2"/>
      <c r="R1363" s="2"/>
      <c r="S1363" s="2"/>
      <c r="T1363" s="2"/>
      <c r="U1363" s="27"/>
      <c r="V1363" s="27"/>
      <c r="W1363" s="20"/>
      <c r="X1363" s="20">
        <f t="shared" si="246"/>
        <v>1.25</v>
      </c>
      <c r="Y1363" s="11"/>
      <c r="Z1363" s="2">
        <f t="shared" si="247"/>
        <v>0</v>
      </c>
      <c r="AA1363">
        <f t="shared" si="248"/>
        <v>10</v>
      </c>
      <c r="AB1363">
        <f t="shared" si="249"/>
        <v>0</v>
      </c>
      <c r="AC1363">
        <f t="shared" si="250"/>
        <v>0</v>
      </c>
      <c r="AD1363" s="2">
        <f t="shared" si="251"/>
        <v>60</v>
      </c>
      <c r="AE1363" s="2" t="str">
        <f t="shared" si="252"/>
        <v>HT Under 1.5 Goals</v>
      </c>
      <c r="AF1363" s="6"/>
      <c r="AG1363" s="6" t="str">
        <f t="shared" si="253"/>
        <v>HT Over 0.5 Goals</v>
      </c>
      <c r="AH1363" s="6" t="str">
        <f t="shared" si="255"/>
        <v>LOST</v>
      </c>
      <c r="AI1363" s="6" t="str">
        <f t="shared" si="256"/>
        <v>LOST</v>
      </c>
      <c r="AK1363" s="2" t="str">
        <f t="shared" si="254"/>
        <v>…</v>
      </c>
    </row>
    <row r="1364" spans="6:37">
      <c r="F1364" s="8"/>
      <c r="G1364" s="2"/>
      <c r="H1364" s="8"/>
      <c r="I1364" s="2"/>
      <c r="J1364" s="2"/>
      <c r="K1364" s="2"/>
      <c r="L1364" s="2"/>
      <c r="M1364" s="2"/>
      <c r="N1364" s="2"/>
      <c r="O1364" s="3"/>
      <c r="P1364" s="3"/>
      <c r="Q1364" s="2"/>
      <c r="R1364" s="2"/>
      <c r="S1364" s="2"/>
      <c r="T1364" s="2"/>
      <c r="U1364" s="27"/>
      <c r="V1364" s="27"/>
      <c r="W1364" s="20"/>
      <c r="X1364" s="20">
        <f t="shared" si="246"/>
        <v>1.25</v>
      </c>
      <c r="Y1364" s="11"/>
      <c r="Z1364" s="2">
        <f t="shared" si="247"/>
        <v>0</v>
      </c>
      <c r="AA1364">
        <f t="shared" si="248"/>
        <v>10</v>
      </c>
      <c r="AB1364">
        <f t="shared" si="249"/>
        <v>0</v>
      </c>
      <c r="AC1364">
        <f t="shared" si="250"/>
        <v>0</v>
      </c>
      <c r="AD1364" s="2">
        <f t="shared" si="251"/>
        <v>60</v>
      </c>
      <c r="AE1364" s="2" t="str">
        <f t="shared" si="252"/>
        <v>HT Under 1.5 Goals</v>
      </c>
      <c r="AF1364" s="6"/>
      <c r="AG1364" s="6" t="str">
        <f t="shared" si="253"/>
        <v>HT Over 0.5 Goals</v>
      </c>
      <c r="AH1364" s="6" t="str">
        <f t="shared" si="255"/>
        <v>LOST</v>
      </c>
      <c r="AI1364" s="6" t="str">
        <f t="shared" si="256"/>
        <v>LOST</v>
      </c>
      <c r="AK1364" s="2" t="str">
        <f t="shared" si="254"/>
        <v>…</v>
      </c>
    </row>
    <row r="1365" spans="6:37">
      <c r="F1365" s="8"/>
      <c r="G1365" s="2"/>
      <c r="H1365" s="8"/>
      <c r="I1365" s="2"/>
      <c r="J1365" s="2"/>
      <c r="K1365" s="2"/>
      <c r="L1365" s="2"/>
      <c r="M1365" s="2"/>
      <c r="N1365" s="2"/>
      <c r="O1365" s="3"/>
      <c r="P1365" s="3"/>
      <c r="Q1365" s="2"/>
      <c r="R1365" s="2"/>
      <c r="S1365" s="2"/>
      <c r="T1365" s="2"/>
      <c r="U1365" s="27"/>
      <c r="V1365" s="27"/>
      <c r="W1365" s="20"/>
      <c r="X1365" s="20">
        <f t="shared" si="246"/>
        <v>1.25</v>
      </c>
      <c r="Y1365" s="11"/>
      <c r="Z1365" s="2">
        <f t="shared" si="247"/>
        <v>0</v>
      </c>
      <c r="AA1365">
        <f t="shared" si="248"/>
        <v>10</v>
      </c>
      <c r="AB1365">
        <f t="shared" si="249"/>
        <v>0</v>
      </c>
      <c r="AC1365">
        <f t="shared" si="250"/>
        <v>0</v>
      </c>
      <c r="AD1365" s="2">
        <f t="shared" si="251"/>
        <v>60</v>
      </c>
      <c r="AE1365" s="2" t="str">
        <f t="shared" si="252"/>
        <v>HT Under 1.5 Goals</v>
      </c>
      <c r="AF1365" s="6"/>
      <c r="AG1365" s="6" t="str">
        <f t="shared" si="253"/>
        <v>HT Over 0.5 Goals</v>
      </c>
      <c r="AH1365" s="6" t="str">
        <f t="shared" si="255"/>
        <v>LOST</v>
      </c>
      <c r="AI1365" s="6" t="str">
        <f t="shared" si="256"/>
        <v>LOST</v>
      </c>
      <c r="AK1365" s="2" t="str">
        <f t="shared" si="254"/>
        <v>…</v>
      </c>
    </row>
    <row r="1366" spans="6:37">
      <c r="F1366" s="8"/>
      <c r="G1366" s="2"/>
      <c r="H1366" s="8"/>
      <c r="I1366" s="2"/>
      <c r="J1366" s="2"/>
      <c r="K1366" s="2"/>
      <c r="L1366" s="2"/>
      <c r="M1366" s="2"/>
      <c r="N1366" s="2"/>
      <c r="O1366" s="3"/>
      <c r="P1366" s="3"/>
      <c r="Q1366" s="2"/>
      <c r="R1366" s="2"/>
      <c r="S1366" s="2"/>
      <c r="T1366" s="2"/>
      <c r="U1366" s="27"/>
      <c r="V1366" s="27"/>
      <c r="W1366" s="20"/>
      <c r="X1366" s="20">
        <f t="shared" si="246"/>
        <v>1.25</v>
      </c>
      <c r="Y1366" s="11"/>
      <c r="Z1366" s="2">
        <f t="shared" si="247"/>
        <v>0</v>
      </c>
      <c r="AA1366">
        <f t="shared" si="248"/>
        <v>10</v>
      </c>
      <c r="AB1366">
        <f t="shared" si="249"/>
        <v>0</v>
      </c>
      <c r="AC1366">
        <f t="shared" si="250"/>
        <v>0</v>
      </c>
      <c r="AD1366" s="2">
        <f t="shared" si="251"/>
        <v>60</v>
      </c>
      <c r="AE1366" s="2" t="str">
        <f t="shared" si="252"/>
        <v>HT Under 1.5 Goals</v>
      </c>
      <c r="AF1366" s="6"/>
      <c r="AG1366" s="6" t="str">
        <f t="shared" si="253"/>
        <v>HT Over 0.5 Goals</v>
      </c>
      <c r="AH1366" s="6" t="str">
        <f t="shared" si="255"/>
        <v>LOST</v>
      </c>
      <c r="AI1366" s="6" t="str">
        <f t="shared" si="256"/>
        <v>LOST</v>
      </c>
      <c r="AK1366" s="2" t="str">
        <f t="shared" si="254"/>
        <v>…</v>
      </c>
    </row>
    <row r="1367" spans="6:37">
      <c r="F1367" s="8"/>
      <c r="G1367" s="2"/>
      <c r="H1367" s="8"/>
      <c r="I1367" s="2"/>
      <c r="J1367" s="2"/>
      <c r="K1367" s="2"/>
      <c r="L1367" s="2"/>
      <c r="M1367" s="2"/>
      <c r="N1367" s="2"/>
      <c r="O1367" s="3"/>
      <c r="P1367" s="3"/>
      <c r="Q1367" s="2"/>
      <c r="R1367" s="2"/>
      <c r="S1367" s="2"/>
      <c r="T1367" s="2"/>
      <c r="U1367" s="27"/>
      <c r="V1367" s="27"/>
      <c r="W1367" s="20"/>
      <c r="X1367" s="20">
        <f t="shared" si="246"/>
        <v>1.25</v>
      </c>
      <c r="Y1367" s="11"/>
      <c r="Z1367" s="2">
        <f t="shared" si="247"/>
        <v>0</v>
      </c>
      <c r="AA1367">
        <f t="shared" si="248"/>
        <v>10</v>
      </c>
      <c r="AB1367">
        <f t="shared" si="249"/>
        <v>0</v>
      </c>
      <c r="AC1367">
        <f t="shared" si="250"/>
        <v>0</v>
      </c>
      <c r="AD1367" s="2">
        <f t="shared" si="251"/>
        <v>60</v>
      </c>
      <c r="AE1367" s="2" t="str">
        <f t="shared" si="252"/>
        <v>HT Under 1.5 Goals</v>
      </c>
      <c r="AF1367" s="6"/>
      <c r="AG1367" s="6" t="str">
        <f t="shared" si="253"/>
        <v>HT Over 0.5 Goals</v>
      </c>
      <c r="AH1367" s="6" t="str">
        <f t="shared" si="255"/>
        <v>LOST</v>
      </c>
      <c r="AI1367" s="6" t="str">
        <f t="shared" si="256"/>
        <v>LOST</v>
      </c>
      <c r="AK1367" s="2" t="str">
        <f t="shared" si="254"/>
        <v>…</v>
      </c>
    </row>
    <row r="1368" spans="6:37">
      <c r="F1368" s="8"/>
      <c r="G1368" s="2"/>
      <c r="H1368" s="8"/>
      <c r="I1368" s="2"/>
      <c r="J1368" s="2"/>
      <c r="K1368" s="2"/>
      <c r="L1368" s="2"/>
      <c r="M1368" s="2"/>
      <c r="N1368" s="2"/>
      <c r="O1368" s="3"/>
      <c r="P1368" s="3"/>
      <c r="Q1368" s="2"/>
      <c r="R1368" s="2"/>
      <c r="S1368" s="2"/>
      <c r="T1368" s="2"/>
      <c r="U1368" s="27"/>
      <c r="V1368" s="27"/>
      <c r="W1368" s="20"/>
      <c r="X1368" s="20">
        <f t="shared" si="246"/>
        <v>1.25</v>
      </c>
      <c r="Y1368" s="11"/>
      <c r="Z1368" s="2">
        <f t="shared" si="247"/>
        <v>0</v>
      </c>
      <c r="AA1368">
        <f t="shared" si="248"/>
        <v>10</v>
      </c>
      <c r="AB1368">
        <f t="shared" si="249"/>
        <v>0</v>
      </c>
      <c r="AC1368">
        <f t="shared" si="250"/>
        <v>0</v>
      </c>
      <c r="AD1368" s="2">
        <f t="shared" si="251"/>
        <v>60</v>
      </c>
      <c r="AE1368" s="2" t="str">
        <f t="shared" si="252"/>
        <v>HT Under 1.5 Goals</v>
      </c>
      <c r="AF1368" s="6"/>
      <c r="AG1368" s="6" t="str">
        <f t="shared" si="253"/>
        <v>HT Over 0.5 Goals</v>
      </c>
      <c r="AH1368" s="6" t="str">
        <f t="shared" si="255"/>
        <v>LOST</v>
      </c>
      <c r="AI1368" s="6" t="str">
        <f t="shared" si="256"/>
        <v>LOST</v>
      </c>
      <c r="AK1368" s="2" t="str">
        <f t="shared" si="254"/>
        <v>…</v>
      </c>
    </row>
    <row r="1369" spans="6:37">
      <c r="F1369" s="8"/>
      <c r="G1369" s="2"/>
      <c r="H1369" s="8"/>
      <c r="I1369" s="2"/>
      <c r="J1369" s="2"/>
      <c r="K1369" s="2"/>
      <c r="L1369" s="2"/>
      <c r="M1369" s="2"/>
      <c r="N1369" s="2"/>
      <c r="O1369" s="3"/>
      <c r="P1369" s="3"/>
      <c r="Q1369" s="2"/>
      <c r="R1369" s="2"/>
      <c r="S1369" s="2"/>
      <c r="T1369" s="2"/>
      <c r="U1369" s="27"/>
      <c r="V1369" s="27"/>
      <c r="W1369" s="20"/>
      <c r="X1369" s="20">
        <f t="shared" si="246"/>
        <v>1.25</v>
      </c>
      <c r="Y1369" s="11"/>
      <c r="Z1369" s="2">
        <f t="shared" si="247"/>
        <v>0</v>
      </c>
      <c r="AA1369">
        <f t="shared" si="248"/>
        <v>10</v>
      </c>
      <c r="AB1369">
        <f t="shared" si="249"/>
        <v>0</v>
      </c>
      <c r="AC1369">
        <f t="shared" si="250"/>
        <v>0</v>
      </c>
      <c r="AD1369" s="2">
        <f t="shared" si="251"/>
        <v>60</v>
      </c>
      <c r="AE1369" s="2" t="str">
        <f t="shared" si="252"/>
        <v>HT Under 1.5 Goals</v>
      </c>
      <c r="AF1369" s="6"/>
      <c r="AG1369" s="6" t="str">
        <f t="shared" si="253"/>
        <v>HT Over 0.5 Goals</v>
      </c>
      <c r="AH1369" s="6" t="str">
        <f t="shared" si="255"/>
        <v>LOST</v>
      </c>
      <c r="AI1369" s="6" t="str">
        <f t="shared" si="256"/>
        <v>LOST</v>
      </c>
      <c r="AK1369" s="2" t="str">
        <f t="shared" si="254"/>
        <v>…</v>
      </c>
    </row>
    <row r="1370" spans="6:37">
      <c r="F1370" s="8"/>
      <c r="G1370" s="2"/>
      <c r="H1370" s="8"/>
      <c r="I1370" s="2"/>
      <c r="J1370" s="2"/>
      <c r="K1370" s="2"/>
      <c r="L1370" s="2"/>
      <c r="M1370" s="2"/>
      <c r="N1370" s="2"/>
      <c r="O1370" s="3"/>
      <c r="P1370" s="3"/>
      <c r="Q1370" s="2"/>
      <c r="R1370" s="2"/>
      <c r="S1370" s="2"/>
      <c r="T1370" s="2"/>
      <c r="U1370" s="27"/>
      <c r="V1370" s="27"/>
      <c r="W1370" s="20"/>
      <c r="X1370" s="20">
        <f t="shared" si="246"/>
        <v>1.25</v>
      </c>
      <c r="Y1370" s="11"/>
      <c r="Z1370" s="2">
        <f t="shared" si="247"/>
        <v>0</v>
      </c>
      <c r="AA1370">
        <f t="shared" si="248"/>
        <v>10</v>
      </c>
      <c r="AB1370">
        <f t="shared" si="249"/>
        <v>0</v>
      </c>
      <c r="AC1370">
        <f t="shared" si="250"/>
        <v>0</v>
      </c>
      <c r="AD1370" s="2">
        <f t="shared" si="251"/>
        <v>60</v>
      </c>
      <c r="AE1370" s="2" t="str">
        <f t="shared" si="252"/>
        <v>HT Under 1.5 Goals</v>
      </c>
      <c r="AF1370" s="6"/>
      <c r="AG1370" s="6" t="str">
        <f t="shared" si="253"/>
        <v>HT Over 0.5 Goals</v>
      </c>
      <c r="AH1370" s="6" t="str">
        <f t="shared" si="255"/>
        <v>LOST</v>
      </c>
      <c r="AI1370" s="6" t="str">
        <f t="shared" si="256"/>
        <v>LOST</v>
      </c>
      <c r="AK1370" s="2" t="str">
        <f t="shared" si="254"/>
        <v>…</v>
      </c>
    </row>
    <row r="1371" spans="6:37">
      <c r="F1371" s="8"/>
      <c r="G1371" s="2"/>
      <c r="H1371" s="8"/>
      <c r="I1371" s="2"/>
      <c r="J1371" s="2"/>
      <c r="K1371" s="2"/>
      <c r="L1371" s="2"/>
      <c r="M1371" s="2"/>
      <c r="N1371" s="2"/>
      <c r="O1371" s="3"/>
      <c r="P1371" s="3"/>
      <c r="Q1371" s="2"/>
      <c r="R1371" s="2"/>
      <c r="S1371" s="2"/>
      <c r="T1371" s="2"/>
      <c r="U1371" s="27"/>
      <c r="V1371" s="27"/>
      <c r="W1371" s="20"/>
      <c r="X1371" s="20">
        <f t="shared" si="246"/>
        <v>1.25</v>
      </c>
      <c r="Y1371" s="11"/>
      <c r="Z1371" s="2">
        <f t="shared" si="247"/>
        <v>0</v>
      </c>
      <c r="AA1371">
        <f t="shared" si="248"/>
        <v>10</v>
      </c>
      <c r="AB1371">
        <f t="shared" si="249"/>
        <v>0</v>
      </c>
      <c r="AC1371">
        <f t="shared" si="250"/>
        <v>0</v>
      </c>
      <c r="AD1371" s="2">
        <f t="shared" si="251"/>
        <v>60</v>
      </c>
      <c r="AE1371" s="2" t="str">
        <f t="shared" si="252"/>
        <v>HT Under 1.5 Goals</v>
      </c>
      <c r="AF1371" s="6"/>
      <c r="AG1371" s="6" t="str">
        <f t="shared" si="253"/>
        <v>HT Over 0.5 Goals</v>
      </c>
      <c r="AH1371" s="6" t="str">
        <f t="shared" si="255"/>
        <v>LOST</v>
      </c>
      <c r="AI1371" s="6" t="str">
        <f t="shared" si="256"/>
        <v>LOST</v>
      </c>
      <c r="AK1371" s="2" t="str">
        <f t="shared" si="254"/>
        <v>…</v>
      </c>
    </row>
    <row r="1372" spans="6:37">
      <c r="F1372" s="8"/>
      <c r="G1372" s="2"/>
      <c r="H1372" s="8"/>
      <c r="I1372" s="2"/>
      <c r="J1372" s="2"/>
      <c r="K1372" s="2"/>
      <c r="L1372" s="2"/>
      <c r="M1372" s="2"/>
      <c r="N1372" s="2"/>
      <c r="O1372" s="3"/>
      <c r="P1372" s="3"/>
      <c r="Q1372" s="2"/>
      <c r="R1372" s="2"/>
      <c r="S1372" s="2"/>
      <c r="T1372" s="2"/>
      <c r="U1372" s="27"/>
      <c r="V1372" s="27"/>
      <c r="W1372" s="20"/>
      <c r="X1372" s="20">
        <f t="shared" si="246"/>
        <v>1.25</v>
      </c>
      <c r="Y1372" s="11"/>
      <c r="Z1372" s="2">
        <f t="shared" si="247"/>
        <v>0</v>
      </c>
      <c r="AA1372">
        <f t="shared" si="248"/>
        <v>10</v>
      </c>
      <c r="AB1372">
        <f t="shared" si="249"/>
        <v>0</v>
      </c>
      <c r="AC1372">
        <f t="shared" si="250"/>
        <v>0</v>
      </c>
      <c r="AD1372" s="2">
        <f t="shared" si="251"/>
        <v>60</v>
      </c>
      <c r="AE1372" s="2" t="str">
        <f t="shared" si="252"/>
        <v>HT Under 1.5 Goals</v>
      </c>
      <c r="AF1372" s="6"/>
      <c r="AG1372" s="6" t="str">
        <f t="shared" si="253"/>
        <v>HT Over 0.5 Goals</v>
      </c>
      <c r="AH1372" s="6" t="str">
        <f t="shared" si="255"/>
        <v>LOST</v>
      </c>
      <c r="AI1372" s="6" t="str">
        <f t="shared" si="256"/>
        <v>LOST</v>
      </c>
      <c r="AK1372" s="2" t="str">
        <f t="shared" si="254"/>
        <v>…</v>
      </c>
    </row>
    <row r="1373" spans="6:37">
      <c r="F1373" s="8"/>
      <c r="G1373" s="2"/>
      <c r="H1373" s="8"/>
      <c r="I1373" s="2"/>
      <c r="J1373" s="2"/>
      <c r="K1373" s="2"/>
      <c r="L1373" s="2"/>
      <c r="M1373" s="2"/>
      <c r="N1373" s="2"/>
      <c r="O1373" s="3"/>
      <c r="P1373" s="3"/>
      <c r="Q1373" s="2"/>
      <c r="R1373" s="2"/>
      <c r="S1373" s="2"/>
      <c r="T1373" s="2"/>
      <c r="U1373" s="27"/>
      <c r="V1373" s="27"/>
      <c r="W1373" s="20"/>
      <c r="X1373" s="20">
        <f t="shared" si="246"/>
        <v>1.25</v>
      </c>
      <c r="Y1373" s="11"/>
      <c r="Z1373" s="2">
        <f t="shared" si="247"/>
        <v>0</v>
      </c>
      <c r="AA1373">
        <f t="shared" si="248"/>
        <v>10</v>
      </c>
      <c r="AB1373">
        <f t="shared" si="249"/>
        <v>0</v>
      </c>
      <c r="AC1373">
        <f t="shared" si="250"/>
        <v>0</v>
      </c>
      <c r="AD1373" s="2">
        <f t="shared" si="251"/>
        <v>60</v>
      </c>
      <c r="AE1373" s="2" t="str">
        <f t="shared" si="252"/>
        <v>HT Under 1.5 Goals</v>
      </c>
      <c r="AF1373" s="6"/>
      <c r="AG1373" s="6" t="str">
        <f t="shared" si="253"/>
        <v>HT Over 0.5 Goals</v>
      </c>
      <c r="AH1373" s="6" t="str">
        <f t="shared" si="255"/>
        <v>LOST</v>
      </c>
      <c r="AI1373" s="6" t="str">
        <f t="shared" si="256"/>
        <v>LOST</v>
      </c>
      <c r="AK1373" s="2" t="str">
        <f t="shared" si="254"/>
        <v>…</v>
      </c>
    </row>
    <row r="1374" spans="6:37">
      <c r="F1374" s="8"/>
      <c r="G1374" s="2"/>
      <c r="H1374" s="8"/>
      <c r="I1374" s="2"/>
      <c r="J1374" s="2"/>
      <c r="K1374" s="2"/>
      <c r="L1374" s="2"/>
      <c r="M1374" s="2"/>
      <c r="N1374" s="2"/>
      <c r="O1374" s="3"/>
      <c r="P1374" s="3"/>
      <c r="Q1374" s="2"/>
      <c r="R1374" s="2"/>
      <c r="S1374" s="2"/>
      <c r="T1374" s="2"/>
      <c r="U1374" s="27"/>
      <c r="V1374" s="27"/>
      <c r="W1374" s="20"/>
      <c r="X1374" s="20">
        <f t="shared" si="246"/>
        <v>1.25</v>
      </c>
      <c r="Y1374" s="11"/>
      <c r="Z1374" s="2">
        <f t="shared" si="247"/>
        <v>0</v>
      </c>
      <c r="AA1374">
        <f t="shared" si="248"/>
        <v>10</v>
      </c>
      <c r="AB1374">
        <f t="shared" si="249"/>
        <v>0</v>
      </c>
      <c r="AC1374">
        <f t="shared" si="250"/>
        <v>0</v>
      </c>
      <c r="AD1374" s="2">
        <f t="shared" si="251"/>
        <v>60</v>
      </c>
      <c r="AE1374" s="2" t="str">
        <f t="shared" si="252"/>
        <v>HT Under 1.5 Goals</v>
      </c>
      <c r="AF1374" s="6"/>
      <c r="AG1374" s="6" t="str">
        <f t="shared" si="253"/>
        <v>HT Over 0.5 Goals</v>
      </c>
      <c r="AH1374" s="6" t="str">
        <f t="shared" si="255"/>
        <v>LOST</v>
      </c>
      <c r="AI1374" s="6" t="str">
        <f t="shared" si="256"/>
        <v>LOST</v>
      </c>
      <c r="AK1374" s="2" t="str">
        <f t="shared" si="254"/>
        <v>…</v>
      </c>
    </row>
    <row r="1375" spans="6:37">
      <c r="F1375" s="8"/>
      <c r="G1375" s="2"/>
      <c r="H1375" s="8"/>
      <c r="I1375" s="2"/>
      <c r="J1375" s="2"/>
      <c r="K1375" s="2"/>
      <c r="L1375" s="2"/>
      <c r="M1375" s="2"/>
      <c r="N1375" s="2"/>
      <c r="O1375" s="3"/>
      <c r="P1375" s="3"/>
      <c r="Q1375" s="2"/>
      <c r="R1375" s="2"/>
      <c r="S1375" s="2"/>
      <c r="T1375" s="2"/>
      <c r="U1375" s="27"/>
      <c r="V1375" s="27"/>
      <c r="W1375" s="20"/>
      <c r="X1375" s="20">
        <f t="shared" si="246"/>
        <v>1.25</v>
      </c>
      <c r="Y1375" s="11"/>
      <c r="Z1375" s="2">
        <f t="shared" si="247"/>
        <v>0</v>
      </c>
      <c r="AA1375">
        <f t="shared" si="248"/>
        <v>10</v>
      </c>
      <c r="AB1375">
        <f t="shared" si="249"/>
        <v>0</v>
      </c>
      <c r="AC1375">
        <f t="shared" si="250"/>
        <v>0</v>
      </c>
      <c r="AD1375" s="2">
        <f t="shared" si="251"/>
        <v>60</v>
      </c>
      <c r="AE1375" s="2" t="str">
        <f t="shared" si="252"/>
        <v>HT Under 1.5 Goals</v>
      </c>
      <c r="AF1375" s="6"/>
      <c r="AG1375" s="6" t="str">
        <f t="shared" si="253"/>
        <v>HT Over 0.5 Goals</v>
      </c>
      <c r="AH1375" s="6" t="str">
        <f t="shared" si="255"/>
        <v>LOST</v>
      </c>
      <c r="AI1375" s="6" t="str">
        <f t="shared" si="256"/>
        <v>LOST</v>
      </c>
      <c r="AK1375" s="2" t="str">
        <f t="shared" si="254"/>
        <v>…</v>
      </c>
    </row>
    <row r="1376" spans="6:37">
      <c r="F1376" s="8"/>
      <c r="G1376" s="2"/>
      <c r="H1376" s="8"/>
      <c r="I1376" s="2"/>
      <c r="J1376" s="2"/>
      <c r="K1376" s="2"/>
      <c r="L1376" s="2"/>
      <c r="M1376" s="2"/>
      <c r="N1376" s="2"/>
      <c r="O1376" s="3"/>
      <c r="P1376" s="3"/>
      <c r="Q1376" s="2"/>
      <c r="R1376" s="2"/>
      <c r="S1376" s="2"/>
      <c r="T1376" s="2"/>
      <c r="U1376" s="27"/>
      <c r="V1376" s="27"/>
      <c r="W1376" s="20"/>
      <c r="X1376" s="20">
        <f t="shared" si="246"/>
        <v>1.25</v>
      </c>
      <c r="Y1376" s="11"/>
      <c r="Z1376" s="2">
        <f t="shared" si="247"/>
        <v>0</v>
      </c>
      <c r="AA1376">
        <f t="shared" si="248"/>
        <v>10</v>
      </c>
      <c r="AB1376">
        <f t="shared" si="249"/>
        <v>0</v>
      </c>
      <c r="AC1376">
        <f t="shared" si="250"/>
        <v>0</v>
      </c>
      <c r="AD1376" s="2">
        <f t="shared" si="251"/>
        <v>60</v>
      </c>
      <c r="AE1376" s="2" t="str">
        <f t="shared" si="252"/>
        <v>HT Under 1.5 Goals</v>
      </c>
      <c r="AF1376" s="6"/>
      <c r="AG1376" s="6" t="str">
        <f t="shared" si="253"/>
        <v>HT Over 0.5 Goals</v>
      </c>
      <c r="AH1376" s="6" t="str">
        <f t="shared" si="255"/>
        <v>LOST</v>
      </c>
      <c r="AI1376" s="6" t="str">
        <f t="shared" si="256"/>
        <v>LOST</v>
      </c>
      <c r="AK1376" s="2" t="str">
        <f t="shared" si="254"/>
        <v>…</v>
      </c>
    </row>
    <row r="1377" spans="6:37">
      <c r="F1377" s="8"/>
      <c r="G1377" s="2"/>
      <c r="H1377" s="8"/>
      <c r="I1377" s="2"/>
      <c r="J1377" s="2"/>
      <c r="K1377" s="2"/>
      <c r="L1377" s="2"/>
      <c r="M1377" s="2"/>
      <c r="N1377" s="2"/>
      <c r="O1377" s="3"/>
      <c r="P1377" s="3"/>
      <c r="Q1377" s="2"/>
      <c r="R1377" s="2"/>
      <c r="S1377" s="2"/>
      <c r="T1377" s="2"/>
      <c r="U1377" s="27"/>
      <c r="V1377" s="27"/>
      <c r="W1377" s="20"/>
      <c r="X1377" s="20">
        <f t="shared" si="246"/>
        <v>1.25</v>
      </c>
      <c r="Y1377" s="11"/>
      <c r="Z1377" s="2">
        <f t="shared" si="247"/>
        <v>0</v>
      </c>
      <c r="AA1377">
        <f t="shared" si="248"/>
        <v>10</v>
      </c>
      <c r="AB1377">
        <f t="shared" si="249"/>
        <v>0</v>
      </c>
      <c r="AC1377">
        <f t="shared" si="250"/>
        <v>0</v>
      </c>
      <c r="AD1377" s="2">
        <f t="shared" si="251"/>
        <v>60</v>
      </c>
      <c r="AE1377" s="2" t="str">
        <f t="shared" si="252"/>
        <v>HT Under 1.5 Goals</v>
      </c>
      <c r="AF1377" s="6"/>
      <c r="AG1377" s="6" t="str">
        <f t="shared" si="253"/>
        <v>HT Over 0.5 Goals</v>
      </c>
      <c r="AH1377" s="6" t="str">
        <f t="shared" si="255"/>
        <v>LOST</v>
      </c>
      <c r="AI1377" s="6" t="str">
        <f t="shared" si="256"/>
        <v>LOST</v>
      </c>
      <c r="AK1377" s="2" t="str">
        <f t="shared" si="254"/>
        <v>…</v>
      </c>
    </row>
    <row r="1378" spans="6:37">
      <c r="F1378" s="8"/>
      <c r="G1378" s="2"/>
      <c r="H1378" s="8"/>
      <c r="I1378" s="2"/>
      <c r="J1378" s="2"/>
      <c r="K1378" s="2"/>
      <c r="L1378" s="2"/>
      <c r="M1378" s="2"/>
      <c r="N1378" s="2"/>
      <c r="O1378" s="3"/>
      <c r="P1378" s="3"/>
      <c r="Q1378" s="2"/>
      <c r="R1378" s="2"/>
      <c r="S1378" s="2"/>
      <c r="T1378" s="2"/>
      <c r="U1378" s="27"/>
      <c r="V1378" s="27"/>
      <c r="W1378" s="20"/>
      <c r="X1378" s="20">
        <f t="shared" si="246"/>
        <v>1.25</v>
      </c>
      <c r="Y1378" s="11"/>
      <c r="Z1378" s="2">
        <f t="shared" si="247"/>
        <v>0</v>
      </c>
      <c r="AA1378">
        <f t="shared" si="248"/>
        <v>10</v>
      </c>
      <c r="AB1378">
        <f t="shared" si="249"/>
        <v>0</v>
      </c>
      <c r="AC1378">
        <f t="shared" si="250"/>
        <v>0</v>
      </c>
      <c r="AD1378" s="2">
        <f t="shared" si="251"/>
        <v>60</v>
      </c>
      <c r="AE1378" s="2" t="str">
        <f t="shared" si="252"/>
        <v>HT Under 1.5 Goals</v>
      </c>
      <c r="AF1378" s="6"/>
      <c r="AG1378" s="6" t="str">
        <f t="shared" si="253"/>
        <v>HT Over 0.5 Goals</v>
      </c>
      <c r="AH1378" s="6" t="str">
        <f t="shared" si="255"/>
        <v>LOST</v>
      </c>
      <c r="AI1378" s="6" t="str">
        <f t="shared" si="256"/>
        <v>LOST</v>
      </c>
      <c r="AK1378" s="2" t="str">
        <f t="shared" si="254"/>
        <v>…</v>
      </c>
    </row>
    <row r="1379" spans="6:37">
      <c r="F1379" s="8"/>
      <c r="G1379" s="2"/>
      <c r="H1379" s="8"/>
      <c r="I1379" s="2"/>
      <c r="J1379" s="2"/>
      <c r="K1379" s="2"/>
      <c r="L1379" s="2"/>
      <c r="M1379" s="2"/>
      <c r="N1379" s="2"/>
      <c r="O1379" s="3"/>
      <c r="P1379" s="3"/>
      <c r="Q1379" s="2"/>
      <c r="R1379" s="2"/>
      <c r="S1379" s="2"/>
      <c r="T1379" s="2"/>
      <c r="U1379" s="27"/>
      <c r="V1379" s="27"/>
      <c r="W1379" s="20"/>
      <c r="X1379" s="20">
        <f t="shared" si="246"/>
        <v>1.25</v>
      </c>
      <c r="Y1379" s="11"/>
      <c r="Z1379" s="2">
        <f t="shared" si="247"/>
        <v>0</v>
      </c>
      <c r="AA1379">
        <f t="shared" si="248"/>
        <v>10</v>
      </c>
      <c r="AB1379">
        <f t="shared" si="249"/>
        <v>0</v>
      </c>
      <c r="AC1379">
        <f t="shared" si="250"/>
        <v>0</v>
      </c>
      <c r="AD1379" s="2">
        <f t="shared" si="251"/>
        <v>60</v>
      </c>
      <c r="AE1379" s="2" t="str">
        <f t="shared" si="252"/>
        <v>HT Under 1.5 Goals</v>
      </c>
      <c r="AF1379" s="6"/>
      <c r="AG1379" s="6" t="str">
        <f t="shared" si="253"/>
        <v>HT Over 0.5 Goals</v>
      </c>
      <c r="AH1379" s="6" t="str">
        <f t="shared" si="255"/>
        <v>LOST</v>
      </c>
      <c r="AI1379" s="6" t="str">
        <f t="shared" si="256"/>
        <v>LOST</v>
      </c>
      <c r="AK1379" s="2" t="str">
        <f t="shared" si="254"/>
        <v>…</v>
      </c>
    </row>
    <row r="1380" spans="6:37">
      <c r="F1380" s="8"/>
      <c r="G1380" s="2"/>
      <c r="H1380" s="8"/>
      <c r="I1380" s="2"/>
      <c r="J1380" s="2"/>
      <c r="K1380" s="2"/>
      <c r="L1380" s="2"/>
      <c r="M1380" s="2"/>
      <c r="N1380" s="2"/>
      <c r="O1380" s="3"/>
      <c r="P1380" s="3"/>
      <c r="Q1380" s="2"/>
      <c r="R1380" s="2"/>
      <c r="S1380" s="2"/>
      <c r="T1380" s="2"/>
      <c r="U1380" s="27"/>
      <c r="V1380" s="27"/>
      <c r="W1380" s="20"/>
      <c r="X1380" s="20">
        <f t="shared" si="246"/>
        <v>1.25</v>
      </c>
      <c r="Y1380" s="11"/>
      <c r="Z1380" s="2">
        <f t="shared" si="247"/>
        <v>0</v>
      </c>
      <c r="AA1380">
        <f t="shared" si="248"/>
        <v>10</v>
      </c>
      <c r="AB1380">
        <f t="shared" si="249"/>
        <v>0</v>
      </c>
      <c r="AC1380">
        <f t="shared" si="250"/>
        <v>0</v>
      </c>
      <c r="AD1380" s="2">
        <f t="shared" si="251"/>
        <v>60</v>
      </c>
      <c r="AE1380" s="2" t="str">
        <f t="shared" si="252"/>
        <v>HT Under 1.5 Goals</v>
      </c>
      <c r="AF1380" s="6"/>
      <c r="AG1380" s="6" t="str">
        <f t="shared" si="253"/>
        <v>HT Over 0.5 Goals</v>
      </c>
      <c r="AH1380" s="6" t="str">
        <f t="shared" si="255"/>
        <v>LOST</v>
      </c>
      <c r="AI1380" s="6" t="str">
        <f t="shared" si="256"/>
        <v>LOST</v>
      </c>
      <c r="AK1380" s="2" t="str">
        <f t="shared" si="254"/>
        <v>…</v>
      </c>
    </row>
    <row r="1381" spans="6:37">
      <c r="F1381" s="8"/>
      <c r="G1381" s="2"/>
      <c r="H1381" s="8"/>
      <c r="I1381" s="2"/>
      <c r="J1381" s="2"/>
      <c r="K1381" s="2"/>
      <c r="L1381" s="2"/>
      <c r="M1381" s="2"/>
      <c r="N1381" s="2"/>
      <c r="O1381" s="3"/>
      <c r="P1381" s="3"/>
      <c r="Q1381" s="2"/>
      <c r="R1381" s="2"/>
      <c r="S1381" s="2"/>
      <c r="T1381" s="2"/>
      <c r="U1381" s="27"/>
      <c r="V1381" s="27"/>
      <c r="W1381" s="20"/>
      <c r="X1381" s="20">
        <f t="shared" si="246"/>
        <v>1.25</v>
      </c>
      <c r="Y1381" s="11"/>
      <c r="Z1381" s="2">
        <f t="shared" si="247"/>
        <v>0</v>
      </c>
      <c r="AA1381">
        <f t="shared" si="248"/>
        <v>10</v>
      </c>
      <c r="AB1381">
        <f t="shared" si="249"/>
        <v>0</v>
      </c>
      <c r="AC1381">
        <f t="shared" si="250"/>
        <v>0</v>
      </c>
      <c r="AD1381" s="2">
        <f t="shared" si="251"/>
        <v>60</v>
      </c>
      <c r="AE1381" s="2" t="str">
        <f t="shared" si="252"/>
        <v>HT Under 1.5 Goals</v>
      </c>
      <c r="AF1381" s="6"/>
      <c r="AG1381" s="6" t="str">
        <f t="shared" si="253"/>
        <v>HT Over 0.5 Goals</v>
      </c>
      <c r="AH1381" s="6" t="str">
        <f t="shared" si="255"/>
        <v>LOST</v>
      </c>
      <c r="AI1381" s="6" t="str">
        <f t="shared" si="256"/>
        <v>LOST</v>
      </c>
      <c r="AK1381" s="2" t="str">
        <f t="shared" si="254"/>
        <v>…</v>
      </c>
    </row>
    <row r="1382" spans="6:37">
      <c r="F1382" s="8"/>
      <c r="G1382" s="2"/>
      <c r="H1382" s="8"/>
      <c r="I1382" s="2"/>
      <c r="J1382" s="2"/>
      <c r="K1382" s="2"/>
      <c r="L1382" s="2"/>
      <c r="M1382" s="2"/>
      <c r="N1382" s="2"/>
      <c r="O1382" s="3"/>
      <c r="P1382" s="3"/>
      <c r="Q1382" s="2"/>
      <c r="R1382" s="2"/>
      <c r="S1382" s="2"/>
      <c r="T1382" s="2"/>
      <c r="U1382" s="27"/>
      <c r="V1382" s="27"/>
      <c r="W1382" s="20"/>
      <c r="X1382" s="20">
        <f t="shared" si="246"/>
        <v>1.25</v>
      </c>
      <c r="Y1382" s="11"/>
      <c r="Z1382" s="2">
        <f t="shared" si="247"/>
        <v>0</v>
      </c>
      <c r="AA1382">
        <f t="shared" si="248"/>
        <v>10</v>
      </c>
      <c r="AB1382">
        <f t="shared" si="249"/>
        <v>0</v>
      </c>
      <c r="AC1382">
        <f t="shared" si="250"/>
        <v>0</v>
      </c>
      <c r="AD1382" s="2">
        <f t="shared" si="251"/>
        <v>60</v>
      </c>
      <c r="AE1382" s="2" t="str">
        <f t="shared" si="252"/>
        <v>HT Under 1.5 Goals</v>
      </c>
      <c r="AF1382" s="6"/>
      <c r="AG1382" s="6" t="str">
        <f t="shared" si="253"/>
        <v>HT Over 0.5 Goals</v>
      </c>
      <c r="AH1382" s="6" t="str">
        <f t="shared" si="255"/>
        <v>LOST</v>
      </c>
      <c r="AI1382" s="6" t="str">
        <f t="shared" si="256"/>
        <v>LOST</v>
      </c>
      <c r="AK1382" s="2" t="str">
        <f t="shared" si="254"/>
        <v>…</v>
      </c>
    </row>
    <row r="1383" spans="6:37">
      <c r="F1383" s="8"/>
      <c r="G1383" s="2"/>
      <c r="H1383" s="8"/>
      <c r="I1383" s="2"/>
      <c r="J1383" s="2"/>
      <c r="K1383" s="2"/>
      <c r="L1383" s="2"/>
      <c r="M1383" s="2"/>
      <c r="N1383" s="2"/>
      <c r="O1383" s="3"/>
      <c r="P1383" s="3"/>
      <c r="Q1383" s="2"/>
      <c r="R1383" s="2"/>
      <c r="S1383" s="2"/>
      <c r="T1383" s="2"/>
      <c r="U1383" s="27"/>
      <c r="V1383" s="27"/>
      <c r="W1383" s="20"/>
      <c r="X1383" s="20">
        <f t="shared" si="246"/>
        <v>1.25</v>
      </c>
      <c r="Y1383" s="11"/>
      <c r="Z1383" s="2">
        <f t="shared" si="247"/>
        <v>0</v>
      </c>
      <c r="AA1383">
        <f t="shared" si="248"/>
        <v>10</v>
      </c>
      <c r="AB1383">
        <f t="shared" si="249"/>
        <v>0</v>
      </c>
      <c r="AC1383">
        <f t="shared" si="250"/>
        <v>0</v>
      </c>
      <c r="AD1383" s="2">
        <f t="shared" si="251"/>
        <v>60</v>
      </c>
      <c r="AE1383" s="2" t="str">
        <f t="shared" si="252"/>
        <v>HT Under 1.5 Goals</v>
      </c>
      <c r="AF1383" s="6"/>
      <c r="AG1383" s="6" t="str">
        <f t="shared" si="253"/>
        <v>HT Over 0.5 Goals</v>
      </c>
      <c r="AH1383" s="6" t="str">
        <f t="shared" si="255"/>
        <v>LOST</v>
      </c>
      <c r="AI1383" s="6" t="str">
        <f t="shared" si="256"/>
        <v>LOST</v>
      </c>
      <c r="AK1383" s="2" t="str">
        <f t="shared" si="254"/>
        <v>…</v>
      </c>
    </row>
    <row r="1384" spans="6:37">
      <c r="F1384" s="8"/>
      <c r="G1384" s="2"/>
      <c r="H1384" s="8"/>
      <c r="I1384" s="2"/>
      <c r="J1384" s="2"/>
      <c r="K1384" s="2"/>
      <c r="L1384" s="2"/>
      <c r="M1384" s="2"/>
      <c r="N1384" s="2"/>
      <c r="O1384" s="3"/>
      <c r="P1384" s="3"/>
      <c r="Q1384" s="2"/>
      <c r="R1384" s="2"/>
      <c r="S1384" s="2"/>
      <c r="T1384" s="2"/>
      <c r="U1384" s="27"/>
      <c r="V1384" s="27"/>
      <c r="W1384" s="20"/>
      <c r="X1384" s="20">
        <f t="shared" si="246"/>
        <v>1.25</v>
      </c>
      <c r="Y1384" s="11"/>
      <c r="Z1384" s="2">
        <f t="shared" si="247"/>
        <v>0</v>
      </c>
      <c r="AA1384">
        <f t="shared" si="248"/>
        <v>10</v>
      </c>
      <c r="AB1384">
        <f t="shared" si="249"/>
        <v>0</v>
      </c>
      <c r="AC1384">
        <f t="shared" si="250"/>
        <v>0</v>
      </c>
      <c r="AD1384" s="2">
        <f t="shared" si="251"/>
        <v>60</v>
      </c>
      <c r="AE1384" s="2" t="str">
        <f t="shared" si="252"/>
        <v>HT Under 1.5 Goals</v>
      </c>
      <c r="AF1384" s="6"/>
      <c r="AG1384" s="6" t="str">
        <f t="shared" si="253"/>
        <v>HT Over 0.5 Goals</v>
      </c>
      <c r="AH1384" s="6" t="str">
        <f t="shared" si="255"/>
        <v>LOST</v>
      </c>
      <c r="AI1384" s="6" t="str">
        <f t="shared" si="256"/>
        <v>LOST</v>
      </c>
      <c r="AK1384" s="2" t="str">
        <f t="shared" si="254"/>
        <v>…</v>
      </c>
    </row>
    <row r="1385" spans="6:37">
      <c r="F1385" s="8"/>
      <c r="G1385" s="2"/>
      <c r="H1385" s="8"/>
      <c r="I1385" s="2"/>
      <c r="J1385" s="2"/>
      <c r="K1385" s="2"/>
      <c r="L1385" s="2"/>
      <c r="M1385" s="2"/>
      <c r="N1385" s="2"/>
      <c r="O1385" s="3"/>
      <c r="P1385" s="3"/>
      <c r="Q1385" s="2"/>
      <c r="R1385" s="2"/>
      <c r="S1385" s="2"/>
      <c r="T1385" s="2"/>
      <c r="U1385" s="27"/>
      <c r="V1385" s="27"/>
      <c r="W1385" s="20"/>
      <c r="X1385" s="20">
        <f t="shared" si="246"/>
        <v>1.25</v>
      </c>
      <c r="Y1385" s="11"/>
      <c r="Z1385" s="2">
        <f t="shared" si="247"/>
        <v>0</v>
      </c>
      <c r="AA1385">
        <f t="shared" si="248"/>
        <v>10</v>
      </c>
      <c r="AB1385">
        <f t="shared" si="249"/>
        <v>0</v>
      </c>
      <c r="AC1385">
        <f t="shared" si="250"/>
        <v>0</v>
      </c>
      <c r="AD1385" s="2">
        <f t="shared" si="251"/>
        <v>60</v>
      </c>
      <c r="AE1385" s="2" t="str">
        <f t="shared" si="252"/>
        <v>HT Under 1.5 Goals</v>
      </c>
      <c r="AF1385" s="6"/>
      <c r="AG1385" s="6" t="str">
        <f t="shared" si="253"/>
        <v>HT Over 0.5 Goals</v>
      </c>
      <c r="AH1385" s="6" t="str">
        <f t="shared" si="255"/>
        <v>LOST</v>
      </c>
      <c r="AI1385" s="6" t="str">
        <f t="shared" si="256"/>
        <v>LOST</v>
      </c>
      <c r="AK1385" s="2" t="str">
        <f t="shared" si="254"/>
        <v>…</v>
      </c>
    </row>
    <row r="1386" spans="6:37">
      <c r="F1386" s="8"/>
      <c r="G1386" s="2"/>
      <c r="H1386" s="8"/>
      <c r="I1386" s="2"/>
      <c r="J1386" s="2"/>
      <c r="K1386" s="2"/>
      <c r="L1386" s="2"/>
      <c r="M1386" s="2"/>
      <c r="N1386" s="2"/>
      <c r="O1386" s="3"/>
      <c r="P1386" s="3"/>
      <c r="Q1386" s="2"/>
      <c r="R1386" s="2"/>
      <c r="S1386" s="2"/>
      <c r="T1386" s="2"/>
      <c r="U1386" s="27"/>
      <c r="V1386" s="27"/>
      <c r="W1386" s="20"/>
      <c r="X1386" s="20">
        <f t="shared" si="246"/>
        <v>1.25</v>
      </c>
      <c r="Y1386" s="11"/>
      <c r="Z1386" s="2">
        <f t="shared" si="247"/>
        <v>0</v>
      </c>
      <c r="AA1386">
        <f t="shared" si="248"/>
        <v>10</v>
      </c>
      <c r="AB1386">
        <f t="shared" si="249"/>
        <v>0</v>
      </c>
      <c r="AC1386">
        <f t="shared" si="250"/>
        <v>0</v>
      </c>
      <c r="AD1386" s="2">
        <f t="shared" si="251"/>
        <v>60</v>
      </c>
      <c r="AE1386" s="2" t="str">
        <f t="shared" si="252"/>
        <v>HT Under 1.5 Goals</v>
      </c>
      <c r="AF1386" s="6"/>
      <c r="AG1386" s="6" t="str">
        <f t="shared" si="253"/>
        <v>HT Over 0.5 Goals</v>
      </c>
      <c r="AH1386" s="6" t="str">
        <f t="shared" si="255"/>
        <v>LOST</v>
      </c>
      <c r="AI1386" s="6" t="str">
        <f t="shared" si="256"/>
        <v>LOST</v>
      </c>
      <c r="AK1386" s="2" t="str">
        <f t="shared" si="254"/>
        <v>…</v>
      </c>
    </row>
    <row r="1387" spans="6:37">
      <c r="F1387" s="8"/>
      <c r="G1387" s="2"/>
      <c r="H1387" s="8"/>
      <c r="I1387" s="2"/>
      <c r="J1387" s="2"/>
      <c r="K1387" s="2"/>
      <c r="L1387" s="2"/>
      <c r="M1387" s="2"/>
      <c r="N1387" s="2"/>
      <c r="O1387" s="3"/>
      <c r="P1387" s="3"/>
      <c r="Q1387" s="2"/>
      <c r="R1387" s="2"/>
      <c r="S1387" s="2"/>
      <c r="T1387" s="2"/>
      <c r="U1387" s="27"/>
      <c r="V1387" s="27"/>
      <c r="W1387" s="20"/>
      <c r="X1387" s="20">
        <f t="shared" si="246"/>
        <v>1.25</v>
      </c>
      <c r="Y1387" s="11"/>
      <c r="Z1387" s="2">
        <f t="shared" si="247"/>
        <v>0</v>
      </c>
      <c r="AA1387">
        <f t="shared" si="248"/>
        <v>10</v>
      </c>
      <c r="AB1387">
        <f t="shared" si="249"/>
        <v>0</v>
      </c>
      <c r="AC1387">
        <f t="shared" si="250"/>
        <v>0</v>
      </c>
      <c r="AD1387" s="2">
        <f t="shared" si="251"/>
        <v>60</v>
      </c>
      <c r="AE1387" s="2" t="str">
        <f t="shared" si="252"/>
        <v>HT Under 1.5 Goals</v>
      </c>
      <c r="AF1387" s="6"/>
      <c r="AG1387" s="6" t="str">
        <f t="shared" si="253"/>
        <v>HT Over 0.5 Goals</v>
      </c>
      <c r="AH1387" s="6" t="str">
        <f t="shared" si="255"/>
        <v>LOST</v>
      </c>
      <c r="AI1387" s="6" t="str">
        <f t="shared" si="256"/>
        <v>LOST</v>
      </c>
      <c r="AK1387" s="2" t="str">
        <f t="shared" si="254"/>
        <v>…</v>
      </c>
    </row>
    <row r="1388" spans="6:37">
      <c r="F1388" s="8"/>
      <c r="G1388" s="2"/>
      <c r="H1388" s="8"/>
      <c r="I1388" s="2"/>
      <c r="J1388" s="2"/>
      <c r="K1388" s="2"/>
      <c r="L1388" s="2"/>
      <c r="M1388" s="2"/>
      <c r="N1388" s="2"/>
      <c r="O1388" s="3"/>
      <c r="P1388" s="3"/>
      <c r="Q1388" s="2"/>
      <c r="R1388" s="2"/>
      <c r="S1388" s="2"/>
      <c r="T1388" s="2"/>
      <c r="U1388" s="27"/>
      <c r="V1388" s="27"/>
      <c r="W1388" s="20"/>
      <c r="X1388" s="20">
        <f t="shared" si="246"/>
        <v>1.25</v>
      </c>
      <c r="Y1388" s="11"/>
      <c r="Z1388" s="2">
        <f t="shared" si="247"/>
        <v>0</v>
      </c>
      <c r="AA1388">
        <f t="shared" si="248"/>
        <v>10</v>
      </c>
      <c r="AB1388">
        <f t="shared" si="249"/>
        <v>0</v>
      </c>
      <c r="AC1388">
        <f t="shared" si="250"/>
        <v>0</v>
      </c>
      <c r="AD1388" s="2">
        <f t="shared" si="251"/>
        <v>60</v>
      </c>
      <c r="AE1388" s="2" t="str">
        <f t="shared" si="252"/>
        <v>HT Under 1.5 Goals</v>
      </c>
      <c r="AF1388" s="6"/>
      <c r="AG1388" s="6" t="str">
        <f t="shared" si="253"/>
        <v>HT Over 0.5 Goals</v>
      </c>
      <c r="AH1388" s="6" t="str">
        <f t="shared" si="255"/>
        <v>LOST</v>
      </c>
      <c r="AI1388" s="6" t="str">
        <f t="shared" si="256"/>
        <v>LOST</v>
      </c>
      <c r="AK1388" s="2" t="str">
        <f t="shared" si="254"/>
        <v>…</v>
      </c>
    </row>
    <row r="1389" spans="6:37">
      <c r="F1389" s="8"/>
      <c r="G1389" s="2"/>
      <c r="H1389" s="8"/>
      <c r="I1389" s="2"/>
      <c r="J1389" s="2"/>
      <c r="K1389" s="2"/>
      <c r="L1389" s="2"/>
      <c r="M1389" s="2"/>
      <c r="N1389" s="2"/>
      <c r="O1389" s="3"/>
      <c r="P1389" s="3"/>
      <c r="Q1389" s="2"/>
      <c r="R1389" s="2"/>
      <c r="S1389" s="2"/>
      <c r="T1389" s="2"/>
      <c r="U1389" s="27"/>
      <c r="V1389" s="27"/>
      <c r="W1389" s="20"/>
      <c r="X1389" s="20">
        <f t="shared" si="246"/>
        <v>1.25</v>
      </c>
      <c r="Y1389" s="11"/>
      <c r="Z1389" s="2">
        <f t="shared" si="247"/>
        <v>0</v>
      </c>
      <c r="AA1389">
        <f t="shared" si="248"/>
        <v>10</v>
      </c>
      <c r="AB1389">
        <f t="shared" si="249"/>
        <v>0</v>
      </c>
      <c r="AC1389">
        <f t="shared" si="250"/>
        <v>0</v>
      </c>
      <c r="AD1389" s="2">
        <f t="shared" si="251"/>
        <v>60</v>
      </c>
      <c r="AE1389" s="2" t="str">
        <f t="shared" si="252"/>
        <v>HT Under 1.5 Goals</v>
      </c>
      <c r="AF1389" s="6"/>
      <c r="AG1389" s="6" t="str">
        <f t="shared" si="253"/>
        <v>HT Over 0.5 Goals</v>
      </c>
      <c r="AH1389" s="6" t="str">
        <f t="shared" si="255"/>
        <v>LOST</v>
      </c>
      <c r="AI1389" s="6" t="str">
        <f t="shared" si="256"/>
        <v>LOST</v>
      </c>
      <c r="AK1389" s="2" t="str">
        <f t="shared" si="254"/>
        <v>…</v>
      </c>
    </row>
    <row r="1390" spans="6:37">
      <c r="F1390" s="8"/>
      <c r="G1390" s="2"/>
      <c r="H1390" s="8"/>
      <c r="I1390" s="2"/>
      <c r="J1390" s="2"/>
      <c r="K1390" s="2"/>
      <c r="L1390" s="2"/>
      <c r="M1390" s="2"/>
      <c r="N1390" s="2"/>
      <c r="O1390" s="3"/>
      <c r="P1390" s="3"/>
      <c r="Q1390" s="2"/>
      <c r="R1390" s="2"/>
      <c r="S1390" s="2"/>
      <c r="T1390" s="2"/>
      <c r="U1390" s="27"/>
      <c r="V1390" s="27"/>
      <c r="W1390" s="20"/>
      <c r="X1390" s="20">
        <f t="shared" si="246"/>
        <v>1.25</v>
      </c>
      <c r="Y1390" s="11"/>
      <c r="Z1390" s="2">
        <f t="shared" si="247"/>
        <v>0</v>
      </c>
      <c r="AA1390">
        <f t="shared" si="248"/>
        <v>10</v>
      </c>
      <c r="AB1390">
        <f t="shared" si="249"/>
        <v>0</v>
      </c>
      <c r="AC1390">
        <f t="shared" si="250"/>
        <v>0</v>
      </c>
      <c r="AD1390" s="2">
        <f t="shared" si="251"/>
        <v>60</v>
      </c>
      <c r="AE1390" s="2" t="str">
        <f t="shared" si="252"/>
        <v>HT Under 1.5 Goals</v>
      </c>
      <c r="AF1390" s="6"/>
      <c r="AG1390" s="6" t="str">
        <f t="shared" si="253"/>
        <v>HT Over 0.5 Goals</v>
      </c>
      <c r="AH1390" s="6" t="str">
        <f t="shared" si="255"/>
        <v>LOST</v>
      </c>
      <c r="AI1390" s="6" t="str">
        <f t="shared" si="256"/>
        <v>LOST</v>
      </c>
      <c r="AK1390" s="2" t="str">
        <f t="shared" si="254"/>
        <v>…</v>
      </c>
    </row>
    <row r="1391" spans="6:37">
      <c r="F1391" s="8"/>
      <c r="G1391" s="2"/>
      <c r="H1391" s="8"/>
      <c r="I1391" s="2"/>
      <c r="J1391" s="2"/>
      <c r="K1391" s="2"/>
      <c r="L1391" s="2"/>
      <c r="M1391" s="2"/>
      <c r="N1391" s="2"/>
      <c r="O1391" s="3"/>
      <c r="P1391" s="3"/>
      <c r="Q1391" s="2"/>
      <c r="R1391" s="2"/>
      <c r="S1391" s="2"/>
      <c r="T1391" s="2"/>
      <c r="U1391" s="27"/>
      <c r="V1391" s="27"/>
      <c r="W1391" s="20"/>
      <c r="X1391" s="20">
        <f t="shared" si="246"/>
        <v>1.25</v>
      </c>
      <c r="Y1391" s="11"/>
      <c r="Z1391" s="2">
        <f t="shared" si="247"/>
        <v>0</v>
      </c>
      <c r="AA1391">
        <f t="shared" si="248"/>
        <v>10</v>
      </c>
      <c r="AB1391">
        <f t="shared" si="249"/>
        <v>0</v>
      </c>
      <c r="AC1391">
        <f t="shared" si="250"/>
        <v>0</v>
      </c>
      <c r="AD1391" s="2">
        <f t="shared" si="251"/>
        <v>60</v>
      </c>
      <c r="AE1391" s="2" t="str">
        <f t="shared" si="252"/>
        <v>HT Under 1.5 Goals</v>
      </c>
      <c r="AF1391" s="6"/>
      <c r="AG1391" s="6" t="str">
        <f t="shared" si="253"/>
        <v>HT Over 0.5 Goals</v>
      </c>
      <c r="AH1391" s="6" t="str">
        <f t="shared" si="255"/>
        <v>LOST</v>
      </c>
      <c r="AI1391" s="6" t="str">
        <f t="shared" si="256"/>
        <v>LOST</v>
      </c>
      <c r="AK1391" s="2" t="str">
        <f t="shared" si="254"/>
        <v>…</v>
      </c>
    </row>
    <row r="1392" spans="6:37">
      <c r="F1392" s="8"/>
      <c r="G1392" s="2"/>
      <c r="H1392" s="8"/>
      <c r="I1392" s="2"/>
      <c r="J1392" s="2"/>
      <c r="K1392" s="2"/>
      <c r="L1392" s="2"/>
      <c r="M1392" s="2"/>
      <c r="N1392" s="2"/>
      <c r="O1392" s="3"/>
      <c r="P1392" s="3"/>
      <c r="Q1392" s="2"/>
      <c r="R1392" s="2"/>
      <c r="S1392" s="2"/>
      <c r="T1392" s="2"/>
      <c r="U1392" s="27"/>
      <c r="V1392" s="27"/>
      <c r="W1392" s="20"/>
      <c r="X1392" s="20">
        <f t="shared" si="246"/>
        <v>1.25</v>
      </c>
      <c r="Y1392" s="11"/>
      <c r="Z1392" s="2">
        <f t="shared" si="247"/>
        <v>0</v>
      </c>
      <c r="AA1392">
        <f t="shared" si="248"/>
        <v>10</v>
      </c>
      <c r="AB1392">
        <f t="shared" si="249"/>
        <v>0</v>
      </c>
      <c r="AC1392">
        <f t="shared" si="250"/>
        <v>0</v>
      </c>
      <c r="AD1392" s="2">
        <f t="shared" si="251"/>
        <v>60</v>
      </c>
      <c r="AE1392" s="2" t="str">
        <f t="shared" si="252"/>
        <v>HT Under 1.5 Goals</v>
      </c>
      <c r="AF1392" s="6"/>
      <c r="AG1392" s="6" t="str">
        <f t="shared" si="253"/>
        <v>HT Over 0.5 Goals</v>
      </c>
      <c r="AH1392" s="6" t="str">
        <f t="shared" si="255"/>
        <v>LOST</v>
      </c>
      <c r="AI1392" s="6" t="str">
        <f t="shared" si="256"/>
        <v>LOST</v>
      </c>
      <c r="AK1392" s="2" t="str">
        <f t="shared" si="254"/>
        <v>…</v>
      </c>
    </row>
    <row r="1393" spans="6:37">
      <c r="F1393" s="8"/>
      <c r="G1393" s="2"/>
      <c r="H1393" s="8"/>
      <c r="I1393" s="2"/>
      <c r="J1393" s="2"/>
      <c r="K1393" s="2"/>
      <c r="L1393" s="2"/>
      <c r="M1393" s="2"/>
      <c r="N1393" s="2"/>
      <c r="O1393" s="3"/>
      <c r="P1393" s="3"/>
      <c r="Q1393" s="2"/>
      <c r="R1393" s="2"/>
      <c r="S1393" s="2"/>
      <c r="T1393" s="2"/>
      <c r="U1393" s="27"/>
      <c r="V1393" s="27"/>
      <c r="W1393" s="20"/>
      <c r="X1393" s="20">
        <f t="shared" si="246"/>
        <v>1.25</v>
      </c>
      <c r="Y1393" s="11"/>
      <c r="Z1393" s="2">
        <f t="shared" si="247"/>
        <v>0</v>
      </c>
      <c r="AA1393">
        <f t="shared" si="248"/>
        <v>10</v>
      </c>
      <c r="AB1393">
        <f t="shared" si="249"/>
        <v>0</v>
      </c>
      <c r="AC1393">
        <f t="shared" si="250"/>
        <v>0</v>
      </c>
      <c r="AD1393" s="2">
        <f t="shared" si="251"/>
        <v>60</v>
      </c>
      <c r="AE1393" s="2" t="str">
        <f t="shared" si="252"/>
        <v>HT Under 1.5 Goals</v>
      </c>
      <c r="AF1393" s="6"/>
      <c r="AG1393" s="6" t="str">
        <f t="shared" si="253"/>
        <v>HT Over 0.5 Goals</v>
      </c>
      <c r="AH1393" s="6" t="str">
        <f t="shared" si="255"/>
        <v>LOST</v>
      </c>
      <c r="AI1393" s="6" t="str">
        <f t="shared" si="256"/>
        <v>LOST</v>
      </c>
      <c r="AK1393" s="2" t="str">
        <f t="shared" si="254"/>
        <v>…</v>
      </c>
    </row>
    <row r="1394" spans="6:37">
      <c r="F1394" s="8"/>
      <c r="G1394" s="2"/>
      <c r="H1394" s="8"/>
      <c r="I1394" s="2"/>
      <c r="J1394" s="2"/>
      <c r="K1394" s="2"/>
      <c r="L1394" s="2"/>
      <c r="M1394" s="2"/>
      <c r="N1394" s="2"/>
      <c r="O1394" s="3"/>
      <c r="P1394" s="3"/>
      <c r="Q1394" s="2"/>
      <c r="R1394" s="2"/>
      <c r="S1394" s="2"/>
      <c r="T1394" s="2"/>
      <c r="U1394" s="27"/>
      <c r="V1394" s="27"/>
      <c r="W1394" s="20"/>
      <c r="X1394" s="20">
        <f t="shared" si="246"/>
        <v>1.25</v>
      </c>
      <c r="Y1394" s="11"/>
      <c r="Z1394" s="2">
        <f t="shared" si="247"/>
        <v>0</v>
      </c>
      <c r="AA1394">
        <f t="shared" si="248"/>
        <v>10</v>
      </c>
      <c r="AB1394">
        <f t="shared" si="249"/>
        <v>0</v>
      </c>
      <c r="AC1394">
        <f t="shared" si="250"/>
        <v>0</v>
      </c>
      <c r="AD1394" s="2">
        <f t="shared" si="251"/>
        <v>60</v>
      </c>
      <c r="AE1394" s="2" t="str">
        <f t="shared" si="252"/>
        <v>HT Under 1.5 Goals</v>
      </c>
      <c r="AF1394" s="6"/>
      <c r="AG1394" s="6" t="str">
        <f t="shared" si="253"/>
        <v>HT Over 0.5 Goals</v>
      </c>
      <c r="AH1394" s="6" t="str">
        <f t="shared" si="255"/>
        <v>LOST</v>
      </c>
      <c r="AI1394" s="6" t="str">
        <f t="shared" si="256"/>
        <v>LOST</v>
      </c>
      <c r="AK1394" s="2" t="str">
        <f t="shared" si="254"/>
        <v>…</v>
      </c>
    </row>
    <row r="1395" spans="6:37">
      <c r="F1395" s="8"/>
      <c r="G1395" s="2"/>
      <c r="H1395" s="8"/>
      <c r="I1395" s="2"/>
      <c r="J1395" s="2"/>
      <c r="K1395" s="2"/>
      <c r="L1395" s="2"/>
      <c r="M1395" s="2"/>
      <c r="N1395" s="2"/>
      <c r="O1395" s="3"/>
      <c r="P1395" s="3"/>
      <c r="Q1395" s="2"/>
      <c r="R1395" s="2"/>
      <c r="S1395" s="2"/>
      <c r="T1395" s="2"/>
      <c r="U1395" s="27"/>
      <c r="V1395" s="27"/>
      <c r="W1395" s="20"/>
      <c r="X1395" s="20">
        <f t="shared" si="246"/>
        <v>1.25</v>
      </c>
      <c r="Y1395" s="11"/>
      <c r="Z1395" s="2">
        <f t="shared" si="247"/>
        <v>0</v>
      </c>
      <c r="AA1395">
        <f t="shared" si="248"/>
        <v>10</v>
      </c>
      <c r="AB1395">
        <f t="shared" si="249"/>
        <v>0</v>
      </c>
      <c r="AC1395">
        <f t="shared" si="250"/>
        <v>0</v>
      </c>
      <c r="AD1395" s="2">
        <f t="shared" si="251"/>
        <v>60</v>
      </c>
      <c r="AE1395" s="2" t="str">
        <f t="shared" si="252"/>
        <v>HT Under 1.5 Goals</v>
      </c>
      <c r="AF1395" s="6"/>
      <c r="AG1395" s="6" t="str">
        <f t="shared" si="253"/>
        <v>HT Over 0.5 Goals</v>
      </c>
      <c r="AH1395" s="6" t="str">
        <f t="shared" si="255"/>
        <v>LOST</v>
      </c>
      <c r="AI1395" s="6" t="str">
        <f t="shared" si="256"/>
        <v>LOST</v>
      </c>
      <c r="AK1395" s="2" t="str">
        <f t="shared" si="254"/>
        <v>…</v>
      </c>
    </row>
    <row r="1396" spans="6:37">
      <c r="F1396" s="8"/>
      <c r="G1396" s="2"/>
      <c r="H1396" s="8"/>
      <c r="I1396" s="2"/>
      <c r="J1396" s="2"/>
      <c r="K1396" s="2"/>
      <c r="L1396" s="2"/>
      <c r="M1396" s="2"/>
      <c r="N1396" s="2"/>
      <c r="O1396" s="3"/>
      <c r="P1396" s="3"/>
      <c r="Q1396" s="2"/>
      <c r="R1396" s="2"/>
      <c r="S1396" s="2"/>
      <c r="T1396" s="2"/>
      <c r="U1396" s="27"/>
      <c r="V1396" s="27"/>
      <c r="W1396" s="20"/>
      <c r="X1396" s="20">
        <f t="shared" si="246"/>
        <v>1.25</v>
      </c>
      <c r="Y1396" s="11"/>
      <c r="Z1396" s="2">
        <f t="shared" si="247"/>
        <v>0</v>
      </c>
      <c r="AA1396">
        <f t="shared" si="248"/>
        <v>10</v>
      </c>
      <c r="AB1396">
        <f t="shared" si="249"/>
        <v>0</v>
      </c>
      <c r="AC1396">
        <f t="shared" si="250"/>
        <v>0</v>
      </c>
      <c r="AD1396" s="2">
        <f t="shared" si="251"/>
        <v>60</v>
      </c>
      <c r="AE1396" s="2" t="str">
        <f t="shared" si="252"/>
        <v>HT Under 1.5 Goals</v>
      </c>
      <c r="AF1396" s="6"/>
      <c r="AG1396" s="6" t="str">
        <f t="shared" si="253"/>
        <v>HT Over 0.5 Goals</v>
      </c>
      <c r="AH1396" s="6" t="str">
        <f t="shared" si="255"/>
        <v>LOST</v>
      </c>
      <c r="AI1396" s="6" t="str">
        <f t="shared" si="256"/>
        <v>LOST</v>
      </c>
      <c r="AK1396" s="2" t="str">
        <f t="shared" si="254"/>
        <v>…</v>
      </c>
    </row>
    <row r="1397" spans="6:37">
      <c r="F1397" s="8"/>
      <c r="G1397" s="2"/>
      <c r="H1397" s="8"/>
      <c r="I1397" s="2"/>
      <c r="J1397" s="2"/>
      <c r="K1397" s="2"/>
      <c r="L1397" s="2"/>
      <c r="M1397" s="2"/>
      <c r="N1397" s="2"/>
      <c r="O1397" s="3"/>
      <c r="P1397" s="3"/>
      <c r="Q1397" s="2"/>
      <c r="R1397" s="2"/>
      <c r="S1397" s="2"/>
      <c r="T1397" s="2"/>
      <c r="U1397" s="27"/>
      <c r="V1397" s="27"/>
      <c r="W1397" s="20"/>
      <c r="X1397" s="20">
        <f t="shared" si="246"/>
        <v>1.25</v>
      </c>
      <c r="Y1397" s="11"/>
      <c r="Z1397" s="2">
        <f t="shared" si="247"/>
        <v>0</v>
      </c>
      <c r="AA1397">
        <f t="shared" si="248"/>
        <v>10</v>
      </c>
      <c r="AB1397">
        <f t="shared" si="249"/>
        <v>0</v>
      </c>
      <c r="AC1397">
        <f t="shared" si="250"/>
        <v>0</v>
      </c>
      <c r="AD1397" s="2">
        <f t="shared" si="251"/>
        <v>60</v>
      </c>
      <c r="AE1397" s="2" t="str">
        <f t="shared" si="252"/>
        <v>HT Under 1.5 Goals</v>
      </c>
      <c r="AF1397" s="6"/>
      <c r="AG1397" s="6" t="str">
        <f t="shared" si="253"/>
        <v>HT Over 0.5 Goals</v>
      </c>
      <c r="AH1397" s="6" t="str">
        <f t="shared" si="255"/>
        <v>LOST</v>
      </c>
      <c r="AI1397" s="6" t="str">
        <f t="shared" si="256"/>
        <v>LOST</v>
      </c>
      <c r="AK1397" s="2" t="str">
        <f t="shared" si="254"/>
        <v>…</v>
      </c>
    </row>
    <row r="1398" spans="6:37">
      <c r="F1398" s="8"/>
      <c r="G1398" s="2"/>
      <c r="H1398" s="8"/>
      <c r="I1398" s="2"/>
      <c r="J1398" s="2"/>
      <c r="K1398" s="2"/>
      <c r="L1398" s="2"/>
      <c r="M1398" s="2"/>
      <c r="N1398" s="2"/>
      <c r="O1398" s="3"/>
      <c r="P1398" s="3"/>
      <c r="Q1398" s="2"/>
      <c r="R1398" s="2"/>
      <c r="S1398" s="2"/>
      <c r="T1398" s="2"/>
      <c r="U1398" s="27"/>
      <c r="V1398" s="27"/>
      <c r="W1398" s="20"/>
      <c r="X1398" s="20">
        <f t="shared" si="246"/>
        <v>1.25</v>
      </c>
      <c r="Y1398" s="11"/>
      <c r="Z1398" s="2">
        <f t="shared" si="247"/>
        <v>0</v>
      </c>
      <c r="AA1398">
        <f t="shared" si="248"/>
        <v>10</v>
      </c>
      <c r="AB1398">
        <f t="shared" si="249"/>
        <v>0</v>
      </c>
      <c r="AC1398">
        <f t="shared" si="250"/>
        <v>0</v>
      </c>
      <c r="AD1398" s="2">
        <f t="shared" si="251"/>
        <v>60</v>
      </c>
      <c r="AE1398" s="2" t="str">
        <f t="shared" si="252"/>
        <v>HT Under 1.5 Goals</v>
      </c>
      <c r="AF1398" s="6"/>
      <c r="AG1398" s="6" t="str">
        <f t="shared" si="253"/>
        <v>HT Over 0.5 Goals</v>
      </c>
      <c r="AH1398" s="6" t="str">
        <f t="shared" si="255"/>
        <v>LOST</v>
      </c>
      <c r="AI1398" s="6" t="str">
        <f t="shared" si="256"/>
        <v>LOST</v>
      </c>
      <c r="AK1398" s="2" t="str">
        <f t="shared" si="254"/>
        <v>…</v>
      </c>
    </row>
    <row r="1399" spans="6:37">
      <c r="F1399" s="8"/>
      <c r="G1399" s="2"/>
      <c r="H1399" s="8"/>
      <c r="I1399" s="2"/>
      <c r="J1399" s="2"/>
      <c r="K1399" s="2"/>
      <c r="L1399" s="2"/>
      <c r="M1399" s="2"/>
      <c r="N1399" s="2"/>
      <c r="O1399" s="3"/>
      <c r="P1399" s="3"/>
      <c r="Q1399" s="2"/>
      <c r="R1399" s="2"/>
      <c r="S1399" s="2"/>
      <c r="T1399" s="2"/>
      <c r="U1399" s="27"/>
      <c r="V1399" s="27"/>
      <c r="W1399" s="20"/>
      <c r="X1399" s="20">
        <f t="shared" si="246"/>
        <v>1.25</v>
      </c>
      <c r="Y1399" s="11"/>
      <c r="Z1399" s="2">
        <f t="shared" si="247"/>
        <v>0</v>
      </c>
      <c r="AA1399">
        <f t="shared" si="248"/>
        <v>10</v>
      </c>
      <c r="AB1399">
        <f t="shared" si="249"/>
        <v>0</v>
      </c>
      <c r="AC1399">
        <f t="shared" si="250"/>
        <v>0</v>
      </c>
      <c r="AD1399" s="2">
        <f t="shared" si="251"/>
        <v>60</v>
      </c>
      <c r="AE1399" s="2" t="str">
        <f t="shared" si="252"/>
        <v>HT Under 1.5 Goals</v>
      </c>
      <c r="AF1399" s="6"/>
      <c r="AG1399" s="6" t="str">
        <f t="shared" si="253"/>
        <v>HT Over 0.5 Goals</v>
      </c>
      <c r="AH1399" s="6" t="str">
        <f t="shared" si="255"/>
        <v>LOST</v>
      </c>
      <c r="AI1399" s="6" t="str">
        <f t="shared" si="256"/>
        <v>LOST</v>
      </c>
      <c r="AK1399" s="2" t="str">
        <f t="shared" si="254"/>
        <v>…</v>
      </c>
    </row>
    <row r="1400" spans="6:37">
      <c r="F1400" s="8"/>
      <c r="G1400" s="2"/>
      <c r="H1400" s="8"/>
      <c r="I1400" s="2"/>
      <c r="J1400" s="2"/>
      <c r="K1400" s="2"/>
      <c r="L1400" s="2"/>
      <c r="M1400" s="2"/>
      <c r="N1400" s="2"/>
      <c r="O1400" s="3"/>
      <c r="P1400" s="3"/>
      <c r="Q1400" s="2"/>
      <c r="R1400" s="2"/>
      <c r="S1400" s="2"/>
      <c r="T1400" s="2"/>
      <c r="U1400" s="27"/>
      <c r="V1400" s="27"/>
      <c r="W1400" s="20"/>
      <c r="X1400" s="20">
        <f t="shared" si="246"/>
        <v>1.25</v>
      </c>
      <c r="Y1400" s="11"/>
      <c r="Z1400" s="2">
        <f t="shared" si="247"/>
        <v>0</v>
      </c>
      <c r="AA1400">
        <f t="shared" si="248"/>
        <v>10</v>
      </c>
      <c r="AB1400">
        <f t="shared" si="249"/>
        <v>0</v>
      </c>
      <c r="AC1400">
        <f t="shared" si="250"/>
        <v>0</v>
      </c>
      <c r="AD1400" s="2">
        <f t="shared" si="251"/>
        <v>60</v>
      </c>
      <c r="AE1400" s="2" t="str">
        <f t="shared" si="252"/>
        <v>HT Under 1.5 Goals</v>
      </c>
      <c r="AF1400" s="6"/>
      <c r="AG1400" s="6" t="str">
        <f t="shared" si="253"/>
        <v>HT Over 0.5 Goals</v>
      </c>
      <c r="AH1400" s="6" t="str">
        <f t="shared" si="255"/>
        <v>LOST</v>
      </c>
      <c r="AI1400" s="6" t="str">
        <f t="shared" si="256"/>
        <v>LOST</v>
      </c>
      <c r="AK1400" s="2" t="str">
        <f t="shared" si="254"/>
        <v>…</v>
      </c>
    </row>
    <row r="1401" spans="6:37">
      <c r="F1401" s="8"/>
      <c r="G1401" s="2"/>
      <c r="H1401" s="8"/>
      <c r="I1401" s="2"/>
      <c r="J1401" s="2"/>
      <c r="K1401" s="2"/>
      <c r="L1401" s="2"/>
      <c r="M1401" s="2"/>
      <c r="N1401" s="2"/>
      <c r="O1401" s="3"/>
      <c r="P1401" s="3"/>
      <c r="Q1401" s="2"/>
      <c r="R1401" s="2"/>
      <c r="S1401" s="2"/>
      <c r="T1401" s="2"/>
      <c r="U1401" s="27"/>
      <c r="V1401" s="27"/>
      <c r="W1401" s="20"/>
      <c r="X1401" s="20">
        <f t="shared" si="246"/>
        <v>1.25</v>
      </c>
      <c r="Y1401" s="11"/>
      <c r="Z1401" s="2">
        <f t="shared" si="247"/>
        <v>0</v>
      </c>
      <c r="AA1401">
        <f t="shared" si="248"/>
        <v>10</v>
      </c>
      <c r="AB1401">
        <f t="shared" si="249"/>
        <v>0</v>
      </c>
      <c r="AC1401">
        <f t="shared" si="250"/>
        <v>0</v>
      </c>
      <c r="AD1401" s="2">
        <f t="shared" si="251"/>
        <v>60</v>
      </c>
      <c r="AE1401" s="2" t="str">
        <f t="shared" si="252"/>
        <v>HT Under 1.5 Goals</v>
      </c>
      <c r="AF1401" s="6"/>
      <c r="AG1401" s="6" t="str">
        <f t="shared" si="253"/>
        <v>HT Over 0.5 Goals</v>
      </c>
      <c r="AH1401" s="6" t="str">
        <f t="shared" si="255"/>
        <v>LOST</v>
      </c>
      <c r="AI1401" s="6" t="str">
        <f t="shared" si="256"/>
        <v>LOST</v>
      </c>
      <c r="AK1401" s="2" t="str">
        <f t="shared" si="254"/>
        <v>…</v>
      </c>
    </row>
    <row r="1402" spans="6:37">
      <c r="F1402" s="8"/>
      <c r="G1402" s="2"/>
      <c r="H1402" s="8"/>
      <c r="I1402" s="2"/>
      <c r="J1402" s="2"/>
      <c r="K1402" s="2"/>
      <c r="L1402" s="2"/>
      <c r="M1402" s="2"/>
      <c r="N1402" s="2"/>
      <c r="O1402" s="3"/>
      <c r="P1402" s="3"/>
      <c r="Q1402" s="2"/>
      <c r="R1402" s="2"/>
      <c r="S1402" s="2"/>
      <c r="T1402" s="2"/>
      <c r="U1402" s="27"/>
      <c r="V1402" s="27"/>
      <c r="W1402" s="20"/>
      <c r="X1402" s="20">
        <f t="shared" si="246"/>
        <v>1.25</v>
      </c>
      <c r="Y1402" s="11"/>
      <c r="Z1402" s="2">
        <f t="shared" si="247"/>
        <v>0</v>
      </c>
      <c r="AA1402">
        <f t="shared" si="248"/>
        <v>10</v>
      </c>
      <c r="AB1402">
        <f t="shared" si="249"/>
        <v>0</v>
      </c>
      <c r="AC1402">
        <f t="shared" si="250"/>
        <v>0</v>
      </c>
      <c r="AD1402" s="2">
        <f t="shared" si="251"/>
        <v>60</v>
      </c>
      <c r="AE1402" s="2" t="str">
        <f t="shared" si="252"/>
        <v>HT Under 1.5 Goals</v>
      </c>
      <c r="AF1402" s="6"/>
      <c r="AG1402" s="6" t="str">
        <f t="shared" si="253"/>
        <v>HT Over 0.5 Goals</v>
      </c>
      <c r="AH1402" s="6" t="str">
        <f t="shared" si="255"/>
        <v>LOST</v>
      </c>
      <c r="AI1402" s="6" t="str">
        <f t="shared" si="256"/>
        <v>LOST</v>
      </c>
      <c r="AK1402" s="2" t="str">
        <f t="shared" si="254"/>
        <v>…</v>
      </c>
    </row>
    <row r="1403" spans="6:37">
      <c r="F1403" s="8"/>
      <c r="G1403" s="2"/>
      <c r="H1403" s="8"/>
      <c r="I1403" s="2"/>
      <c r="J1403" s="2"/>
      <c r="K1403" s="2"/>
      <c r="L1403" s="2"/>
      <c r="M1403" s="2"/>
      <c r="N1403" s="2"/>
      <c r="O1403" s="3"/>
      <c r="P1403" s="3"/>
      <c r="Q1403" s="2"/>
      <c r="R1403" s="2"/>
      <c r="S1403" s="2"/>
      <c r="T1403" s="2"/>
      <c r="U1403" s="27"/>
      <c r="V1403" s="27"/>
      <c r="W1403" s="20"/>
      <c r="X1403" s="20">
        <f t="shared" si="246"/>
        <v>1.25</v>
      </c>
      <c r="Y1403" s="11"/>
      <c r="Z1403" s="2">
        <f t="shared" si="247"/>
        <v>0</v>
      </c>
      <c r="AA1403">
        <f t="shared" si="248"/>
        <v>10</v>
      </c>
      <c r="AB1403">
        <f t="shared" si="249"/>
        <v>0</v>
      </c>
      <c r="AC1403">
        <f t="shared" si="250"/>
        <v>0</v>
      </c>
      <c r="AD1403" s="2">
        <f t="shared" si="251"/>
        <v>60</v>
      </c>
      <c r="AE1403" s="2" t="str">
        <f t="shared" si="252"/>
        <v>HT Under 1.5 Goals</v>
      </c>
      <c r="AF1403" s="6"/>
      <c r="AG1403" s="6" t="str">
        <f t="shared" si="253"/>
        <v>HT Over 0.5 Goals</v>
      </c>
      <c r="AH1403" s="6" t="str">
        <f t="shared" si="255"/>
        <v>LOST</v>
      </c>
      <c r="AI1403" s="6" t="str">
        <f t="shared" si="256"/>
        <v>LOST</v>
      </c>
      <c r="AK1403" s="2" t="str">
        <f t="shared" si="254"/>
        <v>…</v>
      </c>
    </row>
    <row r="1404" spans="6:37">
      <c r="F1404" s="8"/>
      <c r="G1404" s="2"/>
      <c r="H1404" s="8"/>
      <c r="I1404" s="2"/>
      <c r="J1404" s="2"/>
      <c r="K1404" s="2"/>
      <c r="L1404" s="2"/>
      <c r="M1404" s="2"/>
      <c r="N1404" s="2"/>
      <c r="O1404" s="3"/>
      <c r="P1404" s="3"/>
      <c r="Q1404" s="2"/>
      <c r="R1404" s="2"/>
      <c r="S1404" s="2"/>
      <c r="T1404" s="2"/>
      <c r="U1404" s="27"/>
      <c r="V1404" s="27"/>
      <c r="W1404" s="20"/>
      <c r="X1404" s="20">
        <f t="shared" si="246"/>
        <v>1.25</v>
      </c>
      <c r="Y1404" s="11"/>
      <c r="Z1404" s="2">
        <f t="shared" si="247"/>
        <v>0</v>
      </c>
      <c r="AA1404">
        <f t="shared" si="248"/>
        <v>10</v>
      </c>
      <c r="AB1404">
        <f t="shared" si="249"/>
        <v>0</v>
      </c>
      <c r="AC1404">
        <f t="shared" si="250"/>
        <v>0</v>
      </c>
      <c r="AD1404" s="2">
        <f t="shared" si="251"/>
        <v>60</v>
      </c>
      <c r="AE1404" s="2" t="str">
        <f t="shared" si="252"/>
        <v>HT Under 1.5 Goals</v>
      </c>
      <c r="AF1404" s="6"/>
      <c r="AG1404" s="6" t="str">
        <f t="shared" si="253"/>
        <v>HT Over 0.5 Goals</v>
      </c>
      <c r="AH1404" s="6" t="str">
        <f t="shared" si="255"/>
        <v>LOST</v>
      </c>
      <c r="AI1404" s="6" t="str">
        <f t="shared" si="256"/>
        <v>LOST</v>
      </c>
      <c r="AK1404" s="2" t="str">
        <f t="shared" si="254"/>
        <v>…</v>
      </c>
    </row>
    <row r="1405" spans="6:37">
      <c r="F1405" s="8"/>
      <c r="G1405" s="2"/>
      <c r="H1405" s="8"/>
      <c r="I1405" s="2"/>
      <c r="J1405" s="2"/>
      <c r="K1405" s="2"/>
      <c r="L1405" s="2"/>
      <c r="M1405" s="2"/>
      <c r="N1405" s="2"/>
      <c r="O1405" s="3"/>
      <c r="P1405" s="3"/>
      <c r="Q1405" s="2"/>
      <c r="R1405" s="2"/>
      <c r="S1405" s="2"/>
      <c r="T1405" s="2"/>
      <c r="U1405" s="27"/>
      <c r="V1405" s="27"/>
      <c r="W1405" s="20"/>
      <c r="X1405" s="20">
        <f t="shared" si="246"/>
        <v>1.25</v>
      </c>
      <c r="Y1405" s="11"/>
      <c r="Z1405" s="2">
        <f t="shared" si="247"/>
        <v>0</v>
      </c>
      <c r="AA1405">
        <f t="shared" si="248"/>
        <v>10</v>
      </c>
      <c r="AB1405">
        <f t="shared" si="249"/>
        <v>0</v>
      </c>
      <c r="AC1405">
        <f t="shared" si="250"/>
        <v>0</v>
      </c>
      <c r="AD1405" s="2">
        <f t="shared" si="251"/>
        <v>60</v>
      </c>
      <c r="AE1405" s="2" t="str">
        <f t="shared" si="252"/>
        <v>HT Under 1.5 Goals</v>
      </c>
      <c r="AF1405" s="6"/>
      <c r="AG1405" s="6" t="str">
        <f t="shared" si="253"/>
        <v>HT Over 0.5 Goals</v>
      </c>
      <c r="AH1405" s="6" t="str">
        <f t="shared" si="255"/>
        <v>LOST</v>
      </c>
      <c r="AI1405" s="6" t="str">
        <f t="shared" si="256"/>
        <v>LOST</v>
      </c>
      <c r="AK1405" s="2" t="str">
        <f t="shared" si="254"/>
        <v>…</v>
      </c>
    </row>
    <row r="1406" spans="6:37">
      <c r="F1406" s="8"/>
      <c r="G1406" s="2"/>
      <c r="H1406" s="8"/>
      <c r="I1406" s="2"/>
      <c r="J1406" s="2"/>
      <c r="K1406" s="2"/>
      <c r="L1406" s="2"/>
      <c r="M1406" s="2"/>
      <c r="N1406" s="2"/>
      <c r="O1406" s="3"/>
      <c r="P1406" s="3"/>
      <c r="Q1406" s="2"/>
      <c r="R1406" s="2"/>
      <c r="S1406" s="2"/>
      <c r="T1406" s="2"/>
      <c r="U1406" s="27"/>
      <c r="V1406" s="27"/>
      <c r="W1406" s="20"/>
      <c r="X1406" s="20">
        <f t="shared" si="246"/>
        <v>1.25</v>
      </c>
      <c r="Y1406" s="11"/>
      <c r="Z1406" s="2">
        <f t="shared" si="247"/>
        <v>0</v>
      </c>
      <c r="AA1406">
        <f t="shared" si="248"/>
        <v>10</v>
      </c>
      <c r="AB1406">
        <f t="shared" si="249"/>
        <v>0</v>
      </c>
      <c r="AC1406">
        <f t="shared" si="250"/>
        <v>0</v>
      </c>
      <c r="AD1406" s="2">
        <f t="shared" si="251"/>
        <v>60</v>
      </c>
      <c r="AE1406" s="2" t="str">
        <f t="shared" si="252"/>
        <v>HT Under 1.5 Goals</v>
      </c>
      <c r="AF1406" s="6"/>
      <c r="AG1406" s="6" t="str">
        <f t="shared" si="253"/>
        <v>HT Over 0.5 Goals</v>
      </c>
      <c r="AH1406" s="6" t="str">
        <f t="shared" si="255"/>
        <v>LOST</v>
      </c>
      <c r="AI1406" s="6" t="str">
        <f t="shared" si="256"/>
        <v>LOST</v>
      </c>
      <c r="AK1406" s="2" t="str">
        <f t="shared" si="254"/>
        <v>…</v>
      </c>
    </row>
    <row r="1407" spans="6:37">
      <c r="F1407" s="8"/>
      <c r="G1407" s="2"/>
      <c r="H1407" s="8"/>
      <c r="I1407" s="2"/>
      <c r="J1407" s="2"/>
      <c r="K1407" s="2"/>
      <c r="L1407" s="2"/>
      <c r="M1407" s="2"/>
      <c r="N1407" s="2"/>
      <c r="O1407" s="3"/>
      <c r="P1407" s="3"/>
      <c r="Q1407" s="2"/>
      <c r="R1407" s="2"/>
      <c r="S1407" s="2"/>
      <c r="T1407" s="2"/>
      <c r="U1407" s="27"/>
      <c r="V1407" s="27"/>
      <c r="W1407" s="20"/>
      <c r="X1407" s="20">
        <f t="shared" ref="X1407:X1470" si="257">IF(W1407=1.5,1.3,IF(W1407=1.55,1.3,IF(W1407=1.6,1.3,IF(W1407=1.65,1.35,IF(W1407=1.7,1.35,IF(W1407=1.75,1.4,IF(W1407=1.8,1.45,IF(W1407=1.8,1.5,IF(W1407=1.85,1.5,IF(W1407=1.9,1.55,IF(W1407=1.95,1.6,IF(W1407=2,1.6,IF(W1407&lt;1.5,1.25,1.65)))))))))))))</f>
        <v>1.25</v>
      </c>
      <c r="Y1407" s="11"/>
      <c r="Z1407" s="2">
        <f t="shared" ref="Z1407:Z1470" si="258">IF(J1407&gt;52,10,0)</f>
        <v>0</v>
      </c>
      <c r="AA1407">
        <f t="shared" ref="AA1407:AA1470" si="259">IF(N1407&gt;15,0,IF(N1407&lt;8,10,5))</f>
        <v>10</v>
      </c>
      <c r="AB1407">
        <f t="shared" ref="AB1407:AB1470" si="260">IF(U1407&gt;60,10,IF(U1407&lt;49,0,5))</f>
        <v>0</v>
      </c>
      <c r="AC1407">
        <f t="shared" ref="AC1407:AC1470" si="261">IF(V1407="Y",10,IF(V1407="C",5,0))</f>
        <v>0</v>
      </c>
      <c r="AD1407" s="2">
        <f t="shared" ref="AD1407:AD1470" si="262">SUM(Z1407:AC1407)+50</f>
        <v>60</v>
      </c>
      <c r="AE1407" s="2" t="str">
        <f t="shared" ref="AE1407:AE1470" si="263">IF(AD1407&lt;56,"HT Over 0.5 Goals","HT Under 1.5 Goals")</f>
        <v>HT Under 1.5 Goals</v>
      </c>
      <c r="AF1407" s="6"/>
      <c r="AG1407" s="6" t="str">
        <f t="shared" ref="AG1407:AG1470" si="264">IF(O1407="1-0","HT Under 1.5 Goals",IF(O1407="0-0","HT Under 1.5 Goals",IF(O1407="0-1","HT Under 1.5 Goals","HT Over 0.5 Goals")))</f>
        <v>HT Over 0.5 Goals</v>
      </c>
      <c r="AH1407" s="6" t="str">
        <f t="shared" si="255"/>
        <v>LOST</v>
      </c>
      <c r="AI1407" s="6" t="str">
        <f t="shared" si="256"/>
        <v>LOST</v>
      </c>
      <c r="AK1407" s="2" t="str">
        <f t="shared" si="254"/>
        <v>…</v>
      </c>
    </row>
    <row r="1408" spans="6:37">
      <c r="F1408" s="8"/>
      <c r="G1408" s="2"/>
      <c r="H1408" s="8"/>
      <c r="I1408" s="2"/>
      <c r="J1408" s="2"/>
      <c r="K1408" s="2"/>
      <c r="L1408" s="2"/>
      <c r="M1408" s="2"/>
      <c r="N1408" s="2"/>
      <c r="O1408" s="3"/>
      <c r="P1408" s="3"/>
      <c r="Q1408" s="2"/>
      <c r="R1408" s="2"/>
      <c r="S1408" s="2"/>
      <c r="T1408" s="2"/>
      <c r="U1408" s="27"/>
      <c r="V1408" s="27"/>
      <c r="W1408" s="20"/>
      <c r="X1408" s="20">
        <f t="shared" si="257"/>
        <v>1.25</v>
      </c>
      <c r="Y1408" s="11"/>
      <c r="Z1408" s="2">
        <f t="shared" si="258"/>
        <v>0</v>
      </c>
      <c r="AA1408">
        <f t="shared" si="259"/>
        <v>10</v>
      </c>
      <c r="AB1408">
        <f t="shared" si="260"/>
        <v>0</v>
      </c>
      <c r="AC1408">
        <f t="shared" si="261"/>
        <v>0</v>
      </c>
      <c r="AD1408" s="2">
        <f t="shared" si="262"/>
        <v>60</v>
      </c>
      <c r="AE1408" s="2" t="str">
        <f t="shared" si="263"/>
        <v>HT Under 1.5 Goals</v>
      </c>
      <c r="AF1408" s="6"/>
      <c r="AG1408" s="6" t="str">
        <f t="shared" si="264"/>
        <v>HT Over 0.5 Goals</v>
      </c>
      <c r="AH1408" s="6" t="str">
        <f t="shared" si="255"/>
        <v>LOST</v>
      </c>
      <c r="AI1408" s="6" t="str">
        <f t="shared" si="256"/>
        <v>LOST</v>
      </c>
      <c r="AK1408" s="2" t="str">
        <f t="shared" si="254"/>
        <v>…</v>
      </c>
    </row>
    <row r="1409" spans="6:37">
      <c r="F1409" s="8"/>
      <c r="G1409" s="2"/>
      <c r="H1409" s="8"/>
      <c r="I1409" s="2"/>
      <c r="J1409" s="2"/>
      <c r="K1409" s="2"/>
      <c r="L1409" s="2"/>
      <c r="M1409" s="2"/>
      <c r="N1409" s="2"/>
      <c r="O1409" s="3"/>
      <c r="P1409" s="3"/>
      <c r="Q1409" s="2"/>
      <c r="R1409" s="2"/>
      <c r="S1409" s="2"/>
      <c r="T1409" s="2"/>
      <c r="U1409" s="27"/>
      <c r="V1409" s="27"/>
      <c r="W1409" s="20"/>
      <c r="X1409" s="20">
        <f t="shared" si="257"/>
        <v>1.25</v>
      </c>
      <c r="Y1409" s="11"/>
      <c r="Z1409" s="2">
        <f t="shared" si="258"/>
        <v>0</v>
      </c>
      <c r="AA1409">
        <f t="shared" si="259"/>
        <v>10</v>
      </c>
      <c r="AB1409">
        <f t="shared" si="260"/>
        <v>0</v>
      </c>
      <c r="AC1409">
        <f t="shared" si="261"/>
        <v>0</v>
      </c>
      <c r="AD1409" s="2">
        <f t="shared" si="262"/>
        <v>60</v>
      </c>
      <c r="AE1409" s="2" t="str">
        <f t="shared" si="263"/>
        <v>HT Under 1.5 Goals</v>
      </c>
      <c r="AF1409" s="6"/>
      <c r="AG1409" s="6" t="str">
        <f t="shared" si="264"/>
        <v>HT Over 0.5 Goals</v>
      </c>
      <c r="AH1409" s="6" t="str">
        <f t="shared" si="255"/>
        <v>LOST</v>
      </c>
      <c r="AI1409" s="6" t="str">
        <f t="shared" si="256"/>
        <v>LOST</v>
      </c>
      <c r="AK1409" s="2" t="str">
        <f t="shared" si="254"/>
        <v>…</v>
      </c>
    </row>
    <row r="1410" spans="6:37">
      <c r="F1410" s="8"/>
      <c r="G1410" s="2"/>
      <c r="H1410" s="8"/>
      <c r="I1410" s="2"/>
      <c r="J1410" s="2"/>
      <c r="K1410" s="2"/>
      <c r="L1410" s="2"/>
      <c r="M1410" s="2"/>
      <c r="N1410" s="2"/>
      <c r="O1410" s="3"/>
      <c r="P1410" s="3"/>
      <c r="Q1410" s="2"/>
      <c r="R1410" s="2"/>
      <c r="S1410" s="2"/>
      <c r="T1410" s="2"/>
      <c r="U1410" s="27"/>
      <c r="V1410" s="27"/>
      <c r="W1410" s="20"/>
      <c r="X1410" s="20">
        <f t="shared" si="257"/>
        <v>1.25</v>
      </c>
      <c r="Y1410" s="11"/>
      <c r="Z1410" s="2">
        <f t="shared" si="258"/>
        <v>0</v>
      </c>
      <c r="AA1410">
        <f t="shared" si="259"/>
        <v>10</v>
      </c>
      <c r="AB1410">
        <f t="shared" si="260"/>
        <v>0</v>
      </c>
      <c r="AC1410">
        <f t="shared" si="261"/>
        <v>0</v>
      </c>
      <c r="AD1410" s="2">
        <f t="shared" si="262"/>
        <v>60</v>
      </c>
      <c r="AE1410" s="2" t="str">
        <f t="shared" si="263"/>
        <v>HT Under 1.5 Goals</v>
      </c>
      <c r="AF1410" s="6"/>
      <c r="AG1410" s="6" t="str">
        <f t="shared" si="264"/>
        <v>HT Over 0.5 Goals</v>
      </c>
      <c r="AH1410" s="6" t="str">
        <f t="shared" si="255"/>
        <v>LOST</v>
      </c>
      <c r="AI1410" s="6" t="str">
        <f t="shared" si="256"/>
        <v>LOST</v>
      </c>
      <c r="AK1410" s="2" t="str">
        <f t="shared" si="254"/>
        <v>…</v>
      </c>
    </row>
    <row r="1411" spans="6:37">
      <c r="F1411" s="8"/>
      <c r="G1411" s="2"/>
      <c r="H1411" s="8"/>
      <c r="I1411" s="2"/>
      <c r="J1411" s="2"/>
      <c r="K1411" s="2"/>
      <c r="L1411" s="2"/>
      <c r="M1411" s="2"/>
      <c r="N1411" s="2"/>
      <c r="O1411" s="3"/>
      <c r="P1411" s="3"/>
      <c r="Q1411" s="2"/>
      <c r="R1411" s="2"/>
      <c r="S1411" s="2"/>
      <c r="T1411" s="2"/>
      <c r="U1411" s="27"/>
      <c r="V1411" s="27"/>
      <c r="W1411" s="20"/>
      <c r="X1411" s="20">
        <f t="shared" si="257"/>
        <v>1.25</v>
      </c>
      <c r="Y1411" s="11"/>
      <c r="Z1411" s="2">
        <f t="shared" si="258"/>
        <v>0</v>
      </c>
      <c r="AA1411">
        <f t="shared" si="259"/>
        <v>10</v>
      </c>
      <c r="AB1411">
        <f t="shared" si="260"/>
        <v>0</v>
      </c>
      <c r="AC1411">
        <f t="shared" si="261"/>
        <v>0</v>
      </c>
      <c r="AD1411" s="2">
        <f t="shared" si="262"/>
        <v>60</v>
      </c>
      <c r="AE1411" s="2" t="str">
        <f t="shared" si="263"/>
        <v>HT Under 1.5 Goals</v>
      </c>
      <c r="AF1411" s="6"/>
      <c r="AG1411" s="6" t="str">
        <f t="shared" si="264"/>
        <v>HT Over 0.5 Goals</v>
      </c>
      <c r="AH1411" s="6" t="str">
        <f t="shared" si="255"/>
        <v>LOST</v>
      </c>
      <c r="AI1411" s="6" t="str">
        <f t="shared" si="256"/>
        <v>LOST</v>
      </c>
      <c r="AK1411" s="2" t="str">
        <f t="shared" ref="AK1411:AK1474" si="265">IF(AND(C1411="OK",J1411&gt;52,N1411&lt;11,W1411&lt;1.66),"Prime","…")</f>
        <v>…</v>
      </c>
    </row>
    <row r="1412" spans="6:37">
      <c r="F1412" s="8"/>
      <c r="G1412" s="2"/>
      <c r="H1412" s="8"/>
      <c r="I1412" s="2"/>
      <c r="J1412" s="2"/>
      <c r="K1412" s="2"/>
      <c r="L1412" s="2"/>
      <c r="M1412" s="2"/>
      <c r="N1412" s="2"/>
      <c r="O1412" s="3"/>
      <c r="P1412" s="3"/>
      <c r="Q1412" s="2"/>
      <c r="R1412" s="2"/>
      <c r="S1412" s="2"/>
      <c r="T1412" s="2"/>
      <c r="U1412" s="27"/>
      <c r="V1412" s="27"/>
      <c r="W1412" s="20"/>
      <c r="X1412" s="20">
        <f t="shared" si="257"/>
        <v>1.25</v>
      </c>
      <c r="Y1412" s="11"/>
      <c r="Z1412" s="2">
        <f t="shared" si="258"/>
        <v>0</v>
      </c>
      <c r="AA1412">
        <f t="shared" si="259"/>
        <v>10</v>
      </c>
      <c r="AB1412">
        <f t="shared" si="260"/>
        <v>0</v>
      </c>
      <c r="AC1412">
        <f t="shared" si="261"/>
        <v>0</v>
      </c>
      <c r="AD1412" s="2">
        <f t="shared" si="262"/>
        <v>60</v>
      </c>
      <c r="AE1412" s="2" t="str">
        <f t="shared" si="263"/>
        <v>HT Under 1.5 Goals</v>
      </c>
      <c r="AF1412" s="6"/>
      <c r="AG1412" s="6" t="str">
        <f t="shared" si="264"/>
        <v>HT Over 0.5 Goals</v>
      </c>
      <c r="AH1412" s="6" t="str">
        <f t="shared" si="255"/>
        <v>LOST</v>
      </c>
      <c r="AI1412" s="6" t="str">
        <f t="shared" si="256"/>
        <v>LOST</v>
      </c>
      <c r="AK1412" s="2" t="str">
        <f t="shared" si="265"/>
        <v>…</v>
      </c>
    </row>
    <row r="1413" spans="6:37">
      <c r="F1413" s="8"/>
      <c r="G1413" s="2"/>
      <c r="H1413" s="8"/>
      <c r="I1413" s="2"/>
      <c r="J1413" s="2"/>
      <c r="K1413" s="2"/>
      <c r="L1413" s="2"/>
      <c r="M1413" s="2"/>
      <c r="N1413" s="2"/>
      <c r="O1413" s="3"/>
      <c r="P1413" s="3"/>
      <c r="Q1413" s="2"/>
      <c r="R1413" s="2"/>
      <c r="S1413" s="2"/>
      <c r="T1413" s="2"/>
      <c r="U1413" s="27"/>
      <c r="V1413" s="27"/>
      <c r="W1413" s="20"/>
      <c r="X1413" s="20">
        <f t="shared" si="257"/>
        <v>1.25</v>
      </c>
      <c r="Y1413" s="11"/>
      <c r="Z1413" s="2">
        <f t="shared" si="258"/>
        <v>0</v>
      </c>
      <c r="AA1413">
        <f t="shared" si="259"/>
        <v>10</v>
      </c>
      <c r="AB1413">
        <f t="shared" si="260"/>
        <v>0</v>
      </c>
      <c r="AC1413">
        <f t="shared" si="261"/>
        <v>0</v>
      </c>
      <c r="AD1413" s="2">
        <f t="shared" si="262"/>
        <v>60</v>
      </c>
      <c r="AE1413" s="2" t="str">
        <f t="shared" si="263"/>
        <v>HT Under 1.5 Goals</v>
      </c>
      <c r="AF1413" s="6"/>
      <c r="AG1413" s="6" t="str">
        <f t="shared" si="264"/>
        <v>HT Over 0.5 Goals</v>
      </c>
      <c r="AH1413" s="6" t="str">
        <f t="shared" si="255"/>
        <v>LOST</v>
      </c>
      <c r="AI1413" s="6" t="str">
        <f t="shared" si="256"/>
        <v>LOST</v>
      </c>
      <c r="AK1413" s="2" t="str">
        <f t="shared" si="265"/>
        <v>…</v>
      </c>
    </row>
    <row r="1414" spans="6:37">
      <c r="F1414" s="8"/>
      <c r="G1414" s="2"/>
      <c r="H1414" s="8"/>
      <c r="I1414" s="2"/>
      <c r="J1414" s="2"/>
      <c r="K1414" s="2"/>
      <c r="L1414" s="2"/>
      <c r="M1414" s="2"/>
      <c r="N1414" s="2"/>
      <c r="O1414" s="3"/>
      <c r="P1414" s="3"/>
      <c r="Q1414" s="2"/>
      <c r="R1414" s="2"/>
      <c r="S1414" s="2"/>
      <c r="T1414" s="2"/>
      <c r="U1414" s="27"/>
      <c r="V1414" s="27"/>
      <c r="W1414" s="20"/>
      <c r="X1414" s="20">
        <f t="shared" si="257"/>
        <v>1.25</v>
      </c>
      <c r="Y1414" s="11"/>
      <c r="Z1414" s="2">
        <f t="shared" si="258"/>
        <v>0</v>
      </c>
      <c r="AA1414">
        <f t="shared" si="259"/>
        <v>10</v>
      </c>
      <c r="AB1414">
        <f t="shared" si="260"/>
        <v>0</v>
      </c>
      <c r="AC1414">
        <f t="shared" si="261"/>
        <v>0</v>
      </c>
      <c r="AD1414" s="2">
        <f t="shared" si="262"/>
        <v>60</v>
      </c>
      <c r="AE1414" s="2" t="str">
        <f t="shared" si="263"/>
        <v>HT Under 1.5 Goals</v>
      </c>
      <c r="AF1414" s="6"/>
      <c r="AG1414" s="6" t="str">
        <f t="shared" si="264"/>
        <v>HT Over 0.5 Goals</v>
      </c>
      <c r="AH1414" s="6" t="str">
        <f t="shared" si="255"/>
        <v>LOST</v>
      </c>
      <c r="AI1414" s="6" t="str">
        <f t="shared" si="256"/>
        <v>LOST</v>
      </c>
      <c r="AK1414" s="2" t="str">
        <f t="shared" si="265"/>
        <v>…</v>
      </c>
    </row>
    <row r="1415" spans="6:37">
      <c r="F1415" s="8"/>
      <c r="G1415" s="2"/>
      <c r="H1415" s="8"/>
      <c r="I1415" s="2"/>
      <c r="J1415" s="2"/>
      <c r="K1415" s="2"/>
      <c r="L1415" s="2"/>
      <c r="M1415" s="2"/>
      <c r="N1415" s="2"/>
      <c r="O1415" s="3"/>
      <c r="P1415" s="3"/>
      <c r="Q1415" s="2"/>
      <c r="R1415" s="2"/>
      <c r="S1415" s="2"/>
      <c r="T1415" s="2"/>
      <c r="U1415" s="27"/>
      <c r="V1415" s="27"/>
      <c r="W1415" s="20"/>
      <c r="X1415" s="20">
        <f t="shared" si="257"/>
        <v>1.25</v>
      </c>
      <c r="Y1415" s="11"/>
      <c r="Z1415" s="2">
        <f t="shared" si="258"/>
        <v>0</v>
      </c>
      <c r="AA1415">
        <f t="shared" si="259"/>
        <v>10</v>
      </c>
      <c r="AB1415">
        <f t="shared" si="260"/>
        <v>0</v>
      </c>
      <c r="AC1415">
        <f t="shared" si="261"/>
        <v>0</v>
      </c>
      <c r="AD1415" s="2">
        <f t="shared" si="262"/>
        <v>60</v>
      </c>
      <c r="AE1415" s="2" t="str">
        <f t="shared" si="263"/>
        <v>HT Under 1.5 Goals</v>
      </c>
      <c r="AF1415" s="6"/>
      <c r="AG1415" s="6" t="str">
        <f t="shared" si="264"/>
        <v>HT Over 0.5 Goals</v>
      </c>
      <c r="AH1415" s="6" t="str">
        <f t="shared" si="255"/>
        <v>LOST</v>
      </c>
      <c r="AI1415" s="6" t="str">
        <f t="shared" si="256"/>
        <v>LOST</v>
      </c>
      <c r="AK1415" s="2" t="str">
        <f t="shared" si="265"/>
        <v>…</v>
      </c>
    </row>
    <row r="1416" spans="6:37">
      <c r="F1416" s="8"/>
      <c r="G1416" s="2"/>
      <c r="H1416" s="8"/>
      <c r="I1416" s="2"/>
      <c r="J1416" s="2"/>
      <c r="K1416" s="2"/>
      <c r="L1416" s="2"/>
      <c r="M1416" s="2"/>
      <c r="N1416" s="2"/>
      <c r="O1416" s="3"/>
      <c r="P1416" s="3"/>
      <c r="Q1416" s="2"/>
      <c r="R1416" s="2"/>
      <c r="S1416" s="2"/>
      <c r="T1416" s="2"/>
      <c r="U1416" s="27"/>
      <c r="V1416" s="27"/>
      <c r="W1416" s="20"/>
      <c r="X1416" s="20">
        <f t="shared" si="257"/>
        <v>1.25</v>
      </c>
      <c r="Y1416" s="11"/>
      <c r="Z1416" s="2">
        <f t="shared" si="258"/>
        <v>0</v>
      </c>
      <c r="AA1416">
        <f t="shared" si="259"/>
        <v>10</v>
      </c>
      <c r="AB1416">
        <f t="shared" si="260"/>
        <v>0</v>
      </c>
      <c r="AC1416">
        <f t="shared" si="261"/>
        <v>0</v>
      </c>
      <c r="AD1416" s="2">
        <f t="shared" si="262"/>
        <v>60</v>
      </c>
      <c r="AE1416" s="2" t="str">
        <f t="shared" si="263"/>
        <v>HT Under 1.5 Goals</v>
      </c>
      <c r="AF1416" s="6"/>
      <c r="AG1416" s="6" t="str">
        <f t="shared" si="264"/>
        <v>HT Over 0.5 Goals</v>
      </c>
      <c r="AH1416" s="6" t="str">
        <f t="shared" si="255"/>
        <v>LOST</v>
      </c>
      <c r="AI1416" s="6" t="str">
        <f t="shared" si="256"/>
        <v>LOST</v>
      </c>
      <c r="AK1416" s="2" t="str">
        <f t="shared" si="265"/>
        <v>…</v>
      </c>
    </row>
    <row r="1417" spans="6:37">
      <c r="F1417" s="8"/>
      <c r="G1417" s="2"/>
      <c r="H1417" s="8"/>
      <c r="I1417" s="2"/>
      <c r="J1417" s="2"/>
      <c r="K1417" s="2"/>
      <c r="L1417" s="2"/>
      <c r="M1417" s="2"/>
      <c r="N1417" s="2"/>
      <c r="O1417" s="3"/>
      <c r="P1417" s="3"/>
      <c r="Q1417" s="2"/>
      <c r="R1417" s="2"/>
      <c r="S1417" s="2"/>
      <c r="T1417" s="2"/>
      <c r="U1417" s="27"/>
      <c r="V1417" s="27"/>
      <c r="W1417" s="20"/>
      <c r="X1417" s="20">
        <f t="shared" si="257"/>
        <v>1.25</v>
      </c>
      <c r="Y1417" s="11"/>
      <c r="Z1417" s="2">
        <f t="shared" si="258"/>
        <v>0</v>
      </c>
      <c r="AA1417">
        <f t="shared" si="259"/>
        <v>10</v>
      </c>
      <c r="AB1417">
        <f t="shared" si="260"/>
        <v>0</v>
      </c>
      <c r="AC1417">
        <f t="shared" si="261"/>
        <v>0</v>
      </c>
      <c r="AD1417" s="2">
        <f t="shared" si="262"/>
        <v>60</v>
      </c>
      <c r="AE1417" s="2" t="str">
        <f t="shared" si="263"/>
        <v>HT Under 1.5 Goals</v>
      </c>
      <c r="AF1417" s="6"/>
      <c r="AG1417" s="6" t="str">
        <f t="shared" si="264"/>
        <v>HT Over 0.5 Goals</v>
      </c>
      <c r="AH1417" s="6" t="str">
        <f t="shared" si="255"/>
        <v>LOST</v>
      </c>
      <c r="AI1417" s="6" t="str">
        <f t="shared" si="256"/>
        <v>LOST</v>
      </c>
      <c r="AK1417" s="2" t="str">
        <f t="shared" si="265"/>
        <v>…</v>
      </c>
    </row>
    <row r="1418" spans="6:37">
      <c r="F1418" s="8"/>
      <c r="G1418" s="2"/>
      <c r="H1418" s="8"/>
      <c r="I1418" s="2"/>
      <c r="J1418" s="2"/>
      <c r="K1418" s="2"/>
      <c r="L1418" s="2"/>
      <c r="M1418" s="2"/>
      <c r="N1418" s="2"/>
      <c r="O1418" s="3"/>
      <c r="P1418" s="3"/>
      <c r="Q1418" s="2"/>
      <c r="R1418" s="2"/>
      <c r="S1418" s="2"/>
      <c r="T1418" s="2"/>
      <c r="U1418" s="27"/>
      <c r="V1418" s="27"/>
      <c r="W1418" s="20"/>
      <c r="X1418" s="20">
        <f t="shared" si="257"/>
        <v>1.25</v>
      </c>
      <c r="Y1418" s="11"/>
      <c r="Z1418" s="2">
        <f t="shared" si="258"/>
        <v>0</v>
      </c>
      <c r="AA1418">
        <f t="shared" si="259"/>
        <v>10</v>
      </c>
      <c r="AB1418">
        <f t="shared" si="260"/>
        <v>0</v>
      </c>
      <c r="AC1418">
        <f t="shared" si="261"/>
        <v>0</v>
      </c>
      <c r="AD1418" s="2">
        <f t="shared" si="262"/>
        <v>60</v>
      </c>
      <c r="AE1418" s="2" t="str">
        <f t="shared" si="263"/>
        <v>HT Under 1.5 Goals</v>
      </c>
      <c r="AF1418" s="6"/>
      <c r="AG1418" s="6" t="str">
        <f t="shared" si="264"/>
        <v>HT Over 0.5 Goals</v>
      </c>
      <c r="AH1418" s="6" t="str">
        <f t="shared" si="255"/>
        <v>LOST</v>
      </c>
      <c r="AI1418" s="6" t="str">
        <f t="shared" si="256"/>
        <v>LOST</v>
      </c>
      <c r="AK1418" s="2" t="str">
        <f t="shared" si="265"/>
        <v>…</v>
      </c>
    </row>
    <row r="1419" spans="6:37">
      <c r="F1419" s="8"/>
      <c r="G1419" s="2"/>
      <c r="H1419" s="8"/>
      <c r="I1419" s="2"/>
      <c r="J1419" s="2"/>
      <c r="K1419" s="2"/>
      <c r="L1419" s="2"/>
      <c r="M1419" s="2"/>
      <c r="N1419" s="2"/>
      <c r="O1419" s="3"/>
      <c r="P1419" s="3"/>
      <c r="Q1419" s="2"/>
      <c r="R1419" s="2"/>
      <c r="S1419" s="2"/>
      <c r="T1419" s="2"/>
      <c r="U1419" s="27"/>
      <c r="V1419" s="27"/>
      <c r="W1419" s="20"/>
      <c r="X1419" s="20">
        <f t="shared" si="257"/>
        <v>1.25</v>
      </c>
      <c r="Y1419" s="11"/>
      <c r="Z1419" s="2">
        <f t="shared" si="258"/>
        <v>0</v>
      </c>
      <c r="AA1419">
        <f t="shared" si="259"/>
        <v>10</v>
      </c>
      <c r="AB1419">
        <f t="shared" si="260"/>
        <v>0</v>
      </c>
      <c r="AC1419">
        <f t="shared" si="261"/>
        <v>0</v>
      </c>
      <c r="AD1419" s="2">
        <f t="shared" si="262"/>
        <v>60</v>
      </c>
      <c r="AE1419" s="2" t="str">
        <f t="shared" si="263"/>
        <v>HT Under 1.5 Goals</v>
      </c>
      <c r="AF1419" s="6"/>
      <c r="AG1419" s="6" t="str">
        <f t="shared" si="264"/>
        <v>HT Over 0.5 Goals</v>
      </c>
      <c r="AH1419" s="6" t="str">
        <f t="shared" si="255"/>
        <v>LOST</v>
      </c>
      <c r="AI1419" s="6" t="str">
        <f t="shared" si="256"/>
        <v>LOST</v>
      </c>
      <c r="AK1419" s="2" t="str">
        <f t="shared" si="265"/>
        <v>…</v>
      </c>
    </row>
    <row r="1420" spans="6:37">
      <c r="F1420" s="8"/>
      <c r="G1420" s="2"/>
      <c r="H1420" s="8"/>
      <c r="I1420" s="2"/>
      <c r="J1420" s="2"/>
      <c r="K1420" s="2"/>
      <c r="L1420" s="2"/>
      <c r="M1420" s="2"/>
      <c r="N1420" s="2"/>
      <c r="O1420" s="3"/>
      <c r="P1420" s="3"/>
      <c r="Q1420" s="2"/>
      <c r="R1420" s="2"/>
      <c r="S1420" s="2"/>
      <c r="T1420" s="2"/>
      <c r="U1420" s="27"/>
      <c r="V1420" s="27"/>
      <c r="W1420" s="20"/>
      <c r="X1420" s="20">
        <f t="shared" si="257"/>
        <v>1.25</v>
      </c>
      <c r="Y1420" s="11"/>
      <c r="Z1420" s="2">
        <f t="shared" si="258"/>
        <v>0</v>
      </c>
      <c r="AA1420">
        <f t="shared" si="259"/>
        <v>10</v>
      </c>
      <c r="AB1420">
        <f t="shared" si="260"/>
        <v>0</v>
      </c>
      <c r="AC1420">
        <f t="shared" si="261"/>
        <v>0</v>
      </c>
      <c r="AD1420" s="2">
        <f t="shared" si="262"/>
        <v>60</v>
      </c>
      <c r="AE1420" s="2" t="str">
        <f t="shared" si="263"/>
        <v>HT Under 1.5 Goals</v>
      </c>
      <c r="AF1420" s="6"/>
      <c r="AG1420" s="6" t="str">
        <f t="shared" si="264"/>
        <v>HT Over 0.5 Goals</v>
      </c>
      <c r="AH1420" s="6" t="str">
        <f t="shared" si="255"/>
        <v>LOST</v>
      </c>
      <c r="AI1420" s="6" t="str">
        <f t="shared" si="256"/>
        <v>LOST</v>
      </c>
      <c r="AK1420" s="2" t="str">
        <f t="shared" si="265"/>
        <v>…</v>
      </c>
    </row>
    <row r="1421" spans="6:37">
      <c r="F1421" s="8"/>
      <c r="G1421" s="2"/>
      <c r="H1421" s="8"/>
      <c r="I1421" s="2"/>
      <c r="J1421" s="2"/>
      <c r="K1421" s="2"/>
      <c r="L1421" s="2"/>
      <c r="M1421" s="2"/>
      <c r="N1421" s="2"/>
      <c r="O1421" s="3"/>
      <c r="P1421" s="3"/>
      <c r="Q1421" s="2"/>
      <c r="R1421" s="2"/>
      <c r="S1421" s="2"/>
      <c r="T1421" s="2"/>
      <c r="U1421" s="27"/>
      <c r="V1421" s="27"/>
      <c r="W1421" s="20"/>
      <c r="X1421" s="20">
        <f t="shared" si="257"/>
        <v>1.25</v>
      </c>
      <c r="Y1421" s="11"/>
      <c r="Z1421" s="2">
        <f t="shared" si="258"/>
        <v>0</v>
      </c>
      <c r="AA1421">
        <f t="shared" si="259"/>
        <v>10</v>
      </c>
      <c r="AB1421">
        <f t="shared" si="260"/>
        <v>0</v>
      </c>
      <c r="AC1421">
        <f t="shared" si="261"/>
        <v>0</v>
      </c>
      <c r="AD1421" s="2">
        <f t="shared" si="262"/>
        <v>60</v>
      </c>
      <c r="AE1421" s="2" t="str">
        <f t="shared" si="263"/>
        <v>HT Under 1.5 Goals</v>
      </c>
      <c r="AF1421" s="6"/>
      <c r="AG1421" s="6" t="str">
        <f t="shared" si="264"/>
        <v>HT Over 0.5 Goals</v>
      </c>
      <c r="AH1421" s="6" t="str">
        <f t="shared" si="255"/>
        <v>LOST</v>
      </c>
      <c r="AI1421" s="6" t="str">
        <f t="shared" si="256"/>
        <v>LOST</v>
      </c>
      <c r="AK1421" s="2" t="str">
        <f t="shared" si="265"/>
        <v>…</v>
      </c>
    </row>
    <row r="1422" spans="6:37">
      <c r="F1422" s="8"/>
      <c r="G1422" s="2"/>
      <c r="H1422" s="8"/>
      <c r="I1422" s="2"/>
      <c r="J1422" s="2"/>
      <c r="K1422" s="2"/>
      <c r="L1422" s="2"/>
      <c r="M1422" s="2"/>
      <c r="N1422" s="2"/>
      <c r="O1422" s="3"/>
      <c r="P1422" s="3"/>
      <c r="Q1422" s="2"/>
      <c r="R1422" s="2"/>
      <c r="S1422" s="2"/>
      <c r="T1422" s="2"/>
      <c r="U1422" s="27"/>
      <c r="V1422" s="27"/>
      <c r="W1422" s="20"/>
      <c r="X1422" s="20">
        <f t="shared" si="257"/>
        <v>1.25</v>
      </c>
      <c r="Y1422" s="11"/>
      <c r="Z1422" s="2">
        <f t="shared" si="258"/>
        <v>0</v>
      </c>
      <c r="AA1422">
        <f t="shared" si="259"/>
        <v>10</v>
      </c>
      <c r="AB1422">
        <f t="shared" si="260"/>
        <v>0</v>
      </c>
      <c r="AC1422">
        <f t="shared" si="261"/>
        <v>0</v>
      </c>
      <c r="AD1422" s="2">
        <f t="shared" si="262"/>
        <v>60</v>
      </c>
      <c r="AE1422" s="2" t="str">
        <f t="shared" si="263"/>
        <v>HT Under 1.5 Goals</v>
      </c>
      <c r="AF1422" s="6"/>
      <c r="AG1422" s="6" t="str">
        <f t="shared" si="264"/>
        <v>HT Over 0.5 Goals</v>
      </c>
      <c r="AH1422" s="6" t="str">
        <f t="shared" si="255"/>
        <v>LOST</v>
      </c>
      <c r="AI1422" s="6" t="str">
        <f t="shared" si="256"/>
        <v>LOST</v>
      </c>
      <c r="AK1422" s="2" t="str">
        <f t="shared" si="265"/>
        <v>…</v>
      </c>
    </row>
    <row r="1423" spans="6:37">
      <c r="F1423" s="8"/>
      <c r="G1423" s="2"/>
      <c r="H1423" s="8"/>
      <c r="I1423" s="2"/>
      <c r="J1423" s="2"/>
      <c r="K1423" s="2"/>
      <c r="L1423" s="2"/>
      <c r="M1423" s="2"/>
      <c r="N1423" s="2"/>
      <c r="O1423" s="3"/>
      <c r="P1423" s="3"/>
      <c r="Q1423" s="2"/>
      <c r="R1423" s="2"/>
      <c r="S1423" s="2"/>
      <c r="T1423" s="2"/>
      <c r="U1423" s="27"/>
      <c r="V1423" s="27"/>
      <c r="W1423" s="20"/>
      <c r="X1423" s="20">
        <f t="shared" si="257"/>
        <v>1.25</v>
      </c>
      <c r="Y1423" s="11"/>
      <c r="Z1423" s="2">
        <f t="shared" si="258"/>
        <v>0</v>
      </c>
      <c r="AA1423">
        <f t="shared" si="259"/>
        <v>10</v>
      </c>
      <c r="AB1423">
        <f t="shared" si="260"/>
        <v>0</v>
      </c>
      <c r="AC1423">
        <f t="shared" si="261"/>
        <v>0</v>
      </c>
      <c r="AD1423" s="2">
        <f t="shared" si="262"/>
        <v>60</v>
      </c>
      <c r="AE1423" s="2" t="str">
        <f t="shared" si="263"/>
        <v>HT Under 1.5 Goals</v>
      </c>
      <c r="AF1423" s="6"/>
      <c r="AG1423" s="6" t="str">
        <f t="shared" si="264"/>
        <v>HT Over 0.5 Goals</v>
      </c>
      <c r="AH1423" s="6" t="str">
        <f t="shared" si="255"/>
        <v>LOST</v>
      </c>
      <c r="AI1423" s="6" t="str">
        <f t="shared" si="256"/>
        <v>LOST</v>
      </c>
      <c r="AK1423" s="2" t="str">
        <f t="shared" si="265"/>
        <v>…</v>
      </c>
    </row>
    <row r="1424" spans="6:37">
      <c r="F1424" s="8"/>
      <c r="G1424" s="2"/>
      <c r="H1424" s="8"/>
      <c r="I1424" s="2"/>
      <c r="J1424" s="2"/>
      <c r="K1424" s="2"/>
      <c r="L1424" s="2"/>
      <c r="M1424" s="2"/>
      <c r="N1424" s="2"/>
      <c r="O1424" s="3"/>
      <c r="P1424" s="3"/>
      <c r="Q1424" s="2"/>
      <c r="R1424" s="2"/>
      <c r="S1424" s="2"/>
      <c r="T1424" s="2"/>
      <c r="U1424" s="27"/>
      <c r="V1424" s="27"/>
      <c r="W1424" s="20"/>
      <c r="X1424" s="20">
        <f t="shared" si="257"/>
        <v>1.25</v>
      </c>
      <c r="Y1424" s="11"/>
      <c r="Z1424" s="2">
        <f t="shared" si="258"/>
        <v>0</v>
      </c>
      <c r="AA1424">
        <f t="shared" si="259"/>
        <v>10</v>
      </c>
      <c r="AB1424">
        <f t="shared" si="260"/>
        <v>0</v>
      </c>
      <c r="AC1424">
        <f t="shared" si="261"/>
        <v>0</v>
      </c>
      <c r="AD1424" s="2">
        <f t="shared" si="262"/>
        <v>60</v>
      </c>
      <c r="AE1424" s="2" t="str">
        <f t="shared" si="263"/>
        <v>HT Under 1.5 Goals</v>
      </c>
      <c r="AF1424" s="6"/>
      <c r="AG1424" s="6" t="str">
        <f t="shared" si="264"/>
        <v>HT Over 0.5 Goals</v>
      </c>
      <c r="AH1424" s="6" t="str">
        <f t="shared" si="255"/>
        <v>LOST</v>
      </c>
      <c r="AI1424" s="6" t="str">
        <f t="shared" si="256"/>
        <v>LOST</v>
      </c>
      <c r="AK1424" s="2" t="str">
        <f t="shared" si="265"/>
        <v>…</v>
      </c>
    </row>
    <row r="1425" spans="6:37">
      <c r="F1425" s="8"/>
      <c r="G1425" s="2"/>
      <c r="H1425" s="8"/>
      <c r="I1425" s="2"/>
      <c r="J1425" s="2"/>
      <c r="K1425" s="2"/>
      <c r="L1425" s="2"/>
      <c r="M1425" s="2"/>
      <c r="N1425" s="2"/>
      <c r="O1425" s="3"/>
      <c r="P1425" s="3"/>
      <c r="Q1425" s="2"/>
      <c r="R1425" s="2"/>
      <c r="S1425" s="2"/>
      <c r="T1425" s="2"/>
      <c r="U1425" s="27"/>
      <c r="V1425" s="27"/>
      <c r="W1425" s="20"/>
      <c r="X1425" s="20">
        <f t="shared" si="257"/>
        <v>1.25</v>
      </c>
      <c r="Y1425" s="11"/>
      <c r="Z1425" s="2">
        <f t="shared" si="258"/>
        <v>0</v>
      </c>
      <c r="AA1425">
        <f t="shared" si="259"/>
        <v>10</v>
      </c>
      <c r="AB1425">
        <f t="shared" si="260"/>
        <v>0</v>
      </c>
      <c r="AC1425">
        <f t="shared" si="261"/>
        <v>0</v>
      </c>
      <c r="AD1425" s="2">
        <f t="shared" si="262"/>
        <v>60</v>
      </c>
      <c r="AE1425" s="2" t="str">
        <f t="shared" si="263"/>
        <v>HT Under 1.5 Goals</v>
      </c>
      <c r="AF1425" s="6"/>
      <c r="AG1425" s="6" t="str">
        <f t="shared" si="264"/>
        <v>HT Over 0.5 Goals</v>
      </c>
      <c r="AH1425" s="6" t="str">
        <f t="shared" si="255"/>
        <v>LOST</v>
      </c>
      <c r="AI1425" s="6" t="str">
        <f t="shared" si="256"/>
        <v>LOST</v>
      </c>
      <c r="AK1425" s="2" t="str">
        <f t="shared" si="265"/>
        <v>…</v>
      </c>
    </row>
    <row r="1426" spans="6:37">
      <c r="F1426" s="8"/>
      <c r="G1426" s="2"/>
      <c r="H1426" s="8"/>
      <c r="I1426" s="2"/>
      <c r="J1426" s="2"/>
      <c r="K1426" s="2"/>
      <c r="L1426" s="2"/>
      <c r="M1426" s="2"/>
      <c r="N1426" s="2"/>
      <c r="O1426" s="3"/>
      <c r="P1426" s="3"/>
      <c r="Q1426" s="2"/>
      <c r="R1426" s="2"/>
      <c r="S1426" s="2"/>
      <c r="T1426" s="2"/>
      <c r="U1426" s="27"/>
      <c r="V1426" s="27"/>
      <c r="W1426" s="20"/>
      <c r="X1426" s="20">
        <f t="shared" si="257"/>
        <v>1.25</v>
      </c>
      <c r="Y1426" s="11"/>
      <c r="Z1426" s="2">
        <f t="shared" si="258"/>
        <v>0</v>
      </c>
      <c r="AA1426">
        <f t="shared" si="259"/>
        <v>10</v>
      </c>
      <c r="AB1426">
        <f t="shared" si="260"/>
        <v>0</v>
      </c>
      <c r="AC1426">
        <f t="shared" si="261"/>
        <v>0</v>
      </c>
      <c r="AD1426" s="2">
        <f t="shared" si="262"/>
        <v>60</v>
      </c>
      <c r="AE1426" s="2" t="str">
        <f t="shared" si="263"/>
        <v>HT Under 1.5 Goals</v>
      </c>
      <c r="AF1426" s="6"/>
      <c r="AG1426" s="6" t="str">
        <f t="shared" si="264"/>
        <v>HT Over 0.5 Goals</v>
      </c>
      <c r="AH1426" s="6" t="str">
        <f t="shared" ref="AH1426:AH1489" si="266">IF(O1426="?",O1426,AI1426)</f>
        <v>LOST</v>
      </c>
      <c r="AI1426" s="6" t="str">
        <f t="shared" ref="AI1426:AI1489" si="267">IF(AE1426=AG1426,"WON",IF(O1426="0-1","WON",IF(O1426="1-0","WON",IF(O1426="?","?","LOST"))))</f>
        <v>LOST</v>
      </c>
      <c r="AK1426" s="2" t="str">
        <f t="shared" si="265"/>
        <v>…</v>
      </c>
    </row>
    <row r="1427" spans="6:37">
      <c r="F1427" s="8"/>
      <c r="G1427" s="2"/>
      <c r="H1427" s="8"/>
      <c r="I1427" s="2"/>
      <c r="J1427" s="2"/>
      <c r="K1427" s="2"/>
      <c r="L1427" s="2"/>
      <c r="M1427" s="2"/>
      <c r="N1427" s="2"/>
      <c r="O1427" s="3"/>
      <c r="P1427" s="3"/>
      <c r="Q1427" s="2"/>
      <c r="R1427" s="2"/>
      <c r="S1427" s="2"/>
      <c r="T1427" s="2"/>
      <c r="U1427" s="27"/>
      <c r="V1427" s="27"/>
      <c r="W1427" s="20"/>
      <c r="X1427" s="20">
        <f t="shared" si="257"/>
        <v>1.25</v>
      </c>
      <c r="Y1427" s="11"/>
      <c r="Z1427" s="2">
        <f t="shared" si="258"/>
        <v>0</v>
      </c>
      <c r="AA1427">
        <f t="shared" si="259"/>
        <v>10</v>
      </c>
      <c r="AB1427">
        <f t="shared" si="260"/>
        <v>0</v>
      </c>
      <c r="AC1427">
        <f t="shared" si="261"/>
        <v>0</v>
      </c>
      <c r="AD1427" s="2">
        <f t="shared" si="262"/>
        <v>60</v>
      </c>
      <c r="AE1427" s="2" t="str">
        <f t="shared" si="263"/>
        <v>HT Under 1.5 Goals</v>
      </c>
      <c r="AF1427" s="6"/>
      <c r="AG1427" s="6" t="str">
        <f t="shared" si="264"/>
        <v>HT Over 0.5 Goals</v>
      </c>
      <c r="AH1427" s="6" t="str">
        <f t="shared" si="266"/>
        <v>LOST</v>
      </c>
      <c r="AI1427" s="6" t="str">
        <f t="shared" si="267"/>
        <v>LOST</v>
      </c>
      <c r="AK1427" s="2" t="str">
        <f t="shared" si="265"/>
        <v>…</v>
      </c>
    </row>
    <row r="1428" spans="6:37">
      <c r="F1428" s="8"/>
      <c r="G1428" s="2"/>
      <c r="H1428" s="8"/>
      <c r="I1428" s="2"/>
      <c r="J1428" s="2"/>
      <c r="K1428" s="2"/>
      <c r="L1428" s="2"/>
      <c r="M1428" s="2"/>
      <c r="N1428" s="2"/>
      <c r="O1428" s="3"/>
      <c r="P1428" s="3"/>
      <c r="Q1428" s="2"/>
      <c r="R1428" s="2"/>
      <c r="S1428" s="2"/>
      <c r="T1428" s="2"/>
      <c r="U1428" s="27"/>
      <c r="V1428" s="27"/>
      <c r="W1428" s="20"/>
      <c r="X1428" s="20">
        <f t="shared" si="257"/>
        <v>1.25</v>
      </c>
      <c r="Y1428" s="11"/>
      <c r="Z1428" s="2">
        <f t="shared" si="258"/>
        <v>0</v>
      </c>
      <c r="AA1428">
        <f t="shared" si="259"/>
        <v>10</v>
      </c>
      <c r="AB1428">
        <f t="shared" si="260"/>
        <v>0</v>
      </c>
      <c r="AC1428">
        <f t="shared" si="261"/>
        <v>0</v>
      </c>
      <c r="AD1428" s="2">
        <f t="shared" si="262"/>
        <v>60</v>
      </c>
      <c r="AE1428" s="2" t="str">
        <f t="shared" si="263"/>
        <v>HT Under 1.5 Goals</v>
      </c>
      <c r="AF1428" s="6"/>
      <c r="AG1428" s="6" t="str">
        <f t="shared" si="264"/>
        <v>HT Over 0.5 Goals</v>
      </c>
      <c r="AH1428" s="6" t="str">
        <f t="shared" si="266"/>
        <v>LOST</v>
      </c>
      <c r="AI1428" s="6" t="str">
        <f t="shared" si="267"/>
        <v>LOST</v>
      </c>
      <c r="AK1428" s="2" t="str">
        <f t="shared" si="265"/>
        <v>…</v>
      </c>
    </row>
    <row r="1429" spans="6:37">
      <c r="F1429" s="8"/>
      <c r="G1429" s="2"/>
      <c r="H1429" s="8"/>
      <c r="I1429" s="2"/>
      <c r="J1429" s="2"/>
      <c r="K1429" s="2"/>
      <c r="L1429" s="2"/>
      <c r="M1429" s="2"/>
      <c r="N1429" s="2"/>
      <c r="O1429" s="3"/>
      <c r="P1429" s="3"/>
      <c r="Q1429" s="2"/>
      <c r="R1429" s="2"/>
      <c r="S1429" s="2"/>
      <c r="T1429" s="2"/>
      <c r="U1429" s="27"/>
      <c r="V1429" s="27"/>
      <c r="W1429" s="20"/>
      <c r="X1429" s="20">
        <f t="shared" si="257"/>
        <v>1.25</v>
      </c>
      <c r="Y1429" s="11"/>
      <c r="Z1429" s="2">
        <f t="shared" si="258"/>
        <v>0</v>
      </c>
      <c r="AA1429">
        <f t="shared" si="259"/>
        <v>10</v>
      </c>
      <c r="AB1429">
        <f t="shared" si="260"/>
        <v>0</v>
      </c>
      <c r="AC1429">
        <f t="shared" si="261"/>
        <v>0</v>
      </c>
      <c r="AD1429" s="2">
        <f t="shared" si="262"/>
        <v>60</v>
      </c>
      <c r="AE1429" s="2" t="str">
        <f t="shared" si="263"/>
        <v>HT Under 1.5 Goals</v>
      </c>
      <c r="AF1429" s="6"/>
      <c r="AG1429" s="6" t="str">
        <f t="shared" si="264"/>
        <v>HT Over 0.5 Goals</v>
      </c>
      <c r="AH1429" s="6" t="str">
        <f t="shared" si="266"/>
        <v>LOST</v>
      </c>
      <c r="AI1429" s="6" t="str">
        <f t="shared" si="267"/>
        <v>LOST</v>
      </c>
      <c r="AK1429" s="2" t="str">
        <f t="shared" si="265"/>
        <v>…</v>
      </c>
    </row>
    <row r="1430" spans="6:37">
      <c r="F1430" s="8"/>
      <c r="G1430" s="2"/>
      <c r="H1430" s="8"/>
      <c r="I1430" s="2"/>
      <c r="J1430" s="2"/>
      <c r="K1430" s="2"/>
      <c r="L1430" s="2"/>
      <c r="M1430" s="2"/>
      <c r="N1430" s="2"/>
      <c r="O1430" s="3"/>
      <c r="P1430" s="3"/>
      <c r="Q1430" s="2"/>
      <c r="R1430" s="2"/>
      <c r="S1430" s="2"/>
      <c r="T1430" s="2"/>
      <c r="U1430" s="27"/>
      <c r="V1430" s="27"/>
      <c r="W1430" s="20"/>
      <c r="X1430" s="20">
        <f t="shared" si="257"/>
        <v>1.25</v>
      </c>
      <c r="Y1430" s="11"/>
      <c r="Z1430" s="2">
        <f t="shared" si="258"/>
        <v>0</v>
      </c>
      <c r="AA1430">
        <f t="shared" si="259"/>
        <v>10</v>
      </c>
      <c r="AB1430">
        <f t="shared" si="260"/>
        <v>0</v>
      </c>
      <c r="AC1430">
        <f t="shared" si="261"/>
        <v>0</v>
      </c>
      <c r="AD1430" s="2">
        <f t="shared" si="262"/>
        <v>60</v>
      </c>
      <c r="AE1430" s="2" t="str">
        <f t="shared" si="263"/>
        <v>HT Under 1.5 Goals</v>
      </c>
      <c r="AF1430" s="6"/>
      <c r="AG1430" s="6" t="str">
        <f t="shared" si="264"/>
        <v>HT Over 0.5 Goals</v>
      </c>
      <c r="AH1430" s="6" t="str">
        <f t="shared" si="266"/>
        <v>LOST</v>
      </c>
      <c r="AI1430" s="6" t="str">
        <f t="shared" si="267"/>
        <v>LOST</v>
      </c>
      <c r="AK1430" s="2" t="str">
        <f t="shared" si="265"/>
        <v>…</v>
      </c>
    </row>
    <row r="1431" spans="6:37">
      <c r="F1431" s="8"/>
      <c r="G1431" s="2"/>
      <c r="H1431" s="8"/>
      <c r="I1431" s="2"/>
      <c r="J1431" s="2"/>
      <c r="K1431" s="2"/>
      <c r="L1431" s="2"/>
      <c r="M1431" s="2"/>
      <c r="N1431" s="2"/>
      <c r="O1431" s="3"/>
      <c r="P1431" s="3"/>
      <c r="Q1431" s="2"/>
      <c r="R1431" s="2"/>
      <c r="S1431" s="2"/>
      <c r="T1431" s="2"/>
      <c r="U1431" s="27"/>
      <c r="V1431" s="27"/>
      <c r="W1431" s="20"/>
      <c r="X1431" s="20">
        <f t="shared" si="257"/>
        <v>1.25</v>
      </c>
      <c r="Y1431" s="11"/>
      <c r="Z1431" s="2">
        <f t="shared" si="258"/>
        <v>0</v>
      </c>
      <c r="AA1431">
        <f t="shared" si="259"/>
        <v>10</v>
      </c>
      <c r="AB1431">
        <f t="shared" si="260"/>
        <v>0</v>
      </c>
      <c r="AC1431">
        <f t="shared" si="261"/>
        <v>0</v>
      </c>
      <c r="AD1431" s="2">
        <f t="shared" si="262"/>
        <v>60</v>
      </c>
      <c r="AE1431" s="2" t="str">
        <f t="shared" si="263"/>
        <v>HT Under 1.5 Goals</v>
      </c>
      <c r="AF1431" s="6"/>
      <c r="AG1431" s="6" t="str">
        <f t="shared" si="264"/>
        <v>HT Over 0.5 Goals</v>
      </c>
      <c r="AH1431" s="6" t="str">
        <f t="shared" si="266"/>
        <v>LOST</v>
      </c>
      <c r="AI1431" s="6" t="str">
        <f t="shared" si="267"/>
        <v>LOST</v>
      </c>
      <c r="AK1431" s="2" t="str">
        <f t="shared" si="265"/>
        <v>…</v>
      </c>
    </row>
    <row r="1432" spans="6:37">
      <c r="F1432" s="8"/>
      <c r="G1432" s="2"/>
      <c r="H1432" s="8"/>
      <c r="I1432" s="2"/>
      <c r="J1432" s="2"/>
      <c r="K1432" s="2"/>
      <c r="L1432" s="2"/>
      <c r="M1432" s="2"/>
      <c r="N1432" s="2"/>
      <c r="O1432" s="3"/>
      <c r="P1432" s="3"/>
      <c r="Q1432" s="2"/>
      <c r="R1432" s="2"/>
      <c r="S1432" s="2"/>
      <c r="T1432" s="2"/>
      <c r="U1432" s="27"/>
      <c r="V1432" s="27"/>
      <c r="W1432" s="20"/>
      <c r="X1432" s="20">
        <f t="shared" si="257"/>
        <v>1.25</v>
      </c>
      <c r="Y1432" s="11"/>
      <c r="Z1432" s="2">
        <f t="shared" si="258"/>
        <v>0</v>
      </c>
      <c r="AA1432">
        <f t="shared" si="259"/>
        <v>10</v>
      </c>
      <c r="AB1432">
        <f t="shared" si="260"/>
        <v>0</v>
      </c>
      <c r="AC1432">
        <f t="shared" si="261"/>
        <v>0</v>
      </c>
      <c r="AD1432" s="2">
        <f t="shared" si="262"/>
        <v>60</v>
      </c>
      <c r="AE1432" s="2" t="str">
        <f t="shared" si="263"/>
        <v>HT Under 1.5 Goals</v>
      </c>
      <c r="AF1432" s="6"/>
      <c r="AG1432" s="6" t="str">
        <f t="shared" si="264"/>
        <v>HT Over 0.5 Goals</v>
      </c>
      <c r="AH1432" s="6" t="str">
        <f t="shared" si="266"/>
        <v>LOST</v>
      </c>
      <c r="AI1432" s="6" t="str">
        <f t="shared" si="267"/>
        <v>LOST</v>
      </c>
      <c r="AK1432" s="2" t="str">
        <f t="shared" si="265"/>
        <v>…</v>
      </c>
    </row>
    <row r="1433" spans="6:37">
      <c r="F1433" s="8"/>
      <c r="G1433" s="2"/>
      <c r="H1433" s="8"/>
      <c r="I1433" s="2"/>
      <c r="J1433" s="2"/>
      <c r="K1433" s="2"/>
      <c r="L1433" s="2"/>
      <c r="M1433" s="2"/>
      <c r="N1433" s="2"/>
      <c r="O1433" s="3"/>
      <c r="P1433" s="3"/>
      <c r="Q1433" s="2"/>
      <c r="R1433" s="2"/>
      <c r="S1433" s="2"/>
      <c r="T1433" s="2"/>
      <c r="U1433" s="27"/>
      <c r="V1433" s="27"/>
      <c r="W1433" s="20"/>
      <c r="X1433" s="20">
        <f t="shared" si="257"/>
        <v>1.25</v>
      </c>
      <c r="Y1433" s="11"/>
      <c r="Z1433" s="2">
        <f t="shared" si="258"/>
        <v>0</v>
      </c>
      <c r="AA1433">
        <f t="shared" si="259"/>
        <v>10</v>
      </c>
      <c r="AB1433">
        <f t="shared" si="260"/>
        <v>0</v>
      </c>
      <c r="AC1433">
        <f t="shared" si="261"/>
        <v>0</v>
      </c>
      <c r="AD1433" s="2">
        <f t="shared" si="262"/>
        <v>60</v>
      </c>
      <c r="AE1433" s="2" t="str">
        <f t="shared" si="263"/>
        <v>HT Under 1.5 Goals</v>
      </c>
      <c r="AF1433" s="6"/>
      <c r="AG1433" s="6" t="str">
        <f t="shared" si="264"/>
        <v>HT Over 0.5 Goals</v>
      </c>
      <c r="AH1433" s="6" t="str">
        <f t="shared" si="266"/>
        <v>LOST</v>
      </c>
      <c r="AI1433" s="6" t="str">
        <f t="shared" si="267"/>
        <v>LOST</v>
      </c>
      <c r="AK1433" s="2" t="str">
        <f t="shared" si="265"/>
        <v>…</v>
      </c>
    </row>
    <row r="1434" spans="6:37">
      <c r="F1434" s="8"/>
      <c r="G1434" s="2"/>
      <c r="H1434" s="8"/>
      <c r="I1434" s="2"/>
      <c r="J1434" s="2"/>
      <c r="K1434" s="2"/>
      <c r="L1434" s="2"/>
      <c r="M1434" s="2"/>
      <c r="N1434" s="2"/>
      <c r="O1434" s="3"/>
      <c r="P1434" s="3"/>
      <c r="Q1434" s="2"/>
      <c r="R1434" s="2"/>
      <c r="S1434" s="2"/>
      <c r="T1434" s="2"/>
      <c r="U1434" s="27"/>
      <c r="V1434" s="27"/>
      <c r="W1434" s="20"/>
      <c r="X1434" s="20">
        <f t="shared" si="257"/>
        <v>1.25</v>
      </c>
      <c r="Y1434" s="11"/>
      <c r="Z1434" s="2">
        <f t="shared" si="258"/>
        <v>0</v>
      </c>
      <c r="AA1434">
        <f t="shared" si="259"/>
        <v>10</v>
      </c>
      <c r="AB1434">
        <f t="shared" si="260"/>
        <v>0</v>
      </c>
      <c r="AC1434">
        <f t="shared" si="261"/>
        <v>0</v>
      </c>
      <c r="AD1434" s="2">
        <f t="shared" si="262"/>
        <v>60</v>
      </c>
      <c r="AE1434" s="2" t="str">
        <f t="shared" si="263"/>
        <v>HT Under 1.5 Goals</v>
      </c>
      <c r="AF1434" s="6"/>
      <c r="AG1434" s="6" t="str">
        <f t="shared" si="264"/>
        <v>HT Over 0.5 Goals</v>
      </c>
      <c r="AH1434" s="6" t="str">
        <f t="shared" si="266"/>
        <v>LOST</v>
      </c>
      <c r="AI1434" s="6" t="str">
        <f t="shared" si="267"/>
        <v>LOST</v>
      </c>
      <c r="AK1434" s="2" t="str">
        <f t="shared" si="265"/>
        <v>…</v>
      </c>
    </row>
    <row r="1435" spans="6:37">
      <c r="F1435" s="8"/>
      <c r="G1435" s="2"/>
      <c r="H1435" s="8"/>
      <c r="I1435" s="2"/>
      <c r="J1435" s="2"/>
      <c r="K1435" s="2"/>
      <c r="L1435" s="2"/>
      <c r="M1435" s="2"/>
      <c r="N1435" s="2"/>
      <c r="O1435" s="3"/>
      <c r="P1435" s="3"/>
      <c r="Q1435" s="2"/>
      <c r="R1435" s="2"/>
      <c r="S1435" s="2"/>
      <c r="T1435" s="2"/>
      <c r="U1435" s="27"/>
      <c r="V1435" s="27"/>
      <c r="W1435" s="20"/>
      <c r="X1435" s="20">
        <f t="shared" si="257"/>
        <v>1.25</v>
      </c>
      <c r="Y1435" s="11"/>
      <c r="Z1435" s="2">
        <f t="shared" si="258"/>
        <v>0</v>
      </c>
      <c r="AA1435">
        <f t="shared" si="259"/>
        <v>10</v>
      </c>
      <c r="AB1435">
        <f t="shared" si="260"/>
        <v>0</v>
      </c>
      <c r="AC1435">
        <f t="shared" si="261"/>
        <v>0</v>
      </c>
      <c r="AD1435" s="2">
        <f t="shared" si="262"/>
        <v>60</v>
      </c>
      <c r="AE1435" s="2" t="str">
        <f t="shared" si="263"/>
        <v>HT Under 1.5 Goals</v>
      </c>
      <c r="AF1435" s="6"/>
      <c r="AG1435" s="6" t="str">
        <f t="shared" si="264"/>
        <v>HT Over 0.5 Goals</v>
      </c>
      <c r="AH1435" s="6" t="str">
        <f t="shared" si="266"/>
        <v>LOST</v>
      </c>
      <c r="AI1435" s="6" t="str">
        <f t="shared" si="267"/>
        <v>LOST</v>
      </c>
      <c r="AK1435" s="2" t="str">
        <f t="shared" si="265"/>
        <v>…</v>
      </c>
    </row>
    <row r="1436" spans="6:37">
      <c r="F1436" s="8"/>
      <c r="G1436" s="2"/>
      <c r="H1436" s="8"/>
      <c r="I1436" s="2"/>
      <c r="J1436" s="2"/>
      <c r="K1436" s="2"/>
      <c r="L1436" s="2"/>
      <c r="M1436" s="2"/>
      <c r="N1436" s="2"/>
      <c r="O1436" s="3"/>
      <c r="P1436" s="3"/>
      <c r="Q1436" s="2"/>
      <c r="R1436" s="2"/>
      <c r="S1436" s="2"/>
      <c r="T1436" s="2"/>
      <c r="U1436" s="27"/>
      <c r="V1436" s="27"/>
      <c r="W1436" s="20"/>
      <c r="X1436" s="20">
        <f t="shared" si="257"/>
        <v>1.25</v>
      </c>
      <c r="Y1436" s="11"/>
      <c r="Z1436" s="2">
        <f t="shared" si="258"/>
        <v>0</v>
      </c>
      <c r="AA1436">
        <f t="shared" si="259"/>
        <v>10</v>
      </c>
      <c r="AB1436">
        <f t="shared" si="260"/>
        <v>0</v>
      </c>
      <c r="AC1436">
        <f t="shared" si="261"/>
        <v>0</v>
      </c>
      <c r="AD1436" s="2">
        <f t="shared" si="262"/>
        <v>60</v>
      </c>
      <c r="AE1436" s="2" t="str">
        <f t="shared" si="263"/>
        <v>HT Under 1.5 Goals</v>
      </c>
      <c r="AF1436" s="6"/>
      <c r="AG1436" s="6" t="str">
        <f t="shared" si="264"/>
        <v>HT Over 0.5 Goals</v>
      </c>
      <c r="AH1436" s="6" t="str">
        <f t="shared" si="266"/>
        <v>LOST</v>
      </c>
      <c r="AI1436" s="6" t="str">
        <f t="shared" si="267"/>
        <v>LOST</v>
      </c>
      <c r="AK1436" s="2" t="str">
        <f t="shared" si="265"/>
        <v>…</v>
      </c>
    </row>
    <row r="1437" spans="6:37">
      <c r="F1437" s="8"/>
      <c r="G1437" s="2"/>
      <c r="H1437" s="8"/>
      <c r="I1437" s="2"/>
      <c r="J1437" s="2"/>
      <c r="K1437" s="2"/>
      <c r="L1437" s="2"/>
      <c r="M1437" s="2"/>
      <c r="N1437" s="2"/>
      <c r="O1437" s="3"/>
      <c r="P1437" s="3"/>
      <c r="Q1437" s="2"/>
      <c r="R1437" s="2"/>
      <c r="S1437" s="2"/>
      <c r="T1437" s="2"/>
      <c r="U1437" s="27"/>
      <c r="V1437" s="27"/>
      <c r="W1437" s="20"/>
      <c r="X1437" s="20">
        <f t="shared" si="257"/>
        <v>1.25</v>
      </c>
      <c r="Y1437" s="11"/>
      <c r="Z1437" s="2">
        <f t="shared" si="258"/>
        <v>0</v>
      </c>
      <c r="AA1437">
        <f t="shared" si="259"/>
        <v>10</v>
      </c>
      <c r="AB1437">
        <f t="shared" si="260"/>
        <v>0</v>
      </c>
      <c r="AC1437">
        <f t="shared" si="261"/>
        <v>0</v>
      </c>
      <c r="AD1437" s="2">
        <f t="shared" si="262"/>
        <v>60</v>
      </c>
      <c r="AE1437" s="2" t="str">
        <f t="shared" si="263"/>
        <v>HT Under 1.5 Goals</v>
      </c>
      <c r="AF1437" s="6"/>
      <c r="AG1437" s="6" t="str">
        <f t="shared" si="264"/>
        <v>HT Over 0.5 Goals</v>
      </c>
      <c r="AH1437" s="6" t="str">
        <f t="shared" si="266"/>
        <v>LOST</v>
      </c>
      <c r="AI1437" s="6" t="str">
        <f t="shared" si="267"/>
        <v>LOST</v>
      </c>
      <c r="AK1437" s="2" t="str">
        <f t="shared" si="265"/>
        <v>…</v>
      </c>
    </row>
    <row r="1438" spans="6:37">
      <c r="F1438" s="8"/>
      <c r="G1438" s="2"/>
      <c r="H1438" s="8"/>
      <c r="I1438" s="2"/>
      <c r="J1438" s="2"/>
      <c r="K1438" s="2"/>
      <c r="L1438" s="2"/>
      <c r="M1438" s="2"/>
      <c r="N1438" s="2"/>
      <c r="O1438" s="3"/>
      <c r="P1438" s="3"/>
      <c r="Q1438" s="2"/>
      <c r="R1438" s="2"/>
      <c r="S1438" s="2"/>
      <c r="T1438" s="2"/>
      <c r="U1438" s="27"/>
      <c r="V1438" s="27"/>
      <c r="W1438" s="20"/>
      <c r="X1438" s="20">
        <f t="shared" si="257"/>
        <v>1.25</v>
      </c>
      <c r="Y1438" s="11"/>
      <c r="Z1438" s="2">
        <f t="shared" si="258"/>
        <v>0</v>
      </c>
      <c r="AA1438">
        <f t="shared" si="259"/>
        <v>10</v>
      </c>
      <c r="AB1438">
        <f t="shared" si="260"/>
        <v>0</v>
      </c>
      <c r="AC1438">
        <f t="shared" si="261"/>
        <v>0</v>
      </c>
      <c r="AD1438" s="2">
        <f t="shared" si="262"/>
        <v>60</v>
      </c>
      <c r="AE1438" s="2" t="str">
        <f t="shared" si="263"/>
        <v>HT Under 1.5 Goals</v>
      </c>
      <c r="AF1438" s="6"/>
      <c r="AG1438" s="6" t="str">
        <f t="shared" si="264"/>
        <v>HT Over 0.5 Goals</v>
      </c>
      <c r="AH1438" s="6" t="str">
        <f t="shared" si="266"/>
        <v>LOST</v>
      </c>
      <c r="AI1438" s="6" t="str">
        <f t="shared" si="267"/>
        <v>LOST</v>
      </c>
      <c r="AK1438" s="2" t="str">
        <f t="shared" si="265"/>
        <v>…</v>
      </c>
    </row>
    <row r="1439" spans="6:37">
      <c r="F1439" s="8"/>
      <c r="G1439" s="2"/>
      <c r="H1439" s="8"/>
      <c r="I1439" s="2"/>
      <c r="J1439" s="2"/>
      <c r="K1439" s="2"/>
      <c r="L1439" s="2"/>
      <c r="M1439" s="2"/>
      <c r="N1439" s="2"/>
      <c r="O1439" s="3"/>
      <c r="P1439" s="3"/>
      <c r="Q1439" s="2"/>
      <c r="R1439" s="2"/>
      <c r="S1439" s="2"/>
      <c r="T1439" s="2"/>
      <c r="U1439" s="27"/>
      <c r="V1439" s="27"/>
      <c r="W1439" s="20"/>
      <c r="X1439" s="20">
        <f t="shared" si="257"/>
        <v>1.25</v>
      </c>
      <c r="Y1439" s="11"/>
      <c r="Z1439" s="2">
        <f t="shared" si="258"/>
        <v>0</v>
      </c>
      <c r="AA1439">
        <f t="shared" si="259"/>
        <v>10</v>
      </c>
      <c r="AB1439">
        <f t="shared" si="260"/>
        <v>0</v>
      </c>
      <c r="AC1439">
        <f t="shared" si="261"/>
        <v>0</v>
      </c>
      <c r="AD1439" s="2">
        <f t="shared" si="262"/>
        <v>60</v>
      </c>
      <c r="AE1439" s="2" t="str">
        <f t="shared" si="263"/>
        <v>HT Under 1.5 Goals</v>
      </c>
      <c r="AF1439" s="6"/>
      <c r="AG1439" s="6" t="str">
        <f t="shared" si="264"/>
        <v>HT Over 0.5 Goals</v>
      </c>
      <c r="AH1439" s="6" t="str">
        <f t="shared" si="266"/>
        <v>LOST</v>
      </c>
      <c r="AI1439" s="6" t="str">
        <f t="shared" si="267"/>
        <v>LOST</v>
      </c>
      <c r="AK1439" s="2" t="str">
        <f t="shared" si="265"/>
        <v>…</v>
      </c>
    </row>
    <row r="1440" spans="6:37">
      <c r="F1440" s="8"/>
      <c r="G1440" s="2"/>
      <c r="H1440" s="8"/>
      <c r="I1440" s="2"/>
      <c r="J1440" s="2"/>
      <c r="K1440" s="2"/>
      <c r="L1440" s="2"/>
      <c r="M1440" s="2"/>
      <c r="N1440" s="2"/>
      <c r="O1440" s="3"/>
      <c r="P1440" s="3"/>
      <c r="Q1440" s="2"/>
      <c r="R1440" s="2"/>
      <c r="S1440" s="2"/>
      <c r="T1440" s="2"/>
      <c r="U1440" s="27"/>
      <c r="V1440" s="27"/>
      <c r="W1440" s="20"/>
      <c r="X1440" s="20">
        <f t="shared" si="257"/>
        <v>1.25</v>
      </c>
      <c r="Y1440" s="11"/>
      <c r="Z1440" s="2">
        <f t="shared" si="258"/>
        <v>0</v>
      </c>
      <c r="AA1440">
        <f t="shared" si="259"/>
        <v>10</v>
      </c>
      <c r="AB1440">
        <f t="shared" si="260"/>
        <v>0</v>
      </c>
      <c r="AC1440">
        <f t="shared" si="261"/>
        <v>0</v>
      </c>
      <c r="AD1440" s="2">
        <f t="shared" si="262"/>
        <v>60</v>
      </c>
      <c r="AE1440" s="2" t="str">
        <f t="shared" si="263"/>
        <v>HT Under 1.5 Goals</v>
      </c>
      <c r="AF1440" s="6"/>
      <c r="AG1440" s="6" t="str">
        <f t="shared" si="264"/>
        <v>HT Over 0.5 Goals</v>
      </c>
      <c r="AH1440" s="6" t="str">
        <f t="shared" si="266"/>
        <v>LOST</v>
      </c>
      <c r="AI1440" s="6" t="str">
        <f t="shared" si="267"/>
        <v>LOST</v>
      </c>
      <c r="AK1440" s="2" t="str">
        <f t="shared" si="265"/>
        <v>…</v>
      </c>
    </row>
    <row r="1441" spans="6:37">
      <c r="F1441" s="8"/>
      <c r="G1441" s="2"/>
      <c r="H1441" s="8"/>
      <c r="I1441" s="2"/>
      <c r="J1441" s="2"/>
      <c r="K1441" s="2"/>
      <c r="L1441" s="2"/>
      <c r="M1441" s="2"/>
      <c r="N1441" s="2"/>
      <c r="O1441" s="3"/>
      <c r="P1441" s="3"/>
      <c r="Q1441" s="2"/>
      <c r="R1441" s="2"/>
      <c r="S1441" s="2"/>
      <c r="T1441" s="2"/>
      <c r="U1441" s="27"/>
      <c r="V1441" s="27"/>
      <c r="W1441" s="20"/>
      <c r="X1441" s="20">
        <f t="shared" si="257"/>
        <v>1.25</v>
      </c>
      <c r="Y1441" s="11"/>
      <c r="Z1441" s="2">
        <f t="shared" si="258"/>
        <v>0</v>
      </c>
      <c r="AA1441">
        <f t="shared" si="259"/>
        <v>10</v>
      </c>
      <c r="AB1441">
        <f t="shared" si="260"/>
        <v>0</v>
      </c>
      <c r="AC1441">
        <f t="shared" si="261"/>
        <v>0</v>
      </c>
      <c r="AD1441" s="2">
        <f t="shared" si="262"/>
        <v>60</v>
      </c>
      <c r="AE1441" s="2" t="str">
        <f t="shared" si="263"/>
        <v>HT Under 1.5 Goals</v>
      </c>
      <c r="AF1441" s="6"/>
      <c r="AG1441" s="6" t="str">
        <f t="shared" si="264"/>
        <v>HT Over 0.5 Goals</v>
      </c>
      <c r="AH1441" s="6" t="str">
        <f t="shared" si="266"/>
        <v>LOST</v>
      </c>
      <c r="AI1441" s="6" t="str">
        <f t="shared" si="267"/>
        <v>LOST</v>
      </c>
      <c r="AK1441" s="2" t="str">
        <f t="shared" si="265"/>
        <v>…</v>
      </c>
    </row>
    <row r="1442" spans="6:37">
      <c r="F1442" s="8"/>
      <c r="G1442" s="2"/>
      <c r="H1442" s="8"/>
      <c r="I1442" s="2"/>
      <c r="J1442" s="2"/>
      <c r="K1442" s="2"/>
      <c r="L1442" s="2"/>
      <c r="M1442" s="2"/>
      <c r="N1442" s="2"/>
      <c r="O1442" s="3"/>
      <c r="P1442" s="3"/>
      <c r="Q1442" s="2"/>
      <c r="R1442" s="2"/>
      <c r="S1442" s="2"/>
      <c r="T1442" s="2"/>
      <c r="U1442" s="27"/>
      <c r="V1442" s="27"/>
      <c r="W1442" s="20"/>
      <c r="X1442" s="20">
        <f t="shared" si="257"/>
        <v>1.25</v>
      </c>
      <c r="Y1442" s="11"/>
      <c r="Z1442" s="2">
        <f t="shared" si="258"/>
        <v>0</v>
      </c>
      <c r="AA1442">
        <f t="shared" si="259"/>
        <v>10</v>
      </c>
      <c r="AB1442">
        <f t="shared" si="260"/>
        <v>0</v>
      </c>
      <c r="AC1442">
        <f t="shared" si="261"/>
        <v>0</v>
      </c>
      <c r="AD1442" s="2">
        <f t="shared" si="262"/>
        <v>60</v>
      </c>
      <c r="AE1442" s="2" t="str">
        <f t="shared" si="263"/>
        <v>HT Under 1.5 Goals</v>
      </c>
      <c r="AF1442" s="6"/>
      <c r="AG1442" s="6" t="str">
        <f t="shared" si="264"/>
        <v>HT Over 0.5 Goals</v>
      </c>
      <c r="AH1442" s="6" t="str">
        <f t="shared" si="266"/>
        <v>LOST</v>
      </c>
      <c r="AI1442" s="6" t="str">
        <f t="shared" si="267"/>
        <v>LOST</v>
      </c>
      <c r="AK1442" s="2" t="str">
        <f t="shared" si="265"/>
        <v>…</v>
      </c>
    </row>
    <row r="1443" spans="6:37">
      <c r="F1443" s="8"/>
      <c r="G1443" s="2"/>
      <c r="H1443" s="8"/>
      <c r="I1443" s="2"/>
      <c r="J1443" s="2"/>
      <c r="K1443" s="2"/>
      <c r="L1443" s="2"/>
      <c r="M1443" s="2"/>
      <c r="N1443" s="2"/>
      <c r="O1443" s="3"/>
      <c r="P1443" s="3"/>
      <c r="Q1443" s="2"/>
      <c r="R1443" s="2"/>
      <c r="S1443" s="2"/>
      <c r="T1443" s="2"/>
      <c r="U1443" s="27"/>
      <c r="V1443" s="27"/>
      <c r="W1443" s="20"/>
      <c r="X1443" s="20">
        <f t="shared" si="257"/>
        <v>1.25</v>
      </c>
      <c r="Y1443" s="11"/>
      <c r="Z1443" s="2">
        <f t="shared" si="258"/>
        <v>0</v>
      </c>
      <c r="AA1443">
        <f t="shared" si="259"/>
        <v>10</v>
      </c>
      <c r="AB1443">
        <f t="shared" si="260"/>
        <v>0</v>
      </c>
      <c r="AC1443">
        <f t="shared" si="261"/>
        <v>0</v>
      </c>
      <c r="AD1443" s="2">
        <f t="shared" si="262"/>
        <v>60</v>
      </c>
      <c r="AE1443" s="2" t="str">
        <f t="shared" si="263"/>
        <v>HT Under 1.5 Goals</v>
      </c>
      <c r="AF1443" s="6"/>
      <c r="AG1443" s="6" t="str">
        <f t="shared" si="264"/>
        <v>HT Over 0.5 Goals</v>
      </c>
      <c r="AH1443" s="6" t="str">
        <f t="shared" si="266"/>
        <v>LOST</v>
      </c>
      <c r="AI1443" s="6" t="str">
        <f t="shared" si="267"/>
        <v>LOST</v>
      </c>
      <c r="AK1443" s="2" t="str">
        <f t="shared" si="265"/>
        <v>…</v>
      </c>
    </row>
    <row r="1444" spans="6:37">
      <c r="F1444" s="8"/>
      <c r="G1444" s="2"/>
      <c r="H1444" s="8"/>
      <c r="I1444" s="2"/>
      <c r="J1444" s="2"/>
      <c r="K1444" s="2"/>
      <c r="L1444" s="2"/>
      <c r="M1444" s="2"/>
      <c r="N1444" s="2"/>
      <c r="O1444" s="3"/>
      <c r="P1444" s="3"/>
      <c r="Q1444" s="2"/>
      <c r="R1444" s="2"/>
      <c r="S1444" s="2"/>
      <c r="T1444" s="2"/>
      <c r="U1444" s="27"/>
      <c r="V1444" s="27"/>
      <c r="W1444" s="20"/>
      <c r="X1444" s="20">
        <f t="shared" si="257"/>
        <v>1.25</v>
      </c>
      <c r="Y1444" s="11"/>
      <c r="Z1444" s="2">
        <f t="shared" si="258"/>
        <v>0</v>
      </c>
      <c r="AA1444">
        <f t="shared" si="259"/>
        <v>10</v>
      </c>
      <c r="AB1444">
        <f t="shared" si="260"/>
        <v>0</v>
      </c>
      <c r="AC1444">
        <f t="shared" si="261"/>
        <v>0</v>
      </c>
      <c r="AD1444" s="2">
        <f t="shared" si="262"/>
        <v>60</v>
      </c>
      <c r="AE1444" s="2" t="str">
        <f t="shared" si="263"/>
        <v>HT Under 1.5 Goals</v>
      </c>
      <c r="AF1444" s="6"/>
      <c r="AG1444" s="6" t="str">
        <f t="shared" si="264"/>
        <v>HT Over 0.5 Goals</v>
      </c>
      <c r="AH1444" s="6" t="str">
        <f t="shared" si="266"/>
        <v>LOST</v>
      </c>
      <c r="AI1444" s="6" t="str">
        <f t="shared" si="267"/>
        <v>LOST</v>
      </c>
      <c r="AK1444" s="2" t="str">
        <f t="shared" si="265"/>
        <v>…</v>
      </c>
    </row>
    <row r="1445" spans="6:37">
      <c r="F1445" s="8"/>
      <c r="G1445" s="2"/>
      <c r="H1445" s="8"/>
      <c r="I1445" s="2"/>
      <c r="J1445" s="2"/>
      <c r="K1445" s="2"/>
      <c r="L1445" s="2"/>
      <c r="M1445" s="2"/>
      <c r="N1445" s="2"/>
      <c r="O1445" s="3"/>
      <c r="P1445" s="3"/>
      <c r="Q1445" s="2"/>
      <c r="R1445" s="2"/>
      <c r="S1445" s="2"/>
      <c r="T1445" s="2"/>
      <c r="U1445" s="27"/>
      <c r="V1445" s="27"/>
      <c r="W1445" s="20"/>
      <c r="X1445" s="20">
        <f t="shared" si="257"/>
        <v>1.25</v>
      </c>
      <c r="Y1445" s="11"/>
      <c r="Z1445" s="2">
        <f t="shared" si="258"/>
        <v>0</v>
      </c>
      <c r="AA1445">
        <f t="shared" si="259"/>
        <v>10</v>
      </c>
      <c r="AB1445">
        <f t="shared" si="260"/>
        <v>0</v>
      </c>
      <c r="AC1445">
        <f t="shared" si="261"/>
        <v>0</v>
      </c>
      <c r="AD1445" s="2">
        <f t="shared" si="262"/>
        <v>60</v>
      </c>
      <c r="AE1445" s="2" t="str">
        <f t="shared" si="263"/>
        <v>HT Under 1.5 Goals</v>
      </c>
      <c r="AF1445" s="6"/>
      <c r="AG1445" s="6" t="str">
        <f t="shared" si="264"/>
        <v>HT Over 0.5 Goals</v>
      </c>
      <c r="AH1445" s="6" t="str">
        <f t="shared" si="266"/>
        <v>LOST</v>
      </c>
      <c r="AI1445" s="6" t="str">
        <f t="shared" si="267"/>
        <v>LOST</v>
      </c>
      <c r="AK1445" s="2" t="str">
        <f t="shared" si="265"/>
        <v>…</v>
      </c>
    </row>
    <row r="1446" spans="6:37">
      <c r="F1446" s="8"/>
      <c r="G1446" s="2"/>
      <c r="H1446" s="8"/>
      <c r="I1446" s="2"/>
      <c r="J1446" s="2"/>
      <c r="K1446" s="2"/>
      <c r="L1446" s="2"/>
      <c r="M1446" s="2"/>
      <c r="N1446" s="2"/>
      <c r="O1446" s="3"/>
      <c r="P1446" s="3"/>
      <c r="Q1446" s="2"/>
      <c r="R1446" s="2"/>
      <c r="S1446" s="2"/>
      <c r="T1446" s="2"/>
      <c r="U1446" s="27"/>
      <c r="V1446" s="27"/>
      <c r="W1446" s="20"/>
      <c r="X1446" s="20">
        <f t="shared" si="257"/>
        <v>1.25</v>
      </c>
      <c r="Y1446" s="11"/>
      <c r="Z1446" s="2">
        <f t="shared" si="258"/>
        <v>0</v>
      </c>
      <c r="AA1446">
        <f t="shared" si="259"/>
        <v>10</v>
      </c>
      <c r="AB1446">
        <f t="shared" si="260"/>
        <v>0</v>
      </c>
      <c r="AC1446">
        <f t="shared" si="261"/>
        <v>0</v>
      </c>
      <c r="AD1446" s="2">
        <f t="shared" si="262"/>
        <v>60</v>
      </c>
      <c r="AE1446" s="2" t="str">
        <f t="shared" si="263"/>
        <v>HT Under 1.5 Goals</v>
      </c>
      <c r="AF1446" s="6"/>
      <c r="AG1446" s="6" t="str">
        <f t="shared" si="264"/>
        <v>HT Over 0.5 Goals</v>
      </c>
      <c r="AH1446" s="6" t="str">
        <f t="shared" si="266"/>
        <v>LOST</v>
      </c>
      <c r="AI1446" s="6" t="str">
        <f t="shared" si="267"/>
        <v>LOST</v>
      </c>
      <c r="AK1446" s="2" t="str">
        <f t="shared" si="265"/>
        <v>…</v>
      </c>
    </row>
    <row r="1447" spans="6:37">
      <c r="F1447" s="8"/>
      <c r="G1447" s="2"/>
      <c r="H1447" s="8"/>
      <c r="I1447" s="2"/>
      <c r="J1447" s="2"/>
      <c r="K1447" s="2"/>
      <c r="L1447" s="2"/>
      <c r="M1447" s="2"/>
      <c r="N1447" s="2"/>
      <c r="O1447" s="3"/>
      <c r="P1447" s="3"/>
      <c r="Q1447" s="2"/>
      <c r="R1447" s="2"/>
      <c r="S1447" s="2"/>
      <c r="T1447" s="2"/>
      <c r="U1447" s="27"/>
      <c r="V1447" s="27"/>
      <c r="W1447" s="20"/>
      <c r="X1447" s="20">
        <f t="shared" si="257"/>
        <v>1.25</v>
      </c>
      <c r="Y1447" s="11"/>
      <c r="Z1447" s="2">
        <f t="shared" si="258"/>
        <v>0</v>
      </c>
      <c r="AA1447">
        <f t="shared" si="259"/>
        <v>10</v>
      </c>
      <c r="AB1447">
        <f t="shared" si="260"/>
        <v>0</v>
      </c>
      <c r="AC1447">
        <f t="shared" si="261"/>
        <v>0</v>
      </c>
      <c r="AD1447" s="2">
        <f t="shared" si="262"/>
        <v>60</v>
      </c>
      <c r="AE1447" s="2" t="str">
        <f t="shared" si="263"/>
        <v>HT Under 1.5 Goals</v>
      </c>
      <c r="AF1447" s="6"/>
      <c r="AG1447" s="6" t="str">
        <f t="shared" si="264"/>
        <v>HT Over 0.5 Goals</v>
      </c>
      <c r="AH1447" s="6" t="str">
        <f t="shared" si="266"/>
        <v>LOST</v>
      </c>
      <c r="AI1447" s="6" t="str">
        <f t="shared" si="267"/>
        <v>LOST</v>
      </c>
      <c r="AK1447" s="2" t="str">
        <f t="shared" si="265"/>
        <v>…</v>
      </c>
    </row>
    <row r="1448" spans="6:37">
      <c r="F1448" s="8"/>
      <c r="G1448" s="2"/>
      <c r="H1448" s="8"/>
      <c r="I1448" s="2"/>
      <c r="J1448" s="2"/>
      <c r="K1448" s="2"/>
      <c r="L1448" s="2"/>
      <c r="M1448" s="2"/>
      <c r="N1448" s="2"/>
      <c r="O1448" s="3"/>
      <c r="P1448" s="3"/>
      <c r="Q1448" s="2"/>
      <c r="R1448" s="2"/>
      <c r="S1448" s="2"/>
      <c r="T1448" s="2"/>
      <c r="U1448" s="27"/>
      <c r="V1448" s="27"/>
      <c r="W1448" s="20"/>
      <c r="X1448" s="20">
        <f t="shared" si="257"/>
        <v>1.25</v>
      </c>
      <c r="Y1448" s="11"/>
      <c r="Z1448" s="2">
        <f t="shared" si="258"/>
        <v>0</v>
      </c>
      <c r="AA1448">
        <f t="shared" si="259"/>
        <v>10</v>
      </c>
      <c r="AB1448">
        <f t="shared" si="260"/>
        <v>0</v>
      </c>
      <c r="AC1448">
        <f t="shared" si="261"/>
        <v>0</v>
      </c>
      <c r="AD1448" s="2">
        <f t="shared" si="262"/>
        <v>60</v>
      </c>
      <c r="AE1448" s="2" t="str">
        <f t="shared" si="263"/>
        <v>HT Under 1.5 Goals</v>
      </c>
      <c r="AF1448" s="6"/>
      <c r="AG1448" s="6" t="str">
        <f t="shared" si="264"/>
        <v>HT Over 0.5 Goals</v>
      </c>
      <c r="AH1448" s="6" t="str">
        <f t="shared" si="266"/>
        <v>LOST</v>
      </c>
      <c r="AI1448" s="6" t="str">
        <f t="shared" si="267"/>
        <v>LOST</v>
      </c>
      <c r="AK1448" s="2" t="str">
        <f t="shared" si="265"/>
        <v>…</v>
      </c>
    </row>
    <row r="1449" spans="6:37">
      <c r="F1449" s="8"/>
      <c r="G1449" s="2"/>
      <c r="H1449" s="8"/>
      <c r="I1449" s="2"/>
      <c r="J1449" s="2"/>
      <c r="K1449" s="2"/>
      <c r="L1449" s="2"/>
      <c r="M1449" s="2"/>
      <c r="N1449" s="2"/>
      <c r="O1449" s="3"/>
      <c r="P1449" s="3"/>
      <c r="Q1449" s="2"/>
      <c r="R1449" s="2"/>
      <c r="S1449" s="2"/>
      <c r="T1449" s="2"/>
      <c r="U1449" s="27"/>
      <c r="V1449" s="27"/>
      <c r="W1449" s="20"/>
      <c r="X1449" s="20">
        <f t="shared" si="257"/>
        <v>1.25</v>
      </c>
      <c r="Y1449" s="11"/>
      <c r="Z1449" s="2">
        <f t="shared" si="258"/>
        <v>0</v>
      </c>
      <c r="AA1449">
        <f t="shared" si="259"/>
        <v>10</v>
      </c>
      <c r="AB1449">
        <f t="shared" si="260"/>
        <v>0</v>
      </c>
      <c r="AC1449">
        <f t="shared" si="261"/>
        <v>0</v>
      </c>
      <c r="AD1449" s="2">
        <f t="shared" si="262"/>
        <v>60</v>
      </c>
      <c r="AE1449" s="2" t="str">
        <f t="shared" si="263"/>
        <v>HT Under 1.5 Goals</v>
      </c>
      <c r="AF1449" s="6"/>
      <c r="AG1449" s="6" t="str">
        <f t="shared" si="264"/>
        <v>HT Over 0.5 Goals</v>
      </c>
      <c r="AH1449" s="6" t="str">
        <f t="shared" si="266"/>
        <v>LOST</v>
      </c>
      <c r="AI1449" s="6" t="str">
        <f t="shared" si="267"/>
        <v>LOST</v>
      </c>
      <c r="AK1449" s="2" t="str">
        <f t="shared" si="265"/>
        <v>…</v>
      </c>
    </row>
    <row r="1450" spans="6:37">
      <c r="F1450" s="8"/>
      <c r="G1450" s="2"/>
      <c r="H1450" s="8"/>
      <c r="I1450" s="2"/>
      <c r="J1450" s="2"/>
      <c r="K1450" s="2"/>
      <c r="L1450" s="2"/>
      <c r="M1450" s="2"/>
      <c r="N1450" s="2"/>
      <c r="O1450" s="3"/>
      <c r="P1450" s="3"/>
      <c r="Q1450" s="2"/>
      <c r="R1450" s="2"/>
      <c r="S1450" s="2"/>
      <c r="T1450" s="2"/>
      <c r="U1450" s="27"/>
      <c r="V1450" s="27"/>
      <c r="W1450" s="20"/>
      <c r="X1450" s="20">
        <f t="shared" si="257"/>
        <v>1.25</v>
      </c>
      <c r="Y1450" s="11"/>
      <c r="Z1450" s="2">
        <f t="shared" si="258"/>
        <v>0</v>
      </c>
      <c r="AA1450">
        <f t="shared" si="259"/>
        <v>10</v>
      </c>
      <c r="AB1450">
        <f t="shared" si="260"/>
        <v>0</v>
      </c>
      <c r="AC1450">
        <f t="shared" si="261"/>
        <v>0</v>
      </c>
      <c r="AD1450" s="2">
        <f t="shared" si="262"/>
        <v>60</v>
      </c>
      <c r="AE1450" s="2" t="str">
        <f t="shared" si="263"/>
        <v>HT Under 1.5 Goals</v>
      </c>
      <c r="AF1450" s="6"/>
      <c r="AG1450" s="6" t="str">
        <f t="shared" si="264"/>
        <v>HT Over 0.5 Goals</v>
      </c>
      <c r="AH1450" s="6" t="str">
        <f t="shared" si="266"/>
        <v>LOST</v>
      </c>
      <c r="AI1450" s="6" t="str">
        <f t="shared" si="267"/>
        <v>LOST</v>
      </c>
      <c r="AK1450" s="2" t="str">
        <f t="shared" si="265"/>
        <v>…</v>
      </c>
    </row>
    <row r="1451" spans="6:37">
      <c r="F1451" s="8"/>
      <c r="G1451" s="2"/>
      <c r="H1451" s="8"/>
      <c r="I1451" s="2"/>
      <c r="J1451" s="2"/>
      <c r="K1451" s="2"/>
      <c r="L1451" s="2"/>
      <c r="M1451" s="2"/>
      <c r="N1451" s="2"/>
      <c r="O1451" s="3"/>
      <c r="P1451" s="3"/>
      <c r="Q1451" s="2"/>
      <c r="R1451" s="2"/>
      <c r="S1451" s="2"/>
      <c r="T1451" s="2"/>
      <c r="U1451" s="27"/>
      <c r="V1451" s="27"/>
      <c r="W1451" s="20"/>
      <c r="X1451" s="20">
        <f t="shared" si="257"/>
        <v>1.25</v>
      </c>
      <c r="Y1451" s="11"/>
      <c r="Z1451" s="2">
        <f t="shared" si="258"/>
        <v>0</v>
      </c>
      <c r="AA1451">
        <f t="shared" si="259"/>
        <v>10</v>
      </c>
      <c r="AB1451">
        <f t="shared" si="260"/>
        <v>0</v>
      </c>
      <c r="AC1451">
        <f t="shared" si="261"/>
        <v>0</v>
      </c>
      <c r="AD1451" s="2">
        <f t="shared" si="262"/>
        <v>60</v>
      </c>
      <c r="AE1451" s="2" t="str">
        <f t="shared" si="263"/>
        <v>HT Under 1.5 Goals</v>
      </c>
      <c r="AF1451" s="6"/>
      <c r="AG1451" s="6" t="str">
        <f t="shared" si="264"/>
        <v>HT Over 0.5 Goals</v>
      </c>
      <c r="AH1451" s="6" t="str">
        <f t="shared" si="266"/>
        <v>LOST</v>
      </c>
      <c r="AI1451" s="6" t="str">
        <f t="shared" si="267"/>
        <v>LOST</v>
      </c>
      <c r="AK1451" s="2" t="str">
        <f t="shared" si="265"/>
        <v>…</v>
      </c>
    </row>
    <row r="1452" spans="6:37">
      <c r="F1452" s="8"/>
      <c r="G1452" s="2"/>
      <c r="H1452" s="8"/>
      <c r="I1452" s="2"/>
      <c r="J1452" s="2"/>
      <c r="K1452" s="2"/>
      <c r="L1452" s="2"/>
      <c r="M1452" s="2"/>
      <c r="N1452" s="2"/>
      <c r="O1452" s="3"/>
      <c r="P1452" s="3"/>
      <c r="Q1452" s="2"/>
      <c r="R1452" s="2"/>
      <c r="S1452" s="2"/>
      <c r="T1452" s="2"/>
      <c r="U1452" s="27"/>
      <c r="V1452" s="27"/>
      <c r="W1452" s="20"/>
      <c r="X1452" s="20">
        <f t="shared" si="257"/>
        <v>1.25</v>
      </c>
      <c r="Y1452" s="11"/>
      <c r="Z1452" s="2">
        <f t="shared" si="258"/>
        <v>0</v>
      </c>
      <c r="AA1452">
        <f t="shared" si="259"/>
        <v>10</v>
      </c>
      <c r="AB1452">
        <f t="shared" si="260"/>
        <v>0</v>
      </c>
      <c r="AC1452">
        <f t="shared" si="261"/>
        <v>0</v>
      </c>
      <c r="AD1452" s="2">
        <f t="shared" si="262"/>
        <v>60</v>
      </c>
      <c r="AE1452" s="2" t="str">
        <f t="shared" si="263"/>
        <v>HT Under 1.5 Goals</v>
      </c>
      <c r="AF1452" s="6"/>
      <c r="AG1452" s="6" t="str">
        <f t="shared" si="264"/>
        <v>HT Over 0.5 Goals</v>
      </c>
      <c r="AH1452" s="6" t="str">
        <f t="shared" si="266"/>
        <v>LOST</v>
      </c>
      <c r="AI1452" s="6" t="str">
        <f t="shared" si="267"/>
        <v>LOST</v>
      </c>
      <c r="AK1452" s="2" t="str">
        <f t="shared" si="265"/>
        <v>…</v>
      </c>
    </row>
    <row r="1453" spans="6:37">
      <c r="F1453" s="8"/>
      <c r="G1453" s="2"/>
      <c r="H1453" s="8"/>
      <c r="I1453" s="2"/>
      <c r="J1453" s="2"/>
      <c r="K1453" s="2"/>
      <c r="L1453" s="2"/>
      <c r="M1453" s="2"/>
      <c r="N1453" s="2"/>
      <c r="O1453" s="3"/>
      <c r="P1453" s="3"/>
      <c r="Q1453" s="2"/>
      <c r="R1453" s="2"/>
      <c r="S1453" s="2"/>
      <c r="T1453" s="2"/>
      <c r="U1453" s="27"/>
      <c r="V1453" s="27"/>
      <c r="W1453" s="20"/>
      <c r="X1453" s="20">
        <f t="shared" si="257"/>
        <v>1.25</v>
      </c>
      <c r="Y1453" s="11"/>
      <c r="Z1453" s="2">
        <f t="shared" si="258"/>
        <v>0</v>
      </c>
      <c r="AA1453">
        <f t="shared" si="259"/>
        <v>10</v>
      </c>
      <c r="AB1453">
        <f t="shared" si="260"/>
        <v>0</v>
      </c>
      <c r="AC1453">
        <f t="shared" si="261"/>
        <v>0</v>
      </c>
      <c r="AD1453" s="2">
        <f t="shared" si="262"/>
        <v>60</v>
      </c>
      <c r="AE1453" s="2" t="str">
        <f t="shared" si="263"/>
        <v>HT Under 1.5 Goals</v>
      </c>
      <c r="AF1453" s="6"/>
      <c r="AG1453" s="6" t="str">
        <f t="shared" si="264"/>
        <v>HT Over 0.5 Goals</v>
      </c>
      <c r="AH1453" s="6" t="str">
        <f t="shared" si="266"/>
        <v>LOST</v>
      </c>
      <c r="AI1453" s="6" t="str">
        <f t="shared" si="267"/>
        <v>LOST</v>
      </c>
      <c r="AK1453" s="2" t="str">
        <f t="shared" si="265"/>
        <v>…</v>
      </c>
    </row>
    <row r="1454" spans="6:37">
      <c r="F1454" s="8"/>
      <c r="G1454" s="2"/>
      <c r="H1454" s="8"/>
      <c r="I1454" s="2"/>
      <c r="J1454" s="2"/>
      <c r="K1454" s="2"/>
      <c r="L1454" s="2"/>
      <c r="M1454" s="2"/>
      <c r="N1454" s="2"/>
      <c r="O1454" s="3"/>
      <c r="P1454" s="3"/>
      <c r="Q1454" s="2"/>
      <c r="R1454" s="2"/>
      <c r="S1454" s="2"/>
      <c r="T1454" s="2"/>
      <c r="U1454" s="27"/>
      <c r="V1454" s="27"/>
      <c r="W1454" s="20"/>
      <c r="X1454" s="20">
        <f t="shared" si="257"/>
        <v>1.25</v>
      </c>
      <c r="Y1454" s="11"/>
      <c r="Z1454" s="2">
        <f t="shared" si="258"/>
        <v>0</v>
      </c>
      <c r="AA1454">
        <f t="shared" si="259"/>
        <v>10</v>
      </c>
      <c r="AB1454">
        <f t="shared" si="260"/>
        <v>0</v>
      </c>
      <c r="AC1454">
        <f t="shared" si="261"/>
        <v>0</v>
      </c>
      <c r="AD1454" s="2">
        <f t="shared" si="262"/>
        <v>60</v>
      </c>
      <c r="AE1454" s="2" t="str">
        <f t="shared" si="263"/>
        <v>HT Under 1.5 Goals</v>
      </c>
      <c r="AF1454" s="6"/>
      <c r="AG1454" s="6" t="str">
        <f t="shared" si="264"/>
        <v>HT Over 0.5 Goals</v>
      </c>
      <c r="AH1454" s="6" t="str">
        <f t="shared" si="266"/>
        <v>LOST</v>
      </c>
      <c r="AI1454" s="6" t="str">
        <f t="shared" si="267"/>
        <v>LOST</v>
      </c>
      <c r="AK1454" s="2" t="str">
        <f t="shared" si="265"/>
        <v>…</v>
      </c>
    </row>
    <row r="1455" spans="6:37">
      <c r="F1455" s="8"/>
      <c r="G1455" s="2"/>
      <c r="H1455" s="8"/>
      <c r="I1455" s="2"/>
      <c r="J1455" s="2"/>
      <c r="K1455" s="2"/>
      <c r="L1455" s="2"/>
      <c r="M1455" s="2"/>
      <c r="N1455" s="2"/>
      <c r="O1455" s="3"/>
      <c r="P1455" s="3"/>
      <c r="Q1455" s="2"/>
      <c r="R1455" s="2"/>
      <c r="S1455" s="2"/>
      <c r="T1455" s="2"/>
      <c r="U1455" s="27"/>
      <c r="V1455" s="27"/>
      <c r="W1455" s="20"/>
      <c r="X1455" s="20">
        <f t="shared" si="257"/>
        <v>1.25</v>
      </c>
      <c r="Y1455" s="11"/>
      <c r="Z1455" s="2">
        <f t="shared" si="258"/>
        <v>0</v>
      </c>
      <c r="AA1455">
        <f t="shared" si="259"/>
        <v>10</v>
      </c>
      <c r="AB1455">
        <f t="shared" si="260"/>
        <v>0</v>
      </c>
      <c r="AC1455">
        <f t="shared" si="261"/>
        <v>0</v>
      </c>
      <c r="AD1455" s="2">
        <f t="shared" si="262"/>
        <v>60</v>
      </c>
      <c r="AE1455" s="2" t="str">
        <f t="shared" si="263"/>
        <v>HT Under 1.5 Goals</v>
      </c>
      <c r="AF1455" s="6"/>
      <c r="AG1455" s="6" t="str">
        <f t="shared" si="264"/>
        <v>HT Over 0.5 Goals</v>
      </c>
      <c r="AH1455" s="6" t="str">
        <f t="shared" si="266"/>
        <v>LOST</v>
      </c>
      <c r="AI1455" s="6" t="str">
        <f t="shared" si="267"/>
        <v>LOST</v>
      </c>
      <c r="AK1455" s="2" t="str">
        <f t="shared" si="265"/>
        <v>…</v>
      </c>
    </row>
    <row r="1456" spans="6:37">
      <c r="F1456" s="8"/>
      <c r="G1456" s="2"/>
      <c r="H1456" s="8"/>
      <c r="I1456" s="2"/>
      <c r="J1456" s="2"/>
      <c r="K1456" s="2"/>
      <c r="L1456" s="2"/>
      <c r="M1456" s="2"/>
      <c r="N1456" s="2"/>
      <c r="O1456" s="3"/>
      <c r="P1456" s="3"/>
      <c r="Q1456" s="2"/>
      <c r="R1456" s="2"/>
      <c r="S1456" s="2"/>
      <c r="T1456" s="2"/>
      <c r="U1456" s="27"/>
      <c r="V1456" s="27"/>
      <c r="W1456" s="20"/>
      <c r="X1456" s="20">
        <f t="shared" si="257"/>
        <v>1.25</v>
      </c>
      <c r="Y1456" s="11"/>
      <c r="Z1456" s="2">
        <f t="shared" si="258"/>
        <v>0</v>
      </c>
      <c r="AA1456">
        <f t="shared" si="259"/>
        <v>10</v>
      </c>
      <c r="AB1456">
        <f t="shared" si="260"/>
        <v>0</v>
      </c>
      <c r="AC1456">
        <f t="shared" si="261"/>
        <v>0</v>
      </c>
      <c r="AD1456" s="2">
        <f t="shared" si="262"/>
        <v>60</v>
      </c>
      <c r="AE1456" s="2" t="str">
        <f t="shared" si="263"/>
        <v>HT Under 1.5 Goals</v>
      </c>
      <c r="AF1456" s="6"/>
      <c r="AG1456" s="6" t="str">
        <f t="shared" si="264"/>
        <v>HT Over 0.5 Goals</v>
      </c>
      <c r="AH1456" s="6" t="str">
        <f t="shared" si="266"/>
        <v>LOST</v>
      </c>
      <c r="AI1456" s="6" t="str">
        <f t="shared" si="267"/>
        <v>LOST</v>
      </c>
      <c r="AK1456" s="2" t="str">
        <f t="shared" si="265"/>
        <v>…</v>
      </c>
    </row>
    <row r="1457" spans="6:37">
      <c r="F1457" s="8"/>
      <c r="G1457" s="2"/>
      <c r="H1457" s="8"/>
      <c r="I1457" s="2"/>
      <c r="J1457" s="2"/>
      <c r="K1457" s="2"/>
      <c r="L1457" s="2"/>
      <c r="M1457" s="2"/>
      <c r="N1457" s="2"/>
      <c r="O1457" s="3"/>
      <c r="P1457" s="3"/>
      <c r="Q1457" s="2"/>
      <c r="R1457" s="2"/>
      <c r="S1457" s="2"/>
      <c r="T1457" s="2"/>
      <c r="U1457" s="27"/>
      <c r="V1457" s="27"/>
      <c r="W1457" s="20"/>
      <c r="X1457" s="20">
        <f t="shared" si="257"/>
        <v>1.25</v>
      </c>
      <c r="Y1457" s="11"/>
      <c r="Z1457" s="2">
        <f t="shared" si="258"/>
        <v>0</v>
      </c>
      <c r="AA1457">
        <f t="shared" si="259"/>
        <v>10</v>
      </c>
      <c r="AB1457">
        <f t="shared" si="260"/>
        <v>0</v>
      </c>
      <c r="AC1457">
        <f t="shared" si="261"/>
        <v>0</v>
      </c>
      <c r="AD1457" s="2">
        <f t="shared" si="262"/>
        <v>60</v>
      </c>
      <c r="AE1457" s="2" t="str">
        <f t="shared" si="263"/>
        <v>HT Under 1.5 Goals</v>
      </c>
      <c r="AF1457" s="6"/>
      <c r="AG1457" s="6" t="str">
        <f t="shared" si="264"/>
        <v>HT Over 0.5 Goals</v>
      </c>
      <c r="AH1457" s="6" t="str">
        <f t="shared" si="266"/>
        <v>LOST</v>
      </c>
      <c r="AI1457" s="6" t="str">
        <f t="shared" si="267"/>
        <v>LOST</v>
      </c>
      <c r="AK1457" s="2" t="str">
        <f t="shared" si="265"/>
        <v>…</v>
      </c>
    </row>
    <row r="1458" spans="6:37">
      <c r="F1458" s="8"/>
      <c r="G1458" s="2"/>
      <c r="H1458" s="8"/>
      <c r="I1458" s="2"/>
      <c r="J1458" s="2"/>
      <c r="K1458" s="2"/>
      <c r="L1458" s="2"/>
      <c r="M1458" s="2"/>
      <c r="N1458" s="2"/>
      <c r="O1458" s="3"/>
      <c r="P1458" s="3"/>
      <c r="Q1458" s="2"/>
      <c r="R1458" s="2"/>
      <c r="S1458" s="2"/>
      <c r="T1458" s="2"/>
      <c r="U1458" s="27"/>
      <c r="V1458" s="27"/>
      <c r="W1458" s="20"/>
      <c r="X1458" s="20">
        <f t="shared" si="257"/>
        <v>1.25</v>
      </c>
      <c r="Y1458" s="11"/>
      <c r="Z1458" s="2">
        <f t="shared" si="258"/>
        <v>0</v>
      </c>
      <c r="AA1458">
        <f t="shared" si="259"/>
        <v>10</v>
      </c>
      <c r="AB1458">
        <f t="shared" si="260"/>
        <v>0</v>
      </c>
      <c r="AC1458">
        <f t="shared" si="261"/>
        <v>0</v>
      </c>
      <c r="AD1458" s="2">
        <f t="shared" si="262"/>
        <v>60</v>
      </c>
      <c r="AE1458" s="2" t="str">
        <f t="shared" si="263"/>
        <v>HT Under 1.5 Goals</v>
      </c>
      <c r="AF1458" s="6"/>
      <c r="AG1458" s="6" t="str">
        <f t="shared" si="264"/>
        <v>HT Over 0.5 Goals</v>
      </c>
      <c r="AH1458" s="6" t="str">
        <f t="shared" si="266"/>
        <v>LOST</v>
      </c>
      <c r="AI1458" s="6" t="str">
        <f t="shared" si="267"/>
        <v>LOST</v>
      </c>
      <c r="AK1458" s="2" t="str">
        <f t="shared" si="265"/>
        <v>…</v>
      </c>
    </row>
    <row r="1459" spans="6:37">
      <c r="F1459" s="8"/>
      <c r="G1459" s="2"/>
      <c r="H1459" s="8"/>
      <c r="I1459" s="2"/>
      <c r="J1459" s="2"/>
      <c r="K1459" s="2"/>
      <c r="L1459" s="2"/>
      <c r="M1459" s="2"/>
      <c r="N1459" s="2"/>
      <c r="O1459" s="3"/>
      <c r="P1459" s="3"/>
      <c r="Q1459" s="2"/>
      <c r="R1459" s="2"/>
      <c r="S1459" s="2"/>
      <c r="T1459" s="2"/>
      <c r="U1459" s="27"/>
      <c r="V1459" s="27"/>
      <c r="W1459" s="20"/>
      <c r="X1459" s="20">
        <f t="shared" si="257"/>
        <v>1.25</v>
      </c>
      <c r="Y1459" s="11"/>
      <c r="Z1459" s="2">
        <f t="shared" si="258"/>
        <v>0</v>
      </c>
      <c r="AA1459">
        <f t="shared" si="259"/>
        <v>10</v>
      </c>
      <c r="AB1459">
        <f t="shared" si="260"/>
        <v>0</v>
      </c>
      <c r="AC1459">
        <f t="shared" si="261"/>
        <v>0</v>
      </c>
      <c r="AD1459" s="2">
        <f t="shared" si="262"/>
        <v>60</v>
      </c>
      <c r="AE1459" s="2" t="str">
        <f t="shared" si="263"/>
        <v>HT Under 1.5 Goals</v>
      </c>
      <c r="AF1459" s="6"/>
      <c r="AG1459" s="6" t="str">
        <f t="shared" si="264"/>
        <v>HT Over 0.5 Goals</v>
      </c>
      <c r="AH1459" s="6" t="str">
        <f t="shared" si="266"/>
        <v>LOST</v>
      </c>
      <c r="AI1459" s="6" t="str">
        <f t="shared" si="267"/>
        <v>LOST</v>
      </c>
      <c r="AK1459" s="2" t="str">
        <f t="shared" si="265"/>
        <v>…</v>
      </c>
    </row>
    <row r="1460" spans="6:37">
      <c r="F1460" s="8"/>
      <c r="G1460" s="2"/>
      <c r="H1460" s="8"/>
      <c r="I1460" s="2"/>
      <c r="J1460" s="2"/>
      <c r="K1460" s="2"/>
      <c r="L1460" s="2"/>
      <c r="M1460" s="2"/>
      <c r="N1460" s="2"/>
      <c r="O1460" s="3"/>
      <c r="P1460" s="3"/>
      <c r="Q1460" s="2"/>
      <c r="R1460" s="2"/>
      <c r="S1460" s="2"/>
      <c r="T1460" s="2"/>
      <c r="U1460" s="27"/>
      <c r="V1460" s="27"/>
      <c r="W1460" s="20"/>
      <c r="X1460" s="20">
        <f t="shared" si="257"/>
        <v>1.25</v>
      </c>
      <c r="Y1460" s="11"/>
      <c r="Z1460" s="2">
        <f t="shared" si="258"/>
        <v>0</v>
      </c>
      <c r="AA1460">
        <f t="shared" si="259"/>
        <v>10</v>
      </c>
      <c r="AB1460">
        <f t="shared" si="260"/>
        <v>0</v>
      </c>
      <c r="AC1460">
        <f t="shared" si="261"/>
        <v>0</v>
      </c>
      <c r="AD1460" s="2">
        <f t="shared" si="262"/>
        <v>60</v>
      </c>
      <c r="AE1460" s="2" t="str">
        <f t="shared" si="263"/>
        <v>HT Under 1.5 Goals</v>
      </c>
      <c r="AF1460" s="6"/>
      <c r="AG1460" s="6" t="str">
        <f t="shared" si="264"/>
        <v>HT Over 0.5 Goals</v>
      </c>
      <c r="AH1460" s="6" t="str">
        <f t="shared" si="266"/>
        <v>LOST</v>
      </c>
      <c r="AI1460" s="6" t="str">
        <f t="shared" si="267"/>
        <v>LOST</v>
      </c>
      <c r="AK1460" s="2" t="str">
        <f t="shared" si="265"/>
        <v>…</v>
      </c>
    </row>
    <row r="1461" spans="6:37">
      <c r="F1461" s="8"/>
      <c r="G1461" s="2"/>
      <c r="H1461" s="8"/>
      <c r="I1461" s="2"/>
      <c r="J1461" s="2"/>
      <c r="K1461" s="2"/>
      <c r="L1461" s="2"/>
      <c r="M1461" s="2"/>
      <c r="N1461" s="2"/>
      <c r="O1461" s="3"/>
      <c r="P1461" s="3"/>
      <c r="Q1461" s="2"/>
      <c r="R1461" s="2"/>
      <c r="S1461" s="2"/>
      <c r="T1461" s="2"/>
      <c r="U1461" s="27"/>
      <c r="V1461" s="27"/>
      <c r="W1461" s="20"/>
      <c r="X1461" s="20">
        <f t="shared" si="257"/>
        <v>1.25</v>
      </c>
      <c r="Y1461" s="11"/>
      <c r="Z1461" s="2">
        <f t="shared" si="258"/>
        <v>0</v>
      </c>
      <c r="AA1461">
        <f t="shared" si="259"/>
        <v>10</v>
      </c>
      <c r="AB1461">
        <f t="shared" si="260"/>
        <v>0</v>
      </c>
      <c r="AC1461">
        <f t="shared" si="261"/>
        <v>0</v>
      </c>
      <c r="AD1461" s="2">
        <f t="shared" si="262"/>
        <v>60</v>
      </c>
      <c r="AE1461" s="2" t="str">
        <f t="shared" si="263"/>
        <v>HT Under 1.5 Goals</v>
      </c>
      <c r="AF1461" s="6"/>
      <c r="AG1461" s="6" t="str">
        <f t="shared" si="264"/>
        <v>HT Over 0.5 Goals</v>
      </c>
      <c r="AH1461" s="6" t="str">
        <f t="shared" si="266"/>
        <v>LOST</v>
      </c>
      <c r="AI1461" s="6" t="str">
        <f t="shared" si="267"/>
        <v>LOST</v>
      </c>
      <c r="AK1461" s="2" t="str">
        <f t="shared" si="265"/>
        <v>…</v>
      </c>
    </row>
    <row r="1462" spans="6:37">
      <c r="F1462" s="8"/>
      <c r="G1462" s="2"/>
      <c r="H1462" s="8"/>
      <c r="I1462" s="2"/>
      <c r="J1462" s="2"/>
      <c r="K1462" s="2"/>
      <c r="L1462" s="2"/>
      <c r="M1462" s="2"/>
      <c r="N1462" s="2"/>
      <c r="O1462" s="3"/>
      <c r="P1462" s="3"/>
      <c r="Q1462" s="2"/>
      <c r="R1462" s="2"/>
      <c r="S1462" s="2"/>
      <c r="T1462" s="2"/>
      <c r="U1462" s="27"/>
      <c r="V1462" s="27"/>
      <c r="W1462" s="20"/>
      <c r="X1462" s="20">
        <f t="shared" si="257"/>
        <v>1.25</v>
      </c>
      <c r="Y1462" s="11"/>
      <c r="Z1462" s="2">
        <f t="shared" si="258"/>
        <v>0</v>
      </c>
      <c r="AA1462">
        <f t="shared" si="259"/>
        <v>10</v>
      </c>
      <c r="AB1462">
        <f t="shared" si="260"/>
        <v>0</v>
      </c>
      <c r="AC1462">
        <f t="shared" si="261"/>
        <v>0</v>
      </c>
      <c r="AD1462" s="2">
        <f t="shared" si="262"/>
        <v>60</v>
      </c>
      <c r="AE1462" s="2" t="str">
        <f t="shared" si="263"/>
        <v>HT Under 1.5 Goals</v>
      </c>
      <c r="AF1462" s="6"/>
      <c r="AG1462" s="6" t="str">
        <f t="shared" si="264"/>
        <v>HT Over 0.5 Goals</v>
      </c>
      <c r="AH1462" s="6" t="str">
        <f t="shared" si="266"/>
        <v>LOST</v>
      </c>
      <c r="AI1462" s="6" t="str">
        <f t="shared" si="267"/>
        <v>LOST</v>
      </c>
      <c r="AK1462" s="2" t="str">
        <f t="shared" si="265"/>
        <v>…</v>
      </c>
    </row>
    <row r="1463" spans="6:37">
      <c r="F1463" s="8"/>
      <c r="G1463" s="2"/>
      <c r="H1463" s="8"/>
      <c r="I1463" s="2"/>
      <c r="J1463" s="2"/>
      <c r="K1463" s="2"/>
      <c r="L1463" s="2"/>
      <c r="M1463" s="2"/>
      <c r="N1463" s="2"/>
      <c r="O1463" s="3"/>
      <c r="P1463" s="3"/>
      <c r="Q1463" s="2"/>
      <c r="R1463" s="2"/>
      <c r="S1463" s="2"/>
      <c r="T1463" s="2"/>
      <c r="U1463" s="27"/>
      <c r="V1463" s="27"/>
      <c r="W1463" s="20"/>
      <c r="X1463" s="20">
        <f t="shared" si="257"/>
        <v>1.25</v>
      </c>
      <c r="Y1463" s="11"/>
      <c r="Z1463" s="2">
        <f t="shared" si="258"/>
        <v>0</v>
      </c>
      <c r="AA1463">
        <f t="shared" si="259"/>
        <v>10</v>
      </c>
      <c r="AB1463">
        <f t="shared" si="260"/>
        <v>0</v>
      </c>
      <c r="AC1463">
        <f t="shared" si="261"/>
        <v>0</v>
      </c>
      <c r="AD1463" s="2">
        <f t="shared" si="262"/>
        <v>60</v>
      </c>
      <c r="AE1463" s="2" t="str">
        <f t="shared" si="263"/>
        <v>HT Under 1.5 Goals</v>
      </c>
      <c r="AF1463" s="6"/>
      <c r="AG1463" s="6" t="str">
        <f t="shared" si="264"/>
        <v>HT Over 0.5 Goals</v>
      </c>
      <c r="AH1463" s="6" t="str">
        <f t="shared" si="266"/>
        <v>LOST</v>
      </c>
      <c r="AI1463" s="6" t="str">
        <f t="shared" si="267"/>
        <v>LOST</v>
      </c>
      <c r="AK1463" s="2" t="str">
        <f t="shared" si="265"/>
        <v>…</v>
      </c>
    </row>
    <row r="1464" spans="6:37">
      <c r="F1464" s="8"/>
      <c r="G1464" s="2"/>
      <c r="H1464" s="8"/>
      <c r="I1464" s="2"/>
      <c r="J1464" s="2"/>
      <c r="K1464" s="2"/>
      <c r="L1464" s="2"/>
      <c r="M1464" s="2"/>
      <c r="N1464" s="2"/>
      <c r="O1464" s="3"/>
      <c r="P1464" s="3"/>
      <c r="Q1464" s="2"/>
      <c r="R1464" s="2"/>
      <c r="S1464" s="2"/>
      <c r="T1464" s="2"/>
      <c r="U1464" s="27"/>
      <c r="V1464" s="27"/>
      <c r="W1464" s="20"/>
      <c r="X1464" s="20">
        <f t="shared" si="257"/>
        <v>1.25</v>
      </c>
      <c r="Y1464" s="11"/>
      <c r="Z1464" s="2">
        <f t="shared" si="258"/>
        <v>0</v>
      </c>
      <c r="AA1464">
        <f t="shared" si="259"/>
        <v>10</v>
      </c>
      <c r="AB1464">
        <f t="shared" si="260"/>
        <v>0</v>
      </c>
      <c r="AC1464">
        <f t="shared" si="261"/>
        <v>0</v>
      </c>
      <c r="AD1464" s="2">
        <f t="shared" si="262"/>
        <v>60</v>
      </c>
      <c r="AE1464" s="2" t="str">
        <f t="shared" si="263"/>
        <v>HT Under 1.5 Goals</v>
      </c>
      <c r="AF1464" s="6"/>
      <c r="AG1464" s="6" t="str">
        <f t="shared" si="264"/>
        <v>HT Over 0.5 Goals</v>
      </c>
      <c r="AH1464" s="6" t="str">
        <f t="shared" si="266"/>
        <v>LOST</v>
      </c>
      <c r="AI1464" s="6" t="str">
        <f t="shared" si="267"/>
        <v>LOST</v>
      </c>
      <c r="AK1464" s="2" t="str">
        <f t="shared" si="265"/>
        <v>…</v>
      </c>
    </row>
    <row r="1465" spans="6:37">
      <c r="F1465" s="8"/>
      <c r="G1465" s="2"/>
      <c r="H1465" s="8"/>
      <c r="I1465" s="2"/>
      <c r="J1465" s="2"/>
      <c r="K1465" s="2"/>
      <c r="L1465" s="2"/>
      <c r="M1465" s="2"/>
      <c r="N1465" s="2"/>
      <c r="O1465" s="3"/>
      <c r="P1465" s="3"/>
      <c r="Q1465" s="2"/>
      <c r="R1465" s="2"/>
      <c r="S1465" s="2"/>
      <c r="T1465" s="2"/>
      <c r="U1465" s="27"/>
      <c r="V1465" s="27"/>
      <c r="W1465" s="20"/>
      <c r="X1465" s="20">
        <f t="shared" si="257"/>
        <v>1.25</v>
      </c>
      <c r="Y1465" s="11"/>
      <c r="Z1465" s="2">
        <f t="shared" si="258"/>
        <v>0</v>
      </c>
      <c r="AA1465">
        <f t="shared" si="259"/>
        <v>10</v>
      </c>
      <c r="AB1465">
        <f t="shared" si="260"/>
        <v>0</v>
      </c>
      <c r="AC1465">
        <f t="shared" si="261"/>
        <v>0</v>
      </c>
      <c r="AD1465" s="2">
        <f t="shared" si="262"/>
        <v>60</v>
      </c>
      <c r="AE1465" s="2" t="str">
        <f t="shared" si="263"/>
        <v>HT Under 1.5 Goals</v>
      </c>
      <c r="AF1465" s="6"/>
      <c r="AG1465" s="6" t="str">
        <f t="shared" si="264"/>
        <v>HT Over 0.5 Goals</v>
      </c>
      <c r="AH1465" s="6" t="str">
        <f t="shared" si="266"/>
        <v>LOST</v>
      </c>
      <c r="AI1465" s="6" t="str">
        <f t="shared" si="267"/>
        <v>LOST</v>
      </c>
      <c r="AK1465" s="2" t="str">
        <f t="shared" si="265"/>
        <v>…</v>
      </c>
    </row>
    <row r="1466" spans="6:37">
      <c r="F1466" s="8"/>
      <c r="G1466" s="2"/>
      <c r="H1466" s="8"/>
      <c r="I1466" s="2"/>
      <c r="J1466" s="2"/>
      <c r="K1466" s="2"/>
      <c r="L1466" s="2"/>
      <c r="M1466" s="2"/>
      <c r="N1466" s="2"/>
      <c r="O1466" s="3"/>
      <c r="P1466" s="3"/>
      <c r="Q1466" s="2"/>
      <c r="R1466" s="2"/>
      <c r="S1466" s="2"/>
      <c r="T1466" s="2"/>
      <c r="U1466" s="27"/>
      <c r="V1466" s="27"/>
      <c r="W1466" s="20"/>
      <c r="X1466" s="20">
        <f t="shared" si="257"/>
        <v>1.25</v>
      </c>
      <c r="Y1466" s="11"/>
      <c r="Z1466" s="2">
        <f t="shared" si="258"/>
        <v>0</v>
      </c>
      <c r="AA1466">
        <f t="shared" si="259"/>
        <v>10</v>
      </c>
      <c r="AB1466">
        <f t="shared" si="260"/>
        <v>0</v>
      </c>
      <c r="AC1466">
        <f t="shared" si="261"/>
        <v>0</v>
      </c>
      <c r="AD1466" s="2">
        <f t="shared" si="262"/>
        <v>60</v>
      </c>
      <c r="AE1466" s="2" t="str">
        <f t="shared" si="263"/>
        <v>HT Under 1.5 Goals</v>
      </c>
      <c r="AF1466" s="6"/>
      <c r="AG1466" s="6" t="str">
        <f t="shared" si="264"/>
        <v>HT Over 0.5 Goals</v>
      </c>
      <c r="AH1466" s="6" t="str">
        <f t="shared" si="266"/>
        <v>LOST</v>
      </c>
      <c r="AI1466" s="6" t="str">
        <f t="shared" si="267"/>
        <v>LOST</v>
      </c>
      <c r="AK1466" s="2" t="str">
        <f t="shared" si="265"/>
        <v>…</v>
      </c>
    </row>
    <row r="1467" spans="6:37">
      <c r="F1467" s="8"/>
      <c r="G1467" s="2"/>
      <c r="H1467" s="8"/>
      <c r="I1467" s="2"/>
      <c r="J1467" s="2"/>
      <c r="K1467" s="2"/>
      <c r="L1467" s="2"/>
      <c r="M1467" s="2"/>
      <c r="N1467" s="2"/>
      <c r="O1467" s="3"/>
      <c r="P1467" s="3"/>
      <c r="Q1467" s="2"/>
      <c r="R1467" s="2"/>
      <c r="S1467" s="2"/>
      <c r="T1467" s="2"/>
      <c r="U1467" s="27"/>
      <c r="V1467" s="27"/>
      <c r="W1467" s="20"/>
      <c r="X1467" s="20">
        <f t="shared" si="257"/>
        <v>1.25</v>
      </c>
      <c r="Y1467" s="11"/>
      <c r="Z1467" s="2">
        <f t="shared" si="258"/>
        <v>0</v>
      </c>
      <c r="AA1467">
        <f t="shared" si="259"/>
        <v>10</v>
      </c>
      <c r="AB1467">
        <f t="shared" si="260"/>
        <v>0</v>
      </c>
      <c r="AC1467">
        <f t="shared" si="261"/>
        <v>0</v>
      </c>
      <c r="AD1467" s="2">
        <f t="shared" si="262"/>
        <v>60</v>
      </c>
      <c r="AE1467" s="2" t="str">
        <f t="shared" si="263"/>
        <v>HT Under 1.5 Goals</v>
      </c>
      <c r="AF1467" s="6"/>
      <c r="AG1467" s="6" t="str">
        <f t="shared" si="264"/>
        <v>HT Over 0.5 Goals</v>
      </c>
      <c r="AH1467" s="6" t="str">
        <f t="shared" si="266"/>
        <v>LOST</v>
      </c>
      <c r="AI1467" s="6" t="str">
        <f t="shared" si="267"/>
        <v>LOST</v>
      </c>
      <c r="AK1467" s="2" t="str">
        <f t="shared" si="265"/>
        <v>…</v>
      </c>
    </row>
    <row r="1468" spans="6:37">
      <c r="F1468" s="8"/>
      <c r="G1468" s="2"/>
      <c r="H1468" s="8"/>
      <c r="I1468" s="2"/>
      <c r="J1468" s="2"/>
      <c r="K1468" s="2"/>
      <c r="L1468" s="2"/>
      <c r="M1468" s="2"/>
      <c r="N1468" s="2"/>
      <c r="O1468" s="3"/>
      <c r="P1468" s="3"/>
      <c r="Q1468" s="2"/>
      <c r="R1468" s="2"/>
      <c r="S1468" s="2"/>
      <c r="T1468" s="2"/>
      <c r="U1468" s="27"/>
      <c r="V1468" s="27"/>
      <c r="W1468" s="20"/>
      <c r="X1468" s="20">
        <f t="shared" si="257"/>
        <v>1.25</v>
      </c>
      <c r="Y1468" s="11"/>
      <c r="Z1468" s="2">
        <f t="shared" si="258"/>
        <v>0</v>
      </c>
      <c r="AA1468">
        <f t="shared" si="259"/>
        <v>10</v>
      </c>
      <c r="AB1468">
        <f t="shared" si="260"/>
        <v>0</v>
      </c>
      <c r="AC1468">
        <f t="shared" si="261"/>
        <v>0</v>
      </c>
      <c r="AD1468" s="2">
        <f t="shared" si="262"/>
        <v>60</v>
      </c>
      <c r="AE1468" s="2" t="str">
        <f t="shared" si="263"/>
        <v>HT Under 1.5 Goals</v>
      </c>
      <c r="AF1468" s="6"/>
      <c r="AG1468" s="6" t="str">
        <f t="shared" si="264"/>
        <v>HT Over 0.5 Goals</v>
      </c>
      <c r="AH1468" s="6" t="str">
        <f t="shared" si="266"/>
        <v>LOST</v>
      </c>
      <c r="AI1468" s="6" t="str">
        <f t="shared" si="267"/>
        <v>LOST</v>
      </c>
      <c r="AK1468" s="2" t="str">
        <f t="shared" si="265"/>
        <v>…</v>
      </c>
    </row>
    <row r="1469" spans="6:37">
      <c r="F1469" s="8"/>
      <c r="G1469" s="2"/>
      <c r="H1469" s="8"/>
      <c r="I1469" s="2"/>
      <c r="J1469" s="2"/>
      <c r="K1469" s="2"/>
      <c r="L1469" s="2"/>
      <c r="M1469" s="2"/>
      <c r="N1469" s="2"/>
      <c r="O1469" s="3"/>
      <c r="P1469" s="3"/>
      <c r="Q1469" s="2"/>
      <c r="R1469" s="2"/>
      <c r="S1469" s="2"/>
      <c r="T1469" s="2"/>
      <c r="U1469" s="27"/>
      <c r="V1469" s="27"/>
      <c r="W1469" s="20"/>
      <c r="X1469" s="20">
        <f t="shared" si="257"/>
        <v>1.25</v>
      </c>
      <c r="Y1469" s="11"/>
      <c r="Z1469" s="2">
        <f t="shared" si="258"/>
        <v>0</v>
      </c>
      <c r="AA1469">
        <f t="shared" si="259"/>
        <v>10</v>
      </c>
      <c r="AB1469">
        <f t="shared" si="260"/>
        <v>0</v>
      </c>
      <c r="AC1469">
        <f t="shared" si="261"/>
        <v>0</v>
      </c>
      <c r="AD1469" s="2">
        <f t="shared" si="262"/>
        <v>60</v>
      </c>
      <c r="AE1469" s="2" t="str">
        <f t="shared" si="263"/>
        <v>HT Under 1.5 Goals</v>
      </c>
      <c r="AF1469" s="6"/>
      <c r="AG1469" s="6" t="str">
        <f t="shared" si="264"/>
        <v>HT Over 0.5 Goals</v>
      </c>
      <c r="AH1469" s="6" t="str">
        <f t="shared" si="266"/>
        <v>LOST</v>
      </c>
      <c r="AI1469" s="6" t="str">
        <f t="shared" si="267"/>
        <v>LOST</v>
      </c>
      <c r="AK1469" s="2" t="str">
        <f t="shared" si="265"/>
        <v>…</v>
      </c>
    </row>
    <row r="1470" spans="6:37">
      <c r="F1470" s="8"/>
      <c r="G1470" s="2"/>
      <c r="H1470" s="8"/>
      <c r="I1470" s="2"/>
      <c r="J1470" s="2"/>
      <c r="K1470" s="2"/>
      <c r="L1470" s="2"/>
      <c r="M1470" s="2"/>
      <c r="N1470" s="2"/>
      <c r="O1470" s="3"/>
      <c r="P1470" s="3"/>
      <c r="Q1470" s="2"/>
      <c r="R1470" s="2"/>
      <c r="S1470" s="2"/>
      <c r="T1470" s="2"/>
      <c r="U1470" s="27"/>
      <c r="V1470" s="27"/>
      <c r="W1470" s="20"/>
      <c r="X1470" s="20">
        <f t="shared" si="257"/>
        <v>1.25</v>
      </c>
      <c r="Y1470" s="11"/>
      <c r="Z1470" s="2">
        <f t="shared" si="258"/>
        <v>0</v>
      </c>
      <c r="AA1470">
        <f t="shared" si="259"/>
        <v>10</v>
      </c>
      <c r="AB1470">
        <f t="shared" si="260"/>
        <v>0</v>
      </c>
      <c r="AC1470">
        <f t="shared" si="261"/>
        <v>0</v>
      </c>
      <c r="AD1470" s="2">
        <f t="shared" si="262"/>
        <v>60</v>
      </c>
      <c r="AE1470" s="2" t="str">
        <f t="shared" si="263"/>
        <v>HT Under 1.5 Goals</v>
      </c>
      <c r="AF1470" s="6"/>
      <c r="AG1470" s="6" t="str">
        <f t="shared" si="264"/>
        <v>HT Over 0.5 Goals</v>
      </c>
      <c r="AH1470" s="6" t="str">
        <f t="shared" si="266"/>
        <v>LOST</v>
      </c>
      <c r="AI1470" s="6" t="str">
        <f t="shared" si="267"/>
        <v>LOST</v>
      </c>
      <c r="AK1470" s="2" t="str">
        <f t="shared" si="265"/>
        <v>…</v>
      </c>
    </row>
    <row r="1471" spans="6:37">
      <c r="F1471" s="8"/>
      <c r="G1471" s="2"/>
      <c r="H1471" s="8"/>
      <c r="I1471" s="2"/>
      <c r="J1471" s="2"/>
      <c r="K1471" s="2"/>
      <c r="L1471" s="2"/>
      <c r="M1471" s="2"/>
      <c r="N1471" s="2"/>
      <c r="O1471" s="3"/>
      <c r="P1471" s="3"/>
      <c r="Q1471" s="2"/>
      <c r="R1471" s="2"/>
      <c r="S1471" s="2"/>
      <c r="T1471" s="2"/>
      <c r="U1471" s="27"/>
      <c r="V1471" s="27"/>
      <c r="W1471" s="20"/>
      <c r="X1471" s="20">
        <f t="shared" ref="X1471:X1499" si="268">IF(W1471=1.5,1.3,IF(W1471=1.55,1.3,IF(W1471=1.6,1.3,IF(W1471=1.65,1.35,IF(W1471=1.7,1.35,IF(W1471=1.75,1.4,IF(W1471=1.8,1.45,IF(W1471=1.8,1.5,IF(W1471=1.85,1.5,IF(W1471=1.9,1.55,IF(W1471=1.95,1.6,IF(W1471=2,1.6,IF(W1471&lt;1.5,1.25,1.65)))))))))))))</f>
        <v>1.25</v>
      </c>
      <c r="Y1471" s="11"/>
      <c r="Z1471" s="2">
        <f t="shared" ref="Z1471:Z1499" si="269">IF(J1471&gt;52,10,0)</f>
        <v>0</v>
      </c>
      <c r="AA1471">
        <f t="shared" ref="AA1471:AA1499" si="270">IF(N1471&gt;15,0,IF(N1471&lt;8,10,5))</f>
        <v>10</v>
      </c>
      <c r="AB1471">
        <f t="shared" ref="AB1471:AB1499" si="271">IF(U1471&gt;60,10,IF(U1471&lt;49,0,5))</f>
        <v>0</v>
      </c>
      <c r="AC1471">
        <f t="shared" ref="AC1471:AC1499" si="272">IF(V1471="Y",10,IF(V1471="C",5,0))</f>
        <v>0</v>
      </c>
      <c r="AD1471" s="2">
        <f t="shared" ref="AD1471:AD1499" si="273">SUM(Z1471:AC1471)+50</f>
        <v>60</v>
      </c>
      <c r="AE1471" s="2" t="str">
        <f t="shared" ref="AE1471:AE1499" si="274">IF(AD1471&lt;56,"HT Over 0.5 Goals","HT Under 1.5 Goals")</f>
        <v>HT Under 1.5 Goals</v>
      </c>
      <c r="AF1471" s="6"/>
      <c r="AG1471" s="6" t="str">
        <f t="shared" ref="AG1471:AG1499" si="275">IF(O1471="1-0","HT Under 1.5 Goals",IF(O1471="0-0","HT Under 1.5 Goals",IF(O1471="0-1","HT Under 1.5 Goals","HT Over 0.5 Goals")))</f>
        <v>HT Over 0.5 Goals</v>
      </c>
      <c r="AH1471" s="6" t="str">
        <f t="shared" si="266"/>
        <v>LOST</v>
      </c>
      <c r="AI1471" s="6" t="str">
        <f t="shared" si="267"/>
        <v>LOST</v>
      </c>
      <c r="AK1471" s="2" t="str">
        <f t="shared" si="265"/>
        <v>…</v>
      </c>
    </row>
    <row r="1472" spans="6:37">
      <c r="F1472" s="8"/>
      <c r="G1472" s="2"/>
      <c r="H1472" s="8"/>
      <c r="I1472" s="2"/>
      <c r="J1472" s="2"/>
      <c r="K1472" s="2"/>
      <c r="L1472" s="2"/>
      <c r="M1472" s="2"/>
      <c r="N1472" s="2"/>
      <c r="O1472" s="3"/>
      <c r="P1472" s="3"/>
      <c r="Q1472" s="2"/>
      <c r="R1472" s="2"/>
      <c r="S1472" s="2"/>
      <c r="T1472" s="2"/>
      <c r="U1472" s="27"/>
      <c r="V1472" s="27"/>
      <c r="W1472" s="20"/>
      <c r="X1472" s="20">
        <f t="shared" si="268"/>
        <v>1.25</v>
      </c>
      <c r="Y1472" s="11"/>
      <c r="Z1472" s="2">
        <f t="shared" si="269"/>
        <v>0</v>
      </c>
      <c r="AA1472">
        <f t="shared" si="270"/>
        <v>10</v>
      </c>
      <c r="AB1472">
        <f t="shared" si="271"/>
        <v>0</v>
      </c>
      <c r="AC1472">
        <f t="shared" si="272"/>
        <v>0</v>
      </c>
      <c r="AD1472" s="2">
        <f t="shared" si="273"/>
        <v>60</v>
      </c>
      <c r="AE1472" s="2" t="str">
        <f t="shared" si="274"/>
        <v>HT Under 1.5 Goals</v>
      </c>
      <c r="AF1472" s="6"/>
      <c r="AG1472" s="6" t="str">
        <f t="shared" si="275"/>
        <v>HT Over 0.5 Goals</v>
      </c>
      <c r="AH1472" s="6" t="str">
        <f t="shared" si="266"/>
        <v>LOST</v>
      </c>
      <c r="AI1472" s="6" t="str">
        <f t="shared" si="267"/>
        <v>LOST</v>
      </c>
      <c r="AK1472" s="2" t="str">
        <f t="shared" si="265"/>
        <v>…</v>
      </c>
    </row>
    <row r="1473" spans="6:37">
      <c r="F1473" s="8"/>
      <c r="G1473" s="2"/>
      <c r="H1473" s="8"/>
      <c r="I1473" s="2"/>
      <c r="J1473" s="2"/>
      <c r="K1473" s="2"/>
      <c r="L1473" s="2"/>
      <c r="M1473" s="2"/>
      <c r="N1473" s="2"/>
      <c r="O1473" s="3"/>
      <c r="P1473" s="3"/>
      <c r="Q1473" s="2"/>
      <c r="R1473" s="2"/>
      <c r="S1473" s="2"/>
      <c r="T1473" s="2"/>
      <c r="U1473" s="27"/>
      <c r="V1473" s="27"/>
      <c r="W1473" s="20"/>
      <c r="X1473" s="20">
        <f t="shared" si="268"/>
        <v>1.25</v>
      </c>
      <c r="Y1473" s="11"/>
      <c r="Z1473" s="2">
        <f t="shared" si="269"/>
        <v>0</v>
      </c>
      <c r="AA1473">
        <f t="shared" si="270"/>
        <v>10</v>
      </c>
      <c r="AB1473">
        <f t="shared" si="271"/>
        <v>0</v>
      </c>
      <c r="AC1473">
        <f t="shared" si="272"/>
        <v>0</v>
      </c>
      <c r="AD1473" s="2">
        <f t="shared" si="273"/>
        <v>60</v>
      </c>
      <c r="AE1473" s="2" t="str">
        <f t="shared" si="274"/>
        <v>HT Under 1.5 Goals</v>
      </c>
      <c r="AF1473" s="6"/>
      <c r="AG1473" s="6" t="str">
        <f t="shared" si="275"/>
        <v>HT Over 0.5 Goals</v>
      </c>
      <c r="AH1473" s="6" t="str">
        <f t="shared" si="266"/>
        <v>LOST</v>
      </c>
      <c r="AI1473" s="6" t="str">
        <f t="shared" si="267"/>
        <v>LOST</v>
      </c>
      <c r="AK1473" s="2" t="str">
        <f t="shared" si="265"/>
        <v>…</v>
      </c>
    </row>
    <row r="1474" spans="6:37">
      <c r="F1474" s="8"/>
      <c r="G1474" s="2"/>
      <c r="H1474" s="8"/>
      <c r="I1474" s="2"/>
      <c r="J1474" s="2"/>
      <c r="K1474" s="2"/>
      <c r="L1474" s="2"/>
      <c r="M1474" s="2"/>
      <c r="N1474" s="2"/>
      <c r="O1474" s="3"/>
      <c r="P1474" s="3"/>
      <c r="Q1474" s="2"/>
      <c r="R1474" s="2"/>
      <c r="S1474" s="2"/>
      <c r="T1474" s="2"/>
      <c r="U1474" s="27"/>
      <c r="V1474" s="27"/>
      <c r="W1474" s="20"/>
      <c r="X1474" s="20">
        <f t="shared" si="268"/>
        <v>1.25</v>
      </c>
      <c r="Y1474" s="11"/>
      <c r="Z1474" s="2">
        <f t="shared" si="269"/>
        <v>0</v>
      </c>
      <c r="AA1474">
        <f t="shared" si="270"/>
        <v>10</v>
      </c>
      <c r="AB1474">
        <f t="shared" si="271"/>
        <v>0</v>
      </c>
      <c r="AC1474">
        <f t="shared" si="272"/>
        <v>0</v>
      </c>
      <c r="AD1474" s="2">
        <f t="shared" si="273"/>
        <v>60</v>
      </c>
      <c r="AE1474" s="2" t="str">
        <f t="shared" si="274"/>
        <v>HT Under 1.5 Goals</v>
      </c>
      <c r="AF1474" s="6"/>
      <c r="AG1474" s="6" t="str">
        <f t="shared" si="275"/>
        <v>HT Over 0.5 Goals</v>
      </c>
      <c r="AH1474" s="6" t="str">
        <f t="shared" si="266"/>
        <v>LOST</v>
      </c>
      <c r="AI1474" s="6" t="str">
        <f t="shared" si="267"/>
        <v>LOST</v>
      </c>
      <c r="AK1474" s="2" t="str">
        <f t="shared" si="265"/>
        <v>…</v>
      </c>
    </row>
    <row r="1475" spans="6:37">
      <c r="F1475" s="8"/>
      <c r="G1475" s="2"/>
      <c r="H1475" s="8"/>
      <c r="I1475" s="2"/>
      <c r="J1475" s="2"/>
      <c r="K1475" s="2"/>
      <c r="L1475" s="2"/>
      <c r="M1475" s="2"/>
      <c r="N1475" s="2"/>
      <c r="O1475" s="3"/>
      <c r="P1475" s="3"/>
      <c r="Q1475" s="2"/>
      <c r="R1475" s="2"/>
      <c r="S1475" s="2"/>
      <c r="T1475" s="2"/>
      <c r="U1475" s="27"/>
      <c r="V1475" s="27"/>
      <c r="W1475" s="20"/>
      <c r="X1475" s="20">
        <f t="shared" si="268"/>
        <v>1.25</v>
      </c>
      <c r="Y1475" s="11"/>
      <c r="Z1475" s="2">
        <f t="shared" si="269"/>
        <v>0</v>
      </c>
      <c r="AA1475">
        <f t="shared" si="270"/>
        <v>10</v>
      </c>
      <c r="AB1475">
        <f t="shared" si="271"/>
        <v>0</v>
      </c>
      <c r="AC1475">
        <f t="shared" si="272"/>
        <v>0</v>
      </c>
      <c r="AD1475" s="2">
        <f t="shared" si="273"/>
        <v>60</v>
      </c>
      <c r="AE1475" s="2" t="str">
        <f t="shared" si="274"/>
        <v>HT Under 1.5 Goals</v>
      </c>
      <c r="AF1475" s="6"/>
      <c r="AG1475" s="6" t="str">
        <f t="shared" si="275"/>
        <v>HT Over 0.5 Goals</v>
      </c>
      <c r="AH1475" s="6" t="str">
        <f t="shared" si="266"/>
        <v>LOST</v>
      </c>
      <c r="AI1475" s="6" t="str">
        <f t="shared" si="267"/>
        <v>LOST</v>
      </c>
      <c r="AK1475" s="2" t="str">
        <f t="shared" ref="AK1475:AK1499" si="276">IF(AND(C1475="OK",J1475&gt;52,N1475&lt;11,W1475&lt;1.66),"Prime","…")</f>
        <v>…</v>
      </c>
    </row>
    <row r="1476" spans="6:37">
      <c r="F1476" s="8"/>
      <c r="G1476" s="2"/>
      <c r="H1476" s="8"/>
      <c r="I1476" s="2"/>
      <c r="J1476" s="2"/>
      <c r="K1476" s="2"/>
      <c r="L1476" s="2"/>
      <c r="M1476" s="2"/>
      <c r="N1476" s="2"/>
      <c r="O1476" s="3"/>
      <c r="P1476" s="3"/>
      <c r="Q1476" s="2"/>
      <c r="R1476" s="2"/>
      <c r="S1476" s="2"/>
      <c r="T1476" s="2"/>
      <c r="U1476" s="27"/>
      <c r="V1476" s="27"/>
      <c r="W1476" s="20"/>
      <c r="X1476" s="20">
        <f t="shared" si="268"/>
        <v>1.25</v>
      </c>
      <c r="Y1476" s="11"/>
      <c r="Z1476" s="2">
        <f t="shared" si="269"/>
        <v>0</v>
      </c>
      <c r="AA1476">
        <f t="shared" si="270"/>
        <v>10</v>
      </c>
      <c r="AB1476">
        <f t="shared" si="271"/>
        <v>0</v>
      </c>
      <c r="AC1476">
        <f t="shared" si="272"/>
        <v>0</v>
      </c>
      <c r="AD1476" s="2">
        <f t="shared" si="273"/>
        <v>60</v>
      </c>
      <c r="AE1476" s="2" t="str">
        <f t="shared" si="274"/>
        <v>HT Under 1.5 Goals</v>
      </c>
      <c r="AF1476" s="6"/>
      <c r="AG1476" s="6" t="str">
        <f t="shared" si="275"/>
        <v>HT Over 0.5 Goals</v>
      </c>
      <c r="AH1476" s="6" t="str">
        <f t="shared" si="266"/>
        <v>LOST</v>
      </c>
      <c r="AI1476" s="6" t="str">
        <f t="shared" si="267"/>
        <v>LOST</v>
      </c>
      <c r="AK1476" s="2" t="str">
        <f t="shared" si="276"/>
        <v>…</v>
      </c>
    </row>
    <row r="1477" spans="6:37">
      <c r="F1477" s="8"/>
      <c r="G1477" s="2"/>
      <c r="H1477" s="8"/>
      <c r="I1477" s="2"/>
      <c r="J1477" s="2"/>
      <c r="K1477" s="2"/>
      <c r="L1477" s="2"/>
      <c r="M1477" s="2"/>
      <c r="N1477" s="2"/>
      <c r="O1477" s="3"/>
      <c r="P1477" s="3"/>
      <c r="Q1477" s="2"/>
      <c r="R1477" s="2"/>
      <c r="S1477" s="2"/>
      <c r="T1477" s="2"/>
      <c r="U1477" s="27"/>
      <c r="V1477" s="27"/>
      <c r="W1477" s="20"/>
      <c r="X1477" s="20">
        <f t="shared" si="268"/>
        <v>1.25</v>
      </c>
      <c r="Y1477" s="11"/>
      <c r="Z1477" s="2">
        <f t="shared" si="269"/>
        <v>0</v>
      </c>
      <c r="AA1477">
        <f t="shared" si="270"/>
        <v>10</v>
      </c>
      <c r="AB1477">
        <f t="shared" si="271"/>
        <v>0</v>
      </c>
      <c r="AC1477">
        <f t="shared" si="272"/>
        <v>0</v>
      </c>
      <c r="AD1477" s="2">
        <f t="shared" si="273"/>
        <v>60</v>
      </c>
      <c r="AE1477" s="2" t="str">
        <f t="shared" si="274"/>
        <v>HT Under 1.5 Goals</v>
      </c>
      <c r="AF1477" s="6"/>
      <c r="AG1477" s="6" t="str">
        <f t="shared" si="275"/>
        <v>HT Over 0.5 Goals</v>
      </c>
      <c r="AH1477" s="6" t="str">
        <f t="shared" si="266"/>
        <v>LOST</v>
      </c>
      <c r="AI1477" s="6" t="str">
        <f t="shared" si="267"/>
        <v>LOST</v>
      </c>
      <c r="AK1477" s="2" t="str">
        <f t="shared" si="276"/>
        <v>…</v>
      </c>
    </row>
    <row r="1478" spans="6:37">
      <c r="F1478" s="8"/>
      <c r="G1478" s="2"/>
      <c r="H1478" s="8"/>
      <c r="I1478" s="2"/>
      <c r="J1478" s="2"/>
      <c r="K1478" s="2"/>
      <c r="L1478" s="2"/>
      <c r="M1478" s="2"/>
      <c r="N1478" s="2"/>
      <c r="O1478" s="3"/>
      <c r="P1478" s="3"/>
      <c r="Q1478" s="2"/>
      <c r="R1478" s="2"/>
      <c r="S1478" s="2"/>
      <c r="T1478" s="2"/>
      <c r="U1478" s="27"/>
      <c r="V1478" s="27"/>
      <c r="W1478" s="20"/>
      <c r="X1478" s="20">
        <f t="shared" si="268"/>
        <v>1.25</v>
      </c>
      <c r="Y1478" s="11"/>
      <c r="Z1478" s="2">
        <f t="shared" si="269"/>
        <v>0</v>
      </c>
      <c r="AA1478">
        <f t="shared" si="270"/>
        <v>10</v>
      </c>
      <c r="AB1478">
        <f t="shared" si="271"/>
        <v>0</v>
      </c>
      <c r="AC1478">
        <f t="shared" si="272"/>
        <v>0</v>
      </c>
      <c r="AD1478" s="2">
        <f t="shared" si="273"/>
        <v>60</v>
      </c>
      <c r="AE1478" s="2" t="str">
        <f t="shared" si="274"/>
        <v>HT Under 1.5 Goals</v>
      </c>
      <c r="AF1478" s="6"/>
      <c r="AG1478" s="6" t="str">
        <f t="shared" si="275"/>
        <v>HT Over 0.5 Goals</v>
      </c>
      <c r="AH1478" s="6" t="str">
        <f t="shared" si="266"/>
        <v>LOST</v>
      </c>
      <c r="AI1478" s="6" t="str">
        <f t="shared" si="267"/>
        <v>LOST</v>
      </c>
      <c r="AK1478" s="2" t="str">
        <f t="shared" si="276"/>
        <v>…</v>
      </c>
    </row>
    <row r="1479" spans="6:37">
      <c r="F1479" s="8"/>
      <c r="G1479" s="2"/>
      <c r="H1479" s="8"/>
      <c r="I1479" s="2"/>
      <c r="J1479" s="2"/>
      <c r="K1479" s="2"/>
      <c r="L1479" s="2"/>
      <c r="M1479" s="2"/>
      <c r="N1479" s="2"/>
      <c r="O1479" s="3"/>
      <c r="P1479" s="3"/>
      <c r="Q1479" s="2"/>
      <c r="R1479" s="2"/>
      <c r="S1479" s="2"/>
      <c r="T1479" s="2"/>
      <c r="U1479" s="27"/>
      <c r="V1479" s="27"/>
      <c r="W1479" s="20"/>
      <c r="X1479" s="20">
        <f t="shared" si="268"/>
        <v>1.25</v>
      </c>
      <c r="Y1479" s="11"/>
      <c r="Z1479" s="2">
        <f t="shared" si="269"/>
        <v>0</v>
      </c>
      <c r="AA1479">
        <f t="shared" si="270"/>
        <v>10</v>
      </c>
      <c r="AB1479">
        <f t="shared" si="271"/>
        <v>0</v>
      </c>
      <c r="AC1479">
        <f t="shared" si="272"/>
        <v>0</v>
      </c>
      <c r="AD1479" s="2">
        <f t="shared" si="273"/>
        <v>60</v>
      </c>
      <c r="AE1479" s="2" t="str">
        <f t="shared" si="274"/>
        <v>HT Under 1.5 Goals</v>
      </c>
      <c r="AF1479" s="6"/>
      <c r="AG1479" s="6" t="str">
        <f t="shared" si="275"/>
        <v>HT Over 0.5 Goals</v>
      </c>
      <c r="AH1479" s="6" t="str">
        <f t="shared" si="266"/>
        <v>LOST</v>
      </c>
      <c r="AI1479" s="6" t="str">
        <f t="shared" si="267"/>
        <v>LOST</v>
      </c>
      <c r="AK1479" s="2" t="str">
        <f t="shared" si="276"/>
        <v>…</v>
      </c>
    </row>
    <row r="1480" spans="6:37">
      <c r="F1480" s="8"/>
      <c r="G1480" s="2"/>
      <c r="H1480" s="8"/>
      <c r="I1480" s="2"/>
      <c r="J1480" s="2"/>
      <c r="K1480" s="2"/>
      <c r="L1480" s="2"/>
      <c r="M1480" s="2"/>
      <c r="N1480" s="2"/>
      <c r="O1480" s="3"/>
      <c r="P1480" s="3"/>
      <c r="Q1480" s="2"/>
      <c r="R1480" s="2"/>
      <c r="S1480" s="2"/>
      <c r="T1480" s="2"/>
      <c r="U1480" s="27"/>
      <c r="V1480" s="27"/>
      <c r="W1480" s="20"/>
      <c r="X1480" s="20">
        <f t="shared" si="268"/>
        <v>1.25</v>
      </c>
      <c r="Y1480" s="11"/>
      <c r="Z1480" s="2">
        <f t="shared" si="269"/>
        <v>0</v>
      </c>
      <c r="AA1480">
        <f t="shared" si="270"/>
        <v>10</v>
      </c>
      <c r="AB1480">
        <f t="shared" si="271"/>
        <v>0</v>
      </c>
      <c r="AC1480">
        <f t="shared" si="272"/>
        <v>0</v>
      </c>
      <c r="AD1480" s="2">
        <f t="shared" si="273"/>
        <v>60</v>
      </c>
      <c r="AE1480" s="2" t="str">
        <f t="shared" si="274"/>
        <v>HT Under 1.5 Goals</v>
      </c>
      <c r="AF1480" s="6"/>
      <c r="AG1480" s="6" t="str">
        <f t="shared" si="275"/>
        <v>HT Over 0.5 Goals</v>
      </c>
      <c r="AH1480" s="6" t="str">
        <f t="shared" si="266"/>
        <v>LOST</v>
      </c>
      <c r="AI1480" s="6" t="str">
        <f t="shared" si="267"/>
        <v>LOST</v>
      </c>
      <c r="AK1480" s="2" t="str">
        <f t="shared" si="276"/>
        <v>…</v>
      </c>
    </row>
    <row r="1481" spans="6:37">
      <c r="F1481" s="8"/>
      <c r="G1481" s="2"/>
      <c r="H1481" s="8"/>
      <c r="I1481" s="2"/>
      <c r="J1481" s="2"/>
      <c r="K1481" s="2"/>
      <c r="L1481" s="2"/>
      <c r="M1481" s="2"/>
      <c r="N1481" s="2"/>
      <c r="O1481" s="3"/>
      <c r="P1481" s="3"/>
      <c r="Q1481" s="2"/>
      <c r="R1481" s="2"/>
      <c r="S1481" s="2"/>
      <c r="T1481" s="2"/>
      <c r="U1481" s="27"/>
      <c r="V1481" s="27"/>
      <c r="W1481" s="20"/>
      <c r="X1481" s="20">
        <f t="shared" si="268"/>
        <v>1.25</v>
      </c>
      <c r="Y1481" s="11"/>
      <c r="Z1481" s="2">
        <f t="shared" si="269"/>
        <v>0</v>
      </c>
      <c r="AA1481">
        <f t="shared" si="270"/>
        <v>10</v>
      </c>
      <c r="AB1481">
        <f t="shared" si="271"/>
        <v>0</v>
      </c>
      <c r="AC1481">
        <f t="shared" si="272"/>
        <v>0</v>
      </c>
      <c r="AD1481" s="2">
        <f t="shared" si="273"/>
        <v>60</v>
      </c>
      <c r="AE1481" s="2" t="str">
        <f t="shared" si="274"/>
        <v>HT Under 1.5 Goals</v>
      </c>
      <c r="AF1481" s="6"/>
      <c r="AG1481" s="6" t="str">
        <f t="shared" si="275"/>
        <v>HT Over 0.5 Goals</v>
      </c>
      <c r="AH1481" s="6" t="str">
        <f t="shared" si="266"/>
        <v>LOST</v>
      </c>
      <c r="AI1481" s="6" t="str">
        <f t="shared" si="267"/>
        <v>LOST</v>
      </c>
      <c r="AK1481" s="2" t="str">
        <f t="shared" si="276"/>
        <v>…</v>
      </c>
    </row>
    <row r="1482" spans="6:37">
      <c r="F1482" s="8"/>
      <c r="G1482" s="2"/>
      <c r="H1482" s="8"/>
      <c r="I1482" s="2"/>
      <c r="J1482" s="2"/>
      <c r="K1482" s="2"/>
      <c r="L1482" s="2"/>
      <c r="M1482" s="2"/>
      <c r="N1482" s="2"/>
      <c r="O1482" s="3"/>
      <c r="P1482" s="3"/>
      <c r="Q1482" s="2"/>
      <c r="R1482" s="2"/>
      <c r="S1482" s="2"/>
      <c r="T1482" s="2"/>
      <c r="U1482" s="27"/>
      <c r="V1482" s="27"/>
      <c r="W1482" s="20"/>
      <c r="X1482" s="20">
        <f t="shared" si="268"/>
        <v>1.25</v>
      </c>
      <c r="Y1482" s="11"/>
      <c r="Z1482" s="2">
        <f t="shared" si="269"/>
        <v>0</v>
      </c>
      <c r="AA1482">
        <f t="shared" si="270"/>
        <v>10</v>
      </c>
      <c r="AB1482">
        <f t="shared" si="271"/>
        <v>0</v>
      </c>
      <c r="AC1482">
        <f t="shared" si="272"/>
        <v>0</v>
      </c>
      <c r="AD1482" s="2">
        <f t="shared" si="273"/>
        <v>60</v>
      </c>
      <c r="AE1482" s="2" t="str">
        <f t="shared" si="274"/>
        <v>HT Under 1.5 Goals</v>
      </c>
      <c r="AF1482" s="6"/>
      <c r="AG1482" s="6" t="str">
        <f t="shared" si="275"/>
        <v>HT Over 0.5 Goals</v>
      </c>
      <c r="AH1482" s="6" t="str">
        <f t="shared" si="266"/>
        <v>LOST</v>
      </c>
      <c r="AI1482" s="6" t="str">
        <f t="shared" si="267"/>
        <v>LOST</v>
      </c>
      <c r="AK1482" s="2" t="str">
        <f t="shared" si="276"/>
        <v>…</v>
      </c>
    </row>
    <row r="1483" spans="6:37">
      <c r="F1483" s="8"/>
      <c r="G1483" s="2"/>
      <c r="H1483" s="8"/>
      <c r="I1483" s="2"/>
      <c r="J1483" s="2"/>
      <c r="K1483" s="2"/>
      <c r="L1483" s="2"/>
      <c r="M1483" s="2"/>
      <c r="N1483" s="2"/>
      <c r="O1483" s="3"/>
      <c r="P1483" s="3"/>
      <c r="Q1483" s="2"/>
      <c r="R1483" s="2"/>
      <c r="S1483" s="2"/>
      <c r="T1483" s="2"/>
      <c r="U1483" s="27"/>
      <c r="V1483" s="27"/>
      <c r="W1483" s="20"/>
      <c r="X1483" s="20">
        <f t="shared" si="268"/>
        <v>1.25</v>
      </c>
      <c r="Y1483" s="11"/>
      <c r="Z1483" s="2">
        <f t="shared" si="269"/>
        <v>0</v>
      </c>
      <c r="AA1483">
        <f t="shared" si="270"/>
        <v>10</v>
      </c>
      <c r="AB1483">
        <f t="shared" si="271"/>
        <v>0</v>
      </c>
      <c r="AC1483">
        <f t="shared" si="272"/>
        <v>0</v>
      </c>
      <c r="AD1483" s="2">
        <f t="shared" si="273"/>
        <v>60</v>
      </c>
      <c r="AE1483" s="2" t="str">
        <f t="shared" si="274"/>
        <v>HT Under 1.5 Goals</v>
      </c>
      <c r="AF1483" s="6"/>
      <c r="AG1483" s="6" t="str">
        <f t="shared" si="275"/>
        <v>HT Over 0.5 Goals</v>
      </c>
      <c r="AH1483" s="6" t="str">
        <f t="shared" si="266"/>
        <v>LOST</v>
      </c>
      <c r="AI1483" s="6" t="str">
        <f t="shared" si="267"/>
        <v>LOST</v>
      </c>
      <c r="AK1483" s="2" t="str">
        <f t="shared" si="276"/>
        <v>…</v>
      </c>
    </row>
    <row r="1484" spans="6:37">
      <c r="F1484" s="8"/>
      <c r="G1484" s="2"/>
      <c r="H1484" s="8"/>
      <c r="I1484" s="2"/>
      <c r="J1484" s="2"/>
      <c r="K1484" s="2"/>
      <c r="L1484" s="2"/>
      <c r="M1484" s="2"/>
      <c r="N1484" s="2"/>
      <c r="O1484" s="3"/>
      <c r="P1484" s="3"/>
      <c r="Q1484" s="2"/>
      <c r="R1484" s="2"/>
      <c r="S1484" s="2"/>
      <c r="T1484" s="2"/>
      <c r="U1484" s="27"/>
      <c r="V1484" s="27"/>
      <c r="W1484" s="20"/>
      <c r="X1484" s="20">
        <f t="shared" si="268"/>
        <v>1.25</v>
      </c>
      <c r="Y1484" s="11"/>
      <c r="Z1484" s="2">
        <f t="shared" si="269"/>
        <v>0</v>
      </c>
      <c r="AA1484">
        <f t="shared" si="270"/>
        <v>10</v>
      </c>
      <c r="AB1484">
        <f t="shared" si="271"/>
        <v>0</v>
      </c>
      <c r="AC1484">
        <f t="shared" si="272"/>
        <v>0</v>
      </c>
      <c r="AD1484" s="2">
        <f t="shared" si="273"/>
        <v>60</v>
      </c>
      <c r="AE1484" s="2" t="str">
        <f t="shared" si="274"/>
        <v>HT Under 1.5 Goals</v>
      </c>
      <c r="AF1484" s="6"/>
      <c r="AG1484" s="6" t="str">
        <f t="shared" si="275"/>
        <v>HT Over 0.5 Goals</v>
      </c>
      <c r="AH1484" s="6" t="str">
        <f t="shared" si="266"/>
        <v>LOST</v>
      </c>
      <c r="AI1484" s="6" t="str">
        <f t="shared" si="267"/>
        <v>LOST</v>
      </c>
      <c r="AK1484" s="2" t="str">
        <f t="shared" si="276"/>
        <v>…</v>
      </c>
    </row>
    <row r="1485" spans="6:37">
      <c r="F1485" s="8"/>
      <c r="G1485" s="2"/>
      <c r="H1485" s="8"/>
      <c r="I1485" s="2"/>
      <c r="J1485" s="2"/>
      <c r="K1485" s="2"/>
      <c r="L1485" s="2"/>
      <c r="M1485" s="2"/>
      <c r="N1485" s="2"/>
      <c r="O1485" s="3"/>
      <c r="P1485" s="3"/>
      <c r="Q1485" s="2"/>
      <c r="R1485" s="2"/>
      <c r="S1485" s="2"/>
      <c r="T1485" s="2"/>
      <c r="U1485" s="27"/>
      <c r="V1485" s="27"/>
      <c r="W1485" s="20"/>
      <c r="X1485" s="20">
        <f t="shared" si="268"/>
        <v>1.25</v>
      </c>
      <c r="Y1485" s="11"/>
      <c r="Z1485" s="2">
        <f t="shared" si="269"/>
        <v>0</v>
      </c>
      <c r="AA1485">
        <f t="shared" si="270"/>
        <v>10</v>
      </c>
      <c r="AB1485">
        <f t="shared" si="271"/>
        <v>0</v>
      </c>
      <c r="AC1485">
        <f t="shared" si="272"/>
        <v>0</v>
      </c>
      <c r="AD1485" s="2">
        <f t="shared" si="273"/>
        <v>60</v>
      </c>
      <c r="AE1485" s="2" t="str">
        <f t="shared" si="274"/>
        <v>HT Under 1.5 Goals</v>
      </c>
      <c r="AF1485" s="6"/>
      <c r="AG1485" s="6" t="str">
        <f t="shared" si="275"/>
        <v>HT Over 0.5 Goals</v>
      </c>
      <c r="AH1485" s="6" t="str">
        <f t="shared" si="266"/>
        <v>LOST</v>
      </c>
      <c r="AI1485" s="6" t="str">
        <f t="shared" si="267"/>
        <v>LOST</v>
      </c>
      <c r="AK1485" s="2" t="str">
        <f t="shared" si="276"/>
        <v>…</v>
      </c>
    </row>
    <row r="1486" spans="6:37">
      <c r="F1486" s="8"/>
      <c r="G1486" s="2"/>
      <c r="H1486" s="8"/>
      <c r="I1486" s="2"/>
      <c r="J1486" s="2"/>
      <c r="K1486" s="2"/>
      <c r="L1486" s="2"/>
      <c r="M1486" s="2"/>
      <c r="N1486" s="2"/>
      <c r="O1486" s="3"/>
      <c r="P1486" s="3"/>
      <c r="Q1486" s="2"/>
      <c r="R1486" s="2"/>
      <c r="S1486" s="2"/>
      <c r="T1486" s="2"/>
      <c r="U1486" s="27"/>
      <c r="V1486" s="27"/>
      <c r="W1486" s="20"/>
      <c r="X1486" s="20">
        <f t="shared" si="268"/>
        <v>1.25</v>
      </c>
      <c r="Y1486" s="11"/>
      <c r="Z1486" s="2">
        <f t="shared" si="269"/>
        <v>0</v>
      </c>
      <c r="AA1486">
        <f t="shared" si="270"/>
        <v>10</v>
      </c>
      <c r="AB1486">
        <f t="shared" si="271"/>
        <v>0</v>
      </c>
      <c r="AC1486">
        <f t="shared" si="272"/>
        <v>0</v>
      </c>
      <c r="AD1486" s="2">
        <f t="shared" si="273"/>
        <v>60</v>
      </c>
      <c r="AE1486" s="2" t="str">
        <f t="shared" si="274"/>
        <v>HT Under 1.5 Goals</v>
      </c>
      <c r="AF1486" s="6"/>
      <c r="AG1486" s="6" t="str">
        <f t="shared" si="275"/>
        <v>HT Over 0.5 Goals</v>
      </c>
      <c r="AH1486" s="6" t="str">
        <f t="shared" si="266"/>
        <v>LOST</v>
      </c>
      <c r="AI1486" s="6" t="str">
        <f t="shared" si="267"/>
        <v>LOST</v>
      </c>
      <c r="AK1486" s="2" t="str">
        <f t="shared" si="276"/>
        <v>…</v>
      </c>
    </row>
    <row r="1487" spans="6:37">
      <c r="F1487" s="8"/>
      <c r="G1487" s="2"/>
      <c r="H1487" s="8"/>
      <c r="I1487" s="2"/>
      <c r="J1487" s="2"/>
      <c r="K1487" s="2"/>
      <c r="L1487" s="2"/>
      <c r="M1487" s="2"/>
      <c r="N1487" s="2"/>
      <c r="O1487" s="3"/>
      <c r="P1487" s="3"/>
      <c r="Q1487" s="2"/>
      <c r="R1487" s="2"/>
      <c r="S1487" s="2"/>
      <c r="T1487" s="2"/>
      <c r="U1487" s="27"/>
      <c r="V1487" s="27"/>
      <c r="W1487" s="20"/>
      <c r="X1487" s="20">
        <f t="shared" si="268"/>
        <v>1.25</v>
      </c>
      <c r="Y1487" s="11"/>
      <c r="Z1487" s="2">
        <f t="shared" si="269"/>
        <v>0</v>
      </c>
      <c r="AA1487">
        <f t="shared" si="270"/>
        <v>10</v>
      </c>
      <c r="AB1487">
        <f t="shared" si="271"/>
        <v>0</v>
      </c>
      <c r="AC1487">
        <f t="shared" si="272"/>
        <v>0</v>
      </c>
      <c r="AD1487" s="2">
        <f t="shared" si="273"/>
        <v>60</v>
      </c>
      <c r="AE1487" s="2" t="str">
        <f t="shared" si="274"/>
        <v>HT Under 1.5 Goals</v>
      </c>
      <c r="AF1487" s="6"/>
      <c r="AG1487" s="6" t="str">
        <f t="shared" si="275"/>
        <v>HT Over 0.5 Goals</v>
      </c>
      <c r="AH1487" s="6" t="str">
        <f t="shared" si="266"/>
        <v>LOST</v>
      </c>
      <c r="AI1487" s="6" t="str">
        <f t="shared" si="267"/>
        <v>LOST</v>
      </c>
      <c r="AK1487" s="2" t="str">
        <f t="shared" si="276"/>
        <v>…</v>
      </c>
    </row>
    <row r="1488" spans="6:37">
      <c r="F1488" s="8"/>
      <c r="G1488" s="2"/>
      <c r="H1488" s="8"/>
      <c r="I1488" s="2"/>
      <c r="J1488" s="2"/>
      <c r="K1488" s="2"/>
      <c r="L1488" s="2"/>
      <c r="M1488" s="2"/>
      <c r="N1488" s="2"/>
      <c r="O1488" s="3"/>
      <c r="P1488" s="3"/>
      <c r="Q1488" s="2"/>
      <c r="R1488" s="2"/>
      <c r="S1488" s="2"/>
      <c r="T1488" s="2"/>
      <c r="U1488" s="27"/>
      <c r="V1488" s="27"/>
      <c r="W1488" s="20"/>
      <c r="X1488" s="20">
        <f t="shared" si="268"/>
        <v>1.25</v>
      </c>
      <c r="Y1488" s="11"/>
      <c r="Z1488" s="2">
        <f t="shared" si="269"/>
        <v>0</v>
      </c>
      <c r="AA1488">
        <f t="shared" si="270"/>
        <v>10</v>
      </c>
      <c r="AB1488">
        <f t="shared" si="271"/>
        <v>0</v>
      </c>
      <c r="AC1488">
        <f t="shared" si="272"/>
        <v>0</v>
      </c>
      <c r="AD1488" s="2">
        <f t="shared" si="273"/>
        <v>60</v>
      </c>
      <c r="AE1488" s="2" t="str">
        <f t="shared" si="274"/>
        <v>HT Under 1.5 Goals</v>
      </c>
      <c r="AF1488" s="6"/>
      <c r="AG1488" s="6" t="str">
        <f t="shared" si="275"/>
        <v>HT Over 0.5 Goals</v>
      </c>
      <c r="AH1488" s="6" t="str">
        <f t="shared" si="266"/>
        <v>LOST</v>
      </c>
      <c r="AI1488" s="6" t="str">
        <f t="shared" si="267"/>
        <v>LOST</v>
      </c>
      <c r="AK1488" s="2" t="str">
        <f t="shared" si="276"/>
        <v>…</v>
      </c>
    </row>
    <row r="1489" spans="6:37">
      <c r="F1489" s="8"/>
      <c r="G1489" s="2"/>
      <c r="H1489" s="8"/>
      <c r="I1489" s="2"/>
      <c r="J1489" s="2"/>
      <c r="K1489" s="2"/>
      <c r="L1489" s="2"/>
      <c r="M1489" s="2"/>
      <c r="N1489" s="2"/>
      <c r="O1489" s="3"/>
      <c r="P1489" s="3"/>
      <c r="Q1489" s="2"/>
      <c r="R1489" s="2"/>
      <c r="S1489" s="2"/>
      <c r="T1489" s="2"/>
      <c r="U1489" s="27"/>
      <c r="V1489" s="27"/>
      <c r="W1489" s="20"/>
      <c r="X1489" s="20">
        <f t="shared" si="268"/>
        <v>1.25</v>
      </c>
      <c r="Y1489" s="11"/>
      <c r="Z1489" s="2">
        <f t="shared" si="269"/>
        <v>0</v>
      </c>
      <c r="AA1489">
        <f t="shared" si="270"/>
        <v>10</v>
      </c>
      <c r="AB1489">
        <f t="shared" si="271"/>
        <v>0</v>
      </c>
      <c r="AC1489">
        <f t="shared" si="272"/>
        <v>0</v>
      </c>
      <c r="AD1489" s="2">
        <f t="shared" si="273"/>
        <v>60</v>
      </c>
      <c r="AE1489" s="2" t="str">
        <f t="shared" si="274"/>
        <v>HT Under 1.5 Goals</v>
      </c>
      <c r="AF1489" s="6"/>
      <c r="AG1489" s="6" t="str">
        <f t="shared" si="275"/>
        <v>HT Over 0.5 Goals</v>
      </c>
      <c r="AH1489" s="6" t="str">
        <f t="shared" si="266"/>
        <v>LOST</v>
      </c>
      <c r="AI1489" s="6" t="str">
        <f t="shared" si="267"/>
        <v>LOST</v>
      </c>
      <c r="AK1489" s="2" t="str">
        <f t="shared" si="276"/>
        <v>…</v>
      </c>
    </row>
    <row r="1490" spans="6:37">
      <c r="F1490" s="8"/>
      <c r="G1490" s="2"/>
      <c r="H1490" s="8"/>
      <c r="I1490" s="2"/>
      <c r="J1490" s="2"/>
      <c r="K1490" s="2"/>
      <c r="L1490" s="2"/>
      <c r="M1490" s="2"/>
      <c r="N1490" s="2"/>
      <c r="O1490" s="3"/>
      <c r="P1490" s="3"/>
      <c r="Q1490" s="2"/>
      <c r="R1490" s="2"/>
      <c r="S1490" s="2"/>
      <c r="T1490" s="2"/>
      <c r="U1490" s="27"/>
      <c r="V1490" s="27"/>
      <c r="W1490" s="20"/>
      <c r="X1490" s="20">
        <f t="shared" si="268"/>
        <v>1.25</v>
      </c>
      <c r="Y1490" s="11"/>
      <c r="Z1490" s="2">
        <f t="shared" si="269"/>
        <v>0</v>
      </c>
      <c r="AA1490">
        <f t="shared" si="270"/>
        <v>10</v>
      </c>
      <c r="AB1490">
        <f t="shared" si="271"/>
        <v>0</v>
      </c>
      <c r="AC1490">
        <f t="shared" si="272"/>
        <v>0</v>
      </c>
      <c r="AD1490" s="2">
        <f t="shared" si="273"/>
        <v>60</v>
      </c>
      <c r="AE1490" s="2" t="str">
        <f t="shared" si="274"/>
        <v>HT Under 1.5 Goals</v>
      </c>
      <c r="AF1490" s="6"/>
      <c r="AG1490" s="6" t="str">
        <f t="shared" si="275"/>
        <v>HT Over 0.5 Goals</v>
      </c>
      <c r="AH1490" s="6" t="str">
        <f t="shared" ref="AH1490:AH1499" si="277">IF(O1490="?",O1490,AI1490)</f>
        <v>LOST</v>
      </c>
      <c r="AI1490" s="6" t="str">
        <f t="shared" ref="AI1490:AI1499" si="278">IF(AE1490=AG1490,"WON",IF(O1490="0-1","WON",IF(O1490="1-0","WON",IF(O1490="?","?","LOST"))))</f>
        <v>LOST</v>
      </c>
      <c r="AK1490" s="2" t="str">
        <f t="shared" si="276"/>
        <v>…</v>
      </c>
    </row>
    <row r="1491" spans="6:37">
      <c r="F1491" s="8"/>
      <c r="G1491" s="2"/>
      <c r="H1491" s="8"/>
      <c r="I1491" s="2"/>
      <c r="J1491" s="2"/>
      <c r="K1491" s="2"/>
      <c r="L1491" s="2"/>
      <c r="M1491" s="2"/>
      <c r="N1491" s="2"/>
      <c r="O1491" s="3"/>
      <c r="P1491" s="3"/>
      <c r="Q1491" s="2"/>
      <c r="R1491" s="2"/>
      <c r="S1491" s="2"/>
      <c r="T1491" s="2"/>
      <c r="U1491" s="27"/>
      <c r="V1491" s="27"/>
      <c r="W1491" s="20"/>
      <c r="X1491" s="20">
        <f t="shared" si="268"/>
        <v>1.25</v>
      </c>
      <c r="Y1491" s="11"/>
      <c r="Z1491" s="2">
        <f t="shared" si="269"/>
        <v>0</v>
      </c>
      <c r="AA1491">
        <f t="shared" si="270"/>
        <v>10</v>
      </c>
      <c r="AB1491">
        <f t="shared" si="271"/>
        <v>0</v>
      </c>
      <c r="AC1491">
        <f t="shared" si="272"/>
        <v>0</v>
      </c>
      <c r="AD1491" s="2">
        <f t="shared" si="273"/>
        <v>60</v>
      </c>
      <c r="AE1491" s="2" t="str">
        <f t="shared" si="274"/>
        <v>HT Under 1.5 Goals</v>
      </c>
      <c r="AF1491" s="6"/>
      <c r="AG1491" s="6" t="str">
        <f t="shared" si="275"/>
        <v>HT Over 0.5 Goals</v>
      </c>
      <c r="AH1491" s="6" t="str">
        <f t="shared" si="277"/>
        <v>LOST</v>
      </c>
      <c r="AI1491" s="6" t="str">
        <f t="shared" si="278"/>
        <v>LOST</v>
      </c>
      <c r="AK1491" s="2" t="str">
        <f t="shared" si="276"/>
        <v>…</v>
      </c>
    </row>
    <row r="1492" spans="6:37">
      <c r="F1492" s="8"/>
      <c r="G1492" s="2"/>
      <c r="H1492" s="8"/>
      <c r="I1492" s="2"/>
      <c r="J1492" s="2"/>
      <c r="K1492" s="2"/>
      <c r="L1492" s="2"/>
      <c r="M1492" s="2"/>
      <c r="N1492" s="2"/>
      <c r="O1492" s="3"/>
      <c r="P1492" s="3"/>
      <c r="Q1492" s="2"/>
      <c r="R1492" s="2"/>
      <c r="S1492" s="2"/>
      <c r="T1492" s="2"/>
      <c r="U1492" s="27"/>
      <c r="V1492" s="27"/>
      <c r="W1492" s="20"/>
      <c r="X1492" s="20">
        <f t="shared" si="268"/>
        <v>1.25</v>
      </c>
      <c r="Y1492" s="11"/>
      <c r="Z1492" s="2">
        <f t="shared" si="269"/>
        <v>0</v>
      </c>
      <c r="AA1492">
        <f t="shared" si="270"/>
        <v>10</v>
      </c>
      <c r="AB1492">
        <f t="shared" si="271"/>
        <v>0</v>
      </c>
      <c r="AC1492">
        <f t="shared" si="272"/>
        <v>0</v>
      </c>
      <c r="AD1492" s="2">
        <f t="shared" si="273"/>
        <v>60</v>
      </c>
      <c r="AE1492" s="2" t="str">
        <f t="shared" si="274"/>
        <v>HT Under 1.5 Goals</v>
      </c>
      <c r="AF1492" s="6"/>
      <c r="AG1492" s="6" t="str">
        <f t="shared" si="275"/>
        <v>HT Over 0.5 Goals</v>
      </c>
      <c r="AH1492" s="6" t="str">
        <f t="shared" si="277"/>
        <v>LOST</v>
      </c>
      <c r="AI1492" s="6" t="str">
        <f t="shared" si="278"/>
        <v>LOST</v>
      </c>
      <c r="AK1492" s="2" t="str">
        <f t="shared" si="276"/>
        <v>…</v>
      </c>
    </row>
    <row r="1493" spans="6:37">
      <c r="F1493" s="8"/>
      <c r="G1493" s="2"/>
      <c r="H1493" s="8"/>
      <c r="I1493" s="2"/>
      <c r="J1493" s="2"/>
      <c r="K1493" s="2"/>
      <c r="L1493" s="2"/>
      <c r="M1493" s="2"/>
      <c r="N1493" s="2"/>
      <c r="O1493" s="3"/>
      <c r="P1493" s="3"/>
      <c r="Q1493" s="2"/>
      <c r="R1493" s="2"/>
      <c r="S1493" s="2"/>
      <c r="T1493" s="2"/>
      <c r="U1493" s="27"/>
      <c r="V1493" s="27"/>
      <c r="W1493" s="20"/>
      <c r="X1493" s="20">
        <f t="shared" si="268"/>
        <v>1.25</v>
      </c>
      <c r="Y1493" s="11"/>
      <c r="Z1493" s="2">
        <f t="shared" si="269"/>
        <v>0</v>
      </c>
      <c r="AA1493">
        <f t="shared" si="270"/>
        <v>10</v>
      </c>
      <c r="AB1493">
        <f t="shared" si="271"/>
        <v>0</v>
      </c>
      <c r="AC1493">
        <f t="shared" si="272"/>
        <v>0</v>
      </c>
      <c r="AD1493" s="2">
        <f t="shared" si="273"/>
        <v>60</v>
      </c>
      <c r="AE1493" s="2" t="str">
        <f t="shared" si="274"/>
        <v>HT Under 1.5 Goals</v>
      </c>
      <c r="AF1493" s="6"/>
      <c r="AG1493" s="6" t="str">
        <f t="shared" si="275"/>
        <v>HT Over 0.5 Goals</v>
      </c>
      <c r="AH1493" s="6" t="str">
        <f t="shared" si="277"/>
        <v>LOST</v>
      </c>
      <c r="AI1493" s="6" t="str">
        <f t="shared" si="278"/>
        <v>LOST</v>
      </c>
      <c r="AK1493" s="2" t="str">
        <f t="shared" si="276"/>
        <v>…</v>
      </c>
    </row>
    <row r="1494" spans="6:37">
      <c r="F1494" s="8"/>
      <c r="G1494" s="2"/>
      <c r="H1494" s="8"/>
      <c r="I1494" s="2"/>
      <c r="J1494" s="2"/>
      <c r="K1494" s="2"/>
      <c r="L1494" s="2"/>
      <c r="M1494" s="2"/>
      <c r="N1494" s="2"/>
      <c r="O1494" s="3"/>
      <c r="P1494" s="3"/>
      <c r="Q1494" s="2"/>
      <c r="R1494" s="2"/>
      <c r="S1494" s="2"/>
      <c r="T1494" s="2"/>
      <c r="U1494" s="27"/>
      <c r="V1494" s="27"/>
      <c r="W1494" s="20"/>
      <c r="X1494" s="20">
        <f t="shared" si="268"/>
        <v>1.25</v>
      </c>
      <c r="Y1494" s="11"/>
      <c r="Z1494" s="2">
        <f t="shared" si="269"/>
        <v>0</v>
      </c>
      <c r="AA1494">
        <f t="shared" si="270"/>
        <v>10</v>
      </c>
      <c r="AB1494">
        <f t="shared" si="271"/>
        <v>0</v>
      </c>
      <c r="AC1494">
        <f t="shared" si="272"/>
        <v>0</v>
      </c>
      <c r="AD1494" s="2">
        <f t="shared" si="273"/>
        <v>60</v>
      </c>
      <c r="AE1494" s="2" t="str">
        <f t="shared" si="274"/>
        <v>HT Under 1.5 Goals</v>
      </c>
      <c r="AF1494" s="6"/>
      <c r="AG1494" s="6" t="str">
        <f t="shared" si="275"/>
        <v>HT Over 0.5 Goals</v>
      </c>
      <c r="AH1494" s="6" t="str">
        <f t="shared" si="277"/>
        <v>LOST</v>
      </c>
      <c r="AI1494" s="6" t="str">
        <f t="shared" si="278"/>
        <v>LOST</v>
      </c>
      <c r="AK1494" s="2" t="str">
        <f t="shared" si="276"/>
        <v>…</v>
      </c>
    </row>
    <row r="1495" spans="6:37">
      <c r="F1495" s="8"/>
      <c r="G1495" s="2"/>
      <c r="H1495" s="8"/>
      <c r="I1495" s="2"/>
      <c r="J1495" s="2"/>
      <c r="K1495" s="2"/>
      <c r="L1495" s="2"/>
      <c r="M1495" s="2"/>
      <c r="N1495" s="2"/>
      <c r="O1495" s="3"/>
      <c r="P1495" s="3"/>
      <c r="Q1495" s="2"/>
      <c r="R1495" s="2"/>
      <c r="S1495" s="2"/>
      <c r="T1495" s="2"/>
      <c r="U1495" s="27"/>
      <c r="V1495" s="27"/>
      <c r="W1495" s="20"/>
      <c r="X1495" s="20">
        <f t="shared" si="268"/>
        <v>1.25</v>
      </c>
      <c r="Y1495" s="11"/>
      <c r="Z1495" s="2">
        <f t="shared" si="269"/>
        <v>0</v>
      </c>
      <c r="AA1495">
        <f t="shared" si="270"/>
        <v>10</v>
      </c>
      <c r="AB1495">
        <f t="shared" si="271"/>
        <v>0</v>
      </c>
      <c r="AC1495">
        <f t="shared" si="272"/>
        <v>0</v>
      </c>
      <c r="AD1495" s="2">
        <f t="shared" si="273"/>
        <v>60</v>
      </c>
      <c r="AE1495" s="2" t="str">
        <f t="shared" si="274"/>
        <v>HT Under 1.5 Goals</v>
      </c>
      <c r="AF1495" s="6"/>
      <c r="AG1495" s="6" t="str">
        <f t="shared" si="275"/>
        <v>HT Over 0.5 Goals</v>
      </c>
      <c r="AH1495" s="6" t="str">
        <f t="shared" si="277"/>
        <v>LOST</v>
      </c>
      <c r="AI1495" s="6" t="str">
        <f t="shared" si="278"/>
        <v>LOST</v>
      </c>
      <c r="AK1495" s="2" t="str">
        <f t="shared" si="276"/>
        <v>…</v>
      </c>
    </row>
    <row r="1496" spans="6:37">
      <c r="F1496" s="8"/>
      <c r="G1496" s="2"/>
      <c r="H1496" s="8"/>
      <c r="I1496" s="2"/>
      <c r="J1496" s="2"/>
      <c r="K1496" s="2"/>
      <c r="L1496" s="2"/>
      <c r="M1496" s="2"/>
      <c r="N1496" s="2"/>
      <c r="O1496" s="3"/>
      <c r="P1496" s="3"/>
      <c r="Q1496" s="2"/>
      <c r="R1496" s="2"/>
      <c r="S1496" s="2"/>
      <c r="T1496" s="2"/>
      <c r="U1496" s="27"/>
      <c r="V1496" s="27"/>
      <c r="W1496" s="20"/>
      <c r="X1496" s="20">
        <f t="shared" si="268"/>
        <v>1.25</v>
      </c>
      <c r="Y1496" s="11"/>
      <c r="Z1496" s="2">
        <f t="shared" si="269"/>
        <v>0</v>
      </c>
      <c r="AA1496">
        <f t="shared" si="270"/>
        <v>10</v>
      </c>
      <c r="AB1496">
        <f t="shared" si="271"/>
        <v>0</v>
      </c>
      <c r="AC1496">
        <f t="shared" si="272"/>
        <v>0</v>
      </c>
      <c r="AD1496" s="2">
        <f t="shared" si="273"/>
        <v>60</v>
      </c>
      <c r="AE1496" s="2" t="str">
        <f t="shared" si="274"/>
        <v>HT Under 1.5 Goals</v>
      </c>
      <c r="AF1496" s="6"/>
      <c r="AG1496" s="6" t="str">
        <f t="shared" si="275"/>
        <v>HT Over 0.5 Goals</v>
      </c>
      <c r="AH1496" s="6" t="str">
        <f t="shared" si="277"/>
        <v>LOST</v>
      </c>
      <c r="AI1496" s="6" t="str">
        <f t="shared" si="278"/>
        <v>LOST</v>
      </c>
      <c r="AK1496" s="2" t="str">
        <f t="shared" si="276"/>
        <v>…</v>
      </c>
    </row>
    <row r="1497" spans="6:37">
      <c r="F1497" s="8"/>
      <c r="G1497" s="2"/>
      <c r="H1497" s="8"/>
      <c r="I1497" s="2"/>
      <c r="J1497" s="2"/>
      <c r="K1497" s="2"/>
      <c r="L1497" s="2"/>
      <c r="M1497" s="2"/>
      <c r="N1497" s="2"/>
      <c r="O1497" s="3"/>
      <c r="P1497" s="3"/>
      <c r="Q1497" s="2"/>
      <c r="R1497" s="2"/>
      <c r="S1497" s="2"/>
      <c r="T1497" s="2"/>
      <c r="U1497" s="27"/>
      <c r="V1497" s="27"/>
      <c r="W1497" s="20"/>
      <c r="X1497" s="20">
        <f t="shared" si="268"/>
        <v>1.25</v>
      </c>
      <c r="Y1497" s="11"/>
      <c r="Z1497" s="2">
        <f t="shared" si="269"/>
        <v>0</v>
      </c>
      <c r="AA1497">
        <f t="shared" si="270"/>
        <v>10</v>
      </c>
      <c r="AB1497">
        <f t="shared" si="271"/>
        <v>0</v>
      </c>
      <c r="AC1497">
        <f t="shared" si="272"/>
        <v>0</v>
      </c>
      <c r="AD1497" s="2">
        <f t="shared" si="273"/>
        <v>60</v>
      </c>
      <c r="AE1497" s="2" t="str">
        <f t="shared" si="274"/>
        <v>HT Under 1.5 Goals</v>
      </c>
      <c r="AF1497" s="6"/>
      <c r="AG1497" s="6" t="str">
        <f t="shared" si="275"/>
        <v>HT Over 0.5 Goals</v>
      </c>
      <c r="AH1497" s="6" t="str">
        <f t="shared" si="277"/>
        <v>LOST</v>
      </c>
      <c r="AI1497" s="6" t="str">
        <f t="shared" si="278"/>
        <v>LOST</v>
      </c>
      <c r="AK1497" s="2" t="str">
        <f t="shared" si="276"/>
        <v>…</v>
      </c>
    </row>
    <row r="1498" spans="6:37">
      <c r="F1498" s="8"/>
      <c r="G1498" s="2"/>
      <c r="H1498" s="8"/>
      <c r="I1498" s="2"/>
      <c r="J1498" s="2"/>
      <c r="K1498" s="2"/>
      <c r="L1498" s="2"/>
      <c r="M1498" s="2"/>
      <c r="N1498" s="2"/>
      <c r="O1498" s="3"/>
      <c r="P1498" s="3"/>
      <c r="Q1498" s="2"/>
      <c r="R1498" s="2"/>
      <c r="S1498" s="2"/>
      <c r="T1498" s="2"/>
      <c r="U1498" s="27"/>
      <c r="V1498" s="27"/>
      <c r="W1498" s="20"/>
      <c r="X1498" s="20">
        <f t="shared" si="268"/>
        <v>1.25</v>
      </c>
      <c r="Y1498" s="11"/>
      <c r="Z1498" s="2">
        <f t="shared" si="269"/>
        <v>0</v>
      </c>
      <c r="AA1498">
        <f t="shared" si="270"/>
        <v>10</v>
      </c>
      <c r="AB1498">
        <f t="shared" si="271"/>
        <v>0</v>
      </c>
      <c r="AC1498">
        <f t="shared" si="272"/>
        <v>0</v>
      </c>
      <c r="AD1498" s="2">
        <f t="shared" si="273"/>
        <v>60</v>
      </c>
      <c r="AE1498" s="2" t="str">
        <f t="shared" si="274"/>
        <v>HT Under 1.5 Goals</v>
      </c>
      <c r="AF1498" s="6"/>
      <c r="AG1498" s="6" t="str">
        <f t="shared" si="275"/>
        <v>HT Over 0.5 Goals</v>
      </c>
      <c r="AH1498" s="6" t="str">
        <f t="shared" si="277"/>
        <v>LOST</v>
      </c>
      <c r="AI1498" s="6" t="str">
        <f t="shared" si="278"/>
        <v>LOST</v>
      </c>
      <c r="AK1498" s="2" t="str">
        <f t="shared" si="276"/>
        <v>…</v>
      </c>
    </row>
    <row r="1499" spans="6:37">
      <c r="F1499" s="8"/>
      <c r="G1499" s="2"/>
      <c r="H1499" s="8"/>
      <c r="I1499" s="2"/>
      <c r="J1499" s="2"/>
      <c r="K1499" s="2"/>
      <c r="L1499" s="2"/>
      <c r="M1499" s="2"/>
      <c r="N1499" s="2"/>
      <c r="O1499" s="3"/>
      <c r="P1499" s="3"/>
      <c r="Q1499" s="2"/>
      <c r="R1499" s="2"/>
      <c r="S1499" s="2"/>
      <c r="T1499" s="2"/>
      <c r="U1499" s="27"/>
      <c r="V1499" s="27"/>
      <c r="W1499" s="20"/>
      <c r="X1499" s="20">
        <f t="shared" si="268"/>
        <v>1.25</v>
      </c>
      <c r="Y1499" s="11"/>
      <c r="Z1499" s="2">
        <f t="shared" si="269"/>
        <v>0</v>
      </c>
      <c r="AA1499">
        <f t="shared" si="270"/>
        <v>10</v>
      </c>
      <c r="AB1499">
        <f t="shared" si="271"/>
        <v>0</v>
      </c>
      <c r="AC1499">
        <f t="shared" si="272"/>
        <v>0</v>
      </c>
      <c r="AD1499" s="2">
        <f t="shared" si="273"/>
        <v>60</v>
      </c>
      <c r="AE1499" s="2" t="str">
        <f t="shared" si="274"/>
        <v>HT Under 1.5 Goals</v>
      </c>
      <c r="AF1499" s="6"/>
      <c r="AG1499" s="6" t="str">
        <f t="shared" si="275"/>
        <v>HT Over 0.5 Goals</v>
      </c>
      <c r="AH1499" s="6" t="str">
        <f t="shared" si="277"/>
        <v>LOST</v>
      </c>
      <c r="AI1499" s="6" t="str">
        <f t="shared" si="278"/>
        <v>LOST</v>
      </c>
      <c r="AK1499" s="2" t="str">
        <f t="shared" si="276"/>
        <v>…</v>
      </c>
    </row>
  </sheetData>
  <conditionalFormatting sqref="L2:M1499">
    <cfRule type="containsText" dxfId="13692" priority="1184" operator="containsText" text="2">
      <formula>NOT(ISERROR(SEARCH("2",L2)))</formula>
    </cfRule>
    <cfRule type="containsText" dxfId="13691" priority="1185" operator="containsText" text="1">
      <formula>NOT(ISERROR(SEARCH("1",L2)))</formula>
    </cfRule>
    <cfRule type="containsText" dxfId="13690" priority="1186" operator="containsText" text="x">
      <formula>NOT(ISERROR(SEARCH("x",L2)))</formula>
    </cfRule>
  </conditionalFormatting>
  <conditionalFormatting sqref="Q2:Q1499">
    <cfRule type="cellIs" dxfId="13689" priority="1182" operator="between">
      <formula>43</formula>
      <formula>52</formula>
    </cfRule>
    <cfRule type="containsText" dxfId="13688" priority="1183" operator="containsText" text="true">
      <formula>NOT(ISERROR(SEARCH("true",Q2)))</formula>
    </cfRule>
  </conditionalFormatting>
  <conditionalFormatting sqref="J2:J1499">
    <cfRule type="cellIs" dxfId="13687" priority="1180" operator="between">
      <formula>43</formula>
      <formula>52</formula>
    </cfRule>
    <cfRule type="cellIs" dxfId="13686" priority="1181" operator="greaterThan">
      <formula>52</formula>
    </cfRule>
  </conditionalFormatting>
  <conditionalFormatting sqref="R2:T1499">
    <cfRule type="containsText" dxfId="13685" priority="1179" operator="containsText" text="TRUE">
      <formula>NOT(ISERROR(SEARCH("TRUE",R2)))</formula>
    </cfRule>
  </conditionalFormatting>
  <conditionalFormatting sqref="R2:R1499">
    <cfRule type="containsText" dxfId="13684" priority="1178" operator="containsText" text="FALSE">
      <formula>NOT(ISERROR(SEARCH("FALSE",R2)))</formula>
    </cfRule>
  </conditionalFormatting>
  <conditionalFormatting sqref="S2:T1499">
    <cfRule type="containsText" dxfId="13683" priority="1177" operator="containsText" text="MANAGE">
      <formula>NOT(ISERROR(SEARCH("MANAGE",S2)))</formula>
    </cfRule>
  </conditionalFormatting>
  <conditionalFormatting sqref="P174:P199 P201:P265 P267:P467">
    <cfRule type="containsText" dxfId="13682" priority="1174" operator="containsText" text="0-1">
      <formula>NOT(ISERROR(SEARCH("0-1",P174)))</formula>
    </cfRule>
    <cfRule type="containsText" dxfId="13681" priority="1175" operator="containsText" text="1-0">
      <formula>NOT(ISERROR(SEARCH("1-0",P174)))</formula>
    </cfRule>
    <cfRule type="containsText" dxfId="13680" priority="1176" operator="containsText" text="0-0">
      <formula>NOT(ISERROR(SEARCH("0-0",P174)))</formula>
    </cfRule>
  </conditionalFormatting>
  <conditionalFormatting sqref="U2:U1499">
    <cfRule type="cellIs" dxfId="13679" priority="1171" operator="between">
      <formula>39</formula>
      <formula>20</formula>
    </cfRule>
    <cfRule type="cellIs" dxfId="13678" priority="1172" operator="between">
      <formula>48</formula>
      <formula>60</formula>
    </cfRule>
    <cfRule type="cellIs" dxfId="13677" priority="1173" operator="greaterThan">
      <formula>60</formula>
    </cfRule>
  </conditionalFormatting>
  <conditionalFormatting sqref="V2:X1499">
    <cfRule type="cellIs" dxfId="13676" priority="1168" operator="equal">
      <formula>"C"</formula>
    </cfRule>
    <cfRule type="cellIs" dxfId="13675" priority="1169" operator="equal">
      <formula>"N"</formula>
    </cfRule>
    <cfRule type="cellIs" dxfId="13674" priority="1170" operator="equal">
      <formula>"Y"</formula>
    </cfRule>
  </conditionalFormatting>
  <conditionalFormatting sqref="AD2:AD1499">
    <cfRule type="cellIs" dxfId="13673" priority="1163" operator="between">
      <formula>90</formula>
      <formula>100</formula>
    </cfRule>
    <cfRule type="cellIs" dxfId="13672" priority="1164" operator="between">
      <formula>80</formula>
      <formula>85</formula>
    </cfRule>
    <cfRule type="cellIs" dxfId="13671" priority="1165" operator="between">
      <formula>70</formula>
      <formula>75</formula>
    </cfRule>
    <cfRule type="cellIs" dxfId="13670" priority="1166" operator="between">
      <formula>60</formula>
      <formula>65</formula>
    </cfRule>
    <cfRule type="cellIs" dxfId="13669" priority="1167" operator="between">
      <formula>50</formula>
      <formula>55</formula>
    </cfRule>
  </conditionalFormatting>
  <conditionalFormatting sqref="AI2:AI1499">
    <cfRule type="cellIs" dxfId="13668" priority="1161" operator="equal">
      <formula>"LOST"</formula>
    </cfRule>
    <cfRule type="cellIs" dxfId="13667" priority="1162" operator="equal">
      <formula>"WON"</formula>
    </cfRule>
  </conditionalFormatting>
  <conditionalFormatting sqref="L34:M38">
    <cfRule type="containsText" dxfId="13666" priority="1148" operator="containsText" text="2">
      <formula>NOT(ISERROR(SEARCH("2",L34)))</formula>
    </cfRule>
    <cfRule type="containsText" dxfId="13665" priority="1149" operator="containsText" text="1">
      <formula>NOT(ISERROR(SEARCH("1",L34)))</formula>
    </cfRule>
    <cfRule type="containsText" dxfId="13664" priority="1150" operator="containsText" text="x">
      <formula>NOT(ISERROR(SEARCH("x",L34)))</formula>
    </cfRule>
  </conditionalFormatting>
  <conditionalFormatting sqref="Q34:Q38">
    <cfRule type="cellIs" dxfId="13663" priority="1146" operator="between">
      <formula>43</formula>
      <formula>52</formula>
    </cfRule>
    <cfRule type="containsText" dxfId="13662" priority="1147" operator="containsText" text="true">
      <formula>NOT(ISERROR(SEARCH("true",Q34)))</formula>
    </cfRule>
  </conditionalFormatting>
  <conditionalFormatting sqref="J34:J38">
    <cfRule type="cellIs" dxfId="13661" priority="1144" operator="between">
      <formula>43</formula>
      <formula>52</formula>
    </cfRule>
    <cfRule type="cellIs" dxfId="13660" priority="1145" operator="greaterThan">
      <formula>52</formula>
    </cfRule>
  </conditionalFormatting>
  <conditionalFormatting sqref="R34:T38">
    <cfRule type="containsText" dxfId="13659" priority="1143" operator="containsText" text="TRUE">
      <formula>NOT(ISERROR(SEARCH("TRUE",R34)))</formula>
    </cfRule>
  </conditionalFormatting>
  <conditionalFormatting sqref="R34:R38">
    <cfRule type="containsText" dxfId="13658" priority="1142" operator="containsText" text="FALSE">
      <formula>NOT(ISERROR(SEARCH("FALSE",R34)))</formula>
    </cfRule>
  </conditionalFormatting>
  <conditionalFormatting sqref="S34:T38">
    <cfRule type="containsText" dxfId="13657" priority="1141" operator="containsText" text="MANAGE">
      <formula>NOT(ISERROR(SEARCH("MANAGE",S34)))</formula>
    </cfRule>
  </conditionalFormatting>
  <conditionalFormatting sqref="U34:U38">
    <cfRule type="cellIs" dxfId="13656" priority="1138" operator="between">
      <formula>39</formula>
      <formula>20</formula>
    </cfRule>
    <cfRule type="cellIs" dxfId="13655" priority="1139" operator="between">
      <formula>48</formula>
      <formula>60</formula>
    </cfRule>
    <cfRule type="cellIs" dxfId="13654" priority="1140" operator="greaterThan">
      <formula>60</formula>
    </cfRule>
  </conditionalFormatting>
  <conditionalFormatting sqref="V34:W38">
    <cfRule type="cellIs" dxfId="13653" priority="1135" operator="equal">
      <formula>"C"</formula>
    </cfRule>
    <cfRule type="cellIs" dxfId="13652" priority="1136" operator="equal">
      <formula>"N"</formula>
    </cfRule>
    <cfRule type="cellIs" dxfId="13651" priority="1137" operator="equal">
      <formula>"Y"</formula>
    </cfRule>
  </conditionalFormatting>
  <conditionalFormatting sqref="L34:M38">
    <cfRule type="containsText" dxfId="13650" priority="1132" operator="containsText" text="2">
      <formula>NOT(ISERROR(SEARCH("2",L34)))</formula>
    </cfRule>
    <cfRule type="containsText" dxfId="13649" priority="1133" operator="containsText" text="1">
      <formula>NOT(ISERROR(SEARCH("1",L34)))</formula>
    </cfRule>
    <cfRule type="containsText" dxfId="13648" priority="1134" operator="containsText" text="x">
      <formula>NOT(ISERROR(SEARCH("x",L34)))</formula>
    </cfRule>
  </conditionalFormatting>
  <conditionalFormatting sqref="Q34:Q38">
    <cfRule type="cellIs" dxfId="13647" priority="1130" operator="between">
      <formula>43</formula>
      <formula>52</formula>
    </cfRule>
    <cfRule type="containsText" dxfId="13646" priority="1131" operator="containsText" text="true">
      <formula>NOT(ISERROR(SEARCH("true",Q34)))</formula>
    </cfRule>
  </conditionalFormatting>
  <conditionalFormatting sqref="J34:J38">
    <cfRule type="cellIs" dxfId="13645" priority="1128" operator="between">
      <formula>43</formula>
      <formula>52</formula>
    </cfRule>
    <cfRule type="cellIs" dxfId="13644" priority="1129" operator="greaterThan">
      <formula>52</formula>
    </cfRule>
  </conditionalFormatting>
  <conditionalFormatting sqref="R34:T38">
    <cfRule type="containsText" dxfId="13643" priority="1127" operator="containsText" text="TRUE">
      <formula>NOT(ISERROR(SEARCH("TRUE",R34)))</formula>
    </cfRule>
  </conditionalFormatting>
  <conditionalFormatting sqref="R34:R38">
    <cfRule type="containsText" dxfId="13642" priority="1126" operator="containsText" text="FALSE">
      <formula>NOT(ISERROR(SEARCH("FALSE",R34)))</formula>
    </cfRule>
  </conditionalFormatting>
  <conditionalFormatting sqref="S34:T38">
    <cfRule type="containsText" dxfId="13641" priority="1125" operator="containsText" text="MANAGE">
      <formula>NOT(ISERROR(SEARCH("MANAGE",S34)))</formula>
    </cfRule>
  </conditionalFormatting>
  <conditionalFormatting sqref="U34:U38">
    <cfRule type="cellIs" dxfId="13640" priority="1122" operator="between">
      <formula>39</formula>
      <formula>20</formula>
    </cfRule>
    <cfRule type="cellIs" dxfId="13639" priority="1123" operator="between">
      <formula>48</formula>
      <formula>60</formula>
    </cfRule>
    <cfRule type="cellIs" dxfId="13638" priority="1124" operator="greaterThan">
      <formula>60</formula>
    </cfRule>
  </conditionalFormatting>
  <conditionalFormatting sqref="V34:W38">
    <cfRule type="cellIs" dxfId="13637" priority="1119" operator="equal">
      <formula>"C"</formula>
    </cfRule>
    <cfRule type="cellIs" dxfId="13636" priority="1120" operator="equal">
      <formula>"N"</formula>
    </cfRule>
    <cfRule type="cellIs" dxfId="13635" priority="1121" operator="equal">
      <formula>"Y"</formula>
    </cfRule>
  </conditionalFormatting>
  <conditionalFormatting sqref="L34:M38">
    <cfRule type="containsText" dxfId="13634" priority="1116" operator="containsText" text="2">
      <formula>NOT(ISERROR(SEARCH("2",L34)))</formula>
    </cfRule>
    <cfRule type="containsText" dxfId="13633" priority="1117" operator="containsText" text="1">
      <formula>NOT(ISERROR(SEARCH("1",L34)))</formula>
    </cfRule>
    <cfRule type="containsText" dxfId="13632" priority="1118" operator="containsText" text="x">
      <formula>NOT(ISERROR(SEARCH("x",L34)))</formula>
    </cfRule>
  </conditionalFormatting>
  <conditionalFormatting sqref="Q34:Q38">
    <cfRule type="cellIs" dxfId="13631" priority="1114" operator="between">
      <formula>43</formula>
      <formula>52</formula>
    </cfRule>
    <cfRule type="containsText" dxfId="13630" priority="1115" operator="containsText" text="true">
      <formula>NOT(ISERROR(SEARCH("true",Q34)))</formula>
    </cfRule>
  </conditionalFormatting>
  <conditionalFormatting sqref="J34:J38">
    <cfRule type="cellIs" dxfId="13629" priority="1112" operator="between">
      <formula>43</formula>
      <formula>52</formula>
    </cfRule>
    <cfRule type="cellIs" dxfId="13628" priority="1113" operator="greaterThan">
      <formula>52</formula>
    </cfRule>
  </conditionalFormatting>
  <conditionalFormatting sqref="R34:T38">
    <cfRule type="containsText" dxfId="13627" priority="1111" operator="containsText" text="TRUE">
      <formula>NOT(ISERROR(SEARCH("TRUE",R34)))</formula>
    </cfRule>
  </conditionalFormatting>
  <conditionalFormatting sqref="R34:R38">
    <cfRule type="containsText" dxfId="13626" priority="1110" operator="containsText" text="FALSE">
      <formula>NOT(ISERROR(SEARCH("FALSE",R34)))</formula>
    </cfRule>
  </conditionalFormatting>
  <conditionalFormatting sqref="S34:T38">
    <cfRule type="containsText" dxfId="13625" priority="1109" operator="containsText" text="MANAGE">
      <formula>NOT(ISERROR(SEARCH("MANAGE",S34)))</formula>
    </cfRule>
  </conditionalFormatting>
  <conditionalFormatting sqref="U34:U38">
    <cfRule type="cellIs" dxfId="13624" priority="1106" operator="between">
      <formula>39</formula>
      <formula>20</formula>
    </cfRule>
    <cfRule type="cellIs" dxfId="13623" priority="1107" operator="between">
      <formula>48</formula>
      <formula>60</formula>
    </cfRule>
    <cfRule type="cellIs" dxfId="13622" priority="1108" operator="greaterThan">
      <formula>60</formula>
    </cfRule>
  </conditionalFormatting>
  <conditionalFormatting sqref="V34:W38">
    <cfRule type="cellIs" dxfId="13621" priority="1103" operator="equal">
      <formula>"C"</formula>
    </cfRule>
    <cfRule type="cellIs" dxfId="13620" priority="1104" operator="equal">
      <formula>"N"</formula>
    </cfRule>
    <cfRule type="cellIs" dxfId="13619" priority="1105" operator="equal">
      <formula>"Y"</formula>
    </cfRule>
  </conditionalFormatting>
  <conditionalFormatting sqref="L34:M38">
    <cfRule type="containsText" dxfId="13618" priority="1100" operator="containsText" text="2">
      <formula>NOT(ISERROR(SEARCH("2",L34)))</formula>
    </cfRule>
    <cfRule type="containsText" dxfId="13617" priority="1101" operator="containsText" text="1">
      <formula>NOT(ISERROR(SEARCH("1",L34)))</formula>
    </cfRule>
    <cfRule type="containsText" dxfId="13616" priority="1102" operator="containsText" text="x">
      <formula>NOT(ISERROR(SEARCH("x",L34)))</formula>
    </cfRule>
  </conditionalFormatting>
  <conditionalFormatting sqref="Q34:Q38">
    <cfRule type="cellIs" dxfId="13615" priority="1098" operator="between">
      <formula>43</formula>
      <formula>52</formula>
    </cfRule>
    <cfRule type="containsText" dxfId="13614" priority="1099" operator="containsText" text="true">
      <formula>NOT(ISERROR(SEARCH("true",Q34)))</formula>
    </cfRule>
  </conditionalFormatting>
  <conditionalFormatting sqref="J34:J38">
    <cfRule type="cellIs" dxfId="13613" priority="1096" operator="between">
      <formula>43</formula>
      <formula>52</formula>
    </cfRule>
    <cfRule type="cellIs" dxfId="13612" priority="1097" operator="greaterThan">
      <formula>52</formula>
    </cfRule>
  </conditionalFormatting>
  <conditionalFormatting sqref="R34:T38">
    <cfRule type="containsText" dxfId="13611" priority="1095" operator="containsText" text="TRUE">
      <formula>NOT(ISERROR(SEARCH("TRUE",R34)))</formula>
    </cfRule>
  </conditionalFormatting>
  <conditionalFormatting sqref="R34:R38">
    <cfRule type="containsText" dxfId="13610" priority="1094" operator="containsText" text="FALSE">
      <formula>NOT(ISERROR(SEARCH("FALSE",R34)))</formula>
    </cfRule>
  </conditionalFormatting>
  <conditionalFormatting sqref="S34:T38">
    <cfRule type="containsText" dxfId="13609" priority="1093" operator="containsText" text="MANAGE">
      <formula>NOT(ISERROR(SEARCH("MANAGE",S34)))</formula>
    </cfRule>
  </conditionalFormatting>
  <conditionalFormatting sqref="U34:U38">
    <cfRule type="cellIs" dxfId="13608" priority="1090" operator="between">
      <formula>39</formula>
      <formula>20</formula>
    </cfRule>
    <cfRule type="cellIs" dxfId="13607" priority="1091" operator="between">
      <formula>48</formula>
      <formula>60</formula>
    </cfRule>
    <cfRule type="cellIs" dxfId="13606" priority="1092" operator="greaterThan">
      <formula>60</formula>
    </cfRule>
  </conditionalFormatting>
  <conditionalFormatting sqref="V34:W38">
    <cfRule type="cellIs" dxfId="13605" priority="1087" operator="equal">
      <formula>"C"</formula>
    </cfRule>
    <cfRule type="cellIs" dxfId="13604" priority="1088" operator="equal">
      <formula>"N"</formula>
    </cfRule>
    <cfRule type="cellIs" dxfId="13603" priority="1089" operator="equal">
      <formula>"Y"</formula>
    </cfRule>
  </conditionalFormatting>
  <conditionalFormatting sqref="L34:M38">
    <cfRule type="containsText" dxfId="13602" priority="1084" operator="containsText" text="2">
      <formula>NOT(ISERROR(SEARCH("2",L34)))</formula>
    </cfRule>
    <cfRule type="containsText" dxfId="13601" priority="1085" operator="containsText" text="1">
      <formula>NOT(ISERROR(SEARCH("1",L34)))</formula>
    </cfRule>
    <cfRule type="containsText" dxfId="13600" priority="1086" operator="containsText" text="x">
      <formula>NOT(ISERROR(SEARCH("x",L34)))</formula>
    </cfRule>
  </conditionalFormatting>
  <conditionalFormatting sqref="Q34:Q38">
    <cfRule type="cellIs" dxfId="13599" priority="1082" operator="between">
      <formula>43</formula>
      <formula>52</formula>
    </cfRule>
    <cfRule type="containsText" dxfId="13598" priority="1083" operator="containsText" text="true">
      <formula>NOT(ISERROR(SEARCH("true",Q34)))</formula>
    </cfRule>
  </conditionalFormatting>
  <conditionalFormatting sqref="J34:J38">
    <cfRule type="cellIs" dxfId="13597" priority="1080" operator="between">
      <formula>43</formula>
      <formula>52</formula>
    </cfRule>
    <cfRule type="cellIs" dxfId="13596" priority="1081" operator="greaterThan">
      <formula>52</formula>
    </cfRule>
  </conditionalFormatting>
  <conditionalFormatting sqref="R34:T38">
    <cfRule type="containsText" dxfId="13595" priority="1079" operator="containsText" text="TRUE">
      <formula>NOT(ISERROR(SEARCH("TRUE",R34)))</formula>
    </cfRule>
  </conditionalFormatting>
  <conditionalFormatting sqref="R34:R38">
    <cfRule type="containsText" dxfId="13594" priority="1078" operator="containsText" text="FALSE">
      <formula>NOT(ISERROR(SEARCH("FALSE",R34)))</formula>
    </cfRule>
  </conditionalFormatting>
  <conditionalFormatting sqref="S34:T38">
    <cfRule type="containsText" dxfId="13593" priority="1077" operator="containsText" text="MANAGE">
      <formula>NOT(ISERROR(SEARCH("MANAGE",S34)))</formula>
    </cfRule>
  </conditionalFormatting>
  <conditionalFormatting sqref="U34:U38">
    <cfRule type="cellIs" dxfId="13592" priority="1074" operator="between">
      <formula>39</formula>
      <formula>20</formula>
    </cfRule>
    <cfRule type="cellIs" dxfId="13591" priority="1075" operator="between">
      <formula>48</formula>
      <formula>60</formula>
    </cfRule>
    <cfRule type="cellIs" dxfId="13590" priority="1076" operator="greaterThan">
      <formula>60</formula>
    </cfRule>
  </conditionalFormatting>
  <conditionalFormatting sqref="V34:W38">
    <cfRule type="cellIs" dxfId="13589" priority="1071" operator="equal">
      <formula>"C"</formula>
    </cfRule>
    <cfRule type="cellIs" dxfId="13588" priority="1072" operator="equal">
      <formula>"N"</formula>
    </cfRule>
    <cfRule type="cellIs" dxfId="13587" priority="1073" operator="equal">
      <formula>"Y"</formula>
    </cfRule>
  </conditionalFormatting>
  <conditionalFormatting sqref="L34:M38">
    <cfRule type="containsText" dxfId="13586" priority="1068" operator="containsText" text="2">
      <formula>NOT(ISERROR(SEARCH("2",L34)))</formula>
    </cfRule>
    <cfRule type="containsText" dxfId="13585" priority="1069" operator="containsText" text="1">
      <formula>NOT(ISERROR(SEARCH("1",L34)))</formula>
    </cfRule>
    <cfRule type="containsText" dxfId="13584" priority="1070" operator="containsText" text="x">
      <formula>NOT(ISERROR(SEARCH("x",L34)))</formula>
    </cfRule>
  </conditionalFormatting>
  <conditionalFormatting sqref="Q34:Q38">
    <cfRule type="cellIs" dxfId="13583" priority="1066" operator="between">
      <formula>43</formula>
      <formula>52</formula>
    </cfRule>
    <cfRule type="containsText" dxfId="13582" priority="1067" operator="containsText" text="true">
      <formula>NOT(ISERROR(SEARCH("true",Q34)))</formula>
    </cfRule>
  </conditionalFormatting>
  <conditionalFormatting sqref="J34:J38">
    <cfRule type="cellIs" dxfId="13581" priority="1064" operator="between">
      <formula>43</formula>
      <formula>52</formula>
    </cfRule>
    <cfRule type="cellIs" dxfId="13580" priority="1065" operator="greaterThan">
      <formula>52</formula>
    </cfRule>
  </conditionalFormatting>
  <conditionalFormatting sqref="R34:T38">
    <cfRule type="containsText" dxfId="13579" priority="1063" operator="containsText" text="TRUE">
      <formula>NOT(ISERROR(SEARCH("TRUE",R34)))</formula>
    </cfRule>
  </conditionalFormatting>
  <conditionalFormatting sqref="R34:R38">
    <cfRule type="containsText" dxfId="13578" priority="1062" operator="containsText" text="FALSE">
      <formula>NOT(ISERROR(SEARCH("FALSE",R34)))</formula>
    </cfRule>
  </conditionalFormatting>
  <conditionalFormatting sqref="S34:T38">
    <cfRule type="containsText" dxfId="13577" priority="1061" operator="containsText" text="MANAGE">
      <formula>NOT(ISERROR(SEARCH("MANAGE",S34)))</formula>
    </cfRule>
  </conditionalFormatting>
  <conditionalFormatting sqref="U34:U38">
    <cfRule type="cellIs" dxfId="13576" priority="1058" operator="between">
      <formula>39</formula>
      <formula>20</formula>
    </cfRule>
    <cfRule type="cellIs" dxfId="13575" priority="1059" operator="between">
      <formula>48</formula>
      <formula>60</formula>
    </cfRule>
    <cfRule type="cellIs" dxfId="13574" priority="1060" operator="greaterThan">
      <formula>60</formula>
    </cfRule>
  </conditionalFormatting>
  <conditionalFormatting sqref="V34:W38">
    <cfRule type="cellIs" dxfId="13573" priority="1055" operator="equal">
      <formula>"C"</formula>
    </cfRule>
    <cfRule type="cellIs" dxfId="13572" priority="1056" operator="equal">
      <formula>"N"</formula>
    </cfRule>
    <cfRule type="cellIs" dxfId="13571" priority="1057" operator="equal">
      <formula>"Y"</formula>
    </cfRule>
  </conditionalFormatting>
  <conditionalFormatting sqref="L34:M38">
    <cfRule type="containsText" dxfId="13570" priority="1052" operator="containsText" text="2">
      <formula>NOT(ISERROR(SEARCH("2",L34)))</formula>
    </cfRule>
    <cfRule type="containsText" dxfId="13569" priority="1053" operator="containsText" text="1">
      <formula>NOT(ISERROR(SEARCH("1",L34)))</formula>
    </cfRule>
    <cfRule type="containsText" dxfId="13568" priority="1054" operator="containsText" text="x">
      <formula>NOT(ISERROR(SEARCH("x",L34)))</formula>
    </cfRule>
  </conditionalFormatting>
  <conditionalFormatting sqref="Q34:Q38">
    <cfRule type="cellIs" dxfId="13567" priority="1050" operator="between">
      <formula>43</formula>
      <formula>52</formula>
    </cfRule>
    <cfRule type="containsText" dxfId="13566" priority="1051" operator="containsText" text="true">
      <formula>NOT(ISERROR(SEARCH("true",Q34)))</formula>
    </cfRule>
  </conditionalFormatting>
  <conditionalFormatting sqref="J34:J38">
    <cfRule type="cellIs" dxfId="13565" priority="1048" operator="between">
      <formula>43</formula>
      <formula>52</formula>
    </cfRule>
    <cfRule type="cellIs" dxfId="13564" priority="1049" operator="greaterThan">
      <formula>52</formula>
    </cfRule>
  </conditionalFormatting>
  <conditionalFormatting sqref="R34:T38">
    <cfRule type="containsText" dxfId="13563" priority="1047" operator="containsText" text="TRUE">
      <formula>NOT(ISERROR(SEARCH("TRUE",R34)))</formula>
    </cfRule>
  </conditionalFormatting>
  <conditionalFormatting sqref="R34:R38">
    <cfRule type="containsText" dxfId="13562" priority="1046" operator="containsText" text="FALSE">
      <formula>NOT(ISERROR(SEARCH("FALSE",R34)))</formula>
    </cfRule>
  </conditionalFormatting>
  <conditionalFormatting sqref="S34:T38">
    <cfRule type="containsText" dxfId="13561" priority="1045" operator="containsText" text="MANAGE">
      <formula>NOT(ISERROR(SEARCH("MANAGE",S34)))</formula>
    </cfRule>
  </conditionalFormatting>
  <conditionalFormatting sqref="U34:U38">
    <cfRule type="cellIs" dxfId="13560" priority="1042" operator="between">
      <formula>39</formula>
      <formula>20</formula>
    </cfRule>
    <cfRule type="cellIs" dxfId="13559" priority="1043" operator="between">
      <formula>48</formula>
      <formula>60</formula>
    </cfRule>
    <cfRule type="cellIs" dxfId="13558" priority="1044" operator="greaterThan">
      <formula>60</formula>
    </cfRule>
  </conditionalFormatting>
  <conditionalFormatting sqref="V34:W38">
    <cfRule type="cellIs" dxfId="13557" priority="1039" operator="equal">
      <formula>"C"</formula>
    </cfRule>
    <cfRule type="cellIs" dxfId="13556" priority="1040" operator="equal">
      <formula>"N"</formula>
    </cfRule>
    <cfRule type="cellIs" dxfId="13555" priority="1041" operator="equal">
      <formula>"Y"</formula>
    </cfRule>
  </conditionalFormatting>
  <conditionalFormatting sqref="L34:M38">
    <cfRule type="containsText" dxfId="13554" priority="1036" operator="containsText" text="2">
      <formula>NOT(ISERROR(SEARCH("2",L34)))</formula>
    </cfRule>
    <cfRule type="containsText" dxfId="13553" priority="1037" operator="containsText" text="1">
      <formula>NOT(ISERROR(SEARCH("1",L34)))</formula>
    </cfRule>
    <cfRule type="containsText" dxfId="13552" priority="1038" operator="containsText" text="x">
      <formula>NOT(ISERROR(SEARCH("x",L34)))</formula>
    </cfRule>
  </conditionalFormatting>
  <conditionalFormatting sqref="Q34:Q38">
    <cfRule type="cellIs" dxfId="13551" priority="1034" operator="between">
      <formula>43</formula>
      <formula>52</formula>
    </cfRule>
    <cfRule type="containsText" dxfId="13550" priority="1035" operator="containsText" text="true">
      <formula>NOT(ISERROR(SEARCH("true",Q34)))</formula>
    </cfRule>
  </conditionalFormatting>
  <conditionalFormatting sqref="J34:J38">
    <cfRule type="cellIs" dxfId="13549" priority="1032" operator="between">
      <formula>43</formula>
      <formula>52</formula>
    </cfRule>
    <cfRule type="cellIs" dxfId="13548" priority="1033" operator="greaterThan">
      <formula>52</formula>
    </cfRule>
  </conditionalFormatting>
  <conditionalFormatting sqref="R34:T38">
    <cfRule type="containsText" dxfId="13547" priority="1031" operator="containsText" text="TRUE">
      <formula>NOT(ISERROR(SEARCH("TRUE",R34)))</formula>
    </cfRule>
  </conditionalFormatting>
  <conditionalFormatting sqref="R34:R38">
    <cfRule type="containsText" dxfId="13546" priority="1030" operator="containsText" text="FALSE">
      <formula>NOT(ISERROR(SEARCH("FALSE",R34)))</formula>
    </cfRule>
  </conditionalFormatting>
  <conditionalFormatting sqref="S34:T38">
    <cfRule type="containsText" dxfId="13545" priority="1029" operator="containsText" text="MANAGE">
      <formula>NOT(ISERROR(SEARCH("MANAGE",S34)))</formula>
    </cfRule>
  </conditionalFormatting>
  <conditionalFormatting sqref="U34:U38">
    <cfRule type="cellIs" dxfId="13544" priority="1026" operator="between">
      <formula>39</formula>
      <formula>20</formula>
    </cfRule>
    <cfRule type="cellIs" dxfId="13543" priority="1027" operator="between">
      <formula>48</formula>
      <formula>60</formula>
    </cfRule>
    <cfRule type="cellIs" dxfId="13542" priority="1028" operator="greaterThan">
      <formula>60</formula>
    </cfRule>
  </conditionalFormatting>
  <conditionalFormatting sqref="V34:W38">
    <cfRule type="cellIs" dxfId="13541" priority="1023" operator="equal">
      <formula>"C"</formula>
    </cfRule>
    <cfRule type="cellIs" dxfId="13540" priority="1024" operator="equal">
      <formula>"N"</formula>
    </cfRule>
    <cfRule type="cellIs" dxfId="13539" priority="1025" operator="equal">
      <formula>"Y"</formula>
    </cfRule>
  </conditionalFormatting>
  <conditionalFormatting sqref="L34:M38">
    <cfRule type="containsText" dxfId="13538" priority="1020" operator="containsText" text="2">
      <formula>NOT(ISERROR(SEARCH("2",L34)))</formula>
    </cfRule>
    <cfRule type="containsText" dxfId="13537" priority="1021" operator="containsText" text="1">
      <formula>NOT(ISERROR(SEARCH("1",L34)))</formula>
    </cfRule>
    <cfRule type="containsText" dxfId="13536" priority="1022" operator="containsText" text="x">
      <formula>NOT(ISERROR(SEARCH("x",L34)))</formula>
    </cfRule>
  </conditionalFormatting>
  <conditionalFormatting sqref="Q34:Q38">
    <cfRule type="cellIs" dxfId="13535" priority="1018" operator="between">
      <formula>43</formula>
      <formula>52</formula>
    </cfRule>
    <cfRule type="containsText" dxfId="13534" priority="1019" operator="containsText" text="true">
      <formula>NOT(ISERROR(SEARCH("true",Q34)))</formula>
    </cfRule>
  </conditionalFormatting>
  <conditionalFormatting sqref="J34:J38">
    <cfRule type="cellIs" dxfId="13533" priority="1016" operator="between">
      <formula>43</formula>
      <formula>52</formula>
    </cfRule>
    <cfRule type="cellIs" dxfId="13532" priority="1017" operator="greaterThan">
      <formula>52</formula>
    </cfRule>
  </conditionalFormatting>
  <conditionalFormatting sqref="R34:T38">
    <cfRule type="containsText" dxfId="13531" priority="1015" operator="containsText" text="TRUE">
      <formula>NOT(ISERROR(SEARCH("TRUE",R34)))</formula>
    </cfRule>
  </conditionalFormatting>
  <conditionalFormatting sqref="R34:R38">
    <cfRule type="containsText" dxfId="13530" priority="1014" operator="containsText" text="FALSE">
      <formula>NOT(ISERROR(SEARCH("FALSE",R34)))</formula>
    </cfRule>
  </conditionalFormatting>
  <conditionalFormatting sqref="S34:T38">
    <cfRule type="containsText" dxfId="13529" priority="1013" operator="containsText" text="MANAGE">
      <formula>NOT(ISERROR(SEARCH("MANAGE",S34)))</formula>
    </cfRule>
  </conditionalFormatting>
  <conditionalFormatting sqref="U34:U38">
    <cfRule type="cellIs" dxfId="13528" priority="1010" operator="between">
      <formula>39</formula>
      <formula>20</formula>
    </cfRule>
    <cfRule type="cellIs" dxfId="13527" priority="1011" operator="between">
      <formula>48</formula>
      <formula>60</formula>
    </cfRule>
    <cfRule type="cellIs" dxfId="13526" priority="1012" operator="greaterThan">
      <formula>60</formula>
    </cfRule>
  </conditionalFormatting>
  <conditionalFormatting sqref="V34:W38">
    <cfRule type="cellIs" dxfId="13525" priority="1007" operator="equal">
      <formula>"C"</formula>
    </cfRule>
    <cfRule type="cellIs" dxfId="13524" priority="1008" operator="equal">
      <formula>"N"</formula>
    </cfRule>
    <cfRule type="cellIs" dxfId="13523" priority="1009" operator="equal">
      <formula>"Y"</formula>
    </cfRule>
  </conditionalFormatting>
  <conditionalFormatting sqref="L34:M38">
    <cfRule type="containsText" dxfId="13522" priority="1004" operator="containsText" text="2">
      <formula>NOT(ISERROR(SEARCH("2",L34)))</formula>
    </cfRule>
    <cfRule type="containsText" dxfId="13521" priority="1005" operator="containsText" text="1">
      <formula>NOT(ISERROR(SEARCH("1",L34)))</formula>
    </cfRule>
    <cfRule type="containsText" dxfId="13520" priority="1006" operator="containsText" text="x">
      <formula>NOT(ISERROR(SEARCH("x",L34)))</formula>
    </cfRule>
  </conditionalFormatting>
  <conditionalFormatting sqref="Q34:Q38">
    <cfRule type="cellIs" dxfId="13519" priority="1002" operator="between">
      <formula>43</formula>
      <formula>52</formula>
    </cfRule>
    <cfRule type="containsText" dxfId="13518" priority="1003" operator="containsText" text="true">
      <formula>NOT(ISERROR(SEARCH("true",Q34)))</formula>
    </cfRule>
  </conditionalFormatting>
  <conditionalFormatting sqref="J34:J38">
    <cfRule type="cellIs" dxfId="13517" priority="1000" operator="between">
      <formula>43</formula>
      <formula>52</formula>
    </cfRule>
    <cfRule type="cellIs" dxfId="13516" priority="1001" operator="greaterThan">
      <formula>52</formula>
    </cfRule>
  </conditionalFormatting>
  <conditionalFormatting sqref="R34:T38">
    <cfRule type="containsText" dxfId="13515" priority="999" operator="containsText" text="TRUE">
      <formula>NOT(ISERROR(SEARCH("TRUE",R34)))</formula>
    </cfRule>
  </conditionalFormatting>
  <conditionalFormatting sqref="R34:R38">
    <cfRule type="containsText" dxfId="13514" priority="998" operator="containsText" text="FALSE">
      <formula>NOT(ISERROR(SEARCH("FALSE",R34)))</formula>
    </cfRule>
  </conditionalFormatting>
  <conditionalFormatting sqref="S34:T38">
    <cfRule type="containsText" dxfId="13513" priority="997" operator="containsText" text="MANAGE">
      <formula>NOT(ISERROR(SEARCH("MANAGE",S34)))</formula>
    </cfRule>
  </conditionalFormatting>
  <conditionalFormatting sqref="U34:U38">
    <cfRule type="cellIs" dxfId="13512" priority="994" operator="between">
      <formula>39</formula>
      <formula>20</formula>
    </cfRule>
    <cfRule type="cellIs" dxfId="13511" priority="995" operator="between">
      <formula>48</formula>
      <formula>60</formula>
    </cfRule>
    <cfRule type="cellIs" dxfId="13510" priority="996" operator="greaterThan">
      <formula>60</formula>
    </cfRule>
  </conditionalFormatting>
  <conditionalFormatting sqref="V34:W38">
    <cfRule type="cellIs" dxfId="13509" priority="991" operator="equal">
      <formula>"C"</formula>
    </cfRule>
    <cfRule type="cellIs" dxfId="13508" priority="992" operator="equal">
      <formula>"N"</formula>
    </cfRule>
    <cfRule type="cellIs" dxfId="13507" priority="993" operator="equal">
      <formula>"Y"</formula>
    </cfRule>
  </conditionalFormatting>
  <conditionalFormatting sqref="L34:M36">
    <cfRule type="containsText" dxfId="13506" priority="988" operator="containsText" text="2">
      <formula>NOT(ISERROR(SEARCH("2",L34)))</formula>
    </cfRule>
    <cfRule type="containsText" dxfId="13505" priority="989" operator="containsText" text="1">
      <formula>NOT(ISERROR(SEARCH("1",L34)))</formula>
    </cfRule>
    <cfRule type="containsText" dxfId="13504" priority="990" operator="containsText" text="x">
      <formula>NOT(ISERROR(SEARCH("x",L34)))</formula>
    </cfRule>
  </conditionalFormatting>
  <conditionalFormatting sqref="Q34:Q36">
    <cfRule type="cellIs" dxfId="13503" priority="986" operator="between">
      <formula>43</formula>
      <formula>52</formula>
    </cfRule>
    <cfRule type="containsText" dxfId="13502" priority="987" operator="containsText" text="true">
      <formula>NOT(ISERROR(SEARCH("true",Q34)))</formula>
    </cfRule>
  </conditionalFormatting>
  <conditionalFormatting sqref="J34:J36">
    <cfRule type="cellIs" dxfId="13501" priority="984" operator="between">
      <formula>43</formula>
      <formula>52</formula>
    </cfRule>
    <cfRule type="cellIs" dxfId="13500" priority="985" operator="greaterThan">
      <formula>52</formula>
    </cfRule>
  </conditionalFormatting>
  <conditionalFormatting sqref="R34:T36">
    <cfRule type="containsText" dxfId="13499" priority="983" operator="containsText" text="TRUE">
      <formula>NOT(ISERROR(SEARCH("TRUE",R34)))</formula>
    </cfRule>
  </conditionalFormatting>
  <conditionalFormatting sqref="R34:R36">
    <cfRule type="containsText" dxfId="13498" priority="982" operator="containsText" text="FALSE">
      <formula>NOT(ISERROR(SEARCH("FALSE",R34)))</formula>
    </cfRule>
  </conditionalFormatting>
  <conditionalFormatting sqref="S34:T36">
    <cfRule type="containsText" dxfId="13497" priority="981" operator="containsText" text="MANAGE">
      <formula>NOT(ISERROR(SEARCH("MANAGE",S34)))</formula>
    </cfRule>
  </conditionalFormatting>
  <conditionalFormatting sqref="U34:U36">
    <cfRule type="cellIs" dxfId="13496" priority="978" operator="between">
      <formula>39</formula>
      <formula>20</formula>
    </cfRule>
    <cfRule type="cellIs" dxfId="13495" priority="979" operator="between">
      <formula>48</formula>
      <formula>60</formula>
    </cfRule>
    <cfRule type="cellIs" dxfId="13494" priority="980" operator="greaterThan">
      <formula>60</formula>
    </cfRule>
  </conditionalFormatting>
  <conditionalFormatting sqref="V34:W36">
    <cfRule type="cellIs" dxfId="13493" priority="975" operator="equal">
      <formula>"C"</formula>
    </cfRule>
    <cfRule type="cellIs" dxfId="13492" priority="976" operator="equal">
      <formula>"N"</formula>
    </cfRule>
    <cfRule type="cellIs" dxfId="13491" priority="977" operator="equal">
      <formula>"Y"</formula>
    </cfRule>
  </conditionalFormatting>
  <conditionalFormatting sqref="L34:M38">
    <cfRule type="containsText" dxfId="13490" priority="972" operator="containsText" text="2">
      <formula>NOT(ISERROR(SEARCH("2",L34)))</formula>
    </cfRule>
    <cfRule type="containsText" dxfId="13489" priority="973" operator="containsText" text="1">
      <formula>NOT(ISERROR(SEARCH("1",L34)))</formula>
    </cfRule>
    <cfRule type="containsText" dxfId="13488" priority="974" operator="containsText" text="x">
      <formula>NOT(ISERROR(SEARCH("x",L34)))</formula>
    </cfRule>
  </conditionalFormatting>
  <conditionalFormatting sqref="Q34:Q38">
    <cfRule type="cellIs" dxfId="13487" priority="970" operator="between">
      <formula>43</formula>
      <formula>52</formula>
    </cfRule>
    <cfRule type="containsText" dxfId="13486" priority="971" operator="containsText" text="true">
      <formula>NOT(ISERROR(SEARCH("true",Q34)))</formula>
    </cfRule>
  </conditionalFormatting>
  <conditionalFormatting sqref="J34:J38">
    <cfRule type="cellIs" dxfId="13485" priority="968" operator="between">
      <formula>43</formula>
      <formula>52</formula>
    </cfRule>
    <cfRule type="cellIs" dxfId="13484" priority="969" operator="greaterThan">
      <formula>52</formula>
    </cfRule>
  </conditionalFormatting>
  <conditionalFormatting sqref="R34:T38">
    <cfRule type="containsText" dxfId="13483" priority="967" operator="containsText" text="TRUE">
      <formula>NOT(ISERROR(SEARCH("TRUE",R34)))</formula>
    </cfRule>
  </conditionalFormatting>
  <conditionalFormatting sqref="R34:R38">
    <cfRule type="containsText" dxfId="13482" priority="966" operator="containsText" text="FALSE">
      <formula>NOT(ISERROR(SEARCH("FALSE",R34)))</formula>
    </cfRule>
  </conditionalFormatting>
  <conditionalFormatting sqref="S34:T38">
    <cfRule type="containsText" dxfId="13481" priority="965" operator="containsText" text="MANAGE">
      <formula>NOT(ISERROR(SEARCH("MANAGE",S34)))</formula>
    </cfRule>
  </conditionalFormatting>
  <conditionalFormatting sqref="U34:U38">
    <cfRule type="cellIs" dxfId="13480" priority="962" operator="between">
      <formula>39</formula>
      <formula>20</formula>
    </cfRule>
    <cfRule type="cellIs" dxfId="13479" priority="963" operator="between">
      <formula>48</formula>
      <formula>60</formula>
    </cfRule>
    <cfRule type="cellIs" dxfId="13478" priority="964" operator="greaterThan">
      <formula>60</formula>
    </cfRule>
  </conditionalFormatting>
  <conditionalFormatting sqref="V34:W38">
    <cfRule type="cellIs" dxfId="13477" priority="959" operator="equal">
      <formula>"C"</formula>
    </cfRule>
    <cfRule type="cellIs" dxfId="13476" priority="960" operator="equal">
      <formula>"N"</formula>
    </cfRule>
    <cfRule type="cellIs" dxfId="13475" priority="961" operator="equal">
      <formula>"Y"</formula>
    </cfRule>
  </conditionalFormatting>
  <conditionalFormatting sqref="L34:M38">
    <cfRule type="containsText" dxfId="13474" priority="956" operator="containsText" text="2">
      <formula>NOT(ISERROR(SEARCH("2",L34)))</formula>
    </cfRule>
    <cfRule type="containsText" dxfId="13473" priority="957" operator="containsText" text="1">
      <formula>NOT(ISERROR(SEARCH("1",L34)))</formula>
    </cfRule>
    <cfRule type="containsText" dxfId="13472" priority="958" operator="containsText" text="x">
      <formula>NOT(ISERROR(SEARCH("x",L34)))</formula>
    </cfRule>
  </conditionalFormatting>
  <conditionalFormatting sqref="Q34:Q38">
    <cfRule type="cellIs" dxfId="13471" priority="954" operator="between">
      <formula>43</formula>
      <formula>52</formula>
    </cfRule>
    <cfRule type="containsText" dxfId="13470" priority="955" operator="containsText" text="true">
      <formula>NOT(ISERROR(SEARCH("true",Q34)))</formula>
    </cfRule>
  </conditionalFormatting>
  <conditionalFormatting sqref="J34:J38">
    <cfRule type="cellIs" dxfId="13469" priority="952" operator="between">
      <formula>43</formula>
      <formula>52</formula>
    </cfRule>
    <cfRule type="cellIs" dxfId="13468" priority="953" operator="greaterThan">
      <formula>52</formula>
    </cfRule>
  </conditionalFormatting>
  <conditionalFormatting sqref="R34:T38">
    <cfRule type="containsText" dxfId="13467" priority="951" operator="containsText" text="TRUE">
      <formula>NOT(ISERROR(SEARCH("TRUE",R34)))</formula>
    </cfRule>
  </conditionalFormatting>
  <conditionalFormatting sqref="R34:R38">
    <cfRule type="containsText" dxfId="13466" priority="950" operator="containsText" text="FALSE">
      <formula>NOT(ISERROR(SEARCH("FALSE",R34)))</formula>
    </cfRule>
  </conditionalFormatting>
  <conditionalFormatting sqref="S34:T38">
    <cfRule type="containsText" dxfId="13465" priority="949" operator="containsText" text="MANAGE">
      <formula>NOT(ISERROR(SEARCH("MANAGE",S34)))</formula>
    </cfRule>
  </conditionalFormatting>
  <conditionalFormatting sqref="U34:U38">
    <cfRule type="cellIs" dxfId="13464" priority="946" operator="between">
      <formula>39</formula>
      <formula>20</formula>
    </cfRule>
    <cfRule type="cellIs" dxfId="13463" priority="947" operator="between">
      <formula>48</formula>
      <formula>60</formula>
    </cfRule>
    <cfRule type="cellIs" dxfId="13462" priority="948" operator="greaterThan">
      <formula>60</formula>
    </cfRule>
  </conditionalFormatting>
  <conditionalFormatting sqref="V34:W38">
    <cfRule type="cellIs" dxfId="13461" priority="943" operator="equal">
      <formula>"C"</formula>
    </cfRule>
    <cfRule type="cellIs" dxfId="13460" priority="944" operator="equal">
      <formula>"N"</formula>
    </cfRule>
    <cfRule type="cellIs" dxfId="13459" priority="945" operator="equal">
      <formula>"Y"</formula>
    </cfRule>
  </conditionalFormatting>
  <conditionalFormatting sqref="L34:M38">
    <cfRule type="containsText" dxfId="13458" priority="940" operator="containsText" text="2">
      <formula>NOT(ISERROR(SEARCH("2",L34)))</formula>
    </cfRule>
    <cfRule type="containsText" dxfId="13457" priority="941" operator="containsText" text="1">
      <formula>NOT(ISERROR(SEARCH("1",L34)))</formula>
    </cfRule>
    <cfRule type="containsText" dxfId="13456" priority="942" operator="containsText" text="x">
      <formula>NOT(ISERROR(SEARCH("x",L34)))</formula>
    </cfRule>
  </conditionalFormatting>
  <conditionalFormatting sqref="Q34:Q38">
    <cfRule type="cellIs" dxfId="13455" priority="938" operator="between">
      <formula>43</formula>
      <formula>52</formula>
    </cfRule>
    <cfRule type="containsText" dxfId="13454" priority="939" operator="containsText" text="true">
      <formula>NOT(ISERROR(SEARCH("true",Q34)))</formula>
    </cfRule>
  </conditionalFormatting>
  <conditionalFormatting sqref="J34:J38">
    <cfRule type="cellIs" dxfId="13453" priority="936" operator="between">
      <formula>43</formula>
      <formula>52</formula>
    </cfRule>
    <cfRule type="cellIs" dxfId="13452" priority="937" operator="greaterThan">
      <formula>52</formula>
    </cfRule>
  </conditionalFormatting>
  <conditionalFormatting sqref="R34:T38">
    <cfRule type="containsText" dxfId="13451" priority="935" operator="containsText" text="TRUE">
      <formula>NOT(ISERROR(SEARCH("TRUE",R34)))</formula>
    </cfRule>
  </conditionalFormatting>
  <conditionalFormatting sqref="R34:R38">
    <cfRule type="containsText" dxfId="13450" priority="934" operator="containsText" text="FALSE">
      <formula>NOT(ISERROR(SEARCH("FALSE",R34)))</formula>
    </cfRule>
  </conditionalFormatting>
  <conditionalFormatting sqref="S34:T38">
    <cfRule type="containsText" dxfId="13449" priority="933" operator="containsText" text="MANAGE">
      <formula>NOT(ISERROR(SEARCH("MANAGE",S34)))</formula>
    </cfRule>
  </conditionalFormatting>
  <conditionalFormatting sqref="U34:U38">
    <cfRule type="cellIs" dxfId="13448" priority="930" operator="between">
      <formula>39</formula>
      <formula>20</formula>
    </cfRule>
    <cfRule type="cellIs" dxfId="13447" priority="931" operator="between">
      <formula>48</formula>
      <formula>60</formula>
    </cfRule>
    <cfRule type="cellIs" dxfId="13446" priority="932" operator="greaterThan">
      <formula>60</formula>
    </cfRule>
  </conditionalFormatting>
  <conditionalFormatting sqref="V34:W38">
    <cfRule type="cellIs" dxfId="13445" priority="927" operator="equal">
      <formula>"C"</formula>
    </cfRule>
    <cfRule type="cellIs" dxfId="13444" priority="928" operator="equal">
      <formula>"N"</formula>
    </cfRule>
    <cfRule type="cellIs" dxfId="13443" priority="929" operator="equal">
      <formula>"Y"</formula>
    </cfRule>
  </conditionalFormatting>
  <conditionalFormatting sqref="L34:M38">
    <cfRule type="containsText" dxfId="13442" priority="924" operator="containsText" text="2">
      <formula>NOT(ISERROR(SEARCH("2",L34)))</formula>
    </cfRule>
    <cfRule type="containsText" dxfId="13441" priority="925" operator="containsText" text="1">
      <formula>NOT(ISERROR(SEARCH("1",L34)))</formula>
    </cfRule>
    <cfRule type="containsText" dxfId="13440" priority="926" operator="containsText" text="x">
      <formula>NOT(ISERROR(SEARCH("x",L34)))</formula>
    </cfRule>
  </conditionalFormatting>
  <conditionalFormatting sqref="Q34:Q38">
    <cfRule type="cellIs" dxfId="13439" priority="922" operator="between">
      <formula>43</formula>
      <formula>52</formula>
    </cfRule>
    <cfRule type="containsText" dxfId="13438" priority="923" operator="containsText" text="true">
      <formula>NOT(ISERROR(SEARCH("true",Q34)))</formula>
    </cfRule>
  </conditionalFormatting>
  <conditionalFormatting sqref="J34:J38">
    <cfRule type="cellIs" dxfId="13437" priority="920" operator="between">
      <formula>43</formula>
      <formula>52</formula>
    </cfRule>
    <cfRule type="cellIs" dxfId="13436" priority="921" operator="greaterThan">
      <formula>52</formula>
    </cfRule>
  </conditionalFormatting>
  <conditionalFormatting sqref="R34:T38">
    <cfRule type="containsText" dxfId="13435" priority="919" operator="containsText" text="TRUE">
      <formula>NOT(ISERROR(SEARCH("TRUE",R34)))</formula>
    </cfRule>
  </conditionalFormatting>
  <conditionalFormatting sqref="R34:R38">
    <cfRule type="containsText" dxfId="13434" priority="918" operator="containsText" text="FALSE">
      <formula>NOT(ISERROR(SEARCH("FALSE",R34)))</formula>
    </cfRule>
  </conditionalFormatting>
  <conditionalFormatting sqref="S34:T38">
    <cfRule type="containsText" dxfId="13433" priority="917" operator="containsText" text="MANAGE">
      <formula>NOT(ISERROR(SEARCH("MANAGE",S34)))</formula>
    </cfRule>
  </conditionalFormatting>
  <conditionalFormatting sqref="U34:U38">
    <cfRule type="cellIs" dxfId="13432" priority="914" operator="between">
      <formula>39</formula>
      <formula>20</formula>
    </cfRule>
    <cfRule type="cellIs" dxfId="13431" priority="915" operator="between">
      <formula>48</formula>
      <formula>60</formula>
    </cfRule>
    <cfRule type="cellIs" dxfId="13430" priority="916" operator="greaterThan">
      <formula>60</formula>
    </cfRule>
  </conditionalFormatting>
  <conditionalFormatting sqref="V34:W38">
    <cfRule type="cellIs" dxfId="13429" priority="911" operator="equal">
      <formula>"C"</formula>
    </cfRule>
    <cfRule type="cellIs" dxfId="13428" priority="912" operator="equal">
      <formula>"N"</formula>
    </cfRule>
    <cfRule type="cellIs" dxfId="13427" priority="913" operator="equal">
      <formula>"Y"</formula>
    </cfRule>
  </conditionalFormatting>
  <conditionalFormatting sqref="L34:M36">
    <cfRule type="containsText" dxfId="13426" priority="908" operator="containsText" text="2">
      <formula>NOT(ISERROR(SEARCH("2",L34)))</formula>
    </cfRule>
    <cfRule type="containsText" dxfId="13425" priority="909" operator="containsText" text="1">
      <formula>NOT(ISERROR(SEARCH("1",L34)))</formula>
    </cfRule>
    <cfRule type="containsText" dxfId="13424" priority="910" operator="containsText" text="x">
      <formula>NOT(ISERROR(SEARCH("x",L34)))</formula>
    </cfRule>
  </conditionalFormatting>
  <conditionalFormatting sqref="Q34:Q36">
    <cfRule type="cellIs" dxfId="13423" priority="906" operator="between">
      <formula>43</formula>
      <formula>52</formula>
    </cfRule>
    <cfRule type="containsText" dxfId="13422" priority="907" operator="containsText" text="true">
      <formula>NOT(ISERROR(SEARCH("true",Q34)))</formula>
    </cfRule>
  </conditionalFormatting>
  <conditionalFormatting sqref="J34:J36">
    <cfRule type="cellIs" dxfId="13421" priority="904" operator="between">
      <formula>43</formula>
      <formula>52</formula>
    </cfRule>
    <cfRule type="cellIs" dxfId="13420" priority="905" operator="greaterThan">
      <formula>52</formula>
    </cfRule>
  </conditionalFormatting>
  <conditionalFormatting sqref="R34:T36">
    <cfRule type="containsText" dxfId="13419" priority="903" operator="containsText" text="TRUE">
      <formula>NOT(ISERROR(SEARCH("TRUE",R34)))</formula>
    </cfRule>
  </conditionalFormatting>
  <conditionalFormatting sqref="R34:R36">
    <cfRule type="containsText" dxfId="13418" priority="902" operator="containsText" text="FALSE">
      <formula>NOT(ISERROR(SEARCH("FALSE",R34)))</formula>
    </cfRule>
  </conditionalFormatting>
  <conditionalFormatting sqref="S34:T36">
    <cfRule type="containsText" dxfId="13417" priority="901" operator="containsText" text="MANAGE">
      <formula>NOT(ISERROR(SEARCH("MANAGE",S34)))</formula>
    </cfRule>
  </conditionalFormatting>
  <conditionalFormatting sqref="U34:U36">
    <cfRule type="cellIs" dxfId="13416" priority="898" operator="between">
      <formula>39</formula>
      <formula>20</formula>
    </cfRule>
    <cfRule type="cellIs" dxfId="13415" priority="899" operator="between">
      <formula>48</formula>
      <formula>60</formula>
    </cfRule>
    <cfRule type="cellIs" dxfId="13414" priority="900" operator="greaterThan">
      <formula>60</formula>
    </cfRule>
  </conditionalFormatting>
  <conditionalFormatting sqref="V34:W36">
    <cfRule type="cellIs" dxfId="13413" priority="895" operator="equal">
      <formula>"C"</formula>
    </cfRule>
    <cfRule type="cellIs" dxfId="13412" priority="896" operator="equal">
      <formula>"N"</formula>
    </cfRule>
    <cfRule type="cellIs" dxfId="13411" priority="897" operator="equal">
      <formula>"Y"</formula>
    </cfRule>
  </conditionalFormatting>
  <conditionalFormatting sqref="L34:M38">
    <cfRule type="containsText" dxfId="13410" priority="892" operator="containsText" text="2">
      <formula>NOT(ISERROR(SEARCH("2",L34)))</formula>
    </cfRule>
    <cfRule type="containsText" dxfId="13409" priority="893" operator="containsText" text="1">
      <formula>NOT(ISERROR(SEARCH("1",L34)))</formula>
    </cfRule>
    <cfRule type="containsText" dxfId="13408" priority="894" operator="containsText" text="x">
      <formula>NOT(ISERROR(SEARCH("x",L34)))</formula>
    </cfRule>
  </conditionalFormatting>
  <conditionalFormatting sqref="Q34:Q38">
    <cfRule type="cellIs" dxfId="13407" priority="890" operator="between">
      <formula>43</formula>
      <formula>52</formula>
    </cfRule>
    <cfRule type="containsText" dxfId="13406" priority="891" operator="containsText" text="true">
      <formula>NOT(ISERROR(SEARCH("true",Q34)))</formula>
    </cfRule>
  </conditionalFormatting>
  <conditionalFormatting sqref="J34:J38">
    <cfRule type="cellIs" dxfId="13405" priority="888" operator="between">
      <formula>43</formula>
      <formula>52</formula>
    </cfRule>
    <cfRule type="cellIs" dxfId="13404" priority="889" operator="greaterThan">
      <formula>52</formula>
    </cfRule>
  </conditionalFormatting>
  <conditionalFormatting sqref="R34:T38">
    <cfRule type="containsText" dxfId="13403" priority="887" operator="containsText" text="TRUE">
      <formula>NOT(ISERROR(SEARCH("TRUE",R34)))</formula>
    </cfRule>
  </conditionalFormatting>
  <conditionalFormatting sqref="R34:R38">
    <cfRule type="containsText" dxfId="13402" priority="886" operator="containsText" text="FALSE">
      <formula>NOT(ISERROR(SEARCH("FALSE",R34)))</formula>
    </cfRule>
  </conditionalFormatting>
  <conditionalFormatting sqref="S34:T38">
    <cfRule type="containsText" dxfId="13401" priority="885" operator="containsText" text="MANAGE">
      <formula>NOT(ISERROR(SEARCH("MANAGE",S34)))</formula>
    </cfRule>
  </conditionalFormatting>
  <conditionalFormatting sqref="U34:U38">
    <cfRule type="cellIs" dxfId="13400" priority="882" operator="between">
      <formula>39</formula>
      <formula>20</formula>
    </cfRule>
    <cfRule type="cellIs" dxfId="13399" priority="883" operator="between">
      <formula>48</formula>
      <formula>60</formula>
    </cfRule>
    <cfRule type="cellIs" dxfId="13398" priority="884" operator="greaterThan">
      <formula>60</formula>
    </cfRule>
  </conditionalFormatting>
  <conditionalFormatting sqref="V34:W38">
    <cfRule type="cellIs" dxfId="13397" priority="879" operator="equal">
      <formula>"C"</formula>
    </cfRule>
    <cfRule type="cellIs" dxfId="13396" priority="880" operator="equal">
      <formula>"N"</formula>
    </cfRule>
    <cfRule type="cellIs" dxfId="13395" priority="881" operator="equal">
      <formula>"Y"</formula>
    </cfRule>
  </conditionalFormatting>
  <conditionalFormatting sqref="L34:M38">
    <cfRule type="containsText" dxfId="13394" priority="876" operator="containsText" text="2">
      <formula>NOT(ISERROR(SEARCH("2",L34)))</formula>
    </cfRule>
    <cfRule type="containsText" dxfId="13393" priority="877" operator="containsText" text="1">
      <formula>NOT(ISERROR(SEARCH("1",L34)))</formula>
    </cfRule>
    <cfRule type="containsText" dxfId="13392" priority="878" operator="containsText" text="x">
      <formula>NOT(ISERROR(SEARCH("x",L34)))</formula>
    </cfRule>
  </conditionalFormatting>
  <conditionalFormatting sqref="Q34:Q38">
    <cfRule type="cellIs" dxfId="13391" priority="874" operator="between">
      <formula>43</formula>
      <formula>52</formula>
    </cfRule>
    <cfRule type="containsText" dxfId="13390" priority="875" operator="containsText" text="true">
      <formula>NOT(ISERROR(SEARCH("true",Q34)))</formula>
    </cfRule>
  </conditionalFormatting>
  <conditionalFormatting sqref="J34:J38">
    <cfRule type="cellIs" dxfId="13389" priority="872" operator="between">
      <formula>43</formula>
      <formula>52</formula>
    </cfRule>
    <cfRule type="cellIs" dxfId="13388" priority="873" operator="greaterThan">
      <formula>52</formula>
    </cfRule>
  </conditionalFormatting>
  <conditionalFormatting sqref="R34:T38">
    <cfRule type="containsText" dxfId="13387" priority="871" operator="containsText" text="TRUE">
      <formula>NOT(ISERROR(SEARCH("TRUE",R34)))</formula>
    </cfRule>
  </conditionalFormatting>
  <conditionalFormatting sqref="R34:R38">
    <cfRule type="containsText" dxfId="13386" priority="870" operator="containsText" text="FALSE">
      <formula>NOT(ISERROR(SEARCH("FALSE",R34)))</formula>
    </cfRule>
  </conditionalFormatting>
  <conditionalFormatting sqref="S34:T38">
    <cfRule type="containsText" dxfId="13385" priority="869" operator="containsText" text="MANAGE">
      <formula>NOT(ISERROR(SEARCH("MANAGE",S34)))</formula>
    </cfRule>
  </conditionalFormatting>
  <conditionalFormatting sqref="P34:P38">
    <cfRule type="containsText" dxfId="13384" priority="866" operator="containsText" text="0-1">
      <formula>NOT(ISERROR(SEARCH("0-1",P34)))</formula>
    </cfRule>
    <cfRule type="containsText" dxfId="13383" priority="867" operator="containsText" text="1-0">
      <formula>NOT(ISERROR(SEARCH("1-0",P34)))</formula>
    </cfRule>
    <cfRule type="containsText" dxfId="13382" priority="868" operator="containsText" text="0-0">
      <formula>NOT(ISERROR(SEARCH("0-0",P34)))</formula>
    </cfRule>
  </conditionalFormatting>
  <conditionalFormatting sqref="U34:U38">
    <cfRule type="cellIs" dxfId="13381" priority="863" operator="between">
      <formula>39</formula>
      <formula>20</formula>
    </cfRule>
    <cfRule type="cellIs" dxfId="13380" priority="864" operator="between">
      <formula>48</formula>
      <formula>60</formula>
    </cfRule>
    <cfRule type="cellIs" dxfId="13379" priority="865" operator="greaterThan">
      <formula>60</formula>
    </cfRule>
  </conditionalFormatting>
  <conditionalFormatting sqref="V34:W38">
    <cfRule type="cellIs" dxfId="13378" priority="860" operator="equal">
      <formula>"C"</formula>
    </cfRule>
    <cfRule type="cellIs" dxfId="13377" priority="861" operator="equal">
      <formula>"N"</formula>
    </cfRule>
    <cfRule type="cellIs" dxfId="13376" priority="862" operator="equal">
      <formula>"Y"</formula>
    </cfRule>
  </conditionalFormatting>
  <conditionalFormatting sqref="L34:M38">
    <cfRule type="containsText" dxfId="13375" priority="857" operator="containsText" text="2">
      <formula>NOT(ISERROR(SEARCH("2",L34)))</formula>
    </cfRule>
    <cfRule type="containsText" dxfId="13374" priority="858" operator="containsText" text="1">
      <formula>NOT(ISERROR(SEARCH("1",L34)))</formula>
    </cfRule>
    <cfRule type="containsText" dxfId="13373" priority="859" operator="containsText" text="x">
      <formula>NOT(ISERROR(SEARCH("x",L34)))</formula>
    </cfRule>
  </conditionalFormatting>
  <conditionalFormatting sqref="Q34:Q38">
    <cfRule type="cellIs" dxfId="13372" priority="855" operator="between">
      <formula>43</formula>
      <formula>52</formula>
    </cfRule>
    <cfRule type="containsText" dxfId="13371" priority="856" operator="containsText" text="true">
      <formula>NOT(ISERROR(SEARCH("true",Q34)))</formula>
    </cfRule>
  </conditionalFormatting>
  <conditionalFormatting sqref="J34:J38">
    <cfRule type="cellIs" dxfId="13370" priority="853" operator="between">
      <formula>43</formula>
      <formula>52</formula>
    </cfRule>
    <cfRule type="cellIs" dxfId="13369" priority="854" operator="greaterThan">
      <formula>52</formula>
    </cfRule>
  </conditionalFormatting>
  <conditionalFormatting sqref="R34:T38">
    <cfRule type="containsText" dxfId="13368" priority="852" operator="containsText" text="TRUE">
      <formula>NOT(ISERROR(SEARCH("TRUE",R34)))</formula>
    </cfRule>
  </conditionalFormatting>
  <conditionalFormatting sqref="R34:R38">
    <cfRule type="containsText" dxfId="13367" priority="851" operator="containsText" text="FALSE">
      <formula>NOT(ISERROR(SEARCH("FALSE",R34)))</formula>
    </cfRule>
  </conditionalFormatting>
  <conditionalFormatting sqref="S34:T38">
    <cfRule type="containsText" dxfId="13366" priority="850" operator="containsText" text="MANAGE">
      <formula>NOT(ISERROR(SEARCH("MANAGE",S34)))</formula>
    </cfRule>
  </conditionalFormatting>
  <conditionalFormatting sqref="P34:P38">
    <cfRule type="containsText" dxfId="13365" priority="847" operator="containsText" text="0-1">
      <formula>NOT(ISERROR(SEARCH("0-1",P34)))</formula>
    </cfRule>
    <cfRule type="containsText" dxfId="13364" priority="848" operator="containsText" text="1-0">
      <formula>NOT(ISERROR(SEARCH("1-0",P34)))</formula>
    </cfRule>
    <cfRule type="containsText" dxfId="13363" priority="849" operator="containsText" text="0-0">
      <formula>NOT(ISERROR(SEARCH("0-0",P34)))</formula>
    </cfRule>
  </conditionalFormatting>
  <conditionalFormatting sqref="U34:U38">
    <cfRule type="cellIs" dxfId="13362" priority="844" operator="between">
      <formula>39</formula>
      <formula>20</formula>
    </cfRule>
    <cfRule type="cellIs" dxfId="13361" priority="845" operator="between">
      <formula>48</formula>
      <formula>60</formula>
    </cfRule>
    <cfRule type="cellIs" dxfId="13360" priority="846" operator="greaterThan">
      <formula>60</formula>
    </cfRule>
  </conditionalFormatting>
  <conditionalFormatting sqref="V34:W38">
    <cfRule type="cellIs" dxfId="13359" priority="841" operator="equal">
      <formula>"C"</formula>
    </cfRule>
    <cfRule type="cellIs" dxfId="13358" priority="842" operator="equal">
      <formula>"N"</formula>
    </cfRule>
    <cfRule type="cellIs" dxfId="13357" priority="843" operator="equal">
      <formula>"Y"</formula>
    </cfRule>
  </conditionalFormatting>
  <conditionalFormatting sqref="L34:M38">
    <cfRule type="containsText" dxfId="13356" priority="838" operator="containsText" text="2">
      <formula>NOT(ISERROR(SEARCH("2",L34)))</formula>
    </cfRule>
    <cfRule type="containsText" dxfId="13355" priority="839" operator="containsText" text="1">
      <formula>NOT(ISERROR(SEARCH("1",L34)))</formula>
    </cfRule>
    <cfRule type="containsText" dxfId="13354" priority="840" operator="containsText" text="x">
      <formula>NOT(ISERROR(SEARCH("x",L34)))</formula>
    </cfRule>
  </conditionalFormatting>
  <conditionalFormatting sqref="Q34:Q38">
    <cfRule type="cellIs" dxfId="13353" priority="836" operator="between">
      <formula>43</formula>
      <formula>52</formula>
    </cfRule>
    <cfRule type="containsText" dxfId="13352" priority="837" operator="containsText" text="true">
      <formula>NOT(ISERROR(SEARCH("true",Q34)))</formula>
    </cfRule>
  </conditionalFormatting>
  <conditionalFormatting sqref="J34:J38">
    <cfRule type="cellIs" dxfId="13351" priority="834" operator="between">
      <formula>43</formula>
      <formula>52</formula>
    </cfRule>
    <cfRule type="cellIs" dxfId="13350" priority="835" operator="greaterThan">
      <formula>52</formula>
    </cfRule>
  </conditionalFormatting>
  <conditionalFormatting sqref="R34:T38">
    <cfRule type="containsText" dxfId="13349" priority="833" operator="containsText" text="TRUE">
      <formula>NOT(ISERROR(SEARCH("TRUE",R34)))</formula>
    </cfRule>
  </conditionalFormatting>
  <conditionalFormatting sqref="R34:R38">
    <cfRule type="containsText" dxfId="13348" priority="832" operator="containsText" text="FALSE">
      <formula>NOT(ISERROR(SEARCH("FALSE",R34)))</formula>
    </cfRule>
  </conditionalFormatting>
  <conditionalFormatting sqref="S34:T38">
    <cfRule type="containsText" dxfId="13347" priority="831" operator="containsText" text="MANAGE">
      <formula>NOT(ISERROR(SEARCH("MANAGE",S34)))</formula>
    </cfRule>
  </conditionalFormatting>
  <conditionalFormatting sqref="P34:P38">
    <cfRule type="containsText" dxfId="13346" priority="828" operator="containsText" text="0-1">
      <formula>NOT(ISERROR(SEARCH("0-1",P34)))</formula>
    </cfRule>
    <cfRule type="containsText" dxfId="13345" priority="829" operator="containsText" text="1-0">
      <formula>NOT(ISERROR(SEARCH("1-0",P34)))</formula>
    </cfRule>
    <cfRule type="containsText" dxfId="13344" priority="830" operator="containsText" text="0-0">
      <formula>NOT(ISERROR(SEARCH("0-0",P34)))</formula>
    </cfRule>
  </conditionalFormatting>
  <conditionalFormatting sqref="U34:U38">
    <cfRule type="cellIs" dxfId="13343" priority="825" operator="between">
      <formula>39</formula>
      <formula>20</formula>
    </cfRule>
    <cfRule type="cellIs" dxfId="13342" priority="826" operator="between">
      <formula>48</formula>
      <formula>60</formula>
    </cfRule>
    <cfRule type="cellIs" dxfId="13341" priority="827" operator="greaterThan">
      <formula>60</formula>
    </cfRule>
  </conditionalFormatting>
  <conditionalFormatting sqref="V34:W38">
    <cfRule type="cellIs" dxfId="13340" priority="822" operator="equal">
      <formula>"C"</formula>
    </cfRule>
    <cfRule type="cellIs" dxfId="13339" priority="823" operator="equal">
      <formula>"N"</formula>
    </cfRule>
    <cfRule type="cellIs" dxfId="13338" priority="824" operator="equal">
      <formula>"Y"</formula>
    </cfRule>
  </conditionalFormatting>
  <conditionalFormatting sqref="L34:M38">
    <cfRule type="containsText" dxfId="13337" priority="819" operator="containsText" text="2">
      <formula>NOT(ISERROR(SEARCH("2",L34)))</formula>
    </cfRule>
    <cfRule type="containsText" dxfId="13336" priority="820" operator="containsText" text="1">
      <formula>NOT(ISERROR(SEARCH("1",L34)))</formula>
    </cfRule>
    <cfRule type="containsText" dxfId="13335" priority="821" operator="containsText" text="x">
      <formula>NOT(ISERROR(SEARCH("x",L34)))</formula>
    </cfRule>
  </conditionalFormatting>
  <conditionalFormatting sqref="Q34:Q38">
    <cfRule type="cellIs" dxfId="13334" priority="817" operator="between">
      <formula>43</formula>
      <formula>52</formula>
    </cfRule>
    <cfRule type="containsText" dxfId="13333" priority="818" operator="containsText" text="true">
      <formula>NOT(ISERROR(SEARCH("true",Q34)))</formula>
    </cfRule>
  </conditionalFormatting>
  <conditionalFormatting sqref="J34:J38">
    <cfRule type="cellIs" dxfId="13332" priority="815" operator="between">
      <formula>43</formula>
      <formula>52</formula>
    </cfRule>
    <cfRule type="cellIs" dxfId="13331" priority="816" operator="greaterThan">
      <formula>52</formula>
    </cfRule>
  </conditionalFormatting>
  <conditionalFormatting sqref="R34:T38">
    <cfRule type="containsText" dxfId="13330" priority="814" operator="containsText" text="TRUE">
      <formula>NOT(ISERROR(SEARCH("TRUE",R34)))</formula>
    </cfRule>
  </conditionalFormatting>
  <conditionalFormatting sqref="R34:R38">
    <cfRule type="containsText" dxfId="13329" priority="813" operator="containsText" text="FALSE">
      <formula>NOT(ISERROR(SEARCH("FALSE",R34)))</formula>
    </cfRule>
  </conditionalFormatting>
  <conditionalFormatting sqref="S34:T38">
    <cfRule type="containsText" dxfId="13328" priority="812" operator="containsText" text="MANAGE">
      <formula>NOT(ISERROR(SEARCH("MANAGE",S34)))</formula>
    </cfRule>
  </conditionalFormatting>
  <conditionalFormatting sqref="P34:P38">
    <cfRule type="containsText" dxfId="13327" priority="809" operator="containsText" text="0-1">
      <formula>NOT(ISERROR(SEARCH("0-1",P34)))</formula>
    </cfRule>
    <cfRule type="containsText" dxfId="13326" priority="810" operator="containsText" text="1-0">
      <formula>NOT(ISERROR(SEARCH("1-0",P34)))</formula>
    </cfRule>
    <cfRule type="containsText" dxfId="13325" priority="811" operator="containsText" text="0-0">
      <formula>NOT(ISERROR(SEARCH("0-0",P34)))</formula>
    </cfRule>
  </conditionalFormatting>
  <conditionalFormatting sqref="U34:U38">
    <cfRule type="cellIs" dxfId="13324" priority="806" operator="between">
      <formula>39</formula>
      <formula>20</formula>
    </cfRule>
    <cfRule type="cellIs" dxfId="13323" priority="807" operator="between">
      <formula>48</formula>
      <formula>60</formula>
    </cfRule>
    <cfRule type="cellIs" dxfId="13322" priority="808" operator="greaterThan">
      <formula>60</formula>
    </cfRule>
  </conditionalFormatting>
  <conditionalFormatting sqref="V34:W38">
    <cfRule type="cellIs" dxfId="13321" priority="803" operator="equal">
      <formula>"C"</formula>
    </cfRule>
    <cfRule type="cellIs" dxfId="13320" priority="804" operator="equal">
      <formula>"N"</formula>
    </cfRule>
    <cfRule type="cellIs" dxfId="13319" priority="805" operator="equal">
      <formula>"Y"</formula>
    </cfRule>
  </conditionalFormatting>
  <conditionalFormatting sqref="L34:M38">
    <cfRule type="containsText" dxfId="13318" priority="800" operator="containsText" text="2">
      <formula>NOT(ISERROR(SEARCH("2",L34)))</formula>
    </cfRule>
    <cfRule type="containsText" dxfId="13317" priority="801" operator="containsText" text="1">
      <formula>NOT(ISERROR(SEARCH("1",L34)))</formula>
    </cfRule>
    <cfRule type="containsText" dxfId="13316" priority="802" operator="containsText" text="x">
      <formula>NOT(ISERROR(SEARCH("x",L34)))</formula>
    </cfRule>
  </conditionalFormatting>
  <conditionalFormatting sqref="Q34:Q38">
    <cfRule type="cellIs" dxfId="13315" priority="798" operator="between">
      <formula>43</formula>
      <formula>52</formula>
    </cfRule>
    <cfRule type="containsText" dxfId="13314" priority="799" operator="containsText" text="true">
      <formula>NOT(ISERROR(SEARCH("true",Q34)))</formula>
    </cfRule>
  </conditionalFormatting>
  <conditionalFormatting sqref="J34:J38">
    <cfRule type="cellIs" dxfId="13313" priority="796" operator="between">
      <formula>43</formula>
      <formula>52</formula>
    </cfRule>
    <cfRule type="cellIs" dxfId="13312" priority="797" operator="greaterThan">
      <formula>52</formula>
    </cfRule>
  </conditionalFormatting>
  <conditionalFormatting sqref="R34:T38">
    <cfRule type="containsText" dxfId="13311" priority="795" operator="containsText" text="TRUE">
      <formula>NOT(ISERROR(SEARCH("TRUE",R34)))</formula>
    </cfRule>
  </conditionalFormatting>
  <conditionalFormatting sqref="R34:R38">
    <cfRule type="containsText" dxfId="13310" priority="794" operator="containsText" text="FALSE">
      <formula>NOT(ISERROR(SEARCH("FALSE",R34)))</formula>
    </cfRule>
  </conditionalFormatting>
  <conditionalFormatting sqref="S34:T38">
    <cfRule type="containsText" dxfId="13309" priority="793" operator="containsText" text="MANAGE">
      <formula>NOT(ISERROR(SEARCH("MANAGE",S34)))</formula>
    </cfRule>
  </conditionalFormatting>
  <conditionalFormatting sqref="P34:P38">
    <cfRule type="containsText" dxfId="13308" priority="790" operator="containsText" text="0-1">
      <formula>NOT(ISERROR(SEARCH("0-1",P34)))</formula>
    </cfRule>
    <cfRule type="containsText" dxfId="13307" priority="791" operator="containsText" text="1-0">
      <formula>NOT(ISERROR(SEARCH("1-0",P34)))</formula>
    </cfRule>
    <cfRule type="containsText" dxfId="13306" priority="792" operator="containsText" text="0-0">
      <formula>NOT(ISERROR(SEARCH("0-0",P34)))</formula>
    </cfRule>
  </conditionalFormatting>
  <conditionalFormatting sqref="U34:U38">
    <cfRule type="cellIs" dxfId="13305" priority="787" operator="between">
      <formula>39</formula>
      <formula>20</formula>
    </cfRule>
    <cfRule type="cellIs" dxfId="13304" priority="788" operator="between">
      <formula>48</formula>
      <formula>60</formula>
    </cfRule>
    <cfRule type="cellIs" dxfId="13303" priority="789" operator="greaterThan">
      <formula>60</formula>
    </cfRule>
  </conditionalFormatting>
  <conditionalFormatting sqref="V34:W38">
    <cfRule type="cellIs" dxfId="13302" priority="784" operator="equal">
      <formula>"C"</formula>
    </cfRule>
    <cfRule type="cellIs" dxfId="13301" priority="785" operator="equal">
      <formula>"N"</formula>
    </cfRule>
    <cfRule type="cellIs" dxfId="13300" priority="786" operator="equal">
      <formula>"Y"</formula>
    </cfRule>
  </conditionalFormatting>
  <conditionalFormatting sqref="L34:M38">
    <cfRule type="containsText" dxfId="13299" priority="781" operator="containsText" text="2">
      <formula>NOT(ISERROR(SEARCH("2",L34)))</formula>
    </cfRule>
    <cfRule type="containsText" dxfId="13298" priority="782" operator="containsText" text="1">
      <formula>NOT(ISERROR(SEARCH("1",L34)))</formula>
    </cfRule>
    <cfRule type="containsText" dxfId="13297" priority="783" operator="containsText" text="x">
      <formula>NOT(ISERROR(SEARCH("x",L34)))</formula>
    </cfRule>
  </conditionalFormatting>
  <conditionalFormatting sqref="Q34:Q38">
    <cfRule type="cellIs" dxfId="13296" priority="779" operator="between">
      <formula>43</formula>
      <formula>52</formula>
    </cfRule>
    <cfRule type="containsText" dxfId="13295" priority="780" operator="containsText" text="true">
      <formula>NOT(ISERROR(SEARCH("true",Q34)))</formula>
    </cfRule>
  </conditionalFormatting>
  <conditionalFormatting sqref="J34:J38">
    <cfRule type="cellIs" dxfId="13294" priority="777" operator="between">
      <formula>43</formula>
      <formula>52</formula>
    </cfRule>
    <cfRule type="cellIs" dxfId="13293" priority="778" operator="greaterThan">
      <formula>52</formula>
    </cfRule>
  </conditionalFormatting>
  <conditionalFormatting sqref="R34:T38">
    <cfRule type="containsText" dxfId="13292" priority="776" operator="containsText" text="TRUE">
      <formula>NOT(ISERROR(SEARCH("TRUE",R34)))</formula>
    </cfRule>
  </conditionalFormatting>
  <conditionalFormatting sqref="R34:R38">
    <cfRule type="containsText" dxfId="13291" priority="775" operator="containsText" text="FALSE">
      <formula>NOT(ISERROR(SEARCH("FALSE",R34)))</formula>
    </cfRule>
  </conditionalFormatting>
  <conditionalFormatting sqref="S34:T38">
    <cfRule type="containsText" dxfId="13290" priority="774" operator="containsText" text="MANAGE">
      <formula>NOT(ISERROR(SEARCH("MANAGE",S34)))</formula>
    </cfRule>
  </conditionalFormatting>
  <conditionalFormatting sqref="U34:U38">
    <cfRule type="cellIs" dxfId="13289" priority="771" operator="between">
      <formula>39</formula>
      <formula>20</formula>
    </cfRule>
    <cfRule type="cellIs" dxfId="13288" priority="772" operator="between">
      <formula>48</formula>
      <formula>60</formula>
    </cfRule>
    <cfRule type="cellIs" dxfId="13287" priority="773" operator="greaterThan">
      <formula>60</formula>
    </cfRule>
  </conditionalFormatting>
  <conditionalFormatting sqref="V34:W38">
    <cfRule type="cellIs" dxfId="13286" priority="768" operator="equal">
      <formula>"C"</formula>
    </cfRule>
    <cfRule type="cellIs" dxfId="13285" priority="769" operator="equal">
      <formula>"N"</formula>
    </cfRule>
    <cfRule type="cellIs" dxfId="13284" priority="770" operator="equal">
      <formula>"Y"</formula>
    </cfRule>
  </conditionalFormatting>
  <conditionalFormatting sqref="L41:M45">
    <cfRule type="containsText" dxfId="13283" priority="765" operator="containsText" text="2">
      <formula>NOT(ISERROR(SEARCH("2",L41)))</formula>
    </cfRule>
    <cfRule type="containsText" dxfId="13282" priority="766" operator="containsText" text="1">
      <formula>NOT(ISERROR(SEARCH("1",L41)))</formula>
    </cfRule>
    <cfRule type="containsText" dxfId="13281" priority="767" operator="containsText" text="x">
      <formula>NOT(ISERROR(SEARCH("x",L41)))</formula>
    </cfRule>
  </conditionalFormatting>
  <conditionalFormatting sqref="Q41:Q45">
    <cfRule type="cellIs" dxfId="13280" priority="763" operator="between">
      <formula>43</formula>
      <formula>52</formula>
    </cfRule>
    <cfRule type="containsText" dxfId="13279" priority="764" operator="containsText" text="true">
      <formula>NOT(ISERROR(SEARCH("true",Q41)))</formula>
    </cfRule>
  </conditionalFormatting>
  <conditionalFormatting sqref="J41:J45">
    <cfRule type="cellIs" dxfId="13278" priority="761" operator="between">
      <formula>43</formula>
      <formula>52</formula>
    </cfRule>
    <cfRule type="cellIs" dxfId="13277" priority="762" operator="greaterThan">
      <formula>52</formula>
    </cfRule>
  </conditionalFormatting>
  <conditionalFormatting sqref="R41:T45">
    <cfRule type="containsText" dxfId="13276" priority="760" operator="containsText" text="TRUE">
      <formula>NOT(ISERROR(SEARCH("TRUE",R41)))</formula>
    </cfRule>
  </conditionalFormatting>
  <conditionalFormatting sqref="R41:R45">
    <cfRule type="containsText" dxfId="13275" priority="759" operator="containsText" text="FALSE">
      <formula>NOT(ISERROR(SEARCH("FALSE",R41)))</formula>
    </cfRule>
  </conditionalFormatting>
  <conditionalFormatting sqref="S41:T45">
    <cfRule type="containsText" dxfId="13274" priority="758" operator="containsText" text="MANAGE">
      <formula>NOT(ISERROR(SEARCH("MANAGE",S41)))</formula>
    </cfRule>
  </conditionalFormatting>
  <conditionalFormatting sqref="U41:U45">
    <cfRule type="cellIs" dxfId="13273" priority="755" operator="between">
      <formula>39</formula>
      <formula>20</formula>
    </cfRule>
    <cfRule type="cellIs" dxfId="13272" priority="756" operator="between">
      <formula>48</formula>
      <formula>60</formula>
    </cfRule>
    <cfRule type="cellIs" dxfId="13271" priority="757" operator="greaterThan">
      <formula>60</formula>
    </cfRule>
  </conditionalFormatting>
  <conditionalFormatting sqref="V41:W45">
    <cfRule type="cellIs" dxfId="13270" priority="752" operator="equal">
      <formula>"C"</formula>
    </cfRule>
    <cfRule type="cellIs" dxfId="13269" priority="753" operator="equal">
      <formula>"N"</formula>
    </cfRule>
    <cfRule type="cellIs" dxfId="13268" priority="754" operator="equal">
      <formula>"Y"</formula>
    </cfRule>
  </conditionalFormatting>
  <conditionalFormatting sqref="L41:M45">
    <cfRule type="containsText" dxfId="13267" priority="749" operator="containsText" text="2">
      <formula>NOT(ISERROR(SEARCH("2",L41)))</formula>
    </cfRule>
    <cfRule type="containsText" dxfId="13266" priority="750" operator="containsText" text="1">
      <formula>NOT(ISERROR(SEARCH("1",L41)))</formula>
    </cfRule>
    <cfRule type="containsText" dxfId="13265" priority="751" operator="containsText" text="x">
      <formula>NOT(ISERROR(SEARCH("x",L41)))</formula>
    </cfRule>
  </conditionalFormatting>
  <conditionalFormatting sqref="Q41:Q45">
    <cfRule type="cellIs" dxfId="13264" priority="747" operator="between">
      <formula>43</formula>
      <formula>52</formula>
    </cfRule>
    <cfRule type="containsText" dxfId="13263" priority="748" operator="containsText" text="true">
      <formula>NOT(ISERROR(SEARCH("true",Q41)))</formula>
    </cfRule>
  </conditionalFormatting>
  <conditionalFormatting sqref="J41:J45">
    <cfRule type="cellIs" dxfId="13262" priority="745" operator="between">
      <formula>43</formula>
      <formula>52</formula>
    </cfRule>
    <cfRule type="cellIs" dxfId="13261" priority="746" operator="greaterThan">
      <formula>52</formula>
    </cfRule>
  </conditionalFormatting>
  <conditionalFormatting sqref="R41:T45">
    <cfRule type="containsText" dxfId="13260" priority="744" operator="containsText" text="TRUE">
      <formula>NOT(ISERROR(SEARCH("TRUE",R41)))</formula>
    </cfRule>
  </conditionalFormatting>
  <conditionalFormatting sqref="R41:R45">
    <cfRule type="containsText" dxfId="13259" priority="743" operator="containsText" text="FALSE">
      <formula>NOT(ISERROR(SEARCH("FALSE",R41)))</formula>
    </cfRule>
  </conditionalFormatting>
  <conditionalFormatting sqref="S41:T45">
    <cfRule type="containsText" dxfId="13258" priority="742" operator="containsText" text="MANAGE">
      <formula>NOT(ISERROR(SEARCH("MANAGE",S41)))</formula>
    </cfRule>
  </conditionalFormatting>
  <conditionalFormatting sqref="U41:U45">
    <cfRule type="cellIs" dxfId="13257" priority="739" operator="between">
      <formula>39</formula>
      <formula>20</formula>
    </cfRule>
    <cfRule type="cellIs" dxfId="13256" priority="740" operator="between">
      <formula>48</formula>
      <formula>60</formula>
    </cfRule>
    <cfRule type="cellIs" dxfId="13255" priority="741" operator="greaterThan">
      <formula>60</formula>
    </cfRule>
  </conditionalFormatting>
  <conditionalFormatting sqref="V41:W45">
    <cfRule type="cellIs" dxfId="13254" priority="736" operator="equal">
      <formula>"C"</formula>
    </cfRule>
    <cfRule type="cellIs" dxfId="13253" priority="737" operator="equal">
      <formula>"N"</formula>
    </cfRule>
    <cfRule type="cellIs" dxfId="13252" priority="738" operator="equal">
      <formula>"Y"</formula>
    </cfRule>
  </conditionalFormatting>
  <conditionalFormatting sqref="L41:M45">
    <cfRule type="containsText" dxfId="13251" priority="733" operator="containsText" text="2">
      <formula>NOT(ISERROR(SEARCH("2",L41)))</formula>
    </cfRule>
    <cfRule type="containsText" dxfId="13250" priority="734" operator="containsText" text="1">
      <formula>NOT(ISERROR(SEARCH("1",L41)))</formula>
    </cfRule>
    <cfRule type="containsText" dxfId="13249" priority="735" operator="containsText" text="x">
      <formula>NOT(ISERROR(SEARCH("x",L41)))</formula>
    </cfRule>
  </conditionalFormatting>
  <conditionalFormatting sqref="Q41:Q45">
    <cfRule type="cellIs" dxfId="13248" priority="731" operator="between">
      <formula>43</formula>
      <formula>52</formula>
    </cfRule>
    <cfRule type="containsText" dxfId="13247" priority="732" operator="containsText" text="true">
      <formula>NOT(ISERROR(SEARCH("true",Q41)))</formula>
    </cfRule>
  </conditionalFormatting>
  <conditionalFormatting sqref="J41:J45">
    <cfRule type="cellIs" dxfId="13246" priority="729" operator="between">
      <formula>43</formula>
      <formula>52</formula>
    </cfRule>
    <cfRule type="cellIs" dxfId="13245" priority="730" operator="greaterThan">
      <formula>52</formula>
    </cfRule>
  </conditionalFormatting>
  <conditionalFormatting sqref="R41:T45">
    <cfRule type="containsText" dxfId="13244" priority="728" operator="containsText" text="TRUE">
      <formula>NOT(ISERROR(SEARCH("TRUE",R41)))</formula>
    </cfRule>
  </conditionalFormatting>
  <conditionalFormatting sqref="R41:R45">
    <cfRule type="containsText" dxfId="13243" priority="727" operator="containsText" text="FALSE">
      <formula>NOT(ISERROR(SEARCH("FALSE",R41)))</formula>
    </cfRule>
  </conditionalFormatting>
  <conditionalFormatting sqref="S41:T45">
    <cfRule type="containsText" dxfId="13242" priority="726" operator="containsText" text="MANAGE">
      <formula>NOT(ISERROR(SEARCH("MANAGE",S41)))</formula>
    </cfRule>
  </conditionalFormatting>
  <conditionalFormatting sqref="U41:U45">
    <cfRule type="cellIs" dxfId="13241" priority="723" operator="between">
      <formula>39</formula>
      <formula>20</formula>
    </cfRule>
    <cfRule type="cellIs" dxfId="13240" priority="724" operator="between">
      <formula>48</formula>
      <formula>60</formula>
    </cfRule>
    <cfRule type="cellIs" dxfId="13239" priority="725" operator="greaterThan">
      <formula>60</formula>
    </cfRule>
  </conditionalFormatting>
  <conditionalFormatting sqref="V41:W45">
    <cfRule type="cellIs" dxfId="13238" priority="720" operator="equal">
      <formula>"C"</formula>
    </cfRule>
    <cfRule type="cellIs" dxfId="13237" priority="721" operator="equal">
      <formula>"N"</formula>
    </cfRule>
    <cfRule type="cellIs" dxfId="13236" priority="722" operator="equal">
      <formula>"Y"</formula>
    </cfRule>
  </conditionalFormatting>
  <conditionalFormatting sqref="L41:M45">
    <cfRule type="containsText" dxfId="13235" priority="717" operator="containsText" text="2">
      <formula>NOT(ISERROR(SEARCH("2",L41)))</formula>
    </cfRule>
    <cfRule type="containsText" dxfId="13234" priority="718" operator="containsText" text="1">
      <formula>NOT(ISERROR(SEARCH("1",L41)))</formula>
    </cfRule>
    <cfRule type="containsText" dxfId="13233" priority="719" operator="containsText" text="x">
      <formula>NOT(ISERROR(SEARCH("x",L41)))</formula>
    </cfRule>
  </conditionalFormatting>
  <conditionalFormatting sqref="Q41:Q45">
    <cfRule type="cellIs" dxfId="13232" priority="715" operator="between">
      <formula>43</formula>
      <formula>52</formula>
    </cfRule>
    <cfRule type="containsText" dxfId="13231" priority="716" operator="containsText" text="true">
      <formula>NOT(ISERROR(SEARCH("true",Q41)))</formula>
    </cfRule>
  </conditionalFormatting>
  <conditionalFormatting sqref="J41:J45">
    <cfRule type="cellIs" dxfId="13230" priority="713" operator="between">
      <formula>43</formula>
      <formula>52</formula>
    </cfRule>
    <cfRule type="cellIs" dxfId="13229" priority="714" operator="greaterThan">
      <formula>52</formula>
    </cfRule>
  </conditionalFormatting>
  <conditionalFormatting sqref="R41:T45">
    <cfRule type="containsText" dxfId="13228" priority="712" operator="containsText" text="TRUE">
      <formula>NOT(ISERROR(SEARCH("TRUE",R41)))</formula>
    </cfRule>
  </conditionalFormatting>
  <conditionalFormatting sqref="R41:R45">
    <cfRule type="containsText" dxfId="13227" priority="711" operator="containsText" text="FALSE">
      <formula>NOT(ISERROR(SEARCH("FALSE",R41)))</formula>
    </cfRule>
  </conditionalFormatting>
  <conditionalFormatting sqref="S41:T45">
    <cfRule type="containsText" dxfId="13226" priority="710" operator="containsText" text="MANAGE">
      <formula>NOT(ISERROR(SEARCH("MANAGE",S41)))</formula>
    </cfRule>
  </conditionalFormatting>
  <conditionalFormatting sqref="U41:U45">
    <cfRule type="cellIs" dxfId="13225" priority="707" operator="between">
      <formula>39</formula>
      <formula>20</formula>
    </cfRule>
    <cfRule type="cellIs" dxfId="13224" priority="708" operator="between">
      <formula>48</formula>
      <formula>60</formula>
    </cfRule>
    <cfRule type="cellIs" dxfId="13223" priority="709" operator="greaterThan">
      <formula>60</formula>
    </cfRule>
  </conditionalFormatting>
  <conditionalFormatting sqref="V41:W45">
    <cfRule type="cellIs" dxfId="13222" priority="704" operator="equal">
      <formula>"C"</formula>
    </cfRule>
    <cfRule type="cellIs" dxfId="13221" priority="705" operator="equal">
      <formula>"N"</formula>
    </cfRule>
    <cfRule type="cellIs" dxfId="13220" priority="706" operator="equal">
      <formula>"Y"</formula>
    </cfRule>
  </conditionalFormatting>
  <conditionalFormatting sqref="L41:M45">
    <cfRule type="containsText" dxfId="13219" priority="701" operator="containsText" text="2">
      <formula>NOT(ISERROR(SEARCH("2",L41)))</formula>
    </cfRule>
    <cfRule type="containsText" dxfId="13218" priority="702" operator="containsText" text="1">
      <formula>NOT(ISERROR(SEARCH("1",L41)))</formula>
    </cfRule>
    <cfRule type="containsText" dxfId="13217" priority="703" operator="containsText" text="x">
      <formula>NOT(ISERROR(SEARCH("x",L41)))</formula>
    </cfRule>
  </conditionalFormatting>
  <conditionalFormatting sqref="Q41:Q45">
    <cfRule type="cellIs" dxfId="13216" priority="699" operator="between">
      <formula>43</formula>
      <formula>52</formula>
    </cfRule>
    <cfRule type="containsText" dxfId="13215" priority="700" operator="containsText" text="true">
      <formula>NOT(ISERROR(SEARCH("true",Q41)))</formula>
    </cfRule>
  </conditionalFormatting>
  <conditionalFormatting sqref="J41:J45">
    <cfRule type="cellIs" dxfId="13214" priority="697" operator="between">
      <formula>43</formula>
      <formula>52</formula>
    </cfRule>
    <cfRule type="cellIs" dxfId="13213" priority="698" operator="greaterThan">
      <formula>52</formula>
    </cfRule>
  </conditionalFormatting>
  <conditionalFormatting sqref="R41:T45">
    <cfRule type="containsText" dxfId="13212" priority="696" operator="containsText" text="TRUE">
      <formula>NOT(ISERROR(SEARCH("TRUE",R41)))</formula>
    </cfRule>
  </conditionalFormatting>
  <conditionalFormatting sqref="R41:R45">
    <cfRule type="containsText" dxfId="13211" priority="695" operator="containsText" text="FALSE">
      <formula>NOT(ISERROR(SEARCH("FALSE",R41)))</formula>
    </cfRule>
  </conditionalFormatting>
  <conditionalFormatting sqref="S41:T45">
    <cfRule type="containsText" dxfId="13210" priority="694" operator="containsText" text="MANAGE">
      <formula>NOT(ISERROR(SEARCH("MANAGE",S41)))</formula>
    </cfRule>
  </conditionalFormatting>
  <conditionalFormatting sqref="U41:U45">
    <cfRule type="cellIs" dxfId="13209" priority="691" operator="between">
      <formula>39</formula>
      <formula>20</formula>
    </cfRule>
    <cfRule type="cellIs" dxfId="13208" priority="692" operator="between">
      <formula>48</formula>
      <formula>60</formula>
    </cfRule>
    <cfRule type="cellIs" dxfId="13207" priority="693" operator="greaterThan">
      <formula>60</formula>
    </cfRule>
  </conditionalFormatting>
  <conditionalFormatting sqref="V41:W45">
    <cfRule type="cellIs" dxfId="13206" priority="688" operator="equal">
      <formula>"C"</formula>
    </cfRule>
    <cfRule type="cellIs" dxfId="13205" priority="689" operator="equal">
      <formula>"N"</formula>
    </cfRule>
    <cfRule type="cellIs" dxfId="13204" priority="690" operator="equal">
      <formula>"Y"</formula>
    </cfRule>
  </conditionalFormatting>
  <conditionalFormatting sqref="L41:M45">
    <cfRule type="containsText" dxfId="13203" priority="685" operator="containsText" text="2">
      <formula>NOT(ISERROR(SEARCH("2",L41)))</formula>
    </cfRule>
    <cfRule type="containsText" dxfId="13202" priority="686" operator="containsText" text="1">
      <formula>NOT(ISERROR(SEARCH("1",L41)))</formula>
    </cfRule>
    <cfRule type="containsText" dxfId="13201" priority="687" operator="containsText" text="x">
      <formula>NOT(ISERROR(SEARCH("x",L41)))</formula>
    </cfRule>
  </conditionalFormatting>
  <conditionalFormatting sqref="Q41:Q45">
    <cfRule type="cellIs" dxfId="13200" priority="683" operator="between">
      <formula>43</formula>
      <formula>52</formula>
    </cfRule>
    <cfRule type="containsText" dxfId="13199" priority="684" operator="containsText" text="true">
      <formula>NOT(ISERROR(SEARCH("true",Q41)))</formula>
    </cfRule>
  </conditionalFormatting>
  <conditionalFormatting sqref="J41:J45">
    <cfRule type="cellIs" dxfId="13198" priority="681" operator="between">
      <formula>43</formula>
      <formula>52</formula>
    </cfRule>
    <cfRule type="cellIs" dxfId="13197" priority="682" operator="greaterThan">
      <formula>52</formula>
    </cfRule>
  </conditionalFormatting>
  <conditionalFormatting sqref="R41:T45">
    <cfRule type="containsText" dxfId="13196" priority="680" operator="containsText" text="TRUE">
      <formula>NOT(ISERROR(SEARCH("TRUE",R41)))</formula>
    </cfRule>
  </conditionalFormatting>
  <conditionalFormatting sqref="R41:R45">
    <cfRule type="containsText" dxfId="13195" priority="679" operator="containsText" text="FALSE">
      <formula>NOT(ISERROR(SEARCH("FALSE",R41)))</formula>
    </cfRule>
  </conditionalFormatting>
  <conditionalFormatting sqref="S41:T45">
    <cfRule type="containsText" dxfId="13194" priority="678" operator="containsText" text="MANAGE">
      <formula>NOT(ISERROR(SEARCH("MANAGE",S41)))</formula>
    </cfRule>
  </conditionalFormatting>
  <conditionalFormatting sqref="U41:U45">
    <cfRule type="cellIs" dxfId="13193" priority="675" operator="between">
      <formula>39</formula>
      <formula>20</formula>
    </cfRule>
    <cfRule type="cellIs" dxfId="13192" priority="676" operator="between">
      <formula>48</formula>
      <formula>60</formula>
    </cfRule>
    <cfRule type="cellIs" dxfId="13191" priority="677" operator="greaterThan">
      <formula>60</formula>
    </cfRule>
  </conditionalFormatting>
  <conditionalFormatting sqref="V41:W45">
    <cfRule type="cellIs" dxfId="13190" priority="672" operator="equal">
      <formula>"C"</formula>
    </cfRule>
    <cfRule type="cellIs" dxfId="13189" priority="673" operator="equal">
      <formula>"N"</formula>
    </cfRule>
    <cfRule type="cellIs" dxfId="13188" priority="674" operator="equal">
      <formula>"Y"</formula>
    </cfRule>
  </conditionalFormatting>
  <conditionalFormatting sqref="L41:M45">
    <cfRule type="containsText" dxfId="13187" priority="669" operator="containsText" text="2">
      <formula>NOT(ISERROR(SEARCH("2",L41)))</formula>
    </cfRule>
    <cfRule type="containsText" dxfId="13186" priority="670" operator="containsText" text="1">
      <formula>NOT(ISERROR(SEARCH("1",L41)))</formula>
    </cfRule>
    <cfRule type="containsText" dxfId="13185" priority="671" operator="containsText" text="x">
      <formula>NOT(ISERROR(SEARCH("x",L41)))</formula>
    </cfRule>
  </conditionalFormatting>
  <conditionalFormatting sqref="Q41:Q45">
    <cfRule type="cellIs" dxfId="13184" priority="667" operator="between">
      <formula>43</formula>
      <formula>52</formula>
    </cfRule>
    <cfRule type="containsText" dxfId="13183" priority="668" operator="containsText" text="true">
      <formula>NOT(ISERROR(SEARCH("true",Q41)))</formula>
    </cfRule>
  </conditionalFormatting>
  <conditionalFormatting sqref="J41:J45">
    <cfRule type="cellIs" dxfId="13182" priority="665" operator="between">
      <formula>43</formula>
      <formula>52</formula>
    </cfRule>
    <cfRule type="cellIs" dxfId="13181" priority="666" operator="greaterThan">
      <formula>52</formula>
    </cfRule>
  </conditionalFormatting>
  <conditionalFormatting sqref="R41:T45">
    <cfRule type="containsText" dxfId="13180" priority="664" operator="containsText" text="TRUE">
      <formula>NOT(ISERROR(SEARCH("TRUE",R41)))</formula>
    </cfRule>
  </conditionalFormatting>
  <conditionalFormatting sqref="R41:R45">
    <cfRule type="containsText" dxfId="13179" priority="663" operator="containsText" text="FALSE">
      <formula>NOT(ISERROR(SEARCH("FALSE",R41)))</formula>
    </cfRule>
  </conditionalFormatting>
  <conditionalFormatting sqref="S41:T45">
    <cfRule type="containsText" dxfId="13178" priority="662" operator="containsText" text="MANAGE">
      <formula>NOT(ISERROR(SEARCH("MANAGE",S41)))</formula>
    </cfRule>
  </conditionalFormatting>
  <conditionalFormatting sqref="U41:U45">
    <cfRule type="cellIs" dxfId="13177" priority="659" operator="between">
      <formula>39</formula>
      <formula>20</formula>
    </cfRule>
    <cfRule type="cellIs" dxfId="13176" priority="660" operator="between">
      <formula>48</formula>
      <formula>60</formula>
    </cfRule>
    <cfRule type="cellIs" dxfId="13175" priority="661" operator="greaterThan">
      <formula>60</formula>
    </cfRule>
  </conditionalFormatting>
  <conditionalFormatting sqref="V41:W45">
    <cfRule type="cellIs" dxfId="13174" priority="656" operator="equal">
      <formula>"C"</formula>
    </cfRule>
    <cfRule type="cellIs" dxfId="13173" priority="657" operator="equal">
      <formula>"N"</formula>
    </cfRule>
    <cfRule type="cellIs" dxfId="13172" priority="658" operator="equal">
      <formula>"Y"</formula>
    </cfRule>
  </conditionalFormatting>
  <conditionalFormatting sqref="L41:M45">
    <cfRule type="containsText" dxfId="13171" priority="653" operator="containsText" text="2">
      <formula>NOT(ISERROR(SEARCH("2",L41)))</formula>
    </cfRule>
    <cfRule type="containsText" dxfId="13170" priority="654" operator="containsText" text="1">
      <formula>NOT(ISERROR(SEARCH("1",L41)))</formula>
    </cfRule>
    <cfRule type="containsText" dxfId="13169" priority="655" operator="containsText" text="x">
      <formula>NOT(ISERROR(SEARCH("x",L41)))</formula>
    </cfRule>
  </conditionalFormatting>
  <conditionalFormatting sqref="Q41:Q45">
    <cfRule type="cellIs" dxfId="13168" priority="651" operator="between">
      <formula>43</formula>
      <formula>52</formula>
    </cfRule>
    <cfRule type="containsText" dxfId="13167" priority="652" operator="containsText" text="true">
      <formula>NOT(ISERROR(SEARCH("true",Q41)))</formula>
    </cfRule>
  </conditionalFormatting>
  <conditionalFormatting sqref="J41:J45">
    <cfRule type="cellIs" dxfId="13166" priority="649" operator="between">
      <formula>43</formula>
      <formula>52</formula>
    </cfRule>
    <cfRule type="cellIs" dxfId="13165" priority="650" operator="greaterThan">
      <formula>52</formula>
    </cfRule>
  </conditionalFormatting>
  <conditionalFormatting sqref="R41:T45">
    <cfRule type="containsText" dxfId="13164" priority="648" operator="containsText" text="TRUE">
      <formula>NOT(ISERROR(SEARCH("TRUE",R41)))</formula>
    </cfRule>
  </conditionalFormatting>
  <conditionalFormatting sqref="R41:R45">
    <cfRule type="containsText" dxfId="13163" priority="647" operator="containsText" text="FALSE">
      <formula>NOT(ISERROR(SEARCH("FALSE",R41)))</formula>
    </cfRule>
  </conditionalFormatting>
  <conditionalFormatting sqref="S41:T45">
    <cfRule type="containsText" dxfId="13162" priority="646" operator="containsText" text="MANAGE">
      <formula>NOT(ISERROR(SEARCH("MANAGE",S41)))</formula>
    </cfRule>
  </conditionalFormatting>
  <conditionalFormatting sqref="U41:U45">
    <cfRule type="cellIs" dxfId="13161" priority="643" operator="between">
      <formula>39</formula>
      <formula>20</formula>
    </cfRule>
    <cfRule type="cellIs" dxfId="13160" priority="644" operator="between">
      <formula>48</formula>
      <formula>60</formula>
    </cfRule>
    <cfRule type="cellIs" dxfId="13159" priority="645" operator="greaterThan">
      <formula>60</formula>
    </cfRule>
  </conditionalFormatting>
  <conditionalFormatting sqref="V41:W45">
    <cfRule type="cellIs" dxfId="13158" priority="640" operator="equal">
      <formula>"C"</formula>
    </cfRule>
    <cfRule type="cellIs" dxfId="13157" priority="641" operator="equal">
      <formula>"N"</formula>
    </cfRule>
    <cfRule type="cellIs" dxfId="13156" priority="642" operator="equal">
      <formula>"Y"</formula>
    </cfRule>
  </conditionalFormatting>
  <conditionalFormatting sqref="L41:M45">
    <cfRule type="containsText" dxfId="13155" priority="637" operator="containsText" text="2">
      <formula>NOT(ISERROR(SEARCH("2",L41)))</formula>
    </cfRule>
    <cfRule type="containsText" dxfId="13154" priority="638" operator="containsText" text="1">
      <formula>NOT(ISERROR(SEARCH("1",L41)))</formula>
    </cfRule>
    <cfRule type="containsText" dxfId="13153" priority="639" operator="containsText" text="x">
      <formula>NOT(ISERROR(SEARCH("x",L41)))</formula>
    </cfRule>
  </conditionalFormatting>
  <conditionalFormatting sqref="Q41:Q45">
    <cfRule type="cellIs" dxfId="13152" priority="635" operator="between">
      <formula>43</formula>
      <formula>52</formula>
    </cfRule>
    <cfRule type="containsText" dxfId="13151" priority="636" operator="containsText" text="true">
      <formula>NOT(ISERROR(SEARCH("true",Q41)))</formula>
    </cfRule>
  </conditionalFormatting>
  <conditionalFormatting sqref="J41:J45">
    <cfRule type="cellIs" dxfId="13150" priority="633" operator="between">
      <formula>43</formula>
      <formula>52</formula>
    </cfRule>
    <cfRule type="cellIs" dxfId="13149" priority="634" operator="greaterThan">
      <formula>52</formula>
    </cfRule>
  </conditionalFormatting>
  <conditionalFormatting sqref="R41:T45">
    <cfRule type="containsText" dxfId="13148" priority="632" operator="containsText" text="TRUE">
      <formula>NOT(ISERROR(SEARCH("TRUE",R41)))</formula>
    </cfRule>
  </conditionalFormatting>
  <conditionalFormatting sqref="R41:R45">
    <cfRule type="containsText" dxfId="13147" priority="631" operator="containsText" text="FALSE">
      <formula>NOT(ISERROR(SEARCH("FALSE",R41)))</formula>
    </cfRule>
  </conditionalFormatting>
  <conditionalFormatting sqref="S41:T45">
    <cfRule type="containsText" dxfId="13146" priority="630" operator="containsText" text="MANAGE">
      <formula>NOT(ISERROR(SEARCH("MANAGE",S41)))</formula>
    </cfRule>
  </conditionalFormatting>
  <conditionalFormatting sqref="U41:U45">
    <cfRule type="cellIs" dxfId="13145" priority="627" operator="between">
      <formula>39</formula>
      <formula>20</formula>
    </cfRule>
    <cfRule type="cellIs" dxfId="13144" priority="628" operator="between">
      <formula>48</formula>
      <formula>60</formula>
    </cfRule>
    <cfRule type="cellIs" dxfId="13143" priority="629" operator="greaterThan">
      <formula>60</formula>
    </cfRule>
  </conditionalFormatting>
  <conditionalFormatting sqref="V41:W45">
    <cfRule type="cellIs" dxfId="13142" priority="624" operator="equal">
      <formula>"C"</formula>
    </cfRule>
    <cfRule type="cellIs" dxfId="13141" priority="625" operator="equal">
      <formula>"N"</formula>
    </cfRule>
    <cfRule type="cellIs" dxfId="13140" priority="626" operator="equal">
      <formula>"Y"</formula>
    </cfRule>
  </conditionalFormatting>
  <conditionalFormatting sqref="L41:M45">
    <cfRule type="containsText" dxfId="13139" priority="621" operator="containsText" text="2">
      <formula>NOT(ISERROR(SEARCH("2",L41)))</formula>
    </cfRule>
    <cfRule type="containsText" dxfId="13138" priority="622" operator="containsText" text="1">
      <formula>NOT(ISERROR(SEARCH("1",L41)))</formula>
    </cfRule>
    <cfRule type="containsText" dxfId="13137" priority="623" operator="containsText" text="x">
      <formula>NOT(ISERROR(SEARCH("x",L41)))</formula>
    </cfRule>
  </conditionalFormatting>
  <conditionalFormatting sqref="Q41:Q45">
    <cfRule type="cellIs" dxfId="13136" priority="619" operator="between">
      <formula>43</formula>
      <formula>52</formula>
    </cfRule>
    <cfRule type="containsText" dxfId="13135" priority="620" operator="containsText" text="true">
      <formula>NOT(ISERROR(SEARCH("true",Q41)))</formula>
    </cfRule>
  </conditionalFormatting>
  <conditionalFormatting sqref="J41:J45">
    <cfRule type="cellIs" dxfId="13134" priority="617" operator="between">
      <formula>43</formula>
      <formula>52</formula>
    </cfRule>
    <cfRule type="cellIs" dxfId="13133" priority="618" operator="greaterThan">
      <formula>52</formula>
    </cfRule>
  </conditionalFormatting>
  <conditionalFormatting sqref="R41:T45">
    <cfRule type="containsText" dxfId="13132" priority="616" operator="containsText" text="TRUE">
      <formula>NOT(ISERROR(SEARCH("TRUE",R41)))</formula>
    </cfRule>
  </conditionalFormatting>
  <conditionalFormatting sqref="R41:R45">
    <cfRule type="containsText" dxfId="13131" priority="615" operator="containsText" text="FALSE">
      <formula>NOT(ISERROR(SEARCH("FALSE",R41)))</formula>
    </cfRule>
  </conditionalFormatting>
  <conditionalFormatting sqref="S41:T45">
    <cfRule type="containsText" dxfId="13130" priority="614" operator="containsText" text="MANAGE">
      <formula>NOT(ISERROR(SEARCH("MANAGE",S41)))</formula>
    </cfRule>
  </conditionalFormatting>
  <conditionalFormatting sqref="U41:U45">
    <cfRule type="cellIs" dxfId="13129" priority="611" operator="between">
      <formula>39</formula>
      <formula>20</formula>
    </cfRule>
    <cfRule type="cellIs" dxfId="13128" priority="612" operator="between">
      <formula>48</formula>
      <formula>60</formula>
    </cfRule>
    <cfRule type="cellIs" dxfId="13127" priority="613" operator="greaterThan">
      <formula>60</formula>
    </cfRule>
  </conditionalFormatting>
  <conditionalFormatting sqref="V41:W45">
    <cfRule type="cellIs" dxfId="13126" priority="608" operator="equal">
      <formula>"C"</formula>
    </cfRule>
    <cfRule type="cellIs" dxfId="13125" priority="609" operator="equal">
      <formula>"N"</formula>
    </cfRule>
    <cfRule type="cellIs" dxfId="13124" priority="610" operator="equal">
      <formula>"Y"</formula>
    </cfRule>
  </conditionalFormatting>
  <conditionalFormatting sqref="L41:M43">
    <cfRule type="containsText" dxfId="13123" priority="605" operator="containsText" text="2">
      <formula>NOT(ISERROR(SEARCH("2",L41)))</formula>
    </cfRule>
    <cfRule type="containsText" dxfId="13122" priority="606" operator="containsText" text="1">
      <formula>NOT(ISERROR(SEARCH("1",L41)))</formula>
    </cfRule>
    <cfRule type="containsText" dxfId="13121" priority="607" operator="containsText" text="x">
      <formula>NOT(ISERROR(SEARCH("x",L41)))</formula>
    </cfRule>
  </conditionalFormatting>
  <conditionalFormatting sqref="Q41:Q43">
    <cfRule type="cellIs" dxfId="13120" priority="603" operator="between">
      <formula>43</formula>
      <formula>52</formula>
    </cfRule>
    <cfRule type="containsText" dxfId="13119" priority="604" operator="containsText" text="true">
      <formula>NOT(ISERROR(SEARCH("true",Q41)))</formula>
    </cfRule>
  </conditionalFormatting>
  <conditionalFormatting sqref="J41:J43">
    <cfRule type="cellIs" dxfId="13118" priority="601" operator="between">
      <formula>43</formula>
      <formula>52</formula>
    </cfRule>
    <cfRule type="cellIs" dxfId="13117" priority="602" operator="greaterThan">
      <formula>52</formula>
    </cfRule>
  </conditionalFormatting>
  <conditionalFormatting sqref="R41:T43">
    <cfRule type="containsText" dxfId="13116" priority="600" operator="containsText" text="TRUE">
      <formula>NOT(ISERROR(SEARCH("TRUE",R41)))</formula>
    </cfRule>
  </conditionalFormatting>
  <conditionalFormatting sqref="R41:R43">
    <cfRule type="containsText" dxfId="13115" priority="599" operator="containsText" text="FALSE">
      <formula>NOT(ISERROR(SEARCH("FALSE",R41)))</formula>
    </cfRule>
  </conditionalFormatting>
  <conditionalFormatting sqref="S41:T43">
    <cfRule type="containsText" dxfId="13114" priority="598" operator="containsText" text="MANAGE">
      <formula>NOT(ISERROR(SEARCH("MANAGE",S41)))</formula>
    </cfRule>
  </conditionalFormatting>
  <conditionalFormatting sqref="U41:U43">
    <cfRule type="cellIs" dxfId="13113" priority="595" operator="between">
      <formula>39</formula>
      <formula>20</formula>
    </cfRule>
    <cfRule type="cellIs" dxfId="13112" priority="596" operator="between">
      <formula>48</formula>
      <formula>60</formula>
    </cfRule>
    <cfRule type="cellIs" dxfId="13111" priority="597" operator="greaterThan">
      <formula>60</formula>
    </cfRule>
  </conditionalFormatting>
  <conditionalFormatting sqref="V41:W43">
    <cfRule type="cellIs" dxfId="13110" priority="592" operator="equal">
      <formula>"C"</formula>
    </cfRule>
    <cfRule type="cellIs" dxfId="13109" priority="593" operator="equal">
      <formula>"N"</formula>
    </cfRule>
    <cfRule type="cellIs" dxfId="13108" priority="594" operator="equal">
      <formula>"Y"</formula>
    </cfRule>
  </conditionalFormatting>
  <conditionalFormatting sqref="L41:M45">
    <cfRule type="containsText" dxfId="13107" priority="589" operator="containsText" text="2">
      <formula>NOT(ISERROR(SEARCH("2",L41)))</formula>
    </cfRule>
    <cfRule type="containsText" dxfId="13106" priority="590" operator="containsText" text="1">
      <formula>NOT(ISERROR(SEARCH("1",L41)))</formula>
    </cfRule>
    <cfRule type="containsText" dxfId="13105" priority="591" operator="containsText" text="x">
      <formula>NOT(ISERROR(SEARCH("x",L41)))</formula>
    </cfRule>
  </conditionalFormatting>
  <conditionalFormatting sqref="Q41:Q45">
    <cfRule type="cellIs" dxfId="13104" priority="587" operator="between">
      <formula>43</formula>
      <formula>52</formula>
    </cfRule>
    <cfRule type="containsText" dxfId="13103" priority="588" operator="containsText" text="true">
      <formula>NOT(ISERROR(SEARCH("true",Q41)))</formula>
    </cfRule>
  </conditionalFormatting>
  <conditionalFormatting sqref="J41:J45">
    <cfRule type="cellIs" dxfId="13102" priority="585" operator="between">
      <formula>43</formula>
      <formula>52</formula>
    </cfRule>
    <cfRule type="cellIs" dxfId="13101" priority="586" operator="greaterThan">
      <formula>52</formula>
    </cfRule>
  </conditionalFormatting>
  <conditionalFormatting sqref="R41:T45">
    <cfRule type="containsText" dxfId="13100" priority="584" operator="containsText" text="TRUE">
      <formula>NOT(ISERROR(SEARCH("TRUE",R41)))</formula>
    </cfRule>
  </conditionalFormatting>
  <conditionalFormatting sqref="R41:R45">
    <cfRule type="containsText" dxfId="13099" priority="583" operator="containsText" text="FALSE">
      <formula>NOT(ISERROR(SEARCH("FALSE",R41)))</formula>
    </cfRule>
  </conditionalFormatting>
  <conditionalFormatting sqref="S41:T45">
    <cfRule type="containsText" dxfId="13098" priority="582" operator="containsText" text="MANAGE">
      <formula>NOT(ISERROR(SEARCH("MANAGE",S41)))</formula>
    </cfRule>
  </conditionalFormatting>
  <conditionalFormatting sqref="U41:U45">
    <cfRule type="cellIs" dxfId="13097" priority="579" operator="between">
      <formula>39</formula>
      <formula>20</formula>
    </cfRule>
    <cfRule type="cellIs" dxfId="13096" priority="580" operator="between">
      <formula>48</formula>
      <formula>60</formula>
    </cfRule>
    <cfRule type="cellIs" dxfId="13095" priority="581" operator="greaterThan">
      <formula>60</formula>
    </cfRule>
  </conditionalFormatting>
  <conditionalFormatting sqref="V41:W45">
    <cfRule type="cellIs" dxfId="13094" priority="576" operator="equal">
      <formula>"C"</formula>
    </cfRule>
    <cfRule type="cellIs" dxfId="13093" priority="577" operator="equal">
      <formula>"N"</formula>
    </cfRule>
    <cfRule type="cellIs" dxfId="13092" priority="578" operator="equal">
      <formula>"Y"</formula>
    </cfRule>
  </conditionalFormatting>
  <conditionalFormatting sqref="L41:M45">
    <cfRule type="containsText" dxfId="13091" priority="573" operator="containsText" text="2">
      <formula>NOT(ISERROR(SEARCH("2",L41)))</formula>
    </cfRule>
    <cfRule type="containsText" dxfId="13090" priority="574" operator="containsText" text="1">
      <formula>NOT(ISERROR(SEARCH("1",L41)))</formula>
    </cfRule>
    <cfRule type="containsText" dxfId="13089" priority="575" operator="containsText" text="x">
      <formula>NOT(ISERROR(SEARCH("x",L41)))</formula>
    </cfRule>
  </conditionalFormatting>
  <conditionalFormatting sqref="Q41:Q45">
    <cfRule type="cellIs" dxfId="13088" priority="571" operator="between">
      <formula>43</formula>
      <formula>52</formula>
    </cfRule>
    <cfRule type="containsText" dxfId="13087" priority="572" operator="containsText" text="true">
      <formula>NOT(ISERROR(SEARCH("true",Q41)))</formula>
    </cfRule>
  </conditionalFormatting>
  <conditionalFormatting sqref="J41:J45">
    <cfRule type="cellIs" dxfId="13086" priority="569" operator="between">
      <formula>43</formula>
      <formula>52</formula>
    </cfRule>
    <cfRule type="cellIs" dxfId="13085" priority="570" operator="greaterThan">
      <formula>52</formula>
    </cfRule>
  </conditionalFormatting>
  <conditionalFormatting sqref="R41:T45">
    <cfRule type="containsText" dxfId="13084" priority="568" operator="containsText" text="TRUE">
      <formula>NOT(ISERROR(SEARCH("TRUE",R41)))</formula>
    </cfRule>
  </conditionalFormatting>
  <conditionalFormatting sqref="R41:R45">
    <cfRule type="containsText" dxfId="13083" priority="567" operator="containsText" text="FALSE">
      <formula>NOT(ISERROR(SEARCH("FALSE",R41)))</formula>
    </cfRule>
  </conditionalFormatting>
  <conditionalFormatting sqref="S41:T45">
    <cfRule type="containsText" dxfId="13082" priority="566" operator="containsText" text="MANAGE">
      <formula>NOT(ISERROR(SEARCH("MANAGE",S41)))</formula>
    </cfRule>
  </conditionalFormatting>
  <conditionalFormatting sqref="U41:U45">
    <cfRule type="cellIs" dxfId="13081" priority="563" operator="between">
      <formula>39</formula>
      <formula>20</formula>
    </cfRule>
    <cfRule type="cellIs" dxfId="13080" priority="564" operator="between">
      <formula>48</formula>
      <formula>60</formula>
    </cfRule>
    <cfRule type="cellIs" dxfId="13079" priority="565" operator="greaterThan">
      <formula>60</formula>
    </cfRule>
  </conditionalFormatting>
  <conditionalFormatting sqref="V41:W45">
    <cfRule type="cellIs" dxfId="13078" priority="560" operator="equal">
      <formula>"C"</formula>
    </cfRule>
    <cfRule type="cellIs" dxfId="13077" priority="561" operator="equal">
      <formula>"N"</formula>
    </cfRule>
    <cfRule type="cellIs" dxfId="13076" priority="562" operator="equal">
      <formula>"Y"</formula>
    </cfRule>
  </conditionalFormatting>
  <conditionalFormatting sqref="L41:M45">
    <cfRule type="containsText" dxfId="13075" priority="557" operator="containsText" text="2">
      <formula>NOT(ISERROR(SEARCH("2",L41)))</formula>
    </cfRule>
    <cfRule type="containsText" dxfId="13074" priority="558" operator="containsText" text="1">
      <formula>NOT(ISERROR(SEARCH("1",L41)))</formula>
    </cfRule>
    <cfRule type="containsText" dxfId="13073" priority="559" operator="containsText" text="x">
      <formula>NOT(ISERROR(SEARCH("x",L41)))</formula>
    </cfRule>
  </conditionalFormatting>
  <conditionalFormatting sqref="Q41:Q45">
    <cfRule type="cellIs" dxfId="13072" priority="555" operator="between">
      <formula>43</formula>
      <formula>52</formula>
    </cfRule>
    <cfRule type="containsText" dxfId="13071" priority="556" operator="containsText" text="true">
      <formula>NOT(ISERROR(SEARCH("true",Q41)))</formula>
    </cfRule>
  </conditionalFormatting>
  <conditionalFormatting sqref="J41:J45">
    <cfRule type="cellIs" dxfId="13070" priority="553" operator="between">
      <formula>43</formula>
      <formula>52</formula>
    </cfRule>
    <cfRule type="cellIs" dxfId="13069" priority="554" operator="greaterThan">
      <formula>52</formula>
    </cfRule>
  </conditionalFormatting>
  <conditionalFormatting sqref="R41:T45">
    <cfRule type="containsText" dxfId="13068" priority="552" operator="containsText" text="TRUE">
      <formula>NOT(ISERROR(SEARCH("TRUE",R41)))</formula>
    </cfRule>
  </conditionalFormatting>
  <conditionalFormatting sqref="R41:R45">
    <cfRule type="containsText" dxfId="13067" priority="551" operator="containsText" text="FALSE">
      <formula>NOT(ISERROR(SEARCH("FALSE",R41)))</formula>
    </cfRule>
  </conditionalFormatting>
  <conditionalFormatting sqref="S41:T45">
    <cfRule type="containsText" dxfId="13066" priority="550" operator="containsText" text="MANAGE">
      <formula>NOT(ISERROR(SEARCH("MANAGE",S41)))</formula>
    </cfRule>
  </conditionalFormatting>
  <conditionalFormatting sqref="U41:U45">
    <cfRule type="cellIs" dxfId="13065" priority="547" operator="between">
      <formula>39</formula>
      <formula>20</formula>
    </cfRule>
    <cfRule type="cellIs" dxfId="13064" priority="548" operator="between">
      <formula>48</formula>
      <formula>60</formula>
    </cfRule>
    <cfRule type="cellIs" dxfId="13063" priority="549" operator="greaterThan">
      <formula>60</formula>
    </cfRule>
  </conditionalFormatting>
  <conditionalFormatting sqref="V41:W45">
    <cfRule type="cellIs" dxfId="13062" priority="544" operator="equal">
      <formula>"C"</formula>
    </cfRule>
    <cfRule type="cellIs" dxfId="13061" priority="545" operator="equal">
      <formula>"N"</formula>
    </cfRule>
    <cfRule type="cellIs" dxfId="13060" priority="546" operator="equal">
      <formula>"Y"</formula>
    </cfRule>
  </conditionalFormatting>
  <conditionalFormatting sqref="L41:M45">
    <cfRule type="containsText" dxfId="13059" priority="541" operator="containsText" text="2">
      <formula>NOT(ISERROR(SEARCH("2",L41)))</formula>
    </cfRule>
    <cfRule type="containsText" dxfId="13058" priority="542" operator="containsText" text="1">
      <formula>NOT(ISERROR(SEARCH("1",L41)))</formula>
    </cfRule>
    <cfRule type="containsText" dxfId="13057" priority="543" operator="containsText" text="x">
      <formula>NOT(ISERROR(SEARCH("x",L41)))</formula>
    </cfRule>
  </conditionalFormatting>
  <conditionalFormatting sqref="Q41:Q45">
    <cfRule type="cellIs" dxfId="13056" priority="539" operator="between">
      <formula>43</formula>
      <formula>52</formula>
    </cfRule>
    <cfRule type="containsText" dxfId="13055" priority="540" operator="containsText" text="true">
      <formula>NOT(ISERROR(SEARCH("true",Q41)))</formula>
    </cfRule>
  </conditionalFormatting>
  <conditionalFormatting sqref="J41:J45">
    <cfRule type="cellIs" dxfId="13054" priority="537" operator="between">
      <formula>43</formula>
      <formula>52</formula>
    </cfRule>
    <cfRule type="cellIs" dxfId="13053" priority="538" operator="greaterThan">
      <formula>52</formula>
    </cfRule>
  </conditionalFormatting>
  <conditionalFormatting sqref="R41:T45">
    <cfRule type="containsText" dxfId="13052" priority="536" operator="containsText" text="TRUE">
      <formula>NOT(ISERROR(SEARCH("TRUE",R41)))</formula>
    </cfRule>
  </conditionalFormatting>
  <conditionalFormatting sqref="R41:R45">
    <cfRule type="containsText" dxfId="13051" priority="535" operator="containsText" text="FALSE">
      <formula>NOT(ISERROR(SEARCH("FALSE",R41)))</formula>
    </cfRule>
  </conditionalFormatting>
  <conditionalFormatting sqref="S41:T45">
    <cfRule type="containsText" dxfId="13050" priority="534" operator="containsText" text="MANAGE">
      <formula>NOT(ISERROR(SEARCH("MANAGE",S41)))</formula>
    </cfRule>
  </conditionalFormatting>
  <conditionalFormatting sqref="U41:U45">
    <cfRule type="cellIs" dxfId="13049" priority="531" operator="between">
      <formula>39</formula>
      <formula>20</formula>
    </cfRule>
    <cfRule type="cellIs" dxfId="13048" priority="532" operator="between">
      <formula>48</formula>
      <formula>60</formula>
    </cfRule>
    <cfRule type="cellIs" dxfId="13047" priority="533" operator="greaterThan">
      <formula>60</formula>
    </cfRule>
  </conditionalFormatting>
  <conditionalFormatting sqref="V41:W45">
    <cfRule type="cellIs" dxfId="13046" priority="528" operator="equal">
      <formula>"C"</formula>
    </cfRule>
    <cfRule type="cellIs" dxfId="13045" priority="529" operator="equal">
      <formula>"N"</formula>
    </cfRule>
    <cfRule type="cellIs" dxfId="13044" priority="530" operator="equal">
      <formula>"Y"</formula>
    </cfRule>
  </conditionalFormatting>
  <conditionalFormatting sqref="L41:M43">
    <cfRule type="containsText" dxfId="13043" priority="525" operator="containsText" text="2">
      <formula>NOT(ISERROR(SEARCH("2",L41)))</formula>
    </cfRule>
    <cfRule type="containsText" dxfId="13042" priority="526" operator="containsText" text="1">
      <formula>NOT(ISERROR(SEARCH("1",L41)))</formula>
    </cfRule>
    <cfRule type="containsText" dxfId="13041" priority="527" operator="containsText" text="x">
      <formula>NOT(ISERROR(SEARCH("x",L41)))</formula>
    </cfRule>
  </conditionalFormatting>
  <conditionalFormatting sqref="Q41:Q43">
    <cfRule type="cellIs" dxfId="13040" priority="523" operator="between">
      <formula>43</formula>
      <formula>52</formula>
    </cfRule>
    <cfRule type="containsText" dxfId="13039" priority="524" operator="containsText" text="true">
      <formula>NOT(ISERROR(SEARCH("true",Q41)))</formula>
    </cfRule>
  </conditionalFormatting>
  <conditionalFormatting sqref="J41:J43">
    <cfRule type="cellIs" dxfId="13038" priority="521" operator="between">
      <formula>43</formula>
      <formula>52</formula>
    </cfRule>
    <cfRule type="cellIs" dxfId="13037" priority="522" operator="greaterThan">
      <formula>52</formula>
    </cfRule>
  </conditionalFormatting>
  <conditionalFormatting sqref="R41:T43">
    <cfRule type="containsText" dxfId="13036" priority="520" operator="containsText" text="TRUE">
      <formula>NOT(ISERROR(SEARCH("TRUE",R41)))</formula>
    </cfRule>
  </conditionalFormatting>
  <conditionalFormatting sqref="R41:R43">
    <cfRule type="containsText" dxfId="13035" priority="519" operator="containsText" text="FALSE">
      <formula>NOT(ISERROR(SEARCH("FALSE",R41)))</formula>
    </cfRule>
  </conditionalFormatting>
  <conditionalFormatting sqref="S41:T43">
    <cfRule type="containsText" dxfId="13034" priority="518" operator="containsText" text="MANAGE">
      <formula>NOT(ISERROR(SEARCH("MANAGE",S41)))</formula>
    </cfRule>
  </conditionalFormatting>
  <conditionalFormatting sqref="U41:U43">
    <cfRule type="cellIs" dxfId="13033" priority="515" operator="between">
      <formula>39</formula>
      <formula>20</formula>
    </cfRule>
    <cfRule type="cellIs" dxfId="13032" priority="516" operator="between">
      <formula>48</formula>
      <formula>60</formula>
    </cfRule>
    <cfRule type="cellIs" dxfId="13031" priority="517" operator="greaterThan">
      <formula>60</formula>
    </cfRule>
  </conditionalFormatting>
  <conditionalFormatting sqref="V41:W43">
    <cfRule type="cellIs" dxfId="13030" priority="512" operator="equal">
      <formula>"C"</formula>
    </cfRule>
    <cfRule type="cellIs" dxfId="13029" priority="513" operator="equal">
      <formula>"N"</formula>
    </cfRule>
    <cfRule type="cellIs" dxfId="13028" priority="514" operator="equal">
      <formula>"Y"</formula>
    </cfRule>
  </conditionalFormatting>
  <conditionalFormatting sqref="L41:M45">
    <cfRule type="containsText" dxfId="13027" priority="509" operator="containsText" text="2">
      <formula>NOT(ISERROR(SEARCH("2",L41)))</formula>
    </cfRule>
    <cfRule type="containsText" dxfId="13026" priority="510" operator="containsText" text="1">
      <formula>NOT(ISERROR(SEARCH("1",L41)))</formula>
    </cfRule>
    <cfRule type="containsText" dxfId="13025" priority="511" operator="containsText" text="x">
      <formula>NOT(ISERROR(SEARCH("x",L41)))</formula>
    </cfRule>
  </conditionalFormatting>
  <conditionalFormatting sqref="Q41:Q45">
    <cfRule type="cellIs" dxfId="13024" priority="507" operator="between">
      <formula>43</formula>
      <formula>52</formula>
    </cfRule>
    <cfRule type="containsText" dxfId="13023" priority="508" operator="containsText" text="true">
      <formula>NOT(ISERROR(SEARCH("true",Q41)))</formula>
    </cfRule>
  </conditionalFormatting>
  <conditionalFormatting sqref="J41:J45">
    <cfRule type="cellIs" dxfId="13022" priority="505" operator="between">
      <formula>43</formula>
      <formula>52</formula>
    </cfRule>
    <cfRule type="cellIs" dxfId="13021" priority="506" operator="greaterThan">
      <formula>52</formula>
    </cfRule>
  </conditionalFormatting>
  <conditionalFormatting sqref="R41:T45">
    <cfRule type="containsText" dxfId="13020" priority="504" operator="containsText" text="TRUE">
      <formula>NOT(ISERROR(SEARCH("TRUE",R41)))</formula>
    </cfRule>
  </conditionalFormatting>
  <conditionalFormatting sqref="R41:R45">
    <cfRule type="containsText" dxfId="13019" priority="503" operator="containsText" text="FALSE">
      <formula>NOT(ISERROR(SEARCH("FALSE",R41)))</formula>
    </cfRule>
  </conditionalFormatting>
  <conditionalFormatting sqref="S41:T45">
    <cfRule type="containsText" dxfId="13018" priority="502" operator="containsText" text="MANAGE">
      <formula>NOT(ISERROR(SEARCH("MANAGE",S41)))</formula>
    </cfRule>
  </conditionalFormatting>
  <conditionalFormatting sqref="U41:U45">
    <cfRule type="cellIs" dxfId="13017" priority="499" operator="between">
      <formula>39</formula>
      <formula>20</formula>
    </cfRule>
    <cfRule type="cellIs" dxfId="13016" priority="500" operator="between">
      <formula>48</formula>
      <formula>60</formula>
    </cfRule>
    <cfRule type="cellIs" dxfId="13015" priority="501" operator="greaterThan">
      <formula>60</formula>
    </cfRule>
  </conditionalFormatting>
  <conditionalFormatting sqref="V41:W45">
    <cfRule type="cellIs" dxfId="13014" priority="496" operator="equal">
      <formula>"C"</formula>
    </cfRule>
    <cfRule type="cellIs" dxfId="13013" priority="497" operator="equal">
      <formula>"N"</formula>
    </cfRule>
    <cfRule type="cellIs" dxfId="13012" priority="498" operator="equal">
      <formula>"Y"</formula>
    </cfRule>
  </conditionalFormatting>
  <conditionalFormatting sqref="L41:M45">
    <cfRule type="containsText" dxfId="13011" priority="493" operator="containsText" text="2">
      <formula>NOT(ISERROR(SEARCH("2",L41)))</formula>
    </cfRule>
    <cfRule type="containsText" dxfId="13010" priority="494" operator="containsText" text="1">
      <formula>NOT(ISERROR(SEARCH("1",L41)))</formula>
    </cfRule>
    <cfRule type="containsText" dxfId="13009" priority="495" operator="containsText" text="x">
      <formula>NOT(ISERROR(SEARCH("x",L41)))</formula>
    </cfRule>
  </conditionalFormatting>
  <conditionalFormatting sqref="Q41:Q45">
    <cfRule type="cellIs" dxfId="13008" priority="491" operator="between">
      <formula>43</formula>
      <formula>52</formula>
    </cfRule>
    <cfRule type="containsText" dxfId="13007" priority="492" operator="containsText" text="true">
      <formula>NOT(ISERROR(SEARCH("true",Q41)))</formula>
    </cfRule>
  </conditionalFormatting>
  <conditionalFormatting sqref="J41:J45">
    <cfRule type="cellIs" dxfId="13006" priority="489" operator="between">
      <formula>43</formula>
      <formula>52</formula>
    </cfRule>
    <cfRule type="cellIs" dxfId="13005" priority="490" operator="greaterThan">
      <formula>52</formula>
    </cfRule>
  </conditionalFormatting>
  <conditionalFormatting sqref="R41:T45">
    <cfRule type="containsText" dxfId="13004" priority="488" operator="containsText" text="TRUE">
      <formula>NOT(ISERROR(SEARCH("TRUE",R41)))</formula>
    </cfRule>
  </conditionalFormatting>
  <conditionalFormatting sqref="R41:R45">
    <cfRule type="containsText" dxfId="13003" priority="487" operator="containsText" text="FALSE">
      <formula>NOT(ISERROR(SEARCH("FALSE",R41)))</formula>
    </cfRule>
  </conditionalFormatting>
  <conditionalFormatting sqref="S41:T45">
    <cfRule type="containsText" dxfId="13002" priority="486" operator="containsText" text="MANAGE">
      <formula>NOT(ISERROR(SEARCH("MANAGE",S41)))</formula>
    </cfRule>
  </conditionalFormatting>
  <conditionalFormatting sqref="P41:P45">
    <cfRule type="containsText" dxfId="13001" priority="483" operator="containsText" text="0-1">
      <formula>NOT(ISERROR(SEARCH("0-1",P41)))</formula>
    </cfRule>
    <cfRule type="containsText" dxfId="13000" priority="484" operator="containsText" text="1-0">
      <formula>NOT(ISERROR(SEARCH("1-0",P41)))</formula>
    </cfRule>
    <cfRule type="containsText" dxfId="12999" priority="485" operator="containsText" text="0-0">
      <formula>NOT(ISERROR(SEARCH("0-0",P41)))</formula>
    </cfRule>
  </conditionalFormatting>
  <conditionalFormatting sqref="U41:U45">
    <cfRule type="cellIs" dxfId="12998" priority="480" operator="between">
      <formula>39</formula>
      <formula>20</formula>
    </cfRule>
    <cfRule type="cellIs" dxfId="12997" priority="481" operator="between">
      <formula>48</formula>
      <formula>60</formula>
    </cfRule>
    <cfRule type="cellIs" dxfId="12996" priority="482" operator="greaterThan">
      <formula>60</formula>
    </cfRule>
  </conditionalFormatting>
  <conditionalFormatting sqref="V41:W45">
    <cfRule type="cellIs" dxfId="12995" priority="477" operator="equal">
      <formula>"C"</formula>
    </cfRule>
    <cfRule type="cellIs" dxfId="12994" priority="478" operator="equal">
      <formula>"N"</formula>
    </cfRule>
    <cfRule type="cellIs" dxfId="12993" priority="479" operator="equal">
      <formula>"Y"</formula>
    </cfRule>
  </conditionalFormatting>
  <conditionalFormatting sqref="L41:M45">
    <cfRule type="containsText" dxfId="12992" priority="474" operator="containsText" text="2">
      <formula>NOT(ISERROR(SEARCH("2",L41)))</formula>
    </cfRule>
    <cfRule type="containsText" dxfId="12991" priority="475" operator="containsText" text="1">
      <formula>NOT(ISERROR(SEARCH("1",L41)))</formula>
    </cfRule>
    <cfRule type="containsText" dxfId="12990" priority="476" operator="containsText" text="x">
      <formula>NOT(ISERROR(SEARCH("x",L41)))</formula>
    </cfRule>
  </conditionalFormatting>
  <conditionalFormatting sqref="Q41:Q45">
    <cfRule type="cellIs" dxfId="12989" priority="472" operator="between">
      <formula>43</formula>
      <formula>52</formula>
    </cfRule>
    <cfRule type="containsText" dxfId="12988" priority="473" operator="containsText" text="true">
      <formula>NOT(ISERROR(SEARCH("true",Q41)))</formula>
    </cfRule>
  </conditionalFormatting>
  <conditionalFormatting sqref="J41:J45">
    <cfRule type="cellIs" dxfId="12987" priority="470" operator="between">
      <formula>43</formula>
      <formula>52</formula>
    </cfRule>
    <cfRule type="cellIs" dxfId="12986" priority="471" operator="greaterThan">
      <formula>52</formula>
    </cfRule>
  </conditionalFormatting>
  <conditionalFormatting sqref="R41:T45">
    <cfRule type="containsText" dxfId="12985" priority="469" operator="containsText" text="TRUE">
      <formula>NOT(ISERROR(SEARCH("TRUE",R41)))</formula>
    </cfRule>
  </conditionalFormatting>
  <conditionalFormatting sqref="R41:R45">
    <cfRule type="containsText" dxfId="12984" priority="468" operator="containsText" text="FALSE">
      <formula>NOT(ISERROR(SEARCH("FALSE",R41)))</formula>
    </cfRule>
  </conditionalFormatting>
  <conditionalFormatting sqref="S41:T45">
    <cfRule type="containsText" dxfId="12983" priority="467" operator="containsText" text="MANAGE">
      <formula>NOT(ISERROR(SEARCH("MANAGE",S41)))</formula>
    </cfRule>
  </conditionalFormatting>
  <conditionalFormatting sqref="P41:P45">
    <cfRule type="containsText" dxfId="12982" priority="464" operator="containsText" text="0-1">
      <formula>NOT(ISERROR(SEARCH("0-1",P41)))</formula>
    </cfRule>
    <cfRule type="containsText" dxfId="12981" priority="465" operator="containsText" text="1-0">
      <formula>NOT(ISERROR(SEARCH("1-0",P41)))</formula>
    </cfRule>
    <cfRule type="containsText" dxfId="12980" priority="466" operator="containsText" text="0-0">
      <formula>NOT(ISERROR(SEARCH("0-0",P41)))</formula>
    </cfRule>
  </conditionalFormatting>
  <conditionalFormatting sqref="U41:U45">
    <cfRule type="cellIs" dxfId="12979" priority="461" operator="between">
      <formula>39</formula>
      <formula>20</formula>
    </cfRule>
    <cfRule type="cellIs" dxfId="12978" priority="462" operator="between">
      <formula>48</formula>
      <formula>60</formula>
    </cfRule>
    <cfRule type="cellIs" dxfId="12977" priority="463" operator="greaterThan">
      <formula>60</formula>
    </cfRule>
  </conditionalFormatting>
  <conditionalFormatting sqref="V41:W45">
    <cfRule type="cellIs" dxfId="12976" priority="458" operator="equal">
      <formula>"C"</formula>
    </cfRule>
    <cfRule type="cellIs" dxfId="12975" priority="459" operator="equal">
      <formula>"N"</formula>
    </cfRule>
    <cfRule type="cellIs" dxfId="12974" priority="460" operator="equal">
      <formula>"Y"</formula>
    </cfRule>
  </conditionalFormatting>
  <conditionalFormatting sqref="L41:M45">
    <cfRule type="containsText" dxfId="12973" priority="455" operator="containsText" text="2">
      <formula>NOT(ISERROR(SEARCH("2",L41)))</formula>
    </cfRule>
    <cfRule type="containsText" dxfId="12972" priority="456" operator="containsText" text="1">
      <formula>NOT(ISERROR(SEARCH("1",L41)))</formula>
    </cfRule>
    <cfRule type="containsText" dxfId="12971" priority="457" operator="containsText" text="x">
      <formula>NOT(ISERROR(SEARCH("x",L41)))</formula>
    </cfRule>
  </conditionalFormatting>
  <conditionalFormatting sqref="Q41:Q45">
    <cfRule type="cellIs" dxfId="12970" priority="453" operator="between">
      <formula>43</formula>
      <formula>52</formula>
    </cfRule>
    <cfRule type="containsText" dxfId="12969" priority="454" operator="containsText" text="true">
      <formula>NOT(ISERROR(SEARCH("true",Q41)))</formula>
    </cfRule>
  </conditionalFormatting>
  <conditionalFormatting sqref="J41:J45">
    <cfRule type="cellIs" dxfId="12968" priority="451" operator="between">
      <formula>43</formula>
      <formula>52</formula>
    </cfRule>
    <cfRule type="cellIs" dxfId="12967" priority="452" operator="greaterThan">
      <formula>52</formula>
    </cfRule>
  </conditionalFormatting>
  <conditionalFormatting sqref="R41:T45">
    <cfRule type="containsText" dxfId="12966" priority="450" operator="containsText" text="TRUE">
      <formula>NOT(ISERROR(SEARCH("TRUE",R41)))</formula>
    </cfRule>
  </conditionalFormatting>
  <conditionalFormatting sqref="R41:R45">
    <cfRule type="containsText" dxfId="12965" priority="449" operator="containsText" text="FALSE">
      <formula>NOT(ISERROR(SEARCH("FALSE",R41)))</formula>
    </cfRule>
  </conditionalFormatting>
  <conditionalFormatting sqref="S41:T45">
    <cfRule type="containsText" dxfId="12964" priority="448" operator="containsText" text="MANAGE">
      <formula>NOT(ISERROR(SEARCH("MANAGE",S41)))</formula>
    </cfRule>
  </conditionalFormatting>
  <conditionalFormatting sqref="P41:P45">
    <cfRule type="containsText" dxfId="12963" priority="445" operator="containsText" text="0-1">
      <formula>NOT(ISERROR(SEARCH("0-1",P41)))</formula>
    </cfRule>
    <cfRule type="containsText" dxfId="12962" priority="446" operator="containsText" text="1-0">
      <formula>NOT(ISERROR(SEARCH("1-0",P41)))</formula>
    </cfRule>
    <cfRule type="containsText" dxfId="12961" priority="447" operator="containsText" text="0-0">
      <formula>NOT(ISERROR(SEARCH("0-0",P41)))</formula>
    </cfRule>
  </conditionalFormatting>
  <conditionalFormatting sqref="U41:U45">
    <cfRule type="cellIs" dxfId="12960" priority="442" operator="between">
      <formula>39</formula>
      <formula>20</formula>
    </cfRule>
    <cfRule type="cellIs" dxfId="12959" priority="443" operator="between">
      <formula>48</formula>
      <formula>60</formula>
    </cfRule>
    <cfRule type="cellIs" dxfId="12958" priority="444" operator="greaterThan">
      <formula>60</formula>
    </cfRule>
  </conditionalFormatting>
  <conditionalFormatting sqref="V41:W45">
    <cfRule type="cellIs" dxfId="12957" priority="439" operator="equal">
      <formula>"C"</formula>
    </cfRule>
    <cfRule type="cellIs" dxfId="12956" priority="440" operator="equal">
      <formula>"N"</formula>
    </cfRule>
    <cfRule type="cellIs" dxfId="12955" priority="441" operator="equal">
      <formula>"Y"</formula>
    </cfRule>
  </conditionalFormatting>
  <conditionalFormatting sqref="L41:M45">
    <cfRule type="containsText" dxfId="12954" priority="436" operator="containsText" text="2">
      <formula>NOT(ISERROR(SEARCH("2",L41)))</formula>
    </cfRule>
    <cfRule type="containsText" dxfId="12953" priority="437" operator="containsText" text="1">
      <formula>NOT(ISERROR(SEARCH("1",L41)))</formula>
    </cfRule>
    <cfRule type="containsText" dxfId="12952" priority="438" operator="containsText" text="x">
      <formula>NOT(ISERROR(SEARCH("x",L41)))</formula>
    </cfRule>
  </conditionalFormatting>
  <conditionalFormatting sqref="Q41:Q45">
    <cfRule type="cellIs" dxfId="12951" priority="434" operator="between">
      <formula>43</formula>
      <formula>52</formula>
    </cfRule>
    <cfRule type="containsText" dxfId="12950" priority="435" operator="containsText" text="true">
      <formula>NOT(ISERROR(SEARCH("true",Q41)))</formula>
    </cfRule>
  </conditionalFormatting>
  <conditionalFormatting sqref="J41:J45">
    <cfRule type="cellIs" dxfId="12949" priority="432" operator="between">
      <formula>43</formula>
      <formula>52</formula>
    </cfRule>
    <cfRule type="cellIs" dxfId="12948" priority="433" operator="greaterThan">
      <formula>52</formula>
    </cfRule>
  </conditionalFormatting>
  <conditionalFormatting sqref="R41:T45">
    <cfRule type="containsText" dxfId="12947" priority="431" operator="containsText" text="TRUE">
      <formula>NOT(ISERROR(SEARCH("TRUE",R41)))</formula>
    </cfRule>
  </conditionalFormatting>
  <conditionalFormatting sqref="R41:R45">
    <cfRule type="containsText" dxfId="12946" priority="430" operator="containsText" text="FALSE">
      <formula>NOT(ISERROR(SEARCH("FALSE",R41)))</formula>
    </cfRule>
  </conditionalFormatting>
  <conditionalFormatting sqref="S41:T45">
    <cfRule type="containsText" dxfId="12945" priority="429" operator="containsText" text="MANAGE">
      <formula>NOT(ISERROR(SEARCH("MANAGE",S41)))</formula>
    </cfRule>
  </conditionalFormatting>
  <conditionalFormatting sqref="P41:P45">
    <cfRule type="containsText" dxfId="12944" priority="426" operator="containsText" text="0-1">
      <formula>NOT(ISERROR(SEARCH("0-1",P41)))</formula>
    </cfRule>
    <cfRule type="containsText" dxfId="12943" priority="427" operator="containsText" text="1-0">
      <formula>NOT(ISERROR(SEARCH("1-0",P41)))</formula>
    </cfRule>
    <cfRule type="containsText" dxfId="12942" priority="428" operator="containsText" text="0-0">
      <formula>NOT(ISERROR(SEARCH("0-0",P41)))</formula>
    </cfRule>
  </conditionalFormatting>
  <conditionalFormatting sqref="U41:U45">
    <cfRule type="cellIs" dxfId="12941" priority="423" operator="between">
      <formula>39</formula>
      <formula>20</formula>
    </cfRule>
    <cfRule type="cellIs" dxfId="12940" priority="424" operator="between">
      <formula>48</formula>
      <formula>60</formula>
    </cfRule>
    <cfRule type="cellIs" dxfId="12939" priority="425" operator="greaterThan">
      <formula>60</formula>
    </cfRule>
  </conditionalFormatting>
  <conditionalFormatting sqref="V41:W45">
    <cfRule type="cellIs" dxfId="12938" priority="420" operator="equal">
      <formula>"C"</formula>
    </cfRule>
    <cfRule type="cellIs" dxfId="12937" priority="421" operator="equal">
      <formula>"N"</formula>
    </cfRule>
    <cfRule type="cellIs" dxfId="12936" priority="422" operator="equal">
      <formula>"Y"</formula>
    </cfRule>
  </conditionalFormatting>
  <conditionalFormatting sqref="L41:M45">
    <cfRule type="containsText" dxfId="12935" priority="417" operator="containsText" text="2">
      <formula>NOT(ISERROR(SEARCH("2",L41)))</formula>
    </cfRule>
    <cfRule type="containsText" dxfId="12934" priority="418" operator="containsText" text="1">
      <formula>NOT(ISERROR(SEARCH("1",L41)))</formula>
    </cfRule>
    <cfRule type="containsText" dxfId="12933" priority="419" operator="containsText" text="x">
      <formula>NOT(ISERROR(SEARCH("x",L41)))</formula>
    </cfRule>
  </conditionalFormatting>
  <conditionalFormatting sqref="Q41:Q45">
    <cfRule type="cellIs" dxfId="12932" priority="415" operator="between">
      <formula>43</formula>
      <formula>52</formula>
    </cfRule>
    <cfRule type="containsText" dxfId="12931" priority="416" operator="containsText" text="true">
      <formula>NOT(ISERROR(SEARCH("true",Q41)))</formula>
    </cfRule>
  </conditionalFormatting>
  <conditionalFormatting sqref="J41:J45">
    <cfRule type="cellIs" dxfId="12930" priority="413" operator="between">
      <formula>43</formula>
      <formula>52</formula>
    </cfRule>
    <cfRule type="cellIs" dxfId="12929" priority="414" operator="greaterThan">
      <formula>52</formula>
    </cfRule>
  </conditionalFormatting>
  <conditionalFormatting sqref="R41:T45">
    <cfRule type="containsText" dxfId="12928" priority="412" operator="containsText" text="TRUE">
      <formula>NOT(ISERROR(SEARCH("TRUE",R41)))</formula>
    </cfRule>
  </conditionalFormatting>
  <conditionalFormatting sqref="R41:R45">
    <cfRule type="containsText" dxfId="12927" priority="411" operator="containsText" text="FALSE">
      <formula>NOT(ISERROR(SEARCH("FALSE",R41)))</formula>
    </cfRule>
  </conditionalFormatting>
  <conditionalFormatting sqref="S41:T45">
    <cfRule type="containsText" dxfId="12926" priority="410" operator="containsText" text="MANAGE">
      <formula>NOT(ISERROR(SEARCH("MANAGE",S41)))</formula>
    </cfRule>
  </conditionalFormatting>
  <conditionalFormatting sqref="P41:P45">
    <cfRule type="containsText" dxfId="12925" priority="407" operator="containsText" text="0-1">
      <formula>NOT(ISERROR(SEARCH("0-1",P41)))</formula>
    </cfRule>
    <cfRule type="containsText" dxfId="12924" priority="408" operator="containsText" text="1-0">
      <formula>NOT(ISERROR(SEARCH("1-0",P41)))</formula>
    </cfRule>
    <cfRule type="containsText" dxfId="12923" priority="409" operator="containsText" text="0-0">
      <formula>NOT(ISERROR(SEARCH("0-0",P41)))</formula>
    </cfRule>
  </conditionalFormatting>
  <conditionalFormatting sqref="U41:U45">
    <cfRule type="cellIs" dxfId="12922" priority="404" operator="between">
      <formula>39</formula>
      <formula>20</formula>
    </cfRule>
    <cfRule type="cellIs" dxfId="12921" priority="405" operator="between">
      <formula>48</formula>
      <formula>60</formula>
    </cfRule>
    <cfRule type="cellIs" dxfId="12920" priority="406" operator="greaterThan">
      <formula>60</formula>
    </cfRule>
  </conditionalFormatting>
  <conditionalFormatting sqref="V41:W45">
    <cfRule type="cellIs" dxfId="12919" priority="401" operator="equal">
      <formula>"C"</formula>
    </cfRule>
    <cfRule type="cellIs" dxfId="12918" priority="402" operator="equal">
      <formula>"N"</formula>
    </cfRule>
    <cfRule type="cellIs" dxfId="12917" priority="403" operator="equal">
      <formula>"Y"</formula>
    </cfRule>
  </conditionalFormatting>
  <conditionalFormatting sqref="L41:M45">
    <cfRule type="containsText" dxfId="12916" priority="398" operator="containsText" text="2">
      <formula>NOT(ISERROR(SEARCH("2",L41)))</formula>
    </cfRule>
    <cfRule type="containsText" dxfId="12915" priority="399" operator="containsText" text="1">
      <formula>NOT(ISERROR(SEARCH("1",L41)))</formula>
    </cfRule>
    <cfRule type="containsText" dxfId="12914" priority="400" operator="containsText" text="x">
      <formula>NOT(ISERROR(SEARCH("x",L41)))</formula>
    </cfRule>
  </conditionalFormatting>
  <conditionalFormatting sqref="Q41:Q45">
    <cfRule type="cellIs" dxfId="12913" priority="396" operator="between">
      <formula>43</formula>
      <formula>52</formula>
    </cfRule>
    <cfRule type="containsText" dxfId="12912" priority="397" operator="containsText" text="true">
      <formula>NOT(ISERROR(SEARCH("true",Q41)))</formula>
    </cfRule>
  </conditionalFormatting>
  <conditionalFormatting sqref="J41:J45">
    <cfRule type="cellIs" dxfId="12911" priority="394" operator="between">
      <formula>43</formula>
      <formula>52</formula>
    </cfRule>
    <cfRule type="cellIs" dxfId="12910" priority="395" operator="greaterThan">
      <formula>52</formula>
    </cfRule>
  </conditionalFormatting>
  <conditionalFormatting sqref="R41:T45">
    <cfRule type="containsText" dxfId="12909" priority="393" operator="containsText" text="TRUE">
      <formula>NOT(ISERROR(SEARCH("TRUE",R41)))</formula>
    </cfRule>
  </conditionalFormatting>
  <conditionalFormatting sqref="R41:R45">
    <cfRule type="containsText" dxfId="12908" priority="392" operator="containsText" text="FALSE">
      <formula>NOT(ISERROR(SEARCH("FALSE",R41)))</formula>
    </cfRule>
  </conditionalFormatting>
  <conditionalFormatting sqref="S41:T45">
    <cfRule type="containsText" dxfId="12907" priority="391" operator="containsText" text="MANAGE">
      <formula>NOT(ISERROR(SEARCH("MANAGE",S41)))</formula>
    </cfRule>
  </conditionalFormatting>
  <conditionalFormatting sqref="U41:U45">
    <cfRule type="cellIs" dxfId="12906" priority="388" operator="between">
      <formula>39</formula>
      <formula>20</formula>
    </cfRule>
    <cfRule type="cellIs" dxfId="12905" priority="389" operator="between">
      <formula>48</formula>
      <formula>60</formula>
    </cfRule>
    <cfRule type="cellIs" dxfId="12904" priority="390" operator="greaterThan">
      <formula>60</formula>
    </cfRule>
  </conditionalFormatting>
  <conditionalFormatting sqref="V41:W45">
    <cfRule type="cellIs" dxfId="12903" priority="385" operator="equal">
      <formula>"C"</formula>
    </cfRule>
    <cfRule type="cellIs" dxfId="12902" priority="386" operator="equal">
      <formula>"N"</formula>
    </cfRule>
    <cfRule type="cellIs" dxfId="12901" priority="387" operator="equal">
      <formula>"Y"</formula>
    </cfRule>
  </conditionalFormatting>
  <conditionalFormatting sqref="L41:M45">
    <cfRule type="containsText" dxfId="12900" priority="382" operator="containsText" text="2">
      <formula>NOT(ISERROR(SEARCH("2",L41)))</formula>
    </cfRule>
    <cfRule type="containsText" dxfId="12899" priority="383" operator="containsText" text="1">
      <formula>NOT(ISERROR(SEARCH("1",L41)))</formula>
    </cfRule>
    <cfRule type="containsText" dxfId="12898" priority="384" operator="containsText" text="x">
      <formula>NOT(ISERROR(SEARCH("x",L41)))</formula>
    </cfRule>
  </conditionalFormatting>
  <conditionalFormatting sqref="Q41:Q45">
    <cfRule type="cellIs" dxfId="12897" priority="380" operator="between">
      <formula>43</formula>
      <formula>52</formula>
    </cfRule>
    <cfRule type="containsText" dxfId="12896" priority="381" operator="containsText" text="true">
      <formula>NOT(ISERROR(SEARCH("true",Q41)))</formula>
    </cfRule>
  </conditionalFormatting>
  <conditionalFormatting sqref="J41:J45">
    <cfRule type="cellIs" dxfId="12895" priority="378" operator="between">
      <formula>43</formula>
      <formula>52</formula>
    </cfRule>
    <cfRule type="cellIs" dxfId="12894" priority="379" operator="greaterThan">
      <formula>52</formula>
    </cfRule>
  </conditionalFormatting>
  <conditionalFormatting sqref="R41:T45">
    <cfRule type="containsText" dxfId="12893" priority="377" operator="containsText" text="TRUE">
      <formula>NOT(ISERROR(SEARCH("TRUE",R41)))</formula>
    </cfRule>
  </conditionalFormatting>
  <conditionalFormatting sqref="R41:R45">
    <cfRule type="containsText" dxfId="12892" priority="376" operator="containsText" text="FALSE">
      <formula>NOT(ISERROR(SEARCH("FALSE",R41)))</formula>
    </cfRule>
  </conditionalFormatting>
  <conditionalFormatting sqref="S41:T45">
    <cfRule type="containsText" dxfId="12891" priority="375" operator="containsText" text="MANAGE">
      <formula>NOT(ISERROR(SEARCH("MANAGE",S41)))</formula>
    </cfRule>
  </conditionalFormatting>
  <conditionalFormatting sqref="U41:U45">
    <cfRule type="cellIs" dxfId="12890" priority="372" operator="between">
      <formula>39</formula>
      <formula>20</formula>
    </cfRule>
    <cfRule type="cellIs" dxfId="12889" priority="373" operator="between">
      <formula>48</formula>
      <formula>60</formula>
    </cfRule>
    <cfRule type="cellIs" dxfId="12888" priority="374" operator="greaterThan">
      <formula>60</formula>
    </cfRule>
  </conditionalFormatting>
  <conditionalFormatting sqref="V41:W45">
    <cfRule type="cellIs" dxfId="12887" priority="369" operator="equal">
      <formula>"C"</formula>
    </cfRule>
    <cfRule type="cellIs" dxfId="12886" priority="370" operator="equal">
      <formula>"N"</formula>
    </cfRule>
    <cfRule type="cellIs" dxfId="12885" priority="371" operator="equal">
      <formula>"Y"</formula>
    </cfRule>
  </conditionalFormatting>
  <conditionalFormatting sqref="L41:M41">
    <cfRule type="containsText" dxfId="12884" priority="366" operator="containsText" text="2">
      <formula>NOT(ISERROR(SEARCH("2",L41)))</formula>
    </cfRule>
    <cfRule type="containsText" dxfId="12883" priority="367" operator="containsText" text="1">
      <formula>NOT(ISERROR(SEARCH("1",L41)))</formula>
    </cfRule>
    <cfRule type="containsText" dxfId="12882" priority="368" operator="containsText" text="x">
      <formula>NOT(ISERROR(SEARCH("x",L41)))</formula>
    </cfRule>
  </conditionalFormatting>
  <conditionalFormatting sqref="Q41">
    <cfRule type="cellIs" dxfId="12881" priority="364" operator="between">
      <formula>43</formula>
      <formula>52</formula>
    </cfRule>
    <cfRule type="containsText" dxfId="12880" priority="365" operator="containsText" text="true">
      <formula>NOT(ISERROR(SEARCH("true",Q41)))</formula>
    </cfRule>
  </conditionalFormatting>
  <conditionalFormatting sqref="J41">
    <cfRule type="cellIs" dxfId="12879" priority="362" operator="between">
      <formula>43</formula>
      <formula>52</formula>
    </cfRule>
    <cfRule type="cellIs" dxfId="12878" priority="363" operator="greaterThan">
      <formula>52</formula>
    </cfRule>
  </conditionalFormatting>
  <conditionalFormatting sqref="R41:T41">
    <cfRule type="containsText" dxfId="12877" priority="361" operator="containsText" text="TRUE">
      <formula>NOT(ISERROR(SEARCH("TRUE",R41)))</formula>
    </cfRule>
  </conditionalFormatting>
  <conditionalFormatting sqref="R41">
    <cfRule type="containsText" dxfId="12876" priority="360" operator="containsText" text="FALSE">
      <formula>NOT(ISERROR(SEARCH("FALSE",R41)))</formula>
    </cfRule>
  </conditionalFormatting>
  <conditionalFormatting sqref="S41:T41">
    <cfRule type="containsText" dxfId="12875" priority="359" operator="containsText" text="MANAGE">
      <formula>NOT(ISERROR(SEARCH("MANAGE",S41)))</formula>
    </cfRule>
  </conditionalFormatting>
  <conditionalFormatting sqref="U41">
    <cfRule type="cellIs" dxfId="12874" priority="356" operator="between">
      <formula>39</formula>
      <formula>20</formula>
    </cfRule>
    <cfRule type="cellIs" dxfId="12873" priority="357" operator="between">
      <formula>48</formula>
      <formula>60</formula>
    </cfRule>
    <cfRule type="cellIs" dxfId="12872" priority="358" operator="greaterThan">
      <formula>60</formula>
    </cfRule>
  </conditionalFormatting>
  <conditionalFormatting sqref="V41:W41">
    <cfRule type="cellIs" dxfId="12871" priority="353" operator="equal">
      <formula>"C"</formula>
    </cfRule>
    <cfRule type="cellIs" dxfId="12870" priority="354" operator="equal">
      <formula>"N"</formula>
    </cfRule>
    <cfRule type="cellIs" dxfId="12869" priority="355" operator="equal">
      <formula>"Y"</formula>
    </cfRule>
  </conditionalFormatting>
  <conditionalFormatting sqref="L41:M41">
    <cfRule type="containsText" dxfId="12868" priority="350" operator="containsText" text="2">
      <formula>NOT(ISERROR(SEARCH("2",L41)))</formula>
    </cfRule>
    <cfRule type="containsText" dxfId="12867" priority="351" operator="containsText" text="1">
      <formula>NOT(ISERROR(SEARCH("1",L41)))</formula>
    </cfRule>
    <cfRule type="containsText" dxfId="12866" priority="352" operator="containsText" text="x">
      <formula>NOT(ISERROR(SEARCH("x",L41)))</formula>
    </cfRule>
  </conditionalFormatting>
  <conditionalFormatting sqref="Q41">
    <cfRule type="cellIs" dxfId="12865" priority="348" operator="between">
      <formula>43</formula>
      <formula>52</formula>
    </cfRule>
    <cfRule type="containsText" dxfId="12864" priority="349" operator="containsText" text="true">
      <formula>NOT(ISERROR(SEARCH("true",Q41)))</formula>
    </cfRule>
  </conditionalFormatting>
  <conditionalFormatting sqref="J41">
    <cfRule type="cellIs" dxfId="12863" priority="346" operator="between">
      <formula>43</formula>
      <formula>52</formula>
    </cfRule>
    <cfRule type="cellIs" dxfId="12862" priority="347" operator="greaterThan">
      <formula>52</formula>
    </cfRule>
  </conditionalFormatting>
  <conditionalFormatting sqref="R41:T41">
    <cfRule type="containsText" dxfId="12861" priority="345" operator="containsText" text="TRUE">
      <formula>NOT(ISERROR(SEARCH("TRUE",R41)))</formula>
    </cfRule>
  </conditionalFormatting>
  <conditionalFormatting sqref="R41">
    <cfRule type="containsText" dxfId="12860" priority="344" operator="containsText" text="FALSE">
      <formula>NOT(ISERROR(SEARCH("FALSE",R41)))</formula>
    </cfRule>
  </conditionalFormatting>
  <conditionalFormatting sqref="S41:T41">
    <cfRule type="containsText" dxfId="12859" priority="343" operator="containsText" text="MANAGE">
      <formula>NOT(ISERROR(SEARCH("MANAGE",S41)))</formula>
    </cfRule>
  </conditionalFormatting>
  <conditionalFormatting sqref="U41">
    <cfRule type="cellIs" dxfId="12858" priority="340" operator="between">
      <formula>39</formula>
      <formula>20</formula>
    </cfRule>
    <cfRule type="cellIs" dxfId="12857" priority="341" operator="between">
      <formula>48</formula>
      <formula>60</formula>
    </cfRule>
    <cfRule type="cellIs" dxfId="12856" priority="342" operator="greaterThan">
      <formula>60</formula>
    </cfRule>
  </conditionalFormatting>
  <conditionalFormatting sqref="V41:W41">
    <cfRule type="cellIs" dxfId="12855" priority="337" operator="equal">
      <formula>"C"</formula>
    </cfRule>
    <cfRule type="cellIs" dxfId="12854" priority="338" operator="equal">
      <formula>"N"</formula>
    </cfRule>
    <cfRule type="cellIs" dxfId="12853" priority="339" operator="equal">
      <formula>"Y"</formula>
    </cfRule>
  </conditionalFormatting>
  <conditionalFormatting sqref="L41:M41">
    <cfRule type="containsText" dxfId="12852" priority="334" operator="containsText" text="2">
      <formula>NOT(ISERROR(SEARCH("2",L41)))</formula>
    </cfRule>
    <cfRule type="containsText" dxfId="12851" priority="335" operator="containsText" text="1">
      <formula>NOT(ISERROR(SEARCH("1",L41)))</formula>
    </cfRule>
    <cfRule type="containsText" dxfId="12850" priority="336" operator="containsText" text="x">
      <formula>NOT(ISERROR(SEARCH("x",L41)))</formula>
    </cfRule>
  </conditionalFormatting>
  <conditionalFormatting sqref="Q41">
    <cfRule type="cellIs" dxfId="12849" priority="332" operator="between">
      <formula>43</formula>
      <formula>52</formula>
    </cfRule>
    <cfRule type="containsText" dxfId="12848" priority="333" operator="containsText" text="true">
      <formula>NOT(ISERROR(SEARCH("true",Q41)))</formula>
    </cfRule>
  </conditionalFormatting>
  <conditionalFormatting sqref="J41">
    <cfRule type="cellIs" dxfId="12847" priority="330" operator="between">
      <formula>43</formula>
      <formula>52</formula>
    </cfRule>
    <cfRule type="cellIs" dxfId="12846" priority="331" operator="greaterThan">
      <formula>52</formula>
    </cfRule>
  </conditionalFormatting>
  <conditionalFormatting sqref="R41:T41">
    <cfRule type="containsText" dxfId="12845" priority="329" operator="containsText" text="TRUE">
      <formula>NOT(ISERROR(SEARCH("TRUE",R41)))</formula>
    </cfRule>
  </conditionalFormatting>
  <conditionalFormatting sqref="R41">
    <cfRule type="containsText" dxfId="12844" priority="328" operator="containsText" text="FALSE">
      <formula>NOT(ISERROR(SEARCH("FALSE",R41)))</formula>
    </cfRule>
  </conditionalFormatting>
  <conditionalFormatting sqref="S41:T41">
    <cfRule type="containsText" dxfId="12843" priority="327" operator="containsText" text="MANAGE">
      <formula>NOT(ISERROR(SEARCH("MANAGE",S41)))</formula>
    </cfRule>
  </conditionalFormatting>
  <conditionalFormatting sqref="U41">
    <cfRule type="cellIs" dxfId="12842" priority="324" operator="between">
      <formula>39</formula>
      <formula>20</formula>
    </cfRule>
    <cfRule type="cellIs" dxfId="12841" priority="325" operator="between">
      <formula>48</formula>
      <formula>60</formula>
    </cfRule>
    <cfRule type="cellIs" dxfId="12840" priority="326" operator="greaterThan">
      <formula>60</formula>
    </cfRule>
  </conditionalFormatting>
  <conditionalFormatting sqref="V41:W41">
    <cfRule type="cellIs" dxfId="12839" priority="321" operator="equal">
      <formula>"C"</formula>
    </cfRule>
    <cfRule type="cellIs" dxfId="12838" priority="322" operator="equal">
      <formula>"N"</formula>
    </cfRule>
    <cfRule type="cellIs" dxfId="12837" priority="323" operator="equal">
      <formula>"Y"</formula>
    </cfRule>
  </conditionalFormatting>
  <conditionalFormatting sqref="L41:M41">
    <cfRule type="containsText" dxfId="12836" priority="318" operator="containsText" text="2">
      <formula>NOT(ISERROR(SEARCH("2",L41)))</formula>
    </cfRule>
    <cfRule type="containsText" dxfId="12835" priority="319" operator="containsText" text="1">
      <formula>NOT(ISERROR(SEARCH("1",L41)))</formula>
    </cfRule>
    <cfRule type="containsText" dxfId="12834" priority="320" operator="containsText" text="x">
      <formula>NOT(ISERROR(SEARCH("x",L41)))</formula>
    </cfRule>
  </conditionalFormatting>
  <conditionalFormatting sqref="Q41">
    <cfRule type="cellIs" dxfId="12833" priority="316" operator="between">
      <formula>43</formula>
      <formula>52</formula>
    </cfRule>
    <cfRule type="containsText" dxfId="12832" priority="317" operator="containsText" text="true">
      <formula>NOT(ISERROR(SEARCH("true",Q41)))</formula>
    </cfRule>
  </conditionalFormatting>
  <conditionalFormatting sqref="J41">
    <cfRule type="cellIs" dxfId="12831" priority="314" operator="between">
      <formula>43</formula>
      <formula>52</formula>
    </cfRule>
    <cfRule type="cellIs" dxfId="12830" priority="315" operator="greaterThan">
      <formula>52</formula>
    </cfRule>
  </conditionalFormatting>
  <conditionalFormatting sqref="R41:T41">
    <cfRule type="containsText" dxfId="12829" priority="313" operator="containsText" text="TRUE">
      <formula>NOT(ISERROR(SEARCH("TRUE",R41)))</formula>
    </cfRule>
  </conditionalFormatting>
  <conditionalFormatting sqref="R41">
    <cfRule type="containsText" dxfId="12828" priority="312" operator="containsText" text="FALSE">
      <formula>NOT(ISERROR(SEARCH("FALSE",R41)))</formula>
    </cfRule>
  </conditionalFormatting>
  <conditionalFormatting sqref="S41:T41">
    <cfRule type="containsText" dxfId="12827" priority="311" operator="containsText" text="MANAGE">
      <formula>NOT(ISERROR(SEARCH("MANAGE",S41)))</formula>
    </cfRule>
  </conditionalFormatting>
  <conditionalFormatting sqref="U41">
    <cfRule type="cellIs" dxfId="12826" priority="308" operator="between">
      <formula>39</formula>
      <formula>20</formula>
    </cfRule>
    <cfRule type="cellIs" dxfId="12825" priority="309" operator="between">
      <formula>48</formula>
      <formula>60</formula>
    </cfRule>
    <cfRule type="cellIs" dxfId="12824" priority="310" operator="greaterThan">
      <formula>60</formula>
    </cfRule>
  </conditionalFormatting>
  <conditionalFormatting sqref="V41:W41">
    <cfRule type="cellIs" dxfId="12823" priority="305" operator="equal">
      <formula>"C"</formula>
    </cfRule>
    <cfRule type="cellIs" dxfId="12822" priority="306" operator="equal">
      <formula>"N"</formula>
    </cfRule>
    <cfRule type="cellIs" dxfId="12821" priority="307" operator="equal">
      <formula>"Y"</formula>
    </cfRule>
  </conditionalFormatting>
  <conditionalFormatting sqref="L41:M41">
    <cfRule type="containsText" dxfId="12820" priority="302" operator="containsText" text="2">
      <formula>NOT(ISERROR(SEARCH("2",L41)))</formula>
    </cfRule>
    <cfRule type="containsText" dxfId="12819" priority="303" operator="containsText" text="1">
      <formula>NOT(ISERROR(SEARCH("1",L41)))</formula>
    </cfRule>
    <cfRule type="containsText" dxfId="12818" priority="304" operator="containsText" text="x">
      <formula>NOT(ISERROR(SEARCH("x",L41)))</formula>
    </cfRule>
  </conditionalFormatting>
  <conditionalFormatting sqref="Q41">
    <cfRule type="cellIs" dxfId="12817" priority="300" operator="between">
      <formula>43</formula>
      <formula>52</formula>
    </cfRule>
    <cfRule type="containsText" dxfId="12816" priority="301" operator="containsText" text="true">
      <formula>NOT(ISERROR(SEARCH("true",Q41)))</formula>
    </cfRule>
  </conditionalFormatting>
  <conditionalFormatting sqref="J41">
    <cfRule type="cellIs" dxfId="12815" priority="298" operator="between">
      <formula>43</formula>
      <formula>52</formula>
    </cfRule>
    <cfRule type="cellIs" dxfId="12814" priority="299" operator="greaterThan">
      <formula>52</formula>
    </cfRule>
  </conditionalFormatting>
  <conditionalFormatting sqref="R41:T41">
    <cfRule type="containsText" dxfId="12813" priority="297" operator="containsText" text="TRUE">
      <formula>NOT(ISERROR(SEARCH("TRUE",R41)))</formula>
    </cfRule>
  </conditionalFormatting>
  <conditionalFormatting sqref="R41">
    <cfRule type="containsText" dxfId="12812" priority="296" operator="containsText" text="FALSE">
      <formula>NOT(ISERROR(SEARCH("FALSE",R41)))</formula>
    </cfRule>
  </conditionalFormatting>
  <conditionalFormatting sqref="S41:T41">
    <cfRule type="containsText" dxfId="12811" priority="295" operator="containsText" text="MANAGE">
      <formula>NOT(ISERROR(SEARCH("MANAGE",S41)))</formula>
    </cfRule>
  </conditionalFormatting>
  <conditionalFormatting sqref="U41">
    <cfRule type="cellIs" dxfId="12810" priority="292" operator="between">
      <formula>39</formula>
      <formula>20</formula>
    </cfRule>
    <cfRule type="cellIs" dxfId="12809" priority="293" operator="between">
      <formula>48</formula>
      <formula>60</formula>
    </cfRule>
    <cfRule type="cellIs" dxfId="12808" priority="294" operator="greaterThan">
      <formula>60</formula>
    </cfRule>
  </conditionalFormatting>
  <conditionalFormatting sqref="V41:W41">
    <cfRule type="cellIs" dxfId="12807" priority="289" operator="equal">
      <formula>"C"</formula>
    </cfRule>
    <cfRule type="cellIs" dxfId="12806" priority="290" operator="equal">
      <formula>"N"</formula>
    </cfRule>
    <cfRule type="cellIs" dxfId="12805" priority="291" operator="equal">
      <formula>"Y"</formula>
    </cfRule>
  </conditionalFormatting>
  <conditionalFormatting sqref="L41:M41">
    <cfRule type="containsText" dxfId="12804" priority="286" operator="containsText" text="2">
      <formula>NOT(ISERROR(SEARCH("2",L41)))</formula>
    </cfRule>
    <cfRule type="containsText" dxfId="12803" priority="287" operator="containsText" text="1">
      <formula>NOT(ISERROR(SEARCH("1",L41)))</formula>
    </cfRule>
    <cfRule type="containsText" dxfId="12802" priority="288" operator="containsText" text="x">
      <formula>NOT(ISERROR(SEARCH("x",L41)))</formula>
    </cfRule>
  </conditionalFormatting>
  <conditionalFormatting sqref="Q41">
    <cfRule type="cellIs" dxfId="12801" priority="284" operator="between">
      <formula>43</formula>
      <formula>52</formula>
    </cfRule>
    <cfRule type="containsText" dxfId="12800" priority="285" operator="containsText" text="true">
      <formula>NOT(ISERROR(SEARCH("true",Q41)))</formula>
    </cfRule>
  </conditionalFormatting>
  <conditionalFormatting sqref="J41">
    <cfRule type="cellIs" dxfId="12799" priority="282" operator="between">
      <formula>43</formula>
      <formula>52</formula>
    </cfRule>
    <cfRule type="cellIs" dxfId="12798" priority="283" operator="greaterThan">
      <formula>52</formula>
    </cfRule>
  </conditionalFormatting>
  <conditionalFormatting sqref="R41:T41">
    <cfRule type="containsText" dxfId="12797" priority="281" operator="containsText" text="TRUE">
      <formula>NOT(ISERROR(SEARCH("TRUE",R41)))</formula>
    </cfRule>
  </conditionalFormatting>
  <conditionalFormatting sqref="R41">
    <cfRule type="containsText" dxfId="12796" priority="280" operator="containsText" text="FALSE">
      <formula>NOT(ISERROR(SEARCH("FALSE",R41)))</formula>
    </cfRule>
  </conditionalFormatting>
  <conditionalFormatting sqref="S41:T41">
    <cfRule type="containsText" dxfId="12795" priority="279" operator="containsText" text="MANAGE">
      <formula>NOT(ISERROR(SEARCH("MANAGE",S41)))</formula>
    </cfRule>
  </conditionalFormatting>
  <conditionalFormatting sqref="U41">
    <cfRule type="cellIs" dxfId="12794" priority="276" operator="between">
      <formula>39</formula>
      <formula>20</formula>
    </cfRule>
    <cfRule type="cellIs" dxfId="12793" priority="277" operator="between">
      <formula>48</formula>
      <formula>60</formula>
    </cfRule>
    <cfRule type="cellIs" dxfId="12792" priority="278" operator="greaterThan">
      <formula>60</formula>
    </cfRule>
  </conditionalFormatting>
  <conditionalFormatting sqref="V41:W41">
    <cfRule type="cellIs" dxfId="12791" priority="273" operator="equal">
      <formula>"C"</formula>
    </cfRule>
    <cfRule type="cellIs" dxfId="12790" priority="274" operator="equal">
      <formula>"N"</formula>
    </cfRule>
    <cfRule type="cellIs" dxfId="12789" priority="275" operator="equal">
      <formula>"Y"</formula>
    </cfRule>
  </conditionalFormatting>
  <conditionalFormatting sqref="L41:M41">
    <cfRule type="containsText" dxfId="12788" priority="270" operator="containsText" text="2">
      <formula>NOT(ISERROR(SEARCH("2",L41)))</formula>
    </cfRule>
    <cfRule type="containsText" dxfId="12787" priority="271" operator="containsText" text="1">
      <formula>NOT(ISERROR(SEARCH("1",L41)))</formula>
    </cfRule>
    <cfRule type="containsText" dxfId="12786" priority="272" operator="containsText" text="x">
      <formula>NOT(ISERROR(SEARCH("x",L41)))</formula>
    </cfRule>
  </conditionalFormatting>
  <conditionalFormatting sqref="Q41">
    <cfRule type="cellIs" dxfId="12785" priority="268" operator="between">
      <formula>43</formula>
      <formula>52</formula>
    </cfRule>
    <cfRule type="containsText" dxfId="12784" priority="269" operator="containsText" text="true">
      <formula>NOT(ISERROR(SEARCH("true",Q41)))</formula>
    </cfRule>
  </conditionalFormatting>
  <conditionalFormatting sqref="J41">
    <cfRule type="cellIs" dxfId="12783" priority="266" operator="between">
      <formula>43</formula>
      <formula>52</formula>
    </cfRule>
    <cfRule type="cellIs" dxfId="12782" priority="267" operator="greaterThan">
      <formula>52</formula>
    </cfRule>
  </conditionalFormatting>
  <conditionalFormatting sqref="R41:T41">
    <cfRule type="containsText" dxfId="12781" priority="265" operator="containsText" text="TRUE">
      <formula>NOT(ISERROR(SEARCH("TRUE",R41)))</formula>
    </cfRule>
  </conditionalFormatting>
  <conditionalFormatting sqref="R41">
    <cfRule type="containsText" dxfId="12780" priority="264" operator="containsText" text="FALSE">
      <formula>NOT(ISERROR(SEARCH("FALSE",R41)))</formula>
    </cfRule>
  </conditionalFormatting>
  <conditionalFormatting sqref="S41:T41">
    <cfRule type="containsText" dxfId="12779" priority="263" operator="containsText" text="MANAGE">
      <formula>NOT(ISERROR(SEARCH("MANAGE",S41)))</formula>
    </cfRule>
  </conditionalFormatting>
  <conditionalFormatting sqref="U41">
    <cfRule type="cellIs" dxfId="12778" priority="260" operator="between">
      <formula>39</formula>
      <formula>20</formula>
    </cfRule>
    <cfRule type="cellIs" dxfId="12777" priority="261" operator="between">
      <formula>48</formula>
      <formula>60</formula>
    </cfRule>
    <cfRule type="cellIs" dxfId="12776" priority="262" operator="greaterThan">
      <formula>60</formula>
    </cfRule>
  </conditionalFormatting>
  <conditionalFormatting sqref="V41:W41">
    <cfRule type="cellIs" dxfId="12775" priority="257" operator="equal">
      <formula>"C"</formula>
    </cfRule>
    <cfRule type="cellIs" dxfId="12774" priority="258" operator="equal">
      <formula>"N"</formula>
    </cfRule>
    <cfRule type="cellIs" dxfId="12773" priority="259" operator="equal">
      <formula>"Y"</formula>
    </cfRule>
  </conditionalFormatting>
  <conditionalFormatting sqref="L41:M41">
    <cfRule type="containsText" dxfId="12772" priority="254" operator="containsText" text="2">
      <formula>NOT(ISERROR(SEARCH("2",L41)))</formula>
    </cfRule>
    <cfRule type="containsText" dxfId="12771" priority="255" operator="containsText" text="1">
      <formula>NOT(ISERROR(SEARCH("1",L41)))</formula>
    </cfRule>
    <cfRule type="containsText" dxfId="12770" priority="256" operator="containsText" text="x">
      <formula>NOT(ISERROR(SEARCH("x",L41)))</formula>
    </cfRule>
  </conditionalFormatting>
  <conditionalFormatting sqref="Q41">
    <cfRule type="cellIs" dxfId="12769" priority="252" operator="between">
      <formula>43</formula>
      <formula>52</formula>
    </cfRule>
    <cfRule type="containsText" dxfId="12768" priority="253" operator="containsText" text="true">
      <formula>NOT(ISERROR(SEARCH("true",Q41)))</formula>
    </cfRule>
  </conditionalFormatting>
  <conditionalFormatting sqref="J41">
    <cfRule type="cellIs" dxfId="12767" priority="250" operator="between">
      <formula>43</formula>
      <formula>52</formula>
    </cfRule>
    <cfRule type="cellIs" dxfId="12766" priority="251" operator="greaterThan">
      <formula>52</formula>
    </cfRule>
  </conditionalFormatting>
  <conditionalFormatting sqref="R41:T41">
    <cfRule type="containsText" dxfId="12765" priority="249" operator="containsText" text="TRUE">
      <formula>NOT(ISERROR(SEARCH("TRUE",R41)))</formula>
    </cfRule>
  </conditionalFormatting>
  <conditionalFormatting sqref="R41">
    <cfRule type="containsText" dxfId="12764" priority="248" operator="containsText" text="FALSE">
      <formula>NOT(ISERROR(SEARCH("FALSE",R41)))</formula>
    </cfRule>
  </conditionalFormatting>
  <conditionalFormatting sqref="S41:T41">
    <cfRule type="containsText" dxfId="12763" priority="247" operator="containsText" text="MANAGE">
      <formula>NOT(ISERROR(SEARCH("MANAGE",S41)))</formula>
    </cfRule>
  </conditionalFormatting>
  <conditionalFormatting sqref="U41">
    <cfRule type="cellIs" dxfId="12762" priority="244" operator="between">
      <formula>39</formula>
      <formula>20</formula>
    </cfRule>
    <cfRule type="cellIs" dxfId="12761" priority="245" operator="between">
      <formula>48</formula>
      <formula>60</formula>
    </cfRule>
    <cfRule type="cellIs" dxfId="12760" priority="246" operator="greaterThan">
      <formula>60</formula>
    </cfRule>
  </conditionalFormatting>
  <conditionalFormatting sqref="V41:W41">
    <cfRule type="cellIs" dxfId="12759" priority="241" operator="equal">
      <formula>"C"</formula>
    </cfRule>
    <cfRule type="cellIs" dxfId="12758" priority="242" operator="equal">
      <formula>"N"</formula>
    </cfRule>
    <cfRule type="cellIs" dxfId="12757" priority="243" operator="equal">
      <formula>"Y"</formula>
    </cfRule>
  </conditionalFormatting>
  <conditionalFormatting sqref="L41:M41">
    <cfRule type="containsText" dxfId="12756" priority="238" operator="containsText" text="2">
      <formula>NOT(ISERROR(SEARCH("2",L41)))</formula>
    </cfRule>
    <cfRule type="containsText" dxfId="12755" priority="239" operator="containsText" text="1">
      <formula>NOT(ISERROR(SEARCH("1",L41)))</formula>
    </cfRule>
    <cfRule type="containsText" dxfId="12754" priority="240" operator="containsText" text="x">
      <formula>NOT(ISERROR(SEARCH("x",L41)))</formula>
    </cfRule>
  </conditionalFormatting>
  <conditionalFormatting sqref="Q41">
    <cfRule type="cellIs" dxfId="12753" priority="236" operator="between">
      <formula>43</formula>
      <formula>52</formula>
    </cfRule>
    <cfRule type="containsText" dxfId="12752" priority="237" operator="containsText" text="true">
      <formula>NOT(ISERROR(SEARCH("true",Q41)))</formula>
    </cfRule>
  </conditionalFormatting>
  <conditionalFormatting sqref="J41">
    <cfRule type="cellIs" dxfId="12751" priority="234" operator="between">
      <formula>43</formula>
      <formula>52</formula>
    </cfRule>
    <cfRule type="cellIs" dxfId="12750" priority="235" operator="greaterThan">
      <formula>52</formula>
    </cfRule>
  </conditionalFormatting>
  <conditionalFormatting sqref="R41:T41">
    <cfRule type="containsText" dxfId="12749" priority="233" operator="containsText" text="TRUE">
      <formula>NOT(ISERROR(SEARCH("TRUE",R41)))</formula>
    </cfRule>
  </conditionalFormatting>
  <conditionalFormatting sqref="R41">
    <cfRule type="containsText" dxfId="12748" priority="232" operator="containsText" text="FALSE">
      <formula>NOT(ISERROR(SEARCH("FALSE",R41)))</formula>
    </cfRule>
  </conditionalFormatting>
  <conditionalFormatting sqref="S41:T41">
    <cfRule type="containsText" dxfId="12747" priority="231" operator="containsText" text="MANAGE">
      <formula>NOT(ISERROR(SEARCH("MANAGE",S41)))</formula>
    </cfRule>
  </conditionalFormatting>
  <conditionalFormatting sqref="U41">
    <cfRule type="cellIs" dxfId="12746" priority="228" operator="between">
      <formula>39</formula>
      <formula>20</formula>
    </cfRule>
    <cfRule type="cellIs" dxfId="12745" priority="229" operator="between">
      <formula>48</formula>
      <formula>60</formula>
    </cfRule>
    <cfRule type="cellIs" dxfId="12744" priority="230" operator="greaterThan">
      <formula>60</formula>
    </cfRule>
  </conditionalFormatting>
  <conditionalFormatting sqref="V41:W41">
    <cfRule type="cellIs" dxfId="12743" priority="225" operator="equal">
      <formula>"C"</formula>
    </cfRule>
    <cfRule type="cellIs" dxfId="12742" priority="226" operator="equal">
      <formula>"N"</formula>
    </cfRule>
    <cfRule type="cellIs" dxfId="12741" priority="227" operator="equal">
      <formula>"Y"</formula>
    </cfRule>
  </conditionalFormatting>
  <conditionalFormatting sqref="L41:M41">
    <cfRule type="containsText" dxfId="12740" priority="222" operator="containsText" text="2">
      <formula>NOT(ISERROR(SEARCH("2",L41)))</formula>
    </cfRule>
    <cfRule type="containsText" dxfId="12739" priority="223" operator="containsText" text="1">
      <formula>NOT(ISERROR(SEARCH("1",L41)))</formula>
    </cfRule>
    <cfRule type="containsText" dxfId="12738" priority="224" operator="containsText" text="x">
      <formula>NOT(ISERROR(SEARCH("x",L41)))</formula>
    </cfRule>
  </conditionalFormatting>
  <conditionalFormatting sqref="Q41">
    <cfRule type="cellIs" dxfId="12737" priority="220" operator="between">
      <formula>43</formula>
      <formula>52</formula>
    </cfRule>
    <cfRule type="containsText" dxfId="12736" priority="221" operator="containsText" text="true">
      <formula>NOT(ISERROR(SEARCH("true",Q41)))</formula>
    </cfRule>
  </conditionalFormatting>
  <conditionalFormatting sqref="J41">
    <cfRule type="cellIs" dxfId="12735" priority="218" operator="between">
      <formula>43</formula>
      <formula>52</formula>
    </cfRule>
    <cfRule type="cellIs" dxfId="12734" priority="219" operator="greaterThan">
      <formula>52</formula>
    </cfRule>
  </conditionalFormatting>
  <conditionalFormatting sqref="R41:T41">
    <cfRule type="containsText" dxfId="12733" priority="217" operator="containsText" text="TRUE">
      <formula>NOT(ISERROR(SEARCH("TRUE",R41)))</formula>
    </cfRule>
  </conditionalFormatting>
  <conditionalFormatting sqref="R41">
    <cfRule type="containsText" dxfId="12732" priority="216" operator="containsText" text="FALSE">
      <formula>NOT(ISERROR(SEARCH("FALSE",R41)))</formula>
    </cfRule>
  </conditionalFormatting>
  <conditionalFormatting sqref="S41:T41">
    <cfRule type="containsText" dxfId="12731" priority="215" operator="containsText" text="MANAGE">
      <formula>NOT(ISERROR(SEARCH("MANAGE",S41)))</formula>
    </cfRule>
  </conditionalFormatting>
  <conditionalFormatting sqref="U41">
    <cfRule type="cellIs" dxfId="12730" priority="212" operator="between">
      <formula>39</formula>
      <formula>20</formula>
    </cfRule>
    <cfRule type="cellIs" dxfId="12729" priority="213" operator="between">
      <formula>48</formula>
      <formula>60</formula>
    </cfRule>
    <cfRule type="cellIs" dxfId="12728" priority="214" operator="greaterThan">
      <formula>60</formula>
    </cfRule>
  </conditionalFormatting>
  <conditionalFormatting sqref="V41:W41">
    <cfRule type="cellIs" dxfId="12727" priority="209" operator="equal">
      <formula>"C"</formula>
    </cfRule>
    <cfRule type="cellIs" dxfId="12726" priority="210" operator="equal">
      <formula>"N"</formula>
    </cfRule>
    <cfRule type="cellIs" dxfId="12725" priority="211" operator="equal">
      <formula>"Y"</formula>
    </cfRule>
  </conditionalFormatting>
  <conditionalFormatting sqref="L41:M41">
    <cfRule type="containsText" dxfId="12724" priority="206" operator="containsText" text="2">
      <formula>NOT(ISERROR(SEARCH("2",L41)))</formula>
    </cfRule>
    <cfRule type="containsText" dxfId="12723" priority="207" operator="containsText" text="1">
      <formula>NOT(ISERROR(SEARCH("1",L41)))</formula>
    </cfRule>
    <cfRule type="containsText" dxfId="12722" priority="208" operator="containsText" text="x">
      <formula>NOT(ISERROR(SEARCH("x",L41)))</formula>
    </cfRule>
  </conditionalFormatting>
  <conditionalFormatting sqref="Q41">
    <cfRule type="cellIs" dxfId="12721" priority="204" operator="between">
      <formula>43</formula>
      <formula>52</formula>
    </cfRule>
    <cfRule type="containsText" dxfId="12720" priority="205" operator="containsText" text="true">
      <formula>NOT(ISERROR(SEARCH("true",Q41)))</formula>
    </cfRule>
  </conditionalFormatting>
  <conditionalFormatting sqref="J41">
    <cfRule type="cellIs" dxfId="12719" priority="202" operator="between">
      <formula>43</formula>
      <formula>52</formula>
    </cfRule>
    <cfRule type="cellIs" dxfId="12718" priority="203" operator="greaterThan">
      <formula>52</formula>
    </cfRule>
  </conditionalFormatting>
  <conditionalFormatting sqref="R41:T41">
    <cfRule type="containsText" dxfId="12717" priority="201" operator="containsText" text="TRUE">
      <formula>NOT(ISERROR(SEARCH("TRUE",R41)))</formula>
    </cfRule>
  </conditionalFormatting>
  <conditionalFormatting sqref="R41">
    <cfRule type="containsText" dxfId="12716" priority="200" operator="containsText" text="FALSE">
      <formula>NOT(ISERROR(SEARCH("FALSE",R41)))</formula>
    </cfRule>
  </conditionalFormatting>
  <conditionalFormatting sqref="S41:T41">
    <cfRule type="containsText" dxfId="12715" priority="199" operator="containsText" text="MANAGE">
      <formula>NOT(ISERROR(SEARCH("MANAGE",S41)))</formula>
    </cfRule>
  </conditionalFormatting>
  <conditionalFormatting sqref="U41">
    <cfRule type="cellIs" dxfId="12714" priority="196" operator="between">
      <formula>39</formula>
      <formula>20</formula>
    </cfRule>
    <cfRule type="cellIs" dxfId="12713" priority="197" operator="between">
      <formula>48</formula>
      <formula>60</formula>
    </cfRule>
    <cfRule type="cellIs" dxfId="12712" priority="198" operator="greaterThan">
      <formula>60</formula>
    </cfRule>
  </conditionalFormatting>
  <conditionalFormatting sqref="V41:W41">
    <cfRule type="cellIs" dxfId="12711" priority="193" operator="equal">
      <formula>"C"</formula>
    </cfRule>
    <cfRule type="cellIs" dxfId="12710" priority="194" operator="equal">
      <formula>"N"</formula>
    </cfRule>
    <cfRule type="cellIs" dxfId="12709" priority="195" operator="equal">
      <formula>"Y"</formula>
    </cfRule>
  </conditionalFormatting>
  <conditionalFormatting sqref="L41:M41">
    <cfRule type="containsText" dxfId="12708" priority="190" operator="containsText" text="2">
      <formula>NOT(ISERROR(SEARCH("2",L41)))</formula>
    </cfRule>
    <cfRule type="containsText" dxfId="12707" priority="191" operator="containsText" text="1">
      <formula>NOT(ISERROR(SEARCH("1",L41)))</formula>
    </cfRule>
    <cfRule type="containsText" dxfId="12706" priority="192" operator="containsText" text="x">
      <formula>NOT(ISERROR(SEARCH("x",L41)))</formula>
    </cfRule>
  </conditionalFormatting>
  <conditionalFormatting sqref="Q41">
    <cfRule type="cellIs" dxfId="12705" priority="188" operator="between">
      <formula>43</formula>
      <formula>52</formula>
    </cfRule>
    <cfRule type="containsText" dxfId="12704" priority="189" operator="containsText" text="true">
      <formula>NOT(ISERROR(SEARCH("true",Q41)))</formula>
    </cfRule>
  </conditionalFormatting>
  <conditionalFormatting sqref="J41">
    <cfRule type="cellIs" dxfId="12703" priority="186" operator="between">
      <formula>43</formula>
      <formula>52</formula>
    </cfRule>
    <cfRule type="cellIs" dxfId="12702" priority="187" operator="greaterThan">
      <formula>52</formula>
    </cfRule>
  </conditionalFormatting>
  <conditionalFormatting sqref="R41:T41">
    <cfRule type="containsText" dxfId="12701" priority="185" operator="containsText" text="TRUE">
      <formula>NOT(ISERROR(SEARCH("TRUE",R41)))</formula>
    </cfRule>
  </conditionalFormatting>
  <conditionalFormatting sqref="R41">
    <cfRule type="containsText" dxfId="12700" priority="184" operator="containsText" text="FALSE">
      <formula>NOT(ISERROR(SEARCH("FALSE",R41)))</formula>
    </cfRule>
  </conditionalFormatting>
  <conditionalFormatting sqref="S41:T41">
    <cfRule type="containsText" dxfId="12699" priority="183" operator="containsText" text="MANAGE">
      <formula>NOT(ISERROR(SEARCH("MANAGE",S41)))</formula>
    </cfRule>
  </conditionalFormatting>
  <conditionalFormatting sqref="U41">
    <cfRule type="cellIs" dxfId="12698" priority="180" operator="between">
      <formula>39</formula>
      <formula>20</formula>
    </cfRule>
    <cfRule type="cellIs" dxfId="12697" priority="181" operator="between">
      <formula>48</formula>
      <formula>60</formula>
    </cfRule>
    <cfRule type="cellIs" dxfId="12696" priority="182" operator="greaterThan">
      <formula>60</formula>
    </cfRule>
  </conditionalFormatting>
  <conditionalFormatting sqref="V41:W41">
    <cfRule type="cellIs" dxfId="12695" priority="177" operator="equal">
      <formula>"C"</formula>
    </cfRule>
    <cfRule type="cellIs" dxfId="12694" priority="178" operator="equal">
      <formula>"N"</formula>
    </cfRule>
    <cfRule type="cellIs" dxfId="12693" priority="179" operator="equal">
      <formula>"Y"</formula>
    </cfRule>
  </conditionalFormatting>
  <conditionalFormatting sqref="L41:M41">
    <cfRule type="containsText" dxfId="12692" priority="174" operator="containsText" text="2">
      <formula>NOT(ISERROR(SEARCH("2",L41)))</formula>
    </cfRule>
    <cfRule type="containsText" dxfId="12691" priority="175" operator="containsText" text="1">
      <formula>NOT(ISERROR(SEARCH("1",L41)))</formula>
    </cfRule>
    <cfRule type="containsText" dxfId="12690" priority="176" operator="containsText" text="x">
      <formula>NOT(ISERROR(SEARCH("x",L41)))</formula>
    </cfRule>
  </conditionalFormatting>
  <conditionalFormatting sqref="Q41">
    <cfRule type="cellIs" dxfId="12689" priority="172" operator="between">
      <formula>43</formula>
      <formula>52</formula>
    </cfRule>
    <cfRule type="containsText" dxfId="12688" priority="173" operator="containsText" text="true">
      <formula>NOT(ISERROR(SEARCH("true",Q41)))</formula>
    </cfRule>
  </conditionalFormatting>
  <conditionalFormatting sqref="J41">
    <cfRule type="cellIs" dxfId="12687" priority="170" operator="between">
      <formula>43</formula>
      <formula>52</formula>
    </cfRule>
    <cfRule type="cellIs" dxfId="12686" priority="171" operator="greaterThan">
      <formula>52</formula>
    </cfRule>
  </conditionalFormatting>
  <conditionalFormatting sqref="R41:T41">
    <cfRule type="containsText" dxfId="12685" priority="169" operator="containsText" text="TRUE">
      <formula>NOT(ISERROR(SEARCH("TRUE",R41)))</formula>
    </cfRule>
  </conditionalFormatting>
  <conditionalFormatting sqref="R41">
    <cfRule type="containsText" dxfId="12684" priority="168" operator="containsText" text="FALSE">
      <formula>NOT(ISERROR(SEARCH("FALSE",R41)))</formula>
    </cfRule>
  </conditionalFormatting>
  <conditionalFormatting sqref="S41:T41">
    <cfRule type="containsText" dxfId="12683" priority="167" operator="containsText" text="MANAGE">
      <formula>NOT(ISERROR(SEARCH("MANAGE",S41)))</formula>
    </cfRule>
  </conditionalFormatting>
  <conditionalFormatting sqref="U41">
    <cfRule type="cellIs" dxfId="12682" priority="164" operator="between">
      <formula>39</formula>
      <formula>20</formula>
    </cfRule>
    <cfRule type="cellIs" dxfId="12681" priority="165" operator="between">
      <formula>48</formula>
      <formula>60</formula>
    </cfRule>
    <cfRule type="cellIs" dxfId="12680" priority="166" operator="greaterThan">
      <formula>60</formula>
    </cfRule>
  </conditionalFormatting>
  <conditionalFormatting sqref="V41:W41">
    <cfRule type="cellIs" dxfId="12679" priority="161" operator="equal">
      <formula>"C"</formula>
    </cfRule>
    <cfRule type="cellIs" dxfId="12678" priority="162" operator="equal">
      <formula>"N"</formula>
    </cfRule>
    <cfRule type="cellIs" dxfId="12677" priority="163" operator="equal">
      <formula>"Y"</formula>
    </cfRule>
  </conditionalFormatting>
  <conditionalFormatting sqref="L41:M41">
    <cfRule type="containsText" dxfId="12676" priority="158" operator="containsText" text="2">
      <formula>NOT(ISERROR(SEARCH("2",L41)))</formula>
    </cfRule>
    <cfRule type="containsText" dxfId="12675" priority="159" operator="containsText" text="1">
      <formula>NOT(ISERROR(SEARCH("1",L41)))</formula>
    </cfRule>
    <cfRule type="containsText" dxfId="12674" priority="160" operator="containsText" text="x">
      <formula>NOT(ISERROR(SEARCH("x",L41)))</formula>
    </cfRule>
  </conditionalFormatting>
  <conditionalFormatting sqref="Q41">
    <cfRule type="cellIs" dxfId="12673" priority="156" operator="between">
      <formula>43</formula>
      <formula>52</formula>
    </cfRule>
    <cfRule type="containsText" dxfId="12672" priority="157" operator="containsText" text="true">
      <formula>NOT(ISERROR(SEARCH("true",Q41)))</formula>
    </cfRule>
  </conditionalFormatting>
  <conditionalFormatting sqref="J41">
    <cfRule type="cellIs" dxfId="12671" priority="154" operator="between">
      <formula>43</formula>
      <formula>52</formula>
    </cfRule>
    <cfRule type="cellIs" dxfId="12670" priority="155" operator="greaterThan">
      <formula>52</formula>
    </cfRule>
  </conditionalFormatting>
  <conditionalFormatting sqref="R41:T41">
    <cfRule type="containsText" dxfId="12669" priority="153" operator="containsText" text="TRUE">
      <formula>NOT(ISERROR(SEARCH("TRUE",R41)))</formula>
    </cfRule>
  </conditionalFormatting>
  <conditionalFormatting sqref="R41">
    <cfRule type="containsText" dxfId="12668" priority="152" operator="containsText" text="FALSE">
      <formula>NOT(ISERROR(SEARCH("FALSE",R41)))</formula>
    </cfRule>
  </conditionalFormatting>
  <conditionalFormatting sqref="S41:T41">
    <cfRule type="containsText" dxfId="12667" priority="151" operator="containsText" text="MANAGE">
      <formula>NOT(ISERROR(SEARCH("MANAGE",S41)))</formula>
    </cfRule>
  </conditionalFormatting>
  <conditionalFormatting sqref="U41">
    <cfRule type="cellIs" dxfId="12666" priority="148" operator="between">
      <formula>39</formula>
      <formula>20</formula>
    </cfRule>
    <cfRule type="cellIs" dxfId="12665" priority="149" operator="between">
      <formula>48</formula>
      <formula>60</formula>
    </cfRule>
    <cfRule type="cellIs" dxfId="12664" priority="150" operator="greaterThan">
      <formula>60</formula>
    </cfRule>
  </conditionalFormatting>
  <conditionalFormatting sqref="V41:W41">
    <cfRule type="cellIs" dxfId="12663" priority="145" operator="equal">
      <formula>"C"</formula>
    </cfRule>
    <cfRule type="cellIs" dxfId="12662" priority="146" operator="equal">
      <formula>"N"</formula>
    </cfRule>
    <cfRule type="cellIs" dxfId="12661" priority="147" operator="equal">
      <formula>"Y"</formula>
    </cfRule>
  </conditionalFormatting>
  <conditionalFormatting sqref="L41:M41">
    <cfRule type="containsText" dxfId="12660" priority="142" operator="containsText" text="2">
      <formula>NOT(ISERROR(SEARCH("2",L41)))</formula>
    </cfRule>
    <cfRule type="containsText" dxfId="12659" priority="143" operator="containsText" text="1">
      <formula>NOT(ISERROR(SEARCH("1",L41)))</formula>
    </cfRule>
    <cfRule type="containsText" dxfId="12658" priority="144" operator="containsText" text="x">
      <formula>NOT(ISERROR(SEARCH("x",L41)))</formula>
    </cfRule>
  </conditionalFormatting>
  <conditionalFormatting sqref="Q41">
    <cfRule type="cellIs" dxfId="12657" priority="140" operator="between">
      <formula>43</formula>
      <formula>52</formula>
    </cfRule>
    <cfRule type="containsText" dxfId="12656" priority="141" operator="containsText" text="true">
      <formula>NOT(ISERROR(SEARCH("true",Q41)))</formula>
    </cfRule>
  </conditionalFormatting>
  <conditionalFormatting sqref="J41">
    <cfRule type="cellIs" dxfId="12655" priority="138" operator="between">
      <formula>43</formula>
      <formula>52</formula>
    </cfRule>
    <cfRule type="cellIs" dxfId="12654" priority="139" operator="greaterThan">
      <formula>52</formula>
    </cfRule>
  </conditionalFormatting>
  <conditionalFormatting sqref="R41:T41">
    <cfRule type="containsText" dxfId="12653" priority="137" operator="containsText" text="TRUE">
      <formula>NOT(ISERROR(SEARCH("TRUE",R41)))</formula>
    </cfRule>
  </conditionalFormatting>
  <conditionalFormatting sqref="R41">
    <cfRule type="containsText" dxfId="12652" priority="136" operator="containsText" text="FALSE">
      <formula>NOT(ISERROR(SEARCH("FALSE",R41)))</formula>
    </cfRule>
  </conditionalFormatting>
  <conditionalFormatting sqref="S41:T41">
    <cfRule type="containsText" dxfId="12651" priority="135" operator="containsText" text="MANAGE">
      <formula>NOT(ISERROR(SEARCH("MANAGE",S41)))</formula>
    </cfRule>
  </conditionalFormatting>
  <conditionalFormatting sqref="U41">
    <cfRule type="cellIs" dxfId="12650" priority="132" operator="between">
      <formula>39</formula>
      <formula>20</formula>
    </cfRule>
    <cfRule type="cellIs" dxfId="12649" priority="133" operator="between">
      <formula>48</formula>
      <formula>60</formula>
    </cfRule>
    <cfRule type="cellIs" dxfId="12648" priority="134" operator="greaterThan">
      <formula>60</formula>
    </cfRule>
  </conditionalFormatting>
  <conditionalFormatting sqref="V41:W41">
    <cfRule type="cellIs" dxfId="12647" priority="129" operator="equal">
      <formula>"C"</formula>
    </cfRule>
    <cfRule type="cellIs" dxfId="12646" priority="130" operator="equal">
      <formula>"N"</formula>
    </cfRule>
    <cfRule type="cellIs" dxfId="12645" priority="131" operator="equal">
      <formula>"Y"</formula>
    </cfRule>
  </conditionalFormatting>
  <conditionalFormatting sqref="L41:M41">
    <cfRule type="containsText" dxfId="12644" priority="126" operator="containsText" text="2">
      <formula>NOT(ISERROR(SEARCH("2",L41)))</formula>
    </cfRule>
    <cfRule type="containsText" dxfId="12643" priority="127" operator="containsText" text="1">
      <formula>NOT(ISERROR(SEARCH("1",L41)))</formula>
    </cfRule>
    <cfRule type="containsText" dxfId="12642" priority="128" operator="containsText" text="x">
      <formula>NOT(ISERROR(SEARCH("x",L41)))</formula>
    </cfRule>
  </conditionalFormatting>
  <conditionalFormatting sqref="Q41">
    <cfRule type="cellIs" dxfId="12641" priority="124" operator="between">
      <formula>43</formula>
      <formula>52</formula>
    </cfRule>
    <cfRule type="containsText" dxfId="12640" priority="125" operator="containsText" text="true">
      <formula>NOT(ISERROR(SEARCH("true",Q41)))</formula>
    </cfRule>
  </conditionalFormatting>
  <conditionalFormatting sqref="J41">
    <cfRule type="cellIs" dxfId="12639" priority="122" operator="between">
      <formula>43</formula>
      <formula>52</formula>
    </cfRule>
    <cfRule type="cellIs" dxfId="12638" priority="123" operator="greaterThan">
      <formula>52</formula>
    </cfRule>
  </conditionalFormatting>
  <conditionalFormatting sqref="R41:T41">
    <cfRule type="containsText" dxfId="12637" priority="121" operator="containsText" text="TRUE">
      <formula>NOT(ISERROR(SEARCH("TRUE",R41)))</formula>
    </cfRule>
  </conditionalFormatting>
  <conditionalFormatting sqref="R41">
    <cfRule type="containsText" dxfId="12636" priority="120" operator="containsText" text="FALSE">
      <formula>NOT(ISERROR(SEARCH("FALSE",R41)))</formula>
    </cfRule>
  </conditionalFormatting>
  <conditionalFormatting sqref="S41:T41">
    <cfRule type="containsText" dxfId="12635" priority="119" operator="containsText" text="MANAGE">
      <formula>NOT(ISERROR(SEARCH("MANAGE",S41)))</formula>
    </cfRule>
  </conditionalFormatting>
  <conditionalFormatting sqref="P41">
    <cfRule type="containsText" dxfId="12634" priority="116" operator="containsText" text="0-1">
      <formula>NOT(ISERROR(SEARCH("0-1",P41)))</formula>
    </cfRule>
    <cfRule type="containsText" dxfId="12633" priority="117" operator="containsText" text="1-0">
      <formula>NOT(ISERROR(SEARCH("1-0",P41)))</formula>
    </cfRule>
    <cfRule type="containsText" dxfId="12632" priority="118" operator="containsText" text="0-0">
      <formula>NOT(ISERROR(SEARCH("0-0",P41)))</formula>
    </cfRule>
  </conditionalFormatting>
  <conditionalFormatting sqref="U41">
    <cfRule type="cellIs" dxfId="12631" priority="113" operator="between">
      <formula>39</formula>
      <formula>20</formula>
    </cfRule>
    <cfRule type="cellIs" dxfId="12630" priority="114" operator="between">
      <formula>48</formula>
      <formula>60</formula>
    </cfRule>
    <cfRule type="cellIs" dxfId="12629" priority="115" operator="greaterThan">
      <formula>60</formula>
    </cfRule>
  </conditionalFormatting>
  <conditionalFormatting sqref="V41:W41">
    <cfRule type="cellIs" dxfId="12628" priority="110" operator="equal">
      <formula>"C"</formula>
    </cfRule>
    <cfRule type="cellIs" dxfId="12627" priority="111" operator="equal">
      <formula>"N"</formula>
    </cfRule>
    <cfRule type="cellIs" dxfId="12626" priority="112" operator="equal">
      <formula>"Y"</formula>
    </cfRule>
  </conditionalFormatting>
  <conditionalFormatting sqref="L41:M41">
    <cfRule type="containsText" dxfId="12625" priority="107" operator="containsText" text="2">
      <formula>NOT(ISERROR(SEARCH("2",L41)))</formula>
    </cfRule>
    <cfRule type="containsText" dxfId="12624" priority="108" operator="containsText" text="1">
      <formula>NOT(ISERROR(SEARCH("1",L41)))</formula>
    </cfRule>
    <cfRule type="containsText" dxfId="12623" priority="109" operator="containsText" text="x">
      <formula>NOT(ISERROR(SEARCH("x",L41)))</formula>
    </cfRule>
  </conditionalFormatting>
  <conditionalFormatting sqref="Q41">
    <cfRule type="cellIs" dxfId="12622" priority="105" operator="between">
      <formula>43</formula>
      <formula>52</formula>
    </cfRule>
    <cfRule type="containsText" dxfId="12621" priority="106" operator="containsText" text="true">
      <formula>NOT(ISERROR(SEARCH("true",Q41)))</formula>
    </cfRule>
  </conditionalFormatting>
  <conditionalFormatting sqref="J41">
    <cfRule type="cellIs" dxfId="12620" priority="103" operator="between">
      <formula>43</formula>
      <formula>52</formula>
    </cfRule>
    <cfRule type="cellIs" dxfId="12619" priority="104" operator="greaterThan">
      <formula>52</formula>
    </cfRule>
  </conditionalFormatting>
  <conditionalFormatting sqref="R41:T41">
    <cfRule type="containsText" dxfId="12618" priority="102" operator="containsText" text="TRUE">
      <formula>NOT(ISERROR(SEARCH("TRUE",R41)))</formula>
    </cfRule>
  </conditionalFormatting>
  <conditionalFormatting sqref="R41">
    <cfRule type="containsText" dxfId="12617" priority="101" operator="containsText" text="FALSE">
      <formula>NOT(ISERROR(SEARCH("FALSE",R41)))</formula>
    </cfRule>
  </conditionalFormatting>
  <conditionalFormatting sqref="S41:T41">
    <cfRule type="containsText" dxfId="12616" priority="100" operator="containsText" text="MANAGE">
      <formula>NOT(ISERROR(SEARCH("MANAGE",S41)))</formula>
    </cfRule>
  </conditionalFormatting>
  <conditionalFormatting sqref="P41">
    <cfRule type="containsText" dxfId="12615" priority="97" operator="containsText" text="0-1">
      <formula>NOT(ISERROR(SEARCH("0-1",P41)))</formula>
    </cfRule>
    <cfRule type="containsText" dxfId="12614" priority="98" operator="containsText" text="1-0">
      <formula>NOT(ISERROR(SEARCH("1-0",P41)))</formula>
    </cfRule>
    <cfRule type="containsText" dxfId="12613" priority="99" operator="containsText" text="0-0">
      <formula>NOT(ISERROR(SEARCH("0-0",P41)))</formula>
    </cfRule>
  </conditionalFormatting>
  <conditionalFormatting sqref="U41">
    <cfRule type="cellIs" dxfId="12612" priority="94" operator="between">
      <formula>39</formula>
      <formula>20</formula>
    </cfRule>
    <cfRule type="cellIs" dxfId="12611" priority="95" operator="between">
      <formula>48</formula>
      <formula>60</formula>
    </cfRule>
    <cfRule type="cellIs" dxfId="12610" priority="96" operator="greaterThan">
      <formula>60</formula>
    </cfRule>
  </conditionalFormatting>
  <conditionalFormatting sqref="V41:W41">
    <cfRule type="cellIs" dxfId="12609" priority="91" operator="equal">
      <formula>"C"</formula>
    </cfRule>
    <cfRule type="cellIs" dxfId="12608" priority="92" operator="equal">
      <formula>"N"</formula>
    </cfRule>
    <cfRule type="cellIs" dxfId="12607" priority="93" operator="equal">
      <formula>"Y"</formula>
    </cfRule>
  </conditionalFormatting>
  <conditionalFormatting sqref="L41:M41">
    <cfRule type="containsText" dxfId="12606" priority="88" operator="containsText" text="2">
      <formula>NOT(ISERROR(SEARCH("2",L41)))</formula>
    </cfRule>
    <cfRule type="containsText" dxfId="12605" priority="89" operator="containsText" text="1">
      <formula>NOT(ISERROR(SEARCH("1",L41)))</formula>
    </cfRule>
    <cfRule type="containsText" dxfId="12604" priority="90" operator="containsText" text="x">
      <formula>NOT(ISERROR(SEARCH("x",L41)))</formula>
    </cfRule>
  </conditionalFormatting>
  <conditionalFormatting sqref="Q41">
    <cfRule type="cellIs" dxfId="12603" priority="86" operator="between">
      <formula>43</formula>
      <formula>52</formula>
    </cfRule>
    <cfRule type="containsText" dxfId="12602" priority="87" operator="containsText" text="true">
      <formula>NOT(ISERROR(SEARCH("true",Q41)))</formula>
    </cfRule>
  </conditionalFormatting>
  <conditionalFormatting sqref="J41">
    <cfRule type="cellIs" dxfId="12601" priority="84" operator="between">
      <formula>43</formula>
      <formula>52</formula>
    </cfRule>
    <cfRule type="cellIs" dxfId="12600" priority="85" operator="greaterThan">
      <formula>52</formula>
    </cfRule>
  </conditionalFormatting>
  <conditionalFormatting sqref="R41:T41">
    <cfRule type="containsText" dxfId="12599" priority="83" operator="containsText" text="TRUE">
      <formula>NOT(ISERROR(SEARCH("TRUE",R41)))</formula>
    </cfRule>
  </conditionalFormatting>
  <conditionalFormatting sqref="R41">
    <cfRule type="containsText" dxfId="12598" priority="82" operator="containsText" text="FALSE">
      <formula>NOT(ISERROR(SEARCH("FALSE",R41)))</formula>
    </cfRule>
  </conditionalFormatting>
  <conditionalFormatting sqref="S41:T41">
    <cfRule type="containsText" dxfId="12597" priority="81" operator="containsText" text="MANAGE">
      <formula>NOT(ISERROR(SEARCH("MANAGE",S41)))</formula>
    </cfRule>
  </conditionalFormatting>
  <conditionalFormatting sqref="P41">
    <cfRule type="containsText" dxfId="12596" priority="78" operator="containsText" text="0-1">
      <formula>NOT(ISERROR(SEARCH("0-1",P41)))</formula>
    </cfRule>
    <cfRule type="containsText" dxfId="12595" priority="79" operator="containsText" text="1-0">
      <formula>NOT(ISERROR(SEARCH("1-0",P41)))</formula>
    </cfRule>
    <cfRule type="containsText" dxfId="12594" priority="80" operator="containsText" text="0-0">
      <formula>NOT(ISERROR(SEARCH("0-0",P41)))</formula>
    </cfRule>
  </conditionalFormatting>
  <conditionalFormatting sqref="U41">
    <cfRule type="cellIs" dxfId="12593" priority="75" operator="between">
      <formula>39</formula>
      <formula>20</formula>
    </cfRule>
    <cfRule type="cellIs" dxfId="12592" priority="76" operator="between">
      <formula>48</formula>
      <formula>60</formula>
    </cfRule>
    <cfRule type="cellIs" dxfId="12591" priority="77" operator="greaterThan">
      <formula>60</formula>
    </cfRule>
  </conditionalFormatting>
  <conditionalFormatting sqref="V41:W41">
    <cfRule type="cellIs" dxfId="12590" priority="72" operator="equal">
      <formula>"C"</formula>
    </cfRule>
    <cfRule type="cellIs" dxfId="12589" priority="73" operator="equal">
      <formula>"N"</formula>
    </cfRule>
    <cfRule type="cellIs" dxfId="12588" priority="74" operator="equal">
      <formula>"Y"</formula>
    </cfRule>
  </conditionalFormatting>
  <conditionalFormatting sqref="L41:M41">
    <cfRule type="containsText" dxfId="12587" priority="69" operator="containsText" text="2">
      <formula>NOT(ISERROR(SEARCH("2",L41)))</formula>
    </cfRule>
    <cfRule type="containsText" dxfId="12586" priority="70" operator="containsText" text="1">
      <formula>NOT(ISERROR(SEARCH("1",L41)))</formula>
    </cfRule>
    <cfRule type="containsText" dxfId="12585" priority="71" operator="containsText" text="x">
      <formula>NOT(ISERROR(SEARCH("x",L41)))</formula>
    </cfRule>
  </conditionalFormatting>
  <conditionalFormatting sqref="Q41">
    <cfRule type="cellIs" dxfId="12584" priority="67" operator="between">
      <formula>43</formula>
      <formula>52</formula>
    </cfRule>
    <cfRule type="containsText" dxfId="12583" priority="68" operator="containsText" text="true">
      <formula>NOT(ISERROR(SEARCH("true",Q41)))</formula>
    </cfRule>
  </conditionalFormatting>
  <conditionalFormatting sqref="J41">
    <cfRule type="cellIs" dxfId="12582" priority="65" operator="between">
      <formula>43</formula>
      <formula>52</formula>
    </cfRule>
    <cfRule type="cellIs" dxfId="12581" priority="66" operator="greaterThan">
      <formula>52</formula>
    </cfRule>
  </conditionalFormatting>
  <conditionalFormatting sqref="R41:T41">
    <cfRule type="containsText" dxfId="12580" priority="64" operator="containsText" text="TRUE">
      <formula>NOT(ISERROR(SEARCH("TRUE",R41)))</formula>
    </cfRule>
  </conditionalFormatting>
  <conditionalFormatting sqref="R41">
    <cfRule type="containsText" dxfId="12579" priority="63" operator="containsText" text="FALSE">
      <formula>NOT(ISERROR(SEARCH("FALSE",R41)))</formula>
    </cfRule>
  </conditionalFormatting>
  <conditionalFormatting sqref="S41:T41">
    <cfRule type="containsText" dxfId="12578" priority="62" operator="containsText" text="MANAGE">
      <formula>NOT(ISERROR(SEARCH("MANAGE",S41)))</formula>
    </cfRule>
  </conditionalFormatting>
  <conditionalFormatting sqref="P41">
    <cfRule type="containsText" dxfId="12577" priority="59" operator="containsText" text="0-1">
      <formula>NOT(ISERROR(SEARCH("0-1",P41)))</formula>
    </cfRule>
    <cfRule type="containsText" dxfId="12576" priority="60" operator="containsText" text="1-0">
      <formula>NOT(ISERROR(SEARCH("1-0",P41)))</formula>
    </cfRule>
    <cfRule type="containsText" dxfId="12575" priority="61" operator="containsText" text="0-0">
      <formula>NOT(ISERROR(SEARCH("0-0",P41)))</formula>
    </cfRule>
  </conditionalFormatting>
  <conditionalFormatting sqref="U41">
    <cfRule type="cellIs" dxfId="12574" priority="56" operator="between">
      <formula>39</formula>
      <formula>20</formula>
    </cfRule>
    <cfRule type="cellIs" dxfId="12573" priority="57" operator="between">
      <formula>48</formula>
      <formula>60</formula>
    </cfRule>
    <cfRule type="cellIs" dxfId="12572" priority="58" operator="greaterThan">
      <formula>60</formula>
    </cfRule>
  </conditionalFormatting>
  <conditionalFormatting sqref="V41:W41">
    <cfRule type="cellIs" dxfId="12571" priority="53" operator="equal">
      <formula>"C"</formula>
    </cfRule>
    <cfRule type="cellIs" dxfId="12570" priority="54" operator="equal">
      <formula>"N"</formula>
    </cfRule>
    <cfRule type="cellIs" dxfId="12569" priority="55" operator="equal">
      <formula>"Y"</formula>
    </cfRule>
  </conditionalFormatting>
  <conditionalFormatting sqref="L41:M41">
    <cfRule type="containsText" dxfId="12568" priority="50" operator="containsText" text="2">
      <formula>NOT(ISERROR(SEARCH("2",L41)))</formula>
    </cfRule>
    <cfRule type="containsText" dxfId="12567" priority="51" operator="containsText" text="1">
      <formula>NOT(ISERROR(SEARCH("1",L41)))</formula>
    </cfRule>
    <cfRule type="containsText" dxfId="12566" priority="52" operator="containsText" text="x">
      <formula>NOT(ISERROR(SEARCH("x",L41)))</formula>
    </cfRule>
  </conditionalFormatting>
  <conditionalFormatting sqref="Q41">
    <cfRule type="cellIs" dxfId="12565" priority="48" operator="between">
      <formula>43</formula>
      <formula>52</formula>
    </cfRule>
    <cfRule type="containsText" dxfId="12564" priority="49" operator="containsText" text="true">
      <formula>NOT(ISERROR(SEARCH("true",Q41)))</formula>
    </cfRule>
  </conditionalFormatting>
  <conditionalFormatting sqref="J41">
    <cfRule type="cellIs" dxfId="12563" priority="46" operator="between">
      <formula>43</formula>
      <formula>52</formula>
    </cfRule>
    <cfRule type="cellIs" dxfId="12562" priority="47" operator="greaterThan">
      <formula>52</formula>
    </cfRule>
  </conditionalFormatting>
  <conditionalFormatting sqref="R41:T41">
    <cfRule type="containsText" dxfId="12561" priority="45" operator="containsText" text="TRUE">
      <formula>NOT(ISERROR(SEARCH("TRUE",R41)))</formula>
    </cfRule>
  </conditionalFormatting>
  <conditionalFormatting sqref="R41">
    <cfRule type="containsText" dxfId="12560" priority="44" operator="containsText" text="FALSE">
      <formula>NOT(ISERROR(SEARCH("FALSE",R41)))</formula>
    </cfRule>
  </conditionalFormatting>
  <conditionalFormatting sqref="S41:T41">
    <cfRule type="containsText" dxfId="12559" priority="43" operator="containsText" text="MANAGE">
      <formula>NOT(ISERROR(SEARCH("MANAGE",S41)))</formula>
    </cfRule>
  </conditionalFormatting>
  <conditionalFormatting sqref="P41">
    <cfRule type="containsText" dxfId="12558" priority="40" operator="containsText" text="0-1">
      <formula>NOT(ISERROR(SEARCH("0-1",P41)))</formula>
    </cfRule>
    <cfRule type="containsText" dxfId="12557" priority="41" operator="containsText" text="1-0">
      <formula>NOT(ISERROR(SEARCH("1-0",P41)))</formula>
    </cfRule>
    <cfRule type="containsText" dxfId="12556" priority="42" operator="containsText" text="0-0">
      <formula>NOT(ISERROR(SEARCH("0-0",P41)))</formula>
    </cfRule>
  </conditionalFormatting>
  <conditionalFormatting sqref="U41">
    <cfRule type="cellIs" dxfId="12555" priority="37" operator="between">
      <formula>39</formula>
      <formula>20</formula>
    </cfRule>
    <cfRule type="cellIs" dxfId="12554" priority="38" operator="between">
      <formula>48</formula>
      <formula>60</formula>
    </cfRule>
    <cfRule type="cellIs" dxfId="12553" priority="39" operator="greaterThan">
      <formula>60</formula>
    </cfRule>
  </conditionalFormatting>
  <conditionalFormatting sqref="V41:W41">
    <cfRule type="cellIs" dxfId="12552" priority="34" operator="equal">
      <formula>"C"</formula>
    </cfRule>
    <cfRule type="cellIs" dxfId="12551" priority="35" operator="equal">
      <formula>"N"</formula>
    </cfRule>
    <cfRule type="cellIs" dxfId="12550" priority="36" operator="equal">
      <formula>"Y"</formula>
    </cfRule>
  </conditionalFormatting>
  <conditionalFormatting sqref="L41:M41">
    <cfRule type="containsText" dxfId="12549" priority="31" operator="containsText" text="2">
      <formula>NOT(ISERROR(SEARCH("2",L41)))</formula>
    </cfRule>
    <cfRule type="containsText" dxfId="12548" priority="32" operator="containsText" text="1">
      <formula>NOT(ISERROR(SEARCH("1",L41)))</formula>
    </cfRule>
    <cfRule type="containsText" dxfId="12547" priority="33" operator="containsText" text="x">
      <formula>NOT(ISERROR(SEARCH("x",L41)))</formula>
    </cfRule>
  </conditionalFormatting>
  <conditionalFormatting sqref="Q41">
    <cfRule type="cellIs" dxfId="12546" priority="29" operator="between">
      <formula>43</formula>
      <formula>52</formula>
    </cfRule>
    <cfRule type="containsText" dxfId="12545" priority="30" operator="containsText" text="true">
      <formula>NOT(ISERROR(SEARCH("true",Q41)))</formula>
    </cfRule>
  </conditionalFormatting>
  <conditionalFormatting sqref="J41">
    <cfRule type="cellIs" dxfId="12544" priority="27" operator="between">
      <formula>43</formula>
      <formula>52</formula>
    </cfRule>
    <cfRule type="cellIs" dxfId="12543" priority="28" operator="greaterThan">
      <formula>52</formula>
    </cfRule>
  </conditionalFormatting>
  <conditionalFormatting sqref="R41:T41">
    <cfRule type="containsText" dxfId="12542" priority="26" operator="containsText" text="TRUE">
      <formula>NOT(ISERROR(SEARCH("TRUE",R41)))</formula>
    </cfRule>
  </conditionalFormatting>
  <conditionalFormatting sqref="R41">
    <cfRule type="containsText" dxfId="12541" priority="25" operator="containsText" text="FALSE">
      <formula>NOT(ISERROR(SEARCH("FALSE",R41)))</formula>
    </cfRule>
  </conditionalFormatting>
  <conditionalFormatting sqref="S41:T41">
    <cfRule type="containsText" dxfId="12540" priority="24" operator="containsText" text="MANAGE">
      <formula>NOT(ISERROR(SEARCH("MANAGE",S41)))</formula>
    </cfRule>
  </conditionalFormatting>
  <conditionalFormatting sqref="U41">
    <cfRule type="cellIs" dxfId="12539" priority="21" operator="between">
      <formula>39</formula>
      <formula>20</formula>
    </cfRule>
    <cfRule type="cellIs" dxfId="12538" priority="22" operator="between">
      <formula>48</formula>
      <formula>60</formula>
    </cfRule>
    <cfRule type="cellIs" dxfId="12537" priority="23" operator="greaterThan">
      <formula>60</formula>
    </cfRule>
  </conditionalFormatting>
  <conditionalFormatting sqref="V41:W41">
    <cfRule type="cellIs" dxfId="12536" priority="18" operator="equal">
      <formula>"C"</formula>
    </cfRule>
    <cfRule type="cellIs" dxfId="12535" priority="19" operator="equal">
      <formula>"N"</formula>
    </cfRule>
    <cfRule type="cellIs" dxfId="12534" priority="20" operator="equal">
      <formula>"Y"</formula>
    </cfRule>
  </conditionalFormatting>
  <conditionalFormatting sqref="L41:M41">
    <cfRule type="containsText" dxfId="12533" priority="15" operator="containsText" text="2">
      <formula>NOT(ISERROR(SEARCH("2",L41)))</formula>
    </cfRule>
    <cfRule type="containsText" dxfId="12532" priority="16" operator="containsText" text="1">
      <formula>NOT(ISERROR(SEARCH("1",L41)))</formula>
    </cfRule>
    <cfRule type="containsText" dxfId="12531" priority="17" operator="containsText" text="x">
      <formula>NOT(ISERROR(SEARCH("x",L41)))</formula>
    </cfRule>
  </conditionalFormatting>
  <conditionalFormatting sqref="Q41">
    <cfRule type="cellIs" dxfId="12530" priority="13" operator="between">
      <formula>43</formula>
      <formula>52</formula>
    </cfRule>
    <cfRule type="containsText" dxfId="12529" priority="14" operator="containsText" text="true">
      <formula>NOT(ISERROR(SEARCH("true",Q41)))</formula>
    </cfRule>
  </conditionalFormatting>
  <conditionalFormatting sqref="J41">
    <cfRule type="cellIs" dxfId="12528" priority="11" operator="between">
      <formula>43</formula>
      <formula>52</formula>
    </cfRule>
    <cfRule type="cellIs" dxfId="12527" priority="12" operator="greaterThan">
      <formula>52</formula>
    </cfRule>
  </conditionalFormatting>
  <conditionalFormatting sqref="R41:T41">
    <cfRule type="containsText" dxfId="12526" priority="10" operator="containsText" text="TRUE">
      <formula>NOT(ISERROR(SEARCH("TRUE",R41)))</formula>
    </cfRule>
  </conditionalFormatting>
  <conditionalFormatting sqref="R41">
    <cfRule type="containsText" dxfId="12525" priority="9" operator="containsText" text="FALSE">
      <formula>NOT(ISERROR(SEARCH("FALSE",R41)))</formula>
    </cfRule>
  </conditionalFormatting>
  <conditionalFormatting sqref="S41:T41">
    <cfRule type="containsText" dxfId="12524" priority="8" operator="containsText" text="MANAGE">
      <formula>NOT(ISERROR(SEARCH("MANAGE",S41)))</formula>
    </cfRule>
  </conditionalFormatting>
  <conditionalFormatting sqref="U41">
    <cfRule type="cellIs" dxfId="12523" priority="5" operator="between">
      <formula>39</formula>
      <formula>20</formula>
    </cfRule>
    <cfRule type="cellIs" dxfId="12522" priority="6" operator="between">
      <formula>48</formula>
      <formula>60</formula>
    </cfRule>
    <cfRule type="cellIs" dxfId="12521" priority="7" operator="greaterThan">
      <formula>60</formula>
    </cfRule>
  </conditionalFormatting>
  <conditionalFormatting sqref="V41:W41">
    <cfRule type="cellIs" dxfId="12520" priority="2" operator="equal">
      <formula>"C"</formula>
    </cfRule>
    <cfRule type="cellIs" dxfId="12519" priority="3" operator="equal">
      <formula>"N"</formula>
    </cfRule>
    <cfRule type="cellIs" dxfId="12518" priority="4" operator="equal">
      <formula>"Y"</formula>
    </cfRule>
  </conditionalFormatting>
  <conditionalFormatting sqref="AK2:AK1499">
    <cfRule type="containsText" dxfId="12517" priority="1" operator="containsText" text="Prime">
      <formula>NOT(ISERROR(SEARCH("Prime",AK2)))</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dimension ref="A1:K464"/>
  <sheetViews>
    <sheetView topLeftCell="A21" zoomScalePageLayoutView="60" workbookViewId="0">
      <selection sqref="A1:C463"/>
    </sheetView>
  </sheetViews>
  <sheetFormatPr defaultRowHeight="15"/>
  <cols>
    <col min="1" max="2" width="30.7109375" style="14" customWidth="1"/>
    <col min="3" max="3" width="12.28515625" style="15" customWidth="1"/>
    <col min="4" max="4" width="4.85546875" hidden="1" customWidth="1"/>
    <col min="5" max="5" width="5.42578125" style="2" hidden="1" customWidth="1"/>
    <col min="9" max="9" width="27.42578125" customWidth="1"/>
    <col min="10" max="10" width="9.140625" customWidth="1"/>
    <col min="11" max="11" width="27.28515625" customWidth="1"/>
  </cols>
  <sheetData>
    <row r="1" spans="1:11" ht="33" customHeight="1" thickBot="1">
      <c r="A1" s="79" t="s">
        <v>1912</v>
      </c>
      <c r="B1" s="80"/>
      <c r="C1" s="81"/>
    </row>
    <row r="2" spans="1:11" ht="31.5" customHeight="1" thickBot="1">
      <c r="A2" s="82" t="s">
        <v>17</v>
      </c>
      <c r="B2" s="83"/>
      <c r="C2" s="84"/>
      <c r="D2" s="16"/>
      <c r="I2" s="63" t="s">
        <v>17</v>
      </c>
      <c r="J2" s="64"/>
      <c r="K2" s="65"/>
    </row>
    <row r="3" spans="1:11" ht="15.75" customHeight="1">
      <c r="A3" s="58" t="str">
        <f>Selected!B2</f>
        <v>Austria, Erste Liga - 15:30</v>
      </c>
      <c r="B3" s="59"/>
      <c r="C3" s="29">
        <f>Selected!AD2%</f>
        <v>0.5</v>
      </c>
      <c r="D3" s="17"/>
      <c r="F3" s="13"/>
      <c r="G3" s="2"/>
      <c r="I3" s="61" t="s">
        <v>61</v>
      </c>
      <c r="J3" s="61"/>
      <c r="K3" s="61"/>
    </row>
    <row r="4" spans="1:11" ht="15.75" customHeight="1">
      <c r="A4" s="30" t="str">
        <f>Selected!F2</f>
        <v>WSG Wattens</v>
      </c>
      <c r="B4" s="25" t="str">
        <f>Selected!H2</f>
        <v>SV Ried</v>
      </c>
      <c r="C4" s="31" t="str">
        <f>Selected!O2</f>
        <v>0-0</v>
      </c>
      <c r="D4" s="16"/>
      <c r="E4" s="2" t="str">
        <f>Selected!AH2</f>
        <v>LOST</v>
      </c>
      <c r="G4" s="2"/>
      <c r="I4" s="46" t="s">
        <v>7</v>
      </c>
      <c r="J4" s="48" t="s">
        <v>62</v>
      </c>
      <c r="K4" s="46" t="s">
        <v>3</v>
      </c>
    </row>
    <row r="5" spans="1:11" ht="15.75" customHeight="1" thickBot="1">
      <c r="A5" s="56" t="str">
        <f>Selected!AE2</f>
        <v>HT Over 0.5 Goals</v>
      </c>
      <c r="B5" s="57"/>
      <c r="C5" s="32">
        <f>Selected!X2</f>
        <v>1.3</v>
      </c>
      <c r="D5" s="16"/>
      <c r="I5" s="60" t="s">
        <v>64</v>
      </c>
      <c r="J5" s="60"/>
      <c r="K5" s="60"/>
    </row>
    <row r="6" spans="1:11" ht="15.75" customHeight="1">
      <c r="A6" s="58" t="str">
        <f>Selected!B3</f>
        <v>Finland, Ykkonen - 16:30</v>
      </c>
      <c r="B6" s="59"/>
      <c r="C6" s="29">
        <f>Selected!AD3%</f>
        <v>0.55000000000000004</v>
      </c>
      <c r="D6" s="17"/>
      <c r="I6" s="61" t="s">
        <v>61</v>
      </c>
      <c r="J6" s="61"/>
      <c r="K6" s="61"/>
    </row>
    <row r="7" spans="1:11" ht="15.75" customHeight="1">
      <c r="A7" s="30" t="str">
        <f>Selected!F3</f>
        <v>AC Kajaani</v>
      </c>
      <c r="B7" s="25" t="str">
        <f>Selected!H3</f>
        <v>FC Haka</v>
      </c>
      <c r="C7" s="31" t="str">
        <f>Selected!O3</f>
        <v>1-0</v>
      </c>
      <c r="D7" s="16"/>
      <c r="E7" s="2" t="str">
        <f>Selected!AH3</f>
        <v>WON</v>
      </c>
      <c r="I7" s="46" t="s">
        <v>7</v>
      </c>
      <c r="J7" s="52" t="s">
        <v>62</v>
      </c>
      <c r="K7" s="46" t="s">
        <v>3</v>
      </c>
    </row>
    <row r="8" spans="1:11" ht="15.75" customHeight="1" thickBot="1">
      <c r="A8" s="56" t="str">
        <f>Selected!AE3</f>
        <v>HT Over 0.5 Goals</v>
      </c>
      <c r="B8" s="57"/>
      <c r="C8" s="32">
        <f>Selected!X3</f>
        <v>1.35</v>
      </c>
      <c r="D8" s="16"/>
      <c r="I8" s="66" t="s">
        <v>65</v>
      </c>
      <c r="J8" s="66"/>
      <c r="K8" s="66"/>
    </row>
    <row r="9" spans="1:11" ht="15.75" customHeight="1">
      <c r="A9" s="58" t="str">
        <f>Selected!B4</f>
        <v>Belarus, Vysshaya League - 16:45</v>
      </c>
      <c r="B9" s="59"/>
      <c r="C9" s="29">
        <f>Selected!AD4%</f>
        <v>0.7</v>
      </c>
      <c r="D9" s="17"/>
      <c r="I9" s="61" t="s">
        <v>61</v>
      </c>
      <c r="J9" s="61"/>
      <c r="K9" s="61"/>
    </row>
    <row r="10" spans="1:11" ht="15.75" customHeight="1">
      <c r="A10" s="30" t="str">
        <f>Selected!F4</f>
        <v>FK Vitebsk</v>
      </c>
      <c r="B10" s="25" t="str">
        <f>Selected!H4</f>
        <v>Torpedo Zhodino</v>
      </c>
      <c r="C10" s="31" t="str">
        <f>Selected!O4</f>
        <v>1-0</v>
      </c>
      <c r="D10" s="16"/>
      <c r="E10" s="2" t="str">
        <f>Selected!AH4</f>
        <v>WON</v>
      </c>
      <c r="I10" s="46" t="s">
        <v>7</v>
      </c>
      <c r="J10" s="52" t="s">
        <v>62</v>
      </c>
      <c r="K10" s="46" t="s">
        <v>3</v>
      </c>
    </row>
    <row r="11" spans="1:11" ht="16.5" customHeight="1" thickBot="1">
      <c r="A11" s="56" t="str">
        <f>Selected!AE4</f>
        <v>HT Under 1.5 Goals</v>
      </c>
      <c r="B11" s="57"/>
      <c r="C11" s="32">
        <f>Selected!X4</f>
        <v>1.3</v>
      </c>
      <c r="D11" s="16"/>
      <c r="I11" s="66" t="s">
        <v>63</v>
      </c>
      <c r="J11" s="66"/>
      <c r="K11" s="66"/>
    </row>
    <row r="12" spans="1:11" ht="15.75" customHeight="1">
      <c r="A12" s="58" t="str">
        <f>Selected!B5</f>
        <v>Israel, National League - 17:00</v>
      </c>
      <c r="B12" s="59"/>
      <c r="C12" s="29">
        <f>Selected!AD5%</f>
        <v>0.8</v>
      </c>
      <c r="D12" s="17"/>
      <c r="I12" s="61" t="s">
        <v>61</v>
      </c>
      <c r="J12" s="61"/>
      <c r="K12" s="61"/>
    </row>
    <row r="13" spans="1:11" ht="15.75" customHeight="1">
      <c r="A13" s="30" t="str">
        <f>Selected!F5</f>
        <v>H. Ironi Rishon</v>
      </c>
      <c r="B13" s="25" t="str">
        <f>Selected!H5</f>
        <v>Ahi Nazareth</v>
      </c>
      <c r="C13" s="31" t="str">
        <f>Selected!O5</f>
        <v>1-0</v>
      </c>
      <c r="D13" s="16"/>
      <c r="E13" s="2" t="str">
        <f>Selected!AH5</f>
        <v>WON</v>
      </c>
      <c r="I13" s="46" t="s">
        <v>7</v>
      </c>
      <c r="J13" s="48" t="s">
        <v>62</v>
      </c>
      <c r="K13" s="46" t="s">
        <v>3</v>
      </c>
    </row>
    <row r="14" spans="1:11" ht="16.5" customHeight="1" thickBot="1">
      <c r="A14" s="56" t="str">
        <f>Selected!AE5</f>
        <v>HT Under 1.5 Goals</v>
      </c>
      <c r="B14" s="57"/>
      <c r="C14" s="32">
        <f>Selected!X5</f>
        <v>1.3</v>
      </c>
      <c r="D14" s="16"/>
      <c r="I14" s="60" t="s">
        <v>63</v>
      </c>
      <c r="J14" s="60"/>
      <c r="K14" s="60"/>
    </row>
    <row r="15" spans="1:11" ht="15.75">
      <c r="A15" s="58" t="str">
        <f>Selected!B6</f>
        <v>Sweden, Allsvenskan - 18:00</v>
      </c>
      <c r="B15" s="59"/>
      <c r="C15" s="29">
        <f>Selected!AD6%</f>
        <v>0.55000000000000004</v>
      </c>
      <c r="D15" s="17"/>
      <c r="I15" s="61"/>
      <c r="J15" s="61"/>
      <c r="K15" s="61"/>
    </row>
    <row r="16" spans="1:11" ht="15.75">
      <c r="A16" s="30" t="str">
        <f>Selected!F6</f>
        <v>IF Elfsborg</v>
      </c>
      <c r="B16" s="53" t="str">
        <f>Selected!H6</f>
        <v>IFK Göteborg</v>
      </c>
      <c r="C16" s="31" t="str">
        <f>Selected!O6</f>
        <v>0-0</v>
      </c>
      <c r="D16" s="16"/>
      <c r="E16" s="2" t="str">
        <f>Selected!AH6</f>
        <v>LOST</v>
      </c>
      <c r="I16" s="46"/>
      <c r="J16" s="47"/>
      <c r="K16" s="46"/>
    </row>
    <row r="17" spans="1:11" ht="16.5" thickBot="1">
      <c r="A17" s="56" t="str">
        <f>Selected!AE6</f>
        <v>HT Over 0.5 Goals</v>
      </c>
      <c r="B17" s="57"/>
      <c r="C17" s="32">
        <f>Selected!X6</f>
        <v>1.35</v>
      </c>
      <c r="D17" s="16"/>
      <c r="I17" s="62"/>
      <c r="J17" s="62"/>
      <c r="K17" s="62"/>
    </row>
    <row r="18" spans="1:11" ht="15.75">
      <c r="A18" s="58" t="str">
        <f>Selected!B7</f>
        <v>Belarus, Vysshaya League - 18:45</v>
      </c>
      <c r="B18" s="59"/>
      <c r="C18" s="29">
        <f>Selected!AD7%</f>
        <v>0.9</v>
      </c>
      <c r="D18" s="17"/>
      <c r="I18" s="61"/>
      <c r="J18" s="61"/>
      <c r="K18" s="61"/>
    </row>
    <row r="19" spans="1:11" ht="15.75">
      <c r="A19" s="30" t="str">
        <f>Selected!F7</f>
        <v>FC Gomel</v>
      </c>
      <c r="B19" s="53" t="str">
        <f>Selected!H7</f>
        <v>Neman Grodno</v>
      </c>
      <c r="C19" s="31" t="str">
        <f>Selected!O7</f>
        <v>0-0</v>
      </c>
      <c r="D19" s="16"/>
      <c r="E19" s="2" t="str">
        <f>Selected!AH7</f>
        <v>WON</v>
      </c>
      <c r="I19" s="46"/>
      <c r="J19" s="48"/>
      <c r="K19" s="46"/>
    </row>
    <row r="20" spans="1:11" ht="16.5" thickBot="1">
      <c r="A20" s="56" t="str">
        <f>Selected!AE7</f>
        <v>HT Under 1.5 Goals</v>
      </c>
      <c r="B20" s="57"/>
      <c r="C20" s="32">
        <f>Selected!X7</f>
        <v>1.25</v>
      </c>
      <c r="D20" s="16"/>
      <c r="I20" s="60"/>
      <c r="J20" s="60"/>
      <c r="K20" s="60"/>
    </row>
    <row r="21" spans="1:11" ht="15.75">
      <c r="A21" s="58" t="str">
        <f>Selected!B8</f>
        <v>Romania, Liga 1 - 18:45</v>
      </c>
      <c r="B21" s="59"/>
      <c r="C21" s="29">
        <f>Selected!AD8%</f>
        <v>0.65</v>
      </c>
      <c r="D21" s="17"/>
    </row>
    <row r="22" spans="1:11" ht="15.75">
      <c r="A22" s="30" t="str">
        <f>Selected!F8</f>
        <v>ACS Poli Timisoara</v>
      </c>
      <c r="B22" s="53" t="str">
        <f>Selected!H8</f>
        <v>Gaz Metan Medias</v>
      </c>
      <c r="C22" s="31" t="str">
        <f>Selected!O8</f>
        <v>0-0</v>
      </c>
      <c r="D22" s="16"/>
      <c r="E22" s="2" t="str">
        <f>Selected!AH8</f>
        <v>WON</v>
      </c>
    </row>
    <row r="23" spans="1:11" ht="16.5" thickBot="1">
      <c r="A23" s="56" t="str">
        <f>Selected!AE8</f>
        <v>HT Under 1.5 Goals</v>
      </c>
      <c r="B23" s="57"/>
      <c r="C23" s="32">
        <f>Selected!X8</f>
        <v>1.3</v>
      </c>
      <c r="D23" s="16"/>
    </row>
    <row r="24" spans="1:11" ht="15.75">
      <c r="A24" s="58" t="str">
        <f>Selected!B9</f>
        <v>Israel, Premier League - 19:00</v>
      </c>
      <c r="B24" s="59"/>
      <c r="C24" s="29">
        <f>Selected!AD9%</f>
        <v>0.55000000000000004</v>
      </c>
      <c r="D24" s="17"/>
    </row>
    <row r="25" spans="1:11" ht="15.75">
      <c r="A25" s="30" t="str">
        <f>Selected!F9</f>
        <v>Bnei Yehuda</v>
      </c>
      <c r="B25" s="25" t="str">
        <f>Selected!H9</f>
        <v>Maccabi Tel Aviv</v>
      </c>
      <c r="C25" s="31" t="str">
        <f>Selected!O9</f>
        <v>0-1</v>
      </c>
      <c r="D25" s="16"/>
      <c r="E25" s="2" t="str">
        <f>Selected!AH9</f>
        <v>WON</v>
      </c>
    </row>
    <row r="26" spans="1:11" ht="16.5" thickBot="1">
      <c r="A26" s="56" t="str">
        <f>Selected!AE9</f>
        <v>HT Over 0.5 Goals</v>
      </c>
      <c r="B26" s="57"/>
      <c r="C26" s="32">
        <f>Selected!X9</f>
        <v>1.35</v>
      </c>
      <c r="D26" s="16"/>
    </row>
    <row r="27" spans="1:11" ht="15.75">
      <c r="A27" s="58" t="str">
        <f>Selected!B10</f>
        <v>Ireland, Premier Division - 19:45</v>
      </c>
      <c r="B27" s="59"/>
      <c r="C27" s="29">
        <f>Selected!AD10%</f>
        <v>0.5</v>
      </c>
      <c r="D27" s="17"/>
    </row>
    <row r="28" spans="1:11" ht="15.75">
      <c r="A28" s="30" t="str">
        <f>Selected!F10</f>
        <v>Derry City</v>
      </c>
      <c r="B28" s="25" t="str">
        <f>Selected!H10</f>
        <v>Bray Wanderers</v>
      </c>
      <c r="C28" s="31" t="str">
        <f>Selected!O10</f>
        <v>1-0</v>
      </c>
      <c r="D28" s="16"/>
      <c r="E28" s="2" t="str">
        <f>Selected!AH10</f>
        <v>WON</v>
      </c>
    </row>
    <row r="29" spans="1:11" ht="16.5" thickBot="1">
      <c r="A29" s="56" t="str">
        <f>Selected!AE10</f>
        <v>HT Over 0.5 Goals</v>
      </c>
      <c r="B29" s="57"/>
      <c r="C29" s="32">
        <f>Selected!X10</f>
        <v>1.3</v>
      </c>
      <c r="D29" s="16"/>
    </row>
    <row r="30" spans="1:11" ht="15.75" customHeight="1">
      <c r="A30" s="58" t="str">
        <f>Selected!B11</f>
        <v>Ireland, Premier Division - 19:45</v>
      </c>
      <c r="B30" s="59"/>
      <c r="C30" s="29">
        <f>Selected!AD11%</f>
        <v>0.55000000000000004</v>
      </c>
      <c r="D30" s="17"/>
    </row>
    <row r="31" spans="1:11" ht="15.75" customHeight="1">
      <c r="A31" s="30" t="str">
        <f>Selected!F11</f>
        <v>Limerick FC</v>
      </c>
      <c r="B31" s="25" t="str">
        <f>Selected!H11</f>
        <v>Cork City</v>
      </c>
      <c r="C31" s="31" t="str">
        <f>Selected!O11</f>
        <v>0-0</v>
      </c>
      <c r="D31" s="16"/>
      <c r="E31" s="2" t="str">
        <f>Selected!AH11</f>
        <v>LOST</v>
      </c>
    </row>
    <row r="32" spans="1:11" ht="15.75" customHeight="1" thickBot="1">
      <c r="A32" s="56" t="str">
        <f>Selected!AE11</f>
        <v>HT Over 0.5 Goals</v>
      </c>
      <c r="B32" s="57"/>
      <c r="C32" s="32">
        <f>Selected!X11</f>
        <v>1.35</v>
      </c>
      <c r="D32" s="16"/>
    </row>
    <row r="33" spans="1:5" ht="16.5" hidden="1" customHeight="1" thickBot="1">
      <c r="A33" s="67" t="s">
        <v>17</v>
      </c>
      <c r="B33" s="68"/>
      <c r="C33" s="69"/>
      <c r="D33" s="16"/>
    </row>
    <row r="34" spans="1:5" ht="15.75" customHeight="1">
      <c r="A34" s="58" t="str">
        <f>Selected!B12</f>
        <v>Colombia, Primera B - 20:00</v>
      </c>
      <c r="B34" s="59"/>
      <c r="C34" s="29">
        <f>Selected!AD12%</f>
        <v>0.75</v>
      </c>
      <c r="D34" s="17"/>
    </row>
    <row r="35" spans="1:5" ht="15.75" customHeight="1">
      <c r="A35" s="30" t="str">
        <f>Selected!F12</f>
        <v>Tigres FC (COL)</v>
      </c>
      <c r="B35" s="25" t="str">
        <f>Selected!H12</f>
        <v>Bogotá FC</v>
      </c>
      <c r="C35" s="31" t="str">
        <f>Selected!O12</f>
        <v>0-0</v>
      </c>
      <c r="D35" s="16"/>
      <c r="E35" s="2" t="str">
        <f>Selected!AH12</f>
        <v>WON</v>
      </c>
    </row>
    <row r="36" spans="1:5" ht="16.5" customHeight="1" thickBot="1">
      <c r="A36" s="56" t="str">
        <f>Selected!AE12</f>
        <v>HT Under 1.5 Goals</v>
      </c>
      <c r="B36" s="57"/>
      <c r="C36" s="32">
        <f>Selected!X12</f>
        <v>1.35</v>
      </c>
      <c r="D36" s="16"/>
    </row>
    <row r="37" spans="1:5" ht="15.75" customHeight="1">
      <c r="A37" s="58" t="str">
        <f>Selected!B13</f>
        <v>Spain, Segunda Division - 20:00</v>
      </c>
      <c r="B37" s="59"/>
      <c r="C37" s="29">
        <f>Selected!AD13%</f>
        <v>0.55000000000000004</v>
      </c>
      <c r="D37" s="17"/>
    </row>
    <row r="38" spans="1:5" ht="15.75" customHeight="1">
      <c r="A38" s="30" t="str">
        <f>Selected!F13</f>
        <v>CD Lugo</v>
      </c>
      <c r="B38" s="25" t="str">
        <f>Selected!H13</f>
        <v>SD Huesca</v>
      </c>
      <c r="C38" s="31" t="str">
        <f>Selected!O13</f>
        <v>0-2</v>
      </c>
      <c r="D38" s="16"/>
      <c r="E38" s="2" t="str">
        <f>Selected!AH13</f>
        <v>WON</v>
      </c>
    </row>
    <row r="39" spans="1:5" ht="16.5" customHeight="1" thickBot="1">
      <c r="A39" s="56" t="str">
        <f>Selected!AE13</f>
        <v>HT Over 0.5 Goals</v>
      </c>
      <c r="B39" s="57"/>
      <c r="C39" s="32">
        <f>Selected!X13</f>
        <v>1.3</v>
      </c>
      <c r="D39" s="16"/>
    </row>
    <row r="40" spans="1:5" ht="15.75" hidden="1" customHeight="1">
      <c r="A40" s="58" t="str">
        <f>Selected!B14</f>
        <v xml:space="preserve"> - </v>
      </c>
      <c r="B40" s="59"/>
      <c r="C40" s="29">
        <f>Selected!AD14%</f>
        <v>0.6</v>
      </c>
      <c r="D40" s="17"/>
    </row>
    <row r="41" spans="1:5" ht="15.75" hidden="1" customHeight="1">
      <c r="A41" s="30">
        <f>Selected!F14</f>
        <v>0</v>
      </c>
      <c r="B41" s="25">
        <f>Selected!H14</f>
        <v>0</v>
      </c>
      <c r="C41" s="31">
        <f>Selected!O14</f>
        <v>0</v>
      </c>
      <c r="D41" s="16"/>
      <c r="E41" s="2" t="str">
        <f>Selected!AH14</f>
        <v>LOST</v>
      </c>
    </row>
    <row r="42" spans="1:5" ht="16.5" hidden="1" customHeight="1" thickBot="1">
      <c r="A42" s="56" t="str">
        <f>Selected!AE14</f>
        <v>HT Under 1.5 Goals</v>
      </c>
      <c r="B42" s="57"/>
      <c r="C42" s="32">
        <f>Selected!X14</f>
        <v>1.25</v>
      </c>
      <c r="D42" s="16"/>
    </row>
    <row r="43" spans="1:5" ht="15.75" hidden="1" customHeight="1">
      <c r="A43" s="58" t="str">
        <f>Selected!B15</f>
        <v xml:space="preserve"> - </v>
      </c>
      <c r="B43" s="59"/>
      <c r="C43" s="29">
        <f>Selected!AD15%</f>
        <v>0.6</v>
      </c>
      <c r="D43" s="17"/>
    </row>
    <row r="44" spans="1:5" ht="15.75" hidden="1" customHeight="1">
      <c r="A44" s="30">
        <f>Selected!F15</f>
        <v>0</v>
      </c>
      <c r="B44" s="25">
        <f>Selected!H15</f>
        <v>0</v>
      </c>
      <c r="C44" s="31">
        <f>Selected!O15</f>
        <v>0</v>
      </c>
      <c r="D44" s="16"/>
      <c r="E44" s="2" t="str">
        <f>Selected!AH15</f>
        <v>LOST</v>
      </c>
    </row>
    <row r="45" spans="1:5" ht="16.5" hidden="1" customHeight="1" thickBot="1">
      <c r="A45" s="56" t="str">
        <f>Selected!AE15</f>
        <v>HT Under 1.5 Goals</v>
      </c>
      <c r="B45" s="57"/>
      <c r="C45" s="32">
        <f>Selected!X15</f>
        <v>1.25</v>
      </c>
      <c r="D45" s="16"/>
    </row>
    <row r="46" spans="1:5" ht="15.75" hidden="1" customHeight="1">
      <c r="A46" s="58" t="str">
        <f>Selected!B16</f>
        <v xml:space="preserve"> - </v>
      </c>
      <c r="B46" s="59"/>
      <c r="C46" s="29">
        <f>Selected!AD16%</f>
        <v>0.6</v>
      </c>
      <c r="D46" s="17"/>
    </row>
    <row r="47" spans="1:5" ht="15.75" hidden="1" customHeight="1">
      <c r="A47" s="30">
        <f>Selected!F16</f>
        <v>0</v>
      </c>
      <c r="B47" s="25">
        <f>Selected!H16</f>
        <v>0</v>
      </c>
      <c r="C47" s="31">
        <f>Selected!O16</f>
        <v>0</v>
      </c>
      <c r="D47" s="16"/>
      <c r="E47" s="2" t="str">
        <f>Selected!AH16</f>
        <v>LOST</v>
      </c>
    </row>
    <row r="48" spans="1:5" ht="16.5" hidden="1" customHeight="1" thickBot="1">
      <c r="A48" s="56" t="str">
        <f>Selected!AE16</f>
        <v>HT Under 1.5 Goals</v>
      </c>
      <c r="B48" s="57"/>
      <c r="C48" s="32">
        <f>Selected!X16</f>
        <v>1.25</v>
      </c>
      <c r="D48" s="16"/>
    </row>
    <row r="49" spans="1:5" ht="15.75" hidden="1" customHeight="1">
      <c r="A49" s="58" t="str">
        <f>Selected!B17</f>
        <v xml:space="preserve"> - </v>
      </c>
      <c r="B49" s="59"/>
      <c r="C49" s="29">
        <f>Selected!AD17%</f>
        <v>0.6</v>
      </c>
      <c r="D49" s="17"/>
    </row>
    <row r="50" spans="1:5" ht="15.75" hidden="1" customHeight="1">
      <c r="A50" s="30">
        <f>Selected!F17</f>
        <v>0</v>
      </c>
      <c r="B50" s="25">
        <f>Selected!H17</f>
        <v>0</v>
      </c>
      <c r="C50" s="31">
        <f>Selected!O17</f>
        <v>0</v>
      </c>
      <c r="D50" s="16"/>
      <c r="E50" s="2" t="str">
        <f>Selected!AH17</f>
        <v>LOST</v>
      </c>
    </row>
    <row r="51" spans="1:5" ht="16.5" hidden="1" customHeight="1" thickBot="1">
      <c r="A51" s="56" t="str">
        <f>Selected!AE17</f>
        <v>HT Under 1.5 Goals</v>
      </c>
      <c r="B51" s="57"/>
      <c r="C51" s="32">
        <f>Selected!X17</f>
        <v>1.25</v>
      </c>
      <c r="D51" s="16"/>
    </row>
    <row r="52" spans="1:5" ht="15.75" hidden="1" customHeight="1">
      <c r="A52" s="58" t="str">
        <f>Selected!B18</f>
        <v xml:space="preserve"> - </v>
      </c>
      <c r="B52" s="59"/>
      <c r="C52" s="29">
        <f>Selected!AD18%</f>
        <v>0.6</v>
      </c>
      <c r="D52" s="17"/>
    </row>
    <row r="53" spans="1:5" ht="15.75" hidden="1" customHeight="1">
      <c r="A53" s="30">
        <f>Selected!F18</f>
        <v>0</v>
      </c>
      <c r="B53" s="25">
        <f>Selected!H18</f>
        <v>0</v>
      </c>
      <c r="C53" s="31">
        <f>Selected!O18</f>
        <v>0</v>
      </c>
      <c r="D53" s="16"/>
      <c r="E53" s="2" t="str">
        <f>Selected!AH18</f>
        <v>LOST</v>
      </c>
    </row>
    <row r="54" spans="1:5" ht="16.5" hidden="1" customHeight="1" thickBot="1">
      <c r="A54" s="56" t="str">
        <f>Selected!AE18</f>
        <v>HT Under 1.5 Goals</v>
      </c>
      <c r="B54" s="57"/>
      <c r="C54" s="32">
        <f>Selected!X18</f>
        <v>1.25</v>
      </c>
      <c r="D54" s="16"/>
    </row>
    <row r="55" spans="1:5" ht="15.75" hidden="1" customHeight="1">
      <c r="A55" s="58" t="str">
        <f>Selected!B19</f>
        <v xml:space="preserve"> - </v>
      </c>
      <c r="B55" s="59"/>
      <c r="C55" s="29">
        <f>Selected!AD19%</f>
        <v>0.6</v>
      </c>
      <c r="D55" s="17"/>
    </row>
    <row r="56" spans="1:5" ht="15.75" hidden="1" customHeight="1">
      <c r="A56" s="30">
        <f>Selected!F19</f>
        <v>0</v>
      </c>
      <c r="B56" s="25">
        <f>Selected!H19</f>
        <v>0</v>
      </c>
      <c r="C56" s="31">
        <f>Selected!O19</f>
        <v>0</v>
      </c>
      <c r="D56" s="16"/>
      <c r="E56" s="2" t="str">
        <f>Selected!AH19</f>
        <v>LOST</v>
      </c>
    </row>
    <row r="57" spans="1:5" ht="16.5" hidden="1" customHeight="1" thickBot="1">
      <c r="A57" s="56" t="str">
        <f>Selected!AE19</f>
        <v>HT Under 1.5 Goals</v>
      </c>
      <c r="B57" s="57"/>
      <c r="C57" s="32">
        <f>Selected!X19</f>
        <v>1.25</v>
      </c>
      <c r="D57" s="16"/>
    </row>
    <row r="58" spans="1:5" ht="15.75" hidden="1" customHeight="1">
      <c r="A58" s="58" t="str">
        <f>Selected!B20</f>
        <v xml:space="preserve"> - </v>
      </c>
      <c r="B58" s="59"/>
      <c r="C58" s="29">
        <f>Selected!AD20%</f>
        <v>0.6</v>
      </c>
      <c r="D58" s="17"/>
    </row>
    <row r="59" spans="1:5" ht="15.75" hidden="1" customHeight="1">
      <c r="A59" s="30">
        <f>Selected!F20</f>
        <v>0</v>
      </c>
      <c r="B59" s="25">
        <f>Selected!H20</f>
        <v>0</v>
      </c>
      <c r="C59" s="31">
        <f>Selected!O20</f>
        <v>0</v>
      </c>
      <c r="D59" s="16"/>
      <c r="E59" s="2" t="str">
        <f>Selected!AH20</f>
        <v>LOST</v>
      </c>
    </row>
    <row r="60" spans="1:5" ht="16.5" hidden="1" customHeight="1" thickBot="1">
      <c r="A60" s="56" t="str">
        <f>Selected!AE20</f>
        <v>HT Under 1.5 Goals</v>
      </c>
      <c r="B60" s="57"/>
      <c r="C60" s="32">
        <f>Selected!X20</f>
        <v>1.25</v>
      </c>
      <c r="D60" s="16"/>
    </row>
    <row r="61" spans="1:5" ht="15.75" hidden="1" customHeight="1">
      <c r="A61" s="58" t="str">
        <f>Selected!B21</f>
        <v xml:space="preserve"> - </v>
      </c>
      <c r="B61" s="59"/>
      <c r="C61" s="29">
        <f>Selected!AD21%</f>
        <v>0.6</v>
      </c>
      <c r="D61" s="17"/>
    </row>
    <row r="62" spans="1:5" ht="15.75" hidden="1" customHeight="1">
      <c r="A62" s="30">
        <f>Selected!F21</f>
        <v>0</v>
      </c>
      <c r="B62" s="25">
        <f>Selected!H21</f>
        <v>0</v>
      </c>
      <c r="C62" s="31">
        <f>Selected!O21</f>
        <v>0</v>
      </c>
      <c r="D62" s="16"/>
      <c r="E62" s="2" t="str">
        <f>Selected!AH21</f>
        <v>LOST</v>
      </c>
    </row>
    <row r="63" spans="1:5" ht="16.5" hidden="1" customHeight="1" thickBot="1">
      <c r="A63" s="56" t="str">
        <f>Selected!AE21</f>
        <v>HT Under 1.5 Goals</v>
      </c>
      <c r="B63" s="57"/>
      <c r="C63" s="32">
        <f>Selected!X21</f>
        <v>1.25</v>
      </c>
      <c r="D63" s="16"/>
    </row>
    <row r="64" spans="1:5" ht="15.75" hidden="1" customHeight="1">
      <c r="A64" s="58" t="str">
        <f>Selected!B22</f>
        <v xml:space="preserve"> - </v>
      </c>
      <c r="B64" s="59"/>
      <c r="C64" s="29">
        <f>Selected!AD22%</f>
        <v>0.6</v>
      </c>
      <c r="D64" s="17"/>
    </row>
    <row r="65" spans="1:5" ht="15.75" hidden="1" customHeight="1">
      <c r="A65" s="30">
        <f>Selected!F22</f>
        <v>0</v>
      </c>
      <c r="B65" s="25">
        <f>Selected!H22</f>
        <v>0</v>
      </c>
      <c r="C65" s="31">
        <f>Selected!O22</f>
        <v>0</v>
      </c>
      <c r="D65" s="16"/>
      <c r="E65" s="2" t="str">
        <f>Selected!AH22</f>
        <v>LOST</v>
      </c>
    </row>
    <row r="66" spans="1:5" ht="16.5" hidden="1" customHeight="1" thickBot="1">
      <c r="A66" s="56" t="str">
        <f>Selected!AE22</f>
        <v>HT Under 1.5 Goals</v>
      </c>
      <c r="B66" s="57"/>
      <c r="C66" s="32">
        <f>Selected!X22</f>
        <v>1.25</v>
      </c>
      <c r="D66" s="16"/>
    </row>
    <row r="67" spans="1:5" ht="15.75" hidden="1" customHeight="1">
      <c r="A67" s="58" t="str">
        <f>Selected!B23</f>
        <v xml:space="preserve"> - </v>
      </c>
      <c r="B67" s="59"/>
      <c r="C67" s="29">
        <f>Selected!AD23%</f>
        <v>0.6</v>
      </c>
      <c r="D67" s="17"/>
    </row>
    <row r="68" spans="1:5" ht="15.75" hidden="1" customHeight="1">
      <c r="A68" s="30">
        <f>Selected!F23</f>
        <v>0</v>
      </c>
      <c r="B68" s="25">
        <f>Selected!H23</f>
        <v>0</v>
      </c>
      <c r="C68" s="31">
        <f>Selected!O23</f>
        <v>0</v>
      </c>
      <c r="D68" s="16"/>
      <c r="E68" s="2" t="str">
        <f>Selected!AH23</f>
        <v>LOST</v>
      </c>
    </row>
    <row r="69" spans="1:5" ht="16.5" hidden="1" customHeight="1" thickBot="1">
      <c r="A69" s="56" t="str">
        <f>Selected!AE23</f>
        <v>HT Under 1.5 Goals</v>
      </c>
      <c r="B69" s="57"/>
      <c r="C69" s="32">
        <f>Selected!X23</f>
        <v>1.25</v>
      </c>
      <c r="D69" s="16"/>
    </row>
    <row r="70" spans="1:5" ht="15.75" hidden="1" customHeight="1">
      <c r="A70" s="58" t="str">
        <f>Selected!B24</f>
        <v xml:space="preserve"> - </v>
      </c>
      <c r="B70" s="59"/>
      <c r="C70" s="29">
        <f>Selected!AD24%</f>
        <v>0.6</v>
      </c>
      <c r="D70" s="17"/>
    </row>
    <row r="71" spans="1:5" ht="15.75" hidden="1" customHeight="1">
      <c r="A71" s="30">
        <f>Selected!F24</f>
        <v>0</v>
      </c>
      <c r="B71" s="25">
        <f>Selected!H24</f>
        <v>0</v>
      </c>
      <c r="C71" s="31">
        <f>Selected!O24</f>
        <v>0</v>
      </c>
      <c r="D71" s="16"/>
      <c r="E71" s="2" t="str">
        <f>Selected!AH24</f>
        <v>LOST</v>
      </c>
    </row>
    <row r="72" spans="1:5" ht="16.5" hidden="1" customHeight="1" thickBot="1">
      <c r="A72" s="56" t="str">
        <f>Selected!AE24</f>
        <v>HT Under 1.5 Goals</v>
      </c>
      <c r="B72" s="57"/>
      <c r="C72" s="32">
        <f>Selected!X24</f>
        <v>1.25</v>
      </c>
      <c r="D72" s="16"/>
    </row>
    <row r="73" spans="1:5" ht="15.75" hidden="1" customHeight="1">
      <c r="A73" s="58" t="str">
        <f>Selected!B25</f>
        <v xml:space="preserve"> - </v>
      </c>
      <c r="B73" s="59"/>
      <c r="C73" s="29">
        <f>Selected!AD25%</f>
        <v>0.6</v>
      </c>
      <c r="D73" s="17"/>
    </row>
    <row r="74" spans="1:5" ht="15.75" hidden="1" customHeight="1">
      <c r="A74" s="30">
        <f>Selected!F25</f>
        <v>0</v>
      </c>
      <c r="B74" s="25">
        <f>Selected!H25</f>
        <v>0</v>
      </c>
      <c r="C74" s="31">
        <f>Selected!O25</f>
        <v>0</v>
      </c>
      <c r="D74" s="16"/>
      <c r="E74" s="2" t="str">
        <f>Selected!AH25</f>
        <v>LOST</v>
      </c>
    </row>
    <row r="75" spans="1:5" ht="16.5" hidden="1" customHeight="1" thickBot="1">
      <c r="A75" s="56" t="str">
        <f>Selected!AE25</f>
        <v>HT Under 1.5 Goals</v>
      </c>
      <c r="B75" s="57"/>
      <c r="C75" s="32">
        <f>Selected!X25</f>
        <v>1.25</v>
      </c>
      <c r="D75" s="16"/>
    </row>
    <row r="76" spans="1:5" ht="15.75" hidden="1" customHeight="1">
      <c r="A76" s="58" t="str">
        <f>Selected!B26</f>
        <v xml:space="preserve"> - </v>
      </c>
      <c r="B76" s="59"/>
      <c r="C76" s="29">
        <f>Selected!AD26%</f>
        <v>0.6</v>
      </c>
      <c r="D76" s="17"/>
    </row>
    <row r="77" spans="1:5" ht="15.75" hidden="1" customHeight="1">
      <c r="A77" s="30">
        <f>Selected!F26</f>
        <v>0</v>
      </c>
      <c r="B77" s="25">
        <f>Selected!H26</f>
        <v>0</v>
      </c>
      <c r="C77" s="31">
        <f>Selected!O26</f>
        <v>0</v>
      </c>
      <c r="D77" s="16"/>
      <c r="E77" s="2" t="str">
        <f>Selected!AH26</f>
        <v>LOST</v>
      </c>
    </row>
    <row r="78" spans="1:5" ht="16.5" hidden="1" customHeight="1" thickBot="1">
      <c r="A78" s="56" t="str">
        <f>Selected!AE26</f>
        <v>HT Under 1.5 Goals</v>
      </c>
      <c r="B78" s="57"/>
      <c r="C78" s="32">
        <f>Selected!X26</f>
        <v>1.25</v>
      </c>
      <c r="D78" s="16"/>
    </row>
    <row r="79" spans="1:5" ht="15.75" hidden="1" customHeight="1">
      <c r="A79" s="58" t="str">
        <f>Selected!B27</f>
        <v xml:space="preserve"> - </v>
      </c>
      <c r="B79" s="59"/>
      <c r="C79" s="29">
        <f>Selected!AD27%</f>
        <v>0.6</v>
      </c>
      <c r="D79" s="17"/>
    </row>
    <row r="80" spans="1:5" ht="15.75" hidden="1" customHeight="1">
      <c r="A80" s="30">
        <f>Selected!F27</f>
        <v>0</v>
      </c>
      <c r="B80" s="25">
        <f>Selected!H27</f>
        <v>0</v>
      </c>
      <c r="C80" s="31">
        <f>Selected!O27</f>
        <v>0</v>
      </c>
      <c r="D80" s="16"/>
      <c r="E80" s="2" t="str">
        <f>Selected!AH27</f>
        <v>LOST</v>
      </c>
    </row>
    <row r="81" spans="1:5" ht="16.5" hidden="1" customHeight="1" thickBot="1">
      <c r="A81" s="56" t="str">
        <f>Selected!AE27</f>
        <v>HT Under 1.5 Goals</v>
      </c>
      <c r="B81" s="57"/>
      <c r="C81" s="32">
        <f>Selected!X27</f>
        <v>1.25</v>
      </c>
      <c r="D81" s="16"/>
    </row>
    <row r="82" spans="1:5" ht="15.75" hidden="1" customHeight="1">
      <c r="A82" s="58" t="str">
        <f>Selected!B28</f>
        <v xml:space="preserve"> - </v>
      </c>
      <c r="B82" s="59"/>
      <c r="C82" s="29">
        <f>Selected!AD28%</f>
        <v>0.6</v>
      </c>
      <c r="D82" s="17"/>
    </row>
    <row r="83" spans="1:5" ht="15.75" hidden="1" customHeight="1">
      <c r="A83" s="30">
        <f>Selected!F28</f>
        <v>0</v>
      </c>
      <c r="B83" s="25">
        <f>Selected!H28</f>
        <v>0</v>
      </c>
      <c r="C83" s="31">
        <f>Selected!O28</f>
        <v>0</v>
      </c>
      <c r="D83" s="16"/>
      <c r="E83" s="2" t="str">
        <f>Selected!AH28</f>
        <v>LOST</v>
      </c>
    </row>
    <row r="84" spans="1:5" ht="16.5" hidden="1" customHeight="1" thickBot="1">
      <c r="A84" s="56" t="str">
        <f>Selected!AE28</f>
        <v>HT Under 1.5 Goals</v>
      </c>
      <c r="B84" s="57"/>
      <c r="C84" s="32">
        <f>Selected!X28</f>
        <v>1.25</v>
      </c>
      <c r="D84" s="16"/>
    </row>
    <row r="85" spans="1:5" ht="15.75" hidden="1" customHeight="1">
      <c r="A85" s="58" t="str">
        <f>Selected!B29</f>
        <v xml:space="preserve"> - </v>
      </c>
      <c r="B85" s="59"/>
      <c r="C85" s="29">
        <f>Selected!AD29%</f>
        <v>0.6</v>
      </c>
      <c r="D85" s="17"/>
    </row>
    <row r="86" spans="1:5" ht="15.75" hidden="1" customHeight="1">
      <c r="A86" s="30">
        <f>Selected!F29</f>
        <v>0</v>
      </c>
      <c r="B86" s="25">
        <f>Selected!H29</f>
        <v>0</v>
      </c>
      <c r="C86" s="31">
        <f>Selected!O29</f>
        <v>0</v>
      </c>
      <c r="D86" s="16"/>
      <c r="E86" s="2" t="str">
        <f>Selected!AH29</f>
        <v>LOST</v>
      </c>
    </row>
    <row r="87" spans="1:5" ht="16.5" hidden="1" customHeight="1" thickBot="1">
      <c r="A87" s="56" t="str">
        <f>Selected!AE29</f>
        <v>HT Under 1.5 Goals</v>
      </c>
      <c r="B87" s="57"/>
      <c r="C87" s="32">
        <f>Selected!X29</f>
        <v>1.25</v>
      </c>
      <c r="D87" s="16"/>
    </row>
    <row r="88" spans="1:5" ht="15.75" hidden="1" customHeight="1">
      <c r="A88" s="58" t="str">
        <f>Selected!B30</f>
        <v xml:space="preserve"> - </v>
      </c>
      <c r="B88" s="59"/>
      <c r="C88" s="29">
        <f>Selected!AD30%</f>
        <v>0.6</v>
      </c>
      <c r="D88" s="17"/>
    </row>
    <row r="89" spans="1:5" ht="15.75" hidden="1" customHeight="1">
      <c r="A89" s="30">
        <f>Selected!F30</f>
        <v>0</v>
      </c>
      <c r="B89" s="25">
        <f>Selected!H30</f>
        <v>0</v>
      </c>
      <c r="C89" s="31">
        <f>Selected!O30</f>
        <v>0</v>
      </c>
      <c r="D89" s="16"/>
      <c r="E89" s="2" t="str">
        <f>Selected!AH30</f>
        <v>LOST</v>
      </c>
    </row>
    <row r="90" spans="1:5" ht="16.5" hidden="1" customHeight="1" thickBot="1">
      <c r="A90" s="56" t="str">
        <f>Selected!AE30</f>
        <v>HT Under 1.5 Goals</v>
      </c>
      <c r="B90" s="57"/>
      <c r="C90" s="32">
        <f>Selected!X30</f>
        <v>1.25</v>
      </c>
      <c r="D90" s="16"/>
    </row>
    <row r="91" spans="1:5" ht="15.75" hidden="1" customHeight="1">
      <c r="A91" s="58" t="str">
        <f>Selected!B31</f>
        <v xml:space="preserve"> - </v>
      </c>
      <c r="B91" s="59"/>
      <c r="C91" s="29">
        <f>Selected!AD31%</f>
        <v>0.6</v>
      </c>
      <c r="D91" s="17"/>
    </row>
    <row r="92" spans="1:5" ht="15.75" hidden="1" customHeight="1">
      <c r="A92" s="30">
        <f>Selected!F31</f>
        <v>0</v>
      </c>
      <c r="B92" s="25">
        <f>Selected!H31</f>
        <v>0</v>
      </c>
      <c r="C92" s="31">
        <f>Selected!O31</f>
        <v>0</v>
      </c>
      <c r="D92" s="16"/>
      <c r="E92" s="2" t="str">
        <f>Selected!AH31</f>
        <v>LOST</v>
      </c>
    </row>
    <row r="93" spans="1:5" ht="17.25" hidden="1" customHeight="1" thickBot="1">
      <c r="A93" s="56" t="str">
        <f>Selected!AE31</f>
        <v>HT Under 1.5 Goals</v>
      </c>
      <c r="B93" s="57"/>
      <c r="C93" s="32">
        <f>Selected!X31</f>
        <v>1.25</v>
      </c>
      <c r="D93" s="16"/>
    </row>
    <row r="94" spans="1:5" ht="16.5" hidden="1" customHeight="1" thickBot="1">
      <c r="A94" s="67" t="s">
        <v>17</v>
      </c>
      <c r="B94" s="68"/>
      <c r="C94" s="69"/>
      <c r="D94" s="17"/>
    </row>
    <row r="95" spans="1:5" ht="15.75" hidden="1" customHeight="1">
      <c r="A95" s="58" t="str">
        <f>Selected!B32</f>
        <v xml:space="preserve"> - </v>
      </c>
      <c r="B95" s="59"/>
      <c r="C95" s="29">
        <f>Selected!AD32%</f>
        <v>0.6</v>
      </c>
      <c r="D95" s="16"/>
    </row>
    <row r="96" spans="1:5" ht="15.75" hidden="1" customHeight="1">
      <c r="A96" s="30">
        <f>Selected!F32</f>
        <v>0</v>
      </c>
      <c r="B96" s="25">
        <f>Selected!H32</f>
        <v>0</v>
      </c>
      <c r="C96" s="31">
        <f>Selected!O32</f>
        <v>0</v>
      </c>
      <c r="D96" s="16"/>
      <c r="E96" s="2" t="str">
        <f>Selected!AH32</f>
        <v>LOST</v>
      </c>
    </row>
    <row r="97" spans="1:5" ht="16.5" hidden="1" customHeight="1" thickBot="1">
      <c r="A97" s="56" t="str">
        <f>Selected!AE32</f>
        <v>HT Under 1.5 Goals</v>
      </c>
      <c r="B97" s="57"/>
      <c r="C97" s="32">
        <f>Selected!X32</f>
        <v>1.25</v>
      </c>
      <c r="D97" s="17"/>
    </row>
    <row r="98" spans="1:5" ht="15.75" hidden="1" customHeight="1">
      <c r="A98" s="58" t="str">
        <f>Selected!B33</f>
        <v xml:space="preserve"> - </v>
      </c>
      <c r="B98" s="59"/>
      <c r="C98" s="29">
        <f>Selected!AD33%</f>
        <v>0.6</v>
      </c>
      <c r="D98" s="16"/>
    </row>
    <row r="99" spans="1:5" ht="15.75" hidden="1" customHeight="1">
      <c r="A99" s="30">
        <f>Selected!F33</f>
        <v>0</v>
      </c>
      <c r="B99" s="25">
        <f>Selected!H33</f>
        <v>0</v>
      </c>
      <c r="C99" s="31">
        <f>Selected!O33</f>
        <v>0</v>
      </c>
      <c r="D99" s="16"/>
      <c r="E99" s="2" t="str">
        <f>Selected!AH33</f>
        <v>LOST</v>
      </c>
    </row>
    <row r="100" spans="1:5" ht="16.5" hidden="1" customHeight="1" thickBot="1">
      <c r="A100" s="56" t="str">
        <f>Selected!AE33</f>
        <v>HT Under 1.5 Goals</v>
      </c>
      <c r="B100" s="57"/>
      <c r="C100" s="32">
        <f>Selected!X33</f>
        <v>1.25</v>
      </c>
      <c r="D100" s="17"/>
    </row>
    <row r="101" spans="1:5" ht="15.75" hidden="1" customHeight="1">
      <c r="A101" s="58" t="str">
        <f>Selected!B34</f>
        <v xml:space="preserve"> - </v>
      </c>
      <c r="B101" s="59"/>
      <c r="C101" s="29">
        <f>Selected!AD34%</f>
        <v>0.6</v>
      </c>
      <c r="D101" s="16"/>
    </row>
    <row r="102" spans="1:5" ht="15.75" hidden="1" customHeight="1">
      <c r="A102" s="30">
        <f>Selected!F34</f>
        <v>0</v>
      </c>
      <c r="B102" s="25">
        <f>Selected!H34</f>
        <v>0</v>
      </c>
      <c r="C102" s="31">
        <f>Selected!O34</f>
        <v>0</v>
      </c>
      <c r="D102" s="16"/>
      <c r="E102" s="2" t="str">
        <f>Selected!AH34</f>
        <v>LOST</v>
      </c>
    </row>
    <row r="103" spans="1:5" ht="16.5" hidden="1" customHeight="1" thickBot="1">
      <c r="A103" s="56" t="str">
        <f>Selected!AE34</f>
        <v>HT Under 1.5 Goals</v>
      </c>
      <c r="B103" s="57"/>
      <c r="C103" s="32">
        <f>Selected!X34</f>
        <v>1.25</v>
      </c>
      <c r="D103" s="17"/>
    </row>
    <row r="104" spans="1:5" ht="15.75" hidden="1" customHeight="1">
      <c r="A104" s="58" t="str">
        <f>Selected!B35</f>
        <v xml:space="preserve"> - </v>
      </c>
      <c r="B104" s="59"/>
      <c r="C104" s="29">
        <f>Selected!AD35%</f>
        <v>0.6</v>
      </c>
      <c r="D104" s="16"/>
    </row>
    <row r="105" spans="1:5" ht="15.75" hidden="1" customHeight="1">
      <c r="A105" s="30">
        <f>Selected!F35</f>
        <v>0</v>
      </c>
      <c r="B105" s="25">
        <f>Selected!H35</f>
        <v>0</v>
      </c>
      <c r="C105" s="31">
        <f>Selected!O35</f>
        <v>0</v>
      </c>
      <c r="D105" s="16"/>
      <c r="E105" s="2" t="str">
        <f>Selected!AH35</f>
        <v>LOST</v>
      </c>
    </row>
    <row r="106" spans="1:5" ht="16.5" hidden="1" customHeight="1" thickBot="1">
      <c r="A106" s="56" t="str">
        <f>Selected!AE35</f>
        <v>HT Under 1.5 Goals</v>
      </c>
      <c r="B106" s="57"/>
      <c r="C106" s="32">
        <f>Selected!X35</f>
        <v>1.25</v>
      </c>
      <c r="D106" s="17"/>
    </row>
    <row r="107" spans="1:5" ht="15.75" hidden="1" customHeight="1">
      <c r="A107" s="58" t="str">
        <f>Selected!B36</f>
        <v xml:space="preserve"> - </v>
      </c>
      <c r="B107" s="59"/>
      <c r="C107" s="29">
        <f>Selected!AD36%</f>
        <v>0.6</v>
      </c>
      <c r="D107" s="16"/>
    </row>
    <row r="108" spans="1:5" ht="15.75" hidden="1" customHeight="1">
      <c r="A108" s="30">
        <f>Selected!F36</f>
        <v>0</v>
      </c>
      <c r="B108" s="25">
        <f>Selected!H36</f>
        <v>0</v>
      </c>
      <c r="C108" s="31">
        <f>Selected!O36</f>
        <v>0</v>
      </c>
      <c r="D108" s="16"/>
      <c r="E108" s="2" t="str">
        <f>Selected!AH36</f>
        <v>LOST</v>
      </c>
    </row>
    <row r="109" spans="1:5" ht="16.5" hidden="1" customHeight="1" thickBot="1">
      <c r="A109" s="56" t="str">
        <f>Selected!AE36</f>
        <v>HT Under 1.5 Goals</v>
      </c>
      <c r="B109" s="57"/>
      <c r="C109" s="32">
        <f>Selected!X36</f>
        <v>1.25</v>
      </c>
      <c r="D109" s="17"/>
    </row>
    <row r="110" spans="1:5" ht="15.75" hidden="1" customHeight="1">
      <c r="A110" s="58" t="str">
        <f>Selected!B37</f>
        <v xml:space="preserve"> - </v>
      </c>
      <c r="B110" s="59"/>
      <c r="C110" s="29">
        <f>Selected!AD37%</f>
        <v>0.6</v>
      </c>
      <c r="D110" s="16"/>
    </row>
    <row r="111" spans="1:5" ht="15.75" hidden="1" customHeight="1">
      <c r="A111" s="30">
        <f>Selected!F37</f>
        <v>0</v>
      </c>
      <c r="B111" s="25">
        <f>Selected!H37</f>
        <v>0</v>
      </c>
      <c r="C111" s="31">
        <f>Selected!O37</f>
        <v>0</v>
      </c>
      <c r="D111" s="16"/>
      <c r="E111" s="2" t="str">
        <f>Selected!AH37</f>
        <v>LOST</v>
      </c>
    </row>
    <row r="112" spans="1:5" ht="16.5" hidden="1" customHeight="1" thickBot="1">
      <c r="A112" s="56" t="str">
        <f>Selected!AE37</f>
        <v>HT Under 1.5 Goals</v>
      </c>
      <c r="B112" s="57"/>
      <c r="C112" s="32">
        <f>Selected!X37</f>
        <v>1.25</v>
      </c>
      <c r="D112" s="17"/>
    </row>
    <row r="113" spans="1:5" ht="15.75" hidden="1" customHeight="1">
      <c r="A113" s="58" t="str">
        <f>Selected!B38</f>
        <v xml:space="preserve"> - </v>
      </c>
      <c r="B113" s="59"/>
      <c r="C113" s="29">
        <f>Selected!AD38%</f>
        <v>0.6</v>
      </c>
      <c r="D113" s="16"/>
    </row>
    <row r="114" spans="1:5" ht="15.75" hidden="1" customHeight="1">
      <c r="A114" s="30">
        <f>Selected!F38</f>
        <v>0</v>
      </c>
      <c r="B114" s="25">
        <f>Selected!H38</f>
        <v>0</v>
      </c>
      <c r="C114" s="31">
        <f>Selected!O38</f>
        <v>0</v>
      </c>
      <c r="D114" s="16"/>
      <c r="E114" s="2" t="str">
        <f>Selected!AH38</f>
        <v>LOST</v>
      </c>
    </row>
    <row r="115" spans="1:5" ht="16.5" hidden="1" customHeight="1" thickBot="1">
      <c r="A115" s="56" t="str">
        <f>Selected!AE38</f>
        <v>HT Under 1.5 Goals</v>
      </c>
      <c r="B115" s="57"/>
      <c r="C115" s="32">
        <f>Selected!X38</f>
        <v>1.25</v>
      </c>
      <c r="D115" s="17"/>
    </row>
    <row r="116" spans="1:5" ht="15.75" hidden="1" customHeight="1">
      <c r="A116" s="58" t="str">
        <f>Selected!B39</f>
        <v xml:space="preserve"> - </v>
      </c>
      <c r="B116" s="59"/>
      <c r="C116" s="29">
        <f>Selected!AD39%</f>
        <v>0.6</v>
      </c>
      <c r="D116" s="16"/>
    </row>
    <row r="117" spans="1:5" ht="15.75" hidden="1" customHeight="1">
      <c r="A117" s="30">
        <f>Selected!F39</f>
        <v>0</v>
      </c>
      <c r="B117" s="25">
        <f>Selected!H39</f>
        <v>0</v>
      </c>
      <c r="C117" s="31">
        <f>Selected!O39</f>
        <v>0</v>
      </c>
      <c r="D117" s="16"/>
      <c r="E117" s="2" t="str">
        <f>Selected!AH39</f>
        <v>LOST</v>
      </c>
    </row>
    <row r="118" spans="1:5" ht="16.5" hidden="1" customHeight="1" thickBot="1">
      <c r="A118" s="56" t="str">
        <f>Selected!AE39</f>
        <v>HT Under 1.5 Goals</v>
      </c>
      <c r="B118" s="57"/>
      <c r="C118" s="32">
        <f>Selected!X39</f>
        <v>1.25</v>
      </c>
      <c r="D118" s="17"/>
    </row>
    <row r="119" spans="1:5" ht="15.75" hidden="1" customHeight="1">
      <c r="A119" s="58" t="str">
        <f>Selected!B40</f>
        <v xml:space="preserve"> - </v>
      </c>
      <c r="B119" s="59"/>
      <c r="C119" s="29">
        <f>Selected!AD40%</f>
        <v>0.6</v>
      </c>
      <c r="D119" s="16"/>
    </row>
    <row r="120" spans="1:5" ht="15.75" hidden="1" customHeight="1">
      <c r="A120" s="30">
        <f>Selected!F40</f>
        <v>0</v>
      </c>
      <c r="B120" s="25">
        <f>Selected!H40</f>
        <v>0</v>
      </c>
      <c r="C120" s="31">
        <f>Selected!O40</f>
        <v>0</v>
      </c>
      <c r="D120" s="16"/>
      <c r="E120" s="2" t="str">
        <f>Selected!AH40</f>
        <v>LOST</v>
      </c>
    </row>
    <row r="121" spans="1:5" ht="16.5" hidden="1" customHeight="1" thickBot="1">
      <c r="A121" s="56" t="str">
        <f>Selected!AE40</f>
        <v>HT Under 1.5 Goals</v>
      </c>
      <c r="B121" s="57"/>
      <c r="C121" s="32">
        <f>Selected!X40</f>
        <v>1.25</v>
      </c>
      <c r="D121" s="17"/>
    </row>
    <row r="122" spans="1:5" ht="15.75" hidden="1" customHeight="1">
      <c r="A122" s="58" t="str">
        <f>Selected!B41</f>
        <v xml:space="preserve"> - </v>
      </c>
      <c r="B122" s="59"/>
      <c r="C122" s="29">
        <f>Selected!AD41%</f>
        <v>0.6</v>
      </c>
      <c r="D122" s="16"/>
    </row>
    <row r="123" spans="1:5" ht="15.75" hidden="1" customHeight="1">
      <c r="A123" s="30">
        <f>Selected!F41</f>
        <v>0</v>
      </c>
      <c r="B123" s="25">
        <f>Selected!H41</f>
        <v>0</v>
      </c>
      <c r="C123" s="31">
        <f>Selected!O41</f>
        <v>0</v>
      </c>
      <c r="D123" s="16"/>
      <c r="E123" s="2" t="str">
        <f>Selected!AH41</f>
        <v>LOST</v>
      </c>
    </row>
    <row r="124" spans="1:5" ht="16.5" hidden="1" customHeight="1" thickBot="1">
      <c r="A124" s="56" t="str">
        <f>Selected!AE41</f>
        <v>HT Under 1.5 Goals</v>
      </c>
      <c r="B124" s="57"/>
      <c r="C124" s="32">
        <f>Selected!X41</f>
        <v>1.25</v>
      </c>
      <c r="D124" s="17"/>
    </row>
    <row r="125" spans="1:5" ht="15.75" hidden="1" customHeight="1">
      <c r="A125" s="58" t="str">
        <f>Selected!B42</f>
        <v xml:space="preserve"> - </v>
      </c>
      <c r="B125" s="59"/>
      <c r="C125" s="29">
        <f>Selected!AD42%</f>
        <v>0.6</v>
      </c>
      <c r="D125" s="16"/>
    </row>
    <row r="126" spans="1:5" ht="15.75" hidden="1" customHeight="1">
      <c r="A126" s="30">
        <f>Selected!F42</f>
        <v>0</v>
      </c>
      <c r="B126" s="25">
        <f>Selected!H42</f>
        <v>0</v>
      </c>
      <c r="C126" s="31">
        <f>Selected!O42</f>
        <v>0</v>
      </c>
      <c r="D126" s="16"/>
      <c r="E126" s="2" t="str">
        <f>Selected!AH42</f>
        <v>LOST</v>
      </c>
    </row>
    <row r="127" spans="1:5" ht="16.5" hidden="1" customHeight="1" thickBot="1">
      <c r="A127" s="56" t="str">
        <f>Selected!AE42</f>
        <v>HT Under 1.5 Goals</v>
      </c>
      <c r="B127" s="57"/>
      <c r="C127" s="32">
        <f>Selected!X42</f>
        <v>1.25</v>
      </c>
      <c r="D127" s="17"/>
    </row>
    <row r="128" spans="1:5" ht="15.75" hidden="1" customHeight="1">
      <c r="A128" s="58" t="str">
        <f>Selected!B43</f>
        <v xml:space="preserve"> - </v>
      </c>
      <c r="B128" s="59"/>
      <c r="C128" s="29">
        <f>Selected!AD43%</f>
        <v>0.6</v>
      </c>
      <c r="D128" s="16"/>
    </row>
    <row r="129" spans="1:5" ht="15.75" hidden="1" customHeight="1">
      <c r="A129" s="30">
        <f>Selected!F43</f>
        <v>0</v>
      </c>
      <c r="B129" s="25">
        <f>Selected!H43</f>
        <v>0</v>
      </c>
      <c r="C129" s="31">
        <f>Selected!O43</f>
        <v>0</v>
      </c>
      <c r="D129" s="16"/>
      <c r="E129" s="2" t="str">
        <f>Selected!AH43</f>
        <v>LOST</v>
      </c>
    </row>
    <row r="130" spans="1:5" ht="16.5" hidden="1" customHeight="1" thickBot="1">
      <c r="A130" s="56" t="str">
        <f>Selected!AE43</f>
        <v>HT Under 1.5 Goals</v>
      </c>
      <c r="B130" s="57"/>
      <c r="C130" s="32">
        <f>Selected!X43</f>
        <v>1.25</v>
      </c>
      <c r="D130" s="17"/>
    </row>
    <row r="131" spans="1:5" ht="15.75" hidden="1" customHeight="1">
      <c r="A131" s="58" t="str">
        <f>Selected!B44</f>
        <v xml:space="preserve"> - </v>
      </c>
      <c r="B131" s="59"/>
      <c r="C131" s="29">
        <f>Selected!AD44%</f>
        <v>0.6</v>
      </c>
      <c r="D131" s="16"/>
    </row>
    <row r="132" spans="1:5" ht="15.75" hidden="1" customHeight="1">
      <c r="A132" s="30">
        <f>Selected!F44</f>
        <v>0</v>
      </c>
      <c r="B132" s="25">
        <f>Selected!H44</f>
        <v>0</v>
      </c>
      <c r="C132" s="31">
        <f>Selected!O44</f>
        <v>0</v>
      </c>
      <c r="D132" s="16"/>
      <c r="E132" s="2" t="str">
        <f>Selected!AH44</f>
        <v>LOST</v>
      </c>
    </row>
    <row r="133" spans="1:5" ht="16.5" hidden="1" customHeight="1" thickBot="1">
      <c r="A133" s="56" t="str">
        <f>Selected!AE44</f>
        <v>HT Under 1.5 Goals</v>
      </c>
      <c r="B133" s="57"/>
      <c r="C133" s="32">
        <f>Selected!X44</f>
        <v>1.25</v>
      </c>
      <c r="D133" s="17"/>
    </row>
    <row r="134" spans="1:5" ht="15.75" hidden="1" customHeight="1">
      <c r="A134" s="58" t="str">
        <f>Selected!B45</f>
        <v xml:space="preserve"> - </v>
      </c>
      <c r="B134" s="59"/>
      <c r="C134" s="29">
        <f>Selected!AD45%</f>
        <v>0.6</v>
      </c>
      <c r="D134" s="16"/>
    </row>
    <row r="135" spans="1:5" ht="15.75" hidden="1" customHeight="1">
      <c r="A135" s="30">
        <f>Selected!F45</f>
        <v>0</v>
      </c>
      <c r="B135" s="25">
        <f>Selected!H45</f>
        <v>0</v>
      </c>
      <c r="C135" s="31">
        <f>Selected!O45</f>
        <v>0</v>
      </c>
      <c r="D135" s="16"/>
      <c r="E135" s="2" t="str">
        <f>Selected!AH45</f>
        <v>LOST</v>
      </c>
    </row>
    <row r="136" spans="1:5" ht="16.5" hidden="1" customHeight="1" thickBot="1">
      <c r="A136" s="56" t="str">
        <f>Selected!AE45</f>
        <v>HT Under 1.5 Goals</v>
      </c>
      <c r="B136" s="57"/>
      <c r="C136" s="32">
        <f>Selected!X45</f>
        <v>1.25</v>
      </c>
      <c r="D136" s="17"/>
    </row>
    <row r="137" spans="1:5" ht="15.75" hidden="1" customHeight="1">
      <c r="A137" s="58" t="str">
        <f>Selected!B46</f>
        <v xml:space="preserve"> - </v>
      </c>
      <c r="B137" s="59"/>
      <c r="C137" s="29">
        <f>Selected!AD46%</f>
        <v>0.6</v>
      </c>
      <c r="D137" s="16"/>
    </row>
    <row r="138" spans="1:5" ht="15.75" hidden="1" customHeight="1">
      <c r="A138" s="30">
        <f>Selected!F46</f>
        <v>0</v>
      </c>
      <c r="B138" s="25">
        <f>Selected!H46</f>
        <v>0</v>
      </c>
      <c r="C138" s="31">
        <f>Selected!O46</f>
        <v>0</v>
      </c>
      <c r="D138" s="16"/>
      <c r="E138" s="2" t="str">
        <f>Selected!AH46</f>
        <v>LOST</v>
      </c>
    </row>
    <row r="139" spans="1:5" ht="16.5" hidden="1" customHeight="1" thickBot="1">
      <c r="A139" s="56" t="str">
        <f>Selected!AE46</f>
        <v>HT Under 1.5 Goals</v>
      </c>
      <c r="B139" s="57"/>
      <c r="C139" s="32">
        <f>Selected!X46</f>
        <v>1.25</v>
      </c>
      <c r="D139" s="17"/>
    </row>
    <row r="140" spans="1:5" ht="15.75" hidden="1" customHeight="1">
      <c r="A140" s="58" t="str">
        <f>Selected!B47</f>
        <v xml:space="preserve"> - </v>
      </c>
      <c r="B140" s="59"/>
      <c r="C140" s="29">
        <f>Selected!AD47%</f>
        <v>0.6</v>
      </c>
      <c r="D140" s="16"/>
    </row>
    <row r="141" spans="1:5" ht="15.75" hidden="1" customHeight="1">
      <c r="A141" s="30">
        <f>Selected!F47</f>
        <v>0</v>
      </c>
      <c r="B141" s="25">
        <f>Selected!H47</f>
        <v>0</v>
      </c>
      <c r="C141" s="31">
        <f>Selected!O47</f>
        <v>0</v>
      </c>
      <c r="D141" s="16"/>
      <c r="E141" s="2" t="str">
        <f>Selected!AH47</f>
        <v>LOST</v>
      </c>
    </row>
    <row r="142" spans="1:5" ht="16.5" hidden="1" customHeight="1" thickBot="1">
      <c r="A142" s="56" t="str">
        <f>Selected!AE47</f>
        <v>HT Under 1.5 Goals</v>
      </c>
      <c r="B142" s="57"/>
      <c r="C142" s="32">
        <f>Selected!X47</f>
        <v>1.25</v>
      </c>
      <c r="D142" s="17"/>
    </row>
    <row r="143" spans="1:5" ht="15.75" hidden="1" customHeight="1">
      <c r="A143" s="78" t="str">
        <f>Selected!B48</f>
        <v xml:space="preserve"> - </v>
      </c>
      <c r="B143" s="78"/>
      <c r="C143" s="28">
        <f>Selected!AD48%</f>
        <v>0.6</v>
      </c>
      <c r="D143" s="16"/>
    </row>
    <row r="144" spans="1:5" ht="15.75" hidden="1" customHeight="1">
      <c r="A144" s="25">
        <f>Selected!F48</f>
        <v>0</v>
      </c>
      <c r="B144" s="25">
        <f>Selected!H48</f>
        <v>0</v>
      </c>
      <c r="C144" s="26">
        <f>Selected!O48</f>
        <v>0</v>
      </c>
      <c r="D144" s="16"/>
      <c r="E144" s="2" t="str">
        <f>Selected!AH48</f>
        <v>LOST</v>
      </c>
    </row>
    <row r="145" spans="1:5" ht="15.75" hidden="1" customHeight="1">
      <c r="A145" s="71" t="str">
        <f>Selected!AE48</f>
        <v>HT Under 1.5 Goals</v>
      </c>
      <c r="B145" s="71"/>
      <c r="C145" s="50">
        <f>Selected!X48</f>
        <v>1.25</v>
      </c>
      <c r="D145" s="17"/>
    </row>
    <row r="146" spans="1:5" ht="15.75" hidden="1" customHeight="1">
      <c r="A146" s="70" t="str">
        <f>Selected!B49</f>
        <v xml:space="preserve"> - </v>
      </c>
      <c r="B146" s="70"/>
      <c r="C146" s="24">
        <f>Selected!AD49%</f>
        <v>0.6</v>
      </c>
      <c r="D146" s="16"/>
    </row>
    <row r="147" spans="1:5" ht="15.75" hidden="1" customHeight="1">
      <c r="A147" s="25">
        <f>Selected!F49</f>
        <v>0</v>
      </c>
      <c r="B147" s="25">
        <f>Selected!H49</f>
        <v>0</v>
      </c>
      <c r="C147" s="26">
        <f>Selected!O49</f>
        <v>0</v>
      </c>
      <c r="D147" s="16"/>
      <c r="E147" s="2" t="str">
        <f>Selected!AH49</f>
        <v>LOST</v>
      </c>
    </row>
    <row r="148" spans="1:5" ht="15.75" hidden="1" customHeight="1">
      <c r="A148" s="71" t="str">
        <f>Selected!AE49</f>
        <v>HT Under 1.5 Goals</v>
      </c>
      <c r="B148" s="71"/>
      <c r="C148" s="50">
        <f>Selected!X49</f>
        <v>1.25</v>
      </c>
      <c r="D148" s="17"/>
    </row>
    <row r="149" spans="1:5" ht="15.75" hidden="1" customHeight="1">
      <c r="A149" s="70" t="str">
        <f>Selected!B50</f>
        <v xml:space="preserve"> - </v>
      </c>
      <c r="B149" s="70"/>
      <c r="C149" s="24">
        <f>Selected!AD50%</f>
        <v>0.6</v>
      </c>
      <c r="D149" s="16"/>
    </row>
    <row r="150" spans="1:5" ht="15.75" hidden="1" customHeight="1">
      <c r="A150" s="25">
        <f>Selected!F50</f>
        <v>0</v>
      </c>
      <c r="B150" s="25">
        <f>Selected!H50</f>
        <v>0</v>
      </c>
      <c r="C150" s="26">
        <f>Selected!O50</f>
        <v>0</v>
      </c>
      <c r="D150" s="16"/>
      <c r="E150" s="2" t="str">
        <f>Selected!AH50</f>
        <v>LOST</v>
      </c>
    </row>
    <row r="151" spans="1:5" ht="15.75" hidden="1" customHeight="1">
      <c r="A151" s="71" t="str">
        <f>Selected!AE50</f>
        <v>HT Under 1.5 Goals</v>
      </c>
      <c r="B151" s="71"/>
      <c r="C151" s="50">
        <f>Selected!X50</f>
        <v>1.25</v>
      </c>
      <c r="D151" s="17"/>
    </row>
    <row r="152" spans="1:5" ht="15.75" hidden="1" customHeight="1">
      <c r="A152" s="70" t="str">
        <f>Selected!B51</f>
        <v xml:space="preserve"> - </v>
      </c>
      <c r="B152" s="70"/>
      <c r="C152" s="24">
        <f>Selected!AD51%</f>
        <v>0.6</v>
      </c>
      <c r="D152" s="16"/>
    </row>
    <row r="153" spans="1:5" ht="15.75" hidden="1" customHeight="1">
      <c r="A153" s="25">
        <f>Selected!F51</f>
        <v>0</v>
      </c>
      <c r="B153" s="25">
        <f>Selected!H51</f>
        <v>0</v>
      </c>
      <c r="C153" s="26">
        <f>Selected!O51</f>
        <v>0</v>
      </c>
      <c r="D153" s="16"/>
      <c r="E153" s="2" t="str">
        <f>Selected!AH51</f>
        <v>LOST</v>
      </c>
    </row>
    <row r="154" spans="1:5" ht="16.5" hidden="1" customHeight="1" thickBot="1">
      <c r="A154" s="71" t="str">
        <f>Selected!AE51</f>
        <v>HT Under 1.5 Goals</v>
      </c>
      <c r="B154" s="71"/>
      <c r="C154" s="50">
        <f>Selected!X51</f>
        <v>1.25</v>
      </c>
      <c r="D154" s="17"/>
    </row>
    <row r="155" spans="1:5" ht="16.5" hidden="1" customHeight="1" thickBot="1">
      <c r="A155" s="67" t="s">
        <v>17</v>
      </c>
      <c r="B155" s="68"/>
      <c r="C155" s="69"/>
      <c r="D155" s="16"/>
    </row>
    <row r="156" spans="1:5" ht="15.75" hidden="1" customHeight="1">
      <c r="A156" s="70" t="str">
        <f>Selected!B52</f>
        <v xml:space="preserve"> - </v>
      </c>
      <c r="B156" s="70"/>
      <c r="C156" s="24">
        <f>Selected!AD52%</f>
        <v>0.6</v>
      </c>
      <c r="D156" s="16"/>
    </row>
    <row r="157" spans="1:5" ht="15.75" hidden="1" customHeight="1">
      <c r="A157" s="25">
        <f>Selected!F52</f>
        <v>0</v>
      </c>
      <c r="B157" s="25">
        <f>Selected!H52</f>
        <v>0</v>
      </c>
      <c r="C157" s="26">
        <f>Selected!O52</f>
        <v>0</v>
      </c>
      <c r="D157" s="17"/>
      <c r="E157" s="2" t="str">
        <f>Selected!AH52</f>
        <v>LOST</v>
      </c>
    </row>
    <row r="158" spans="1:5" ht="15.75" hidden="1" customHeight="1">
      <c r="A158" s="71" t="str">
        <f>Selected!AE52</f>
        <v>HT Under 1.5 Goals</v>
      </c>
      <c r="B158" s="71"/>
      <c r="C158" s="50">
        <f>Selected!X52</f>
        <v>1.25</v>
      </c>
      <c r="D158" s="16"/>
    </row>
    <row r="159" spans="1:5" ht="15.75" hidden="1" customHeight="1">
      <c r="A159" s="70" t="str">
        <f>Selected!B53</f>
        <v xml:space="preserve"> - </v>
      </c>
      <c r="B159" s="70"/>
      <c r="C159" s="24">
        <f>Selected!AD53%</f>
        <v>0.6</v>
      </c>
      <c r="D159" s="16"/>
    </row>
    <row r="160" spans="1:5" ht="15.75" hidden="1" customHeight="1">
      <c r="A160" s="25">
        <f>Selected!F53</f>
        <v>0</v>
      </c>
      <c r="B160" s="25">
        <f>Selected!H53</f>
        <v>0</v>
      </c>
      <c r="C160" s="26">
        <f>Selected!O53</f>
        <v>0</v>
      </c>
      <c r="D160" s="17"/>
      <c r="E160" s="2" t="str">
        <f>Selected!AH53</f>
        <v>LOST</v>
      </c>
    </row>
    <row r="161" spans="1:5" ht="15.75" hidden="1" customHeight="1">
      <c r="A161" s="71" t="str">
        <f>Selected!AE53</f>
        <v>HT Under 1.5 Goals</v>
      </c>
      <c r="B161" s="71"/>
      <c r="C161" s="50">
        <f>Selected!X53</f>
        <v>1.25</v>
      </c>
      <c r="D161" s="16"/>
    </row>
    <row r="162" spans="1:5" ht="15.75" hidden="1" customHeight="1">
      <c r="A162" s="70" t="str">
        <f>Selected!B54</f>
        <v xml:space="preserve"> - </v>
      </c>
      <c r="B162" s="70"/>
      <c r="C162" s="24">
        <f>Selected!AD54%</f>
        <v>0.6</v>
      </c>
      <c r="D162" s="16"/>
    </row>
    <row r="163" spans="1:5" ht="15.75" hidden="1" customHeight="1">
      <c r="A163" s="25">
        <f>Selected!F54</f>
        <v>0</v>
      </c>
      <c r="B163" s="25">
        <f>Selected!H54</f>
        <v>0</v>
      </c>
      <c r="C163" s="26">
        <f>Selected!O54</f>
        <v>0</v>
      </c>
      <c r="D163" s="17"/>
      <c r="E163" s="2" t="str">
        <f>Selected!AH54</f>
        <v>LOST</v>
      </c>
    </row>
    <row r="164" spans="1:5" ht="15.75" hidden="1" customHeight="1">
      <c r="A164" s="71" t="str">
        <f>Selected!AE54</f>
        <v>HT Under 1.5 Goals</v>
      </c>
      <c r="B164" s="71"/>
      <c r="C164" s="50">
        <f>Selected!X54</f>
        <v>1.25</v>
      </c>
      <c r="D164" s="16"/>
    </row>
    <row r="165" spans="1:5" ht="15.75" hidden="1" customHeight="1">
      <c r="A165" s="70" t="str">
        <f>Selected!B55</f>
        <v xml:space="preserve"> - </v>
      </c>
      <c r="B165" s="70"/>
      <c r="C165" s="24">
        <f>Selected!AD55%</f>
        <v>0.6</v>
      </c>
      <c r="D165" s="16"/>
    </row>
    <row r="166" spans="1:5" ht="15.75" hidden="1" customHeight="1">
      <c r="A166" s="25">
        <f>Selected!F55</f>
        <v>0</v>
      </c>
      <c r="B166" s="25">
        <f>Selected!H55</f>
        <v>0</v>
      </c>
      <c r="C166" s="26">
        <f>Selected!O55</f>
        <v>0</v>
      </c>
      <c r="D166" s="17"/>
      <c r="E166" s="2" t="str">
        <f>Selected!AH55</f>
        <v>LOST</v>
      </c>
    </row>
    <row r="167" spans="1:5" ht="15.75" hidden="1" customHeight="1">
      <c r="A167" s="71" t="str">
        <f>Selected!AE55</f>
        <v>HT Under 1.5 Goals</v>
      </c>
      <c r="B167" s="71"/>
      <c r="C167" s="50">
        <f>Selected!X55</f>
        <v>1.25</v>
      </c>
      <c r="D167" s="16"/>
    </row>
    <row r="168" spans="1:5" ht="15.75" hidden="1" customHeight="1">
      <c r="A168" s="70" t="str">
        <f>Selected!B56</f>
        <v xml:space="preserve"> - </v>
      </c>
      <c r="B168" s="70"/>
      <c r="C168" s="24">
        <f>Selected!AD56%</f>
        <v>0.6</v>
      </c>
      <c r="D168" s="16"/>
    </row>
    <row r="169" spans="1:5" ht="15.75" hidden="1" customHeight="1">
      <c r="A169" s="25">
        <f>Selected!F56</f>
        <v>0</v>
      </c>
      <c r="B169" s="25">
        <f>Selected!H56</f>
        <v>0</v>
      </c>
      <c r="C169" s="26">
        <f>Selected!O56</f>
        <v>0</v>
      </c>
      <c r="D169" s="17"/>
      <c r="E169" s="2" t="str">
        <f>Selected!AH56</f>
        <v>LOST</v>
      </c>
    </row>
    <row r="170" spans="1:5" ht="15.75" hidden="1" customHeight="1">
      <c r="A170" s="71" t="str">
        <f>Selected!AE56</f>
        <v>HT Under 1.5 Goals</v>
      </c>
      <c r="B170" s="71"/>
      <c r="C170" s="50">
        <f>Selected!X56</f>
        <v>1.25</v>
      </c>
      <c r="D170" s="16"/>
    </row>
    <row r="171" spans="1:5" ht="15.75" hidden="1" customHeight="1">
      <c r="A171" s="70" t="str">
        <f>Selected!B57</f>
        <v xml:space="preserve"> - </v>
      </c>
      <c r="B171" s="70"/>
      <c r="C171" s="24">
        <f>Selected!AD57%</f>
        <v>0.6</v>
      </c>
      <c r="D171" s="16"/>
    </row>
    <row r="172" spans="1:5" ht="15.75" hidden="1" customHeight="1">
      <c r="A172" s="25">
        <f>Selected!F57</f>
        <v>0</v>
      </c>
      <c r="B172" s="25">
        <f>Selected!H57</f>
        <v>0</v>
      </c>
      <c r="C172" s="26">
        <f>Selected!O57</f>
        <v>0</v>
      </c>
      <c r="D172" s="17"/>
      <c r="E172" s="2" t="str">
        <f>Selected!AH57</f>
        <v>LOST</v>
      </c>
    </row>
    <row r="173" spans="1:5" ht="15.75" hidden="1" customHeight="1">
      <c r="A173" s="71" t="str">
        <f>Selected!AE57</f>
        <v>HT Under 1.5 Goals</v>
      </c>
      <c r="B173" s="71"/>
      <c r="C173" s="50">
        <f>Selected!X57</f>
        <v>1.25</v>
      </c>
      <c r="D173" s="16"/>
    </row>
    <row r="174" spans="1:5" ht="15.75" hidden="1" customHeight="1">
      <c r="A174" s="70" t="str">
        <f>Selected!B58</f>
        <v xml:space="preserve"> - </v>
      </c>
      <c r="B174" s="70"/>
      <c r="C174" s="24">
        <f>Selected!AD58%</f>
        <v>0.6</v>
      </c>
      <c r="D174" s="16"/>
    </row>
    <row r="175" spans="1:5" ht="15.75" hidden="1" customHeight="1">
      <c r="A175" s="25">
        <f>Selected!F58</f>
        <v>0</v>
      </c>
      <c r="B175" s="25">
        <f>Selected!H58</f>
        <v>0</v>
      </c>
      <c r="C175" s="26">
        <f>Selected!O58</f>
        <v>0</v>
      </c>
      <c r="D175" s="17"/>
      <c r="E175" s="2" t="str">
        <f>Selected!AH58</f>
        <v>LOST</v>
      </c>
    </row>
    <row r="176" spans="1:5" ht="15.75" hidden="1" customHeight="1">
      <c r="A176" s="71" t="str">
        <f>Selected!AE58</f>
        <v>HT Under 1.5 Goals</v>
      </c>
      <c r="B176" s="71"/>
      <c r="C176" s="50">
        <f>Selected!X58</f>
        <v>1.25</v>
      </c>
      <c r="D176" s="16"/>
    </row>
    <row r="177" spans="1:5" ht="15.75" hidden="1" customHeight="1">
      <c r="A177" s="70" t="str">
        <f>Selected!B59</f>
        <v xml:space="preserve"> - </v>
      </c>
      <c r="B177" s="70"/>
      <c r="C177" s="24">
        <f>Selected!AD59%</f>
        <v>0.6</v>
      </c>
      <c r="D177" s="16"/>
    </row>
    <row r="178" spans="1:5" ht="15.75" hidden="1" customHeight="1">
      <c r="A178" s="25">
        <f>Selected!F59</f>
        <v>0</v>
      </c>
      <c r="B178" s="25">
        <f>Selected!H59</f>
        <v>0</v>
      </c>
      <c r="C178" s="26">
        <f>Selected!O59</f>
        <v>0</v>
      </c>
      <c r="D178" s="17"/>
      <c r="E178" s="2" t="str">
        <f>Selected!AH59</f>
        <v>LOST</v>
      </c>
    </row>
    <row r="179" spans="1:5" ht="15.75" hidden="1" customHeight="1">
      <c r="A179" s="71" t="str">
        <f>Selected!AE59</f>
        <v>HT Under 1.5 Goals</v>
      </c>
      <c r="B179" s="71"/>
      <c r="C179" s="50">
        <f>Selected!X59</f>
        <v>1.25</v>
      </c>
      <c r="D179" s="16"/>
    </row>
    <row r="180" spans="1:5" ht="15.75" hidden="1" customHeight="1">
      <c r="A180" s="70" t="str">
        <f>Selected!B60</f>
        <v xml:space="preserve"> - </v>
      </c>
      <c r="B180" s="70"/>
      <c r="C180" s="24">
        <f>Selected!AD60%</f>
        <v>0.6</v>
      </c>
      <c r="D180" s="16"/>
    </row>
    <row r="181" spans="1:5" ht="15.75" hidden="1" customHeight="1">
      <c r="A181" s="25">
        <f>Selected!F60</f>
        <v>0</v>
      </c>
      <c r="B181" s="25">
        <f>Selected!H60</f>
        <v>0</v>
      </c>
      <c r="C181" s="26">
        <f>Selected!O60</f>
        <v>0</v>
      </c>
      <c r="D181" s="17"/>
      <c r="E181" s="2" t="str">
        <f>Selected!AH60</f>
        <v>LOST</v>
      </c>
    </row>
    <row r="182" spans="1:5" ht="15.75" hidden="1" customHeight="1">
      <c r="A182" s="71" t="str">
        <f>Selected!AE60</f>
        <v>HT Under 1.5 Goals</v>
      </c>
      <c r="B182" s="71"/>
      <c r="C182" s="50">
        <f>Selected!X60</f>
        <v>1.25</v>
      </c>
      <c r="D182" s="16"/>
    </row>
    <row r="183" spans="1:5" ht="15.75" hidden="1" customHeight="1">
      <c r="A183" s="70" t="str">
        <f>Selected!B61</f>
        <v xml:space="preserve"> - </v>
      </c>
      <c r="B183" s="70"/>
      <c r="C183" s="24">
        <f>Selected!AD61%</f>
        <v>0.6</v>
      </c>
      <c r="D183" s="16"/>
    </row>
    <row r="184" spans="1:5" ht="15.75" hidden="1" customHeight="1">
      <c r="A184" s="25">
        <f>Selected!F61</f>
        <v>0</v>
      </c>
      <c r="B184" s="25">
        <f>Selected!H61</f>
        <v>0</v>
      </c>
      <c r="C184" s="26">
        <f>Selected!O61</f>
        <v>0</v>
      </c>
      <c r="D184" s="17"/>
      <c r="E184" s="2" t="str">
        <f>Selected!AH61</f>
        <v>LOST</v>
      </c>
    </row>
    <row r="185" spans="1:5" ht="15.75" hidden="1" customHeight="1">
      <c r="A185" s="71" t="str">
        <f>Selected!AE61</f>
        <v>HT Under 1.5 Goals</v>
      </c>
      <c r="B185" s="71"/>
      <c r="C185" s="50">
        <f>Selected!X61</f>
        <v>1.25</v>
      </c>
      <c r="D185" s="16"/>
    </row>
    <row r="186" spans="1:5" ht="15.75" hidden="1" customHeight="1">
      <c r="A186" s="70" t="str">
        <f>Selected!B62</f>
        <v xml:space="preserve"> - </v>
      </c>
      <c r="B186" s="70"/>
      <c r="C186" s="24">
        <f>Selected!AD62%</f>
        <v>0.6</v>
      </c>
      <c r="D186" s="16"/>
    </row>
    <row r="187" spans="1:5" ht="15.75" hidden="1" customHeight="1">
      <c r="A187" s="25">
        <f>Selected!F62</f>
        <v>0</v>
      </c>
      <c r="B187" s="25">
        <f>Selected!H62</f>
        <v>0</v>
      </c>
      <c r="C187" s="26">
        <f>Selected!O62</f>
        <v>0</v>
      </c>
      <c r="D187" s="17"/>
      <c r="E187" s="2" t="str">
        <f>Selected!AH62</f>
        <v>LOST</v>
      </c>
    </row>
    <row r="188" spans="1:5" ht="15.75" hidden="1" customHeight="1">
      <c r="A188" s="71" t="str">
        <f>Selected!AE62</f>
        <v>HT Under 1.5 Goals</v>
      </c>
      <c r="B188" s="71"/>
      <c r="C188" s="50">
        <f>Selected!X62</f>
        <v>1.25</v>
      </c>
      <c r="D188" s="16"/>
    </row>
    <row r="189" spans="1:5" ht="15.75" hidden="1" customHeight="1">
      <c r="A189" s="70" t="str">
        <f>Selected!B63</f>
        <v xml:space="preserve"> - </v>
      </c>
      <c r="B189" s="70"/>
      <c r="C189" s="24">
        <f>Selected!AD63%</f>
        <v>0.6</v>
      </c>
      <c r="D189" s="16"/>
    </row>
    <row r="190" spans="1:5" ht="15.75" hidden="1" customHeight="1">
      <c r="A190" s="25">
        <f>Selected!F63</f>
        <v>0</v>
      </c>
      <c r="B190" s="25">
        <f>Selected!H63</f>
        <v>0</v>
      </c>
      <c r="C190" s="26">
        <f>Selected!O63</f>
        <v>0</v>
      </c>
      <c r="D190" s="17"/>
      <c r="E190" s="2" t="str">
        <f>Selected!AH63</f>
        <v>LOST</v>
      </c>
    </row>
    <row r="191" spans="1:5" ht="15.75" hidden="1" customHeight="1">
      <c r="A191" s="71" t="str">
        <f>Selected!AE63</f>
        <v>HT Under 1.5 Goals</v>
      </c>
      <c r="B191" s="71"/>
      <c r="C191" s="50">
        <f>Selected!X63</f>
        <v>1.25</v>
      </c>
      <c r="D191" s="16"/>
    </row>
    <row r="192" spans="1:5" ht="15.75" hidden="1" customHeight="1">
      <c r="A192" s="70" t="str">
        <f>Selected!B64</f>
        <v xml:space="preserve"> - </v>
      </c>
      <c r="B192" s="70"/>
      <c r="C192" s="24">
        <f>Selected!AD64%</f>
        <v>0.6</v>
      </c>
      <c r="D192" s="16"/>
    </row>
    <row r="193" spans="1:6" ht="15.75" hidden="1" customHeight="1">
      <c r="A193" s="25">
        <f>Selected!F64</f>
        <v>0</v>
      </c>
      <c r="B193" s="25">
        <f>Selected!H64</f>
        <v>0</v>
      </c>
      <c r="C193" s="26">
        <f>Selected!O64</f>
        <v>0</v>
      </c>
      <c r="D193" s="17"/>
      <c r="E193" s="2" t="str">
        <f>Selected!AH64</f>
        <v>LOST</v>
      </c>
    </row>
    <row r="194" spans="1:6" ht="15.75" hidden="1" customHeight="1">
      <c r="A194" s="71" t="str">
        <f>Selected!AE64</f>
        <v>HT Under 1.5 Goals</v>
      </c>
      <c r="B194" s="71"/>
      <c r="C194" s="50">
        <f>Selected!X64</f>
        <v>1.25</v>
      </c>
      <c r="D194" s="16"/>
    </row>
    <row r="195" spans="1:6" ht="15.75" hidden="1" customHeight="1">
      <c r="A195" s="70" t="str">
        <f>Selected!B65</f>
        <v xml:space="preserve"> - </v>
      </c>
      <c r="B195" s="70"/>
      <c r="C195" s="24">
        <f>Selected!AD65%</f>
        <v>0.6</v>
      </c>
    </row>
    <row r="196" spans="1:6" ht="15.75" hidden="1" customHeight="1">
      <c r="A196" s="25">
        <f>Selected!F65</f>
        <v>0</v>
      </c>
      <c r="B196" s="25">
        <f>Selected!H65</f>
        <v>0</v>
      </c>
      <c r="C196" s="26">
        <f>Selected!O65</f>
        <v>0</v>
      </c>
      <c r="E196" s="2" t="str">
        <f>Selected!AH65</f>
        <v>LOST</v>
      </c>
    </row>
    <row r="197" spans="1:6" ht="16.5" hidden="1" customHeight="1" thickBot="1">
      <c r="A197" s="71" t="str">
        <f>Selected!AE65</f>
        <v>HT Under 1.5 Goals</v>
      </c>
      <c r="B197" s="71"/>
      <c r="C197" s="50">
        <f>Selected!X65</f>
        <v>1.25</v>
      </c>
    </row>
    <row r="198" spans="1:6" ht="15.75" hidden="1" customHeight="1">
      <c r="A198" s="58" t="str">
        <f>Selected!B66</f>
        <v xml:space="preserve"> - </v>
      </c>
      <c r="B198" s="59"/>
      <c r="C198" s="29">
        <f>Selected!AD66%</f>
        <v>0.6</v>
      </c>
      <c r="D198" s="17"/>
      <c r="F198" s="13"/>
    </row>
    <row r="199" spans="1:6" ht="15.75" hidden="1" customHeight="1">
      <c r="A199" s="30">
        <f>Selected!F66</f>
        <v>0</v>
      </c>
      <c r="B199" s="34">
        <f>Selected!H66</f>
        <v>0</v>
      </c>
      <c r="C199" s="31">
        <f>Selected!O66</f>
        <v>0</v>
      </c>
      <c r="D199" s="16"/>
      <c r="E199" s="2" t="str">
        <f>Selected!AH66</f>
        <v>LOST</v>
      </c>
    </row>
    <row r="200" spans="1:6" ht="16.5" hidden="1" customHeight="1" thickBot="1">
      <c r="A200" s="56" t="str">
        <f>Selected!AE66</f>
        <v>HT Under 1.5 Goals</v>
      </c>
      <c r="B200" s="57"/>
      <c r="C200" s="32">
        <f>Selected!X66</f>
        <v>1.25</v>
      </c>
      <c r="D200" s="16"/>
    </row>
    <row r="201" spans="1:6" ht="15.75" hidden="1" customHeight="1">
      <c r="A201" s="58" t="str">
        <f>Selected!B67</f>
        <v xml:space="preserve"> - </v>
      </c>
      <c r="B201" s="59"/>
      <c r="C201" s="29">
        <f>Selected!AD67%</f>
        <v>0.6</v>
      </c>
      <c r="D201" s="17"/>
    </row>
    <row r="202" spans="1:6" ht="15.75" hidden="1" customHeight="1">
      <c r="A202" s="30">
        <f>Selected!F67</f>
        <v>0</v>
      </c>
      <c r="B202" s="34">
        <f>Selected!H67</f>
        <v>0</v>
      </c>
      <c r="C202" s="31">
        <f>Selected!O67</f>
        <v>0</v>
      </c>
      <c r="D202" s="16"/>
      <c r="E202" s="2" t="str">
        <f>Selected!AH67</f>
        <v>LOST</v>
      </c>
    </row>
    <row r="203" spans="1:6" ht="16.5" hidden="1" customHeight="1" thickBot="1">
      <c r="A203" s="56" t="str">
        <f>Selected!AE67</f>
        <v>HT Under 1.5 Goals</v>
      </c>
      <c r="B203" s="57"/>
      <c r="C203" s="32">
        <f>Selected!X67</f>
        <v>1.25</v>
      </c>
      <c r="D203" s="16"/>
    </row>
    <row r="204" spans="1:6" ht="15.75" hidden="1" customHeight="1">
      <c r="A204" s="58" t="str">
        <f>Selected!B68</f>
        <v xml:space="preserve"> - </v>
      </c>
      <c r="B204" s="59"/>
      <c r="C204" s="29">
        <f>Selected!AD68%</f>
        <v>0.6</v>
      </c>
      <c r="D204" s="17"/>
    </row>
    <row r="205" spans="1:6" ht="15.75" hidden="1" customHeight="1">
      <c r="A205" s="30">
        <f>Selected!F68</f>
        <v>0</v>
      </c>
      <c r="B205" s="34">
        <f>Selected!H68</f>
        <v>0</v>
      </c>
      <c r="C205" s="31">
        <f>Selected!O68</f>
        <v>0</v>
      </c>
      <c r="D205" s="16"/>
      <c r="E205" s="2" t="str">
        <f>Selected!AH68</f>
        <v>LOST</v>
      </c>
    </row>
    <row r="206" spans="1:6" ht="16.5" hidden="1" customHeight="1" thickBot="1">
      <c r="A206" s="56" t="str">
        <f>Selected!AE68</f>
        <v>HT Under 1.5 Goals</v>
      </c>
      <c r="B206" s="57"/>
      <c r="C206" s="32">
        <f>Selected!X68</f>
        <v>1.25</v>
      </c>
      <c r="D206" s="16"/>
    </row>
    <row r="207" spans="1:6" ht="15.75" hidden="1" customHeight="1">
      <c r="A207" s="58" t="str">
        <f>Selected!B69</f>
        <v xml:space="preserve"> - </v>
      </c>
      <c r="B207" s="59"/>
      <c r="C207" s="29">
        <f>Selected!AD69%</f>
        <v>0.6</v>
      </c>
      <c r="D207" s="17"/>
    </row>
    <row r="208" spans="1:6" ht="15.75" hidden="1" customHeight="1">
      <c r="A208" s="30">
        <f>Selected!F69</f>
        <v>0</v>
      </c>
      <c r="B208" s="34">
        <f>Selected!H69</f>
        <v>0</v>
      </c>
      <c r="C208" s="31">
        <f>Selected!O69</f>
        <v>0</v>
      </c>
      <c r="D208" s="16"/>
      <c r="E208" s="2" t="str">
        <f>Selected!AH69</f>
        <v>LOST</v>
      </c>
    </row>
    <row r="209" spans="1:5" ht="16.5" hidden="1" customHeight="1" thickBot="1">
      <c r="A209" s="56" t="str">
        <f>Selected!AE69</f>
        <v>HT Under 1.5 Goals</v>
      </c>
      <c r="B209" s="57"/>
      <c r="C209" s="32">
        <f>Selected!X69</f>
        <v>1.25</v>
      </c>
      <c r="D209" s="16"/>
    </row>
    <row r="210" spans="1:5" ht="15.75" hidden="1" customHeight="1">
      <c r="A210" s="58" t="str">
        <f>Selected!B70</f>
        <v xml:space="preserve"> - </v>
      </c>
      <c r="B210" s="59"/>
      <c r="C210" s="29">
        <f>Selected!AD70%</f>
        <v>0.6</v>
      </c>
      <c r="D210" s="17"/>
    </row>
    <row r="211" spans="1:5" ht="15.75" hidden="1" customHeight="1">
      <c r="A211" s="30">
        <f>Selected!F70</f>
        <v>0</v>
      </c>
      <c r="B211" s="34">
        <f>Selected!H70</f>
        <v>0</v>
      </c>
      <c r="C211" s="31">
        <f>Selected!O70</f>
        <v>0</v>
      </c>
      <c r="D211" s="16"/>
      <c r="E211" s="2" t="str">
        <f>Selected!AH70</f>
        <v>LOST</v>
      </c>
    </row>
    <row r="212" spans="1:5" ht="16.5" hidden="1" customHeight="1" thickBot="1">
      <c r="A212" s="56" t="str">
        <f>Selected!AE70</f>
        <v>HT Under 1.5 Goals</v>
      </c>
      <c r="B212" s="57"/>
      <c r="C212" s="32">
        <f>Selected!X70</f>
        <v>1.25</v>
      </c>
      <c r="D212" s="16"/>
    </row>
    <row r="213" spans="1:5" ht="15.75" hidden="1" customHeight="1">
      <c r="A213" s="58" t="str">
        <f>Selected!B71</f>
        <v xml:space="preserve"> - </v>
      </c>
      <c r="B213" s="59"/>
      <c r="C213" s="29">
        <f>Selected!AD71%</f>
        <v>0.6</v>
      </c>
      <c r="D213" s="17"/>
    </row>
    <row r="214" spans="1:5" ht="15.75" hidden="1" customHeight="1">
      <c r="A214" s="30">
        <f>Selected!F71</f>
        <v>0</v>
      </c>
      <c r="B214" s="34">
        <f>Selected!H71</f>
        <v>0</v>
      </c>
      <c r="C214" s="31">
        <f>Selected!O71</f>
        <v>0</v>
      </c>
      <c r="D214" s="16"/>
      <c r="E214" s="2" t="str">
        <f>Selected!AH71</f>
        <v>LOST</v>
      </c>
    </row>
    <row r="215" spans="1:5" ht="16.5" hidden="1" customHeight="1" thickBot="1">
      <c r="A215" s="56" t="str">
        <f>Selected!AE71</f>
        <v>HT Under 1.5 Goals</v>
      </c>
      <c r="B215" s="57"/>
      <c r="C215" s="32">
        <f>Selected!X71</f>
        <v>1.25</v>
      </c>
      <c r="D215" s="16"/>
    </row>
    <row r="216" spans="1:5" ht="16.5" hidden="1" customHeight="1" thickBot="1">
      <c r="A216" s="67" t="s">
        <v>17</v>
      </c>
      <c r="B216" s="68"/>
      <c r="C216" s="69"/>
      <c r="D216" s="17"/>
    </row>
    <row r="217" spans="1:5" ht="15.75" hidden="1" customHeight="1">
      <c r="A217" s="58" t="str">
        <f>Selected!B72</f>
        <v xml:space="preserve"> - </v>
      </c>
      <c r="B217" s="59"/>
      <c r="C217" s="29">
        <f>Selected!AD72%</f>
        <v>0.6</v>
      </c>
      <c r="D217" s="17"/>
    </row>
    <row r="218" spans="1:5" ht="15.75" hidden="1" customHeight="1">
      <c r="A218" s="30">
        <f>Selected!F72</f>
        <v>0</v>
      </c>
      <c r="B218" s="34">
        <f>Selected!H72</f>
        <v>0</v>
      </c>
      <c r="C218" s="31">
        <f>Selected!O72</f>
        <v>0</v>
      </c>
      <c r="D218" s="16"/>
      <c r="E218" s="2" t="str">
        <f>Selected!AH72</f>
        <v>LOST</v>
      </c>
    </row>
    <row r="219" spans="1:5" ht="16.5" hidden="1" customHeight="1" thickBot="1">
      <c r="A219" s="56" t="str">
        <f>Selected!AE72</f>
        <v>HT Under 1.5 Goals</v>
      </c>
      <c r="B219" s="57"/>
      <c r="C219" s="32">
        <f>Selected!X72</f>
        <v>1.25</v>
      </c>
      <c r="D219" s="16"/>
    </row>
    <row r="220" spans="1:5" ht="15.75" hidden="1" customHeight="1">
      <c r="A220" s="58" t="str">
        <f>Selected!B73</f>
        <v xml:space="preserve"> - </v>
      </c>
      <c r="B220" s="59"/>
      <c r="C220" s="29">
        <f>Selected!AD73%</f>
        <v>0.6</v>
      </c>
      <c r="D220" s="17"/>
    </row>
    <row r="221" spans="1:5" ht="15.75" hidden="1" customHeight="1">
      <c r="A221" s="30">
        <f>Selected!F73</f>
        <v>0</v>
      </c>
      <c r="B221" s="34">
        <f>Selected!H73</f>
        <v>0</v>
      </c>
      <c r="C221" s="31">
        <f>Selected!O73</f>
        <v>0</v>
      </c>
      <c r="D221" s="16"/>
      <c r="E221" s="2" t="str">
        <f>Selected!AH73</f>
        <v>LOST</v>
      </c>
    </row>
    <row r="222" spans="1:5" ht="16.5" hidden="1" customHeight="1" thickBot="1">
      <c r="A222" s="56" t="str">
        <f>Selected!AE73</f>
        <v>HT Under 1.5 Goals</v>
      </c>
      <c r="B222" s="57"/>
      <c r="C222" s="32">
        <f>Selected!X73</f>
        <v>1.25</v>
      </c>
      <c r="D222" s="16"/>
    </row>
    <row r="223" spans="1:5" ht="15.75" hidden="1" customHeight="1">
      <c r="A223" s="58" t="str">
        <f>Selected!B74</f>
        <v xml:space="preserve"> - </v>
      </c>
      <c r="B223" s="59"/>
      <c r="C223" s="29">
        <f>Selected!AD74%</f>
        <v>0.6</v>
      </c>
      <c r="D223" s="17"/>
    </row>
    <row r="224" spans="1:5" ht="15.75" hidden="1" customHeight="1">
      <c r="A224" s="30">
        <f>Selected!F74</f>
        <v>0</v>
      </c>
      <c r="B224" s="34">
        <f>Selected!H74</f>
        <v>0</v>
      </c>
      <c r="C224" s="31">
        <f>Selected!O74</f>
        <v>0</v>
      </c>
      <c r="D224" s="16"/>
      <c r="E224" s="2" t="str">
        <f>Selected!AH74</f>
        <v>LOST</v>
      </c>
    </row>
    <row r="225" spans="1:5" ht="16.5" hidden="1" customHeight="1" thickBot="1">
      <c r="A225" s="56" t="str">
        <f>Selected!AE74</f>
        <v>HT Under 1.5 Goals</v>
      </c>
      <c r="B225" s="57"/>
      <c r="C225" s="32">
        <f>Selected!X74</f>
        <v>1.25</v>
      </c>
      <c r="D225" s="16"/>
    </row>
    <row r="226" spans="1:5" ht="15.75" hidden="1" customHeight="1">
      <c r="A226" s="58" t="str">
        <f>Selected!B75</f>
        <v xml:space="preserve"> - </v>
      </c>
      <c r="B226" s="59"/>
      <c r="C226" s="29">
        <f>Selected!AD75%</f>
        <v>0.6</v>
      </c>
      <c r="D226" s="17"/>
    </row>
    <row r="227" spans="1:5" ht="15.75" hidden="1" customHeight="1">
      <c r="A227" s="30">
        <f>Selected!F75</f>
        <v>0</v>
      </c>
      <c r="B227" s="34">
        <f>Selected!H75</f>
        <v>0</v>
      </c>
      <c r="C227" s="31">
        <f>Selected!O75</f>
        <v>0</v>
      </c>
      <c r="D227" s="16"/>
      <c r="E227" s="2" t="str">
        <f>Selected!AH75</f>
        <v>LOST</v>
      </c>
    </row>
    <row r="228" spans="1:5" ht="16.5" hidden="1" customHeight="1" thickBot="1">
      <c r="A228" s="56" t="str">
        <f>Selected!AE75</f>
        <v>HT Under 1.5 Goals</v>
      </c>
      <c r="B228" s="57"/>
      <c r="C228" s="32">
        <f>Selected!X75</f>
        <v>1.25</v>
      </c>
      <c r="D228" s="16"/>
    </row>
    <row r="229" spans="1:5" ht="15.75" hidden="1" customHeight="1">
      <c r="A229" s="58" t="str">
        <f>Selected!B76</f>
        <v xml:space="preserve"> - </v>
      </c>
      <c r="B229" s="59"/>
      <c r="C229" s="29">
        <f>Selected!AD76%</f>
        <v>0.6</v>
      </c>
      <c r="D229" s="17"/>
    </row>
    <row r="230" spans="1:5" ht="15.75" hidden="1" customHeight="1">
      <c r="A230" s="30">
        <f>Selected!F76</f>
        <v>0</v>
      </c>
      <c r="B230" s="34">
        <f>Selected!H76</f>
        <v>0</v>
      </c>
      <c r="C230" s="31">
        <f>Selected!O76</f>
        <v>0</v>
      </c>
      <c r="D230" s="16"/>
      <c r="E230" s="2" t="str">
        <f>Selected!AH76</f>
        <v>LOST</v>
      </c>
    </row>
    <row r="231" spans="1:5" ht="16.5" hidden="1" customHeight="1" thickBot="1">
      <c r="A231" s="56" t="str">
        <f>Selected!AE76</f>
        <v>HT Under 1.5 Goals</v>
      </c>
      <c r="B231" s="57"/>
      <c r="C231" s="32">
        <f>Selected!X76</f>
        <v>1.25</v>
      </c>
      <c r="D231" s="16"/>
    </row>
    <row r="232" spans="1:5" ht="15.75" hidden="1" customHeight="1">
      <c r="A232" s="58" t="str">
        <f>Selected!B77</f>
        <v xml:space="preserve"> - </v>
      </c>
      <c r="B232" s="59"/>
      <c r="C232" s="29">
        <f>Selected!AD77%</f>
        <v>0.6</v>
      </c>
      <c r="D232" s="17"/>
    </row>
    <row r="233" spans="1:5" ht="15.75" hidden="1" customHeight="1">
      <c r="A233" s="30">
        <f>Selected!F77</f>
        <v>0</v>
      </c>
      <c r="B233" s="34">
        <f>Selected!H77</f>
        <v>0</v>
      </c>
      <c r="C233" s="31">
        <f>Selected!O77</f>
        <v>0</v>
      </c>
      <c r="D233" s="16"/>
      <c r="E233" s="2" t="str">
        <f>Selected!AH77</f>
        <v>LOST</v>
      </c>
    </row>
    <row r="234" spans="1:5" ht="16.5" hidden="1" customHeight="1" thickBot="1">
      <c r="A234" s="56" t="str">
        <f>Selected!AE77</f>
        <v>HT Under 1.5 Goals</v>
      </c>
      <c r="B234" s="57"/>
      <c r="C234" s="32">
        <f>Selected!X77</f>
        <v>1.25</v>
      </c>
      <c r="D234" s="16"/>
    </row>
    <row r="235" spans="1:5" ht="15.75" hidden="1" customHeight="1">
      <c r="A235" s="58" t="str">
        <f>Selected!B78</f>
        <v xml:space="preserve"> - </v>
      </c>
      <c r="B235" s="59"/>
      <c r="C235" s="29">
        <f>Selected!AD78%</f>
        <v>0.6</v>
      </c>
      <c r="D235" s="17"/>
    </row>
    <row r="236" spans="1:5" ht="15.75" hidden="1" customHeight="1">
      <c r="A236" s="30">
        <f>Selected!F78</f>
        <v>0</v>
      </c>
      <c r="B236" s="34">
        <f>Selected!H78</f>
        <v>0</v>
      </c>
      <c r="C236" s="31">
        <f>Selected!O78</f>
        <v>0</v>
      </c>
      <c r="D236" s="16"/>
      <c r="E236" s="2" t="str">
        <f>Selected!AH78</f>
        <v>LOST</v>
      </c>
    </row>
    <row r="237" spans="1:5" ht="16.5" hidden="1" customHeight="1" thickBot="1">
      <c r="A237" s="56" t="str">
        <f>Selected!AE78</f>
        <v>HT Under 1.5 Goals</v>
      </c>
      <c r="B237" s="57"/>
      <c r="C237" s="32">
        <f>Selected!X78</f>
        <v>1.25</v>
      </c>
      <c r="D237" s="16"/>
    </row>
    <row r="238" spans="1:5" ht="15.75" hidden="1" customHeight="1">
      <c r="A238" s="58" t="str">
        <f>Selected!B79</f>
        <v xml:space="preserve"> - </v>
      </c>
      <c r="B238" s="59"/>
      <c r="C238" s="29">
        <f>Selected!AD79%</f>
        <v>0.6</v>
      </c>
      <c r="D238" s="17"/>
    </row>
    <row r="239" spans="1:5" ht="15.75" hidden="1" customHeight="1">
      <c r="A239" s="30">
        <f>Selected!F79</f>
        <v>0</v>
      </c>
      <c r="B239" s="34">
        <f>Selected!H79</f>
        <v>0</v>
      </c>
      <c r="C239" s="31">
        <f>Selected!O79</f>
        <v>0</v>
      </c>
      <c r="D239" s="16"/>
      <c r="E239" s="2" t="str">
        <f>Selected!AH79</f>
        <v>LOST</v>
      </c>
    </row>
    <row r="240" spans="1:5" ht="16.5" hidden="1" customHeight="1" thickBot="1">
      <c r="A240" s="56" t="str">
        <f>Selected!AE79</f>
        <v>HT Under 1.5 Goals</v>
      </c>
      <c r="B240" s="57"/>
      <c r="C240" s="32">
        <f>Selected!X79</f>
        <v>1.25</v>
      </c>
      <c r="D240" s="16"/>
    </row>
    <row r="241" spans="1:5" ht="15.75" hidden="1" customHeight="1">
      <c r="A241" s="58" t="str">
        <f>Selected!B80</f>
        <v xml:space="preserve"> - </v>
      </c>
      <c r="B241" s="59"/>
      <c r="C241" s="29">
        <f>Selected!AD80%</f>
        <v>0.6</v>
      </c>
      <c r="D241" s="17"/>
    </row>
    <row r="242" spans="1:5" ht="15.75" hidden="1" customHeight="1">
      <c r="A242" s="30">
        <f>Selected!F80</f>
        <v>0</v>
      </c>
      <c r="B242" s="34">
        <f>Selected!H80</f>
        <v>0</v>
      </c>
      <c r="C242" s="31">
        <f>Selected!O80</f>
        <v>0</v>
      </c>
      <c r="D242" s="16"/>
      <c r="E242" s="2" t="str">
        <f>Selected!AH80</f>
        <v>LOST</v>
      </c>
    </row>
    <row r="243" spans="1:5" ht="16.5" hidden="1" customHeight="1" thickBot="1">
      <c r="A243" s="56" t="str">
        <f>Selected!AE80</f>
        <v>HT Under 1.5 Goals</v>
      </c>
      <c r="B243" s="57"/>
      <c r="C243" s="32">
        <f>Selected!X80</f>
        <v>1.25</v>
      </c>
      <c r="D243" s="16"/>
    </row>
    <row r="244" spans="1:5" ht="15.75" hidden="1" customHeight="1">
      <c r="A244" s="58" t="str">
        <f>Selected!B81</f>
        <v xml:space="preserve"> - </v>
      </c>
      <c r="B244" s="59"/>
      <c r="C244" s="29">
        <f>Selected!AD81%</f>
        <v>0.6</v>
      </c>
      <c r="D244" s="17"/>
    </row>
    <row r="245" spans="1:5" ht="15.75" hidden="1" customHeight="1">
      <c r="A245" s="30">
        <f>Selected!F81</f>
        <v>0</v>
      </c>
      <c r="B245" s="34">
        <f>Selected!H81</f>
        <v>0</v>
      </c>
      <c r="C245" s="31">
        <f>Selected!O81</f>
        <v>0</v>
      </c>
      <c r="D245" s="16"/>
      <c r="E245" s="2" t="str">
        <f>Selected!AH81</f>
        <v>LOST</v>
      </c>
    </row>
    <row r="246" spans="1:5" ht="16.5" hidden="1" customHeight="1" thickBot="1">
      <c r="A246" s="56" t="str">
        <f>Selected!AE81</f>
        <v>HT Under 1.5 Goals</v>
      </c>
      <c r="B246" s="57"/>
      <c r="C246" s="32">
        <f>Selected!X81</f>
        <v>1.25</v>
      </c>
      <c r="D246" s="16"/>
    </row>
    <row r="247" spans="1:5" ht="15.75" hidden="1" customHeight="1">
      <c r="A247" s="58" t="str">
        <f>Selected!B82</f>
        <v xml:space="preserve"> - </v>
      </c>
      <c r="B247" s="59"/>
      <c r="C247" s="29">
        <f>Selected!AD82%</f>
        <v>0.6</v>
      </c>
      <c r="D247" s="17"/>
    </row>
    <row r="248" spans="1:5" ht="15.75" hidden="1" customHeight="1">
      <c r="A248" s="30">
        <f>Selected!F82</f>
        <v>0</v>
      </c>
      <c r="B248" s="34">
        <f>Selected!H82</f>
        <v>0</v>
      </c>
      <c r="C248" s="31">
        <f>Selected!O82</f>
        <v>0</v>
      </c>
      <c r="D248" s="16"/>
      <c r="E248" s="2" t="str">
        <f>Selected!AH82</f>
        <v>LOST</v>
      </c>
    </row>
    <row r="249" spans="1:5" ht="16.5" hidden="1" customHeight="1" thickBot="1">
      <c r="A249" s="56" t="str">
        <f>Selected!AE82</f>
        <v>HT Under 1.5 Goals</v>
      </c>
      <c r="B249" s="57"/>
      <c r="C249" s="32">
        <f>Selected!X82</f>
        <v>1.25</v>
      </c>
      <c r="D249" s="16"/>
    </row>
    <row r="250" spans="1:5" ht="15.75" hidden="1" customHeight="1">
      <c r="A250" s="58" t="str">
        <f>Selected!B83</f>
        <v xml:space="preserve"> - </v>
      </c>
      <c r="B250" s="59"/>
      <c r="C250" s="29">
        <f>Selected!AD83%</f>
        <v>0.6</v>
      </c>
      <c r="D250" s="17"/>
    </row>
    <row r="251" spans="1:5" ht="15.75" hidden="1" customHeight="1">
      <c r="A251" s="30">
        <f>Selected!F83</f>
        <v>0</v>
      </c>
      <c r="B251" s="34">
        <f>Selected!H83</f>
        <v>0</v>
      </c>
      <c r="C251" s="31">
        <f>Selected!O83</f>
        <v>0</v>
      </c>
      <c r="D251" s="16"/>
      <c r="E251" s="2" t="str">
        <f>Selected!AH83</f>
        <v>LOST</v>
      </c>
    </row>
    <row r="252" spans="1:5" ht="16.5" hidden="1" customHeight="1" thickBot="1">
      <c r="A252" s="56" t="str">
        <f>Selected!AE83</f>
        <v>HT Under 1.5 Goals</v>
      </c>
      <c r="B252" s="57"/>
      <c r="C252" s="32">
        <f>Selected!X83</f>
        <v>1.25</v>
      </c>
      <c r="D252" s="16"/>
    </row>
    <row r="253" spans="1:5" ht="15.75" hidden="1" customHeight="1">
      <c r="A253" s="58" t="str">
        <f>Selected!B84</f>
        <v xml:space="preserve"> - </v>
      </c>
      <c r="B253" s="59"/>
      <c r="C253" s="29">
        <f>Selected!AD84%</f>
        <v>0.6</v>
      </c>
      <c r="D253" s="17"/>
    </row>
    <row r="254" spans="1:5" ht="15.75" hidden="1" customHeight="1">
      <c r="A254" s="30">
        <f>Selected!F84</f>
        <v>0</v>
      </c>
      <c r="B254" s="34">
        <f>Selected!H84</f>
        <v>0</v>
      </c>
      <c r="C254" s="31">
        <f>Selected!O84</f>
        <v>0</v>
      </c>
      <c r="D254" s="16"/>
      <c r="E254" s="2" t="str">
        <f>Selected!AH84</f>
        <v>LOST</v>
      </c>
    </row>
    <row r="255" spans="1:5" ht="16.5" hidden="1" customHeight="1" thickBot="1">
      <c r="A255" s="56" t="str">
        <f>Selected!AE84</f>
        <v>HT Under 1.5 Goals</v>
      </c>
      <c r="B255" s="57"/>
      <c r="C255" s="32">
        <f>Selected!X84</f>
        <v>1.25</v>
      </c>
      <c r="D255" s="16"/>
    </row>
    <row r="256" spans="1:5" ht="15.75" hidden="1" customHeight="1">
      <c r="A256" s="58" t="str">
        <f>Selected!B85</f>
        <v xml:space="preserve"> - </v>
      </c>
      <c r="B256" s="59"/>
      <c r="C256" s="29">
        <f>Selected!AD85%</f>
        <v>0.6</v>
      </c>
      <c r="D256" s="17"/>
    </row>
    <row r="257" spans="1:5" ht="15.75" hidden="1" customHeight="1">
      <c r="A257" s="30">
        <f>Selected!F85</f>
        <v>0</v>
      </c>
      <c r="B257" s="34">
        <f>Selected!H85</f>
        <v>0</v>
      </c>
      <c r="C257" s="31">
        <f>Selected!O85</f>
        <v>0</v>
      </c>
      <c r="D257" s="16"/>
      <c r="E257" s="2" t="str">
        <f>Selected!AH85</f>
        <v>LOST</v>
      </c>
    </row>
    <row r="258" spans="1:5" ht="16.5" hidden="1" customHeight="1" thickBot="1">
      <c r="A258" s="56" t="str">
        <f>Selected!AE85</f>
        <v>HT Under 1.5 Goals</v>
      </c>
      <c r="B258" s="57"/>
      <c r="C258" s="32">
        <f>Selected!X85</f>
        <v>1.25</v>
      </c>
      <c r="D258" s="16"/>
    </row>
    <row r="259" spans="1:5" ht="15.75" hidden="1" customHeight="1">
      <c r="A259" s="58" t="str">
        <f>Selected!B86</f>
        <v xml:space="preserve"> - </v>
      </c>
      <c r="B259" s="59"/>
      <c r="C259" s="29">
        <f>Selected!AD86%</f>
        <v>0.6</v>
      </c>
      <c r="D259" s="17"/>
    </row>
    <row r="260" spans="1:5" ht="15.75" hidden="1" customHeight="1">
      <c r="A260" s="30">
        <f>Selected!F86</f>
        <v>0</v>
      </c>
      <c r="B260" s="34">
        <f>Selected!H86</f>
        <v>0</v>
      </c>
      <c r="C260" s="31">
        <f>Selected!O86</f>
        <v>0</v>
      </c>
      <c r="D260" s="16"/>
      <c r="E260" s="2" t="str">
        <f>Selected!AH86</f>
        <v>LOST</v>
      </c>
    </row>
    <row r="261" spans="1:5" ht="16.5" hidden="1" customHeight="1" thickBot="1">
      <c r="A261" s="56" t="str">
        <f>Selected!AE86</f>
        <v>HT Under 1.5 Goals</v>
      </c>
      <c r="B261" s="57"/>
      <c r="C261" s="32">
        <f>Selected!X86</f>
        <v>1.25</v>
      </c>
      <c r="D261" s="16"/>
    </row>
    <row r="262" spans="1:5" ht="15.75" hidden="1" customHeight="1">
      <c r="A262" s="58" t="str">
        <f>Selected!B87</f>
        <v xml:space="preserve"> - </v>
      </c>
      <c r="B262" s="59"/>
      <c r="C262" s="29">
        <f>Selected!AD87%</f>
        <v>0.6</v>
      </c>
      <c r="D262" s="17"/>
    </row>
    <row r="263" spans="1:5" ht="15.75" hidden="1" customHeight="1">
      <c r="A263" s="30">
        <f>Selected!F87</f>
        <v>0</v>
      </c>
      <c r="B263" s="34">
        <f>Selected!H87</f>
        <v>0</v>
      </c>
      <c r="C263" s="31">
        <f>Selected!O87</f>
        <v>0</v>
      </c>
      <c r="D263" s="16"/>
      <c r="E263" s="2" t="str">
        <f>Selected!AH87</f>
        <v>LOST</v>
      </c>
    </row>
    <row r="264" spans="1:5" ht="16.5" hidden="1" customHeight="1" thickBot="1">
      <c r="A264" s="56" t="str">
        <f>Selected!AE87</f>
        <v>HT Under 1.5 Goals</v>
      </c>
      <c r="B264" s="57"/>
      <c r="C264" s="32">
        <f>Selected!X87</f>
        <v>1.25</v>
      </c>
      <c r="D264" s="16"/>
    </row>
    <row r="265" spans="1:5" ht="15.75" hidden="1" customHeight="1">
      <c r="A265" s="58" t="str">
        <f>Selected!B88</f>
        <v xml:space="preserve"> - </v>
      </c>
      <c r="B265" s="59"/>
      <c r="C265" s="29">
        <f>Selected!AD88%</f>
        <v>0.6</v>
      </c>
      <c r="D265" s="17"/>
    </row>
    <row r="266" spans="1:5" ht="15.75" hidden="1" customHeight="1">
      <c r="A266" s="30">
        <f>Selected!F88</f>
        <v>0</v>
      </c>
      <c r="B266" s="34">
        <f>Selected!H88</f>
        <v>0</v>
      </c>
      <c r="C266" s="31">
        <f>Selected!O88</f>
        <v>0</v>
      </c>
      <c r="D266" s="16"/>
      <c r="E266" s="2" t="str">
        <f>Selected!AH88</f>
        <v>LOST</v>
      </c>
    </row>
    <row r="267" spans="1:5" ht="16.5" hidden="1" customHeight="1" thickBot="1">
      <c r="A267" s="56" t="str">
        <f>Selected!AE88</f>
        <v>HT Under 1.5 Goals</v>
      </c>
      <c r="B267" s="57"/>
      <c r="C267" s="32">
        <f>Selected!X88</f>
        <v>1.25</v>
      </c>
      <c r="D267" s="16"/>
    </row>
    <row r="268" spans="1:5" ht="15.75" hidden="1" customHeight="1">
      <c r="A268" s="58" t="str">
        <f>Selected!B89</f>
        <v xml:space="preserve"> - </v>
      </c>
      <c r="B268" s="59"/>
      <c r="C268" s="29">
        <f>Selected!AD89%</f>
        <v>0.6</v>
      </c>
      <c r="D268" s="17"/>
    </row>
    <row r="269" spans="1:5" ht="15.75" hidden="1" customHeight="1">
      <c r="A269" s="30">
        <f>Selected!F89</f>
        <v>0</v>
      </c>
      <c r="B269" s="34">
        <f>Selected!H89</f>
        <v>0</v>
      </c>
      <c r="C269" s="31">
        <f>Selected!O89</f>
        <v>0</v>
      </c>
      <c r="D269" s="16"/>
      <c r="E269" s="2" t="str">
        <f>Selected!AH89</f>
        <v>LOST</v>
      </c>
    </row>
    <row r="270" spans="1:5" ht="16.5" hidden="1" customHeight="1" thickBot="1">
      <c r="A270" s="56" t="str">
        <f>Selected!AE89</f>
        <v>HT Under 1.5 Goals</v>
      </c>
      <c r="B270" s="57"/>
      <c r="C270" s="32">
        <f>Selected!X89</f>
        <v>1.25</v>
      </c>
      <c r="D270" s="16"/>
    </row>
    <row r="271" spans="1:5" ht="15.75" hidden="1" customHeight="1">
      <c r="A271" s="58" t="str">
        <f>Selected!B90</f>
        <v xml:space="preserve"> - </v>
      </c>
      <c r="B271" s="59"/>
      <c r="C271" s="29">
        <f>Selected!AD90%</f>
        <v>0.6</v>
      </c>
      <c r="D271" s="17"/>
    </row>
    <row r="272" spans="1:5" ht="15.75" hidden="1" customHeight="1">
      <c r="A272" s="30">
        <f>Selected!F90</f>
        <v>0</v>
      </c>
      <c r="B272" s="34">
        <f>Selected!H90</f>
        <v>0</v>
      </c>
      <c r="C272" s="31">
        <f>Selected!O90</f>
        <v>0</v>
      </c>
      <c r="D272" s="16"/>
      <c r="E272" s="2" t="str">
        <f>Selected!AH90</f>
        <v>LOST</v>
      </c>
    </row>
    <row r="273" spans="1:5" ht="16.5" hidden="1" customHeight="1" thickBot="1">
      <c r="A273" s="56" t="str">
        <f>Selected!AE90</f>
        <v>HT Under 1.5 Goals</v>
      </c>
      <c r="B273" s="57"/>
      <c r="C273" s="32">
        <f>Selected!X90</f>
        <v>1.25</v>
      </c>
      <c r="D273" s="16"/>
    </row>
    <row r="274" spans="1:5" ht="15.75" hidden="1" customHeight="1">
      <c r="A274" s="58" t="str">
        <f>Selected!B91</f>
        <v xml:space="preserve"> - </v>
      </c>
      <c r="B274" s="59"/>
      <c r="C274" s="29">
        <f>Selected!AD91%</f>
        <v>0.6</v>
      </c>
      <c r="D274" s="17"/>
    </row>
    <row r="275" spans="1:5" ht="15.75" hidden="1" customHeight="1">
      <c r="A275" s="30">
        <f>Selected!F91</f>
        <v>0</v>
      </c>
      <c r="B275" s="34">
        <f>Selected!H91</f>
        <v>0</v>
      </c>
      <c r="C275" s="31">
        <f>Selected!O91</f>
        <v>0</v>
      </c>
      <c r="D275" s="16"/>
      <c r="E275" s="2" t="str">
        <f>Selected!AH91</f>
        <v>LOST</v>
      </c>
    </row>
    <row r="276" spans="1:5" ht="16.5" hidden="1" customHeight="1" thickBot="1">
      <c r="A276" s="56" t="str">
        <f>Selected!AE91</f>
        <v>HT Under 1.5 Goals</v>
      </c>
      <c r="B276" s="57"/>
      <c r="C276" s="32">
        <f>Selected!X91</f>
        <v>1.25</v>
      </c>
      <c r="D276" s="16"/>
    </row>
    <row r="277" spans="1:5" ht="16.5" hidden="1" customHeight="1" thickBot="1">
      <c r="A277" s="67" t="s">
        <v>17</v>
      </c>
      <c r="B277" s="68"/>
      <c r="C277" s="69"/>
      <c r="D277" s="17"/>
    </row>
    <row r="278" spans="1:5" ht="15.75" hidden="1" customHeight="1">
      <c r="A278" s="58" t="str">
        <f>Selected!B92</f>
        <v xml:space="preserve"> - </v>
      </c>
      <c r="B278" s="59"/>
      <c r="C278" s="29">
        <f>Selected!AD92%</f>
        <v>0.6</v>
      </c>
      <c r="D278" s="17"/>
    </row>
    <row r="279" spans="1:5" ht="15.75" hidden="1" customHeight="1">
      <c r="A279" s="30">
        <f>Selected!F92</f>
        <v>0</v>
      </c>
      <c r="B279" s="34">
        <f>Selected!H92</f>
        <v>0</v>
      </c>
      <c r="C279" s="31">
        <f>Selected!O92</f>
        <v>0</v>
      </c>
      <c r="D279" s="16"/>
      <c r="E279" s="2" t="str">
        <f>Selected!AH92</f>
        <v>LOST</v>
      </c>
    </row>
    <row r="280" spans="1:5" ht="16.5" hidden="1" customHeight="1" thickBot="1">
      <c r="A280" s="56" t="str">
        <f>Selected!AE92</f>
        <v>HT Under 1.5 Goals</v>
      </c>
      <c r="B280" s="57"/>
      <c r="C280" s="32">
        <f>Selected!X92</f>
        <v>1.25</v>
      </c>
      <c r="D280" s="16"/>
    </row>
    <row r="281" spans="1:5" ht="15.75" hidden="1" customHeight="1">
      <c r="A281" s="58" t="str">
        <f>Selected!B93</f>
        <v xml:space="preserve"> - </v>
      </c>
      <c r="B281" s="59"/>
      <c r="C281" s="29">
        <f>Selected!AD93%</f>
        <v>0.6</v>
      </c>
      <c r="D281" s="17"/>
    </row>
    <row r="282" spans="1:5" ht="15.75" hidden="1" customHeight="1">
      <c r="A282" s="30">
        <f>Selected!F93</f>
        <v>0</v>
      </c>
      <c r="B282" s="34">
        <f>Selected!H93</f>
        <v>0</v>
      </c>
      <c r="C282" s="31">
        <f>Selected!O93</f>
        <v>0</v>
      </c>
      <c r="D282" s="16"/>
      <c r="E282" s="2" t="str">
        <f>Selected!AH93</f>
        <v>LOST</v>
      </c>
    </row>
    <row r="283" spans="1:5" ht="16.5" hidden="1" customHeight="1" thickBot="1">
      <c r="A283" s="56" t="str">
        <f>Selected!AE93</f>
        <v>HT Under 1.5 Goals</v>
      </c>
      <c r="B283" s="57"/>
      <c r="C283" s="32">
        <f>Selected!X93</f>
        <v>1.25</v>
      </c>
      <c r="D283" s="16"/>
    </row>
    <row r="284" spans="1:5" ht="15.75" hidden="1" customHeight="1">
      <c r="A284" s="58" t="str">
        <f>Selected!B94</f>
        <v xml:space="preserve"> - </v>
      </c>
      <c r="B284" s="59"/>
      <c r="C284" s="29">
        <f>Selected!AD94%</f>
        <v>0.6</v>
      </c>
      <c r="D284" s="17"/>
    </row>
    <row r="285" spans="1:5" ht="15.75" hidden="1" customHeight="1">
      <c r="A285" s="30">
        <f>Selected!F94</f>
        <v>0</v>
      </c>
      <c r="B285" s="34">
        <f>Selected!H94</f>
        <v>0</v>
      </c>
      <c r="C285" s="31">
        <f>Selected!O94</f>
        <v>0</v>
      </c>
      <c r="D285" s="16"/>
      <c r="E285" s="2" t="str">
        <f>Selected!AH94</f>
        <v>LOST</v>
      </c>
    </row>
    <row r="286" spans="1:5" ht="16.5" hidden="1" customHeight="1" thickBot="1">
      <c r="A286" s="56" t="str">
        <f>Selected!AE94</f>
        <v>HT Under 1.5 Goals</v>
      </c>
      <c r="B286" s="57"/>
      <c r="C286" s="32">
        <f>Selected!X94</f>
        <v>1.25</v>
      </c>
      <c r="D286" s="16"/>
    </row>
    <row r="287" spans="1:5" ht="15.75" hidden="1" customHeight="1">
      <c r="A287" s="58" t="str">
        <f>Selected!B95</f>
        <v xml:space="preserve"> - </v>
      </c>
      <c r="B287" s="59"/>
      <c r="C287" s="29">
        <f>Selected!AD95%</f>
        <v>0.6</v>
      </c>
      <c r="D287" s="17"/>
    </row>
    <row r="288" spans="1:5" ht="15.75" hidden="1" customHeight="1">
      <c r="A288" s="30">
        <f>Selected!F95</f>
        <v>0</v>
      </c>
      <c r="B288" s="34">
        <f>Selected!H95</f>
        <v>0</v>
      </c>
      <c r="C288" s="31">
        <f>Selected!O95</f>
        <v>0</v>
      </c>
      <c r="D288" s="16"/>
      <c r="E288" s="2" t="str">
        <f>Selected!AH95</f>
        <v>LOST</v>
      </c>
    </row>
    <row r="289" spans="1:5" ht="16.5" hidden="1" customHeight="1" thickBot="1">
      <c r="A289" s="56" t="str">
        <f>Selected!AE95</f>
        <v>HT Under 1.5 Goals</v>
      </c>
      <c r="B289" s="57"/>
      <c r="C289" s="32">
        <f>Selected!X95</f>
        <v>1.25</v>
      </c>
      <c r="D289" s="16"/>
    </row>
    <row r="290" spans="1:5" ht="15.75" hidden="1" customHeight="1">
      <c r="A290" s="58" t="str">
        <f>Selected!B96</f>
        <v xml:space="preserve"> - </v>
      </c>
      <c r="B290" s="59"/>
      <c r="C290" s="29">
        <f>Selected!AD96%</f>
        <v>0.6</v>
      </c>
      <c r="D290" s="17"/>
    </row>
    <row r="291" spans="1:5" ht="15.75" hidden="1" customHeight="1">
      <c r="A291" s="30">
        <f>Selected!F96</f>
        <v>0</v>
      </c>
      <c r="B291" s="34">
        <f>Selected!H96</f>
        <v>0</v>
      </c>
      <c r="C291" s="31">
        <f>Selected!O96</f>
        <v>0</v>
      </c>
      <c r="D291" s="16"/>
      <c r="E291" s="2" t="str">
        <f>Selected!AH96</f>
        <v>LOST</v>
      </c>
    </row>
    <row r="292" spans="1:5" ht="16.5" hidden="1" customHeight="1" thickBot="1">
      <c r="A292" s="56" t="str">
        <f>Selected!AE96</f>
        <v>HT Under 1.5 Goals</v>
      </c>
      <c r="B292" s="57"/>
      <c r="C292" s="32">
        <f>Selected!X96</f>
        <v>1.25</v>
      </c>
      <c r="D292" s="16"/>
    </row>
    <row r="293" spans="1:5" ht="15.75" hidden="1" customHeight="1">
      <c r="A293" s="58" t="str">
        <f>Selected!B97</f>
        <v xml:space="preserve"> - </v>
      </c>
      <c r="B293" s="59"/>
      <c r="C293" s="29">
        <f>Selected!AD97%</f>
        <v>0.6</v>
      </c>
      <c r="D293" s="17"/>
    </row>
    <row r="294" spans="1:5" ht="15.75" hidden="1" customHeight="1">
      <c r="A294" s="30">
        <f>Selected!F97</f>
        <v>0</v>
      </c>
      <c r="B294" s="34">
        <f>Selected!H97</f>
        <v>0</v>
      </c>
      <c r="C294" s="31">
        <f>Selected!O97</f>
        <v>0</v>
      </c>
      <c r="D294" s="16"/>
      <c r="E294" s="2" t="str">
        <f>Selected!AH97</f>
        <v>LOST</v>
      </c>
    </row>
    <row r="295" spans="1:5" ht="16.5" hidden="1" customHeight="1" thickBot="1">
      <c r="A295" s="56" t="str">
        <f>Selected!AE97</f>
        <v>HT Under 1.5 Goals</v>
      </c>
      <c r="B295" s="57"/>
      <c r="C295" s="32">
        <f>Selected!X97</f>
        <v>1.25</v>
      </c>
      <c r="D295" s="16"/>
    </row>
    <row r="296" spans="1:5" ht="15.75" hidden="1" customHeight="1">
      <c r="A296" s="58" t="str">
        <f>Selected!B98</f>
        <v xml:space="preserve"> - </v>
      </c>
      <c r="B296" s="59"/>
      <c r="C296" s="29">
        <f>Selected!AD98%</f>
        <v>0.6</v>
      </c>
      <c r="D296" s="17"/>
    </row>
    <row r="297" spans="1:5" ht="15.75" hidden="1" customHeight="1">
      <c r="A297" s="30">
        <f>Selected!F98</f>
        <v>0</v>
      </c>
      <c r="B297" s="34">
        <f>Selected!H98</f>
        <v>0</v>
      </c>
      <c r="C297" s="31">
        <f>Selected!O98</f>
        <v>0</v>
      </c>
      <c r="D297" s="16"/>
      <c r="E297" s="2" t="str">
        <f>Selected!AH98</f>
        <v>LOST</v>
      </c>
    </row>
    <row r="298" spans="1:5" ht="16.5" hidden="1" customHeight="1" thickBot="1">
      <c r="A298" s="56" t="str">
        <f>Selected!AE98</f>
        <v>HT Under 1.5 Goals</v>
      </c>
      <c r="B298" s="57"/>
      <c r="C298" s="32">
        <f>Selected!X98</f>
        <v>1.25</v>
      </c>
      <c r="D298" s="16"/>
    </row>
    <row r="299" spans="1:5" ht="15.75" hidden="1" customHeight="1">
      <c r="A299" s="58" t="str">
        <f>Selected!B99</f>
        <v xml:space="preserve"> - </v>
      </c>
      <c r="B299" s="59"/>
      <c r="C299" s="29">
        <f>Selected!AD99%</f>
        <v>0.6</v>
      </c>
      <c r="D299" s="17"/>
    </row>
    <row r="300" spans="1:5" ht="15.75" hidden="1" customHeight="1">
      <c r="A300" s="30">
        <f>Selected!F99</f>
        <v>0</v>
      </c>
      <c r="B300" s="34">
        <f>Selected!H99</f>
        <v>0</v>
      </c>
      <c r="C300" s="31">
        <f>Selected!O99</f>
        <v>0</v>
      </c>
      <c r="D300" s="16"/>
      <c r="E300" s="2" t="str">
        <f>Selected!AH99</f>
        <v>LOST</v>
      </c>
    </row>
    <row r="301" spans="1:5" ht="16.5" hidden="1" customHeight="1" thickBot="1">
      <c r="A301" s="56" t="str">
        <f>Selected!AE99</f>
        <v>HT Under 1.5 Goals</v>
      </c>
      <c r="B301" s="57"/>
      <c r="C301" s="32">
        <f>Selected!X99</f>
        <v>1.25</v>
      </c>
      <c r="D301" s="16"/>
    </row>
    <row r="302" spans="1:5" ht="15.75" hidden="1" customHeight="1">
      <c r="A302" s="58" t="str">
        <f>Selected!B100</f>
        <v xml:space="preserve"> - </v>
      </c>
      <c r="B302" s="59"/>
      <c r="C302" s="29">
        <f>Selected!AD100%</f>
        <v>0.6</v>
      </c>
      <c r="D302" s="17"/>
    </row>
    <row r="303" spans="1:5" ht="15.75" hidden="1" customHeight="1">
      <c r="A303" s="30">
        <f>Selected!F100</f>
        <v>0</v>
      </c>
      <c r="B303" s="34">
        <f>Selected!H100</f>
        <v>0</v>
      </c>
      <c r="C303" s="31">
        <f>Selected!O100</f>
        <v>0</v>
      </c>
      <c r="D303" s="16"/>
      <c r="E303" s="2" t="str">
        <f>Selected!AH100</f>
        <v>LOST</v>
      </c>
    </row>
    <row r="304" spans="1:5" ht="16.5" hidden="1" customHeight="1" thickBot="1">
      <c r="A304" s="56" t="str">
        <f>Selected!AE100</f>
        <v>HT Under 1.5 Goals</v>
      </c>
      <c r="B304" s="57"/>
      <c r="C304" s="32">
        <f>Selected!X100</f>
        <v>1.25</v>
      </c>
      <c r="D304" s="16"/>
    </row>
    <row r="305" spans="1:5" ht="15.75" hidden="1" customHeight="1">
      <c r="A305" s="58" t="str">
        <f>Selected!B101</f>
        <v xml:space="preserve"> - </v>
      </c>
      <c r="B305" s="59"/>
      <c r="C305" s="29">
        <f>Selected!AD101%</f>
        <v>0.6</v>
      </c>
      <c r="D305" s="17"/>
    </row>
    <row r="306" spans="1:5" ht="15.75" hidden="1" customHeight="1">
      <c r="A306" s="30">
        <f>Selected!F101</f>
        <v>0</v>
      </c>
      <c r="B306" s="34">
        <f>Selected!H101</f>
        <v>0</v>
      </c>
      <c r="C306" s="31">
        <f>Selected!O101</f>
        <v>0</v>
      </c>
      <c r="D306" s="16"/>
      <c r="E306" s="2" t="str">
        <f>Selected!AH101</f>
        <v>LOST</v>
      </c>
    </row>
    <row r="307" spans="1:5" ht="16.5" hidden="1" customHeight="1" thickBot="1">
      <c r="A307" s="56" t="str">
        <f>Selected!AE101</f>
        <v>HT Under 1.5 Goals</v>
      </c>
      <c r="B307" s="57"/>
      <c r="C307" s="32">
        <f>Selected!X101</f>
        <v>1.25</v>
      </c>
      <c r="D307" s="16"/>
    </row>
    <row r="308" spans="1:5" ht="15.75" hidden="1" customHeight="1">
      <c r="A308" s="58" t="str">
        <f>Selected!B102</f>
        <v xml:space="preserve"> - </v>
      </c>
      <c r="B308" s="59"/>
      <c r="C308" s="29">
        <f>Selected!AD102%</f>
        <v>0.6</v>
      </c>
      <c r="D308" s="17"/>
    </row>
    <row r="309" spans="1:5" ht="15.75" hidden="1" customHeight="1">
      <c r="A309" s="30">
        <f>Selected!F102</f>
        <v>0</v>
      </c>
      <c r="B309" s="34">
        <f>Selected!H102</f>
        <v>0</v>
      </c>
      <c r="C309" s="31">
        <f>Selected!O102</f>
        <v>0</v>
      </c>
      <c r="D309" s="16"/>
      <c r="E309" s="2" t="str">
        <f>Selected!AH102</f>
        <v>LOST</v>
      </c>
    </row>
    <row r="310" spans="1:5" ht="16.5" hidden="1" customHeight="1" thickBot="1">
      <c r="A310" s="56" t="str">
        <f>Selected!AE102</f>
        <v>HT Under 1.5 Goals</v>
      </c>
      <c r="B310" s="57"/>
      <c r="C310" s="32">
        <f>Selected!X102</f>
        <v>1.25</v>
      </c>
      <c r="D310" s="16"/>
    </row>
    <row r="311" spans="1:5" ht="15.75" hidden="1" customHeight="1">
      <c r="A311" s="58" t="str">
        <f>Selected!B103</f>
        <v xml:space="preserve"> - </v>
      </c>
      <c r="B311" s="59"/>
      <c r="C311" s="29">
        <f>Selected!AD103%</f>
        <v>0.6</v>
      </c>
      <c r="D311" s="17"/>
    </row>
    <row r="312" spans="1:5" ht="15.75" hidden="1" customHeight="1">
      <c r="A312" s="30">
        <f>Selected!F103</f>
        <v>0</v>
      </c>
      <c r="B312" s="34">
        <f>Selected!H103</f>
        <v>0</v>
      </c>
      <c r="C312" s="31">
        <f>Selected!O103</f>
        <v>0</v>
      </c>
      <c r="D312" s="16"/>
      <c r="E312" s="2" t="str">
        <f>Selected!AH103</f>
        <v>LOST</v>
      </c>
    </row>
    <row r="313" spans="1:5" ht="16.5" hidden="1" customHeight="1" thickBot="1">
      <c r="A313" s="56" t="str">
        <f>Selected!AE103</f>
        <v>HT Under 1.5 Goals</v>
      </c>
      <c r="B313" s="57"/>
      <c r="C313" s="32">
        <f>Selected!X103</f>
        <v>1.25</v>
      </c>
      <c r="D313" s="16"/>
    </row>
    <row r="314" spans="1:5" ht="15.75" hidden="1" customHeight="1">
      <c r="A314" s="58" t="str">
        <f>Selected!B104</f>
        <v xml:space="preserve"> - </v>
      </c>
      <c r="B314" s="59"/>
      <c r="C314" s="29">
        <f>Selected!AD104%</f>
        <v>0.6</v>
      </c>
      <c r="D314" s="17"/>
    </row>
    <row r="315" spans="1:5" ht="15.75" hidden="1" customHeight="1">
      <c r="A315" s="30">
        <f>Selected!F104</f>
        <v>0</v>
      </c>
      <c r="B315" s="34">
        <f>Selected!H104</f>
        <v>0</v>
      </c>
      <c r="C315" s="31">
        <f>Selected!O104</f>
        <v>0</v>
      </c>
      <c r="D315" s="16"/>
      <c r="E315" s="2" t="str">
        <f>Selected!AH104</f>
        <v>LOST</v>
      </c>
    </row>
    <row r="316" spans="1:5" ht="16.5" hidden="1" customHeight="1" thickBot="1">
      <c r="A316" s="56" t="str">
        <f>Selected!AE104</f>
        <v>HT Under 1.5 Goals</v>
      </c>
      <c r="B316" s="57"/>
      <c r="C316" s="32">
        <f>Selected!X104</f>
        <v>1.25</v>
      </c>
      <c r="D316" s="16"/>
    </row>
    <row r="317" spans="1:5" ht="15.75" hidden="1" customHeight="1">
      <c r="A317" s="58" t="str">
        <f>Selected!B105</f>
        <v xml:space="preserve"> - </v>
      </c>
      <c r="B317" s="59"/>
      <c r="C317" s="29">
        <f>Selected!AD105%</f>
        <v>0.6</v>
      </c>
      <c r="D317" s="17"/>
    </row>
    <row r="318" spans="1:5" ht="15.75" hidden="1" customHeight="1">
      <c r="A318" s="30">
        <f>Selected!F105</f>
        <v>0</v>
      </c>
      <c r="B318" s="34">
        <f>Selected!H105</f>
        <v>0</v>
      </c>
      <c r="C318" s="31">
        <f>Selected!O105</f>
        <v>0</v>
      </c>
      <c r="D318" s="16"/>
      <c r="E318" s="2" t="str">
        <f>Selected!AH105</f>
        <v>LOST</v>
      </c>
    </row>
    <row r="319" spans="1:5" ht="16.5" hidden="1" customHeight="1" thickBot="1">
      <c r="A319" s="56" t="str">
        <f>Selected!AE105</f>
        <v>HT Under 1.5 Goals</v>
      </c>
      <c r="B319" s="57"/>
      <c r="C319" s="32">
        <f>Selected!X105</f>
        <v>1.25</v>
      </c>
      <c r="D319" s="16"/>
    </row>
    <row r="320" spans="1:5" ht="15.75" hidden="1" customHeight="1">
      <c r="A320" s="58" t="str">
        <f>Selected!B106</f>
        <v xml:space="preserve"> - </v>
      </c>
      <c r="B320" s="59"/>
      <c r="C320" s="29">
        <f>Selected!AD106%</f>
        <v>0.6</v>
      </c>
      <c r="D320" s="17"/>
    </row>
    <row r="321" spans="1:5" ht="15.75" hidden="1" customHeight="1">
      <c r="A321" s="30">
        <f>Selected!F106</f>
        <v>0</v>
      </c>
      <c r="B321" s="34">
        <f>Selected!H106</f>
        <v>0</v>
      </c>
      <c r="C321" s="31">
        <f>Selected!O106</f>
        <v>0</v>
      </c>
      <c r="D321" s="16"/>
      <c r="E321" s="2" t="str">
        <f>Selected!AH106</f>
        <v>LOST</v>
      </c>
    </row>
    <row r="322" spans="1:5" ht="16.5" hidden="1" customHeight="1" thickBot="1">
      <c r="A322" s="56" t="str">
        <f>Selected!AE106</f>
        <v>HT Under 1.5 Goals</v>
      </c>
      <c r="B322" s="57"/>
      <c r="C322" s="32">
        <f>Selected!X106</f>
        <v>1.25</v>
      </c>
      <c r="D322" s="16"/>
    </row>
    <row r="323" spans="1:5" ht="15.75" hidden="1" customHeight="1">
      <c r="A323" s="58" t="str">
        <f>Selected!B107</f>
        <v xml:space="preserve"> - </v>
      </c>
      <c r="B323" s="59"/>
      <c r="C323" s="29">
        <f>Selected!AD107%</f>
        <v>0.6</v>
      </c>
      <c r="D323" s="17"/>
    </row>
    <row r="324" spans="1:5" ht="15.75" hidden="1" customHeight="1">
      <c r="A324" s="30">
        <f>Selected!F107</f>
        <v>0</v>
      </c>
      <c r="B324" s="34">
        <f>Selected!H107</f>
        <v>0</v>
      </c>
      <c r="C324" s="31">
        <f>Selected!O107</f>
        <v>0</v>
      </c>
      <c r="D324" s="16"/>
      <c r="E324" s="2" t="str">
        <f>Selected!AH107</f>
        <v>LOST</v>
      </c>
    </row>
    <row r="325" spans="1:5" ht="16.5" hidden="1" customHeight="1" thickBot="1">
      <c r="A325" s="56" t="str">
        <f>Selected!AE107</f>
        <v>HT Under 1.5 Goals</v>
      </c>
      <c r="B325" s="57"/>
      <c r="C325" s="32">
        <f>Selected!X107</f>
        <v>1.25</v>
      </c>
      <c r="D325" s="16"/>
    </row>
    <row r="326" spans="1:5" ht="15.75" hidden="1" customHeight="1">
      <c r="A326" s="58" t="str">
        <f>Selected!B108</f>
        <v xml:space="preserve"> - </v>
      </c>
      <c r="B326" s="59"/>
      <c r="C326" s="29">
        <f>Selected!AD108%</f>
        <v>0.6</v>
      </c>
      <c r="D326" s="17"/>
    </row>
    <row r="327" spans="1:5" ht="15.75" hidden="1" customHeight="1">
      <c r="A327" s="30">
        <f>Selected!F108</f>
        <v>0</v>
      </c>
      <c r="B327" s="34">
        <f>Selected!H108</f>
        <v>0</v>
      </c>
      <c r="C327" s="31">
        <f>Selected!O108</f>
        <v>0</v>
      </c>
      <c r="D327" s="16"/>
      <c r="E327" s="2" t="str">
        <f>Selected!AH108</f>
        <v>LOST</v>
      </c>
    </row>
    <row r="328" spans="1:5" ht="16.5" hidden="1" customHeight="1" thickBot="1">
      <c r="A328" s="56" t="str">
        <f>Selected!AE108</f>
        <v>HT Under 1.5 Goals</v>
      </c>
      <c r="B328" s="57"/>
      <c r="C328" s="32">
        <f>Selected!X108</f>
        <v>1.25</v>
      </c>
      <c r="D328" s="16"/>
    </row>
    <row r="329" spans="1:5" ht="15.75" hidden="1" customHeight="1">
      <c r="A329" s="58" t="str">
        <f>Selected!B109</f>
        <v xml:space="preserve"> - </v>
      </c>
      <c r="B329" s="59"/>
      <c r="C329" s="29">
        <f>Selected!AD109%</f>
        <v>0.6</v>
      </c>
      <c r="D329" s="17"/>
    </row>
    <row r="330" spans="1:5" ht="15.75" hidden="1" customHeight="1">
      <c r="A330" s="30">
        <f>Selected!F109</f>
        <v>0</v>
      </c>
      <c r="B330" s="34">
        <f>Selected!H109</f>
        <v>0</v>
      </c>
      <c r="C330" s="31">
        <f>Selected!O109</f>
        <v>0</v>
      </c>
      <c r="D330" s="16"/>
      <c r="E330" s="2" t="str">
        <f>Selected!AH109</f>
        <v>LOST</v>
      </c>
    </row>
    <row r="331" spans="1:5" ht="16.5" hidden="1" customHeight="1" thickBot="1">
      <c r="A331" s="56" t="str">
        <f>Selected!AE109</f>
        <v>HT Under 1.5 Goals</v>
      </c>
      <c r="B331" s="57"/>
      <c r="C331" s="32">
        <f>Selected!X109</f>
        <v>1.25</v>
      </c>
      <c r="D331" s="16"/>
    </row>
    <row r="332" spans="1:5" ht="15.75" hidden="1" customHeight="1">
      <c r="A332" s="58" t="str">
        <f>Selected!B110</f>
        <v xml:space="preserve"> - </v>
      </c>
      <c r="B332" s="59"/>
      <c r="C332" s="29">
        <f>Selected!AD110%</f>
        <v>0.6</v>
      </c>
      <c r="D332" s="17"/>
    </row>
    <row r="333" spans="1:5" ht="15.75" hidden="1" customHeight="1">
      <c r="A333" s="30">
        <f>Selected!F110</f>
        <v>0</v>
      </c>
      <c r="B333" s="34">
        <f>Selected!H110</f>
        <v>0</v>
      </c>
      <c r="C333" s="31">
        <f>Selected!O110</f>
        <v>0</v>
      </c>
      <c r="D333" s="16"/>
      <c r="E333" s="2" t="str">
        <f>Selected!AH110</f>
        <v>LOST</v>
      </c>
    </row>
    <row r="334" spans="1:5" ht="16.5" hidden="1" customHeight="1" thickBot="1">
      <c r="A334" s="56" t="str">
        <f>Selected!AE110</f>
        <v>HT Under 1.5 Goals</v>
      </c>
      <c r="B334" s="57"/>
      <c r="C334" s="32">
        <f>Selected!X110</f>
        <v>1.25</v>
      </c>
      <c r="D334" s="16"/>
    </row>
    <row r="335" spans="1:5" ht="15.75" hidden="1" customHeight="1">
      <c r="A335" s="58" t="str">
        <f>Selected!B111</f>
        <v xml:space="preserve"> - </v>
      </c>
      <c r="B335" s="59"/>
      <c r="C335" s="29">
        <f>Selected!AD111%</f>
        <v>0.6</v>
      </c>
      <c r="D335" s="17"/>
    </row>
    <row r="336" spans="1:5" ht="15.75" hidden="1" customHeight="1">
      <c r="A336" s="30">
        <f>Selected!F111</f>
        <v>0</v>
      </c>
      <c r="B336" s="34">
        <f>Selected!H111</f>
        <v>0</v>
      </c>
      <c r="C336" s="31">
        <f>Selected!O111</f>
        <v>0</v>
      </c>
      <c r="D336" s="16"/>
      <c r="E336" s="2" t="str">
        <f>Selected!AH111</f>
        <v>LOST</v>
      </c>
    </row>
    <row r="337" spans="1:5" ht="16.5" hidden="1" customHeight="1" thickBot="1">
      <c r="A337" s="56" t="str">
        <f>Selected!AE111</f>
        <v>HT Under 1.5 Goals</v>
      </c>
      <c r="B337" s="57"/>
      <c r="C337" s="32">
        <f>Selected!X111</f>
        <v>1.25</v>
      </c>
      <c r="D337" s="16"/>
    </row>
    <row r="338" spans="1:5" ht="16.5" hidden="1" customHeight="1" thickBot="1">
      <c r="A338" s="67" t="s">
        <v>17</v>
      </c>
      <c r="B338" s="68"/>
      <c r="C338" s="69"/>
      <c r="D338" s="17"/>
    </row>
    <row r="339" spans="1:5" ht="15.75" hidden="1" customHeight="1">
      <c r="A339" s="58" t="str">
        <f>Selected!B112</f>
        <v xml:space="preserve"> - </v>
      </c>
      <c r="B339" s="59"/>
      <c r="C339" s="29">
        <f>Selected!AD112%</f>
        <v>0.6</v>
      </c>
      <c r="D339" s="17"/>
    </row>
    <row r="340" spans="1:5" ht="15.75" hidden="1" customHeight="1">
      <c r="A340" s="30">
        <f>Selected!F112</f>
        <v>0</v>
      </c>
      <c r="B340" s="34">
        <f>Selected!H112</f>
        <v>0</v>
      </c>
      <c r="C340" s="31">
        <f>Selected!O112</f>
        <v>0</v>
      </c>
      <c r="D340" s="16"/>
      <c r="E340" s="2" t="str">
        <f>Selected!AH112</f>
        <v>LOST</v>
      </c>
    </row>
    <row r="341" spans="1:5" ht="16.5" hidden="1" customHeight="1" thickBot="1">
      <c r="A341" s="56" t="str">
        <f>Selected!AE112</f>
        <v>HT Under 1.5 Goals</v>
      </c>
      <c r="B341" s="57"/>
      <c r="C341" s="32">
        <f>Selected!X112</f>
        <v>1.25</v>
      </c>
      <c r="D341" s="16"/>
    </row>
    <row r="342" spans="1:5" ht="15.75" hidden="1" customHeight="1">
      <c r="A342" s="58" t="str">
        <f>Selected!B113</f>
        <v xml:space="preserve"> - </v>
      </c>
      <c r="B342" s="59"/>
      <c r="C342" s="29">
        <f>Selected!AD113%</f>
        <v>0.6</v>
      </c>
      <c r="D342" s="17"/>
    </row>
    <row r="343" spans="1:5" ht="15.75" hidden="1" customHeight="1">
      <c r="A343" s="30">
        <f>Selected!F113</f>
        <v>0</v>
      </c>
      <c r="B343" s="34">
        <f>Selected!H113</f>
        <v>0</v>
      </c>
      <c r="C343" s="31">
        <f>Selected!O113</f>
        <v>0</v>
      </c>
      <c r="D343" s="16"/>
      <c r="E343" s="2" t="str">
        <f>Selected!AH113</f>
        <v>LOST</v>
      </c>
    </row>
    <row r="344" spans="1:5" ht="16.5" hidden="1" customHeight="1" thickBot="1">
      <c r="A344" s="56" t="str">
        <f>Selected!AE113</f>
        <v>HT Under 1.5 Goals</v>
      </c>
      <c r="B344" s="57"/>
      <c r="C344" s="32">
        <f>Selected!X113</f>
        <v>1.25</v>
      </c>
      <c r="D344" s="16"/>
    </row>
    <row r="345" spans="1:5" ht="15.75" hidden="1" customHeight="1">
      <c r="A345" s="58" t="str">
        <f>Selected!B114</f>
        <v xml:space="preserve"> - </v>
      </c>
      <c r="B345" s="59"/>
      <c r="C345" s="29">
        <f>Selected!AD114%</f>
        <v>0.6</v>
      </c>
      <c r="D345" s="17"/>
    </row>
    <row r="346" spans="1:5" ht="15.75" hidden="1" customHeight="1">
      <c r="A346" s="30">
        <f>Selected!F114</f>
        <v>0</v>
      </c>
      <c r="B346" s="34">
        <f>Selected!H114</f>
        <v>0</v>
      </c>
      <c r="C346" s="31">
        <f>Selected!O114</f>
        <v>0</v>
      </c>
      <c r="D346" s="16"/>
      <c r="E346" s="2" t="str">
        <f>Selected!AH114</f>
        <v>LOST</v>
      </c>
    </row>
    <row r="347" spans="1:5" ht="16.5" hidden="1" customHeight="1" thickBot="1">
      <c r="A347" s="56" t="str">
        <f>Selected!AE114</f>
        <v>HT Under 1.5 Goals</v>
      </c>
      <c r="B347" s="57"/>
      <c r="C347" s="32">
        <f>Selected!X114</f>
        <v>1.25</v>
      </c>
      <c r="D347" s="16"/>
    </row>
    <row r="348" spans="1:5" ht="15.75" hidden="1" customHeight="1">
      <c r="A348" s="58" t="str">
        <f>Selected!B115</f>
        <v xml:space="preserve"> - </v>
      </c>
      <c r="B348" s="59"/>
      <c r="C348" s="29">
        <f>Selected!AD115%</f>
        <v>0.6</v>
      </c>
      <c r="D348" s="17"/>
    </row>
    <row r="349" spans="1:5" ht="15.75" hidden="1" customHeight="1">
      <c r="A349" s="30">
        <f>Selected!F115</f>
        <v>0</v>
      </c>
      <c r="B349" s="34">
        <f>Selected!H115</f>
        <v>0</v>
      </c>
      <c r="C349" s="31">
        <f>Selected!O115</f>
        <v>0</v>
      </c>
      <c r="D349" s="16"/>
      <c r="E349" s="2" t="str">
        <f>Selected!AH115</f>
        <v>LOST</v>
      </c>
    </row>
    <row r="350" spans="1:5" ht="16.5" hidden="1" customHeight="1" thickBot="1">
      <c r="A350" s="56" t="str">
        <f>Selected!AE115</f>
        <v>HT Under 1.5 Goals</v>
      </c>
      <c r="B350" s="57"/>
      <c r="C350" s="32">
        <f>Selected!X115</f>
        <v>1.25</v>
      </c>
      <c r="D350" s="16"/>
    </row>
    <row r="351" spans="1:5" ht="15.75" hidden="1" customHeight="1">
      <c r="A351" s="58" t="str">
        <f>Selected!B116</f>
        <v xml:space="preserve"> - </v>
      </c>
      <c r="B351" s="59"/>
      <c r="C351" s="29">
        <f>Selected!AD116%</f>
        <v>0.6</v>
      </c>
      <c r="D351" s="17"/>
    </row>
    <row r="352" spans="1:5" ht="15.75" hidden="1" customHeight="1">
      <c r="A352" s="30">
        <f>Selected!F116</f>
        <v>0</v>
      </c>
      <c r="B352" s="34">
        <f>Selected!H116</f>
        <v>0</v>
      </c>
      <c r="C352" s="31">
        <f>Selected!O116</f>
        <v>0</v>
      </c>
      <c r="D352" s="16"/>
      <c r="E352" s="2" t="str">
        <f>Selected!AH116</f>
        <v>LOST</v>
      </c>
    </row>
    <row r="353" spans="1:5" ht="16.5" hidden="1" customHeight="1" thickBot="1">
      <c r="A353" s="56" t="str">
        <f>Selected!AE116</f>
        <v>HT Under 1.5 Goals</v>
      </c>
      <c r="B353" s="57"/>
      <c r="C353" s="32">
        <f>Selected!X116</f>
        <v>1.25</v>
      </c>
      <c r="D353" s="16"/>
    </row>
    <row r="354" spans="1:5" ht="15.75" hidden="1" customHeight="1">
      <c r="A354" s="58" t="str">
        <f>Selected!B117</f>
        <v xml:space="preserve"> - </v>
      </c>
      <c r="B354" s="59"/>
      <c r="C354" s="29">
        <f>Selected!AD117%</f>
        <v>0.6</v>
      </c>
      <c r="D354" s="17"/>
    </row>
    <row r="355" spans="1:5" ht="15.75" hidden="1" customHeight="1">
      <c r="A355" s="30">
        <f>Selected!F117</f>
        <v>0</v>
      </c>
      <c r="B355" s="34">
        <f>Selected!H117</f>
        <v>0</v>
      </c>
      <c r="C355" s="31">
        <f>Selected!O117</f>
        <v>0</v>
      </c>
      <c r="D355" s="16"/>
      <c r="E355" s="2" t="str">
        <f>Selected!AH117</f>
        <v>LOST</v>
      </c>
    </row>
    <row r="356" spans="1:5" ht="16.5" hidden="1" customHeight="1" thickBot="1">
      <c r="A356" s="56" t="str">
        <f>Selected!AE117</f>
        <v>HT Under 1.5 Goals</v>
      </c>
      <c r="B356" s="57"/>
      <c r="C356" s="32">
        <f>Selected!X117</f>
        <v>1.25</v>
      </c>
      <c r="D356" s="16"/>
    </row>
    <row r="357" spans="1:5" ht="15.75" hidden="1" customHeight="1">
      <c r="A357" s="58" t="str">
        <f>Selected!B118</f>
        <v xml:space="preserve"> - </v>
      </c>
      <c r="B357" s="59"/>
      <c r="C357" s="29">
        <f>Selected!AD118%</f>
        <v>0.6</v>
      </c>
      <c r="D357" s="17"/>
    </row>
    <row r="358" spans="1:5" ht="15.75" hidden="1" customHeight="1">
      <c r="A358" s="30">
        <f>Selected!F118</f>
        <v>0</v>
      </c>
      <c r="B358" s="34">
        <f>Selected!H118</f>
        <v>0</v>
      </c>
      <c r="C358" s="31">
        <f>Selected!O118</f>
        <v>0</v>
      </c>
      <c r="D358" s="16"/>
      <c r="E358" s="2" t="str">
        <f>Selected!AH118</f>
        <v>LOST</v>
      </c>
    </row>
    <row r="359" spans="1:5" ht="16.5" hidden="1" customHeight="1" thickBot="1">
      <c r="A359" s="56" t="str">
        <f>Selected!AE118</f>
        <v>HT Under 1.5 Goals</v>
      </c>
      <c r="B359" s="57"/>
      <c r="C359" s="32">
        <f>Selected!X118</f>
        <v>1.25</v>
      </c>
      <c r="D359" s="16"/>
    </row>
    <row r="360" spans="1:5" ht="15.75" hidden="1" customHeight="1">
      <c r="A360" s="58" t="str">
        <f>Selected!B119</f>
        <v xml:space="preserve"> - </v>
      </c>
      <c r="B360" s="59"/>
      <c r="C360" s="29">
        <f>Selected!AD119%</f>
        <v>0.6</v>
      </c>
      <c r="D360" s="17"/>
    </row>
    <row r="361" spans="1:5" ht="15.75" hidden="1" customHeight="1">
      <c r="A361" s="30">
        <f>Selected!F119</f>
        <v>0</v>
      </c>
      <c r="B361" s="34">
        <f>Selected!H119</f>
        <v>0</v>
      </c>
      <c r="C361" s="31">
        <f>Selected!O119</f>
        <v>0</v>
      </c>
      <c r="D361" s="16"/>
      <c r="E361" s="2" t="str">
        <f>Selected!AH119</f>
        <v>LOST</v>
      </c>
    </row>
    <row r="362" spans="1:5" ht="16.5" hidden="1" customHeight="1" thickBot="1">
      <c r="A362" s="56" t="str">
        <f>Selected!AE119</f>
        <v>HT Under 1.5 Goals</v>
      </c>
      <c r="B362" s="57"/>
      <c r="C362" s="32">
        <f>Selected!X119</f>
        <v>1.25</v>
      </c>
      <c r="D362" s="16"/>
    </row>
    <row r="363" spans="1:5" ht="15.75" hidden="1" customHeight="1">
      <c r="A363" s="58" t="str">
        <f>Selected!B120</f>
        <v xml:space="preserve"> - </v>
      </c>
      <c r="B363" s="59"/>
      <c r="C363" s="29">
        <f>Selected!AD120%</f>
        <v>0.6</v>
      </c>
      <c r="D363" s="17"/>
    </row>
    <row r="364" spans="1:5" ht="15.75" hidden="1" customHeight="1">
      <c r="A364" s="30">
        <f>Selected!F120</f>
        <v>0</v>
      </c>
      <c r="B364" s="34">
        <f>Selected!H120</f>
        <v>0</v>
      </c>
      <c r="C364" s="31">
        <f>Selected!O120</f>
        <v>0</v>
      </c>
      <c r="D364" s="16"/>
      <c r="E364" s="2" t="str">
        <f>Selected!AH120</f>
        <v>LOST</v>
      </c>
    </row>
    <row r="365" spans="1:5" ht="16.5" hidden="1" customHeight="1" thickBot="1">
      <c r="A365" s="56" t="str">
        <f>Selected!AE120</f>
        <v>HT Under 1.5 Goals</v>
      </c>
      <c r="B365" s="57"/>
      <c r="C365" s="32">
        <f>Selected!X120</f>
        <v>1.25</v>
      </c>
      <c r="D365" s="16"/>
    </row>
    <row r="366" spans="1:5" ht="15.75" hidden="1" customHeight="1">
      <c r="A366" s="58" t="str">
        <f>Selected!B121</f>
        <v xml:space="preserve"> - </v>
      </c>
      <c r="B366" s="59"/>
      <c r="C366" s="29">
        <f>Selected!AD121%</f>
        <v>0.6</v>
      </c>
      <c r="D366" s="17"/>
    </row>
    <row r="367" spans="1:5" ht="15.75" hidden="1" customHeight="1">
      <c r="A367" s="30">
        <f>Selected!F121</f>
        <v>0</v>
      </c>
      <c r="B367" s="34">
        <f>Selected!H121</f>
        <v>0</v>
      </c>
      <c r="C367" s="31">
        <f>Selected!O121</f>
        <v>0</v>
      </c>
      <c r="D367" s="16"/>
      <c r="E367" s="2" t="str">
        <f>Selected!AH121</f>
        <v>LOST</v>
      </c>
    </row>
    <row r="368" spans="1:5" ht="16.5" hidden="1" customHeight="1" thickBot="1">
      <c r="A368" s="56" t="str">
        <f>Selected!AE121</f>
        <v>HT Under 1.5 Goals</v>
      </c>
      <c r="B368" s="57"/>
      <c r="C368" s="32">
        <f>Selected!X121</f>
        <v>1.25</v>
      </c>
      <c r="D368" s="16"/>
    </row>
    <row r="369" spans="1:5" ht="15.75" hidden="1" customHeight="1">
      <c r="A369" s="58" t="str">
        <f>Selected!B122</f>
        <v xml:space="preserve"> - </v>
      </c>
      <c r="B369" s="59"/>
      <c r="C369" s="29">
        <f>Selected!AD122%</f>
        <v>0.6</v>
      </c>
      <c r="D369" s="17"/>
    </row>
    <row r="370" spans="1:5" ht="15.75" hidden="1" customHeight="1">
      <c r="A370" s="30">
        <f>Selected!F122</f>
        <v>0</v>
      </c>
      <c r="B370" s="34">
        <f>Selected!H122</f>
        <v>0</v>
      </c>
      <c r="C370" s="31">
        <f>Selected!O122</f>
        <v>0</v>
      </c>
      <c r="D370" s="16"/>
      <c r="E370" s="2" t="str">
        <f>Selected!AH122</f>
        <v>LOST</v>
      </c>
    </row>
    <row r="371" spans="1:5" ht="16.5" hidden="1" customHeight="1" thickBot="1">
      <c r="A371" s="56" t="str">
        <f>Selected!AE122</f>
        <v>HT Under 1.5 Goals</v>
      </c>
      <c r="B371" s="57"/>
      <c r="C371" s="32">
        <f>Selected!X122</f>
        <v>1.25</v>
      </c>
      <c r="D371" s="16"/>
    </row>
    <row r="372" spans="1:5" ht="15.75" hidden="1" customHeight="1">
      <c r="A372" s="58" t="str">
        <f>Selected!B123</f>
        <v xml:space="preserve"> - </v>
      </c>
      <c r="B372" s="59"/>
      <c r="C372" s="29">
        <f>Selected!AD123%</f>
        <v>0.6</v>
      </c>
      <c r="D372" s="17"/>
    </row>
    <row r="373" spans="1:5" ht="15.75" hidden="1" customHeight="1">
      <c r="A373" s="30">
        <f>Selected!F123</f>
        <v>0</v>
      </c>
      <c r="B373" s="34">
        <f>Selected!H123</f>
        <v>0</v>
      </c>
      <c r="C373" s="31">
        <f>Selected!O123</f>
        <v>0</v>
      </c>
      <c r="D373" s="16"/>
      <c r="E373" s="2" t="str">
        <f>Selected!AH123</f>
        <v>LOST</v>
      </c>
    </row>
    <row r="374" spans="1:5" ht="16.5" hidden="1" customHeight="1" thickBot="1">
      <c r="A374" s="56" t="str">
        <f>Selected!AE123</f>
        <v>HT Under 1.5 Goals</v>
      </c>
      <c r="B374" s="57"/>
      <c r="C374" s="32">
        <f>Selected!X123</f>
        <v>1.25</v>
      </c>
      <c r="D374" s="16"/>
    </row>
    <row r="375" spans="1:5" ht="15.75" hidden="1" customHeight="1">
      <c r="A375" s="58" t="str">
        <f>Selected!B124</f>
        <v xml:space="preserve"> - </v>
      </c>
      <c r="B375" s="59"/>
      <c r="C375" s="29">
        <f>Selected!AD124%</f>
        <v>0.6</v>
      </c>
      <c r="D375" s="17"/>
    </row>
    <row r="376" spans="1:5" ht="15.75" hidden="1" customHeight="1">
      <c r="A376" s="30">
        <f>Selected!F124</f>
        <v>0</v>
      </c>
      <c r="B376" s="34">
        <f>Selected!H124</f>
        <v>0</v>
      </c>
      <c r="C376" s="31">
        <f>Selected!O124</f>
        <v>0</v>
      </c>
      <c r="D376" s="16"/>
      <c r="E376" s="2" t="str">
        <f>Selected!AH124</f>
        <v>LOST</v>
      </c>
    </row>
    <row r="377" spans="1:5" ht="16.5" hidden="1" customHeight="1" thickBot="1">
      <c r="A377" s="56" t="str">
        <f>Selected!AE124</f>
        <v>HT Under 1.5 Goals</v>
      </c>
      <c r="B377" s="57"/>
      <c r="C377" s="32">
        <f>Selected!X124</f>
        <v>1.25</v>
      </c>
      <c r="D377" s="16"/>
    </row>
    <row r="378" spans="1:5" ht="15.75" hidden="1" customHeight="1">
      <c r="A378" s="58" t="str">
        <f>Selected!B125</f>
        <v xml:space="preserve"> - </v>
      </c>
      <c r="B378" s="59"/>
      <c r="C378" s="29">
        <f>Selected!AD125%</f>
        <v>0.6</v>
      </c>
      <c r="D378" s="17"/>
    </row>
    <row r="379" spans="1:5" ht="15.75" hidden="1" customHeight="1">
      <c r="A379" s="30">
        <f>Selected!F125</f>
        <v>0</v>
      </c>
      <c r="B379" s="34">
        <f>Selected!H125</f>
        <v>0</v>
      </c>
      <c r="C379" s="31">
        <f>Selected!O125</f>
        <v>0</v>
      </c>
      <c r="D379" s="16"/>
      <c r="E379" s="2" t="str">
        <f>Selected!AH125</f>
        <v>LOST</v>
      </c>
    </row>
    <row r="380" spans="1:5" ht="16.5" hidden="1" customHeight="1" thickBot="1">
      <c r="A380" s="56" t="str">
        <f>Selected!AE125</f>
        <v>HT Under 1.5 Goals</v>
      </c>
      <c r="B380" s="57"/>
      <c r="C380" s="32">
        <f>Selected!X125</f>
        <v>1.25</v>
      </c>
      <c r="D380" s="16"/>
    </row>
    <row r="381" spans="1:5" ht="15.75" hidden="1" customHeight="1">
      <c r="A381" s="58" t="str">
        <f>Selected!B126</f>
        <v xml:space="preserve"> - </v>
      </c>
      <c r="B381" s="59"/>
      <c r="C381" s="29">
        <f>Selected!AD126%</f>
        <v>0.6</v>
      </c>
      <c r="D381" s="17"/>
    </row>
    <row r="382" spans="1:5" ht="15.75" hidden="1" customHeight="1">
      <c r="A382" s="30">
        <f>Selected!F126</f>
        <v>0</v>
      </c>
      <c r="B382" s="34">
        <f>Selected!H126</f>
        <v>0</v>
      </c>
      <c r="C382" s="31">
        <f>Selected!O126</f>
        <v>0</v>
      </c>
      <c r="D382" s="16"/>
      <c r="E382" s="2" t="str">
        <f>Selected!AH126</f>
        <v>LOST</v>
      </c>
    </row>
    <row r="383" spans="1:5" ht="16.5" hidden="1" customHeight="1" thickBot="1">
      <c r="A383" s="56" t="str">
        <f>Selected!AE126</f>
        <v>HT Under 1.5 Goals</v>
      </c>
      <c r="B383" s="57"/>
      <c r="C383" s="32">
        <f>Selected!X126</f>
        <v>1.25</v>
      </c>
      <c r="D383" s="16"/>
    </row>
    <row r="384" spans="1:5" ht="15.75" hidden="1" customHeight="1">
      <c r="A384" s="58" t="str">
        <f>Selected!B127</f>
        <v xml:space="preserve"> - </v>
      </c>
      <c r="B384" s="59"/>
      <c r="C384" s="29">
        <f>Selected!AD127%</f>
        <v>0.6</v>
      </c>
      <c r="D384" s="17"/>
    </row>
    <row r="385" spans="1:5" ht="15.75" hidden="1" customHeight="1">
      <c r="A385" s="30">
        <f>Selected!F127</f>
        <v>0</v>
      </c>
      <c r="B385" s="34">
        <f>Selected!H127</f>
        <v>0</v>
      </c>
      <c r="C385" s="31">
        <f>Selected!O127</f>
        <v>0</v>
      </c>
      <c r="D385" s="16"/>
      <c r="E385" s="2" t="str">
        <f>Selected!AH127</f>
        <v>LOST</v>
      </c>
    </row>
    <row r="386" spans="1:5" ht="16.5" hidden="1" customHeight="1" thickBot="1">
      <c r="A386" s="56" t="str">
        <f>Selected!AE127</f>
        <v>HT Under 1.5 Goals</v>
      </c>
      <c r="B386" s="57"/>
      <c r="C386" s="32">
        <f>Selected!X127</f>
        <v>1.25</v>
      </c>
      <c r="D386" s="16"/>
    </row>
    <row r="387" spans="1:5" ht="15.75" hidden="1" customHeight="1">
      <c r="A387" s="58" t="str">
        <f>Selected!B128</f>
        <v xml:space="preserve"> - </v>
      </c>
      <c r="B387" s="59"/>
      <c r="C387" s="29">
        <f>Selected!AD128%</f>
        <v>0.6</v>
      </c>
      <c r="D387" s="17"/>
    </row>
    <row r="388" spans="1:5" ht="15.75" hidden="1" customHeight="1">
      <c r="A388" s="30">
        <f>Selected!F128</f>
        <v>0</v>
      </c>
      <c r="B388" s="34">
        <f>Selected!H128</f>
        <v>0</v>
      </c>
      <c r="C388" s="31">
        <f>Selected!O128</f>
        <v>0</v>
      </c>
      <c r="D388" s="16"/>
      <c r="E388" s="2" t="str">
        <f>Selected!AH128</f>
        <v>LOST</v>
      </c>
    </row>
    <row r="389" spans="1:5" ht="15.75" hidden="1" customHeight="1" thickBot="1">
      <c r="A389" s="56" t="str">
        <f>Selected!AE128</f>
        <v>HT Under 1.5 Goals</v>
      </c>
      <c r="B389" s="57"/>
      <c r="C389" s="32">
        <f>Selected!X128</f>
        <v>1.25</v>
      </c>
      <c r="D389" s="16"/>
    </row>
    <row r="390" spans="1:5" ht="15.75" hidden="1" customHeight="1">
      <c r="A390" s="58" t="str">
        <f>Selected!B129</f>
        <v xml:space="preserve"> - </v>
      </c>
      <c r="B390" s="59"/>
      <c r="C390" s="29">
        <f>Selected!AD129%</f>
        <v>0.6</v>
      </c>
      <c r="D390" s="17"/>
    </row>
    <row r="391" spans="1:5" ht="15.75" hidden="1" customHeight="1">
      <c r="A391" s="30">
        <f>Selected!F129</f>
        <v>0</v>
      </c>
      <c r="B391" s="34">
        <f>Selected!H129</f>
        <v>0</v>
      </c>
      <c r="C391" s="31">
        <f>Selected!O129</f>
        <v>0</v>
      </c>
      <c r="D391" s="16"/>
      <c r="E391" s="2" t="str">
        <f>Selected!AH129</f>
        <v>LOST</v>
      </c>
    </row>
    <row r="392" spans="1:5" ht="16.5" hidden="1" customHeight="1" thickBot="1">
      <c r="A392" s="56" t="str">
        <f>Selected!AE129</f>
        <v>HT Under 1.5 Goals</v>
      </c>
      <c r="B392" s="57"/>
      <c r="C392" s="32">
        <f>Selected!X129</f>
        <v>1.25</v>
      </c>
      <c r="D392" s="16"/>
    </row>
    <row r="393" spans="1:5" ht="15.75" hidden="1" customHeight="1">
      <c r="A393" s="58" t="str">
        <f>Selected!B130</f>
        <v xml:space="preserve"> - </v>
      </c>
      <c r="B393" s="59"/>
      <c r="C393" s="29">
        <f>Selected!AD130%</f>
        <v>0.6</v>
      </c>
      <c r="D393" s="17"/>
    </row>
    <row r="394" spans="1:5" ht="15.75" hidden="1" customHeight="1">
      <c r="A394" s="30">
        <f>Selected!F130</f>
        <v>0</v>
      </c>
      <c r="B394" s="34">
        <f>Selected!H130</f>
        <v>0</v>
      </c>
      <c r="C394" s="31">
        <f>Selected!O130</f>
        <v>0</v>
      </c>
      <c r="D394" s="16"/>
      <c r="E394" s="2" t="str">
        <f>Selected!AH130</f>
        <v>LOST</v>
      </c>
    </row>
    <row r="395" spans="1:5" ht="16.5" hidden="1" customHeight="1" thickBot="1">
      <c r="A395" s="56" t="str">
        <f>Selected!AE130</f>
        <v>HT Under 1.5 Goals</v>
      </c>
      <c r="B395" s="57"/>
      <c r="C395" s="32">
        <f>Selected!X130</f>
        <v>1.25</v>
      </c>
      <c r="D395" s="16"/>
    </row>
    <row r="396" spans="1:5" ht="15.75" hidden="1" customHeight="1">
      <c r="A396" s="58" t="str">
        <f>Selected!B131</f>
        <v xml:space="preserve"> - </v>
      </c>
      <c r="B396" s="59"/>
      <c r="C396" s="29">
        <f>Selected!AD131%</f>
        <v>0.6</v>
      </c>
      <c r="D396" s="17"/>
    </row>
    <row r="397" spans="1:5" ht="15.75" hidden="1" customHeight="1">
      <c r="A397" s="30">
        <f>Selected!F131</f>
        <v>0</v>
      </c>
      <c r="B397" s="34">
        <f>Selected!H131</f>
        <v>0</v>
      </c>
      <c r="C397" s="31">
        <f>Selected!O131</f>
        <v>0</v>
      </c>
      <c r="D397" s="16"/>
      <c r="E397" s="2" t="str">
        <f>Selected!AH131</f>
        <v>LOST</v>
      </c>
    </row>
    <row r="398" spans="1:5" ht="16.5" hidden="1" customHeight="1" thickBot="1">
      <c r="A398" s="56" t="str">
        <f>Selected!AE131</f>
        <v>HT Under 1.5 Goals</v>
      </c>
      <c r="B398" s="57"/>
      <c r="C398" s="32">
        <f>Selected!X131</f>
        <v>1.25</v>
      </c>
      <c r="D398" s="16"/>
    </row>
    <row r="399" spans="1:5" ht="16.5" hidden="1" customHeight="1" thickBot="1">
      <c r="A399" s="67" t="s">
        <v>17</v>
      </c>
      <c r="B399" s="68"/>
      <c r="C399" s="69"/>
      <c r="D399" s="17"/>
    </row>
    <row r="400" spans="1:5" ht="15.75" hidden="1" customHeight="1">
      <c r="A400" s="58" t="str">
        <f>Selected!B132</f>
        <v xml:space="preserve"> - </v>
      </c>
      <c r="B400" s="59"/>
      <c r="C400" s="29">
        <f>Selected!AD132%</f>
        <v>0.6</v>
      </c>
      <c r="D400" s="17"/>
    </row>
    <row r="401" spans="1:5" ht="15.75" hidden="1" customHeight="1">
      <c r="A401" s="30">
        <f>Selected!F132</f>
        <v>0</v>
      </c>
      <c r="B401" s="34">
        <f>Selected!H132</f>
        <v>0</v>
      </c>
      <c r="C401" s="31">
        <f>Selected!O132</f>
        <v>0</v>
      </c>
      <c r="D401" s="16"/>
      <c r="E401" s="2" t="str">
        <f>Selected!AH132</f>
        <v>LOST</v>
      </c>
    </row>
    <row r="402" spans="1:5" ht="16.5" hidden="1" customHeight="1" thickBot="1">
      <c r="A402" s="56" t="str">
        <f>Selected!AE132</f>
        <v>HT Under 1.5 Goals</v>
      </c>
      <c r="B402" s="57"/>
      <c r="C402" s="32">
        <f>Selected!X132</f>
        <v>1.25</v>
      </c>
      <c r="D402" s="16"/>
    </row>
    <row r="403" spans="1:5" ht="15.75" hidden="1" customHeight="1">
      <c r="A403" s="58" t="str">
        <f>Selected!B133</f>
        <v xml:space="preserve"> - </v>
      </c>
      <c r="B403" s="59"/>
      <c r="C403" s="29">
        <f>Selected!AD133%</f>
        <v>0.6</v>
      </c>
      <c r="D403" s="17"/>
    </row>
    <row r="404" spans="1:5" ht="15.75" hidden="1" customHeight="1">
      <c r="A404" s="30">
        <f>Selected!F133</f>
        <v>0</v>
      </c>
      <c r="B404" s="34">
        <f>Selected!H133</f>
        <v>0</v>
      </c>
      <c r="C404" s="31">
        <f>Selected!O133</f>
        <v>0</v>
      </c>
      <c r="D404" s="16"/>
      <c r="E404" s="2" t="str">
        <f>Selected!AH133</f>
        <v>LOST</v>
      </c>
    </row>
    <row r="405" spans="1:5" ht="16.5" hidden="1" customHeight="1" thickBot="1">
      <c r="A405" s="56" t="str">
        <f>Selected!AE133</f>
        <v>HT Under 1.5 Goals</v>
      </c>
      <c r="B405" s="57"/>
      <c r="C405" s="32">
        <f>Selected!X133</f>
        <v>1.25</v>
      </c>
      <c r="D405" s="16"/>
    </row>
    <row r="406" spans="1:5" ht="15.75" hidden="1" customHeight="1">
      <c r="A406" s="58" t="str">
        <f>Selected!B134</f>
        <v xml:space="preserve"> - </v>
      </c>
      <c r="B406" s="59"/>
      <c r="C406" s="29">
        <f>Selected!AD134%</f>
        <v>0.6</v>
      </c>
      <c r="D406" s="17"/>
    </row>
    <row r="407" spans="1:5" ht="15.75" hidden="1" customHeight="1">
      <c r="A407" s="30">
        <f>Selected!F134</f>
        <v>0</v>
      </c>
      <c r="B407" s="34">
        <f>Selected!H134</f>
        <v>0</v>
      </c>
      <c r="C407" s="31">
        <f>Selected!O134</f>
        <v>0</v>
      </c>
      <c r="D407" s="16"/>
      <c r="E407" s="2" t="str">
        <f>Selected!AH134</f>
        <v>LOST</v>
      </c>
    </row>
    <row r="408" spans="1:5" ht="16.5" hidden="1" customHeight="1" thickBot="1">
      <c r="A408" s="56" t="str">
        <f>Selected!AE134</f>
        <v>HT Under 1.5 Goals</v>
      </c>
      <c r="B408" s="57"/>
      <c r="C408" s="32">
        <f>Selected!X134</f>
        <v>1.25</v>
      </c>
      <c r="D408" s="16"/>
    </row>
    <row r="409" spans="1:5" ht="15.75" hidden="1" customHeight="1">
      <c r="A409" s="58" t="str">
        <f>Selected!B135</f>
        <v xml:space="preserve"> - </v>
      </c>
      <c r="B409" s="59"/>
      <c r="C409" s="29">
        <f>Selected!AD135%</f>
        <v>0.6</v>
      </c>
      <c r="D409" s="17"/>
    </row>
    <row r="410" spans="1:5" ht="15.75" hidden="1" customHeight="1">
      <c r="A410" s="30">
        <f>Selected!F135</f>
        <v>0</v>
      </c>
      <c r="B410" s="34">
        <f>Selected!H135</f>
        <v>0</v>
      </c>
      <c r="C410" s="31">
        <f>Selected!O135</f>
        <v>0</v>
      </c>
      <c r="D410" s="16"/>
      <c r="E410" s="2" t="str">
        <f>Selected!AH135</f>
        <v>LOST</v>
      </c>
    </row>
    <row r="411" spans="1:5" ht="16.5" hidden="1" customHeight="1" thickBot="1">
      <c r="A411" s="56" t="str">
        <f>Selected!AE135</f>
        <v>HT Under 1.5 Goals</v>
      </c>
      <c r="B411" s="57"/>
      <c r="C411" s="32">
        <f>Selected!X135</f>
        <v>1.25</v>
      </c>
      <c r="D411" s="16"/>
    </row>
    <row r="412" spans="1:5" ht="15.75" hidden="1" customHeight="1">
      <c r="A412" s="58" t="str">
        <f>Selected!B136</f>
        <v xml:space="preserve"> - </v>
      </c>
      <c r="B412" s="59"/>
      <c r="C412" s="29">
        <f>Selected!AD136%</f>
        <v>0.6</v>
      </c>
      <c r="D412" s="17"/>
    </row>
    <row r="413" spans="1:5" ht="15.75" hidden="1" customHeight="1">
      <c r="A413" s="30">
        <f>Selected!F136</f>
        <v>0</v>
      </c>
      <c r="B413" s="38">
        <f>Selected!H136</f>
        <v>0</v>
      </c>
      <c r="C413" s="31">
        <f>Selected!O136</f>
        <v>0</v>
      </c>
      <c r="D413" s="16"/>
      <c r="E413" s="2" t="str">
        <f>Selected!AH136</f>
        <v>LOST</v>
      </c>
    </row>
    <row r="414" spans="1:5" ht="16.5" hidden="1" customHeight="1" thickBot="1">
      <c r="A414" s="56" t="str">
        <f>Selected!AE136</f>
        <v>HT Under 1.5 Goals</v>
      </c>
      <c r="B414" s="57"/>
      <c r="C414" s="32">
        <f>Selected!X136</f>
        <v>1.25</v>
      </c>
      <c r="D414" s="16"/>
    </row>
    <row r="415" spans="1:5" ht="15.75" hidden="1" customHeight="1">
      <c r="A415" s="58" t="str">
        <f>Selected!B137</f>
        <v xml:space="preserve"> - </v>
      </c>
      <c r="B415" s="59"/>
      <c r="C415" s="29">
        <f>Selected!AD137%</f>
        <v>0.6</v>
      </c>
      <c r="D415" s="17"/>
    </row>
    <row r="416" spans="1:5" ht="15.75" hidden="1" customHeight="1">
      <c r="A416" s="30">
        <f>Selected!F137</f>
        <v>0</v>
      </c>
      <c r="B416" s="38">
        <f>Selected!H137</f>
        <v>0</v>
      </c>
      <c r="C416" s="31">
        <f>Selected!O137</f>
        <v>0</v>
      </c>
      <c r="D416" s="16"/>
      <c r="E416" s="2" t="str">
        <f>Selected!AH137</f>
        <v>LOST</v>
      </c>
    </row>
    <row r="417" spans="1:5" ht="16.5" hidden="1" customHeight="1" thickBot="1">
      <c r="A417" s="56" t="str">
        <f>Selected!AE137</f>
        <v>HT Under 1.5 Goals</v>
      </c>
      <c r="B417" s="57"/>
      <c r="C417" s="32">
        <f>Selected!X137</f>
        <v>1.25</v>
      </c>
      <c r="D417" s="16"/>
    </row>
    <row r="418" spans="1:5" ht="15.75" hidden="1" customHeight="1">
      <c r="A418" s="58" t="str">
        <f>Selected!B138</f>
        <v xml:space="preserve"> - </v>
      </c>
      <c r="B418" s="59"/>
      <c r="C418" s="29">
        <f>Selected!AD138%</f>
        <v>0.6</v>
      </c>
      <c r="D418" s="17"/>
    </row>
    <row r="419" spans="1:5" ht="15.75" hidden="1" customHeight="1">
      <c r="A419" s="30">
        <f>Selected!F138</f>
        <v>0</v>
      </c>
      <c r="B419" s="38">
        <f>Selected!H138</f>
        <v>0</v>
      </c>
      <c r="C419" s="31">
        <f>Selected!O138</f>
        <v>0</v>
      </c>
      <c r="D419" s="16"/>
      <c r="E419" s="2" t="str">
        <f>Selected!AH138</f>
        <v>LOST</v>
      </c>
    </row>
    <row r="420" spans="1:5" ht="16.5" hidden="1" customHeight="1" thickBot="1">
      <c r="A420" s="56" t="str">
        <f>Selected!AE138</f>
        <v>HT Under 1.5 Goals</v>
      </c>
      <c r="B420" s="57"/>
      <c r="C420" s="32">
        <f>Selected!X138</f>
        <v>1.25</v>
      </c>
      <c r="D420" s="16"/>
    </row>
    <row r="421" spans="1:5" ht="15.75" hidden="1" customHeight="1">
      <c r="A421" s="58" t="str">
        <f>Selected!B139</f>
        <v xml:space="preserve"> - </v>
      </c>
      <c r="B421" s="59"/>
      <c r="C421" s="29">
        <f>Selected!AD139%</f>
        <v>0.6</v>
      </c>
      <c r="D421" s="17"/>
    </row>
    <row r="422" spans="1:5" ht="15.75" hidden="1" customHeight="1">
      <c r="A422" s="30">
        <f>Selected!F139</f>
        <v>0</v>
      </c>
      <c r="B422" s="38">
        <f>Selected!H139</f>
        <v>0</v>
      </c>
      <c r="C422" s="31">
        <f>Selected!O139</f>
        <v>0</v>
      </c>
      <c r="D422" s="16"/>
      <c r="E422" s="2" t="str">
        <f>Selected!AH139</f>
        <v>LOST</v>
      </c>
    </row>
    <row r="423" spans="1:5" ht="16.5" hidden="1" customHeight="1" thickBot="1">
      <c r="A423" s="56" t="str">
        <f>Selected!AE139</f>
        <v>HT Under 1.5 Goals</v>
      </c>
      <c r="B423" s="57"/>
      <c r="C423" s="32">
        <f>Selected!X139</f>
        <v>1.25</v>
      </c>
      <c r="D423" s="16"/>
    </row>
    <row r="424" spans="1:5" ht="15.75" hidden="1" customHeight="1">
      <c r="A424" s="58" t="str">
        <f>Selected!B140</f>
        <v xml:space="preserve"> - </v>
      </c>
      <c r="B424" s="59"/>
      <c r="C424" s="29">
        <f>Selected!AD140%</f>
        <v>0.6</v>
      </c>
      <c r="D424" s="17"/>
    </row>
    <row r="425" spans="1:5" ht="15.75" hidden="1" customHeight="1">
      <c r="A425" s="30">
        <f>Selected!F140</f>
        <v>0</v>
      </c>
      <c r="B425" s="38">
        <f>Selected!H140</f>
        <v>0</v>
      </c>
      <c r="C425" s="31">
        <f>Selected!O140</f>
        <v>0</v>
      </c>
      <c r="D425" s="16"/>
      <c r="E425" s="2" t="str">
        <f>Selected!AH140</f>
        <v>LOST</v>
      </c>
    </row>
    <row r="426" spans="1:5" ht="15.75" hidden="1" customHeight="1" thickBot="1">
      <c r="A426" s="56" t="str">
        <f>Selected!AE140</f>
        <v>HT Under 1.5 Goals</v>
      </c>
      <c r="B426" s="57"/>
      <c r="C426" s="32">
        <f>Selected!X140</f>
        <v>1.25</v>
      </c>
      <c r="D426" s="16"/>
    </row>
    <row r="427" spans="1:5" ht="15.75" hidden="1" customHeight="1">
      <c r="A427" s="58" t="str">
        <f>Selected!B141</f>
        <v xml:space="preserve"> - </v>
      </c>
      <c r="B427" s="59"/>
      <c r="C427" s="29">
        <f>Selected!AD141%</f>
        <v>0.6</v>
      </c>
      <c r="D427" s="17"/>
    </row>
    <row r="428" spans="1:5" ht="15.75" hidden="1" customHeight="1">
      <c r="A428" s="30">
        <f>Selected!F141</f>
        <v>0</v>
      </c>
      <c r="B428" s="38">
        <f>Selected!H141</f>
        <v>0</v>
      </c>
      <c r="C428" s="31">
        <f>Selected!O141</f>
        <v>0</v>
      </c>
      <c r="D428" s="16"/>
      <c r="E428" s="2" t="str">
        <f>Selected!AH141</f>
        <v>LOST</v>
      </c>
    </row>
    <row r="429" spans="1:5" ht="16.5" hidden="1" customHeight="1" thickBot="1">
      <c r="A429" s="56" t="str">
        <f>Selected!AE141</f>
        <v>HT Under 1.5 Goals</v>
      </c>
      <c r="B429" s="57"/>
      <c r="C429" s="32">
        <f>Selected!X141</f>
        <v>1.25</v>
      </c>
      <c r="D429" s="16"/>
    </row>
    <row r="430" spans="1:5" ht="15.75" hidden="1" customHeight="1">
      <c r="A430" s="58" t="str">
        <f>Selected!B142</f>
        <v xml:space="preserve"> - </v>
      </c>
      <c r="B430" s="59"/>
      <c r="C430" s="29">
        <f>Selected!AD142%</f>
        <v>0.6</v>
      </c>
      <c r="D430" s="17"/>
    </row>
    <row r="431" spans="1:5" ht="15.75" hidden="1" customHeight="1">
      <c r="A431" s="30">
        <f>Selected!F142</f>
        <v>0</v>
      </c>
      <c r="B431" s="38">
        <f>Selected!H142</f>
        <v>0</v>
      </c>
      <c r="C431" s="31">
        <f>Selected!O142</f>
        <v>0</v>
      </c>
      <c r="D431" s="16"/>
      <c r="E431" s="2" t="str">
        <f>Selected!AH142</f>
        <v>LOST</v>
      </c>
    </row>
    <row r="432" spans="1:5" ht="16.5" hidden="1" customHeight="1" thickBot="1">
      <c r="A432" s="56" t="str">
        <f>Selected!AE142</f>
        <v>HT Under 1.5 Goals</v>
      </c>
      <c r="B432" s="57"/>
      <c r="C432" s="32">
        <f>Selected!X142</f>
        <v>1.25</v>
      </c>
      <c r="D432" s="16"/>
    </row>
    <row r="433" spans="1:5" ht="15.75" hidden="1" customHeight="1">
      <c r="A433" s="58" t="str">
        <f>Selected!B143</f>
        <v xml:space="preserve"> - </v>
      </c>
      <c r="B433" s="59"/>
      <c r="C433" s="29">
        <f>Selected!AD143%</f>
        <v>0.6</v>
      </c>
      <c r="D433" s="17"/>
    </row>
    <row r="434" spans="1:5" ht="15.75" hidden="1" customHeight="1">
      <c r="A434" s="30">
        <f>Selected!F143</f>
        <v>0</v>
      </c>
      <c r="B434" s="38">
        <f>Selected!H143</f>
        <v>0</v>
      </c>
      <c r="C434" s="31">
        <f>Selected!O143</f>
        <v>0</v>
      </c>
      <c r="D434" s="16"/>
      <c r="E434" s="2" t="str">
        <f>Selected!AH143</f>
        <v>LOST</v>
      </c>
    </row>
    <row r="435" spans="1:5" ht="16.5" hidden="1" customHeight="1" thickBot="1">
      <c r="A435" s="56" t="str">
        <f>Selected!AE143</f>
        <v>HT Under 1.5 Goals</v>
      </c>
      <c r="B435" s="57"/>
      <c r="C435" s="32">
        <f>Selected!X143</f>
        <v>1.25</v>
      </c>
      <c r="D435" s="16"/>
    </row>
    <row r="436" spans="1:5" ht="15.75" hidden="1" customHeight="1">
      <c r="A436" s="58" t="str">
        <f>Selected!B144</f>
        <v xml:space="preserve"> - </v>
      </c>
      <c r="B436" s="59"/>
      <c r="C436" s="29">
        <f>Selected!AD144%</f>
        <v>0.6</v>
      </c>
      <c r="D436" s="17"/>
    </row>
    <row r="437" spans="1:5" ht="15.75" hidden="1" customHeight="1">
      <c r="A437" s="30">
        <f>Selected!F144</f>
        <v>0</v>
      </c>
      <c r="B437" s="38">
        <f>Selected!H144</f>
        <v>0</v>
      </c>
      <c r="C437" s="31">
        <f>Selected!O144</f>
        <v>0</v>
      </c>
      <c r="D437" s="16"/>
      <c r="E437" s="2" t="str">
        <f>Selected!AH144</f>
        <v>LOST</v>
      </c>
    </row>
    <row r="438" spans="1:5" ht="16.5" hidden="1" customHeight="1" thickBot="1">
      <c r="A438" s="56" t="str">
        <f>Selected!AE144</f>
        <v>HT Under 1.5 Goals</v>
      </c>
      <c r="B438" s="57"/>
      <c r="C438" s="32">
        <f>Selected!X144</f>
        <v>1.25</v>
      </c>
      <c r="D438" s="16"/>
    </row>
    <row r="439" spans="1:5" ht="15.75" hidden="1" customHeight="1">
      <c r="A439" s="58" t="str">
        <f>Selected!B145</f>
        <v xml:space="preserve"> - </v>
      </c>
      <c r="B439" s="59"/>
      <c r="C439" s="29">
        <f>Selected!AD145%</f>
        <v>0.6</v>
      </c>
      <c r="D439" s="17"/>
    </row>
    <row r="440" spans="1:5" ht="15.75" hidden="1" customHeight="1">
      <c r="A440" s="30">
        <f>Selected!F145</f>
        <v>0</v>
      </c>
      <c r="B440" s="38">
        <f>Selected!H145</f>
        <v>0</v>
      </c>
      <c r="C440" s="31">
        <f>Selected!O145</f>
        <v>0</v>
      </c>
      <c r="D440" s="16"/>
      <c r="E440" s="2" t="str">
        <f>Selected!AH145</f>
        <v>LOST</v>
      </c>
    </row>
    <row r="441" spans="1:5" ht="16.5" hidden="1" customHeight="1" thickBot="1">
      <c r="A441" s="56" t="str">
        <f>Selected!AE145</f>
        <v>HT Under 1.5 Goals</v>
      </c>
      <c r="B441" s="57"/>
      <c r="C441" s="32">
        <f>Selected!X145</f>
        <v>1.25</v>
      </c>
      <c r="D441" s="16"/>
    </row>
    <row r="442" spans="1:5" ht="15.75" hidden="1" customHeight="1">
      <c r="A442" s="58" t="str">
        <f>Selected!B146</f>
        <v xml:space="preserve"> - </v>
      </c>
      <c r="B442" s="59"/>
      <c r="C442" s="29">
        <f>Selected!AD146%</f>
        <v>0.6</v>
      </c>
      <c r="D442" s="17"/>
    </row>
    <row r="443" spans="1:5" ht="15.75" hidden="1" customHeight="1">
      <c r="A443" s="30">
        <f>Selected!F146</f>
        <v>0</v>
      </c>
      <c r="B443" s="49">
        <f>Selected!H146</f>
        <v>0</v>
      </c>
      <c r="C443" s="31">
        <f>Selected!O146</f>
        <v>0</v>
      </c>
      <c r="D443" s="16"/>
      <c r="E443" s="2" t="str">
        <f>Selected!AH146</f>
        <v>LOST</v>
      </c>
    </row>
    <row r="444" spans="1:5" ht="16.5" hidden="1" customHeight="1" thickBot="1">
      <c r="A444" s="56" t="str">
        <f>Selected!AE146</f>
        <v>HT Under 1.5 Goals</v>
      </c>
      <c r="B444" s="57"/>
      <c r="C444" s="32">
        <f>Selected!X146</f>
        <v>1.25</v>
      </c>
      <c r="D444" s="16"/>
    </row>
    <row r="445" spans="1:5" ht="15.75" hidden="1" customHeight="1">
      <c r="A445" s="58" t="str">
        <f>Selected!B147</f>
        <v xml:space="preserve"> - </v>
      </c>
      <c r="B445" s="59"/>
      <c r="C445" s="29">
        <f>Selected!AD147%</f>
        <v>0.6</v>
      </c>
      <c r="D445" s="17"/>
    </row>
    <row r="446" spans="1:5" ht="15.75" hidden="1" customHeight="1">
      <c r="A446" s="30">
        <f>Selected!F147</f>
        <v>0</v>
      </c>
      <c r="B446" s="49">
        <f>Selected!H147</f>
        <v>0</v>
      </c>
      <c r="C446" s="31">
        <f>Selected!O147</f>
        <v>0</v>
      </c>
      <c r="D446" s="16"/>
      <c r="E446" s="2" t="str">
        <f>Selected!AH147</f>
        <v>LOST</v>
      </c>
    </row>
    <row r="447" spans="1:5" ht="16.5" hidden="1" customHeight="1" thickBot="1">
      <c r="A447" s="56" t="str">
        <f>Selected!AE147</f>
        <v>HT Under 1.5 Goals</v>
      </c>
      <c r="B447" s="57"/>
      <c r="C447" s="32">
        <f>Selected!X147</f>
        <v>1.25</v>
      </c>
      <c r="D447" s="16"/>
    </row>
    <row r="448" spans="1:5" ht="15.75" hidden="1" customHeight="1">
      <c r="A448" s="58" t="str">
        <f>Selected!B148</f>
        <v xml:space="preserve"> - </v>
      </c>
      <c r="B448" s="59"/>
      <c r="C448" s="29">
        <f>Selected!AD148%</f>
        <v>0.6</v>
      </c>
      <c r="D448" s="17"/>
    </row>
    <row r="449" spans="1:5" ht="15.75" hidden="1" customHeight="1">
      <c r="A449" s="30">
        <f>Selected!F148</f>
        <v>0</v>
      </c>
      <c r="B449" s="49">
        <f>Selected!H148</f>
        <v>0</v>
      </c>
      <c r="C449" s="31">
        <f>Selected!O148</f>
        <v>0</v>
      </c>
      <c r="D449" s="16"/>
      <c r="E449" s="2" t="str">
        <f>Selected!AH148</f>
        <v>LOST</v>
      </c>
    </row>
    <row r="450" spans="1:5" ht="16.5" hidden="1" customHeight="1" thickBot="1">
      <c r="A450" s="56" t="str">
        <f>Selected!AE148</f>
        <v>HT Under 1.5 Goals</v>
      </c>
      <c r="B450" s="57"/>
      <c r="C450" s="32">
        <f>Selected!X148</f>
        <v>1.25</v>
      </c>
      <c r="D450" s="16"/>
    </row>
    <row r="451" spans="1:5" ht="15.75" hidden="1" customHeight="1">
      <c r="A451" s="58" t="str">
        <f>Selected!B149</f>
        <v xml:space="preserve"> - </v>
      </c>
      <c r="B451" s="59"/>
      <c r="C451" s="29">
        <f>Selected!AD149%</f>
        <v>0.6</v>
      </c>
      <c r="D451" s="17"/>
    </row>
    <row r="452" spans="1:5" ht="15.75" hidden="1" customHeight="1">
      <c r="A452" s="30">
        <f>Selected!F149</f>
        <v>0</v>
      </c>
      <c r="B452" s="49">
        <f>Selected!H149</f>
        <v>0</v>
      </c>
      <c r="C452" s="31">
        <f>Selected!O149</f>
        <v>0</v>
      </c>
      <c r="D452" s="16"/>
      <c r="E452" s="2" t="str">
        <f>Selected!AH149</f>
        <v>LOST</v>
      </c>
    </row>
    <row r="453" spans="1:5" ht="16.5" hidden="1" customHeight="1" thickBot="1">
      <c r="A453" s="56" t="str">
        <f>Selected!AE149</f>
        <v>HT Under 1.5 Goals</v>
      </c>
      <c r="B453" s="57"/>
      <c r="C453" s="32">
        <f>Selected!X149</f>
        <v>1.25</v>
      </c>
      <c r="D453" s="16"/>
    </row>
    <row r="454" spans="1:5" ht="15.75" hidden="1" customHeight="1">
      <c r="A454" s="58" t="str">
        <f>Selected!B150</f>
        <v xml:space="preserve"> - </v>
      </c>
      <c r="B454" s="59"/>
      <c r="C454" s="29">
        <f>Selected!AD150%</f>
        <v>0.6</v>
      </c>
      <c r="D454" s="17"/>
    </row>
    <row r="455" spans="1:5" ht="15.75" hidden="1" customHeight="1">
      <c r="A455" s="30">
        <f>Selected!F150</f>
        <v>0</v>
      </c>
      <c r="B455" s="49">
        <f>Selected!H150</f>
        <v>0</v>
      </c>
      <c r="C455" s="31">
        <f>Selected!O150</f>
        <v>0</v>
      </c>
      <c r="D455" s="16"/>
      <c r="E455" s="2" t="str">
        <f>Selected!AH150</f>
        <v>LOST</v>
      </c>
    </row>
    <row r="456" spans="1:5" ht="16.5" hidden="1" customHeight="1" thickBot="1">
      <c r="A456" s="56" t="str">
        <f>Selected!AE150</f>
        <v>HT Under 1.5 Goals</v>
      </c>
      <c r="B456" s="57"/>
      <c r="C456" s="32">
        <f>Selected!X150</f>
        <v>1.25</v>
      </c>
      <c r="D456" s="16"/>
    </row>
    <row r="457" spans="1:5" ht="15.75" hidden="1" customHeight="1">
      <c r="A457" s="58" t="str">
        <f>Selected!B151</f>
        <v xml:space="preserve"> - </v>
      </c>
      <c r="B457" s="59"/>
      <c r="C457" s="29">
        <f>Selected!AD151%</f>
        <v>0.6</v>
      </c>
      <c r="D457" s="17"/>
    </row>
    <row r="458" spans="1:5" ht="15.75" hidden="1" customHeight="1">
      <c r="A458" s="30">
        <f>Selected!F151</f>
        <v>0</v>
      </c>
      <c r="B458" s="49">
        <f>Selected!H151</f>
        <v>0</v>
      </c>
      <c r="C458" s="31">
        <f>Selected!O151</f>
        <v>0</v>
      </c>
      <c r="D458" s="16"/>
      <c r="E458" s="2" t="str">
        <f>Selected!AH151</f>
        <v>LOST</v>
      </c>
    </row>
    <row r="459" spans="1:5" ht="16.5" hidden="1" customHeight="1" thickBot="1">
      <c r="A459" s="56" t="str">
        <f>Selected!AE151</f>
        <v>HT Under 1.5 Goals</v>
      </c>
      <c r="B459" s="57"/>
      <c r="C459" s="32">
        <f>Selected!X151</f>
        <v>1.25</v>
      </c>
      <c r="D459" s="16"/>
    </row>
    <row r="460" spans="1:5" ht="16.5" thickBot="1">
      <c r="A460" s="67" t="s">
        <v>17</v>
      </c>
      <c r="B460" s="68"/>
      <c r="C460" s="69"/>
      <c r="D460" s="17"/>
    </row>
    <row r="461" spans="1:5" ht="15.75" thickBot="1">
      <c r="A461" s="72" t="s">
        <v>19</v>
      </c>
      <c r="B461" s="73"/>
      <c r="C461" s="74"/>
    </row>
    <row r="462" spans="1:5" ht="15.75" thickBot="1">
      <c r="A462" s="75"/>
      <c r="B462" s="76"/>
      <c r="C462" s="77"/>
    </row>
    <row r="463" spans="1:5" ht="15.75" thickBot="1">
      <c r="A463" s="75"/>
      <c r="B463" s="76"/>
      <c r="C463" s="77"/>
    </row>
    <row r="464" spans="1:5" ht="15.75" thickBot="1">
      <c r="A464" s="75"/>
      <c r="B464" s="76"/>
      <c r="C464" s="77"/>
    </row>
  </sheetData>
  <mergeCells count="327">
    <mergeCell ref="A8:B8"/>
    <mergeCell ref="A9:B9"/>
    <mergeCell ref="A11:B11"/>
    <mergeCell ref="A5:B5"/>
    <mergeCell ref="A3:B3"/>
    <mergeCell ref="A6:B6"/>
    <mergeCell ref="A1:C1"/>
    <mergeCell ref="A33:C33"/>
    <mergeCell ref="A94:C94"/>
    <mergeCell ref="A2:C2"/>
    <mergeCell ref="A20:B20"/>
    <mergeCell ref="A21:B21"/>
    <mergeCell ref="A23:B23"/>
    <mergeCell ref="A24:B24"/>
    <mergeCell ref="A26:B26"/>
    <mergeCell ref="A12:B12"/>
    <mergeCell ref="A14:B14"/>
    <mergeCell ref="A15:B15"/>
    <mergeCell ref="A17:B17"/>
    <mergeCell ref="A18:B18"/>
    <mergeCell ref="A36:B36"/>
    <mergeCell ref="A37:B37"/>
    <mergeCell ref="A39:B39"/>
    <mergeCell ref="A40:B40"/>
    <mergeCell ref="A42:B42"/>
    <mergeCell ref="A27:B27"/>
    <mergeCell ref="A29:B29"/>
    <mergeCell ref="A30:B30"/>
    <mergeCell ref="A32:B32"/>
    <mergeCell ref="A51:B51"/>
    <mergeCell ref="A52:B52"/>
    <mergeCell ref="A54:B54"/>
    <mergeCell ref="A55:B55"/>
    <mergeCell ref="A57:B57"/>
    <mergeCell ref="A43:B43"/>
    <mergeCell ref="A45:B45"/>
    <mergeCell ref="A46:B46"/>
    <mergeCell ref="A48:B48"/>
    <mergeCell ref="A49:B49"/>
    <mergeCell ref="A66:B66"/>
    <mergeCell ref="A67:B67"/>
    <mergeCell ref="A69:B69"/>
    <mergeCell ref="A70:B70"/>
    <mergeCell ref="A72:B72"/>
    <mergeCell ref="A58:B58"/>
    <mergeCell ref="A60:B60"/>
    <mergeCell ref="A61:B61"/>
    <mergeCell ref="A63:B63"/>
    <mergeCell ref="A64:B64"/>
    <mergeCell ref="A81:B81"/>
    <mergeCell ref="A82:B82"/>
    <mergeCell ref="A84:B84"/>
    <mergeCell ref="A85:B85"/>
    <mergeCell ref="A87:B87"/>
    <mergeCell ref="A73:B73"/>
    <mergeCell ref="A75:B75"/>
    <mergeCell ref="A76:B76"/>
    <mergeCell ref="A78:B78"/>
    <mergeCell ref="A79:B79"/>
    <mergeCell ref="A97:B97"/>
    <mergeCell ref="A98:B98"/>
    <mergeCell ref="A100:B100"/>
    <mergeCell ref="A101:B101"/>
    <mergeCell ref="A103:B103"/>
    <mergeCell ref="A88:B88"/>
    <mergeCell ref="A90:B90"/>
    <mergeCell ref="A91:B91"/>
    <mergeCell ref="A93:B93"/>
    <mergeCell ref="A95:B95"/>
    <mergeCell ref="A112:B112"/>
    <mergeCell ref="A113:B113"/>
    <mergeCell ref="A115:B115"/>
    <mergeCell ref="A116:B116"/>
    <mergeCell ref="A118:B118"/>
    <mergeCell ref="A104:B104"/>
    <mergeCell ref="A106:B106"/>
    <mergeCell ref="A107:B107"/>
    <mergeCell ref="A109:B109"/>
    <mergeCell ref="A110:B110"/>
    <mergeCell ref="A127:B127"/>
    <mergeCell ref="A128:B128"/>
    <mergeCell ref="A130:B130"/>
    <mergeCell ref="A131:B131"/>
    <mergeCell ref="A133:B133"/>
    <mergeCell ref="A119:B119"/>
    <mergeCell ref="A121:B121"/>
    <mergeCell ref="A122:B122"/>
    <mergeCell ref="A124:B124"/>
    <mergeCell ref="A125:B125"/>
    <mergeCell ref="A142:B142"/>
    <mergeCell ref="A143:B143"/>
    <mergeCell ref="A145:B145"/>
    <mergeCell ref="A146:B146"/>
    <mergeCell ref="A148:B148"/>
    <mergeCell ref="A134:B134"/>
    <mergeCell ref="A136:B136"/>
    <mergeCell ref="A137:B137"/>
    <mergeCell ref="A139:B139"/>
    <mergeCell ref="A140:B140"/>
    <mergeCell ref="A168:B168"/>
    <mergeCell ref="A170:B170"/>
    <mergeCell ref="A171:B171"/>
    <mergeCell ref="A158:B158"/>
    <mergeCell ref="A159:B159"/>
    <mergeCell ref="A161:B161"/>
    <mergeCell ref="A162:B162"/>
    <mergeCell ref="A164:B164"/>
    <mergeCell ref="A149:B149"/>
    <mergeCell ref="A151:B151"/>
    <mergeCell ref="A152:B152"/>
    <mergeCell ref="A154:B154"/>
    <mergeCell ref="A156:B156"/>
    <mergeCell ref="A155:C155"/>
    <mergeCell ref="A195:B195"/>
    <mergeCell ref="A197:B197"/>
    <mergeCell ref="A461:C461"/>
    <mergeCell ref="A462:C462"/>
    <mergeCell ref="A463:C463"/>
    <mergeCell ref="A464:C464"/>
    <mergeCell ref="A34:B34"/>
    <mergeCell ref="A188:B188"/>
    <mergeCell ref="A189:B189"/>
    <mergeCell ref="A191:B191"/>
    <mergeCell ref="A192:B192"/>
    <mergeCell ref="A194:B194"/>
    <mergeCell ref="A180:B180"/>
    <mergeCell ref="A182:B182"/>
    <mergeCell ref="A183:B183"/>
    <mergeCell ref="A185:B185"/>
    <mergeCell ref="A186:B186"/>
    <mergeCell ref="A173:B173"/>
    <mergeCell ref="A174:B174"/>
    <mergeCell ref="A176:B176"/>
    <mergeCell ref="A177:B177"/>
    <mergeCell ref="A179:B179"/>
    <mergeCell ref="A165:B165"/>
    <mergeCell ref="A167:B167"/>
    <mergeCell ref="A198:B198"/>
    <mergeCell ref="A200:B200"/>
    <mergeCell ref="A201:B201"/>
    <mergeCell ref="A203:B203"/>
    <mergeCell ref="A204:B204"/>
    <mergeCell ref="A206:B206"/>
    <mergeCell ref="A207:B207"/>
    <mergeCell ref="A209:B209"/>
    <mergeCell ref="A210:B210"/>
    <mergeCell ref="A212:B212"/>
    <mergeCell ref="A213:B213"/>
    <mergeCell ref="A215:B215"/>
    <mergeCell ref="A217:B217"/>
    <mergeCell ref="A219:B219"/>
    <mergeCell ref="A220:B220"/>
    <mergeCell ref="A222:B222"/>
    <mergeCell ref="A223:B223"/>
    <mergeCell ref="A225:B225"/>
    <mergeCell ref="A216:C216"/>
    <mergeCell ref="A226:B226"/>
    <mergeCell ref="A228:B228"/>
    <mergeCell ref="A229:B229"/>
    <mergeCell ref="A231:B231"/>
    <mergeCell ref="A232:B232"/>
    <mergeCell ref="A234:B234"/>
    <mergeCell ref="A235:B235"/>
    <mergeCell ref="A237:B237"/>
    <mergeCell ref="A238:B238"/>
    <mergeCell ref="A240:B240"/>
    <mergeCell ref="A241:B241"/>
    <mergeCell ref="A243:B243"/>
    <mergeCell ref="A244:B244"/>
    <mergeCell ref="A246:B246"/>
    <mergeCell ref="A247:B247"/>
    <mergeCell ref="A249:B249"/>
    <mergeCell ref="A250:B250"/>
    <mergeCell ref="A252:B252"/>
    <mergeCell ref="A253:B253"/>
    <mergeCell ref="A255:B255"/>
    <mergeCell ref="A256:B256"/>
    <mergeCell ref="A258:B258"/>
    <mergeCell ref="A259:B259"/>
    <mergeCell ref="A261:B261"/>
    <mergeCell ref="A262:B262"/>
    <mergeCell ref="A264:B264"/>
    <mergeCell ref="A265:B265"/>
    <mergeCell ref="A267:B267"/>
    <mergeCell ref="A268:B268"/>
    <mergeCell ref="A270:B270"/>
    <mergeCell ref="A271:B271"/>
    <mergeCell ref="A273:B273"/>
    <mergeCell ref="A274:B274"/>
    <mergeCell ref="A276:B276"/>
    <mergeCell ref="A278:B278"/>
    <mergeCell ref="A280:B280"/>
    <mergeCell ref="A277:C277"/>
    <mergeCell ref="A281:B281"/>
    <mergeCell ref="A283:B283"/>
    <mergeCell ref="A284:B284"/>
    <mergeCell ref="A286:B286"/>
    <mergeCell ref="A287:B287"/>
    <mergeCell ref="A289:B289"/>
    <mergeCell ref="A290:B290"/>
    <mergeCell ref="A292:B292"/>
    <mergeCell ref="A293:B293"/>
    <mergeCell ref="A295:B295"/>
    <mergeCell ref="A296:B296"/>
    <mergeCell ref="A298:B298"/>
    <mergeCell ref="A299:B299"/>
    <mergeCell ref="A301:B301"/>
    <mergeCell ref="A302:B302"/>
    <mergeCell ref="A304:B304"/>
    <mergeCell ref="A305:B305"/>
    <mergeCell ref="A307:B307"/>
    <mergeCell ref="A308:B308"/>
    <mergeCell ref="A310:B310"/>
    <mergeCell ref="A311:B311"/>
    <mergeCell ref="A313:B313"/>
    <mergeCell ref="A314:B314"/>
    <mergeCell ref="A316:B316"/>
    <mergeCell ref="A317:B317"/>
    <mergeCell ref="A319:B319"/>
    <mergeCell ref="A320:B320"/>
    <mergeCell ref="A322:B322"/>
    <mergeCell ref="A323:B323"/>
    <mergeCell ref="A325:B325"/>
    <mergeCell ref="A326:B326"/>
    <mergeCell ref="A328:B328"/>
    <mergeCell ref="A329:B329"/>
    <mergeCell ref="A331:B331"/>
    <mergeCell ref="A332:B332"/>
    <mergeCell ref="A334:B334"/>
    <mergeCell ref="A335:B335"/>
    <mergeCell ref="A337:B337"/>
    <mergeCell ref="A339:B339"/>
    <mergeCell ref="A341:B341"/>
    <mergeCell ref="A342:B342"/>
    <mergeCell ref="A344:B344"/>
    <mergeCell ref="A345:B345"/>
    <mergeCell ref="A347:B347"/>
    <mergeCell ref="A348:B348"/>
    <mergeCell ref="A338:C338"/>
    <mergeCell ref="A354:B354"/>
    <mergeCell ref="A356:B356"/>
    <mergeCell ref="A357:B357"/>
    <mergeCell ref="A359:B359"/>
    <mergeCell ref="A360:B360"/>
    <mergeCell ref="A362:B362"/>
    <mergeCell ref="A363:B363"/>
    <mergeCell ref="A350:B350"/>
    <mergeCell ref="A351:B351"/>
    <mergeCell ref="A353:B353"/>
    <mergeCell ref="A406:B406"/>
    <mergeCell ref="A408:B408"/>
    <mergeCell ref="A409:B409"/>
    <mergeCell ref="A411:B411"/>
    <mergeCell ref="A393:B393"/>
    <mergeCell ref="A395:B395"/>
    <mergeCell ref="A396:B396"/>
    <mergeCell ref="A398:B398"/>
    <mergeCell ref="A400:B400"/>
    <mergeCell ref="A402:B402"/>
    <mergeCell ref="A371:B371"/>
    <mergeCell ref="A372:B372"/>
    <mergeCell ref="A374:B374"/>
    <mergeCell ref="A375:B375"/>
    <mergeCell ref="A377:B377"/>
    <mergeCell ref="A403:B403"/>
    <mergeCell ref="A405:B405"/>
    <mergeCell ref="A378:B378"/>
    <mergeCell ref="A380:B380"/>
    <mergeCell ref="A381:B381"/>
    <mergeCell ref="A383:B383"/>
    <mergeCell ref="A384:B384"/>
    <mergeCell ref="A386:B386"/>
    <mergeCell ref="A387:B387"/>
    <mergeCell ref="A389:B389"/>
    <mergeCell ref="A390:B390"/>
    <mergeCell ref="A399:C399"/>
    <mergeCell ref="A460:C460"/>
    <mergeCell ref="A412:B412"/>
    <mergeCell ref="A414:B414"/>
    <mergeCell ref="A415:B415"/>
    <mergeCell ref="A417:B417"/>
    <mergeCell ref="A418:B418"/>
    <mergeCell ref="A420:B420"/>
    <mergeCell ref="A421:B421"/>
    <mergeCell ref="A423:B423"/>
    <mergeCell ref="A424:B424"/>
    <mergeCell ref="A459:B459"/>
    <mergeCell ref="A453:B453"/>
    <mergeCell ref="A456:B456"/>
    <mergeCell ref="A426:B426"/>
    <mergeCell ref="I14:K14"/>
    <mergeCell ref="I15:K15"/>
    <mergeCell ref="I17:K17"/>
    <mergeCell ref="I18:K18"/>
    <mergeCell ref="I20:K20"/>
    <mergeCell ref="I2:K2"/>
    <mergeCell ref="I5:K5"/>
    <mergeCell ref="I3:K3"/>
    <mergeCell ref="I6:K6"/>
    <mergeCell ref="I8:K8"/>
    <mergeCell ref="I9:K9"/>
    <mergeCell ref="I11:K11"/>
    <mergeCell ref="I12:K12"/>
    <mergeCell ref="A365:B365"/>
    <mergeCell ref="A366:B366"/>
    <mergeCell ref="A368:B368"/>
    <mergeCell ref="A442:B442"/>
    <mergeCell ref="A445:B445"/>
    <mergeCell ref="A448:B448"/>
    <mergeCell ref="A451:B451"/>
    <mergeCell ref="A454:B454"/>
    <mergeCell ref="A457:B457"/>
    <mergeCell ref="A444:B444"/>
    <mergeCell ref="A447:B447"/>
    <mergeCell ref="A450:B450"/>
    <mergeCell ref="A427:B427"/>
    <mergeCell ref="A429:B429"/>
    <mergeCell ref="A430:B430"/>
    <mergeCell ref="A439:B439"/>
    <mergeCell ref="A441:B441"/>
    <mergeCell ref="A432:B432"/>
    <mergeCell ref="A433:B433"/>
    <mergeCell ref="A435:B435"/>
    <mergeCell ref="A436:B436"/>
    <mergeCell ref="A438:B438"/>
    <mergeCell ref="A392:B392"/>
    <mergeCell ref="A369:B369"/>
  </mergeCells>
  <conditionalFormatting sqref="C422 C416">
    <cfRule type="expression" dxfId="12516" priority="69">
      <formula>E413="NO"</formula>
    </cfRule>
    <cfRule type="expression" dxfId="12515" priority="70">
      <formula>E413="YES"</formula>
    </cfRule>
  </conditionalFormatting>
  <conditionalFormatting sqref="C422 C416">
    <cfRule type="expression" dxfId="12514" priority="68">
      <formula>E413="YES"</formula>
    </cfRule>
  </conditionalFormatting>
  <conditionalFormatting sqref="C4 C7 C10 C13 C25 C16 C19 C22 C28 C31 C35 C38 C50 C41 C44 C47 C53 C56 C59 C62 C74 C65 C68 C71 C77 C80 C83 C86 C89 C92 C199 C202 C205 C208 C221 C211 C214 C218 C224 C227 C230 C233 C236 C239 C251 C242 C245 C248 C254 C257 C260 C263 C266 C269 C282 C272 C275 C279 C285 C288 C318 C349 C291 C294 C297 C300 C312 C303 C306 C309 C315 C321 C324 C327 C330 C343 C333 C336 C340 C346 C352 C355 C358 C361 C373 C364 C367 C370 C376 C379 C382 C385 C388 C391 C404 C394 C397 C401 C407 C410 C99 C96 C102 C105 C108 C111 C123 C114 C117 C120 C126 C129 C132 C135 C147 C138 C141 C144 C150 C153 C157 C160 C172 C163 C166 C169 C175 C178 C181 C184 C196 C187 C190 C193">
    <cfRule type="expression" dxfId="12513" priority="359">
      <formula>E4="LOST"</formula>
    </cfRule>
    <cfRule type="expression" dxfId="12512" priority="360">
      <formula>E4="WON"</formula>
    </cfRule>
  </conditionalFormatting>
  <conditionalFormatting sqref="C7 C13 C19 C25 C31 C38 C44 C50 C56 C62 C68 C74 C80 C86 C92 C202 C208 C214 C221 C227 C233 C239 C245 C251 C257 C263 C269 C275 C282 C288 C294 C300 C306 C312 C318 C324 C330 C336 C343 C349 C355 C361 C367 C373 C379 C385 C391 C397 C404 C410 C99 C105 C111 C117 C123 C129 C135 C141 C147 C153 C160 C166 C172 C178 C184 C190 C196">
    <cfRule type="expression" dxfId="12511" priority="361">
      <formula>E7="YES"</formula>
    </cfRule>
  </conditionalFormatting>
  <conditionalFormatting sqref="C413">
    <cfRule type="expression" dxfId="12510" priority="572">
      <formula>#REF!="NO"</formula>
    </cfRule>
    <cfRule type="expression" dxfId="12509" priority="573">
      <formula>#REF!="YES"</formula>
    </cfRule>
  </conditionalFormatting>
  <conditionalFormatting sqref="C413">
    <cfRule type="expression" dxfId="12508" priority="574">
      <formula>#REF!="YES"</formula>
    </cfRule>
  </conditionalFormatting>
  <conditionalFormatting sqref="C419">
    <cfRule type="expression" dxfId="12507" priority="575">
      <formula>E392="NO"</formula>
    </cfRule>
    <cfRule type="expression" dxfId="12506" priority="576">
      <formula>E392="YES"</formula>
    </cfRule>
  </conditionalFormatting>
  <conditionalFormatting sqref="C419">
    <cfRule type="expression" dxfId="12505" priority="577">
      <formula>E392="YES"</formula>
    </cfRule>
  </conditionalFormatting>
  <conditionalFormatting sqref="C413 C416 C419">
    <cfRule type="expression" dxfId="12504" priority="16">
      <formula>#REF!="NO"</formula>
    </cfRule>
    <cfRule type="expression" dxfId="12503" priority="17">
      <formula>#REF!="YES"</formula>
    </cfRule>
  </conditionalFormatting>
  <conditionalFormatting sqref="C416">
    <cfRule type="expression" dxfId="12502" priority="15">
      <formula>#REF!="YES"</formula>
    </cfRule>
  </conditionalFormatting>
  <conditionalFormatting sqref="C413 C416 C419 C422">
    <cfRule type="expression" dxfId="12501" priority="13">
      <formula>E413="NO"</formula>
    </cfRule>
    <cfRule type="expression" dxfId="12500" priority="14">
      <formula>E413="YES"</formula>
    </cfRule>
  </conditionalFormatting>
  <conditionalFormatting sqref="C416 C422">
    <cfRule type="expression" dxfId="12499" priority="12">
      <formula>E416="YES"</formula>
    </cfRule>
  </conditionalFormatting>
  <conditionalFormatting sqref="C428 C431 C437 C440 C434 C425">
    <cfRule type="expression" dxfId="12498" priority="8">
      <formula>E425="NO"</formula>
    </cfRule>
    <cfRule type="expression" dxfId="12497" priority="9">
      <formula>E425="YES"</formula>
    </cfRule>
  </conditionalFormatting>
  <conditionalFormatting sqref="C434 C440 C428">
    <cfRule type="expression" dxfId="12496" priority="7">
      <formula>E428="YES"</formula>
    </cfRule>
  </conditionalFormatting>
  <conditionalFormatting sqref="C443 C446 C449 C452 C455 C458">
    <cfRule type="expression" dxfId="12495" priority="5">
      <formula>E443="NO"</formula>
    </cfRule>
    <cfRule type="expression" dxfId="12494" priority="6">
      <formula>E443="YES"</formula>
    </cfRule>
  </conditionalFormatting>
  <conditionalFormatting sqref="C446 C452 C458">
    <cfRule type="expression" dxfId="12493" priority="4">
      <formula>E446="YES"</formula>
    </cfRule>
  </conditionalFormatting>
  <conditionalFormatting sqref="C16 C19 C22">
    <cfRule type="expression" dxfId="12492" priority="2">
      <formula>E16="NO"</formula>
    </cfRule>
    <cfRule type="expression" dxfId="12491" priority="3">
      <formula>E16="YES"</formula>
    </cfRule>
  </conditionalFormatting>
  <conditionalFormatting sqref="C19">
    <cfRule type="expression" dxfId="12490" priority="1">
      <formula>E19="YES"</formula>
    </cfRule>
  </conditionalFormatting>
  <hyperlinks>
    <hyperlink ref="I2:K2" r:id="rId1" display="PLEASE CLICK 5 STAR VOTE!"/>
    <hyperlink ref="A461:C461" r:id="rId2" display="PREVIOUS TIPS"/>
    <hyperlink ref="A33:C33" r:id="rId3" display="PLEASE CLICK 5 STAR VOTE!"/>
    <hyperlink ref="A2:C2" r:id="rId4" display="PLEASE CLICK 5 STAR VOTE!"/>
    <hyperlink ref="A460:C460" r:id="rId5" display="PLEASE CLICK 5 STAR VOTE!"/>
    <hyperlink ref="A399:C399" r:id="rId6" display="PLEASE CLICK 5 STAR VOTE!"/>
    <hyperlink ref="A338:C338" r:id="rId7" display="PLEASE CLICK 5 STAR VOTE!"/>
    <hyperlink ref="A277:C277" r:id="rId8" display="PLEASE CLICK 5 STAR VOTE!"/>
    <hyperlink ref="A216:C216" r:id="rId9" display="PLEASE CLICK 5 STAR VOTE!"/>
    <hyperlink ref="A155:C155" r:id="rId10" display="PLEASE CLICK 5 STAR VOTE!"/>
    <hyperlink ref="A94:C94" r:id="rId11" display="PLEASE CLICK 5 STAR VOTE!"/>
  </hyperlinks>
  <pageMargins left="0.7" right="0.7" top="0.75" bottom="0.75" header="0.3" footer="0.3"/>
  <pageSetup orientation="portrait" r:id="rId12"/>
  <webPublishItems count="1">
    <webPublishItem id="21595" divId="Half Time Plus - History_21595" sourceType="sheet" destinationFile="C:\Users\7thpriest\Desktop\Half Time Plus - History.htm" title="Half Time"/>
  </webPublishItems>
</worksheet>
</file>

<file path=xl/worksheets/sheet4.xml><?xml version="1.0" encoding="utf-8"?>
<worksheet xmlns="http://schemas.openxmlformats.org/spreadsheetml/2006/main" xmlns:r="http://schemas.openxmlformats.org/officeDocument/2006/relationships">
  <dimension ref="A1:AK1500"/>
  <sheetViews>
    <sheetView workbookViewId="0">
      <selection activeCell="D3" sqref="D3:T36"/>
    </sheetView>
  </sheetViews>
  <sheetFormatPr defaultRowHeight="15"/>
  <cols>
    <col min="1" max="1" width="5.28515625" customWidth="1"/>
    <col min="2" max="2" width="37.42578125" hidden="1" customWidth="1"/>
    <col min="3" max="3" width="4.85546875" customWidth="1"/>
    <col min="4" max="4" width="9.140625" style="8" customWidth="1"/>
    <col min="5" max="5" width="6.85546875" style="12" customWidth="1"/>
    <col min="6" max="6" width="15.7109375" style="9" customWidth="1"/>
    <col min="7" max="7" width="4.140625" style="1" customWidth="1"/>
    <col min="8" max="8" width="15.7109375" style="9" customWidth="1"/>
    <col min="9" max="14" width="4.28515625" customWidth="1"/>
    <col min="15" max="16" width="7.7109375" style="12" customWidth="1"/>
    <col min="17" max="18" width="7.7109375" customWidth="1"/>
    <col min="19" max="20" width="9.28515625" customWidth="1"/>
    <col min="21" max="22" width="4.28515625" style="2" customWidth="1"/>
    <col min="23" max="23" width="5.7109375" style="2" customWidth="1"/>
    <col min="24" max="24" width="6.85546875" style="19" hidden="1" customWidth="1"/>
    <col min="25" max="25" width="2.7109375" customWidth="1"/>
    <col min="26" max="29" width="4.28515625" hidden="1" customWidth="1"/>
    <col min="30" max="30" width="4.28515625" customWidth="1"/>
    <col min="31" max="31" width="9.42578125" hidden="1" customWidth="1"/>
    <col min="32" max="32" width="3" hidden="1" customWidth="1"/>
    <col min="33" max="34" width="8.85546875" hidden="1" customWidth="1"/>
    <col min="35" max="35" width="7.28515625" customWidth="1"/>
    <col min="36" max="36" width="9.140625" customWidth="1"/>
  </cols>
  <sheetData>
    <row r="1" spans="1:36">
      <c r="A1" s="4" t="s">
        <v>4</v>
      </c>
      <c r="B1" s="4"/>
      <c r="C1" s="4"/>
      <c r="D1" s="23" t="s">
        <v>5</v>
      </c>
      <c r="E1" s="22" t="s">
        <v>6</v>
      </c>
      <c r="F1" s="7" t="s">
        <v>68</v>
      </c>
      <c r="G1" s="5" t="s">
        <v>0</v>
      </c>
      <c r="H1" s="7" t="s">
        <v>3</v>
      </c>
      <c r="O1" s="3"/>
      <c r="P1" s="3"/>
      <c r="U1" s="2" t="s">
        <v>8</v>
      </c>
      <c r="V1" s="2" t="s">
        <v>9</v>
      </c>
      <c r="W1" s="2" t="s">
        <v>18</v>
      </c>
      <c r="X1" s="19" t="s">
        <v>16</v>
      </c>
      <c r="AJ1" t="s">
        <v>14</v>
      </c>
    </row>
    <row r="2" spans="1:36">
      <c r="A2" s="4"/>
      <c r="B2" s="4"/>
      <c r="C2" s="4"/>
      <c r="D2" s="23"/>
      <c r="E2" s="22"/>
      <c r="F2" s="7"/>
      <c r="G2" s="5"/>
      <c r="H2" s="7"/>
      <c r="O2" s="3"/>
      <c r="P2" s="3"/>
    </row>
    <row r="3" spans="1:36">
      <c r="A3" s="2"/>
      <c r="B3" s="2"/>
      <c r="C3" s="2"/>
      <c r="D3" s="51" t="s">
        <v>548</v>
      </c>
      <c r="E3" s="3" t="s">
        <v>1889</v>
      </c>
      <c r="F3" s="8" t="s">
        <v>1476</v>
      </c>
      <c r="G3" s="2" t="s">
        <v>0</v>
      </c>
      <c r="H3" s="8" t="s">
        <v>352</v>
      </c>
      <c r="I3" s="2">
        <v>34</v>
      </c>
      <c r="J3" s="2">
        <v>45</v>
      </c>
      <c r="K3" s="2">
        <v>21</v>
      </c>
      <c r="L3" s="2" t="s">
        <v>1</v>
      </c>
      <c r="M3" s="2" t="s">
        <v>1</v>
      </c>
      <c r="N3" s="2">
        <v>13</v>
      </c>
      <c r="O3" s="3" t="s">
        <v>1868</v>
      </c>
      <c r="P3" s="3" t="s">
        <v>1868</v>
      </c>
      <c r="Q3" s="2">
        <v>45</v>
      </c>
      <c r="R3" s="2" t="b">
        <v>1</v>
      </c>
      <c r="S3" s="2" t="b">
        <v>1</v>
      </c>
      <c r="T3" s="2" t="s">
        <v>2</v>
      </c>
      <c r="U3" s="44"/>
      <c r="V3" s="44"/>
      <c r="W3" s="20"/>
      <c r="X3" s="20"/>
      <c r="Y3" s="11"/>
      <c r="Z3" s="2">
        <f>IF(J3&gt;52,10,0)</f>
        <v>0</v>
      </c>
      <c r="AA3">
        <f>IF(N3&gt;15,0,IF(N3&lt;8,10,5))</f>
        <v>5</v>
      </c>
      <c r="AB3">
        <f>IF(U3&gt;60,10,IF(U3&lt;49,0,5))</f>
        <v>0</v>
      </c>
      <c r="AC3">
        <f>IF(V3="Y",10,IF(V3="C",5,0))</f>
        <v>0</v>
      </c>
      <c r="AD3" s="2">
        <f>SUM(Z3:AC3)+50</f>
        <v>55</v>
      </c>
      <c r="AE3" s="2" t="str">
        <f>IF(AD3&lt;56,"HT Over 0.5 Goals","HT Under 1.5 Goals")</f>
        <v>HT Over 0.5 Goals</v>
      </c>
      <c r="AF3" s="6"/>
      <c r="AG3" s="6" t="str">
        <f>IF(O3="1-0","HT Under 1.5 Goals",IF(O3="0-0","HT Under 1.5 Goals",IF(O3="0-1","HT Under 1.5 Goals","HT Over 0.5 Goals")))</f>
        <v>HT Over 0.5 Goals</v>
      </c>
      <c r="AH3" s="6" t="str">
        <f>IF(O3="?",O3,AI3)</f>
        <v>YES</v>
      </c>
      <c r="AI3" s="6" t="str">
        <f>IF(AE3=AG3,"YES",IF(O3="0-1","YES",IF(O3="1-0","YES",IF(O3="?","?","NO"))))</f>
        <v>YES</v>
      </c>
    </row>
    <row r="4" spans="1:36">
      <c r="A4" s="2"/>
      <c r="B4" s="2"/>
      <c r="C4" s="2"/>
      <c r="D4" s="8" t="s">
        <v>548</v>
      </c>
      <c r="E4" s="3" t="s">
        <v>1889</v>
      </c>
      <c r="F4" s="8" t="s">
        <v>1194</v>
      </c>
      <c r="G4" s="2" t="s">
        <v>0</v>
      </c>
      <c r="H4" s="8" t="s">
        <v>138</v>
      </c>
      <c r="I4" s="2">
        <v>33</v>
      </c>
      <c r="J4" s="2">
        <v>57</v>
      </c>
      <c r="K4" s="2">
        <v>10</v>
      </c>
      <c r="L4" s="2" t="s">
        <v>1</v>
      </c>
      <c r="M4" s="2">
        <v>1</v>
      </c>
      <c r="N4" s="2">
        <v>23</v>
      </c>
      <c r="O4" s="3" t="s">
        <v>1868</v>
      </c>
      <c r="P4" s="3" t="s">
        <v>1868</v>
      </c>
      <c r="Q4" s="2" t="b">
        <v>1</v>
      </c>
      <c r="R4" s="2" t="b">
        <v>1</v>
      </c>
      <c r="S4" s="2" t="s">
        <v>2</v>
      </c>
      <c r="T4" s="2" t="s">
        <v>2</v>
      </c>
      <c r="U4" s="44"/>
      <c r="V4" s="44"/>
      <c r="W4" s="20"/>
      <c r="X4" s="20"/>
      <c r="Y4" s="11"/>
      <c r="Z4" s="2">
        <f t="shared" ref="Z4:Z67" si="0">IF(J4&gt;52,10,0)</f>
        <v>10</v>
      </c>
      <c r="AA4">
        <f t="shared" ref="AA4:AA67" si="1">IF(N4&gt;15,0,IF(N4&lt;8,10,5))</f>
        <v>0</v>
      </c>
      <c r="AB4">
        <f t="shared" ref="AB4:AB67" si="2">IF(U4&gt;60,10,IF(U4&lt;49,0,5))</f>
        <v>0</v>
      </c>
      <c r="AC4">
        <f t="shared" ref="AC4:AC67" si="3">IF(V4="Y",10,IF(V4="C",5,0))</f>
        <v>0</v>
      </c>
      <c r="AD4" s="2">
        <f t="shared" ref="AD4:AD67" si="4">SUM(Z4:AC4)+50</f>
        <v>60</v>
      </c>
      <c r="AE4" s="2" t="str">
        <f t="shared" ref="AE4:AE67" si="5">IF(AD4&lt;56,"HT Over 0.5 Goals","HT Under 1.5 Goals")</f>
        <v>HT Under 1.5 Goals</v>
      </c>
      <c r="AF4" s="6"/>
      <c r="AG4" s="6" t="str">
        <f t="shared" ref="AG4:AG67" si="6">IF(O4="1-0","HT Under 1.5 Goals",IF(O4="0-0","HT Under 1.5 Goals",IF(O4="0-1","HT Under 1.5 Goals","HT Over 0.5 Goals")))</f>
        <v>HT Over 0.5 Goals</v>
      </c>
      <c r="AH4" s="6" t="str">
        <f t="shared" ref="AH4:AH67" si="7">IF(O4="?",O4,AI4)</f>
        <v>NO</v>
      </c>
      <c r="AI4" s="6" t="str">
        <f t="shared" ref="AI4:AI67" si="8">IF(AE4=AG4,"YES",IF(O4="0-1","YES",IF(O4="1-0","YES",IF(O4="?","?","NO"))))</f>
        <v>NO</v>
      </c>
    </row>
    <row r="5" spans="1:36">
      <c r="A5" s="2"/>
      <c r="B5" s="2"/>
      <c r="C5" s="2"/>
      <c r="D5" s="8" t="s">
        <v>1869</v>
      </c>
      <c r="E5" s="3" t="s">
        <v>1889</v>
      </c>
      <c r="F5" s="8" t="s">
        <v>815</v>
      </c>
      <c r="G5" s="2" t="s">
        <v>0</v>
      </c>
      <c r="H5" s="8" t="s">
        <v>814</v>
      </c>
      <c r="I5" s="2">
        <v>36</v>
      </c>
      <c r="J5" s="2">
        <v>48</v>
      </c>
      <c r="K5" s="2">
        <v>15</v>
      </c>
      <c r="L5" s="2" t="s">
        <v>1</v>
      </c>
      <c r="M5" s="2">
        <v>1</v>
      </c>
      <c r="N5" s="2">
        <v>21</v>
      </c>
      <c r="O5" s="3" t="s">
        <v>1868</v>
      </c>
      <c r="P5" s="3" t="s">
        <v>1868</v>
      </c>
      <c r="Q5" s="2">
        <v>48</v>
      </c>
      <c r="R5" s="2" t="b">
        <v>1</v>
      </c>
      <c r="S5" s="2" t="s">
        <v>2</v>
      </c>
      <c r="T5" s="2" t="s">
        <v>2</v>
      </c>
      <c r="U5" s="44"/>
      <c r="V5" s="44"/>
      <c r="W5" s="20"/>
      <c r="X5" s="20"/>
      <c r="Y5" s="11"/>
      <c r="Z5" s="2">
        <f t="shared" si="0"/>
        <v>0</v>
      </c>
      <c r="AA5">
        <f t="shared" si="1"/>
        <v>0</v>
      </c>
      <c r="AB5">
        <f t="shared" si="2"/>
        <v>0</v>
      </c>
      <c r="AC5">
        <f t="shared" si="3"/>
        <v>0</v>
      </c>
      <c r="AD5" s="2">
        <f t="shared" si="4"/>
        <v>50</v>
      </c>
      <c r="AE5" s="2" t="str">
        <f t="shared" si="5"/>
        <v>HT Over 0.5 Goals</v>
      </c>
      <c r="AF5" s="6"/>
      <c r="AG5" s="6" t="str">
        <f t="shared" si="6"/>
        <v>HT Over 0.5 Goals</v>
      </c>
      <c r="AH5" s="6" t="str">
        <f t="shared" si="7"/>
        <v>YES</v>
      </c>
      <c r="AI5" s="6" t="str">
        <f t="shared" si="8"/>
        <v>YES</v>
      </c>
    </row>
    <row r="6" spans="1:36">
      <c r="A6" s="2"/>
      <c r="B6" s="2"/>
      <c r="C6" s="2"/>
      <c r="D6" s="8" t="s">
        <v>1891</v>
      </c>
      <c r="E6" s="3" t="s">
        <v>1890</v>
      </c>
      <c r="F6" s="8" t="s">
        <v>722</v>
      </c>
      <c r="G6" s="2" t="s">
        <v>0</v>
      </c>
      <c r="H6" s="8" t="s">
        <v>454</v>
      </c>
      <c r="I6" s="2">
        <v>24</v>
      </c>
      <c r="J6" s="2">
        <v>51</v>
      </c>
      <c r="K6" s="2">
        <v>25</v>
      </c>
      <c r="L6" s="2" t="s">
        <v>1</v>
      </c>
      <c r="M6" s="2" t="s">
        <v>1</v>
      </c>
      <c r="N6" s="2">
        <v>1</v>
      </c>
      <c r="O6" s="3" t="s">
        <v>1868</v>
      </c>
      <c r="P6" s="3" t="s">
        <v>1868</v>
      </c>
      <c r="Q6" s="2">
        <v>51</v>
      </c>
      <c r="R6" s="2" t="b">
        <v>1</v>
      </c>
      <c r="S6" s="2" t="b">
        <v>1</v>
      </c>
      <c r="T6" s="2" t="b">
        <v>1</v>
      </c>
      <c r="U6" s="44"/>
      <c r="V6" s="44"/>
      <c r="W6" s="20"/>
      <c r="X6" s="20"/>
      <c r="Y6" s="11"/>
      <c r="Z6" s="2">
        <f t="shared" si="0"/>
        <v>0</v>
      </c>
      <c r="AA6">
        <f t="shared" si="1"/>
        <v>10</v>
      </c>
      <c r="AB6">
        <f t="shared" si="2"/>
        <v>0</v>
      </c>
      <c r="AC6">
        <f t="shared" si="3"/>
        <v>0</v>
      </c>
      <c r="AD6" s="2">
        <f t="shared" si="4"/>
        <v>60</v>
      </c>
      <c r="AE6" s="2" t="str">
        <f t="shared" si="5"/>
        <v>HT Under 1.5 Goals</v>
      </c>
      <c r="AF6" s="6"/>
      <c r="AG6" s="6" t="str">
        <f t="shared" si="6"/>
        <v>HT Over 0.5 Goals</v>
      </c>
      <c r="AH6" s="6" t="str">
        <f t="shared" si="7"/>
        <v>NO</v>
      </c>
      <c r="AI6" s="6" t="str">
        <f t="shared" si="8"/>
        <v>NO</v>
      </c>
    </row>
    <row r="7" spans="1:36">
      <c r="A7" s="2"/>
      <c r="B7" s="2"/>
      <c r="C7" s="2"/>
      <c r="D7" s="8" t="s">
        <v>1891</v>
      </c>
      <c r="E7" s="3" t="s">
        <v>1890</v>
      </c>
      <c r="F7" s="8" t="s">
        <v>1278</v>
      </c>
      <c r="G7" s="2" t="s">
        <v>0</v>
      </c>
      <c r="H7" s="8" t="s">
        <v>1794</v>
      </c>
      <c r="I7" s="2">
        <v>27</v>
      </c>
      <c r="J7" s="2">
        <v>46</v>
      </c>
      <c r="K7" s="2">
        <v>27</v>
      </c>
      <c r="L7" s="2" t="s">
        <v>1</v>
      </c>
      <c r="M7" s="2" t="s">
        <v>1</v>
      </c>
      <c r="N7" s="2">
        <v>0</v>
      </c>
      <c r="O7" s="3" t="s">
        <v>1868</v>
      </c>
      <c r="P7" s="3" t="s">
        <v>1868</v>
      </c>
      <c r="Q7" s="2">
        <v>46</v>
      </c>
      <c r="R7" s="2" t="b">
        <v>1</v>
      </c>
      <c r="S7" s="2" t="b">
        <v>1</v>
      </c>
      <c r="T7" s="2" t="b">
        <v>1</v>
      </c>
      <c r="U7" s="44"/>
      <c r="V7" s="44"/>
      <c r="W7" s="20"/>
      <c r="X7" s="20"/>
      <c r="Y7" s="11"/>
      <c r="Z7" s="2">
        <f t="shared" si="0"/>
        <v>0</v>
      </c>
      <c r="AA7">
        <f t="shared" si="1"/>
        <v>10</v>
      </c>
      <c r="AB7">
        <f t="shared" si="2"/>
        <v>0</v>
      </c>
      <c r="AC7">
        <f t="shared" si="3"/>
        <v>0</v>
      </c>
      <c r="AD7" s="2">
        <f t="shared" si="4"/>
        <v>60</v>
      </c>
      <c r="AE7" s="2" t="str">
        <f t="shared" si="5"/>
        <v>HT Under 1.5 Goals</v>
      </c>
      <c r="AF7" s="6"/>
      <c r="AG7" s="6" t="str">
        <f t="shared" si="6"/>
        <v>HT Over 0.5 Goals</v>
      </c>
      <c r="AH7" s="6" t="str">
        <f t="shared" si="7"/>
        <v>NO</v>
      </c>
      <c r="AI7" s="6" t="str">
        <f t="shared" si="8"/>
        <v>NO</v>
      </c>
    </row>
    <row r="8" spans="1:36">
      <c r="A8" s="2"/>
      <c r="B8" s="2"/>
      <c r="C8" s="2"/>
      <c r="D8" s="8" t="s">
        <v>1891</v>
      </c>
      <c r="E8" s="3" t="s">
        <v>1890</v>
      </c>
      <c r="F8" s="8" t="s">
        <v>724</v>
      </c>
      <c r="G8" s="2" t="s">
        <v>0</v>
      </c>
      <c r="H8" s="8" t="s">
        <v>723</v>
      </c>
      <c r="I8" s="2">
        <v>20</v>
      </c>
      <c r="J8" s="2">
        <v>44</v>
      </c>
      <c r="K8" s="2">
        <v>36</v>
      </c>
      <c r="L8" s="2" t="s">
        <v>1</v>
      </c>
      <c r="M8" s="2">
        <v>2</v>
      </c>
      <c r="N8" s="2">
        <v>16</v>
      </c>
      <c r="O8" s="3" t="s">
        <v>1868</v>
      </c>
      <c r="P8" s="3" t="s">
        <v>1868</v>
      </c>
      <c r="Q8" s="2">
        <v>44</v>
      </c>
      <c r="R8" s="2" t="b">
        <v>1</v>
      </c>
      <c r="S8" s="2" t="s">
        <v>2</v>
      </c>
      <c r="T8" s="2" t="s">
        <v>2</v>
      </c>
      <c r="U8" s="44"/>
      <c r="V8" s="44"/>
      <c r="W8" s="20"/>
      <c r="X8" s="20"/>
      <c r="Y8" s="11"/>
      <c r="Z8" s="2">
        <f t="shared" si="0"/>
        <v>0</v>
      </c>
      <c r="AA8">
        <f t="shared" si="1"/>
        <v>0</v>
      </c>
      <c r="AB8">
        <f t="shared" si="2"/>
        <v>0</v>
      </c>
      <c r="AC8">
        <f t="shared" si="3"/>
        <v>0</v>
      </c>
      <c r="AD8" s="2">
        <f t="shared" si="4"/>
        <v>50</v>
      </c>
      <c r="AE8" s="2" t="str">
        <f t="shared" si="5"/>
        <v>HT Over 0.5 Goals</v>
      </c>
      <c r="AF8" s="6"/>
      <c r="AG8" s="6" t="str">
        <f t="shared" si="6"/>
        <v>HT Over 0.5 Goals</v>
      </c>
      <c r="AH8" s="6" t="str">
        <f t="shared" si="7"/>
        <v>YES</v>
      </c>
      <c r="AI8" s="6" t="str">
        <f t="shared" si="8"/>
        <v>YES</v>
      </c>
    </row>
    <row r="9" spans="1:36">
      <c r="A9" s="2"/>
      <c r="B9" s="2"/>
      <c r="C9" s="2"/>
      <c r="D9" s="8" t="s">
        <v>513</v>
      </c>
      <c r="E9" s="3" t="s">
        <v>1890</v>
      </c>
      <c r="F9" s="8" t="s">
        <v>779</v>
      </c>
      <c r="G9" s="2" t="s">
        <v>0</v>
      </c>
      <c r="H9" s="8" t="s">
        <v>778</v>
      </c>
      <c r="I9" s="2">
        <v>26</v>
      </c>
      <c r="J9" s="2">
        <v>59</v>
      </c>
      <c r="K9" s="2">
        <v>14</v>
      </c>
      <c r="L9" s="2" t="s">
        <v>1</v>
      </c>
      <c r="M9" s="2">
        <v>1</v>
      </c>
      <c r="N9" s="2">
        <v>12</v>
      </c>
      <c r="O9" s="3" t="s">
        <v>1868</v>
      </c>
      <c r="P9" s="3" t="s">
        <v>1868</v>
      </c>
      <c r="Q9" s="2" t="b">
        <v>1</v>
      </c>
      <c r="R9" s="2" t="b">
        <v>1</v>
      </c>
      <c r="S9" s="2" t="s">
        <v>2</v>
      </c>
      <c r="T9" s="2" t="s">
        <v>2</v>
      </c>
      <c r="U9" s="44"/>
      <c r="V9" s="44"/>
      <c r="W9" s="20"/>
      <c r="X9" s="20"/>
      <c r="Y9" s="11"/>
      <c r="Z9" s="2">
        <f t="shared" si="0"/>
        <v>10</v>
      </c>
      <c r="AA9">
        <f t="shared" si="1"/>
        <v>5</v>
      </c>
      <c r="AB9">
        <f t="shared" si="2"/>
        <v>0</v>
      </c>
      <c r="AC9">
        <f t="shared" si="3"/>
        <v>0</v>
      </c>
      <c r="AD9" s="2">
        <f t="shared" si="4"/>
        <v>65</v>
      </c>
      <c r="AE9" s="2" t="str">
        <f t="shared" si="5"/>
        <v>HT Under 1.5 Goals</v>
      </c>
      <c r="AF9" s="6"/>
      <c r="AG9" s="6" t="str">
        <f t="shared" si="6"/>
        <v>HT Over 0.5 Goals</v>
      </c>
      <c r="AH9" s="6" t="str">
        <f t="shared" si="7"/>
        <v>NO</v>
      </c>
      <c r="AI9" s="6" t="str">
        <f t="shared" si="8"/>
        <v>NO</v>
      </c>
    </row>
    <row r="10" spans="1:36">
      <c r="A10" s="2"/>
      <c r="B10" s="2"/>
      <c r="C10" s="2"/>
      <c r="D10" s="8" t="s">
        <v>1875</v>
      </c>
      <c r="E10" s="3" t="s">
        <v>1893</v>
      </c>
      <c r="F10" s="8" t="s">
        <v>1894</v>
      </c>
      <c r="G10" s="2" t="s">
        <v>0</v>
      </c>
      <c r="H10" s="8" t="s">
        <v>1895</v>
      </c>
      <c r="I10" s="2">
        <v>26</v>
      </c>
      <c r="J10" s="2">
        <v>43</v>
      </c>
      <c r="K10" s="2">
        <v>30</v>
      </c>
      <c r="L10" s="2" t="s">
        <v>1</v>
      </c>
      <c r="M10" s="2">
        <v>1</v>
      </c>
      <c r="N10" s="2">
        <v>4</v>
      </c>
      <c r="O10" s="3" t="s">
        <v>1868</v>
      </c>
      <c r="P10" s="3" t="s">
        <v>1868</v>
      </c>
      <c r="Q10" s="2">
        <v>43</v>
      </c>
      <c r="R10" s="2" t="b">
        <v>1</v>
      </c>
      <c r="S10" s="2" t="s">
        <v>2</v>
      </c>
      <c r="T10" s="2" t="b">
        <v>1</v>
      </c>
      <c r="U10" s="44"/>
      <c r="V10" s="44"/>
      <c r="W10" s="20"/>
      <c r="X10" s="20"/>
      <c r="Y10" s="11"/>
      <c r="Z10" s="2">
        <f t="shared" si="0"/>
        <v>0</v>
      </c>
      <c r="AA10">
        <f t="shared" si="1"/>
        <v>10</v>
      </c>
      <c r="AB10">
        <f t="shared" si="2"/>
        <v>0</v>
      </c>
      <c r="AC10">
        <f t="shared" si="3"/>
        <v>0</v>
      </c>
      <c r="AD10" s="2">
        <f t="shared" si="4"/>
        <v>60</v>
      </c>
      <c r="AE10" s="2" t="str">
        <f t="shared" si="5"/>
        <v>HT Under 1.5 Goals</v>
      </c>
      <c r="AF10" s="6"/>
      <c r="AG10" s="6" t="str">
        <f t="shared" si="6"/>
        <v>HT Over 0.5 Goals</v>
      </c>
      <c r="AH10" s="6" t="str">
        <f t="shared" si="7"/>
        <v>NO</v>
      </c>
      <c r="AI10" s="6" t="str">
        <f t="shared" si="8"/>
        <v>NO</v>
      </c>
    </row>
    <row r="11" spans="1:36">
      <c r="A11" s="2"/>
      <c r="B11" s="2"/>
      <c r="C11" s="2"/>
      <c r="D11" s="8" t="s">
        <v>1896</v>
      </c>
      <c r="E11" s="3" t="s">
        <v>1897</v>
      </c>
      <c r="F11" s="8" t="s">
        <v>1754</v>
      </c>
      <c r="G11" s="2" t="s">
        <v>0</v>
      </c>
      <c r="H11" s="8" t="s">
        <v>1848</v>
      </c>
      <c r="I11" s="2">
        <v>10</v>
      </c>
      <c r="J11" s="2">
        <v>51</v>
      </c>
      <c r="K11" s="2">
        <v>39</v>
      </c>
      <c r="L11" s="2" t="s">
        <v>1</v>
      </c>
      <c r="M11" s="2" t="s">
        <v>1</v>
      </c>
      <c r="N11" s="2">
        <v>29</v>
      </c>
      <c r="O11" s="3" t="s">
        <v>1868</v>
      </c>
      <c r="P11" s="3" t="s">
        <v>1868</v>
      </c>
      <c r="Q11" s="2">
        <v>51</v>
      </c>
      <c r="R11" s="2" t="b">
        <v>1</v>
      </c>
      <c r="S11" s="2" t="b">
        <v>1</v>
      </c>
      <c r="T11" s="2" t="s">
        <v>2</v>
      </c>
      <c r="U11" s="44"/>
      <c r="V11" s="44"/>
      <c r="W11" s="20"/>
      <c r="X11" s="20"/>
      <c r="Y11" s="11"/>
      <c r="Z11" s="2">
        <f t="shared" si="0"/>
        <v>0</v>
      </c>
      <c r="AA11">
        <f t="shared" si="1"/>
        <v>0</v>
      </c>
      <c r="AB11">
        <f t="shared" si="2"/>
        <v>0</v>
      </c>
      <c r="AC11">
        <f t="shared" si="3"/>
        <v>0</v>
      </c>
      <c r="AD11" s="2">
        <f t="shared" si="4"/>
        <v>50</v>
      </c>
      <c r="AE11" s="2" t="str">
        <f t="shared" si="5"/>
        <v>HT Over 0.5 Goals</v>
      </c>
      <c r="AF11" s="6"/>
      <c r="AG11" s="6" t="str">
        <f t="shared" si="6"/>
        <v>HT Over 0.5 Goals</v>
      </c>
      <c r="AH11" s="6" t="str">
        <f t="shared" si="7"/>
        <v>YES</v>
      </c>
      <c r="AI11" s="6" t="str">
        <f t="shared" si="8"/>
        <v>YES</v>
      </c>
    </row>
    <row r="12" spans="1:36">
      <c r="A12" s="2"/>
      <c r="B12" s="2"/>
      <c r="C12" s="2"/>
      <c r="D12" s="8" t="s">
        <v>1896</v>
      </c>
      <c r="E12" s="3" t="s">
        <v>1897</v>
      </c>
      <c r="F12" s="8" t="s">
        <v>1747</v>
      </c>
      <c r="G12" s="2" t="s">
        <v>0</v>
      </c>
      <c r="H12" s="8" t="s">
        <v>1823</v>
      </c>
      <c r="I12" s="2">
        <v>42</v>
      </c>
      <c r="J12" s="2">
        <v>45</v>
      </c>
      <c r="K12" s="2">
        <v>13</v>
      </c>
      <c r="L12" s="2" t="s">
        <v>1</v>
      </c>
      <c r="M12" s="2">
        <v>1</v>
      </c>
      <c r="N12" s="2">
        <v>29</v>
      </c>
      <c r="O12" s="3" t="s">
        <v>1868</v>
      </c>
      <c r="P12" s="3" t="s">
        <v>1868</v>
      </c>
      <c r="Q12" s="2">
        <v>45</v>
      </c>
      <c r="R12" s="2" t="b">
        <v>1</v>
      </c>
      <c r="S12" s="2" t="s">
        <v>2</v>
      </c>
      <c r="T12" s="2" t="s">
        <v>2</v>
      </c>
      <c r="U12" s="44"/>
      <c r="V12" s="44"/>
      <c r="W12" s="20"/>
      <c r="X12" s="20"/>
      <c r="Y12" s="11"/>
      <c r="Z12" s="2">
        <f t="shared" si="0"/>
        <v>0</v>
      </c>
      <c r="AA12">
        <f t="shared" si="1"/>
        <v>0</v>
      </c>
      <c r="AB12">
        <f t="shared" si="2"/>
        <v>0</v>
      </c>
      <c r="AC12">
        <f t="shared" si="3"/>
        <v>0</v>
      </c>
      <c r="AD12" s="2">
        <f t="shared" si="4"/>
        <v>50</v>
      </c>
      <c r="AE12" s="2" t="str">
        <f t="shared" si="5"/>
        <v>HT Over 0.5 Goals</v>
      </c>
      <c r="AF12" s="6"/>
      <c r="AG12" s="6" t="str">
        <f t="shared" si="6"/>
        <v>HT Over 0.5 Goals</v>
      </c>
      <c r="AH12" s="6" t="str">
        <f t="shared" si="7"/>
        <v>YES</v>
      </c>
      <c r="AI12" s="6" t="str">
        <f t="shared" si="8"/>
        <v>YES</v>
      </c>
    </row>
    <row r="13" spans="1:36">
      <c r="A13" s="2"/>
      <c r="B13" s="2"/>
      <c r="C13" s="2"/>
      <c r="D13" s="8" t="s">
        <v>1873</v>
      </c>
      <c r="E13" s="3" t="s">
        <v>1898</v>
      </c>
      <c r="F13" s="8" t="s">
        <v>902</v>
      </c>
      <c r="G13" s="2" t="s">
        <v>0</v>
      </c>
      <c r="H13" s="8" t="s">
        <v>1553</v>
      </c>
      <c r="I13" s="2">
        <v>16</v>
      </c>
      <c r="J13" s="2">
        <v>48</v>
      </c>
      <c r="K13" s="2">
        <v>37</v>
      </c>
      <c r="L13" s="2" t="s">
        <v>1</v>
      </c>
      <c r="M13" s="2" t="s">
        <v>1</v>
      </c>
      <c r="N13" s="2">
        <v>21</v>
      </c>
      <c r="O13" s="3" t="s">
        <v>1868</v>
      </c>
      <c r="P13" s="3" t="s">
        <v>1868</v>
      </c>
      <c r="Q13" s="2">
        <v>48</v>
      </c>
      <c r="R13" s="2" t="b">
        <v>1</v>
      </c>
      <c r="S13" s="2" t="b">
        <v>1</v>
      </c>
      <c r="T13" s="2" t="s">
        <v>2</v>
      </c>
      <c r="U13" s="44"/>
      <c r="V13" s="44"/>
      <c r="W13" s="20"/>
      <c r="X13" s="20"/>
      <c r="Y13" s="11"/>
      <c r="Z13" s="2">
        <f t="shared" si="0"/>
        <v>0</v>
      </c>
      <c r="AA13">
        <f t="shared" si="1"/>
        <v>0</v>
      </c>
      <c r="AB13">
        <f t="shared" si="2"/>
        <v>0</v>
      </c>
      <c r="AC13">
        <f t="shared" si="3"/>
        <v>0</v>
      </c>
      <c r="AD13" s="2">
        <f t="shared" si="4"/>
        <v>50</v>
      </c>
      <c r="AE13" s="2" t="str">
        <f t="shared" si="5"/>
        <v>HT Over 0.5 Goals</v>
      </c>
      <c r="AF13" s="6"/>
      <c r="AG13" s="6" t="str">
        <f t="shared" si="6"/>
        <v>HT Over 0.5 Goals</v>
      </c>
      <c r="AH13" s="6" t="str">
        <f t="shared" si="7"/>
        <v>YES</v>
      </c>
      <c r="AI13" s="6" t="str">
        <f t="shared" si="8"/>
        <v>YES</v>
      </c>
    </row>
    <row r="14" spans="1:36">
      <c r="A14" s="2"/>
      <c r="B14" s="2"/>
      <c r="C14" s="2"/>
      <c r="D14" s="8" t="s">
        <v>396</v>
      </c>
      <c r="E14" s="3" t="s">
        <v>1899</v>
      </c>
      <c r="F14" s="8" t="s">
        <v>771</v>
      </c>
      <c r="G14" s="2" t="s">
        <v>0</v>
      </c>
      <c r="H14" s="8" t="s">
        <v>214</v>
      </c>
      <c r="I14" s="2">
        <v>22</v>
      </c>
      <c r="J14" s="2">
        <v>60</v>
      </c>
      <c r="K14" s="2">
        <v>19</v>
      </c>
      <c r="L14" s="2" t="s">
        <v>1</v>
      </c>
      <c r="M14" s="2">
        <v>1</v>
      </c>
      <c r="N14" s="2">
        <v>3</v>
      </c>
      <c r="O14" s="3" t="s">
        <v>1868</v>
      </c>
      <c r="P14" s="3" t="s">
        <v>1868</v>
      </c>
      <c r="Q14" s="2" t="b">
        <v>1</v>
      </c>
      <c r="R14" s="2" t="b">
        <v>1</v>
      </c>
      <c r="S14" s="2" t="s">
        <v>2</v>
      </c>
      <c r="T14" s="2" t="b">
        <v>1</v>
      </c>
      <c r="U14" s="44"/>
      <c r="V14" s="44"/>
      <c r="W14" s="20"/>
      <c r="X14" s="20"/>
      <c r="Y14" s="11"/>
      <c r="Z14" s="2">
        <f t="shared" si="0"/>
        <v>10</v>
      </c>
      <c r="AA14">
        <f t="shared" si="1"/>
        <v>10</v>
      </c>
      <c r="AB14">
        <f t="shared" si="2"/>
        <v>0</v>
      </c>
      <c r="AC14">
        <f t="shared" si="3"/>
        <v>0</v>
      </c>
      <c r="AD14" s="2">
        <f t="shared" si="4"/>
        <v>70</v>
      </c>
      <c r="AE14" s="2" t="str">
        <f t="shared" si="5"/>
        <v>HT Under 1.5 Goals</v>
      </c>
      <c r="AF14" s="6"/>
      <c r="AG14" s="6" t="str">
        <f t="shared" si="6"/>
        <v>HT Over 0.5 Goals</v>
      </c>
      <c r="AH14" s="6" t="str">
        <f t="shared" si="7"/>
        <v>NO</v>
      </c>
      <c r="AI14" s="6" t="str">
        <f t="shared" si="8"/>
        <v>NO</v>
      </c>
    </row>
    <row r="15" spans="1:36">
      <c r="A15" s="2"/>
      <c r="B15" s="2"/>
      <c r="C15" s="2"/>
      <c r="D15" s="8" t="s">
        <v>1892</v>
      </c>
      <c r="E15" s="3" t="s">
        <v>1899</v>
      </c>
      <c r="F15" s="8" t="s">
        <v>1900</v>
      </c>
      <c r="G15" s="2" t="s">
        <v>0</v>
      </c>
      <c r="H15" s="8" t="s">
        <v>1690</v>
      </c>
      <c r="I15" s="2">
        <v>39</v>
      </c>
      <c r="J15" s="2">
        <v>55</v>
      </c>
      <c r="K15" s="2">
        <v>6</v>
      </c>
      <c r="L15" s="2" t="s">
        <v>1</v>
      </c>
      <c r="M15" s="2" t="s">
        <v>1</v>
      </c>
      <c r="N15" s="2">
        <v>33</v>
      </c>
      <c r="O15" s="3" t="s">
        <v>1868</v>
      </c>
      <c r="P15" s="3" t="s">
        <v>1868</v>
      </c>
      <c r="Q15" s="2" t="b">
        <v>1</v>
      </c>
      <c r="R15" s="2" t="b">
        <v>1</v>
      </c>
      <c r="S15" s="2" t="b">
        <v>1</v>
      </c>
      <c r="T15" s="2" t="s">
        <v>2</v>
      </c>
      <c r="U15" s="44"/>
      <c r="V15" s="44"/>
      <c r="W15" s="20"/>
      <c r="X15" s="20"/>
      <c r="Y15" s="11"/>
      <c r="Z15" s="2">
        <f t="shared" si="0"/>
        <v>10</v>
      </c>
      <c r="AA15">
        <f t="shared" si="1"/>
        <v>0</v>
      </c>
      <c r="AB15">
        <f t="shared" si="2"/>
        <v>0</v>
      </c>
      <c r="AC15">
        <f t="shared" si="3"/>
        <v>0</v>
      </c>
      <c r="AD15" s="2">
        <f t="shared" si="4"/>
        <v>60</v>
      </c>
      <c r="AE15" s="2" t="str">
        <f t="shared" si="5"/>
        <v>HT Under 1.5 Goals</v>
      </c>
      <c r="AF15" s="6"/>
      <c r="AG15" s="6" t="str">
        <f t="shared" si="6"/>
        <v>HT Over 0.5 Goals</v>
      </c>
      <c r="AH15" s="6" t="str">
        <f t="shared" si="7"/>
        <v>NO</v>
      </c>
      <c r="AI15" s="6" t="str">
        <f t="shared" si="8"/>
        <v>NO</v>
      </c>
    </row>
    <row r="16" spans="1:36">
      <c r="A16" s="2"/>
      <c r="B16" s="2"/>
      <c r="C16" s="2"/>
      <c r="D16" s="8" t="s">
        <v>553</v>
      </c>
      <c r="E16" s="3" t="s">
        <v>1899</v>
      </c>
      <c r="F16" s="8" t="s">
        <v>1568</v>
      </c>
      <c r="G16" s="2" t="s">
        <v>0</v>
      </c>
      <c r="H16" s="8" t="s">
        <v>601</v>
      </c>
      <c r="I16" s="2">
        <v>11</v>
      </c>
      <c r="J16" s="2">
        <v>61</v>
      </c>
      <c r="K16" s="2">
        <v>29</v>
      </c>
      <c r="L16" s="2" t="s">
        <v>1</v>
      </c>
      <c r="M16" s="2">
        <v>2</v>
      </c>
      <c r="N16" s="2">
        <v>18</v>
      </c>
      <c r="O16" s="3" t="s">
        <v>1868</v>
      </c>
      <c r="P16" s="3" t="s">
        <v>1868</v>
      </c>
      <c r="Q16" s="2" t="b">
        <v>1</v>
      </c>
      <c r="R16" s="2" t="b">
        <v>1</v>
      </c>
      <c r="S16" s="2" t="s">
        <v>2</v>
      </c>
      <c r="T16" s="2" t="s">
        <v>2</v>
      </c>
      <c r="U16" s="44"/>
      <c r="V16" s="44"/>
      <c r="W16" s="20"/>
      <c r="X16" s="20"/>
      <c r="Y16" s="11"/>
      <c r="Z16" s="2">
        <f t="shared" si="0"/>
        <v>10</v>
      </c>
      <c r="AA16">
        <f t="shared" si="1"/>
        <v>0</v>
      </c>
      <c r="AB16">
        <f t="shared" si="2"/>
        <v>0</v>
      </c>
      <c r="AC16">
        <f t="shared" si="3"/>
        <v>0</v>
      </c>
      <c r="AD16" s="2">
        <f t="shared" si="4"/>
        <v>60</v>
      </c>
      <c r="AE16" s="2" t="str">
        <f t="shared" si="5"/>
        <v>HT Under 1.5 Goals</v>
      </c>
      <c r="AF16" s="6"/>
      <c r="AG16" s="6" t="str">
        <f t="shared" si="6"/>
        <v>HT Over 0.5 Goals</v>
      </c>
      <c r="AH16" s="6" t="str">
        <f t="shared" si="7"/>
        <v>NO</v>
      </c>
      <c r="AI16" s="6" t="str">
        <f t="shared" si="8"/>
        <v>NO</v>
      </c>
    </row>
    <row r="17" spans="1:35">
      <c r="A17" s="2"/>
      <c r="B17" s="2"/>
      <c r="C17" s="2"/>
      <c r="D17" s="8" t="s">
        <v>553</v>
      </c>
      <c r="E17" s="3" t="s">
        <v>1899</v>
      </c>
      <c r="F17" s="8" t="s">
        <v>489</v>
      </c>
      <c r="G17" s="2" t="s">
        <v>0</v>
      </c>
      <c r="H17" s="8" t="s">
        <v>952</v>
      </c>
      <c r="I17" s="2">
        <v>16</v>
      </c>
      <c r="J17" s="2">
        <v>60</v>
      </c>
      <c r="K17" s="2">
        <v>24</v>
      </c>
      <c r="L17" s="2" t="s">
        <v>1</v>
      </c>
      <c r="M17" s="2">
        <v>1</v>
      </c>
      <c r="N17" s="2">
        <v>8</v>
      </c>
      <c r="O17" s="3" t="s">
        <v>1868</v>
      </c>
      <c r="P17" s="3" t="s">
        <v>1868</v>
      </c>
      <c r="Q17" s="2" t="b">
        <v>1</v>
      </c>
      <c r="R17" s="2" t="b">
        <v>1</v>
      </c>
      <c r="S17" s="2" t="s">
        <v>2</v>
      </c>
      <c r="T17" s="2" t="s">
        <v>2</v>
      </c>
      <c r="U17" s="44"/>
      <c r="V17" s="44"/>
      <c r="W17" s="20"/>
      <c r="X17" s="20"/>
      <c r="Y17" s="11"/>
      <c r="Z17" s="2">
        <f t="shared" si="0"/>
        <v>10</v>
      </c>
      <c r="AA17">
        <f t="shared" si="1"/>
        <v>5</v>
      </c>
      <c r="AB17">
        <f t="shared" si="2"/>
        <v>0</v>
      </c>
      <c r="AC17">
        <f t="shared" si="3"/>
        <v>0</v>
      </c>
      <c r="AD17" s="2">
        <f t="shared" si="4"/>
        <v>65</v>
      </c>
      <c r="AE17" s="2" t="str">
        <f t="shared" si="5"/>
        <v>HT Under 1.5 Goals</v>
      </c>
      <c r="AF17" s="6"/>
      <c r="AG17" s="6" t="str">
        <f t="shared" si="6"/>
        <v>HT Over 0.5 Goals</v>
      </c>
      <c r="AH17" s="6" t="str">
        <f t="shared" si="7"/>
        <v>NO</v>
      </c>
      <c r="AI17" s="6" t="str">
        <f t="shared" si="8"/>
        <v>NO</v>
      </c>
    </row>
    <row r="18" spans="1:35">
      <c r="A18" s="2"/>
      <c r="B18" s="2"/>
      <c r="C18" s="2"/>
      <c r="D18" s="8" t="s">
        <v>553</v>
      </c>
      <c r="E18" s="3" t="s">
        <v>1899</v>
      </c>
      <c r="F18" s="8" t="s">
        <v>1190</v>
      </c>
      <c r="G18" s="2" t="s">
        <v>0</v>
      </c>
      <c r="H18" s="8" t="s">
        <v>1825</v>
      </c>
      <c r="I18" s="2">
        <v>23</v>
      </c>
      <c r="J18" s="2">
        <v>56</v>
      </c>
      <c r="K18" s="2">
        <v>21</v>
      </c>
      <c r="L18" s="2" t="s">
        <v>1</v>
      </c>
      <c r="M18" s="2">
        <v>2</v>
      </c>
      <c r="N18" s="2">
        <v>2</v>
      </c>
      <c r="O18" s="3" t="s">
        <v>1868</v>
      </c>
      <c r="P18" s="3" t="s">
        <v>1868</v>
      </c>
      <c r="Q18" s="2" t="b">
        <v>1</v>
      </c>
      <c r="R18" s="2" t="b">
        <v>1</v>
      </c>
      <c r="S18" s="2" t="s">
        <v>2</v>
      </c>
      <c r="T18" s="2" t="b">
        <v>1</v>
      </c>
      <c r="U18" s="44"/>
      <c r="V18" s="44"/>
      <c r="W18" s="20"/>
      <c r="X18" s="20"/>
      <c r="Y18" s="11"/>
      <c r="Z18" s="2">
        <f t="shared" si="0"/>
        <v>10</v>
      </c>
      <c r="AA18">
        <f t="shared" si="1"/>
        <v>10</v>
      </c>
      <c r="AB18">
        <f t="shared" si="2"/>
        <v>0</v>
      </c>
      <c r="AC18">
        <f t="shared" si="3"/>
        <v>0</v>
      </c>
      <c r="AD18" s="2">
        <f t="shared" si="4"/>
        <v>70</v>
      </c>
      <c r="AE18" s="2" t="str">
        <f t="shared" si="5"/>
        <v>HT Under 1.5 Goals</v>
      </c>
      <c r="AF18" s="6"/>
      <c r="AG18" s="6" t="str">
        <f t="shared" si="6"/>
        <v>HT Over 0.5 Goals</v>
      </c>
      <c r="AH18" s="6" t="str">
        <f t="shared" si="7"/>
        <v>NO</v>
      </c>
      <c r="AI18" s="6" t="str">
        <f t="shared" si="8"/>
        <v>NO</v>
      </c>
    </row>
    <row r="19" spans="1:35">
      <c r="A19" s="2"/>
      <c r="B19" s="2"/>
      <c r="C19" s="2"/>
      <c r="D19" s="8" t="s">
        <v>553</v>
      </c>
      <c r="E19" s="3" t="s">
        <v>1899</v>
      </c>
      <c r="F19" s="8" t="s">
        <v>1420</v>
      </c>
      <c r="G19" s="2" t="s">
        <v>0</v>
      </c>
      <c r="H19" s="8" t="s">
        <v>580</v>
      </c>
      <c r="I19" s="2">
        <v>24</v>
      </c>
      <c r="J19" s="2">
        <v>55</v>
      </c>
      <c r="K19" s="2">
        <v>21</v>
      </c>
      <c r="L19" s="2" t="s">
        <v>1</v>
      </c>
      <c r="M19" s="2">
        <v>2</v>
      </c>
      <c r="N19" s="2">
        <v>3</v>
      </c>
      <c r="O19" s="3" t="s">
        <v>1868</v>
      </c>
      <c r="P19" s="3" t="s">
        <v>1868</v>
      </c>
      <c r="Q19" s="2" t="b">
        <v>1</v>
      </c>
      <c r="R19" s="2" t="b">
        <v>1</v>
      </c>
      <c r="S19" s="2" t="s">
        <v>2</v>
      </c>
      <c r="T19" s="2" t="b">
        <v>1</v>
      </c>
      <c r="U19" s="44"/>
      <c r="V19" s="44"/>
      <c r="W19" s="20"/>
      <c r="X19" s="20"/>
      <c r="Y19" s="11"/>
      <c r="Z19" s="2">
        <f t="shared" si="0"/>
        <v>10</v>
      </c>
      <c r="AA19">
        <f t="shared" si="1"/>
        <v>10</v>
      </c>
      <c r="AB19">
        <f t="shared" si="2"/>
        <v>0</v>
      </c>
      <c r="AC19">
        <f t="shared" si="3"/>
        <v>0</v>
      </c>
      <c r="AD19" s="2">
        <f t="shared" si="4"/>
        <v>70</v>
      </c>
      <c r="AE19" s="2" t="str">
        <f t="shared" si="5"/>
        <v>HT Under 1.5 Goals</v>
      </c>
      <c r="AF19" s="6"/>
      <c r="AG19" s="6" t="str">
        <f t="shared" si="6"/>
        <v>HT Over 0.5 Goals</v>
      </c>
      <c r="AH19" s="6" t="str">
        <f t="shared" si="7"/>
        <v>NO</v>
      </c>
      <c r="AI19" s="6" t="str">
        <f t="shared" si="8"/>
        <v>NO</v>
      </c>
    </row>
    <row r="20" spans="1:35">
      <c r="A20" s="2"/>
      <c r="B20" s="2"/>
      <c r="C20" s="2"/>
      <c r="D20" s="8" t="s">
        <v>553</v>
      </c>
      <c r="E20" s="3" t="s">
        <v>1899</v>
      </c>
      <c r="F20" s="8" t="s">
        <v>1117</v>
      </c>
      <c r="G20" s="2" t="s">
        <v>0</v>
      </c>
      <c r="H20" s="8" t="s">
        <v>587</v>
      </c>
      <c r="I20" s="2">
        <v>21</v>
      </c>
      <c r="J20" s="2">
        <v>54</v>
      </c>
      <c r="K20" s="2">
        <v>25</v>
      </c>
      <c r="L20" s="2" t="s">
        <v>1</v>
      </c>
      <c r="M20" s="2" t="s">
        <v>1</v>
      </c>
      <c r="N20" s="2">
        <v>4</v>
      </c>
      <c r="O20" s="3" t="s">
        <v>1868</v>
      </c>
      <c r="P20" s="3" t="s">
        <v>1868</v>
      </c>
      <c r="Q20" s="2" t="b">
        <v>1</v>
      </c>
      <c r="R20" s="2" t="b">
        <v>1</v>
      </c>
      <c r="S20" s="2" t="b">
        <v>1</v>
      </c>
      <c r="T20" s="2" t="b">
        <v>1</v>
      </c>
      <c r="U20" s="44"/>
      <c r="V20" s="44"/>
      <c r="W20" s="20"/>
      <c r="X20" s="20"/>
      <c r="Y20" s="11"/>
      <c r="Z20" s="2">
        <f t="shared" si="0"/>
        <v>10</v>
      </c>
      <c r="AA20">
        <f t="shared" si="1"/>
        <v>10</v>
      </c>
      <c r="AB20">
        <f t="shared" si="2"/>
        <v>0</v>
      </c>
      <c r="AC20">
        <f t="shared" si="3"/>
        <v>0</v>
      </c>
      <c r="AD20" s="2">
        <f t="shared" si="4"/>
        <v>70</v>
      </c>
      <c r="AE20" s="2" t="str">
        <f t="shared" si="5"/>
        <v>HT Under 1.5 Goals</v>
      </c>
      <c r="AF20" s="6"/>
      <c r="AG20" s="6" t="str">
        <f t="shared" si="6"/>
        <v>HT Over 0.5 Goals</v>
      </c>
      <c r="AH20" s="6" t="str">
        <f t="shared" si="7"/>
        <v>NO</v>
      </c>
      <c r="AI20" s="6" t="str">
        <f t="shared" si="8"/>
        <v>NO</v>
      </c>
    </row>
    <row r="21" spans="1:35">
      <c r="A21" s="2"/>
      <c r="B21" s="2"/>
      <c r="C21" s="2"/>
      <c r="D21" s="8" t="s">
        <v>553</v>
      </c>
      <c r="E21" s="3" t="s">
        <v>1899</v>
      </c>
      <c r="F21" s="8" t="s">
        <v>1629</v>
      </c>
      <c r="G21" s="2" t="s">
        <v>0</v>
      </c>
      <c r="H21" s="8" t="s">
        <v>490</v>
      </c>
      <c r="I21" s="2">
        <v>24</v>
      </c>
      <c r="J21" s="2">
        <v>47</v>
      </c>
      <c r="K21" s="2">
        <v>29</v>
      </c>
      <c r="L21" s="2" t="s">
        <v>1</v>
      </c>
      <c r="M21" s="2">
        <v>2</v>
      </c>
      <c r="N21" s="2">
        <v>5</v>
      </c>
      <c r="O21" s="3" t="s">
        <v>1868</v>
      </c>
      <c r="P21" s="3" t="s">
        <v>1868</v>
      </c>
      <c r="Q21" s="2">
        <v>47</v>
      </c>
      <c r="R21" s="2" t="b">
        <v>1</v>
      </c>
      <c r="S21" s="2" t="s">
        <v>2</v>
      </c>
      <c r="T21" s="2" t="b">
        <v>1</v>
      </c>
      <c r="U21" s="44"/>
      <c r="V21" s="44"/>
      <c r="W21" s="20"/>
      <c r="X21" s="20"/>
      <c r="Y21" s="11"/>
      <c r="Z21" s="2">
        <f t="shared" si="0"/>
        <v>0</v>
      </c>
      <c r="AA21">
        <f t="shared" si="1"/>
        <v>10</v>
      </c>
      <c r="AB21">
        <f t="shared" si="2"/>
        <v>0</v>
      </c>
      <c r="AC21">
        <f t="shared" si="3"/>
        <v>0</v>
      </c>
      <c r="AD21" s="2">
        <f t="shared" si="4"/>
        <v>60</v>
      </c>
      <c r="AE21" s="2" t="str">
        <f t="shared" si="5"/>
        <v>HT Under 1.5 Goals</v>
      </c>
      <c r="AF21" s="6"/>
      <c r="AG21" s="6" t="str">
        <f t="shared" si="6"/>
        <v>HT Over 0.5 Goals</v>
      </c>
      <c r="AH21" s="6" t="str">
        <f t="shared" si="7"/>
        <v>NO</v>
      </c>
      <c r="AI21" s="6" t="str">
        <f t="shared" si="8"/>
        <v>NO</v>
      </c>
    </row>
    <row r="22" spans="1:35">
      <c r="A22" s="2"/>
      <c r="B22" s="2"/>
      <c r="C22" s="2"/>
      <c r="D22" s="8" t="s">
        <v>553</v>
      </c>
      <c r="E22" s="3" t="s">
        <v>1899</v>
      </c>
      <c r="F22" s="8" t="s">
        <v>1763</v>
      </c>
      <c r="G22" s="2" t="s">
        <v>0</v>
      </c>
      <c r="H22" s="8" t="s">
        <v>1720</v>
      </c>
      <c r="I22" s="2">
        <v>37</v>
      </c>
      <c r="J22" s="2">
        <v>44</v>
      </c>
      <c r="K22" s="2">
        <v>19</v>
      </c>
      <c r="L22" s="2" t="s">
        <v>1</v>
      </c>
      <c r="M22" s="2">
        <v>1</v>
      </c>
      <c r="N22" s="2">
        <v>18</v>
      </c>
      <c r="O22" s="3" t="s">
        <v>1868</v>
      </c>
      <c r="P22" s="3" t="s">
        <v>1868</v>
      </c>
      <c r="Q22" s="2">
        <v>44</v>
      </c>
      <c r="R22" s="2" t="b">
        <v>1</v>
      </c>
      <c r="S22" s="2" t="s">
        <v>2</v>
      </c>
      <c r="T22" s="2" t="s">
        <v>2</v>
      </c>
      <c r="U22" s="44"/>
      <c r="V22" s="44"/>
      <c r="W22" s="20"/>
      <c r="X22" s="20"/>
      <c r="Y22" s="11"/>
      <c r="Z22" s="2">
        <f t="shared" si="0"/>
        <v>0</v>
      </c>
      <c r="AA22">
        <f t="shared" si="1"/>
        <v>0</v>
      </c>
      <c r="AB22">
        <f t="shared" si="2"/>
        <v>0</v>
      </c>
      <c r="AC22">
        <f t="shared" si="3"/>
        <v>0</v>
      </c>
      <c r="AD22" s="2">
        <f t="shared" si="4"/>
        <v>50</v>
      </c>
      <c r="AE22" s="2" t="str">
        <f t="shared" si="5"/>
        <v>HT Over 0.5 Goals</v>
      </c>
      <c r="AF22" s="6"/>
      <c r="AG22" s="6" t="str">
        <f t="shared" si="6"/>
        <v>HT Over 0.5 Goals</v>
      </c>
      <c r="AH22" s="6" t="str">
        <f t="shared" si="7"/>
        <v>YES</v>
      </c>
      <c r="AI22" s="6" t="str">
        <f t="shared" si="8"/>
        <v>YES</v>
      </c>
    </row>
    <row r="23" spans="1:35">
      <c r="A23" s="2"/>
      <c r="B23" s="2"/>
      <c r="C23" s="2"/>
      <c r="D23" s="8" t="s">
        <v>1901</v>
      </c>
      <c r="E23" s="3" t="s">
        <v>1899</v>
      </c>
      <c r="F23" s="8" t="s">
        <v>1062</v>
      </c>
      <c r="G23" s="2" t="s">
        <v>0</v>
      </c>
      <c r="H23" s="8" t="s">
        <v>689</v>
      </c>
      <c r="I23" s="2">
        <v>10</v>
      </c>
      <c r="J23" s="2">
        <v>63</v>
      </c>
      <c r="K23" s="2">
        <v>27</v>
      </c>
      <c r="L23" s="2" t="s">
        <v>1</v>
      </c>
      <c r="M23" s="2" t="s">
        <v>1</v>
      </c>
      <c r="N23" s="2">
        <v>17</v>
      </c>
      <c r="O23" s="3" t="s">
        <v>1868</v>
      </c>
      <c r="P23" s="3" t="s">
        <v>1868</v>
      </c>
      <c r="Q23" s="2" t="b">
        <v>1</v>
      </c>
      <c r="R23" s="2" t="b">
        <v>1</v>
      </c>
      <c r="S23" s="2" t="b">
        <v>1</v>
      </c>
      <c r="T23" s="2" t="s">
        <v>2</v>
      </c>
      <c r="U23" s="44"/>
      <c r="V23" s="44"/>
      <c r="W23" s="20"/>
      <c r="X23" s="20"/>
      <c r="Y23" s="11"/>
      <c r="Z23" s="2">
        <f t="shared" si="0"/>
        <v>10</v>
      </c>
      <c r="AA23">
        <f t="shared" si="1"/>
        <v>0</v>
      </c>
      <c r="AB23">
        <f t="shared" si="2"/>
        <v>0</v>
      </c>
      <c r="AC23">
        <f t="shared" si="3"/>
        <v>0</v>
      </c>
      <c r="AD23" s="2">
        <f t="shared" si="4"/>
        <v>60</v>
      </c>
      <c r="AE23" s="2" t="str">
        <f t="shared" si="5"/>
        <v>HT Under 1.5 Goals</v>
      </c>
      <c r="AF23" s="6"/>
      <c r="AG23" s="6" t="str">
        <f t="shared" si="6"/>
        <v>HT Over 0.5 Goals</v>
      </c>
      <c r="AH23" s="6" t="str">
        <f t="shared" si="7"/>
        <v>NO</v>
      </c>
      <c r="AI23" s="6" t="str">
        <f t="shared" si="8"/>
        <v>NO</v>
      </c>
    </row>
    <row r="24" spans="1:35">
      <c r="A24" s="2"/>
      <c r="B24" s="2"/>
      <c r="C24" s="2"/>
      <c r="D24" s="8" t="s">
        <v>1901</v>
      </c>
      <c r="E24" s="3" t="s">
        <v>1899</v>
      </c>
      <c r="F24" s="8" t="s">
        <v>1425</v>
      </c>
      <c r="G24" s="2" t="s">
        <v>0</v>
      </c>
      <c r="H24" s="8" t="s">
        <v>1204</v>
      </c>
      <c r="I24" s="2">
        <v>27</v>
      </c>
      <c r="J24" s="2">
        <v>47</v>
      </c>
      <c r="K24" s="2">
        <v>27</v>
      </c>
      <c r="L24" s="2" t="s">
        <v>1</v>
      </c>
      <c r="M24" s="2">
        <v>2</v>
      </c>
      <c r="N24" s="2">
        <v>0</v>
      </c>
      <c r="O24" s="3" t="s">
        <v>1868</v>
      </c>
      <c r="P24" s="3" t="s">
        <v>1868</v>
      </c>
      <c r="Q24" s="2">
        <v>47</v>
      </c>
      <c r="R24" s="2" t="b">
        <v>1</v>
      </c>
      <c r="S24" s="2" t="s">
        <v>2</v>
      </c>
      <c r="T24" s="2" t="b">
        <v>1</v>
      </c>
      <c r="U24" s="44"/>
      <c r="V24" s="44"/>
      <c r="W24" s="20"/>
      <c r="X24" s="20"/>
      <c r="Y24" s="11"/>
      <c r="Z24" s="2">
        <f t="shared" si="0"/>
        <v>0</v>
      </c>
      <c r="AA24">
        <f t="shared" si="1"/>
        <v>10</v>
      </c>
      <c r="AB24">
        <f t="shared" si="2"/>
        <v>0</v>
      </c>
      <c r="AC24">
        <f t="shared" si="3"/>
        <v>0</v>
      </c>
      <c r="AD24" s="2">
        <f t="shared" si="4"/>
        <v>60</v>
      </c>
      <c r="AE24" s="2" t="str">
        <f t="shared" si="5"/>
        <v>HT Under 1.5 Goals</v>
      </c>
      <c r="AF24" s="6"/>
      <c r="AG24" s="6" t="str">
        <f t="shared" si="6"/>
        <v>HT Over 0.5 Goals</v>
      </c>
      <c r="AH24" s="6" t="str">
        <f t="shared" si="7"/>
        <v>NO</v>
      </c>
      <c r="AI24" s="6" t="str">
        <f t="shared" si="8"/>
        <v>NO</v>
      </c>
    </row>
    <row r="25" spans="1:35">
      <c r="A25" s="2"/>
      <c r="B25" s="2"/>
      <c r="C25" s="2"/>
      <c r="D25" s="8" t="s">
        <v>1903</v>
      </c>
      <c r="E25" s="3" t="s">
        <v>1902</v>
      </c>
      <c r="F25" s="8" t="s">
        <v>1858</v>
      </c>
      <c r="G25" s="2" t="s">
        <v>0</v>
      </c>
      <c r="H25" s="8" t="s">
        <v>1766</v>
      </c>
      <c r="I25" s="2">
        <v>10</v>
      </c>
      <c r="J25" s="2">
        <v>61</v>
      </c>
      <c r="K25" s="2">
        <v>29</v>
      </c>
      <c r="L25" s="2" t="s">
        <v>1</v>
      </c>
      <c r="M25" s="2" t="s">
        <v>1</v>
      </c>
      <c r="N25" s="2">
        <v>19</v>
      </c>
      <c r="O25" s="3" t="s">
        <v>1868</v>
      </c>
      <c r="P25" s="3" t="s">
        <v>1868</v>
      </c>
      <c r="Q25" s="2" t="b">
        <v>1</v>
      </c>
      <c r="R25" s="2" t="b">
        <v>1</v>
      </c>
      <c r="S25" s="2" t="b">
        <v>1</v>
      </c>
      <c r="T25" s="2" t="s">
        <v>2</v>
      </c>
      <c r="U25" s="44"/>
      <c r="V25" s="44"/>
      <c r="W25" s="20"/>
      <c r="X25" s="20"/>
      <c r="Y25" s="11"/>
      <c r="Z25" s="2">
        <f t="shared" si="0"/>
        <v>10</v>
      </c>
      <c r="AA25">
        <f t="shared" si="1"/>
        <v>0</v>
      </c>
      <c r="AB25">
        <f t="shared" si="2"/>
        <v>0</v>
      </c>
      <c r="AC25">
        <f t="shared" si="3"/>
        <v>0</v>
      </c>
      <c r="AD25" s="2">
        <f t="shared" si="4"/>
        <v>60</v>
      </c>
      <c r="AE25" s="2" t="str">
        <f t="shared" si="5"/>
        <v>HT Under 1.5 Goals</v>
      </c>
      <c r="AF25" s="6"/>
      <c r="AG25" s="6" t="str">
        <f t="shared" si="6"/>
        <v>HT Over 0.5 Goals</v>
      </c>
      <c r="AH25" s="6" t="str">
        <f t="shared" si="7"/>
        <v>NO</v>
      </c>
      <c r="AI25" s="6" t="str">
        <f t="shared" si="8"/>
        <v>NO</v>
      </c>
    </row>
    <row r="26" spans="1:35">
      <c r="A26" s="2"/>
      <c r="B26" s="2"/>
      <c r="C26" s="2"/>
      <c r="D26" s="8" t="s">
        <v>1872</v>
      </c>
      <c r="E26" s="3" t="s">
        <v>1902</v>
      </c>
      <c r="F26" s="8" t="s">
        <v>691</v>
      </c>
      <c r="G26" s="2" t="s">
        <v>0</v>
      </c>
      <c r="H26" s="8" t="s">
        <v>1201</v>
      </c>
      <c r="I26" s="2">
        <v>11</v>
      </c>
      <c r="J26" s="2">
        <v>48</v>
      </c>
      <c r="K26" s="2">
        <v>41</v>
      </c>
      <c r="L26" s="2" t="s">
        <v>1</v>
      </c>
      <c r="M26" s="2">
        <v>2</v>
      </c>
      <c r="N26" s="2">
        <v>30</v>
      </c>
      <c r="O26" s="3" t="s">
        <v>1868</v>
      </c>
      <c r="P26" s="3" t="s">
        <v>1868</v>
      </c>
      <c r="Q26" s="2">
        <v>48</v>
      </c>
      <c r="R26" s="2" t="b">
        <v>1</v>
      </c>
      <c r="S26" s="2" t="s">
        <v>2</v>
      </c>
      <c r="T26" s="2" t="s">
        <v>2</v>
      </c>
      <c r="U26" s="44"/>
      <c r="V26" s="44"/>
      <c r="W26" s="20"/>
      <c r="X26" s="20"/>
      <c r="Y26" s="11"/>
      <c r="Z26" s="2">
        <f t="shared" si="0"/>
        <v>0</v>
      </c>
      <c r="AA26">
        <f t="shared" si="1"/>
        <v>0</v>
      </c>
      <c r="AB26">
        <f t="shared" si="2"/>
        <v>0</v>
      </c>
      <c r="AC26">
        <f t="shared" si="3"/>
        <v>0</v>
      </c>
      <c r="AD26" s="2">
        <f t="shared" si="4"/>
        <v>50</v>
      </c>
      <c r="AE26" s="2" t="str">
        <f t="shared" si="5"/>
        <v>HT Over 0.5 Goals</v>
      </c>
      <c r="AF26" s="6"/>
      <c r="AG26" s="6" t="str">
        <f t="shared" si="6"/>
        <v>HT Over 0.5 Goals</v>
      </c>
      <c r="AH26" s="6" t="str">
        <f t="shared" si="7"/>
        <v>YES</v>
      </c>
      <c r="AI26" s="6" t="str">
        <f t="shared" si="8"/>
        <v>YES</v>
      </c>
    </row>
    <row r="27" spans="1:35">
      <c r="A27" s="2"/>
      <c r="B27" s="2"/>
      <c r="C27" s="2"/>
      <c r="D27" s="8" t="s">
        <v>1873</v>
      </c>
      <c r="E27" s="3" t="s">
        <v>1904</v>
      </c>
      <c r="F27" s="8" t="s">
        <v>825</v>
      </c>
      <c r="G27" s="2" t="s">
        <v>0</v>
      </c>
      <c r="H27" s="8" t="s">
        <v>793</v>
      </c>
      <c r="I27" s="2">
        <v>15</v>
      </c>
      <c r="J27" s="2">
        <v>66</v>
      </c>
      <c r="K27" s="2">
        <v>18</v>
      </c>
      <c r="L27" s="2" t="s">
        <v>1</v>
      </c>
      <c r="M27" s="2">
        <v>2</v>
      </c>
      <c r="N27" s="2">
        <v>3</v>
      </c>
      <c r="O27" s="3" t="s">
        <v>1868</v>
      </c>
      <c r="P27" s="3" t="s">
        <v>1868</v>
      </c>
      <c r="Q27" s="2" t="b">
        <v>1</v>
      </c>
      <c r="R27" s="2" t="b">
        <v>1</v>
      </c>
      <c r="S27" s="2" t="s">
        <v>2</v>
      </c>
      <c r="T27" s="2" t="b">
        <v>1</v>
      </c>
      <c r="U27" s="44"/>
      <c r="V27" s="44"/>
      <c r="W27" s="20"/>
      <c r="X27" s="20"/>
      <c r="Y27" s="11"/>
      <c r="Z27" s="2">
        <f t="shared" si="0"/>
        <v>10</v>
      </c>
      <c r="AA27">
        <f t="shared" si="1"/>
        <v>10</v>
      </c>
      <c r="AB27">
        <f t="shared" si="2"/>
        <v>0</v>
      </c>
      <c r="AC27">
        <f t="shared" si="3"/>
        <v>0</v>
      </c>
      <c r="AD27" s="2">
        <f t="shared" si="4"/>
        <v>70</v>
      </c>
      <c r="AE27" s="2" t="str">
        <f t="shared" si="5"/>
        <v>HT Under 1.5 Goals</v>
      </c>
      <c r="AF27" s="6"/>
      <c r="AG27" s="6" t="str">
        <f t="shared" si="6"/>
        <v>HT Over 0.5 Goals</v>
      </c>
      <c r="AH27" s="6" t="str">
        <f t="shared" si="7"/>
        <v>NO</v>
      </c>
      <c r="AI27" s="6" t="str">
        <f t="shared" si="8"/>
        <v>NO</v>
      </c>
    </row>
    <row r="28" spans="1:35">
      <c r="A28" s="2"/>
      <c r="B28" s="2"/>
      <c r="C28" s="2"/>
      <c r="D28" s="8" t="s">
        <v>552</v>
      </c>
      <c r="E28" s="3" t="s">
        <v>1904</v>
      </c>
      <c r="F28" s="8" t="s">
        <v>106</v>
      </c>
      <c r="G28" s="2" t="s">
        <v>0</v>
      </c>
      <c r="H28" s="8" t="s">
        <v>1294</v>
      </c>
      <c r="I28" s="2">
        <v>31</v>
      </c>
      <c r="J28" s="2">
        <v>43</v>
      </c>
      <c r="K28" s="2">
        <v>26</v>
      </c>
      <c r="L28" s="2" t="s">
        <v>1</v>
      </c>
      <c r="M28" s="2" t="s">
        <v>1</v>
      </c>
      <c r="N28" s="2">
        <v>5</v>
      </c>
      <c r="O28" s="3" t="s">
        <v>1868</v>
      </c>
      <c r="P28" s="3" t="s">
        <v>1868</v>
      </c>
      <c r="Q28" s="2">
        <v>43</v>
      </c>
      <c r="R28" s="2" t="b">
        <v>1</v>
      </c>
      <c r="S28" s="2" t="b">
        <v>1</v>
      </c>
      <c r="T28" s="2" t="b">
        <v>1</v>
      </c>
      <c r="U28" s="44"/>
      <c r="V28" s="44"/>
      <c r="W28" s="20"/>
      <c r="X28" s="20"/>
      <c r="Y28" s="11"/>
      <c r="Z28" s="2">
        <f t="shared" si="0"/>
        <v>0</v>
      </c>
      <c r="AA28">
        <f t="shared" si="1"/>
        <v>10</v>
      </c>
      <c r="AB28">
        <f t="shared" si="2"/>
        <v>0</v>
      </c>
      <c r="AC28">
        <f t="shared" si="3"/>
        <v>0</v>
      </c>
      <c r="AD28" s="2">
        <f t="shared" si="4"/>
        <v>60</v>
      </c>
      <c r="AE28" s="2" t="str">
        <f t="shared" si="5"/>
        <v>HT Under 1.5 Goals</v>
      </c>
      <c r="AF28" s="6"/>
      <c r="AG28" s="6" t="str">
        <f t="shared" si="6"/>
        <v>HT Over 0.5 Goals</v>
      </c>
      <c r="AH28" s="6" t="str">
        <f t="shared" si="7"/>
        <v>NO</v>
      </c>
      <c r="AI28" s="6" t="str">
        <f t="shared" si="8"/>
        <v>NO</v>
      </c>
    </row>
    <row r="29" spans="1:35">
      <c r="A29" s="2"/>
      <c r="B29" s="2"/>
      <c r="C29" s="2"/>
      <c r="D29" s="8" t="s">
        <v>554</v>
      </c>
      <c r="E29" s="3" t="s">
        <v>1905</v>
      </c>
      <c r="F29" s="8" t="s">
        <v>742</v>
      </c>
      <c r="G29" s="2" t="s">
        <v>0</v>
      </c>
      <c r="H29" s="8" t="s">
        <v>1571</v>
      </c>
      <c r="I29" s="2">
        <v>21</v>
      </c>
      <c r="J29" s="2">
        <v>50</v>
      </c>
      <c r="K29" s="2">
        <v>29</v>
      </c>
      <c r="L29" s="2" t="s">
        <v>1</v>
      </c>
      <c r="M29" s="2">
        <v>2</v>
      </c>
      <c r="N29" s="2">
        <v>8</v>
      </c>
      <c r="O29" s="3" t="s">
        <v>1868</v>
      </c>
      <c r="P29" s="3" t="s">
        <v>1868</v>
      </c>
      <c r="Q29" s="2">
        <v>50</v>
      </c>
      <c r="R29" s="2" t="b">
        <v>1</v>
      </c>
      <c r="S29" s="2" t="s">
        <v>2</v>
      </c>
      <c r="T29" s="2" t="s">
        <v>2</v>
      </c>
      <c r="U29" s="44"/>
      <c r="V29" s="44"/>
      <c r="W29" s="20"/>
      <c r="X29" s="20"/>
      <c r="Y29" s="11"/>
      <c r="Z29" s="2">
        <f t="shared" si="0"/>
        <v>0</v>
      </c>
      <c r="AA29">
        <f t="shared" si="1"/>
        <v>5</v>
      </c>
      <c r="AB29">
        <f t="shared" si="2"/>
        <v>0</v>
      </c>
      <c r="AC29">
        <f t="shared" si="3"/>
        <v>0</v>
      </c>
      <c r="AD29" s="2">
        <f t="shared" si="4"/>
        <v>55</v>
      </c>
      <c r="AE29" s="2" t="str">
        <f t="shared" si="5"/>
        <v>HT Over 0.5 Goals</v>
      </c>
      <c r="AF29" s="6"/>
      <c r="AG29" s="6" t="str">
        <f t="shared" si="6"/>
        <v>HT Over 0.5 Goals</v>
      </c>
      <c r="AH29" s="6" t="str">
        <f t="shared" si="7"/>
        <v>YES</v>
      </c>
      <c r="AI29" s="6" t="str">
        <f t="shared" si="8"/>
        <v>YES</v>
      </c>
    </row>
    <row r="30" spans="1:35">
      <c r="A30" s="2"/>
      <c r="B30" s="2"/>
      <c r="C30" s="2"/>
      <c r="D30" s="8" t="s">
        <v>553</v>
      </c>
      <c r="E30" s="3" t="s">
        <v>1905</v>
      </c>
      <c r="F30" s="8" t="s">
        <v>579</v>
      </c>
      <c r="G30" s="2" t="s">
        <v>0</v>
      </c>
      <c r="H30" s="8" t="s">
        <v>1430</v>
      </c>
      <c r="I30" s="2">
        <v>22</v>
      </c>
      <c r="J30" s="2">
        <v>45</v>
      </c>
      <c r="K30" s="2">
        <v>33</v>
      </c>
      <c r="L30" s="2" t="s">
        <v>1</v>
      </c>
      <c r="M30" s="2">
        <v>2</v>
      </c>
      <c r="N30" s="2">
        <v>11</v>
      </c>
      <c r="O30" s="3" t="s">
        <v>1868</v>
      </c>
      <c r="P30" s="3" t="s">
        <v>1868</v>
      </c>
      <c r="Q30" s="2">
        <v>45</v>
      </c>
      <c r="R30" s="2" t="b">
        <v>1</v>
      </c>
      <c r="S30" s="2" t="s">
        <v>2</v>
      </c>
      <c r="T30" s="2" t="s">
        <v>2</v>
      </c>
      <c r="U30" s="44"/>
      <c r="V30" s="44"/>
      <c r="W30" s="20"/>
      <c r="X30" s="20"/>
      <c r="Y30" s="11"/>
      <c r="Z30" s="2">
        <f t="shared" si="0"/>
        <v>0</v>
      </c>
      <c r="AA30">
        <f t="shared" si="1"/>
        <v>5</v>
      </c>
      <c r="AB30">
        <f t="shared" si="2"/>
        <v>0</v>
      </c>
      <c r="AC30">
        <f t="shared" si="3"/>
        <v>0</v>
      </c>
      <c r="AD30" s="2">
        <f t="shared" si="4"/>
        <v>55</v>
      </c>
      <c r="AE30" s="2" t="str">
        <f t="shared" si="5"/>
        <v>HT Over 0.5 Goals</v>
      </c>
      <c r="AF30" s="6"/>
      <c r="AG30" s="6" t="str">
        <f t="shared" si="6"/>
        <v>HT Over 0.5 Goals</v>
      </c>
      <c r="AH30" s="6" t="str">
        <f t="shared" si="7"/>
        <v>YES</v>
      </c>
      <c r="AI30" s="6" t="str">
        <f t="shared" si="8"/>
        <v>YES</v>
      </c>
    </row>
    <row r="31" spans="1:35">
      <c r="A31" s="2"/>
      <c r="B31" s="2"/>
      <c r="C31" s="2"/>
      <c r="D31" s="8" t="s">
        <v>626</v>
      </c>
      <c r="E31" s="3" t="s">
        <v>1906</v>
      </c>
      <c r="F31" s="8" t="s">
        <v>1506</v>
      </c>
      <c r="G31" s="2" t="s">
        <v>0</v>
      </c>
      <c r="H31" s="8" t="s">
        <v>840</v>
      </c>
      <c r="I31" s="2">
        <v>37</v>
      </c>
      <c r="J31" s="2">
        <v>46</v>
      </c>
      <c r="K31" s="2">
        <v>17</v>
      </c>
      <c r="L31" s="2" t="s">
        <v>1</v>
      </c>
      <c r="M31" s="2">
        <v>1</v>
      </c>
      <c r="N31" s="2">
        <v>20</v>
      </c>
      <c r="O31" s="3" t="s">
        <v>1868</v>
      </c>
      <c r="P31" s="3" t="s">
        <v>1868</v>
      </c>
      <c r="Q31" s="2">
        <v>46</v>
      </c>
      <c r="R31" s="2" t="b">
        <v>1</v>
      </c>
      <c r="S31" s="2" t="s">
        <v>2</v>
      </c>
      <c r="T31" s="2" t="s">
        <v>2</v>
      </c>
      <c r="U31" s="44"/>
      <c r="V31" s="44"/>
      <c r="W31" s="20"/>
      <c r="X31" s="20"/>
      <c r="Y31" s="11"/>
      <c r="Z31" s="2">
        <f t="shared" si="0"/>
        <v>0</v>
      </c>
      <c r="AA31">
        <f t="shared" si="1"/>
        <v>0</v>
      </c>
      <c r="AB31">
        <f t="shared" si="2"/>
        <v>0</v>
      </c>
      <c r="AC31">
        <f t="shared" si="3"/>
        <v>0</v>
      </c>
      <c r="AD31" s="2">
        <f t="shared" si="4"/>
        <v>50</v>
      </c>
      <c r="AE31" s="2" t="str">
        <f t="shared" si="5"/>
        <v>HT Over 0.5 Goals</v>
      </c>
      <c r="AF31" s="6"/>
      <c r="AG31" s="6" t="str">
        <f t="shared" si="6"/>
        <v>HT Over 0.5 Goals</v>
      </c>
      <c r="AH31" s="6" t="str">
        <f t="shared" si="7"/>
        <v>YES</v>
      </c>
      <c r="AI31" s="6" t="str">
        <f t="shared" si="8"/>
        <v>YES</v>
      </c>
    </row>
    <row r="32" spans="1:35">
      <c r="A32" s="2"/>
      <c r="B32" s="2"/>
      <c r="C32" s="2"/>
      <c r="D32" s="8" t="s">
        <v>626</v>
      </c>
      <c r="E32" s="3" t="s">
        <v>1906</v>
      </c>
      <c r="F32" s="8" t="s">
        <v>1466</v>
      </c>
      <c r="G32" s="2" t="s">
        <v>0</v>
      </c>
      <c r="H32" s="8" t="s">
        <v>843</v>
      </c>
      <c r="I32" s="2">
        <v>24</v>
      </c>
      <c r="J32" s="2">
        <v>46</v>
      </c>
      <c r="K32" s="2">
        <v>30</v>
      </c>
      <c r="L32" s="2" t="s">
        <v>1</v>
      </c>
      <c r="M32" s="2">
        <v>1</v>
      </c>
      <c r="N32" s="2">
        <v>6</v>
      </c>
      <c r="O32" s="3" t="s">
        <v>1868</v>
      </c>
      <c r="P32" s="3" t="s">
        <v>1868</v>
      </c>
      <c r="Q32" s="2">
        <v>46</v>
      </c>
      <c r="R32" s="2" t="b">
        <v>1</v>
      </c>
      <c r="S32" s="2" t="s">
        <v>2</v>
      </c>
      <c r="T32" s="2" t="b">
        <v>1</v>
      </c>
      <c r="U32" s="44"/>
      <c r="V32" s="44"/>
      <c r="W32" s="20"/>
      <c r="X32" s="20"/>
      <c r="Y32" s="11"/>
      <c r="Z32" s="2">
        <f t="shared" si="0"/>
        <v>0</v>
      </c>
      <c r="AA32">
        <f t="shared" si="1"/>
        <v>10</v>
      </c>
      <c r="AB32">
        <f t="shared" si="2"/>
        <v>0</v>
      </c>
      <c r="AC32">
        <f t="shared" si="3"/>
        <v>0</v>
      </c>
      <c r="AD32" s="2">
        <f t="shared" si="4"/>
        <v>60</v>
      </c>
      <c r="AE32" s="2" t="str">
        <f t="shared" si="5"/>
        <v>HT Under 1.5 Goals</v>
      </c>
      <c r="AF32" s="6"/>
      <c r="AG32" s="6" t="str">
        <f t="shared" si="6"/>
        <v>HT Over 0.5 Goals</v>
      </c>
      <c r="AH32" s="6" t="str">
        <f t="shared" si="7"/>
        <v>NO</v>
      </c>
      <c r="AI32" s="6" t="str">
        <f t="shared" si="8"/>
        <v>NO</v>
      </c>
    </row>
    <row r="33" spans="1:35">
      <c r="A33" s="2"/>
      <c r="B33" s="2"/>
      <c r="C33" s="2"/>
      <c r="D33" s="8" t="s">
        <v>626</v>
      </c>
      <c r="E33" s="3" t="s">
        <v>1906</v>
      </c>
      <c r="F33" s="8" t="s">
        <v>842</v>
      </c>
      <c r="G33" s="2" t="s">
        <v>0</v>
      </c>
      <c r="H33" s="8" t="s">
        <v>844</v>
      </c>
      <c r="I33" s="2">
        <v>15</v>
      </c>
      <c r="J33" s="2">
        <v>43</v>
      </c>
      <c r="K33" s="2">
        <v>42</v>
      </c>
      <c r="L33" s="2" t="s">
        <v>1</v>
      </c>
      <c r="M33" s="2">
        <v>2</v>
      </c>
      <c r="N33" s="2">
        <v>27</v>
      </c>
      <c r="O33" s="3" t="s">
        <v>1868</v>
      </c>
      <c r="P33" s="3" t="s">
        <v>1868</v>
      </c>
      <c r="Q33" s="2">
        <v>43</v>
      </c>
      <c r="R33" s="2" t="b">
        <v>1</v>
      </c>
      <c r="S33" s="2" t="s">
        <v>2</v>
      </c>
      <c r="T33" s="2" t="s">
        <v>2</v>
      </c>
      <c r="U33" s="44"/>
      <c r="V33" s="44"/>
      <c r="W33" s="20"/>
      <c r="X33" s="20"/>
      <c r="Y33" s="11"/>
      <c r="Z33" s="2">
        <f t="shared" si="0"/>
        <v>0</v>
      </c>
      <c r="AA33">
        <f t="shared" si="1"/>
        <v>0</v>
      </c>
      <c r="AB33">
        <f t="shared" si="2"/>
        <v>0</v>
      </c>
      <c r="AC33">
        <f t="shared" si="3"/>
        <v>0</v>
      </c>
      <c r="AD33" s="2">
        <f t="shared" si="4"/>
        <v>50</v>
      </c>
      <c r="AE33" s="2" t="str">
        <f t="shared" si="5"/>
        <v>HT Over 0.5 Goals</v>
      </c>
      <c r="AF33" s="6"/>
      <c r="AG33" s="6" t="str">
        <f t="shared" si="6"/>
        <v>HT Over 0.5 Goals</v>
      </c>
      <c r="AH33" s="6" t="str">
        <f t="shared" si="7"/>
        <v>YES</v>
      </c>
      <c r="AI33" s="6" t="str">
        <f t="shared" si="8"/>
        <v>YES</v>
      </c>
    </row>
    <row r="34" spans="1:35">
      <c r="A34" s="2"/>
      <c r="B34" s="2"/>
      <c r="C34" s="2"/>
      <c r="D34" s="8" t="s">
        <v>591</v>
      </c>
      <c r="E34" s="3" t="s">
        <v>1907</v>
      </c>
      <c r="F34" s="8" t="s">
        <v>1642</v>
      </c>
      <c r="G34" s="2" t="s">
        <v>0</v>
      </c>
      <c r="H34" s="8" t="s">
        <v>1150</v>
      </c>
      <c r="I34" s="2">
        <v>30</v>
      </c>
      <c r="J34" s="2">
        <v>53</v>
      </c>
      <c r="K34" s="2">
        <v>17</v>
      </c>
      <c r="L34" s="2" t="s">
        <v>1</v>
      </c>
      <c r="M34" s="2" t="s">
        <v>1</v>
      </c>
      <c r="N34" s="2">
        <v>13</v>
      </c>
      <c r="O34" s="3" t="s">
        <v>1868</v>
      </c>
      <c r="P34" s="3" t="s">
        <v>1868</v>
      </c>
      <c r="Q34" s="2" t="b">
        <v>1</v>
      </c>
      <c r="R34" s="2" t="b">
        <v>1</v>
      </c>
      <c r="S34" s="2" t="b">
        <v>1</v>
      </c>
      <c r="T34" s="2" t="s">
        <v>2</v>
      </c>
      <c r="U34" s="44"/>
      <c r="V34" s="44"/>
      <c r="W34" s="20"/>
      <c r="X34" s="20"/>
      <c r="Y34" s="11"/>
      <c r="Z34" s="2">
        <f t="shared" si="0"/>
        <v>10</v>
      </c>
      <c r="AA34">
        <f t="shared" si="1"/>
        <v>5</v>
      </c>
      <c r="AB34">
        <f t="shared" si="2"/>
        <v>0</v>
      </c>
      <c r="AC34">
        <f t="shared" si="3"/>
        <v>0</v>
      </c>
      <c r="AD34" s="2">
        <f t="shared" si="4"/>
        <v>65</v>
      </c>
      <c r="AE34" s="2" t="str">
        <f t="shared" si="5"/>
        <v>HT Under 1.5 Goals</v>
      </c>
      <c r="AF34" s="6"/>
      <c r="AG34" s="6" t="str">
        <f t="shared" si="6"/>
        <v>HT Over 0.5 Goals</v>
      </c>
      <c r="AH34" s="6" t="str">
        <f t="shared" si="7"/>
        <v>NO</v>
      </c>
      <c r="AI34" s="6" t="str">
        <f t="shared" si="8"/>
        <v>NO</v>
      </c>
    </row>
    <row r="35" spans="1:35">
      <c r="A35" s="2"/>
      <c r="B35" s="2"/>
      <c r="C35" s="2"/>
      <c r="D35" s="8" t="s">
        <v>516</v>
      </c>
      <c r="E35" s="3" t="s">
        <v>1907</v>
      </c>
      <c r="F35" s="8" t="s">
        <v>1066</v>
      </c>
      <c r="G35" s="2" t="s">
        <v>0</v>
      </c>
      <c r="H35" s="8" t="s">
        <v>190</v>
      </c>
      <c r="I35" s="2">
        <v>22</v>
      </c>
      <c r="J35" s="2">
        <v>45</v>
      </c>
      <c r="K35" s="2">
        <v>34</v>
      </c>
      <c r="L35" s="2" t="s">
        <v>1</v>
      </c>
      <c r="M35" s="2">
        <v>2</v>
      </c>
      <c r="N35" s="2">
        <v>12</v>
      </c>
      <c r="O35" s="3" t="s">
        <v>1868</v>
      </c>
      <c r="P35" s="3" t="s">
        <v>1868</v>
      </c>
      <c r="Q35" s="2">
        <v>45</v>
      </c>
      <c r="R35" s="2" t="b">
        <v>1</v>
      </c>
      <c r="S35" s="2" t="s">
        <v>2</v>
      </c>
      <c r="T35" s="2" t="s">
        <v>2</v>
      </c>
      <c r="U35" s="44"/>
      <c r="V35" s="44"/>
      <c r="W35" s="20"/>
      <c r="X35" s="20"/>
      <c r="Y35" s="11"/>
      <c r="Z35" s="2">
        <f t="shared" si="0"/>
        <v>0</v>
      </c>
      <c r="AA35">
        <f t="shared" si="1"/>
        <v>5</v>
      </c>
      <c r="AB35">
        <f t="shared" si="2"/>
        <v>0</v>
      </c>
      <c r="AC35">
        <f t="shared" si="3"/>
        <v>0</v>
      </c>
      <c r="AD35" s="2">
        <f t="shared" si="4"/>
        <v>55</v>
      </c>
      <c r="AE35" s="2" t="str">
        <f t="shared" si="5"/>
        <v>HT Over 0.5 Goals</v>
      </c>
      <c r="AF35" s="6"/>
      <c r="AG35" s="6" t="str">
        <f t="shared" si="6"/>
        <v>HT Over 0.5 Goals</v>
      </c>
      <c r="AH35" s="6" t="str">
        <f t="shared" si="7"/>
        <v>YES</v>
      </c>
      <c r="AI35" s="6" t="str">
        <f t="shared" si="8"/>
        <v>YES</v>
      </c>
    </row>
    <row r="36" spans="1:35">
      <c r="A36" s="2"/>
      <c r="B36" s="2"/>
      <c r="C36" s="2"/>
      <c r="D36" s="8" t="s">
        <v>1892</v>
      </c>
      <c r="E36" s="3" t="s">
        <v>1908</v>
      </c>
      <c r="F36" s="8" t="s">
        <v>1828</v>
      </c>
      <c r="G36" s="2" t="s">
        <v>0</v>
      </c>
      <c r="H36" s="8" t="s">
        <v>1688</v>
      </c>
      <c r="I36" s="2">
        <v>22</v>
      </c>
      <c r="J36" s="2">
        <v>59</v>
      </c>
      <c r="K36" s="2">
        <v>19</v>
      </c>
      <c r="L36" s="2" t="s">
        <v>1</v>
      </c>
      <c r="M36" s="2" t="s">
        <v>1</v>
      </c>
      <c r="N36" s="2">
        <v>3</v>
      </c>
      <c r="O36" s="3" t="s">
        <v>1868</v>
      </c>
      <c r="P36" s="3" t="s">
        <v>1868</v>
      </c>
      <c r="Q36" s="2" t="b">
        <v>1</v>
      </c>
      <c r="R36" s="2" t="b">
        <v>1</v>
      </c>
      <c r="S36" s="2" t="b">
        <v>1</v>
      </c>
      <c r="T36" s="2" t="b">
        <v>1</v>
      </c>
      <c r="U36" s="44"/>
      <c r="V36" s="44"/>
      <c r="W36" s="20"/>
      <c r="X36" s="20"/>
      <c r="Y36" s="11"/>
      <c r="Z36" s="2">
        <f t="shared" si="0"/>
        <v>10</v>
      </c>
      <c r="AA36">
        <f t="shared" si="1"/>
        <v>10</v>
      </c>
      <c r="AB36">
        <f t="shared" si="2"/>
        <v>0</v>
      </c>
      <c r="AC36">
        <f t="shared" si="3"/>
        <v>0</v>
      </c>
      <c r="AD36" s="2">
        <f t="shared" si="4"/>
        <v>70</v>
      </c>
      <c r="AE36" s="2" t="str">
        <f t="shared" si="5"/>
        <v>HT Under 1.5 Goals</v>
      </c>
      <c r="AF36" s="6"/>
      <c r="AG36" s="6" t="str">
        <f t="shared" si="6"/>
        <v>HT Over 0.5 Goals</v>
      </c>
      <c r="AH36" s="6" t="str">
        <f t="shared" si="7"/>
        <v>NO</v>
      </c>
      <c r="AI36" s="6" t="str">
        <f t="shared" si="8"/>
        <v>NO</v>
      </c>
    </row>
    <row r="37" spans="1:35">
      <c r="A37" s="2"/>
      <c r="B37" s="2"/>
      <c r="C37" s="2"/>
      <c r="E37" s="3"/>
      <c r="F37" s="8"/>
      <c r="G37" s="2"/>
      <c r="H37" s="8"/>
      <c r="I37" s="2"/>
      <c r="J37" s="2"/>
      <c r="K37" s="2"/>
      <c r="L37" s="2"/>
      <c r="M37" s="2"/>
      <c r="N37" s="2"/>
      <c r="O37" s="3"/>
      <c r="P37" s="3"/>
      <c r="Q37" s="2"/>
      <c r="R37" s="2"/>
      <c r="S37" s="2"/>
      <c r="T37" s="2"/>
      <c r="U37" s="44"/>
      <c r="V37" s="44"/>
      <c r="W37" s="20"/>
      <c r="X37" s="20"/>
      <c r="Y37" s="11"/>
      <c r="Z37" s="2">
        <f t="shared" si="0"/>
        <v>0</v>
      </c>
      <c r="AA37">
        <f t="shared" si="1"/>
        <v>10</v>
      </c>
      <c r="AB37">
        <f t="shared" si="2"/>
        <v>0</v>
      </c>
      <c r="AC37">
        <f t="shared" si="3"/>
        <v>0</v>
      </c>
      <c r="AD37" s="2">
        <f t="shared" si="4"/>
        <v>60</v>
      </c>
      <c r="AE37" s="2" t="str">
        <f t="shared" si="5"/>
        <v>HT Under 1.5 Goals</v>
      </c>
      <c r="AF37" s="6"/>
      <c r="AG37" s="6" t="str">
        <f t="shared" si="6"/>
        <v>HT Over 0.5 Goals</v>
      </c>
      <c r="AH37" s="6" t="str">
        <f t="shared" si="7"/>
        <v>NO</v>
      </c>
      <c r="AI37" s="6" t="str">
        <f t="shared" si="8"/>
        <v>NO</v>
      </c>
    </row>
    <row r="38" spans="1:35">
      <c r="A38" s="2"/>
      <c r="B38" s="2"/>
      <c r="C38" s="2"/>
      <c r="E38" s="3"/>
      <c r="F38" s="8"/>
      <c r="G38" s="2"/>
      <c r="H38" s="8"/>
      <c r="I38" s="2"/>
      <c r="J38" s="2"/>
      <c r="K38" s="2"/>
      <c r="L38" s="2"/>
      <c r="M38" s="2"/>
      <c r="N38" s="2"/>
      <c r="O38" s="3"/>
      <c r="P38" s="3"/>
      <c r="Q38" s="2"/>
      <c r="R38" s="2"/>
      <c r="S38" s="2"/>
      <c r="T38" s="2"/>
      <c r="U38" s="44"/>
      <c r="V38" s="44"/>
      <c r="W38" s="20"/>
      <c r="X38" s="20"/>
      <c r="Y38" s="11"/>
      <c r="Z38" s="2">
        <f t="shared" si="0"/>
        <v>0</v>
      </c>
      <c r="AA38">
        <f t="shared" si="1"/>
        <v>10</v>
      </c>
      <c r="AB38">
        <f t="shared" si="2"/>
        <v>0</v>
      </c>
      <c r="AC38">
        <f t="shared" si="3"/>
        <v>0</v>
      </c>
      <c r="AD38" s="2">
        <f t="shared" si="4"/>
        <v>60</v>
      </c>
      <c r="AE38" s="2" t="str">
        <f t="shared" si="5"/>
        <v>HT Under 1.5 Goals</v>
      </c>
      <c r="AF38" s="6"/>
      <c r="AG38" s="6" t="str">
        <f t="shared" si="6"/>
        <v>HT Over 0.5 Goals</v>
      </c>
      <c r="AH38" s="6" t="str">
        <f t="shared" si="7"/>
        <v>NO</v>
      </c>
      <c r="AI38" s="6" t="str">
        <f t="shared" si="8"/>
        <v>NO</v>
      </c>
    </row>
    <row r="39" spans="1:35">
      <c r="A39" s="2"/>
      <c r="B39" s="2"/>
      <c r="C39" s="2"/>
      <c r="E39" s="3"/>
      <c r="F39" s="8"/>
      <c r="G39" s="2"/>
      <c r="H39" s="8"/>
      <c r="I39" s="2"/>
      <c r="J39" s="2"/>
      <c r="K39" s="2"/>
      <c r="L39" s="2"/>
      <c r="M39" s="2"/>
      <c r="N39" s="2"/>
      <c r="O39" s="3"/>
      <c r="P39" s="3"/>
      <c r="Q39" s="2"/>
      <c r="R39" s="2"/>
      <c r="S39" s="2"/>
      <c r="T39" s="2"/>
      <c r="U39" s="44"/>
      <c r="V39" s="44"/>
      <c r="W39" s="20"/>
      <c r="X39" s="20"/>
      <c r="Y39" s="11"/>
      <c r="Z39" s="2">
        <f t="shared" si="0"/>
        <v>0</v>
      </c>
      <c r="AA39">
        <f t="shared" si="1"/>
        <v>10</v>
      </c>
      <c r="AB39">
        <f t="shared" si="2"/>
        <v>0</v>
      </c>
      <c r="AC39">
        <f t="shared" si="3"/>
        <v>0</v>
      </c>
      <c r="AD39" s="2">
        <f t="shared" si="4"/>
        <v>60</v>
      </c>
      <c r="AE39" s="2" t="str">
        <f t="shared" si="5"/>
        <v>HT Under 1.5 Goals</v>
      </c>
      <c r="AF39" s="6"/>
      <c r="AG39" s="6" t="str">
        <f t="shared" si="6"/>
        <v>HT Over 0.5 Goals</v>
      </c>
      <c r="AH39" s="6" t="str">
        <f t="shared" si="7"/>
        <v>NO</v>
      </c>
      <c r="AI39" s="6" t="str">
        <f t="shared" si="8"/>
        <v>NO</v>
      </c>
    </row>
    <row r="40" spans="1:35">
      <c r="A40" s="2"/>
      <c r="B40" s="2"/>
      <c r="C40" s="2"/>
      <c r="E40" s="3"/>
      <c r="F40" s="8"/>
      <c r="G40" s="2"/>
      <c r="H40" s="8"/>
      <c r="I40" s="2"/>
      <c r="J40" s="2"/>
      <c r="K40" s="2"/>
      <c r="L40" s="2"/>
      <c r="M40" s="2"/>
      <c r="N40" s="2"/>
      <c r="O40" s="3"/>
      <c r="P40" s="3"/>
      <c r="Q40" s="2"/>
      <c r="R40" s="2"/>
      <c r="S40" s="2"/>
      <c r="T40" s="2"/>
      <c r="U40" s="44"/>
      <c r="V40" s="44"/>
      <c r="W40" s="20"/>
      <c r="X40" s="20"/>
      <c r="Y40" s="11"/>
      <c r="Z40" s="2">
        <f t="shared" si="0"/>
        <v>0</v>
      </c>
      <c r="AA40">
        <f t="shared" si="1"/>
        <v>10</v>
      </c>
      <c r="AB40">
        <f t="shared" si="2"/>
        <v>0</v>
      </c>
      <c r="AC40">
        <f t="shared" si="3"/>
        <v>0</v>
      </c>
      <c r="AD40" s="2">
        <f t="shared" si="4"/>
        <v>60</v>
      </c>
      <c r="AE40" s="2" t="str">
        <f t="shared" si="5"/>
        <v>HT Under 1.5 Goals</v>
      </c>
      <c r="AF40" s="6"/>
      <c r="AG40" s="6" t="str">
        <f t="shared" si="6"/>
        <v>HT Over 0.5 Goals</v>
      </c>
      <c r="AH40" s="6" t="str">
        <f t="shared" si="7"/>
        <v>NO</v>
      </c>
      <c r="AI40" s="6" t="str">
        <f t="shared" si="8"/>
        <v>NO</v>
      </c>
    </row>
    <row r="41" spans="1:35">
      <c r="A41" s="2"/>
      <c r="B41" s="2"/>
      <c r="C41" s="2"/>
      <c r="E41" s="3"/>
      <c r="F41" s="8"/>
      <c r="G41" s="2"/>
      <c r="H41" s="8"/>
      <c r="I41" s="2"/>
      <c r="J41" s="2"/>
      <c r="K41" s="2"/>
      <c r="L41" s="2"/>
      <c r="M41" s="2"/>
      <c r="N41" s="2"/>
      <c r="O41" s="3"/>
      <c r="P41" s="3"/>
      <c r="Q41" s="2"/>
      <c r="R41" s="2"/>
      <c r="S41" s="2"/>
      <c r="T41" s="2"/>
      <c r="U41" s="44"/>
      <c r="V41" s="44"/>
      <c r="W41" s="20"/>
      <c r="X41" s="20"/>
      <c r="Y41" s="11"/>
      <c r="Z41" s="2">
        <f t="shared" si="0"/>
        <v>0</v>
      </c>
      <c r="AA41">
        <f t="shared" si="1"/>
        <v>10</v>
      </c>
      <c r="AB41">
        <f t="shared" si="2"/>
        <v>0</v>
      </c>
      <c r="AC41">
        <f t="shared" si="3"/>
        <v>0</v>
      </c>
      <c r="AD41" s="2">
        <f t="shared" si="4"/>
        <v>60</v>
      </c>
      <c r="AE41" s="2" t="str">
        <f t="shared" si="5"/>
        <v>HT Under 1.5 Goals</v>
      </c>
      <c r="AF41" s="6"/>
      <c r="AG41" s="6" t="str">
        <f t="shared" si="6"/>
        <v>HT Over 0.5 Goals</v>
      </c>
      <c r="AH41" s="6" t="str">
        <f t="shared" si="7"/>
        <v>NO</v>
      </c>
      <c r="AI41" s="6" t="str">
        <f t="shared" si="8"/>
        <v>NO</v>
      </c>
    </row>
    <row r="42" spans="1:35">
      <c r="A42" s="2"/>
      <c r="B42" s="2"/>
      <c r="C42" s="2"/>
      <c r="E42" s="3"/>
      <c r="F42" s="8"/>
      <c r="G42" s="2"/>
      <c r="H42" s="8"/>
      <c r="I42" s="2"/>
      <c r="J42" s="2"/>
      <c r="K42" s="2"/>
      <c r="L42" s="2"/>
      <c r="M42" s="2"/>
      <c r="N42" s="2"/>
      <c r="O42" s="3"/>
      <c r="P42" s="3"/>
      <c r="Q42" s="2"/>
      <c r="R42" s="2"/>
      <c r="S42" s="2"/>
      <c r="T42" s="2"/>
      <c r="U42" s="44"/>
      <c r="V42" s="44"/>
      <c r="W42" s="20"/>
      <c r="X42" s="20"/>
      <c r="Y42" s="11"/>
      <c r="Z42" s="2">
        <f t="shared" si="0"/>
        <v>0</v>
      </c>
      <c r="AA42">
        <f t="shared" si="1"/>
        <v>10</v>
      </c>
      <c r="AB42">
        <f t="shared" si="2"/>
        <v>0</v>
      </c>
      <c r="AC42">
        <f t="shared" si="3"/>
        <v>0</v>
      </c>
      <c r="AD42" s="2">
        <f t="shared" si="4"/>
        <v>60</v>
      </c>
      <c r="AE42" s="2" t="str">
        <f t="shared" si="5"/>
        <v>HT Under 1.5 Goals</v>
      </c>
      <c r="AF42" s="6"/>
      <c r="AG42" s="6" t="str">
        <f t="shared" si="6"/>
        <v>HT Over 0.5 Goals</v>
      </c>
      <c r="AH42" s="6" t="str">
        <f t="shared" si="7"/>
        <v>NO</v>
      </c>
      <c r="AI42" s="6" t="str">
        <f t="shared" si="8"/>
        <v>NO</v>
      </c>
    </row>
    <row r="43" spans="1:35">
      <c r="A43" s="2"/>
      <c r="B43" s="2"/>
      <c r="C43" s="2"/>
      <c r="E43" s="3"/>
      <c r="F43" s="8"/>
      <c r="G43" s="2"/>
      <c r="H43" s="8"/>
      <c r="I43" s="2"/>
      <c r="J43" s="2"/>
      <c r="K43" s="2"/>
      <c r="L43" s="2"/>
      <c r="M43" s="2"/>
      <c r="N43" s="2"/>
      <c r="O43" s="3"/>
      <c r="P43" s="3"/>
      <c r="Q43" s="2"/>
      <c r="R43" s="2"/>
      <c r="S43" s="2"/>
      <c r="T43" s="2"/>
      <c r="U43" s="44"/>
      <c r="V43" s="44"/>
      <c r="W43" s="20"/>
      <c r="X43" s="20"/>
      <c r="Y43" s="11"/>
      <c r="Z43" s="2">
        <f t="shared" si="0"/>
        <v>0</v>
      </c>
      <c r="AA43">
        <f t="shared" si="1"/>
        <v>10</v>
      </c>
      <c r="AB43">
        <f t="shared" si="2"/>
        <v>0</v>
      </c>
      <c r="AC43">
        <f t="shared" si="3"/>
        <v>0</v>
      </c>
      <c r="AD43" s="2">
        <f t="shared" si="4"/>
        <v>60</v>
      </c>
      <c r="AE43" s="2" t="str">
        <f t="shared" si="5"/>
        <v>HT Under 1.5 Goals</v>
      </c>
      <c r="AF43" s="6"/>
      <c r="AG43" s="6" t="str">
        <f t="shared" si="6"/>
        <v>HT Over 0.5 Goals</v>
      </c>
      <c r="AH43" s="6" t="str">
        <f t="shared" si="7"/>
        <v>NO</v>
      </c>
      <c r="AI43" s="6" t="str">
        <f t="shared" si="8"/>
        <v>NO</v>
      </c>
    </row>
    <row r="44" spans="1:35">
      <c r="A44" s="2"/>
      <c r="B44" s="2"/>
      <c r="C44" s="2"/>
      <c r="E44" s="3"/>
      <c r="F44" s="8"/>
      <c r="G44" s="2"/>
      <c r="H44" s="8"/>
      <c r="I44" s="2"/>
      <c r="J44" s="2"/>
      <c r="K44" s="2"/>
      <c r="L44" s="2"/>
      <c r="M44" s="2"/>
      <c r="N44" s="2"/>
      <c r="O44" s="3"/>
      <c r="P44" s="3"/>
      <c r="Q44" s="2"/>
      <c r="R44" s="2"/>
      <c r="S44" s="2"/>
      <c r="T44" s="2"/>
      <c r="U44" s="44"/>
      <c r="V44" s="44"/>
      <c r="W44" s="20"/>
      <c r="X44" s="20"/>
      <c r="Y44" s="11"/>
      <c r="Z44" s="2">
        <f t="shared" si="0"/>
        <v>0</v>
      </c>
      <c r="AA44">
        <f t="shared" si="1"/>
        <v>10</v>
      </c>
      <c r="AB44">
        <f t="shared" si="2"/>
        <v>0</v>
      </c>
      <c r="AC44">
        <f t="shared" si="3"/>
        <v>0</v>
      </c>
      <c r="AD44" s="2">
        <f t="shared" si="4"/>
        <v>60</v>
      </c>
      <c r="AE44" s="2" t="str">
        <f t="shared" si="5"/>
        <v>HT Under 1.5 Goals</v>
      </c>
      <c r="AF44" s="6"/>
      <c r="AG44" s="6" t="str">
        <f t="shared" si="6"/>
        <v>HT Over 0.5 Goals</v>
      </c>
      <c r="AH44" s="6" t="str">
        <f t="shared" si="7"/>
        <v>NO</v>
      </c>
      <c r="AI44" s="6" t="str">
        <f t="shared" si="8"/>
        <v>NO</v>
      </c>
    </row>
    <row r="45" spans="1:35">
      <c r="A45" s="2"/>
      <c r="B45" s="2"/>
      <c r="C45" s="2"/>
      <c r="E45" s="3"/>
      <c r="F45" s="8"/>
      <c r="G45" s="2"/>
      <c r="H45" s="8"/>
      <c r="I45" s="2"/>
      <c r="J45" s="2"/>
      <c r="K45" s="2"/>
      <c r="L45" s="2"/>
      <c r="M45" s="2"/>
      <c r="N45" s="2"/>
      <c r="O45" s="3"/>
      <c r="P45" s="3"/>
      <c r="Q45" s="2"/>
      <c r="R45" s="2"/>
      <c r="S45" s="2"/>
      <c r="T45" s="2"/>
      <c r="U45" s="44"/>
      <c r="V45" s="44"/>
      <c r="W45" s="20"/>
      <c r="X45" s="20"/>
      <c r="Y45" s="11"/>
      <c r="Z45" s="2">
        <f t="shared" si="0"/>
        <v>0</v>
      </c>
      <c r="AA45">
        <f t="shared" si="1"/>
        <v>10</v>
      </c>
      <c r="AB45">
        <f t="shared" si="2"/>
        <v>0</v>
      </c>
      <c r="AC45">
        <f t="shared" si="3"/>
        <v>0</v>
      </c>
      <c r="AD45" s="2">
        <f t="shared" si="4"/>
        <v>60</v>
      </c>
      <c r="AE45" s="2" t="str">
        <f t="shared" si="5"/>
        <v>HT Under 1.5 Goals</v>
      </c>
      <c r="AF45" s="6"/>
      <c r="AG45" s="6" t="str">
        <f t="shared" si="6"/>
        <v>HT Over 0.5 Goals</v>
      </c>
      <c r="AH45" s="6" t="str">
        <f t="shared" si="7"/>
        <v>NO</v>
      </c>
      <c r="AI45" s="6" t="str">
        <f t="shared" si="8"/>
        <v>NO</v>
      </c>
    </row>
    <row r="46" spans="1:35">
      <c r="A46" s="2"/>
      <c r="B46" s="2"/>
      <c r="C46" s="2"/>
      <c r="E46" s="3"/>
      <c r="F46" s="8"/>
      <c r="G46" s="2"/>
      <c r="H46" s="8"/>
      <c r="I46" s="2"/>
      <c r="J46" s="2"/>
      <c r="K46" s="2"/>
      <c r="L46" s="2"/>
      <c r="M46" s="2"/>
      <c r="N46" s="2"/>
      <c r="O46" s="3"/>
      <c r="P46" s="3"/>
      <c r="Q46" s="2"/>
      <c r="R46" s="2"/>
      <c r="S46" s="2"/>
      <c r="T46" s="2"/>
      <c r="U46" s="44"/>
      <c r="V46" s="44"/>
      <c r="W46" s="20"/>
      <c r="X46" s="20"/>
      <c r="Y46" s="11"/>
      <c r="Z46" s="2">
        <f t="shared" si="0"/>
        <v>0</v>
      </c>
      <c r="AA46">
        <f t="shared" si="1"/>
        <v>10</v>
      </c>
      <c r="AB46">
        <f t="shared" si="2"/>
        <v>0</v>
      </c>
      <c r="AC46">
        <f t="shared" si="3"/>
        <v>0</v>
      </c>
      <c r="AD46" s="2">
        <f t="shared" si="4"/>
        <v>60</v>
      </c>
      <c r="AE46" s="2" t="str">
        <f t="shared" si="5"/>
        <v>HT Under 1.5 Goals</v>
      </c>
      <c r="AF46" s="6"/>
      <c r="AG46" s="6" t="str">
        <f t="shared" si="6"/>
        <v>HT Over 0.5 Goals</v>
      </c>
      <c r="AH46" s="6" t="str">
        <f t="shared" si="7"/>
        <v>NO</v>
      </c>
      <c r="AI46" s="6" t="str">
        <f t="shared" si="8"/>
        <v>NO</v>
      </c>
    </row>
    <row r="47" spans="1:35">
      <c r="A47" s="2"/>
      <c r="B47" s="2"/>
      <c r="C47" s="2"/>
      <c r="E47" s="3"/>
      <c r="F47" s="8"/>
      <c r="G47" s="2"/>
      <c r="H47" s="8"/>
      <c r="I47" s="2"/>
      <c r="J47" s="2"/>
      <c r="K47" s="2"/>
      <c r="L47" s="2"/>
      <c r="M47" s="2"/>
      <c r="N47" s="2"/>
      <c r="O47" s="3"/>
      <c r="P47" s="3"/>
      <c r="Q47" s="2"/>
      <c r="R47" s="2"/>
      <c r="S47" s="2"/>
      <c r="T47" s="2"/>
      <c r="U47" s="44"/>
      <c r="V47" s="44"/>
      <c r="W47" s="20"/>
      <c r="X47" s="20"/>
      <c r="Y47" s="11"/>
      <c r="Z47" s="2">
        <f t="shared" si="0"/>
        <v>0</v>
      </c>
      <c r="AA47">
        <f t="shared" si="1"/>
        <v>10</v>
      </c>
      <c r="AB47">
        <f t="shared" si="2"/>
        <v>0</v>
      </c>
      <c r="AC47">
        <f t="shared" si="3"/>
        <v>0</v>
      </c>
      <c r="AD47" s="2">
        <f t="shared" si="4"/>
        <v>60</v>
      </c>
      <c r="AE47" s="2" t="str">
        <f t="shared" si="5"/>
        <v>HT Under 1.5 Goals</v>
      </c>
      <c r="AF47" s="6"/>
      <c r="AG47" s="6" t="str">
        <f t="shared" si="6"/>
        <v>HT Over 0.5 Goals</v>
      </c>
      <c r="AH47" s="6" t="str">
        <f t="shared" si="7"/>
        <v>NO</v>
      </c>
      <c r="AI47" s="6" t="str">
        <f t="shared" si="8"/>
        <v>NO</v>
      </c>
    </row>
    <row r="48" spans="1:35">
      <c r="A48" s="2"/>
      <c r="B48" s="2"/>
      <c r="C48" s="2"/>
      <c r="E48" s="3"/>
      <c r="F48" s="8"/>
      <c r="G48" s="2"/>
      <c r="H48" s="8"/>
      <c r="I48" s="2"/>
      <c r="J48" s="2"/>
      <c r="K48" s="2"/>
      <c r="L48" s="2"/>
      <c r="M48" s="2"/>
      <c r="N48" s="2"/>
      <c r="O48" s="3"/>
      <c r="P48" s="3"/>
      <c r="Q48" s="2"/>
      <c r="R48" s="2"/>
      <c r="S48" s="2"/>
      <c r="T48" s="2"/>
      <c r="U48" s="44"/>
      <c r="V48" s="44"/>
      <c r="W48" s="20"/>
      <c r="X48" s="20"/>
      <c r="Y48" s="11"/>
      <c r="Z48" s="2">
        <f t="shared" si="0"/>
        <v>0</v>
      </c>
      <c r="AA48">
        <f t="shared" si="1"/>
        <v>10</v>
      </c>
      <c r="AB48">
        <f t="shared" si="2"/>
        <v>0</v>
      </c>
      <c r="AC48">
        <f t="shared" si="3"/>
        <v>0</v>
      </c>
      <c r="AD48" s="2">
        <f t="shared" si="4"/>
        <v>60</v>
      </c>
      <c r="AE48" s="2" t="str">
        <f t="shared" si="5"/>
        <v>HT Under 1.5 Goals</v>
      </c>
      <c r="AF48" s="6"/>
      <c r="AG48" s="6" t="str">
        <f t="shared" si="6"/>
        <v>HT Over 0.5 Goals</v>
      </c>
      <c r="AH48" s="6" t="str">
        <f t="shared" si="7"/>
        <v>NO</v>
      </c>
      <c r="AI48" s="6" t="str">
        <f t="shared" si="8"/>
        <v>NO</v>
      </c>
    </row>
    <row r="49" spans="1:35">
      <c r="A49" s="2"/>
      <c r="B49" s="2"/>
      <c r="C49" s="2"/>
      <c r="E49" s="3"/>
      <c r="F49" s="8"/>
      <c r="G49" s="2"/>
      <c r="H49" s="8"/>
      <c r="I49" s="2"/>
      <c r="J49" s="2"/>
      <c r="K49" s="2"/>
      <c r="L49" s="2"/>
      <c r="M49" s="2"/>
      <c r="N49" s="2"/>
      <c r="O49" s="3"/>
      <c r="P49" s="3"/>
      <c r="Q49" s="2"/>
      <c r="R49" s="2"/>
      <c r="S49" s="2"/>
      <c r="T49" s="2"/>
      <c r="U49" s="44"/>
      <c r="V49" s="44"/>
      <c r="W49" s="20"/>
      <c r="X49" s="20"/>
      <c r="Y49" s="11"/>
      <c r="Z49" s="2">
        <f t="shared" si="0"/>
        <v>0</v>
      </c>
      <c r="AA49">
        <f t="shared" si="1"/>
        <v>10</v>
      </c>
      <c r="AB49">
        <f t="shared" si="2"/>
        <v>0</v>
      </c>
      <c r="AC49">
        <f t="shared" si="3"/>
        <v>0</v>
      </c>
      <c r="AD49" s="2">
        <f t="shared" si="4"/>
        <v>60</v>
      </c>
      <c r="AE49" s="2" t="str">
        <f t="shared" si="5"/>
        <v>HT Under 1.5 Goals</v>
      </c>
      <c r="AF49" s="6"/>
      <c r="AG49" s="6" t="str">
        <f t="shared" si="6"/>
        <v>HT Over 0.5 Goals</v>
      </c>
      <c r="AH49" s="6" t="str">
        <f t="shared" si="7"/>
        <v>NO</v>
      </c>
      <c r="AI49" s="6" t="str">
        <f t="shared" si="8"/>
        <v>NO</v>
      </c>
    </row>
    <row r="50" spans="1:35">
      <c r="A50" s="2"/>
      <c r="B50" s="2"/>
      <c r="C50" s="2"/>
      <c r="E50" s="3"/>
      <c r="F50" s="8"/>
      <c r="G50" s="2"/>
      <c r="H50" s="8"/>
      <c r="I50" s="2"/>
      <c r="J50" s="2"/>
      <c r="K50" s="2"/>
      <c r="L50" s="2"/>
      <c r="M50" s="2"/>
      <c r="N50" s="2"/>
      <c r="O50" s="3"/>
      <c r="P50" s="3"/>
      <c r="Q50" s="2"/>
      <c r="R50" s="2"/>
      <c r="S50" s="2"/>
      <c r="T50" s="2"/>
      <c r="U50" s="44"/>
      <c r="V50" s="44"/>
      <c r="W50" s="20"/>
      <c r="X50" s="20"/>
      <c r="Y50" s="11"/>
      <c r="Z50" s="2">
        <f t="shared" si="0"/>
        <v>0</v>
      </c>
      <c r="AA50">
        <f t="shared" si="1"/>
        <v>10</v>
      </c>
      <c r="AB50">
        <f t="shared" si="2"/>
        <v>0</v>
      </c>
      <c r="AC50">
        <f t="shared" si="3"/>
        <v>0</v>
      </c>
      <c r="AD50" s="2">
        <f t="shared" si="4"/>
        <v>60</v>
      </c>
      <c r="AE50" s="2" t="str">
        <f t="shared" si="5"/>
        <v>HT Under 1.5 Goals</v>
      </c>
      <c r="AF50" s="6"/>
      <c r="AG50" s="6" t="str">
        <f t="shared" si="6"/>
        <v>HT Over 0.5 Goals</v>
      </c>
      <c r="AH50" s="6" t="str">
        <f t="shared" si="7"/>
        <v>NO</v>
      </c>
      <c r="AI50" s="6" t="str">
        <f t="shared" si="8"/>
        <v>NO</v>
      </c>
    </row>
    <row r="51" spans="1:35">
      <c r="A51" s="2"/>
      <c r="B51" s="2"/>
      <c r="C51" s="2"/>
      <c r="E51" s="3"/>
      <c r="F51" s="8"/>
      <c r="G51" s="2"/>
      <c r="H51" s="8"/>
      <c r="I51" s="2"/>
      <c r="J51" s="2"/>
      <c r="K51" s="2"/>
      <c r="L51" s="2"/>
      <c r="M51" s="2"/>
      <c r="N51" s="2"/>
      <c r="O51" s="3"/>
      <c r="P51" s="3"/>
      <c r="Q51" s="2"/>
      <c r="R51" s="2"/>
      <c r="S51" s="2"/>
      <c r="T51" s="2"/>
      <c r="U51" s="44"/>
      <c r="V51" s="44"/>
      <c r="W51" s="20"/>
      <c r="X51" s="20"/>
      <c r="Y51" s="11"/>
      <c r="Z51" s="2">
        <f t="shared" si="0"/>
        <v>0</v>
      </c>
      <c r="AA51">
        <f t="shared" si="1"/>
        <v>10</v>
      </c>
      <c r="AB51">
        <f t="shared" si="2"/>
        <v>0</v>
      </c>
      <c r="AC51">
        <f t="shared" si="3"/>
        <v>0</v>
      </c>
      <c r="AD51" s="2">
        <f t="shared" si="4"/>
        <v>60</v>
      </c>
      <c r="AE51" s="2" t="str">
        <f t="shared" si="5"/>
        <v>HT Under 1.5 Goals</v>
      </c>
      <c r="AF51" s="6"/>
      <c r="AG51" s="6" t="str">
        <f t="shared" si="6"/>
        <v>HT Over 0.5 Goals</v>
      </c>
      <c r="AH51" s="6" t="str">
        <f t="shared" si="7"/>
        <v>NO</v>
      </c>
      <c r="AI51" s="6" t="str">
        <f t="shared" si="8"/>
        <v>NO</v>
      </c>
    </row>
    <row r="52" spans="1:35">
      <c r="A52" s="2"/>
      <c r="B52" s="2"/>
      <c r="C52" s="2"/>
      <c r="E52" s="3"/>
      <c r="F52" s="8"/>
      <c r="G52" s="2"/>
      <c r="H52" s="8"/>
      <c r="I52" s="2"/>
      <c r="J52" s="2"/>
      <c r="K52" s="2"/>
      <c r="L52" s="2"/>
      <c r="M52" s="2"/>
      <c r="N52" s="2"/>
      <c r="O52" s="3"/>
      <c r="P52" s="3"/>
      <c r="Q52" s="2"/>
      <c r="R52" s="2"/>
      <c r="S52" s="2"/>
      <c r="T52" s="2"/>
      <c r="U52" s="44"/>
      <c r="V52" s="44"/>
      <c r="W52" s="20"/>
      <c r="X52" s="20"/>
      <c r="Y52" s="11"/>
      <c r="Z52" s="2">
        <f t="shared" si="0"/>
        <v>0</v>
      </c>
      <c r="AA52">
        <f t="shared" si="1"/>
        <v>10</v>
      </c>
      <c r="AB52">
        <f t="shared" si="2"/>
        <v>0</v>
      </c>
      <c r="AC52">
        <f t="shared" si="3"/>
        <v>0</v>
      </c>
      <c r="AD52" s="2">
        <f t="shared" si="4"/>
        <v>60</v>
      </c>
      <c r="AE52" s="2" t="str">
        <f t="shared" si="5"/>
        <v>HT Under 1.5 Goals</v>
      </c>
      <c r="AF52" s="6"/>
      <c r="AG52" s="6" t="str">
        <f t="shared" si="6"/>
        <v>HT Over 0.5 Goals</v>
      </c>
      <c r="AH52" s="6" t="str">
        <f t="shared" si="7"/>
        <v>NO</v>
      </c>
      <c r="AI52" s="6" t="str">
        <f t="shared" si="8"/>
        <v>NO</v>
      </c>
    </row>
    <row r="53" spans="1:35">
      <c r="A53" s="2"/>
      <c r="B53" s="2"/>
      <c r="C53" s="2"/>
      <c r="E53" s="3"/>
      <c r="F53" s="8"/>
      <c r="G53" s="2"/>
      <c r="H53" s="8"/>
      <c r="I53" s="2"/>
      <c r="J53" s="2"/>
      <c r="K53" s="2"/>
      <c r="L53" s="2"/>
      <c r="M53" s="2"/>
      <c r="N53" s="2"/>
      <c r="O53" s="3"/>
      <c r="P53" s="3"/>
      <c r="Q53" s="2"/>
      <c r="R53" s="2"/>
      <c r="S53" s="2"/>
      <c r="T53" s="2"/>
      <c r="U53" s="44"/>
      <c r="V53" s="44"/>
      <c r="W53" s="20"/>
      <c r="X53" s="20"/>
      <c r="Y53" s="11"/>
      <c r="Z53" s="2">
        <f t="shared" si="0"/>
        <v>0</v>
      </c>
      <c r="AA53">
        <f t="shared" si="1"/>
        <v>10</v>
      </c>
      <c r="AB53">
        <f t="shared" si="2"/>
        <v>0</v>
      </c>
      <c r="AC53">
        <f t="shared" si="3"/>
        <v>0</v>
      </c>
      <c r="AD53" s="2">
        <f t="shared" si="4"/>
        <v>60</v>
      </c>
      <c r="AE53" s="2" t="str">
        <f t="shared" si="5"/>
        <v>HT Under 1.5 Goals</v>
      </c>
      <c r="AF53" s="6"/>
      <c r="AG53" s="6" t="str">
        <f t="shared" si="6"/>
        <v>HT Over 0.5 Goals</v>
      </c>
      <c r="AH53" s="6" t="str">
        <f t="shared" si="7"/>
        <v>NO</v>
      </c>
      <c r="AI53" s="6" t="str">
        <f t="shared" si="8"/>
        <v>NO</v>
      </c>
    </row>
    <row r="54" spans="1:35">
      <c r="A54" s="2"/>
      <c r="B54" s="2"/>
      <c r="C54" s="2"/>
      <c r="E54" s="3"/>
      <c r="F54" s="8"/>
      <c r="G54" s="2"/>
      <c r="H54" s="8"/>
      <c r="I54" s="2"/>
      <c r="J54" s="2"/>
      <c r="K54" s="2"/>
      <c r="L54" s="2"/>
      <c r="M54" s="2"/>
      <c r="N54" s="2"/>
      <c r="O54" s="3"/>
      <c r="P54" s="3"/>
      <c r="Q54" s="2"/>
      <c r="R54" s="2"/>
      <c r="S54" s="2"/>
      <c r="T54" s="2"/>
      <c r="U54" s="44"/>
      <c r="V54" s="44"/>
      <c r="W54" s="20"/>
      <c r="X54" s="20"/>
      <c r="Y54" s="11"/>
      <c r="Z54" s="2">
        <f t="shared" si="0"/>
        <v>0</v>
      </c>
      <c r="AA54">
        <f t="shared" si="1"/>
        <v>10</v>
      </c>
      <c r="AB54">
        <f t="shared" si="2"/>
        <v>0</v>
      </c>
      <c r="AC54">
        <f t="shared" si="3"/>
        <v>0</v>
      </c>
      <c r="AD54" s="2">
        <f t="shared" si="4"/>
        <v>60</v>
      </c>
      <c r="AE54" s="2" t="str">
        <f t="shared" si="5"/>
        <v>HT Under 1.5 Goals</v>
      </c>
      <c r="AF54" s="6"/>
      <c r="AG54" s="6" t="str">
        <f t="shared" si="6"/>
        <v>HT Over 0.5 Goals</v>
      </c>
      <c r="AH54" s="6" t="str">
        <f t="shared" si="7"/>
        <v>NO</v>
      </c>
      <c r="AI54" s="6" t="str">
        <f t="shared" si="8"/>
        <v>NO</v>
      </c>
    </row>
    <row r="55" spans="1:35">
      <c r="A55" s="2"/>
      <c r="B55" s="2"/>
      <c r="C55" s="2"/>
      <c r="E55" s="3"/>
      <c r="F55" s="8"/>
      <c r="G55" s="2"/>
      <c r="H55" s="8"/>
      <c r="I55" s="2"/>
      <c r="J55" s="2"/>
      <c r="K55" s="2"/>
      <c r="L55" s="2"/>
      <c r="M55" s="2"/>
      <c r="N55" s="2"/>
      <c r="O55" s="3"/>
      <c r="P55" s="3"/>
      <c r="Q55" s="2"/>
      <c r="R55" s="2"/>
      <c r="S55" s="2"/>
      <c r="T55" s="2"/>
      <c r="U55" s="44"/>
      <c r="V55" s="44"/>
      <c r="W55" s="20"/>
      <c r="X55" s="20"/>
      <c r="Y55" s="11"/>
      <c r="Z55" s="2">
        <f t="shared" si="0"/>
        <v>0</v>
      </c>
      <c r="AA55">
        <f t="shared" si="1"/>
        <v>10</v>
      </c>
      <c r="AB55">
        <f t="shared" si="2"/>
        <v>0</v>
      </c>
      <c r="AC55">
        <f t="shared" si="3"/>
        <v>0</v>
      </c>
      <c r="AD55" s="2">
        <f t="shared" si="4"/>
        <v>60</v>
      </c>
      <c r="AE55" s="2" t="str">
        <f t="shared" si="5"/>
        <v>HT Under 1.5 Goals</v>
      </c>
      <c r="AF55" s="6"/>
      <c r="AG55" s="6" t="str">
        <f t="shared" si="6"/>
        <v>HT Over 0.5 Goals</v>
      </c>
      <c r="AH55" s="6" t="str">
        <f t="shared" si="7"/>
        <v>NO</v>
      </c>
      <c r="AI55" s="6" t="str">
        <f t="shared" si="8"/>
        <v>NO</v>
      </c>
    </row>
    <row r="56" spans="1:35">
      <c r="A56" s="2"/>
      <c r="B56" s="2"/>
      <c r="C56" s="2"/>
      <c r="E56" s="3"/>
      <c r="F56" s="8"/>
      <c r="G56" s="2"/>
      <c r="H56" s="8"/>
      <c r="I56" s="2"/>
      <c r="J56" s="2"/>
      <c r="K56" s="2"/>
      <c r="L56" s="2"/>
      <c r="M56" s="2"/>
      <c r="N56" s="2"/>
      <c r="O56" s="3"/>
      <c r="P56" s="3"/>
      <c r="Q56" s="2"/>
      <c r="R56" s="2"/>
      <c r="S56" s="2"/>
      <c r="T56" s="2"/>
      <c r="U56" s="44"/>
      <c r="V56" s="44"/>
      <c r="W56" s="20"/>
      <c r="X56" s="20"/>
      <c r="Y56" s="11"/>
      <c r="Z56" s="2">
        <f t="shared" si="0"/>
        <v>0</v>
      </c>
      <c r="AA56">
        <f t="shared" si="1"/>
        <v>10</v>
      </c>
      <c r="AB56">
        <f t="shared" si="2"/>
        <v>0</v>
      </c>
      <c r="AC56">
        <f t="shared" si="3"/>
        <v>0</v>
      </c>
      <c r="AD56" s="2">
        <f t="shared" si="4"/>
        <v>60</v>
      </c>
      <c r="AE56" s="2" t="str">
        <f t="shared" si="5"/>
        <v>HT Under 1.5 Goals</v>
      </c>
      <c r="AF56" s="6"/>
      <c r="AG56" s="6" t="str">
        <f t="shared" si="6"/>
        <v>HT Over 0.5 Goals</v>
      </c>
      <c r="AH56" s="6" t="str">
        <f t="shared" si="7"/>
        <v>NO</v>
      </c>
      <c r="AI56" s="6" t="str">
        <f t="shared" si="8"/>
        <v>NO</v>
      </c>
    </row>
    <row r="57" spans="1:35">
      <c r="A57" s="2"/>
      <c r="B57" s="2"/>
      <c r="C57" s="2"/>
      <c r="E57" s="3"/>
      <c r="F57" s="8"/>
      <c r="G57" s="2"/>
      <c r="H57" s="8"/>
      <c r="I57" s="2"/>
      <c r="J57" s="2"/>
      <c r="K57" s="2"/>
      <c r="L57" s="2"/>
      <c r="M57" s="2"/>
      <c r="N57" s="2"/>
      <c r="O57" s="3"/>
      <c r="P57" s="3"/>
      <c r="Q57" s="2"/>
      <c r="R57" s="2"/>
      <c r="S57" s="2"/>
      <c r="T57" s="2"/>
      <c r="U57" s="44"/>
      <c r="V57" s="44"/>
      <c r="W57" s="20"/>
      <c r="X57" s="20"/>
      <c r="Y57" s="11"/>
      <c r="Z57" s="2">
        <f t="shared" si="0"/>
        <v>0</v>
      </c>
      <c r="AA57">
        <f t="shared" si="1"/>
        <v>10</v>
      </c>
      <c r="AB57">
        <f t="shared" si="2"/>
        <v>0</v>
      </c>
      <c r="AC57">
        <f t="shared" si="3"/>
        <v>0</v>
      </c>
      <c r="AD57" s="2">
        <f t="shared" si="4"/>
        <v>60</v>
      </c>
      <c r="AE57" s="2" t="str">
        <f t="shared" si="5"/>
        <v>HT Under 1.5 Goals</v>
      </c>
      <c r="AF57" s="6"/>
      <c r="AG57" s="6" t="str">
        <f t="shared" si="6"/>
        <v>HT Over 0.5 Goals</v>
      </c>
      <c r="AH57" s="6" t="str">
        <f t="shared" si="7"/>
        <v>NO</v>
      </c>
      <c r="AI57" s="6" t="str">
        <f t="shared" si="8"/>
        <v>NO</v>
      </c>
    </row>
    <row r="58" spans="1:35">
      <c r="A58" s="2"/>
      <c r="B58" s="2"/>
      <c r="C58" s="2"/>
      <c r="D58" s="51"/>
      <c r="E58" s="3"/>
      <c r="F58" s="8"/>
      <c r="G58" s="2"/>
      <c r="H58" s="8"/>
      <c r="I58" s="2"/>
      <c r="J58" s="2"/>
      <c r="K58" s="2"/>
      <c r="L58" s="2"/>
      <c r="M58" s="2"/>
      <c r="N58" s="2"/>
      <c r="O58" s="3"/>
      <c r="P58" s="3"/>
      <c r="Q58" s="2"/>
      <c r="R58" s="2"/>
      <c r="S58" s="2"/>
      <c r="T58" s="2"/>
      <c r="U58" s="44"/>
      <c r="V58" s="44"/>
      <c r="W58" s="20"/>
      <c r="X58" s="20"/>
      <c r="Y58" s="11"/>
      <c r="Z58" s="2">
        <f t="shared" si="0"/>
        <v>0</v>
      </c>
      <c r="AA58">
        <f t="shared" si="1"/>
        <v>10</v>
      </c>
      <c r="AB58">
        <f t="shared" si="2"/>
        <v>0</v>
      </c>
      <c r="AC58">
        <f t="shared" si="3"/>
        <v>0</v>
      </c>
      <c r="AD58" s="2">
        <f t="shared" si="4"/>
        <v>60</v>
      </c>
      <c r="AE58" s="2" t="str">
        <f t="shared" si="5"/>
        <v>HT Under 1.5 Goals</v>
      </c>
      <c r="AF58" s="6"/>
      <c r="AG58" s="6" t="str">
        <f t="shared" si="6"/>
        <v>HT Over 0.5 Goals</v>
      </c>
      <c r="AH58" s="6" t="str">
        <f t="shared" si="7"/>
        <v>NO</v>
      </c>
      <c r="AI58" s="6" t="str">
        <f t="shared" si="8"/>
        <v>NO</v>
      </c>
    </row>
    <row r="59" spans="1:35">
      <c r="A59" s="2"/>
      <c r="B59" s="2"/>
      <c r="C59" s="2"/>
      <c r="E59" s="3"/>
      <c r="F59" s="8"/>
      <c r="G59" s="2"/>
      <c r="H59" s="8"/>
      <c r="I59" s="2"/>
      <c r="J59" s="2"/>
      <c r="K59" s="2"/>
      <c r="L59" s="2"/>
      <c r="M59" s="2"/>
      <c r="N59" s="2"/>
      <c r="O59" s="3"/>
      <c r="P59" s="3"/>
      <c r="Q59" s="2"/>
      <c r="R59" s="2"/>
      <c r="S59" s="2"/>
      <c r="T59" s="2"/>
      <c r="U59" s="44"/>
      <c r="V59" s="44"/>
      <c r="W59" s="20"/>
      <c r="X59" s="20"/>
      <c r="Y59" s="11"/>
      <c r="Z59" s="2">
        <f t="shared" si="0"/>
        <v>0</v>
      </c>
      <c r="AA59">
        <f t="shared" si="1"/>
        <v>10</v>
      </c>
      <c r="AB59">
        <f t="shared" si="2"/>
        <v>0</v>
      </c>
      <c r="AC59">
        <f t="shared" si="3"/>
        <v>0</v>
      </c>
      <c r="AD59" s="2">
        <f t="shared" si="4"/>
        <v>60</v>
      </c>
      <c r="AE59" s="2" t="str">
        <f t="shared" si="5"/>
        <v>HT Under 1.5 Goals</v>
      </c>
      <c r="AF59" s="6"/>
      <c r="AG59" s="6" t="str">
        <f t="shared" si="6"/>
        <v>HT Over 0.5 Goals</v>
      </c>
      <c r="AH59" s="6" t="str">
        <f t="shared" si="7"/>
        <v>NO</v>
      </c>
      <c r="AI59" s="6" t="str">
        <f t="shared" si="8"/>
        <v>NO</v>
      </c>
    </row>
    <row r="60" spans="1:35">
      <c r="A60" s="2"/>
      <c r="B60" s="2"/>
      <c r="C60" s="2"/>
      <c r="E60" s="3"/>
      <c r="F60" s="8"/>
      <c r="G60" s="2"/>
      <c r="H60" s="8"/>
      <c r="I60" s="2"/>
      <c r="J60" s="2"/>
      <c r="K60" s="2"/>
      <c r="L60" s="2"/>
      <c r="M60" s="2"/>
      <c r="N60" s="2"/>
      <c r="O60" s="3"/>
      <c r="P60" s="3"/>
      <c r="Q60" s="2"/>
      <c r="R60" s="2"/>
      <c r="S60" s="2"/>
      <c r="T60" s="2"/>
      <c r="U60" s="44"/>
      <c r="V60" s="44"/>
      <c r="W60" s="20"/>
      <c r="X60" s="20"/>
      <c r="Y60" s="11"/>
      <c r="Z60" s="2">
        <f t="shared" si="0"/>
        <v>0</v>
      </c>
      <c r="AA60">
        <f t="shared" si="1"/>
        <v>10</v>
      </c>
      <c r="AB60">
        <f t="shared" si="2"/>
        <v>0</v>
      </c>
      <c r="AC60">
        <f t="shared" si="3"/>
        <v>0</v>
      </c>
      <c r="AD60" s="2">
        <f t="shared" si="4"/>
        <v>60</v>
      </c>
      <c r="AE60" s="2" t="str">
        <f t="shared" si="5"/>
        <v>HT Under 1.5 Goals</v>
      </c>
      <c r="AF60" s="6"/>
      <c r="AG60" s="6" t="str">
        <f t="shared" si="6"/>
        <v>HT Over 0.5 Goals</v>
      </c>
      <c r="AH60" s="6" t="str">
        <f t="shared" si="7"/>
        <v>NO</v>
      </c>
      <c r="AI60" s="6" t="str">
        <f t="shared" si="8"/>
        <v>NO</v>
      </c>
    </row>
    <row r="61" spans="1:35">
      <c r="A61" s="2"/>
      <c r="B61" s="2"/>
      <c r="C61" s="2"/>
      <c r="E61" s="3"/>
      <c r="F61" s="8"/>
      <c r="G61" s="2"/>
      <c r="H61" s="8"/>
      <c r="I61" s="2"/>
      <c r="J61" s="2"/>
      <c r="K61" s="2"/>
      <c r="L61" s="2"/>
      <c r="M61" s="2"/>
      <c r="N61" s="2"/>
      <c r="O61" s="3"/>
      <c r="P61" s="3"/>
      <c r="Q61" s="2"/>
      <c r="R61" s="2"/>
      <c r="S61" s="2"/>
      <c r="T61" s="2"/>
      <c r="U61" s="44"/>
      <c r="V61" s="44"/>
      <c r="W61" s="20"/>
      <c r="X61" s="20"/>
      <c r="Y61" s="11"/>
      <c r="Z61" s="2">
        <f t="shared" si="0"/>
        <v>0</v>
      </c>
      <c r="AA61">
        <f t="shared" si="1"/>
        <v>10</v>
      </c>
      <c r="AB61">
        <f t="shared" si="2"/>
        <v>0</v>
      </c>
      <c r="AC61">
        <f t="shared" si="3"/>
        <v>0</v>
      </c>
      <c r="AD61" s="2">
        <f t="shared" si="4"/>
        <v>60</v>
      </c>
      <c r="AE61" s="2" t="str">
        <f t="shared" si="5"/>
        <v>HT Under 1.5 Goals</v>
      </c>
      <c r="AF61" s="6"/>
      <c r="AG61" s="6" t="str">
        <f t="shared" si="6"/>
        <v>HT Over 0.5 Goals</v>
      </c>
      <c r="AH61" s="6" t="str">
        <f t="shared" si="7"/>
        <v>NO</v>
      </c>
      <c r="AI61" s="6" t="str">
        <f t="shared" si="8"/>
        <v>NO</v>
      </c>
    </row>
    <row r="62" spans="1:35">
      <c r="A62" s="2"/>
      <c r="B62" s="2"/>
      <c r="C62" s="2"/>
      <c r="E62" s="3"/>
      <c r="F62" s="8"/>
      <c r="G62" s="2"/>
      <c r="H62" s="8"/>
      <c r="I62" s="2"/>
      <c r="J62" s="2"/>
      <c r="K62" s="2"/>
      <c r="L62" s="2"/>
      <c r="M62" s="2"/>
      <c r="N62" s="2"/>
      <c r="O62" s="3"/>
      <c r="P62" s="3"/>
      <c r="Q62" s="2"/>
      <c r="R62" s="2"/>
      <c r="S62" s="2"/>
      <c r="T62" s="2"/>
      <c r="U62" s="44"/>
      <c r="V62" s="44"/>
      <c r="W62" s="20"/>
      <c r="X62" s="20"/>
      <c r="Y62" s="11"/>
      <c r="Z62" s="2">
        <f t="shared" si="0"/>
        <v>0</v>
      </c>
      <c r="AA62">
        <f t="shared" si="1"/>
        <v>10</v>
      </c>
      <c r="AB62">
        <f t="shared" si="2"/>
        <v>0</v>
      </c>
      <c r="AC62">
        <f t="shared" si="3"/>
        <v>0</v>
      </c>
      <c r="AD62" s="2">
        <f t="shared" si="4"/>
        <v>60</v>
      </c>
      <c r="AE62" s="2" t="str">
        <f t="shared" si="5"/>
        <v>HT Under 1.5 Goals</v>
      </c>
      <c r="AF62" s="6"/>
      <c r="AG62" s="6" t="str">
        <f t="shared" si="6"/>
        <v>HT Over 0.5 Goals</v>
      </c>
      <c r="AH62" s="6" t="str">
        <f t="shared" si="7"/>
        <v>NO</v>
      </c>
      <c r="AI62" s="6" t="str">
        <f t="shared" si="8"/>
        <v>NO</v>
      </c>
    </row>
    <row r="63" spans="1:35">
      <c r="A63" s="2"/>
      <c r="B63" s="2"/>
      <c r="C63" s="2"/>
      <c r="E63" s="3"/>
      <c r="F63" s="8"/>
      <c r="G63" s="2"/>
      <c r="H63" s="8"/>
      <c r="I63" s="2"/>
      <c r="J63" s="2"/>
      <c r="K63" s="2"/>
      <c r="L63" s="2"/>
      <c r="M63" s="2"/>
      <c r="N63" s="2"/>
      <c r="O63" s="3"/>
      <c r="P63" s="3"/>
      <c r="Q63" s="2"/>
      <c r="R63" s="2"/>
      <c r="S63" s="2"/>
      <c r="T63" s="2"/>
      <c r="U63" s="44"/>
      <c r="V63" s="44"/>
      <c r="W63" s="20"/>
      <c r="X63" s="20"/>
      <c r="Y63" s="11"/>
      <c r="Z63" s="2">
        <f t="shared" si="0"/>
        <v>0</v>
      </c>
      <c r="AA63">
        <f t="shared" si="1"/>
        <v>10</v>
      </c>
      <c r="AB63">
        <f t="shared" si="2"/>
        <v>0</v>
      </c>
      <c r="AC63">
        <f t="shared" si="3"/>
        <v>0</v>
      </c>
      <c r="AD63" s="2">
        <f t="shared" si="4"/>
        <v>60</v>
      </c>
      <c r="AE63" s="2" t="str">
        <f t="shared" si="5"/>
        <v>HT Under 1.5 Goals</v>
      </c>
      <c r="AF63" s="6"/>
      <c r="AG63" s="6" t="str">
        <f t="shared" si="6"/>
        <v>HT Over 0.5 Goals</v>
      </c>
      <c r="AH63" s="6" t="str">
        <f t="shared" si="7"/>
        <v>NO</v>
      </c>
      <c r="AI63" s="6" t="str">
        <f t="shared" si="8"/>
        <v>NO</v>
      </c>
    </row>
    <row r="64" spans="1:35">
      <c r="A64" s="2"/>
      <c r="B64" s="2"/>
      <c r="C64" s="2"/>
      <c r="E64" s="3"/>
      <c r="F64" s="8"/>
      <c r="G64" s="2"/>
      <c r="H64" s="8"/>
      <c r="I64" s="2"/>
      <c r="J64" s="2"/>
      <c r="K64" s="2"/>
      <c r="L64" s="2"/>
      <c r="M64" s="2"/>
      <c r="N64" s="2"/>
      <c r="O64" s="3"/>
      <c r="P64" s="3"/>
      <c r="Q64" s="2"/>
      <c r="R64" s="2"/>
      <c r="S64" s="2"/>
      <c r="T64" s="2"/>
      <c r="U64" s="44"/>
      <c r="V64" s="44"/>
      <c r="W64" s="20"/>
      <c r="X64" s="20"/>
      <c r="Y64" s="11"/>
      <c r="Z64" s="2">
        <f t="shared" si="0"/>
        <v>0</v>
      </c>
      <c r="AA64">
        <f t="shared" si="1"/>
        <v>10</v>
      </c>
      <c r="AB64">
        <f t="shared" si="2"/>
        <v>0</v>
      </c>
      <c r="AC64">
        <f t="shared" si="3"/>
        <v>0</v>
      </c>
      <c r="AD64" s="2">
        <f t="shared" si="4"/>
        <v>60</v>
      </c>
      <c r="AE64" s="2" t="str">
        <f t="shared" si="5"/>
        <v>HT Under 1.5 Goals</v>
      </c>
      <c r="AF64" s="6"/>
      <c r="AG64" s="6" t="str">
        <f t="shared" si="6"/>
        <v>HT Over 0.5 Goals</v>
      </c>
      <c r="AH64" s="6" t="str">
        <f t="shared" si="7"/>
        <v>NO</v>
      </c>
      <c r="AI64" s="6" t="str">
        <f t="shared" si="8"/>
        <v>NO</v>
      </c>
    </row>
    <row r="65" spans="1:35">
      <c r="A65" s="2"/>
      <c r="B65" s="2"/>
      <c r="C65" s="2"/>
      <c r="E65" s="3"/>
      <c r="F65" s="8"/>
      <c r="G65" s="2"/>
      <c r="H65" s="8"/>
      <c r="I65" s="2"/>
      <c r="J65" s="2"/>
      <c r="K65" s="2"/>
      <c r="L65" s="2"/>
      <c r="M65" s="2"/>
      <c r="N65" s="2"/>
      <c r="O65" s="3"/>
      <c r="P65" s="3"/>
      <c r="Q65" s="2"/>
      <c r="R65" s="2"/>
      <c r="S65" s="2"/>
      <c r="T65" s="2"/>
      <c r="U65" s="44"/>
      <c r="V65" s="44"/>
      <c r="W65" s="20"/>
      <c r="X65" s="20"/>
      <c r="Y65" s="11"/>
      <c r="Z65" s="2">
        <f t="shared" si="0"/>
        <v>0</v>
      </c>
      <c r="AA65">
        <f t="shared" si="1"/>
        <v>10</v>
      </c>
      <c r="AB65">
        <f t="shared" si="2"/>
        <v>0</v>
      </c>
      <c r="AC65">
        <f t="shared" si="3"/>
        <v>0</v>
      </c>
      <c r="AD65" s="2">
        <f t="shared" si="4"/>
        <v>60</v>
      </c>
      <c r="AE65" s="2" t="str">
        <f t="shared" si="5"/>
        <v>HT Under 1.5 Goals</v>
      </c>
      <c r="AF65" s="6"/>
      <c r="AG65" s="6" t="str">
        <f t="shared" si="6"/>
        <v>HT Over 0.5 Goals</v>
      </c>
      <c r="AH65" s="6" t="str">
        <f t="shared" si="7"/>
        <v>NO</v>
      </c>
      <c r="AI65" s="6" t="str">
        <f t="shared" si="8"/>
        <v>NO</v>
      </c>
    </row>
    <row r="66" spans="1:35">
      <c r="A66" s="2"/>
      <c r="B66" s="2"/>
      <c r="C66" s="2"/>
      <c r="E66" s="3"/>
      <c r="F66" s="8"/>
      <c r="G66" s="2"/>
      <c r="H66" s="8"/>
      <c r="I66" s="2"/>
      <c r="J66" s="2"/>
      <c r="K66" s="2"/>
      <c r="L66" s="2"/>
      <c r="M66" s="2"/>
      <c r="N66" s="2"/>
      <c r="O66" s="3"/>
      <c r="P66" s="3"/>
      <c r="Q66" s="2"/>
      <c r="R66" s="2"/>
      <c r="S66" s="2"/>
      <c r="T66" s="2"/>
      <c r="U66" s="44"/>
      <c r="V66" s="44"/>
      <c r="W66" s="20"/>
      <c r="X66" s="20"/>
      <c r="Y66" s="11"/>
      <c r="Z66" s="2">
        <f t="shared" si="0"/>
        <v>0</v>
      </c>
      <c r="AA66">
        <f t="shared" si="1"/>
        <v>10</v>
      </c>
      <c r="AB66">
        <f t="shared" si="2"/>
        <v>0</v>
      </c>
      <c r="AC66">
        <f t="shared" si="3"/>
        <v>0</v>
      </c>
      <c r="AD66" s="2">
        <f t="shared" si="4"/>
        <v>60</v>
      </c>
      <c r="AE66" s="2" t="str">
        <f t="shared" si="5"/>
        <v>HT Under 1.5 Goals</v>
      </c>
      <c r="AF66" s="6"/>
      <c r="AG66" s="6" t="str">
        <f t="shared" si="6"/>
        <v>HT Over 0.5 Goals</v>
      </c>
      <c r="AH66" s="6" t="str">
        <f t="shared" si="7"/>
        <v>NO</v>
      </c>
      <c r="AI66" s="6" t="str">
        <f t="shared" si="8"/>
        <v>NO</v>
      </c>
    </row>
    <row r="67" spans="1:35">
      <c r="A67" s="2"/>
      <c r="B67" s="2"/>
      <c r="C67" s="2"/>
      <c r="E67" s="3"/>
      <c r="F67" s="8"/>
      <c r="G67" s="2"/>
      <c r="H67" s="8"/>
      <c r="I67" s="2"/>
      <c r="J67" s="2"/>
      <c r="K67" s="2"/>
      <c r="L67" s="2"/>
      <c r="M67" s="2"/>
      <c r="N67" s="2"/>
      <c r="O67" s="3"/>
      <c r="P67" s="3"/>
      <c r="Q67" s="2"/>
      <c r="R67" s="2"/>
      <c r="S67" s="2"/>
      <c r="T67" s="2"/>
      <c r="U67" s="44"/>
      <c r="V67" s="44"/>
      <c r="W67" s="20"/>
      <c r="X67" s="20"/>
      <c r="Y67" s="11"/>
      <c r="Z67" s="2">
        <f t="shared" si="0"/>
        <v>0</v>
      </c>
      <c r="AA67">
        <f t="shared" si="1"/>
        <v>10</v>
      </c>
      <c r="AB67">
        <f t="shared" si="2"/>
        <v>0</v>
      </c>
      <c r="AC67">
        <f t="shared" si="3"/>
        <v>0</v>
      </c>
      <c r="AD67" s="2">
        <f t="shared" si="4"/>
        <v>60</v>
      </c>
      <c r="AE67" s="2" t="str">
        <f t="shared" si="5"/>
        <v>HT Under 1.5 Goals</v>
      </c>
      <c r="AF67" s="6"/>
      <c r="AG67" s="6" t="str">
        <f t="shared" si="6"/>
        <v>HT Over 0.5 Goals</v>
      </c>
      <c r="AH67" s="6" t="str">
        <f t="shared" si="7"/>
        <v>NO</v>
      </c>
      <c r="AI67" s="6" t="str">
        <f t="shared" si="8"/>
        <v>NO</v>
      </c>
    </row>
    <row r="68" spans="1:35">
      <c r="A68" s="2"/>
      <c r="B68" s="2"/>
      <c r="C68" s="2"/>
      <c r="E68" s="3"/>
      <c r="F68" s="8"/>
      <c r="G68" s="2"/>
      <c r="H68" s="8"/>
      <c r="I68" s="2"/>
      <c r="J68" s="2"/>
      <c r="K68" s="2"/>
      <c r="L68" s="2"/>
      <c r="M68" s="2"/>
      <c r="N68" s="2"/>
      <c r="O68" s="3"/>
      <c r="P68" s="3"/>
      <c r="Q68" s="2"/>
      <c r="R68" s="2"/>
      <c r="S68" s="2"/>
      <c r="T68" s="2"/>
      <c r="U68" s="44"/>
      <c r="V68" s="44"/>
      <c r="W68" s="20"/>
      <c r="X68" s="20"/>
      <c r="Y68" s="11"/>
      <c r="Z68" s="2">
        <f t="shared" ref="Z68:Z131" si="9">IF(J68&gt;52,10,0)</f>
        <v>0</v>
      </c>
      <c r="AA68">
        <f t="shared" ref="AA68:AA131" si="10">IF(N68&gt;15,0,IF(N68&lt;8,10,5))</f>
        <v>10</v>
      </c>
      <c r="AB68">
        <f t="shared" ref="AB68:AB131" si="11">IF(U68&gt;60,10,IF(U68&lt;49,0,5))</f>
        <v>0</v>
      </c>
      <c r="AC68">
        <f t="shared" ref="AC68:AC131" si="12">IF(V68="Y",10,IF(V68="C",5,0))</f>
        <v>0</v>
      </c>
      <c r="AD68" s="2">
        <f t="shared" ref="AD68:AD131" si="13">SUM(Z68:AC68)+50</f>
        <v>60</v>
      </c>
      <c r="AE68" s="2" t="str">
        <f t="shared" ref="AE68:AE131" si="14">IF(AD68&lt;56,"HT Over 0.5 Goals","HT Under 1.5 Goals")</f>
        <v>HT Under 1.5 Goals</v>
      </c>
      <c r="AF68" s="6"/>
      <c r="AG68" s="6" t="str">
        <f t="shared" ref="AG68:AG131" si="15">IF(O68="1-0","HT Under 1.5 Goals",IF(O68="0-0","HT Under 1.5 Goals",IF(O68="0-1","HT Under 1.5 Goals","HT Over 0.5 Goals")))</f>
        <v>HT Over 0.5 Goals</v>
      </c>
      <c r="AH68" s="6" t="str">
        <f t="shared" ref="AH68:AH131" si="16">IF(O68="?",O68,AI68)</f>
        <v>NO</v>
      </c>
      <c r="AI68" s="6" t="str">
        <f t="shared" ref="AI68:AI131" si="17">IF(AE68=AG68,"YES",IF(O68="0-1","YES",IF(O68="1-0","YES",IF(O68="?","?","NO"))))</f>
        <v>NO</v>
      </c>
    </row>
    <row r="69" spans="1:35">
      <c r="A69" s="2"/>
      <c r="B69" s="2"/>
      <c r="C69" s="2"/>
      <c r="E69" s="3"/>
      <c r="F69" s="8"/>
      <c r="G69" s="2"/>
      <c r="H69" s="8"/>
      <c r="I69" s="2"/>
      <c r="J69" s="2"/>
      <c r="K69" s="2"/>
      <c r="L69" s="2"/>
      <c r="M69" s="2"/>
      <c r="N69" s="2"/>
      <c r="O69" s="3"/>
      <c r="P69" s="3"/>
      <c r="Q69" s="2"/>
      <c r="R69" s="2"/>
      <c r="S69" s="2"/>
      <c r="T69" s="2"/>
      <c r="U69" s="44"/>
      <c r="V69" s="44"/>
      <c r="W69" s="20"/>
      <c r="X69" s="20"/>
      <c r="Y69" s="11"/>
      <c r="Z69" s="2">
        <f t="shared" si="9"/>
        <v>0</v>
      </c>
      <c r="AA69">
        <f t="shared" si="10"/>
        <v>10</v>
      </c>
      <c r="AB69">
        <f t="shared" si="11"/>
        <v>0</v>
      </c>
      <c r="AC69">
        <f t="shared" si="12"/>
        <v>0</v>
      </c>
      <c r="AD69" s="2">
        <f t="shared" si="13"/>
        <v>60</v>
      </c>
      <c r="AE69" s="2" t="str">
        <f t="shared" si="14"/>
        <v>HT Under 1.5 Goals</v>
      </c>
      <c r="AF69" s="6"/>
      <c r="AG69" s="6" t="str">
        <f t="shared" si="15"/>
        <v>HT Over 0.5 Goals</v>
      </c>
      <c r="AH69" s="6" t="str">
        <f t="shared" si="16"/>
        <v>NO</v>
      </c>
      <c r="AI69" s="6" t="str">
        <f t="shared" si="17"/>
        <v>NO</v>
      </c>
    </row>
    <row r="70" spans="1:35">
      <c r="A70" s="2"/>
      <c r="B70" s="2"/>
      <c r="C70" s="2"/>
      <c r="E70" s="3"/>
      <c r="F70" s="8"/>
      <c r="G70" s="2"/>
      <c r="H70" s="8"/>
      <c r="I70" s="2"/>
      <c r="J70" s="2"/>
      <c r="K70" s="2"/>
      <c r="L70" s="2"/>
      <c r="M70" s="2"/>
      <c r="N70" s="2"/>
      <c r="O70" s="3"/>
      <c r="P70" s="3"/>
      <c r="Q70" s="2"/>
      <c r="R70" s="2"/>
      <c r="S70" s="2"/>
      <c r="T70" s="2"/>
      <c r="U70" s="44"/>
      <c r="V70" s="44"/>
      <c r="W70" s="20"/>
      <c r="X70" s="20"/>
      <c r="Y70" s="11"/>
      <c r="Z70" s="2">
        <f t="shared" si="9"/>
        <v>0</v>
      </c>
      <c r="AA70">
        <f t="shared" si="10"/>
        <v>10</v>
      </c>
      <c r="AB70">
        <f t="shared" si="11"/>
        <v>0</v>
      </c>
      <c r="AC70">
        <f t="shared" si="12"/>
        <v>0</v>
      </c>
      <c r="AD70" s="2">
        <f t="shared" si="13"/>
        <v>60</v>
      </c>
      <c r="AE70" s="2" t="str">
        <f t="shared" si="14"/>
        <v>HT Under 1.5 Goals</v>
      </c>
      <c r="AF70" s="6"/>
      <c r="AG70" s="6" t="str">
        <f t="shared" si="15"/>
        <v>HT Over 0.5 Goals</v>
      </c>
      <c r="AH70" s="6" t="str">
        <f t="shared" si="16"/>
        <v>NO</v>
      </c>
      <c r="AI70" s="6" t="str">
        <f t="shared" si="17"/>
        <v>NO</v>
      </c>
    </row>
    <row r="71" spans="1:35">
      <c r="A71" s="2"/>
      <c r="B71" s="2"/>
      <c r="C71" s="2"/>
      <c r="E71" s="3"/>
      <c r="F71" s="8"/>
      <c r="G71" s="2"/>
      <c r="H71" s="8"/>
      <c r="I71" s="2"/>
      <c r="J71" s="2"/>
      <c r="K71" s="2"/>
      <c r="L71" s="2"/>
      <c r="M71" s="2"/>
      <c r="N71" s="2"/>
      <c r="O71" s="3"/>
      <c r="P71" s="3"/>
      <c r="Q71" s="2"/>
      <c r="R71" s="2"/>
      <c r="S71" s="2"/>
      <c r="T71" s="2"/>
      <c r="U71" s="44"/>
      <c r="V71" s="44"/>
      <c r="W71" s="20"/>
      <c r="X71" s="20"/>
      <c r="Y71" s="11"/>
      <c r="Z71" s="2">
        <f t="shared" si="9"/>
        <v>0</v>
      </c>
      <c r="AA71">
        <f t="shared" si="10"/>
        <v>10</v>
      </c>
      <c r="AB71">
        <f t="shared" si="11"/>
        <v>0</v>
      </c>
      <c r="AC71">
        <f t="shared" si="12"/>
        <v>0</v>
      </c>
      <c r="AD71" s="2">
        <f t="shared" si="13"/>
        <v>60</v>
      </c>
      <c r="AE71" s="2" t="str">
        <f t="shared" si="14"/>
        <v>HT Under 1.5 Goals</v>
      </c>
      <c r="AF71" s="6"/>
      <c r="AG71" s="6" t="str">
        <f t="shared" si="15"/>
        <v>HT Over 0.5 Goals</v>
      </c>
      <c r="AH71" s="6" t="str">
        <f t="shared" si="16"/>
        <v>NO</v>
      </c>
      <c r="AI71" s="6" t="str">
        <f t="shared" si="17"/>
        <v>NO</v>
      </c>
    </row>
    <row r="72" spans="1:35">
      <c r="A72" s="2"/>
      <c r="B72" s="2"/>
      <c r="C72" s="2"/>
      <c r="E72" s="3"/>
      <c r="F72" s="8"/>
      <c r="G72" s="2"/>
      <c r="H72" s="8"/>
      <c r="I72" s="2"/>
      <c r="J72" s="2"/>
      <c r="K72" s="2"/>
      <c r="L72" s="2"/>
      <c r="M72" s="2"/>
      <c r="N72" s="2"/>
      <c r="O72" s="3"/>
      <c r="P72" s="3"/>
      <c r="Q72" s="2"/>
      <c r="R72" s="2"/>
      <c r="S72" s="2"/>
      <c r="T72" s="2"/>
      <c r="U72" s="44"/>
      <c r="V72" s="44"/>
      <c r="W72" s="20"/>
      <c r="X72" s="20"/>
      <c r="Y72" s="11"/>
      <c r="Z72" s="2">
        <f t="shared" si="9"/>
        <v>0</v>
      </c>
      <c r="AA72">
        <f t="shared" si="10"/>
        <v>10</v>
      </c>
      <c r="AB72">
        <f t="shared" si="11"/>
        <v>0</v>
      </c>
      <c r="AC72">
        <f t="shared" si="12"/>
        <v>0</v>
      </c>
      <c r="AD72" s="2">
        <f t="shared" si="13"/>
        <v>60</v>
      </c>
      <c r="AE72" s="2" t="str">
        <f t="shared" si="14"/>
        <v>HT Under 1.5 Goals</v>
      </c>
      <c r="AF72" s="6"/>
      <c r="AG72" s="6" t="str">
        <f t="shared" si="15"/>
        <v>HT Over 0.5 Goals</v>
      </c>
      <c r="AH72" s="6" t="str">
        <f t="shared" si="16"/>
        <v>NO</v>
      </c>
      <c r="AI72" s="6" t="str">
        <f t="shared" si="17"/>
        <v>NO</v>
      </c>
    </row>
    <row r="73" spans="1:35">
      <c r="A73" s="2"/>
      <c r="B73" s="2"/>
      <c r="C73" s="2"/>
      <c r="E73" s="3"/>
      <c r="F73" s="8"/>
      <c r="G73" s="2"/>
      <c r="H73" s="8"/>
      <c r="I73" s="2"/>
      <c r="J73" s="2"/>
      <c r="K73" s="2"/>
      <c r="L73" s="2"/>
      <c r="M73" s="2"/>
      <c r="N73" s="2"/>
      <c r="O73" s="3"/>
      <c r="P73" s="3"/>
      <c r="Q73" s="2"/>
      <c r="R73" s="2"/>
      <c r="S73" s="2"/>
      <c r="T73" s="2"/>
      <c r="U73" s="44"/>
      <c r="V73" s="44"/>
      <c r="W73" s="20"/>
      <c r="X73" s="20"/>
      <c r="Y73" s="11"/>
      <c r="Z73" s="2">
        <f t="shared" si="9"/>
        <v>0</v>
      </c>
      <c r="AA73">
        <f t="shared" si="10"/>
        <v>10</v>
      </c>
      <c r="AB73">
        <f t="shared" si="11"/>
        <v>0</v>
      </c>
      <c r="AC73">
        <f t="shared" si="12"/>
        <v>0</v>
      </c>
      <c r="AD73" s="2">
        <f t="shared" si="13"/>
        <v>60</v>
      </c>
      <c r="AE73" s="2" t="str">
        <f t="shared" si="14"/>
        <v>HT Under 1.5 Goals</v>
      </c>
      <c r="AF73" s="6"/>
      <c r="AG73" s="6" t="str">
        <f t="shared" si="15"/>
        <v>HT Over 0.5 Goals</v>
      </c>
      <c r="AH73" s="6" t="str">
        <f t="shared" si="16"/>
        <v>NO</v>
      </c>
      <c r="AI73" s="6" t="str">
        <f t="shared" si="17"/>
        <v>NO</v>
      </c>
    </row>
    <row r="74" spans="1:35">
      <c r="A74" s="2"/>
      <c r="B74" s="2"/>
      <c r="C74" s="2"/>
      <c r="E74" s="3"/>
      <c r="F74" s="8"/>
      <c r="G74" s="2"/>
      <c r="H74" s="8"/>
      <c r="I74" s="2"/>
      <c r="J74" s="2"/>
      <c r="K74" s="2"/>
      <c r="L74" s="2"/>
      <c r="M74" s="2"/>
      <c r="N74" s="2"/>
      <c r="O74" s="3"/>
      <c r="P74" s="3"/>
      <c r="Q74" s="2"/>
      <c r="R74" s="2"/>
      <c r="S74" s="2"/>
      <c r="T74" s="2"/>
      <c r="U74" s="44"/>
      <c r="V74" s="44"/>
      <c r="W74" s="20"/>
      <c r="X74" s="20"/>
      <c r="Y74" s="11"/>
      <c r="Z74" s="2">
        <f t="shared" si="9"/>
        <v>0</v>
      </c>
      <c r="AA74">
        <f t="shared" si="10"/>
        <v>10</v>
      </c>
      <c r="AB74">
        <f t="shared" si="11"/>
        <v>0</v>
      </c>
      <c r="AC74">
        <f t="shared" si="12"/>
        <v>0</v>
      </c>
      <c r="AD74" s="2">
        <f t="shared" si="13"/>
        <v>60</v>
      </c>
      <c r="AE74" s="2" t="str">
        <f t="shared" si="14"/>
        <v>HT Under 1.5 Goals</v>
      </c>
      <c r="AF74" s="6"/>
      <c r="AG74" s="6" t="str">
        <f t="shared" si="15"/>
        <v>HT Over 0.5 Goals</v>
      </c>
      <c r="AH74" s="6" t="str">
        <f t="shared" si="16"/>
        <v>NO</v>
      </c>
      <c r="AI74" s="6" t="str">
        <f t="shared" si="17"/>
        <v>NO</v>
      </c>
    </row>
    <row r="75" spans="1:35">
      <c r="A75" s="2"/>
      <c r="B75" s="2"/>
      <c r="C75" s="2"/>
      <c r="E75" s="3"/>
      <c r="F75" s="8"/>
      <c r="G75" s="2"/>
      <c r="H75" s="8"/>
      <c r="I75" s="2"/>
      <c r="J75" s="2"/>
      <c r="K75" s="2"/>
      <c r="L75" s="2"/>
      <c r="M75" s="2"/>
      <c r="N75" s="2"/>
      <c r="O75" s="3"/>
      <c r="P75" s="3"/>
      <c r="Q75" s="2"/>
      <c r="R75" s="2"/>
      <c r="S75" s="2"/>
      <c r="T75" s="2"/>
      <c r="U75" s="44"/>
      <c r="V75" s="44"/>
      <c r="W75" s="20"/>
      <c r="X75" s="20"/>
      <c r="Y75" s="11"/>
      <c r="Z75" s="2">
        <f t="shared" si="9"/>
        <v>0</v>
      </c>
      <c r="AA75">
        <f t="shared" si="10"/>
        <v>10</v>
      </c>
      <c r="AB75">
        <f t="shared" si="11"/>
        <v>0</v>
      </c>
      <c r="AC75">
        <f t="shared" si="12"/>
        <v>0</v>
      </c>
      <c r="AD75" s="2">
        <f t="shared" si="13"/>
        <v>60</v>
      </c>
      <c r="AE75" s="2" t="str">
        <f t="shared" si="14"/>
        <v>HT Under 1.5 Goals</v>
      </c>
      <c r="AF75" s="6"/>
      <c r="AG75" s="6" t="str">
        <f t="shared" si="15"/>
        <v>HT Over 0.5 Goals</v>
      </c>
      <c r="AH75" s="6" t="str">
        <f t="shared" si="16"/>
        <v>NO</v>
      </c>
      <c r="AI75" s="6" t="str">
        <f t="shared" si="17"/>
        <v>NO</v>
      </c>
    </row>
    <row r="76" spans="1:35">
      <c r="A76" s="2"/>
      <c r="B76" s="2"/>
      <c r="C76" s="2"/>
      <c r="E76" s="3"/>
      <c r="F76" s="8"/>
      <c r="G76" s="2"/>
      <c r="H76" s="8"/>
      <c r="I76" s="2"/>
      <c r="J76" s="2"/>
      <c r="K76" s="2"/>
      <c r="L76" s="2"/>
      <c r="M76" s="2"/>
      <c r="N76" s="2"/>
      <c r="O76" s="3"/>
      <c r="P76" s="3"/>
      <c r="Q76" s="2"/>
      <c r="R76" s="2"/>
      <c r="S76" s="2"/>
      <c r="T76" s="2"/>
      <c r="U76" s="44"/>
      <c r="V76" s="44"/>
      <c r="W76" s="20"/>
      <c r="X76" s="20"/>
      <c r="Y76" s="11"/>
      <c r="Z76" s="2">
        <f t="shared" si="9"/>
        <v>0</v>
      </c>
      <c r="AA76">
        <f t="shared" si="10"/>
        <v>10</v>
      </c>
      <c r="AB76">
        <f t="shared" si="11"/>
        <v>0</v>
      </c>
      <c r="AC76">
        <f t="shared" si="12"/>
        <v>0</v>
      </c>
      <c r="AD76" s="2">
        <f t="shared" si="13"/>
        <v>60</v>
      </c>
      <c r="AE76" s="2" t="str">
        <f t="shared" si="14"/>
        <v>HT Under 1.5 Goals</v>
      </c>
      <c r="AF76" s="6"/>
      <c r="AG76" s="6" t="str">
        <f t="shared" si="15"/>
        <v>HT Over 0.5 Goals</v>
      </c>
      <c r="AH76" s="6" t="str">
        <f t="shared" si="16"/>
        <v>NO</v>
      </c>
      <c r="AI76" s="6" t="str">
        <f t="shared" si="17"/>
        <v>NO</v>
      </c>
    </row>
    <row r="77" spans="1:35">
      <c r="A77" s="2"/>
      <c r="B77" s="2"/>
      <c r="C77" s="2"/>
      <c r="E77" s="3"/>
      <c r="F77" s="8"/>
      <c r="G77" s="2"/>
      <c r="H77" s="8"/>
      <c r="I77" s="2"/>
      <c r="J77" s="2"/>
      <c r="K77" s="2"/>
      <c r="L77" s="2"/>
      <c r="M77" s="2"/>
      <c r="N77" s="2"/>
      <c r="O77" s="3"/>
      <c r="P77" s="3"/>
      <c r="Q77" s="2"/>
      <c r="R77" s="2"/>
      <c r="S77" s="2"/>
      <c r="T77" s="2"/>
      <c r="U77" s="44"/>
      <c r="V77" s="44"/>
      <c r="W77" s="20"/>
      <c r="X77" s="20"/>
      <c r="Y77" s="11"/>
      <c r="Z77" s="2">
        <f t="shared" si="9"/>
        <v>0</v>
      </c>
      <c r="AA77">
        <f t="shared" si="10"/>
        <v>10</v>
      </c>
      <c r="AB77">
        <f t="shared" si="11"/>
        <v>0</v>
      </c>
      <c r="AC77">
        <f t="shared" si="12"/>
        <v>0</v>
      </c>
      <c r="AD77" s="2">
        <f t="shared" si="13"/>
        <v>60</v>
      </c>
      <c r="AE77" s="2" t="str">
        <f t="shared" si="14"/>
        <v>HT Under 1.5 Goals</v>
      </c>
      <c r="AF77" s="6"/>
      <c r="AG77" s="6" t="str">
        <f t="shared" si="15"/>
        <v>HT Over 0.5 Goals</v>
      </c>
      <c r="AH77" s="6" t="str">
        <f t="shared" si="16"/>
        <v>NO</v>
      </c>
      <c r="AI77" s="6" t="str">
        <f t="shared" si="17"/>
        <v>NO</v>
      </c>
    </row>
    <row r="78" spans="1:35">
      <c r="A78" s="2"/>
      <c r="B78" s="2"/>
      <c r="C78" s="2"/>
      <c r="E78" s="3"/>
      <c r="F78" s="8"/>
      <c r="G78" s="2"/>
      <c r="H78" s="8"/>
      <c r="I78" s="2"/>
      <c r="J78" s="2"/>
      <c r="K78" s="2"/>
      <c r="L78" s="2"/>
      <c r="M78" s="2"/>
      <c r="N78" s="2"/>
      <c r="O78" s="3"/>
      <c r="P78" s="3"/>
      <c r="Q78" s="2"/>
      <c r="R78" s="2"/>
      <c r="S78" s="2"/>
      <c r="T78" s="2"/>
      <c r="U78" s="44"/>
      <c r="V78" s="44"/>
      <c r="W78" s="20"/>
      <c r="X78" s="20"/>
      <c r="Y78" s="11"/>
      <c r="Z78" s="2">
        <f t="shared" si="9"/>
        <v>0</v>
      </c>
      <c r="AA78">
        <f t="shared" si="10"/>
        <v>10</v>
      </c>
      <c r="AB78">
        <f t="shared" si="11"/>
        <v>0</v>
      </c>
      <c r="AC78">
        <f t="shared" si="12"/>
        <v>0</v>
      </c>
      <c r="AD78" s="2">
        <f t="shared" si="13"/>
        <v>60</v>
      </c>
      <c r="AE78" s="2" t="str">
        <f t="shared" si="14"/>
        <v>HT Under 1.5 Goals</v>
      </c>
      <c r="AF78" s="6"/>
      <c r="AG78" s="6" t="str">
        <f t="shared" si="15"/>
        <v>HT Over 0.5 Goals</v>
      </c>
      <c r="AH78" s="6" t="str">
        <f t="shared" si="16"/>
        <v>NO</v>
      </c>
      <c r="AI78" s="6" t="str">
        <f t="shared" si="17"/>
        <v>NO</v>
      </c>
    </row>
    <row r="79" spans="1:35">
      <c r="A79" s="2"/>
      <c r="B79" s="2"/>
      <c r="C79" s="2"/>
      <c r="E79" s="3"/>
      <c r="F79" s="8"/>
      <c r="G79" s="2"/>
      <c r="H79" s="8"/>
      <c r="I79" s="2"/>
      <c r="J79" s="2"/>
      <c r="K79" s="2"/>
      <c r="L79" s="2"/>
      <c r="M79" s="2"/>
      <c r="N79" s="2"/>
      <c r="O79" s="3"/>
      <c r="P79" s="3"/>
      <c r="Q79" s="2"/>
      <c r="R79" s="2"/>
      <c r="S79" s="2"/>
      <c r="T79" s="2"/>
      <c r="U79" s="44"/>
      <c r="V79" s="44"/>
      <c r="W79" s="20"/>
      <c r="X79" s="20"/>
      <c r="Y79" s="11"/>
      <c r="Z79" s="2">
        <f t="shared" si="9"/>
        <v>0</v>
      </c>
      <c r="AA79">
        <f t="shared" si="10"/>
        <v>10</v>
      </c>
      <c r="AB79">
        <f t="shared" si="11"/>
        <v>0</v>
      </c>
      <c r="AC79">
        <f t="shared" si="12"/>
        <v>0</v>
      </c>
      <c r="AD79" s="2">
        <f t="shared" si="13"/>
        <v>60</v>
      </c>
      <c r="AE79" s="2" t="str">
        <f t="shared" si="14"/>
        <v>HT Under 1.5 Goals</v>
      </c>
      <c r="AF79" s="6"/>
      <c r="AG79" s="6" t="str">
        <f t="shared" si="15"/>
        <v>HT Over 0.5 Goals</v>
      </c>
      <c r="AH79" s="6" t="str">
        <f t="shared" si="16"/>
        <v>NO</v>
      </c>
      <c r="AI79" s="6" t="str">
        <f t="shared" si="17"/>
        <v>NO</v>
      </c>
    </row>
    <row r="80" spans="1:35">
      <c r="A80" s="2"/>
      <c r="B80" s="2"/>
      <c r="C80" s="2"/>
      <c r="D80"/>
      <c r="E80" s="10"/>
      <c r="G80" s="2"/>
      <c r="H80" s="8"/>
      <c r="I80" s="2"/>
      <c r="J80" s="2"/>
      <c r="K80" s="2"/>
      <c r="L80" s="2"/>
      <c r="M80" s="2"/>
      <c r="N80" s="2"/>
      <c r="O80" s="3"/>
      <c r="P80" s="3"/>
      <c r="Q80" s="2"/>
      <c r="R80" s="2"/>
      <c r="S80" s="2"/>
      <c r="T80" s="2"/>
      <c r="U80" s="44"/>
      <c r="V80" s="44"/>
      <c r="W80" s="20"/>
      <c r="X80" s="20"/>
      <c r="Y80" s="11"/>
      <c r="Z80" s="2">
        <f t="shared" si="9"/>
        <v>0</v>
      </c>
      <c r="AA80">
        <f t="shared" si="10"/>
        <v>10</v>
      </c>
      <c r="AB80">
        <f t="shared" si="11"/>
        <v>0</v>
      </c>
      <c r="AC80">
        <f t="shared" si="12"/>
        <v>0</v>
      </c>
      <c r="AD80" s="2">
        <f t="shared" si="13"/>
        <v>60</v>
      </c>
      <c r="AE80" s="2" t="str">
        <f t="shared" si="14"/>
        <v>HT Under 1.5 Goals</v>
      </c>
      <c r="AF80" s="6"/>
      <c r="AG80" s="6" t="str">
        <f t="shared" si="15"/>
        <v>HT Over 0.5 Goals</v>
      </c>
      <c r="AH80" s="6" t="str">
        <f t="shared" si="16"/>
        <v>NO</v>
      </c>
      <c r="AI80" s="6" t="str">
        <f t="shared" si="17"/>
        <v>NO</v>
      </c>
    </row>
    <row r="81" spans="1:35">
      <c r="A81" s="2"/>
      <c r="B81" s="2"/>
      <c r="C81" s="2"/>
      <c r="D81"/>
      <c r="E81" s="10"/>
      <c r="G81" s="2"/>
      <c r="H81" s="8"/>
      <c r="I81" s="2"/>
      <c r="J81" s="2"/>
      <c r="K81" s="2"/>
      <c r="L81" s="2"/>
      <c r="M81" s="2"/>
      <c r="N81" s="2"/>
      <c r="O81" s="3"/>
      <c r="P81" s="3"/>
      <c r="Q81" s="2"/>
      <c r="R81" s="2"/>
      <c r="S81" s="2"/>
      <c r="T81" s="2"/>
      <c r="U81" s="44"/>
      <c r="V81" s="44"/>
      <c r="W81" s="20"/>
      <c r="X81" s="20"/>
      <c r="Y81" s="11"/>
      <c r="Z81" s="2">
        <f t="shared" si="9"/>
        <v>0</v>
      </c>
      <c r="AA81">
        <f t="shared" si="10"/>
        <v>10</v>
      </c>
      <c r="AB81">
        <f t="shared" si="11"/>
        <v>0</v>
      </c>
      <c r="AC81">
        <f t="shared" si="12"/>
        <v>0</v>
      </c>
      <c r="AD81" s="2">
        <f t="shared" si="13"/>
        <v>60</v>
      </c>
      <c r="AE81" s="2" t="str">
        <f t="shared" si="14"/>
        <v>HT Under 1.5 Goals</v>
      </c>
      <c r="AF81" s="6"/>
      <c r="AG81" s="6" t="str">
        <f t="shared" si="15"/>
        <v>HT Over 0.5 Goals</v>
      </c>
      <c r="AH81" s="6" t="str">
        <f t="shared" si="16"/>
        <v>NO</v>
      </c>
      <c r="AI81" s="6" t="str">
        <f t="shared" si="17"/>
        <v>NO</v>
      </c>
    </row>
    <row r="82" spans="1:35">
      <c r="A82" s="2"/>
      <c r="B82" s="2"/>
      <c r="C82" s="2"/>
      <c r="D82"/>
      <c r="E82" s="10"/>
      <c r="G82" s="2"/>
      <c r="H82" s="8"/>
      <c r="I82" s="2"/>
      <c r="J82" s="2"/>
      <c r="K82" s="2"/>
      <c r="L82" s="2"/>
      <c r="M82" s="2"/>
      <c r="N82" s="2"/>
      <c r="O82" s="3"/>
      <c r="P82" s="3"/>
      <c r="Q82" s="2"/>
      <c r="R82" s="2"/>
      <c r="S82" s="2"/>
      <c r="T82" s="2"/>
      <c r="U82" s="44"/>
      <c r="V82" s="44"/>
      <c r="W82" s="20"/>
      <c r="X82" s="20"/>
      <c r="Y82" s="11"/>
      <c r="Z82" s="2">
        <f t="shared" si="9"/>
        <v>0</v>
      </c>
      <c r="AA82">
        <f t="shared" si="10"/>
        <v>10</v>
      </c>
      <c r="AB82">
        <f t="shared" si="11"/>
        <v>0</v>
      </c>
      <c r="AC82">
        <f t="shared" si="12"/>
        <v>0</v>
      </c>
      <c r="AD82" s="2">
        <f t="shared" si="13"/>
        <v>60</v>
      </c>
      <c r="AE82" s="2" t="str">
        <f t="shared" si="14"/>
        <v>HT Under 1.5 Goals</v>
      </c>
      <c r="AF82" s="6"/>
      <c r="AG82" s="6" t="str">
        <f t="shared" si="15"/>
        <v>HT Over 0.5 Goals</v>
      </c>
      <c r="AH82" s="6" t="str">
        <f t="shared" si="16"/>
        <v>NO</v>
      </c>
      <c r="AI82" s="6" t="str">
        <f t="shared" si="17"/>
        <v>NO</v>
      </c>
    </row>
    <row r="83" spans="1:35">
      <c r="A83" s="2"/>
      <c r="B83" s="2"/>
      <c r="C83" s="2"/>
      <c r="D83"/>
      <c r="E83" s="10"/>
      <c r="G83" s="2"/>
      <c r="H83" s="8"/>
      <c r="I83" s="2"/>
      <c r="J83" s="2"/>
      <c r="K83" s="2"/>
      <c r="L83" s="2"/>
      <c r="M83" s="2"/>
      <c r="N83" s="2"/>
      <c r="O83" s="3"/>
      <c r="P83" s="3"/>
      <c r="Q83" s="2"/>
      <c r="R83" s="2"/>
      <c r="S83" s="2"/>
      <c r="T83" s="2"/>
      <c r="U83" s="44"/>
      <c r="V83" s="44"/>
      <c r="W83" s="20"/>
      <c r="X83" s="20"/>
      <c r="Y83" s="11"/>
      <c r="Z83" s="2">
        <f t="shared" si="9"/>
        <v>0</v>
      </c>
      <c r="AA83">
        <f t="shared" si="10"/>
        <v>10</v>
      </c>
      <c r="AB83">
        <f t="shared" si="11"/>
        <v>0</v>
      </c>
      <c r="AC83">
        <f t="shared" si="12"/>
        <v>0</v>
      </c>
      <c r="AD83" s="2">
        <f t="shared" si="13"/>
        <v>60</v>
      </c>
      <c r="AE83" s="2" t="str">
        <f t="shared" si="14"/>
        <v>HT Under 1.5 Goals</v>
      </c>
      <c r="AF83" s="6"/>
      <c r="AG83" s="6" t="str">
        <f t="shared" si="15"/>
        <v>HT Over 0.5 Goals</v>
      </c>
      <c r="AH83" s="6" t="str">
        <f t="shared" si="16"/>
        <v>NO</v>
      </c>
      <c r="AI83" s="6" t="str">
        <f t="shared" si="17"/>
        <v>NO</v>
      </c>
    </row>
    <row r="84" spans="1:35">
      <c r="A84" s="2"/>
      <c r="B84" s="2"/>
      <c r="C84" s="2"/>
      <c r="D84"/>
      <c r="E84" s="10"/>
      <c r="G84" s="2"/>
      <c r="H84" s="8"/>
      <c r="I84" s="2"/>
      <c r="J84" s="2"/>
      <c r="K84" s="2"/>
      <c r="L84" s="2"/>
      <c r="M84" s="2"/>
      <c r="N84" s="2"/>
      <c r="O84" s="3"/>
      <c r="P84" s="3"/>
      <c r="Q84" s="2"/>
      <c r="R84" s="2"/>
      <c r="S84" s="2"/>
      <c r="T84" s="2"/>
      <c r="U84" s="44"/>
      <c r="V84" s="44"/>
      <c r="W84" s="20"/>
      <c r="X84" s="20"/>
      <c r="Y84" s="11"/>
      <c r="Z84" s="2">
        <f t="shared" si="9"/>
        <v>0</v>
      </c>
      <c r="AA84">
        <f t="shared" si="10"/>
        <v>10</v>
      </c>
      <c r="AB84">
        <f t="shared" si="11"/>
        <v>0</v>
      </c>
      <c r="AC84">
        <f t="shared" si="12"/>
        <v>0</v>
      </c>
      <c r="AD84" s="2">
        <f t="shared" si="13"/>
        <v>60</v>
      </c>
      <c r="AE84" s="2" t="str">
        <f t="shared" si="14"/>
        <v>HT Under 1.5 Goals</v>
      </c>
      <c r="AF84" s="6"/>
      <c r="AG84" s="6" t="str">
        <f t="shared" si="15"/>
        <v>HT Over 0.5 Goals</v>
      </c>
      <c r="AH84" s="6" t="str">
        <f t="shared" si="16"/>
        <v>NO</v>
      </c>
      <c r="AI84" s="6" t="str">
        <f t="shared" si="17"/>
        <v>NO</v>
      </c>
    </row>
    <row r="85" spans="1:35">
      <c r="A85" s="2"/>
      <c r="B85" s="2"/>
      <c r="C85" s="2"/>
      <c r="D85"/>
      <c r="E85" s="10"/>
      <c r="G85" s="2"/>
      <c r="H85" s="8"/>
      <c r="I85" s="2"/>
      <c r="J85" s="2"/>
      <c r="K85" s="2"/>
      <c r="L85" s="2"/>
      <c r="M85" s="2"/>
      <c r="N85" s="2"/>
      <c r="O85" s="3"/>
      <c r="P85" s="3"/>
      <c r="Q85" s="2"/>
      <c r="R85" s="2"/>
      <c r="S85" s="2"/>
      <c r="T85" s="2"/>
      <c r="U85" s="44"/>
      <c r="V85" s="44"/>
      <c r="W85" s="20"/>
      <c r="X85" s="20"/>
      <c r="Y85" s="11"/>
      <c r="Z85" s="2">
        <f t="shared" si="9"/>
        <v>0</v>
      </c>
      <c r="AA85">
        <f t="shared" si="10"/>
        <v>10</v>
      </c>
      <c r="AB85">
        <f t="shared" si="11"/>
        <v>0</v>
      </c>
      <c r="AC85">
        <f t="shared" si="12"/>
        <v>0</v>
      </c>
      <c r="AD85" s="2">
        <f t="shared" si="13"/>
        <v>60</v>
      </c>
      <c r="AE85" s="2" t="str">
        <f t="shared" si="14"/>
        <v>HT Under 1.5 Goals</v>
      </c>
      <c r="AF85" s="6"/>
      <c r="AG85" s="6" t="str">
        <f t="shared" si="15"/>
        <v>HT Over 0.5 Goals</v>
      </c>
      <c r="AH85" s="6" t="str">
        <f t="shared" si="16"/>
        <v>NO</v>
      </c>
      <c r="AI85" s="6" t="str">
        <f t="shared" si="17"/>
        <v>NO</v>
      </c>
    </row>
    <row r="86" spans="1:35">
      <c r="A86" s="2"/>
      <c r="B86" s="2"/>
      <c r="C86" s="2"/>
      <c r="D86"/>
      <c r="E86" s="10"/>
      <c r="G86" s="2"/>
      <c r="H86" s="8"/>
      <c r="I86" s="2"/>
      <c r="J86" s="2"/>
      <c r="K86" s="2"/>
      <c r="L86" s="2"/>
      <c r="M86" s="2"/>
      <c r="N86" s="2"/>
      <c r="O86" s="3"/>
      <c r="P86" s="3"/>
      <c r="Q86" s="2"/>
      <c r="R86" s="2"/>
      <c r="S86" s="2"/>
      <c r="T86" s="2"/>
      <c r="U86" s="44"/>
      <c r="V86" s="44"/>
      <c r="W86" s="20"/>
      <c r="X86" s="20"/>
      <c r="Y86" s="11"/>
      <c r="Z86" s="2">
        <f t="shared" si="9"/>
        <v>0</v>
      </c>
      <c r="AA86">
        <f t="shared" si="10"/>
        <v>10</v>
      </c>
      <c r="AB86">
        <f t="shared" si="11"/>
        <v>0</v>
      </c>
      <c r="AC86">
        <f t="shared" si="12"/>
        <v>0</v>
      </c>
      <c r="AD86" s="2">
        <f t="shared" si="13"/>
        <v>60</v>
      </c>
      <c r="AE86" s="2" t="str">
        <f t="shared" si="14"/>
        <v>HT Under 1.5 Goals</v>
      </c>
      <c r="AF86" s="6"/>
      <c r="AG86" s="6" t="str">
        <f t="shared" si="15"/>
        <v>HT Over 0.5 Goals</v>
      </c>
      <c r="AH86" s="6" t="str">
        <f t="shared" si="16"/>
        <v>NO</v>
      </c>
      <c r="AI86" s="6" t="str">
        <f t="shared" si="17"/>
        <v>NO</v>
      </c>
    </row>
    <row r="87" spans="1:35">
      <c r="A87" s="2"/>
      <c r="B87" s="2"/>
      <c r="C87" s="2"/>
      <c r="D87"/>
      <c r="E87" s="10"/>
      <c r="G87" s="2"/>
      <c r="H87" s="8"/>
      <c r="I87" s="2"/>
      <c r="J87" s="2"/>
      <c r="K87" s="2"/>
      <c r="L87" s="2"/>
      <c r="M87" s="2"/>
      <c r="N87" s="2"/>
      <c r="O87" s="3"/>
      <c r="P87" s="3"/>
      <c r="Q87" s="2"/>
      <c r="R87" s="2"/>
      <c r="S87" s="2"/>
      <c r="T87" s="2"/>
      <c r="U87" s="44"/>
      <c r="V87" s="44"/>
      <c r="W87" s="20"/>
      <c r="X87" s="20"/>
      <c r="Y87" s="11"/>
      <c r="Z87" s="2">
        <f t="shared" si="9"/>
        <v>0</v>
      </c>
      <c r="AA87">
        <f t="shared" si="10"/>
        <v>10</v>
      </c>
      <c r="AB87">
        <f t="shared" si="11"/>
        <v>0</v>
      </c>
      <c r="AC87">
        <f t="shared" si="12"/>
        <v>0</v>
      </c>
      <c r="AD87" s="2">
        <f t="shared" si="13"/>
        <v>60</v>
      </c>
      <c r="AE87" s="2" t="str">
        <f t="shared" si="14"/>
        <v>HT Under 1.5 Goals</v>
      </c>
      <c r="AF87" s="6"/>
      <c r="AG87" s="6" t="str">
        <f t="shared" si="15"/>
        <v>HT Over 0.5 Goals</v>
      </c>
      <c r="AH87" s="6" t="str">
        <f t="shared" si="16"/>
        <v>NO</v>
      </c>
      <c r="AI87" s="6" t="str">
        <f t="shared" si="17"/>
        <v>NO</v>
      </c>
    </row>
    <row r="88" spans="1:35">
      <c r="A88" s="2"/>
      <c r="B88" s="2"/>
      <c r="C88" s="2"/>
      <c r="D88" s="21"/>
      <c r="E88" s="10"/>
      <c r="G88" s="2"/>
      <c r="H88" s="8"/>
      <c r="I88" s="2"/>
      <c r="J88" s="2"/>
      <c r="K88" s="2"/>
      <c r="L88" s="2"/>
      <c r="M88" s="2"/>
      <c r="N88" s="2"/>
      <c r="O88" s="3"/>
      <c r="P88" s="3"/>
      <c r="Q88" s="2"/>
      <c r="R88" s="2"/>
      <c r="S88" s="2"/>
      <c r="T88" s="2"/>
      <c r="U88" s="44"/>
      <c r="V88" s="44"/>
      <c r="W88" s="20"/>
      <c r="X88" s="20"/>
      <c r="Y88" s="11"/>
      <c r="Z88" s="2">
        <f t="shared" si="9"/>
        <v>0</v>
      </c>
      <c r="AA88">
        <f t="shared" si="10"/>
        <v>10</v>
      </c>
      <c r="AB88">
        <f t="shared" si="11"/>
        <v>0</v>
      </c>
      <c r="AC88">
        <f t="shared" si="12"/>
        <v>0</v>
      </c>
      <c r="AD88" s="2">
        <f t="shared" si="13"/>
        <v>60</v>
      </c>
      <c r="AE88" s="2" t="str">
        <f t="shared" si="14"/>
        <v>HT Under 1.5 Goals</v>
      </c>
      <c r="AF88" s="6"/>
      <c r="AG88" s="6" t="str">
        <f t="shared" si="15"/>
        <v>HT Over 0.5 Goals</v>
      </c>
      <c r="AH88" s="6" t="str">
        <f t="shared" si="16"/>
        <v>NO</v>
      </c>
      <c r="AI88" s="6" t="str">
        <f t="shared" si="17"/>
        <v>NO</v>
      </c>
    </row>
    <row r="89" spans="1:35">
      <c r="A89" s="2"/>
      <c r="B89" s="2"/>
      <c r="C89" s="2"/>
      <c r="D89"/>
      <c r="E89" s="10"/>
      <c r="G89" s="2"/>
      <c r="H89" s="8"/>
      <c r="I89" s="2"/>
      <c r="J89" s="2"/>
      <c r="K89" s="2"/>
      <c r="L89" s="2"/>
      <c r="M89" s="2"/>
      <c r="N89" s="2"/>
      <c r="O89" s="3"/>
      <c r="P89" s="3"/>
      <c r="Q89" s="2"/>
      <c r="R89" s="2"/>
      <c r="S89" s="2"/>
      <c r="T89" s="2"/>
      <c r="U89" s="44"/>
      <c r="V89" s="44"/>
      <c r="W89" s="20"/>
      <c r="X89" s="20"/>
      <c r="Y89" s="11"/>
      <c r="Z89" s="2">
        <f t="shared" si="9"/>
        <v>0</v>
      </c>
      <c r="AA89">
        <f t="shared" si="10"/>
        <v>10</v>
      </c>
      <c r="AB89">
        <f t="shared" si="11"/>
        <v>0</v>
      </c>
      <c r="AC89">
        <f t="shared" si="12"/>
        <v>0</v>
      </c>
      <c r="AD89" s="2">
        <f t="shared" si="13"/>
        <v>60</v>
      </c>
      <c r="AE89" s="2" t="str">
        <f t="shared" si="14"/>
        <v>HT Under 1.5 Goals</v>
      </c>
      <c r="AF89" s="6"/>
      <c r="AG89" s="6" t="str">
        <f t="shared" si="15"/>
        <v>HT Over 0.5 Goals</v>
      </c>
      <c r="AH89" s="6" t="str">
        <f t="shared" si="16"/>
        <v>NO</v>
      </c>
      <c r="AI89" s="6" t="str">
        <f t="shared" si="17"/>
        <v>NO</v>
      </c>
    </row>
    <row r="90" spans="1:35">
      <c r="A90" s="2"/>
      <c r="B90" s="2"/>
      <c r="C90" s="2"/>
      <c r="D90"/>
      <c r="E90" s="10"/>
      <c r="G90" s="2"/>
      <c r="H90" s="8"/>
      <c r="I90" s="2"/>
      <c r="J90" s="2"/>
      <c r="K90" s="2"/>
      <c r="L90" s="2"/>
      <c r="M90" s="2"/>
      <c r="N90" s="2"/>
      <c r="O90" s="3"/>
      <c r="P90" s="3"/>
      <c r="Q90" s="2"/>
      <c r="R90" s="2"/>
      <c r="S90" s="2"/>
      <c r="T90" s="2"/>
      <c r="U90" s="44"/>
      <c r="V90" s="44"/>
      <c r="W90" s="20"/>
      <c r="X90" s="20"/>
      <c r="Y90" s="11"/>
      <c r="Z90" s="2">
        <f t="shared" si="9"/>
        <v>0</v>
      </c>
      <c r="AA90">
        <f t="shared" si="10"/>
        <v>10</v>
      </c>
      <c r="AB90">
        <f t="shared" si="11"/>
        <v>0</v>
      </c>
      <c r="AC90">
        <f t="shared" si="12"/>
        <v>0</v>
      </c>
      <c r="AD90" s="2">
        <f t="shared" si="13"/>
        <v>60</v>
      </c>
      <c r="AE90" s="2" t="str">
        <f t="shared" si="14"/>
        <v>HT Under 1.5 Goals</v>
      </c>
      <c r="AF90" s="6"/>
      <c r="AG90" s="6" t="str">
        <f t="shared" si="15"/>
        <v>HT Over 0.5 Goals</v>
      </c>
      <c r="AH90" s="6" t="str">
        <f t="shared" si="16"/>
        <v>NO</v>
      </c>
      <c r="AI90" s="6" t="str">
        <f t="shared" si="17"/>
        <v>NO</v>
      </c>
    </row>
    <row r="91" spans="1:35">
      <c r="A91" s="2"/>
      <c r="B91" s="2"/>
      <c r="C91" s="2"/>
      <c r="D91"/>
      <c r="E91" s="10"/>
      <c r="G91" s="2"/>
      <c r="H91" s="8"/>
      <c r="I91" s="2"/>
      <c r="J91" s="2"/>
      <c r="K91" s="2"/>
      <c r="L91" s="2"/>
      <c r="M91" s="2"/>
      <c r="N91" s="2"/>
      <c r="O91" s="3"/>
      <c r="P91" s="3"/>
      <c r="Q91" s="2"/>
      <c r="R91" s="2"/>
      <c r="S91" s="2"/>
      <c r="T91" s="2"/>
      <c r="U91" s="44"/>
      <c r="V91" s="44"/>
      <c r="W91" s="20"/>
      <c r="X91" s="20"/>
      <c r="Y91" s="11"/>
      <c r="Z91" s="2">
        <f t="shared" si="9"/>
        <v>0</v>
      </c>
      <c r="AA91">
        <f t="shared" si="10"/>
        <v>10</v>
      </c>
      <c r="AB91">
        <f t="shared" si="11"/>
        <v>0</v>
      </c>
      <c r="AC91">
        <f t="shared" si="12"/>
        <v>0</v>
      </c>
      <c r="AD91" s="2">
        <f t="shared" si="13"/>
        <v>60</v>
      </c>
      <c r="AE91" s="2" t="str">
        <f t="shared" si="14"/>
        <v>HT Under 1.5 Goals</v>
      </c>
      <c r="AF91" s="6"/>
      <c r="AG91" s="6" t="str">
        <f t="shared" si="15"/>
        <v>HT Over 0.5 Goals</v>
      </c>
      <c r="AH91" s="6" t="str">
        <f t="shared" si="16"/>
        <v>NO</v>
      </c>
      <c r="AI91" s="6" t="str">
        <f t="shared" si="17"/>
        <v>NO</v>
      </c>
    </row>
    <row r="92" spans="1:35">
      <c r="A92" s="2"/>
      <c r="B92" s="2"/>
      <c r="C92" s="2"/>
      <c r="D92"/>
      <c r="E92" s="10"/>
      <c r="G92" s="2"/>
      <c r="H92" s="8"/>
      <c r="I92" s="2"/>
      <c r="J92" s="2"/>
      <c r="K92" s="2"/>
      <c r="L92" s="2"/>
      <c r="M92" s="2"/>
      <c r="N92" s="2"/>
      <c r="O92" s="3"/>
      <c r="P92" s="3"/>
      <c r="Q92" s="2"/>
      <c r="R92" s="2"/>
      <c r="S92" s="2"/>
      <c r="T92" s="2"/>
      <c r="U92" s="44"/>
      <c r="V92" s="44"/>
      <c r="W92" s="20"/>
      <c r="X92" s="20"/>
      <c r="Y92" s="11"/>
      <c r="Z92" s="2">
        <f t="shared" si="9"/>
        <v>0</v>
      </c>
      <c r="AA92">
        <f t="shared" si="10"/>
        <v>10</v>
      </c>
      <c r="AB92">
        <f t="shared" si="11"/>
        <v>0</v>
      </c>
      <c r="AC92">
        <f t="shared" si="12"/>
        <v>0</v>
      </c>
      <c r="AD92" s="2">
        <f t="shared" si="13"/>
        <v>60</v>
      </c>
      <c r="AE92" s="2" t="str">
        <f t="shared" si="14"/>
        <v>HT Under 1.5 Goals</v>
      </c>
      <c r="AF92" s="6"/>
      <c r="AG92" s="6" t="str">
        <f t="shared" si="15"/>
        <v>HT Over 0.5 Goals</v>
      </c>
      <c r="AH92" s="6" t="str">
        <f t="shared" si="16"/>
        <v>NO</v>
      </c>
      <c r="AI92" s="6" t="str">
        <f t="shared" si="17"/>
        <v>NO</v>
      </c>
    </row>
    <row r="93" spans="1:35">
      <c r="A93" s="2"/>
      <c r="B93" s="2"/>
      <c r="C93" s="2"/>
      <c r="D93"/>
      <c r="E93" s="10"/>
      <c r="G93" s="2"/>
      <c r="H93" s="8"/>
      <c r="I93" s="2"/>
      <c r="J93" s="2"/>
      <c r="K93" s="2"/>
      <c r="L93" s="2"/>
      <c r="M93" s="2"/>
      <c r="N93" s="2"/>
      <c r="O93" s="3"/>
      <c r="P93" s="3"/>
      <c r="Q93" s="2"/>
      <c r="R93" s="2"/>
      <c r="S93" s="2"/>
      <c r="T93" s="2"/>
      <c r="U93" s="44"/>
      <c r="V93" s="44"/>
      <c r="W93" s="20"/>
      <c r="X93" s="20"/>
      <c r="Y93" s="11"/>
      <c r="Z93" s="2">
        <f t="shared" si="9"/>
        <v>0</v>
      </c>
      <c r="AA93">
        <f t="shared" si="10"/>
        <v>10</v>
      </c>
      <c r="AB93">
        <f t="shared" si="11"/>
        <v>0</v>
      </c>
      <c r="AC93">
        <f t="shared" si="12"/>
        <v>0</v>
      </c>
      <c r="AD93" s="2">
        <f t="shared" si="13"/>
        <v>60</v>
      </c>
      <c r="AE93" s="2" t="str">
        <f t="shared" si="14"/>
        <v>HT Under 1.5 Goals</v>
      </c>
      <c r="AF93" s="6"/>
      <c r="AG93" s="6" t="str">
        <f t="shared" si="15"/>
        <v>HT Over 0.5 Goals</v>
      </c>
      <c r="AH93" s="6" t="str">
        <f t="shared" si="16"/>
        <v>NO</v>
      </c>
      <c r="AI93" s="6" t="str">
        <f t="shared" si="17"/>
        <v>NO</v>
      </c>
    </row>
    <row r="94" spans="1:35">
      <c r="A94" s="2"/>
      <c r="B94" s="2"/>
      <c r="C94" s="2"/>
      <c r="D94"/>
      <c r="E94" s="10"/>
      <c r="G94" s="2"/>
      <c r="H94" s="8"/>
      <c r="I94" s="2"/>
      <c r="J94" s="2"/>
      <c r="K94" s="2"/>
      <c r="L94" s="2"/>
      <c r="M94" s="2"/>
      <c r="N94" s="2"/>
      <c r="O94" s="3"/>
      <c r="P94" s="3"/>
      <c r="Q94" s="2"/>
      <c r="R94" s="2"/>
      <c r="S94" s="2"/>
      <c r="T94" s="2"/>
      <c r="U94" s="44"/>
      <c r="V94" s="44"/>
      <c r="W94" s="20"/>
      <c r="X94" s="20"/>
      <c r="Y94" s="11"/>
      <c r="Z94" s="2">
        <f t="shared" si="9"/>
        <v>0</v>
      </c>
      <c r="AA94">
        <f t="shared" si="10"/>
        <v>10</v>
      </c>
      <c r="AB94">
        <f t="shared" si="11"/>
        <v>0</v>
      </c>
      <c r="AC94">
        <f t="shared" si="12"/>
        <v>0</v>
      </c>
      <c r="AD94" s="2">
        <f t="shared" si="13"/>
        <v>60</v>
      </c>
      <c r="AE94" s="2" t="str">
        <f t="shared" si="14"/>
        <v>HT Under 1.5 Goals</v>
      </c>
      <c r="AF94" s="6"/>
      <c r="AG94" s="6" t="str">
        <f t="shared" si="15"/>
        <v>HT Over 0.5 Goals</v>
      </c>
      <c r="AH94" s="6" t="str">
        <f t="shared" si="16"/>
        <v>NO</v>
      </c>
      <c r="AI94" s="6" t="str">
        <f t="shared" si="17"/>
        <v>NO</v>
      </c>
    </row>
    <row r="95" spans="1:35">
      <c r="A95" s="2"/>
      <c r="B95" s="2"/>
      <c r="C95" s="2"/>
      <c r="D95"/>
      <c r="E95" s="10"/>
      <c r="G95" s="2"/>
      <c r="H95" s="8"/>
      <c r="I95" s="2"/>
      <c r="J95" s="2"/>
      <c r="K95" s="2"/>
      <c r="L95" s="2"/>
      <c r="M95" s="2"/>
      <c r="N95" s="2"/>
      <c r="O95" s="3"/>
      <c r="P95" s="3"/>
      <c r="Q95" s="2"/>
      <c r="R95" s="2"/>
      <c r="S95" s="2"/>
      <c r="T95" s="2"/>
      <c r="U95" s="44"/>
      <c r="V95" s="44"/>
      <c r="W95" s="20"/>
      <c r="X95" s="20"/>
      <c r="Y95" s="11"/>
      <c r="Z95" s="2">
        <f t="shared" si="9"/>
        <v>0</v>
      </c>
      <c r="AA95">
        <f t="shared" si="10"/>
        <v>10</v>
      </c>
      <c r="AB95">
        <f t="shared" si="11"/>
        <v>0</v>
      </c>
      <c r="AC95">
        <f t="shared" si="12"/>
        <v>0</v>
      </c>
      <c r="AD95" s="2">
        <f t="shared" si="13"/>
        <v>60</v>
      </c>
      <c r="AE95" s="2" t="str">
        <f t="shared" si="14"/>
        <v>HT Under 1.5 Goals</v>
      </c>
      <c r="AF95" s="6"/>
      <c r="AG95" s="6" t="str">
        <f t="shared" si="15"/>
        <v>HT Over 0.5 Goals</v>
      </c>
      <c r="AH95" s="6" t="str">
        <f t="shared" si="16"/>
        <v>NO</v>
      </c>
      <c r="AI95" s="6" t="str">
        <f t="shared" si="17"/>
        <v>NO</v>
      </c>
    </row>
    <row r="96" spans="1:35">
      <c r="A96" s="2"/>
      <c r="B96" s="2"/>
      <c r="C96" s="2"/>
      <c r="D96"/>
      <c r="E96" s="10"/>
      <c r="G96" s="2"/>
      <c r="H96" s="8"/>
      <c r="I96" s="2"/>
      <c r="J96" s="2"/>
      <c r="K96" s="2"/>
      <c r="L96" s="2"/>
      <c r="M96" s="2"/>
      <c r="N96" s="2"/>
      <c r="O96" s="3"/>
      <c r="P96" s="3"/>
      <c r="Q96" s="2"/>
      <c r="R96" s="2"/>
      <c r="S96" s="2"/>
      <c r="T96" s="2"/>
      <c r="U96" s="44"/>
      <c r="V96" s="44"/>
      <c r="W96" s="20"/>
      <c r="X96" s="20"/>
      <c r="Y96" s="11"/>
      <c r="Z96" s="2">
        <f t="shared" si="9"/>
        <v>0</v>
      </c>
      <c r="AA96">
        <f t="shared" si="10"/>
        <v>10</v>
      </c>
      <c r="AB96">
        <f t="shared" si="11"/>
        <v>0</v>
      </c>
      <c r="AC96">
        <f t="shared" si="12"/>
        <v>0</v>
      </c>
      <c r="AD96" s="2">
        <f t="shared" si="13"/>
        <v>60</v>
      </c>
      <c r="AE96" s="2" t="str">
        <f t="shared" si="14"/>
        <v>HT Under 1.5 Goals</v>
      </c>
      <c r="AF96" s="6"/>
      <c r="AG96" s="6" t="str">
        <f t="shared" si="15"/>
        <v>HT Over 0.5 Goals</v>
      </c>
      <c r="AH96" s="6" t="str">
        <f t="shared" si="16"/>
        <v>NO</v>
      </c>
      <c r="AI96" s="6" t="str">
        <f t="shared" si="17"/>
        <v>NO</v>
      </c>
    </row>
    <row r="97" spans="1:35">
      <c r="A97" s="2"/>
      <c r="B97" s="2"/>
      <c r="C97" s="2"/>
      <c r="D97" s="51"/>
      <c r="E97" s="3"/>
      <c r="F97" s="8"/>
      <c r="G97" s="2"/>
      <c r="H97" s="8"/>
      <c r="I97" s="2"/>
      <c r="J97" s="2"/>
      <c r="K97" s="2"/>
      <c r="L97" s="2"/>
      <c r="M97" s="2"/>
      <c r="N97" s="2"/>
      <c r="O97" s="3"/>
      <c r="P97" s="3"/>
      <c r="Q97" s="2"/>
      <c r="R97" s="2"/>
      <c r="S97" s="2"/>
      <c r="T97" s="2"/>
      <c r="U97" s="44"/>
      <c r="V97" s="44"/>
      <c r="W97" s="20"/>
      <c r="X97" s="20"/>
      <c r="Y97" s="11"/>
      <c r="Z97" s="2">
        <f t="shared" si="9"/>
        <v>0</v>
      </c>
      <c r="AA97">
        <f t="shared" si="10"/>
        <v>10</v>
      </c>
      <c r="AB97">
        <f t="shared" si="11"/>
        <v>0</v>
      </c>
      <c r="AC97">
        <f t="shared" si="12"/>
        <v>0</v>
      </c>
      <c r="AD97" s="2">
        <f t="shared" si="13"/>
        <v>60</v>
      </c>
      <c r="AE97" s="2" t="str">
        <f t="shared" si="14"/>
        <v>HT Under 1.5 Goals</v>
      </c>
      <c r="AF97" s="6"/>
      <c r="AG97" s="6" t="str">
        <f t="shared" si="15"/>
        <v>HT Over 0.5 Goals</v>
      </c>
      <c r="AH97" s="6" t="str">
        <f t="shared" si="16"/>
        <v>NO</v>
      </c>
      <c r="AI97" s="6" t="str">
        <f t="shared" si="17"/>
        <v>NO</v>
      </c>
    </row>
    <row r="98" spans="1:35">
      <c r="A98" s="2"/>
      <c r="B98" s="2"/>
      <c r="C98" s="2"/>
      <c r="E98" s="3"/>
      <c r="F98" s="8"/>
      <c r="G98" s="2"/>
      <c r="H98" s="8"/>
      <c r="I98" s="2"/>
      <c r="J98" s="2"/>
      <c r="K98" s="2"/>
      <c r="L98" s="2"/>
      <c r="M98" s="2"/>
      <c r="N98" s="2"/>
      <c r="O98" s="3"/>
      <c r="P98" s="3"/>
      <c r="Q98" s="2"/>
      <c r="R98" s="2"/>
      <c r="S98" s="2"/>
      <c r="T98" s="2"/>
      <c r="U98" s="44"/>
      <c r="V98" s="44"/>
      <c r="W98" s="20"/>
      <c r="X98" s="20"/>
      <c r="Y98" s="11"/>
      <c r="Z98" s="2">
        <f t="shared" si="9"/>
        <v>0</v>
      </c>
      <c r="AA98">
        <f t="shared" si="10"/>
        <v>10</v>
      </c>
      <c r="AB98">
        <f t="shared" si="11"/>
        <v>0</v>
      </c>
      <c r="AC98">
        <f t="shared" si="12"/>
        <v>0</v>
      </c>
      <c r="AD98" s="2">
        <f t="shared" si="13"/>
        <v>60</v>
      </c>
      <c r="AE98" s="2" t="str">
        <f t="shared" si="14"/>
        <v>HT Under 1.5 Goals</v>
      </c>
      <c r="AF98" s="6"/>
      <c r="AG98" s="6" t="str">
        <f t="shared" si="15"/>
        <v>HT Over 0.5 Goals</v>
      </c>
      <c r="AH98" s="6" t="str">
        <f t="shared" si="16"/>
        <v>NO</v>
      </c>
      <c r="AI98" s="6" t="str">
        <f t="shared" si="17"/>
        <v>NO</v>
      </c>
    </row>
    <row r="99" spans="1:35">
      <c r="A99" s="2"/>
      <c r="B99" s="2"/>
      <c r="C99" s="2"/>
      <c r="E99" s="3"/>
      <c r="F99" s="8"/>
      <c r="G99" s="2"/>
      <c r="H99" s="8"/>
      <c r="I99" s="2"/>
      <c r="J99" s="2"/>
      <c r="K99" s="2"/>
      <c r="L99" s="2"/>
      <c r="M99" s="2"/>
      <c r="N99" s="2"/>
      <c r="O99" s="3"/>
      <c r="P99" s="3"/>
      <c r="Q99" s="2"/>
      <c r="R99" s="2"/>
      <c r="S99" s="2"/>
      <c r="T99" s="2"/>
      <c r="U99" s="44"/>
      <c r="V99" s="44"/>
      <c r="W99" s="20"/>
      <c r="X99" s="20"/>
      <c r="Y99" s="11"/>
      <c r="Z99" s="2">
        <f t="shared" si="9"/>
        <v>0</v>
      </c>
      <c r="AA99">
        <f t="shared" si="10"/>
        <v>10</v>
      </c>
      <c r="AB99">
        <f t="shared" si="11"/>
        <v>0</v>
      </c>
      <c r="AC99">
        <f t="shared" si="12"/>
        <v>0</v>
      </c>
      <c r="AD99" s="2">
        <f t="shared" si="13"/>
        <v>60</v>
      </c>
      <c r="AE99" s="2" t="str">
        <f t="shared" si="14"/>
        <v>HT Under 1.5 Goals</v>
      </c>
      <c r="AF99" s="6"/>
      <c r="AG99" s="6" t="str">
        <f t="shared" si="15"/>
        <v>HT Over 0.5 Goals</v>
      </c>
      <c r="AH99" s="6" t="str">
        <f t="shared" si="16"/>
        <v>NO</v>
      </c>
      <c r="AI99" s="6" t="str">
        <f t="shared" si="17"/>
        <v>NO</v>
      </c>
    </row>
    <row r="100" spans="1:35">
      <c r="A100" s="2"/>
      <c r="B100" s="2"/>
      <c r="C100" s="2"/>
      <c r="E100" s="3"/>
      <c r="F100" s="8"/>
      <c r="G100" s="2"/>
      <c r="H100" s="8"/>
      <c r="I100" s="2"/>
      <c r="J100" s="2"/>
      <c r="K100" s="2"/>
      <c r="L100" s="2"/>
      <c r="M100" s="2"/>
      <c r="N100" s="2"/>
      <c r="O100" s="3"/>
      <c r="P100" s="3"/>
      <c r="Q100" s="2"/>
      <c r="R100" s="2"/>
      <c r="S100" s="2"/>
      <c r="T100" s="2"/>
      <c r="U100" s="44"/>
      <c r="V100" s="44"/>
      <c r="W100" s="20"/>
      <c r="X100" s="20"/>
      <c r="Y100" s="11"/>
      <c r="Z100" s="2">
        <f t="shared" si="9"/>
        <v>0</v>
      </c>
      <c r="AA100">
        <f t="shared" si="10"/>
        <v>10</v>
      </c>
      <c r="AB100">
        <f t="shared" si="11"/>
        <v>0</v>
      </c>
      <c r="AC100">
        <f t="shared" si="12"/>
        <v>0</v>
      </c>
      <c r="AD100" s="2">
        <f t="shared" si="13"/>
        <v>60</v>
      </c>
      <c r="AE100" s="2" t="str">
        <f t="shared" si="14"/>
        <v>HT Under 1.5 Goals</v>
      </c>
      <c r="AF100" s="6"/>
      <c r="AG100" s="6" t="str">
        <f t="shared" si="15"/>
        <v>HT Over 0.5 Goals</v>
      </c>
      <c r="AH100" s="6" t="str">
        <f t="shared" si="16"/>
        <v>NO</v>
      </c>
      <c r="AI100" s="6" t="str">
        <f t="shared" si="17"/>
        <v>NO</v>
      </c>
    </row>
    <row r="101" spans="1:35">
      <c r="A101" s="2"/>
      <c r="B101" s="2"/>
      <c r="C101" s="2"/>
      <c r="E101" s="3"/>
      <c r="F101" s="8"/>
      <c r="G101" s="2"/>
      <c r="H101" s="8"/>
      <c r="I101" s="2"/>
      <c r="J101" s="2"/>
      <c r="K101" s="2"/>
      <c r="L101" s="2"/>
      <c r="M101" s="2"/>
      <c r="N101" s="2"/>
      <c r="O101" s="3"/>
      <c r="P101" s="3"/>
      <c r="Q101" s="2"/>
      <c r="R101" s="2"/>
      <c r="S101" s="2"/>
      <c r="T101" s="2"/>
      <c r="U101" s="44"/>
      <c r="V101" s="44"/>
      <c r="W101" s="20"/>
      <c r="X101" s="20"/>
      <c r="Y101" s="11"/>
      <c r="Z101" s="2">
        <f t="shared" si="9"/>
        <v>0</v>
      </c>
      <c r="AA101">
        <f t="shared" si="10"/>
        <v>10</v>
      </c>
      <c r="AB101">
        <f t="shared" si="11"/>
        <v>0</v>
      </c>
      <c r="AC101">
        <f t="shared" si="12"/>
        <v>0</v>
      </c>
      <c r="AD101" s="2">
        <f t="shared" si="13"/>
        <v>60</v>
      </c>
      <c r="AE101" s="2" t="str">
        <f t="shared" si="14"/>
        <v>HT Under 1.5 Goals</v>
      </c>
      <c r="AF101" s="6"/>
      <c r="AG101" s="6" t="str">
        <f t="shared" si="15"/>
        <v>HT Over 0.5 Goals</v>
      </c>
      <c r="AH101" s="6" t="str">
        <f t="shared" si="16"/>
        <v>NO</v>
      </c>
      <c r="AI101" s="6" t="str">
        <f t="shared" si="17"/>
        <v>NO</v>
      </c>
    </row>
    <row r="102" spans="1:35">
      <c r="A102" s="2"/>
      <c r="B102" s="2"/>
      <c r="C102" s="2"/>
      <c r="E102" s="3"/>
      <c r="F102" s="8"/>
      <c r="G102" s="2"/>
      <c r="H102" s="8"/>
      <c r="I102" s="2"/>
      <c r="J102" s="2"/>
      <c r="K102" s="2"/>
      <c r="L102" s="2"/>
      <c r="M102" s="2"/>
      <c r="N102" s="2"/>
      <c r="O102" s="3"/>
      <c r="P102" s="3"/>
      <c r="Q102" s="2"/>
      <c r="R102" s="2"/>
      <c r="S102" s="2"/>
      <c r="T102" s="2"/>
      <c r="U102" s="44"/>
      <c r="V102" s="44"/>
      <c r="W102" s="20"/>
      <c r="X102" s="20"/>
      <c r="Y102" s="11"/>
      <c r="Z102" s="2">
        <f t="shared" si="9"/>
        <v>0</v>
      </c>
      <c r="AA102">
        <f t="shared" si="10"/>
        <v>10</v>
      </c>
      <c r="AB102">
        <f t="shared" si="11"/>
        <v>0</v>
      </c>
      <c r="AC102">
        <f t="shared" si="12"/>
        <v>0</v>
      </c>
      <c r="AD102" s="2">
        <f t="shared" si="13"/>
        <v>60</v>
      </c>
      <c r="AE102" s="2" t="str">
        <f t="shared" si="14"/>
        <v>HT Under 1.5 Goals</v>
      </c>
      <c r="AF102" s="6"/>
      <c r="AG102" s="6" t="str">
        <f t="shared" si="15"/>
        <v>HT Over 0.5 Goals</v>
      </c>
      <c r="AH102" s="6" t="str">
        <f t="shared" si="16"/>
        <v>NO</v>
      </c>
      <c r="AI102" s="6" t="str">
        <f t="shared" si="17"/>
        <v>NO</v>
      </c>
    </row>
    <row r="103" spans="1:35">
      <c r="A103" s="2"/>
      <c r="B103" s="2"/>
      <c r="C103" s="2"/>
      <c r="E103" s="3"/>
      <c r="F103" s="8"/>
      <c r="G103" s="2"/>
      <c r="H103" s="8"/>
      <c r="I103" s="2"/>
      <c r="J103" s="2"/>
      <c r="K103" s="2"/>
      <c r="L103" s="2"/>
      <c r="M103" s="2"/>
      <c r="N103" s="2"/>
      <c r="O103" s="3"/>
      <c r="P103" s="3"/>
      <c r="Q103" s="2"/>
      <c r="R103" s="2"/>
      <c r="S103" s="2"/>
      <c r="T103" s="2"/>
      <c r="U103" s="44"/>
      <c r="V103" s="44"/>
      <c r="W103" s="20"/>
      <c r="X103" s="20"/>
      <c r="Y103" s="11"/>
      <c r="Z103" s="2">
        <f t="shared" si="9"/>
        <v>0</v>
      </c>
      <c r="AA103">
        <f t="shared" si="10"/>
        <v>10</v>
      </c>
      <c r="AB103">
        <f t="shared" si="11"/>
        <v>0</v>
      </c>
      <c r="AC103">
        <f t="shared" si="12"/>
        <v>0</v>
      </c>
      <c r="AD103" s="2">
        <f t="shared" si="13"/>
        <v>60</v>
      </c>
      <c r="AE103" s="2" t="str">
        <f t="shared" si="14"/>
        <v>HT Under 1.5 Goals</v>
      </c>
      <c r="AF103" s="6"/>
      <c r="AG103" s="6" t="str">
        <f t="shared" si="15"/>
        <v>HT Over 0.5 Goals</v>
      </c>
      <c r="AH103" s="6" t="str">
        <f t="shared" si="16"/>
        <v>NO</v>
      </c>
      <c r="AI103" s="6" t="str">
        <f t="shared" si="17"/>
        <v>NO</v>
      </c>
    </row>
    <row r="104" spans="1:35">
      <c r="A104" s="2"/>
      <c r="B104" s="2"/>
      <c r="C104" s="2"/>
      <c r="E104" s="3"/>
      <c r="F104" s="8"/>
      <c r="G104" s="2"/>
      <c r="H104" s="8"/>
      <c r="I104" s="2"/>
      <c r="J104" s="2"/>
      <c r="K104" s="2"/>
      <c r="L104" s="2"/>
      <c r="M104" s="2"/>
      <c r="N104" s="2"/>
      <c r="O104" s="3"/>
      <c r="P104" s="3"/>
      <c r="Q104" s="2"/>
      <c r="R104" s="2"/>
      <c r="S104" s="2"/>
      <c r="T104" s="2"/>
      <c r="U104" s="44"/>
      <c r="V104" s="44"/>
      <c r="W104" s="20"/>
      <c r="X104" s="20"/>
      <c r="Y104" s="11"/>
      <c r="Z104" s="2">
        <f t="shared" si="9"/>
        <v>0</v>
      </c>
      <c r="AA104">
        <f t="shared" si="10"/>
        <v>10</v>
      </c>
      <c r="AB104">
        <f t="shared" si="11"/>
        <v>0</v>
      </c>
      <c r="AC104">
        <f t="shared" si="12"/>
        <v>0</v>
      </c>
      <c r="AD104" s="2">
        <f t="shared" si="13"/>
        <v>60</v>
      </c>
      <c r="AE104" s="2" t="str">
        <f t="shared" si="14"/>
        <v>HT Under 1.5 Goals</v>
      </c>
      <c r="AF104" s="6"/>
      <c r="AG104" s="6" t="str">
        <f t="shared" si="15"/>
        <v>HT Over 0.5 Goals</v>
      </c>
      <c r="AH104" s="6" t="str">
        <f t="shared" si="16"/>
        <v>NO</v>
      </c>
      <c r="AI104" s="6" t="str">
        <f t="shared" si="17"/>
        <v>NO</v>
      </c>
    </row>
    <row r="105" spans="1:35">
      <c r="A105" s="2"/>
      <c r="B105" s="2"/>
      <c r="C105" s="2"/>
      <c r="E105" s="3"/>
      <c r="F105" s="8"/>
      <c r="G105" s="2"/>
      <c r="H105" s="8"/>
      <c r="I105" s="2"/>
      <c r="J105" s="2"/>
      <c r="K105" s="2"/>
      <c r="L105" s="2"/>
      <c r="M105" s="2"/>
      <c r="N105" s="2"/>
      <c r="O105" s="3"/>
      <c r="P105" s="3"/>
      <c r="Q105" s="2"/>
      <c r="R105" s="2"/>
      <c r="S105" s="2"/>
      <c r="T105" s="2"/>
      <c r="U105" s="44"/>
      <c r="V105" s="44"/>
      <c r="W105" s="20"/>
      <c r="X105" s="20"/>
      <c r="Y105" s="11"/>
      <c r="Z105" s="2">
        <f t="shared" si="9"/>
        <v>0</v>
      </c>
      <c r="AA105">
        <f t="shared" si="10"/>
        <v>10</v>
      </c>
      <c r="AB105">
        <f t="shared" si="11"/>
        <v>0</v>
      </c>
      <c r="AC105">
        <f t="shared" si="12"/>
        <v>0</v>
      </c>
      <c r="AD105" s="2">
        <f t="shared" si="13"/>
        <v>60</v>
      </c>
      <c r="AE105" s="2" t="str">
        <f t="shared" si="14"/>
        <v>HT Under 1.5 Goals</v>
      </c>
      <c r="AF105" s="6"/>
      <c r="AG105" s="6" t="str">
        <f t="shared" si="15"/>
        <v>HT Over 0.5 Goals</v>
      </c>
      <c r="AH105" s="6" t="str">
        <f t="shared" si="16"/>
        <v>NO</v>
      </c>
      <c r="AI105" s="6" t="str">
        <f t="shared" si="17"/>
        <v>NO</v>
      </c>
    </row>
    <row r="106" spans="1:35">
      <c r="A106" s="2"/>
      <c r="B106" s="2"/>
      <c r="C106" s="2"/>
      <c r="E106" s="3"/>
      <c r="F106" s="8"/>
      <c r="G106" s="2"/>
      <c r="H106" s="8"/>
      <c r="I106" s="2"/>
      <c r="J106" s="2"/>
      <c r="K106" s="2"/>
      <c r="L106" s="2"/>
      <c r="M106" s="2"/>
      <c r="N106" s="2"/>
      <c r="O106" s="3"/>
      <c r="P106" s="3"/>
      <c r="Q106" s="2"/>
      <c r="R106" s="2"/>
      <c r="S106" s="2"/>
      <c r="T106" s="2"/>
      <c r="U106" s="44"/>
      <c r="V106" s="44"/>
      <c r="W106" s="20"/>
      <c r="X106" s="20"/>
      <c r="Y106" s="11"/>
      <c r="Z106" s="2">
        <f t="shared" si="9"/>
        <v>0</v>
      </c>
      <c r="AA106">
        <f t="shared" si="10"/>
        <v>10</v>
      </c>
      <c r="AB106">
        <f t="shared" si="11"/>
        <v>0</v>
      </c>
      <c r="AC106">
        <f t="shared" si="12"/>
        <v>0</v>
      </c>
      <c r="AD106" s="2">
        <f t="shared" si="13"/>
        <v>60</v>
      </c>
      <c r="AE106" s="2" t="str">
        <f t="shared" si="14"/>
        <v>HT Under 1.5 Goals</v>
      </c>
      <c r="AF106" s="6"/>
      <c r="AG106" s="6" t="str">
        <f t="shared" si="15"/>
        <v>HT Over 0.5 Goals</v>
      </c>
      <c r="AH106" s="6" t="str">
        <f t="shared" si="16"/>
        <v>NO</v>
      </c>
      <c r="AI106" s="6" t="str">
        <f t="shared" si="17"/>
        <v>NO</v>
      </c>
    </row>
    <row r="107" spans="1:35">
      <c r="A107" s="2"/>
      <c r="B107" s="2"/>
      <c r="C107" s="2"/>
      <c r="E107" s="3"/>
      <c r="F107" s="8"/>
      <c r="G107" s="2"/>
      <c r="H107" s="8"/>
      <c r="I107" s="2"/>
      <c r="J107" s="2"/>
      <c r="K107" s="2"/>
      <c r="L107" s="2"/>
      <c r="M107" s="2"/>
      <c r="N107" s="2"/>
      <c r="O107" s="3"/>
      <c r="P107" s="3"/>
      <c r="Q107" s="2"/>
      <c r="R107" s="2"/>
      <c r="S107" s="2"/>
      <c r="T107" s="2"/>
      <c r="U107" s="44"/>
      <c r="V107" s="44"/>
      <c r="W107" s="20"/>
      <c r="X107" s="20"/>
      <c r="Y107" s="11"/>
      <c r="Z107" s="2">
        <f t="shared" si="9"/>
        <v>0</v>
      </c>
      <c r="AA107">
        <f t="shared" si="10"/>
        <v>10</v>
      </c>
      <c r="AB107">
        <f t="shared" si="11"/>
        <v>0</v>
      </c>
      <c r="AC107">
        <f t="shared" si="12"/>
        <v>0</v>
      </c>
      <c r="AD107" s="2">
        <f t="shared" si="13"/>
        <v>60</v>
      </c>
      <c r="AE107" s="2" t="str">
        <f t="shared" si="14"/>
        <v>HT Under 1.5 Goals</v>
      </c>
      <c r="AF107" s="6"/>
      <c r="AG107" s="6" t="str">
        <f t="shared" si="15"/>
        <v>HT Over 0.5 Goals</v>
      </c>
      <c r="AH107" s="6" t="str">
        <f t="shared" si="16"/>
        <v>NO</v>
      </c>
      <c r="AI107" s="6" t="str">
        <f t="shared" si="17"/>
        <v>NO</v>
      </c>
    </row>
    <row r="108" spans="1:35">
      <c r="A108" s="2"/>
      <c r="B108" s="2"/>
      <c r="C108" s="2"/>
      <c r="E108" s="3"/>
      <c r="F108" s="8"/>
      <c r="G108" s="2"/>
      <c r="H108" s="8"/>
      <c r="I108" s="2"/>
      <c r="J108" s="2"/>
      <c r="K108" s="2"/>
      <c r="L108" s="2"/>
      <c r="M108" s="2"/>
      <c r="N108" s="2"/>
      <c r="O108" s="3"/>
      <c r="P108" s="3"/>
      <c r="Q108" s="2"/>
      <c r="R108" s="2"/>
      <c r="S108" s="2"/>
      <c r="T108" s="2"/>
      <c r="U108" s="44"/>
      <c r="V108" s="44"/>
      <c r="W108" s="20"/>
      <c r="X108" s="20"/>
      <c r="Y108" s="11"/>
      <c r="Z108" s="2">
        <f t="shared" si="9"/>
        <v>0</v>
      </c>
      <c r="AA108">
        <f t="shared" si="10"/>
        <v>10</v>
      </c>
      <c r="AB108">
        <f t="shared" si="11"/>
        <v>0</v>
      </c>
      <c r="AC108">
        <f t="shared" si="12"/>
        <v>0</v>
      </c>
      <c r="AD108" s="2">
        <f t="shared" si="13"/>
        <v>60</v>
      </c>
      <c r="AE108" s="2" t="str">
        <f t="shared" si="14"/>
        <v>HT Under 1.5 Goals</v>
      </c>
      <c r="AF108" s="6"/>
      <c r="AG108" s="6" t="str">
        <f t="shared" si="15"/>
        <v>HT Over 0.5 Goals</v>
      </c>
      <c r="AH108" s="6" t="str">
        <f t="shared" si="16"/>
        <v>NO</v>
      </c>
      <c r="AI108" s="6" t="str">
        <f t="shared" si="17"/>
        <v>NO</v>
      </c>
    </row>
    <row r="109" spans="1:35">
      <c r="A109" s="2"/>
      <c r="B109" s="2"/>
      <c r="C109" s="2"/>
      <c r="E109" s="3"/>
      <c r="F109" s="8"/>
      <c r="G109" s="2"/>
      <c r="H109" s="8"/>
      <c r="I109" s="2"/>
      <c r="J109" s="2"/>
      <c r="K109" s="2"/>
      <c r="L109" s="2"/>
      <c r="M109" s="2"/>
      <c r="N109" s="2"/>
      <c r="O109" s="3"/>
      <c r="P109" s="3"/>
      <c r="Q109" s="2"/>
      <c r="R109" s="2"/>
      <c r="S109" s="2"/>
      <c r="T109" s="2"/>
      <c r="U109" s="44"/>
      <c r="V109" s="44"/>
      <c r="W109" s="20"/>
      <c r="X109" s="20"/>
      <c r="Y109" s="11"/>
      <c r="Z109" s="2">
        <f t="shared" si="9"/>
        <v>0</v>
      </c>
      <c r="AA109">
        <f t="shared" si="10"/>
        <v>10</v>
      </c>
      <c r="AB109">
        <f t="shared" si="11"/>
        <v>0</v>
      </c>
      <c r="AC109">
        <f t="shared" si="12"/>
        <v>0</v>
      </c>
      <c r="AD109" s="2">
        <f t="shared" si="13"/>
        <v>60</v>
      </c>
      <c r="AE109" s="2" t="str">
        <f t="shared" si="14"/>
        <v>HT Under 1.5 Goals</v>
      </c>
      <c r="AF109" s="6"/>
      <c r="AG109" s="6" t="str">
        <f t="shared" si="15"/>
        <v>HT Over 0.5 Goals</v>
      </c>
      <c r="AH109" s="6" t="str">
        <f t="shared" si="16"/>
        <v>NO</v>
      </c>
      <c r="AI109" s="6" t="str">
        <f t="shared" si="17"/>
        <v>NO</v>
      </c>
    </row>
    <row r="110" spans="1:35">
      <c r="A110" s="2"/>
      <c r="B110" s="2"/>
      <c r="C110" s="2"/>
      <c r="E110" s="3"/>
      <c r="F110" s="8"/>
      <c r="G110" s="2"/>
      <c r="H110" s="8"/>
      <c r="I110" s="2"/>
      <c r="J110" s="2"/>
      <c r="K110" s="2"/>
      <c r="L110" s="2"/>
      <c r="M110" s="2"/>
      <c r="N110" s="2"/>
      <c r="O110" s="3"/>
      <c r="P110" s="3"/>
      <c r="Q110" s="2"/>
      <c r="R110" s="2"/>
      <c r="S110" s="2"/>
      <c r="T110" s="2"/>
      <c r="U110" s="44"/>
      <c r="V110" s="44"/>
      <c r="W110" s="20"/>
      <c r="X110" s="20"/>
      <c r="Y110" s="11"/>
      <c r="Z110" s="2">
        <f t="shared" si="9"/>
        <v>0</v>
      </c>
      <c r="AA110">
        <f t="shared" si="10"/>
        <v>10</v>
      </c>
      <c r="AB110">
        <f t="shared" si="11"/>
        <v>0</v>
      </c>
      <c r="AC110">
        <f t="shared" si="12"/>
        <v>0</v>
      </c>
      <c r="AD110" s="2">
        <f t="shared" si="13"/>
        <v>60</v>
      </c>
      <c r="AE110" s="2" t="str">
        <f t="shared" si="14"/>
        <v>HT Under 1.5 Goals</v>
      </c>
      <c r="AF110" s="6"/>
      <c r="AG110" s="6" t="str">
        <f t="shared" si="15"/>
        <v>HT Over 0.5 Goals</v>
      </c>
      <c r="AH110" s="6" t="str">
        <f t="shared" si="16"/>
        <v>NO</v>
      </c>
      <c r="AI110" s="6" t="str">
        <f t="shared" si="17"/>
        <v>NO</v>
      </c>
    </row>
    <row r="111" spans="1:35">
      <c r="A111" s="2"/>
      <c r="B111" s="2"/>
      <c r="C111" s="2"/>
      <c r="E111" s="3"/>
      <c r="F111" s="8"/>
      <c r="G111" s="2"/>
      <c r="H111" s="8"/>
      <c r="I111" s="2"/>
      <c r="J111" s="2"/>
      <c r="K111" s="2"/>
      <c r="L111" s="2"/>
      <c r="M111" s="2"/>
      <c r="N111" s="2"/>
      <c r="O111" s="3"/>
      <c r="P111" s="3"/>
      <c r="Q111" s="2"/>
      <c r="R111" s="2"/>
      <c r="S111" s="2"/>
      <c r="T111" s="2"/>
      <c r="U111" s="44"/>
      <c r="V111" s="44"/>
      <c r="W111" s="20"/>
      <c r="X111" s="20"/>
      <c r="Y111" s="11"/>
      <c r="Z111" s="2">
        <f t="shared" si="9"/>
        <v>0</v>
      </c>
      <c r="AA111">
        <f t="shared" si="10"/>
        <v>10</v>
      </c>
      <c r="AB111">
        <f t="shared" si="11"/>
        <v>0</v>
      </c>
      <c r="AC111">
        <f t="shared" si="12"/>
        <v>0</v>
      </c>
      <c r="AD111" s="2">
        <f t="shared" si="13"/>
        <v>60</v>
      </c>
      <c r="AE111" s="2" t="str">
        <f t="shared" si="14"/>
        <v>HT Under 1.5 Goals</v>
      </c>
      <c r="AF111" s="6"/>
      <c r="AG111" s="6" t="str">
        <f t="shared" si="15"/>
        <v>HT Over 0.5 Goals</v>
      </c>
      <c r="AH111" s="6" t="str">
        <f t="shared" si="16"/>
        <v>NO</v>
      </c>
      <c r="AI111" s="6" t="str">
        <f t="shared" si="17"/>
        <v>NO</v>
      </c>
    </row>
    <row r="112" spans="1:35">
      <c r="A112" s="2"/>
      <c r="B112" s="2"/>
      <c r="C112" s="2"/>
      <c r="E112" s="3"/>
      <c r="F112" s="8"/>
      <c r="G112" s="2"/>
      <c r="H112" s="8"/>
      <c r="I112" s="2"/>
      <c r="J112" s="2"/>
      <c r="K112" s="2"/>
      <c r="L112" s="2"/>
      <c r="M112" s="2"/>
      <c r="N112" s="2"/>
      <c r="O112" s="3"/>
      <c r="P112" s="3"/>
      <c r="Q112" s="2"/>
      <c r="R112" s="2"/>
      <c r="S112" s="2"/>
      <c r="T112" s="2"/>
      <c r="U112" s="44"/>
      <c r="V112" s="44"/>
      <c r="W112" s="20"/>
      <c r="X112" s="20"/>
      <c r="Y112" s="11"/>
      <c r="Z112" s="2">
        <f t="shared" si="9"/>
        <v>0</v>
      </c>
      <c r="AA112">
        <f t="shared" si="10"/>
        <v>10</v>
      </c>
      <c r="AB112">
        <f t="shared" si="11"/>
        <v>0</v>
      </c>
      <c r="AC112">
        <f t="shared" si="12"/>
        <v>0</v>
      </c>
      <c r="AD112" s="2">
        <f t="shared" si="13"/>
        <v>60</v>
      </c>
      <c r="AE112" s="2" t="str">
        <f t="shared" si="14"/>
        <v>HT Under 1.5 Goals</v>
      </c>
      <c r="AF112" s="6"/>
      <c r="AG112" s="6" t="str">
        <f t="shared" si="15"/>
        <v>HT Over 0.5 Goals</v>
      </c>
      <c r="AH112" s="6" t="str">
        <f t="shared" si="16"/>
        <v>NO</v>
      </c>
      <c r="AI112" s="6" t="str">
        <f t="shared" si="17"/>
        <v>NO</v>
      </c>
    </row>
    <row r="113" spans="1:35">
      <c r="A113" s="2"/>
      <c r="B113" s="2"/>
      <c r="C113" s="2"/>
      <c r="E113" s="3"/>
      <c r="F113" s="8"/>
      <c r="G113" s="2"/>
      <c r="H113" s="8"/>
      <c r="I113" s="2"/>
      <c r="J113" s="2"/>
      <c r="K113" s="2"/>
      <c r="L113" s="2"/>
      <c r="M113" s="2"/>
      <c r="N113" s="2"/>
      <c r="O113" s="3"/>
      <c r="P113" s="3"/>
      <c r="Q113" s="2"/>
      <c r="R113" s="2"/>
      <c r="S113" s="2"/>
      <c r="T113" s="2"/>
      <c r="U113" s="44"/>
      <c r="V113" s="44"/>
      <c r="W113" s="20"/>
      <c r="X113" s="20"/>
      <c r="Y113" s="11"/>
      <c r="Z113" s="2">
        <f t="shared" si="9"/>
        <v>0</v>
      </c>
      <c r="AA113">
        <f t="shared" si="10"/>
        <v>10</v>
      </c>
      <c r="AB113">
        <f t="shared" si="11"/>
        <v>0</v>
      </c>
      <c r="AC113">
        <f t="shared" si="12"/>
        <v>0</v>
      </c>
      <c r="AD113" s="2">
        <f t="shared" si="13"/>
        <v>60</v>
      </c>
      <c r="AE113" s="2" t="str">
        <f t="shared" si="14"/>
        <v>HT Under 1.5 Goals</v>
      </c>
      <c r="AF113" s="6"/>
      <c r="AG113" s="6" t="str">
        <f t="shared" si="15"/>
        <v>HT Over 0.5 Goals</v>
      </c>
      <c r="AH113" s="6" t="str">
        <f t="shared" si="16"/>
        <v>NO</v>
      </c>
      <c r="AI113" s="6" t="str">
        <f t="shared" si="17"/>
        <v>NO</v>
      </c>
    </row>
    <row r="114" spans="1:35">
      <c r="A114" s="2"/>
      <c r="B114" s="2"/>
      <c r="C114" s="2"/>
      <c r="E114" s="3"/>
      <c r="F114" s="8"/>
      <c r="G114" s="2"/>
      <c r="H114" s="8"/>
      <c r="I114" s="2"/>
      <c r="J114" s="2"/>
      <c r="K114" s="2"/>
      <c r="L114" s="2"/>
      <c r="M114" s="2"/>
      <c r="N114" s="2"/>
      <c r="O114" s="3"/>
      <c r="P114" s="3"/>
      <c r="Q114" s="2"/>
      <c r="R114" s="2"/>
      <c r="S114" s="2"/>
      <c r="T114" s="2"/>
      <c r="U114" s="44"/>
      <c r="V114" s="44"/>
      <c r="W114" s="20"/>
      <c r="X114" s="20"/>
      <c r="Y114" s="11"/>
      <c r="Z114" s="2">
        <f t="shared" si="9"/>
        <v>0</v>
      </c>
      <c r="AA114">
        <f t="shared" si="10"/>
        <v>10</v>
      </c>
      <c r="AB114">
        <f t="shared" si="11"/>
        <v>0</v>
      </c>
      <c r="AC114">
        <f t="shared" si="12"/>
        <v>0</v>
      </c>
      <c r="AD114" s="2">
        <f t="shared" si="13"/>
        <v>60</v>
      </c>
      <c r="AE114" s="2" t="str">
        <f t="shared" si="14"/>
        <v>HT Under 1.5 Goals</v>
      </c>
      <c r="AF114" s="6"/>
      <c r="AG114" s="6" t="str">
        <f t="shared" si="15"/>
        <v>HT Over 0.5 Goals</v>
      </c>
      <c r="AH114" s="6" t="str">
        <f t="shared" si="16"/>
        <v>NO</v>
      </c>
      <c r="AI114" s="6" t="str">
        <f t="shared" si="17"/>
        <v>NO</v>
      </c>
    </row>
    <row r="115" spans="1:35">
      <c r="A115" s="2"/>
      <c r="B115" s="2"/>
      <c r="C115" s="2"/>
      <c r="E115" s="3"/>
      <c r="F115" s="8"/>
      <c r="G115" s="2"/>
      <c r="H115" s="8"/>
      <c r="I115" s="2"/>
      <c r="J115" s="2"/>
      <c r="K115" s="2"/>
      <c r="L115" s="2"/>
      <c r="M115" s="2"/>
      <c r="N115" s="2"/>
      <c r="O115" s="3"/>
      <c r="P115" s="3"/>
      <c r="Q115" s="2"/>
      <c r="R115" s="2"/>
      <c r="S115" s="2"/>
      <c r="T115" s="2"/>
      <c r="U115" s="44"/>
      <c r="V115" s="44"/>
      <c r="W115" s="20"/>
      <c r="X115" s="20"/>
      <c r="Y115" s="11"/>
      <c r="Z115" s="2">
        <f t="shared" si="9"/>
        <v>0</v>
      </c>
      <c r="AA115">
        <f t="shared" si="10"/>
        <v>10</v>
      </c>
      <c r="AB115">
        <f t="shared" si="11"/>
        <v>0</v>
      </c>
      <c r="AC115">
        <f t="shared" si="12"/>
        <v>0</v>
      </c>
      <c r="AD115" s="2">
        <f t="shared" si="13"/>
        <v>60</v>
      </c>
      <c r="AE115" s="2" t="str">
        <f t="shared" si="14"/>
        <v>HT Under 1.5 Goals</v>
      </c>
      <c r="AF115" s="6"/>
      <c r="AG115" s="6" t="str">
        <f t="shared" si="15"/>
        <v>HT Over 0.5 Goals</v>
      </c>
      <c r="AH115" s="6" t="str">
        <f t="shared" si="16"/>
        <v>NO</v>
      </c>
      <c r="AI115" s="6" t="str">
        <f t="shared" si="17"/>
        <v>NO</v>
      </c>
    </row>
    <row r="116" spans="1:35">
      <c r="A116" s="2"/>
      <c r="B116" s="2"/>
      <c r="C116" s="2"/>
      <c r="E116" s="3"/>
      <c r="F116" s="8"/>
      <c r="G116" s="2"/>
      <c r="H116" s="8"/>
      <c r="I116" s="2"/>
      <c r="J116" s="2"/>
      <c r="K116" s="2"/>
      <c r="L116" s="2"/>
      <c r="M116" s="2"/>
      <c r="N116" s="2"/>
      <c r="O116" s="3"/>
      <c r="P116" s="3"/>
      <c r="Q116" s="2"/>
      <c r="R116" s="2"/>
      <c r="S116" s="2"/>
      <c r="T116" s="2"/>
      <c r="U116" s="44"/>
      <c r="V116" s="44"/>
      <c r="W116" s="20"/>
      <c r="X116" s="20"/>
      <c r="Y116" s="11"/>
      <c r="Z116" s="2">
        <f t="shared" si="9"/>
        <v>0</v>
      </c>
      <c r="AA116">
        <f t="shared" si="10"/>
        <v>10</v>
      </c>
      <c r="AB116">
        <f t="shared" si="11"/>
        <v>0</v>
      </c>
      <c r="AC116">
        <f t="shared" si="12"/>
        <v>0</v>
      </c>
      <c r="AD116" s="2">
        <f t="shared" si="13"/>
        <v>60</v>
      </c>
      <c r="AE116" s="2" t="str">
        <f t="shared" si="14"/>
        <v>HT Under 1.5 Goals</v>
      </c>
      <c r="AF116" s="6"/>
      <c r="AG116" s="6" t="str">
        <f t="shared" si="15"/>
        <v>HT Over 0.5 Goals</v>
      </c>
      <c r="AH116" s="6" t="str">
        <f t="shared" si="16"/>
        <v>NO</v>
      </c>
      <c r="AI116" s="6" t="str">
        <f t="shared" si="17"/>
        <v>NO</v>
      </c>
    </row>
    <row r="117" spans="1:35">
      <c r="A117" s="2"/>
      <c r="B117" s="2"/>
      <c r="C117" s="2"/>
      <c r="E117" s="3"/>
      <c r="F117" s="8"/>
      <c r="G117" s="2"/>
      <c r="H117" s="8"/>
      <c r="I117" s="2"/>
      <c r="J117" s="2"/>
      <c r="K117" s="2"/>
      <c r="L117" s="2"/>
      <c r="M117" s="2"/>
      <c r="N117" s="2"/>
      <c r="O117" s="3"/>
      <c r="P117" s="3"/>
      <c r="Q117" s="2"/>
      <c r="R117" s="2"/>
      <c r="S117" s="2"/>
      <c r="T117" s="2"/>
      <c r="U117" s="44"/>
      <c r="V117" s="44"/>
      <c r="W117" s="20"/>
      <c r="X117" s="20"/>
      <c r="Y117" s="11"/>
      <c r="Z117" s="2">
        <f t="shared" si="9"/>
        <v>0</v>
      </c>
      <c r="AA117">
        <f t="shared" si="10"/>
        <v>10</v>
      </c>
      <c r="AB117">
        <f t="shared" si="11"/>
        <v>0</v>
      </c>
      <c r="AC117">
        <f t="shared" si="12"/>
        <v>0</v>
      </c>
      <c r="AD117" s="2">
        <f t="shared" si="13"/>
        <v>60</v>
      </c>
      <c r="AE117" s="2" t="str">
        <f t="shared" si="14"/>
        <v>HT Under 1.5 Goals</v>
      </c>
      <c r="AF117" s="6"/>
      <c r="AG117" s="6" t="str">
        <f t="shared" si="15"/>
        <v>HT Over 0.5 Goals</v>
      </c>
      <c r="AH117" s="6" t="str">
        <f t="shared" si="16"/>
        <v>NO</v>
      </c>
      <c r="AI117" s="6" t="str">
        <f t="shared" si="17"/>
        <v>NO</v>
      </c>
    </row>
    <row r="118" spans="1:35">
      <c r="A118" s="2"/>
      <c r="B118" s="2"/>
      <c r="C118" s="2"/>
      <c r="E118" s="3"/>
      <c r="F118" s="8"/>
      <c r="G118" s="2"/>
      <c r="H118" s="8"/>
      <c r="I118" s="2"/>
      <c r="J118" s="2"/>
      <c r="K118" s="2"/>
      <c r="L118" s="2"/>
      <c r="M118" s="2"/>
      <c r="N118" s="2"/>
      <c r="O118" s="3"/>
      <c r="P118" s="3"/>
      <c r="Q118" s="2"/>
      <c r="R118" s="2"/>
      <c r="S118" s="2"/>
      <c r="T118" s="2"/>
      <c r="U118" s="44"/>
      <c r="V118" s="44"/>
      <c r="W118" s="20"/>
      <c r="X118" s="20"/>
      <c r="Y118" s="11"/>
      <c r="Z118" s="2">
        <f t="shared" si="9"/>
        <v>0</v>
      </c>
      <c r="AA118">
        <f t="shared" si="10"/>
        <v>10</v>
      </c>
      <c r="AB118">
        <f t="shared" si="11"/>
        <v>0</v>
      </c>
      <c r="AC118">
        <f t="shared" si="12"/>
        <v>0</v>
      </c>
      <c r="AD118" s="2">
        <f t="shared" si="13"/>
        <v>60</v>
      </c>
      <c r="AE118" s="2" t="str">
        <f t="shared" si="14"/>
        <v>HT Under 1.5 Goals</v>
      </c>
      <c r="AF118" s="6"/>
      <c r="AG118" s="6" t="str">
        <f t="shared" si="15"/>
        <v>HT Over 0.5 Goals</v>
      </c>
      <c r="AH118" s="6" t="str">
        <f t="shared" si="16"/>
        <v>NO</v>
      </c>
      <c r="AI118" s="6" t="str">
        <f t="shared" si="17"/>
        <v>NO</v>
      </c>
    </row>
    <row r="119" spans="1:35">
      <c r="A119" s="2"/>
      <c r="B119" s="2"/>
      <c r="C119" s="2"/>
      <c r="E119" s="3"/>
      <c r="F119" s="8"/>
      <c r="G119" s="2"/>
      <c r="H119" s="8"/>
      <c r="I119" s="2"/>
      <c r="J119" s="2"/>
      <c r="K119" s="2"/>
      <c r="L119" s="2"/>
      <c r="M119" s="2"/>
      <c r="N119" s="2"/>
      <c r="O119" s="3"/>
      <c r="P119" s="3"/>
      <c r="Q119" s="2"/>
      <c r="R119" s="2"/>
      <c r="S119" s="2"/>
      <c r="T119" s="2"/>
      <c r="U119" s="44"/>
      <c r="V119" s="44"/>
      <c r="W119" s="20"/>
      <c r="X119" s="20"/>
      <c r="Y119" s="11"/>
      <c r="Z119" s="2">
        <f t="shared" si="9"/>
        <v>0</v>
      </c>
      <c r="AA119">
        <f t="shared" si="10"/>
        <v>10</v>
      </c>
      <c r="AB119">
        <f t="shared" si="11"/>
        <v>0</v>
      </c>
      <c r="AC119">
        <f t="shared" si="12"/>
        <v>0</v>
      </c>
      <c r="AD119" s="2">
        <f t="shared" si="13"/>
        <v>60</v>
      </c>
      <c r="AE119" s="2" t="str">
        <f t="shared" si="14"/>
        <v>HT Under 1.5 Goals</v>
      </c>
      <c r="AF119" s="6"/>
      <c r="AG119" s="6" t="str">
        <f t="shared" si="15"/>
        <v>HT Over 0.5 Goals</v>
      </c>
      <c r="AH119" s="6" t="str">
        <f t="shared" si="16"/>
        <v>NO</v>
      </c>
      <c r="AI119" s="6" t="str">
        <f t="shared" si="17"/>
        <v>NO</v>
      </c>
    </row>
    <row r="120" spans="1:35">
      <c r="A120" s="2"/>
      <c r="B120" s="2"/>
      <c r="C120" s="2"/>
      <c r="E120" s="3"/>
      <c r="F120" s="8"/>
      <c r="G120" s="2"/>
      <c r="H120" s="8"/>
      <c r="I120" s="2"/>
      <c r="J120" s="2"/>
      <c r="K120" s="2"/>
      <c r="L120" s="2"/>
      <c r="M120" s="2"/>
      <c r="N120" s="2"/>
      <c r="O120" s="3"/>
      <c r="P120" s="3"/>
      <c r="Q120" s="2"/>
      <c r="R120" s="2"/>
      <c r="S120" s="2"/>
      <c r="T120" s="2"/>
      <c r="U120" s="44"/>
      <c r="V120" s="44"/>
      <c r="W120" s="20"/>
      <c r="X120" s="20"/>
      <c r="Y120" s="11"/>
      <c r="Z120" s="2">
        <f t="shared" si="9"/>
        <v>0</v>
      </c>
      <c r="AA120">
        <f t="shared" si="10"/>
        <v>10</v>
      </c>
      <c r="AB120">
        <f t="shared" si="11"/>
        <v>0</v>
      </c>
      <c r="AC120">
        <f t="shared" si="12"/>
        <v>0</v>
      </c>
      <c r="AD120" s="2">
        <f t="shared" si="13"/>
        <v>60</v>
      </c>
      <c r="AE120" s="2" t="str">
        <f t="shared" si="14"/>
        <v>HT Under 1.5 Goals</v>
      </c>
      <c r="AF120" s="6"/>
      <c r="AG120" s="6" t="str">
        <f t="shared" si="15"/>
        <v>HT Over 0.5 Goals</v>
      </c>
      <c r="AH120" s="6" t="str">
        <f t="shared" si="16"/>
        <v>NO</v>
      </c>
      <c r="AI120" s="6" t="str">
        <f t="shared" si="17"/>
        <v>NO</v>
      </c>
    </row>
    <row r="121" spans="1:35">
      <c r="A121" s="2"/>
      <c r="B121" s="2"/>
      <c r="C121" s="2"/>
      <c r="E121" s="3"/>
      <c r="F121" s="8"/>
      <c r="G121" s="2"/>
      <c r="H121" s="8"/>
      <c r="I121" s="2"/>
      <c r="J121" s="2"/>
      <c r="K121" s="2"/>
      <c r="L121" s="2"/>
      <c r="M121" s="2"/>
      <c r="N121" s="2"/>
      <c r="O121" s="3"/>
      <c r="P121" s="3"/>
      <c r="Q121" s="2"/>
      <c r="R121" s="2"/>
      <c r="S121" s="2"/>
      <c r="T121" s="2"/>
      <c r="U121" s="44"/>
      <c r="V121" s="44"/>
      <c r="W121" s="20"/>
      <c r="X121" s="20"/>
      <c r="Y121" s="11"/>
      <c r="Z121" s="2">
        <f t="shared" si="9"/>
        <v>0</v>
      </c>
      <c r="AA121">
        <f t="shared" si="10"/>
        <v>10</v>
      </c>
      <c r="AB121">
        <f t="shared" si="11"/>
        <v>0</v>
      </c>
      <c r="AC121">
        <f t="shared" si="12"/>
        <v>0</v>
      </c>
      <c r="AD121" s="2">
        <f t="shared" si="13"/>
        <v>60</v>
      </c>
      <c r="AE121" s="2" t="str">
        <f t="shared" si="14"/>
        <v>HT Under 1.5 Goals</v>
      </c>
      <c r="AF121" s="6"/>
      <c r="AG121" s="6" t="str">
        <f t="shared" si="15"/>
        <v>HT Over 0.5 Goals</v>
      </c>
      <c r="AH121" s="6" t="str">
        <f t="shared" si="16"/>
        <v>NO</v>
      </c>
      <c r="AI121" s="6" t="str">
        <f t="shared" si="17"/>
        <v>NO</v>
      </c>
    </row>
    <row r="122" spans="1:35">
      <c r="A122" s="2"/>
      <c r="B122" s="2"/>
      <c r="C122" s="2"/>
      <c r="E122" s="3"/>
      <c r="F122" s="8"/>
      <c r="G122" s="2"/>
      <c r="H122" s="8"/>
      <c r="I122" s="2"/>
      <c r="J122" s="2"/>
      <c r="K122" s="2"/>
      <c r="L122" s="2"/>
      <c r="M122" s="2"/>
      <c r="N122" s="2"/>
      <c r="O122" s="3"/>
      <c r="P122" s="3"/>
      <c r="Q122" s="2"/>
      <c r="R122" s="2"/>
      <c r="S122" s="2"/>
      <c r="T122" s="2"/>
      <c r="U122" s="44"/>
      <c r="V122" s="44"/>
      <c r="W122" s="20"/>
      <c r="X122" s="20"/>
      <c r="Y122" s="11"/>
      <c r="Z122" s="2">
        <f t="shared" si="9"/>
        <v>0</v>
      </c>
      <c r="AA122">
        <f t="shared" si="10"/>
        <v>10</v>
      </c>
      <c r="AB122">
        <f t="shared" si="11"/>
        <v>0</v>
      </c>
      <c r="AC122">
        <f t="shared" si="12"/>
        <v>0</v>
      </c>
      <c r="AD122" s="2">
        <f t="shared" si="13"/>
        <v>60</v>
      </c>
      <c r="AE122" s="2" t="str">
        <f t="shared" si="14"/>
        <v>HT Under 1.5 Goals</v>
      </c>
      <c r="AF122" s="6"/>
      <c r="AG122" s="6" t="str">
        <f t="shared" si="15"/>
        <v>HT Over 0.5 Goals</v>
      </c>
      <c r="AH122" s="6" t="str">
        <f t="shared" si="16"/>
        <v>NO</v>
      </c>
      <c r="AI122" s="6" t="str">
        <f t="shared" si="17"/>
        <v>NO</v>
      </c>
    </row>
    <row r="123" spans="1:35">
      <c r="A123" s="2"/>
      <c r="B123" s="2"/>
      <c r="C123" s="2"/>
      <c r="F123" s="8"/>
      <c r="G123" s="2"/>
      <c r="H123" s="8"/>
      <c r="I123" s="2"/>
      <c r="J123" s="2"/>
      <c r="K123" s="2"/>
      <c r="L123" s="2"/>
      <c r="M123" s="2"/>
      <c r="N123" s="2"/>
      <c r="O123" s="3"/>
      <c r="P123" s="3"/>
      <c r="Q123" s="2"/>
      <c r="R123" s="2"/>
      <c r="S123" s="2"/>
      <c r="T123" s="2"/>
      <c r="U123" s="44"/>
      <c r="V123" s="44"/>
      <c r="W123" s="20"/>
      <c r="X123" s="20"/>
      <c r="Y123" s="11"/>
      <c r="Z123" s="2">
        <f t="shared" si="9"/>
        <v>0</v>
      </c>
      <c r="AA123">
        <f t="shared" si="10"/>
        <v>10</v>
      </c>
      <c r="AB123">
        <f t="shared" si="11"/>
        <v>0</v>
      </c>
      <c r="AC123">
        <f t="shared" si="12"/>
        <v>0</v>
      </c>
      <c r="AD123" s="2">
        <f t="shared" si="13"/>
        <v>60</v>
      </c>
      <c r="AE123" s="2" t="str">
        <f t="shared" si="14"/>
        <v>HT Under 1.5 Goals</v>
      </c>
      <c r="AF123" s="6"/>
      <c r="AG123" s="6" t="str">
        <f t="shared" si="15"/>
        <v>HT Over 0.5 Goals</v>
      </c>
      <c r="AH123" s="6" t="str">
        <f t="shared" si="16"/>
        <v>NO</v>
      </c>
      <c r="AI123" s="6" t="str">
        <f t="shared" si="17"/>
        <v>NO</v>
      </c>
    </row>
    <row r="124" spans="1:35">
      <c r="A124" s="2"/>
      <c r="B124" s="2"/>
      <c r="C124" s="2"/>
      <c r="F124" s="8"/>
      <c r="G124" s="2"/>
      <c r="H124" s="8"/>
      <c r="I124" s="2"/>
      <c r="J124" s="2"/>
      <c r="K124" s="2"/>
      <c r="L124" s="2"/>
      <c r="M124" s="2"/>
      <c r="N124" s="2"/>
      <c r="O124" s="3"/>
      <c r="P124" s="3"/>
      <c r="Q124" s="2"/>
      <c r="R124" s="2"/>
      <c r="S124" s="2"/>
      <c r="T124" s="2"/>
      <c r="U124" s="44"/>
      <c r="V124" s="44"/>
      <c r="W124" s="20"/>
      <c r="X124" s="20"/>
      <c r="Y124" s="11"/>
      <c r="Z124" s="2">
        <f t="shared" si="9"/>
        <v>0</v>
      </c>
      <c r="AA124">
        <f t="shared" si="10"/>
        <v>10</v>
      </c>
      <c r="AB124">
        <f t="shared" si="11"/>
        <v>0</v>
      </c>
      <c r="AC124">
        <f t="shared" si="12"/>
        <v>0</v>
      </c>
      <c r="AD124" s="2">
        <f t="shared" si="13"/>
        <v>60</v>
      </c>
      <c r="AE124" s="2" t="str">
        <f t="shared" si="14"/>
        <v>HT Under 1.5 Goals</v>
      </c>
      <c r="AF124" s="6"/>
      <c r="AG124" s="6" t="str">
        <f t="shared" si="15"/>
        <v>HT Over 0.5 Goals</v>
      </c>
      <c r="AH124" s="6" t="str">
        <f t="shared" si="16"/>
        <v>NO</v>
      </c>
      <c r="AI124" s="6" t="str">
        <f t="shared" si="17"/>
        <v>NO</v>
      </c>
    </row>
    <row r="125" spans="1:35">
      <c r="A125" s="2"/>
      <c r="B125" s="2"/>
      <c r="C125" s="2"/>
      <c r="F125" s="8"/>
      <c r="G125" s="2"/>
      <c r="H125" s="8"/>
      <c r="I125" s="2"/>
      <c r="J125" s="2"/>
      <c r="K125" s="2"/>
      <c r="L125" s="2"/>
      <c r="M125" s="2"/>
      <c r="N125" s="2"/>
      <c r="O125" s="3"/>
      <c r="P125" s="3"/>
      <c r="Q125" s="2"/>
      <c r="R125" s="2"/>
      <c r="S125" s="2"/>
      <c r="T125" s="2"/>
      <c r="U125" s="44"/>
      <c r="V125" s="44"/>
      <c r="W125" s="20"/>
      <c r="X125" s="20"/>
      <c r="Y125" s="11"/>
      <c r="Z125" s="2">
        <f t="shared" si="9"/>
        <v>0</v>
      </c>
      <c r="AA125">
        <f t="shared" si="10"/>
        <v>10</v>
      </c>
      <c r="AB125">
        <f t="shared" si="11"/>
        <v>0</v>
      </c>
      <c r="AC125">
        <f t="shared" si="12"/>
        <v>0</v>
      </c>
      <c r="AD125" s="2">
        <f t="shared" si="13"/>
        <v>60</v>
      </c>
      <c r="AE125" s="2" t="str">
        <f t="shared" si="14"/>
        <v>HT Under 1.5 Goals</v>
      </c>
      <c r="AF125" s="6"/>
      <c r="AG125" s="6" t="str">
        <f t="shared" si="15"/>
        <v>HT Over 0.5 Goals</v>
      </c>
      <c r="AH125" s="6" t="str">
        <f t="shared" si="16"/>
        <v>NO</v>
      </c>
      <c r="AI125" s="6" t="str">
        <f t="shared" si="17"/>
        <v>NO</v>
      </c>
    </row>
    <row r="126" spans="1:35">
      <c r="A126" s="2"/>
      <c r="B126" s="2"/>
      <c r="C126" s="2"/>
      <c r="F126" s="8"/>
      <c r="G126" s="2"/>
      <c r="H126" s="8"/>
      <c r="I126" s="2"/>
      <c r="J126" s="2"/>
      <c r="K126" s="2"/>
      <c r="L126" s="2"/>
      <c r="M126" s="2"/>
      <c r="N126" s="2"/>
      <c r="O126" s="3"/>
      <c r="P126" s="3"/>
      <c r="Q126" s="2"/>
      <c r="R126" s="2"/>
      <c r="S126" s="2"/>
      <c r="T126" s="2"/>
      <c r="U126" s="44"/>
      <c r="V126" s="44"/>
      <c r="W126" s="20"/>
      <c r="X126" s="20"/>
      <c r="Y126" s="11"/>
      <c r="Z126" s="2">
        <f t="shared" si="9"/>
        <v>0</v>
      </c>
      <c r="AA126">
        <f t="shared" si="10"/>
        <v>10</v>
      </c>
      <c r="AB126">
        <f t="shared" si="11"/>
        <v>0</v>
      </c>
      <c r="AC126">
        <f t="shared" si="12"/>
        <v>0</v>
      </c>
      <c r="AD126" s="2">
        <f t="shared" si="13"/>
        <v>60</v>
      </c>
      <c r="AE126" s="2" t="str">
        <f t="shared" si="14"/>
        <v>HT Under 1.5 Goals</v>
      </c>
      <c r="AF126" s="6"/>
      <c r="AG126" s="6" t="str">
        <f t="shared" si="15"/>
        <v>HT Over 0.5 Goals</v>
      </c>
      <c r="AH126" s="6" t="str">
        <f t="shared" si="16"/>
        <v>NO</v>
      </c>
      <c r="AI126" s="6" t="str">
        <f t="shared" si="17"/>
        <v>NO</v>
      </c>
    </row>
    <row r="127" spans="1:35">
      <c r="A127" s="2"/>
      <c r="B127" s="2"/>
      <c r="C127" s="2"/>
      <c r="F127" s="8"/>
      <c r="G127" s="2"/>
      <c r="H127" s="8"/>
      <c r="I127" s="2"/>
      <c r="J127" s="2"/>
      <c r="K127" s="2"/>
      <c r="L127" s="2"/>
      <c r="M127" s="2"/>
      <c r="N127" s="2"/>
      <c r="O127" s="3"/>
      <c r="P127" s="3"/>
      <c r="Q127" s="2"/>
      <c r="R127" s="2"/>
      <c r="S127" s="2"/>
      <c r="T127" s="2"/>
      <c r="U127" s="44"/>
      <c r="V127" s="44"/>
      <c r="W127" s="20"/>
      <c r="X127" s="20"/>
      <c r="Y127" s="11"/>
      <c r="Z127" s="2">
        <f t="shared" si="9"/>
        <v>0</v>
      </c>
      <c r="AA127">
        <f t="shared" si="10"/>
        <v>10</v>
      </c>
      <c r="AB127">
        <f t="shared" si="11"/>
        <v>0</v>
      </c>
      <c r="AC127">
        <f t="shared" si="12"/>
        <v>0</v>
      </c>
      <c r="AD127" s="2">
        <f t="shared" si="13"/>
        <v>60</v>
      </c>
      <c r="AE127" s="2" t="str">
        <f t="shared" si="14"/>
        <v>HT Under 1.5 Goals</v>
      </c>
      <c r="AF127" s="6"/>
      <c r="AG127" s="6" t="str">
        <f t="shared" si="15"/>
        <v>HT Over 0.5 Goals</v>
      </c>
      <c r="AH127" s="6" t="str">
        <f t="shared" si="16"/>
        <v>NO</v>
      </c>
      <c r="AI127" s="6" t="str">
        <f t="shared" si="17"/>
        <v>NO</v>
      </c>
    </row>
    <row r="128" spans="1:35">
      <c r="A128" s="2"/>
      <c r="B128" s="2"/>
      <c r="C128" s="2"/>
      <c r="F128" s="8"/>
      <c r="G128" s="2"/>
      <c r="H128" s="8"/>
      <c r="I128" s="2"/>
      <c r="J128" s="2"/>
      <c r="K128" s="2"/>
      <c r="L128" s="2"/>
      <c r="M128" s="2"/>
      <c r="N128" s="2"/>
      <c r="O128" s="3"/>
      <c r="P128" s="3"/>
      <c r="Q128" s="2"/>
      <c r="R128" s="2"/>
      <c r="S128" s="2"/>
      <c r="T128" s="2"/>
      <c r="U128" s="44"/>
      <c r="V128" s="44"/>
      <c r="W128" s="20"/>
      <c r="X128" s="20"/>
      <c r="Y128" s="11"/>
      <c r="Z128" s="2">
        <f t="shared" si="9"/>
        <v>0</v>
      </c>
      <c r="AA128">
        <f t="shared" si="10"/>
        <v>10</v>
      </c>
      <c r="AB128">
        <f t="shared" si="11"/>
        <v>0</v>
      </c>
      <c r="AC128">
        <f t="shared" si="12"/>
        <v>0</v>
      </c>
      <c r="AD128" s="2">
        <f t="shared" si="13"/>
        <v>60</v>
      </c>
      <c r="AE128" s="2" t="str">
        <f t="shared" si="14"/>
        <v>HT Under 1.5 Goals</v>
      </c>
      <c r="AF128" s="6"/>
      <c r="AG128" s="6" t="str">
        <f t="shared" si="15"/>
        <v>HT Over 0.5 Goals</v>
      </c>
      <c r="AH128" s="6" t="str">
        <f t="shared" si="16"/>
        <v>NO</v>
      </c>
      <c r="AI128" s="6" t="str">
        <f t="shared" si="17"/>
        <v>NO</v>
      </c>
    </row>
    <row r="129" spans="1:35">
      <c r="A129" s="2"/>
      <c r="B129" s="2"/>
      <c r="C129" s="2"/>
      <c r="F129" s="8"/>
      <c r="G129" s="2"/>
      <c r="H129" s="8"/>
      <c r="I129" s="2"/>
      <c r="J129" s="2"/>
      <c r="K129" s="2"/>
      <c r="L129" s="2"/>
      <c r="M129" s="2"/>
      <c r="N129" s="2"/>
      <c r="O129" s="3"/>
      <c r="P129" s="3"/>
      <c r="Q129" s="2"/>
      <c r="R129" s="2"/>
      <c r="S129" s="2"/>
      <c r="T129" s="2"/>
      <c r="U129" s="44"/>
      <c r="V129" s="44"/>
      <c r="W129" s="20"/>
      <c r="X129" s="20"/>
      <c r="Y129" s="11"/>
      <c r="Z129" s="2">
        <f t="shared" si="9"/>
        <v>0</v>
      </c>
      <c r="AA129">
        <f t="shared" si="10"/>
        <v>10</v>
      </c>
      <c r="AB129">
        <f t="shared" si="11"/>
        <v>0</v>
      </c>
      <c r="AC129">
        <f t="shared" si="12"/>
        <v>0</v>
      </c>
      <c r="AD129" s="2">
        <f t="shared" si="13"/>
        <v>60</v>
      </c>
      <c r="AE129" s="2" t="str">
        <f t="shared" si="14"/>
        <v>HT Under 1.5 Goals</v>
      </c>
      <c r="AF129" s="6"/>
      <c r="AG129" s="6" t="str">
        <f t="shared" si="15"/>
        <v>HT Over 0.5 Goals</v>
      </c>
      <c r="AH129" s="6" t="str">
        <f t="shared" si="16"/>
        <v>NO</v>
      </c>
      <c r="AI129" s="6" t="str">
        <f t="shared" si="17"/>
        <v>NO</v>
      </c>
    </row>
    <row r="130" spans="1:35">
      <c r="A130" s="2"/>
      <c r="B130" s="2"/>
      <c r="C130" s="2"/>
      <c r="F130" s="8"/>
      <c r="G130" s="2"/>
      <c r="H130" s="8"/>
      <c r="I130" s="2"/>
      <c r="J130" s="2"/>
      <c r="K130" s="2"/>
      <c r="L130" s="2"/>
      <c r="M130" s="2"/>
      <c r="N130" s="2"/>
      <c r="O130" s="3"/>
      <c r="P130" s="3"/>
      <c r="Q130" s="2"/>
      <c r="R130" s="2"/>
      <c r="S130" s="2"/>
      <c r="T130" s="2"/>
      <c r="U130" s="44"/>
      <c r="V130" s="44"/>
      <c r="W130" s="20"/>
      <c r="X130" s="20"/>
      <c r="Y130" s="11"/>
      <c r="Z130" s="2">
        <f t="shared" si="9"/>
        <v>0</v>
      </c>
      <c r="AA130">
        <f t="shared" si="10"/>
        <v>10</v>
      </c>
      <c r="AB130">
        <f t="shared" si="11"/>
        <v>0</v>
      </c>
      <c r="AC130">
        <f t="shared" si="12"/>
        <v>0</v>
      </c>
      <c r="AD130" s="2">
        <f t="shared" si="13"/>
        <v>60</v>
      </c>
      <c r="AE130" s="2" t="str">
        <f t="shared" si="14"/>
        <v>HT Under 1.5 Goals</v>
      </c>
      <c r="AF130" s="6"/>
      <c r="AG130" s="6" t="str">
        <f t="shared" si="15"/>
        <v>HT Over 0.5 Goals</v>
      </c>
      <c r="AH130" s="6" t="str">
        <f t="shared" si="16"/>
        <v>NO</v>
      </c>
      <c r="AI130" s="6" t="str">
        <f t="shared" si="17"/>
        <v>NO</v>
      </c>
    </row>
    <row r="131" spans="1:35">
      <c r="A131" s="2"/>
      <c r="B131" s="2"/>
      <c r="C131" s="2"/>
      <c r="F131" s="8"/>
      <c r="G131" s="2"/>
      <c r="H131" s="8"/>
      <c r="I131" s="2"/>
      <c r="J131" s="2"/>
      <c r="K131" s="2"/>
      <c r="L131" s="2"/>
      <c r="M131" s="2"/>
      <c r="N131" s="2"/>
      <c r="O131" s="3"/>
      <c r="P131" s="3"/>
      <c r="Q131" s="2"/>
      <c r="R131" s="2"/>
      <c r="S131" s="2"/>
      <c r="T131" s="2"/>
      <c r="U131" s="44"/>
      <c r="V131" s="44"/>
      <c r="W131" s="20"/>
      <c r="X131" s="20"/>
      <c r="Y131" s="11"/>
      <c r="Z131" s="2">
        <f t="shared" si="9"/>
        <v>0</v>
      </c>
      <c r="AA131">
        <f t="shared" si="10"/>
        <v>10</v>
      </c>
      <c r="AB131">
        <f t="shared" si="11"/>
        <v>0</v>
      </c>
      <c r="AC131">
        <f t="shared" si="12"/>
        <v>0</v>
      </c>
      <c r="AD131" s="2">
        <f t="shared" si="13"/>
        <v>60</v>
      </c>
      <c r="AE131" s="2" t="str">
        <f t="shared" si="14"/>
        <v>HT Under 1.5 Goals</v>
      </c>
      <c r="AF131" s="6"/>
      <c r="AG131" s="6" t="str">
        <f t="shared" si="15"/>
        <v>HT Over 0.5 Goals</v>
      </c>
      <c r="AH131" s="6" t="str">
        <f t="shared" si="16"/>
        <v>NO</v>
      </c>
      <c r="AI131" s="6" t="str">
        <f t="shared" si="17"/>
        <v>NO</v>
      </c>
    </row>
    <row r="132" spans="1:35">
      <c r="A132" s="2"/>
      <c r="B132" s="2"/>
      <c r="C132" s="2"/>
      <c r="F132" s="8"/>
      <c r="G132" s="2"/>
      <c r="H132" s="8"/>
      <c r="I132" s="2"/>
      <c r="J132" s="2"/>
      <c r="K132" s="2"/>
      <c r="L132" s="2"/>
      <c r="M132" s="2"/>
      <c r="N132" s="2"/>
      <c r="O132" s="3"/>
      <c r="P132" s="3"/>
      <c r="Q132" s="2"/>
      <c r="R132" s="2"/>
      <c r="S132" s="2"/>
      <c r="T132" s="2"/>
      <c r="U132" s="44"/>
      <c r="V132" s="44"/>
      <c r="W132" s="20"/>
      <c r="X132" s="20"/>
      <c r="Y132" s="11"/>
      <c r="Z132" s="2">
        <f t="shared" ref="Z132:Z195" si="18">IF(J132&gt;52,10,0)</f>
        <v>0</v>
      </c>
      <c r="AA132">
        <f t="shared" ref="AA132:AA195" si="19">IF(N132&gt;15,0,IF(N132&lt;8,10,5))</f>
        <v>10</v>
      </c>
      <c r="AB132">
        <f t="shared" ref="AB132:AB195" si="20">IF(U132&gt;60,10,IF(U132&lt;49,0,5))</f>
        <v>0</v>
      </c>
      <c r="AC132">
        <f t="shared" ref="AC132:AC195" si="21">IF(V132="Y",10,IF(V132="C",5,0))</f>
        <v>0</v>
      </c>
      <c r="AD132" s="2">
        <f t="shared" ref="AD132:AD195" si="22">SUM(Z132:AC132)+50</f>
        <v>60</v>
      </c>
      <c r="AE132" s="2" t="str">
        <f t="shared" ref="AE132:AE195" si="23">IF(AD132&lt;56,"HT Over 0.5 Goals","HT Under 1.5 Goals")</f>
        <v>HT Under 1.5 Goals</v>
      </c>
      <c r="AF132" s="6"/>
      <c r="AG132" s="6" t="str">
        <f t="shared" ref="AG132:AG195" si="24">IF(O132="1-0","HT Under 1.5 Goals",IF(O132="0-0","HT Under 1.5 Goals",IF(O132="0-1","HT Under 1.5 Goals","HT Over 0.5 Goals")))</f>
        <v>HT Over 0.5 Goals</v>
      </c>
      <c r="AH132" s="6" t="str">
        <f t="shared" ref="AH132:AH195" si="25">IF(O132="?",O132,AI132)</f>
        <v>NO</v>
      </c>
      <c r="AI132" s="6" t="str">
        <f t="shared" ref="AI132:AI195" si="26">IF(AE132=AG132,"YES",IF(O132="0-1","YES",IF(O132="1-0","YES",IF(O132="?","?","NO"))))</f>
        <v>NO</v>
      </c>
    </row>
    <row r="133" spans="1:35">
      <c r="A133" s="2"/>
      <c r="B133" s="2"/>
      <c r="C133" s="2"/>
      <c r="F133" s="8"/>
      <c r="G133" s="2"/>
      <c r="H133" s="8"/>
      <c r="I133" s="2"/>
      <c r="J133" s="2"/>
      <c r="K133" s="2"/>
      <c r="L133" s="2"/>
      <c r="M133" s="2"/>
      <c r="N133" s="2"/>
      <c r="O133" s="3"/>
      <c r="P133" s="3"/>
      <c r="Q133" s="2"/>
      <c r="R133" s="2"/>
      <c r="S133" s="2"/>
      <c r="T133" s="2"/>
      <c r="U133" s="44"/>
      <c r="V133" s="44"/>
      <c r="W133" s="20"/>
      <c r="X133" s="20"/>
      <c r="Y133" s="11"/>
      <c r="Z133" s="2">
        <f t="shared" si="18"/>
        <v>0</v>
      </c>
      <c r="AA133">
        <f t="shared" si="19"/>
        <v>10</v>
      </c>
      <c r="AB133">
        <f t="shared" si="20"/>
        <v>0</v>
      </c>
      <c r="AC133">
        <f t="shared" si="21"/>
        <v>0</v>
      </c>
      <c r="AD133" s="2">
        <f t="shared" si="22"/>
        <v>60</v>
      </c>
      <c r="AE133" s="2" t="str">
        <f t="shared" si="23"/>
        <v>HT Under 1.5 Goals</v>
      </c>
      <c r="AF133" s="6"/>
      <c r="AG133" s="6" t="str">
        <f t="shared" si="24"/>
        <v>HT Over 0.5 Goals</v>
      </c>
      <c r="AH133" s="6" t="str">
        <f t="shared" si="25"/>
        <v>NO</v>
      </c>
      <c r="AI133" s="6" t="str">
        <f t="shared" si="26"/>
        <v>NO</v>
      </c>
    </row>
    <row r="134" spans="1:35">
      <c r="A134" s="2"/>
      <c r="B134" s="2"/>
      <c r="C134" s="2"/>
      <c r="F134" s="8"/>
      <c r="G134" s="2"/>
      <c r="H134" s="8"/>
      <c r="I134" s="2"/>
      <c r="J134" s="2"/>
      <c r="K134" s="2"/>
      <c r="L134" s="2"/>
      <c r="M134" s="2"/>
      <c r="N134" s="2"/>
      <c r="O134" s="3"/>
      <c r="P134" s="3"/>
      <c r="Q134" s="2"/>
      <c r="R134" s="2"/>
      <c r="S134" s="2"/>
      <c r="T134" s="2"/>
      <c r="U134" s="44"/>
      <c r="V134" s="44"/>
      <c r="W134" s="20"/>
      <c r="X134" s="20"/>
      <c r="Y134" s="11"/>
      <c r="Z134" s="2">
        <f t="shared" si="18"/>
        <v>0</v>
      </c>
      <c r="AA134">
        <f t="shared" si="19"/>
        <v>10</v>
      </c>
      <c r="AB134">
        <f t="shared" si="20"/>
        <v>0</v>
      </c>
      <c r="AC134">
        <f t="shared" si="21"/>
        <v>0</v>
      </c>
      <c r="AD134" s="2">
        <f t="shared" si="22"/>
        <v>60</v>
      </c>
      <c r="AE134" s="2" t="str">
        <f t="shared" si="23"/>
        <v>HT Under 1.5 Goals</v>
      </c>
      <c r="AF134" s="6"/>
      <c r="AG134" s="6" t="str">
        <f t="shared" si="24"/>
        <v>HT Over 0.5 Goals</v>
      </c>
      <c r="AH134" s="6" t="str">
        <f t="shared" si="25"/>
        <v>NO</v>
      </c>
      <c r="AI134" s="6" t="str">
        <f t="shared" si="26"/>
        <v>NO</v>
      </c>
    </row>
    <row r="135" spans="1:35">
      <c r="A135" s="2"/>
      <c r="B135" s="2"/>
      <c r="C135" s="2"/>
      <c r="F135" s="8"/>
      <c r="G135" s="2"/>
      <c r="H135" s="8"/>
      <c r="I135" s="2"/>
      <c r="J135" s="2"/>
      <c r="K135" s="2"/>
      <c r="L135" s="2"/>
      <c r="M135" s="2"/>
      <c r="N135" s="2"/>
      <c r="O135" s="3"/>
      <c r="P135" s="3"/>
      <c r="Q135" s="2"/>
      <c r="R135" s="2"/>
      <c r="S135" s="2"/>
      <c r="T135" s="2"/>
      <c r="U135" s="44"/>
      <c r="V135" s="44"/>
      <c r="W135" s="20"/>
      <c r="X135" s="20"/>
      <c r="Y135" s="11"/>
      <c r="Z135" s="2">
        <f t="shared" si="18"/>
        <v>0</v>
      </c>
      <c r="AA135">
        <f t="shared" si="19"/>
        <v>10</v>
      </c>
      <c r="AB135">
        <f t="shared" si="20"/>
        <v>0</v>
      </c>
      <c r="AC135">
        <f t="shared" si="21"/>
        <v>0</v>
      </c>
      <c r="AD135" s="2">
        <f t="shared" si="22"/>
        <v>60</v>
      </c>
      <c r="AE135" s="2" t="str">
        <f t="shared" si="23"/>
        <v>HT Under 1.5 Goals</v>
      </c>
      <c r="AF135" s="6"/>
      <c r="AG135" s="6" t="str">
        <f t="shared" si="24"/>
        <v>HT Over 0.5 Goals</v>
      </c>
      <c r="AH135" s="6" t="str">
        <f t="shared" si="25"/>
        <v>NO</v>
      </c>
      <c r="AI135" s="6" t="str">
        <f t="shared" si="26"/>
        <v>NO</v>
      </c>
    </row>
    <row r="136" spans="1:35">
      <c r="A136" s="2"/>
      <c r="B136" s="2"/>
      <c r="C136" s="2"/>
      <c r="F136" s="8"/>
      <c r="G136" s="2"/>
      <c r="H136" s="8"/>
      <c r="I136" s="2"/>
      <c r="J136" s="2"/>
      <c r="K136" s="2"/>
      <c r="L136" s="2"/>
      <c r="M136" s="2"/>
      <c r="N136" s="2"/>
      <c r="O136" s="3"/>
      <c r="P136" s="3"/>
      <c r="Q136" s="2"/>
      <c r="R136" s="2"/>
      <c r="S136" s="2"/>
      <c r="T136" s="2"/>
      <c r="U136" s="44"/>
      <c r="V136" s="44"/>
      <c r="W136" s="20"/>
      <c r="X136" s="20"/>
      <c r="Y136" s="11"/>
      <c r="Z136" s="2">
        <f t="shared" si="18"/>
        <v>0</v>
      </c>
      <c r="AA136">
        <f t="shared" si="19"/>
        <v>10</v>
      </c>
      <c r="AB136">
        <f t="shared" si="20"/>
        <v>0</v>
      </c>
      <c r="AC136">
        <f t="shared" si="21"/>
        <v>0</v>
      </c>
      <c r="AD136" s="2">
        <f t="shared" si="22"/>
        <v>60</v>
      </c>
      <c r="AE136" s="2" t="str">
        <f t="shared" si="23"/>
        <v>HT Under 1.5 Goals</v>
      </c>
      <c r="AF136" s="6"/>
      <c r="AG136" s="6" t="str">
        <f t="shared" si="24"/>
        <v>HT Over 0.5 Goals</v>
      </c>
      <c r="AH136" s="6" t="str">
        <f t="shared" si="25"/>
        <v>NO</v>
      </c>
      <c r="AI136" s="6" t="str">
        <f t="shared" si="26"/>
        <v>NO</v>
      </c>
    </row>
    <row r="137" spans="1:35">
      <c r="A137" s="2"/>
      <c r="B137" s="2"/>
      <c r="C137" s="2"/>
      <c r="D137" s="51"/>
      <c r="E137" s="3"/>
      <c r="F137" s="8"/>
      <c r="G137" s="2"/>
      <c r="H137" s="8"/>
      <c r="I137" s="2"/>
      <c r="J137" s="2"/>
      <c r="K137" s="2"/>
      <c r="L137" s="2"/>
      <c r="M137" s="2"/>
      <c r="N137" s="2"/>
      <c r="O137" s="3"/>
      <c r="P137" s="3"/>
      <c r="Q137" s="2"/>
      <c r="R137" s="2"/>
      <c r="S137" s="2"/>
      <c r="T137" s="2"/>
      <c r="U137" s="44"/>
      <c r="V137" s="44"/>
      <c r="W137" s="20"/>
      <c r="X137" s="20"/>
      <c r="Y137" s="11"/>
      <c r="Z137" s="2">
        <f t="shared" si="18"/>
        <v>0</v>
      </c>
      <c r="AA137">
        <f t="shared" si="19"/>
        <v>10</v>
      </c>
      <c r="AB137">
        <f t="shared" si="20"/>
        <v>0</v>
      </c>
      <c r="AC137">
        <f t="shared" si="21"/>
        <v>0</v>
      </c>
      <c r="AD137" s="2">
        <f t="shared" si="22"/>
        <v>60</v>
      </c>
      <c r="AE137" s="2" t="str">
        <f t="shared" si="23"/>
        <v>HT Under 1.5 Goals</v>
      </c>
      <c r="AF137" s="6"/>
      <c r="AG137" s="6" t="str">
        <f t="shared" si="24"/>
        <v>HT Over 0.5 Goals</v>
      </c>
      <c r="AH137" s="6" t="str">
        <f t="shared" si="25"/>
        <v>NO</v>
      </c>
      <c r="AI137" s="6" t="str">
        <f t="shared" si="26"/>
        <v>NO</v>
      </c>
    </row>
    <row r="138" spans="1:35">
      <c r="A138" s="2"/>
      <c r="B138" s="2"/>
      <c r="C138" s="2"/>
      <c r="E138" s="3"/>
      <c r="F138" s="8"/>
      <c r="G138" s="2"/>
      <c r="H138" s="8"/>
      <c r="I138" s="2"/>
      <c r="J138" s="2"/>
      <c r="K138" s="2"/>
      <c r="L138" s="2"/>
      <c r="M138" s="2"/>
      <c r="N138" s="2"/>
      <c r="O138" s="3"/>
      <c r="P138" s="3"/>
      <c r="Q138" s="2"/>
      <c r="R138" s="2"/>
      <c r="S138" s="2"/>
      <c r="T138" s="2"/>
      <c r="U138" s="44"/>
      <c r="V138" s="44"/>
      <c r="W138" s="20"/>
      <c r="X138" s="20"/>
      <c r="Y138" s="11"/>
      <c r="Z138" s="2">
        <f t="shared" si="18"/>
        <v>0</v>
      </c>
      <c r="AA138">
        <f t="shared" si="19"/>
        <v>10</v>
      </c>
      <c r="AB138">
        <f t="shared" si="20"/>
        <v>0</v>
      </c>
      <c r="AC138">
        <f t="shared" si="21"/>
        <v>0</v>
      </c>
      <c r="AD138" s="2">
        <f t="shared" si="22"/>
        <v>60</v>
      </c>
      <c r="AE138" s="2" t="str">
        <f t="shared" si="23"/>
        <v>HT Under 1.5 Goals</v>
      </c>
      <c r="AF138" s="6"/>
      <c r="AG138" s="6" t="str">
        <f t="shared" si="24"/>
        <v>HT Over 0.5 Goals</v>
      </c>
      <c r="AH138" s="6" t="str">
        <f t="shared" si="25"/>
        <v>NO</v>
      </c>
      <c r="AI138" s="6" t="str">
        <f t="shared" si="26"/>
        <v>NO</v>
      </c>
    </row>
    <row r="139" spans="1:35">
      <c r="A139" s="2"/>
      <c r="B139" s="2"/>
      <c r="C139" s="2"/>
      <c r="E139" s="3"/>
      <c r="F139" s="8"/>
      <c r="G139" s="2"/>
      <c r="H139" s="8"/>
      <c r="I139" s="2"/>
      <c r="J139" s="2"/>
      <c r="K139" s="2"/>
      <c r="L139" s="2"/>
      <c r="M139" s="2"/>
      <c r="N139" s="2"/>
      <c r="O139" s="3"/>
      <c r="P139" s="3"/>
      <c r="Q139" s="2"/>
      <c r="R139" s="2"/>
      <c r="S139" s="2"/>
      <c r="T139" s="2"/>
      <c r="U139" s="44"/>
      <c r="V139" s="44"/>
      <c r="W139" s="20"/>
      <c r="X139" s="20"/>
      <c r="Y139" s="11"/>
      <c r="Z139" s="2">
        <f t="shared" si="18"/>
        <v>0</v>
      </c>
      <c r="AA139">
        <f t="shared" si="19"/>
        <v>10</v>
      </c>
      <c r="AB139">
        <f t="shared" si="20"/>
        <v>0</v>
      </c>
      <c r="AC139">
        <f t="shared" si="21"/>
        <v>0</v>
      </c>
      <c r="AD139" s="2">
        <f t="shared" si="22"/>
        <v>60</v>
      </c>
      <c r="AE139" s="2" t="str">
        <f t="shared" si="23"/>
        <v>HT Under 1.5 Goals</v>
      </c>
      <c r="AF139" s="6"/>
      <c r="AG139" s="6" t="str">
        <f t="shared" si="24"/>
        <v>HT Over 0.5 Goals</v>
      </c>
      <c r="AH139" s="6" t="str">
        <f t="shared" si="25"/>
        <v>NO</v>
      </c>
      <c r="AI139" s="6" t="str">
        <f t="shared" si="26"/>
        <v>NO</v>
      </c>
    </row>
    <row r="140" spans="1:35">
      <c r="A140" s="2"/>
      <c r="B140" s="2"/>
      <c r="C140" s="2"/>
      <c r="E140" s="3"/>
      <c r="F140" s="8"/>
      <c r="G140" s="2"/>
      <c r="H140" s="8"/>
      <c r="I140" s="2"/>
      <c r="J140" s="2"/>
      <c r="K140" s="2"/>
      <c r="L140" s="2"/>
      <c r="M140" s="2"/>
      <c r="N140" s="2"/>
      <c r="O140" s="3"/>
      <c r="P140" s="3"/>
      <c r="Q140" s="2"/>
      <c r="R140" s="2"/>
      <c r="S140" s="2"/>
      <c r="T140" s="2"/>
      <c r="U140" s="44"/>
      <c r="V140" s="44"/>
      <c r="W140" s="20"/>
      <c r="X140" s="20"/>
      <c r="Y140" s="11"/>
      <c r="Z140" s="2">
        <f t="shared" si="18"/>
        <v>0</v>
      </c>
      <c r="AA140">
        <f t="shared" si="19"/>
        <v>10</v>
      </c>
      <c r="AB140">
        <f t="shared" si="20"/>
        <v>0</v>
      </c>
      <c r="AC140">
        <f t="shared" si="21"/>
        <v>0</v>
      </c>
      <c r="AD140" s="2">
        <f t="shared" si="22"/>
        <v>60</v>
      </c>
      <c r="AE140" s="2" t="str">
        <f t="shared" si="23"/>
        <v>HT Under 1.5 Goals</v>
      </c>
      <c r="AF140" s="6"/>
      <c r="AG140" s="6" t="str">
        <f t="shared" si="24"/>
        <v>HT Over 0.5 Goals</v>
      </c>
      <c r="AH140" s="6" t="str">
        <f t="shared" si="25"/>
        <v>NO</v>
      </c>
      <c r="AI140" s="6" t="str">
        <f t="shared" si="26"/>
        <v>NO</v>
      </c>
    </row>
    <row r="141" spans="1:35">
      <c r="A141" s="2"/>
      <c r="B141" s="2"/>
      <c r="C141" s="2"/>
      <c r="E141" s="3"/>
      <c r="F141" s="8"/>
      <c r="G141" s="2"/>
      <c r="H141" s="8"/>
      <c r="I141" s="2"/>
      <c r="J141" s="2"/>
      <c r="K141" s="2"/>
      <c r="L141" s="2"/>
      <c r="M141" s="2"/>
      <c r="N141" s="2"/>
      <c r="O141" s="3"/>
      <c r="P141" s="3"/>
      <c r="Q141" s="2"/>
      <c r="R141" s="2"/>
      <c r="S141" s="2"/>
      <c r="T141" s="2"/>
      <c r="U141" s="44"/>
      <c r="V141" s="44"/>
      <c r="W141" s="20"/>
      <c r="X141" s="20"/>
      <c r="Y141" s="11"/>
      <c r="Z141" s="2">
        <f t="shared" si="18"/>
        <v>0</v>
      </c>
      <c r="AA141">
        <f t="shared" si="19"/>
        <v>10</v>
      </c>
      <c r="AB141">
        <f t="shared" si="20"/>
        <v>0</v>
      </c>
      <c r="AC141">
        <f t="shared" si="21"/>
        <v>0</v>
      </c>
      <c r="AD141" s="2">
        <f t="shared" si="22"/>
        <v>60</v>
      </c>
      <c r="AE141" s="2" t="str">
        <f t="shared" si="23"/>
        <v>HT Under 1.5 Goals</v>
      </c>
      <c r="AF141" s="6"/>
      <c r="AG141" s="6" t="str">
        <f t="shared" si="24"/>
        <v>HT Over 0.5 Goals</v>
      </c>
      <c r="AH141" s="6" t="str">
        <f t="shared" si="25"/>
        <v>NO</v>
      </c>
      <c r="AI141" s="6" t="str">
        <f t="shared" si="26"/>
        <v>NO</v>
      </c>
    </row>
    <row r="142" spans="1:35">
      <c r="A142" s="2"/>
      <c r="B142" s="2"/>
      <c r="C142" s="2"/>
      <c r="E142" s="3"/>
      <c r="F142" s="8"/>
      <c r="G142" s="2"/>
      <c r="H142" s="8"/>
      <c r="I142" s="2"/>
      <c r="J142" s="2"/>
      <c r="K142" s="2"/>
      <c r="L142" s="2"/>
      <c r="M142" s="2"/>
      <c r="N142" s="2"/>
      <c r="O142" s="3"/>
      <c r="P142" s="3"/>
      <c r="Q142" s="2"/>
      <c r="R142" s="2"/>
      <c r="S142" s="2"/>
      <c r="T142" s="2"/>
      <c r="U142" s="44"/>
      <c r="V142" s="44"/>
      <c r="W142" s="20"/>
      <c r="X142" s="20"/>
      <c r="Y142" s="11"/>
      <c r="Z142" s="2">
        <f t="shared" si="18"/>
        <v>0</v>
      </c>
      <c r="AA142">
        <f t="shared" si="19"/>
        <v>10</v>
      </c>
      <c r="AB142">
        <f t="shared" si="20"/>
        <v>0</v>
      </c>
      <c r="AC142">
        <f t="shared" si="21"/>
        <v>0</v>
      </c>
      <c r="AD142" s="2">
        <f t="shared" si="22"/>
        <v>60</v>
      </c>
      <c r="AE142" s="2" t="str">
        <f t="shared" si="23"/>
        <v>HT Under 1.5 Goals</v>
      </c>
      <c r="AF142" s="6"/>
      <c r="AG142" s="6" t="str">
        <f t="shared" si="24"/>
        <v>HT Over 0.5 Goals</v>
      </c>
      <c r="AH142" s="6" t="str">
        <f t="shared" si="25"/>
        <v>NO</v>
      </c>
      <c r="AI142" s="6" t="str">
        <f t="shared" si="26"/>
        <v>NO</v>
      </c>
    </row>
    <row r="143" spans="1:35">
      <c r="A143" s="2"/>
      <c r="B143" s="2"/>
      <c r="C143" s="2"/>
      <c r="E143" s="3"/>
      <c r="F143" s="8"/>
      <c r="G143" s="2"/>
      <c r="H143" s="8"/>
      <c r="I143" s="2"/>
      <c r="J143" s="2"/>
      <c r="K143" s="2"/>
      <c r="L143" s="2"/>
      <c r="M143" s="2"/>
      <c r="N143" s="2"/>
      <c r="O143" s="3"/>
      <c r="P143" s="3"/>
      <c r="Q143" s="2"/>
      <c r="R143" s="2"/>
      <c r="S143" s="2"/>
      <c r="T143" s="2"/>
      <c r="U143" s="44"/>
      <c r="V143" s="44"/>
      <c r="W143" s="20"/>
      <c r="X143" s="20"/>
      <c r="Y143" s="11"/>
      <c r="Z143" s="2">
        <f t="shared" si="18"/>
        <v>0</v>
      </c>
      <c r="AA143">
        <f t="shared" si="19"/>
        <v>10</v>
      </c>
      <c r="AB143">
        <f t="shared" si="20"/>
        <v>0</v>
      </c>
      <c r="AC143">
        <f t="shared" si="21"/>
        <v>0</v>
      </c>
      <c r="AD143" s="2">
        <f t="shared" si="22"/>
        <v>60</v>
      </c>
      <c r="AE143" s="2" t="str">
        <f t="shared" si="23"/>
        <v>HT Under 1.5 Goals</v>
      </c>
      <c r="AF143" s="6"/>
      <c r="AG143" s="6" t="str">
        <f t="shared" si="24"/>
        <v>HT Over 0.5 Goals</v>
      </c>
      <c r="AH143" s="6" t="str">
        <f t="shared" si="25"/>
        <v>NO</v>
      </c>
      <c r="AI143" s="6" t="str">
        <f t="shared" si="26"/>
        <v>NO</v>
      </c>
    </row>
    <row r="144" spans="1:35">
      <c r="A144" s="2"/>
      <c r="B144" s="2"/>
      <c r="C144" s="2"/>
      <c r="E144" s="3"/>
      <c r="F144" s="8"/>
      <c r="G144" s="2"/>
      <c r="H144" s="8"/>
      <c r="I144" s="2"/>
      <c r="J144" s="2"/>
      <c r="K144" s="2"/>
      <c r="L144" s="2"/>
      <c r="M144" s="2"/>
      <c r="N144" s="2"/>
      <c r="O144" s="3"/>
      <c r="P144" s="3"/>
      <c r="Q144" s="2"/>
      <c r="R144" s="2"/>
      <c r="S144" s="2"/>
      <c r="T144" s="2"/>
      <c r="U144" s="44"/>
      <c r="V144" s="44"/>
      <c r="W144" s="20"/>
      <c r="X144" s="20"/>
      <c r="Y144" s="11"/>
      <c r="Z144" s="2">
        <f t="shared" si="18"/>
        <v>0</v>
      </c>
      <c r="AA144">
        <f t="shared" si="19"/>
        <v>10</v>
      </c>
      <c r="AB144">
        <f t="shared" si="20"/>
        <v>0</v>
      </c>
      <c r="AC144">
        <f t="shared" si="21"/>
        <v>0</v>
      </c>
      <c r="AD144" s="2">
        <f t="shared" si="22"/>
        <v>60</v>
      </c>
      <c r="AE144" s="2" t="str">
        <f t="shared" si="23"/>
        <v>HT Under 1.5 Goals</v>
      </c>
      <c r="AF144" s="6"/>
      <c r="AG144" s="6" t="str">
        <f t="shared" si="24"/>
        <v>HT Over 0.5 Goals</v>
      </c>
      <c r="AH144" s="6" t="str">
        <f t="shared" si="25"/>
        <v>NO</v>
      </c>
      <c r="AI144" s="6" t="str">
        <f t="shared" si="26"/>
        <v>NO</v>
      </c>
    </row>
    <row r="145" spans="1:35">
      <c r="A145" s="2"/>
      <c r="B145" s="2"/>
      <c r="C145" s="2"/>
      <c r="E145" s="3"/>
      <c r="F145" s="8"/>
      <c r="G145" s="2"/>
      <c r="H145" s="8"/>
      <c r="I145" s="2"/>
      <c r="J145" s="2"/>
      <c r="K145" s="2"/>
      <c r="L145" s="2"/>
      <c r="M145" s="2"/>
      <c r="N145" s="2"/>
      <c r="O145" s="3"/>
      <c r="P145" s="3"/>
      <c r="Q145" s="2"/>
      <c r="R145" s="2"/>
      <c r="S145" s="2"/>
      <c r="T145" s="2"/>
      <c r="U145" s="44"/>
      <c r="V145" s="44"/>
      <c r="W145" s="20"/>
      <c r="X145" s="20"/>
      <c r="Y145" s="11"/>
      <c r="Z145" s="2">
        <f t="shared" si="18"/>
        <v>0</v>
      </c>
      <c r="AA145">
        <f t="shared" si="19"/>
        <v>10</v>
      </c>
      <c r="AB145">
        <f t="shared" si="20"/>
        <v>0</v>
      </c>
      <c r="AC145">
        <f t="shared" si="21"/>
        <v>0</v>
      </c>
      <c r="AD145" s="2">
        <f t="shared" si="22"/>
        <v>60</v>
      </c>
      <c r="AE145" s="2" t="str">
        <f t="shared" si="23"/>
        <v>HT Under 1.5 Goals</v>
      </c>
      <c r="AF145" s="6"/>
      <c r="AG145" s="6" t="str">
        <f t="shared" si="24"/>
        <v>HT Over 0.5 Goals</v>
      </c>
      <c r="AH145" s="6" t="str">
        <f t="shared" si="25"/>
        <v>NO</v>
      </c>
      <c r="AI145" s="6" t="str">
        <f t="shared" si="26"/>
        <v>NO</v>
      </c>
    </row>
    <row r="146" spans="1:35">
      <c r="A146" s="2"/>
      <c r="B146" s="2"/>
      <c r="C146" s="2"/>
      <c r="E146" s="3"/>
      <c r="F146" s="8"/>
      <c r="G146" s="2"/>
      <c r="H146" s="8"/>
      <c r="I146" s="2"/>
      <c r="J146" s="2"/>
      <c r="K146" s="2"/>
      <c r="L146" s="2"/>
      <c r="M146" s="2"/>
      <c r="N146" s="2"/>
      <c r="O146" s="3"/>
      <c r="P146" s="3"/>
      <c r="Q146" s="2"/>
      <c r="R146" s="2"/>
      <c r="S146" s="2"/>
      <c r="T146" s="2"/>
      <c r="U146" s="44"/>
      <c r="V146" s="44"/>
      <c r="W146" s="20"/>
      <c r="X146" s="20"/>
      <c r="Y146" s="11"/>
      <c r="Z146" s="2">
        <f t="shared" si="18"/>
        <v>0</v>
      </c>
      <c r="AA146">
        <f t="shared" si="19"/>
        <v>10</v>
      </c>
      <c r="AB146">
        <f t="shared" si="20"/>
        <v>0</v>
      </c>
      <c r="AC146">
        <f t="shared" si="21"/>
        <v>0</v>
      </c>
      <c r="AD146" s="2">
        <f t="shared" si="22"/>
        <v>60</v>
      </c>
      <c r="AE146" s="2" t="str">
        <f t="shared" si="23"/>
        <v>HT Under 1.5 Goals</v>
      </c>
      <c r="AF146" s="6"/>
      <c r="AG146" s="6" t="str">
        <f t="shared" si="24"/>
        <v>HT Over 0.5 Goals</v>
      </c>
      <c r="AH146" s="6" t="str">
        <f t="shared" si="25"/>
        <v>NO</v>
      </c>
      <c r="AI146" s="6" t="str">
        <f t="shared" si="26"/>
        <v>NO</v>
      </c>
    </row>
    <row r="147" spans="1:35">
      <c r="A147" s="2"/>
      <c r="B147" s="2"/>
      <c r="C147" s="2"/>
      <c r="E147" s="3"/>
      <c r="F147" s="8"/>
      <c r="G147" s="2"/>
      <c r="H147" s="8"/>
      <c r="I147" s="2"/>
      <c r="J147" s="2"/>
      <c r="K147" s="2"/>
      <c r="L147" s="2"/>
      <c r="M147" s="2"/>
      <c r="N147" s="2"/>
      <c r="O147" s="3"/>
      <c r="P147" s="3"/>
      <c r="Q147" s="2"/>
      <c r="R147" s="2"/>
      <c r="S147" s="2"/>
      <c r="T147" s="2"/>
      <c r="U147" s="44"/>
      <c r="V147" s="44"/>
      <c r="W147" s="20"/>
      <c r="X147" s="20"/>
      <c r="Y147" s="11"/>
      <c r="Z147" s="2">
        <f t="shared" si="18"/>
        <v>0</v>
      </c>
      <c r="AA147">
        <f t="shared" si="19"/>
        <v>10</v>
      </c>
      <c r="AB147">
        <f t="shared" si="20"/>
        <v>0</v>
      </c>
      <c r="AC147">
        <f t="shared" si="21"/>
        <v>0</v>
      </c>
      <c r="AD147" s="2">
        <f t="shared" si="22"/>
        <v>60</v>
      </c>
      <c r="AE147" s="2" t="str">
        <f t="shared" si="23"/>
        <v>HT Under 1.5 Goals</v>
      </c>
      <c r="AF147" s="6"/>
      <c r="AG147" s="6" t="str">
        <f t="shared" si="24"/>
        <v>HT Over 0.5 Goals</v>
      </c>
      <c r="AH147" s="6" t="str">
        <f t="shared" si="25"/>
        <v>NO</v>
      </c>
      <c r="AI147" s="6" t="str">
        <f t="shared" si="26"/>
        <v>NO</v>
      </c>
    </row>
    <row r="148" spans="1:35">
      <c r="A148" s="2"/>
      <c r="B148" s="2"/>
      <c r="C148" s="2"/>
      <c r="E148" s="3"/>
      <c r="F148" s="8"/>
      <c r="G148" s="2"/>
      <c r="H148" s="8"/>
      <c r="I148" s="2"/>
      <c r="J148" s="2"/>
      <c r="K148" s="2"/>
      <c r="L148" s="2"/>
      <c r="M148" s="2"/>
      <c r="N148" s="2"/>
      <c r="O148" s="3"/>
      <c r="P148" s="3"/>
      <c r="Q148" s="2"/>
      <c r="R148" s="2"/>
      <c r="S148" s="2"/>
      <c r="T148" s="2"/>
      <c r="U148" s="44"/>
      <c r="V148" s="44"/>
      <c r="W148" s="20"/>
      <c r="X148" s="20"/>
      <c r="Y148" s="11"/>
      <c r="Z148" s="2">
        <f t="shared" si="18"/>
        <v>0</v>
      </c>
      <c r="AA148">
        <f t="shared" si="19"/>
        <v>10</v>
      </c>
      <c r="AB148">
        <f t="shared" si="20"/>
        <v>0</v>
      </c>
      <c r="AC148">
        <f t="shared" si="21"/>
        <v>0</v>
      </c>
      <c r="AD148" s="2">
        <f t="shared" si="22"/>
        <v>60</v>
      </c>
      <c r="AE148" s="2" t="str">
        <f t="shared" si="23"/>
        <v>HT Under 1.5 Goals</v>
      </c>
      <c r="AF148" s="6"/>
      <c r="AG148" s="6" t="str">
        <f t="shared" si="24"/>
        <v>HT Over 0.5 Goals</v>
      </c>
      <c r="AH148" s="6" t="str">
        <f t="shared" si="25"/>
        <v>NO</v>
      </c>
      <c r="AI148" s="6" t="str">
        <f t="shared" si="26"/>
        <v>NO</v>
      </c>
    </row>
    <row r="149" spans="1:35">
      <c r="A149" s="2"/>
      <c r="B149" s="2"/>
      <c r="C149" s="2"/>
      <c r="E149" s="3"/>
      <c r="F149" s="8"/>
      <c r="G149" s="2"/>
      <c r="H149" s="8"/>
      <c r="I149" s="2"/>
      <c r="J149" s="2"/>
      <c r="K149" s="2"/>
      <c r="L149" s="2"/>
      <c r="M149" s="2"/>
      <c r="N149" s="2"/>
      <c r="O149" s="3"/>
      <c r="P149" s="3"/>
      <c r="Q149" s="2"/>
      <c r="R149" s="2"/>
      <c r="S149" s="2"/>
      <c r="T149" s="2"/>
      <c r="U149" s="44"/>
      <c r="V149" s="44"/>
      <c r="W149" s="20"/>
      <c r="X149" s="20"/>
      <c r="Y149" s="11"/>
      <c r="Z149" s="2">
        <f t="shared" si="18"/>
        <v>0</v>
      </c>
      <c r="AA149">
        <f t="shared" si="19"/>
        <v>10</v>
      </c>
      <c r="AB149">
        <f t="shared" si="20"/>
        <v>0</v>
      </c>
      <c r="AC149">
        <f t="shared" si="21"/>
        <v>0</v>
      </c>
      <c r="AD149" s="2">
        <f t="shared" si="22"/>
        <v>60</v>
      </c>
      <c r="AE149" s="2" t="str">
        <f t="shared" si="23"/>
        <v>HT Under 1.5 Goals</v>
      </c>
      <c r="AF149" s="6"/>
      <c r="AG149" s="6" t="str">
        <f t="shared" si="24"/>
        <v>HT Over 0.5 Goals</v>
      </c>
      <c r="AH149" s="6" t="str">
        <f t="shared" si="25"/>
        <v>NO</v>
      </c>
      <c r="AI149" s="6" t="str">
        <f t="shared" si="26"/>
        <v>NO</v>
      </c>
    </row>
    <row r="150" spans="1:35">
      <c r="A150" s="2"/>
      <c r="B150" s="2"/>
      <c r="C150" s="2"/>
      <c r="E150" s="3"/>
      <c r="F150" s="8"/>
      <c r="G150" s="2"/>
      <c r="H150" s="8"/>
      <c r="I150" s="2"/>
      <c r="J150" s="2"/>
      <c r="K150" s="2"/>
      <c r="L150" s="2"/>
      <c r="M150" s="2"/>
      <c r="N150" s="2"/>
      <c r="O150" s="3"/>
      <c r="P150" s="3"/>
      <c r="Q150" s="2"/>
      <c r="R150" s="2"/>
      <c r="S150" s="2"/>
      <c r="T150" s="2"/>
      <c r="U150" s="44"/>
      <c r="V150" s="44"/>
      <c r="W150" s="20"/>
      <c r="X150" s="20"/>
      <c r="Y150" s="11"/>
      <c r="Z150" s="2">
        <f t="shared" si="18"/>
        <v>0</v>
      </c>
      <c r="AA150">
        <f t="shared" si="19"/>
        <v>10</v>
      </c>
      <c r="AB150">
        <f t="shared" si="20"/>
        <v>0</v>
      </c>
      <c r="AC150">
        <f t="shared" si="21"/>
        <v>0</v>
      </c>
      <c r="AD150" s="2">
        <f t="shared" si="22"/>
        <v>60</v>
      </c>
      <c r="AE150" s="2" t="str">
        <f t="shared" si="23"/>
        <v>HT Under 1.5 Goals</v>
      </c>
      <c r="AF150" s="6"/>
      <c r="AG150" s="6" t="str">
        <f t="shared" si="24"/>
        <v>HT Over 0.5 Goals</v>
      </c>
      <c r="AH150" s="6" t="str">
        <f t="shared" si="25"/>
        <v>NO</v>
      </c>
      <c r="AI150" s="6" t="str">
        <f t="shared" si="26"/>
        <v>NO</v>
      </c>
    </row>
    <row r="151" spans="1:35">
      <c r="A151" s="2"/>
      <c r="B151" s="2"/>
      <c r="C151" s="2"/>
      <c r="E151" s="3"/>
      <c r="F151" s="8"/>
      <c r="G151" s="2"/>
      <c r="H151" s="8"/>
      <c r="I151" s="2"/>
      <c r="J151" s="2"/>
      <c r="K151" s="2"/>
      <c r="L151" s="2"/>
      <c r="M151" s="2"/>
      <c r="N151" s="2"/>
      <c r="O151" s="3"/>
      <c r="P151" s="3"/>
      <c r="Q151" s="2"/>
      <c r="R151" s="2"/>
      <c r="S151" s="2"/>
      <c r="T151" s="2"/>
      <c r="U151" s="44"/>
      <c r="V151" s="44"/>
      <c r="W151" s="20"/>
      <c r="X151" s="20"/>
      <c r="Y151" s="11"/>
      <c r="Z151" s="2">
        <f t="shared" si="18"/>
        <v>0</v>
      </c>
      <c r="AA151">
        <f t="shared" si="19"/>
        <v>10</v>
      </c>
      <c r="AB151">
        <f t="shared" si="20"/>
        <v>0</v>
      </c>
      <c r="AC151">
        <f t="shared" si="21"/>
        <v>0</v>
      </c>
      <c r="AD151" s="2">
        <f t="shared" si="22"/>
        <v>60</v>
      </c>
      <c r="AE151" s="2" t="str">
        <f t="shared" si="23"/>
        <v>HT Under 1.5 Goals</v>
      </c>
      <c r="AF151" s="6"/>
      <c r="AG151" s="6" t="str">
        <f t="shared" si="24"/>
        <v>HT Over 0.5 Goals</v>
      </c>
      <c r="AH151" s="6" t="str">
        <f t="shared" si="25"/>
        <v>NO</v>
      </c>
      <c r="AI151" s="6" t="str">
        <f t="shared" si="26"/>
        <v>NO</v>
      </c>
    </row>
    <row r="152" spans="1:35">
      <c r="A152" s="2"/>
      <c r="B152" s="2"/>
      <c r="C152" s="2"/>
      <c r="E152" s="3"/>
      <c r="F152" s="8"/>
      <c r="G152" s="2"/>
      <c r="H152" s="8"/>
      <c r="I152" s="2"/>
      <c r="J152" s="2"/>
      <c r="K152" s="2"/>
      <c r="L152" s="2"/>
      <c r="M152" s="2"/>
      <c r="N152" s="2"/>
      <c r="O152" s="3"/>
      <c r="P152" s="3"/>
      <c r="Q152" s="2"/>
      <c r="R152" s="2"/>
      <c r="S152" s="2"/>
      <c r="T152" s="2"/>
      <c r="U152" s="44"/>
      <c r="V152" s="44"/>
      <c r="W152" s="20"/>
      <c r="X152" s="20"/>
      <c r="Y152" s="11"/>
      <c r="Z152" s="2">
        <f t="shared" si="18"/>
        <v>0</v>
      </c>
      <c r="AA152">
        <f t="shared" si="19"/>
        <v>10</v>
      </c>
      <c r="AB152">
        <f t="shared" si="20"/>
        <v>0</v>
      </c>
      <c r="AC152">
        <f t="shared" si="21"/>
        <v>0</v>
      </c>
      <c r="AD152" s="2">
        <f t="shared" si="22"/>
        <v>60</v>
      </c>
      <c r="AE152" s="2" t="str">
        <f t="shared" si="23"/>
        <v>HT Under 1.5 Goals</v>
      </c>
      <c r="AF152" s="6"/>
      <c r="AG152" s="6" t="str">
        <f t="shared" si="24"/>
        <v>HT Over 0.5 Goals</v>
      </c>
      <c r="AH152" s="6" t="str">
        <f t="shared" si="25"/>
        <v>NO</v>
      </c>
      <c r="AI152" s="6" t="str">
        <f t="shared" si="26"/>
        <v>NO</v>
      </c>
    </row>
    <row r="153" spans="1:35">
      <c r="A153" s="2"/>
      <c r="B153" s="2"/>
      <c r="C153" s="2"/>
      <c r="E153" s="3"/>
      <c r="F153" s="8"/>
      <c r="G153" s="2"/>
      <c r="H153" s="8"/>
      <c r="I153" s="2"/>
      <c r="J153" s="2"/>
      <c r="K153" s="2"/>
      <c r="L153" s="2"/>
      <c r="M153" s="2"/>
      <c r="N153" s="2"/>
      <c r="O153" s="3"/>
      <c r="P153" s="3"/>
      <c r="Q153" s="2"/>
      <c r="R153" s="2"/>
      <c r="S153" s="2"/>
      <c r="T153" s="2"/>
      <c r="U153" s="44"/>
      <c r="V153" s="44"/>
      <c r="W153" s="20"/>
      <c r="X153" s="20"/>
      <c r="Y153" s="11"/>
      <c r="Z153" s="2">
        <f t="shared" si="18"/>
        <v>0</v>
      </c>
      <c r="AA153">
        <f t="shared" si="19"/>
        <v>10</v>
      </c>
      <c r="AB153">
        <f t="shared" si="20"/>
        <v>0</v>
      </c>
      <c r="AC153">
        <f t="shared" si="21"/>
        <v>0</v>
      </c>
      <c r="AD153" s="2">
        <f t="shared" si="22"/>
        <v>60</v>
      </c>
      <c r="AE153" s="2" t="str">
        <f t="shared" si="23"/>
        <v>HT Under 1.5 Goals</v>
      </c>
      <c r="AF153" s="6"/>
      <c r="AG153" s="6" t="str">
        <f t="shared" si="24"/>
        <v>HT Over 0.5 Goals</v>
      </c>
      <c r="AH153" s="6" t="str">
        <f t="shared" si="25"/>
        <v>NO</v>
      </c>
      <c r="AI153" s="6" t="str">
        <f t="shared" si="26"/>
        <v>NO</v>
      </c>
    </row>
    <row r="154" spans="1:35">
      <c r="A154" s="2"/>
      <c r="B154" s="2"/>
      <c r="C154" s="2"/>
      <c r="E154" s="3"/>
      <c r="F154" s="8"/>
      <c r="G154" s="2"/>
      <c r="H154" s="8"/>
      <c r="I154" s="2"/>
      <c r="J154" s="2"/>
      <c r="K154" s="2"/>
      <c r="L154" s="2"/>
      <c r="M154" s="2"/>
      <c r="N154" s="2"/>
      <c r="O154" s="3"/>
      <c r="P154" s="3"/>
      <c r="Q154" s="2"/>
      <c r="R154" s="2"/>
      <c r="S154" s="2"/>
      <c r="T154" s="2"/>
      <c r="U154" s="44"/>
      <c r="V154" s="44"/>
      <c r="W154" s="20"/>
      <c r="X154" s="20"/>
      <c r="Y154" s="11"/>
      <c r="Z154" s="2">
        <f t="shared" si="18"/>
        <v>0</v>
      </c>
      <c r="AA154">
        <f t="shared" si="19"/>
        <v>10</v>
      </c>
      <c r="AB154">
        <f t="shared" si="20"/>
        <v>0</v>
      </c>
      <c r="AC154">
        <f t="shared" si="21"/>
        <v>0</v>
      </c>
      <c r="AD154" s="2">
        <f t="shared" si="22"/>
        <v>60</v>
      </c>
      <c r="AE154" s="2" t="str">
        <f t="shared" si="23"/>
        <v>HT Under 1.5 Goals</v>
      </c>
      <c r="AF154" s="6"/>
      <c r="AG154" s="6" t="str">
        <f t="shared" si="24"/>
        <v>HT Over 0.5 Goals</v>
      </c>
      <c r="AH154" s="6" t="str">
        <f t="shared" si="25"/>
        <v>NO</v>
      </c>
      <c r="AI154" s="6" t="str">
        <f t="shared" si="26"/>
        <v>NO</v>
      </c>
    </row>
    <row r="155" spans="1:35">
      <c r="A155" s="2"/>
      <c r="B155" s="2"/>
      <c r="C155" s="2"/>
      <c r="E155" s="3"/>
      <c r="F155" s="8"/>
      <c r="G155" s="2"/>
      <c r="H155" s="8"/>
      <c r="I155" s="2"/>
      <c r="J155" s="2"/>
      <c r="K155" s="2"/>
      <c r="L155" s="2"/>
      <c r="M155" s="2"/>
      <c r="N155" s="2"/>
      <c r="O155" s="3"/>
      <c r="P155" s="3"/>
      <c r="Q155" s="2"/>
      <c r="R155" s="2"/>
      <c r="S155" s="2"/>
      <c r="T155" s="2"/>
      <c r="U155" s="44"/>
      <c r="V155" s="44"/>
      <c r="W155" s="20"/>
      <c r="X155" s="20"/>
      <c r="Y155" s="11"/>
      <c r="Z155" s="2">
        <f t="shared" si="18"/>
        <v>0</v>
      </c>
      <c r="AA155">
        <f t="shared" si="19"/>
        <v>10</v>
      </c>
      <c r="AB155">
        <f t="shared" si="20"/>
        <v>0</v>
      </c>
      <c r="AC155">
        <f t="shared" si="21"/>
        <v>0</v>
      </c>
      <c r="AD155" s="2">
        <f t="shared" si="22"/>
        <v>60</v>
      </c>
      <c r="AE155" s="2" t="str">
        <f t="shared" si="23"/>
        <v>HT Under 1.5 Goals</v>
      </c>
      <c r="AF155" s="6"/>
      <c r="AG155" s="6" t="str">
        <f t="shared" si="24"/>
        <v>HT Over 0.5 Goals</v>
      </c>
      <c r="AH155" s="6" t="str">
        <f t="shared" si="25"/>
        <v>NO</v>
      </c>
      <c r="AI155" s="6" t="str">
        <f t="shared" si="26"/>
        <v>NO</v>
      </c>
    </row>
    <row r="156" spans="1:35">
      <c r="A156" s="2"/>
      <c r="B156" s="2"/>
      <c r="C156" s="2"/>
      <c r="E156" s="3"/>
      <c r="F156" s="8"/>
      <c r="G156" s="2"/>
      <c r="H156" s="8"/>
      <c r="I156" s="2"/>
      <c r="J156" s="2"/>
      <c r="K156" s="2"/>
      <c r="L156" s="2"/>
      <c r="M156" s="2"/>
      <c r="N156" s="2"/>
      <c r="O156" s="3"/>
      <c r="P156" s="3"/>
      <c r="Q156" s="2"/>
      <c r="R156" s="2"/>
      <c r="S156" s="2"/>
      <c r="T156" s="2"/>
      <c r="U156" s="44"/>
      <c r="V156" s="44"/>
      <c r="W156" s="20"/>
      <c r="X156" s="20"/>
      <c r="Y156" s="11"/>
      <c r="Z156" s="2">
        <f t="shared" si="18"/>
        <v>0</v>
      </c>
      <c r="AA156">
        <f t="shared" si="19"/>
        <v>10</v>
      </c>
      <c r="AB156">
        <f t="shared" si="20"/>
        <v>0</v>
      </c>
      <c r="AC156">
        <f t="shared" si="21"/>
        <v>0</v>
      </c>
      <c r="AD156" s="2">
        <f t="shared" si="22"/>
        <v>60</v>
      </c>
      <c r="AE156" s="2" t="str">
        <f t="shared" si="23"/>
        <v>HT Under 1.5 Goals</v>
      </c>
      <c r="AF156" s="6"/>
      <c r="AG156" s="6" t="str">
        <f t="shared" si="24"/>
        <v>HT Over 0.5 Goals</v>
      </c>
      <c r="AH156" s="6" t="str">
        <f t="shared" si="25"/>
        <v>NO</v>
      </c>
      <c r="AI156" s="6" t="str">
        <f t="shared" si="26"/>
        <v>NO</v>
      </c>
    </row>
    <row r="157" spans="1:35">
      <c r="A157" s="2"/>
      <c r="B157" s="2"/>
      <c r="C157" s="2"/>
      <c r="E157" s="3"/>
      <c r="F157" s="8"/>
      <c r="G157" s="2"/>
      <c r="H157" s="8"/>
      <c r="I157" s="2"/>
      <c r="J157" s="2"/>
      <c r="K157" s="2"/>
      <c r="L157" s="2"/>
      <c r="M157" s="2"/>
      <c r="N157" s="2"/>
      <c r="O157" s="3"/>
      <c r="P157" s="3"/>
      <c r="Q157" s="2"/>
      <c r="R157" s="2"/>
      <c r="S157" s="2"/>
      <c r="T157" s="2"/>
      <c r="U157" s="44"/>
      <c r="V157" s="44"/>
      <c r="W157" s="20"/>
      <c r="X157" s="20"/>
      <c r="Y157" s="11"/>
      <c r="Z157" s="2">
        <f t="shared" si="18"/>
        <v>0</v>
      </c>
      <c r="AA157">
        <f t="shared" si="19"/>
        <v>10</v>
      </c>
      <c r="AB157">
        <f t="shared" si="20"/>
        <v>0</v>
      </c>
      <c r="AC157">
        <f t="shared" si="21"/>
        <v>0</v>
      </c>
      <c r="AD157" s="2">
        <f t="shared" si="22"/>
        <v>60</v>
      </c>
      <c r="AE157" s="2" t="str">
        <f t="shared" si="23"/>
        <v>HT Under 1.5 Goals</v>
      </c>
      <c r="AF157" s="6"/>
      <c r="AG157" s="6" t="str">
        <f t="shared" si="24"/>
        <v>HT Over 0.5 Goals</v>
      </c>
      <c r="AH157" s="6" t="str">
        <f t="shared" si="25"/>
        <v>NO</v>
      </c>
      <c r="AI157" s="6" t="str">
        <f t="shared" si="26"/>
        <v>NO</v>
      </c>
    </row>
    <row r="158" spans="1:35">
      <c r="A158" s="2"/>
      <c r="B158" s="2"/>
      <c r="C158" s="2"/>
      <c r="E158" s="3"/>
      <c r="F158" s="8"/>
      <c r="G158" s="2"/>
      <c r="H158" s="8"/>
      <c r="I158" s="2"/>
      <c r="J158" s="2"/>
      <c r="K158" s="2"/>
      <c r="L158" s="2"/>
      <c r="M158" s="2"/>
      <c r="N158" s="2"/>
      <c r="O158" s="3"/>
      <c r="P158" s="3"/>
      <c r="Q158" s="2"/>
      <c r="R158" s="2"/>
      <c r="S158" s="2"/>
      <c r="T158" s="2"/>
      <c r="U158" s="44"/>
      <c r="V158" s="44"/>
      <c r="W158" s="20"/>
      <c r="X158" s="20"/>
      <c r="Y158" s="11"/>
      <c r="Z158" s="2">
        <f t="shared" si="18"/>
        <v>0</v>
      </c>
      <c r="AA158">
        <f t="shared" si="19"/>
        <v>10</v>
      </c>
      <c r="AB158">
        <f t="shared" si="20"/>
        <v>0</v>
      </c>
      <c r="AC158">
        <f t="shared" si="21"/>
        <v>0</v>
      </c>
      <c r="AD158" s="2">
        <f t="shared" si="22"/>
        <v>60</v>
      </c>
      <c r="AE158" s="2" t="str">
        <f t="shared" si="23"/>
        <v>HT Under 1.5 Goals</v>
      </c>
      <c r="AF158" s="6"/>
      <c r="AG158" s="6" t="str">
        <f t="shared" si="24"/>
        <v>HT Over 0.5 Goals</v>
      </c>
      <c r="AH158" s="6" t="str">
        <f t="shared" si="25"/>
        <v>NO</v>
      </c>
      <c r="AI158" s="6" t="str">
        <f t="shared" si="26"/>
        <v>NO</v>
      </c>
    </row>
    <row r="159" spans="1:35">
      <c r="A159" s="2"/>
      <c r="B159" s="2"/>
      <c r="C159" s="2"/>
      <c r="E159" s="3"/>
      <c r="F159" s="8"/>
      <c r="G159" s="2"/>
      <c r="H159" s="8"/>
      <c r="I159" s="2"/>
      <c r="J159" s="2"/>
      <c r="K159" s="2"/>
      <c r="L159" s="2"/>
      <c r="M159" s="2"/>
      <c r="N159" s="2"/>
      <c r="O159" s="3"/>
      <c r="P159" s="3"/>
      <c r="Q159" s="2"/>
      <c r="R159" s="2"/>
      <c r="S159" s="2"/>
      <c r="T159" s="2"/>
      <c r="U159" s="44"/>
      <c r="V159" s="44"/>
      <c r="W159" s="20"/>
      <c r="X159" s="20"/>
      <c r="Y159" s="11"/>
      <c r="Z159" s="2">
        <f t="shared" si="18"/>
        <v>0</v>
      </c>
      <c r="AA159">
        <f t="shared" si="19"/>
        <v>10</v>
      </c>
      <c r="AB159">
        <f t="shared" si="20"/>
        <v>0</v>
      </c>
      <c r="AC159">
        <f t="shared" si="21"/>
        <v>0</v>
      </c>
      <c r="AD159" s="2">
        <f t="shared" si="22"/>
        <v>60</v>
      </c>
      <c r="AE159" s="2" t="str">
        <f t="shared" si="23"/>
        <v>HT Under 1.5 Goals</v>
      </c>
      <c r="AF159" s="6"/>
      <c r="AG159" s="6" t="str">
        <f t="shared" si="24"/>
        <v>HT Over 0.5 Goals</v>
      </c>
      <c r="AH159" s="6" t="str">
        <f t="shared" si="25"/>
        <v>NO</v>
      </c>
      <c r="AI159" s="6" t="str">
        <f t="shared" si="26"/>
        <v>NO</v>
      </c>
    </row>
    <row r="160" spans="1:35">
      <c r="A160" s="2"/>
      <c r="B160" s="2"/>
      <c r="C160" s="2"/>
      <c r="E160" s="3"/>
      <c r="F160" s="8"/>
      <c r="G160" s="2"/>
      <c r="H160" s="8"/>
      <c r="I160" s="2"/>
      <c r="J160" s="2"/>
      <c r="K160" s="2"/>
      <c r="L160" s="2"/>
      <c r="M160" s="2"/>
      <c r="N160" s="2"/>
      <c r="O160" s="3"/>
      <c r="P160" s="3"/>
      <c r="Q160" s="2"/>
      <c r="R160" s="2"/>
      <c r="S160" s="2"/>
      <c r="T160" s="2"/>
      <c r="U160" s="44"/>
      <c r="V160" s="44"/>
      <c r="W160" s="20"/>
      <c r="X160" s="20"/>
      <c r="Y160" s="11"/>
      <c r="Z160" s="2">
        <f t="shared" si="18"/>
        <v>0</v>
      </c>
      <c r="AA160">
        <f t="shared" si="19"/>
        <v>10</v>
      </c>
      <c r="AB160">
        <f t="shared" si="20"/>
        <v>0</v>
      </c>
      <c r="AC160">
        <f t="shared" si="21"/>
        <v>0</v>
      </c>
      <c r="AD160" s="2">
        <f t="shared" si="22"/>
        <v>60</v>
      </c>
      <c r="AE160" s="2" t="str">
        <f t="shared" si="23"/>
        <v>HT Under 1.5 Goals</v>
      </c>
      <c r="AF160" s="6"/>
      <c r="AG160" s="6" t="str">
        <f t="shared" si="24"/>
        <v>HT Over 0.5 Goals</v>
      </c>
      <c r="AH160" s="6" t="str">
        <f t="shared" si="25"/>
        <v>NO</v>
      </c>
      <c r="AI160" s="6" t="str">
        <f t="shared" si="26"/>
        <v>NO</v>
      </c>
    </row>
    <row r="161" spans="1:35">
      <c r="A161" s="2"/>
      <c r="B161" s="2"/>
      <c r="C161" s="2"/>
      <c r="E161" s="3"/>
      <c r="F161" s="8"/>
      <c r="G161" s="2"/>
      <c r="H161" s="8"/>
      <c r="I161" s="2"/>
      <c r="J161" s="2"/>
      <c r="K161" s="2"/>
      <c r="L161" s="2"/>
      <c r="M161" s="2"/>
      <c r="N161" s="2"/>
      <c r="O161" s="3"/>
      <c r="P161" s="3"/>
      <c r="Q161" s="2"/>
      <c r="R161" s="2"/>
      <c r="S161" s="2"/>
      <c r="T161" s="2"/>
      <c r="U161" s="44"/>
      <c r="V161" s="44"/>
      <c r="W161" s="20"/>
      <c r="X161" s="20"/>
      <c r="Y161" s="11"/>
      <c r="Z161" s="2">
        <f t="shared" si="18"/>
        <v>0</v>
      </c>
      <c r="AA161">
        <f t="shared" si="19"/>
        <v>10</v>
      </c>
      <c r="AB161">
        <f t="shared" si="20"/>
        <v>0</v>
      </c>
      <c r="AC161">
        <f t="shared" si="21"/>
        <v>0</v>
      </c>
      <c r="AD161" s="2">
        <f t="shared" si="22"/>
        <v>60</v>
      </c>
      <c r="AE161" s="2" t="str">
        <f t="shared" si="23"/>
        <v>HT Under 1.5 Goals</v>
      </c>
      <c r="AF161" s="6"/>
      <c r="AG161" s="6" t="str">
        <f t="shared" si="24"/>
        <v>HT Over 0.5 Goals</v>
      </c>
      <c r="AH161" s="6" t="str">
        <f t="shared" si="25"/>
        <v>NO</v>
      </c>
      <c r="AI161" s="6" t="str">
        <f t="shared" si="26"/>
        <v>NO</v>
      </c>
    </row>
    <row r="162" spans="1:35">
      <c r="A162" s="2"/>
      <c r="B162" s="2"/>
      <c r="C162" s="2"/>
      <c r="E162" s="3"/>
      <c r="F162" s="8"/>
      <c r="G162" s="2"/>
      <c r="H162" s="8"/>
      <c r="I162" s="2"/>
      <c r="J162" s="2"/>
      <c r="K162" s="2"/>
      <c r="L162" s="2"/>
      <c r="M162" s="2"/>
      <c r="N162" s="2"/>
      <c r="O162" s="3"/>
      <c r="P162" s="3"/>
      <c r="Q162" s="2"/>
      <c r="R162" s="2"/>
      <c r="S162" s="2"/>
      <c r="T162" s="2"/>
      <c r="U162" s="44"/>
      <c r="V162" s="44"/>
      <c r="W162" s="20"/>
      <c r="X162" s="20"/>
      <c r="Y162" s="11"/>
      <c r="Z162" s="2">
        <f t="shared" si="18"/>
        <v>0</v>
      </c>
      <c r="AA162">
        <f t="shared" si="19"/>
        <v>10</v>
      </c>
      <c r="AB162">
        <f t="shared" si="20"/>
        <v>0</v>
      </c>
      <c r="AC162">
        <f t="shared" si="21"/>
        <v>0</v>
      </c>
      <c r="AD162" s="2">
        <f t="shared" si="22"/>
        <v>60</v>
      </c>
      <c r="AE162" s="2" t="str">
        <f t="shared" si="23"/>
        <v>HT Under 1.5 Goals</v>
      </c>
      <c r="AF162" s="6"/>
      <c r="AG162" s="6" t="str">
        <f t="shared" si="24"/>
        <v>HT Over 0.5 Goals</v>
      </c>
      <c r="AH162" s="6" t="str">
        <f t="shared" si="25"/>
        <v>NO</v>
      </c>
      <c r="AI162" s="6" t="str">
        <f t="shared" si="26"/>
        <v>NO</v>
      </c>
    </row>
    <row r="163" spans="1:35">
      <c r="A163" s="2"/>
      <c r="B163" s="2"/>
      <c r="C163" s="2"/>
      <c r="E163" s="3"/>
      <c r="F163" s="8"/>
      <c r="G163" s="2"/>
      <c r="H163" s="8"/>
      <c r="I163" s="2"/>
      <c r="J163" s="2"/>
      <c r="K163" s="2"/>
      <c r="L163" s="2"/>
      <c r="M163" s="2"/>
      <c r="N163" s="2"/>
      <c r="O163" s="3"/>
      <c r="P163" s="3"/>
      <c r="Q163" s="2"/>
      <c r="R163" s="2"/>
      <c r="S163" s="2"/>
      <c r="T163" s="2"/>
      <c r="U163" s="44"/>
      <c r="V163" s="44"/>
      <c r="W163" s="20"/>
      <c r="X163" s="20"/>
      <c r="Y163" s="11"/>
      <c r="Z163" s="2">
        <f t="shared" si="18"/>
        <v>0</v>
      </c>
      <c r="AA163">
        <f t="shared" si="19"/>
        <v>10</v>
      </c>
      <c r="AB163">
        <f t="shared" si="20"/>
        <v>0</v>
      </c>
      <c r="AC163">
        <f t="shared" si="21"/>
        <v>0</v>
      </c>
      <c r="AD163" s="2">
        <f t="shared" si="22"/>
        <v>60</v>
      </c>
      <c r="AE163" s="2" t="str">
        <f t="shared" si="23"/>
        <v>HT Under 1.5 Goals</v>
      </c>
      <c r="AF163" s="6"/>
      <c r="AG163" s="6" t="str">
        <f t="shared" si="24"/>
        <v>HT Over 0.5 Goals</v>
      </c>
      <c r="AH163" s="6" t="str">
        <f t="shared" si="25"/>
        <v>NO</v>
      </c>
      <c r="AI163" s="6" t="str">
        <f t="shared" si="26"/>
        <v>NO</v>
      </c>
    </row>
    <row r="164" spans="1:35">
      <c r="A164" s="2"/>
      <c r="B164" s="2"/>
      <c r="C164" s="2"/>
      <c r="E164" s="3"/>
      <c r="F164" s="8"/>
      <c r="G164" s="2"/>
      <c r="H164" s="8"/>
      <c r="I164" s="2"/>
      <c r="J164" s="2"/>
      <c r="K164" s="2"/>
      <c r="L164" s="2"/>
      <c r="M164" s="2"/>
      <c r="N164" s="2"/>
      <c r="O164" s="3"/>
      <c r="P164" s="3"/>
      <c r="Q164" s="2"/>
      <c r="R164" s="2"/>
      <c r="S164" s="2"/>
      <c r="T164" s="2"/>
      <c r="U164" s="44"/>
      <c r="V164" s="44"/>
      <c r="W164" s="20"/>
      <c r="X164" s="20"/>
      <c r="Y164" s="11"/>
      <c r="Z164" s="2">
        <f t="shared" si="18"/>
        <v>0</v>
      </c>
      <c r="AA164">
        <f t="shared" si="19"/>
        <v>10</v>
      </c>
      <c r="AB164">
        <f t="shared" si="20"/>
        <v>0</v>
      </c>
      <c r="AC164">
        <f t="shared" si="21"/>
        <v>0</v>
      </c>
      <c r="AD164" s="2">
        <f t="shared" si="22"/>
        <v>60</v>
      </c>
      <c r="AE164" s="2" t="str">
        <f t="shared" si="23"/>
        <v>HT Under 1.5 Goals</v>
      </c>
      <c r="AF164" s="6"/>
      <c r="AG164" s="6" t="str">
        <f t="shared" si="24"/>
        <v>HT Over 0.5 Goals</v>
      </c>
      <c r="AH164" s="6" t="str">
        <f t="shared" si="25"/>
        <v>NO</v>
      </c>
      <c r="AI164" s="6" t="str">
        <f t="shared" si="26"/>
        <v>NO</v>
      </c>
    </row>
    <row r="165" spans="1:35">
      <c r="A165" s="2"/>
      <c r="B165" s="2"/>
      <c r="C165" s="2"/>
      <c r="E165" s="3"/>
      <c r="F165" s="8"/>
      <c r="G165" s="2"/>
      <c r="H165" s="8"/>
      <c r="I165" s="2"/>
      <c r="J165" s="2"/>
      <c r="K165" s="2"/>
      <c r="L165" s="2"/>
      <c r="M165" s="2"/>
      <c r="N165" s="2"/>
      <c r="O165" s="3"/>
      <c r="P165" s="3"/>
      <c r="Q165" s="2"/>
      <c r="R165" s="2"/>
      <c r="S165" s="2"/>
      <c r="T165" s="2"/>
      <c r="U165" s="44"/>
      <c r="V165" s="44"/>
      <c r="W165" s="20"/>
      <c r="X165" s="20"/>
      <c r="Y165" s="11"/>
      <c r="Z165" s="2">
        <f t="shared" si="18"/>
        <v>0</v>
      </c>
      <c r="AA165">
        <f t="shared" si="19"/>
        <v>10</v>
      </c>
      <c r="AB165">
        <f t="shared" si="20"/>
        <v>0</v>
      </c>
      <c r="AC165">
        <f t="shared" si="21"/>
        <v>0</v>
      </c>
      <c r="AD165" s="2">
        <f t="shared" si="22"/>
        <v>60</v>
      </c>
      <c r="AE165" s="2" t="str">
        <f t="shared" si="23"/>
        <v>HT Under 1.5 Goals</v>
      </c>
      <c r="AF165" s="6"/>
      <c r="AG165" s="6" t="str">
        <f t="shared" si="24"/>
        <v>HT Over 0.5 Goals</v>
      </c>
      <c r="AH165" s="6" t="str">
        <f t="shared" si="25"/>
        <v>NO</v>
      </c>
      <c r="AI165" s="6" t="str">
        <f t="shared" si="26"/>
        <v>NO</v>
      </c>
    </row>
    <row r="166" spans="1:35">
      <c r="A166" s="2"/>
      <c r="B166" s="2"/>
      <c r="C166" s="2"/>
      <c r="E166" s="3"/>
      <c r="F166" s="8"/>
      <c r="G166" s="2"/>
      <c r="H166" s="8"/>
      <c r="I166" s="2"/>
      <c r="J166" s="2"/>
      <c r="K166" s="2"/>
      <c r="L166" s="2"/>
      <c r="M166" s="2"/>
      <c r="N166" s="2"/>
      <c r="O166" s="3"/>
      <c r="P166" s="3"/>
      <c r="Q166" s="2"/>
      <c r="R166" s="2"/>
      <c r="S166" s="2"/>
      <c r="T166" s="2"/>
      <c r="U166" s="44"/>
      <c r="V166" s="44"/>
      <c r="W166" s="20"/>
      <c r="X166" s="20"/>
      <c r="Y166" s="11"/>
      <c r="Z166" s="2">
        <f t="shared" si="18"/>
        <v>0</v>
      </c>
      <c r="AA166">
        <f t="shared" si="19"/>
        <v>10</v>
      </c>
      <c r="AB166">
        <f t="shared" si="20"/>
        <v>0</v>
      </c>
      <c r="AC166">
        <f t="shared" si="21"/>
        <v>0</v>
      </c>
      <c r="AD166" s="2">
        <f t="shared" si="22"/>
        <v>60</v>
      </c>
      <c r="AE166" s="2" t="str">
        <f t="shared" si="23"/>
        <v>HT Under 1.5 Goals</v>
      </c>
      <c r="AF166" s="6"/>
      <c r="AG166" s="6" t="str">
        <f t="shared" si="24"/>
        <v>HT Over 0.5 Goals</v>
      </c>
      <c r="AH166" s="6" t="str">
        <f t="shared" si="25"/>
        <v>NO</v>
      </c>
      <c r="AI166" s="6" t="str">
        <f t="shared" si="26"/>
        <v>NO</v>
      </c>
    </row>
    <row r="167" spans="1:35">
      <c r="A167" s="2"/>
      <c r="B167" s="2"/>
      <c r="C167" s="2"/>
      <c r="E167" s="3"/>
      <c r="F167" s="8"/>
      <c r="G167" s="2"/>
      <c r="H167" s="8"/>
      <c r="I167" s="2"/>
      <c r="J167" s="2"/>
      <c r="K167" s="2"/>
      <c r="L167" s="2"/>
      <c r="M167" s="2"/>
      <c r="N167" s="2"/>
      <c r="O167" s="3"/>
      <c r="P167" s="3"/>
      <c r="Q167" s="2"/>
      <c r="R167" s="2"/>
      <c r="S167" s="2"/>
      <c r="T167" s="2"/>
      <c r="U167" s="44"/>
      <c r="V167" s="44"/>
      <c r="W167" s="20"/>
      <c r="X167" s="20"/>
      <c r="Y167" s="11"/>
      <c r="Z167" s="2">
        <f t="shared" si="18"/>
        <v>0</v>
      </c>
      <c r="AA167">
        <f t="shared" si="19"/>
        <v>10</v>
      </c>
      <c r="AB167">
        <f t="shared" si="20"/>
        <v>0</v>
      </c>
      <c r="AC167">
        <f t="shared" si="21"/>
        <v>0</v>
      </c>
      <c r="AD167" s="2">
        <f t="shared" si="22"/>
        <v>60</v>
      </c>
      <c r="AE167" s="2" t="str">
        <f t="shared" si="23"/>
        <v>HT Under 1.5 Goals</v>
      </c>
      <c r="AF167" s="6"/>
      <c r="AG167" s="6" t="str">
        <f t="shared" si="24"/>
        <v>HT Over 0.5 Goals</v>
      </c>
      <c r="AH167" s="6" t="str">
        <f t="shared" si="25"/>
        <v>NO</v>
      </c>
      <c r="AI167" s="6" t="str">
        <f t="shared" si="26"/>
        <v>NO</v>
      </c>
    </row>
    <row r="168" spans="1:35">
      <c r="A168" s="2"/>
      <c r="B168" s="2"/>
      <c r="C168" s="2"/>
      <c r="E168" s="3"/>
      <c r="F168" s="8"/>
      <c r="G168" s="2"/>
      <c r="H168" s="8"/>
      <c r="I168" s="2"/>
      <c r="J168" s="2"/>
      <c r="K168" s="2"/>
      <c r="L168" s="2"/>
      <c r="M168" s="2"/>
      <c r="N168" s="2"/>
      <c r="O168" s="3"/>
      <c r="P168" s="3"/>
      <c r="Q168" s="2"/>
      <c r="R168" s="2"/>
      <c r="S168" s="2"/>
      <c r="T168" s="2"/>
      <c r="U168" s="44"/>
      <c r="V168" s="44"/>
      <c r="W168" s="20"/>
      <c r="X168" s="20"/>
      <c r="Y168" s="11"/>
      <c r="Z168" s="2">
        <f t="shared" si="18"/>
        <v>0</v>
      </c>
      <c r="AA168">
        <f t="shared" si="19"/>
        <v>10</v>
      </c>
      <c r="AB168">
        <f t="shared" si="20"/>
        <v>0</v>
      </c>
      <c r="AC168">
        <f t="shared" si="21"/>
        <v>0</v>
      </c>
      <c r="AD168" s="2">
        <f t="shared" si="22"/>
        <v>60</v>
      </c>
      <c r="AE168" s="2" t="str">
        <f t="shared" si="23"/>
        <v>HT Under 1.5 Goals</v>
      </c>
      <c r="AF168" s="6"/>
      <c r="AG168" s="6" t="str">
        <f t="shared" si="24"/>
        <v>HT Over 0.5 Goals</v>
      </c>
      <c r="AH168" s="6" t="str">
        <f t="shared" si="25"/>
        <v>NO</v>
      </c>
      <c r="AI168" s="6" t="str">
        <f t="shared" si="26"/>
        <v>NO</v>
      </c>
    </row>
    <row r="169" spans="1:35">
      <c r="A169" s="2"/>
      <c r="B169" s="2"/>
      <c r="C169" s="2"/>
      <c r="E169" s="10"/>
      <c r="F169" s="8"/>
      <c r="G169" s="2"/>
      <c r="H169" s="8"/>
      <c r="I169" s="2"/>
      <c r="J169" s="2"/>
      <c r="K169" s="2"/>
      <c r="L169" s="2"/>
      <c r="M169" s="2"/>
      <c r="N169" s="2"/>
      <c r="O169" s="3"/>
      <c r="P169" s="3"/>
      <c r="Q169" s="2"/>
      <c r="R169" s="2"/>
      <c r="S169" s="2"/>
      <c r="T169" s="2"/>
      <c r="U169" s="44"/>
      <c r="V169" s="44"/>
      <c r="W169" s="20"/>
      <c r="X169" s="20"/>
      <c r="Y169" s="11"/>
      <c r="Z169" s="2">
        <f t="shared" si="18"/>
        <v>0</v>
      </c>
      <c r="AA169">
        <f t="shared" si="19"/>
        <v>10</v>
      </c>
      <c r="AB169">
        <f t="shared" si="20"/>
        <v>0</v>
      </c>
      <c r="AC169">
        <f t="shared" si="21"/>
        <v>0</v>
      </c>
      <c r="AD169" s="2">
        <f t="shared" si="22"/>
        <v>60</v>
      </c>
      <c r="AE169" s="2" t="str">
        <f t="shared" si="23"/>
        <v>HT Under 1.5 Goals</v>
      </c>
      <c r="AF169" s="6"/>
      <c r="AG169" s="6" t="str">
        <f t="shared" si="24"/>
        <v>HT Over 0.5 Goals</v>
      </c>
      <c r="AH169" s="6" t="str">
        <f t="shared" si="25"/>
        <v>NO</v>
      </c>
      <c r="AI169" s="6" t="str">
        <f t="shared" si="26"/>
        <v>NO</v>
      </c>
    </row>
    <row r="170" spans="1:35">
      <c r="A170" s="2"/>
      <c r="B170" s="2"/>
      <c r="C170" s="2"/>
      <c r="E170" s="10"/>
      <c r="F170" s="8"/>
      <c r="G170" s="2"/>
      <c r="H170" s="8"/>
      <c r="I170" s="2"/>
      <c r="J170" s="2"/>
      <c r="K170" s="2"/>
      <c r="L170" s="2"/>
      <c r="M170" s="2"/>
      <c r="N170" s="2"/>
      <c r="O170" s="3"/>
      <c r="P170" s="3"/>
      <c r="Q170" s="2"/>
      <c r="R170" s="2"/>
      <c r="S170" s="2"/>
      <c r="T170" s="2"/>
      <c r="U170" s="44"/>
      <c r="V170" s="44"/>
      <c r="W170" s="20"/>
      <c r="X170" s="20"/>
      <c r="Y170" s="11"/>
      <c r="Z170" s="2">
        <f t="shared" si="18"/>
        <v>0</v>
      </c>
      <c r="AA170">
        <f t="shared" si="19"/>
        <v>10</v>
      </c>
      <c r="AB170">
        <f t="shared" si="20"/>
        <v>0</v>
      </c>
      <c r="AC170">
        <f t="shared" si="21"/>
        <v>0</v>
      </c>
      <c r="AD170" s="2">
        <f t="shared" si="22"/>
        <v>60</v>
      </c>
      <c r="AE170" s="2" t="str">
        <f t="shared" si="23"/>
        <v>HT Under 1.5 Goals</v>
      </c>
      <c r="AF170" s="6"/>
      <c r="AG170" s="6" t="str">
        <f t="shared" si="24"/>
        <v>HT Over 0.5 Goals</v>
      </c>
      <c r="AH170" s="6" t="str">
        <f t="shared" si="25"/>
        <v>NO</v>
      </c>
      <c r="AI170" s="6" t="str">
        <f t="shared" si="26"/>
        <v>NO</v>
      </c>
    </row>
    <row r="171" spans="1:35">
      <c r="A171" s="2"/>
      <c r="B171" s="2"/>
      <c r="C171" s="2"/>
      <c r="D171" s="51"/>
      <c r="E171" s="3"/>
      <c r="F171" s="8"/>
      <c r="G171" s="2"/>
      <c r="H171" s="8"/>
      <c r="I171" s="2"/>
      <c r="J171" s="2"/>
      <c r="K171" s="2"/>
      <c r="L171" s="2"/>
      <c r="M171" s="2"/>
      <c r="N171" s="2"/>
      <c r="O171" s="3"/>
      <c r="P171" s="3"/>
      <c r="Q171" s="2"/>
      <c r="R171" s="2"/>
      <c r="S171" s="2"/>
      <c r="T171" s="2"/>
      <c r="U171" s="44"/>
      <c r="V171" s="44"/>
      <c r="W171" s="20"/>
      <c r="X171" s="20"/>
      <c r="Y171" s="11"/>
      <c r="Z171" s="2">
        <f t="shared" si="18"/>
        <v>0</v>
      </c>
      <c r="AA171">
        <f t="shared" si="19"/>
        <v>10</v>
      </c>
      <c r="AB171">
        <f t="shared" si="20"/>
        <v>0</v>
      </c>
      <c r="AC171">
        <f t="shared" si="21"/>
        <v>0</v>
      </c>
      <c r="AD171" s="2">
        <f t="shared" si="22"/>
        <v>60</v>
      </c>
      <c r="AE171" s="2" t="str">
        <f t="shared" si="23"/>
        <v>HT Under 1.5 Goals</v>
      </c>
      <c r="AF171" s="6"/>
      <c r="AG171" s="6" t="str">
        <f t="shared" si="24"/>
        <v>HT Over 0.5 Goals</v>
      </c>
      <c r="AH171" s="6" t="str">
        <f t="shared" si="25"/>
        <v>NO</v>
      </c>
      <c r="AI171" s="6" t="str">
        <f t="shared" si="26"/>
        <v>NO</v>
      </c>
    </row>
    <row r="172" spans="1:35">
      <c r="A172" s="2"/>
      <c r="B172" s="2"/>
      <c r="C172" s="2"/>
      <c r="E172" s="3"/>
      <c r="F172" s="8"/>
      <c r="G172" s="2"/>
      <c r="H172" s="8"/>
      <c r="I172" s="2"/>
      <c r="J172" s="2"/>
      <c r="K172" s="2"/>
      <c r="L172" s="2"/>
      <c r="M172" s="2"/>
      <c r="N172" s="2"/>
      <c r="O172" s="3"/>
      <c r="P172" s="3"/>
      <c r="Q172" s="2"/>
      <c r="R172" s="2"/>
      <c r="S172" s="2"/>
      <c r="T172" s="2"/>
      <c r="U172" s="44"/>
      <c r="V172" s="44"/>
      <c r="W172" s="20"/>
      <c r="X172" s="20"/>
      <c r="Y172" s="11"/>
      <c r="Z172" s="2">
        <f t="shared" si="18"/>
        <v>0</v>
      </c>
      <c r="AA172">
        <f t="shared" si="19"/>
        <v>10</v>
      </c>
      <c r="AB172">
        <f t="shared" si="20"/>
        <v>0</v>
      </c>
      <c r="AC172">
        <f t="shared" si="21"/>
        <v>0</v>
      </c>
      <c r="AD172" s="2">
        <f t="shared" si="22"/>
        <v>60</v>
      </c>
      <c r="AE172" s="2" t="str">
        <f t="shared" si="23"/>
        <v>HT Under 1.5 Goals</v>
      </c>
      <c r="AF172" s="6"/>
      <c r="AG172" s="6" t="str">
        <f t="shared" si="24"/>
        <v>HT Over 0.5 Goals</v>
      </c>
      <c r="AH172" s="6" t="str">
        <f t="shared" si="25"/>
        <v>NO</v>
      </c>
      <c r="AI172" s="6" t="str">
        <f t="shared" si="26"/>
        <v>NO</v>
      </c>
    </row>
    <row r="173" spans="1:35">
      <c r="A173" s="2"/>
      <c r="E173" s="3"/>
      <c r="F173" s="8"/>
      <c r="G173" s="2"/>
      <c r="H173" s="8"/>
      <c r="I173" s="2"/>
      <c r="J173" s="2"/>
      <c r="K173" s="2"/>
      <c r="L173" s="2"/>
      <c r="M173" s="2"/>
      <c r="N173" s="2"/>
      <c r="O173" s="3"/>
      <c r="P173" s="3"/>
      <c r="Q173" s="2"/>
      <c r="R173" s="2"/>
      <c r="S173" s="2"/>
      <c r="T173" s="2"/>
      <c r="U173" s="44"/>
      <c r="V173" s="44"/>
      <c r="W173" s="20"/>
      <c r="X173" s="20"/>
      <c r="Y173" s="11"/>
      <c r="Z173" s="2">
        <f t="shared" si="18"/>
        <v>0</v>
      </c>
      <c r="AA173">
        <f t="shared" si="19"/>
        <v>10</v>
      </c>
      <c r="AB173">
        <f t="shared" si="20"/>
        <v>0</v>
      </c>
      <c r="AC173">
        <f t="shared" si="21"/>
        <v>0</v>
      </c>
      <c r="AD173" s="2">
        <f t="shared" si="22"/>
        <v>60</v>
      </c>
      <c r="AE173" s="2" t="str">
        <f t="shared" si="23"/>
        <v>HT Under 1.5 Goals</v>
      </c>
      <c r="AF173" s="6"/>
      <c r="AG173" s="6" t="str">
        <f t="shared" si="24"/>
        <v>HT Over 0.5 Goals</v>
      </c>
      <c r="AH173" s="6" t="str">
        <f t="shared" si="25"/>
        <v>NO</v>
      </c>
      <c r="AI173" s="6" t="str">
        <f t="shared" si="26"/>
        <v>NO</v>
      </c>
    </row>
    <row r="174" spans="1:35">
      <c r="A174" s="2"/>
      <c r="B174" s="21"/>
      <c r="C174" s="21"/>
      <c r="E174" s="3"/>
      <c r="F174" s="8"/>
      <c r="G174" s="2"/>
      <c r="H174" s="8"/>
      <c r="I174" s="2"/>
      <c r="J174" s="2"/>
      <c r="K174" s="2"/>
      <c r="L174" s="2"/>
      <c r="M174" s="2"/>
      <c r="N174" s="2"/>
      <c r="O174" s="3"/>
      <c r="P174" s="3"/>
      <c r="Q174" s="2"/>
      <c r="R174" s="2"/>
      <c r="S174" s="2"/>
      <c r="T174" s="2"/>
      <c r="U174" s="44"/>
      <c r="V174" s="44"/>
      <c r="W174" s="20"/>
      <c r="X174" s="20"/>
      <c r="Y174" s="11"/>
      <c r="Z174" s="2">
        <f t="shared" si="18"/>
        <v>0</v>
      </c>
      <c r="AA174">
        <f t="shared" si="19"/>
        <v>10</v>
      </c>
      <c r="AB174">
        <f t="shared" si="20"/>
        <v>0</v>
      </c>
      <c r="AC174">
        <f t="shared" si="21"/>
        <v>0</v>
      </c>
      <c r="AD174" s="2">
        <f t="shared" si="22"/>
        <v>60</v>
      </c>
      <c r="AE174" s="2" t="str">
        <f t="shared" si="23"/>
        <v>HT Under 1.5 Goals</v>
      </c>
      <c r="AF174" s="6"/>
      <c r="AG174" s="6" t="str">
        <f t="shared" si="24"/>
        <v>HT Over 0.5 Goals</v>
      </c>
      <c r="AH174" s="6" t="str">
        <f t="shared" si="25"/>
        <v>NO</v>
      </c>
      <c r="AI174" s="6" t="str">
        <f t="shared" si="26"/>
        <v>NO</v>
      </c>
    </row>
    <row r="175" spans="1:35">
      <c r="A175" s="2"/>
      <c r="E175" s="3"/>
      <c r="F175" s="8"/>
      <c r="G175" s="2"/>
      <c r="H175" s="8"/>
      <c r="I175" s="2"/>
      <c r="J175" s="2"/>
      <c r="K175" s="2"/>
      <c r="L175" s="2"/>
      <c r="M175" s="2"/>
      <c r="N175" s="2"/>
      <c r="O175" s="3"/>
      <c r="P175" s="3"/>
      <c r="Q175" s="2"/>
      <c r="R175" s="2"/>
      <c r="S175" s="2"/>
      <c r="T175" s="2"/>
      <c r="U175" s="44"/>
      <c r="V175" s="44"/>
      <c r="W175" s="20"/>
      <c r="X175" s="20"/>
      <c r="Y175" s="11"/>
      <c r="Z175" s="2">
        <f t="shared" si="18"/>
        <v>0</v>
      </c>
      <c r="AA175">
        <f t="shared" si="19"/>
        <v>10</v>
      </c>
      <c r="AB175">
        <f t="shared" si="20"/>
        <v>0</v>
      </c>
      <c r="AC175">
        <f t="shared" si="21"/>
        <v>0</v>
      </c>
      <c r="AD175" s="2">
        <f t="shared" si="22"/>
        <v>60</v>
      </c>
      <c r="AE175" s="2" t="str">
        <f t="shared" si="23"/>
        <v>HT Under 1.5 Goals</v>
      </c>
      <c r="AF175" s="6"/>
      <c r="AG175" s="6" t="str">
        <f t="shared" si="24"/>
        <v>HT Over 0.5 Goals</v>
      </c>
      <c r="AH175" s="6" t="str">
        <f t="shared" si="25"/>
        <v>NO</v>
      </c>
      <c r="AI175" s="6" t="str">
        <f t="shared" si="26"/>
        <v>NO</v>
      </c>
    </row>
    <row r="176" spans="1:35">
      <c r="A176" s="2"/>
      <c r="E176" s="3"/>
      <c r="F176" s="8"/>
      <c r="G176" s="2"/>
      <c r="H176" s="8"/>
      <c r="I176" s="2"/>
      <c r="J176" s="2"/>
      <c r="K176" s="2"/>
      <c r="L176" s="2"/>
      <c r="M176" s="2"/>
      <c r="N176" s="2"/>
      <c r="O176" s="3"/>
      <c r="P176" s="3"/>
      <c r="Q176" s="2"/>
      <c r="R176" s="2"/>
      <c r="S176" s="2"/>
      <c r="T176" s="2"/>
      <c r="U176" s="44"/>
      <c r="V176" s="44"/>
      <c r="W176" s="20"/>
      <c r="X176" s="20"/>
      <c r="Y176" s="11"/>
      <c r="Z176" s="2">
        <f t="shared" si="18"/>
        <v>0</v>
      </c>
      <c r="AA176">
        <f t="shared" si="19"/>
        <v>10</v>
      </c>
      <c r="AB176">
        <f t="shared" si="20"/>
        <v>0</v>
      </c>
      <c r="AC176">
        <f t="shared" si="21"/>
        <v>0</v>
      </c>
      <c r="AD176" s="2">
        <f t="shared" si="22"/>
        <v>60</v>
      </c>
      <c r="AE176" s="2" t="str">
        <f t="shared" si="23"/>
        <v>HT Under 1.5 Goals</v>
      </c>
      <c r="AF176" s="6"/>
      <c r="AG176" s="6" t="str">
        <f t="shared" si="24"/>
        <v>HT Over 0.5 Goals</v>
      </c>
      <c r="AH176" s="6" t="str">
        <f t="shared" si="25"/>
        <v>NO</v>
      </c>
      <c r="AI176" s="6" t="str">
        <f t="shared" si="26"/>
        <v>NO</v>
      </c>
    </row>
    <row r="177" spans="1:35">
      <c r="A177" s="2"/>
      <c r="E177" s="3"/>
      <c r="F177" s="8"/>
      <c r="G177" s="2"/>
      <c r="H177" s="8"/>
      <c r="I177" s="2"/>
      <c r="J177" s="2"/>
      <c r="K177" s="2"/>
      <c r="L177" s="2"/>
      <c r="M177" s="2"/>
      <c r="N177" s="2"/>
      <c r="O177" s="3"/>
      <c r="P177" s="3"/>
      <c r="Q177" s="2"/>
      <c r="R177" s="2"/>
      <c r="S177" s="2"/>
      <c r="T177" s="2"/>
      <c r="U177" s="44"/>
      <c r="V177" s="44"/>
      <c r="W177" s="20"/>
      <c r="X177" s="20"/>
      <c r="Y177" s="11"/>
      <c r="Z177" s="2">
        <f t="shared" si="18"/>
        <v>0</v>
      </c>
      <c r="AA177">
        <f t="shared" si="19"/>
        <v>10</v>
      </c>
      <c r="AB177">
        <f t="shared" si="20"/>
        <v>0</v>
      </c>
      <c r="AC177">
        <f t="shared" si="21"/>
        <v>0</v>
      </c>
      <c r="AD177" s="2">
        <f t="shared" si="22"/>
        <v>60</v>
      </c>
      <c r="AE177" s="2" t="str">
        <f t="shared" si="23"/>
        <v>HT Under 1.5 Goals</v>
      </c>
      <c r="AF177" s="6"/>
      <c r="AG177" s="6" t="str">
        <f t="shared" si="24"/>
        <v>HT Over 0.5 Goals</v>
      </c>
      <c r="AH177" s="6" t="str">
        <f t="shared" si="25"/>
        <v>NO</v>
      </c>
      <c r="AI177" s="6" t="str">
        <f t="shared" si="26"/>
        <v>NO</v>
      </c>
    </row>
    <row r="178" spans="1:35">
      <c r="A178" s="2"/>
      <c r="E178" s="3"/>
      <c r="F178" s="8"/>
      <c r="G178" s="2"/>
      <c r="H178" s="8"/>
      <c r="I178" s="2"/>
      <c r="J178" s="2"/>
      <c r="K178" s="2"/>
      <c r="L178" s="2"/>
      <c r="M178" s="2"/>
      <c r="N178" s="2"/>
      <c r="O178" s="3"/>
      <c r="P178" s="3"/>
      <c r="Q178" s="2"/>
      <c r="R178" s="2"/>
      <c r="S178" s="2"/>
      <c r="T178" s="2"/>
      <c r="U178" s="44"/>
      <c r="V178" s="44"/>
      <c r="W178" s="20"/>
      <c r="X178" s="20"/>
      <c r="Y178" s="11"/>
      <c r="Z178" s="2">
        <f t="shared" si="18"/>
        <v>0</v>
      </c>
      <c r="AA178">
        <f t="shared" si="19"/>
        <v>10</v>
      </c>
      <c r="AB178">
        <f t="shared" si="20"/>
        <v>0</v>
      </c>
      <c r="AC178">
        <f t="shared" si="21"/>
        <v>0</v>
      </c>
      <c r="AD178" s="2">
        <f t="shared" si="22"/>
        <v>60</v>
      </c>
      <c r="AE178" s="2" t="str">
        <f t="shared" si="23"/>
        <v>HT Under 1.5 Goals</v>
      </c>
      <c r="AF178" s="6"/>
      <c r="AG178" s="6" t="str">
        <f t="shared" si="24"/>
        <v>HT Over 0.5 Goals</v>
      </c>
      <c r="AH178" s="6" t="str">
        <f t="shared" si="25"/>
        <v>NO</v>
      </c>
      <c r="AI178" s="6" t="str">
        <f t="shared" si="26"/>
        <v>NO</v>
      </c>
    </row>
    <row r="179" spans="1:35">
      <c r="A179" s="2"/>
      <c r="E179" s="3"/>
      <c r="F179" s="8"/>
      <c r="G179" s="2"/>
      <c r="H179" s="8"/>
      <c r="I179" s="2"/>
      <c r="J179" s="2"/>
      <c r="K179" s="2"/>
      <c r="L179" s="2"/>
      <c r="M179" s="2"/>
      <c r="N179" s="2"/>
      <c r="O179" s="3"/>
      <c r="P179" s="3"/>
      <c r="Q179" s="2"/>
      <c r="R179" s="2"/>
      <c r="S179" s="2"/>
      <c r="T179" s="2"/>
      <c r="U179" s="44"/>
      <c r="V179" s="44"/>
      <c r="W179" s="20"/>
      <c r="X179" s="20"/>
      <c r="Y179" s="11"/>
      <c r="Z179" s="2">
        <f t="shared" si="18"/>
        <v>0</v>
      </c>
      <c r="AA179">
        <f t="shared" si="19"/>
        <v>10</v>
      </c>
      <c r="AB179">
        <f t="shared" si="20"/>
        <v>0</v>
      </c>
      <c r="AC179">
        <f t="shared" si="21"/>
        <v>0</v>
      </c>
      <c r="AD179" s="2">
        <f t="shared" si="22"/>
        <v>60</v>
      </c>
      <c r="AE179" s="2" t="str">
        <f t="shared" si="23"/>
        <v>HT Under 1.5 Goals</v>
      </c>
      <c r="AF179" s="6"/>
      <c r="AG179" s="6" t="str">
        <f t="shared" si="24"/>
        <v>HT Over 0.5 Goals</v>
      </c>
      <c r="AH179" s="6" t="str">
        <f t="shared" si="25"/>
        <v>NO</v>
      </c>
      <c r="AI179" s="6" t="str">
        <f t="shared" si="26"/>
        <v>NO</v>
      </c>
    </row>
    <row r="180" spans="1:35">
      <c r="A180" s="2"/>
      <c r="E180" s="3"/>
      <c r="F180" s="8"/>
      <c r="G180" s="2"/>
      <c r="H180" s="8"/>
      <c r="I180" s="2"/>
      <c r="J180" s="2"/>
      <c r="K180" s="2"/>
      <c r="L180" s="2"/>
      <c r="M180" s="2"/>
      <c r="N180" s="2"/>
      <c r="O180" s="3"/>
      <c r="P180" s="3"/>
      <c r="Q180" s="2"/>
      <c r="R180" s="2"/>
      <c r="S180" s="2"/>
      <c r="T180" s="2"/>
      <c r="U180" s="44"/>
      <c r="V180" s="44"/>
      <c r="W180" s="20"/>
      <c r="X180" s="20"/>
      <c r="Y180" s="11"/>
      <c r="Z180" s="2">
        <f t="shared" si="18"/>
        <v>0</v>
      </c>
      <c r="AA180">
        <f t="shared" si="19"/>
        <v>10</v>
      </c>
      <c r="AB180">
        <f t="shared" si="20"/>
        <v>0</v>
      </c>
      <c r="AC180">
        <f t="shared" si="21"/>
        <v>0</v>
      </c>
      <c r="AD180" s="2">
        <f t="shared" si="22"/>
        <v>60</v>
      </c>
      <c r="AE180" s="2" t="str">
        <f t="shared" si="23"/>
        <v>HT Under 1.5 Goals</v>
      </c>
      <c r="AF180" s="6"/>
      <c r="AG180" s="6" t="str">
        <f t="shared" si="24"/>
        <v>HT Over 0.5 Goals</v>
      </c>
      <c r="AH180" s="6" t="str">
        <f t="shared" si="25"/>
        <v>NO</v>
      </c>
      <c r="AI180" s="6" t="str">
        <f t="shared" si="26"/>
        <v>NO</v>
      </c>
    </row>
    <row r="181" spans="1:35">
      <c r="A181" s="2"/>
      <c r="E181" s="3"/>
      <c r="F181" s="8"/>
      <c r="G181" s="2"/>
      <c r="H181" s="8"/>
      <c r="I181" s="2"/>
      <c r="J181" s="2"/>
      <c r="K181" s="2"/>
      <c r="L181" s="2"/>
      <c r="M181" s="2"/>
      <c r="N181" s="2"/>
      <c r="O181" s="3"/>
      <c r="P181" s="3"/>
      <c r="Q181" s="2"/>
      <c r="R181" s="2"/>
      <c r="S181" s="2"/>
      <c r="T181" s="2"/>
      <c r="U181" s="44"/>
      <c r="V181" s="44"/>
      <c r="W181" s="20"/>
      <c r="X181" s="20"/>
      <c r="Y181" s="11"/>
      <c r="Z181" s="2">
        <f t="shared" si="18"/>
        <v>0</v>
      </c>
      <c r="AA181">
        <f t="shared" si="19"/>
        <v>10</v>
      </c>
      <c r="AB181">
        <f t="shared" si="20"/>
        <v>0</v>
      </c>
      <c r="AC181">
        <f t="shared" si="21"/>
        <v>0</v>
      </c>
      <c r="AD181" s="2">
        <f t="shared" si="22"/>
        <v>60</v>
      </c>
      <c r="AE181" s="2" t="str">
        <f t="shared" si="23"/>
        <v>HT Under 1.5 Goals</v>
      </c>
      <c r="AF181" s="6"/>
      <c r="AG181" s="6" t="str">
        <f t="shared" si="24"/>
        <v>HT Over 0.5 Goals</v>
      </c>
      <c r="AH181" s="6" t="str">
        <f t="shared" si="25"/>
        <v>NO</v>
      </c>
      <c r="AI181" s="6" t="str">
        <f t="shared" si="26"/>
        <v>NO</v>
      </c>
    </row>
    <row r="182" spans="1:35">
      <c r="A182" s="2"/>
      <c r="E182" s="3"/>
      <c r="F182" s="8"/>
      <c r="G182" s="2"/>
      <c r="H182" s="8"/>
      <c r="I182" s="2"/>
      <c r="J182" s="2"/>
      <c r="K182" s="2"/>
      <c r="L182" s="2"/>
      <c r="M182" s="2"/>
      <c r="N182" s="2"/>
      <c r="O182" s="3"/>
      <c r="P182" s="3"/>
      <c r="Q182" s="2"/>
      <c r="R182" s="2"/>
      <c r="S182" s="2"/>
      <c r="T182" s="2"/>
      <c r="U182" s="44"/>
      <c r="V182" s="44"/>
      <c r="W182" s="20"/>
      <c r="X182" s="20"/>
      <c r="Y182" s="11"/>
      <c r="Z182" s="2">
        <f t="shared" si="18"/>
        <v>0</v>
      </c>
      <c r="AA182">
        <f t="shared" si="19"/>
        <v>10</v>
      </c>
      <c r="AB182">
        <f t="shared" si="20"/>
        <v>0</v>
      </c>
      <c r="AC182">
        <f t="shared" si="21"/>
        <v>0</v>
      </c>
      <c r="AD182" s="2">
        <f t="shared" si="22"/>
        <v>60</v>
      </c>
      <c r="AE182" s="2" t="str">
        <f t="shared" si="23"/>
        <v>HT Under 1.5 Goals</v>
      </c>
      <c r="AF182" s="6"/>
      <c r="AG182" s="6" t="str">
        <f t="shared" si="24"/>
        <v>HT Over 0.5 Goals</v>
      </c>
      <c r="AH182" s="6" t="str">
        <f t="shared" si="25"/>
        <v>NO</v>
      </c>
      <c r="AI182" s="6" t="str">
        <f t="shared" si="26"/>
        <v>NO</v>
      </c>
    </row>
    <row r="183" spans="1:35">
      <c r="A183" s="2"/>
      <c r="E183" s="3"/>
      <c r="F183" s="8"/>
      <c r="G183" s="2"/>
      <c r="H183" s="8"/>
      <c r="I183" s="2"/>
      <c r="J183" s="2"/>
      <c r="K183" s="2"/>
      <c r="L183" s="2"/>
      <c r="M183" s="2"/>
      <c r="N183" s="2"/>
      <c r="O183" s="3"/>
      <c r="P183" s="3"/>
      <c r="Q183" s="2"/>
      <c r="R183" s="2"/>
      <c r="S183" s="2"/>
      <c r="T183" s="2"/>
      <c r="U183" s="44"/>
      <c r="V183" s="44"/>
      <c r="W183" s="20"/>
      <c r="X183" s="20"/>
      <c r="Y183" s="11"/>
      <c r="Z183" s="2">
        <f t="shared" si="18"/>
        <v>0</v>
      </c>
      <c r="AA183">
        <f t="shared" si="19"/>
        <v>10</v>
      </c>
      <c r="AB183">
        <f t="shared" si="20"/>
        <v>0</v>
      </c>
      <c r="AC183">
        <f t="shared" si="21"/>
        <v>0</v>
      </c>
      <c r="AD183" s="2">
        <f t="shared" si="22"/>
        <v>60</v>
      </c>
      <c r="AE183" s="2" t="str">
        <f t="shared" si="23"/>
        <v>HT Under 1.5 Goals</v>
      </c>
      <c r="AF183" s="6"/>
      <c r="AG183" s="6" t="str">
        <f t="shared" si="24"/>
        <v>HT Over 0.5 Goals</v>
      </c>
      <c r="AH183" s="6" t="str">
        <f t="shared" si="25"/>
        <v>NO</v>
      </c>
      <c r="AI183" s="6" t="str">
        <f t="shared" si="26"/>
        <v>NO</v>
      </c>
    </row>
    <row r="184" spans="1:35">
      <c r="A184" s="2"/>
      <c r="E184" s="3"/>
      <c r="F184" s="8"/>
      <c r="G184" s="2"/>
      <c r="H184" s="8"/>
      <c r="I184" s="2"/>
      <c r="J184" s="2"/>
      <c r="K184" s="2"/>
      <c r="L184" s="2"/>
      <c r="M184" s="2"/>
      <c r="N184" s="2"/>
      <c r="O184" s="3"/>
      <c r="P184" s="3"/>
      <c r="Q184" s="2"/>
      <c r="R184" s="2"/>
      <c r="S184" s="2"/>
      <c r="T184" s="2"/>
      <c r="U184" s="44"/>
      <c r="V184" s="44"/>
      <c r="W184" s="20"/>
      <c r="X184" s="20"/>
      <c r="Y184" s="11"/>
      <c r="Z184" s="2">
        <f t="shared" si="18"/>
        <v>0</v>
      </c>
      <c r="AA184">
        <f t="shared" si="19"/>
        <v>10</v>
      </c>
      <c r="AB184">
        <f t="shared" si="20"/>
        <v>0</v>
      </c>
      <c r="AC184">
        <f t="shared" si="21"/>
        <v>0</v>
      </c>
      <c r="AD184" s="2">
        <f t="shared" si="22"/>
        <v>60</v>
      </c>
      <c r="AE184" s="2" t="str">
        <f t="shared" si="23"/>
        <v>HT Under 1.5 Goals</v>
      </c>
      <c r="AF184" s="6"/>
      <c r="AG184" s="6" t="str">
        <f t="shared" si="24"/>
        <v>HT Over 0.5 Goals</v>
      </c>
      <c r="AH184" s="6" t="str">
        <f t="shared" si="25"/>
        <v>NO</v>
      </c>
      <c r="AI184" s="6" t="str">
        <f t="shared" si="26"/>
        <v>NO</v>
      </c>
    </row>
    <row r="185" spans="1:35">
      <c r="A185" s="2"/>
      <c r="E185" s="3"/>
      <c r="F185" s="8"/>
      <c r="G185" s="2"/>
      <c r="H185" s="8"/>
      <c r="I185" s="2"/>
      <c r="J185" s="2"/>
      <c r="K185" s="2"/>
      <c r="L185" s="2"/>
      <c r="M185" s="2"/>
      <c r="N185" s="2"/>
      <c r="O185" s="3"/>
      <c r="P185" s="3"/>
      <c r="Q185" s="2"/>
      <c r="R185" s="2"/>
      <c r="S185" s="2"/>
      <c r="T185" s="2"/>
      <c r="U185" s="44"/>
      <c r="V185" s="44"/>
      <c r="W185" s="20"/>
      <c r="X185" s="20"/>
      <c r="Y185" s="11"/>
      <c r="Z185" s="2">
        <f t="shared" si="18"/>
        <v>0</v>
      </c>
      <c r="AA185">
        <f t="shared" si="19"/>
        <v>10</v>
      </c>
      <c r="AB185">
        <f t="shared" si="20"/>
        <v>0</v>
      </c>
      <c r="AC185">
        <f t="shared" si="21"/>
        <v>0</v>
      </c>
      <c r="AD185" s="2">
        <f t="shared" si="22"/>
        <v>60</v>
      </c>
      <c r="AE185" s="2" t="str">
        <f t="shared" si="23"/>
        <v>HT Under 1.5 Goals</v>
      </c>
      <c r="AF185" s="6"/>
      <c r="AG185" s="6" t="str">
        <f t="shared" si="24"/>
        <v>HT Over 0.5 Goals</v>
      </c>
      <c r="AH185" s="6" t="str">
        <f t="shared" si="25"/>
        <v>NO</v>
      </c>
      <c r="AI185" s="6" t="str">
        <f t="shared" si="26"/>
        <v>NO</v>
      </c>
    </row>
    <row r="186" spans="1:35">
      <c r="A186" s="2"/>
      <c r="E186" s="3"/>
      <c r="F186" s="8"/>
      <c r="G186" s="2"/>
      <c r="H186" s="8"/>
      <c r="I186" s="2"/>
      <c r="J186" s="2"/>
      <c r="K186" s="2"/>
      <c r="L186" s="2"/>
      <c r="M186" s="2"/>
      <c r="N186" s="2"/>
      <c r="O186" s="3"/>
      <c r="P186" s="3"/>
      <c r="Q186" s="2"/>
      <c r="R186" s="2"/>
      <c r="S186" s="2"/>
      <c r="T186" s="2"/>
      <c r="U186" s="44"/>
      <c r="V186" s="44"/>
      <c r="W186" s="20"/>
      <c r="X186" s="20"/>
      <c r="Y186" s="11"/>
      <c r="Z186" s="2">
        <f t="shared" si="18"/>
        <v>0</v>
      </c>
      <c r="AA186">
        <f t="shared" si="19"/>
        <v>10</v>
      </c>
      <c r="AB186">
        <f t="shared" si="20"/>
        <v>0</v>
      </c>
      <c r="AC186">
        <f t="shared" si="21"/>
        <v>0</v>
      </c>
      <c r="AD186" s="2">
        <f t="shared" si="22"/>
        <v>60</v>
      </c>
      <c r="AE186" s="2" t="str">
        <f t="shared" si="23"/>
        <v>HT Under 1.5 Goals</v>
      </c>
      <c r="AF186" s="6"/>
      <c r="AG186" s="6" t="str">
        <f t="shared" si="24"/>
        <v>HT Over 0.5 Goals</v>
      </c>
      <c r="AH186" s="6" t="str">
        <f t="shared" si="25"/>
        <v>NO</v>
      </c>
      <c r="AI186" s="6" t="str">
        <f t="shared" si="26"/>
        <v>NO</v>
      </c>
    </row>
    <row r="187" spans="1:35">
      <c r="A187" s="2"/>
      <c r="E187" s="3"/>
      <c r="F187" s="8"/>
      <c r="G187" s="2"/>
      <c r="H187" s="8"/>
      <c r="I187" s="2"/>
      <c r="J187" s="2"/>
      <c r="K187" s="2"/>
      <c r="L187" s="2"/>
      <c r="M187" s="2"/>
      <c r="N187" s="2"/>
      <c r="O187" s="3"/>
      <c r="P187" s="3"/>
      <c r="Q187" s="2"/>
      <c r="R187" s="2"/>
      <c r="S187" s="2"/>
      <c r="T187" s="2"/>
      <c r="U187" s="44"/>
      <c r="V187" s="44"/>
      <c r="W187" s="20"/>
      <c r="X187" s="20"/>
      <c r="Y187" s="11"/>
      <c r="Z187" s="2">
        <f t="shared" si="18"/>
        <v>0</v>
      </c>
      <c r="AA187">
        <f t="shared" si="19"/>
        <v>10</v>
      </c>
      <c r="AB187">
        <f t="shared" si="20"/>
        <v>0</v>
      </c>
      <c r="AC187">
        <f t="shared" si="21"/>
        <v>0</v>
      </c>
      <c r="AD187" s="2">
        <f t="shared" si="22"/>
        <v>60</v>
      </c>
      <c r="AE187" s="2" t="str">
        <f t="shared" si="23"/>
        <v>HT Under 1.5 Goals</v>
      </c>
      <c r="AF187" s="6"/>
      <c r="AG187" s="6" t="str">
        <f t="shared" si="24"/>
        <v>HT Over 0.5 Goals</v>
      </c>
      <c r="AH187" s="6" t="str">
        <f t="shared" si="25"/>
        <v>NO</v>
      </c>
      <c r="AI187" s="6" t="str">
        <f t="shared" si="26"/>
        <v>NO</v>
      </c>
    </row>
    <row r="188" spans="1:35">
      <c r="A188" s="2"/>
      <c r="E188" s="3"/>
      <c r="F188" s="8"/>
      <c r="G188" s="2"/>
      <c r="H188" s="8"/>
      <c r="I188" s="2"/>
      <c r="J188" s="2"/>
      <c r="K188" s="2"/>
      <c r="L188" s="2"/>
      <c r="M188" s="2"/>
      <c r="N188" s="2"/>
      <c r="O188" s="3"/>
      <c r="P188" s="3"/>
      <c r="Q188" s="2"/>
      <c r="R188" s="2"/>
      <c r="S188" s="2"/>
      <c r="T188" s="2"/>
      <c r="U188" s="44"/>
      <c r="V188" s="44"/>
      <c r="W188" s="20"/>
      <c r="X188" s="20"/>
      <c r="Y188" s="11"/>
      <c r="Z188" s="2">
        <f t="shared" si="18"/>
        <v>0</v>
      </c>
      <c r="AA188">
        <f t="shared" si="19"/>
        <v>10</v>
      </c>
      <c r="AB188">
        <f t="shared" si="20"/>
        <v>0</v>
      </c>
      <c r="AC188">
        <f t="shared" si="21"/>
        <v>0</v>
      </c>
      <c r="AD188" s="2">
        <f t="shared" si="22"/>
        <v>60</v>
      </c>
      <c r="AE188" s="2" t="str">
        <f t="shared" si="23"/>
        <v>HT Under 1.5 Goals</v>
      </c>
      <c r="AF188" s="6"/>
      <c r="AG188" s="6" t="str">
        <f t="shared" si="24"/>
        <v>HT Over 0.5 Goals</v>
      </c>
      <c r="AH188" s="6" t="str">
        <f t="shared" si="25"/>
        <v>NO</v>
      </c>
      <c r="AI188" s="6" t="str">
        <f t="shared" si="26"/>
        <v>NO</v>
      </c>
    </row>
    <row r="189" spans="1:35">
      <c r="A189" s="2"/>
      <c r="E189" s="3"/>
      <c r="F189" s="8"/>
      <c r="G189" s="2"/>
      <c r="H189" s="8"/>
      <c r="I189" s="2"/>
      <c r="J189" s="2"/>
      <c r="K189" s="2"/>
      <c r="L189" s="2"/>
      <c r="M189" s="2"/>
      <c r="N189" s="2"/>
      <c r="O189" s="3"/>
      <c r="P189" s="3"/>
      <c r="Q189" s="2"/>
      <c r="R189" s="2"/>
      <c r="S189" s="2"/>
      <c r="T189" s="2"/>
      <c r="U189" s="44"/>
      <c r="V189" s="44"/>
      <c r="W189" s="20"/>
      <c r="X189" s="20"/>
      <c r="Y189" s="11"/>
      <c r="Z189" s="2">
        <f t="shared" si="18"/>
        <v>0</v>
      </c>
      <c r="AA189">
        <f t="shared" si="19"/>
        <v>10</v>
      </c>
      <c r="AB189">
        <f t="shared" si="20"/>
        <v>0</v>
      </c>
      <c r="AC189">
        <f t="shared" si="21"/>
        <v>0</v>
      </c>
      <c r="AD189" s="2">
        <f t="shared" si="22"/>
        <v>60</v>
      </c>
      <c r="AE189" s="2" t="str">
        <f t="shared" si="23"/>
        <v>HT Under 1.5 Goals</v>
      </c>
      <c r="AF189" s="6"/>
      <c r="AG189" s="6" t="str">
        <f t="shared" si="24"/>
        <v>HT Over 0.5 Goals</v>
      </c>
      <c r="AH189" s="6" t="str">
        <f t="shared" si="25"/>
        <v>NO</v>
      </c>
      <c r="AI189" s="6" t="str">
        <f t="shared" si="26"/>
        <v>NO</v>
      </c>
    </row>
    <row r="190" spans="1:35">
      <c r="A190" s="2"/>
      <c r="E190" s="3"/>
      <c r="F190" s="8"/>
      <c r="G190" s="2"/>
      <c r="H190" s="8"/>
      <c r="I190" s="2"/>
      <c r="J190" s="2"/>
      <c r="K190" s="2"/>
      <c r="L190" s="2"/>
      <c r="M190" s="2"/>
      <c r="N190" s="2"/>
      <c r="O190" s="3"/>
      <c r="P190" s="3"/>
      <c r="Q190" s="2"/>
      <c r="R190" s="2"/>
      <c r="S190" s="2"/>
      <c r="T190" s="2"/>
      <c r="U190" s="44"/>
      <c r="V190" s="44"/>
      <c r="W190" s="20"/>
      <c r="X190" s="20"/>
      <c r="Y190" s="11"/>
      <c r="Z190" s="2">
        <f t="shared" si="18"/>
        <v>0</v>
      </c>
      <c r="AA190">
        <f t="shared" si="19"/>
        <v>10</v>
      </c>
      <c r="AB190">
        <f t="shared" si="20"/>
        <v>0</v>
      </c>
      <c r="AC190">
        <f t="shared" si="21"/>
        <v>0</v>
      </c>
      <c r="AD190" s="2">
        <f t="shared" si="22"/>
        <v>60</v>
      </c>
      <c r="AE190" s="2" t="str">
        <f t="shared" si="23"/>
        <v>HT Under 1.5 Goals</v>
      </c>
      <c r="AF190" s="6"/>
      <c r="AG190" s="6" t="str">
        <f t="shared" si="24"/>
        <v>HT Over 0.5 Goals</v>
      </c>
      <c r="AH190" s="6" t="str">
        <f t="shared" si="25"/>
        <v>NO</v>
      </c>
      <c r="AI190" s="6" t="str">
        <f t="shared" si="26"/>
        <v>NO</v>
      </c>
    </row>
    <row r="191" spans="1:35">
      <c r="A191" s="2"/>
      <c r="E191" s="3"/>
      <c r="F191" s="8"/>
      <c r="G191" s="2"/>
      <c r="H191" s="8"/>
      <c r="I191" s="2"/>
      <c r="J191" s="2"/>
      <c r="K191" s="2"/>
      <c r="L191" s="2"/>
      <c r="M191" s="2"/>
      <c r="N191" s="2"/>
      <c r="O191" s="3"/>
      <c r="P191" s="3"/>
      <c r="Q191" s="2"/>
      <c r="R191" s="2"/>
      <c r="S191" s="2"/>
      <c r="T191" s="2"/>
      <c r="U191" s="44"/>
      <c r="V191" s="44"/>
      <c r="W191" s="20"/>
      <c r="X191" s="20"/>
      <c r="Y191" s="11"/>
      <c r="Z191" s="2">
        <f t="shared" si="18"/>
        <v>0</v>
      </c>
      <c r="AA191">
        <f t="shared" si="19"/>
        <v>10</v>
      </c>
      <c r="AB191">
        <f t="shared" si="20"/>
        <v>0</v>
      </c>
      <c r="AC191">
        <f t="shared" si="21"/>
        <v>0</v>
      </c>
      <c r="AD191" s="2">
        <f t="shared" si="22"/>
        <v>60</v>
      </c>
      <c r="AE191" s="2" t="str">
        <f t="shared" si="23"/>
        <v>HT Under 1.5 Goals</v>
      </c>
      <c r="AF191" s="6"/>
      <c r="AG191" s="6" t="str">
        <f t="shared" si="24"/>
        <v>HT Over 0.5 Goals</v>
      </c>
      <c r="AH191" s="6" t="str">
        <f t="shared" si="25"/>
        <v>NO</v>
      </c>
      <c r="AI191" s="6" t="str">
        <f t="shared" si="26"/>
        <v>NO</v>
      </c>
    </row>
    <row r="192" spans="1:35">
      <c r="A192" s="2"/>
      <c r="E192" s="3"/>
      <c r="F192" s="8"/>
      <c r="G192" s="2"/>
      <c r="H192" s="8"/>
      <c r="I192" s="2"/>
      <c r="J192" s="2"/>
      <c r="K192" s="2"/>
      <c r="L192" s="2"/>
      <c r="M192" s="2"/>
      <c r="N192" s="2"/>
      <c r="O192" s="3"/>
      <c r="P192" s="3"/>
      <c r="Q192" s="2"/>
      <c r="R192" s="2"/>
      <c r="S192" s="2"/>
      <c r="T192" s="2"/>
      <c r="U192" s="44"/>
      <c r="V192" s="44"/>
      <c r="W192" s="20"/>
      <c r="X192" s="20"/>
      <c r="Y192" s="11"/>
      <c r="Z192" s="2">
        <f t="shared" si="18"/>
        <v>0</v>
      </c>
      <c r="AA192">
        <f t="shared" si="19"/>
        <v>10</v>
      </c>
      <c r="AB192">
        <f t="shared" si="20"/>
        <v>0</v>
      </c>
      <c r="AC192">
        <f t="shared" si="21"/>
        <v>0</v>
      </c>
      <c r="AD192" s="2">
        <f t="shared" si="22"/>
        <v>60</v>
      </c>
      <c r="AE192" s="2" t="str">
        <f t="shared" si="23"/>
        <v>HT Under 1.5 Goals</v>
      </c>
      <c r="AF192" s="6"/>
      <c r="AG192" s="6" t="str">
        <f t="shared" si="24"/>
        <v>HT Over 0.5 Goals</v>
      </c>
      <c r="AH192" s="6" t="str">
        <f t="shared" si="25"/>
        <v>NO</v>
      </c>
      <c r="AI192" s="6" t="str">
        <f t="shared" si="26"/>
        <v>NO</v>
      </c>
    </row>
    <row r="193" spans="1:35">
      <c r="A193" s="2"/>
      <c r="E193" s="3"/>
      <c r="F193" s="8"/>
      <c r="G193" s="2"/>
      <c r="H193" s="8"/>
      <c r="I193" s="2"/>
      <c r="J193" s="2"/>
      <c r="K193" s="2"/>
      <c r="L193" s="2"/>
      <c r="M193" s="2"/>
      <c r="N193" s="2"/>
      <c r="O193" s="3"/>
      <c r="P193" s="3"/>
      <c r="Q193" s="2"/>
      <c r="R193" s="2"/>
      <c r="S193" s="2"/>
      <c r="T193" s="2"/>
      <c r="U193" s="44"/>
      <c r="V193" s="44"/>
      <c r="W193" s="20"/>
      <c r="X193" s="20"/>
      <c r="Y193" s="11"/>
      <c r="Z193" s="2">
        <f t="shared" si="18"/>
        <v>0</v>
      </c>
      <c r="AA193">
        <f t="shared" si="19"/>
        <v>10</v>
      </c>
      <c r="AB193">
        <f t="shared" si="20"/>
        <v>0</v>
      </c>
      <c r="AC193">
        <f t="shared" si="21"/>
        <v>0</v>
      </c>
      <c r="AD193" s="2">
        <f t="shared" si="22"/>
        <v>60</v>
      </c>
      <c r="AE193" s="2" t="str">
        <f t="shared" si="23"/>
        <v>HT Under 1.5 Goals</v>
      </c>
      <c r="AF193" s="6"/>
      <c r="AG193" s="6" t="str">
        <f t="shared" si="24"/>
        <v>HT Over 0.5 Goals</v>
      </c>
      <c r="AH193" s="6" t="str">
        <f t="shared" si="25"/>
        <v>NO</v>
      </c>
      <c r="AI193" s="6" t="str">
        <f t="shared" si="26"/>
        <v>NO</v>
      </c>
    </row>
    <row r="194" spans="1:35">
      <c r="A194" s="2"/>
      <c r="E194" s="3"/>
      <c r="F194" s="8"/>
      <c r="G194" s="2"/>
      <c r="H194" s="8"/>
      <c r="I194" s="2"/>
      <c r="J194" s="2"/>
      <c r="K194" s="2"/>
      <c r="L194" s="2"/>
      <c r="M194" s="2"/>
      <c r="N194" s="2"/>
      <c r="O194" s="3"/>
      <c r="P194" s="3"/>
      <c r="Q194" s="2"/>
      <c r="R194" s="2"/>
      <c r="S194" s="2"/>
      <c r="T194" s="2"/>
      <c r="U194" s="44"/>
      <c r="V194" s="44"/>
      <c r="W194" s="20"/>
      <c r="X194" s="20"/>
      <c r="Y194" s="11"/>
      <c r="Z194" s="2">
        <f t="shared" si="18"/>
        <v>0</v>
      </c>
      <c r="AA194">
        <f t="shared" si="19"/>
        <v>10</v>
      </c>
      <c r="AB194">
        <f t="shared" si="20"/>
        <v>0</v>
      </c>
      <c r="AC194">
        <f t="shared" si="21"/>
        <v>0</v>
      </c>
      <c r="AD194" s="2">
        <f t="shared" si="22"/>
        <v>60</v>
      </c>
      <c r="AE194" s="2" t="str">
        <f t="shared" si="23"/>
        <v>HT Under 1.5 Goals</v>
      </c>
      <c r="AF194" s="6"/>
      <c r="AG194" s="6" t="str">
        <f t="shared" si="24"/>
        <v>HT Over 0.5 Goals</v>
      </c>
      <c r="AH194" s="6" t="str">
        <f t="shared" si="25"/>
        <v>NO</v>
      </c>
      <c r="AI194" s="6" t="str">
        <f t="shared" si="26"/>
        <v>NO</v>
      </c>
    </row>
    <row r="195" spans="1:35">
      <c r="A195" s="2"/>
      <c r="E195" s="3"/>
      <c r="F195" s="8"/>
      <c r="G195" s="2"/>
      <c r="H195" s="8"/>
      <c r="I195" s="2"/>
      <c r="J195" s="2"/>
      <c r="K195" s="2"/>
      <c r="L195" s="2"/>
      <c r="M195" s="2"/>
      <c r="N195" s="2"/>
      <c r="O195" s="3"/>
      <c r="P195" s="3"/>
      <c r="Q195" s="2"/>
      <c r="R195" s="2"/>
      <c r="S195" s="2"/>
      <c r="T195" s="2"/>
      <c r="U195" s="44"/>
      <c r="V195" s="44"/>
      <c r="W195" s="20"/>
      <c r="X195" s="20"/>
      <c r="Y195" s="11"/>
      <c r="Z195" s="2">
        <f t="shared" si="18"/>
        <v>0</v>
      </c>
      <c r="AA195">
        <f t="shared" si="19"/>
        <v>10</v>
      </c>
      <c r="AB195">
        <f t="shared" si="20"/>
        <v>0</v>
      </c>
      <c r="AC195">
        <f t="shared" si="21"/>
        <v>0</v>
      </c>
      <c r="AD195" s="2">
        <f t="shared" si="22"/>
        <v>60</v>
      </c>
      <c r="AE195" s="2" t="str">
        <f t="shared" si="23"/>
        <v>HT Under 1.5 Goals</v>
      </c>
      <c r="AF195" s="6"/>
      <c r="AG195" s="6" t="str">
        <f t="shared" si="24"/>
        <v>HT Over 0.5 Goals</v>
      </c>
      <c r="AH195" s="6" t="str">
        <f t="shared" si="25"/>
        <v>NO</v>
      </c>
      <c r="AI195" s="6" t="str">
        <f t="shared" si="26"/>
        <v>NO</v>
      </c>
    </row>
    <row r="196" spans="1:35">
      <c r="A196" s="2"/>
      <c r="E196" s="3"/>
      <c r="F196" s="8"/>
      <c r="G196" s="2"/>
      <c r="H196" s="8"/>
      <c r="I196" s="2"/>
      <c r="J196" s="2"/>
      <c r="K196" s="2"/>
      <c r="L196" s="2"/>
      <c r="M196" s="2"/>
      <c r="N196" s="2"/>
      <c r="O196" s="3"/>
      <c r="P196" s="3"/>
      <c r="Q196" s="2"/>
      <c r="R196" s="2"/>
      <c r="S196" s="2"/>
      <c r="T196" s="2"/>
      <c r="U196" s="44"/>
      <c r="V196" s="44"/>
      <c r="W196" s="20"/>
      <c r="X196" s="20"/>
      <c r="Y196" s="11"/>
      <c r="Z196" s="2">
        <f t="shared" ref="Z196:Z259" si="27">IF(J196&gt;52,10,0)</f>
        <v>0</v>
      </c>
      <c r="AA196">
        <f t="shared" ref="AA196:AA259" si="28">IF(N196&gt;15,0,IF(N196&lt;8,10,5))</f>
        <v>10</v>
      </c>
      <c r="AB196">
        <f t="shared" ref="AB196:AB259" si="29">IF(U196&gt;60,10,IF(U196&lt;49,0,5))</f>
        <v>0</v>
      </c>
      <c r="AC196">
        <f t="shared" ref="AC196:AC259" si="30">IF(V196="Y",10,IF(V196="C",5,0))</f>
        <v>0</v>
      </c>
      <c r="AD196" s="2">
        <f t="shared" ref="AD196:AD259" si="31">SUM(Z196:AC196)+50</f>
        <v>60</v>
      </c>
      <c r="AE196" s="2" t="str">
        <f t="shared" ref="AE196:AE259" si="32">IF(AD196&lt;56,"HT Over 0.5 Goals","HT Under 1.5 Goals")</f>
        <v>HT Under 1.5 Goals</v>
      </c>
      <c r="AF196" s="6"/>
      <c r="AG196" s="6" t="str">
        <f t="shared" ref="AG196:AG259" si="33">IF(O196="1-0","HT Under 1.5 Goals",IF(O196="0-0","HT Under 1.5 Goals",IF(O196="0-1","HT Under 1.5 Goals","HT Over 0.5 Goals")))</f>
        <v>HT Over 0.5 Goals</v>
      </c>
      <c r="AH196" s="6" t="str">
        <f t="shared" ref="AH196:AH259" si="34">IF(O196="?",O196,AI196)</f>
        <v>NO</v>
      </c>
      <c r="AI196" s="6" t="str">
        <f t="shared" ref="AI196:AI259" si="35">IF(AE196=AG196,"YES",IF(O196="0-1","YES",IF(O196="1-0","YES",IF(O196="?","?","NO"))))</f>
        <v>NO</v>
      </c>
    </row>
    <row r="197" spans="1:35">
      <c r="A197" s="2"/>
      <c r="E197" s="3"/>
      <c r="F197" s="8"/>
      <c r="G197" s="2"/>
      <c r="H197" s="8"/>
      <c r="I197" s="2"/>
      <c r="J197" s="2"/>
      <c r="K197" s="2"/>
      <c r="L197" s="2"/>
      <c r="M197" s="2"/>
      <c r="N197" s="2"/>
      <c r="O197" s="3"/>
      <c r="P197" s="3"/>
      <c r="Q197" s="2"/>
      <c r="R197" s="2"/>
      <c r="S197" s="2"/>
      <c r="T197" s="2"/>
      <c r="U197" s="44"/>
      <c r="V197" s="44"/>
      <c r="W197" s="20"/>
      <c r="X197" s="20"/>
      <c r="Y197" s="11"/>
      <c r="Z197" s="2">
        <f t="shared" si="27"/>
        <v>0</v>
      </c>
      <c r="AA197">
        <f t="shared" si="28"/>
        <v>10</v>
      </c>
      <c r="AB197">
        <f t="shared" si="29"/>
        <v>0</v>
      </c>
      <c r="AC197">
        <f t="shared" si="30"/>
        <v>0</v>
      </c>
      <c r="AD197" s="2">
        <f t="shared" si="31"/>
        <v>60</v>
      </c>
      <c r="AE197" s="2" t="str">
        <f t="shared" si="32"/>
        <v>HT Under 1.5 Goals</v>
      </c>
      <c r="AF197" s="6"/>
      <c r="AG197" s="6" t="str">
        <f t="shared" si="33"/>
        <v>HT Over 0.5 Goals</v>
      </c>
      <c r="AH197" s="6" t="str">
        <f t="shared" si="34"/>
        <v>NO</v>
      </c>
      <c r="AI197" s="6" t="str">
        <f t="shared" si="35"/>
        <v>NO</v>
      </c>
    </row>
    <row r="198" spans="1:35">
      <c r="A198" s="2"/>
      <c r="E198" s="3"/>
      <c r="F198" s="8"/>
      <c r="G198" s="2"/>
      <c r="H198" s="8"/>
      <c r="I198" s="2"/>
      <c r="J198" s="2"/>
      <c r="K198" s="2"/>
      <c r="L198" s="2"/>
      <c r="M198" s="2"/>
      <c r="N198" s="2"/>
      <c r="O198" s="3"/>
      <c r="P198" s="3"/>
      <c r="Q198" s="2"/>
      <c r="R198" s="2"/>
      <c r="S198" s="2"/>
      <c r="T198" s="2"/>
      <c r="U198" s="44"/>
      <c r="V198" s="44"/>
      <c r="W198" s="20"/>
      <c r="X198" s="20"/>
      <c r="Y198" s="11"/>
      <c r="Z198" s="2">
        <f t="shared" si="27"/>
        <v>0</v>
      </c>
      <c r="AA198">
        <f t="shared" si="28"/>
        <v>10</v>
      </c>
      <c r="AB198">
        <f t="shared" si="29"/>
        <v>0</v>
      </c>
      <c r="AC198">
        <f t="shared" si="30"/>
        <v>0</v>
      </c>
      <c r="AD198" s="2">
        <f t="shared" si="31"/>
        <v>60</v>
      </c>
      <c r="AE198" s="2" t="str">
        <f t="shared" si="32"/>
        <v>HT Under 1.5 Goals</v>
      </c>
      <c r="AF198" s="6"/>
      <c r="AG198" s="6" t="str">
        <f t="shared" si="33"/>
        <v>HT Over 0.5 Goals</v>
      </c>
      <c r="AH198" s="6" t="str">
        <f t="shared" si="34"/>
        <v>NO</v>
      </c>
      <c r="AI198" s="6" t="str">
        <f t="shared" si="35"/>
        <v>NO</v>
      </c>
    </row>
    <row r="199" spans="1:35">
      <c r="A199" s="2"/>
      <c r="E199" s="3"/>
      <c r="F199" s="8"/>
      <c r="G199" s="2"/>
      <c r="H199" s="8"/>
      <c r="I199" s="2"/>
      <c r="J199" s="2"/>
      <c r="K199" s="2"/>
      <c r="L199" s="2"/>
      <c r="M199" s="2"/>
      <c r="N199" s="2"/>
      <c r="O199" s="3"/>
      <c r="P199" s="3"/>
      <c r="Q199" s="2"/>
      <c r="R199" s="2"/>
      <c r="S199" s="2"/>
      <c r="T199" s="2"/>
      <c r="U199" s="44"/>
      <c r="V199" s="44"/>
      <c r="W199" s="20"/>
      <c r="X199" s="20"/>
      <c r="Y199" s="11"/>
      <c r="Z199" s="2">
        <f t="shared" si="27"/>
        <v>0</v>
      </c>
      <c r="AA199">
        <f t="shared" si="28"/>
        <v>10</v>
      </c>
      <c r="AB199">
        <f t="shared" si="29"/>
        <v>0</v>
      </c>
      <c r="AC199">
        <f t="shared" si="30"/>
        <v>0</v>
      </c>
      <c r="AD199" s="2">
        <f t="shared" si="31"/>
        <v>60</v>
      </c>
      <c r="AE199" s="2" t="str">
        <f t="shared" si="32"/>
        <v>HT Under 1.5 Goals</v>
      </c>
      <c r="AF199" s="6"/>
      <c r="AG199" s="6" t="str">
        <f t="shared" si="33"/>
        <v>HT Over 0.5 Goals</v>
      </c>
      <c r="AH199" s="6" t="str">
        <f t="shared" si="34"/>
        <v>NO</v>
      </c>
      <c r="AI199" s="6" t="str">
        <f t="shared" si="35"/>
        <v>NO</v>
      </c>
    </row>
    <row r="200" spans="1:35">
      <c r="A200" s="2"/>
      <c r="E200" s="3"/>
      <c r="F200" s="8"/>
      <c r="G200" s="2"/>
      <c r="H200" s="8"/>
      <c r="I200" s="2"/>
      <c r="J200" s="2"/>
      <c r="K200" s="2"/>
      <c r="L200" s="2"/>
      <c r="M200" s="2"/>
      <c r="N200" s="2"/>
      <c r="O200" s="3"/>
      <c r="P200" s="3"/>
      <c r="Q200" s="2"/>
      <c r="R200" s="2"/>
      <c r="S200" s="2"/>
      <c r="T200" s="2"/>
      <c r="U200" s="44"/>
      <c r="V200" s="44"/>
      <c r="W200" s="20"/>
      <c r="X200" s="20"/>
      <c r="Y200" s="11"/>
      <c r="Z200" s="2">
        <f t="shared" si="27"/>
        <v>0</v>
      </c>
      <c r="AA200">
        <f t="shared" si="28"/>
        <v>10</v>
      </c>
      <c r="AB200">
        <f t="shared" si="29"/>
        <v>0</v>
      </c>
      <c r="AC200">
        <f t="shared" si="30"/>
        <v>0</v>
      </c>
      <c r="AD200" s="2">
        <f t="shared" si="31"/>
        <v>60</v>
      </c>
      <c r="AE200" s="2" t="str">
        <f t="shared" si="32"/>
        <v>HT Under 1.5 Goals</v>
      </c>
      <c r="AF200" s="6"/>
      <c r="AG200" s="6" t="str">
        <f t="shared" si="33"/>
        <v>HT Over 0.5 Goals</v>
      </c>
      <c r="AH200" s="6" t="str">
        <f t="shared" si="34"/>
        <v>NO</v>
      </c>
      <c r="AI200" s="6" t="str">
        <f t="shared" si="35"/>
        <v>NO</v>
      </c>
    </row>
    <row r="201" spans="1:35">
      <c r="A201" s="2"/>
      <c r="B201" s="21"/>
      <c r="C201" s="21"/>
      <c r="E201" s="3"/>
      <c r="F201" s="8"/>
      <c r="G201" s="2"/>
      <c r="H201" s="8"/>
      <c r="I201" s="2"/>
      <c r="J201" s="2"/>
      <c r="K201" s="2"/>
      <c r="L201" s="2"/>
      <c r="M201" s="2"/>
      <c r="N201" s="2"/>
      <c r="O201" s="3"/>
      <c r="P201" s="3"/>
      <c r="Q201" s="2"/>
      <c r="R201" s="2"/>
      <c r="S201" s="2"/>
      <c r="T201" s="2"/>
      <c r="U201" s="44"/>
      <c r="V201" s="44"/>
      <c r="W201" s="20"/>
      <c r="X201" s="20"/>
      <c r="Y201" s="11"/>
      <c r="Z201" s="2">
        <f t="shared" si="27"/>
        <v>0</v>
      </c>
      <c r="AA201">
        <f t="shared" si="28"/>
        <v>10</v>
      </c>
      <c r="AB201">
        <f t="shared" si="29"/>
        <v>0</v>
      </c>
      <c r="AC201">
        <f t="shared" si="30"/>
        <v>0</v>
      </c>
      <c r="AD201" s="2">
        <f t="shared" si="31"/>
        <v>60</v>
      </c>
      <c r="AE201" s="2" t="str">
        <f t="shared" si="32"/>
        <v>HT Under 1.5 Goals</v>
      </c>
      <c r="AF201" s="6"/>
      <c r="AG201" s="6" t="str">
        <f t="shared" si="33"/>
        <v>HT Over 0.5 Goals</v>
      </c>
      <c r="AH201" s="6" t="str">
        <f t="shared" si="34"/>
        <v>NO</v>
      </c>
      <c r="AI201" s="6" t="str">
        <f t="shared" si="35"/>
        <v>NO</v>
      </c>
    </row>
    <row r="202" spans="1:35">
      <c r="A202" s="2"/>
      <c r="E202" s="3"/>
      <c r="F202" s="8"/>
      <c r="G202" s="2"/>
      <c r="H202" s="8"/>
      <c r="I202" s="2"/>
      <c r="J202" s="2"/>
      <c r="K202" s="2"/>
      <c r="L202" s="2"/>
      <c r="M202" s="2"/>
      <c r="N202" s="2"/>
      <c r="O202" s="3"/>
      <c r="P202" s="3"/>
      <c r="Q202" s="2"/>
      <c r="R202" s="2"/>
      <c r="S202" s="2"/>
      <c r="T202" s="2"/>
      <c r="U202" s="44"/>
      <c r="V202" s="44"/>
      <c r="W202" s="20"/>
      <c r="X202" s="20"/>
      <c r="Y202" s="11"/>
      <c r="Z202" s="2">
        <f t="shared" si="27"/>
        <v>0</v>
      </c>
      <c r="AA202">
        <f t="shared" si="28"/>
        <v>10</v>
      </c>
      <c r="AB202">
        <f t="shared" si="29"/>
        <v>0</v>
      </c>
      <c r="AC202">
        <f t="shared" si="30"/>
        <v>0</v>
      </c>
      <c r="AD202" s="2">
        <f t="shared" si="31"/>
        <v>60</v>
      </c>
      <c r="AE202" s="2" t="str">
        <f t="shared" si="32"/>
        <v>HT Under 1.5 Goals</v>
      </c>
      <c r="AF202" s="6"/>
      <c r="AG202" s="6" t="str">
        <f t="shared" si="33"/>
        <v>HT Over 0.5 Goals</v>
      </c>
      <c r="AH202" s="6" t="str">
        <f t="shared" si="34"/>
        <v>NO</v>
      </c>
      <c r="AI202" s="6" t="str">
        <f t="shared" si="35"/>
        <v>NO</v>
      </c>
    </row>
    <row r="203" spans="1:35">
      <c r="A203" s="2"/>
      <c r="D203" s="51"/>
      <c r="E203" s="3"/>
      <c r="F203" s="8"/>
      <c r="G203" s="2"/>
      <c r="H203" s="8"/>
      <c r="I203" s="2"/>
      <c r="J203" s="2"/>
      <c r="K203" s="2"/>
      <c r="L203" s="2"/>
      <c r="M203" s="2"/>
      <c r="N203" s="2"/>
      <c r="O203" s="3"/>
      <c r="P203" s="3"/>
      <c r="Q203" s="2"/>
      <c r="R203" s="2"/>
      <c r="S203" s="2"/>
      <c r="T203" s="2"/>
      <c r="U203" s="44"/>
      <c r="V203" s="44"/>
      <c r="W203" s="20"/>
      <c r="X203" s="20"/>
      <c r="Y203" s="11"/>
      <c r="Z203" s="2">
        <f t="shared" si="27"/>
        <v>0</v>
      </c>
      <c r="AA203">
        <f t="shared" si="28"/>
        <v>10</v>
      </c>
      <c r="AB203">
        <f t="shared" si="29"/>
        <v>0</v>
      </c>
      <c r="AC203">
        <f t="shared" si="30"/>
        <v>0</v>
      </c>
      <c r="AD203" s="2">
        <f t="shared" si="31"/>
        <v>60</v>
      </c>
      <c r="AE203" s="2" t="str">
        <f t="shared" si="32"/>
        <v>HT Under 1.5 Goals</v>
      </c>
      <c r="AF203" s="6"/>
      <c r="AG203" s="6" t="str">
        <f t="shared" si="33"/>
        <v>HT Over 0.5 Goals</v>
      </c>
      <c r="AH203" s="6" t="str">
        <f t="shared" si="34"/>
        <v>NO</v>
      </c>
      <c r="AI203" s="6" t="str">
        <f t="shared" si="35"/>
        <v>NO</v>
      </c>
    </row>
    <row r="204" spans="1:35">
      <c r="A204" s="2"/>
      <c r="E204" s="3"/>
      <c r="F204" s="8"/>
      <c r="G204" s="2"/>
      <c r="H204" s="8"/>
      <c r="I204" s="2"/>
      <c r="J204" s="2"/>
      <c r="K204" s="2"/>
      <c r="L204" s="2"/>
      <c r="M204" s="2"/>
      <c r="N204" s="2"/>
      <c r="O204" s="3"/>
      <c r="P204" s="3"/>
      <c r="Q204" s="2"/>
      <c r="R204" s="2"/>
      <c r="S204" s="2"/>
      <c r="T204" s="2"/>
      <c r="U204" s="44"/>
      <c r="V204" s="44"/>
      <c r="W204" s="20"/>
      <c r="X204" s="20"/>
      <c r="Y204" s="11"/>
      <c r="Z204" s="2">
        <f t="shared" si="27"/>
        <v>0</v>
      </c>
      <c r="AA204">
        <f t="shared" si="28"/>
        <v>10</v>
      </c>
      <c r="AB204">
        <f t="shared" si="29"/>
        <v>0</v>
      </c>
      <c r="AC204">
        <f t="shared" si="30"/>
        <v>0</v>
      </c>
      <c r="AD204" s="2">
        <f t="shared" si="31"/>
        <v>60</v>
      </c>
      <c r="AE204" s="2" t="str">
        <f t="shared" si="32"/>
        <v>HT Under 1.5 Goals</v>
      </c>
      <c r="AF204" s="6"/>
      <c r="AG204" s="6" t="str">
        <f t="shared" si="33"/>
        <v>HT Over 0.5 Goals</v>
      </c>
      <c r="AH204" s="6" t="str">
        <f t="shared" si="34"/>
        <v>NO</v>
      </c>
      <c r="AI204" s="6" t="str">
        <f t="shared" si="35"/>
        <v>NO</v>
      </c>
    </row>
    <row r="205" spans="1:35">
      <c r="A205" s="2"/>
      <c r="E205" s="3"/>
      <c r="F205" s="8"/>
      <c r="G205" s="2"/>
      <c r="H205" s="8"/>
      <c r="I205" s="2"/>
      <c r="J205" s="2"/>
      <c r="K205" s="2"/>
      <c r="L205" s="2"/>
      <c r="M205" s="2"/>
      <c r="N205" s="2"/>
      <c r="O205" s="3"/>
      <c r="P205" s="3"/>
      <c r="Q205" s="2"/>
      <c r="R205" s="2"/>
      <c r="S205" s="2"/>
      <c r="T205" s="2"/>
      <c r="U205" s="44"/>
      <c r="V205" s="44"/>
      <c r="W205" s="20"/>
      <c r="X205" s="20"/>
      <c r="Y205" s="11"/>
      <c r="Z205" s="2">
        <f t="shared" si="27"/>
        <v>0</v>
      </c>
      <c r="AA205">
        <f t="shared" si="28"/>
        <v>10</v>
      </c>
      <c r="AB205">
        <f t="shared" si="29"/>
        <v>0</v>
      </c>
      <c r="AC205">
        <f t="shared" si="30"/>
        <v>0</v>
      </c>
      <c r="AD205" s="2">
        <f t="shared" si="31"/>
        <v>60</v>
      </c>
      <c r="AE205" s="2" t="str">
        <f t="shared" si="32"/>
        <v>HT Under 1.5 Goals</v>
      </c>
      <c r="AF205" s="6"/>
      <c r="AG205" s="6" t="str">
        <f t="shared" si="33"/>
        <v>HT Over 0.5 Goals</v>
      </c>
      <c r="AH205" s="6" t="str">
        <f t="shared" si="34"/>
        <v>NO</v>
      </c>
      <c r="AI205" s="6" t="str">
        <f t="shared" si="35"/>
        <v>NO</v>
      </c>
    </row>
    <row r="206" spans="1:35">
      <c r="A206" s="2"/>
      <c r="E206" s="3"/>
      <c r="F206" s="8"/>
      <c r="G206" s="2"/>
      <c r="H206" s="8"/>
      <c r="I206" s="2"/>
      <c r="J206" s="2"/>
      <c r="K206" s="2"/>
      <c r="L206" s="2"/>
      <c r="M206" s="2"/>
      <c r="N206" s="2"/>
      <c r="O206" s="3"/>
      <c r="P206" s="3"/>
      <c r="Q206" s="2"/>
      <c r="R206" s="2"/>
      <c r="S206" s="2"/>
      <c r="T206" s="2"/>
      <c r="U206" s="44"/>
      <c r="V206" s="44"/>
      <c r="W206" s="20"/>
      <c r="X206" s="20"/>
      <c r="Y206" s="11"/>
      <c r="Z206" s="2">
        <f t="shared" si="27"/>
        <v>0</v>
      </c>
      <c r="AA206">
        <f t="shared" si="28"/>
        <v>10</v>
      </c>
      <c r="AB206">
        <f t="shared" si="29"/>
        <v>0</v>
      </c>
      <c r="AC206">
        <f t="shared" si="30"/>
        <v>0</v>
      </c>
      <c r="AD206" s="2">
        <f t="shared" si="31"/>
        <v>60</v>
      </c>
      <c r="AE206" s="2" t="str">
        <f t="shared" si="32"/>
        <v>HT Under 1.5 Goals</v>
      </c>
      <c r="AF206" s="6"/>
      <c r="AG206" s="6" t="str">
        <f t="shared" si="33"/>
        <v>HT Over 0.5 Goals</v>
      </c>
      <c r="AH206" s="6" t="str">
        <f t="shared" si="34"/>
        <v>NO</v>
      </c>
      <c r="AI206" s="6" t="str">
        <f t="shared" si="35"/>
        <v>NO</v>
      </c>
    </row>
    <row r="207" spans="1:35">
      <c r="A207" s="2"/>
      <c r="E207" s="3"/>
      <c r="F207" s="8"/>
      <c r="G207" s="2"/>
      <c r="H207" s="8"/>
      <c r="I207" s="2"/>
      <c r="J207" s="2"/>
      <c r="K207" s="2"/>
      <c r="L207" s="2"/>
      <c r="M207" s="2"/>
      <c r="N207" s="2"/>
      <c r="O207" s="3"/>
      <c r="P207" s="3"/>
      <c r="Q207" s="2"/>
      <c r="R207" s="2"/>
      <c r="S207" s="2"/>
      <c r="T207" s="2"/>
      <c r="U207" s="44"/>
      <c r="V207" s="44"/>
      <c r="W207" s="20"/>
      <c r="X207" s="20"/>
      <c r="Y207" s="11"/>
      <c r="Z207" s="2">
        <f t="shared" si="27"/>
        <v>0</v>
      </c>
      <c r="AA207">
        <f t="shared" si="28"/>
        <v>10</v>
      </c>
      <c r="AB207">
        <f t="shared" si="29"/>
        <v>0</v>
      </c>
      <c r="AC207">
        <f t="shared" si="30"/>
        <v>0</v>
      </c>
      <c r="AD207" s="2">
        <f t="shared" si="31"/>
        <v>60</v>
      </c>
      <c r="AE207" s="2" t="str">
        <f t="shared" si="32"/>
        <v>HT Under 1.5 Goals</v>
      </c>
      <c r="AF207" s="6"/>
      <c r="AG207" s="6" t="str">
        <f t="shared" si="33"/>
        <v>HT Over 0.5 Goals</v>
      </c>
      <c r="AH207" s="6" t="str">
        <f t="shared" si="34"/>
        <v>NO</v>
      </c>
      <c r="AI207" s="6" t="str">
        <f t="shared" si="35"/>
        <v>NO</v>
      </c>
    </row>
    <row r="208" spans="1:35">
      <c r="A208" s="2"/>
      <c r="E208" s="3"/>
      <c r="F208" s="8"/>
      <c r="G208" s="2"/>
      <c r="H208" s="8"/>
      <c r="I208" s="2"/>
      <c r="J208" s="2"/>
      <c r="K208" s="2"/>
      <c r="L208" s="2"/>
      <c r="M208" s="2"/>
      <c r="N208" s="2"/>
      <c r="O208" s="3"/>
      <c r="P208" s="3"/>
      <c r="Q208" s="2"/>
      <c r="R208" s="2"/>
      <c r="S208" s="2"/>
      <c r="T208" s="2"/>
      <c r="U208" s="44"/>
      <c r="V208" s="44"/>
      <c r="W208" s="20"/>
      <c r="X208" s="20"/>
      <c r="Y208" s="11"/>
      <c r="Z208" s="2">
        <f t="shared" si="27"/>
        <v>0</v>
      </c>
      <c r="AA208">
        <f t="shared" si="28"/>
        <v>10</v>
      </c>
      <c r="AB208">
        <f t="shared" si="29"/>
        <v>0</v>
      </c>
      <c r="AC208">
        <f t="shared" si="30"/>
        <v>0</v>
      </c>
      <c r="AD208" s="2">
        <f t="shared" si="31"/>
        <v>60</v>
      </c>
      <c r="AE208" s="2" t="str">
        <f t="shared" si="32"/>
        <v>HT Under 1.5 Goals</v>
      </c>
      <c r="AF208" s="6"/>
      <c r="AG208" s="6" t="str">
        <f t="shared" si="33"/>
        <v>HT Over 0.5 Goals</v>
      </c>
      <c r="AH208" s="6" t="str">
        <f t="shared" si="34"/>
        <v>NO</v>
      </c>
      <c r="AI208" s="6" t="str">
        <f t="shared" si="35"/>
        <v>NO</v>
      </c>
    </row>
    <row r="209" spans="1:35">
      <c r="A209" s="2"/>
      <c r="E209" s="3"/>
      <c r="F209" s="8"/>
      <c r="G209" s="2"/>
      <c r="H209" s="8"/>
      <c r="I209" s="2"/>
      <c r="J209" s="2"/>
      <c r="K209" s="2"/>
      <c r="L209" s="2"/>
      <c r="M209" s="2"/>
      <c r="N209" s="2"/>
      <c r="O209" s="3"/>
      <c r="P209" s="3"/>
      <c r="Q209" s="2"/>
      <c r="R209" s="2"/>
      <c r="S209" s="2"/>
      <c r="T209" s="2"/>
      <c r="U209" s="44"/>
      <c r="V209" s="44"/>
      <c r="W209" s="20"/>
      <c r="X209" s="20"/>
      <c r="Y209" s="11"/>
      <c r="Z209" s="2">
        <f t="shared" si="27"/>
        <v>0</v>
      </c>
      <c r="AA209">
        <f t="shared" si="28"/>
        <v>10</v>
      </c>
      <c r="AB209">
        <f t="shared" si="29"/>
        <v>0</v>
      </c>
      <c r="AC209">
        <f t="shared" si="30"/>
        <v>0</v>
      </c>
      <c r="AD209" s="2">
        <f t="shared" si="31"/>
        <v>60</v>
      </c>
      <c r="AE209" s="2" t="str">
        <f t="shared" si="32"/>
        <v>HT Under 1.5 Goals</v>
      </c>
      <c r="AF209" s="6"/>
      <c r="AG209" s="6" t="str">
        <f t="shared" si="33"/>
        <v>HT Over 0.5 Goals</v>
      </c>
      <c r="AH209" s="6" t="str">
        <f t="shared" si="34"/>
        <v>NO</v>
      </c>
      <c r="AI209" s="6" t="str">
        <f t="shared" si="35"/>
        <v>NO</v>
      </c>
    </row>
    <row r="210" spans="1:35">
      <c r="A210" s="2"/>
      <c r="E210" s="3"/>
      <c r="F210" s="8"/>
      <c r="G210" s="2"/>
      <c r="H210" s="8"/>
      <c r="I210" s="2"/>
      <c r="J210" s="2"/>
      <c r="K210" s="2"/>
      <c r="L210" s="2"/>
      <c r="M210" s="2"/>
      <c r="N210" s="2"/>
      <c r="O210" s="3"/>
      <c r="P210" s="3"/>
      <c r="Q210" s="2"/>
      <c r="R210" s="2"/>
      <c r="S210" s="2"/>
      <c r="T210" s="2"/>
      <c r="U210" s="44"/>
      <c r="V210" s="44"/>
      <c r="W210" s="20"/>
      <c r="X210" s="20"/>
      <c r="Y210" s="11"/>
      <c r="Z210" s="2">
        <f t="shared" si="27"/>
        <v>0</v>
      </c>
      <c r="AA210">
        <f t="shared" si="28"/>
        <v>10</v>
      </c>
      <c r="AB210">
        <f t="shared" si="29"/>
        <v>0</v>
      </c>
      <c r="AC210">
        <f t="shared" si="30"/>
        <v>0</v>
      </c>
      <c r="AD210" s="2">
        <f t="shared" si="31"/>
        <v>60</v>
      </c>
      <c r="AE210" s="2" t="str">
        <f t="shared" si="32"/>
        <v>HT Under 1.5 Goals</v>
      </c>
      <c r="AF210" s="6"/>
      <c r="AG210" s="6" t="str">
        <f t="shared" si="33"/>
        <v>HT Over 0.5 Goals</v>
      </c>
      <c r="AH210" s="6" t="str">
        <f t="shared" si="34"/>
        <v>NO</v>
      </c>
      <c r="AI210" s="6" t="str">
        <f t="shared" si="35"/>
        <v>NO</v>
      </c>
    </row>
    <row r="211" spans="1:35">
      <c r="A211" s="2"/>
      <c r="E211" s="3"/>
      <c r="F211" s="8"/>
      <c r="G211" s="2"/>
      <c r="H211" s="8"/>
      <c r="I211" s="2"/>
      <c r="J211" s="2"/>
      <c r="K211" s="2"/>
      <c r="L211" s="2"/>
      <c r="M211" s="2"/>
      <c r="N211" s="2"/>
      <c r="O211" s="3"/>
      <c r="P211" s="3"/>
      <c r="Q211" s="2"/>
      <c r="R211" s="2"/>
      <c r="S211" s="2"/>
      <c r="T211" s="2"/>
      <c r="U211" s="44"/>
      <c r="V211" s="44"/>
      <c r="W211" s="20"/>
      <c r="X211" s="20"/>
      <c r="Y211" s="11"/>
      <c r="Z211" s="2">
        <f t="shared" si="27"/>
        <v>0</v>
      </c>
      <c r="AA211">
        <f t="shared" si="28"/>
        <v>10</v>
      </c>
      <c r="AB211">
        <f t="shared" si="29"/>
        <v>0</v>
      </c>
      <c r="AC211">
        <f t="shared" si="30"/>
        <v>0</v>
      </c>
      <c r="AD211" s="2">
        <f t="shared" si="31"/>
        <v>60</v>
      </c>
      <c r="AE211" s="2" t="str">
        <f t="shared" si="32"/>
        <v>HT Under 1.5 Goals</v>
      </c>
      <c r="AF211" s="6"/>
      <c r="AG211" s="6" t="str">
        <f t="shared" si="33"/>
        <v>HT Over 0.5 Goals</v>
      </c>
      <c r="AH211" s="6" t="str">
        <f t="shared" si="34"/>
        <v>NO</v>
      </c>
      <c r="AI211" s="6" t="str">
        <f t="shared" si="35"/>
        <v>NO</v>
      </c>
    </row>
    <row r="212" spans="1:35">
      <c r="A212" s="2"/>
      <c r="E212" s="3"/>
      <c r="F212" s="8"/>
      <c r="G212" s="2"/>
      <c r="H212" s="8"/>
      <c r="I212" s="2"/>
      <c r="J212" s="2"/>
      <c r="K212" s="2"/>
      <c r="L212" s="2"/>
      <c r="M212" s="2"/>
      <c r="N212" s="2"/>
      <c r="O212" s="3"/>
      <c r="P212" s="3"/>
      <c r="Q212" s="2"/>
      <c r="R212" s="2"/>
      <c r="S212" s="2"/>
      <c r="T212" s="2"/>
      <c r="U212" s="44"/>
      <c r="V212" s="44"/>
      <c r="W212" s="20"/>
      <c r="X212" s="20"/>
      <c r="Y212" s="11"/>
      <c r="Z212" s="2">
        <f t="shared" si="27"/>
        <v>0</v>
      </c>
      <c r="AA212">
        <f t="shared" si="28"/>
        <v>10</v>
      </c>
      <c r="AB212">
        <f t="shared" si="29"/>
        <v>0</v>
      </c>
      <c r="AC212">
        <f t="shared" si="30"/>
        <v>0</v>
      </c>
      <c r="AD212" s="2">
        <f t="shared" si="31"/>
        <v>60</v>
      </c>
      <c r="AE212" s="2" t="str">
        <f t="shared" si="32"/>
        <v>HT Under 1.5 Goals</v>
      </c>
      <c r="AF212" s="6"/>
      <c r="AG212" s="6" t="str">
        <f t="shared" si="33"/>
        <v>HT Over 0.5 Goals</v>
      </c>
      <c r="AH212" s="6" t="str">
        <f t="shared" si="34"/>
        <v>NO</v>
      </c>
      <c r="AI212" s="6" t="str">
        <f t="shared" si="35"/>
        <v>NO</v>
      </c>
    </row>
    <row r="213" spans="1:35">
      <c r="A213" s="2"/>
      <c r="E213" s="3"/>
      <c r="F213" s="8"/>
      <c r="G213" s="2"/>
      <c r="H213" s="8"/>
      <c r="I213" s="2"/>
      <c r="J213" s="2"/>
      <c r="K213" s="2"/>
      <c r="L213" s="2"/>
      <c r="M213" s="2"/>
      <c r="N213" s="2"/>
      <c r="O213" s="3"/>
      <c r="P213" s="3"/>
      <c r="Q213" s="2"/>
      <c r="R213" s="2"/>
      <c r="S213" s="2"/>
      <c r="T213" s="2"/>
      <c r="U213" s="44"/>
      <c r="V213" s="44"/>
      <c r="W213" s="20"/>
      <c r="X213" s="20"/>
      <c r="Y213" s="11"/>
      <c r="Z213" s="2">
        <f t="shared" si="27"/>
        <v>0</v>
      </c>
      <c r="AA213">
        <f t="shared" si="28"/>
        <v>10</v>
      </c>
      <c r="AB213">
        <f t="shared" si="29"/>
        <v>0</v>
      </c>
      <c r="AC213">
        <f t="shared" si="30"/>
        <v>0</v>
      </c>
      <c r="AD213" s="2">
        <f t="shared" si="31"/>
        <v>60</v>
      </c>
      <c r="AE213" s="2" t="str">
        <f t="shared" si="32"/>
        <v>HT Under 1.5 Goals</v>
      </c>
      <c r="AF213" s="6"/>
      <c r="AG213" s="6" t="str">
        <f t="shared" si="33"/>
        <v>HT Over 0.5 Goals</v>
      </c>
      <c r="AH213" s="6" t="str">
        <f t="shared" si="34"/>
        <v>NO</v>
      </c>
      <c r="AI213" s="6" t="str">
        <f t="shared" si="35"/>
        <v>NO</v>
      </c>
    </row>
    <row r="214" spans="1:35">
      <c r="A214" s="2"/>
      <c r="E214" s="3"/>
      <c r="F214" s="8"/>
      <c r="G214" s="2"/>
      <c r="H214" s="8"/>
      <c r="I214" s="2"/>
      <c r="J214" s="2"/>
      <c r="K214" s="2"/>
      <c r="L214" s="2"/>
      <c r="M214" s="2"/>
      <c r="N214" s="2"/>
      <c r="O214" s="3"/>
      <c r="P214" s="3"/>
      <c r="Q214" s="2"/>
      <c r="R214" s="2"/>
      <c r="S214" s="2"/>
      <c r="T214" s="2"/>
      <c r="U214" s="44"/>
      <c r="V214" s="44"/>
      <c r="W214" s="20"/>
      <c r="X214" s="20"/>
      <c r="Y214" s="11"/>
      <c r="Z214" s="2">
        <f t="shared" si="27"/>
        <v>0</v>
      </c>
      <c r="AA214">
        <f t="shared" si="28"/>
        <v>10</v>
      </c>
      <c r="AB214">
        <f t="shared" si="29"/>
        <v>0</v>
      </c>
      <c r="AC214">
        <f t="shared" si="30"/>
        <v>0</v>
      </c>
      <c r="AD214" s="2">
        <f t="shared" si="31"/>
        <v>60</v>
      </c>
      <c r="AE214" s="2" t="str">
        <f t="shared" si="32"/>
        <v>HT Under 1.5 Goals</v>
      </c>
      <c r="AF214" s="6"/>
      <c r="AG214" s="6" t="str">
        <f t="shared" si="33"/>
        <v>HT Over 0.5 Goals</v>
      </c>
      <c r="AH214" s="6" t="str">
        <f t="shared" si="34"/>
        <v>NO</v>
      </c>
      <c r="AI214" s="6" t="str">
        <f t="shared" si="35"/>
        <v>NO</v>
      </c>
    </row>
    <row r="215" spans="1:35">
      <c r="A215" s="2"/>
      <c r="E215" s="3"/>
      <c r="F215" s="8"/>
      <c r="G215" s="2"/>
      <c r="H215" s="8"/>
      <c r="I215" s="2"/>
      <c r="J215" s="2"/>
      <c r="K215" s="2"/>
      <c r="L215" s="2"/>
      <c r="M215" s="2"/>
      <c r="N215" s="2"/>
      <c r="O215" s="3"/>
      <c r="P215" s="3"/>
      <c r="Q215" s="2"/>
      <c r="R215" s="2"/>
      <c r="S215" s="2"/>
      <c r="T215" s="2"/>
      <c r="U215" s="44"/>
      <c r="V215" s="44"/>
      <c r="W215" s="20"/>
      <c r="X215" s="20"/>
      <c r="Y215" s="11"/>
      <c r="Z215" s="2">
        <f t="shared" si="27"/>
        <v>0</v>
      </c>
      <c r="AA215">
        <f t="shared" si="28"/>
        <v>10</v>
      </c>
      <c r="AB215">
        <f t="shared" si="29"/>
        <v>0</v>
      </c>
      <c r="AC215">
        <f t="shared" si="30"/>
        <v>0</v>
      </c>
      <c r="AD215" s="2">
        <f t="shared" si="31"/>
        <v>60</v>
      </c>
      <c r="AE215" s="2" t="str">
        <f t="shared" si="32"/>
        <v>HT Under 1.5 Goals</v>
      </c>
      <c r="AF215" s="6"/>
      <c r="AG215" s="6" t="str">
        <f t="shared" si="33"/>
        <v>HT Over 0.5 Goals</v>
      </c>
      <c r="AH215" s="6" t="str">
        <f t="shared" si="34"/>
        <v>NO</v>
      </c>
      <c r="AI215" s="6" t="str">
        <f t="shared" si="35"/>
        <v>NO</v>
      </c>
    </row>
    <row r="216" spans="1:35">
      <c r="A216" s="2"/>
      <c r="E216" s="3"/>
      <c r="F216" s="8"/>
      <c r="G216" s="2"/>
      <c r="H216" s="8"/>
      <c r="I216" s="2"/>
      <c r="J216" s="2"/>
      <c r="K216" s="2"/>
      <c r="L216" s="2"/>
      <c r="M216" s="2"/>
      <c r="N216" s="2"/>
      <c r="O216" s="3"/>
      <c r="P216" s="3"/>
      <c r="Q216" s="2"/>
      <c r="R216" s="2"/>
      <c r="S216" s="2"/>
      <c r="T216" s="2"/>
      <c r="U216" s="44"/>
      <c r="V216" s="44"/>
      <c r="W216" s="20"/>
      <c r="X216" s="20"/>
      <c r="Y216" s="11"/>
      <c r="Z216" s="2">
        <f t="shared" si="27"/>
        <v>0</v>
      </c>
      <c r="AA216">
        <f t="shared" si="28"/>
        <v>10</v>
      </c>
      <c r="AB216">
        <f t="shared" si="29"/>
        <v>0</v>
      </c>
      <c r="AC216">
        <f t="shared" si="30"/>
        <v>0</v>
      </c>
      <c r="AD216" s="2">
        <f t="shared" si="31"/>
        <v>60</v>
      </c>
      <c r="AE216" s="2" t="str">
        <f t="shared" si="32"/>
        <v>HT Under 1.5 Goals</v>
      </c>
      <c r="AF216" s="6"/>
      <c r="AG216" s="6" t="str">
        <f t="shared" si="33"/>
        <v>HT Over 0.5 Goals</v>
      </c>
      <c r="AH216" s="6" t="str">
        <f t="shared" si="34"/>
        <v>NO</v>
      </c>
      <c r="AI216" s="6" t="str">
        <f t="shared" si="35"/>
        <v>NO</v>
      </c>
    </row>
    <row r="217" spans="1:35">
      <c r="A217" s="2"/>
      <c r="E217" s="3"/>
      <c r="F217" s="8"/>
      <c r="G217" s="2"/>
      <c r="H217" s="8"/>
      <c r="I217" s="2"/>
      <c r="J217" s="2"/>
      <c r="K217" s="2"/>
      <c r="L217" s="2"/>
      <c r="M217" s="2"/>
      <c r="N217" s="2"/>
      <c r="O217" s="3"/>
      <c r="P217" s="3"/>
      <c r="Q217" s="2"/>
      <c r="R217" s="2"/>
      <c r="S217" s="2"/>
      <c r="T217" s="2"/>
      <c r="U217" s="44"/>
      <c r="V217" s="44"/>
      <c r="W217" s="20"/>
      <c r="X217" s="20"/>
      <c r="Y217" s="11"/>
      <c r="Z217" s="2">
        <f t="shared" si="27"/>
        <v>0</v>
      </c>
      <c r="AA217">
        <f t="shared" si="28"/>
        <v>10</v>
      </c>
      <c r="AB217">
        <f t="shared" si="29"/>
        <v>0</v>
      </c>
      <c r="AC217">
        <f t="shared" si="30"/>
        <v>0</v>
      </c>
      <c r="AD217" s="2">
        <f t="shared" si="31"/>
        <v>60</v>
      </c>
      <c r="AE217" s="2" t="str">
        <f t="shared" si="32"/>
        <v>HT Under 1.5 Goals</v>
      </c>
      <c r="AF217" s="6"/>
      <c r="AG217" s="6" t="str">
        <f t="shared" si="33"/>
        <v>HT Over 0.5 Goals</v>
      </c>
      <c r="AH217" s="6" t="str">
        <f t="shared" si="34"/>
        <v>NO</v>
      </c>
      <c r="AI217" s="6" t="str">
        <f t="shared" si="35"/>
        <v>NO</v>
      </c>
    </row>
    <row r="218" spans="1:35">
      <c r="A218" s="2"/>
      <c r="E218" s="3"/>
      <c r="F218" s="8"/>
      <c r="G218" s="2"/>
      <c r="H218" s="8"/>
      <c r="I218" s="2"/>
      <c r="J218" s="2"/>
      <c r="K218" s="2"/>
      <c r="L218" s="2"/>
      <c r="M218" s="2"/>
      <c r="N218" s="2"/>
      <c r="O218" s="3"/>
      <c r="P218" s="3"/>
      <c r="Q218" s="2"/>
      <c r="R218" s="2"/>
      <c r="S218" s="2"/>
      <c r="T218" s="2"/>
      <c r="U218" s="44"/>
      <c r="V218" s="44"/>
      <c r="W218" s="20"/>
      <c r="X218" s="20"/>
      <c r="Y218" s="11"/>
      <c r="Z218" s="2">
        <f t="shared" si="27"/>
        <v>0</v>
      </c>
      <c r="AA218">
        <f t="shared" si="28"/>
        <v>10</v>
      </c>
      <c r="AB218">
        <f t="shared" si="29"/>
        <v>0</v>
      </c>
      <c r="AC218">
        <f t="shared" si="30"/>
        <v>0</v>
      </c>
      <c r="AD218" s="2">
        <f t="shared" si="31"/>
        <v>60</v>
      </c>
      <c r="AE218" s="2" t="str">
        <f t="shared" si="32"/>
        <v>HT Under 1.5 Goals</v>
      </c>
      <c r="AF218" s="6"/>
      <c r="AG218" s="6" t="str">
        <f t="shared" si="33"/>
        <v>HT Over 0.5 Goals</v>
      </c>
      <c r="AH218" s="6" t="str">
        <f t="shared" si="34"/>
        <v>NO</v>
      </c>
      <c r="AI218" s="6" t="str">
        <f t="shared" si="35"/>
        <v>NO</v>
      </c>
    </row>
    <row r="219" spans="1:35">
      <c r="A219" s="2"/>
      <c r="E219" s="3"/>
      <c r="F219" s="8"/>
      <c r="G219" s="2"/>
      <c r="H219" s="8"/>
      <c r="I219" s="2"/>
      <c r="J219" s="2"/>
      <c r="K219" s="2"/>
      <c r="L219" s="2"/>
      <c r="M219" s="2"/>
      <c r="N219" s="2"/>
      <c r="O219" s="3"/>
      <c r="P219" s="3"/>
      <c r="Q219" s="2"/>
      <c r="R219" s="2"/>
      <c r="S219" s="2"/>
      <c r="T219" s="2"/>
      <c r="U219" s="44"/>
      <c r="V219" s="44"/>
      <c r="W219" s="20"/>
      <c r="X219" s="20"/>
      <c r="Y219" s="11"/>
      <c r="Z219" s="2">
        <f t="shared" si="27"/>
        <v>0</v>
      </c>
      <c r="AA219">
        <f t="shared" si="28"/>
        <v>10</v>
      </c>
      <c r="AB219">
        <f t="shared" si="29"/>
        <v>0</v>
      </c>
      <c r="AC219">
        <f t="shared" si="30"/>
        <v>0</v>
      </c>
      <c r="AD219" s="2">
        <f t="shared" si="31"/>
        <v>60</v>
      </c>
      <c r="AE219" s="2" t="str">
        <f t="shared" si="32"/>
        <v>HT Under 1.5 Goals</v>
      </c>
      <c r="AF219" s="6"/>
      <c r="AG219" s="6" t="str">
        <f t="shared" si="33"/>
        <v>HT Over 0.5 Goals</v>
      </c>
      <c r="AH219" s="6" t="str">
        <f t="shared" si="34"/>
        <v>NO</v>
      </c>
      <c r="AI219" s="6" t="str">
        <f t="shared" si="35"/>
        <v>NO</v>
      </c>
    </row>
    <row r="220" spans="1:35">
      <c r="A220" s="2"/>
      <c r="E220" s="3"/>
      <c r="F220" s="8"/>
      <c r="G220" s="2"/>
      <c r="H220" s="8"/>
      <c r="I220" s="2"/>
      <c r="J220" s="2"/>
      <c r="K220" s="2"/>
      <c r="L220" s="2"/>
      <c r="M220" s="2"/>
      <c r="N220" s="2"/>
      <c r="O220" s="3"/>
      <c r="P220" s="3"/>
      <c r="Q220" s="2"/>
      <c r="R220" s="2"/>
      <c r="S220" s="2"/>
      <c r="T220" s="2"/>
      <c r="U220" s="44"/>
      <c r="V220" s="44"/>
      <c r="W220" s="20"/>
      <c r="X220" s="20"/>
      <c r="Y220" s="11"/>
      <c r="Z220" s="2">
        <f t="shared" si="27"/>
        <v>0</v>
      </c>
      <c r="AA220">
        <f t="shared" si="28"/>
        <v>10</v>
      </c>
      <c r="AB220">
        <f t="shared" si="29"/>
        <v>0</v>
      </c>
      <c r="AC220">
        <f t="shared" si="30"/>
        <v>0</v>
      </c>
      <c r="AD220" s="2">
        <f t="shared" si="31"/>
        <v>60</v>
      </c>
      <c r="AE220" s="2" t="str">
        <f t="shared" si="32"/>
        <v>HT Under 1.5 Goals</v>
      </c>
      <c r="AF220" s="6"/>
      <c r="AG220" s="6" t="str">
        <f t="shared" si="33"/>
        <v>HT Over 0.5 Goals</v>
      </c>
      <c r="AH220" s="6" t="str">
        <f t="shared" si="34"/>
        <v>NO</v>
      </c>
      <c r="AI220" s="6" t="str">
        <f t="shared" si="35"/>
        <v>NO</v>
      </c>
    </row>
    <row r="221" spans="1:35">
      <c r="A221" s="2"/>
      <c r="E221" s="3"/>
      <c r="F221" s="8"/>
      <c r="G221" s="2"/>
      <c r="H221" s="8"/>
      <c r="I221" s="2"/>
      <c r="J221" s="2"/>
      <c r="K221" s="2"/>
      <c r="L221" s="2"/>
      <c r="M221" s="2"/>
      <c r="N221" s="2"/>
      <c r="O221" s="3"/>
      <c r="P221" s="3"/>
      <c r="Q221" s="2"/>
      <c r="R221" s="2"/>
      <c r="S221" s="2"/>
      <c r="T221" s="2"/>
      <c r="U221" s="44"/>
      <c r="V221" s="44"/>
      <c r="W221" s="20"/>
      <c r="X221" s="20"/>
      <c r="Y221" s="11"/>
      <c r="Z221" s="2">
        <f t="shared" si="27"/>
        <v>0</v>
      </c>
      <c r="AA221">
        <f t="shared" si="28"/>
        <v>10</v>
      </c>
      <c r="AB221">
        <f t="shared" si="29"/>
        <v>0</v>
      </c>
      <c r="AC221">
        <f t="shared" si="30"/>
        <v>0</v>
      </c>
      <c r="AD221" s="2">
        <f t="shared" si="31"/>
        <v>60</v>
      </c>
      <c r="AE221" s="2" t="str">
        <f t="shared" si="32"/>
        <v>HT Under 1.5 Goals</v>
      </c>
      <c r="AF221" s="6"/>
      <c r="AG221" s="6" t="str">
        <f t="shared" si="33"/>
        <v>HT Over 0.5 Goals</v>
      </c>
      <c r="AH221" s="6" t="str">
        <f t="shared" si="34"/>
        <v>NO</v>
      </c>
      <c r="AI221" s="6" t="str">
        <f t="shared" si="35"/>
        <v>NO</v>
      </c>
    </row>
    <row r="222" spans="1:35">
      <c r="A222" s="2"/>
      <c r="E222" s="3"/>
      <c r="F222" s="8"/>
      <c r="G222" s="2"/>
      <c r="H222" s="8"/>
      <c r="I222" s="2"/>
      <c r="J222" s="2"/>
      <c r="K222" s="2"/>
      <c r="L222" s="2"/>
      <c r="M222" s="2"/>
      <c r="N222" s="2"/>
      <c r="O222" s="3"/>
      <c r="P222" s="3"/>
      <c r="Q222" s="2"/>
      <c r="R222" s="2"/>
      <c r="S222" s="2"/>
      <c r="T222" s="2"/>
      <c r="U222" s="44"/>
      <c r="V222" s="44"/>
      <c r="W222" s="20"/>
      <c r="X222" s="20"/>
      <c r="Y222" s="11"/>
      <c r="Z222" s="2">
        <f t="shared" si="27"/>
        <v>0</v>
      </c>
      <c r="AA222">
        <f t="shared" si="28"/>
        <v>10</v>
      </c>
      <c r="AB222">
        <f t="shared" si="29"/>
        <v>0</v>
      </c>
      <c r="AC222">
        <f t="shared" si="30"/>
        <v>0</v>
      </c>
      <c r="AD222" s="2">
        <f t="shared" si="31"/>
        <v>60</v>
      </c>
      <c r="AE222" s="2" t="str">
        <f t="shared" si="32"/>
        <v>HT Under 1.5 Goals</v>
      </c>
      <c r="AF222" s="6"/>
      <c r="AG222" s="6" t="str">
        <f t="shared" si="33"/>
        <v>HT Over 0.5 Goals</v>
      </c>
      <c r="AH222" s="6" t="str">
        <f t="shared" si="34"/>
        <v>NO</v>
      </c>
      <c r="AI222" s="6" t="str">
        <f t="shared" si="35"/>
        <v>NO</v>
      </c>
    </row>
    <row r="223" spans="1:35">
      <c r="A223" s="2"/>
      <c r="E223" s="3"/>
      <c r="F223" s="8"/>
      <c r="G223" s="2"/>
      <c r="H223" s="8"/>
      <c r="I223" s="2"/>
      <c r="J223" s="2"/>
      <c r="K223" s="2"/>
      <c r="L223" s="2"/>
      <c r="M223" s="2"/>
      <c r="N223" s="2"/>
      <c r="O223" s="3"/>
      <c r="P223" s="3"/>
      <c r="Q223" s="2"/>
      <c r="R223" s="2"/>
      <c r="S223" s="2"/>
      <c r="T223" s="2"/>
      <c r="U223" s="44"/>
      <c r="V223" s="44"/>
      <c r="W223" s="20"/>
      <c r="X223" s="20"/>
      <c r="Y223" s="11"/>
      <c r="Z223" s="2">
        <f t="shared" si="27"/>
        <v>0</v>
      </c>
      <c r="AA223">
        <f t="shared" si="28"/>
        <v>10</v>
      </c>
      <c r="AB223">
        <f t="shared" si="29"/>
        <v>0</v>
      </c>
      <c r="AC223">
        <f t="shared" si="30"/>
        <v>0</v>
      </c>
      <c r="AD223" s="2">
        <f t="shared" si="31"/>
        <v>60</v>
      </c>
      <c r="AE223" s="2" t="str">
        <f t="shared" si="32"/>
        <v>HT Under 1.5 Goals</v>
      </c>
      <c r="AF223" s="6"/>
      <c r="AG223" s="6" t="str">
        <f t="shared" si="33"/>
        <v>HT Over 0.5 Goals</v>
      </c>
      <c r="AH223" s="6" t="str">
        <f t="shared" si="34"/>
        <v>NO</v>
      </c>
      <c r="AI223" s="6" t="str">
        <f t="shared" si="35"/>
        <v>NO</v>
      </c>
    </row>
    <row r="224" spans="1:35">
      <c r="A224" s="2"/>
      <c r="E224" s="3"/>
      <c r="F224" s="8"/>
      <c r="G224" s="2"/>
      <c r="H224" s="8"/>
      <c r="I224" s="2"/>
      <c r="J224" s="2"/>
      <c r="K224" s="2"/>
      <c r="L224" s="2"/>
      <c r="M224" s="2"/>
      <c r="N224" s="2"/>
      <c r="O224" s="3"/>
      <c r="P224" s="3"/>
      <c r="Q224" s="2"/>
      <c r="R224" s="2"/>
      <c r="S224" s="2"/>
      <c r="T224" s="2"/>
      <c r="U224" s="44"/>
      <c r="V224" s="44"/>
      <c r="W224" s="20"/>
      <c r="X224" s="20"/>
      <c r="Y224" s="11"/>
      <c r="Z224" s="2">
        <f t="shared" si="27"/>
        <v>0</v>
      </c>
      <c r="AA224">
        <f t="shared" si="28"/>
        <v>10</v>
      </c>
      <c r="AB224">
        <f t="shared" si="29"/>
        <v>0</v>
      </c>
      <c r="AC224">
        <f t="shared" si="30"/>
        <v>0</v>
      </c>
      <c r="AD224" s="2">
        <f t="shared" si="31"/>
        <v>60</v>
      </c>
      <c r="AE224" s="2" t="str">
        <f t="shared" si="32"/>
        <v>HT Under 1.5 Goals</v>
      </c>
      <c r="AF224" s="6"/>
      <c r="AG224" s="6" t="str">
        <f t="shared" si="33"/>
        <v>HT Over 0.5 Goals</v>
      </c>
      <c r="AH224" s="6" t="str">
        <f t="shared" si="34"/>
        <v>NO</v>
      </c>
      <c r="AI224" s="6" t="str">
        <f t="shared" si="35"/>
        <v>NO</v>
      </c>
    </row>
    <row r="225" spans="1:35">
      <c r="A225" s="2"/>
      <c r="E225" s="3"/>
      <c r="F225" s="8"/>
      <c r="G225" s="2"/>
      <c r="H225" s="8"/>
      <c r="I225" s="2"/>
      <c r="J225" s="2"/>
      <c r="K225" s="2"/>
      <c r="L225" s="2"/>
      <c r="M225" s="2"/>
      <c r="N225" s="2"/>
      <c r="O225" s="3"/>
      <c r="P225" s="3"/>
      <c r="Q225" s="2"/>
      <c r="R225" s="2"/>
      <c r="S225" s="2"/>
      <c r="T225" s="2"/>
      <c r="U225" s="44"/>
      <c r="V225" s="44"/>
      <c r="W225" s="20"/>
      <c r="X225" s="20"/>
      <c r="Y225" s="11"/>
      <c r="Z225" s="2">
        <f t="shared" si="27"/>
        <v>0</v>
      </c>
      <c r="AA225">
        <f t="shared" si="28"/>
        <v>10</v>
      </c>
      <c r="AB225">
        <f t="shared" si="29"/>
        <v>0</v>
      </c>
      <c r="AC225">
        <f t="shared" si="30"/>
        <v>0</v>
      </c>
      <c r="AD225" s="2">
        <f t="shared" si="31"/>
        <v>60</v>
      </c>
      <c r="AE225" s="2" t="str">
        <f t="shared" si="32"/>
        <v>HT Under 1.5 Goals</v>
      </c>
      <c r="AF225" s="6"/>
      <c r="AG225" s="6" t="str">
        <f t="shared" si="33"/>
        <v>HT Over 0.5 Goals</v>
      </c>
      <c r="AH225" s="6" t="str">
        <f t="shared" si="34"/>
        <v>NO</v>
      </c>
      <c r="AI225" s="6" t="str">
        <f t="shared" si="35"/>
        <v>NO</v>
      </c>
    </row>
    <row r="226" spans="1:35">
      <c r="A226" s="2"/>
      <c r="E226" s="3"/>
      <c r="F226" s="8"/>
      <c r="G226" s="2"/>
      <c r="H226" s="8"/>
      <c r="I226" s="2"/>
      <c r="J226" s="2"/>
      <c r="K226" s="2"/>
      <c r="L226" s="2"/>
      <c r="M226" s="2"/>
      <c r="N226" s="2"/>
      <c r="O226" s="3"/>
      <c r="P226" s="3"/>
      <c r="Q226" s="2"/>
      <c r="R226" s="2"/>
      <c r="S226" s="2"/>
      <c r="T226" s="2"/>
      <c r="U226" s="44"/>
      <c r="V226" s="44"/>
      <c r="W226" s="20"/>
      <c r="X226" s="20"/>
      <c r="Y226" s="11"/>
      <c r="Z226" s="2">
        <f t="shared" si="27"/>
        <v>0</v>
      </c>
      <c r="AA226">
        <f t="shared" si="28"/>
        <v>10</v>
      </c>
      <c r="AB226">
        <f t="shared" si="29"/>
        <v>0</v>
      </c>
      <c r="AC226">
        <f t="shared" si="30"/>
        <v>0</v>
      </c>
      <c r="AD226" s="2">
        <f t="shared" si="31"/>
        <v>60</v>
      </c>
      <c r="AE226" s="2" t="str">
        <f t="shared" si="32"/>
        <v>HT Under 1.5 Goals</v>
      </c>
      <c r="AF226" s="6"/>
      <c r="AG226" s="6" t="str">
        <f t="shared" si="33"/>
        <v>HT Over 0.5 Goals</v>
      </c>
      <c r="AH226" s="6" t="str">
        <f t="shared" si="34"/>
        <v>NO</v>
      </c>
      <c r="AI226" s="6" t="str">
        <f t="shared" si="35"/>
        <v>NO</v>
      </c>
    </row>
    <row r="227" spans="1:35">
      <c r="A227" s="2"/>
      <c r="E227" s="3"/>
      <c r="F227" s="8"/>
      <c r="G227" s="2"/>
      <c r="H227" s="8"/>
      <c r="I227" s="2"/>
      <c r="J227" s="2"/>
      <c r="K227" s="2"/>
      <c r="L227" s="2"/>
      <c r="M227" s="2"/>
      <c r="N227" s="2"/>
      <c r="O227" s="3"/>
      <c r="P227" s="3"/>
      <c r="Q227" s="2"/>
      <c r="R227" s="2"/>
      <c r="S227" s="2"/>
      <c r="T227" s="2"/>
      <c r="U227" s="44"/>
      <c r="V227" s="44"/>
      <c r="W227" s="20"/>
      <c r="X227" s="20"/>
      <c r="Y227" s="11"/>
      <c r="Z227" s="2">
        <f t="shared" si="27"/>
        <v>0</v>
      </c>
      <c r="AA227">
        <f t="shared" si="28"/>
        <v>10</v>
      </c>
      <c r="AB227">
        <f t="shared" si="29"/>
        <v>0</v>
      </c>
      <c r="AC227">
        <f t="shared" si="30"/>
        <v>0</v>
      </c>
      <c r="AD227" s="2">
        <f t="shared" si="31"/>
        <v>60</v>
      </c>
      <c r="AE227" s="2" t="str">
        <f t="shared" si="32"/>
        <v>HT Under 1.5 Goals</v>
      </c>
      <c r="AF227" s="6"/>
      <c r="AG227" s="6" t="str">
        <f t="shared" si="33"/>
        <v>HT Over 0.5 Goals</v>
      </c>
      <c r="AH227" s="6" t="str">
        <f t="shared" si="34"/>
        <v>NO</v>
      </c>
      <c r="AI227" s="6" t="str">
        <f t="shared" si="35"/>
        <v>NO</v>
      </c>
    </row>
    <row r="228" spans="1:35">
      <c r="A228" s="2"/>
      <c r="E228" s="3"/>
      <c r="F228" s="8"/>
      <c r="G228" s="2"/>
      <c r="H228" s="8"/>
      <c r="I228" s="2"/>
      <c r="J228" s="2"/>
      <c r="K228" s="2"/>
      <c r="L228" s="2"/>
      <c r="M228" s="2"/>
      <c r="N228" s="2"/>
      <c r="O228" s="3"/>
      <c r="P228" s="3"/>
      <c r="Q228" s="2"/>
      <c r="R228" s="2"/>
      <c r="S228" s="2"/>
      <c r="T228" s="2"/>
      <c r="U228" s="44"/>
      <c r="V228" s="44"/>
      <c r="W228" s="20"/>
      <c r="X228" s="20"/>
      <c r="Y228" s="11"/>
      <c r="Z228" s="2">
        <f t="shared" si="27"/>
        <v>0</v>
      </c>
      <c r="AA228">
        <f t="shared" si="28"/>
        <v>10</v>
      </c>
      <c r="AB228">
        <f t="shared" si="29"/>
        <v>0</v>
      </c>
      <c r="AC228">
        <f t="shared" si="30"/>
        <v>0</v>
      </c>
      <c r="AD228" s="2">
        <f t="shared" si="31"/>
        <v>60</v>
      </c>
      <c r="AE228" s="2" t="str">
        <f t="shared" si="32"/>
        <v>HT Under 1.5 Goals</v>
      </c>
      <c r="AF228" s="6"/>
      <c r="AG228" s="6" t="str">
        <f t="shared" si="33"/>
        <v>HT Over 0.5 Goals</v>
      </c>
      <c r="AH228" s="6" t="str">
        <f t="shared" si="34"/>
        <v>NO</v>
      </c>
      <c r="AI228" s="6" t="str">
        <f t="shared" si="35"/>
        <v>NO</v>
      </c>
    </row>
    <row r="229" spans="1:35">
      <c r="A229" s="2"/>
      <c r="E229" s="3"/>
      <c r="F229" s="8"/>
      <c r="G229" s="2"/>
      <c r="H229" s="8"/>
      <c r="I229" s="2"/>
      <c r="J229" s="2"/>
      <c r="K229" s="2"/>
      <c r="L229" s="2"/>
      <c r="M229" s="2"/>
      <c r="N229" s="2"/>
      <c r="O229" s="3"/>
      <c r="P229" s="3"/>
      <c r="Q229" s="2"/>
      <c r="R229" s="2"/>
      <c r="S229" s="2"/>
      <c r="T229" s="2"/>
      <c r="U229" s="44"/>
      <c r="V229" s="44"/>
      <c r="W229" s="20"/>
      <c r="X229" s="20"/>
      <c r="Y229" s="11"/>
      <c r="Z229" s="2">
        <f t="shared" si="27"/>
        <v>0</v>
      </c>
      <c r="AA229">
        <f t="shared" si="28"/>
        <v>10</v>
      </c>
      <c r="AB229">
        <f t="shared" si="29"/>
        <v>0</v>
      </c>
      <c r="AC229">
        <f t="shared" si="30"/>
        <v>0</v>
      </c>
      <c r="AD229" s="2">
        <f t="shared" si="31"/>
        <v>60</v>
      </c>
      <c r="AE229" s="2" t="str">
        <f t="shared" si="32"/>
        <v>HT Under 1.5 Goals</v>
      </c>
      <c r="AF229" s="6"/>
      <c r="AG229" s="6" t="str">
        <f t="shared" si="33"/>
        <v>HT Over 0.5 Goals</v>
      </c>
      <c r="AH229" s="6" t="str">
        <f t="shared" si="34"/>
        <v>NO</v>
      </c>
      <c r="AI229" s="6" t="str">
        <f t="shared" si="35"/>
        <v>NO</v>
      </c>
    </row>
    <row r="230" spans="1:35">
      <c r="A230" s="2"/>
      <c r="E230" s="3"/>
      <c r="F230" s="8"/>
      <c r="G230" s="2"/>
      <c r="H230" s="8"/>
      <c r="I230" s="2"/>
      <c r="J230" s="2"/>
      <c r="K230" s="2"/>
      <c r="L230" s="2"/>
      <c r="M230" s="2"/>
      <c r="N230" s="2"/>
      <c r="O230" s="3"/>
      <c r="P230" s="3"/>
      <c r="Q230" s="2"/>
      <c r="R230" s="2"/>
      <c r="S230" s="2"/>
      <c r="T230" s="2"/>
      <c r="U230" s="44"/>
      <c r="V230" s="44"/>
      <c r="W230" s="20"/>
      <c r="X230" s="20"/>
      <c r="Y230" s="11"/>
      <c r="Z230" s="2">
        <f t="shared" si="27"/>
        <v>0</v>
      </c>
      <c r="AA230">
        <f t="shared" si="28"/>
        <v>10</v>
      </c>
      <c r="AB230">
        <f t="shared" si="29"/>
        <v>0</v>
      </c>
      <c r="AC230">
        <f t="shared" si="30"/>
        <v>0</v>
      </c>
      <c r="AD230" s="2">
        <f t="shared" si="31"/>
        <v>60</v>
      </c>
      <c r="AE230" s="2" t="str">
        <f t="shared" si="32"/>
        <v>HT Under 1.5 Goals</v>
      </c>
      <c r="AF230" s="6"/>
      <c r="AG230" s="6" t="str">
        <f t="shared" si="33"/>
        <v>HT Over 0.5 Goals</v>
      </c>
      <c r="AH230" s="6" t="str">
        <f t="shared" si="34"/>
        <v>NO</v>
      </c>
      <c r="AI230" s="6" t="str">
        <f t="shared" si="35"/>
        <v>NO</v>
      </c>
    </row>
    <row r="231" spans="1:35">
      <c r="A231" s="2"/>
      <c r="E231" s="3"/>
      <c r="F231" s="8"/>
      <c r="G231" s="2"/>
      <c r="H231" s="8"/>
      <c r="I231" s="2"/>
      <c r="J231" s="2"/>
      <c r="K231" s="2"/>
      <c r="L231" s="2"/>
      <c r="M231" s="2"/>
      <c r="N231" s="2"/>
      <c r="O231" s="3"/>
      <c r="P231" s="3"/>
      <c r="Q231" s="2"/>
      <c r="R231" s="2"/>
      <c r="S231" s="2"/>
      <c r="T231" s="2"/>
      <c r="U231" s="44"/>
      <c r="V231" s="44"/>
      <c r="W231" s="20"/>
      <c r="X231" s="20"/>
      <c r="Y231" s="11"/>
      <c r="Z231" s="2">
        <f t="shared" si="27"/>
        <v>0</v>
      </c>
      <c r="AA231">
        <f t="shared" si="28"/>
        <v>10</v>
      </c>
      <c r="AB231">
        <f t="shared" si="29"/>
        <v>0</v>
      </c>
      <c r="AC231">
        <f t="shared" si="30"/>
        <v>0</v>
      </c>
      <c r="AD231" s="2">
        <f t="shared" si="31"/>
        <v>60</v>
      </c>
      <c r="AE231" s="2" t="str">
        <f t="shared" si="32"/>
        <v>HT Under 1.5 Goals</v>
      </c>
      <c r="AF231" s="6"/>
      <c r="AG231" s="6" t="str">
        <f t="shared" si="33"/>
        <v>HT Over 0.5 Goals</v>
      </c>
      <c r="AH231" s="6" t="str">
        <f t="shared" si="34"/>
        <v>NO</v>
      </c>
      <c r="AI231" s="6" t="str">
        <f t="shared" si="35"/>
        <v>NO</v>
      </c>
    </row>
    <row r="232" spans="1:35">
      <c r="A232" s="2"/>
      <c r="E232" s="3"/>
      <c r="F232" s="8"/>
      <c r="G232" s="2"/>
      <c r="H232" s="8"/>
      <c r="I232" s="2"/>
      <c r="J232" s="2"/>
      <c r="K232" s="2"/>
      <c r="L232" s="2"/>
      <c r="M232" s="2"/>
      <c r="N232" s="2"/>
      <c r="O232" s="3"/>
      <c r="P232" s="3"/>
      <c r="Q232" s="2"/>
      <c r="R232" s="2"/>
      <c r="S232" s="2"/>
      <c r="T232" s="2"/>
      <c r="U232" s="44"/>
      <c r="V232" s="44"/>
      <c r="W232" s="20"/>
      <c r="X232" s="20"/>
      <c r="Y232" s="11"/>
      <c r="Z232" s="2">
        <f t="shared" si="27"/>
        <v>0</v>
      </c>
      <c r="AA232">
        <f t="shared" si="28"/>
        <v>10</v>
      </c>
      <c r="AB232">
        <f t="shared" si="29"/>
        <v>0</v>
      </c>
      <c r="AC232">
        <f t="shared" si="30"/>
        <v>0</v>
      </c>
      <c r="AD232" s="2">
        <f t="shared" si="31"/>
        <v>60</v>
      </c>
      <c r="AE232" s="2" t="str">
        <f t="shared" si="32"/>
        <v>HT Under 1.5 Goals</v>
      </c>
      <c r="AF232" s="6"/>
      <c r="AG232" s="6" t="str">
        <f t="shared" si="33"/>
        <v>HT Over 0.5 Goals</v>
      </c>
      <c r="AH232" s="6" t="str">
        <f t="shared" si="34"/>
        <v>NO</v>
      </c>
      <c r="AI232" s="6" t="str">
        <f t="shared" si="35"/>
        <v>NO</v>
      </c>
    </row>
    <row r="233" spans="1:35">
      <c r="A233" s="2"/>
      <c r="E233" s="3"/>
      <c r="F233" s="8"/>
      <c r="G233" s="2"/>
      <c r="H233" s="8"/>
      <c r="I233" s="2"/>
      <c r="J233" s="2"/>
      <c r="K233" s="2"/>
      <c r="L233" s="2"/>
      <c r="M233" s="2"/>
      <c r="N233" s="2"/>
      <c r="O233" s="3"/>
      <c r="P233" s="3"/>
      <c r="Q233" s="2"/>
      <c r="R233" s="2"/>
      <c r="S233" s="2"/>
      <c r="T233" s="2"/>
      <c r="U233" s="44"/>
      <c r="V233" s="44"/>
      <c r="W233" s="20"/>
      <c r="X233" s="20"/>
      <c r="Y233" s="11"/>
      <c r="Z233" s="2">
        <f t="shared" si="27"/>
        <v>0</v>
      </c>
      <c r="AA233">
        <f t="shared" si="28"/>
        <v>10</v>
      </c>
      <c r="AB233">
        <f t="shared" si="29"/>
        <v>0</v>
      </c>
      <c r="AC233">
        <f t="shared" si="30"/>
        <v>0</v>
      </c>
      <c r="AD233" s="2">
        <f t="shared" si="31"/>
        <v>60</v>
      </c>
      <c r="AE233" s="2" t="str">
        <f t="shared" si="32"/>
        <v>HT Under 1.5 Goals</v>
      </c>
      <c r="AF233" s="6"/>
      <c r="AG233" s="6" t="str">
        <f t="shared" si="33"/>
        <v>HT Over 0.5 Goals</v>
      </c>
      <c r="AH233" s="6" t="str">
        <f t="shared" si="34"/>
        <v>NO</v>
      </c>
      <c r="AI233" s="6" t="str">
        <f t="shared" si="35"/>
        <v>NO</v>
      </c>
    </row>
    <row r="234" spans="1:35">
      <c r="A234" s="2"/>
      <c r="E234" s="3"/>
      <c r="F234" s="8"/>
      <c r="G234" s="2"/>
      <c r="H234" s="8"/>
      <c r="I234" s="2"/>
      <c r="J234" s="2"/>
      <c r="K234" s="2"/>
      <c r="L234" s="2"/>
      <c r="M234" s="2"/>
      <c r="N234" s="2"/>
      <c r="O234" s="3"/>
      <c r="P234" s="3"/>
      <c r="Q234" s="2"/>
      <c r="R234" s="2"/>
      <c r="S234" s="2"/>
      <c r="T234" s="2"/>
      <c r="U234" s="44"/>
      <c r="V234" s="44"/>
      <c r="W234" s="20"/>
      <c r="X234" s="20"/>
      <c r="Y234" s="11"/>
      <c r="Z234" s="2">
        <f t="shared" si="27"/>
        <v>0</v>
      </c>
      <c r="AA234">
        <f t="shared" si="28"/>
        <v>10</v>
      </c>
      <c r="AB234">
        <f t="shared" si="29"/>
        <v>0</v>
      </c>
      <c r="AC234">
        <f t="shared" si="30"/>
        <v>0</v>
      </c>
      <c r="AD234" s="2">
        <f t="shared" si="31"/>
        <v>60</v>
      </c>
      <c r="AE234" s="2" t="str">
        <f t="shared" si="32"/>
        <v>HT Under 1.5 Goals</v>
      </c>
      <c r="AF234" s="6"/>
      <c r="AG234" s="6" t="str">
        <f t="shared" si="33"/>
        <v>HT Over 0.5 Goals</v>
      </c>
      <c r="AH234" s="6" t="str">
        <f t="shared" si="34"/>
        <v>NO</v>
      </c>
      <c r="AI234" s="6" t="str">
        <f t="shared" si="35"/>
        <v>NO</v>
      </c>
    </row>
    <row r="235" spans="1:35">
      <c r="A235" s="2"/>
      <c r="E235" s="3"/>
      <c r="F235" s="8"/>
      <c r="G235" s="2"/>
      <c r="H235" s="8"/>
      <c r="I235" s="2"/>
      <c r="J235" s="2"/>
      <c r="K235" s="2"/>
      <c r="L235" s="2"/>
      <c r="M235" s="2"/>
      <c r="N235" s="2"/>
      <c r="O235" s="3"/>
      <c r="P235" s="3"/>
      <c r="Q235" s="2"/>
      <c r="R235" s="2"/>
      <c r="S235" s="2"/>
      <c r="T235" s="2"/>
      <c r="U235" s="44"/>
      <c r="V235" s="44"/>
      <c r="W235" s="20"/>
      <c r="X235" s="20"/>
      <c r="Y235" s="11"/>
      <c r="Z235" s="2">
        <f t="shared" si="27"/>
        <v>0</v>
      </c>
      <c r="AA235">
        <f t="shared" si="28"/>
        <v>10</v>
      </c>
      <c r="AB235">
        <f t="shared" si="29"/>
        <v>0</v>
      </c>
      <c r="AC235">
        <f t="shared" si="30"/>
        <v>0</v>
      </c>
      <c r="AD235" s="2">
        <f t="shared" si="31"/>
        <v>60</v>
      </c>
      <c r="AE235" s="2" t="str">
        <f t="shared" si="32"/>
        <v>HT Under 1.5 Goals</v>
      </c>
      <c r="AF235" s="6"/>
      <c r="AG235" s="6" t="str">
        <f t="shared" si="33"/>
        <v>HT Over 0.5 Goals</v>
      </c>
      <c r="AH235" s="6" t="str">
        <f t="shared" si="34"/>
        <v>NO</v>
      </c>
      <c r="AI235" s="6" t="str">
        <f t="shared" si="35"/>
        <v>NO</v>
      </c>
    </row>
    <row r="236" spans="1:35">
      <c r="A236" s="2"/>
      <c r="E236" s="3"/>
      <c r="F236" s="8"/>
      <c r="G236" s="2"/>
      <c r="H236" s="8"/>
      <c r="I236" s="2"/>
      <c r="J236" s="2"/>
      <c r="K236" s="2"/>
      <c r="L236" s="2"/>
      <c r="M236" s="2"/>
      <c r="N236" s="2"/>
      <c r="O236" s="3"/>
      <c r="P236" s="3"/>
      <c r="Q236" s="2"/>
      <c r="R236" s="2"/>
      <c r="S236" s="2"/>
      <c r="T236" s="2"/>
      <c r="U236" s="44"/>
      <c r="V236" s="44"/>
      <c r="W236" s="20"/>
      <c r="X236" s="20"/>
      <c r="Y236" s="11"/>
      <c r="Z236" s="2">
        <f t="shared" si="27"/>
        <v>0</v>
      </c>
      <c r="AA236">
        <f t="shared" si="28"/>
        <v>10</v>
      </c>
      <c r="AB236">
        <f t="shared" si="29"/>
        <v>0</v>
      </c>
      <c r="AC236">
        <f t="shared" si="30"/>
        <v>0</v>
      </c>
      <c r="AD236" s="2">
        <f t="shared" si="31"/>
        <v>60</v>
      </c>
      <c r="AE236" s="2" t="str">
        <f t="shared" si="32"/>
        <v>HT Under 1.5 Goals</v>
      </c>
      <c r="AF236" s="6"/>
      <c r="AG236" s="6" t="str">
        <f t="shared" si="33"/>
        <v>HT Over 0.5 Goals</v>
      </c>
      <c r="AH236" s="6" t="str">
        <f t="shared" si="34"/>
        <v>NO</v>
      </c>
      <c r="AI236" s="6" t="str">
        <f t="shared" si="35"/>
        <v>NO</v>
      </c>
    </row>
    <row r="237" spans="1:35">
      <c r="A237" s="2"/>
      <c r="E237" s="3"/>
      <c r="F237" s="8"/>
      <c r="G237" s="2"/>
      <c r="H237" s="8"/>
      <c r="I237" s="2"/>
      <c r="J237" s="2"/>
      <c r="K237" s="2"/>
      <c r="L237" s="2"/>
      <c r="M237" s="2"/>
      <c r="N237" s="2"/>
      <c r="O237" s="3"/>
      <c r="P237" s="3"/>
      <c r="Q237" s="2"/>
      <c r="R237" s="2"/>
      <c r="S237" s="2"/>
      <c r="T237" s="2"/>
      <c r="U237" s="44"/>
      <c r="V237" s="44"/>
      <c r="W237" s="20"/>
      <c r="X237" s="20"/>
      <c r="Y237" s="11"/>
      <c r="Z237" s="2">
        <f t="shared" si="27"/>
        <v>0</v>
      </c>
      <c r="AA237">
        <f t="shared" si="28"/>
        <v>10</v>
      </c>
      <c r="AB237">
        <f t="shared" si="29"/>
        <v>0</v>
      </c>
      <c r="AC237">
        <f t="shared" si="30"/>
        <v>0</v>
      </c>
      <c r="AD237" s="2">
        <f t="shared" si="31"/>
        <v>60</v>
      </c>
      <c r="AE237" s="2" t="str">
        <f t="shared" si="32"/>
        <v>HT Under 1.5 Goals</v>
      </c>
      <c r="AF237" s="6"/>
      <c r="AG237" s="6" t="str">
        <f t="shared" si="33"/>
        <v>HT Over 0.5 Goals</v>
      </c>
      <c r="AH237" s="6" t="str">
        <f t="shared" si="34"/>
        <v>NO</v>
      </c>
      <c r="AI237" s="6" t="str">
        <f t="shared" si="35"/>
        <v>NO</v>
      </c>
    </row>
    <row r="238" spans="1:35">
      <c r="A238" s="2"/>
      <c r="E238" s="3"/>
      <c r="F238" s="8"/>
      <c r="G238" s="2"/>
      <c r="H238" s="8"/>
      <c r="I238" s="2"/>
      <c r="J238" s="2"/>
      <c r="K238" s="2"/>
      <c r="L238" s="2"/>
      <c r="M238" s="2"/>
      <c r="N238" s="2"/>
      <c r="O238" s="3"/>
      <c r="P238" s="3"/>
      <c r="Q238" s="2"/>
      <c r="R238" s="2"/>
      <c r="S238" s="2"/>
      <c r="T238" s="2"/>
      <c r="U238" s="44"/>
      <c r="V238" s="44"/>
      <c r="W238" s="20"/>
      <c r="X238" s="20"/>
      <c r="Y238" s="11"/>
      <c r="Z238" s="2">
        <f t="shared" si="27"/>
        <v>0</v>
      </c>
      <c r="AA238">
        <f t="shared" si="28"/>
        <v>10</v>
      </c>
      <c r="AB238">
        <f t="shared" si="29"/>
        <v>0</v>
      </c>
      <c r="AC238">
        <f t="shared" si="30"/>
        <v>0</v>
      </c>
      <c r="AD238" s="2">
        <f t="shared" si="31"/>
        <v>60</v>
      </c>
      <c r="AE238" s="2" t="str">
        <f t="shared" si="32"/>
        <v>HT Under 1.5 Goals</v>
      </c>
      <c r="AF238" s="6"/>
      <c r="AG238" s="6" t="str">
        <f t="shared" si="33"/>
        <v>HT Over 0.5 Goals</v>
      </c>
      <c r="AH238" s="6" t="str">
        <f t="shared" si="34"/>
        <v>NO</v>
      </c>
      <c r="AI238" s="6" t="str">
        <f t="shared" si="35"/>
        <v>NO</v>
      </c>
    </row>
    <row r="239" spans="1:35">
      <c r="E239" s="10"/>
      <c r="F239" s="8"/>
      <c r="G239" s="2"/>
      <c r="H239" s="8"/>
      <c r="I239" s="2"/>
      <c r="J239" s="2"/>
      <c r="K239" s="2"/>
      <c r="L239" s="2"/>
      <c r="M239" s="2"/>
      <c r="N239" s="2"/>
      <c r="O239" s="3"/>
      <c r="P239" s="3"/>
      <c r="Q239" s="2"/>
      <c r="R239" s="2"/>
      <c r="S239" s="2"/>
      <c r="T239" s="2"/>
      <c r="U239" s="44"/>
      <c r="V239" s="44"/>
      <c r="W239" s="20"/>
      <c r="X239" s="20">
        <f t="shared" ref="X239:X259" si="36">IF(W239=1.5,1.3,IF(W239=1.55,1.3,IF(W239=1.6,1.3,IF(W239=1.65,1.35,IF(W239=1.7,1.35,IF(W239=1.75,1.4,IF(W239=1.8,1.45,IF(W239=1.8,1.5,IF(W239=1.85,1.5,IF(W239=1.9,1.55,IF(W239=1.95,1.6,IF(W239=2,1.6,IF(W239&lt;1.5,1.25,1.65)))))))))))))</f>
        <v>1.25</v>
      </c>
      <c r="Y239" s="11"/>
      <c r="Z239" s="2">
        <f t="shared" si="27"/>
        <v>0</v>
      </c>
      <c r="AA239">
        <f t="shared" si="28"/>
        <v>10</v>
      </c>
      <c r="AB239">
        <f t="shared" si="29"/>
        <v>0</v>
      </c>
      <c r="AC239">
        <f t="shared" si="30"/>
        <v>0</v>
      </c>
      <c r="AD239" s="2">
        <f t="shared" si="31"/>
        <v>60</v>
      </c>
      <c r="AE239" s="2" t="str">
        <f t="shared" si="32"/>
        <v>HT Under 1.5 Goals</v>
      </c>
      <c r="AF239" s="6"/>
      <c r="AG239" s="6" t="str">
        <f t="shared" si="33"/>
        <v>HT Over 0.5 Goals</v>
      </c>
      <c r="AH239" s="6" t="str">
        <f t="shared" si="34"/>
        <v>NO</v>
      </c>
      <c r="AI239" s="6" t="str">
        <f t="shared" si="35"/>
        <v>NO</v>
      </c>
    </row>
    <row r="240" spans="1:35">
      <c r="E240" s="10"/>
      <c r="F240" s="8"/>
      <c r="G240" s="2"/>
      <c r="H240" s="8"/>
      <c r="I240" s="2"/>
      <c r="J240" s="2"/>
      <c r="K240" s="2"/>
      <c r="L240" s="2"/>
      <c r="M240" s="2"/>
      <c r="N240" s="2"/>
      <c r="O240" s="3"/>
      <c r="P240" s="3"/>
      <c r="Q240" s="2"/>
      <c r="R240" s="2"/>
      <c r="S240" s="2"/>
      <c r="T240" s="2"/>
      <c r="U240" s="44"/>
      <c r="V240" s="44"/>
      <c r="W240" s="20"/>
      <c r="X240" s="20">
        <f t="shared" si="36"/>
        <v>1.25</v>
      </c>
      <c r="Y240" s="11"/>
      <c r="Z240" s="2">
        <f t="shared" si="27"/>
        <v>0</v>
      </c>
      <c r="AA240">
        <f t="shared" si="28"/>
        <v>10</v>
      </c>
      <c r="AB240">
        <f t="shared" si="29"/>
        <v>0</v>
      </c>
      <c r="AC240">
        <f t="shared" si="30"/>
        <v>0</v>
      </c>
      <c r="AD240" s="2">
        <f t="shared" si="31"/>
        <v>60</v>
      </c>
      <c r="AE240" s="2" t="str">
        <f t="shared" si="32"/>
        <v>HT Under 1.5 Goals</v>
      </c>
      <c r="AF240" s="6"/>
      <c r="AG240" s="6" t="str">
        <f t="shared" si="33"/>
        <v>HT Over 0.5 Goals</v>
      </c>
      <c r="AH240" s="6" t="str">
        <f t="shared" si="34"/>
        <v>NO</v>
      </c>
      <c r="AI240" s="6" t="str">
        <f t="shared" si="35"/>
        <v>NO</v>
      </c>
    </row>
    <row r="241" spans="5:35">
      <c r="E241" s="10"/>
      <c r="F241" s="8"/>
      <c r="G241" s="2"/>
      <c r="H241" s="8"/>
      <c r="I241" s="2"/>
      <c r="J241" s="2"/>
      <c r="K241" s="2"/>
      <c r="L241" s="2"/>
      <c r="M241" s="2"/>
      <c r="N241" s="2"/>
      <c r="O241" s="3"/>
      <c r="P241" s="3"/>
      <c r="Q241" s="2"/>
      <c r="R241" s="2"/>
      <c r="S241" s="2"/>
      <c r="T241" s="2"/>
      <c r="U241" s="44"/>
      <c r="V241" s="44"/>
      <c r="W241" s="20"/>
      <c r="X241" s="20">
        <f t="shared" si="36"/>
        <v>1.25</v>
      </c>
      <c r="Y241" s="11"/>
      <c r="Z241" s="2">
        <f t="shared" si="27"/>
        <v>0</v>
      </c>
      <c r="AA241">
        <f t="shared" si="28"/>
        <v>10</v>
      </c>
      <c r="AB241">
        <f t="shared" si="29"/>
        <v>0</v>
      </c>
      <c r="AC241">
        <f t="shared" si="30"/>
        <v>0</v>
      </c>
      <c r="AD241" s="2">
        <f t="shared" si="31"/>
        <v>60</v>
      </c>
      <c r="AE241" s="2" t="str">
        <f t="shared" si="32"/>
        <v>HT Under 1.5 Goals</v>
      </c>
      <c r="AF241" s="6"/>
      <c r="AG241" s="6" t="str">
        <f t="shared" si="33"/>
        <v>HT Over 0.5 Goals</v>
      </c>
      <c r="AH241" s="6" t="str">
        <f t="shared" si="34"/>
        <v>NO</v>
      </c>
      <c r="AI241" s="6" t="str">
        <f t="shared" si="35"/>
        <v>NO</v>
      </c>
    </row>
    <row r="242" spans="5:35">
      <c r="E242" s="10"/>
      <c r="F242" s="8"/>
      <c r="G242" s="2"/>
      <c r="H242" s="8"/>
      <c r="I242" s="2"/>
      <c r="J242" s="2"/>
      <c r="K242" s="2"/>
      <c r="L242" s="2"/>
      <c r="M242" s="2"/>
      <c r="N242" s="2"/>
      <c r="O242" s="3"/>
      <c r="P242" s="3"/>
      <c r="Q242" s="2"/>
      <c r="R242" s="2"/>
      <c r="S242" s="2"/>
      <c r="T242" s="2"/>
      <c r="U242" s="44"/>
      <c r="V242" s="44"/>
      <c r="W242" s="20"/>
      <c r="X242" s="20">
        <f t="shared" si="36"/>
        <v>1.25</v>
      </c>
      <c r="Y242" s="11"/>
      <c r="Z242" s="2">
        <f t="shared" si="27"/>
        <v>0</v>
      </c>
      <c r="AA242">
        <f t="shared" si="28"/>
        <v>10</v>
      </c>
      <c r="AB242">
        <f t="shared" si="29"/>
        <v>0</v>
      </c>
      <c r="AC242">
        <f t="shared" si="30"/>
        <v>0</v>
      </c>
      <c r="AD242" s="2">
        <f t="shared" si="31"/>
        <v>60</v>
      </c>
      <c r="AE242" s="2" t="str">
        <f t="shared" si="32"/>
        <v>HT Under 1.5 Goals</v>
      </c>
      <c r="AF242" s="6"/>
      <c r="AG242" s="6" t="str">
        <f t="shared" si="33"/>
        <v>HT Over 0.5 Goals</v>
      </c>
      <c r="AH242" s="6" t="str">
        <f t="shared" si="34"/>
        <v>NO</v>
      </c>
      <c r="AI242" s="6" t="str">
        <f t="shared" si="35"/>
        <v>NO</v>
      </c>
    </row>
    <row r="243" spans="5:35">
      <c r="E243" s="10"/>
      <c r="F243" s="8"/>
      <c r="G243" s="2"/>
      <c r="H243" s="8"/>
      <c r="I243" s="2"/>
      <c r="J243" s="2"/>
      <c r="K243" s="2"/>
      <c r="L243" s="2"/>
      <c r="M243" s="2"/>
      <c r="N243" s="2"/>
      <c r="O243" s="3"/>
      <c r="P243" s="3"/>
      <c r="Q243" s="2"/>
      <c r="R243" s="2"/>
      <c r="S243" s="2"/>
      <c r="T243" s="2"/>
      <c r="U243" s="44"/>
      <c r="V243" s="44"/>
      <c r="W243" s="20"/>
      <c r="X243" s="20">
        <f t="shared" si="36"/>
        <v>1.25</v>
      </c>
      <c r="Y243" s="11"/>
      <c r="Z243" s="2">
        <f t="shared" si="27"/>
        <v>0</v>
      </c>
      <c r="AA243">
        <f t="shared" si="28"/>
        <v>10</v>
      </c>
      <c r="AB243">
        <f t="shared" si="29"/>
        <v>0</v>
      </c>
      <c r="AC243">
        <f t="shared" si="30"/>
        <v>0</v>
      </c>
      <c r="AD243" s="2">
        <f t="shared" si="31"/>
        <v>60</v>
      </c>
      <c r="AE243" s="2" t="str">
        <f t="shared" si="32"/>
        <v>HT Under 1.5 Goals</v>
      </c>
      <c r="AF243" s="6"/>
      <c r="AG243" s="6" t="str">
        <f t="shared" si="33"/>
        <v>HT Over 0.5 Goals</v>
      </c>
      <c r="AH243" s="6" t="str">
        <f t="shared" si="34"/>
        <v>NO</v>
      </c>
      <c r="AI243" s="6" t="str">
        <f t="shared" si="35"/>
        <v>NO</v>
      </c>
    </row>
    <row r="244" spans="5:35">
      <c r="E244" s="10"/>
      <c r="F244" s="8"/>
      <c r="G244" s="2"/>
      <c r="H244" s="8"/>
      <c r="I244" s="2"/>
      <c r="J244" s="2"/>
      <c r="K244" s="2"/>
      <c r="L244" s="2"/>
      <c r="M244" s="2"/>
      <c r="N244" s="2"/>
      <c r="O244" s="3"/>
      <c r="P244" s="3"/>
      <c r="Q244" s="2"/>
      <c r="R244" s="2"/>
      <c r="S244" s="2"/>
      <c r="T244" s="2"/>
      <c r="U244" s="44"/>
      <c r="V244" s="44"/>
      <c r="W244" s="20"/>
      <c r="X244" s="20">
        <f t="shared" si="36"/>
        <v>1.25</v>
      </c>
      <c r="Y244" s="11"/>
      <c r="Z244" s="2">
        <f t="shared" si="27"/>
        <v>0</v>
      </c>
      <c r="AA244">
        <f t="shared" si="28"/>
        <v>10</v>
      </c>
      <c r="AB244">
        <f t="shared" si="29"/>
        <v>0</v>
      </c>
      <c r="AC244">
        <f t="shared" si="30"/>
        <v>0</v>
      </c>
      <c r="AD244" s="2">
        <f t="shared" si="31"/>
        <v>60</v>
      </c>
      <c r="AE244" s="2" t="str">
        <f t="shared" si="32"/>
        <v>HT Under 1.5 Goals</v>
      </c>
      <c r="AF244" s="6"/>
      <c r="AG244" s="6" t="str">
        <f t="shared" si="33"/>
        <v>HT Over 0.5 Goals</v>
      </c>
      <c r="AH244" s="6" t="str">
        <f t="shared" si="34"/>
        <v>NO</v>
      </c>
      <c r="AI244" s="6" t="str">
        <f t="shared" si="35"/>
        <v>NO</v>
      </c>
    </row>
    <row r="245" spans="5:35">
      <c r="E245" s="10"/>
      <c r="F245" s="8"/>
      <c r="G245" s="2"/>
      <c r="H245" s="8"/>
      <c r="I245" s="2"/>
      <c r="J245" s="2"/>
      <c r="K245" s="2"/>
      <c r="L245" s="2"/>
      <c r="M245" s="2"/>
      <c r="N245" s="2"/>
      <c r="O245" s="3"/>
      <c r="P245" s="3"/>
      <c r="Q245" s="2"/>
      <c r="R245" s="2"/>
      <c r="S245" s="2"/>
      <c r="T245" s="2"/>
      <c r="U245" s="44"/>
      <c r="V245" s="44"/>
      <c r="W245" s="20"/>
      <c r="X245" s="20">
        <f t="shared" si="36"/>
        <v>1.25</v>
      </c>
      <c r="Y245" s="11"/>
      <c r="Z245" s="2">
        <f t="shared" si="27"/>
        <v>0</v>
      </c>
      <c r="AA245">
        <f t="shared" si="28"/>
        <v>10</v>
      </c>
      <c r="AB245">
        <f t="shared" si="29"/>
        <v>0</v>
      </c>
      <c r="AC245">
        <f t="shared" si="30"/>
        <v>0</v>
      </c>
      <c r="AD245" s="2">
        <f t="shared" si="31"/>
        <v>60</v>
      </c>
      <c r="AE245" s="2" t="str">
        <f t="shared" si="32"/>
        <v>HT Under 1.5 Goals</v>
      </c>
      <c r="AF245" s="6"/>
      <c r="AG245" s="6" t="str">
        <f t="shared" si="33"/>
        <v>HT Over 0.5 Goals</v>
      </c>
      <c r="AH245" s="6" t="str">
        <f t="shared" si="34"/>
        <v>NO</v>
      </c>
      <c r="AI245" s="6" t="str">
        <f t="shared" si="35"/>
        <v>NO</v>
      </c>
    </row>
    <row r="246" spans="5:35">
      <c r="E246" s="10"/>
      <c r="F246" s="8"/>
      <c r="G246" s="2"/>
      <c r="H246" s="8"/>
      <c r="I246" s="2"/>
      <c r="J246" s="2"/>
      <c r="K246" s="2"/>
      <c r="L246" s="2"/>
      <c r="M246" s="2"/>
      <c r="N246" s="2"/>
      <c r="O246" s="3"/>
      <c r="P246" s="3"/>
      <c r="Q246" s="2"/>
      <c r="R246" s="2"/>
      <c r="S246" s="2"/>
      <c r="T246" s="2"/>
      <c r="U246" s="44"/>
      <c r="V246" s="44"/>
      <c r="W246" s="20"/>
      <c r="X246" s="20">
        <f t="shared" si="36"/>
        <v>1.25</v>
      </c>
      <c r="Y246" s="11"/>
      <c r="Z246" s="2">
        <f t="shared" si="27"/>
        <v>0</v>
      </c>
      <c r="AA246">
        <f t="shared" si="28"/>
        <v>10</v>
      </c>
      <c r="AB246">
        <f t="shared" si="29"/>
        <v>0</v>
      </c>
      <c r="AC246">
        <f t="shared" si="30"/>
        <v>0</v>
      </c>
      <c r="AD246" s="2">
        <f t="shared" si="31"/>
        <v>60</v>
      </c>
      <c r="AE246" s="2" t="str">
        <f t="shared" si="32"/>
        <v>HT Under 1.5 Goals</v>
      </c>
      <c r="AF246" s="6"/>
      <c r="AG246" s="6" t="str">
        <f t="shared" si="33"/>
        <v>HT Over 0.5 Goals</v>
      </c>
      <c r="AH246" s="6" t="str">
        <f t="shared" si="34"/>
        <v>NO</v>
      </c>
      <c r="AI246" s="6" t="str">
        <f t="shared" si="35"/>
        <v>NO</v>
      </c>
    </row>
    <row r="247" spans="5:35">
      <c r="E247" s="10"/>
      <c r="F247" s="8"/>
      <c r="G247" s="2"/>
      <c r="H247" s="8"/>
      <c r="I247" s="2"/>
      <c r="J247" s="2"/>
      <c r="K247" s="2"/>
      <c r="L247" s="2"/>
      <c r="M247" s="2"/>
      <c r="N247" s="2"/>
      <c r="O247" s="3"/>
      <c r="P247" s="3"/>
      <c r="Q247" s="2"/>
      <c r="R247" s="2"/>
      <c r="S247" s="2"/>
      <c r="T247" s="2"/>
      <c r="U247" s="44"/>
      <c r="V247" s="44"/>
      <c r="W247" s="20"/>
      <c r="X247" s="20">
        <f t="shared" si="36"/>
        <v>1.25</v>
      </c>
      <c r="Y247" s="11"/>
      <c r="Z247" s="2">
        <f t="shared" si="27"/>
        <v>0</v>
      </c>
      <c r="AA247">
        <f t="shared" si="28"/>
        <v>10</v>
      </c>
      <c r="AB247">
        <f t="shared" si="29"/>
        <v>0</v>
      </c>
      <c r="AC247">
        <f t="shared" si="30"/>
        <v>0</v>
      </c>
      <c r="AD247" s="2">
        <f t="shared" si="31"/>
        <v>60</v>
      </c>
      <c r="AE247" s="2" t="str">
        <f t="shared" si="32"/>
        <v>HT Under 1.5 Goals</v>
      </c>
      <c r="AF247" s="6"/>
      <c r="AG247" s="6" t="str">
        <f t="shared" si="33"/>
        <v>HT Over 0.5 Goals</v>
      </c>
      <c r="AH247" s="6" t="str">
        <f t="shared" si="34"/>
        <v>NO</v>
      </c>
      <c r="AI247" s="6" t="str">
        <f t="shared" si="35"/>
        <v>NO</v>
      </c>
    </row>
    <row r="248" spans="5:35">
      <c r="E248" s="10"/>
      <c r="F248" s="8"/>
      <c r="G248" s="2"/>
      <c r="H248" s="8"/>
      <c r="I248" s="2"/>
      <c r="J248" s="2"/>
      <c r="K248" s="2"/>
      <c r="L248" s="2"/>
      <c r="M248" s="2"/>
      <c r="N248" s="2"/>
      <c r="O248" s="3"/>
      <c r="P248" s="3"/>
      <c r="Q248" s="2"/>
      <c r="R248" s="2"/>
      <c r="S248" s="2"/>
      <c r="T248" s="2"/>
      <c r="U248" s="44"/>
      <c r="V248" s="44"/>
      <c r="W248" s="20"/>
      <c r="X248" s="20">
        <f t="shared" si="36"/>
        <v>1.25</v>
      </c>
      <c r="Y248" s="11"/>
      <c r="Z248" s="2">
        <f t="shared" si="27"/>
        <v>0</v>
      </c>
      <c r="AA248">
        <f t="shared" si="28"/>
        <v>10</v>
      </c>
      <c r="AB248">
        <f t="shared" si="29"/>
        <v>0</v>
      </c>
      <c r="AC248">
        <f t="shared" si="30"/>
        <v>0</v>
      </c>
      <c r="AD248" s="2">
        <f t="shared" si="31"/>
        <v>60</v>
      </c>
      <c r="AE248" s="2" t="str">
        <f t="shared" si="32"/>
        <v>HT Under 1.5 Goals</v>
      </c>
      <c r="AF248" s="6"/>
      <c r="AG248" s="6" t="str">
        <f t="shared" si="33"/>
        <v>HT Over 0.5 Goals</v>
      </c>
      <c r="AH248" s="6" t="str">
        <f t="shared" si="34"/>
        <v>NO</v>
      </c>
      <c r="AI248" s="6" t="str">
        <f t="shared" si="35"/>
        <v>NO</v>
      </c>
    </row>
    <row r="249" spans="5:35">
      <c r="E249" s="10"/>
      <c r="F249" s="8"/>
      <c r="G249" s="2"/>
      <c r="H249" s="8"/>
      <c r="I249" s="2"/>
      <c r="J249" s="2"/>
      <c r="K249" s="2"/>
      <c r="L249" s="2"/>
      <c r="M249" s="2"/>
      <c r="N249" s="2"/>
      <c r="O249" s="3"/>
      <c r="P249" s="3"/>
      <c r="Q249" s="2"/>
      <c r="R249" s="2"/>
      <c r="S249" s="2"/>
      <c r="T249" s="2"/>
      <c r="U249" s="44"/>
      <c r="V249" s="44"/>
      <c r="W249" s="20"/>
      <c r="X249" s="20">
        <f t="shared" si="36"/>
        <v>1.25</v>
      </c>
      <c r="Y249" s="11"/>
      <c r="Z249" s="2">
        <f t="shared" si="27"/>
        <v>0</v>
      </c>
      <c r="AA249">
        <f t="shared" si="28"/>
        <v>10</v>
      </c>
      <c r="AB249">
        <f t="shared" si="29"/>
        <v>0</v>
      </c>
      <c r="AC249">
        <f t="shared" si="30"/>
        <v>0</v>
      </c>
      <c r="AD249" s="2">
        <f t="shared" si="31"/>
        <v>60</v>
      </c>
      <c r="AE249" s="2" t="str">
        <f t="shared" si="32"/>
        <v>HT Under 1.5 Goals</v>
      </c>
      <c r="AF249" s="6"/>
      <c r="AG249" s="6" t="str">
        <f t="shared" si="33"/>
        <v>HT Over 0.5 Goals</v>
      </c>
      <c r="AH249" s="6" t="str">
        <f t="shared" si="34"/>
        <v>NO</v>
      </c>
      <c r="AI249" s="6" t="str">
        <f t="shared" si="35"/>
        <v>NO</v>
      </c>
    </row>
    <row r="250" spans="5:35">
      <c r="E250" s="10"/>
      <c r="F250" s="8"/>
      <c r="G250" s="2"/>
      <c r="H250" s="8"/>
      <c r="I250" s="2"/>
      <c r="J250" s="2"/>
      <c r="K250" s="2"/>
      <c r="L250" s="2"/>
      <c r="M250" s="2"/>
      <c r="N250" s="2"/>
      <c r="O250" s="3"/>
      <c r="P250" s="3"/>
      <c r="Q250" s="2"/>
      <c r="R250" s="2"/>
      <c r="S250" s="2"/>
      <c r="T250" s="2"/>
      <c r="U250" s="44"/>
      <c r="V250" s="44"/>
      <c r="W250" s="20"/>
      <c r="X250" s="20">
        <f t="shared" si="36"/>
        <v>1.25</v>
      </c>
      <c r="Y250" s="11"/>
      <c r="Z250" s="2">
        <f t="shared" si="27"/>
        <v>0</v>
      </c>
      <c r="AA250">
        <f t="shared" si="28"/>
        <v>10</v>
      </c>
      <c r="AB250">
        <f t="shared" si="29"/>
        <v>0</v>
      </c>
      <c r="AC250">
        <f t="shared" si="30"/>
        <v>0</v>
      </c>
      <c r="AD250" s="2">
        <f t="shared" si="31"/>
        <v>60</v>
      </c>
      <c r="AE250" s="2" t="str">
        <f t="shared" si="32"/>
        <v>HT Under 1.5 Goals</v>
      </c>
      <c r="AF250" s="6"/>
      <c r="AG250" s="6" t="str">
        <f t="shared" si="33"/>
        <v>HT Over 0.5 Goals</v>
      </c>
      <c r="AH250" s="6" t="str">
        <f t="shared" si="34"/>
        <v>NO</v>
      </c>
      <c r="AI250" s="6" t="str">
        <f t="shared" si="35"/>
        <v>NO</v>
      </c>
    </row>
    <row r="251" spans="5:35">
      <c r="E251" s="10"/>
      <c r="F251" s="8"/>
      <c r="G251" s="2"/>
      <c r="H251" s="8"/>
      <c r="I251" s="2"/>
      <c r="J251" s="2"/>
      <c r="K251" s="2"/>
      <c r="L251" s="2"/>
      <c r="M251" s="2"/>
      <c r="N251" s="2"/>
      <c r="O251" s="3"/>
      <c r="P251" s="3"/>
      <c r="Q251" s="2"/>
      <c r="R251" s="2"/>
      <c r="S251" s="2"/>
      <c r="T251" s="2"/>
      <c r="U251" s="44"/>
      <c r="V251" s="44"/>
      <c r="W251" s="20"/>
      <c r="X251" s="20">
        <f t="shared" si="36"/>
        <v>1.25</v>
      </c>
      <c r="Y251" s="11"/>
      <c r="Z251" s="2">
        <f t="shared" si="27"/>
        <v>0</v>
      </c>
      <c r="AA251">
        <f t="shared" si="28"/>
        <v>10</v>
      </c>
      <c r="AB251">
        <f t="shared" si="29"/>
        <v>0</v>
      </c>
      <c r="AC251">
        <f t="shared" si="30"/>
        <v>0</v>
      </c>
      <c r="AD251" s="2">
        <f t="shared" si="31"/>
        <v>60</v>
      </c>
      <c r="AE251" s="2" t="str">
        <f t="shared" si="32"/>
        <v>HT Under 1.5 Goals</v>
      </c>
      <c r="AF251" s="6"/>
      <c r="AG251" s="6" t="str">
        <f t="shared" si="33"/>
        <v>HT Over 0.5 Goals</v>
      </c>
      <c r="AH251" s="6" t="str">
        <f t="shared" si="34"/>
        <v>NO</v>
      </c>
      <c r="AI251" s="6" t="str">
        <f t="shared" si="35"/>
        <v>NO</v>
      </c>
    </row>
    <row r="252" spans="5:35">
      <c r="E252" s="10"/>
      <c r="F252" s="8"/>
      <c r="G252" s="2"/>
      <c r="H252" s="8"/>
      <c r="I252" s="2"/>
      <c r="J252" s="2"/>
      <c r="K252" s="2"/>
      <c r="L252" s="2"/>
      <c r="M252" s="2"/>
      <c r="N252" s="2"/>
      <c r="O252" s="3"/>
      <c r="P252" s="3"/>
      <c r="Q252" s="2"/>
      <c r="R252" s="2"/>
      <c r="S252" s="2"/>
      <c r="T252" s="2"/>
      <c r="U252" s="44"/>
      <c r="V252" s="44"/>
      <c r="W252" s="20"/>
      <c r="X252" s="20">
        <f t="shared" si="36"/>
        <v>1.25</v>
      </c>
      <c r="Y252" s="11"/>
      <c r="Z252" s="2">
        <f t="shared" si="27"/>
        <v>0</v>
      </c>
      <c r="AA252">
        <f t="shared" si="28"/>
        <v>10</v>
      </c>
      <c r="AB252">
        <f t="shared" si="29"/>
        <v>0</v>
      </c>
      <c r="AC252">
        <f t="shared" si="30"/>
        <v>0</v>
      </c>
      <c r="AD252" s="2">
        <f t="shared" si="31"/>
        <v>60</v>
      </c>
      <c r="AE252" s="2" t="str">
        <f t="shared" si="32"/>
        <v>HT Under 1.5 Goals</v>
      </c>
      <c r="AF252" s="6"/>
      <c r="AG252" s="6" t="str">
        <f t="shared" si="33"/>
        <v>HT Over 0.5 Goals</v>
      </c>
      <c r="AH252" s="6" t="str">
        <f t="shared" si="34"/>
        <v>NO</v>
      </c>
      <c r="AI252" s="6" t="str">
        <f t="shared" si="35"/>
        <v>NO</v>
      </c>
    </row>
    <row r="253" spans="5:35">
      <c r="E253" s="10"/>
      <c r="F253" s="8"/>
      <c r="G253" s="2"/>
      <c r="H253" s="8"/>
      <c r="I253" s="2"/>
      <c r="J253" s="2"/>
      <c r="K253" s="2"/>
      <c r="L253" s="2"/>
      <c r="M253" s="2"/>
      <c r="N253" s="2"/>
      <c r="O253" s="3"/>
      <c r="P253" s="3"/>
      <c r="Q253" s="2"/>
      <c r="R253" s="2"/>
      <c r="S253" s="2"/>
      <c r="T253" s="2"/>
      <c r="U253" s="44"/>
      <c r="V253" s="44"/>
      <c r="W253" s="20"/>
      <c r="X253" s="20">
        <f t="shared" si="36"/>
        <v>1.25</v>
      </c>
      <c r="Y253" s="11"/>
      <c r="Z253" s="2">
        <f t="shared" si="27"/>
        <v>0</v>
      </c>
      <c r="AA253">
        <f t="shared" si="28"/>
        <v>10</v>
      </c>
      <c r="AB253">
        <f t="shared" si="29"/>
        <v>0</v>
      </c>
      <c r="AC253">
        <f t="shared" si="30"/>
        <v>0</v>
      </c>
      <c r="AD253" s="2">
        <f t="shared" si="31"/>
        <v>60</v>
      </c>
      <c r="AE253" s="2" t="str">
        <f t="shared" si="32"/>
        <v>HT Under 1.5 Goals</v>
      </c>
      <c r="AF253" s="6"/>
      <c r="AG253" s="6" t="str">
        <f t="shared" si="33"/>
        <v>HT Over 0.5 Goals</v>
      </c>
      <c r="AH253" s="6" t="str">
        <f t="shared" si="34"/>
        <v>NO</v>
      </c>
      <c r="AI253" s="6" t="str">
        <f t="shared" si="35"/>
        <v>NO</v>
      </c>
    </row>
    <row r="254" spans="5:35">
      <c r="E254" s="10"/>
      <c r="F254" s="8"/>
      <c r="G254" s="2"/>
      <c r="H254" s="8"/>
      <c r="I254" s="2"/>
      <c r="J254" s="2"/>
      <c r="K254" s="2"/>
      <c r="L254" s="2"/>
      <c r="M254" s="2"/>
      <c r="N254" s="2"/>
      <c r="O254" s="3"/>
      <c r="P254" s="3"/>
      <c r="Q254" s="2"/>
      <c r="R254" s="2"/>
      <c r="S254" s="2"/>
      <c r="T254" s="2"/>
      <c r="U254" s="44"/>
      <c r="V254" s="44"/>
      <c r="W254" s="20"/>
      <c r="X254" s="20">
        <f t="shared" si="36"/>
        <v>1.25</v>
      </c>
      <c r="Y254" s="11"/>
      <c r="Z254" s="2">
        <f t="shared" si="27"/>
        <v>0</v>
      </c>
      <c r="AA254">
        <f t="shared" si="28"/>
        <v>10</v>
      </c>
      <c r="AB254">
        <f t="shared" si="29"/>
        <v>0</v>
      </c>
      <c r="AC254">
        <f t="shared" si="30"/>
        <v>0</v>
      </c>
      <c r="AD254" s="2">
        <f t="shared" si="31"/>
        <v>60</v>
      </c>
      <c r="AE254" s="2" t="str">
        <f t="shared" si="32"/>
        <v>HT Under 1.5 Goals</v>
      </c>
      <c r="AF254" s="6"/>
      <c r="AG254" s="6" t="str">
        <f t="shared" si="33"/>
        <v>HT Over 0.5 Goals</v>
      </c>
      <c r="AH254" s="6" t="str">
        <f t="shared" si="34"/>
        <v>NO</v>
      </c>
      <c r="AI254" s="6" t="str">
        <f t="shared" si="35"/>
        <v>NO</v>
      </c>
    </row>
    <row r="255" spans="5:35">
      <c r="E255" s="10"/>
      <c r="F255" s="8"/>
      <c r="G255" s="2"/>
      <c r="H255" s="8"/>
      <c r="I255" s="2"/>
      <c r="J255" s="2"/>
      <c r="K255" s="2"/>
      <c r="L255" s="2"/>
      <c r="M255" s="2"/>
      <c r="N255" s="2"/>
      <c r="O255" s="3"/>
      <c r="P255" s="3"/>
      <c r="Q255" s="2"/>
      <c r="R255" s="2"/>
      <c r="S255" s="2"/>
      <c r="T255" s="2"/>
      <c r="U255" s="44"/>
      <c r="V255" s="44"/>
      <c r="W255" s="20"/>
      <c r="X255" s="20">
        <f t="shared" si="36"/>
        <v>1.25</v>
      </c>
      <c r="Y255" s="11"/>
      <c r="Z255" s="2">
        <f t="shared" si="27"/>
        <v>0</v>
      </c>
      <c r="AA255">
        <f t="shared" si="28"/>
        <v>10</v>
      </c>
      <c r="AB255">
        <f t="shared" si="29"/>
        <v>0</v>
      </c>
      <c r="AC255">
        <f t="shared" si="30"/>
        <v>0</v>
      </c>
      <c r="AD255" s="2">
        <f t="shared" si="31"/>
        <v>60</v>
      </c>
      <c r="AE255" s="2" t="str">
        <f t="shared" si="32"/>
        <v>HT Under 1.5 Goals</v>
      </c>
      <c r="AF255" s="6"/>
      <c r="AG255" s="6" t="str">
        <f t="shared" si="33"/>
        <v>HT Over 0.5 Goals</v>
      </c>
      <c r="AH255" s="6" t="str">
        <f t="shared" si="34"/>
        <v>NO</v>
      </c>
      <c r="AI255" s="6" t="str">
        <f t="shared" si="35"/>
        <v>NO</v>
      </c>
    </row>
    <row r="256" spans="5:35">
      <c r="E256" s="10"/>
      <c r="F256" s="8"/>
      <c r="G256" s="2"/>
      <c r="H256" s="8"/>
      <c r="I256" s="2"/>
      <c r="J256" s="2"/>
      <c r="K256" s="2"/>
      <c r="L256" s="2"/>
      <c r="M256" s="2"/>
      <c r="N256" s="2"/>
      <c r="O256" s="3"/>
      <c r="P256" s="3"/>
      <c r="Q256" s="2"/>
      <c r="R256" s="2"/>
      <c r="S256" s="2"/>
      <c r="T256" s="2"/>
      <c r="U256" s="44"/>
      <c r="V256" s="44"/>
      <c r="W256" s="20"/>
      <c r="X256" s="20">
        <f t="shared" si="36"/>
        <v>1.25</v>
      </c>
      <c r="Y256" s="11"/>
      <c r="Z256" s="2">
        <f t="shared" si="27"/>
        <v>0</v>
      </c>
      <c r="AA256">
        <f t="shared" si="28"/>
        <v>10</v>
      </c>
      <c r="AB256">
        <f t="shared" si="29"/>
        <v>0</v>
      </c>
      <c r="AC256">
        <f t="shared" si="30"/>
        <v>0</v>
      </c>
      <c r="AD256" s="2">
        <f t="shared" si="31"/>
        <v>60</v>
      </c>
      <c r="AE256" s="2" t="str">
        <f t="shared" si="32"/>
        <v>HT Under 1.5 Goals</v>
      </c>
      <c r="AF256" s="6"/>
      <c r="AG256" s="6" t="str">
        <f t="shared" si="33"/>
        <v>HT Over 0.5 Goals</v>
      </c>
      <c r="AH256" s="6" t="str">
        <f t="shared" si="34"/>
        <v>NO</v>
      </c>
      <c r="AI256" s="6" t="str">
        <f t="shared" si="35"/>
        <v>NO</v>
      </c>
    </row>
    <row r="257" spans="1:37">
      <c r="E257" s="10"/>
      <c r="F257" s="8"/>
      <c r="G257" s="2"/>
      <c r="H257" s="8"/>
      <c r="I257" s="2"/>
      <c r="J257" s="2"/>
      <c r="K257" s="2"/>
      <c r="L257" s="2"/>
      <c r="M257" s="2"/>
      <c r="N257" s="2"/>
      <c r="O257" s="3"/>
      <c r="P257" s="3"/>
      <c r="Q257" s="2"/>
      <c r="R257" s="2"/>
      <c r="S257" s="2"/>
      <c r="T257" s="2"/>
      <c r="U257" s="44"/>
      <c r="V257" s="44"/>
      <c r="W257" s="20"/>
      <c r="X257" s="20">
        <f t="shared" si="36"/>
        <v>1.25</v>
      </c>
      <c r="Y257" s="11"/>
      <c r="Z257" s="2">
        <f t="shared" si="27"/>
        <v>0</v>
      </c>
      <c r="AA257">
        <f t="shared" si="28"/>
        <v>10</v>
      </c>
      <c r="AB257">
        <f t="shared" si="29"/>
        <v>0</v>
      </c>
      <c r="AC257">
        <f t="shared" si="30"/>
        <v>0</v>
      </c>
      <c r="AD257" s="2">
        <f t="shared" si="31"/>
        <v>60</v>
      </c>
      <c r="AE257" s="2" t="str">
        <f t="shared" si="32"/>
        <v>HT Under 1.5 Goals</v>
      </c>
      <c r="AF257" s="6"/>
      <c r="AG257" s="6" t="str">
        <f t="shared" si="33"/>
        <v>HT Over 0.5 Goals</v>
      </c>
      <c r="AH257" s="6" t="str">
        <f t="shared" si="34"/>
        <v>NO</v>
      </c>
      <c r="AI257" s="6" t="str">
        <f t="shared" si="35"/>
        <v>NO</v>
      </c>
    </row>
    <row r="258" spans="1:37">
      <c r="E258" s="10"/>
      <c r="F258" s="8"/>
      <c r="G258" s="2"/>
      <c r="H258" s="8"/>
      <c r="I258" s="2"/>
      <c r="J258" s="2"/>
      <c r="K258" s="2"/>
      <c r="L258" s="2"/>
      <c r="M258" s="2"/>
      <c r="N258" s="2"/>
      <c r="O258" s="3"/>
      <c r="P258" s="3"/>
      <c r="Q258" s="2"/>
      <c r="R258" s="2"/>
      <c r="S258" s="2"/>
      <c r="T258" s="2"/>
      <c r="U258" s="44"/>
      <c r="V258" s="44"/>
      <c r="W258" s="20"/>
      <c r="X258" s="20">
        <f t="shared" si="36"/>
        <v>1.25</v>
      </c>
      <c r="Y258" s="11"/>
      <c r="Z258" s="2">
        <f t="shared" si="27"/>
        <v>0</v>
      </c>
      <c r="AA258">
        <f t="shared" si="28"/>
        <v>10</v>
      </c>
      <c r="AB258">
        <f t="shared" si="29"/>
        <v>0</v>
      </c>
      <c r="AC258">
        <f t="shared" si="30"/>
        <v>0</v>
      </c>
      <c r="AD258" s="2">
        <f t="shared" si="31"/>
        <v>60</v>
      </c>
      <c r="AE258" s="2" t="str">
        <f t="shared" si="32"/>
        <v>HT Under 1.5 Goals</v>
      </c>
      <c r="AF258" s="6"/>
      <c r="AG258" s="6" t="str">
        <f t="shared" si="33"/>
        <v>HT Over 0.5 Goals</v>
      </c>
      <c r="AH258" s="6" t="str">
        <f t="shared" si="34"/>
        <v>NO</v>
      </c>
      <c r="AI258" s="6" t="str">
        <f t="shared" si="35"/>
        <v>NO</v>
      </c>
    </row>
    <row r="259" spans="1:37">
      <c r="E259" s="10"/>
      <c r="F259" s="8"/>
      <c r="G259" s="2"/>
      <c r="H259" s="8"/>
      <c r="I259" s="2"/>
      <c r="J259" s="2"/>
      <c r="K259" s="2"/>
      <c r="L259" s="2"/>
      <c r="M259" s="2"/>
      <c r="N259" s="2"/>
      <c r="O259" s="3"/>
      <c r="P259" s="3"/>
      <c r="Q259" s="2"/>
      <c r="R259" s="2"/>
      <c r="S259" s="2"/>
      <c r="T259" s="2"/>
      <c r="U259" s="44"/>
      <c r="V259" s="44"/>
      <c r="W259" s="20"/>
      <c r="X259" s="20">
        <f t="shared" si="36"/>
        <v>1.25</v>
      </c>
      <c r="Y259" s="11"/>
      <c r="Z259" s="2">
        <f t="shared" si="27"/>
        <v>0</v>
      </c>
      <c r="AA259">
        <f t="shared" si="28"/>
        <v>10</v>
      </c>
      <c r="AB259">
        <f t="shared" si="29"/>
        <v>0</v>
      </c>
      <c r="AC259">
        <f t="shared" si="30"/>
        <v>0</v>
      </c>
      <c r="AD259" s="2">
        <f t="shared" si="31"/>
        <v>60</v>
      </c>
      <c r="AE259" s="2" t="str">
        <f t="shared" si="32"/>
        <v>HT Under 1.5 Goals</v>
      </c>
      <c r="AF259" s="6"/>
      <c r="AG259" s="6" t="str">
        <f t="shared" si="33"/>
        <v>HT Over 0.5 Goals</v>
      </c>
      <c r="AH259" s="6" t="str">
        <f t="shared" si="34"/>
        <v>NO</v>
      </c>
      <c r="AI259" s="6" t="str">
        <f t="shared" si="35"/>
        <v>NO</v>
      </c>
    </row>
    <row r="260" spans="1:37">
      <c r="E260" s="10"/>
      <c r="F260" s="8"/>
      <c r="G260" s="2"/>
      <c r="H260" s="8"/>
      <c r="I260" s="2"/>
      <c r="J260" s="2"/>
      <c r="K260" s="2"/>
      <c r="L260" s="2"/>
      <c r="M260" s="2"/>
      <c r="N260" s="2"/>
      <c r="O260" s="3"/>
      <c r="P260" s="3"/>
      <c r="Q260" s="2"/>
      <c r="R260" s="2"/>
      <c r="S260" s="2"/>
      <c r="T260" s="2"/>
      <c r="U260" s="44"/>
      <c r="V260" s="44"/>
      <c r="W260" s="20"/>
      <c r="X260" s="20">
        <f t="shared" ref="X260:X323" si="37">IF(W260=1.5,1.3,IF(W260=1.55,1.3,IF(W260=1.6,1.3,IF(W260=1.65,1.35,IF(W260=1.7,1.35,IF(W260=1.75,1.4,IF(W260=1.8,1.45,IF(W260=1.8,1.5,IF(W260=1.85,1.5,IF(W260=1.9,1.55,IF(W260=1.95,1.6,IF(W260=2,1.6,IF(W260&lt;1.5,1.25,1.65)))))))))))))</f>
        <v>1.25</v>
      </c>
      <c r="Y260" s="11"/>
      <c r="Z260" s="2">
        <f t="shared" ref="Z260:Z323" si="38">IF(J260&gt;52,10,0)</f>
        <v>0</v>
      </c>
      <c r="AA260">
        <f t="shared" ref="AA260:AA323" si="39">IF(N260&gt;15,0,IF(N260&lt;8,10,5))</f>
        <v>10</v>
      </c>
      <c r="AB260">
        <f t="shared" ref="AB260:AB323" si="40">IF(U260&gt;60,10,IF(U260&lt;49,0,5))</f>
        <v>0</v>
      </c>
      <c r="AC260">
        <f t="shared" ref="AC260:AC323" si="41">IF(V260="Y",10,IF(V260="C",5,0))</f>
        <v>0</v>
      </c>
      <c r="AD260" s="2">
        <f t="shared" ref="AD260:AD323" si="42">SUM(Z260:AC260)+50</f>
        <v>60</v>
      </c>
      <c r="AE260" s="2" t="str">
        <f t="shared" ref="AE260:AE323" si="43">IF(AD260&lt;56,"HT Over 0.5 Goals","HT Under 1.5 Goals")</f>
        <v>HT Under 1.5 Goals</v>
      </c>
      <c r="AF260" s="6"/>
      <c r="AG260" s="6" t="str">
        <f t="shared" ref="AG260:AG323" si="44">IF(O260="1-0","HT Under 1.5 Goals",IF(O260="0-0","HT Under 1.5 Goals",IF(O260="0-1","HT Under 1.5 Goals","HT Over 0.5 Goals")))</f>
        <v>HT Over 0.5 Goals</v>
      </c>
      <c r="AH260" s="6" t="str">
        <f t="shared" ref="AH260:AH323" si="45">IF(O260="?",O260,AI260)</f>
        <v>NO</v>
      </c>
      <c r="AI260" s="6" t="str">
        <f t="shared" ref="AI260:AI323" si="46">IF(AE260=AG260,"YES",IF(O260="0-1","YES",IF(O260="1-0","YES",IF(O260="?","?","NO"))))</f>
        <v>NO</v>
      </c>
    </row>
    <row r="261" spans="1:37">
      <c r="E261" s="10"/>
      <c r="F261" s="8"/>
      <c r="G261" s="2"/>
      <c r="H261" s="8"/>
      <c r="I261" s="2"/>
      <c r="J261" s="2"/>
      <c r="K261" s="2"/>
      <c r="L261" s="2"/>
      <c r="M261" s="2"/>
      <c r="N261" s="2"/>
      <c r="O261" s="3"/>
      <c r="P261" s="3"/>
      <c r="Q261" s="2"/>
      <c r="R261" s="2"/>
      <c r="S261" s="2"/>
      <c r="T261" s="2"/>
      <c r="U261" s="44"/>
      <c r="V261" s="44"/>
      <c r="W261" s="20"/>
      <c r="X261" s="20">
        <f t="shared" si="37"/>
        <v>1.25</v>
      </c>
      <c r="Y261" s="11"/>
      <c r="Z261" s="2">
        <f t="shared" si="38"/>
        <v>0</v>
      </c>
      <c r="AA261">
        <f t="shared" si="39"/>
        <v>10</v>
      </c>
      <c r="AB261">
        <f t="shared" si="40"/>
        <v>0</v>
      </c>
      <c r="AC261">
        <f t="shared" si="41"/>
        <v>0</v>
      </c>
      <c r="AD261" s="2">
        <f t="shared" si="42"/>
        <v>60</v>
      </c>
      <c r="AE261" s="2" t="str">
        <f t="shared" si="43"/>
        <v>HT Under 1.5 Goals</v>
      </c>
      <c r="AF261" s="6"/>
      <c r="AG261" s="6" t="str">
        <f t="shared" si="44"/>
        <v>HT Over 0.5 Goals</v>
      </c>
      <c r="AH261" s="6" t="str">
        <f t="shared" si="45"/>
        <v>NO</v>
      </c>
      <c r="AI261" s="6" t="str">
        <f t="shared" si="46"/>
        <v>NO</v>
      </c>
    </row>
    <row r="262" spans="1:37">
      <c r="E262" s="10"/>
      <c r="F262" s="8"/>
      <c r="G262" s="2"/>
      <c r="H262" s="8"/>
      <c r="I262" s="2"/>
      <c r="J262" s="2"/>
      <c r="K262" s="2"/>
      <c r="L262" s="2"/>
      <c r="M262" s="2"/>
      <c r="N262" s="2"/>
      <c r="O262" s="3"/>
      <c r="P262" s="3"/>
      <c r="Q262" s="2"/>
      <c r="R262" s="2"/>
      <c r="S262" s="2"/>
      <c r="T262" s="2"/>
      <c r="U262" s="44"/>
      <c r="V262" s="44"/>
      <c r="W262" s="20"/>
      <c r="X262" s="20">
        <f t="shared" si="37"/>
        <v>1.25</v>
      </c>
      <c r="Y262" s="11"/>
      <c r="Z262" s="2">
        <f t="shared" si="38"/>
        <v>0</v>
      </c>
      <c r="AA262">
        <f t="shared" si="39"/>
        <v>10</v>
      </c>
      <c r="AB262">
        <f t="shared" si="40"/>
        <v>0</v>
      </c>
      <c r="AC262">
        <f t="shared" si="41"/>
        <v>0</v>
      </c>
      <c r="AD262" s="2">
        <f t="shared" si="42"/>
        <v>60</v>
      </c>
      <c r="AE262" s="2" t="str">
        <f t="shared" si="43"/>
        <v>HT Under 1.5 Goals</v>
      </c>
      <c r="AF262" s="6"/>
      <c r="AG262" s="6" t="str">
        <f t="shared" si="44"/>
        <v>HT Over 0.5 Goals</v>
      </c>
      <c r="AH262" s="6" t="str">
        <f t="shared" si="45"/>
        <v>NO</v>
      </c>
      <c r="AI262" s="6" t="str">
        <f t="shared" si="46"/>
        <v>NO</v>
      </c>
    </row>
    <row r="263" spans="1:37">
      <c r="E263" s="10"/>
      <c r="F263" s="8"/>
      <c r="G263" s="2"/>
      <c r="H263" s="8"/>
      <c r="I263" s="2"/>
      <c r="J263" s="2"/>
      <c r="K263" s="2"/>
      <c r="L263" s="2"/>
      <c r="M263" s="2"/>
      <c r="N263" s="2"/>
      <c r="O263" s="3"/>
      <c r="P263" s="3"/>
      <c r="Q263" s="2"/>
      <c r="R263" s="2"/>
      <c r="S263" s="2"/>
      <c r="T263" s="2"/>
      <c r="U263" s="44"/>
      <c r="V263" s="44"/>
      <c r="W263" s="20"/>
      <c r="X263" s="20">
        <f t="shared" si="37"/>
        <v>1.25</v>
      </c>
      <c r="Y263" s="11"/>
      <c r="Z263" s="2">
        <f t="shared" si="38"/>
        <v>0</v>
      </c>
      <c r="AA263">
        <f t="shared" si="39"/>
        <v>10</v>
      </c>
      <c r="AB263">
        <f t="shared" si="40"/>
        <v>0</v>
      </c>
      <c r="AC263">
        <f t="shared" si="41"/>
        <v>0</v>
      </c>
      <c r="AD263" s="2">
        <f t="shared" si="42"/>
        <v>60</v>
      </c>
      <c r="AE263" s="2" t="str">
        <f t="shared" si="43"/>
        <v>HT Under 1.5 Goals</v>
      </c>
      <c r="AF263" s="6"/>
      <c r="AG263" s="6" t="str">
        <f t="shared" si="44"/>
        <v>HT Over 0.5 Goals</v>
      </c>
      <c r="AH263" s="6" t="str">
        <f t="shared" si="45"/>
        <v>NO</v>
      </c>
      <c r="AI263" s="6" t="str">
        <f t="shared" si="46"/>
        <v>NO</v>
      </c>
    </row>
    <row r="264" spans="1:37">
      <c r="E264" s="10"/>
      <c r="F264" s="8"/>
      <c r="G264" s="2"/>
      <c r="H264" s="8"/>
      <c r="I264" s="2"/>
      <c r="J264" s="2"/>
      <c r="K264" s="2"/>
      <c r="L264" s="2"/>
      <c r="M264" s="2"/>
      <c r="N264" s="2"/>
      <c r="O264" s="3"/>
      <c r="P264" s="3"/>
      <c r="Q264" s="2"/>
      <c r="R264" s="2"/>
      <c r="S264" s="2"/>
      <c r="T264" s="2"/>
      <c r="U264" s="44"/>
      <c r="V264" s="44"/>
      <c r="W264" s="20"/>
      <c r="X264" s="20">
        <f t="shared" si="37"/>
        <v>1.25</v>
      </c>
      <c r="Y264" s="11"/>
      <c r="Z264" s="2">
        <f t="shared" si="38"/>
        <v>0</v>
      </c>
      <c r="AA264">
        <f t="shared" si="39"/>
        <v>10</v>
      </c>
      <c r="AB264">
        <f t="shared" si="40"/>
        <v>0</v>
      </c>
      <c r="AC264">
        <f t="shared" si="41"/>
        <v>0</v>
      </c>
      <c r="AD264" s="2">
        <f t="shared" si="42"/>
        <v>60</v>
      </c>
      <c r="AE264" s="2" t="str">
        <f t="shared" si="43"/>
        <v>HT Under 1.5 Goals</v>
      </c>
      <c r="AF264" s="6"/>
      <c r="AG264" s="6" t="str">
        <f t="shared" si="44"/>
        <v>HT Over 0.5 Goals</v>
      </c>
      <c r="AH264" s="6" t="str">
        <f t="shared" si="45"/>
        <v>NO</v>
      </c>
      <c r="AI264" s="6" t="str">
        <f t="shared" si="46"/>
        <v>NO</v>
      </c>
    </row>
    <row r="265" spans="1:37">
      <c r="E265" s="10"/>
      <c r="F265" s="8"/>
      <c r="G265" s="2"/>
      <c r="H265" s="8"/>
      <c r="I265" s="2"/>
      <c r="J265" s="2"/>
      <c r="K265" s="2"/>
      <c r="L265" s="2"/>
      <c r="M265" s="2"/>
      <c r="N265" s="2"/>
      <c r="O265" s="3"/>
      <c r="P265" s="3"/>
      <c r="Q265" s="2"/>
      <c r="R265" s="2"/>
      <c r="S265" s="2"/>
      <c r="T265" s="2"/>
      <c r="U265" s="44"/>
      <c r="V265" s="44"/>
      <c r="W265" s="20"/>
      <c r="X265" s="20">
        <f t="shared" si="37"/>
        <v>1.25</v>
      </c>
      <c r="Y265" s="11"/>
      <c r="Z265" s="2">
        <f t="shared" si="38"/>
        <v>0</v>
      </c>
      <c r="AA265">
        <f t="shared" si="39"/>
        <v>10</v>
      </c>
      <c r="AB265">
        <f t="shared" si="40"/>
        <v>0</v>
      </c>
      <c r="AC265">
        <f t="shared" si="41"/>
        <v>0</v>
      </c>
      <c r="AD265" s="2">
        <f t="shared" si="42"/>
        <v>60</v>
      </c>
      <c r="AE265" s="2" t="str">
        <f t="shared" si="43"/>
        <v>HT Under 1.5 Goals</v>
      </c>
      <c r="AF265" s="6"/>
      <c r="AG265" s="6" t="str">
        <f t="shared" si="44"/>
        <v>HT Over 0.5 Goals</v>
      </c>
      <c r="AH265" s="6" t="str">
        <f t="shared" si="45"/>
        <v>NO</v>
      </c>
      <c r="AI265" s="6" t="str">
        <f t="shared" si="46"/>
        <v>NO</v>
      </c>
    </row>
    <row r="266" spans="1:37">
      <c r="E266" s="10"/>
      <c r="F266" s="8"/>
      <c r="G266" s="2"/>
      <c r="H266" s="8"/>
      <c r="I266" s="2"/>
      <c r="J266" s="2"/>
      <c r="K266" s="2"/>
      <c r="L266" s="2"/>
      <c r="M266" s="2"/>
      <c r="N266" s="2"/>
      <c r="O266" s="3"/>
      <c r="P266" s="3"/>
      <c r="Q266" s="2"/>
      <c r="R266" s="2"/>
      <c r="S266" s="2"/>
      <c r="T266" s="2"/>
      <c r="U266" s="44"/>
      <c r="V266" s="44"/>
      <c r="W266" s="20"/>
      <c r="X266" s="20">
        <f t="shared" si="37"/>
        <v>1.25</v>
      </c>
      <c r="Y266" s="11"/>
      <c r="Z266" s="2">
        <f t="shared" si="38"/>
        <v>0</v>
      </c>
      <c r="AA266">
        <f t="shared" si="39"/>
        <v>10</v>
      </c>
      <c r="AB266">
        <f t="shared" si="40"/>
        <v>0</v>
      </c>
      <c r="AC266">
        <f t="shared" si="41"/>
        <v>0</v>
      </c>
      <c r="AD266" s="2">
        <f t="shared" si="42"/>
        <v>60</v>
      </c>
      <c r="AE266" s="2" t="str">
        <f t="shared" si="43"/>
        <v>HT Under 1.5 Goals</v>
      </c>
      <c r="AF266" s="6"/>
      <c r="AG266" s="6" t="str">
        <f t="shared" si="44"/>
        <v>HT Over 0.5 Goals</v>
      </c>
      <c r="AH266" s="6" t="str">
        <f t="shared" si="45"/>
        <v>NO</v>
      </c>
      <c r="AI266" s="6" t="str">
        <f t="shared" si="46"/>
        <v>NO</v>
      </c>
      <c r="AJ266" s="11"/>
      <c r="AK266" s="11"/>
    </row>
    <row r="267" spans="1:37">
      <c r="A267" s="21"/>
      <c r="B267" s="21"/>
      <c r="C267" s="21"/>
      <c r="E267" s="10"/>
      <c r="F267" s="8"/>
      <c r="G267" s="2"/>
      <c r="H267" s="8"/>
      <c r="I267" s="2"/>
      <c r="J267" s="2"/>
      <c r="K267" s="2"/>
      <c r="L267" s="2"/>
      <c r="M267" s="2"/>
      <c r="N267" s="2"/>
      <c r="O267" s="3"/>
      <c r="P267" s="3"/>
      <c r="Q267" s="2"/>
      <c r="R267" s="2"/>
      <c r="S267" s="2"/>
      <c r="T267" s="2"/>
      <c r="U267" s="44"/>
      <c r="V267" s="44"/>
      <c r="W267" s="20"/>
      <c r="X267" s="20">
        <f t="shared" si="37"/>
        <v>1.25</v>
      </c>
      <c r="Y267" s="11"/>
      <c r="Z267" s="2">
        <f t="shared" si="38"/>
        <v>0</v>
      </c>
      <c r="AA267">
        <f t="shared" si="39"/>
        <v>10</v>
      </c>
      <c r="AB267">
        <f t="shared" si="40"/>
        <v>0</v>
      </c>
      <c r="AC267">
        <f t="shared" si="41"/>
        <v>0</v>
      </c>
      <c r="AD267" s="2">
        <f t="shared" si="42"/>
        <v>60</v>
      </c>
      <c r="AE267" s="2" t="str">
        <f t="shared" si="43"/>
        <v>HT Under 1.5 Goals</v>
      </c>
      <c r="AF267" s="6"/>
      <c r="AG267" s="6" t="str">
        <f t="shared" si="44"/>
        <v>HT Over 0.5 Goals</v>
      </c>
      <c r="AH267" s="6" t="str">
        <f t="shared" si="45"/>
        <v>NO</v>
      </c>
      <c r="AI267" s="6" t="str">
        <f t="shared" si="46"/>
        <v>NO</v>
      </c>
      <c r="AJ267" s="11"/>
      <c r="AK267" s="11"/>
    </row>
    <row r="268" spans="1:37">
      <c r="E268" s="10"/>
      <c r="F268" s="8"/>
      <c r="G268" s="2"/>
      <c r="H268" s="8"/>
      <c r="I268" s="2"/>
      <c r="J268" s="2"/>
      <c r="K268" s="2"/>
      <c r="L268" s="2"/>
      <c r="M268" s="2"/>
      <c r="N268" s="2"/>
      <c r="O268" s="3"/>
      <c r="P268" s="3"/>
      <c r="Q268" s="2"/>
      <c r="R268" s="2"/>
      <c r="S268" s="2"/>
      <c r="T268" s="2"/>
      <c r="U268" s="44"/>
      <c r="V268" s="44"/>
      <c r="W268" s="20"/>
      <c r="X268" s="20">
        <f t="shared" si="37"/>
        <v>1.25</v>
      </c>
      <c r="Y268" s="11"/>
      <c r="Z268" s="2">
        <f t="shared" si="38"/>
        <v>0</v>
      </c>
      <c r="AA268">
        <f t="shared" si="39"/>
        <v>10</v>
      </c>
      <c r="AB268">
        <f t="shared" si="40"/>
        <v>0</v>
      </c>
      <c r="AC268">
        <f t="shared" si="41"/>
        <v>0</v>
      </c>
      <c r="AD268" s="2">
        <f t="shared" si="42"/>
        <v>60</v>
      </c>
      <c r="AE268" s="2" t="str">
        <f t="shared" si="43"/>
        <v>HT Under 1.5 Goals</v>
      </c>
      <c r="AF268" s="6"/>
      <c r="AG268" s="6" t="str">
        <f t="shared" si="44"/>
        <v>HT Over 0.5 Goals</v>
      </c>
      <c r="AH268" s="6" t="str">
        <f t="shared" si="45"/>
        <v>NO</v>
      </c>
      <c r="AI268" s="6" t="str">
        <f t="shared" si="46"/>
        <v>NO</v>
      </c>
    </row>
    <row r="269" spans="1:37">
      <c r="E269" s="10"/>
      <c r="F269" s="8"/>
      <c r="G269" s="2"/>
      <c r="H269" s="8"/>
      <c r="I269" s="2"/>
      <c r="J269" s="2"/>
      <c r="K269" s="2"/>
      <c r="L269" s="2"/>
      <c r="M269" s="2"/>
      <c r="N269" s="2"/>
      <c r="O269" s="3"/>
      <c r="P269" s="3"/>
      <c r="Q269" s="2"/>
      <c r="R269" s="2"/>
      <c r="S269" s="2"/>
      <c r="T269" s="2"/>
      <c r="U269" s="44"/>
      <c r="V269" s="44"/>
      <c r="W269" s="20"/>
      <c r="X269" s="20">
        <f t="shared" si="37"/>
        <v>1.25</v>
      </c>
      <c r="Y269" s="11"/>
      <c r="Z269" s="2">
        <f t="shared" si="38"/>
        <v>0</v>
      </c>
      <c r="AA269">
        <f t="shared" si="39"/>
        <v>10</v>
      </c>
      <c r="AB269">
        <f t="shared" si="40"/>
        <v>0</v>
      </c>
      <c r="AC269">
        <f t="shared" si="41"/>
        <v>0</v>
      </c>
      <c r="AD269" s="2">
        <f t="shared" si="42"/>
        <v>60</v>
      </c>
      <c r="AE269" s="2" t="str">
        <f t="shared" si="43"/>
        <v>HT Under 1.5 Goals</v>
      </c>
      <c r="AF269" s="6"/>
      <c r="AG269" s="6" t="str">
        <f t="shared" si="44"/>
        <v>HT Over 0.5 Goals</v>
      </c>
      <c r="AH269" s="6" t="str">
        <f t="shared" si="45"/>
        <v>NO</v>
      </c>
      <c r="AI269" s="6" t="str">
        <f t="shared" si="46"/>
        <v>NO</v>
      </c>
    </row>
    <row r="270" spans="1:37">
      <c r="E270" s="10"/>
      <c r="F270" s="8"/>
      <c r="G270" s="2"/>
      <c r="H270" s="8"/>
      <c r="I270" s="2"/>
      <c r="J270" s="2"/>
      <c r="K270" s="2"/>
      <c r="L270" s="2"/>
      <c r="M270" s="2"/>
      <c r="N270" s="2"/>
      <c r="O270" s="3"/>
      <c r="P270" s="3"/>
      <c r="Q270" s="2"/>
      <c r="R270" s="2"/>
      <c r="S270" s="2"/>
      <c r="T270" s="2"/>
      <c r="U270" s="44"/>
      <c r="V270" s="44"/>
      <c r="W270" s="20"/>
      <c r="X270" s="20">
        <f t="shared" si="37"/>
        <v>1.25</v>
      </c>
      <c r="Y270" s="11"/>
      <c r="Z270" s="2">
        <f t="shared" si="38"/>
        <v>0</v>
      </c>
      <c r="AA270">
        <f t="shared" si="39"/>
        <v>10</v>
      </c>
      <c r="AB270">
        <f t="shared" si="40"/>
        <v>0</v>
      </c>
      <c r="AC270">
        <f t="shared" si="41"/>
        <v>0</v>
      </c>
      <c r="AD270" s="2">
        <f t="shared" si="42"/>
        <v>60</v>
      </c>
      <c r="AE270" s="2" t="str">
        <f t="shared" si="43"/>
        <v>HT Under 1.5 Goals</v>
      </c>
      <c r="AF270" s="6"/>
      <c r="AG270" s="6" t="str">
        <f t="shared" si="44"/>
        <v>HT Over 0.5 Goals</v>
      </c>
      <c r="AH270" s="6" t="str">
        <f t="shared" si="45"/>
        <v>NO</v>
      </c>
      <c r="AI270" s="6" t="str">
        <f t="shared" si="46"/>
        <v>NO</v>
      </c>
    </row>
    <row r="271" spans="1:37">
      <c r="E271" s="10"/>
      <c r="F271" s="8"/>
      <c r="G271" s="2"/>
      <c r="H271" s="8"/>
      <c r="I271" s="2"/>
      <c r="J271" s="2"/>
      <c r="K271" s="2"/>
      <c r="L271" s="2"/>
      <c r="M271" s="2"/>
      <c r="N271" s="2"/>
      <c r="O271" s="3"/>
      <c r="P271" s="3"/>
      <c r="Q271" s="2"/>
      <c r="R271" s="2"/>
      <c r="S271" s="2"/>
      <c r="T271" s="2"/>
      <c r="U271" s="44"/>
      <c r="V271" s="44"/>
      <c r="W271" s="20"/>
      <c r="X271" s="20">
        <f t="shared" si="37"/>
        <v>1.25</v>
      </c>
      <c r="Y271" s="11"/>
      <c r="Z271" s="2">
        <f t="shared" si="38"/>
        <v>0</v>
      </c>
      <c r="AA271">
        <f t="shared" si="39"/>
        <v>10</v>
      </c>
      <c r="AB271">
        <f t="shared" si="40"/>
        <v>0</v>
      </c>
      <c r="AC271">
        <f t="shared" si="41"/>
        <v>0</v>
      </c>
      <c r="AD271" s="2">
        <f t="shared" si="42"/>
        <v>60</v>
      </c>
      <c r="AE271" s="2" t="str">
        <f t="shared" si="43"/>
        <v>HT Under 1.5 Goals</v>
      </c>
      <c r="AF271" s="6"/>
      <c r="AG271" s="6" t="str">
        <f t="shared" si="44"/>
        <v>HT Over 0.5 Goals</v>
      </c>
      <c r="AH271" s="6" t="str">
        <f t="shared" si="45"/>
        <v>NO</v>
      </c>
      <c r="AI271" s="6" t="str">
        <f t="shared" si="46"/>
        <v>NO</v>
      </c>
    </row>
    <row r="272" spans="1:37">
      <c r="E272" s="10"/>
      <c r="F272" s="8"/>
      <c r="G272" s="2"/>
      <c r="H272" s="8"/>
      <c r="I272" s="2"/>
      <c r="J272" s="2"/>
      <c r="K272" s="2"/>
      <c r="L272" s="2"/>
      <c r="M272" s="2"/>
      <c r="N272" s="2"/>
      <c r="O272" s="3"/>
      <c r="P272" s="3"/>
      <c r="Q272" s="2"/>
      <c r="R272" s="2"/>
      <c r="S272" s="2"/>
      <c r="T272" s="2"/>
      <c r="U272" s="44"/>
      <c r="V272" s="44"/>
      <c r="W272" s="20"/>
      <c r="X272" s="20">
        <f t="shared" si="37"/>
        <v>1.25</v>
      </c>
      <c r="Y272" s="11"/>
      <c r="Z272" s="2">
        <f t="shared" si="38"/>
        <v>0</v>
      </c>
      <c r="AA272">
        <f t="shared" si="39"/>
        <v>10</v>
      </c>
      <c r="AB272">
        <f t="shared" si="40"/>
        <v>0</v>
      </c>
      <c r="AC272">
        <f t="shared" si="41"/>
        <v>0</v>
      </c>
      <c r="AD272" s="2">
        <f t="shared" si="42"/>
        <v>60</v>
      </c>
      <c r="AE272" s="2" t="str">
        <f t="shared" si="43"/>
        <v>HT Under 1.5 Goals</v>
      </c>
      <c r="AF272" s="6"/>
      <c r="AG272" s="6" t="str">
        <f t="shared" si="44"/>
        <v>HT Over 0.5 Goals</v>
      </c>
      <c r="AH272" s="6" t="str">
        <f t="shared" si="45"/>
        <v>NO</v>
      </c>
      <c r="AI272" s="6" t="str">
        <f t="shared" si="46"/>
        <v>NO</v>
      </c>
    </row>
    <row r="273" spans="5:35">
      <c r="E273" s="10"/>
      <c r="F273" s="8"/>
      <c r="G273" s="2"/>
      <c r="H273" s="8"/>
      <c r="I273" s="2"/>
      <c r="J273" s="2"/>
      <c r="K273" s="2"/>
      <c r="L273" s="2"/>
      <c r="M273" s="2"/>
      <c r="N273" s="2"/>
      <c r="O273" s="3"/>
      <c r="P273" s="3"/>
      <c r="Q273" s="2"/>
      <c r="R273" s="2"/>
      <c r="S273" s="2"/>
      <c r="T273" s="2"/>
      <c r="U273" s="44"/>
      <c r="V273" s="44"/>
      <c r="W273" s="20"/>
      <c r="X273" s="20">
        <f t="shared" si="37"/>
        <v>1.25</v>
      </c>
      <c r="Y273" s="11"/>
      <c r="Z273" s="2">
        <f t="shared" si="38"/>
        <v>0</v>
      </c>
      <c r="AA273">
        <f t="shared" si="39"/>
        <v>10</v>
      </c>
      <c r="AB273">
        <f t="shared" si="40"/>
        <v>0</v>
      </c>
      <c r="AC273">
        <f t="shared" si="41"/>
        <v>0</v>
      </c>
      <c r="AD273" s="2">
        <f t="shared" si="42"/>
        <v>60</v>
      </c>
      <c r="AE273" s="2" t="str">
        <f t="shared" si="43"/>
        <v>HT Under 1.5 Goals</v>
      </c>
      <c r="AF273" s="6"/>
      <c r="AG273" s="6" t="str">
        <f t="shared" si="44"/>
        <v>HT Over 0.5 Goals</v>
      </c>
      <c r="AH273" s="6" t="str">
        <f t="shared" si="45"/>
        <v>NO</v>
      </c>
      <c r="AI273" s="6" t="str">
        <f t="shared" si="46"/>
        <v>NO</v>
      </c>
    </row>
    <row r="274" spans="5:35">
      <c r="E274" s="10"/>
      <c r="F274" s="8"/>
      <c r="G274" s="2"/>
      <c r="H274" s="8"/>
      <c r="I274" s="2"/>
      <c r="J274" s="2"/>
      <c r="K274" s="2"/>
      <c r="L274" s="2"/>
      <c r="M274" s="2"/>
      <c r="N274" s="2"/>
      <c r="O274" s="3"/>
      <c r="P274" s="3"/>
      <c r="Q274" s="2"/>
      <c r="R274" s="2"/>
      <c r="S274" s="2"/>
      <c r="T274" s="2"/>
      <c r="U274" s="44"/>
      <c r="V274" s="44"/>
      <c r="W274" s="20"/>
      <c r="X274" s="20">
        <f t="shared" si="37"/>
        <v>1.25</v>
      </c>
      <c r="Y274" s="11"/>
      <c r="Z274" s="2">
        <f t="shared" si="38"/>
        <v>0</v>
      </c>
      <c r="AA274">
        <f t="shared" si="39"/>
        <v>10</v>
      </c>
      <c r="AB274">
        <f t="shared" si="40"/>
        <v>0</v>
      </c>
      <c r="AC274">
        <f t="shared" si="41"/>
        <v>0</v>
      </c>
      <c r="AD274" s="2">
        <f t="shared" si="42"/>
        <v>60</v>
      </c>
      <c r="AE274" s="2" t="str">
        <f t="shared" si="43"/>
        <v>HT Under 1.5 Goals</v>
      </c>
      <c r="AF274" s="6"/>
      <c r="AG274" s="6" t="str">
        <f t="shared" si="44"/>
        <v>HT Over 0.5 Goals</v>
      </c>
      <c r="AH274" s="6" t="str">
        <f t="shared" si="45"/>
        <v>NO</v>
      </c>
      <c r="AI274" s="6" t="str">
        <f t="shared" si="46"/>
        <v>NO</v>
      </c>
    </row>
    <row r="275" spans="5:35">
      <c r="E275" s="10"/>
      <c r="F275" s="8"/>
      <c r="G275" s="2"/>
      <c r="H275" s="8"/>
      <c r="I275" s="2"/>
      <c r="J275" s="2"/>
      <c r="K275" s="2"/>
      <c r="L275" s="2"/>
      <c r="M275" s="2"/>
      <c r="N275" s="2"/>
      <c r="O275" s="3"/>
      <c r="P275" s="3"/>
      <c r="Q275" s="2"/>
      <c r="R275" s="2"/>
      <c r="S275" s="2"/>
      <c r="T275" s="2"/>
      <c r="U275" s="44"/>
      <c r="V275" s="44"/>
      <c r="W275" s="20"/>
      <c r="X275" s="20">
        <f t="shared" si="37"/>
        <v>1.25</v>
      </c>
      <c r="Y275" s="11"/>
      <c r="Z275" s="2">
        <f t="shared" si="38"/>
        <v>0</v>
      </c>
      <c r="AA275">
        <f t="shared" si="39"/>
        <v>10</v>
      </c>
      <c r="AB275">
        <f t="shared" si="40"/>
        <v>0</v>
      </c>
      <c r="AC275">
        <f t="shared" si="41"/>
        <v>0</v>
      </c>
      <c r="AD275" s="2">
        <f t="shared" si="42"/>
        <v>60</v>
      </c>
      <c r="AE275" s="2" t="str">
        <f t="shared" si="43"/>
        <v>HT Under 1.5 Goals</v>
      </c>
      <c r="AF275" s="6"/>
      <c r="AG275" s="6" t="str">
        <f t="shared" si="44"/>
        <v>HT Over 0.5 Goals</v>
      </c>
      <c r="AH275" s="6" t="str">
        <f t="shared" si="45"/>
        <v>NO</v>
      </c>
      <c r="AI275" s="6" t="str">
        <f t="shared" si="46"/>
        <v>NO</v>
      </c>
    </row>
    <row r="276" spans="5:35">
      <c r="E276" s="10"/>
      <c r="F276" s="8"/>
      <c r="G276" s="2"/>
      <c r="H276" s="8"/>
      <c r="I276" s="2"/>
      <c r="J276" s="2"/>
      <c r="K276" s="2"/>
      <c r="L276" s="2"/>
      <c r="M276" s="2"/>
      <c r="N276" s="2"/>
      <c r="O276" s="3"/>
      <c r="P276" s="3"/>
      <c r="Q276" s="2"/>
      <c r="R276" s="2"/>
      <c r="S276" s="2"/>
      <c r="T276" s="2"/>
      <c r="U276" s="44"/>
      <c r="V276" s="44"/>
      <c r="W276" s="20"/>
      <c r="X276" s="20">
        <f t="shared" si="37"/>
        <v>1.25</v>
      </c>
      <c r="Y276" s="11"/>
      <c r="Z276" s="2">
        <f t="shared" si="38"/>
        <v>0</v>
      </c>
      <c r="AA276">
        <f t="shared" si="39"/>
        <v>10</v>
      </c>
      <c r="AB276">
        <f t="shared" si="40"/>
        <v>0</v>
      </c>
      <c r="AC276">
        <f t="shared" si="41"/>
        <v>0</v>
      </c>
      <c r="AD276" s="2">
        <f t="shared" si="42"/>
        <v>60</v>
      </c>
      <c r="AE276" s="2" t="str">
        <f t="shared" si="43"/>
        <v>HT Under 1.5 Goals</v>
      </c>
      <c r="AF276" s="6"/>
      <c r="AG276" s="6" t="str">
        <f t="shared" si="44"/>
        <v>HT Over 0.5 Goals</v>
      </c>
      <c r="AH276" s="6" t="str">
        <f t="shared" si="45"/>
        <v>NO</v>
      </c>
      <c r="AI276" s="6" t="str">
        <f t="shared" si="46"/>
        <v>NO</v>
      </c>
    </row>
    <row r="277" spans="5:35">
      <c r="E277" s="10"/>
      <c r="F277" s="8"/>
      <c r="G277" s="2"/>
      <c r="H277" s="8"/>
      <c r="I277" s="2"/>
      <c r="J277" s="2"/>
      <c r="K277" s="2"/>
      <c r="L277" s="2"/>
      <c r="M277" s="2"/>
      <c r="N277" s="2"/>
      <c r="O277" s="3"/>
      <c r="P277" s="3"/>
      <c r="Q277" s="2"/>
      <c r="R277" s="2"/>
      <c r="S277" s="2"/>
      <c r="T277" s="2"/>
      <c r="U277" s="44"/>
      <c r="V277" s="44"/>
      <c r="W277" s="20"/>
      <c r="X277" s="20">
        <f t="shared" si="37"/>
        <v>1.25</v>
      </c>
      <c r="Y277" s="11"/>
      <c r="Z277" s="2">
        <f t="shared" si="38"/>
        <v>0</v>
      </c>
      <c r="AA277">
        <f t="shared" si="39"/>
        <v>10</v>
      </c>
      <c r="AB277">
        <f t="shared" si="40"/>
        <v>0</v>
      </c>
      <c r="AC277">
        <f t="shared" si="41"/>
        <v>0</v>
      </c>
      <c r="AD277" s="2">
        <f t="shared" si="42"/>
        <v>60</v>
      </c>
      <c r="AE277" s="2" t="str">
        <f t="shared" si="43"/>
        <v>HT Under 1.5 Goals</v>
      </c>
      <c r="AF277" s="6"/>
      <c r="AG277" s="6" t="str">
        <f t="shared" si="44"/>
        <v>HT Over 0.5 Goals</v>
      </c>
      <c r="AH277" s="6" t="str">
        <f t="shared" si="45"/>
        <v>NO</v>
      </c>
      <c r="AI277" s="6" t="str">
        <f t="shared" si="46"/>
        <v>NO</v>
      </c>
    </row>
    <row r="278" spans="5:35">
      <c r="E278" s="10"/>
      <c r="F278" s="8"/>
      <c r="G278" s="2"/>
      <c r="H278" s="8"/>
      <c r="I278" s="2"/>
      <c r="J278" s="2"/>
      <c r="K278" s="2"/>
      <c r="L278" s="2"/>
      <c r="M278" s="2"/>
      <c r="N278" s="2"/>
      <c r="O278" s="3"/>
      <c r="P278" s="3"/>
      <c r="Q278" s="2"/>
      <c r="R278" s="2"/>
      <c r="S278" s="2"/>
      <c r="T278" s="2"/>
      <c r="U278" s="44"/>
      <c r="V278" s="44"/>
      <c r="W278" s="20"/>
      <c r="X278" s="20">
        <f t="shared" si="37"/>
        <v>1.25</v>
      </c>
      <c r="Y278" s="11"/>
      <c r="Z278" s="2">
        <f t="shared" si="38"/>
        <v>0</v>
      </c>
      <c r="AA278">
        <f t="shared" si="39"/>
        <v>10</v>
      </c>
      <c r="AB278">
        <f t="shared" si="40"/>
        <v>0</v>
      </c>
      <c r="AC278">
        <f t="shared" si="41"/>
        <v>0</v>
      </c>
      <c r="AD278" s="2">
        <f t="shared" si="42"/>
        <v>60</v>
      </c>
      <c r="AE278" s="2" t="str">
        <f t="shared" si="43"/>
        <v>HT Under 1.5 Goals</v>
      </c>
      <c r="AF278" s="6"/>
      <c r="AG278" s="6" t="str">
        <f t="shared" si="44"/>
        <v>HT Over 0.5 Goals</v>
      </c>
      <c r="AH278" s="6" t="str">
        <f t="shared" si="45"/>
        <v>NO</v>
      </c>
      <c r="AI278" s="6" t="str">
        <f t="shared" si="46"/>
        <v>NO</v>
      </c>
    </row>
    <row r="279" spans="5:35">
      <c r="E279" s="10"/>
      <c r="F279" s="8"/>
      <c r="G279" s="2"/>
      <c r="H279" s="8"/>
      <c r="I279" s="2"/>
      <c r="J279" s="2"/>
      <c r="K279" s="2"/>
      <c r="L279" s="2"/>
      <c r="M279" s="2"/>
      <c r="N279" s="2"/>
      <c r="O279" s="3"/>
      <c r="P279" s="3"/>
      <c r="Q279" s="2"/>
      <c r="R279" s="2"/>
      <c r="S279" s="2"/>
      <c r="T279" s="2"/>
      <c r="U279" s="44"/>
      <c r="V279" s="44"/>
      <c r="W279" s="20"/>
      <c r="X279" s="20">
        <f t="shared" si="37"/>
        <v>1.25</v>
      </c>
      <c r="Y279" s="11"/>
      <c r="Z279" s="2">
        <f t="shared" si="38"/>
        <v>0</v>
      </c>
      <c r="AA279">
        <f t="shared" si="39"/>
        <v>10</v>
      </c>
      <c r="AB279">
        <f t="shared" si="40"/>
        <v>0</v>
      </c>
      <c r="AC279">
        <f t="shared" si="41"/>
        <v>0</v>
      </c>
      <c r="AD279" s="2">
        <f t="shared" si="42"/>
        <v>60</v>
      </c>
      <c r="AE279" s="2" t="str">
        <f t="shared" si="43"/>
        <v>HT Under 1.5 Goals</v>
      </c>
      <c r="AF279" s="6"/>
      <c r="AG279" s="6" t="str">
        <f t="shared" si="44"/>
        <v>HT Over 0.5 Goals</v>
      </c>
      <c r="AH279" s="6" t="str">
        <f t="shared" si="45"/>
        <v>NO</v>
      </c>
      <c r="AI279" s="6" t="str">
        <f t="shared" si="46"/>
        <v>NO</v>
      </c>
    </row>
    <row r="280" spans="5:35">
      <c r="E280" s="10"/>
      <c r="F280" s="8"/>
      <c r="G280" s="2"/>
      <c r="H280" s="8"/>
      <c r="I280" s="2"/>
      <c r="J280" s="2"/>
      <c r="K280" s="2"/>
      <c r="L280" s="2"/>
      <c r="M280" s="2"/>
      <c r="N280" s="2"/>
      <c r="O280" s="3"/>
      <c r="P280" s="3"/>
      <c r="Q280" s="2"/>
      <c r="R280" s="2"/>
      <c r="S280" s="2"/>
      <c r="T280" s="2"/>
      <c r="U280" s="44"/>
      <c r="V280" s="44"/>
      <c r="W280" s="20"/>
      <c r="X280" s="20">
        <f t="shared" si="37"/>
        <v>1.25</v>
      </c>
      <c r="Y280" s="11"/>
      <c r="Z280" s="2">
        <f t="shared" si="38"/>
        <v>0</v>
      </c>
      <c r="AA280">
        <f t="shared" si="39"/>
        <v>10</v>
      </c>
      <c r="AB280">
        <f t="shared" si="40"/>
        <v>0</v>
      </c>
      <c r="AC280">
        <f t="shared" si="41"/>
        <v>0</v>
      </c>
      <c r="AD280" s="2">
        <f t="shared" si="42"/>
        <v>60</v>
      </c>
      <c r="AE280" s="2" t="str">
        <f t="shared" si="43"/>
        <v>HT Under 1.5 Goals</v>
      </c>
      <c r="AF280" s="6"/>
      <c r="AG280" s="6" t="str">
        <f t="shared" si="44"/>
        <v>HT Over 0.5 Goals</v>
      </c>
      <c r="AH280" s="6" t="str">
        <f t="shared" si="45"/>
        <v>NO</v>
      </c>
      <c r="AI280" s="6" t="str">
        <f t="shared" si="46"/>
        <v>NO</v>
      </c>
    </row>
    <row r="281" spans="5:35">
      <c r="E281" s="10"/>
      <c r="F281" s="8"/>
      <c r="G281" s="2"/>
      <c r="H281" s="8"/>
      <c r="I281" s="2"/>
      <c r="J281" s="2"/>
      <c r="K281" s="2"/>
      <c r="L281" s="2"/>
      <c r="M281" s="2"/>
      <c r="N281" s="2"/>
      <c r="O281" s="3"/>
      <c r="P281" s="3"/>
      <c r="Q281" s="2"/>
      <c r="R281" s="2"/>
      <c r="S281" s="2"/>
      <c r="T281" s="2"/>
      <c r="U281" s="44"/>
      <c r="V281" s="44"/>
      <c r="W281" s="20"/>
      <c r="X281" s="20">
        <f t="shared" si="37"/>
        <v>1.25</v>
      </c>
      <c r="Y281" s="11"/>
      <c r="Z281" s="2">
        <f t="shared" si="38"/>
        <v>0</v>
      </c>
      <c r="AA281">
        <f t="shared" si="39"/>
        <v>10</v>
      </c>
      <c r="AB281">
        <f t="shared" si="40"/>
        <v>0</v>
      </c>
      <c r="AC281">
        <f t="shared" si="41"/>
        <v>0</v>
      </c>
      <c r="AD281" s="2">
        <f t="shared" si="42"/>
        <v>60</v>
      </c>
      <c r="AE281" s="2" t="str">
        <f t="shared" si="43"/>
        <v>HT Under 1.5 Goals</v>
      </c>
      <c r="AF281" s="6"/>
      <c r="AG281" s="6" t="str">
        <f t="shared" si="44"/>
        <v>HT Over 0.5 Goals</v>
      </c>
      <c r="AH281" s="6" t="str">
        <f t="shared" si="45"/>
        <v>NO</v>
      </c>
      <c r="AI281" s="6" t="str">
        <f t="shared" si="46"/>
        <v>NO</v>
      </c>
    </row>
    <row r="282" spans="5:35">
      <c r="E282" s="10"/>
      <c r="F282" s="8"/>
      <c r="G282" s="2"/>
      <c r="H282" s="8"/>
      <c r="I282" s="2"/>
      <c r="J282" s="2"/>
      <c r="K282" s="2"/>
      <c r="L282" s="2"/>
      <c r="M282" s="2"/>
      <c r="N282" s="2"/>
      <c r="O282" s="3"/>
      <c r="P282" s="3"/>
      <c r="Q282" s="2"/>
      <c r="R282" s="2"/>
      <c r="S282" s="2"/>
      <c r="T282" s="2"/>
      <c r="U282" s="44"/>
      <c r="V282" s="44"/>
      <c r="W282" s="20"/>
      <c r="X282" s="20">
        <f t="shared" si="37"/>
        <v>1.25</v>
      </c>
      <c r="Y282" s="11"/>
      <c r="Z282" s="2">
        <f t="shared" si="38"/>
        <v>0</v>
      </c>
      <c r="AA282">
        <f t="shared" si="39"/>
        <v>10</v>
      </c>
      <c r="AB282">
        <f t="shared" si="40"/>
        <v>0</v>
      </c>
      <c r="AC282">
        <f t="shared" si="41"/>
        <v>0</v>
      </c>
      <c r="AD282" s="2">
        <f t="shared" si="42"/>
        <v>60</v>
      </c>
      <c r="AE282" s="2" t="str">
        <f t="shared" si="43"/>
        <v>HT Under 1.5 Goals</v>
      </c>
      <c r="AF282" s="6"/>
      <c r="AG282" s="6" t="str">
        <f t="shared" si="44"/>
        <v>HT Over 0.5 Goals</v>
      </c>
      <c r="AH282" s="6" t="str">
        <f t="shared" si="45"/>
        <v>NO</v>
      </c>
      <c r="AI282" s="6" t="str">
        <f t="shared" si="46"/>
        <v>NO</v>
      </c>
    </row>
    <row r="283" spans="5:35">
      <c r="E283" s="10"/>
      <c r="F283" s="8"/>
      <c r="G283" s="2"/>
      <c r="H283" s="8"/>
      <c r="I283" s="2"/>
      <c r="J283" s="2"/>
      <c r="K283" s="2"/>
      <c r="L283" s="2"/>
      <c r="M283" s="2"/>
      <c r="N283" s="2"/>
      <c r="O283" s="3"/>
      <c r="P283" s="3"/>
      <c r="Q283" s="2"/>
      <c r="R283" s="2"/>
      <c r="S283" s="2"/>
      <c r="T283" s="2"/>
      <c r="U283" s="44"/>
      <c r="V283" s="44"/>
      <c r="W283" s="20"/>
      <c r="X283" s="20">
        <f t="shared" si="37"/>
        <v>1.25</v>
      </c>
      <c r="Y283" s="11"/>
      <c r="Z283" s="2">
        <f t="shared" si="38"/>
        <v>0</v>
      </c>
      <c r="AA283">
        <f t="shared" si="39"/>
        <v>10</v>
      </c>
      <c r="AB283">
        <f t="shared" si="40"/>
        <v>0</v>
      </c>
      <c r="AC283">
        <f t="shared" si="41"/>
        <v>0</v>
      </c>
      <c r="AD283" s="2">
        <f t="shared" si="42"/>
        <v>60</v>
      </c>
      <c r="AE283" s="2" t="str">
        <f t="shared" si="43"/>
        <v>HT Under 1.5 Goals</v>
      </c>
      <c r="AF283" s="6"/>
      <c r="AG283" s="6" t="str">
        <f t="shared" si="44"/>
        <v>HT Over 0.5 Goals</v>
      </c>
      <c r="AH283" s="6" t="str">
        <f t="shared" si="45"/>
        <v>NO</v>
      </c>
      <c r="AI283" s="6" t="str">
        <f t="shared" si="46"/>
        <v>NO</v>
      </c>
    </row>
    <row r="284" spans="5:35">
      <c r="E284" s="10"/>
      <c r="F284" s="8"/>
      <c r="G284" s="2"/>
      <c r="H284" s="8"/>
      <c r="I284" s="2"/>
      <c r="J284" s="2"/>
      <c r="K284" s="2"/>
      <c r="L284" s="2"/>
      <c r="M284" s="2"/>
      <c r="N284" s="2"/>
      <c r="O284" s="3"/>
      <c r="P284" s="3"/>
      <c r="Q284" s="2"/>
      <c r="R284" s="2"/>
      <c r="S284" s="2"/>
      <c r="T284" s="2"/>
      <c r="U284" s="44"/>
      <c r="V284" s="44"/>
      <c r="W284" s="20"/>
      <c r="X284" s="20">
        <f t="shared" si="37"/>
        <v>1.25</v>
      </c>
      <c r="Y284" s="11"/>
      <c r="Z284" s="2">
        <f t="shared" si="38"/>
        <v>0</v>
      </c>
      <c r="AA284">
        <f t="shared" si="39"/>
        <v>10</v>
      </c>
      <c r="AB284">
        <f t="shared" si="40"/>
        <v>0</v>
      </c>
      <c r="AC284">
        <f t="shared" si="41"/>
        <v>0</v>
      </c>
      <c r="AD284" s="2">
        <f t="shared" si="42"/>
        <v>60</v>
      </c>
      <c r="AE284" s="2" t="str">
        <f t="shared" si="43"/>
        <v>HT Under 1.5 Goals</v>
      </c>
      <c r="AF284" s="6"/>
      <c r="AG284" s="6" t="str">
        <f t="shared" si="44"/>
        <v>HT Over 0.5 Goals</v>
      </c>
      <c r="AH284" s="6" t="str">
        <f t="shared" si="45"/>
        <v>NO</v>
      </c>
      <c r="AI284" s="6" t="str">
        <f t="shared" si="46"/>
        <v>NO</v>
      </c>
    </row>
    <row r="285" spans="5:35">
      <c r="E285" s="10"/>
      <c r="F285" s="8"/>
      <c r="G285" s="2"/>
      <c r="H285" s="8"/>
      <c r="I285" s="2"/>
      <c r="J285" s="2"/>
      <c r="K285" s="2"/>
      <c r="L285" s="2"/>
      <c r="M285" s="2"/>
      <c r="N285" s="2"/>
      <c r="O285" s="3"/>
      <c r="P285" s="3"/>
      <c r="Q285" s="2"/>
      <c r="R285" s="2"/>
      <c r="S285" s="2"/>
      <c r="T285" s="2"/>
      <c r="U285" s="44"/>
      <c r="V285" s="44"/>
      <c r="W285" s="20"/>
      <c r="X285" s="20">
        <f t="shared" si="37"/>
        <v>1.25</v>
      </c>
      <c r="Y285" s="11"/>
      <c r="Z285" s="2">
        <f t="shared" si="38"/>
        <v>0</v>
      </c>
      <c r="AA285">
        <f t="shared" si="39"/>
        <v>10</v>
      </c>
      <c r="AB285">
        <f t="shared" si="40"/>
        <v>0</v>
      </c>
      <c r="AC285">
        <f t="shared" si="41"/>
        <v>0</v>
      </c>
      <c r="AD285" s="2">
        <f t="shared" si="42"/>
        <v>60</v>
      </c>
      <c r="AE285" s="2" t="str">
        <f t="shared" si="43"/>
        <v>HT Under 1.5 Goals</v>
      </c>
      <c r="AF285" s="6"/>
      <c r="AG285" s="6" t="str">
        <f t="shared" si="44"/>
        <v>HT Over 0.5 Goals</v>
      </c>
      <c r="AH285" s="6" t="str">
        <f t="shared" si="45"/>
        <v>NO</v>
      </c>
      <c r="AI285" s="6" t="str">
        <f t="shared" si="46"/>
        <v>NO</v>
      </c>
    </row>
    <row r="286" spans="5:35">
      <c r="E286" s="10"/>
      <c r="F286" s="8"/>
      <c r="G286" s="2"/>
      <c r="H286" s="8"/>
      <c r="I286" s="2"/>
      <c r="J286" s="2"/>
      <c r="K286" s="2"/>
      <c r="L286" s="2"/>
      <c r="M286" s="2"/>
      <c r="N286" s="2"/>
      <c r="O286" s="3"/>
      <c r="P286" s="3"/>
      <c r="Q286" s="2"/>
      <c r="R286" s="2"/>
      <c r="S286" s="2"/>
      <c r="T286" s="2"/>
      <c r="U286" s="44"/>
      <c r="V286" s="44"/>
      <c r="W286" s="20"/>
      <c r="X286" s="20">
        <f t="shared" si="37"/>
        <v>1.25</v>
      </c>
      <c r="Y286" s="11"/>
      <c r="Z286" s="2">
        <f t="shared" si="38"/>
        <v>0</v>
      </c>
      <c r="AA286">
        <f t="shared" si="39"/>
        <v>10</v>
      </c>
      <c r="AB286">
        <f t="shared" si="40"/>
        <v>0</v>
      </c>
      <c r="AC286">
        <f t="shared" si="41"/>
        <v>0</v>
      </c>
      <c r="AD286" s="2">
        <f t="shared" si="42"/>
        <v>60</v>
      </c>
      <c r="AE286" s="2" t="str">
        <f t="shared" si="43"/>
        <v>HT Under 1.5 Goals</v>
      </c>
      <c r="AF286" s="6"/>
      <c r="AG286" s="6" t="str">
        <f t="shared" si="44"/>
        <v>HT Over 0.5 Goals</v>
      </c>
      <c r="AH286" s="6" t="str">
        <f t="shared" si="45"/>
        <v>NO</v>
      </c>
      <c r="AI286" s="6" t="str">
        <f t="shared" si="46"/>
        <v>NO</v>
      </c>
    </row>
    <row r="287" spans="5:35">
      <c r="E287" s="10"/>
      <c r="F287" s="8"/>
      <c r="G287" s="2"/>
      <c r="H287" s="8"/>
      <c r="I287" s="2"/>
      <c r="J287" s="2"/>
      <c r="K287" s="2"/>
      <c r="L287" s="2"/>
      <c r="M287" s="2"/>
      <c r="N287" s="2"/>
      <c r="O287" s="3"/>
      <c r="P287" s="3"/>
      <c r="Q287" s="2"/>
      <c r="R287" s="2"/>
      <c r="S287" s="2"/>
      <c r="T287" s="2"/>
      <c r="U287" s="44"/>
      <c r="V287" s="44"/>
      <c r="W287" s="20"/>
      <c r="X287" s="20">
        <f t="shared" si="37"/>
        <v>1.25</v>
      </c>
      <c r="Y287" s="11"/>
      <c r="Z287" s="2">
        <f t="shared" si="38"/>
        <v>0</v>
      </c>
      <c r="AA287">
        <f t="shared" si="39"/>
        <v>10</v>
      </c>
      <c r="AB287">
        <f t="shared" si="40"/>
        <v>0</v>
      </c>
      <c r="AC287">
        <f t="shared" si="41"/>
        <v>0</v>
      </c>
      <c r="AD287" s="2">
        <f t="shared" si="42"/>
        <v>60</v>
      </c>
      <c r="AE287" s="2" t="str">
        <f t="shared" si="43"/>
        <v>HT Under 1.5 Goals</v>
      </c>
      <c r="AF287" s="6"/>
      <c r="AG287" s="6" t="str">
        <f t="shared" si="44"/>
        <v>HT Over 0.5 Goals</v>
      </c>
      <c r="AH287" s="6" t="str">
        <f t="shared" si="45"/>
        <v>NO</v>
      </c>
      <c r="AI287" s="6" t="str">
        <f t="shared" si="46"/>
        <v>NO</v>
      </c>
    </row>
    <row r="288" spans="5:35">
      <c r="E288" s="10"/>
      <c r="F288" s="8"/>
      <c r="G288" s="2"/>
      <c r="H288" s="8"/>
      <c r="I288" s="2"/>
      <c r="J288" s="2"/>
      <c r="K288" s="2"/>
      <c r="L288" s="2"/>
      <c r="M288" s="2"/>
      <c r="N288" s="2"/>
      <c r="O288" s="3"/>
      <c r="P288" s="3"/>
      <c r="Q288" s="2"/>
      <c r="R288" s="2"/>
      <c r="S288" s="2"/>
      <c r="T288" s="2"/>
      <c r="U288" s="44"/>
      <c r="V288" s="44"/>
      <c r="W288" s="20"/>
      <c r="X288" s="20">
        <f t="shared" si="37"/>
        <v>1.25</v>
      </c>
      <c r="Y288" s="11"/>
      <c r="Z288" s="2">
        <f t="shared" si="38"/>
        <v>0</v>
      </c>
      <c r="AA288">
        <f t="shared" si="39"/>
        <v>10</v>
      </c>
      <c r="AB288">
        <f t="shared" si="40"/>
        <v>0</v>
      </c>
      <c r="AC288">
        <f t="shared" si="41"/>
        <v>0</v>
      </c>
      <c r="AD288" s="2">
        <f t="shared" si="42"/>
        <v>60</v>
      </c>
      <c r="AE288" s="2" t="str">
        <f t="shared" si="43"/>
        <v>HT Under 1.5 Goals</v>
      </c>
      <c r="AF288" s="6"/>
      <c r="AG288" s="6" t="str">
        <f t="shared" si="44"/>
        <v>HT Over 0.5 Goals</v>
      </c>
      <c r="AH288" s="6" t="str">
        <f t="shared" si="45"/>
        <v>NO</v>
      </c>
      <c r="AI288" s="6" t="str">
        <f t="shared" si="46"/>
        <v>NO</v>
      </c>
    </row>
    <row r="289" spans="5:35">
      <c r="E289" s="10"/>
      <c r="F289" s="8"/>
      <c r="G289" s="2"/>
      <c r="H289" s="8"/>
      <c r="I289" s="2"/>
      <c r="J289" s="2"/>
      <c r="K289" s="2"/>
      <c r="L289" s="2"/>
      <c r="M289" s="2"/>
      <c r="N289" s="2"/>
      <c r="O289" s="3"/>
      <c r="P289" s="3"/>
      <c r="Q289" s="2"/>
      <c r="R289" s="2"/>
      <c r="S289" s="2"/>
      <c r="T289" s="2"/>
      <c r="U289" s="44"/>
      <c r="V289" s="44"/>
      <c r="W289" s="20"/>
      <c r="X289" s="20">
        <f t="shared" si="37"/>
        <v>1.25</v>
      </c>
      <c r="Y289" s="11"/>
      <c r="Z289" s="2">
        <f t="shared" si="38"/>
        <v>0</v>
      </c>
      <c r="AA289">
        <f t="shared" si="39"/>
        <v>10</v>
      </c>
      <c r="AB289">
        <f t="shared" si="40"/>
        <v>0</v>
      </c>
      <c r="AC289">
        <f t="shared" si="41"/>
        <v>0</v>
      </c>
      <c r="AD289" s="2">
        <f t="shared" si="42"/>
        <v>60</v>
      </c>
      <c r="AE289" s="2" t="str">
        <f t="shared" si="43"/>
        <v>HT Under 1.5 Goals</v>
      </c>
      <c r="AF289" s="6"/>
      <c r="AG289" s="6" t="str">
        <f t="shared" si="44"/>
        <v>HT Over 0.5 Goals</v>
      </c>
      <c r="AH289" s="6" t="str">
        <f t="shared" si="45"/>
        <v>NO</v>
      </c>
      <c r="AI289" s="6" t="str">
        <f t="shared" si="46"/>
        <v>NO</v>
      </c>
    </row>
    <row r="290" spans="5:35">
      <c r="E290" s="10"/>
      <c r="F290" s="8"/>
      <c r="G290" s="2"/>
      <c r="H290" s="8"/>
      <c r="I290" s="2"/>
      <c r="J290" s="2"/>
      <c r="K290" s="2"/>
      <c r="L290" s="2"/>
      <c r="M290" s="2"/>
      <c r="N290" s="2"/>
      <c r="O290" s="3"/>
      <c r="P290" s="3"/>
      <c r="Q290" s="2"/>
      <c r="R290" s="2"/>
      <c r="S290" s="2"/>
      <c r="T290" s="2"/>
      <c r="U290" s="44"/>
      <c r="V290" s="44"/>
      <c r="W290" s="20"/>
      <c r="X290" s="20">
        <f t="shared" si="37"/>
        <v>1.25</v>
      </c>
      <c r="Y290" s="11"/>
      <c r="Z290" s="2">
        <f t="shared" si="38"/>
        <v>0</v>
      </c>
      <c r="AA290">
        <f t="shared" si="39"/>
        <v>10</v>
      </c>
      <c r="AB290">
        <f t="shared" si="40"/>
        <v>0</v>
      </c>
      <c r="AC290">
        <f t="shared" si="41"/>
        <v>0</v>
      </c>
      <c r="AD290" s="2">
        <f t="shared" si="42"/>
        <v>60</v>
      </c>
      <c r="AE290" s="2" t="str">
        <f t="shared" si="43"/>
        <v>HT Under 1.5 Goals</v>
      </c>
      <c r="AF290" s="6"/>
      <c r="AG290" s="6" t="str">
        <f t="shared" si="44"/>
        <v>HT Over 0.5 Goals</v>
      </c>
      <c r="AH290" s="6" t="str">
        <f t="shared" si="45"/>
        <v>NO</v>
      </c>
      <c r="AI290" s="6" t="str">
        <f t="shared" si="46"/>
        <v>NO</v>
      </c>
    </row>
    <row r="291" spans="5:35">
      <c r="E291" s="10"/>
      <c r="F291" s="8"/>
      <c r="G291" s="2"/>
      <c r="H291" s="8"/>
      <c r="I291" s="2"/>
      <c r="J291" s="2"/>
      <c r="K291" s="2"/>
      <c r="L291" s="2"/>
      <c r="M291" s="2"/>
      <c r="N291" s="2"/>
      <c r="O291" s="3"/>
      <c r="P291" s="3"/>
      <c r="Q291" s="2"/>
      <c r="R291" s="2"/>
      <c r="S291" s="2"/>
      <c r="T291" s="2"/>
      <c r="U291" s="44"/>
      <c r="V291" s="44"/>
      <c r="W291" s="20"/>
      <c r="X291" s="20">
        <f t="shared" si="37"/>
        <v>1.25</v>
      </c>
      <c r="Y291" s="11"/>
      <c r="Z291" s="2">
        <f t="shared" si="38"/>
        <v>0</v>
      </c>
      <c r="AA291">
        <f t="shared" si="39"/>
        <v>10</v>
      </c>
      <c r="AB291">
        <f t="shared" si="40"/>
        <v>0</v>
      </c>
      <c r="AC291">
        <f t="shared" si="41"/>
        <v>0</v>
      </c>
      <c r="AD291" s="2">
        <f t="shared" si="42"/>
        <v>60</v>
      </c>
      <c r="AE291" s="2" t="str">
        <f t="shared" si="43"/>
        <v>HT Under 1.5 Goals</v>
      </c>
      <c r="AF291" s="6"/>
      <c r="AG291" s="6" t="str">
        <f t="shared" si="44"/>
        <v>HT Over 0.5 Goals</v>
      </c>
      <c r="AH291" s="6" t="str">
        <f t="shared" si="45"/>
        <v>NO</v>
      </c>
      <c r="AI291" s="6" t="str">
        <f t="shared" si="46"/>
        <v>NO</v>
      </c>
    </row>
    <row r="292" spans="5:35">
      <c r="E292" s="10"/>
      <c r="F292" s="8"/>
      <c r="G292" s="2"/>
      <c r="H292" s="8"/>
      <c r="I292" s="2"/>
      <c r="J292" s="2"/>
      <c r="K292" s="2"/>
      <c r="L292" s="2"/>
      <c r="M292" s="2"/>
      <c r="N292" s="2"/>
      <c r="O292" s="3"/>
      <c r="P292" s="3"/>
      <c r="Q292" s="2"/>
      <c r="R292" s="2"/>
      <c r="S292" s="2"/>
      <c r="T292" s="2"/>
      <c r="U292" s="44"/>
      <c r="V292" s="44"/>
      <c r="W292" s="20"/>
      <c r="X292" s="20">
        <f t="shared" si="37"/>
        <v>1.25</v>
      </c>
      <c r="Y292" s="11"/>
      <c r="Z292" s="2">
        <f t="shared" si="38"/>
        <v>0</v>
      </c>
      <c r="AA292">
        <f t="shared" si="39"/>
        <v>10</v>
      </c>
      <c r="AB292">
        <f t="shared" si="40"/>
        <v>0</v>
      </c>
      <c r="AC292">
        <f t="shared" si="41"/>
        <v>0</v>
      </c>
      <c r="AD292" s="2">
        <f t="shared" si="42"/>
        <v>60</v>
      </c>
      <c r="AE292" s="2" t="str">
        <f t="shared" si="43"/>
        <v>HT Under 1.5 Goals</v>
      </c>
      <c r="AF292" s="6"/>
      <c r="AG292" s="6" t="str">
        <f t="shared" si="44"/>
        <v>HT Over 0.5 Goals</v>
      </c>
      <c r="AH292" s="6" t="str">
        <f t="shared" si="45"/>
        <v>NO</v>
      </c>
      <c r="AI292" s="6" t="str">
        <f t="shared" si="46"/>
        <v>NO</v>
      </c>
    </row>
    <row r="293" spans="5:35">
      <c r="E293" s="10"/>
      <c r="F293" s="8"/>
      <c r="G293" s="2"/>
      <c r="H293" s="8"/>
      <c r="I293" s="2"/>
      <c r="J293" s="2"/>
      <c r="K293" s="2"/>
      <c r="L293" s="2"/>
      <c r="M293" s="2"/>
      <c r="N293" s="2"/>
      <c r="O293" s="3"/>
      <c r="P293" s="3"/>
      <c r="Q293" s="2"/>
      <c r="R293" s="2"/>
      <c r="S293" s="2"/>
      <c r="T293" s="2"/>
      <c r="U293" s="44"/>
      <c r="V293" s="44"/>
      <c r="W293" s="20"/>
      <c r="X293" s="20">
        <f t="shared" si="37"/>
        <v>1.25</v>
      </c>
      <c r="Y293" s="11"/>
      <c r="Z293" s="2">
        <f t="shared" si="38"/>
        <v>0</v>
      </c>
      <c r="AA293">
        <f t="shared" si="39"/>
        <v>10</v>
      </c>
      <c r="AB293">
        <f t="shared" si="40"/>
        <v>0</v>
      </c>
      <c r="AC293">
        <f t="shared" si="41"/>
        <v>0</v>
      </c>
      <c r="AD293" s="2">
        <f t="shared" si="42"/>
        <v>60</v>
      </c>
      <c r="AE293" s="2" t="str">
        <f t="shared" si="43"/>
        <v>HT Under 1.5 Goals</v>
      </c>
      <c r="AF293" s="6"/>
      <c r="AG293" s="6" t="str">
        <f t="shared" si="44"/>
        <v>HT Over 0.5 Goals</v>
      </c>
      <c r="AH293" s="6" t="str">
        <f t="shared" si="45"/>
        <v>NO</v>
      </c>
      <c r="AI293" s="6" t="str">
        <f t="shared" si="46"/>
        <v>NO</v>
      </c>
    </row>
    <row r="294" spans="5:35">
      <c r="E294" s="10"/>
      <c r="F294" s="8"/>
      <c r="G294" s="2"/>
      <c r="H294" s="8"/>
      <c r="I294" s="2"/>
      <c r="J294" s="2"/>
      <c r="K294" s="2"/>
      <c r="L294" s="2"/>
      <c r="M294" s="2"/>
      <c r="N294" s="2"/>
      <c r="O294" s="3"/>
      <c r="P294" s="3"/>
      <c r="Q294" s="2"/>
      <c r="R294" s="2"/>
      <c r="S294" s="2"/>
      <c r="T294" s="2"/>
      <c r="U294" s="44"/>
      <c r="V294" s="44"/>
      <c r="W294" s="20"/>
      <c r="X294" s="20">
        <f t="shared" si="37"/>
        <v>1.25</v>
      </c>
      <c r="Y294" s="11"/>
      <c r="Z294" s="2">
        <f t="shared" si="38"/>
        <v>0</v>
      </c>
      <c r="AA294">
        <f t="shared" si="39"/>
        <v>10</v>
      </c>
      <c r="AB294">
        <f t="shared" si="40"/>
        <v>0</v>
      </c>
      <c r="AC294">
        <f t="shared" si="41"/>
        <v>0</v>
      </c>
      <c r="AD294" s="2">
        <f t="shared" si="42"/>
        <v>60</v>
      </c>
      <c r="AE294" s="2" t="str">
        <f t="shared" si="43"/>
        <v>HT Under 1.5 Goals</v>
      </c>
      <c r="AF294" s="6"/>
      <c r="AG294" s="6" t="str">
        <f t="shared" si="44"/>
        <v>HT Over 0.5 Goals</v>
      </c>
      <c r="AH294" s="6" t="str">
        <f t="shared" si="45"/>
        <v>NO</v>
      </c>
      <c r="AI294" s="6" t="str">
        <f t="shared" si="46"/>
        <v>NO</v>
      </c>
    </row>
    <row r="295" spans="5:35">
      <c r="E295" s="10"/>
      <c r="F295" s="8"/>
      <c r="G295" s="2"/>
      <c r="H295" s="8"/>
      <c r="I295" s="2"/>
      <c r="J295" s="2"/>
      <c r="K295" s="2"/>
      <c r="L295" s="2"/>
      <c r="M295" s="2"/>
      <c r="N295" s="2"/>
      <c r="O295" s="3"/>
      <c r="P295" s="3"/>
      <c r="Q295" s="2"/>
      <c r="R295" s="2"/>
      <c r="S295" s="2"/>
      <c r="T295" s="2"/>
      <c r="U295" s="44"/>
      <c r="V295" s="44"/>
      <c r="W295" s="20"/>
      <c r="X295" s="20">
        <f t="shared" si="37"/>
        <v>1.25</v>
      </c>
      <c r="Y295" s="11"/>
      <c r="Z295" s="2">
        <f t="shared" si="38"/>
        <v>0</v>
      </c>
      <c r="AA295">
        <f t="shared" si="39"/>
        <v>10</v>
      </c>
      <c r="AB295">
        <f t="shared" si="40"/>
        <v>0</v>
      </c>
      <c r="AC295">
        <f t="shared" si="41"/>
        <v>0</v>
      </c>
      <c r="AD295" s="2">
        <f t="shared" si="42"/>
        <v>60</v>
      </c>
      <c r="AE295" s="2" t="str">
        <f t="shared" si="43"/>
        <v>HT Under 1.5 Goals</v>
      </c>
      <c r="AF295" s="6"/>
      <c r="AG295" s="6" t="str">
        <f t="shared" si="44"/>
        <v>HT Over 0.5 Goals</v>
      </c>
      <c r="AH295" s="6" t="str">
        <f t="shared" si="45"/>
        <v>NO</v>
      </c>
      <c r="AI295" s="6" t="str">
        <f t="shared" si="46"/>
        <v>NO</v>
      </c>
    </row>
    <row r="296" spans="5:35">
      <c r="E296" s="10"/>
      <c r="F296" s="8"/>
      <c r="G296" s="2"/>
      <c r="H296" s="8"/>
      <c r="I296" s="2"/>
      <c r="J296" s="2"/>
      <c r="K296" s="2"/>
      <c r="L296" s="2"/>
      <c r="M296" s="2"/>
      <c r="N296" s="2"/>
      <c r="O296" s="3"/>
      <c r="P296" s="3"/>
      <c r="Q296" s="2"/>
      <c r="R296" s="2"/>
      <c r="S296" s="2"/>
      <c r="T296" s="2"/>
      <c r="U296" s="44"/>
      <c r="V296" s="44"/>
      <c r="W296" s="20"/>
      <c r="X296" s="20">
        <f t="shared" si="37"/>
        <v>1.25</v>
      </c>
      <c r="Y296" s="11"/>
      <c r="Z296" s="2">
        <f t="shared" si="38"/>
        <v>0</v>
      </c>
      <c r="AA296">
        <f t="shared" si="39"/>
        <v>10</v>
      </c>
      <c r="AB296">
        <f t="shared" si="40"/>
        <v>0</v>
      </c>
      <c r="AC296">
        <f t="shared" si="41"/>
        <v>0</v>
      </c>
      <c r="AD296" s="2">
        <f t="shared" si="42"/>
        <v>60</v>
      </c>
      <c r="AE296" s="2" t="str">
        <f t="shared" si="43"/>
        <v>HT Under 1.5 Goals</v>
      </c>
      <c r="AF296" s="6"/>
      <c r="AG296" s="6" t="str">
        <f t="shared" si="44"/>
        <v>HT Over 0.5 Goals</v>
      </c>
      <c r="AH296" s="6" t="str">
        <f t="shared" si="45"/>
        <v>NO</v>
      </c>
      <c r="AI296" s="6" t="str">
        <f t="shared" si="46"/>
        <v>NO</v>
      </c>
    </row>
    <row r="297" spans="5:35">
      <c r="E297" s="10"/>
      <c r="F297" s="8"/>
      <c r="G297" s="2"/>
      <c r="H297" s="8"/>
      <c r="I297" s="2"/>
      <c r="J297" s="2"/>
      <c r="K297" s="2"/>
      <c r="L297" s="2"/>
      <c r="M297" s="2"/>
      <c r="N297" s="2"/>
      <c r="O297" s="3"/>
      <c r="P297" s="3"/>
      <c r="Q297" s="2"/>
      <c r="R297" s="2"/>
      <c r="S297" s="2"/>
      <c r="T297" s="2"/>
      <c r="U297" s="44"/>
      <c r="V297" s="44"/>
      <c r="W297" s="20"/>
      <c r="X297" s="20">
        <f t="shared" si="37"/>
        <v>1.25</v>
      </c>
      <c r="Y297" s="11"/>
      <c r="Z297" s="2">
        <f t="shared" si="38"/>
        <v>0</v>
      </c>
      <c r="AA297">
        <f t="shared" si="39"/>
        <v>10</v>
      </c>
      <c r="AB297">
        <f t="shared" si="40"/>
        <v>0</v>
      </c>
      <c r="AC297">
        <f t="shared" si="41"/>
        <v>0</v>
      </c>
      <c r="AD297" s="2">
        <f t="shared" si="42"/>
        <v>60</v>
      </c>
      <c r="AE297" s="2" t="str">
        <f t="shared" si="43"/>
        <v>HT Under 1.5 Goals</v>
      </c>
      <c r="AF297" s="6"/>
      <c r="AG297" s="6" t="str">
        <f t="shared" si="44"/>
        <v>HT Over 0.5 Goals</v>
      </c>
      <c r="AH297" s="6" t="str">
        <f t="shared" si="45"/>
        <v>NO</v>
      </c>
      <c r="AI297" s="6" t="str">
        <f t="shared" si="46"/>
        <v>NO</v>
      </c>
    </row>
    <row r="298" spans="5:35">
      <c r="E298" s="10"/>
      <c r="F298" s="8"/>
      <c r="G298" s="2"/>
      <c r="H298" s="8"/>
      <c r="I298" s="2"/>
      <c r="J298" s="2"/>
      <c r="K298" s="2"/>
      <c r="L298" s="2"/>
      <c r="M298" s="2"/>
      <c r="N298" s="2"/>
      <c r="O298" s="3"/>
      <c r="P298" s="3"/>
      <c r="Q298" s="2"/>
      <c r="R298" s="2"/>
      <c r="S298" s="2"/>
      <c r="T298" s="2"/>
      <c r="U298" s="44"/>
      <c r="V298" s="44"/>
      <c r="W298" s="20"/>
      <c r="X298" s="20">
        <f t="shared" si="37"/>
        <v>1.25</v>
      </c>
      <c r="Y298" s="11"/>
      <c r="Z298" s="2">
        <f t="shared" si="38"/>
        <v>0</v>
      </c>
      <c r="AA298">
        <f t="shared" si="39"/>
        <v>10</v>
      </c>
      <c r="AB298">
        <f t="shared" si="40"/>
        <v>0</v>
      </c>
      <c r="AC298">
        <f t="shared" si="41"/>
        <v>0</v>
      </c>
      <c r="AD298" s="2">
        <f t="shared" si="42"/>
        <v>60</v>
      </c>
      <c r="AE298" s="2" t="str">
        <f t="shared" si="43"/>
        <v>HT Under 1.5 Goals</v>
      </c>
      <c r="AF298" s="6"/>
      <c r="AG298" s="6" t="str">
        <f t="shared" si="44"/>
        <v>HT Over 0.5 Goals</v>
      </c>
      <c r="AH298" s="6" t="str">
        <f t="shared" si="45"/>
        <v>NO</v>
      </c>
      <c r="AI298" s="6" t="str">
        <f t="shared" si="46"/>
        <v>NO</v>
      </c>
    </row>
    <row r="299" spans="5:35">
      <c r="E299" s="10"/>
      <c r="F299" s="8"/>
      <c r="G299" s="2"/>
      <c r="H299" s="8"/>
      <c r="I299" s="2"/>
      <c r="J299" s="2"/>
      <c r="K299" s="2"/>
      <c r="L299" s="2"/>
      <c r="M299" s="2"/>
      <c r="N299" s="2"/>
      <c r="O299" s="3"/>
      <c r="P299" s="3"/>
      <c r="Q299" s="2"/>
      <c r="R299" s="2"/>
      <c r="S299" s="2"/>
      <c r="T299" s="2"/>
      <c r="U299" s="44"/>
      <c r="V299" s="44"/>
      <c r="W299" s="20"/>
      <c r="X299" s="20">
        <f t="shared" si="37"/>
        <v>1.25</v>
      </c>
      <c r="Y299" s="11"/>
      <c r="Z299" s="2">
        <f t="shared" si="38"/>
        <v>0</v>
      </c>
      <c r="AA299">
        <f t="shared" si="39"/>
        <v>10</v>
      </c>
      <c r="AB299">
        <f t="shared" si="40"/>
        <v>0</v>
      </c>
      <c r="AC299">
        <f t="shared" si="41"/>
        <v>0</v>
      </c>
      <c r="AD299" s="2">
        <f t="shared" si="42"/>
        <v>60</v>
      </c>
      <c r="AE299" s="2" t="str">
        <f t="shared" si="43"/>
        <v>HT Under 1.5 Goals</v>
      </c>
      <c r="AF299" s="6"/>
      <c r="AG299" s="6" t="str">
        <f t="shared" si="44"/>
        <v>HT Over 0.5 Goals</v>
      </c>
      <c r="AH299" s="6" t="str">
        <f t="shared" si="45"/>
        <v>NO</v>
      </c>
      <c r="AI299" s="6" t="str">
        <f t="shared" si="46"/>
        <v>NO</v>
      </c>
    </row>
    <row r="300" spans="5:35">
      <c r="E300" s="10"/>
      <c r="F300" s="8"/>
      <c r="G300" s="2"/>
      <c r="H300" s="8"/>
      <c r="I300" s="2"/>
      <c r="J300" s="2"/>
      <c r="K300" s="2"/>
      <c r="L300" s="2"/>
      <c r="M300" s="2"/>
      <c r="N300" s="2"/>
      <c r="O300" s="3"/>
      <c r="P300" s="3"/>
      <c r="Q300" s="2"/>
      <c r="R300" s="2"/>
      <c r="S300" s="2"/>
      <c r="T300" s="2"/>
      <c r="U300" s="44"/>
      <c r="V300" s="44"/>
      <c r="W300" s="20"/>
      <c r="X300" s="20">
        <f t="shared" si="37"/>
        <v>1.25</v>
      </c>
      <c r="Y300" s="11"/>
      <c r="Z300" s="2">
        <f t="shared" si="38"/>
        <v>0</v>
      </c>
      <c r="AA300">
        <f t="shared" si="39"/>
        <v>10</v>
      </c>
      <c r="AB300">
        <f t="shared" si="40"/>
        <v>0</v>
      </c>
      <c r="AC300">
        <f t="shared" si="41"/>
        <v>0</v>
      </c>
      <c r="AD300" s="2">
        <f t="shared" si="42"/>
        <v>60</v>
      </c>
      <c r="AE300" s="2" t="str">
        <f t="shared" si="43"/>
        <v>HT Under 1.5 Goals</v>
      </c>
      <c r="AF300" s="6"/>
      <c r="AG300" s="6" t="str">
        <f t="shared" si="44"/>
        <v>HT Over 0.5 Goals</v>
      </c>
      <c r="AH300" s="6" t="str">
        <f t="shared" si="45"/>
        <v>NO</v>
      </c>
      <c r="AI300" s="6" t="str">
        <f t="shared" si="46"/>
        <v>NO</v>
      </c>
    </row>
    <row r="301" spans="5:35">
      <c r="E301" s="10"/>
      <c r="F301" s="8"/>
      <c r="G301" s="2"/>
      <c r="H301" s="8"/>
      <c r="I301" s="2"/>
      <c r="J301" s="2"/>
      <c r="K301" s="2"/>
      <c r="L301" s="2"/>
      <c r="M301" s="2"/>
      <c r="N301" s="2"/>
      <c r="O301" s="3"/>
      <c r="P301" s="3"/>
      <c r="Q301" s="2"/>
      <c r="R301" s="2"/>
      <c r="S301" s="2"/>
      <c r="T301" s="2"/>
      <c r="U301" s="44"/>
      <c r="V301" s="44"/>
      <c r="W301" s="20"/>
      <c r="X301" s="20">
        <f t="shared" si="37"/>
        <v>1.25</v>
      </c>
      <c r="Y301" s="11"/>
      <c r="Z301" s="2">
        <f t="shared" si="38"/>
        <v>0</v>
      </c>
      <c r="AA301">
        <f t="shared" si="39"/>
        <v>10</v>
      </c>
      <c r="AB301">
        <f t="shared" si="40"/>
        <v>0</v>
      </c>
      <c r="AC301">
        <f t="shared" si="41"/>
        <v>0</v>
      </c>
      <c r="AD301" s="2">
        <f t="shared" si="42"/>
        <v>60</v>
      </c>
      <c r="AE301" s="2" t="str">
        <f t="shared" si="43"/>
        <v>HT Under 1.5 Goals</v>
      </c>
      <c r="AF301" s="6"/>
      <c r="AG301" s="6" t="str">
        <f t="shared" si="44"/>
        <v>HT Over 0.5 Goals</v>
      </c>
      <c r="AH301" s="6" t="str">
        <f t="shared" si="45"/>
        <v>NO</v>
      </c>
      <c r="AI301" s="6" t="str">
        <f t="shared" si="46"/>
        <v>NO</v>
      </c>
    </row>
    <row r="302" spans="5:35">
      <c r="E302" s="10"/>
      <c r="F302" s="8"/>
      <c r="G302" s="2"/>
      <c r="H302" s="8"/>
      <c r="I302" s="2"/>
      <c r="J302" s="2"/>
      <c r="K302" s="2"/>
      <c r="L302" s="2"/>
      <c r="M302" s="2"/>
      <c r="N302" s="2"/>
      <c r="O302" s="3"/>
      <c r="P302" s="3"/>
      <c r="Q302" s="2"/>
      <c r="R302" s="2"/>
      <c r="S302" s="2"/>
      <c r="T302" s="2"/>
      <c r="U302" s="44"/>
      <c r="V302" s="44"/>
      <c r="W302" s="20"/>
      <c r="X302" s="20">
        <f t="shared" si="37"/>
        <v>1.25</v>
      </c>
      <c r="Y302" s="11"/>
      <c r="Z302" s="2">
        <f t="shared" si="38"/>
        <v>0</v>
      </c>
      <c r="AA302">
        <f t="shared" si="39"/>
        <v>10</v>
      </c>
      <c r="AB302">
        <f t="shared" si="40"/>
        <v>0</v>
      </c>
      <c r="AC302">
        <f t="shared" si="41"/>
        <v>0</v>
      </c>
      <c r="AD302" s="2">
        <f t="shared" si="42"/>
        <v>60</v>
      </c>
      <c r="AE302" s="2" t="str">
        <f t="shared" si="43"/>
        <v>HT Under 1.5 Goals</v>
      </c>
      <c r="AF302" s="6"/>
      <c r="AG302" s="6" t="str">
        <f t="shared" si="44"/>
        <v>HT Over 0.5 Goals</v>
      </c>
      <c r="AH302" s="6" t="str">
        <f t="shared" si="45"/>
        <v>NO</v>
      </c>
      <c r="AI302" s="6" t="str">
        <f t="shared" si="46"/>
        <v>NO</v>
      </c>
    </row>
    <row r="303" spans="5:35">
      <c r="E303" s="10"/>
      <c r="F303" s="8"/>
      <c r="G303" s="2"/>
      <c r="H303" s="8"/>
      <c r="I303" s="2"/>
      <c r="J303" s="2"/>
      <c r="K303" s="2"/>
      <c r="L303" s="2"/>
      <c r="M303" s="2"/>
      <c r="N303" s="2"/>
      <c r="O303" s="3"/>
      <c r="P303" s="3"/>
      <c r="Q303" s="2"/>
      <c r="R303" s="2"/>
      <c r="S303" s="2"/>
      <c r="T303" s="2"/>
      <c r="U303" s="44"/>
      <c r="V303" s="44"/>
      <c r="W303" s="20"/>
      <c r="X303" s="20">
        <f t="shared" si="37"/>
        <v>1.25</v>
      </c>
      <c r="Y303" s="11"/>
      <c r="Z303" s="2">
        <f t="shared" si="38"/>
        <v>0</v>
      </c>
      <c r="AA303">
        <f t="shared" si="39"/>
        <v>10</v>
      </c>
      <c r="AB303">
        <f t="shared" si="40"/>
        <v>0</v>
      </c>
      <c r="AC303">
        <f t="shared" si="41"/>
        <v>0</v>
      </c>
      <c r="AD303" s="2">
        <f t="shared" si="42"/>
        <v>60</v>
      </c>
      <c r="AE303" s="2" t="str">
        <f t="shared" si="43"/>
        <v>HT Under 1.5 Goals</v>
      </c>
      <c r="AF303" s="6"/>
      <c r="AG303" s="6" t="str">
        <f t="shared" si="44"/>
        <v>HT Over 0.5 Goals</v>
      </c>
      <c r="AH303" s="6" t="str">
        <f t="shared" si="45"/>
        <v>NO</v>
      </c>
      <c r="AI303" s="6" t="str">
        <f t="shared" si="46"/>
        <v>NO</v>
      </c>
    </row>
    <row r="304" spans="5:35">
      <c r="E304" s="10"/>
      <c r="F304" s="8"/>
      <c r="G304" s="2"/>
      <c r="H304" s="8"/>
      <c r="I304" s="2"/>
      <c r="J304" s="2"/>
      <c r="K304" s="2"/>
      <c r="L304" s="2"/>
      <c r="M304" s="2"/>
      <c r="N304" s="2"/>
      <c r="O304" s="3"/>
      <c r="P304" s="3"/>
      <c r="Q304" s="2"/>
      <c r="R304" s="2"/>
      <c r="S304" s="2"/>
      <c r="T304" s="2"/>
      <c r="U304" s="44"/>
      <c r="V304" s="44"/>
      <c r="W304" s="20"/>
      <c r="X304" s="20">
        <f t="shared" si="37"/>
        <v>1.25</v>
      </c>
      <c r="Y304" s="11"/>
      <c r="Z304" s="2">
        <f t="shared" si="38"/>
        <v>0</v>
      </c>
      <c r="AA304">
        <f t="shared" si="39"/>
        <v>10</v>
      </c>
      <c r="AB304">
        <f t="shared" si="40"/>
        <v>0</v>
      </c>
      <c r="AC304">
        <f t="shared" si="41"/>
        <v>0</v>
      </c>
      <c r="AD304" s="2">
        <f t="shared" si="42"/>
        <v>60</v>
      </c>
      <c r="AE304" s="2" t="str">
        <f t="shared" si="43"/>
        <v>HT Under 1.5 Goals</v>
      </c>
      <c r="AF304" s="6"/>
      <c r="AG304" s="6" t="str">
        <f t="shared" si="44"/>
        <v>HT Over 0.5 Goals</v>
      </c>
      <c r="AH304" s="6" t="str">
        <f t="shared" si="45"/>
        <v>NO</v>
      </c>
      <c r="AI304" s="6" t="str">
        <f t="shared" si="46"/>
        <v>NO</v>
      </c>
    </row>
    <row r="305" spans="5:35">
      <c r="E305" s="10"/>
      <c r="F305" s="8"/>
      <c r="G305" s="2"/>
      <c r="H305" s="8"/>
      <c r="I305" s="2"/>
      <c r="J305" s="2"/>
      <c r="K305" s="2"/>
      <c r="L305" s="2"/>
      <c r="M305" s="2"/>
      <c r="N305" s="2"/>
      <c r="O305" s="3"/>
      <c r="P305" s="3"/>
      <c r="Q305" s="2"/>
      <c r="R305" s="2"/>
      <c r="S305" s="2"/>
      <c r="T305" s="2"/>
      <c r="U305" s="44"/>
      <c r="V305" s="44"/>
      <c r="W305" s="20"/>
      <c r="X305" s="20">
        <f t="shared" si="37"/>
        <v>1.25</v>
      </c>
      <c r="Y305" s="11"/>
      <c r="Z305" s="2">
        <f t="shared" si="38"/>
        <v>0</v>
      </c>
      <c r="AA305">
        <f t="shared" si="39"/>
        <v>10</v>
      </c>
      <c r="AB305">
        <f t="shared" si="40"/>
        <v>0</v>
      </c>
      <c r="AC305">
        <f t="shared" si="41"/>
        <v>0</v>
      </c>
      <c r="AD305" s="2">
        <f t="shared" si="42"/>
        <v>60</v>
      </c>
      <c r="AE305" s="2" t="str">
        <f t="shared" si="43"/>
        <v>HT Under 1.5 Goals</v>
      </c>
      <c r="AF305" s="6"/>
      <c r="AG305" s="6" t="str">
        <f t="shared" si="44"/>
        <v>HT Over 0.5 Goals</v>
      </c>
      <c r="AH305" s="6" t="str">
        <f t="shared" si="45"/>
        <v>NO</v>
      </c>
      <c r="AI305" s="6" t="str">
        <f t="shared" si="46"/>
        <v>NO</v>
      </c>
    </row>
    <row r="306" spans="5:35">
      <c r="E306" s="10"/>
      <c r="F306" s="8"/>
      <c r="G306" s="2"/>
      <c r="H306" s="8"/>
      <c r="I306" s="2"/>
      <c r="J306" s="2"/>
      <c r="K306" s="2"/>
      <c r="L306" s="2"/>
      <c r="M306" s="2"/>
      <c r="N306" s="2"/>
      <c r="O306" s="3"/>
      <c r="P306" s="3"/>
      <c r="Q306" s="2"/>
      <c r="R306" s="2"/>
      <c r="S306" s="2"/>
      <c r="T306" s="2"/>
      <c r="U306" s="44"/>
      <c r="V306" s="44"/>
      <c r="W306" s="20"/>
      <c r="X306" s="20">
        <f t="shared" si="37"/>
        <v>1.25</v>
      </c>
      <c r="Y306" s="11"/>
      <c r="Z306" s="2">
        <f t="shared" si="38"/>
        <v>0</v>
      </c>
      <c r="AA306">
        <f t="shared" si="39"/>
        <v>10</v>
      </c>
      <c r="AB306">
        <f t="shared" si="40"/>
        <v>0</v>
      </c>
      <c r="AC306">
        <f t="shared" si="41"/>
        <v>0</v>
      </c>
      <c r="AD306" s="2">
        <f t="shared" si="42"/>
        <v>60</v>
      </c>
      <c r="AE306" s="2" t="str">
        <f t="shared" si="43"/>
        <v>HT Under 1.5 Goals</v>
      </c>
      <c r="AF306" s="6"/>
      <c r="AG306" s="6" t="str">
        <f t="shared" si="44"/>
        <v>HT Over 0.5 Goals</v>
      </c>
      <c r="AH306" s="6" t="str">
        <f t="shared" si="45"/>
        <v>NO</v>
      </c>
      <c r="AI306" s="6" t="str">
        <f t="shared" si="46"/>
        <v>NO</v>
      </c>
    </row>
    <row r="307" spans="5:35">
      <c r="E307" s="10"/>
      <c r="F307" s="8"/>
      <c r="G307" s="2"/>
      <c r="H307" s="8"/>
      <c r="I307" s="2"/>
      <c r="J307" s="2"/>
      <c r="K307" s="2"/>
      <c r="L307" s="2"/>
      <c r="M307" s="2"/>
      <c r="N307" s="2"/>
      <c r="O307" s="3"/>
      <c r="P307" s="3"/>
      <c r="Q307" s="2"/>
      <c r="R307" s="2"/>
      <c r="S307" s="2"/>
      <c r="T307" s="2"/>
      <c r="U307" s="44"/>
      <c r="V307" s="44"/>
      <c r="W307" s="20"/>
      <c r="X307" s="20">
        <f t="shared" si="37"/>
        <v>1.25</v>
      </c>
      <c r="Y307" s="11"/>
      <c r="Z307" s="2">
        <f t="shared" si="38"/>
        <v>0</v>
      </c>
      <c r="AA307">
        <f t="shared" si="39"/>
        <v>10</v>
      </c>
      <c r="AB307">
        <f t="shared" si="40"/>
        <v>0</v>
      </c>
      <c r="AC307">
        <f t="shared" si="41"/>
        <v>0</v>
      </c>
      <c r="AD307" s="2">
        <f t="shared" si="42"/>
        <v>60</v>
      </c>
      <c r="AE307" s="2" t="str">
        <f t="shared" si="43"/>
        <v>HT Under 1.5 Goals</v>
      </c>
      <c r="AF307" s="6"/>
      <c r="AG307" s="6" t="str">
        <f t="shared" si="44"/>
        <v>HT Over 0.5 Goals</v>
      </c>
      <c r="AH307" s="6" t="str">
        <f t="shared" si="45"/>
        <v>NO</v>
      </c>
      <c r="AI307" s="6" t="str">
        <f t="shared" si="46"/>
        <v>NO</v>
      </c>
    </row>
    <row r="308" spans="5:35">
      <c r="E308" s="10"/>
      <c r="F308" s="8"/>
      <c r="G308" s="2"/>
      <c r="H308" s="8"/>
      <c r="I308" s="2"/>
      <c r="J308" s="2"/>
      <c r="K308" s="2"/>
      <c r="L308" s="2"/>
      <c r="M308" s="2"/>
      <c r="N308" s="2"/>
      <c r="O308" s="3"/>
      <c r="P308" s="3"/>
      <c r="Q308" s="2"/>
      <c r="R308" s="2"/>
      <c r="S308" s="2"/>
      <c r="T308" s="2"/>
      <c r="U308" s="44"/>
      <c r="V308" s="44"/>
      <c r="W308" s="20"/>
      <c r="X308" s="20">
        <f t="shared" si="37"/>
        <v>1.25</v>
      </c>
      <c r="Y308" s="11"/>
      <c r="Z308" s="2">
        <f t="shared" si="38"/>
        <v>0</v>
      </c>
      <c r="AA308">
        <f t="shared" si="39"/>
        <v>10</v>
      </c>
      <c r="AB308">
        <f t="shared" si="40"/>
        <v>0</v>
      </c>
      <c r="AC308">
        <f t="shared" si="41"/>
        <v>0</v>
      </c>
      <c r="AD308" s="2">
        <f t="shared" si="42"/>
        <v>60</v>
      </c>
      <c r="AE308" s="2" t="str">
        <f t="shared" si="43"/>
        <v>HT Under 1.5 Goals</v>
      </c>
      <c r="AF308" s="6"/>
      <c r="AG308" s="6" t="str">
        <f t="shared" si="44"/>
        <v>HT Over 0.5 Goals</v>
      </c>
      <c r="AH308" s="6" t="str">
        <f t="shared" si="45"/>
        <v>NO</v>
      </c>
      <c r="AI308" s="6" t="str">
        <f t="shared" si="46"/>
        <v>NO</v>
      </c>
    </row>
    <row r="309" spans="5:35">
      <c r="E309" s="10"/>
      <c r="F309" s="8"/>
      <c r="G309" s="2"/>
      <c r="H309" s="8"/>
      <c r="I309" s="2"/>
      <c r="J309" s="2"/>
      <c r="K309" s="2"/>
      <c r="L309" s="2"/>
      <c r="M309" s="2"/>
      <c r="N309" s="2"/>
      <c r="O309" s="3"/>
      <c r="P309" s="3"/>
      <c r="Q309" s="2"/>
      <c r="R309" s="2"/>
      <c r="S309" s="2"/>
      <c r="T309" s="2"/>
      <c r="U309" s="44"/>
      <c r="V309" s="44"/>
      <c r="W309" s="20"/>
      <c r="X309" s="20">
        <f t="shared" si="37"/>
        <v>1.25</v>
      </c>
      <c r="Y309" s="11"/>
      <c r="Z309" s="2">
        <f t="shared" si="38"/>
        <v>0</v>
      </c>
      <c r="AA309">
        <f t="shared" si="39"/>
        <v>10</v>
      </c>
      <c r="AB309">
        <f t="shared" si="40"/>
        <v>0</v>
      </c>
      <c r="AC309">
        <f t="shared" si="41"/>
        <v>0</v>
      </c>
      <c r="AD309" s="2">
        <f t="shared" si="42"/>
        <v>60</v>
      </c>
      <c r="AE309" s="2" t="str">
        <f t="shared" si="43"/>
        <v>HT Under 1.5 Goals</v>
      </c>
      <c r="AF309" s="6"/>
      <c r="AG309" s="6" t="str">
        <f t="shared" si="44"/>
        <v>HT Over 0.5 Goals</v>
      </c>
      <c r="AH309" s="6" t="str">
        <f t="shared" si="45"/>
        <v>NO</v>
      </c>
      <c r="AI309" s="6" t="str">
        <f t="shared" si="46"/>
        <v>NO</v>
      </c>
    </row>
    <row r="310" spans="5:35">
      <c r="E310" s="10"/>
      <c r="F310" s="8"/>
      <c r="G310" s="2"/>
      <c r="H310" s="8"/>
      <c r="I310" s="2"/>
      <c r="J310" s="2"/>
      <c r="K310" s="2"/>
      <c r="L310" s="2"/>
      <c r="M310" s="2"/>
      <c r="N310" s="2"/>
      <c r="O310" s="3"/>
      <c r="P310" s="3"/>
      <c r="Q310" s="2"/>
      <c r="R310" s="2"/>
      <c r="S310" s="2"/>
      <c r="T310" s="2"/>
      <c r="U310" s="44"/>
      <c r="V310" s="44"/>
      <c r="W310" s="20"/>
      <c r="X310" s="20">
        <f t="shared" si="37"/>
        <v>1.25</v>
      </c>
      <c r="Y310" s="11"/>
      <c r="Z310" s="2">
        <f t="shared" si="38"/>
        <v>0</v>
      </c>
      <c r="AA310">
        <f t="shared" si="39"/>
        <v>10</v>
      </c>
      <c r="AB310">
        <f t="shared" si="40"/>
        <v>0</v>
      </c>
      <c r="AC310">
        <f t="shared" si="41"/>
        <v>0</v>
      </c>
      <c r="AD310" s="2">
        <f t="shared" si="42"/>
        <v>60</v>
      </c>
      <c r="AE310" s="2" t="str">
        <f t="shared" si="43"/>
        <v>HT Under 1.5 Goals</v>
      </c>
      <c r="AF310" s="6"/>
      <c r="AG310" s="6" t="str">
        <f t="shared" si="44"/>
        <v>HT Over 0.5 Goals</v>
      </c>
      <c r="AH310" s="6" t="str">
        <f t="shared" si="45"/>
        <v>NO</v>
      </c>
      <c r="AI310" s="6" t="str">
        <f t="shared" si="46"/>
        <v>NO</v>
      </c>
    </row>
    <row r="311" spans="5:35">
      <c r="E311" s="10"/>
      <c r="F311" s="8"/>
      <c r="G311" s="2"/>
      <c r="H311" s="8"/>
      <c r="I311" s="2"/>
      <c r="J311" s="2"/>
      <c r="K311" s="2"/>
      <c r="L311" s="2"/>
      <c r="M311" s="2"/>
      <c r="N311" s="2"/>
      <c r="O311" s="3"/>
      <c r="P311" s="3"/>
      <c r="Q311" s="2"/>
      <c r="R311" s="2"/>
      <c r="S311" s="2"/>
      <c r="T311" s="2"/>
      <c r="U311" s="44"/>
      <c r="V311" s="44"/>
      <c r="W311" s="20"/>
      <c r="X311" s="20">
        <f t="shared" si="37"/>
        <v>1.25</v>
      </c>
      <c r="Y311" s="11"/>
      <c r="Z311" s="2">
        <f t="shared" si="38"/>
        <v>0</v>
      </c>
      <c r="AA311">
        <f t="shared" si="39"/>
        <v>10</v>
      </c>
      <c r="AB311">
        <f t="shared" si="40"/>
        <v>0</v>
      </c>
      <c r="AC311">
        <f t="shared" si="41"/>
        <v>0</v>
      </c>
      <c r="AD311" s="2">
        <f t="shared" si="42"/>
        <v>60</v>
      </c>
      <c r="AE311" s="2" t="str">
        <f t="shared" si="43"/>
        <v>HT Under 1.5 Goals</v>
      </c>
      <c r="AF311" s="6"/>
      <c r="AG311" s="6" t="str">
        <f t="shared" si="44"/>
        <v>HT Over 0.5 Goals</v>
      </c>
      <c r="AH311" s="6" t="str">
        <f t="shared" si="45"/>
        <v>NO</v>
      </c>
      <c r="AI311" s="6" t="str">
        <f t="shared" si="46"/>
        <v>NO</v>
      </c>
    </row>
    <row r="312" spans="5:35">
      <c r="E312" s="10"/>
      <c r="F312" s="8"/>
      <c r="G312" s="2"/>
      <c r="H312" s="8"/>
      <c r="I312" s="2"/>
      <c r="J312" s="2"/>
      <c r="K312" s="2"/>
      <c r="L312" s="2"/>
      <c r="M312" s="2"/>
      <c r="N312" s="2"/>
      <c r="O312" s="3"/>
      <c r="P312" s="3"/>
      <c r="Q312" s="2"/>
      <c r="R312" s="2"/>
      <c r="S312" s="2"/>
      <c r="T312" s="2"/>
      <c r="U312" s="44"/>
      <c r="V312" s="44"/>
      <c r="W312" s="20"/>
      <c r="X312" s="20">
        <f t="shared" si="37"/>
        <v>1.25</v>
      </c>
      <c r="Y312" s="11"/>
      <c r="Z312" s="2">
        <f t="shared" si="38"/>
        <v>0</v>
      </c>
      <c r="AA312">
        <f t="shared" si="39"/>
        <v>10</v>
      </c>
      <c r="AB312">
        <f t="shared" si="40"/>
        <v>0</v>
      </c>
      <c r="AC312">
        <f t="shared" si="41"/>
        <v>0</v>
      </c>
      <c r="AD312" s="2">
        <f t="shared" si="42"/>
        <v>60</v>
      </c>
      <c r="AE312" s="2" t="str">
        <f t="shared" si="43"/>
        <v>HT Under 1.5 Goals</v>
      </c>
      <c r="AF312" s="6"/>
      <c r="AG312" s="6" t="str">
        <f t="shared" si="44"/>
        <v>HT Over 0.5 Goals</v>
      </c>
      <c r="AH312" s="6" t="str">
        <f t="shared" si="45"/>
        <v>NO</v>
      </c>
      <c r="AI312" s="6" t="str">
        <f t="shared" si="46"/>
        <v>NO</v>
      </c>
    </row>
    <row r="313" spans="5:35">
      <c r="E313" s="10"/>
      <c r="F313" s="8"/>
      <c r="G313" s="2"/>
      <c r="H313" s="8"/>
      <c r="I313" s="2"/>
      <c r="J313" s="2"/>
      <c r="K313" s="2"/>
      <c r="L313" s="2"/>
      <c r="M313" s="2"/>
      <c r="N313" s="2"/>
      <c r="O313" s="3"/>
      <c r="P313" s="3"/>
      <c r="Q313" s="2"/>
      <c r="R313" s="2"/>
      <c r="S313" s="2"/>
      <c r="T313" s="2"/>
      <c r="U313" s="44"/>
      <c r="V313" s="44"/>
      <c r="W313" s="20"/>
      <c r="X313" s="20">
        <f t="shared" si="37"/>
        <v>1.25</v>
      </c>
      <c r="Y313" s="11"/>
      <c r="Z313" s="2">
        <f t="shared" si="38"/>
        <v>0</v>
      </c>
      <c r="AA313">
        <f t="shared" si="39"/>
        <v>10</v>
      </c>
      <c r="AB313">
        <f t="shared" si="40"/>
        <v>0</v>
      </c>
      <c r="AC313">
        <f t="shared" si="41"/>
        <v>0</v>
      </c>
      <c r="AD313" s="2">
        <f t="shared" si="42"/>
        <v>60</v>
      </c>
      <c r="AE313" s="2" t="str">
        <f t="shared" si="43"/>
        <v>HT Under 1.5 Goals</v>
      </c>
      <c r="AF313" s="6"/>
      <c r="AG313" s="6" t="str">
        <f t="shared" si="44"/>
        <v>HT Over 0.5 Goals</v>
      </c>
      <c r="AH313" s="6" t="str">
        <f t="shared" si="45"/>
        <v>NO</v>
      </c>
      <c r="AI313" s="6" t="str">
        <f t="shared" si="46"/>
        <v>NO</v>
      </c>
    </row>
    <row r="314" spans="5:35">
      <c r="E314" s="10"/>
      <c r="F314" s="8"/>
      <c r="G314" s="2"/>
      <c r="H314" s="8"/>
      <c r="I314" s="2"/>
      <c r="J314" s="2"/>
      <c r="K314" s="2"/>
      <c r="L314" s="2"/>
      <c r="M314" s="2"/>
      <c r="N314" s="2"/>
      <c r="O314" s="3"/>
      <c r="P314" s="3"/>
      <c r="Q314" s="2"/>
      <c r="R314" s="2"/>
      <c r="S314" s="2"/>
      <c r="T314" s="2"/>
      <c r="U314" s="44"/>
      <c r="V314" s="44"/>
      <c r="W314" s="20"/>
      <c r="X314" s="20">
        <f t="shared" si="37"/>
        <v>1.25</v>
      </c>
      <c r="Y314" s="11"/>
      <c r="Z314" s="2">
        <f t="shared" si="38"/>
        <v>0</v>
      </c>
      <c r="AA314">
        <f t="shared" si="39"/>
        <v>10</v>
      </c>
      <c r="AB314">
        <f t="shared" si="40"/>
        <v>0</v>
      </c>
      <c r="AC314">
        <f t="shared" si="41"/>
        <v>0</v>
      </c>
      <c r="AD314" s="2">
        <f t="shared" si="42"/>
        <v>60</v>
      </c>
      <c r="AE314" s="2" t="str">
        <f t="shared" si="43"/>
        <v>HT Under 1.5 Goals</v>
      </c>
      <c r="AF314" s="6"/>
      <c r="AG314" s="6" t="str">
        <f t="shared" si="44"/>
        <v>HT Over 0.5 Goals</v>
      </c>
      <c r="AH314" s="6" t="str">
        <f t="shared" si="45"/>
        <v>NO</v>
      </c>
      <c r="AI314" s="6" t="str">
        <f t="shared" si="46"/>
        <v>NO</v>
      </c>
    </row>
    <row r="315" spans="5:35">
      <c r="E315" s="10"/>
      <c r="F315" s="8"/>
      <c r="G315" s="2"/>
      <c r="H315" s="8"/>
      <c r="I315" s="2"/>
      <c r="J315" s="2"/>
      <c r="K315" s="2"/>
      <c r="L315" s="2"/>
      <c r="M315" s="2"/>
      <c r="N315" s="2"/>
      <c r="O315" s="3"/>
      <c r="P315" s="3"/>
      <c r="Q315" s="2"/>
      <c r="R315" s="2"/>
      <c r="S315" s="2"/>
      <c r="T315" s="2"/>
      <c r="U315" s="44"/>
      <c r="V315" s="44"/>
      <c r="W315" s="20"/>
      <c r="X315" s="20">
        <f t="shared" si="37"/>
        <v>1.25</v>
      </c>
      <c r="Y315" s="11"/>
      <c r="Z315" s="2">
        <f t="shared" si="38"/>
        <v>0</v>
      </c>
      <c r="AA315">
        <f t="shared" si="39"/>
        <v>10</v>
      </c>
      <c r="AB315">
        <f t="shared" si="40"/>
        <v>0</v>
      </c>
      <c r="AC315">
        <f t="shared" si="41"/>
        <v>0</v>
      </c>
      <c r="AD315" s="2">
        <f t="shared" si="42"/>
        <v>60</v>
      </c>
      <c r="AE315" s="2" t="str">
        <f t="shared" si="43"/>
        <v>HT Under 1.5 Goals</v>
      </c>
      <c r="AF315" s="6"/>
      <c r="AG315" s="6" t="str">
        <f t="shared" si="44"/>
        <v>HT Over 0.5 Goals</v>
      </c>
      <c r="AH315" s="6" t="str">
        <f t="shared" si="45"/>
        <v>NO</v>
      </c>
      <c r="AI315" s="6" t="str">
        <f t="shared" si="46"/>
        <v>NO</v>
      </c>
    </row>
    <row r="316" spans="5:35">
      <c r="E316" s="10"/>
      <c r="F316" s="8"/>
      <c r="G316" s="2"/>
      <c r="H316" s="8"/>
      <c r="I316" s="2"/>
      <c r="J316" s="2"/>
      <c r="K316" s="2"/>
      <c r="L316" s="2"/>
      <c r="M316" s="2"/>
      <c r="N316" s="2"/>
      <c r="O316" s="3"/>
      <c r="P316" s="3"/>
      <c r="Q316" s="2"/>
      <c r="R316" s="2"/>
      <c r="S316" s="2"/>
      <c r="T316" s="2"/>
      <c r="U316" s="44"/>
      <c r="V316" s="44"/>
      <c r="W316" s="20"/>
      <c r="X316" s="20">
        <f t="shared" si="37"/>
        <v>1.25</v>
      </c>
      <c r="Y316" s="11"/>
      <c r="Z316" s="2">
        <f t="shared" si="38"/>
        <v>0</v>
      </c>
      <c r="AA316">
        <f t="shared" si="39"/>
        <v>10</v>
      </c>
      <c r="AB316">
        <f t="shared" si="40"/>
        <v>0</v>
      </c>
      <c r="AC316">
        <f t="shared" si="41"/>
        <v>0</v>
      </c>
      <c r="AD316" s="2">
        <f t="shared" si="42"/>
        <v>60</v>
      </c>
      <c r="AE316" s="2" t="str">
        <f t="shared" si="43"/>
        <v>HT Under 1.5 Goals</v>
      </c>
      <c r="AF316" s="6"/>
      <c r="AG316" s="6" t="str">
        <f t="shared" si="44"/>
        <v>HT Over 0.5 Goals</v>
      </c>
      <c r="AH316" s="6" t="str">
        <f t="shared" si="45"/>
        <v>NO</v>
      </c>
      <c r="AI316" s="6" t="str">
        <f t="shared" si="46"/>
        <v>NO</v>
      </c>
    </row>
    <row r="317" spans="5:35">
      <c r="E317" s="10"/>
      <c r="F317" s="8"/>
      <c r="G317" s="2"/>
      <c r="H317" s="8"/>
      <c r="I317" s="2"/>
      <c r="J317" s="2"/>
      <c r="K317" s="2"/>
      <c r="L317" s="2"/>
      <c r="M317" s="2"/>
      <c r="N317" s="2"/>
      <c r="O317" s="3"/>
      <c r="P317" s="3"/>
      <c r="Q317" s="2"/>
      <c r="R317" s="2"/>
      <c r="S317" s="2"/>
      <c r="T317" s="2"/>
      <c r="U317" s="44"/>
      <c r="V317" s="44"/>
      <c r="W317" s="20"/>
      <c r="X317" s="20">
        <f t="shared" si="37"/>
        <v>1.25</v>
      </c>
      <c r="Y317" s="11"/>
      <c r="Z317" s="2">
        <f t="shared" si="38"/>
        <v>0</v>
      </c>
      <c r="AA317">
        <f t="shared" si="39"/>
        <v>10</v>
      </c>
      <c r="AB317">
        <f t="shared" si="40"/>
        <v>0</v>
      </c>
      <c r="AC317">
        <f t="shared" si="41"/>
        <v>0</v>
      </c>
      <c r="AD317" s="2">
        <f t="shared" si="42"/>
        <v>60</v>
      </c>
      <c r="AE317" s="2" t="str">
        <f t="shared" si="43"/>
        <v>HT Under 1.5 Goals</v>
      </c>
      <c r="AF317" s="6"/>
      <c r="AG317" s="6" t="str">
        <f t="shared" si="44"/>
        <v>HT Over 0.5 Goals</v>
      </c>
      <c r="AH317" s="6" t="str">
        <f t="shared" si="45"/>
        <v>NO</v>
      </c>
      <c r="AI317" s="6" t="str">
        <f t="shared" si="46"/>
        <v>NO</v>
      </c>
    </row>
    <row r="318" spans="5:35">
      <c r="E318" s="10"/>
      <c r="F318" s="8"/>
      <c r="G318" s="2"/>
      <c r="H318" s="8"/>
      <c r="I318" s="2"/>
      <c r="J318" s="2"/>
      <c r="K318" s="2"/>
      <c r="L318" s="2"/>
      <c r="M318" s="2"/>
      <c r="N318" s="2"/>
      <c r="O318" s="3"/>
      <c r="P318" s="3"/>
      <c r="Q318" s="2"/>
      <c r="R318" s="2"/>
      <c r="S318" s="2"/>
      <c r="T318" s="2"/>
      <c r="U318" s="44"/>
      <c r="V318" s="44"/>
      <c r="W318" s="20"/>
      <c r="X318" s="20">
        <f t="shared" si="37"/>
        <v>1.25</v>
      </c>
      <c r="Y318" s="11"/>
      <c r="Z318" s="2">
        <f t="shared" si="38"/>
        <v>0</v>
      </c>
      <c r="AA318">
        <f t="shared" si="39"/>
        <v>10</v>
      </c>
      <c r="AB318">
        <f t="shared" si="40"/>
        <v>0</v>
      </c>
      <c r="AC318">
        <f t="shared" si="41"/>
        <v>0</v>
      </c>
      <c r="AD318" s="2">
        <f t="shared" si="42"/>
        <v>60</v>
      </c>
      <c r="AE318" s="2" t="str">
        <f t="shared" si="43"/>
        <v>HT Under 1.5 Goals</v>
      </c>
      <c r="AF318" s="6"/>
      <c r="AG318" s="6" t="str">
        <f t="shared" si="44"/>
        <v>HT Over 0.5 Goals</v>
      </c>
      <c r="AH318" s="6" t="str">
        <f t="shared" si="45"/>
        <v>NO</v>
      </c>
      <c r="AI318" s="6" t="str">
        <f t="shared" si="46"/>
        <v>NO</v>
      </c>
    </row>
    <row r="319" spans="5:35">
      <c r="E319" s="10"/>
      <c r="F319" s="8"/>
      <c r="G319" s="2"/>
      <c r="H319" s="8"/>
      <c r="I319" s="2"/>
      <c r="J319" s="2"/>
      <c r="K319" s="2"/>
      <c r="L319" s="2"/>
      <c r="M319" s="2"/>
      <c r="N319" s="2"/>
      <c r="O319" s="3"/>
      <c r="P319" s="3"/>
      <c r="Q319" s="2"/>
      <c r="R319" s="2"/>
      <c r="S319" s="2"/>
      <c r="T319" s="2"/>
      <c r="U319" s="44"/>
      <c r="V319" s="44"/>
      <c r="W319" s="20"/>
      <c r="X319" s="20">
        <f t="shared" si="37"/>
        <v>1.25</v>
      </c>
      <c r="Y319" s="11"/>
      <c r="Z319" s="2">
        <f t="shared" si="38"/>
        <v>0</v>
      </c>
      <c r="AA319">
        <f t="shared" si="39"/>
        <v>10</v>
      </c>
      <c r="AB319">
        <f t="shared" si="40"/>
        <v>0</v>
      </c>
      <c r="AC319">
        <f t="shared" si="41"/>
        <v>0</v>
      </c>
      <c r="AD319" s="2">
        <f t="shared" si="42"/>
        <v>60</v>
      </c>
      <c r="AE319" s="2" t="str">
        <f t="shared" si="43"/>
        <v>HT Under 1.5 Goals</v>
      </c>
      <c r="AF319" s="6"/>
      <c r="AG319" s="6" t="str">
        <f t="shared" si="44"/>
        <v>HT Over 0.5 Goals</v>
      </c>
      <c r="AH319" s="6" t="str">
        <f t="shared" si="45"/>
        <v>NO</v>
      </c>
      <c r="AI319" s="6" t="str">
        <f t="shared" si="46"/>
        <v>NO</v>
      </c>
    </row>
    <row r="320" spans="5:35">
      <c r="E320" s="10"/>
      <c r="F320" s="8"/>
      <c r="G320" s="2"/>
      <c r="H320" s="8"/>
      <c r="I320" s="2"/>
      <c r="J320" s="2"/>
      <c r="K320" s="2"/>
      <c r="L320" s="2"/>
      <c r="M320" s="2"/>
      <c r="N320" s="2"/>
      <c r="O320" s="3"/>
      <c r="P320" s="3"/>
      <c r="Q320" s="2"/>
      <c r="R320" s="2"/>
      <c r="S320" s="2"/>
      <c r="T320" s="2"/>
      <c r="U320" s="44"/>
      <c r="V320" s="44"/>
      <c r="W320" s="20"/>
      <c r="X320" s="20">
        <f t="shared" si="37"/>
        <v>1.25</v>
      </c>
      <c r="Y320" s="11"/>
      <c r="Z320" s="2">
        <f t="shared" si="38"/>
        <v>0</v>
      </c>
      <c r="AA320">
        <f t="shared" si="39"/>
        <v>10</v>
      </c>
      <c r="AB320">
        <f t="shared" si="40"/>
        <v>0</v>
      </c>
      <c r="AC320">
        <f t="shared" si="41"/>
        <v>0</v>
      </c>
      <c r="AD320" s="2">
        <f t="shared" si="42"/>
        <v>60</v>
      </c>
      <c r="AE320" s="2" t="str">
        <f t="shared" si="43"/>
        <v>HT Under 1.5 Goals</v>
      </c>
      <c r="AF320" s="6"/>
      <c r="AG320" s="6" t="str">
        <f t="shared" si="44"/>
        <v>HT Over 0.5 Goals</v>
      </c>
      <c r="AH320" s="6" t="str">
        <f t="shared" si="45"/>
        <v>NO</v>
      </c>
      <c r="AI320" s="6" t="str">
        <f t="shared" si="46"/>
        <v>NO</v>
      </c>
    </row>
    <row r="321" spans="5:35">
      <c r="E321" s="10"/>
      <c r="F321" s="8"/>
      <c r="G321" s="2"/>
      <c r="H321" s="8"/>
      <c r="I321" s="2"/>
      <c r="J321" s="2"/>
      <c r="K321" s="2"/>
      <c r="L321" s="2"/>
      <c r="M321" s="2"/>
      <c r="N321" s="2"/>
      <c r="O321" s="3"/>
      <c r="P321" s="3"/>
      <c r="Q321" s="2"/>
      <c r="R321" s="2"/>
      <c r="S321" s="2"/>
      <c r="T321" s="2"/>
      <c r="U321" s="44"/>
      <c r="V321" s="44"/>
      <c r="W321" s="20"/>
      <c r="X321" s="20">
        <f t="shared" si="37"/>
        <v>1.25</v>
      </c>
      <c r="Y321" s="11"/>
      <c r="Z321" s="2">
        <f t="shared" si="38"/>
        <v>0</v>
      </c>
      <c r="AA321">
        <f t="shared" si="39"/>
        <v>10</v>
      </c>
      <c r="AB321">
        <f t="shared" si="40"/>
        <v>0</v>
      </c>
      <c r="AC321">
        <f t="shared" si="41"/>
        <v>0</v>
      </c>
      <c r="AD321" s="2">
        <f t="shared" si="42"/>
        <v>60</v>
      </c>
      <c r="AE321" s="2" t="str">
        <f t="shared" si="43"/>
        <v>HT Under 1.5 Goals</v>
      </c>
      <c r="AF321" s="6"/>
      <c r="AG321" s="6" t="str">
        <f t="shared" si="44"/>
        <v>HT Over 0.5 Goals</v>
      </c>
      <c r="AH321" s="6" t="str">
        <f t="shared" si="45"/>
        <v>NO</v>
      </c>
      <c r="AI321" s="6" t="str">
        <f t="shared" si="46"/>
        <v>NO</v>
      </c>
    </row>
    <row r="322" spans="5:35">
      <c r="E322" s="10"/>
      <c r="F322" s="8"/>
      <c r="G322" s="2"/>
      <c r="H322" s="8"/>
      <c r="I322" s="2"/>
      <c r="J322" s="2"/>
      <c r="K322" s="2"/>
      <c r="L322" s="2"/>
      <c r="M322" s="2"/>
      <c r="N322" s="2"/>
      <c r="O322" s="3"/>
      <c r="P322" s="3"/>
      <c r="Q322" s="2"/>
      <c r="R322" s="2"/>
      <c r="S322" s="2"/>
      <c r="T322" s="2"/>
      <c r="U322" s="44"/>
      <c r="V322" s="44"/>
      <c r="W322" s="20"/>
      <c r="X322" s="20">
        <f t="shared" si="37"/>
        <v>1.25</v>
      </c>
      <c r="Y322" s="11"/>
      <c r="Z322" s="2">
        <f t="shared" si="38"/>
        <v>0</v>
      </c>
      <c r="AA322">
        <f t="shared" si="39"/>
        <v>10</v>
      </c>
      <c r="AB322">
        <f t="shared" si="40"/>
        <v>0</v>
      </c>
      <c r="AC322">
        <f t="shared" si="41"/>
        <v>0</v>
      </c>
      <c r="AD322" s="2">
        <f t="shared" si="42"/>
        <v>60</v>
      </c>
      <c r="AE322" s="2" t="str">
        <f t="shared" si="43"/>
        <v>HT Under 1.5 Goals</v>
      </c>
      <c r="AF322" s="6"/>
      <c r="AG322" s="6" t="str">
        <f t="shared" si="44"/>
        <v>HT Over 0.5 Goals</v>
      </c>
      <c r="AH322" s="6" t="str">
        <f t="shared" si="45"/>
        <v>NO</v>
      </c>
      <c r="AI322" s="6" t="str">
        <f t="shared" si="46"/>
        <v>NO</v>
      </c>
    </row>
    <row r="323" spans="5:35">
      <c r="E323" s="10"/>
      <c r="F323" s="8"/>
      <c r="G323" s="2"/>
      <c r="H323" s="8"/>
      <c r="I323" s="2"/>
      <c r="J323" s="2"/>
      <c r="K323" s="2"/>
      <c r="L323" s="2"/>
      <c r="M323" s="2"/>
      <c r="N323" s="2"/>
      <c r="O323" s="3"/>
      <c r="P323" s="3"/>
      <c r="Q323" s="2"/>
      <c r="R323" s="2"/>
      <c r="S323" s="2"/>
      <c r="T323" s="2"/>
      <c r="U323" s="44"/>
      <c r="V323" s="44"/>
      <c r="W323" s="20"/>
      <c r="X323" s="20">
        <f t="shared" si="37"/>
        <v>1.25</v>
      </c>
      <c r="Y323" s="11"/>
      <c r="Z323" s="2">
        <f t="shared" si="38"/>
        <v>0</v>
      </c>
      <c r="AA323">
        <f t="shared" si="39"/>
        <v>10</v>
      </c>
      <c r="AB323">
        <f t="shared" si="40"/>
        <v>0</v>
      </c>
      <c r="AC323">
        <f t="shared" si="41"/>
        <v>0</v>
      </c>
      <c r="AD323" s="2">
        <f t="shared" si="42"/>
        <v>60</v>
      </c>
      <c r="AE323" s="2" t="str">
        <f t="shared" si="43"/>
        <v>HT Under 1.5 Goals</v>
      </c>
      <c r="AF323" s="6"/>
      <c r="AG323" s="6" t="str">
        <f t="shared" si="44"/>
        <v>HT Over 0.5 Goals</v>
      </c>
      <c r="AH323" s="6" t="str">
        <f t="shared" si="45"/>
        <v>NO</v>
      </c>
      <c r="AI323" s="6" t="str">
        <f t="shared" si="46"/>
        <v>NO</v>
      </c>
    </row>
    <row r="324" spans="5:35">
      <c r="E324" s="10"/>
      <c r="F324" s="8"/>
      <c r="G324" s="2"/>
      <c r="H324" s="8"/>
      <c r="I324" s="2"/>
      <c r="J324" s="2"/>
      <c r="K324" s="2"/>
      <c r="L324" s="2"/>
      <c r="M324" s="2"/>
      <c r="N324" s="2"/>
      <c r="O324" s="3"/>
      <c r="P324" s="3"/>
      <c r="Q324" s="2"/>
      <c r="R324" s="2"/>
      <c r="S324" s="2"/>
      <c r="T324" s="2"/>
      <c r="U324" s="44"/>
      <c r="V324" s="44"/>
      <c r="W324" s="20"/>
      <c r="X324" s="20">
        <f t="shared" ref="X324:X387" si="47">IF(W324=1.5,1.3,IF(W324=1.55,1.3,IF(W324=1.6,1.3,IF(W324=1.65,1.35,IF(W324=1.7,1.35,IF(W324=1.75,1.4,IF(W324=1.8,1.45,IF(W324=1.8,1.5,IF(W324=1.85,1.5,IF(W324=1.9,1.55,IF(W324=1.95,1.6,IF(W324=2,1.6,IF(W324&lt;1.5,1.25,1.65)))))))))))))</f>
        <v>1.25</v>
      </c>
      <c r="Y324" s="11"/>
      <c r="Z324" s="2">
        <f t="shared" ref="Z324:Z387" si="48">IF(J324&gt;52,10,0)</f>
        <v>0</v>
      </c>
      <c r="AA324">
        <f t="shared" ref="AA324:AA387" si="49">IF(N324&gt;15,0,IF(N324&lt;8,10,5))</f>
        <v>10</v>
      </c>
      <c r="AB324">
        <f t="shared" ref="AB324:AB387" si="50">IF(U324&gt;60,10,IF(U324&lt;49,0,5))</f>
        <v>0</v>
      </c>
      <c r="AC324">
        <f t="shared" ref="AC324:AC387" si="51">IF(V324="Y",10,IF(V324="C",5,0))</f>
        <v>0</v>
      </c>
      <c r="AD324" s="2">
        <f t="shared" ref="AD324:AD387" si="52">SUM(Z324:AC324)+50</f>
        <v>60</v>
      </c>
      <c r="AE324" s="2" t="str">
        <f t="shared" ref="AE324:AE387" si="53">IF(AD324&lt;56,"HT Over 0.5 Goals","HT Under 1.5 Goals")</f>
        <v>HT Under 1.5 Goals</v>
      </c>
      <c r="AF324" s="6"/>
      <c r="AG324" s="6" t="str">
        <f t="shared" ref="AG324:AG387" si="54">IF(O324="1-0","HT Under 1.5 Goals",IF(O324="0-0","HT Under 1.5 Goals",IF(O324="0-1","HT Under 1.5 Goals","HT Over 0.5 Goals")))</f>
        <v>HT Over 0.5 Goals</v>
      </c>
      <c r="AH324" s="6" t="str">
        <f t="shared" ref="AH324:AH387" si="55">IF(O324="?",O324,AI324)</f>
        <v>NO</v>
      </c>
      <c r="AI324" s="6" t="str">
        <f t="shared" ref="AI324:AI387" si="56">IF(AE324=AG324,"YES",IF(O324="0-1","YES",IF(O324="1-0","YES",IF(O324="?","?","NO"))))</f>
        <v>NO</v>
      </c>
    </row>
    <row r="325" spans="5:35">
      <c r="E325" s="10"/>
      <c r="F325" s="8"/>
      <c r="G325" s="2"/>
      <c r="H325" s="8"/>
      <c r="I325" s="2"/>
      <c r="J325" s="2"/>
      <c r="K325" s="2"/>
      <c r="L325" s="2"/>
      <c r="M325" s="2"/>
      <c r="N325" s="2"/>
      <c r="O325" s="3"/>
      <c r="P325" s="3"/>
      <c r="Q325" s="2"/>
      <c r="R325" s="2"/>
      <c r="S325" s="2"/>
      <c r="T325" s="2"/>
      <c r="U325" s="44"/>
      <c r="V325" s="44"/>
      <c r="W325" s="20"/>
      <c r="X325" s="20">
        <f t="shared" si="47"/>
        <v>1.25</v>
      </c>
      <c r="Y325" s="11"/>
      <c r="Z325" s="2">
        <f t="shared" si="48"/>
        <v>0</v>
      </c>
      <c r="AA325">
        <f t="shared" si="49"/>
        <v>10</v>
      </c>
      <c r="AB325">
        <f t="shared" si="50"/>
        <v>0</v>
      </c>
      <c r="AC325">
        <f t="shared" si="51"/>
        <v>0</v>
      </c>
      <c r="AD325" s="2">
        <f t="shared" si="52"/>
        <v>60</v>
      </c>
      <c r="AE325" s="2" t="str">
        <f t="shared" si="53"/>
        <v>HT Under 1.5 Goals</v>
      </c>
      <c r="AF325" s="6"/>
      <c r="AG325" s="6" t="str">
        <f t="shared" si="54"/>
        <v>HT Over 0.5 Goals</v>
      </c>
      <c r="AH325" s="6" t="str">
        <f t="shared" si="55"/>
        <v>NO</v>
      </c>
      <c r="AI325" s="6" t="str">
        <f t="shared" si="56"/>
        <v>NO</v>
      </c>
    </row>
    <row r="326" spans="5:35">
      <c r="E326" s="10"/>
      <c r="F326" s="8"/>
      <c r="G326" s="2"/>
      <c r="H326" s="8"/>
      <c r="I326" s="2"/>
      <c r="J326" s="2"/>
      <c r="K326" s="2"/>
      <c r="L326" s="2"/>
      <c r="M326" s="2"/>
      <c r="N326" s="2"/>
      <c r="O326" s="3"/>
      <c r="P326" s="3"/>
      <c r="Q326" s="2"/>
      <c r="R326" s="2"/>
      <c r="S326" s="2"/>
      <c r="T326" s="2"/>
      <c r="U326" s="44"/>
      <c r="V326" s="44"/>
      <c r="W326" s="20"/>
      <c r="X326" s="20">
        <f t="shared" si="47"/>
        <v>1.25</v>
      </c>
      <c r="Y326" s="11"/>
      <c r="Z326" s="2">
        <f t="shared" si="48"/>
        <v>0</v>
      </c>
      <c r="AA326">
        <f t="shared" si="49"/>
        <v>10</v>
      </c>
      <c r="AB326">
        <f t="shared" si="50"/>
        <v>0</v>
      </c>
      <c r="AC326">
        <f t="shared" si="51"/>
        <v>0</v>
      </c>
      <c r="AD326" s="2">
        <f t="shared" si="52"/>
        <v>60</v>
      </c>
      <c r="AE326" s="2" t="str">
        <f t="shared" si="53"/>
        <v>HT Under 1.5 Goals</v>
      </c>
      <c r="AF326" s="6"/>
      <c r="AG326" s="6" t="str">
        <f t="shared" si="54"/>
        <v>HT Over 0.5 Goals</v>
      </c>
      <c r="AH326" s="6" t="str">
        <f t="shared" si="55"/>
        <v>NO</v>
      </c>
      <c r="AI326" s="6" t="str">
        <f t="shared" si="56"/>
        <v>NO</v>
      </c>
    </row>
    <row r="327" spans="5:35">
      <c r="E327" s="10"/>
      <c r="F327" s="8"/>
      <c r="G327" s="2"/>
      <c r="H327" s="8"/>
      <c r="I327" s="2"/>
      <c r="J327" s="2"/>
      <c r="K327" s="2"/>
      <c r="L327" s="2"/>
      <c r="M327" s="2"/>
      <c r="N327" s="2"/>
      <c r="O327" s="3"/>
      <c r="P327" s="3"/>
      <c r="Q327" s="2"/>
      <c r="R327" s="2"/>
      <c r="S327" s="2"/>
      <c r="T327" s="2"/>
      <c r="U327" s="44"/>
      <c r="V327" s="44"/>
      <c r="W327" s="20"/>
      <c r="X327" s="20">
        <f t="shared" si="47"/>
        <v>1.25</v>
      </c>
      <c r="Y327" s="11"/>
      <c r="Z327" s="2">
        <f t="shared" si="48"/>
        <v>0</v>
      </c>
      <c r="AA327">
        <f t="shared" si="49"/>
        <v>10</v>
      </c>
      <c r="AB327">
        <f t="shared" si="50"/>
        <v>0</v>
      </c>
      <c r="AC327">
        <f t="shared" si="51"/>
        <v>0</v>
      </c>
      <c r="AD327" s="2">
        <f t="shared" si="52"/>
        <v>60</v>
      </c>
      <c r="AE327" s="2" t="str">
        <f t="shared" si="53"/>
        <v>HT Under 1.5 Goals</v>
      </c>
      <c r="AF327" s="6"/>
      <c r="AG327" s="6" t="str">
        <f t="shared" si="54"/>
        <v>HT Over 0.5 Goals</v>
      </c>
      <c r="AH327" s="6" t="str">
        <f t="shared" si="55"/>
        <v>NO</v>
      </c>
      <c r="AI327" s="6" t="str">
        <f t="shared" si="56"/>
        <v>NO</v>
      </c>
    </row>
    <row r="328" spans="5:35">
      <c r="E328" s="10"/>
      <c r="F328" s="8"/>
      <c r="G328" s="2"/>
      <c r="H328" s="8"/>
      <c r="I328" s="2"/>
      <c r="J328" s="2"/>
      <c r="K328" s="2"/>
      <c r="L328" s="2"/>
      <c r="M328" s="2"/>
      <c r="N328" s="2"/>
      <c r="O328" s="3"/>
      <c r="P328" s="3"/>
      <c r="Q328" s="2"/>
      <c r="R328" s="2"/>
      <c r="S328" s="2"/>
      <c r="T328" s="2"/>
      <c r="U328" s="44"/>
      <c r="V328" s="44"/>
      <c r="W328" s="20"/>
      <c r="X328" s="20">
        <f t="shared" si="47"/>
        <v>1.25</v>
      </c>
      <c r="Y328" s="11"/>
      <c r="Z328" s="2">
        <f t="shared" si="48"/>
        <v>0</v>
      </c>
      <c r="AA328">
        <f t="shared" si="49"/>
        <v>10</v>
      </c>
      <c r="AB328">
        <f t="shared" si="50"/>
        <v>0</v>
      </c>
      <c r="AC328">
        <f t="shared" si="51"/>
        <v>0</v>
      </c>
      <c r="AD328" s="2">
        <f t="shared" si="52"/>
        <v>60</v>
      </c>
      <c r="AE328" s="2" t="str">
        <f t="shared" si="53"/>
        <v>HT Under 1.5 Goals</v>
      </c>
      <c r="AF328" s="6"/>
      <c r="AG328" s="6" t="str">
        <f t="shared" si="54"/>
        <v>HT Over 0.5 Goals</v>
      </c>
      <c r="AH328" s="6" t="str">
        <f t="shared" si="55"/>
        <v>NO</v>
      </c>
      <c r="AI328" s="6" t="str">
        <f t="shared" si="56"/>
        <v>NO</v>
      </c>
    </row>
    <row r="329" spans="5:35">
      <c r="E329" s="10"/>
      <c r="F329" s="8"/>
      <c r="G329" s="2"/>
      <c r="H329" s="8"/>
      <c r="I329" s="2"/>
      <c r="J329" s="2"/>
      <c r="K329" s="2"/>
      <c r="L329" s="2"/>
      <c r="M329" s="2"/>
      <c r="N329" s="2"/>
      <c r="O329" s="3"/>
      <c r="P329" s="3"/>
      <c r="Q329" s="2"/>
      <c r="R329" s="2"/>
      <c r="S329" s="2"/>
      <c r="T329" s="2"/>
      <c r="U329" s="44"/>
      <c r="V329" s="44"/>
      <c r="W329" s="20"/>
      <c r="X329" s="20">
        <f t="shared" si="47"/>
        <v>1.25</v>
      </c>
      <c r="Y329" s="11"/>
      <c r="Z329" s="2">
        <f t="shared" si="48"/>
        <v>0</v>
      </c>
      <c r="AA329">
        <f t="shared" si="49"/>
        <v>10</v>
      </c>
      <c r="AB329">
        <f t="shared" si="50"/>
        <v>0</v>
      </c>
      <c r="AC329">
        <f t="shared" si="51"/>
        <v>0</v>
      </c>
      <c r="AD329" s="2">
        <f t="shared" si="52"/>
        <v>60</v>
      </c>
      <c r="AE329" s="2" t="str">
        <f t="shared" si="53"/>
        <v>HT Under 1.5 Goals</v>
      </c>
      <c r="AF329" s="6"/>
      <c r="AG329" s="6" t="str">
        <f t="shared" si="54"/>
        <v>HT Over 0.5 Goals</v>
      </c>
      <c r="AH329" s="6" t="str">
        <f t="shared" si="55"/>
        <v>NO</v>
      </c>
      <c r="AI329" s="6" t="str">
        <f t="shared" si="56"/>
        <v>NO</v>
      </c>
    </row>
    <row r="330" spans="5:35">
      <c r="E330" s="10"/>
      <c r="F330" s="8"/>
      <c r="G330" s="2"/>
      <c r="H330" s="8"/>
      <c r="I330" s="2"/>
      <c r="J330" s="2"/>
      <c r="K330" s="2"/>
      <c r="L330" s="2"/>
      <c r="M330" s="2"/>
      <c r="N330" s="2"/>
      <c r="O330" s="3"/>
      <c r="P330" s="3"/>
      <c r="Q330" s="2"/>
      <c r="R330" s="2"/>
      <c r="S330" s="2"/>
      <c r="T330" s="2"/>
      <c r="U330" s="44"/>
      <c r="V330" s="44"/>
      <c r="W330" s="20"/>
      <c r="X330" s="20">
        <f t="shared" si="47"/>
        <v>1.25</v>
      </c>
      <c r="Y330" s="11"/>
      <c r="Z330" s="2">
        <f t="shared" si="48"/>
        <v>0</v>
      </c>
      <c r="AA330">
        <f t="shared" si="49"/>
        <v>10</v>
      </c>
      <c r="AB330">
        <f t="shared" si="50"/>
        <v>0</v>
      </c>
      <c r="AC330">
        <f t="shared" si="51"/>
        <v>0</v>
      </c>
      <c r="AD330" s="2">
        <f t="shared" si="52"/>
        <v>60</v>
      </c>
      <c r="AE330" s="2" t="str">
        <f t="shared" si="53"/>
        <v>HT Under 1.5 Goals</v>
      </c>
      <c r="AF330" s="6"/>
      <c r="AG330" s="6" t="str">
        <f t="shared" si="54"/>
        <v>HT Over 0.5 Goals</v>
      </c>
      <c r="AH330" s="6" t="str">
        <f t="shared" si="55"/>
        <v>NO</v>
      </c>
      <c r="AI330" s="6" t="str">
        <f t="shared" si="56"/>
        <v>NO</v>
      </c>
    </row>
    <row r="331" spans="5:35">
      <c r="E331" s="10"/>
      <c r="F331" s="8"/>
      <c r="G331" s="2"/>
      <c r="H331" s="8"/>
      <c r="I331" s="2"/>
      <c r="J331" s="2"/>
      <c r="K331" s="2"/>
      <c r="L331" s="2"/>
      <c r="M331" s="2"/>
      <c r="N331" s="2"/>
      <c r="O331" s="3"/>
      <c r="P331" s="3"/>
      <c r="Q331" s="2"/>
      <c r="R331" s="2"/>
      <c r="S331" s="2"/>
      <c r="T331" s="2"/>
      <c r="U331" s="44"/>
      <c r="V331" s="44"/>
      <c r="W331" s="20"/>
      <c r="X331" s="20">
        <f t="shared" si="47"/>
        <v>1.25</v>
      </c>
      <c r="Y331" s="11"/>
      <c r="Z331" s="2">
        <f t="shared" si="48"/>
        <v>0</v>
      </c>
      <c r="AA331">
        <f t="shared" si="49"/>
        <v>10</v>
      </c>
      <c r="AB331">
        <f t="shared" si="50"/>
        <v>0</v>
      </c>
      <c r="AC331">
        <f t="shared" si="51"/>
        <v>0</v>
      </c>
      <c r="AD331" s="2">
        <f t="shared" si="52"/>
        <v>60</v>
      </c>
      <c r="AE331" s="2" t="str">
        <f t="shared" si="53"/>
        <v>HT Under 1.5 Goals</v>
      </c>
      <c r="AF331" s="6"/>
      <c r="AG331" s="6" t="str">
        <f t="shared" si="54"/>
        <v>HT Over 0.5 Goals</v>
      </c>
      <c r="AH331" s="6" t="str">
        <f t="shared" si="55"/>
        <v>NO</v>
      </c>
      <c r="AI331" s="6" t="str">
        <f t="shared" si="56"/>
        <v>NO</v>
      </c>
    </row>
    <row r="332" spans="5:35">
      <c r="E332" s="10"/>
      <c r="F332" s="8"/>
      <c r="G332" s="2"/>
      <c r="H332" s="8"/>
      <c r="I332" s="2"/>
      <c r="J332" s="2"/>
      <c r="K332" s="2"/>
      <c r="L332" s="2"/>
      <c r="M332" s="2"/>
      <c r="N332" s="2"/>
      <c r="O332" s="3"/>
      <c r="P332" s="3"/>
      <c r="Q332" s="2"/>
      <c r="R332" s="2"/>
      <c r="S332" s="2"/>
      <c r="T332" s="2"/>
      <c r="U332" s="44"/>
      <c r="V332" s="44"/>
      <c r="W332" s="20"/>
      <c r="X332" s="20">
        <f t="shared" si="47"/>
        <v>1.25</v>
      </c>
      <c r="Y332" s="11"/>
      <c r="Z332" s="2">
        <f t="shared" si="48"/>
        <v>0</v>
      </c>
      <c r="AA332">
        <f t="shared" si="49"/>
        <v>10</v>
      </c>
      <c r="AB332">
        <f t="shared" si="50"/>
        <v>0</v>
      </c>
      <c r="AC332">
        <f t="shared" si="51"/>
        <v>0</v>
      </c>
      <c r="AD332" s="2">
        <f t="shared" si="52"/>
        <v>60</v>
      </c>
      <c r="AE332" s="2" t="str">
        <f t="shared" si="53"/>
        <v>HT Under 1.5 Goals</v>
      </c>
      <c r="AF332" s="6"/>
      <c r="AG332" s="6" t="str">
        <f t="shared" si="54"/>
        <v>HT Over 0.5 Goals</v>
      </c>
      <c r="AH332" s="6" t="str">
        <f t="shared" si="55"/>
        <v>NO</v>
      </c>
      <c r="AI332" s="6" t="str">
        <f t="shared" si="56"/>
        <v>NO</v>
      </c>
    </row>
    <row r="333" spans="5:35">
      <c r="E333" s="10"/>
      <c r="F333" s="8"/>
      <c r="G333" s="2"/>
      <c r="H333" s="8"/>
      <c r="I333" s="2"/>
      <c r="J333" s="2"/>
      <c r="K333" s="2"/>
      <c r="L333" s="2"/>
      <c r="M333" s="2"/>
      <c r="N333" s="2"/>
      <c r="O333" s="3"/>
      <c r="P333" s="3"/>
      <c r="Q333" s="2"/>
      <c r="R333" s="2"/>
      <c r="S333" s="2"/>
      <c r="T333" s="2"/>
      <c r="U333" s="44"/>
      <c r="V333" s="44"/>
      <c r="W333" s="20"/>
      <c r="X333" s="20">
        <f t="shared" si="47"/>
        <v>1.25</v>
      </c>
      <c r="Y333" s="11"/>
      <c r="Z333" s="2">
        <f t="shared" si="48"/>
        <v>0</v>
      </c>
      <c r="AA333">
        <f t="shared" si="49"/>
        <v>10</v>
      </c>
      <c r="AB333">
        <f t="shared" si="50"/>
        <v>0</v>
      </c>
      <c r="AC333">
        <f t="shared" si="51"/>
        <v>0</v>
      </c>
      <c r="AD333" s="2">
        <f t="shared" si="52"/>
        <v>60</v>
      </c>
      <c r="AE333" s="2" t="str">
        <f t="shared" si="53"/>
        <v>HT Under 1.5 Goals</v>
      </c>
      <c r="AF333" s="6"/>
      <c r="AG333" s="6" t="str">
        <f t="shared" si="54"/>
        <v>HT Over 0.5 Goals</v>
      </c>
      <c r="AH333" s="6" t="str">
        <f t="shared" si="55"/>
        <v>NO</v>
      </c>
      <c r="AI333" s="6" t="str">
        <f t="shared" si="56"/>
        <v>NO</v>
      </c>
    </row>
    <row r="334" spans="5:35">
      <c r="E334" s="10"/>
      <c r="F334" s="8"/>
      <c r="G334" s="2"/>
      <c r="H334" s="8"/>
      <c r="I334" s="2"/>
      <c r="J334" s="2"/>
      <c r="K334" s="2"/>
      <c r="L334" s="2"/>
      <c r="M334" s="2"/>
      <c r="N334" s="2"/>
      <c r="O334" s="3"/>
      <c r="P334" s="3"/>
      <c r="Q334" s="2"/>
      <c r="R334" s="2"/>
      <c r="S334" s="2"/>
      <c r="T334" s="2"/>
      <c r="U334" s="44"/>
      <c r="V334" s="44"/>
      <c r="W334" s="20"/>
      <c r="X334" s="20">
        <f t="shared" si="47"/>
        <v>1.25</v>
      </c>
      <c r="Y334" s="11"/>
      <c r="Z334" s="2">
        <f t="shared" si="48"/>
        <v>0</v>
      </c>
      <c r="AA334">
        <f t="shared" si="49"/>
        <v>10</v>
      </c>
      <c r="AB334">
        <f t="shared" si="50"/>
        <v>0</v>
      </c>
      <c r="AC334">
        <f t="shared" si="51"/>
        <v>0</v>
      </c>
      <c r="AD334" s="2">
        <f t="shared" si="52"/>
        <v>60</v>
      </c>
      <c r="AE334" s="2" t="str">
        <f t="shared" si="53"/>
        <v>HT Under 1.5 Goals</v>
      </c>
      <c r="AF334" s="6"/>
      <c r="AG334" s="6" t="str">
        <f t="shared" si="54"/>
        <v>HT Over 0.5 Goals</v>
      </c>
      <c r="AH334" s="6" t="str">
        <f t="shared" si="55"/>
        <v>NO</v>
      </c>
      <c r="AI334" s="6" t="str">
        <f t="shared" si="56"/>
        <v>NO</v>
      </c>
    </row>
    <row r="335" spans="5:35">
      <c r="E335" s="10"/>
      <c r="F335" s="8"/>
      <c r="G335" s="2"/>
      <c r="H335" s="8"/>
      <c r="I335" s="2"/>
      <c r="J335" s="2"/>
      <c r="K335" s="2"/>
      <c r="L335" s="2"/>
      <c r="M335" s="2"/>
      <c r="N335" s="2"/>
      <c r="O335" s="3"/>
      <c r="P335" s="3"/>
      <c r="Q335" s="2"/>
      <c r="R335" s="2"/>
      <c r="S335" s="2"/>
      <c r="T335" s="2"/>
      <c r="U335" s="44"/>
      <c r="V335" s="44"/>
      <c r="W335" s="20"/>
      <c r="X335" s="20">
        <f t="shared" si="47"/>
        <v>1.25</v>
      </c>
      <c r="Y335" s="11"/>
      <c r="Z335" s="2">
        <f t="shared" si="48"/>
        <v>0</v>
      </c>
      <c r="AA335">
        <f t="shared" si="49"/>
        <v>10</v>
      </c>
      <c r="AB335">
        <f t="shared" si="50"/>
        <v>0</v>
      </c>
      <c r="AC335">
        <f t="shared" si="51"/>
        <v>0</v>
      </c>
      <c r="AD335" s="2">
        <f t="shared" si="52"/>
        <v>60</v>
      </c>
      <c r="AE335" s="2" t="str">
        <f t="shared" si="53"/>
        <v>HT Under 1.5 Goals</v>
      </c>
      <c r="AF335" s="6"/>
      <c r="AG335" s="6" t="str">
        <f t="shared" si="54"/>
        <v>HT Over 0.5 Goals</v>
      </c>
      <c r="AH335" s="6" t="str">
        <f t="shared" si="55"/>
        <v>NO</v>
      </c>
      <c r="AI335" s="6" t="str">
        <f t="shared" si="56"/>
        <v>NO</v>
      </c>
    </row>
    <row r="336" spans="5:35">
      <c r="E336" s="10"/>
      <c r="F336" s="8"/>
      <c r="G336" s="2"/>
      <c r="H336" s="8"/>
      <c r="I336" s="2"/>
      <c r="J336" s="2"/>
      <c r="K336" s="2"/>
      <c r="L336" s="2"/>
      <c r="M336" s="2"/>
      <c r="N336" s="2"/>
      <c r="O336" s="3"/>
      <c r="P336" s="3"/>
      <c r="Q336" s="2"/>
      <c r="R336" s="2"/>
      <c r="S336" s="2"/>
      <c r="T336" s="2"/>
      <c r="U336" s="44"/>
      <c r="V336" s="44"/>
      <c r="W336" s="20"/>
      <c r="X336" s="20">
        <f t="shared" si="47"/>
        <v>1.25</v>
      </c>
      <c r="Y336" s="11"/>
      <c r="Z336" s="2">
        <f t="shared" si="48"/>
        <v>0</v>
      </c>
      <c r="AA336">
        <f t="shared" si="49"/>
        <v>10</v>
      </c>
      <c r="AB336">
        <f t="shared" si="50"/>
        <v>0</v>
      </c>
      <c r="AC336">
        <f t="shared" si="51"/>
        <v>0</v>
      </c>
      <c r="AD336" s="2">
        <f t="shared" si="52"/>
        <v>60</v>
      </c>
      <c r="AE336" s="2" t="str">
        <f t="shared" si="53"/>
        <v>HT Under 1.5 Goals</v>
      </c>
      <c r="AF336" s="6"/>
      <c r="AG336" s="6" t="str">
        <f t="shared" si="54"/>
        <v>HT Over 0.5 Goals</v>
      </c>
      <c r="AH336" s="6" t="str">
        <f t="shared" si="55"/>
        <v>NO</v>
      </c>
      <c r="AI336" s="6" t="str">
        <f t="shared" si="56"/>
        <v>NO</v>
      </c>
    </row>
    <row r="337" spans="5:35">
      <c r="E337" s="10"/>
      <c r="F337" s="8"/>
      <c r="G337" s="2"/>
      <c r="H337" s="8"/>
      <c r="I337" s="2"/>
      <c r="J337" s="2"/>
      <c r="K337" s="2"/>
      <c r="L337" s="2"/>
      <c r="M337" s="2"/>
      <c r="N337" s="2"/>
      <c r="O337" s="3"/>
      <c r="P337" s="3"/>
      <c r="Q337" s="2"/>
      <c r="R337" s="2"/>
      <c r="S337" s="2"/>
      <c r="T337" s="2"/>
      <c r="U337" s="44"/>
      <c r="V337" s="44"/>
      <c r="W337" s="20"/>
      <c r="X337" s="20">
        <f t="shared" si="47"/>
        <v>1.25</v>
      </c>
      <c r="Y337" s="11"/>
      <c r="Z337" s="2">
        <f t="shared" si="48"/>
        <v>0</v>
      </c>
      <c r="AA337">
        <f t="shared" si="49"/>
        <v>10</v>
      </c>
      <c r="AB337">
        <f t="shared" si="50"/>
        <v>0</v>
      </c>
      <c r="AC337">
        <f t="shared" si="51"/>
        <v>0</v>
      </c>
      <c r="AD337" s="2">
        <f t="shared" si="52"/>
        <v>60</v>
      </c>
      <c r="AE337" s="2" t="str">
        <f t="shared" si="53"/>
        <v>HT Under 1.5 Goals</v>
      </c>
      <c r="AF337" s="6"/>
      <c r="AG337" s="6" t="str">
        <f t="shared" si="54"/>
        <v>HT Over 0.5 Goals</v>
      </c>
      <c r="AH337" s="6" t="str">
        <f t="shared" si="55"/>
        <v>NO</v>
      </c>
      <c r="AI337" s="6" t="str">
        <f t="shared" si="56"/>
        <v>NO</v>
      </c>
    </row>
    <row r="338" spans="5:35">
      <c r="E338" s="10"/>
      <c r="F338" s="8"/>
      <c r="G338" s="2"/>
      <c r="H338" s="8"/>
      <c r="I338" s="2"/>
      <c r="J338" s="2"/>
      <c r="K338" s="2"/>
      <c r="L338" s="2"/>
      <c r="M338" s="2"/>
      <c r="N338" s="2"/>
      <c r="O338" s="3"/>
      <c r="P338" s="3"/>
      <c r="Q338" s="2"/>
      <c r="R338" s="2"/>
      <c r="S338" s="2"/>
      <c r="T338" s="2"/>
      <c r="U338" s="44"/>
      <c r="V338" s="44"/>
      <c r="W338" s="20"/>
      <c r="X338" s="20">
        <f t="shared" si="47"/>
        <v>1.25</v>
      </c>
      <c r="Y338" s="11"/>
      <c r="Z338" s="2">
        <f t="shared" si="48"/>
        <v>0</v>
      </c>
      <c r="AA338">
        <f t="shared" si="49"/>
        <v>10</v>
      </c>
      <c r="AB338">
        <f t="shared" si="50"/>
        <v>0</v>
      </c>
      <c r="AC338">
        <f t="shared" si="51"/>
        <v>0</v>
      </c>
      <c r="AD338" s="2">
        <f t="shared" si="52"/>
        <v>60</v>
      </c>
      <c r="AE338" s="2" t="str">
        <f t="shared" si="53"/>
        <v>HT Under 1.5 Goals</v>
      </c>
      <c r="AF338" s="6"/>
      <c r="AG338" s="6" t="str">
        <f t="shared" si="54"/>
        <v>HT Over 0.5 Goals</v>
      </c>
      <c r="AH338" s="6" t="str">
        <f t="shared" si="55"/>
        <v>NO</v>
      </c>
      <c r="AI338" s="6" t="str">
        <f t="shared" si="56"/>
        <v>NO</v>
      </c>
    </row>
    <row r="339" spans="5:35">
      <c r="E339" s="10"/>
      <c r="F339" s="8"/>
      <c r="G339" s="2"/>
      <c r="H339" s="8"/>
      <c r="I339" s="2"/>
      <c r="J339" s="2"/>
      <c r="K339" s="2"/>
      <c r="L339" s="2"/>
      <c r="M339" s="2"/>
      <c r="N339" s="2"/>
      <c r="O339" s="3"/>
      <c r="P339" s="3"/>
      <c r="Q339" s="2"/>
      <c r="R339" s="2"/>
      <c r="S339" s="2"/>
      <c r="T339" s="2"/>
      <c r="U339" s="44"/>
      <c r="V339" s="44"/>
      <c r="W339" s="20"/>
      <c r="X339" s="20">
        <f t="shared" si="47"/>
        <v>1.25</v>
      </c>
      <c r="Y339" s="11"/>
      <c r="Z339" s="2">
        <f t="shared" si="48"/>
        <v>0</v>
      </c>
      <c r="AA339">
        <f t="shared" si="49"/>
        <v>10</v>
      </c>
      <c r="AB339">
        <f t="shared" si="50"/>
        <v>0</v>
      </c>
      <c r="AC339">
        <f t="shared" si="51"/>
        <v>0</v>
      </c>
      <c r="AD339" s="2">
        <f t="shared" si="52"/>
        <v>60</v>
      </c>
      <c r="AE339" s="2" t="str">
        <f t="shared" si="53"/>
        <v>HT Under 1.5 Goals</v>
      </c>
      <c r="AF339" s="6"/>
      <c r="AG339" s="6" t="str">
        <f t="shared" si="54"/>
        <v>HT Over 0.5 Goals</v>
      </c>
      <c r="AH339" s="6" t="str">
        <f t="shared" si="55"/>
        <v>NO</v>
      </c>
      <c r="AI339" s="6" t="str">
        <f t="shared" si="56"/>
        <v>NO</v>
      </c>
    </row>
    <row r="340" spans="5:35">
      <c r="E340" s="10"/>
      <c r="F340" s="8"/>
      <c r="G340" s="2"/>
      <c r="H340" s="8"/>
      <c r="I340" s="2"/>
      <c r="J340" s="2"/>
      <c r="K340" s="2"/>
      <c r="L340" s="2"/>
      <c r="M340" s="2"/>
      <c r="N340" s="2"/>
      <c r="O340" s="3"/>
      <c r="P340" s="3"/>
      <c r="Q340" s="2"/>
      <c r="R340" s="2"/>
      <c r="S340" s="2"/>
      <c r="T340" s="2"/>
      <c r="U340" s="44"/>
      <c r="V340" s="44"/>
      <c r="W340" s="20"/>
      <c r="X340" s="20">
        <f t="shared" si="47"/>
        <v>1.25</v>
      </c>
      <c r="Y340" s="11"/>
      <c r="Z340" s="2">
        <f t="shared" si="48"/>
        <v>0</v>
      </c>
      <c r="AA340">
        <f t="shared" si="49"/>
        <v>10</v>
      </c>
      <c r="AB340">
        <f t="shared" si="50"/>
        <v>0</v>
      </c>
      <c r="AC340">
        <f t="shared" si="51"/>
        <v>0</v>
      </c>
      <c r="AD340" s="2">
        <f t="shared" si="52"/>
        <v>60</v>
      </c>
      <c r="AE340" s="2" t="str">
        <f t="shared" si="53"/>
        <v>HT Under 1.5 Goals</v>
      </c>
      <c r="AF340" s="6"/>
      <c r="AG340" s="6" t="str">
        <f t="shared" si="54"/>
        <v>HT Over 0.5 Goals</v>
      </c>
      <c r="AH340" s="6" t="str">
        <f t="shared" si="55"/>
        <v>NO</v>
      </c>
      <c r="AI340" s="6" t="str">
        <f t="shared" si="56"/>
        <v>NO</v>
      </c>
    </row>
    <row r="341" spans="5:35">
      <c r="E341" s="10"/>
      <c r="F341" s="8"/>
      <c r="G341" s="2"/>
      <c r="H341" s="8"/>
      <c r="I341" s="2"/>
      <c r="J341" s="2"/>
      <c r="K341" s="2"/>
      <c r="L341" s="2"/>
      <c r="M341" s="2"/>
      <c r="N341" s="2"/>
      <c r="O341" s="3"/>
      <c r="P341" s="3"/>
      <c r="Q341" s="2"/>
      <c r="R341" s="2"/>
      <c r="S341" s="2"/>
      <c r="T341" s="2"/>
      <c r="U341" s="44"/>
      <c r="V341" s="44"/>
      <c r="W341" s="20"/>
      <c r="X341" s="20">
        <f t="shared" si="47"/>
        <v>1.25</v>
      </c>
      <c r="Y341" s="11"/>
      <c r="Z341" s="2">
        <f t="shared" si="48"/>
        <v>0</v>
      </c>
      <c r="AA341">
        <f t="shared" si="49"/>
        <v>10</v>
      </c>
      <c r="AB341">
        <f t="shared" si="50"/>
        <v>0</v>
      </c>
      <c r="AC341">
        <f t="shared" si="51"/>
        <v>0</v>
      </c>
      <c r="AD341" s="2">
        <f t="shared" si="52"/>
        <v>60</v>
      </c>
      <c r="AE341" s="2" t="str">
        <f t="shared" si="53"/>
        <v>HT Under 1.5 Goals</v>
      </c>
      <c r="AF341" s="6"/>
      <c r="AG341" s="6" t="str">
        <f t="shared" si="54"/>
        <v>HT Over 0.5 Goals</v>
      </c>
      <c r="AH341" s="6" t="str">
        <f t="shared" si="55"/>
        <v>NO</v>
      </c>
      <c r="AI341" s="6" t="str">
        <f t="shared" si="56"/>
        <v>NO</v>
      </c>
    </row>
    <row r="342" spans="5:35">
      <c r="E342" s="10"/>
      <c r="F342" s="8"/>
      <c r="G342" s="2"/>
      <c r="H342" s="8"/>
      <c r="I342" s="2"/>
      <c r="J342" s="2"/>
      <c r="K342" s="2"/>
      <c r="L342" s="2"/>
      <c r="M342" s="2"/>
      <c r="N342" s="2"/>
      <c r="O342" s="3"/>
      <c r="P342" s="3"/>
      <c r="Q342" s="2"/>
      <c r="R342" s="2"/>
      <c r="S342" s="2"/>
      <c r="T342" s="2"/>
      <c r="U342" s="44"/>
      <c r="V342" s="44"/>
      <c r="W342" s="20"/>
      <c r="X342" s="20">
        <f t="shared" si="47"/>
        <v>1.25</v>
      </c>
      <c r="Y342" s="11"/>
      <c r="Z342" s="2">
        <f t="shared" si="48"/>
        <v>0</v>
      </c>
      <c r="AA342">
        <f t="shared" si="49"/>
        <v>10</v>
      </c>
      <c r="AB342">
        <f t="shared" si="50"/>
        <v>0</v>
      </c>
      <c r="AC342">
        <f t="shared" si="51"/>
        <v>0</v>
      </c>
      <c r="AD342" s="2">
        <f t="shared" si="52"/>
        <v>60</v>
      </c>
      <c r="AE342" s="2" t="str">
        <f t="shared" si="53"/>
        <v>HT Under 1.5 Goals</v>
      </c>
      <c r="AF342" s="6"/>
      <c r="AG342" s="6" t="str">
        <f t="shared" si="54"/>
        <v>HT Over 0.5 Goals</v>
      </c>
      <c r="AH342" s="6" t="str">
        <f t="shared" si="55"/>
        <v>NO</v>
      </c>
      <c r="AI342" s="6" t="str">
        <f t="shared" si="56"/>
        <v>NO</v>
      </c>
    </row>
    <row r="343" spans="5:35">
      <c r="E343" s="10"/>
      <c r="F343" s="8"/>
      <c r="G343" s="2"/>
      <c r="H343" s="8"/>
      <c r="I343" s="2"/>
      <c r="J343" s="2"/>
      <c r="K343" s="2"/>
      <c r="L343" s="2"/>
      <c r="M343" s="2"/>
      <c r="N343" s="2"/>
      <c r="O343" s="3"/>
      <c r="P343" s="3"/>
      <c r="Q343" s="2"/>
      <c r="R343" s="2"/>
      <c r="S343" s="2"/>
      <c r="T343" s="2"/>
      <c r="U343" s="44"/>
      <c r="V343" s="44"/>
      <c r="W343" s="20"/>
      <c r="X343" s="20">
        <f t="shared" si="47"/>
        <v>1.25</v>
      </c>
      <c r="Y343" s="11"/>
      <c r="Z343" s="2">
        <f t="shared" si="48"/>
        <v>0</v>
      </c>
      <c r="AA343">
        <f t="shared" si="49"/>
        <v>10</v>
      </c>
      <c r="AB343">
        <f t="shared" si="50"/>
        <v>0</v>
      </c>
      <c r="AC343">
        <f t="shared" si="51"/>
        <v>0</v>
      </c>
      <c r="AD343" s="2">
        <f t="shared" si="52"/>
        <v>60</v>
      </c>
      <c r="AE343" s="2" t="str">
        <f t="shared" si="53"/>
        <v>HT Under 1.5 Goals</v>
      </c>
      <c r="AF343" s="6"/>
      <c r="AG343" s="6" t="str">
        <f t="shared" si="54"/>
        <v>HT Over 0.5 Goals</v>
      </c>
      <c r="AH343" s="6" t="str">
        <f t="shared" si="55"/>
        <v>NO</v>
      </c>
      <c r="AI343" s="6" t="str">
        <f t="shared" si="56"/>
        <v>NO</v>
      </c>
    </row>
    <row r="344" spans="5:35">
      <c r="E344" s="10"/>
      <c r="F344" s="8"/>
      <c r="G344" s="2"/>
      <c r="H344" s="8"/>
      <c r="I344" s="2"/>
      <c r="J344" s="2"/>
      <c r="K344" s="2"/>
      <c r="L344" s="2"/>
      <c r="M344" s="2"/>
      <c r="N344" s="2"/>
      <c r="O344" s="3"/>
      <c r="P344" s="3"/>
      <c r="Q344" s="2"/>
      <c r="R344" s="2"/>
      <c r="S344" s="2"/>
      <c r="T344" s="2"/>
      <c r="U344" s="44"/>
      <c r="V344" s="44"/>
      <c r="W344" s="20"/>
      <c r="X344" s="20">
        <f t="shared" si="47"/>
        <v>1.25</v>
      </c>
      <c r="Y344" s="11"/>
      <c r="Z344" s="2">
        <f t="shared" si="48"/>
        <v>0</v>
      </c>
      <c r="AA344">
        <f t="shared" si="49"/>
        <v>10</v>
      </c>
      <c r="AB344">
        <f t="shared" si="50"/>
        <v>0</v>
      </c>
      <c r="AC344">
        <f t="shared" si="51"/>
        <v>0</v>
      </c>
      <c r="AD344" s="2">
        <f t="shared" si="52"/>
        <v>60</v>
      </c>
      <c r="AE344" s="2" t="str">
        <f t="shared" si="53"/>
        <v>HT Under 1.5 Goals</v>
      </c>
      <c r="AF344" s="6"/>
      <c r="AG344" s="6" t="str">
        <f t="shared" si="54"/>
        <v>HT Over 0.5 Goals</v>
      </c>
      <c r="AH344" s="6" t="str">
        <f t="shared" si="55"/>
        <v>NO</v>
      </c>
      <c r="AI344" s="6" t="str">
        <f t="shared" si="56"/>
        <v>NO</v>
      </c>
    </row>
    <row r="345" spans="5:35">
      <c r="E345" s="10"/>
      <c r="F345" s="8"/>
      <c r="G345" s="2"/>
      <c r="H345" s="8"/>
      <c r="I345" s="2"/>
      <c r="J345" s="2"/>
      <c r="K345" s="2"/>
      <c r="L345" s="2"/>
      <c r="M345" s="2"/>
      <c r="N345" s="2"/>
      <c r="O345" s="3"/>
      <c r="P345" s="3"/>
      <c r="Q345" s="2"/>
      <c r="R345" s="2"/>
      <c r="S345" s="2"/>
      <c r="T345" s="2"/>
      <c r="U345" s="44"/>
      <c r="V345" s="44"/>
      <c r="W345" s="20"/>
      <c r="X345" s="20">
        <f t="shared" si="47"/>
        <v>1.25</v>
      </c>
      <c r="Y345" s="11"/>
      <c r="Z345" s="2">
        <f t="shared" si="48"/>
        <v>0</v>
      </c>
      <c r="AA345">
        <f t="shared" si="49"/>
        <v>10</v>
      </c>
      <c r="AB345">
        <f t="shared" si="50"/>
        <v>0</v>
      </c>
      <c r="AC345">
        <f t="shared" si="51"/>
        <v>0</v>
      </c>
      <c r="AD345" s="2">
        <f t="shared" si="52"/>
        <v>60</v>
      </c>
      <c r="AE345" s="2" t="str">
        <f t="shared" si="53"/>
        <v>HT Under 1.5 Goals</v>
      </c>
      <c r="AF345" s="6"/>
      <c r="AG345" s="6" t="str">
        <f t="shared" si="54"/>
        <v>HT Over 0.5 Goals</v>
      </c>
      <c r="AH345" s="6" t="str">
        <f t="shared" si="55"/>
        <v>NO</v>
      </c>
      <c r="AI345" s="6" t="str">
        <f t="shared" si="56"/>
        <v>NO</v>
      </c>
    </row>
    <row r="346" spans="5:35">
      <c r="E346" s="10"/>
      <c r="F346" s="8"/>
      <c r="G346" s="2"/>
      <c r="H346" s="8"/>
      <c r="I346" s="2"/>
      <c r="J346" s="2"/>
      <c r="K346" s="2"/>
      <c r="L346" s="2"/>
      <c r="M346" s="2"/>
      <c r="N346" s="2"/>
      <c r="O346" s="3"/>
      <c r="P346" s="3"/>
      <c r="Q346" s="2"/>
      <c r="R346" s="2"/>
      <c r="S346" s="2"/>
      <c r="T346" s="2"/>
      <c r="U346" s="44"/>
      <c r="V346" s="44"/>
      <c r="W346" s="20"/>
      <c r="X346" s="20">
        <f t="shared" si="47"/>
        <v>1.25</v>
      </c>
      <c r="Y346" s="11"/>
      <c r="Z346" s="2">
        <f t="shared" si="48"/>
        <v>0</v>
      </c>
      <c r="AA346">
        <f t="shared" si="49"/>
        <v>10</v>
      </c>
      <c r="AB346">
        <f t="shared" si="50"/>
        <v>0</v>
      </c>
      <c r="AC346">
        <f t="shared" si="51"/>
        <v>0</v>
      </c>
      <c r="AD346" s="2">
        <f t="shared" si="52"/>
        <v>60</v>
      </c>
      <c r="AE346" s="2" t="str">
        <f t="shared" si="53"/>
        <v>HT Under 1.5 Goals</v>
      </c>
      <c r="AF346" s="6"/>
      <c r="AG346" s="6" t="str">
        <f t="shared" si="54"/>
        <v>HT Over 0.5 Goals</v>
      </c>
      <c r="AH346" s="6" t="str">
        <f t="shared" si="55"/>
        <v>NO</v>
      </c>
      <c r="AI346" s="6" t="str">
        <f t="shared" si="56"/>
        <v>NO</v>
      </c>
    </row>
    <row r="347" spans="5:35">
      <c r="E347" s="10"/>
      <c r="F347" s="8"/>
      <c r="G347" s="2"/>
      <c r="H347" s="8"/>
      <c r="I347" s="2"/>
      <c r="J347" s="2"/>
      <c r="K347" s="2"/>
      <c r="L347" s="2"/>
      <c r="M347" s="2"/>
      <c r="N347" s="2"/>
      <c r="O347" s="3"/>
      <c r="P347" s="3"/>
      <c r="Q347" s="2"/>
      <c r="R347" s="2"/>
      <c r="S347" s="2"/>
      <c r="T347" s="2"/>
      <c r="U347" s="44"/>
      <c r="V347" s="44"/>
      <c r="W347" s="20"/>
      <c r="X347" s="20">
        <f t="shared" si="47"/>
        <v>1.25</v>
      </c>
      <c r="Y347" s="11"/>
      <c r="Z347" s="2">
        <f t="shared" si="48"/>
        <v>0</v>
      </c>
      <c r="AA347">
        <f t="shared" si="49"/>
        <v>10</v>
      </c>
      <c r="AB347">
        <f t="shared" si="50"/>
        <v>0</v>
      </c>
      <c r="AC347">
        <f t="shared" si="51"/>
        <v>0</v>
      </c>
      <c r="AD347" s="2">
        <f t="shared" si="52"/>
        <v>60</v>
      </c>
      <c r="AE347" s="2" t="str">
        <f t="shared" si="53"/>
        <v>HT Under 1.5 Goals</v>
      </c>
      <c r="AF347" s="6"/>
      <c r="AG347" s="6" t="str">
        <f t="shared" si="54"/>
        <v>HT Over 0.5 Goals</v>
      </c>
      <c r="AH347" s="6" t="str">
        <f t="shared" si="55"/>
        <v>NO</v>
      </c>
      <c r="AI347" s="6" t="str">
        <f t="shared" si="56"/>
        <v>NO</v>
      </c>
    </row>
    <row r="348" spans="5:35">
      <c r="E348" s="10"/>
      <c r="F348" s="8"/>
      <c r="G348" s="2"/>
      <c r="H348" s="8"/>
      <c r="I348" s="2"/>
      <c r="J348" s="2"/>
      <c r="K348" s="2"/>
      <c r="L348" s="2"/>
      <c r="M348" s="2"/>
      <c r="N348" s="2"/>
      <c r="O348" s="3"/>
      <c r="P348" s="3"/>
      <c r="Q348" s="2"/>
      <c r="R348" s="2"/>
      <c r="S348" s="2"/>
      <c r="T348" s="2"/>
      <c r="U348" s="44"/>
      <c r="V348" s="44"/>
      <c r="W348" s="20"/>
      <c r="X348" s="20">
        <f t="shared" si="47"/>
        <v>1.25</v>
      </c>
      <c r="Y348" s="11"/>
      <c r="Z348" s="2">
        <f t="shared" si="48"/>
        <v>0</v>
      </c>
      <c r="AA348">
        <f t="shared" si="49"/>
        <v>10</v>
      </c>
      <c r="AB348">
        <f t="shared" si="50"/>
        <v>0</v>
      </c>
      <c r="AC348">
        <f t="shared" si="51"/>
        <v>0</v>
      </c>
      <c r="AD348" s="2">
        <f t="shared" si="52"/>
        <v>60</v>
      </c>
      <c r="AE348" s="2" t="str">
        <f t="shared" si="53"/>
        <v>HT Under 1.5 Goals</v>
      </c>
      <c r="AF348" s="6"/>
      <c r="AG348" s="6" t="str">
        <f t="shared" si="54"/>
        <v>HT Over 0.5 Goals</v>
      </c>
      <c r="AH348" s="6" t="str">
        <f t="shared" si="55"/>
        <v>NO</v>
      </c>
      <c r="AI348" s="6" t="str">
        <f t="shared" si="56"/>
        <v>NO</v>
      </c>
    </row>
    <row r="349" spans="5:35">
      <c r="E349" s="10"/>
      <c r="F349" s="8"/>
      <c r="G349" s="2"/>
      <c r="H349" s="8"/>
      <c r="I349" s="2"/>
      <c r="J349" s="2"/>
      <c r="K349" s="2"/>
      <c r="L349" s="2"/>
      <c r="M349" s="2"/>
      <c r="N349" s="2"/>
      <c r="O349" s="3"/>
      <c r="P349" s="3"/>
      <c r="Q349" s="2"/>
      <c r="R349" s="2"/>
      <c r="S349" s="2"/>
      <c r="T349" s="2"/>
      <c r="U349" s="44"/>
      <c r="V349" s="44"/>
      <c r="W349" s="20"/>
      <c r="X349" s="20">
        <f t="shared" si="47"/>
        <v>1.25</v>
      </c>
      <c r="Y349" s="11"/>
      <c r="Z349" s="2">
        <f t="shared" si="48"/>
        <v>0</v>
      </c>
      <c r="AA349">
        <f t="shared" si="49"/>
        <v>10</v>
      </c>
      <c r="AB349">
        <f t="shared" si="50"/>
        <v>0</v>
      </c>
      <c r="AC349">
        <f t="shared" si="51"/>
        <v>0</v>
      </c>
      <c r="AD349" s="2">
        <f t="shared" si="52"/>
        <v>60</v>
      </c>
      <c r="AE349" s="2" t="str">
        <f t="shared" si="53"/>
        <v>HT Under 1.5 Goals</v>
      </c>
      <c r="AF349" s="6"/>
      <c r="AG349" s="6" t="str">
        <f t="shared" si="54"/>
        <v>HT Over 0.5 Goals</v>
      </c>
      <c r="AH349" s="6" t="str">
        <f t="shared" si="55"/>
        <v>NO</v>
      </c>
      <c r="AI349" s="6" t="str">
        <f t="shared" si="56"/>
        <v>NO</v>
      </c>
    </row>
    <row r="350" spans="5:35">
      <c r="E350" s="10"/>
      <c r="F350" s="8"/>
      <c r="G350" s="2"/>
      <c r="H350" s="8"/>
      <c r="I350" s="2"/>
      <c r="J350" s="2"/>
      <c r="K350" s="2"/>
      <c r="L350" s="2"/>
      <c r="M350" s="2"/>
      <c r="N350" s="2"/>
      <c r="O350" s="3"/>
      <c r="P350" s="3"/>
      <c r="Q350" s="2"/>
      <c r="R350" s="2"/>
      <c r="S350" s="2"/>
      <c r="T350" s="2"/>
      <c r="U350" s="44"/>
      <c r="V350" s="44"/>
      <c r="W350" s="20"/>
      <c r="X350" s="20">
        <f t="shared" si="47"/>
        <v>1.25</v>
      </c>
      <c r="Y350" s="11"/>
      <c r="Z350" s="2">
        <f t="shared" si="48"/>
        <v>0</v>
      </c>
      <c r="AA350">
        <f t="shared" si="49"/>
        <v>10</v>
      </c>
      <c r="AB350">
        <f t="shared" si="50"/>
        <v>0</v>
      </c>
      <c r="AC350">
        <f t="shared" si="51"/>
        <v>0</v>
      </c>
      <c r="AD350" s="2">
        <f t="shared" si="52"/>
        <v>60</v>
      </c>
      <c r="AE350" s="2" t="str">
        <f t="shared" si="53"/>
        <v>HT Under 1.5 Goals</v>
      </c>
      <c r="AF350" s="6"/>
      <c r="AG350" s="6" t="str">
        <f t="shared" si="54"/>
        <v>HT Over 0.5 Goals</v>
      </c>
      <c r="AH350" s="6" t="str">
        <f t="shared" si="55"/>
        <v>NO</v>
      </c>
      <c r="AI350" s="6" t="str">
        <f t="shared" si="56"/>
        <v>NO</v>
      </c>
    </row>
    <row r="351" spans="5:35">
      <c r="E351" s="10"/>
      <c r="F351" s="8"/>
      <c r="G351" s="2"/>
      <c r="H351" s="8"/>
      <c r="I351" s="2"/>
      <c r="J351" s="2"/>
      <c r="K351" s="2"/>
      <c r="L351" s="2"/>
      <c r="M351" s="2"/>
      <c r="N351" s="2"/>
      <c r="O351" s="3"/>
      <c r="P351" s="3"/>
      <c r="Q351" s="2"/>
      <c r="R351" s="2"/>
      <c r="S351" s="2"/>
      <c r="T351" s="2"/>
      <c r="U351" s="44"/>
      <c r="V351" s="44"/>
      <c r="W351" s="20"/>
      <c r="X351" s="20">
        <f t="shared" si="47"/>
        <v>1.25</v>
      </c>
      <c r="Y351" s="11"/>
      <c r="Z351" s="2">
        <f t="shared" si="48"/>
        <v>0</v>
      </c>
      <c r="AA351">
        <f t="shared" si="49"/>
        <v>10</v>
      </c>
      <c r="AB351">
        <f t="shared" si="50"/>
        <v>0</v>
      </c>
      <c r="AC351">
        <f t="shared" si="51"/>
        <v>0</v>
      </c>
      <c r="AD351" s="2">
        <f t="shared" si="52"/>
        <v>60</v>
      </c>
      <c r="AE351" s="2" t="str">
        <f t="shared" si="53"/>
        <v>HT Under 1.5 Goals</v>
      </c>
      <c r="AF351" s="6"/>
      <c r="AG351" s="6" t="str">
        <f t="shared" si="54"/>
        <v>HT Over 0.5 Goals</v>
      </c>
      <c r="AH351" s="6" t="str">
        <f t="shared" si="55"/>
        <v>NO</v>
      </c>
      <c r="AI351" s="6" t="str">
        <f t="shared" si="56"/>
        <v>NO</v>
      </c>
    </row>
    <row r="352" spans="5:35">
      <c r="E352" s="10"/>
      <c r="F352" s="8"/>
      <c r="G352" s="2"/>
      <c r="H352" s="8"/>
      <c r="I352" s="2"/>
      <c r="J352" s="2"/>
      <c r="K352" s="2"/>
      <c r="L352" s="2"/>
      <c r="M352" s="2"/>
      <c r="N352" s="2"/>
      <c r="O352" s="3"/>
      <c r="P352" s="3"/>
      <c r="Q352" s="2"/>
      <c r="R352" s="2"/>
      <c r="S352" s="2"/>
      <c r="T352" s="2"/>
      <c r="U352" s="44"/>
      <c r="V352" s="44"/>
      <c r="W352" s="20"/>
      <c r="X352" s="20">
        <f t="shared" si="47"/>
        <v>1.25</v>
      </c>
      <c r="Y352" s="11"/>
      <c r="Z352" s="2">
        <f t="shared" si="48"/>
        <v>0</v>
      </c>
      <c r="AA352">
        <f t="shared" si="49"/>
        <v>10</v>
      </c>
      <c r="AB352">
        <f t="shared" si="50"/>
        <v>0</v>
      </c>
      <c r="AC352">
        <f t="shared" si="51"/>
        <v>0</v>
      </c>
      <c r="AD352" s="2">
        <f t="shared" si="52"/>
        <v>60</v>
      </c>
      <c r="AE352" s="2" t="str">
        <f t="shared" si="53"/>
        <v>HT Under 1.5 Goals</v>
      </c>
      <c r="AF352" s="6"/>
      <c r="AG352" s="6" t="str">
        <f t="shared" si="54"/>
        <v>HT Over 0.5 Goals</v>
      </c>
      <c r="AH352" s="6" t="str">
        <f t="shared" si="55"/>
        <v>NO</v>
      </c>
      <c r="AI352" s="6" t="str">
        <f t="shared" si="56"/>
        <v>NO</v>
      </c>
    </row>
    <row r="353" spans="5:35">
      <c r="E353" s="10"/>
      <c r="F353" s="8"/>
      <c r="G353" s="2"/>
      <c r="H353" s="8"/>
      <c r="I353" s="2"/>
      <c r="J353" s="2"/>
      <c r="K353" s="2"/>
      <c r="L353" s="2"/>
      <c r="M353" s="2"/>
      <c r="N353" s="2"/>
      <c r="O353" s="3"/>
      <c r="P353" s="3"/>
      <c r="Q353" s="2"/>
      <c r="R353" s="2"/>
      <c r="S353" s="2"/>
      <c r="T353" s="2"/>
      <c r="U353" s="44"/>
      <c r="V353" s="44"/>
      <c r="W353" s="20"/>
      <c r="X353" s="20">
        <f t="shared" si="47"/>
        <v>1.25</v>
      </c>
      <c r="Y353" s="11"/>
      <c r="Z353" s="2">
        <f t="shared" si="48"/>
        <v>0</v>
      </c>
      <c r="AA353">
        <f t="shared" si="49"/>
        <v>10</v>
      </c>
      <c r="AB353">
        <f t="shared" si="50"/>
        <v>0</v>
      </c>
      <c r="AC353">
        <f t="shared" si="51"/>
        <v>0</v>
      </c>
      <c r="AD353" s="2">
        <f t="shared" si="52"/>
        <v>60</v>
      </c>
      <c r="AE353" s="2" t="str">
        <f t="shared" si="53"/>
        <v>HT Under 1.5 Goals</v>
      </c>
      <c r="AF353" s="6"/>
      <c r="AG353" s="6" t="str">
        <f t="shared" si="54"/>
        <v>HT Over 0.5 Goals</v>
      </c>
      <c r="AH353" s="6" t="str">
        <f t="shared" si="55"/>
        <v>NO</v>
      </c>
      <c r="AI353" s="6" t="str">
        <f t="shared" si="56"/>
        <v>NO</v>
      </c>
    </row>
    <row r="354" spans="5:35">
      <c r="E354" s="10"/>
      <c r="F354" s="8"/>
      <c r="G354" s="2"/>
      <c r="H354" s="8"/>
      <c r="I354" s="2"/>
      <c r="J354" s="2"/>
      <c r="K354" s="2"/>
      <c r="L354" s="2"/>
      <c r="M354" s="2"/>
      <c r="N354" s="2"/>
      <c r="O354" s="3"/>
      <c r="P354" s="3"/>
      <c r="Q354" s="2"/>
      <c r="R354" s="2"/>
      <c r="S354" s="2"/>
      <c r="T354" s="2"/>
      <c r="U354" s="44"/>
      <c r="V354" s="44"/>
      <c r="W354" s="20"/>
      <c r="X354" s="20">
        <f t="shared" si="47"/>
        <v>1.25</v>
      </c>
      <c r="Y354" s="11"/>
      <c r="Z354" s="2">
        <f t="shared" si="48"/>
        <v>0</v>
      </c>
      <c r="AA354">
        <f t="shared" si="49"/>
        <v>10</v>
      </c>
      <c r="AB354">
        <f t="shared" si="50"/>
        <v>0</v>
      </c>
      <c r="AC354">
        <f t="shared" si="51"/>
        <v>0</v>
      </c>
      <c r="AD354" s="2">
        <f t="shared" si="52"/>
        <v>60</v>
      </c>
      <c r="AE354" s="2" t="str">
        <f t="shared" si="53"/>
        <v>HT Under 1.5 Goals</v>
      </c>
      <c r="AF354" s="6"/>
      <c r="AG354" s="6" t="str">
        <f t="shared" si="54"/>
        <v>HT Over 0.5 Goals</v>
      </c>
      <c r="AH354" s="6" t="str">
        <f t="shared" si="55"/>
        <v>NO</v>
      </c>
      <c r="AI354" s="6" t="str">
        <f t="shared" si="56"/>
        <v>NO</v>
      </c>
    </row>
    <row r="355" spans="5:35">
      <c r="E355" s="10"/>
      <c r="F355" s="8"/>
      <c r="G355" s="2"/>
      <c r="H355" s="8"/>
      <c r="I355" s="2"/>
      <c r="J355" s="2"/>
      <c r="K355" s="2"/>
      <c r="L355" s="2"/>
      <c r="M355" s="2"/>
      <c r="N355" s="2"/>
      <c r="O355" s="3"/>
      <c r="P355" s="3"/>
      <c r="Q355" s="2"/>
      <c r="R355" s="2"/>
      <c r="S355" s="2"/>
      <c r="T355" s="2"/>
      <c r="U355" s="44"/>
      <c r="V355" s="44"/>
      <c r="W355" s="20"/>
      <c r="X355" s="20">
        <f t="shared" si="47"/>
        <v>1.25</v>
      </c>
      <c r="Y355" s="11"/>
      <c r="Z355" s="2">
        <f t="shared" si="48"/>
        <v>0</v>
      </c>
      <c r="AA355">
        <f t="shared" si="49"/>
        <v>10</v>
      </c>
      <c r="AB355">
        <f t="shared" si="50"/>
        <v>0</v>
      </c>
      <c r="AC355">
        <f t="shared" si="51"/>
        <v>0</v>
      </c>
      <c r="AD355" s="2">
        <f t="shared" si="52"/>
        <v>60</v>
      </c>
      <c r="AE355" s="2" t="str">
        <f t="shared" si="53"/>
        <v>HT Under 1.5 Goals</v>
      </c>
      <c r="AF355" s="6"/>
      <c r="AG355" s="6" t="str">
        <f t="shared" si="54"/>
        <v>HT Over 0.5 Goals</v>
      </c>
      <c r="AH355" s="6" t="str">
        <f t="shared" si="55"/>
        <v>NO</v>
      </c>
      <c r="AI355" s="6" t="str">
        <f t="shared" si="56"/>
        <v>NO</v>
      </c>
    </row>
    <row r="356" spans="5:35">
      <c r="E356" s="10"/>
      <c r="F356" s="8"/>
      <c r="G356" s="2"/>
      <c r="H356" s="8"/>
      <c r="I356" s="2"/>
      <c r="J356" s="2"/>
      <c r="K356" s="2"/>
      <c r="L356" s="2"/>
      <c r="M356" s="2"/>
      <c r="N356" s="2"/>
      <c r="O356" s="3"/>
      <c r="P356" s="3"/>
      <c r="Q356" s="2"/>
      <c r="R356" s="2"/>
      <c r="S356" s="2"/>
      <c r="T356" s="2"/>
      <c r="U356" s="44"/>
      <c r="V356" s="44"/>
      <c r="W356" s="20"/>
      <c r="X356" s="20">
        <f t="shared" si="47"/>
        <v>1.25</v>
      </c>
      <c r="Y356" s="11"/>
      <c r="Z356" s="2">
        <f t="shared" si="48"/>
        <v>0</v>
      </c>
      <c r="AA356">
        <f t="shared" si="49"/>
        <v>10</v>
      </c>
      <c r="AB356">
        <f t="shared" si="50"/>
        <v>0</v>
      </c>
      <c r="AC356">
        <f t="shared" si="51"/>
        <v>0</v>
      </c>
      <c r="AD356" s="2">
        <f t="shared" si="52"/>
        <v>60</v>
      </c>
      <c r="AE356" s="2" t="str">
        <f t="shared" si="53"/>
        <v>HT Under 1.5 Goals</v>
      </c>
      <c r="AF356" s="6"/>
      <c r="AG356" s="6" t="str">
        <f t="shared" si="54"/>
        <v>HT Over 0.5 Goals</v>
      </c>
      <c r="AH356" s="6" t="str">
        <f t="shared" si="55"/>
        <v>NO</v>
      </c>
      <c r="AI356" s="6" t="str">
        <f t="shared" si="56"/>
        <v>NO</v>
      </c>
    </row>
    <row r="357" spans="5:35">
      <c r="E357" s="10"/>
      <c r="F357" s="8"/>
      <c r="G357" s="2"/>
      <c r="H357" s="8"/>
      <c r="I357" s="2"/>
      <c r="J357" s="2"/>
      <c r="K357" s="2"/>
      <c r="L357" s="2"/>
      <c r="M357" s="2"/>
      <c r="N357" s="2"/>
      <c r="O357" s="3"/>
      <c r="P357" s="3"/>
      <c r="Q357" s="2"/>
      <c r="R357" s="2"/>
      <c r="S357" s="2"/>
      <c r="T357" s="2"/>
      <c r="U357" s="44"/>
      <c r="V357" s="44"/>
      <c r="W357" s="20"/>
      <c r="X357" s="20">
        <f t="shared" si="47"/>
        <v>1.25</v>
      </c>
      <c r="Y357" s="11"/>
      <c r="Z357" s="2">
        <f t="shared" si="48"/>
        <v>0</v>
      </c>
      <c r="AA357">
        <f t="shared" si="49"/>
        <v>10</v>
      </c>
      <c r="AB357">
        <f t="shared" si="50"/>
        <v>0</v>
      </c>
      <c r="AC357">
        <f t="shared" si="51"/>
        <v>0</v>
      </c>
      <c r="AD357" s="2">
        <f t="shared" si="52"/>
        <v>60</v>
      </c>
      <c r="AE357" s="2" t="str">
        <f t="shared" si="53"/>
        <v>HT Under 1.5 Goals</v>
      </c>
      <c r="AF357" s="6"/>
      <c r="AG357" s="6" t="str">
        <f t="shared" si="54"/>
        <v>HT Over 0.5 Goals</v>
      </c>
      <c r="AH357" s="6" t="str">
        <f t="shared" si="55"/>
        <v>NO</v>
      </c>
      <c r="AI357" s="6" t="str">
        <f t="shared" si="56"/>
        <v>NO</v>
      </c>
    </row>
    <row r="358" spans="5:35">
      <c r="E358" s="10"/>
      <c r="F358" s="8"/>
      <c r="G358" s="2"/>
      <c r="H358" s="8"/>
      <c r="I358" s="2"/>
      <c r="J358" s="2"/>
      <c r="K358" s="2"/>
      <c r="L358" s="2"/>
      <c r="M358" s="2"/>
      <c r="N358" s="2"/>
      <c r="O358" s="3"/>
      <c r="P358" s="3"/>
      <c r="Q358" s="2"/>
      <c r="R358" s="2"/>
      <c r="S358" s="2"/>
      <c r="T358" s="2"/>
      <c r="U358" s="44"/>
      <c r="V358" s="44"/>
      <c r="W358" s="20"/>
      <c r="X358" s="20">
        <f t="shared" si="47"/>
        <v>1.25</v>
      </c>
      <c r="Y358" s="11"/>
      <c r="Z358" s="2">
        <f t="shared" si="48"/>
        <v>0</v>
      </c>
      <c r="AA358">
        <f t="shared" si="49"/>
        <v>10</v>
      </c>
      <c r="AB358">
        <f t="shared" si="50"/>
        <v>0</v>
      </c>
      <c r="AC358">
        <f t="shared" si="51"/>
        <v>0</v>
      </c>
      <c r="AD358" s="2">
        <f t="shared" si="52"/>
        <v>60</v>
      </c>
      <c r="AE358" s="2" t="str">
        <f t="shared" si="53"/>
        <v>HT Under 1.5 Goals</v>
      </c>
      <c r="AF358" s="6"/>
      <c r="AG358" s="6" t="str">
        <f t="shared" si="54"/>
        <v>HT Over 0.5 Goals</v>
      </c>
      <c r="AH358" s="6" t="str">
        <f t="shared" si="55"/>
        <v>NO</v>
      </c>
      <c r="AI358" s="6" t="str">
        <f t="shared" si="56"/>
        <v>NO</v>
      </c>
    </row>
    <row r="359" spans="5:35">
      <c r="E359" s="10"/>
      <c r="F359" s="8"/>
      <c r="G359" s="2"/>
      <c r="H359" s="8"/>
      <c r="I359" s="2"/>
      <c r="J359" s="2"/>
      <c r="K359" s="2"/>
      <c r="L359" s="2"/>
      <c r="M359" s="2"/>
      <c r="N359" s="2"/>
      <c r="O359" s="3"/>
      <c r="P359" s="3"/>
      <c r="Q359" s="2"/>
      <c r="R359" s="2"/>
      <c r="S359" s="2"/>
      <c r="T359" s="2"/>
      <c r="U359" s="44"/>
      <c r="V359" s="44"/>
      <c r="W359" s="20"/>
      <c r="X359" s="20">
        <f t="shared" si="47"/>
        <v>1.25</v>
      </c>
      <c r="Y359" s="11"/>
      <c r="Z359" s="2">
        <f t="shared" si="48"/>
        <v>0</v>
      </c>
      <c r="AA359">
        <f t="shared" si="49"/>
        <v>10</v>
      </c>
      <c r="AB359">
        <f t="shared" si="50"/>
        <v>0</v>
      </c>
      <c r="AC359">
        <f t="shared" si="51"/>
        <v>0</v>
      </c>
      <c r="AD359" s="2">
        <f t="shared" si="52"/>
        <v>60</v>
      </c>
      <c r="AE359" s="2" t="str">
        <f t="shared" si="53"/>
        <v>HT Under 1.5 Goals</v>
      </c>
      <c r="AF359" s="6"/>
      <c r="AG359" s="6" t="str">
        <f t="shared" si="54"/>
        <v>HT Over 0.5 Goals</v>
      </c>
      <c r="AH359" s="6" t="str">
        <f t="shared" si="55"/>
        <v>NO</v>
      </c>
      <c r="AI359" s="6" t="str">
        <f t="shared" si="56"/>
        <v>NO</v>
      </c>
    </row>
    <row r="360" spans="5:35">
      <c r="E360" s="10"/>
      <c r="F360" s="8"/>
      <c r="G360" s="2"/>
      <c r="H360" s="8"/>
      <c r="I360" s="2"/>
      <c r="J360" s="2"/>
      <c r="K360" s="2"/>
      <c r="L360" s="2"/>
      <c r="M360" s="2"/>
      <c r="N360" s="2"/>
      <c r="O360" s="3"/>
      <c r="P360" s="3"/>
      <c r="Q360" s="2"/>
      <c r="R360" s="2"/>
      <c r="S360" s="2"/>
      <c r="T360" s="2"/>
      <c r="U360" s="44"/>
      <c r="V360" s="44"/>
      <c r="W360" s="20"/>
      <c r="X360" s="20">
        <f t="shared" si="47"/>
        <v>1.25</v>
      </c>
      <c r="Y360" s="11"/>
      <c r="Z360" s="2">
        <f t="shared" si="48"/>
        <v>0</v>
      </c>
      <c r="AA360">
        <f t="shared" si="49"/>
        <v>10</v>
      </c>
      <c r="AB360">
        <f t="shared" si="50"/>
        <v>0</v>
      </c>
      <c r="AC360">
        <f t="shared" si="51"/>
        <v>0</v>
      </c>
      <c r="AD360" s="2">
        <f t="shared" si="52"/>
        <v>60</v>
      </c>
      <c r="AE360" s="2" t="str">
        <f t="shared" si="53"/>
        <v>HT Under 1.5 Goals</v>
      </c>
      <c r="AF360" s="6"/>
      <c r="AG360" s="6" t="str">
        <f t="shared" si="54"/>
        <v>HT Over 0.5 Goals</v>
      </c>
      <c r="AH360" s="6" t="str">
        <f t="shared" si="55"/>
        <v>NO</v>
      </c>
      <c r="AI360" s="6" t="str">
        <f t="shared" si="56"/>
        <v>NO</v>
      </c>
    </row>
    <row r="361" spans="5:35">
      <c r="E361" s="10"/>
      <c r="F361" s="8"/>
      <c r="G361" s="2"/>
      <c r="H361" s="8"/>
      <c r="I361" s="2"/>
      <c r="J361" s="2"/>
      <c r="K361" s="2"/>
      <c r="L361" s="2"/>
      <c r="M361" s="2"/>
      <c r="N361" s="2"/>
      <c r="O361" s="3"/>
      <c r="P361" s="3"/>
      <c r="Q361" s="2"/>
      <c r="R361" s="2"/>
      <c r="S361" s="2"/>
      <c r="T361" s="2"/>
      <c r="U361" s="44"/>
      <c r="V361" s="44"/>
      <c r="W361" s="20"/>
      <c r="X361" s="20">
        <f t="shared" si="47"/>
        <v>1.25</v>
      </c>
      <c r="Y361" s="11"/>
      <c r="Z361" s="2">
        <f t="shared" si="48"/>
        <v>0</v>
      </c>
      <c r="AA361">
        <f t="shared" si="49"/>
        <v>10</v>
      </c>
      <c r="AB361">
        <f t="shared" si="50"/>
        <v>0</v>
      </c>
      <c r="AC361">
        <f t="shared" si="51"/>
        <v>0</v>
      </c>
      <c r="AD361" s="2">
        <f t="shared" si="52"/>
        <v>60</v>
      </c>
      <c r="AE361" s="2" t="str">
        <f t="shared" si="53"/>
        <v>HT Under 1.5 Goals</v>
      </c>
      <c r="AF361" s="6"/>
      <c r="AG361" s="6" t="str">
        <f t="shared" si="54"/>
        <v>HT Over 0.5 Goals</v>
      </c>
      <c r="AH361" s="6" t="str">
        <f t="shared" si="55"/>
        <v>NO</v>
      </c>
      <c r="AI361" s="6" t="str">
        <f t="shared" si="56"/>
        <v>NO</v>
      </c>
    </row>
    <row r="362" spans="5:35">
      <c r="E362" s="10"/>
      <c r="F362" s="8"/>
      <c r="G362" s="2"/>
      <c r="H362" s="8"/>
      <c r="I362" s="2"/>
      <c r="J362" s="2"/>
      <c r="K362" s="2"/>
      <c r="L362" s="2"/>
      <c r="M362" s="2"/>
      <c r="N362" s="2"/>
      <c r="O362" s="3"/>
      <c r="P362" s="3"/>
      <c r="Q362" s="2"/>
      <c r="R362" s="2"/>
      <c r="S362" s="2"/>
      <c r="T362" s="2"/>
      <c r="U362" s="44"/>
      <c r="V362" s="44"/>
      <c r="W362" s="20"/>
      <c r="X362" s="20">
        <f t="shared" si="47"/>
        <v>1.25</v>
      </c>
      <c r="Y362" s="11"/>
      <c r="Z362" s="2">
        <f t="shared" si="48"/>
        <v>0</v>
      </c>
      <c r="AA362">
        <f t="shared" si="49"/>
        <v>10</v>
      </c>
      <c r="AB362">
        <f t="shared" si="50"/>
        <v>0</v>
      </c>
      <c r="AC362">
        <f t="shared" si="51"/>
        <v>0</v>
      </c>
      <c r="AD362" s="2">
        <f t="shared" si="52"/>
        <v>60</v>
      </c>
      <c r="AE362" s="2" t="str">
        <f t="shared" si="53"/>
        <v>HT Under 1.5 Goals</v>
      </c>
      <c r="AF362" s="6"/>
      <c r="AG362" s="6" t="str">
        <f t="shared" si="54"/>
        <v>HT Over 0.5 Goals</v>
      </c>
      <c r="AH362" s="6" t="str">
        <f t="shared" si="55"/>
        <v>NO</v>
      </c>
      <c r="AI362" s="6" t="str">
        <f t="shared" si="56"/>
        <v>NO</v>
      </c>
    </row>
    <row r="363" spans="5:35">
      <c r="E363" s="10"/>
      <c r="F363" s="8"/>
      <c r="G363" s="2"/>
      <c r="H363" s="8"/>
      <c r="I363" s="2"/>
      <c r="J363" s="2"/>
      <c r="K363" s="2"/>
      <c r="L363" s="2"/>
      <c r="M363" s="2"/>
      <c r="N363" s="2"/>
      <c r="O363" s="3"/>
      <c r="P363" s="3"/>
      <c r="Q363" s="2"/>
      <c r="R363" s="2"/>
      <c r="S363" s="2"/>
      <c r="T363" s="2"/>
      <c r="U363" s="44"/>
      <c r="V363" s="44"/>
      <c r="W363" s="20"/>
      <c r="X363" s="20">
        <f t="shared" si="47"/>
        <v>1.25</v>
      </c>
      <c r="Y363" s="11"/>
      <c r="Z363" s="2">
        <f t="shared" si="48"/>
        <v>0</v>
      </c>
      <c r="AA363">
        <f t="shared" si="49"/>
        <v>10</v>
      </c>
      <c r="AB363">
        <f t="shared" si="50"/>
        <v>0</v>
      </c>
      <c r="AC363">
        <f t="shared" si="51"/>
        <v>0</v>
      </c>
      <c r="AD363" s="2">
        <f t="shared" si="52"/>
        <v>60</v>
      </c>
      <c r="AE363" s="2" t="str">
        <f t="shared" si="53"/>
        <v>HT Under 1.5 Goals</v>
      </c>
      <c r="AF363" s="6"/>
      <c r="AG363" s="6" t="str">
        <f t="shared" si="54"/>
        <v>HT Over 0.5 Goals</v>
      </c>
      <c r="AH363" s="6" t="str">
        <f t="shared" si="55"/>
        <v>NO</v>
      </c>
      <c r="AI363" s="6" t="str">
        <f t="shared" si="56"/>
        <v>NO</v>
      </c>
    </row>
    <row r="364" spans="5:35">
      <c r="E364" s="10"/>
      <c r="F364" s="8"/>
      <c r="G364" s="2"/>
      <c r="H364" s="8"/>
      <c r="I364" s="2"/>
      <c r="J364" s="2"/>
      <c r="K364" s="2"/>
      <c r="L364" s="2"/>
      <c r="M364" s="2"/>
      <c r="N364" s="2"/>
      <c r="O364" s="3"/>
      <c r="P364" s="3"/>
      <c r="Q364" s="2"/>
      <c r="R364" s="2"/>
      <c r="S364" s="2"/>
      <c r="T364" s="2"/>
      <c r="U364" s="44"/>
      <c r="V364" s="44"/>
      <c r="W364" s="20"/>
      <c r="X364" s="20">
        <f t="shared" si="47"/>
        <v>1.25</v>
      </c>
      <c r="Y364" s="11"/>
      <c r="Z364" s="2">
        <f t="shared" si="48"/>
        <v>0</v>
      </c>
      <c r="AA364">
        <f t="shared" si="49"/>
        <v>10</v>
      </c>
      <c r="AB364">
        <f t="shared" si="50"/>
        <v>0</v>
      </c>
      <c r="AC364">
        <f t="shared" si="51"/>
        <v>0</v>
      </c>
      <c r="AD364" s="2">
        <f t="shared" si="52"/>
        <v>60</v>
      </c>
      <c r="AE364" s="2" t="str">
        <f t="shared" si="53"/>
        <v>HT Under 1.5 Goals</v>
      </c>
      <c r="AF364" s="6"/>
      <c r="AG364" s="6" t="str">
        <f t="shared" si="54"/>
        <v>HT Over 0.5 Goals</v>
      </c>
      <c r="AH364" s="6" t="str">
        <f t="shared" si="55"/>
        <v>NO</v>
      </c>
      <c r="AI364" s="6" t="str">
        <f t="shared" si="56"/>
        <v>NO</v>
      </c>
    </row>
    <row r="365" spans="5:35">
      <c r="E365" s="10"/>
      <c r="F365" s="8"/>
      <c r="G365" s="2"/>
      <c r="H365" s="8"/>
      <c r="I365" s="2"/>
      <c r="J365" s="2"/>
      <c r="K365" s="2"/>
      <c r="L365" s="2"/>
      <c r="M365" s="2"/>
      <c r="N365" s="2"/>
      <c r="O365" s="3"/>
      <c r="P365" s="3"/>
      <c r="Q365" s="2"/>
      <c r="R365" s="2"/>
      <c r="S365" s="2"/>
      <c r="T365" s="2"/>
      <c r="U365" s="44"/>
      <c r="V365" s="44"/>
      <c r="W365" s="20"/>
      <c r="X365" s="20">
        <f t="shared" si="47"/>
        <v>1.25</v>
      </c>
      <c r="Y365" s="11"/>
      <c r="Z365" s="2">
        <f t="shared" si="48"/>
        <v>0</v>
      </c>
      <c r="AA365">
        <f t="shared" si="49"/>
        <v>10</v>
      </c>
      <c r="AB365">
        <f t="shared" si="50"/>
        <v>0</v>
      </c>
      <c r="AC365">
        <f t="shared" si="51"/>
        <v>0</v>
      </c>
      <c r="AD365" s="2">
        <f t="shared" si="52"/>
        <v>60</v>
      </c>
      <c r="AE365" s="2" t="str">
        <f t="shared" si="53"/>
        <v>HT Under 1.5 Goals</v>
      </c>
      <c r="AF365" s="6"/>
      <c r="AG365" s="6" t="str">
        <f t="shared" si="54"/>
        <v>HT Over 0.5 Goals</v>
      </c>
      <c r="AH365" s="6" t="str">
        <f t="shared" si="55"/>
        <v>NO</v>
      </c>
      <c r="AI365" s="6" t="str">
        <f t="shared" si="56"/>
        <v>NO</v>
      </c>
    </row>
    <row r="366" spans="5:35">
      <c r="E366" s="10"/>
      <c r="F366" s="8"/>
      <c r="G366" s="2"/>
      <c r="H366" s="8"/>
      <c r="I366" s="2"/>
      <c r="J366" s="2"/>
      <c r="K366" s="2"/>
      <c r="L366" s="2"/>
      <c r="M366" s="2"/>
      <c r="N366" s="2"/>
      <c r="O366" s="3"/>
      <c r="P366" s="3"/>
      <c r="Q366" s="2"/>
      <c r="R366" s="2"/>
      <c r="S366" s="2"/>
      <c r="T366" s="2"/>
      <c r="U366" s="44"/>
      <c r="V366" s="44"/>
      <c r="W366" s="20"/>
      <c r="X366" s="20">
        <f t="shared" si="47"/>
        <v>1.25</v>
      </c>
      <c r="Y366" s="11"/>
      <c r="Z366" s="2">
        <f t="shared" si="48"/>
        <v>0</v>
      </c>
      <c r="AA366">
        <f t="shared" si="49"/>
        <v>10</v>
      </c>
      <c r="AB366">
        <f t="shared" si="50"/>
        <v>0</v>
      </c>
      <c r="AC366">
        <f t="shared" si="51"/>
        <v>0</v>
      </c>
      <c r="AD366" s="2">
        <f t="shared" si="52"/>
        <v>60</v>
      </c>
      <c r="AE366" s="2" t="str">
        <f t="shared" si="53"/>
        <v>HT Under 1.5 Goals</v>
      </c>
      <c r="AF366" s="6"/>
      <c r="AG366" s="6" t="str">
        <f t="shared" si="54"/>
        <v>HT Over 0.5 Goals</v>
      </c>
      <c r="AH366" s="6" t="str">
        <f t="shared" si="55"/>
        <v>NO</v>
      </c>
      <c r="AI366" s="6" t="str">
        <f t="shared" si="56"/>
        <v>NO</v>
      </c>
    </row>
    <row r="367" spans="5:35">
      <c r="E367" s="10"/>
      <c r="F367" s="8"/>
      <c r="G367" s="2"/>
      <c r="H367" s="8"/>
      <c r="I367" s="2"/>
      <c r="J367" s="2"/>
      <c r="K367" s="2"/>
      <c r="L367" s="2"/>
      <c r="M367" s="2"/>
      <c r="N367" s="2"/>
      <c r="O367" s="3"/>
      <c r="P367" s="3"/>
      <c r="Q367" s="2"/>
      <c r="R367" s="2"/>
      <c r="S367" s="2"/>
      <c r="T367" s="2"/>
      <c r="U367" s="44"/>
      <c r="V367" s="44"/>
      <c r="W367" s="20"/>
      <c r="X367" s="20">
        <f t="shared" si="47"/>
        <v>1.25</v>
      </c>
      <c r="Y367" s="11"/>
      <c r="Z367" s="2">
        <f t="shared" si="48"/>
        <v>0</v>
      </c>
      <c r="AA367">
        <f t="shared" si="49"/>
        <v>10</v>
      </c>
      <c r="AB367">
        <f t="shared" si="50"/>
        <v>0</v>
      </c>
      <c r="AC367">
        <f t="shared" si="51"/>
        <v>0</v>
      </c>
      <c r="AD367" s="2">
        <f t="shared" si="52"/>
        <v>60</v>
      </c>
      <c r="AE367" s="2" t="str">
        <f t="shared" si="53"/>
        <v>HT Under 1.5 Goals</v>
      </c>
      <c r="AF367" s="6"/>
      <c r="AG367" s="6" t="str">
        <f t="shared" si="54"/>
        <v>HT Over 0.5 Goals</v>
      </c>
      <c r="AH367" s="6" t="str">
        <f t="shared" si="55"/>
        <v>NO</v>
      </c>
      <c r="AI367" s="6" t="str">
        <f t="shared" si="56"/>
        <v>NO</v>
      </c>
    </row>
    <row r="368" spans="5:35">
      <c r="E368" s="10"/>
      <c r="F368" s="8"/>
      <c r="G368" s="2"/>
      <c r="H368" s="8"/>
      <c r="I368" s="2"/>
      <c r="J368" s="2"/>
      <c r="K368" s="2"/>
      <c r="L368" s="2"/>
      <c r="M368" s="2"/>
      <c r="N368" s="2"/>
      <c r="O368" s="3"/>
      <c r="P368" s="3"/>
      <c r="Q368" s="2"/>
      <c r="R368" s="2"/>
      <c r="S368" s="2"/>
      <c r="T368" s="2"/>
      <c r="U368" s="44"/>
      <c r="V368" s="44"/>
      <c r="W368" s="20"/>
      <c r="X368" s="20">
        <f t="shared" si="47"/>
        <v>1.25</v>
      </c>
      <c r="Y368" s="11"/>
      <c r="Z368" s="2">
        <f t="shared" si="48"/>
        <v>0</v>
      </c>
      <c r="AA368">
        <f t="shared" si="49"/>
        <v>10</v>
      </c>
      <c r="AB368">
        <f t="shared" si="50"/>
        <v>0</v>
      </c>
      <c r="AC368">
        <f t="shared" si="51"/>
        <v>0</v>
      </c>
      <c r="AD368" s="2">
        <f t="shared" si="52"/>
        <v>60</v>
      </c>
      <c r="AE368" s="2" t="str">
        <f t="shared" si="53"/>
        <v>HT Under 1.5 Goals</v>
      </c>
      <c r="AF368" s="6"/>
      <c r="AG368" s="6" t="str">
        <f t="shared" si="54"/>
        <v>HT Over 0.5 Goals</v>
      </c>
      <c r="AH368" s="6" t="str">
        <f t="shared" si="55"/>
        <v>NO</v>
      </c>
      <c r="AI368" s="6" t="str">
        <f t="shared" si="56"/>
        <v>NO</v>
      </c>
    </row>
    <row r="369" spans="5:35">
      <c r="E369" s="10"/>
      <c r="F369" s="8"/>
      <c r="G369" s="2"/>
      <c r="H369" s="8"/>
      <c r="I369" s="2"/>
      <c r="J369" s="2"/>
      <c r="K369" s="2"/>
      <c r="L369" s="2"/>
      <c r="M369" s="2"/>
      <c r="N369" s="2"/>
      <c r="O369" s="3"/>
      <c r="P369" s="3"/>
      <c r="Q369" s="2"/>
      <c r="R369" s="2"/>
      <c r="S369" s="2"/>
      <c r="T369" s="2"/>
      <c r="U369" s="44"/>
      <c r="V369" s="44"/>
      <c r="W369" s="20"/>
      <c r="X369" s="20">
        <f t="shared" si="47"/>
        <v>1.25</v>
      </c>
      <c r="Y369" s="11"/>
      <c r="Z369" s="2">
        <f t="shared" si="48"/>
        <v>0</v>
      </c>
      <c r="AA369">
        <f t="shared" si="49"/>
        <v>10</v>
      </c>
      <c r="AB369">
        <f t="shared" si="50"/>
        <v>0</v>
      </c>
      <c r="AC369">
        <f t="shared" si="51"/>
        <v>0</v>
      </c>
      <c r="AD369" s="2">
        <f t="shared" si="52"/>
        <v>60</v>
      </c>
      <c r="AE369" s="2" t="str">
        <f t="shared" si="53"/>
        <v>HT Under 1.5 Goals</v>
      </c>
      <c r="AF369" s="6"/>
      <c r="AG369" s="6" t="str">
        <f t="shared" si="54"/>
        <v>HT Over 0.5 Goals</v>
      </c>
      <c r="AH369" s="6" t="str">
        <f t="shared" si="55"/>
        <v>NO</v>
      </c>
      <c r="AI369" s="6" t="str">
        <f t="shared" si="56"/>
        <v>NO</v>
      </c>
    </row>
    <row r="370" spans="5:35">
      <c r="E370" s="10"/>
      <c r="F370" s="8"/>
      <c r="G370" s="2"/>
      <c r="H370" s="8"/>
      <c r="I370" s="2"/>
      <c r="J370" s="2"/>
      <c r="K370" s="2"/>
      <c r="L370" s="2"/>
      <c r="M370" s="2"/>
      <c r="N370" s="2"/>
      <c r="O370" s="3"/>
      <c r="P370" s="3"/>
      <c r="Q370" s="2"/>
      <c r="R370" s="2"/>
      <c r="S370" s="2"/>
      <c r="T370" s="2"/>
      <c r="U370" s="44"/>
      <c r="V370" s="44"/>
      <c r="W370" s="20"/>
      <c r="X370" s="20">
        <f t="shared" si="47"/>
        <v>1.25</v>
      </c>
      <c r="Y370" s="11"/>
      <c r="Z370" s="2">
        <f t="shared" si="48"/>
        <v>0</v>
      </c>
      <c r="AA370">
        <f t="shared" si="49"/>
        <v>10</v>
      </c>
      <c r="AB370">
        <f t="shared" si="50"/>
        <v>0</v>
      </c>
      <c r="AC370">
        <f t="shared" si="51"/>
        <v>0</v>
      </c>
      <c r="AD370" s="2">
        <f t="shared" si="52"/>
        <v>60</v>
      </c>
      <c r="AE370" s="2" t="str">
        <f t="shared" si="53"/>
        <v>HT Under 1.5 Goals</v>
      </c>
      <c r="AF370" s="6"/>
      <c r="AG370" s="6" t="str">
        <f t="shared" si="54"/>
        <v>HT Over 0.5 Goals</v>
      </c>
      <c r="AH370" s="6" t="str">
        <f t="shared" si="55"/>
        <v>NO</v>
      </c>
      <c r="AI370" s="6" t="str">
        <f t="shared" si="56"/>
        <v>NO</v>
      </c>
    </row>
    <row r="371" spans="5:35">
      <c r="E371" s="10"/>
      <c r="F371" s="8"/>
      <c r="G371" s="2"/>
      <c r="H371" s="8"/>
      <c r="I371" s="2"/>
      <c r="J371" s="2"/>
      <c r="K371" s="2"/>
      <c r="L371" s="2"/>
      <c r="M371" s="2"/>
      <c r="N371" s="2"/>
      <c r="O371" s="3"/>
      <c r="P371" s="3"/>
      <c r="Q371" s="2"/>
      <c r="R371" s="2"/>
      <c r="S371" s="2"/>
      <c r="T371" s="2"/>
      <c r="U371" s="44"/>
      <c r="V371" s="44"/>
      <c r="W371" s="20"/>
      <c r="X371" s="20">
        <f t="shared" si="47"/>
        <v>1.25</v>
      </c>
      <c r="Y371" s="11"/>
      <c r="Z371" s="2">
        <f t="shared" si="48"/>
        <v>0</v>
      </c>
      <c r="AA371">
        <f t="shared" si="49"/>
        <v>10</v>
      </c>
      <c r="AB371">
        <f t="shared" si="50"/>
        <v>0</v>
      </c>
      <c r="AC371">
        <f t="shared" si="51"/>
        <v>0</v>
      </c>
      <c r="AD371" s="2">
        <f t="shared" si="52"/>
        <v>60</v>
      </c>
      <c r="AE371" s="2" t="str">
        <f t="shared" si="53"/>
        <v>HT Under 1.5 Goals</v>
      </c>
      <c r="AF371" s="6"/>
      <c r="AG371" s="6" t="str">
        <f t="shared" si="54"/>
        <v>HT Over 0.5 Goals</v>
      </c>
      <c r="AH371" s="6" t="str">
        <f t="shared" si="55"/>
        <v>NO</v>
      </c>
      <c r="AI371" s="6" t="str">
        <f t="shared" si="56"/>
        <v>NO</v>
      </c>
    </row>
    <row r="372" spans="5:35">
      <c r="E372" s="10"/>
      <c r="F372" s="8"/>
      <c r="G372" s="2"/>
      <c r="H372" s="8"/>
      <c r="I372" s="2"/>
      <c r="J372" s="2"/>
      <c r="K372" s="2"/>
      <c r="L372" s="2"/>
      <c r="M372" s="2"/>
      <c r="N372" s="2"/>
      <c r="O372" s="3"/>
      <c r="P372" s="3"/>
      <c r="Q372" s="2"/>
      <c r="R372" s="2"/>
      <c r="S372" s="2"/>
      <c r="T372" s="2"/>
      <c r="U372" s="44"/>
      <c r="V372" s="44"/>
      <c r="W372" s="20"/>
      <c r="X372" s="20">
        <f t="shared" si="47"/>
        <v>1.25</v>
      </c>
      <c r="Y372" s="11"/>
      <c r="Z372" s="2">
        <f t="shared" si="48"/>
        <v>0</v>
      </c>
      <c r="AA372">
        <f t="shared" si="49"/>
        <v>10</v>
      </c>
      <c r="AB372">
        <f t="shared" si="50"/>
        <v>0</v>
      </c>
      <c r="AC372">
        <f t="shared" si="51"/>
        <v>0</v>
      </c>
      <c r="AD372" s="2">
        <f t="shared" si="52"/>
        <v>60</v>
      </c>
      <c r="AE372" s="2" t="str">
        <f t="shared" si="53"/>
        <v>HT Under 1.5 Goals</v>
      </c>
      <c r="AF372" s="6"/>
      <c r="AG372" s="6" t="str">
        <f t="shared" si="54"/>
        <v>HT Over 0.5 Goals</v>
      </c>
      <c r="AH372" s="6" t="str">
        <f t="shared" si="55"/>
        <v>NO</v>
      </c>
      <c r="AI372" s="6" t="str">
        <f t="shared" si="56"/>
        <v>NO</v>
      </c>
    </row>
    <row r="373" spans="5:35">
      <c r="E373" s="10"/>
      <c r="F373" s="8"/>
      <c r="G373" s="2"/>
      <c r="H373" s="8"/>
      <c r="I373" s="2"/>
      <c r="J373" s="2"/>
      <c r="K373" s="2"/>
      <c r="L373" s="2"/>
      <c r="M373" s="2"/>
      <c r="N373" s="2"/>
      <c r="O373" s="3"/>
      <c r="P373" s="3"/>
      <c r="Q373" s="2"/>
      <c r="R373" s="2"/>
      <c r="S373" s="2"/>
      <c r="T373" s="2"/>
      <c r="U373" s="44"/>
      <c r="V373" s="44"/>
      <c r="W373" s="20"/>
      <c r="X373" s="20">
        <f t="shared" si="47"/>
        <v>1.25</v>
      </c>
      <c r="Y373" s="11"/>
      <c r="Z373" s="2">
        <f t="shared" si="48"/>
        <v>0</v>
      </c>
      <c r="AA373">
        <f t="shared" si="49"/>
        <v>10</v>
      </c>
      <c r="AB373">
        <f t="shared" si="50"/>
        <v>0</v>
      </c>
      <c r="AC373">
        <f t="shared" si="51"/>
        <v>0</v>
      </c>
      <c r="AD373" s="2">
        <f t="shared" si="52"/>
        <v>60</v>
      </c>
      <c r="AE373" s="2" t="str">
        <f t="shared" si="53"/>
        <v>HT Under 1.5 Goals</v>
      </c>
      <c r="AF373" s="6"/>
      <c r="AG373" s="6" t="str">
        <f t="shared" si="54"/>
        <v>HT Over 0.5 Goals</v>
      </c>
      <c r="AH373" s="6" t="str">
        <f t="shared" si="55"/>
        <v>NO</v>
      </c>
      <c r="AI373" s="6" t="str">
        <f t="shared" si="56"/>
        <v>NO</v>
      </c>
    </row>
    <row r="374" spans="5:35">
      <c r="E374" s="10"/>
      <c r="F374" s="8"/>
      <c r="G374" s="2"/>
      <c r="H374" s="8"/>
      <c r="I374" s="2"/>
      <c r="J374" s="2"/>
      <c r="K374" s="2"/>
      <c r="L374" s="2"/>
      <c r="M374" s="2"/>
      <c r="N374" s="2"/>
      <c r="O374" s="3"/>
      <c r="P374" s="3"/>
      <c r="Q374" s="2"/>
      <c r="R374" s="2"/>
      <c r="S374" s="2"/>
      <c r="T374" s="2"/>
      <c r="U374" s="44"/>
      <c r="V374" s="44"/>
      <c r="W374" s="20"/>
      <c r="X374" s="20">
        <f t="shared" si="47"/>
        <v>1.25</v>
      </c>
      <c r="Y374" s="11"/>
      <c r="Z374" s="2">
        <f t="shared" si="48"/>
        <v>0</v>
      </c>
      <c r="AA374">
        <f t="shared" si="49"/>
        <v>10</v>
      </c>
      <c r="AB374">
        <f t="shared" si="50"/>
        <v>0</v>
      </c>
      <c r="AC374">
        <f t="shared" si="51"/>
        <v>0</v>
      </c>
      <c r="AD374" s="2">
        <f t="shared" si="52"/>
        <v>60</v>
      </c>
      <c r="AE374" s="2" t="str">
        <f t="shared" si="53"/>
        <v>HT Under 1.5 Goals</v>
      </c>
      <c r="AF374" s="6"/>
      <c r="AG374" s="6" t="str">
        <f t="shared" si="54"/>
        <v>HT Over 0.5 Goals</v>
      </c>
      <c r="AH374" s="6" t="str">
        <f t="shared" si="55"/>
        <v>NO</v>
      </c>
      <c r="AI374" s="6" t="str">
        <f t="shared" si="56"/>
        <v>NO</v>
      </c>
    </row>
    <row r="375" spans="5:35">
      <c r="E375" s="10"/>
      <c r="F375" s="8"/>
      <c r="G375" s="2"/>
      <c r="H375" s="8"/>
      <c r="I375" s="2"/>
      <c r="J375" s="2"/>
      <c r="K375" s="2"/>
      <c r="L375" s="2"/>
      <c r="M375" s="2"/>
      <c r="N375" s="2"/>
      <c r="O375" s="3"/>
      <c r="P375" s="3"/>
      <c r="Q375" s="2"/>
      <c r="R375" s="2"/>
      <c r="S375" s="2"/>
      <c r="T375" s="2"/>
      <c r="U375" s="44"/>
      <c r="V375" s="44"/>
      <c r="W375" s="20"/>
      <c r="X375" s="20">
        <f t="shared" si="47"/>
        <v>1.25</v>
      </c>
      <c r="Y375" s="11"/>
      <c r="Z375" s="2">
        <f t="shared" si="48"/>
        <v>0</v>
      </c>
      <c r="AA375">
        <f t="shared" si="49"/>
        <v>10</v>
      </c>
      <c r="AB375">
        <f t="shared" si="50"/>
        <v>0</v>
      </c>
      <c r="AC375">
        <f t="shared" si="51"/>
        <v>0</v>
      </c>
      <c r="AD375" s="2">
        <f t="shared" si="52"/>
        <v>60</v>
      </c>
      <c r="AE375" s="2" t="str">
        <f t="shared" si="53"/>
        <v>HT Under 1.5 Goals</v>
      </c>
      <c r="AF375" s="6"/>
      <c r="AG375" s="6" t="str">
        <f t="shared" si="54"/>
        <v>HT Over 0.5 Goals</v>
      </c>
      <c r="AH375" s="6" t="str">
        <f t="shared" si="55"/>
        <v>NO</v>
      </c>
      <c r="AI375" s="6" t="str">
        <f t="shared" si="56"/>
        <v>NO</v>
      </c>
    </row>
    <row r="376" spans="5:35">
      <c r="E376" s="10"/>
      <c r="F376" s="8"/>
      <c r="G376" s="2"/>
      <c r="H376" s="8"/>
      <c r="I376" s="2"/>
      <c r="J376" s="2"/>
      <c r="K376" s="2"/>
      <c r="L376" s="2"/>
      <c r="M376" s="2"/>
      <c r="N376" s="2"/>
      <c r="O376" s="3"/>
      <c r="P376" s="3"/>
      <c r="Q376" s="2"/>
      <c r="R376" s="2"/>
      <c r="S376" s="2"/>
      <c r="T376" s="2"/>
      <c r="U376" s="44"/>
      <c r="V376" s="44"/>
      <c r="W376" s="20"/>
      <c r="X376" s="20">
        <f t="shared" si="47"/>
        <v>1.25</v>
      </c>
      <c r="Y376" s="11"/>
      <c r="Z376" s="2">
        <f t="shared" si="48"/>
        <v>0</v>
      </c>
      <c r="AA376">
        <f t="shared" si="49"/>
        <v>10</v>
      </c>
      <c r="AB376">
        <f t="shared" si="50"/>
        <v>0</v>
      </c>
      <c r="AC376">
        <f t="shared" si="51"/>
        <v>0</v>
      </c>
      <c r="AD376" s="2">
        <f t="shared" si="52"/>
        <v>60</v>
      </c>
      <c r="AE376" s="2" t="str">
        <f t="shared" si="53"/>
        <v>HT Under 1.5 Goals</v>
      </c>
      <c r="AF376" s="6"/>
      <c r="AG376" s="6" t="str">
        <f t="shared" si="54"/>
        <v>HT Over 0.5 Goals</v>
      </c>
      <c r="AH376" s="6" t="str">
        <f t="shared" si="55"/>
        <v>NO</v>
      </c>
      <c r="AI376" s="6" t="str">
        <f t="shared" si="56"/>
        <v>NO</v>
      </c>
    </row>
    <row r="377" spans="5:35">
      <c r="E377" s="10"/>
      <c r="F377" s="8"/>
      <c r="G377" s="2"/>
      <c r="H377" s="8"/>
      <c r="I377" s="2"/>
      <c r="J377" s="2"/>
      <c r="K377" s="2"/>
      <c r="L377" s="2"/>
      <c r="M377" s="2"/>
      <c r="N377" s="2"/>
      <c r="O377" s="3"/>
      <c r="P377" s="3"/>
      <c r="Q377" s="2"/>
      <c r="R377" s="2"/>
      <c r="S377" s="2"/>
      <c r="T377" s="2"/>
      <c r="U377" s="44"/>
      <c r="V377" s="44"/>
      <c r="W377" s="20"/>
      <c r="X377" s="20">
        <f t="shared" si="47"/>
        <v>1.25</v>
      </c>
      <c r="Y377" s="11"/>
      <c r="Z377" s="2">
        <f t="shared" si="48"/>
        <v>0</v>
      </c>
      <c r="AA377">
        <f t="shared" si="49"/>
        <v>10</v>
      </c>
      <c r="AB377">
        <f t="shared" si="50"/>
        <v>0</v>
      </c>
      <c r="AC377">
        <f t="shared" si="51"/>
        <v>0</v>
      </c>
      <c r="AD377" s="2">
        <f t="shared" si="52"/>
        <v>60</v>
      </c>
      <c r="AE377" s="2" t="str">
        <f t="shared" si="53"/>
        <v>HT Under 1.5 Goals</v>
      </c>
      <c r="AF377" s="6"/>
      <c r="AG377" s="6" t="str">
        <f t="shared" si="54"/>
        <v>HT Over 0.5 Goals</v>
      </c>
      <c r="AH377" s="6" t="str">
        <f t="shared" si="55"/>
        <v>NO</v>
      </c>
      <c r="AI377" s="6" t="str">
        <f t="shared" si="56"/>
        <v>NO</v>
      </c>
    </row>
    <row r="378" spans="5:35">
      <c r="E378" s="10"/>
      <c r="F378" s="8"/>
      <c r="G378" s="2"/>
      <c r="H378" s="8"/>
      <c r="I378" s="2"/>
      <c r="J378" s="2"/>
      <c r="K378" s="2"/>
      <c r="L378" s="2"/>
      <c r="M378" s="2"/>
      <c r="N378" s="2"/>
      <c r="O378" s="3"/>
      <c r="P378" s="3"/>
      <c r="Q378" s="2"/>
      <c r="R378" s="2"/>
      <c r="S378" s="2"/>
      <c r="T378" s="2"/>
      <c r="U378" s="44"/>
      <c r="V378" s="44"/>
      <c r="W378" s="20"/>
      <c r="X378" s="20">
        <f t="shared" si="47"/>
        <v>1.25</v>
      </c>
      <c r="Y378" s="11"/>
      <c r="Z378" s="2">
        <f t="shared" si="48"/>
        <v>0</v>
      </c>
      <c r="AA378">
        <f t="shared" si="49"/>
        <v>10</v>
      </c>
      <c r="AB378">
        <f t="shared" si="50"/>
        <v>0</v>
      </c>
      <c r="AC378">
        <f t="shared" si="51"/>
        <v>0</v>
      </c>
      <c r="AD378" s="2">
        <f t="shared" si="52"/>
        <v>60</v>
      </c>
      <c r="AE378" s="2" t="str">
        <f t="shared" si="53"/>
        <v>HT Under 1.5 Goals</v>
      </c>
      <c r="AF378" s="6"/>
      <c r="AG378" s="6" t="str">
        <f t="shared" si="54"/>
        <v>HT Over 0.5 Goals</v>
      </c>
      <c r="AH378" s="6" t="str">
        <f t="shared" si="55"/>
        <v>NO</v>
      </c>
      <c r="AI378" s="6" t="str">
        <f t="shared" si="56"/>
        <v>NO</v>
      </c>
    </row>
    <row r="379" spans="5:35">
      <c r="E379" s="10"/>
      <c r="F379" s="8"/>
      <c r="G379" s="2"/>
      <c r="H379" s="8"/>
      <c r="I379" s="2"/>
      <c r="J379" s="2"/>
      <c r="K379" s="2"/>
      <c r="L379" s="2"/>
      <c r="M379" s="2"/>
      <c r="N379" s="2"/>
      <c r="O379" s="3"/>
      <c r="P379" s="3"/>
      <c r="Q379" s="2"/>
      <c r="R379" s="2"/>
      <c r="S379" s="2"/>
      <c r="T379" s="2"/>
      <c r="U379" s="44"/>
      <c r="V379" s="44"/>
      <c r="W379" s="20"/>
      <c r="X379" s="20">
        <f t="shared" si="47"/>
        <v>1.25</v>
      </c>
      <c r="Y379" s="11"/>
      <c r="Z379" s="2">
        <f t="shared" si="48"/>
        <v>0</v>
      </c>
      <c r="AA379">
        <f t="shared" si="49"/>
        <v>10</v>
      </c>
      <c r="AB379">
        <f t="shared" si="50"/>
        <v>0</v>
      </c>
      <c r="AC379">
        <f t="shared" si="51"/>
        <v>0</v>
      </c>
      <c r="AD379" s="2">
        <f t="shared" si="52"/>
        <v>60</v>
      </c>
      <c r="AE379" s="2" t="str">
        <f t="shared" si="53"/>
        <v>HT Under 1.5 Goals</v>
      </c>
      <c r="AF379" s="6"/>
      <c r="AG379" s="6" t="str">
        <f t="shared" si="54"/>
        <v>HT Over 0.5 Goals</v>
      </c>
      <c r="AH379" s="6" t="str">
        <f t="shared" si="55"/>
        <v>NO</v>
      </c>
      <c r="AI379" s="6" t="str">
        <f t="shared" si="56"/>
        <v>NO</v>
      </c>
    </row>
    <row r="380" spans="5:35">
      <c r="E380" s="10"/>
      <c r="F380" s="8"/>
      <c r="G380" s="2"/>
      <c r="H380" s="8"/>
      <c r="I380" s="2"/>
      <c r="J380" s="2"/>
      <c r="K380" s="2"/>
      <c r="L380" s="2"/>
      <c r="M380" s="2"/>
      <c r="N380" s="2"/>
      <c r="O380" s="3"/>
      <c r="P380" s="3"/>
      <c r="Q380" s="2"/>
      <c r="R380" s="2"/>
      <c r="S380" s="2"/>
      <c r="T380" s="2"/>
      <c r="U380" s="44"/>
      <c r="V380" s="44"/>
      <c r="W380" s="20"/>
      <c r="X380" s="20">
        <f t="shared" si="47"/>
        <v>1.25</v>
      </c>
      <c r="Y380" s="11"/>
      <c r="Z380" s="2">
        <f t="shared" si="48"/>
        <v>0</v>
      </c>
      <c r="AA380">
        <f t="shared" si="49"/>
        <v>10</v>
      </c>
      <c r="AB380">
        <f t="shared" si="50"/>
        <v>0</v>
      </c>
      <c r="AC380">
        <f t="shared" si="51"/>
        <v>0</v>
      </c>
      <c r="AD380" s="2">
        <f t="shared" si="52"/>
        <v>60</v>
      </c>
      <c r="AE380" s="2" t="str">
        <f t="shared" si="53"/>
        <v>HT Under 1.5 Goals</v>
      </c>
      <c r="AF380" s="6"/>
      <c r="AG380" s="6" t="str">
        <f t="shared" si="54"/>
        <v>HT Over 0.5 Goals</v>
      </c>
      <c r="AH380" s="6" t="str">
        <f t="shared" si="55"/>
        <v>NO</v>
      </c>
      <c r="AI380" s="6" t="str">
        <f t="shared" si="56"/>
        <v>NO</v>
      </c>
    </row>
    <row r="381" spans="5:35">
      <c r="E381" s="10"/>
      <c r="F381" s="8"/>
      <c r="G381" s="2"/>
      <c r="H381" s="8"/>
      <c r="I381" s="2"/>
      <c r="J381" s="2"/>
      <c r="K381" s="2"/>
      <c r="L381" s="2"/>
      <c r="M381" s="2"/>
      <c r="N381" s="2"/>
      <c r="O381" s="3"/>
      <c r="P381" s="3"/>
      <c r="Q381" s="2"/>
      <c r="R381" s="2"/>
      <c r="S381" s="2"/>
      <c r="T381" s="2"/>
      <c r="U381" s="44"/>
      <c r="V381" s="44"/>
      <c r="W381" s="20"/>
      <c r="X381" s="20">
        <f t="shared" si="47"/>
        <v>1.25</v>
      </c>
      <c r="Y381" s="11"/>
      <c r="Z381" s="2">
        <f t="shared" si="48"/>
        <v>0</v>
      </c>
      <c r="AA381">
        <f t="shared" si="49"/>
        <v>10</v>
      </c>
      <c r="AB381">
        <f t="shared" si="50"/>
        <v>0</v>
      </c>
      <c r="AC381">
        <f t="shared" si="51"/>
        <v>0</v>
      </c>
      <c r="AD381" s="2">
        <f t="shared" si="52"/>
        <v>60</v>
      </c>
      <c r="AE381" s="2" t="str">
        <f t="shared" si="53"/>
        <v>HT Under 1.5 Goals</v>
      </c>
      <c r="AF381" s="6"/>
      <c r="AG381" s="6" t="str">
        <f t="shared" si="54"/>
        <v>HT Over 0.5 Goals</v>
      </c>
      <c r="AH381" s="6" t="str">
        <f t="shared" si="55"/>
        <v>NO</v>
      </c>
      <c r="AI381" s="6" t="str">
        <f t="shared" si="56"/>
        <v>NO</v>
      </c>
    </row>
    <row r="382" spans="5:35">
      <c r="E382" s="10"/>
      <c r="F382" s="8"/>
      <c r="G382" s="2"/>
      <c r="H382" s="8"/>
      <c r="I382" s="2"/>
      <c r="J382" s="2"/>
      <c r="K382" s="2"/>
      <c r="L382" s="2"/>
      <c r="M382" s="2"/>
      <c r="N382" s="2"/>
      <c r="O382" s="3"/>
      <c r="P382" s="3"/>
      <c r="Q382" s="2"/>
      <c r="R382" s="2"/>
      <c r="S382" s="2"/>
      <c r="T382" s="2"/>
      <c r="U382" s="44"/>
      <c r="V382" s="44"/>
      <c r="W382" s="20"/>
      <c r="X382" s="20">
        <f t="shared" si="47"/>
        <v>1.25</v>
      </c>
      <c r="Y382" s="11"/>
      <c r="Z382" s="2">
        <f t="shared" si="48"/>
        <v>0</v>
      </c>
      <c r="AA382">
        <f t="shared" si="49"/>
        <v>10</v>
      </c>
      <c r="AB382">
        <f t="shared" si="50"/>
        <v>0</v>
      </c>
      <c r="AC382">
        <f t="shared" si="51"/>
        <v>0</v>
      </c>
      <c r="AD382" s="2">
        <f t="shared" si="52"/>
        <v>60</v>
      </c>
      <c r="AE382" s="2" t="str">
        <f t="shared" si="53"/>
        <v>HT Under 1.5 Goals</v>
      </c>
      <c r="AF382" s="6"/>
      <c r="AG382" s="6" t="str">
        <f t="shared" si="54"/>
        <v>HT Over 0.5 Goals</v>
      </c>
      <c r="AH382" s="6" t="str">
        <f t="shared" si="55"/>
        <v>NO</v>
      </c>
      <c r="AI382" s="6" t="str">
        <f t="shared" si="56"/>
        <v>NO</v>
      </c>
    </row>
    <row r="383" spans="5:35">
      <c r="E383" s="10"/>
      <c r="F383" s="8"/>
      <c r="G383" s="2"/>
      <c r="H383" s="8"/>
      <c r="I383" s="2"/>
      <c r="J383" s="2"/>
      <c r="K383" s="2"/>
      <c r="L383" s="2"/>
      <c r="M383" s="2"/>
      <c r="N383" s="2"/>
      <c r="O383" s="3"/>
      <c r="P383" s="3"/>
      <c r="Q383" s="2"/>
      <c r="R383" s="2"/>
      <c r="S383" s="2"/>
      <c r="T383" s="2"/>
      <c r="U383" s="44"/>
      <c r="V383" s="44"/>
      <c r="W383" s="20"/>
      <c r="X383" s="20">
        <f t="shared" si="47"/>
        <v>1.25</v>
      </c>
      <c r="Y383" s="11"/>
      <c r="Z383" s="2">
        <f t="shared" si="48"/>
        <v>0</v>
      </c>
      <c r="AA383">
        <f t="shared" si="49"/>
        <v>10</v>
      </c>
      <c r="AB383">
        <f t="shared" si="50"/>
        <v>0</v>
      </c>
      <c r="AC383">
        <f t="shared" si="51"/>
        <v>0</v>
      </c>
      <c r="AD383" s="2">
        <f t="shared" si="52"/>
        <v>60</v>
      </c>
      <c r="AE383" s="2" t="str">
        <f t="shared" si="53"/>
        <v>HT Under 1.5 Goals</v>
      </c>
      <c r="AF383" s="6"/>
      <c r="AG383" s="6" t="str">
        <f t="shared" si="54"/>
        <v>HT Over 0.5 Goals</v>
      </c>
      <c r="AH383" s="6" t="str">
        <f t="shared" si="55"/>
        <v>NO</v>
      </c>
      <c r="AI383" s="6" t="str">
        <f t="shared" si="56"/>
        <v>NO</v>
      </c>
    </row>
    <row r="384" spans="5:35">
      <c r="E384" s="10"/>
      <c r="F384" s="8"/>
      <c r="G384" s="2"/>
      <c r="H384" s="8"/>
      <c r="I384" s="2"/>
      <c r="J384" s="2"/>
      <c r="K384" s="2"/>
      <c r="L384" s="2"/>
      <c r="M384" s="2"/>
      <c r="N384" s="2"/>
      <c r="O384" s="3"/>
      <c r="P384" s="3"/>
      <c r="Q384" s="2"/>
      <c r="R384" s="2"/>
      <c r="S384" s="2"/>
      <c r="T384" s="2"/>
      <c r="U384" s="44"/>
      <c r="V384" s="44"/>
      <c r="W384" s="20"/>
      <c r="X384" s="20">
        <f t="shared" si="47"/>
        <v>1.25</v>
      </c>
      <c r="Y384" s="11"/>
      <c r="Z384" s="2">
        <f t="shared" si="48"/>
        <v>0</v>
      </c>
      <c r="AA384">
        <f t="shared" si="49"/>
        <v>10</v>
      </c>
      <c r="AB384">
        <f t="shared" si="50"/>
        <v>0</v>
      </c>
      <c r="AC384">
        <f t="shared" si="51"/>
        <v>0</v>
      </c>
      <c r="AD384" s="2">
        <f t="shared" si="52"/>
        <v>60</v>
      </c>
      <c r="AE384" s="2" t="str">
        <f t="shared" si="53"/>
        <v>HT Under 1.5 Goals</v>
      </c>
      <c r="AF384" s="6"/>
      <c r="AG384" s="6" t="str">
        <f t="shared" si="54"/>
        <v>HT Over 0.5 Goals</v>
      </c>
      <c r="AH384" s="6" t="str">
        <f t="shared" si="55"/>
        <v>NO</v>
      </c>
      <c r="AI384" s="6" t="str">
        <f t="shared" si="56"/>
        <v>NO</v>
      </c>
    </row>
    <row r="385" spans="5:35">
      <c r="E385" s="10"/>
      <c r="F385" s="8"/>
      <c r="G385" s="2"/>
      <c r="H385" s="8"/>
      <c r="I385" s="2"/>
      <c r="J385" s="2"/>
      <c r="K385" s="2"/>
      <c r="L385" s="2"/>
      <c r="M385" s="2"/>
      <c r="N385" s="2"/>
      <c r="O385" s="3"/>
      <c r="P385" s="3"/>
      <c r="Q385" s="2"/>
      <c r="R385" s="2"/>
      <c r="S385" s="2"/>
      <c r="T385" s="2"/>
      <c r="U385" s="44"/>
      <c r="V385" s="44"/>
      <c r="W385" s="20"/>
      <c r="X385" s="20">
        <f t="shared" si="47"/>
        <v>1.25</v>
      </c>
      <c r="Y385" s="11"/>
      <c r="Z385" s="2">
        <f t="shared" si="48"/>
        <v>0</v>
      </c>
      <c r="AA385">
        <f t="shared" si="49"/>
        <v>10</v>
      </c>
      <c r="AB385">
        <f t="shared" si="50"/>
        <v>0</v>
      </c>
      <c r="AC385">
        <f t="shared" si="51"/>
        <v>0</v>
      </c>
      <c r="AD385" s="2">
        <f t="shared" si="52"/>
        <v>60</v>
      </c>
      <c r="AE385" s="2" t="str">
        <f t="shared" si="53"/>
        <v>HT Under 1.5 Goals</v>
      </c>
      <c r="AF385" s="6"/>
      <c r="AG385" s="6" t="str">
        <f t="shared" si="54"/>
        <v>HT Over 0.5 Goals</v>
      </c>
      <c r="AH385" s="6" t="str">
        <f t="shared" si="55"/>
        <v>NO</v>
      </c>
      <c r="AI385" s="6" t="str">
        <f t="shared" si="56"/>
        <v>NO</v>
      </c>
    </row>
    <row r="386" spans="5:35">
      <c r="E386" s="10"/>
      <c r="F386" s="8"/>
      <c r="G386" s="2"/>
      <c r="H386" s="8"/>
      <c r="I386" s="2"/>
      <c r="J386" s="2"/>
      <c r="K386" s="2"/>
      <c r="L386" s="2"/>
      <c r="M386" s="2"/>
      <c r="N386" s="2"/>
      <c r="O386" s="3"/>
      <c r="P386" s="3"/>
      <c r="Q386" s="2"/>
      <c r="R386" s="2"/>
      <c r="S386" s="2"/>
      <c r="T386" s="2"/>
      <c r="U386" s="44"/>
      <c r="V386" s="44"/>
      <c r="W386" s="20"/>
      <c r="X386" s="20">
        <f t="shared" si="47"/>
        <v>1.25</v>
      </c>
      <c r="Y386" s="11"/>
      <c r="Z386" s="2">
        <f t="shared" si="48"/>
        <v>0</v>
      </c>
      <c r="AA386">
        <f t="shared" si="49"/>
        <v>10</v>
      </c>
      <c r="AB386">
        <f t="shared" si="50"/>
        <v>0</v>
      </c>
      <c r="AC386">
        <f t="shared" si="51"/>
        <v>0</v>
      </c>
      <c r="AD386" s="2">
        <f t="shared" si="52"/>
        <v>60</v>
      </c>
      <c r="AE386" s="2" t="str">
        <f t="shared" si="53"/>
        <v>HT Under 1.5 Goals</v>
      </c>
      <c r="AF386" s="6"/>
      <c r="AG386" s="6" t="str">
        <f t="shared" si="54"/>
        <v>HT Over 0.5 Goals</v>
      </c>
      <c r="AH386" s="6" t="str">
        <f t="shared" si="55"/>
        <v>NO</v>
      </c>
      <c r="AI386" s="6" t="str">
        <f t="shared" si="56"/>
        <v>NO</v>
      </c>
    </row>
    <row r="387" spans="5:35">
      <c r="E387" s="10"/>
      <c r="F387" s="8"/>
      <c r="G387" s="2"/>
      <c r="H387" s="8"/>
      <c r="I387" s="2"/>
      <c r="J387" s="2"/>
      <c r="K387" s="2"/>
      <c r="L387" s="2"/>
      <c r="M387" s="2"/>
      <c r="N387" s="2"/>
      <c r="O387" s="3"/>
      <c r="P387" s="3"/>
      <c r="Q387" s="2"/>
      <c r="R387" s="2"/>
      <c r="S387" s="2"/>
      <c r="T387" s="2"/>
      <c r="U387" s="44"/>
      <c r="V387" s="44"/>
      <c r="W387" s="20"/>
      <c r="X387" s="20">
        <f t="shared" si="47"/>
        <v>1.25</v>
      </c>
      <c r="Y387" s="11"/>
      <c r="Z387" s="2">
        <f t="shared" si="48"/>
        <v>0</v>
      </c>
      <c r="AA387">
        <f t="shared" si="49"/>
        <v>10</v>
      </c>
      <c r="AB387">
        <f t="shared" si="50"/>
        <v>0</v>
      </c>
      <c r="AC387">
        <f t="shared" si="51"/>
        <v>0</v>
      </c>
      <c r="AD387" s="2">
        <f t="shared" si="52"/>
        <v>60</v>
      </c>
      <c r="AE387" s="2" t="str">
        <f t="shared" si="53"/>
        <v>HT Under 1.5 Goals</v>
      </c>
      <c r="AF387" s="6"/>
      <c r="AG387" s="6" t="str">
        <f t="shared" si="54"/>
        <v>HT Over 0.5 Goals</v>
      </c>
      <c r="AH387" s="6" t="str">
        <f t="shared" si="55"/>
        <v>NO</v>
      </c>
      <c r="AI387" s="6" t="str">
        <f t="shared" si="56"/>
        <v>NO</v>
      </c>
    </row>
    <row r="388" spans="5:35">
      <c r="E388" s="10"/>
      <c r="F388" s="8"/>
      <c r="G388" s="2"/>
      <c r="H388" s="8"/>
      <c r="I388" s="2"/>
      <c r="J388" s="2"/>
      <c r="K388" s="2"/>
      <c r="L388" s="2"/>
      <c r="M388" s="2"/>
      <c r="N388" s="2"/>
      <c r="O388" s="3"/>
      <c r="P388" s="3"/>
      <c r="Q388" s="2"/>
      <c r="R388" s="2"/>
      <c r="S388" s="2"/>
      <c r="T388" s="2"/>
      <c r="U388" s="44"/>
      <c r="V388" s="44"/>
      <c r="W388" s="20"/>
      <c r="X388" s="20">
        <f t="shared" ref="X388:X451" si="57">IF(W388=1.5,1.3,IF(W388=1.55,1.3,IF(W388=1.6,1.3,IF(W388=1.65,1.35,IF(W388=1.7,1.35,IF(W388=1.75,1.4,IF(W388=1.8,1.45,IF(W388=1.8,1.5,IF(W388=1.85,1.5,IF(W388=1.9,1.55,IF(W388=1.95,1.6,IF(W388=2,1.6,IF(W388&lt;1.5,1.25,1.65)))))))))))))</f>
        <v>1.25</v>
      </c>
      <c r="Y388" s="11"/>
      <c r="Z388" s="2">
        <f t="shared" ref="Z388:Z451" si="58">IF(J388&gt;52,10,0)</f>
        <v>0</v>
      </c>
      <c r="AA388">
        <f t="shared" ref="AA388:AA451" si="59">IF(N388&gt;15,0,IF(N388&lt;8,10,5))</f>
        <v>10</v>
      </c>
      <c r="AB388">
        <f t="shared" ref="AB388:AB451" si="60">IF(U388&gt;60,10,IF(U388&lt;49,0,5))</f>
        <v>0</v>
      </c>
      <c r="AC388">
        <f t="shared" ref="AC388:AC451" si="61">IF(V388="Y",10,IF(V388="C",5,0))</f>
        <v>0</v>
      </c>
      <c r="AD388" s="2">
        <f t="shared" ref="AD388:AD451" si="62">SUM(Z388:AC388)+50</f>
        <v>60</v>
      </c>
      <c r="AE388" s="2" t="str">
        <f t="shared" ref="AE388:AE451" si="63">IF(AD388&lt;56,"HT Over 0.5 Goals","HT Under 1.5 Goals")</f>
        <v>HT Under 1.5 Goals</v>
      </c>
      <c r="AF388" s="6"/>
      <c r="AG388" s="6" t="str">
        <f t="shared" ref="AG388:AG451" si="64">IF(O388="1-0","HT Under 1.5 Goals",IF(O388="0-0","HT Under 1.5 Goals",IF(O388="0-1","HT Under 1.5 Goals","HT Over 0.5 Goals")))</f>
        <v>HT Over 0.5 Goals</v>
      </c>
      <c r="AH388" s="6" t="str">
        <f t="shared" ref="AH388:AH451" si="65">IF(O388="?",O388,AI388)</f>
        <v>NO</v>
      </c>
      <c r="AI388" s="6" t="str">
        <f t="shared" ref="AI388:AI451" si="66">IF(AE388=AG388,"YES",IF(O388="0-1","YES",IF(O388="1-0","YES",IF(O388="?","?","NO"))))</f>
        <v>NO</v>
      </c>
    </row>
    <row r="389" spans="5:35">
      <c r="E389" s="10"/>
      <c r="F389" s="8"/>
      <c r="G389" s="2"/>
      <c r="H389" s="8"/>
      <c r="I389" s="2"/>
      <c r="J389" s="2"/>
      <c r="K389" s="2"/>
      <c r="L389" s="2"/>
      <c r="M389" s="2"/>
      <c r="N389" s="2"/>
      <c r="O389" s="3"/>
      <c r="P389" s="3"/>
      <c r="Q389" s="2"/>
      <c r="R389" s="2"/>
      <c r="S389" s="2"/>
      <c r="T389" s="2"/>
      <c r="U389" s="44"/>
      <c r="V389" s="44"/>
      <c r="W389" s="20"/>
      <c r="X389" s="20">
        <f t="shared" si="57"/>
        <v>1.25</v>
      </c>
      <c r="Y389" s="11"/>
      <c r="Z389" s="2">
        <f t="shared" si="58"/>
        <v>0</v>
      </c>
      <c r="AA389">
        <f t="shared" si="59"/>
        <v>10</v>
      </c>
      <c r="AB389">
        <f t="shared" si="60"/>
        <v>0</v>
      </c>
      <c r="AC389">
        <f t="shared" si="61"/>
        <v>0</v>
      </c>
      <c r="AD389" s="2">
        <f t="shared" si="62"/>
        <v>60</v>
      </c>
      <c r="AE389" s="2" t="str">
        <f t="shared" si="63"/>
        <v>HT Under 1.5 Goals</v>
      </c>
      <c r="AF389" s="6"/>
      <c r="AG389" s="6" t="str">
        <f t="shared" si="64"/>
        <v>HT Over 0.5 Goals</v>
      </c>
      <c r="AH389" s="6" t="str">
        <f t="shared" si="65"/>
        <v>NO</v>
      </c>
      <c r="AI389" s="6" t="str">
        <f t="shared" si="66"/>
        <v>NO</v>
      </c>
    </row>
    <row r="390" spans="5:35">
      <c r="E390" s="10"/>
      <c r="F390" s="8"/>
      <c r="G390" s="2"/>
      <c r="H390" s="8"/>
      <c r="I390" s="2"/>
      <c r="J390" s="2"/>
      <c r="K390" s="2"/>
      <c r="L390" s="2"/>
      <c r="M390" s="2"/>
      <c r="N390" s="2"/>
      <c r="O390" s="3"/>
      <c r="P390" s="3"/>
      <c r="Q390" s="2"/>
      <c r="R390" s="2"/>
      <c r="S390" s="2"/>
      <c r="T390" s="2"/>
      <c r="U390" s="44"/>
      <c r="V390" s="44"/>
      <c r="W390" s="20"/>
      <c r="X390" s="20">
        <f t="shared" si="57"/>
        <v>1.25</v>
      </c>
      <c r="Y390" s="11"/>
      <c r="Z390" s="2">
        <f t="shared" si="58"/>
        <v>0</v>
      </c>
      <c r="AA390">
        <f t="shared" si="59"/>
        <v>10</v>
      </c>
      <c r="AB390">
        <f t="shared" si="60"/>
        <v>0</v>
      </c>
      <c r="AC390">
        <f t="shared" si="61"/>
        <v>0</v>
      </c>
      <c r="AD390" s="2">
        <f t="shared" si="62"/>
        <v>60</v>
      </c>
      <c r="AE390" s="2" t="str">
        <f t="shared" si="63"/>
        <v>HT Under 1.5 Goals</v>
      </c>
      <c r="AF390" s="6"/>
      <c r="AG390" s="6" t="str">
        <f t="shared" si="64"/>
        <v>HT Over 0.5 Goals</v>
      </c>
      <c r="AH390" s="6" t="str">
        <f t="shared" si="65"/>
        <v>NO</v>
      </c>
      <c r="AI390" s="6" t="str">
        <f t="shared" si="66"/>
        <v>NO</v>
      </c>
    </row>
    <row r="391" spans="5:35">
      <c r="E391" s="10"/>
      <c r="F391" s="8"/>
      <c r="G391" s="2"/>
      <c r="H391" s="8"/>
      <c r="I391" s="2"/>
      <c r="J391" s="2"/>
      <c r="K391" s="2"/>
      <c r="L391" s="2"/>
      <c r="M391" s="2"/>
      <c r="N391" s="2"/>
      <c r="O391" s="3"/>
      <c r="P391" s="3"/>
      <c r="Q391" s="2"/>
      <c r="R391" s="2"/>
      <c r="S391" s="2"/>
      <c r="T391" s="2"/>
      <c r="U391" s="44"/>
      <c r="V391" s="44"/>
      <c r="W391" s="20"/>
      <c r="X391" s="20">
        <f t="shared" si="57"/>
        <v>1.25</v>
      </c>
      <c r="Y391" s="11"/>
      <c r="Z391" s="2">
        <f t="shared" si="58"/>
        <v>0</v>
      </c>
      <c r="AA391">
        <f t="shared" si="59"/>
        <v>10</v>
      </c>
      <c r="AB391">
        <f t="shared" si="60"/>
        <v>0</v>
      </c>
      <c r="AC391">
        <f t="shared" si="61"/>
        <v>0</v>
      </c>
      <c r="AD391" s="2">
        <f t="shared" si="62"/>
        <v>60</v>
      </c>
      <c r="AE391" s="2" t="str">
        <f t="shared" si="63"/>
        <v>HT Under 1.5 Goals</v>
      </c>
      <c r="AF391" s="6"/>
      <c r="AG391" s="6" t="str">
        <f t="shared" si="64"/>
        <v>HT Over 0.5 Goals</v>
      </c>
      <c r="AH391" s="6" t="str">
        <f t="shared" si="65"/>
        <v>NO</v>
      </c>
      <c r="AI391" s="6" t="str">
        <f t="shared" si="66"/>
        <v>NO</v>
      </c>
    </row>
    <row r="392" spans="5:35">
      <c r="E392" s="10"/>
      <c r="F392" s="8"/>
      <c r="G392" s="2"/>
      <c r="H392" s="8"/>
      <c r="I392" s="2"/>
      <c r="J392" s="2"/>
      <c r="K392" s="2"/>
      <c r="L392" s="2"/>
      <c r="M392" s="2"/>
      <c r="N392" s="2"/>
      <c r="O392" s="3"/>
      <c r="P392" s="3"/>
      <c r="Q392" s="2"/>
      <c r="R392" s="2"/>
      <c r="S392" s="2"/>
      <c r="T392" s="2"/>
      <c r="U392" s="44"/>
      <c r="V392" s="44"/>
      <c r="W392" s="20"/>
      <c r="X392" s="20">
        <f t="shared" si="57"/>
        <v>1.25</v>
      </c>
      <c r="Y392" s="11"/>
      <c r="Z392" s="2">
        <f t="shared" si="58"/>
        <v>0</v>
      </c>
      <c r="AA392">
        <f t="shared" si="59"/>
        <v>10</v>
      </c>
      <c r="AB392">
        <f t="shared" si="60"/>
        <v>0</v>
      </c>
      <c r="AC392">
        <f t="shared" si="61"/>
        <v>0</v>
      </c>
      <c r="AD392" s="2">
        <f t="shared" si="62"/>
        <v>60</v>
      </c>
      <c r="AE392" s="2" t="str">
        <f t="shared" si="63"/>
        <v>HT Under 1.5 Goals</v>
      </c>
      <c r="AF392" s="6"/>
      <c r="AG392" s="6" t="str">
        <f t="shared" si="64"/>
        <v>HT Over 0.5 Goals</v>
      </c>
      <c r="AH392" s="6" t="str">
        <f t="shared" si="65"/>
        <v>NO</v>
      </c>
      <c r="AI392" s="6" t="str">
        <f t="shared" si="66"/>
        <v>NO</v>
      </c>
    </row>
    <row r="393" spans="5:35">
      <c r="E393" s="10"/>
      <c r="F393" s="8"/>
      <c r="G393" s="2"/>
      <c r="H393" s="8"/>
      <c r="I393" s="2"/>
      <c r="J393" s="2"/>
      <c r="K393" s="2"/>
      <c r="L393" s="2"/>
      <c r="M393" s="2"/>
      <c r="N393" s="2"/>
      <c r="O393" s="3"/>
      <c r="P393" s="3"/>
      <c r="Q393" s="2"/>
      <c r="R393" s="2"/>
      <c r="S393" s="2"/>
      <c r="T393" s="2"/>
      <c r="U393" s="44"/>
      <c r="V393" s="44"/>
      <c r="W393" s="20"/>
      <c r="X393" s="20">
        <f t="shared" si="57"/>
        <v>1.25</v>
      </c>
      <c r="Y393" s="11"/>
      <c r="Z393" s="2">
        <f t="shared" si="58"/>
        <v>0</v>
      </c>
      <c r="AA393">
        <f t="shared" si="59"/>
        <v>10</v>
      </c>
      <c r="AB393">
        <f t="shared" si="60"/>
        <v>0</v>
      </c>
      <c r="AC393">
        <f t="shared" si="61"/>
        <v>0</v>
      </c>
      <c r="AD393" s="2">
        <f t="shared" si="62"/>
        <v>60</v>
      </c>
      <c r="AE393" s="2" t="str">
        <f t="shared" si="63"/>
        <v>HT Under 1.5 Goals</v>
      </c>
      <c r="AF393" s="6"/>
      <c r="AG393" s="6" t="str">
        <f t="shared" si="64"/>
        <v>HT Over 0.5 Goals</v>
      </c>
      <c r="AH393" s="6" t="str">
        <f t="shared" si="65"/>
        <v>NO</v>
      </c>
      <c r="AI393" s="6" t="str">
        <f t="shared" si="66"/>
        <v>NO</v>
      </c>
    </row>
    <row r="394" spans="5:35">
      <c r="E394" s="10"/>
      <c r="F394" s="8"/>
      <c r="G394" s="2"/>
      <c r="H394" s="8"/>
      <c r="I394" s="2"/>
      <c r="J394" s="2"/>
      <c r="K394" s="2"/>
      <c r="L394" s="2"/>
      <c r="M394" s="2"/>
      <c r="N394" s="2"/>
      <c r="O394" s="3"/>
      <c r="P394" s="3"/>
      <c r="Q394" s="2"/>
      <c r="R394" s="2"/>
      <c r="S394" s="2"/>
      <c r="T394" s="2"/>
      <c r="U394" s="44"/>
      <c r="V394" s="44"/>
      <c r="W394" s="20"/>
      <c r="X394" s="20">
        <f t="shared" si="57"/>
        <v>1.25</v>
      </c>
      <c r="Y394" s="11"/>
      <c r="Z394" s="2">
        <f t="shared" si="58"/>
        <v>0</v>
      </c>
      <c r="AA394">
        <f t="shared" si="59"/>
        <v>10</v>
      </c>
      <c r="AB394">
        <f t="shared" si="60"/>
        <v>0</v>
      </c>
      <c r="AC394">
        <f t="shared" si="61"/>
        <v>0</v>
      </c>
      <c r="AD394" s="2">
        <f t="shared" si="62"/>
        <v>60</v>
      </c>
      <c r="AE394" s="2" t="str">
        <f t="shared" si="63"/>
        <v>HT Under 1.5 Goals</v>
      </c>
      <c r="AF394" s="6"/>
      <c r="AG394" s="6" t="str">
        <f t="shared" si="64"/>
        <v>HT Over 0.5 Goals</v>
      </c>
      <c r="AH394" s="6" t="str">
        <f t="shared" si="65"/>
        <v>NO</v>
      </c>
      <c r="AI394" s="6" t="str">
        <f t="shared" si="66"/>
        <v>NO</v>
      </c>
    </row>
    <row r="395" spans="5:35">
      <c r="E395" s="10"/>
      <c r="F395" s="8"/>
      <c r="G395" s="2"/>
      <c r="H395" s="8"/>
      <c r="I395" s="2"/>
      <c r="J395" s="2"/>
      <c r="K395" s="2"/>
      <c r="L395" s="2"/>
      <c r="M395" s="2"/>
      <c r="N395" s="2"/>
      <c r="O395" s="3"/>
      <c r="P395" s="3"/>
      <c r="Q395" s="2"/>
      <c r="R395" s="2"/>
      <c r="S395" s="2"/>
      <c r="T395" s="2"/>
      <c r="U395" s="44"/>
      <c r="V395" s="44"/>
      <c r="W395" s="20"/>
      <c r="X395" s="20">
        <f t="shared" si="57"/>
        <v>1.25</v>
      </c>
      <c r="Y395" s="11"/>
      <c r="Z395" s="2">
        <f t="shared" si="58"/>
        <v>0</v>
      </c>
      <c r="AA395">
        <f t="shared" si="59"/>
        <v>10</v>
      </c>
      <c r="AB395">
        <f t="shared" si="60"/>
        <v>0</v>
      </c>
      <c r="AC395">
        <f t="shared" si="61"/>
        <v>0</v>
      </c>
      <c r="AD395" s="2">
        <f t="shared" si="62"/>
        <v>60</v>
      </c>
      <c r="AE395" s="2" t="str">
        <f t="shared" si="63"/>
        <v>HT Under 1.5 Goals</v>
      </c>
      <c r="AF395" s="6"/>
      <c r="AG395" s="6" t="str">
        <f t="shared" si="64"/>
        <v>HT Over 0.5 Goals</v>
      </c>
      <c r="AH395" s="6" t="str">
        <f t="shared" si="65"/>
        <v>NO</v>
      </c>
      <c r="AI395" s="6" t="str">
        <f t="shared" si="66"/>
        <v>NO</v>
      </c>
    </row>
    <row r="396" spans="5:35">
      <c r="E396" s="10"/>
      <c r="F396" s="8"/>
      <c r="G396" s="2"/>
      <c r="H396" s="8"/>
      <c r="I396" s="2"/>
      <c r="J396" s="2"/>
      <c r="K396" s="2"/>
      <c r="L396" s="2"/>
      <c r="M396" s="2"/>
      <c r="N396" s="2"/>
      <c r="O396" s="3"/>
      <c r="P396" s="3"/>
      <c r="Q396" s="2"/>
      <c r="R396" s="2"/>
      <c r="S396" s="2"/>
      <c r="T396" s="2"/>
      <c r="U396" s="44"/>
      <c r="V396" s="44"/>
      <c r="W396" s="20"/>
      <c r="X396" s="20">
        <f t="shared" si="57"/>
        <v>1.25</v>
      </c>
      <c r="Y396" s="11"/>
      <c r="Z396" s="2">
        <f t="shared" si="58"/>
        <v>0</v>
      </c>
      <c r="AA396">
        <f t="shared" si="59"/>
        <v>10</v>
      </c>
      <c r="AB396">
        <f t="shared" si="60"/>
        <v>0</v>
      </c>
      <c r="AC396">
        <f t="shared" si="61"/>
        <v>0</v>
      </c>
      <c r="AD396" s="2">
        <f t="shared" si="62"/>
        <v>60</v>
      </c>
      <c r="AE396" s="2" t="str">
        <f t="shared" si="63"/>
        <v>HT Under 1.5 Goals</v>
      </c>
      <c r="AF396" s="6"/>
      <c r="AG396" s="6" t="str">
        <f t="shared" si="64"/>
        <v>HT Over 0.5 Goals</v>
      </c>
      <c r="AH396" s="6" t="str">
        <f t="shared" si="65"/>
        <v>NO</v>
      </c>
      <c r="AI396" s="6" t="str">
        <f t="shared" si="66"/>
        <v>NO</v>
      </c>
    </row>
    <row r="397" spans="5:35">
      <c r="E397" s="10"/>
      <c r="F397" s="8"/>
      <c r="G397" s="2"/>
      <c r="H397" s="8"/>
      <c r="I397" s="2"/>
      <c r="J397" s="2"/>
      <c r="K397" s="2"/>
      <c r="L397" s="2"/>
      <c r="M397" s="2"/>
      <c r="N397" s="2"/>
      <c r="O397" s="3"/>
      <c r="P397" s="3"/>
      <c r="Q397" s="2"/>
      <c r="R397" s="2"/>
      <c r="S397" s="2"/>
      <c r="T397" s="2"/>
      <c r="U397" s="44"/>
      <c r="V397" s="44"/>
      <c r="W397" s="20"/>
      <c r="X397" s="20">
        <f t="shared" si="57"/>
        <v>1.25</v>
      </c>
      <c r="Y397" s="11"/>
      <c r="Z397" s="2">
        <f t="shared" si="58"/>
        <v>0</v>
      </c>
      <c r="AA397">
        <f t="shared" si="59"/>
        <v>10</v>
      </c>
      <c r="AB397">
        <f t="shared" si="60"/>
        <v>0</v>
      </c>
      <c r="AC397">
        <f t="shared" si="61"/>
        <v>0</v>
      </c>
      <c r="AD397" s="2">
        <f t="shared" si="62"/>
        <v>60</v>
      </c>
      <c r="AE397" s="2" t="str">
        <f t="shared" si="63"/>
        <v>HT Under 1.5 Goals</v>
      </c>
      <c r="AF397" s="6"/>
      <c r="AG397" s="6" t="str">
        <f t="shared" si="64"/>
        <v>HT Over 0.5 Goals</v>
      </c>
      <c r="AH397" s="6" t="str">
        <f t="shared" si="65"/>
        <v>NO</v>
      </c>
      <c r="AI397" s="6" t="str">
        <f t="shared" si="66"/>
        <v>NO</v>
      </c>
    </row>
    <row r="398" spans="5:35">
      <c r="E398" s="10"/>
      <c r="F398" s="8"/>
      <c r="G398" s="2"/>
      <c r="H398" s="8"/>
      <c r="I398" s="2"/>
      <c r="J398" s="2"/>
      <c r="K398" s="2"/>
      <c r="L398" s="2"/>
      <c r="M398" s="2"/>
      <c r="N398" s="2"/>
      <c r="O398" s="3"/>
      <c r="P398" s="3"/>
      <c r="Q398" s="2"/>
      <c r="R398" s="2"/>
      <c r="S398" s="2"/>
      <c r="T398" s="2"/>
      <c r="U398" s="44"/>
      <c r="V398" s="44"/>
      <c r="W398" s="20"/>
      <c r="X398" s="20">
        <f t="shared" si="57"/>
        <v>1.25</v>
      </c>
      <c r="Y398" s="11"/>
      <c r="Z398" s="2">
        <f t="shared" si="58"/>
        <v>0</v>
      </c>
      <c r="AA398">
        <f t="shared" si="59"/>
        <v>10</v>
      </c>
      <c r="AB398">
        <f t="shared" si="60"/>
        <v>0</v>
      </c>
      <c r="AC398">
        <f t="shared" si="61"/>
        <v>0</v>
      </c>
      <c r="AD398" s="2">
        <f t="shared" si="62"/>
        <v>60</v>
      </c>
      <c r="AE398" s="2" t="str">
        <f t="shared" si="63"/>
        <v>HT Under 1.5 Goals</v>
      </c>
      <c r="AF398" s="6"/>
      <c r="AG398" s="6" t="str">
        <f t="shared" si="64"/>
        <v>HT Over 0.5 Goals</v>
      </c>
      <c r="AH398" s="6" t="str">
        <f t="shared" si="65"/>
        <v>NO</v>
      </c>
      <c r="AI398" s="6" t="str">
        <f t="shared" si="66"/>
        <v>NO</v>
      </c>
    </row>
    <row r="399" spans="5:35">
      <c r="E399" s="10"/>
      <c r="F399" s="8"/>
      <c r="G399" s="2"/>
      <c r="H399" s="8"/>
      <c r="I399" s="2"/>
      <c r="J399" s="2"/>
      <c r="K399" s="2"/>
      <c r="L399" s="2"/>
      <c r="M399" s="2"/>
      <c r="N399" s="2"/>
      <c r="O399" s="3"/>
      <c r="P399" s="3"/>
      <c r="Q399" s="2"/>
      <c r="R399" s="2"/>
      <c r="S399" s="2"/>
      <c r="T399" s="2"/>
      <c r="U399" s="44"/>
      <c r="V399" s="44"/>
      <c r="W399" s="20"/>
      <c r="X399" s="20">
        <f t="shared" si="57"/>
        <v>1.25</v>
      </c>
      <c r="Y399" s="11"/>
      <c r="Z399" s="2">
        <f t="shared" si="58"/>
        <v>0</v>
      </c>
      <c r="AA399">
        <f t="shared" si="59"/>
        <v>10</v>
      </c>
      <c r="AB399">
        <f t="shared" si="60"/>
        <v>0</v>
      </c>
      <c r="AC399">
        <f t="shared" si="61"/>
        <v>0</v>
      </c>
      <c r="AD399" s="2">
        <f t="shared" si="62"/>
        <v>60</v>
      </c>
      <c r="AE399" s="2" t="str">
        <f t="shared" si="63"/>
        <v>HT Under 1.5 Goals</v>
      </c>
      <c r="AF399" s="6"/>
      <c r="AG399" s="6" t="str">
        <f t="shared" si="64"/>
        <v>HT Over 0.5 Goals</v>
      </c>
      <c r="AH399" s="6" t="str">
        <f t="shared" si="65"/>
        <v>NO</v>
      </c>
      <c r="AI399" s="6" t="str">
        <f t="shared" si="66"/>
        <v>NO</v>
      </c>
    </row>
    <row r="400" spans="5:35">
      <c r="E400" s="10"/>
      <c r="F400" s="8"/>
      <c r="G400" s="2"/>
      <c r="H400" s="8"/>
      <c r="I400" s="2"/>
      <c r="J400" s="2"/>
      <c r="K400" s="2"/>
      <c r="L400" s="2"/>
      <c r="M400" s="2"/>
      <c r="N400" s="2"/>
      <c r="O400" s="3"/>
      <c r="P400" s="3"/>
      <c r="Q400" s="2"/>
      <c r="R400" s="2"/>
      <c r="S400" s="2"/>
      <c r="T400" s="2"/>
      <c r="U400" s="44"/>
      <c r="V400" s="44"/>
      <c r="W400" s="20"/>
      <c r="X400" s="20">
        <f t="shared" si="57"/>
        <v>1.25</v>
      </c>
      <c r="Y400" s="11"/>
      <c r="Z400" s="2">
        <f t="shared" si="58"/>
        <v>0</v>
      </c>
      <c r="AA400">
        <f t="shared" si="59"/>
        <v>10</v>
      </c>
      <c r="AB400">
        <f t="shared" si="60"/>
        <v>0</v>
      </c>
      <c r="AC400">
        <f t="shared" si="61"/>
        <v>0</v>
      </c>
      <c r="AD400" s="2">
        <f t="shared" si="62"/>
        <v>60</v>
      </c>
      <c r="AE400" s="2" t="str">
        <f t="shared" si="63"/>
        <v>HT Under 1.5 Goals</v>
      </c>
      <c r="AF400" s="6"/>
      <c r="AG400" s="6" t="str">
        <f t="shared" si="64"/>
        <v>HT Over 0.5 Goals</v>
      </c>
      <c r="AH400" s="6" t="str">
        <f t="shared" si="65"/>
        <v>NO</v>
      </c>
      <c r="AI400" s="6" t="str">
        <f t="shared" si="66"/>
        <v>NO</v>
      </c>
    </row>
    <row r="401" spans="5:35">
      <c r="E401" s="10"/>
      <c r="F401" s="8"/>
      <c r="G401" s="2"/>
      <c r="H401" s="8"/>
      <c r="I401" s="2"/>
      <c r="J401" s="2"/>
      <c r="K401" s="2"/>
      <c r="L401" s="2"/>
      <c r="M401" s="2"/>
      <c r="N401" s="2"/>
      <c r="O401" s="3"/>
      <c r="P401" s="3"/>
      <c r="Q401" s="2"/>
      <c r="R401" s="2"/>
      <c r="S401" s="2"/>
      <c r="T401" s="2"/>
      <c r="U401" s="44"/>
      <c r="V401" s="44"/>
      <c r="W401" s="20"/>
      <c r="X401" s="20">
        <f t="shared" si="57"/>
        <v>1.25</v>
      </c>
      <c r="Y401" s="11"/>
      <c r="Z401" s="2">
        <f t="shared" si="58"/>
        <v>0</v>
      </c>
      <c r="AA401">
        <f t="shared" si="59"/>
        <v>10</v>
      </c>
      <c r="AB401">
        <f t="shared" si="60"/>
        <v>0</v>
      </c>
      <c r="AC401">
        <f t="shared" si="61"/>
        <v>0</v>
      </c>
      <c r="AD401" s="2">
        <f t="shared" si="62"/>
        <v>60</v>
      </c>
      <c r="AE401" s="2" t="str">
        <f t="shared" si="63"/>
        <v>HT Under 1.5 Goals</v>
      </c>
      <c r="AF401" s="6"/>
      <c r="AG401" s="6" t="str">
        <f t="shared" si="64"/>
        <v>HT Over 0.5 Goals</v>
      </c>
      <c r="AH401" s="6" t="str">
        <f t="shared" si="65"/>
        <v>NO</v>
      </c>
      <c r="AI401" s="6" t="str">
        <f t="shared" si="66"/>
        <v>NO</v>
      </c>
    </row>
    <row r="402" spans="5:35">
      <c r="E402" s="10"/>
      <c r="F402" s="8"/>
      <c r="G402" s="2"/>
      <c r="H402" s="8"/>
      <c r="I402" s="2"/>
      <c r="J402" s="2"/>
      <c r="K402" s="2"/>
      <c r="L402" s="2"/>
      <c r="M402" s="2"/>
      <c r="N402" s="2"/>
      <c r="O402" s="3"/>
      <c r="P402" s="3"/>
      <c r="Q402" s="2"/>
      <c r="R402" s="2"/>
      <c r="S402" s="2"/>
      <c r="T402" s="2"/>
      <c r="U402" s="44"/>
      <c r="V402" s="44"/>
      <c r="W402" s="20"/>
      <c r="X402" s="20">
        <f t="shared" si="57"/>
        <v>1.25</v>
      </c>
      <c r="Y402" s="11"/>
      <c r="Z402" s="2">
        <f t="shared" si="58"/>
        <v>0</v>
      </c>
      <c r="AA402">
        <f t="shared" si="59"/>
        <v>10</v>
      </c>
      <c r="AB402">
        <f t="shared" si="60"/>
        <v>0</v>
      </c>
      <c r="AC402">
        <f t="shared" si="61"/>
        <v>0</v>
      </c>
      <c r="AD402" s="2">
        <f t="shared" si="62"/>
        <v>60</v>
      </c>
      <c r="AE402" s="2" t="str">
        <f t="shared" si="63"/>
        <v>HT Under 1.5 Goals</v>
      </c>
      <c r="AF402" s="6"/>
      <c r="AG402" s="6" t="str">
        <f t="shared" si="64"/>
        <v>HT Over 0.5 Goals</v>
      </c>
      <c r="AH402" s="6" t="str">
        <f t="shared" si="65"/>
        <v>NO</v>
      </c>
      <c r="AI402" s="6" t="str">
        <f t="shared" si="66"/>
        <v>NO</v>
      </c>
    </row>
    <row r="403" spans="5:35">
      <c r="E403" s="10"/>
      <c r="F403" s="8"/>
      <c r="G403" s="2"/>
      <c r="H403" s="8"/>
      <c r="I403" s="2"/>
      <c r="J403" s="2"/>
      <c r="K403" s="2"/>
      <c r="L403" s="2"/>
      <c r="M403" s="2"/>
      <c r="N403" s="2"/>
      <c r="O403" s="3"/>
      <c r="P403" s="3"/>
      <c r="Q403" s="2"/>
      <c r="R403" s="2"/>
      <c r="S403" s="2"/>
      <c r="T403" s="2"/>
      <c r="U403" s="44"/>
      <c r="V403" s="44"/>
      <c r="W403" s="20"/>
      <c r="X403" s="20">
        <f t="shared" si="57"/>
        <v>1.25</v>
      </c>
      <c r="Y403" s="11"/>
      <c r="Z403" s="2">
        <f t="shared" si="58"/>
        <v>0</v>
      </c>
      <c r="AA403">
        <f t="shared" si="59"/>
        <v>10</v>
      </c>
      <c r="AB403">
        <f t="shared" si="60"/>
        <v>0</v>
      </c>
      <c r="AC403">
        <f t="shared" si="61"/>
        <v>0</v>
      </c>
      <c r="AD403" s="2">
        <f t="shared" si="62"/>
        <v>60</v>
      </c>
      <c r="AE403" s="2" t="str">
        <f t="shared" si="63"/>
        <v>HT Under 1.5 Goals</v>
      </c>
      <c r="AF403" s="6"/>
      <c r="AG403" s="6" t="str">
        <f t="shared" si="64"/>
        <v>HT Over 0.5 Goals</v>
      </c>
      <c r="AH403" s="6" t="str">
        <f t="shared" si="65"/>
        <v>NO</v>
      </c>
      <c r="AI403" s="6" t="str">
        <f t="shared" si="66"/>
        <v>NO</v>
      </c>
    </row>
    <row r="404" spans="5:35">
      <c r="E404" s="10"/>
      <c r="F404" s="8"/>
      <c r="G404" s="2"/>
      <c r="H404" s="8"/>
      <c r="I404" s="2"/>
      <c r="J404" s="2"/>
      <c r="K404" s="2"/>
      <c r="L404" s="2"/>
      <c r="M404" s="2"/>
      <c r="N404" s="2"/>
      <c r="O404" s="3"/>
      <c r="P404" s="3"/>
      <c r="Q404" s="2"/>
      <c r="R404" s="2"/>
      <c r="S404" s="2"/>
      <c r="T404" s="2"/>
      <c r="U404" s="44"/>
      <c r="V404" s="44"/>
      <c r="W404" s="20"/>
      <c r="X404" s="20">
        <f t="shared" si="57"/>
        <v>1.25</v>
      </c>
      <c r="Y404" s="11"/>
      <c r="Z404" s="2">
        <f t="shared" si="58"/>
        <v>0</v>
      </c>
      <c r="AA404">
        <f t="shared" si="59"/>
        <v>10</v>
      </c>
      <c r="AB404">
        <f t="shared" si="60"/>
        <v>0</v>
      </c>
      <c r="AC404">
        <f t="shared" si="61"/>
        <v>0</v>
      </c>
      <c r="AD404" s="2">
        <f t="shared" si="62"/>
        <v>60</v>
      </c>
      <c r="AE404" s="2" t="str">
        <f t="shared" si="63"/>
        <v>HT Under 1.5 Goals</v>
      </c>
      <c r="AF404" s="6"/>
      <c r="AG404" s="6" t="str">
        <f t="shared" si="64"/>
        <v>HT Over 0.5 Goals</v>
      </c>
      <c r="AH404" s="6" t="str">
        <f t="shared" si="65"/>
        <v>NO</v>
      </c>
      <c r="AI404" s="6" t="str">
        <f t="shared" si="66"/>
        <v>NO</v>
      </c>
    </row>
    <row r="405" spans="5:35">
      <c r="E405" s="10"/>
      <c r="F405" s="8"/>
      <c r="G405" s="2"/>
      <c r="H405" s="8"/>
      <c r="I405" s="2"/>
      <c r="J405" s="2"/>
      <c r="K405" s="2"/>
      <c r="L405" s="2"/>
      <c r="M405" s="2"/>
      <c r="N405" s="2"/>
      <c r="O405" s="3"/>
      <c r="P405" s="3"/>
      <c r="Q405" s="2"/>
      <c r="R405" s="2"/>
      <c r="S405" s="2"/>
      <c r="T405" s="2"/>
      <c r="U405" s="44"/>
      <c r="V405" s="44"/>
      <c r="W405" s="20"/>
      <c r="X405" s="20">
        <f t="shared" si="57"/>
        <v>1.25</v>
      </c>
      <c r="Y405" s="11"/>
      <c r="Z405" s="2">
        <f t="shared" si="58"/>
        <v>0</v>
      </c>
      <c r="AA405">
        <f t="shared" si="59"/>
        <v>10</v>
      </c>
      <c r="AB405">
        <f t="shared" si="60"/>
        <v>0</v>
      </c>
      <c r="AC405">
        <f t="shared" si="61"/>
        <v>0</v>
      </c>
      <c r="AD405" s="2">
        <f t="shared" si="62"/>
        <v>60</v>
      </c>
      <c r="AE405" s="2" t="str">
        <f t="shared" si="63"/>
        <v>HT Under 1.5 Goals</v>
      </c>
      <c r="AF405" s="6"/>
      <c r="AG405" s="6" t="str">
        <f t="shared" si="64"/>
        <v>HT Over 0.5 Goals</v>
      </c>
      <c r="AH405" s="6" t="str">
        <f t="shared" si="65"/>
        <v>NO</v>
      </c>
      <c r="AI405" s="6" t="str">
        <f t="shared" si="66"/>
        <v>NO</v>
      </c>
    </row>
    <row r="406" spans="5:35">
      <c r="E406" s="10"/>
      <c r="F406" s="8"/>
      <c r="G406" s="2"/>
      <c r="H406" s="8"/>
      <c r="I406" s="2"/>
      <c r="J406" s="2"/>
      <c r="K406" s="2"/>
      <c r="L406" s="2"/>
      <c r="M406" s="2"/>
      <c r="N406" s="2"/>
      <c r="O406" s="3"/>
      <c r="P406" s="3"/>
      <c r="Q406" s="2"/>
      <c r="R406" s="2"/>
      <c r="S406" s="2"/>
      <c r="T406" s="2"/>
      <c r="U406" s="44"/>
      <c r="V406" s="44"/>
      <c r="W406" s="20"/>
      <c r="X406" s="20">
        <f t="shared" si="57"/>
        <v>1.25</v>
      </c>
      <c r="Y406" s="11"/>
      <c r="Z406" s="2">
        <f t="shared" si="58"/>
        <v>0</v>
      </c>
      <c r="AA406">
        <f t="shared" si="59"/>
        <v>10</v>
      </c>
      <c r="AB406">
        <f t="shared" si="60"/>
        <v>0</v>
      </c>
      <c r="AC406">
        <f t="shared" si="61"/>
        <v>0</v>
      </c>
      <c r="AD406" s="2">
        <f t="shared" si="62"/>
        <v>60</v>
      </c>
      <c r="AE406" s="2" t="str">
        <f t="shared" si="63"/>
        <v>HT Under 1.5 Goals</v>
      </c>
      <c r="AF406" s="6"/>
      <c r="AG406" s="6" t="str">
        <f t="shared" si="64"/>
        <v>HT Over 0.5 Goals</v>
      </c>
      <c r="AH406" s="6" t="str">
        <f t="shared" si="65"/>
        <v>NO</v>
      </c>
      <c r="AI406" s="6" t="str">
        <f t="shared" si="66"/>
        <v>NO</v>
      </c>
    </row>
    <row r="407" spans="5:35">
      <c r="E407" s="10"/>
      <c r="F407" s="8"/>
      <c r="G407" s="2"/>
      <c r="H407" s="8"/>
      <c r="I407" s="2"/>
      <c r="J407" s="2"/>
      <c r="K407" s="2"/>
      <c r="L407" s="2"/>
      <c r="M407" s="2"/>
      <c r="N407" s="2"/>
      <c r="O407" s="3"/>
      <c r="P407" s="3"/>
      <c r="Q407" s="2"/>
      <c r="R407" s="2"/>
      <c r="S407" s="2"/>
      <c r="T407" s="2"/>
      <c r="U407" s="44"/>
      <c r="V407" s="44"/>
      <c r="W407" s="20"/>
      <c r="X407" s="20">
        <f t="shared" si="57"/>
        <v>1.25</v>
      </c>
      <c r="Y407" s="11"/>
      <c r="Z407" s="2">
        <f t="shared" si="58"/>
        <v>0</v>
      </c>
      <c r="AA407">
        <f t="shared" si="59"/>
        <v>10</v>
      </c>
      <c r="AB407">
        <f t="shared" si="60"/>
        <v>0</v>
      </c>
      <c r="AC407">
        <f t="shared" si="61"/>
        <v>0</v>
      </c>
      <c r="AD407" s="2">
        <f t="shared" si="62"/>
        <v>60</v>
      </c>
      <c r="AE407" s="2" t="str">
        <f t="shared" si="63"/>
        <v>HT Under 1.5 Goals</v>
      </c>
      <c r="AF407" s="6"/>
      <c r="AG407" s="6" t="str">
        <f t="shared" si="64"/>
        <v>HT Over 0.5 Goals</v>
      </c>
      <c r="AH407" s="6" t="str">
        <f t="shared" si="65"/>
        <v>NO</v>
      </c>
      <c r="AI407" s="6" t="str">
        <f t="shared" si="66"/>
        <v>NO</v>
      </c>
    </row>
    <row r="408" spans="5:35">
      <c r="E408" s="10"/>
      <c r="F408" s="8"/>
      <c r="G408" s="2"/>
      <c r="H408" s="8"/>
      <c r="I408" s="2"/>
      <c r="J408" s="2"/>
      <c r="K408" s="2"/>
      <c r="L408" s="2"/>
      <c r="M408" s="2"/>
      <c r="N408" s="2"/>
      <c r="O408" s="3"/>
      <c r="P408" s="3"/>
      <c r="Q408" s="2"/>
      <c r="R408" s="2"/>
      <c r="S408" s="2"/>
      <c r="T408" s="2"/>
      <c r="U408" s="44"/>
      <c r="V408" s="44"/>
      <c r="W408" s="20"/>
      <c r="X408" s="20">
        <f t="shared" si="57"/>
        <v>1.25</v>
      </c>
      <c r="Y408" s="11"/>
      <c r="Z408" s="2">
        <f t="shared" si="58"/>
        <v>0</v>
      </c>
      <c r="AA408">
        <f t="shared" si="59"/>
        <v>10</v>
      </c>
      <c r="AB408">
        <f t="shared" si="60"/>
        <v>0</v>
      </c>
      <c r="AC408">
        <f t="shared" si="61"/>
        <v>0</v>
      </c>
      <c r="AD408" s="2">
        <f t="shared" si="62"/>
        <v>60</v>
      </c>
      <c r="AE408" s="2" t="str">
        <f t="shared" si="63"/>
        <v>HT Under 1.5 Goals</v>
      </c>
      <c r="AF408" s="6"/>
      <c r="AG408" s="6" t="str">
        <f t="shared" si="64"/>
        <v>HT Over 0.5 Goals</v>
      </c>
      <c r="AH408" s="6" t="str">
        <f t="shared" si="65"/>
        <v>NO</v>
      </c>
      <c r="AI408" s="6" t="str">
        <f t="shared" si="66"/>
        <v>NO</v>
      </c>
    </row>
    <row r="409" spans="5:35">
      <c r="E409" s="10"/>
      <c r="F409" s="8"/>
      <c r="G409" s="2"/>
      <c r="H409" s="8"/>
      <c r="I409" s="2"/>
      <c r="J409" s="2"/>
      <c r="K409" s="2"/>
      <c r="L409" s="2"/>
      <c r="M409" s="2"/>
      <c r="N409" s="2"/>
      <c r="O409" s="3"/>
      <c r="P409" s="3"/>
      <c r="Q409" s="2"/>
      <c r="R409" s="2"/>
      <c r="S409" s="2"/>
      <c r="T409" s="2"/>
      <c r="U409" s="44"/>
      <c r="V409" s="44"/>
      <c r="W409" s="20"/>
      <c r="X409" s="20">
        <f t="shared" si="57"/>
        <v>1.25</v>
      </c>
      <c r="Y409" s="11"/>
      <c r="Z409" s="2">
        <f t="shared" si="58"/>
        <v>0</v>
      </c>
      <c r="AA409">
        <f t="shared" si="59"/>
        <v>10</v>
      </c>
      <c r="AB409">
        <f t="shared" si="60"/>
        <v>0</v>
      </c>
      <c r="AC409">
        <f t="shared" si="61"/>
        <v>0</v>
      </c>
      <c r="AD409" s="2">
        <f t="shared" si="62"/>
        <v>60</v>
      </c>
      <c r="AE409" s="2" t="str">
        <f t="shared" si="63"/>
        <v>HT Under 1.5 Goals</v>
      </c>
      <c r="AF409" s="6"/>
      <c r="AG409" s="6" t="str">
        <f t="shared" si="64"/>
        <v>HT Over 0.5 Goals</v>
      </c>
      <c r="AH409" s="6" t="str">
        <f t="shared" si="65"/>
        <v>NO</v>
      </c>
      <c r="AI409" s="6" t="str">
        <f t="shared" si="66"/>
        <v>NO</v>
      </c>
    </row>
    <row r="410" spans="5:35">
      <c r="E410" s="10"/>
      <c r="F410" s="8"/>
      <c r="G410" s="2"/>
      <c r="H410" s="8"/>
      <c r="I410" s="2"/>
      <c r="J410" s="2"/>
      <c r="K410" s="2"/>
      <c r="L410" s="2"/>
      <c r="M410" s="2"/>
      <c r="N410" s="2"/>
      <c r="O410" s="3"/>
      <c r="P410" s="3"/>
      <c r="Q410" s="2"/>
      <c r="R410" s="2"/>
      <c r="S410" s="2"/>
      <c r="T410" s="2"/>
      <c r="U410" s="44"/>
      <c r="V410" s="44"/>
      <c r="W410" s="20"/>
      <c r="X410" s="20">
        <f t="shared" si="57"/>
        <v>1.25</v>
      </c>
      <c r="Y410" s="11"/>
      <c r="Z410" s="2">
        <f t="shared" si="58"/>
        <v>0</v>
      </c>
      <c r="AA410">
        <f t="shared" si="59"/>
        <v>10</v>
      </c>
      <c r="AB410">
        <f t="shared" si="60"/>
        <v>0</v>
      </c>
      <c r="AC410">
        <f t="shared" si="61"/>
        <v>0</v>
      </c>
      <c r="AD410" s="2">
        <f t="shared" si="62"/>
        <v>60</v>
      </c>
      <c r="AE410" s="2" t="str">
        <f t="shared" si="63"/>
        <v>HT Under 1.5 Goals</v>
      </c>
      <c r="AF410" s="6"/>
      <c r="AG410" s="6" t="str">
        <f t="shared" si="64"/>
        <v>HT Over 0.5 Goals</v>
      </c>
      <c r="AH410" s="6" t="str">
        <f t="shared" si="65"/>
        <v>NO</v>
      </c>
      <c r="AI410" s="6" t="str">
        <f t="shared" si="66"/>
        <v>NO</v>
      </c>
    </row>
    <row r="411" spans="5:35">
      <c r="E411" s="10"/>
      <c r="F411" s="8"/>
      <c r="G411" s="2"/>
      <c r="H411" s="8"/>
      <c r="I411" s="2"/>
      <c r="J411" s="2"/>
      <c r="K411" s="2"/>
      <c r="L411" s="2"/>
      <c r="M411" s="2"/>
      <c r="N411" s="2"/>
      <c r="O411" s="3"/>
      <c r="P411" s="3"/>
      <c r="Q411" s="2"/>
      <c r="R411" s="2"/>
      <c r="S411" s="2"/>
      <c r="T411" s="2"/>
      <c r="U411" s="44"/>
      <c r="V411" s="44"/>
      <c r="W411" s="20"/>
      <c r="X411" s="20">
        <f t="shared" si="57"/>
        <v>1.25</v>
      </c>
      <c r="Y411" s="11"/>
      <c r="Z411" s="2">
        <f t="shared" si="58"/>
        <v>0</v>
      </c>
      <c r="AA411">
        <f t="shared" si="59"/>
        <v>10</v>
      </c>
      <c r="AB411">
        <f t="shared" si="60"/>
        <v>0</v>
      </c>
      <c r="AC411">
        <f t="shared" si="61"/>
        <v>0</v>
      </c>
      <c r="AD411" s="2">
        <f t="shared" si="62"/>
        <v>60</v>
      </c>
      <c r="AE411" s="2" t="str">
        <f t="shared" si="63"/>
        <v>HT Under 1.5 Goals</v>
      </c>
      <c r="AF411" s="6"/>
      <c r="AG411" s="6" t="str">
        <f t="shared" si="64"/>
        <v>HT Over 0.5 Goals</v>
      </c>
      <c r="AH411" s="6" t="str">
        <f t="shared" si="65"/>
        <v>NO</v>
      </c>
      <c r="AI411" s="6" t="str">
        <f t="shared" si="66"/>
        <v>NO</v>
      </c>
    </row>
    <row r="412" spans="5:35">
      <c r="E412" s="10"/>
      <c r="F412" s="8"/>
      <c r="G412" s="2"/>
      <c r="H412" s="8"/>
      <c r="I412" s="2"/>
      <c r="J412" s="2"/>
      <c r="K412" s="2"/>
      <c r="L412" s="2"/>
      <c r="M412" s="2"/>
      <c r="N412" s="2"/>
      <c r="O412" s="3"/>
      <c r="P412" s="3"/>
      <c r="Q412" s="2"/>
      <c r="R412" s="2"/>
      <c r="S412" s="2"/>
      <c r="T412" s="2"/>
      <c r="U412" s="44"/>
      <c r="V412" s="44"/>
      <c r="W412" s="20"/>
      <c r="X412" s="20">
        <f t="shared" si="57"/>
        <v>1.25</v>
      </c>
      <c r="Y412" s="11"/>
      <c r="Z412" s="2">
        <f t="shared" si="58"/>
        <v>0</v>
      </c>
      <c r="AA412">
        <f t="shared" si="59"/>
        <v>10</v>
      </c>
      <c r="AB412">
        <f t="shared" si="60"/>
        <v>0</v>
      </c>
      <c r="AC412">
        <f t="shared" si="61"/>
        <v>0</v>
      </c>
      <c r="AD412" s="2">
        <f t="shared" si="62"/>
        <v>60</v>
      </c>
      <c r="AE412" s="2" t="str">
        <f t="shared" si="63"/>
        <v>HT Under 1.5 Goals</v>
      </c>
      <c r="AF412" s="6"/>
      <c r="AG412" s="6" t="str">
        <f t="shared" si="64"/>
        <v>HT Over 0.5 Goals</v>
      </c>
      <c r="AH412" s="6" t="str">
        <f t="shared" si="65"/>
        <v>NO</v>
      </c>
      <c r="AI412" s="6" t="str">
        <f t="shared" si="66"/>
        <v>NO</v>
      </c>
    </row>
    <row r="413" spans="5:35">
      <c r="E413" s="10"/>
      <c r="F413" s="8"/>
      <c r="G413" s="2"/>
      <c r="H413" s="8"/>
      <c r="I413" s="2"/>
      <c r="J413" s="2"/>
      <c r="K413" s="2"/>
      <c r="L413" s="2"/>
      <c r="M413" s="2"/>
      <c r="N413" s="2"/>
      <c r="O413" s="3"/>
      <c r="P413" s="3"/>
      <c r="Q413" s="2"/>
      <c r="R413" s="2"/>
      <c r="S413" s="2"/>
      <c r="T413" s="2"/>
      <c r="U413" s="44"/>
      <c r="V413" s="44"/>
      <c r="W413" s="20"/>
      <c r="X413" s="20">
        <f t="shared" si="57"/>
        <v>1.25</v>
      </c>
      <c r="Y413" s="11"/>
      <c r="Z413" s="2">
        <f t="shared" si="58"/>
        <v>0</v>
      </c>
      <c r="AA413">
        <f t="shared" si="59"/>
        <v>10</v>
      </c>
      <c r="AB413">
        <f t="shared" si="60"/>
        <v>0</v>
      </c>
      <c r="AC413">
        <f t="shared" si="61"/>
        <v>0</v>
      </c>
      <c r="AD413" s="2">
        <f t="shared" si="62"/>
        <v>60</v>
      </c>
      <c r="AE413" s="2" t="str">
        <f t="shared" si="63"/>
        <v>HT Under 1.5 Goals</v>
      </c>
      <c r="AF413" s="6"/>
      <c r="AG413" s="6" t="str">
        <f t="shared" si="64"/>
        <v>HT Over 0.5 Goals</v>
      </c>
      <c r="AH413" s="6" t="str">
        <f t="shared" si="65"/>
        <v>NO</v>
      </c>
      <c r="AI413" s="6" t="str">
        <f t="shared" si="66"/>
        <v>NO</v>
      </c>
    </row>
    <row r="414" spans="5:35">
      <c r="E414" s="10"/>
      <c r="F414" s="8"/>
      <c r="G414" s="2"/>
      <c r="H414" s="8"/>
      <c r="I414" s="2"/>
      <c r="J414" s="2"/>
      <c r="K414" s="2"/>
      <c r="L414" s="2"/>
      <c r="M414" s="2"/>
      <c r="N414" s="2"/>
      <c r="O414" s="3"/>
      <c r="P414" s="3"/>
      <c r="Q414" s="2"/>
      <c r="R414" s="2"/>
      <c r="S414" s="2"/>
      <c r="T414" s="2"/>
      <c r="U414" s="44"/>
      <c r="V414" s="44"/>
      <c r="W414" s="20"/>
      <c r="X414" s="20">
        <f t="shared" si="57"/>
        <v>1.25</v>
      </c>
      <c r="Y414" s="11"/>
      <c r="Z414" s="2">
        <f t="shared" si="58"/>
        <v>0</v>
      </c>
      <c r="AA414">
        <f t="shared" si="59"/>
        <v>10</v>
      </c>
      <c r="AB414">
        <f t="shared" si="60"/>
        <v>0</v>
      </c>
      <c r="AC414">
        <f t="shared" si="61"/>
        <v>0</v>
      </c>
      <c r="AD414" s="2">
        <f t="shared" si="62"/>
        <v>60</v>
      </c>
      <c r="AE414" s="2" t="str">
        <f t="shared" si="63"/>
        <v>HT Under 1.5 Goals</v>
      </c>
      <c r="AF414" s="6"/>
      <c r="AG414" s="6" t="str">
        <f t="shared" si="64"/>
        <v>HT Over 0.5 Goals</v>
      </c>
      <c r="AH414" s="6" t="str">
        <f t="shared" si="65"/>
        <v>NO</v>
      </c>
      <c r="AI414" s="6" t="str">
        <f t="shared" si="66"/>
        <v>NO</v>
      </c>
    </row>
    <row r="415" spans="5:35">
      <c r="E415" s="10"/>
      <c r="F415" s="8"/>
      <c r="G415" s="2"/>
      <c r="H415" s="8"/>
      <c r="I415" s="2"/>
      <c r="J415" s="2"/>
      <c r="K415" s="2"/>
      <c r="L415" s="2"/>
      <c r="M415" s="2"/>
      <c r="N415" s="2"/>
      <c r="O415" s="3"/>
      <c r="P415" s="3"/>
      <c r="Q415" s="2"/>
      <c r="R415" s="2"/>
      <c r="S415" s="2"/>
      <c r="T415" s="2"/>
      <c r="U415" s="44"/>
      <c r="V415" s="44"/>
      <c r="W415" s="20"/>
      <c r="X415" s="20">
        <f t="shared" si="57"/>
        <v>1.25</v>
      </c>
      <c r="Y415" s="11"/>
      <c r="Z415" s="2">
        <f t="shared" si="58"/>
        <v>0</v>
      </c>
      <c r="AA415">
        <f t="shared" si="59"/>
        <v>10</v>
      </c>
      <c r="AB415">
        <f t="shared" si="60"/>
        <v>0</v>
      </c>
      <c r="AC415">
        <f t="shared" si="61"/>
        <v>0</v>
      </c>
      <c r="AD415" s="2">
        <f t="shared" si="62"/>
        <v>60</v>
      </c>
      <c r="AE415" s="2" t="str">
        <f t="shared" si="63"/>
        <v>HT Under 1.5 Goals</v>
      </c>
      <c r="AF415" s="6"/>
      <c r="AG415" s="6" t="str">
        <f t="shared" si="64"/>
        <v>HT Over 0.5 Goals</v>
      </c>
      <c r="AH415" s="6" t="str">
        <f t="shared" si="65"/>
        <v>NO</v>
      </c>
      <c r="AI415" s="6" t="str">
        <f t="shared" si="66"/>
        <v>NO</v>
      </c>
    </row>
    <row r="416" spans="5:35">
      <c r="E416" s="10"/>
      <c r="F416" s="8"/>
      <c r="G416" s="2"/>
      <c r="H416" s="8"/>
      <c r="I416" s="2"/>
      <c r="J416" s="2"/>
      <c r="K416" s="2"/>
      <c r="L416" s="2"/>
      <c r="M416" s="2"/>
      <c r="N416" s="2"/>
      <c r="O416" s="3"/>
      <c r="P416" s="3"/>
      <c r="Q416" s="2"/>
      <c r="R416" s="2"/>
      <c r="S416" s="2"/>
      <c r="T416" s="2"/>
      <c r="U416" s="44"/>
      <c r="V416" s="44"/>
      <c r="W416" s="20"/>
      <c r="X416" s="20">
        <f t="shared" si="57"/>
        <v>1.25</v>
      </c>
      <c r="Y416" s="11"/>
      <c r="Z416" s="2">
        <f t="shared" si="58"/>
        <v>0</v>
      </c>
      <c r="AA416">
        <f t="shared" si="59"/>
        <v>10</v>
      </c>
      <c r="AB416">
        <f t="shared" si="60"/>
        <v>0</v>
      </c>
      <c r="AC416">
        <f t="shared" si="61"/>
        <v>0</v>
      </c>
      <c r="AD416" s="2">
        <f t="shared" si="62"/>
        <v>60</v>
      </c>
      <c r="AE416" s="2" t="str">
        <f t="shared" si="63"/>
        <v>HT Under 1.5 Goals</v>
      </c>
      <c r="AF416" s="6"/>
      <c r="AG416" s="6" t="str">
        <f t="shared" si="64"/>
        <v>HT Over 0.5 Goals</v>
      </c>
      <c r="AH416" s="6" t="str">
        <f t="shared" si="65"/>
        <v>NO</v>
      </c>
      <c r="AI416" s="6" t="str">
        <f t="shared" si="66"/>
        <v>NO</v>
      </c>
    </row>
    <row r="417" spans="5:35">
      <c r="E417" s="10"/>
      <c r="F417" s="8"/>
      <c r="G417" s="2"/>
      <c r="H417" s="8"/>
      <c r="I417" s="2"/>
      <c r="J417" s="2"/>
      <c r="K417" s="2"/>
      <c r="L417" s="2"/>
      <c r="M417" s="2"/>
      <c r="N417" s="2"/>
      <c r="O417" s="3"/>
      <c r="P417" s="3"/>
      <c r="Q417" s="2"/>
      <c r="R417" s="2"/>
      <c r="S417" s="2"/>
      <c r="T417" s="2"/>
      <c r="U417" s="44"/>
      <c r="V417" s="44"/>
      <c r="W417" s="20"/>
      <c r="X417" s="20">
        <f t="shared" si="57"/>
        <v>1.25</v>
      </c>
      <c r="Y417" s="11"/>
      <c r="Z417" s="2">
        <f t="shared" si="58"/>
        <v>0</v>
      </c>
      <c r="AA417">
        <f t="shared" si="59"/>
        <v>10</v>
      </c>
      <c r="AB417">
        <f t="shared" si="60"/>
        <v>0</v>
      </c>
      <c r="AC417">
        <f t="shared" si="61"/>
        <v>0</v>
      </c>
      <c r="AD417" s="2">
        <f t="shared" si="62"/>
        <v>60</v>
      </c>
      <c r="AE417" s="2" t="str">
        <f t="shared" si="63"/>
        <v>HT Under 1.5 Goals</v>
      </c>
      <c r="AF417" s="6"/>
      <c r="AG417" s="6" t="str">
        <f t="shared" si="64"/>
        <v>HT Over 0.5 Goals</v>
      </c>
      <c r="AH417" s="6" t="str">
        <f t="shared" si="65"/>
        <v>NO</v>
      </c>
      <c r="AI417" s="6" t="str">
        <f t="shared" si="66"/>
        <v>NO</v>
      </c>
    </row>
    <row r="418" spans="5:35">
      <c r="E418" s="10"/>
      <c r="F418" s="8"/>
      <c r="G418" s="2"/>
      <c r="H418" s="8"/>
      <c r="I418" s="2"/>
      <c r="J418" s="2"/>
      <c r="K418" s="2"/>
      <c r="L418" s="2"/>
      <c r="M418" s="2"/>
      <c r="N418" s="2"/>
      <c r="O418" s="3"/>
      <c r="P418" s="3"/>
      <c r="Q418" s="2"/>
      <c r="R418" s="2"/>
      <c r="S418" s="2"/>
      <c r="T418" s="2"/>
      <c r="U418" s="44"/>
      <c r="V418" s="44"/>
      <c r="W418" s="20"/>
      <c r="X418" s="20">
        <f t="shared" si="57"/>
        <v>1.25</v>
      </c>
      <c r="Y418" s="11"/>
      <c r="Z418" s="2">
        <f t="shared" si="58"/>
        <v>0</v>
      </c>
      <c r="AA418">
        <f t="shared" si="59"/>
        <v>10</v>
      </c>
      <c r="AB418">
        <f t="shared" si="60"/>
        <v>0</v>
      </c>
      <c r="AC418">
        <f t="shared" si="61"/>
        <v>0</v>
      </c>
      <c r="AD418" s="2">
        <f t="shared" si="62"/>
        <v>60</v>
      </c>
      <c r="AE418" s="2" t="str">
        <f t="shared" si="63"/>
        <v>HT Under 1.5 Goals</v>
      </c>
      <c r="AF418" s="6"/>
      <c r="AG418" s="6" t="str">
        <f t="shared" si="64"/>
        <v>HT Over 0.5 Goals</v>
      </c>
      <c r="AH418" s="6" t="str">
        <f t="shared" si="65"/>
        <v>NO</v>
      </c>
      <c r="AI418" s="6" t="str">
        <f t="shared" si="66"/>
        <v>NO</v>
      </c>
    </row>
    <row r="419" spans="5:35">
      <c r="E419" s="10"/>
      <c r="F419" s="8"/>
      <c r="G419" s="2"/>
      <c r="H419" s="8"/>
      <c r="I419" s="2"/>
      <c r="J419" s="2"/>
      <c r="K419" s="2"/>
      <c r="L419" s="2"/>
      <c r="M419" s="2"/>
      <c r="N419" s="2"/>
      <c r="O419" s="3"/>
      <c r="P419" s="3"/>
      <c r="Q419" s="2"/>
      <c r="R419" s="2"/>
      <c r="S419" s="2"/>
      <c r="T419" s="2"/>
      <c r="U419" s="44"/>
      <c r="V419" s="44"/>
      <c r="W419" s="20"/>
      <c r="X419" s="20">
        <f t="shared" si="57"/>
        <v>1.25</v>
      </c>
      <c r="Y419" s="11"/>
      <c r="Z419" s="2">
        <f t="shared" si="58"/>
        <v>0</v>
      </c>
      <c r="AA419">
        <f t="shared" si="59"/>
        <v>10</v>
      </c>
      <c r="AB419">
        <f t="shared" si="60"/>
        <v>0</v>
      </c>
      <c r="AC419">
        <f t="shared" si="61"/>
        <v>0</v>
      </c>
      <c r="AD419" s="2">
        <f t="shared" si="62"/>
        <v>60</v>
      </c>
      <c r="AE419" s="2" t="str">
        <f t="shared" si="63"/>
        <v>HT Under 1.5 Goals</v>
      </c>
      <c r="AF419" s="6"/>
      <c r="AG419" s="6" t="str">
        <f t="shared" si="64"/>
        <v>HT Over 0.5 Goals</v>
      </c>
      <c r="AH419" s="6" t="str">
        <f t="shared" si="65"/>
        <v>NO</v>
      </c>
      <c r="AI419" s="6" t="str">
        <f t="shared" si="66"/>
        <v>NO</v>
      </c>
    </row>
    <row r="420" spans="5:35">
      <c r="E420" s="10"/>
      <c r="F420" s="8"/>
      <c r="G420" s="2"/>
      <c r="H420" s="8"/>
      <c r="I420" s="2"/>
      <c r="J420" s="2"/>
      <c r="K420" s="2"/>
      <c r="L420" s="2"/>
      <c r="M420" s="2"/>
      <c r="N420" s="2"/>
      <c r="O420" s="3"/>
      <c r="P420" s="3"/>
      <c r="Q420" s="2"/>
      <c r="R420" s="2"/>
      <c r="S420" s="2"/>
      <c r="T420" s="2"/>
      <c r="U420" s="44"/>
      <c r="V420" s="44"/>
      <c r="W420" s="20"/>
      <c r="X420" s="20">
        <f t="shared" si="57"/>
        <v>1.25</v>
      </c>
      <c r="Y420" s="11"/>
      <c r="Z420" s="2">
        <f t="shared" si="58"/>
        <v>0</v>
      </c>
      <c r="AA420">
        <f t="shared" si="59"/>
        <v>10</v>
      </c>
      <c r="AB420">
        <f t="shared" si="60"/>
        <v>0</v>
      </c>
      <c r="AC420">
        <f t="shared" si="61"/>
        <v>0</v>
      </c>
      <c r="AD420" s="2">
        <f t="shared" si="62"/>
        <v>60</v>
      </c>
      <c r="AE420" s="2" t="str">
        <f t="shared" si="63"/>
        <v>HT Under 1.5 Goals</v>
      </c>
      <c r="AF420" s="6"/>
      <c r="AG420" s="6" t="str">
        <f t="shared" si="64"/>
        <v>HT Over 0.5 Goals</v>
      </c>
      <c r="AH420" s="6" t="str">
        <f t="shared" si="65"/>
        <v>NO</v>
      </c>
      <c r="AI420" s="6" t="str">
        <f t="shared" si="66"/>
        <v>NO</v>
      </c>
    </row>
    <row r="421" spans="5:35">
      <c r="E421" s="10"/>
      <c r="F421" s="8"/>
      <c r="G421" s="2"/>
      <c r="H421" s="8"/>
      <c r="I421" s="2"/>
      <c r="J421" s="2"/>
      <c r="K421" s="2"/>
      <c r="L421" s="2"/>
      <c r="M421" s="2"/>
      <c r="N421" s="2"/>
      <c r="O421" s="3"/>
      <c r="P421" s="3"/>
      <c r="Q421" s="2"/>
      <c r="R421" s="2"/>
      <c r="S421" s="2"/>
      <c r="T421" s="2"/>
      <c r="U421" s="44"/>
      <c r="V421" s="44"/>
      <c r="W421" s="20"/>
      <c r="X421" s="20">
        <f t="shared" si="57"/>
        <v>1.25</v>
      </c>
      <c r="Y421" s="11"/>
      <c r="Z421" s="2">
        <f t="shared" si="58"/>
        <v>0</v>
      </c>
      <c r="AA421">
        <f t="shared" si="59"/>
        <v>10</v>
      </c>
      <c r="AB421">
        <f t="shared" si="60"/>
        <v>0</v>
      </c>
      <c r="AC421">
        <f t="shared" si="61"/>
        <v>0</v>
      </c>
      <c r="AD421" s="2">
        <f t="shared" si="62"/>
        <v>60</v>
      </c>
      <c r="AE421" s="2" t="str">
        <f t="shared" si="63"/>
        <v>HT Under 1.5 Goals</v>
      </c>
      <c r="AF421" s="6"/>
      <c r="AG421" s="6" t="str">
        <f t="shared" si="64"/>
        <v>HT Over 0.5 Goals</v>
      </c>
      <c r="AH421" s="6" t="str">
        <f t="shared" si="65"/>
        <v>NO</v>
      </c>
      <c r="AI421" s="6" t="str">
        <f t="shared" si="66"/>
        <v>NO</v>
      </c>
    </row>
    <row r="422" spans="5:35">
      <c r="E422" s="10"/>
      <c r="F422" s="8"/>
      <c r="G422" s="2"/>
      <c r="H422" s="8"/>
      <c r="I422" s="2"/>
      <c r="J422" s="2"/>
      <c r="K422" s="2"/>
      <c r="L422" s="2"/>
      <c r="M422" s="2"/>
      <c r="N422" s="2"/>
      <c r="O422" s="3"/>
      <c r="P422" s="3"/>
      <c r="Q422" s="2"/>
      <c r="R422" s="2"/>
      <c r="S422" s="2"/>
      <c r="T422" s="2"/>
      <c r="U422" s="44"/>
      <c r="V422" s="44"/>
      <c r="W422" s="20"/>
      <c r="X422" s="20">
        <f t="shared" si="57"/>
        <v>1.25</v>
      </c>
      <c r="Y422" s="11"/>
      <c r="Z422" s="2">
        <f t="shared" si="58"/>
        <v>0</v>
      </c>
      <c r="AA422">
        <f t="shared" si="59"/>
        <v>10</v>
      </c>
      <c r="AB422">
        <f t="shared" si="60"/>
        <v>0</v>
      </c>
      <c r="AC422">
        <f t="shared" si="61"/>
        <v>0</v>
      </c>
      <c r="AD422" s="2">
        <f t="shared" si="62"/>
        <v>60</v>
      </c>
      <c r="AE422" s="2" t="str">
        <f t="shared" si="63"/>
        <v>HT Under 1.5 Goals</v>
      </c>
      <c r="AF422" s="6"/>
      <c r="AG422" s="6" t="str">
        <f t="shared" si="64"/>
        <v>HT Over 0.5 Goals</v>
      </c>
      <c r="AH422" s="6" t="str">
        <f t="shared" si="65"/>
        <v>NO</v>
      </c>
      <c r="AI422" s="6" t="str">
        <f t="shared" si="66"/>
        <v>NO</v>
      </c>
    </row>
    <row r="423" spans="5:35">
      <c r="E423" s="10"/>
      <c r="F423" s="8"/>
      <c r="G423" s="2"/>
      <c r="H423" s="8"/>
      <c r="I423" s="2"/>
      <c r="J423" s="2"/>
      <c r="K423" s="2"/>
      <c r="L423" s="2"/>
      <c r="M423" s="2"/>
      <c r="N423" s="2"/>
      <c r="O423" s="3"/>
      <c r="P423" s="3"/>
      <c r="Q423" s="2"/>
      <c r="R423" s="2"/>
      <c r="S423" s="2"/>
      <c r="T423" s="2"/>
      <c r="U423" s="44"/>
      <c r="V423" s="44"/>
      <c r="W423" s="20"/>
      <c r="X423" s="20">
        <f t="shared" si="57"/>
        <v>1.25</v>
      </c>
      <c r="Y423" s="11"/>
      <c r="Z423" s="2">
        <f t="shared" si="58"/>
        <v>0</v>
      </c>
      <c r="AA423">
        <f t="shared" si="59"/>
        <v>10</v>
      </c>
      <c r="AB423">
        <f t="shared" si="60"/>
        <v>0</v>
      </c>
      <c r="AC423">
        <f t="shared" si="61"/>
        <v>0</v>
      </c>
      <c r="AD423" s="2">
        <f t="shared" si="62"/>
        <v>60</v>
      </c>
      <c r="AE423" s="2" t="str">
        <f t="shared" si="63"/>
        <v>HT Under 1.5 Goals</v>
      </c>
      <c r="AF423" s="6"/>
      <c r="AG423" s="6" t="str">
        <f t="shared" si="64"/>
        <v>HT Over 0.5 Goals</v>
      </c>
      <c r="AH423" s="6" t="str">
        <f t="shared" si="65"/>
        <v>NO</v>
      </c>
      <c r="AI423" s="6" t="str">
        <f t="shared" si="66"/>
        <v>NO</v>
      </c>
    </row>
    <row r="424" spans="5:35">
      <c r="E424" s="10"/>
      <c r="F424" s="8"/>
      <c r="G424" s="2"/>
      <c r="H424" s="8"/>
      <c r="I424" s="2"/>
      <c r="J424" s="2"/>
      <c r="K424" s="2"/>
      <c r="L424" s="2"/>
      <c r="M424" s="2"/>
      <c r="N424" s="2"/>
      <c r="O424" s="3"/>
      <c r="P424" s="3"/>
      <c r="Q424" s="2"/>
      <c r="R424" s="2"/>
      <c r="S424" s="2"/>
      <c r="T424" s="2"/>
      <c r="U424" s="44"/>
      <c r="V424" s="44"/>
      <c r="W424" s="20"/>
      <c r="X424" s="20">
        <f t="shared" si="57"/>
        <v>1.25</v>
      </c>
      <c r="Y424" s="11"/>
      <c r="Z424" s="2">
        <f t="shared" si="58"/>
        <v>0</v>
      </c>
      <c r="AA424">
        <f t="shared" si="59"/>
        <v>10</v>
      </c>
      <c r="AB424">
        <f t="shared" si="60"/>
        <v>0</v>
      </c>
      <c r="AC424">
        <f t="shared" si="61"/>
        <v>0</v>
      </c>
      <c r="AD424" s="2">
        <f t="shared" si="62"/>
        <v>60</v>
      </c>
      <c r="AE424" s="2" t="str">
        <f t="shared" si="63"/>
        <v>HT Under 1.5 Goals</v>
      </c>
      <c r="AF424" s="6"/>
      <c r="AG424" s="6" t="str">
        <f t="shared" si="64"/>
        <v>HT Over 0.5 Goals</v>
      </c>
      <c r="AH424" s="6" t="str">
        <f t="shared" si="65"/>
        <v>NO</v>
      </c>
      <c r="AI424" s="6" t="str">
        <f t="shared" si="66"/>
        <v>NO</v>
      </c>
    </row>
    <row r="425" spans="5:35">
      <c r="E425" s="10"/>
      <c r="F425" s="8"/>
      <c r="G425" s="2"/>
      <c r="H425" s="8"/>
      <c r="I425" s="2"/>
      <c r="J425" s="2"/>
      <c r="K425" s="2"/>
      <c r="L425" s="2"/>
      <c r="M425" s="2"/>
      <c r="N425" s="2"/>
      <c r="O425" s="3"/>
      <c r="P425" s="3"/>
      <c r="Q425" s="2"/>
      <c r="R425" s="2"/>
      <c r="S425" s="2"/>
      <c r="T425" s="2"/>
      <c r="U425" s="44"/>
      <c r="V425" s="44"/>
      <c r="W425" s="20"/>
      <c r="X425" s="20">
        <f t="shared" si="57"/>
        <v>1.25</v>
      </c>
      <c r="Y425" s="11"/>
      <c r="Z425" s="2">
        <f t="shared" si="58"/>
        <v>0</v>
      </c>
      <c r="AA425">
        <f t="shared" si="59"/>
        <v>10</v>
      </c>
      <c r="AB425">
        <f t="shared" si="60"/>
        <v>0</v>
      </c>
      <c r="AC425">
        <f t="shared" si="61"/>
        <v>0</v>
      </c>
      <c r="AD425" s="2">
        <f t="shared" si="62"/>
        <v>60</v>
      </c>
      <c r="AE425" s="2" t="str">
        <f t="shared" si="63"/>
        <v>HT Under 1.5 Goals</v>
      </c>
      <c r="AF425" s="6"/>
      <c r="AG425" s="6" t="str">
        <f t="shared" si="64"/>
        <v>HT Over 0.5 Goals</v>
      </c>
      <c r="AH425" s="6" t="str">
        <f t="shared" si="65"/>
        <v>NO</v>
      </c>
      <c r="AI425" s="6" t="str">
        <f t="shared" si="66"/>
        <v>NO</v>
      </c>
    </row>
    <row r="426" spans="5:35">
      <c r="E426" s="10"/>
      <c r="F426" s="8"/>
      <c r="G426" s="2"/>
      <c r="H426" s="8"/>
      <c r="I426" s="2"/>
      <c r="J426" s="2"/>
      <c r="K426" s="2"/>
      <c r="L426" s="2"/>
      <c r="M426" s="2"/>
      <c r="N426" s="2"/>
      <c r="O426" s="3"/>
      <c r="P426" s="3"/>
      <c r="Q426" s="2"/>
      <c r="R426" s="2"/>
      <c r="S426" s="2"/>
      <c r="T426" s="2"/>
      <c r="U426" s="44"/>
      <c r="V426" s="44"/>
      <c r="W426" s="20"/>
      <c r="X426" s="20">
        <f t="shared" si="57"/>
        <v>1.25</v>
      </c>
      <c r="Y426" s="11"/>
      <c r="Z426" s="2">
        <f t="shared" si="58"/>
        <v>0</v>
      </c>
      <c r="AA426">
        <f t="shared" si="59"/>
        <v>10</v>
      </c>
      <c r="AB426">
        <f t="shared" si="60"/>
        <v>0</v>
      </c>
      <c r="AC426">
        <f t="shared" si="61"/>
        <v>0</v>
      </c>
      <c r="AD426" s="2">
        <f t="shared" si="62"/>
        <v>60</v>
      </c>
      <c r="AE426" s="2" t="str">
        <f t="shared" si="63"/>
        <v>HT Under 1.5 Goals</v>
      </c>
      <c r="AF426" s="6"/>
      <c r="AG426" s="6" t="str">
        <f t="shared" si="64"/>
        <v>HT Over 0.5 Goals</v>
      </c>
      <c r="AH426" s="6" t="str">
        <f t="shared" si="65"/>
        <v>NO</v>
      </c>
      <c r="AI426" s="6" t="str">
        <f t="shared" si="66"/>
        <v>NO</v>
      </c>
    </row>
    <row r="427" spans="5:35">
      <c r="E427" s="10"/>
      <c r="F427" s="8"/>
      <c r="G427" s="2"/>
      <c r="H427" s="8"/>
      <c r="I427" s="2"/>
      <c r="J427" s="2"/>
      <c r="K427" s="2"/>
      <c r="L427" s="2"/>
      <c r="M427" s="2"/>
      <c r="N427" s="2"/>
      <c r="O427" s="3"/>
      <c r="P427" s="3"/>
      <c r="Q427" s="2"/>
      <c r="R427" s="2"/>
      <c r="S427" s="2"/>
      <c r="T427" s="2"/>
      <c r="U427" s="44"/>
      <c r="V427" s="44"/>
      <c r="W427" s="20"/>
      <c r="X427" s="20">
        <f t="shared" si="57"/>
        <v>1.25</v>
      </c>
      <c r="Y427" s="11"/>
      <c r="Z427" s="2">
        <f t="shared" si="58"/>
        <v>0</v>
      </c>
      <c r="AA427">
        <f t="shared" si="59"/>
        <v>10</v>
      </c>
      <c r="AB427">
        <f t="shared" si="60"/>
        <v>0</v>
      </c>
      <c r="AC427">
        <f t="shared" si="61"/>
        <v>0</v>
      </c>
      <c r="AD427" s="2">
        <f t="shared" si="62"/>
        <v>60</v>
      </c>
      <c r="AE427" s="2" t="str">
        <f t="shared" si="63"/>
        <v>HT Under 1.5 Goals</v>
      </c>
      <c r="AF427" s="6"/>
      <c r="AG427" s="6" t="str">
        <f t="shared" si="64"/>
        <v>HT Over 0.5 Goals</v>
      </c>
      <c r="AH427" s="6" t="str">
        <f t="shared" si="65"/>
        <v>NO</v>
      </c>
      <c r="AI427" s="6" t="str">
        <f t="shared" si="66"/>
        <v>NO</v>
      </c>
    </row>
    <row r="428" spans="5:35">
      <c r="E428" s="10"/>
      <c r="F428" s="8"/>
      <c r="G428" s="2"/>
      <c r="H428" s="8"/>
      <c r="I428" s="2"/>
      <c r="J428" s="2"/>
      <c r="K428" s="2"/>
      <c r="L428" s="2"/>
      <c r="M428" s="2"/>
      <c r="N428" s="2"/>
      <c r="O428" s="3"/>
      <c r="P428" s="3"/>
      <c r="Q428" s="2"/>
      <c r="R428" s="2"/>
      <c r="S428" s="2"/>
      <c r="T428" s="2"/>
      <c r="U428" s="44"/>
      <c r="V428" s="44"/>
      <c r="W428" s="20"/>
      <c r="X428" s="20">
        <f t="shared" si="57"/>
        <v>1.25</v>
      </c>
      <c r="Y428" s="11"/>
      <c r="Z428" s="2">
        <f t="shared" si="58"/>
        <v>0</v>
      </c>
      <c r="AA428">
        <f t="shared" si="59"/>
        <v>10</v>
      </c>
      <c r="AB428">
        <f t="shared" si="60"/>
        <v>0</v>
      </c>
      <c r="AC428">
        <f t="shared" si="61"/>
        <v>0</v>
      </c>
      <c r="AD428" s="2">
        <f t="shared" si="62"/>
        <v>60</v>
      </c>
      <c r="AE428" s="2" t="str">
        <f t="shared" si="63"/>
        <v>HT Under 1.5 Goals</v>
      </c>
      <c r="AF428" s="6"/>
      <c r="AG428" s="6" t="str">
        <f t="shared" si="64"/>
        <v>HT Over 0.5 Goals</v>
      </c>
      <c r="AH428" s="6" t="str">
        <f t="shared" si="65"/>
        <v>NO</v>
      </c>
      <c r="AI428" s="6" t="str">
        <f t="shared" si="66"/>
        <v>NO</v>
      </c>
    </row>
    <row r="429" spans="5:35">
      <c r="E429" s="10"/>
      <c r="F429" s="8"/>
      <c r="G429" s="2"/>
      <c r="H429" s="8"/>
      <c r="I429" s="2"/>
      <c r="J429" s="2"/>
      <c r="K429" s="2"/>
      <c r="L429" s="2"/>
      <c r="M429" s="2"/>
      <c r="N429" s="2"/>
      <c r="O429" s="3"/>
      <c r="P429" s="3"/>
      <c r="Q429" s="2"/>
      <c r="R429" s="2"/>
      <c r="S429" s="2"/>
      <c r="T429" s="2"/>
      <c r="U429" s="44"/>
      <c r="V429" s="44"/>
      <c r="W429" s="20"/>
      <c r="X429" s="20">
        <f t="shared" si="57"/>
        <v>1.25</v>
      </c>
      <c r="Y429" s="11"/>
      <c r="Z429" s="2">
        <f t="shared" si="58"/>
        <v>0</v>
      </c>
      <c r="AA429">
        <f t="shared" si="59"/>
        <v>10</v>
      </c>
      <c r="AB429">
        <f t="shared" si="60"/>
        <v>0</v>
      </c>
      <c r="AC429">
        <f t="shared" si="61"/>
        <v>0</v>
      </c>
      <c r="AD429" s="2">
        <f t="shared" si="62"/>
        <v>60</v>
      </c>
      <c r="AE429" s="2" t="str">
        <f t="shared" si="63"/>
        <v>HT Under 1.5 Goals</v>
      </c>
      <c r="AF429" s="6"/>
      <c r="AG429" s="6" t="str">
        <f t="shared" si="64"/>
        <v>HT Over 0.5 Goals</v>
      </c>
      <c r="AH429" s="6" t="str">
        <f t="shared" si="65"/>
        <v>NO</v>
      </c>
      <c r="AI429" s="6" t="str">
        <f t="shared" si="66"/>
        <v>NO</v>
      </c>
    </row>
    <row r="430" spans="5:35">
      <c r="E430" s="10"/>
      <c r="F430" s="8"/>
      <c r="G430" s="2"/>
      <c r="H430" s="8"/>
      <c r="I430" s="2"/>
      <c r="J430" s="2"/>
      <c r="K430" s="2"/>
      <c r="L430" s="2"/>
      <c r="M430" s="2"/>
      <c r="N430" s="2"/>
      <c r="O430" s="3"/>
      <c r="P430" s="3"/>
      <c r="Q430" s="2"/>
      <c r="R430" s="2"/>
      <c r="S430" s="2"/>
      <c r="T430" s="2"/>
      <c r="U430" s="44"/>
      <c r="V430" s="44"/>
      <c r="W430" s="20"/>
      <c r="X430" s="20">
        <f t="shared" si="57"/>
        <v>1.25</v>
      </c>
      <c r="Y430" s="11"/>
      <c r="Z430" s="2">
        <f t="shared" si="58"/>
        <v>0</v>
      </c>
      <c r="AA430">
        <f t="shared" si="59"/>
        <v>10</v>
      </c>
      <c r="AB430">
        <f t="shared" si="60"/>
        <v>0</v>
      </c>
      <c r="AC430">
        <f t="shared" si="61"/>
        <v>0</v>
      </c>
      <c r="AD430" s="2">
        <f t="shared" si="62"/>
        <v>60</v>
      </c>
      <c r="AE430" s="2" t="str">
        <f t="shared" si="63"/>
        <v>HT Under 1.5 Goals</v>
      </c>
      <c r="AF430" s="6"/>
      <c r="AG430" s="6" t="str">
        <f t="shared" si="64"/>
        <v>HT Over 0.5 Goals</v>
      </c>
      <c r="AH430" s="6" t="str">
        <f t="shared" si="65"/>
        <v>NO</v>
      </c>
      <c r="AI430" s="6" t="str">
        <f t="shared" si="66"/>
        <v>NO</v>
      </c>
    </row>
    <row r="431" spans="5:35">
      <c r="E431" s="10"/>
      <c r="F431" s="8"/>
      <c r="G431" s="2"/>
      <c r="H431" s="8"/>
      <c r="I431" s="2"/>
      <c r="J431" s="2"/>
      <c r="K431" s="2"/>
      <c r="L431" s="2"/>
      <c r="M431" s="2"/>
      <c r="N431" s="2"/>
      <c r="O431" s="3"/>
      <c r="P431" s="3"/>
      <c r="Q431" s="2"/>
      <c r="R431" s="2"/>
      <c r="S431" s="2"/>
      <c r="T431" s="2"/>
      <c r="U431" s="44"/>
      <c r="V431" s="44"/>
      <c r="W431" s="20"/>
      <c r="X431" s="20">
        <f t="shared" si="57"/>
        <v>1.25</v>
      </c>
      <c r="Y431" s="11"/>
      <c r="Z431" s="2">
        <f t="shared" si="58"/>
        <v>0</v>
      </c>
      <c r="AA431">
        <f t="shared" si="59"/>
        <v>10</v>
      </c>
      <c r="AB431">
        <f t="shared" si="60"/>
        <v>0</v>
      </c>
      <c r="AC431">
        <f t="shared" si="61"/>
        <v>0</v>
      </c>
      <c r="AD431" s="2">
        <f t="shared" si="62"/>
        <v>60</v>
      </c>
      <c r="AE431" s="2" t="str">
        <f t="shared" si="63"/>
        <v>HT Under 1.5 Goals</v>
      </c>
      <c r="AF431" s="6"/>
      <c r="AG431" s="6" t="str">
        <f t="shared" si="64"/>
        <v>HT Over 0.5 Goals</v>
      </c>
      <c r="AH431" s="6" t="str">
        <f t="shared" si="65"/>
        <v>NO</v>
      </c>
      <c r="AI431" s="6" t="str">
        <f t="shared" si="66"/>
        <v>NO</v>
      </c>
    </row>
    <row r="432" spans="5:35">
      <c r="E432" s="10"/>
      <c r="F432" s="8"/>
      <c r="G432" s="2"/>
      <c r="H432" s="8"/>
      <c r="I432" s="2"/>
      <c r="J432" s="2"/>
      <c r="K432" s="2"/>
      <c r="L432" s="2"/>
      <c r="M432" s="2"/>
      <c r="N432" s="2"/>
      <c r="O432" s="3"/>
      <c r="P432" s="3"/>
      <c r="Q432" s="2"/>
      <c r="R432" s="2"/>
      <c r="S432" s="2"/>
      <c r="T432" s="2"/>
      <c r="U432" s="44"/>
      <c r="V432" s="44"/>
      <c r="W432" s="20"/>
      <c r="X432" s="20">
        <f t="shared" si="57"/>
        <v>1.25</v>
      </c>
      <c r="Y432" s="11"/>
      <c r="Z432" s="2">
        <f t="shared" si="58"/>
        <v>0</v>
      </c>
      <c r="AA432">
        <f t="shared" si="59"/>
        <v>10</v>
      </c>
      <c r="AB432">
        <f t="shared" si="60"/>
        <v>0</v>
      </c>
      <c r="AC432">
        <f t="shared" si="61"/>
        <v>0</v>
      </c>
      <c r="AD432" s="2">
        <f t="shared" si="62"/>
        <v>60</v>
      </c>
      <c r="AE432" s="2" t="str">
        <f t="shared" si="63"/>
        <v>HT Under 1.5 Goals</v>
      </c>
      <c r="AF432" s="6"/>
      <c r="AG432" s="6" t="str">
        <f t="shared" si="64"/>
        <v>HT Over 0.5 Goals</v>
      </c>
      <c r="AH432" s="6" t="str">
        <f t="shared" si="65"/>
        <v>NO</v>
      </c>
      <c r="AI432" s="6" t="str">
        <f t="shared" si="66"/>
        <v>NO</v>
      </c>
    </row>
    <row r="433" spans="5:35">
      <c r="E433" s="10"/>
      <c r="F433" s="8"/>
      <c r="G433" s="2"/>
      <c r="H433" s="8"/>
      <c r="I433" s="2"/>
      <c r="J433" s="2"/>
      <c r="K433" s="2"/>
      <c r="L433" s="2"/>
      <c r="M433" s="2"/>
      <c r="N433" s="2"/>
      <c r="O433" s="3"/>
      <c r="P433" s="3"/>
      <c r="Q433" s="2"/>
      <c r="R433" s="2"/>
      <c r="S433" s="2"/>
      <c r="T433" s="2"/>
      <c r="U433" s="44"/>
      <c r="V433" s="44"/>
      <c r="W433" s="20"/>
      <c r="X433" s="20">
        <f t="shared" si="57"/>
        <v>1.25</v>
      </c>
      <c r="Y433" s="11"/>
      <c r="Z433" s="2">
        <f t="shared" si="58"/>
        <v>0</v>
      </c>
      <c r="AA433">
        <f t="shared" si="59"/>
        <v>10</v>
      </c>
      <c r="AB433">
        <f t="shared" si="60"/>
        <v>0</v>
      </c>
      <c r="AC433">
        <f t="shared" si="61"/>
        <v>0</v>
      </c>
      <c r="AD433" s="2">
        <f t="shared" si="62"/>
        <v>60</v>
      </c>
      <c r="AE433" s="2" t="str">
        <f t="shared" si="63"/>
        <v>HT Under 1.5 Goals</v>
      </c>
      <c r="AF433" s="6"/>
      <c r="AG433" s="6" t="str">
        <f t="shared" si="64"/>
        <v>HT Over 0.5 Goals</v>
      </c>
      <c r="AH433" s="6" t="str">
        <f t="shared" si="65"/>
        <v>NO</v>
      </c>
      <c r="AI433" s="6" t="str">
        <f t="shared" si="66"/>
        <v>NO</v>
      </c>
    </row>
    <row r="434" spans="5:35">
      <c r="E434" s="10"/>
      <c r="F434" s="8"/>
      <c r="G434" s="2"/>
      <c r="H434" s="8"/>
      <c r="I434" s="2"/>
      <c r="J434" s="2"/>
      <c r="K434" s="2"/>
      <c r="L434" s="2"/>
      <c r="M434" s="2"/>
      <c r="N434" s="2"/>
      <c r="O434" s="3"/>
      <c r="P434" s="3"/>
      <c r="Q434" s="2"/>
      <c r="R434" s="2"/>
      <c r="S434" s="2"/>
      <c r="T434" s="2"/>
      <c r="U434" s="44"/>
      <c r="V434" s="44"/>
      <c r="W434" s="20"/>
      <c r="X434" s="20">
        <f t="shared" si="57"/>
        <v>1.25</v>
      </c>
      <c r="Y434" s="11"/>
      <c r="Z434" s="2">
        <f t="shared" si="58"/>
        <v>0</v>
      </c>
      <c r="AA434">
        <f t="shared" si="59"/>
        <v>10</v>
      </c>
      <c r="AB434">
        <f t="shared" si="60"/>
        <v>0</v>
      </c>
      <c r="AC434">
        <f t="shared" si="61"/>
        <v>0</v>
      </c>
      <c r="AD434" s="2">
        <f t="shared" si="62"/>
        <v>60</v>
      </c>
      <c r="AE434" s="2" t="str">
        <f t="shared" si="63"/>
        <v>HT Under 1.5 Goals</v>
      </c>
      <c r="AF434" s="6"/>
      <c r="AG434" s="6" t="str">
        <f t="shared" si="64"/>
        <v>HT Over 0.5 Goals</v>
      </c>
      <c r="AH434" s="6" t="str">
        <f t="shared" si="65"/>
        <v>NO</v>
      </c>
      <c r="AI434" s="6" t="str">
        <f t="shared" si="66"/>
        <v>NO</v>
      </c>
    </row>
    <row r="435" spans="5:35">
      <c r="E435" s="10"/>
      <c r="F435" s="8"/>
      <c r="G435" s="2"/>
      <c r="H435" s="8"/>
      <c r="I435" s="2"/>
      <c r="J435" s="2"/>
      <c r="K435" s="2"/>
      <c r="L435" s="2"/>
      <c r="M435" s="2"/>
      <c r="N435" s="2"/>
      <c r="O435" s="3"/>
      <c r="P435" s="3"/>
      <c r="Q435" s="2"/>
      <c r="R435" s="2"/>
      <c r="S435" s="2"/>
      <c r="T435" s="2"/>
      <c r="U435" s="44"/>
      <c r="V435" s="44"/>
      <c r="W435" s="20"/>
      <c r="X435" s="20">
        <f t="shared" si="57"/>
        <v>1.25</v>
      </c>
      <c r="Y435" s="11"/>
      <c r="Z435" s="2">
        <f t="shared" si="58"/>
        <v>0</v>
      </c>
      <c r="AA435">
        <f t="shared" si="59"/>
        <v>10</v>
      </c>
      <c r="AB435">
        <f t="shared" si="60"/>
        <v>0</v>
      </c>
      <c r="AC435">
        <f t="shared" si="61"/>
        <v>0</v>
      </c>
      <c r="AD435" s="2">
        <f t="shared" si="62"/>
        <v>60</v>
      </c>
      <c r="AE435" s="2" t="str">
        <f t="shared" si="63"/>
        <v>HT Under 1.5 Goals</v>
      </c>
      <c r="AF435" s="6"/>
      <c r="AG435" s="6" t="str">
        <f t="shared" si="64"/>
        <v>HT Over 0.5 Goals</v>
      </c>
      <c r="AH435" s="6" t="str">
        <f t="shared" si="65"/>
        <v>NO</v>
      </c>
      <c r="AI435" s="6" t="str">
        <f t="shared" si="66"/>
        <v>NO</v>
      </c>
    </row>
    <row r="436" spans="5:35">
      <c r="E436" s="10"/>
      <c r="F436" s="8"/>
      <c r="G436" s="2"/>
      <c r="H436" s="8"/>
      <c r="I436" s="2"/>
      <c r="J436" s="2"/>
      <c r="K436" s="2"/>
      <c r="L436" s="2"/>
      <c r="M436" s="2"/>
      <c r="N436" s="2"/>
      <c r="O436" s="3"/>
      <c r="P436" s="3"/>
      <c r="Q436" s="2"/>
      <c r="R436" s="2"/>
      <c r="S436" s="2"/>
      <c r="T436" s="2"/>
      <c r="U436" s="44"/>
      <c r="V436" s="44"/>
      <c r="W436" s="20"/>
      <c r="X436" s="20">
        <f t="shared" si="57"/>
        <v>1.25</v>
      </c>
      <c r="Y436" s="11"/>
      <c r="Z436" s="2">
        <f t="shared" si="58"/>
        <v>0</v>
      </c>
      <c r="AA436">
        <f t="shared" si="59"/>
        <v>10</v>
      </c>
      <c r="AB436">
        <f t="shared" si="60"/>
        <v>0</v>
      </c>
      <c r="AC436">
        <f t="shared" si="61"/>
        <v>0</v>
      </c>
      <c r="AD436" s="2">
        <f t="shared" si="62"/>
        <v>60</v>
      </c>
      <c r="AE436" s="2" t="str">
        <f t="shared" si="63"/>
        <v>HT Under 1.5 Goals</v>
      </c>
      <c r="AF436" s="6"/>
      <c r="AG436" s="6" t="str">
        <f t="shared" si="64"/>
        <v>HT Over 0.5 Goals</v>
      </c>
      <c r="AH436" s="6" t="str">
        <f t="shared" si="65"/>
        <v>NO</v>
      </c>
      <c r="AI436" s="6" t="str">
        <f t="shared" si="66"/>
        <v>NO</v>
      </c>
    </row>
    <row r="437" spans="5:35">
      <c r="E437" s="10"/>
      <c r="F437" s="8"/>
      <c r="G437" s="2"/>
      <c r="H437" s="8"/>
      <c r="I437" s="2"/>
      <c r="J437" s="2"/>
      <c r="K437" s="2"/>
      <c r="L437" s="2"/>
      <c r="M437" s="2"/>
      <c r="N437" s="2"/>
      <c r="O437" s="3"/>
      <c r="P437" s="3"/>
      <c r="Q437" s="2"/>
      <c r="R437" s="2"/>
      <c r="S437" s="2"/>
      <c r="T437" s="2"/>
      <c r="U437" s="44"/>
      <c r="V437" s="44"/>
      <c r="W437" s="20"/>
      <c r="X437" s="20">
        <f t="shared" si="57"/>
        <v>1.25</v>
      </c>
      <c r="Y437" s="11"/>
      <c r="Z437" s="2">
        <f t="shared" si="58"/>
        <v>0</v>
      </c>
      <c r="AA437">
        <f t="shared" si="59"/>
        <v>10</v>
      </c>
      <c r="AB437">
        <f t="shared" si="60"/>
        <v>0</v>
      </c>
      <c r="AC437">
        <f t="shared" si="61"/>
        <v>0</v>
      </c>
      <c r="AD437" s="2">
        <f t="shared" si="62"/>
        <v>60</v>
      </c>
      <c r="AE437" s="2" t="str">
        <f t="shared" si="63"/>
        <v>HT Under 1.5 Goals</v>
      </c>
      <c r="AF437" s="6"/>
      <c r="AG437" s="6" t="str">
        <f t="shared" si="64"/>
        <v>HT Over 0.5 Goals</v>
      </c>
      <c r="AH437" s="6" t="str">
        <f t="shared" si="65"/>
        <v>NO</v>
      </c>
      <c r="AI437" s="6" t="str">
        <f t="shared" si="66"/>
        <v>NO</v>
      </c>
    </row>
    <row r="438" spans="5:35">
      <c r="E438" s="10"/>
      <c r="F438" s="8"/>
      <c r="G438" s="2"/>
      <c r="H438" s="8"/>
      <c r="I438" s="2"/>
      <c r="J438" s="2"/>
      <c r="K438" s="2"/>
      <c r="L438" s="2"/>
      <c r="M438" s="2"/>
      <c r="N438" s="2"/>
      <c r="O438" s="3"/>
      <c r="P438" s="3"/>
      <c r="Q438" s="2"/>
      <c r="R438" s="2"/>
      <c r="S438" s="2"/>
      <c r="T438" s="2"/>
      <c r="U438" s="44"/>
      <c r="V438" s="44"/>
      <c r="W438" s="20"/>
      <c r="X438" s="20">
        <f t="shared" si="57"/>
        <v>1.25</v>
      </c>
      <c r="Y438" s="11"/>
      <c r="Z438" s="2">
        <f t="shared" si="58"/>
        <v>0</v>
      </c>
      <c r="AA438">
        <f t="shared" si="59"/>
        <v>10</v>
      </c>
      <c r="AB438">
        <f t="shared" si="60"/>
        <v>0</v>
      </c>
      <c r="AC438">
        <f t="shared" si="61"/>
        <v>0</v>
      </c>
      <c r="AD438" s="2">
        <f t="shared" si="62"/>
        <v>60</v>
      </c>
      <c r="AE438" s="2" t="str">
        <f t="shared" si="63"/>
        <v>HT Under 1.5 Goals</v>
      </c>
      <c r="AF438" s="6"/>
      <c r="AG438" s="6" t="str">
        <f t="shared" si="64"/>
        <v>HT Over 0.5 Goals</v>
      </c>
      <c r="AH438" s="6" t="str">
        <f t="shared" si="65"/>
        <v>NO</v>
      </c>
      <c r="AI438" s="6" t="str">
        <f t="shared" si="66"/>
        <v>NO</v>
      </c>
    </row>
    <row r="439" spans="5:35">
      <c r="E439" s="10"/>
      <c r="F439" s="8"/>
      <c r="G439" s="2"/>
      <c r="H439" s="8"/>
      <c r="I439" s="2"/>
      <c r="J439" s="2"/>
      <c r="K439" s="2"/>
      <c r="L439" s="2"/>
      <c r="M439" s="2"/>
      <c r="N439" s="2"/>
      <c r="O439" s="3"/>
      <c r="P439" s="3"/>
      <c r="Q439" s="2"/>
      <c r="R439" s="2"/>
      <c r="S439" s="2"/>
      <c r="T439" s="2"/>
      <c r="U439" s="44"/>
      <c r="V439" s="44"/>
      <c r="W439" s="20"/>
      <c r="X439" s="20">
        <f t="shared" si="57"/>
        <v>1.25</v>
      </c>
      <c r="Y439" s="11"/>
      <c r="Z439" s="2">
        <f t="shared" si="58"/>
        <v>0</v>
      </c>
      <c r="AA439">
        <f t="shared" si="59"/>
        <v>10</v>
      </c>
      <c r="AB439">
        <f t="shared" si="60"/>
        <v>0</v>
      </c>
      <c r="AC439">
        <f t="shared" si="61"/>
        <v>0</v>
      </c>
      <c r="AD439" s="2">
        <f t="shared" si="62"/>
        <v>60</v>
      </c>
      <c r="AE439" s="2" t="str">
        <f t="shared" si="63"/>
        <v>HT Under 1.5 Goals</v>
      </c>
      <c r="AF439" s="6"/>
      <c r="AG439" s="6" t="str">
        <f t="shared" si="64"/>
        <v>HT Over 0.5 Goals</v>
      </c>
      <c r="AH439" s="6" t="str">
        <f t="shared" si="65"/>
        <v>NO</v>
      </c>
      <c r="AI439" s="6" t="str">
        <f t="shared" si="66"/>
        <v>NO</v>
      </c>
    </row>
    <row r="440" spans="5:35">
      <c r="E440" s="10"/>
      <c r="F440" s="8"/>
      <c r="G440" s="2"/>
      <c r="H440" s="8"/>
      <c r="I440" s="2"/>
      <c r="J440" s="2"/>
      <c r="K440" s="2"/>
      <c r="L440" s="2"/>
      <c r="M440" s="2"/>
      <c r="N440" s="2"/>
      <c r="O440" s="3"/>
      <c r="P440" s="3"/>
      <c r="Q440" s="2"/>
      <c r="R440" s="2"/>
      <c r="S440" s="2"/>
      <c r="T440" s="2"/>
      <c r="U440" s="44"/>
      <c r="V440" s="44"/>
      <c r="W440" s="20"/>
      <c r="X440" s="20">
        <f t="shared" si="57"/>
        <v>1.25</v>
      </c>
      <c r="Y440" s="11"/>
      <c r="Z440" s="2">
        <f t="shared" si="58"/>
        <v>0</v>
      </c>
      <c r="AA440">
        <f t="shared" si="59"/>
        <v>10</v>
      </c>
      <c r="AB440">
        <f t="shared" si="60"/>
        <v>0</v>
      </c>
      <c r="AC440">
        <f t="shared" si="61"/>
        <v>0</v>
      </c>
      <c r="AD440" s="2">
        <f t="shared" si="62"/>
        <v>60</v>
      </c>
      <c r="AE440" s="2" t="str">
        <f t="shared" si="63"/>
        <v>HT Under 1.5 Goals</v>
      </c>
      <c r="AF440" s="6"/>
      <c r="AG440" s="6" t="str">
        <f t="shared" si="64"/>
        <v>HT Over 0.5 Goals</v>
      </c>
      <c r="AH440" s="6" t="str">
        <f t="shared" si="65"/>
        <v>NO</v>
      </c>
      <c r="AI440" s="6" t="str">
        <f t="shared" si="66"/>
        <v>NO</v>
      </c>
    </row>
    <row r="441" spans="5:35">
      <c r="E441" s="10"/>
      <c r="F441" s="8"/>
      <c r="G441" s="2"/>
      <c r="H441" s="8"/>
      <c r="I441" s="2"/>
      <c r="J441" s="2"/>
      <c r="K441" s="2"/>
      <c r="L441" s="2"/>
      <c r="M441" s="2"/>
      <c r="N441" s="2"/>
      <c r="O441" s="3"/>
      <c r="P441" s="3"/>
      <c r="Q441" s="2"/>
      <c r="R441" s="2"/>
      <c r="S441" s="2"/>
      <c r="T441" s="2"/>
      <c r="U441" s="44"/>
      <c r="V441" s="44"/>
      <c r="W441" s="20"/>
      <c r="X441" s="20">
        <f t="shared" si="57"/>
        <v>1.25</v>
      </c>
      <c r="Y441" s="11"/>
      <c r="Z441" s="2">
        <f t="shared" si="58"/>
        <v>0</v>
      </c>
      <c r="AA441">
        <f t="shared" si="59"/>
        <v>10</v>
      </c>
      <c r="AB441">
        <f t="shared" si="60"/>
        <v>0</v>
      </c>
      <c r="AC441">
        <f t="shared" si="61"/>
        <v>0</v>
      </c>
      <c r="AD441" s="2">
        <f t="shared" si="62"/>
        <v>60</v>
      </c>
      <c r="AE441" s="2" t="str">
        <f t="shared" si="63"/>
        <v>HT Under 1.5 Goals</v>
      </c>
      <c r="AF441" s="6"/>
      <c r="AG441" s="6" t="str">
        <f t="shared" si="64"/>
        <v>HT Over 0.5 Goals</v>
      </c>
      <c r="AH441" s="6" t="str">
        <f t="shared" si="65"/>
        <v>NO</v>
      </c>
      <c r="AI441" s="6" t="str">
        <f t="shared" si="66"/>
        <v>NO</v>
      </c>
    </row>
    <row r="442" spans="5:35">
      <c r="E442" s="10"/>
      <c r="F442" s="8"/>
      <c r="G442" s="2"/>
      <c r="H442" s="8"/>
      <c r="I442" s="2"/>
      <c r="J442" s="2"/>
      <c r="K442" s="2"/>
      <c r="L442" s="2"/>
      <c r="M442" s="2"/>
      <c r="N442" s="2"/>
      <c r="O442" s="3"/>
      <c r="P442" s="3"/>
      <c r="Q442" s="2"/>
      <c r="R442" s="2"/>
      <c r="S442" s="2"/>
      <c r="T442" s="2"/>
      <c r="U442" s="44"/>
      <c r="V442" s="44"/>
      <c r="W442" s="20"/>
      <c r="X442" s="20">
        <f t="shared" si="57"/>
        <v>1.25</v>
      </c>
      <c r="Y442" s="11"/>
      <c r="Z442" s="2">
        <f t="shared" si="58"/>
        <v>0</v>
      </c>
      <c r="AA442">
        <f t="shared" si="59"/>
        <v>10</v>
      </c>
      <c r="AB442">
        <f t="shared" si="60"/>
        <v>0</v>
      </c>
      <c r="AC442">
        <f t="shared" si="61"/>
        <v>0</v>
      </c>
      <c r="AD442" s="2">
        <f t="shared" si="62"/>
        <v>60</v>
      </c>
      <c r="AE442" s="2" t="str">
        <f t="shared" si="63"/>
        <v>HT Under 1.5 Goals</v>
      </c>
      <c r="AF442" s="6"/>
      <c r="AG442" s="6" t="str">
        <f t="shared" si="64"/>
        <v>HT Over 0.5 Goals</v>
      </c>
      <c r="AH442" s="6" t="str">
        <f t="shared" si="65"/>
        <v>NO</v>
      </c>
      <c r="AI442" s="6" t="str">
        <f t="shared" si="66"/>
        <v>NO</v>
      </c>
    </row>
    <row r="443" spans="5:35">
      <c r="E443" s="10"/>
      <c r="F443" s="8"/>
      <c r="G443" s="2"/>
      <c r="H443" s="8"/>
      <c r="I443" s="2"/>
      <c r="J443" s="2"/>
      <c r="K443" s="2"/>
      <c r="L443" s="2"/>
      <c r="M443" s="2"/>
      <c r="N443" s="2"/>
      <c r="O443" s="3"/>
      <c r="P443" s="3"/>
      <c r="Q443" s="2"/>
      <c r="R443" s="2"/>
      <c r="S443" s="2"/>
      <c r="T443" s="2"/>
      <c r="U443" s="44"/>
      <c r="V443" s="44"/>
      <c r="W443" s="20"/>
      <c r="X443" s="20">
        <f t="shared" si="57"/>
        <v>1.25</v>
      </c>
      <c r="Y443" s="11"/>
      <c r="Z443" s="2">
        <f t="shared" si="58"/>
        <v>0</v>
      </c>
      <c r="AA443">
        <f t="shared" si="59"/>
        <v>10</v>
      </c>
      <c r="AB443">
        <f t="shared" si="60"/>
        <v>0</v>
      </c>
      <c r="AC443">
        <f t="shared" si="61"/>
        <v>0</v>
      </c>
      <c r="AD443" s="2">
        <f t="shared" si="62"/>
        <v>60</v>
      </c>
      <c r="AE443" s="2" t="str">
        <f t="shared" si="63"/>
        <v>HT Under 1.5 Goals</v>
      </c>
      <c r="AF443" s="6"/>
      <c r="AG443" s="6" t="str">
        <f t="shared" si="64"/>
        <v>HT Over 0.5 Goals</v>
      </c>
      <c r="AH443" s="6" t="str">
        <f t="shared" si="65"/>
        <v>NO</v>
      </c>
      <c r="AI443" s="6" t="str">
        <f t="shared" si="66"/>
        <v>NO</v>
      </c>
    </row>
    <row r="444" spans="5:35">
      <c r="E444" s="10"/>
      <c r="F444" s="8"/>
      <c r="G444" s="2"/>
      <c r="H444" s="8"/>
      <c r="I444" s="2"/>
      <c r="J444" s="2"/>
      <c r="K444" s="2"/>
      <c r="L444" s="2"/>
      <c r="M444" s="2"/>
      <c r="N444" s="2"/>
      <c r="O444" s="3"/>
      <c r="P444" s="3"/>
      <c r="Q444" s="2"/>
      <c r="R444" s="2"/>
      <c r="S444" s="2"/>
      <c r="T444" s="2"/>
      <c r="U444" s="44"/>
      <c r="V444" s="44"/>
      <c r="W444" s="20"/>
      <c r="X444" s="20">
        <f t="shared" si="57"/>
        <v>1.25</v>
      </c>
      <c r="Y444" s="11"/>
      <c r="Z444" s="2">
        <f t="shared" si="58"/>
        <v>0</v>
      </c>
      <c r="AA444">
        <f t="shared" si="59"/>
        <v>10</v>
      </c>
      <c r="AB444">
        <f t="shared" si="60"/>
        <v>0</v>
      </c>
      <c r="AC444">
        <f t="shared" si="61"/>
        <v>0</v>
      </c>
      <c r="AD444" s="2">
        <f t="shared" si="62"/>
        <v>60</v>
      </c>
      <c r="AE444" s="2" t="str">
        <f t="shared" si="63"/>
        <v>HT Under 1.5 Goals</v>
      </c>
      <c r="AF444" s="6"/>
      <c r="AG444" s="6" t="str">
        <f t="shared" si="64"/>
        <v>HT Over 0.5 Goals</v>
      </c>
      <c r="AH444" s="6" t="str">
        <f t="shared" si="65"/>
        <v>NO</v>
      </c>
      <c r="AI444" s="6" t="str">
        <f t="shared" si="66"/>
        <v>NO</v>
      </c>
    </row>
    <row r="445" spans="5:35">
      <c r="E445" s="10"/>
      <c r="F445" s="8"/>
      <c r="G445" s="2"/>
      <c r="H445" s="8"/>
      <c r="I445" s="2"/>
      <c r="J445" s="2"/>
      <c r="K445" s="2"/>
      <c r="L445" s="2"/>
      <c r="M445" s="2"/>
      <c r="N445" s="2"/>
      <c r="O445" s="3"/>
      <c r="P445" s="3"/>
      <c r="Q445" s="2"/>
      <c r="R445" s="2"/>
      <c r="S445" s="2"/>
      <c r="T445" s="2"/>
      <c r="U445" s="44"/>
      <c r="V445" s="44"/>
      <c r="W445" s="20"/>
      <c r="X445" s="20">
        <f t="shared" si="57"/>
        <v>1.25</v>
      </c>
      <c r="Y445" s="11"/>
      <c r="Z445" s="2">
        <f t="shared" si="58"/>
        <v>0</v>
      </c>
      <c r="AA445">
        <f t="shared" si="59"/>
        <v>10</v>
      </c>
      <c r="AB445">
        <f t="shared" si="60"/>
        <v>0</v>
      </c>
      <c r="AC445">
        <f t="shared" si="61"/>
        <v>0</v>
      </c>
      <c r="AD445" s="2">
        <f t="shared" si="62"/>
        <v>60</v>
      </c>
      <c r="AE445" s="2" t="str">
        <f t="shared" si="63"/>
        <v>HT Under 1.5 Goals</v>
      </c>
      <c r="AF445" s="6"/>
      <c r="AG445" s="6" t="str">
        <f t="shared" si="64"/>
        <v>HT Over 0.5 Goals</v>
      </c>
      <c r="AH445" s="6" t="str">
        <f t="shared" si="65"/>
        <v>NO</v>
      </c>
      <c r="AI445" s="6" t="str">
        <f t="shared" si="66"/>
        <v>NO</v>
      </c>
    </row>
    <row r="446" spans="5:35">
      <c r="E446" s="10"/>
      <c r="F446" s="8"/>
      <c r="G446" s="2"/>
      <c r="H446" s="8"/>
      <c r="I446" s="2"/>
      <c r="J446" s="2"/>
      <c r="K446" s="2"/>
      <c r="L446" s="2"/>
      <c r="M446" s="2"/>
      <c r="N446" s="2"/>
      <c r="O446" s="3"/>
      <c r="P446" s="3"/>
      <c r="Q446" s="2"/>
      <c r="R446" s="2"/>
      <c r="S446" s="2"/>
      <c r="T446" s="2"/>
      <c r="U446" s="44"/>
      <c r="V446" s="44"/>
      <c r="W446" s="20"/>
      <c r="X446" s="20">
        <f t="shared" si="57"/>
        <v>1.25</v>
      </c>
      <c r="Y446" s="11"/>
      <c r="Z446" s="2">
        <f t="shared" si="58"/>
        <v>0</v>
      </c>
      <c r="AA446">
        <f t="shared" si="59"/>
        <v>10</v>
      </c>
      <c r="AB446">
        <f t="shared" si="60"/>
        <v>0</v>
      </c>
      <c r="AC446">
        <f t="shared" si="61"/>
        <v>0</v>
      </c>
      <c r="AD446" s="2">
        <f t="shared" si="62"/>
        <v>60</v>
      </c>
      <c r="AE446" s="2" t="str">
        <f t="shared" si="63"/>
        <v>HT Under 1.5 Goals</v>
      </c>
      <c r="AF446" s="6"/>
      <c r="AG446" s="6" t="str">
        <f t="shared" si="64"/>
        <v>HT Over 0.5 Goals</v>
      </c>
      <c r="AH446" s="6" t="str">
        <f t="shared" si="65"/>
        <v>NO</v>
      </c>
      <c r="AI446" s="6" t="str">
        <f t="shared" si="66"/>
        <v>NO</v>
      </c>
    </row>
    <row r="447" spans="5:35">
      <c r="E447" s="10"/>
      <c r="F447" s="8"/>
      <c r="G447" s="2"/>
      <c r="H447" s="8"/>
      <c r="I447" s="2"/>
      <c r="J447" s="2"/>
      <c r="K447" s="2"/>
      <c r="L447" s="2"/>
      <c r="M447" s="2"/>
      <c r="N447" s="2"/>
      <c r="O447" s="3"/>
      <c r="P447" s="3"/>
      <c r="Q447" s="2"/>
      <c r="R447" s="2"/>
      <c r="S447" s="2"/>
      <c r="T447" s="2"/>
      <c r="U447" s="44"/>
      <c r="V447" s="44"/>
      <c r="W447" s="20"/>
      <c r="X447" s="20">
        <f t="shared" si="57"/>
        <v>1.25</v>
      </c>
      <c r="Y447" s="11"/>
      <c r="Z447" s="2">
        <f t="shared" si="58"/>
        <v>0</v>
      </c>
      <c r="AA447">
        <f t="shared" si="59"/>
        <v>10</v>
      </c>
      <c r="AB447">
        <f t="shared" si="60"/>
        <v>0</v>
      </c>
      <c r="AC447">
        <f t="shared" si="61"/>
        <v>0</v>
      </c>
      <c r="AD447" s="2">
        <f t="shared" si="62"/>
        <v>60</v>
      </c>
      <c r="AE447" s="2" t="str">
        <f t="shared" si="63"/>
        <v>HT Under 1.5 Goals</v>
      </c>
      <c r="AF447" s="6"/>
      <c r="AG447" s="6" t="str">
        <f t="shared" si="64"/>
        <v>HT Over 0.5 Goals</v>
      </c>
      <c r="AH447" s="6" t="str">
        <f t="shared" si="65"/>
        <v>NO</v>
      </c>
      <c r="AI447" s="6" t="str">
        <f t="shared" si="66"/>
        <v>NO</v>
      </c>
    </row>
    <row r="448" spans="5:35">
      <c r="E448" s="10"/>
      <c r="F448" s="8"/>
      <c r="G448" s="2"/>
      <c r="H448" s="8"/>
      <c r="I448" s="2"/>
      <c r="J448" s="2"/>
      <c r="K448" s="2"/>
      <c r="L448" s="2"/>
      <c r="M448" s="2"/>
      <c r="N448" s="2"/>
      <c r="O448" s="3"/>
      <c r="P448" s="3"/>
      <c r="Q448" s="2"/>
      <c r="R448" s="2"/>
      <c r="S448" s="2"/>
      <c r="T448" s="2"/>
      <c r="U448" s="44"/>
      <c r="V448" s="44"/>
      <c r="W448" s="20"/>
      <c r="X448" s="20">
        <f t="shared" si="57"/>
        <v>1.25</v>
      </c>
      <c r="Y448" s="11"/>
      <c r="Z448" s="2">
        <f t="shared" si="58"/>
        <v>0</v>
      </c>
      <c r="AA448">
        <f t="shared" si="59"/>
        <v>10</v>
      </c>
      <c r="AB448">
        <f t="shared" si="60"/>
        <v>0</v>
      </c>
      <c r="AC448">
        <f t="shared" si="61"/>
        <v>0</v>
      </c>
      <c r="AD448" s="2">
        <f t="shared" si="62"/>
        <v>60</v>
      </c>
      <c r="AE448" s="2" t="str">
        <f t="shared" si="63"/>
        <v>HT Under 1.5 Goals</v>
      </c>
      <c r="AF448" s="6"/>
      <c r="AG448" s="6" t="str">
        <f t="shared" si="64"/>
        <v>HT Over 0.5 Goals</v>
      </c>
      <c r="AH448" s="6" t="str">
        <f t="shared" si="65"/>
        <v>NO</v>
      </c>
      <c r="AI448" s="6" t="str">
        <f t="shared" si="66"/>
        <v>NO</v>
      </c>
    </row>
    <row r="449" spans="5:35">
      <c r="E449" s="10"/>
      <c r="F449" s="8"/>
      <c r="G449" s="2"/>
      <c r="H449" s="8"/>
      <c r="I449" s="2"/>
      <c r="J449" s="2"/>
      <c r="K449" s="2"/>
      <c r="L449" s="2"/>
      <c r="M449" s="2"/>
      <c r="N449" s="2"/>
      <c r="O449" s="3"/>
      <c r="P449" s="3"/>
      <c r="Q449" s="2"/>
      <c r="R449" s="2"/>
      <c r="S449" s="2"/>
      <c r="T449" s="2"/>
      <c r="U449" s="44"/>
      <c r="V449" s="44"/>
      <c r="W449" s="20"/>
      <c r="X449" s="20">
        <f t="shared" si="57"/>
        <v>1.25</v>
      </c>
      <c r="Y449" s="11"/>
      <c r="Z449" s="2">
        <f t="shared" si="58"/>
        <v>0</v>
      </c>
      <c r="AA449">
        <f t="shared" si="59"/>
        <v>10</v>
      </c>
      <c r="AB449">
        <f t="shared" si="60"/>
        <v>0</v>
      </c>
      <c r="AC449">
        <f t="shared" si="61"/>
        <v>0</v>
      </c>
      <c r="AD449" s="2">
        <f t="shared" si="62"/>
        <v>60</v>
      </c>
      <c r="AE449" s="2" t="str">
        <f t="shared" si="63"/>
        <v>HT Under 1.5 Goals</v>
      </c>
      <c r="AF449" s="6"/>
      <c r="AG449" s="6" t="str">
        <f t="shared" si="64"/>
        <v>HT Over 0.5 Goals</v>
      </c>
      <c r="AH449" s="6" t="str">
        <f t="shared" si="65"/>
        <v>NO</v>
      </c>
      <c r="AI449" s="6" t="str">
        <f t="shared" si="66"/>
        <v>NO</v>
      </c>
    </row>
    <row r="450" spans="5:35">
      <c r="E450" s="10"/>
      <c r="F450" s="8"/>
      <c r="G450" s="2"/>
      <c r="H450" s="8"/>
      <c r="I450" s="2"/>
      <c r="J450" s="2"/>
      <c r="K450" s="2"/>
      <c r="L450" s="2"/>
      <c r="M450" s="2"/>
      <c r="N450" s="2"/>
      <c r="O450" s="3"/>
      <c r="P450" s="3"/>
      <c r="Q450" s="2"/>
      <c r="R450" s="2"/>
      <c r="S450" s="2"/>
      <c r="T450" s="2"/>
      <c r="U450" s="44"/>
      <c r="V450" s="44"/>
      <c r="W450" s="20"/>
      <c r="X450" s="20">
        <f t="shared" si="57"/>
        <v>1.25</v>
      </c>
      <c r="Y450" s="11"/>
      <c r="Z450" s="2">
        <f t="shared" si="58"/>
        <v>0</v>
      </c>
      <c r="AA450">
        <f t="shared" si="59"/>
        <v>10</v>
      </c>
      <c r="AB450">
        <f t="shared" si="60"/>
        <v>0</v>
      </c>
      <c r="AC450">
        <f t="shared" si="61"/>
        <v>0</v>
      </c>
      <c r="AD450" s="2">
        <f t="shared" si="62"/>
        <v>60</v>
      </c>
      <c r="AE450" s="2" t="str">
        <f t="shared" si="63"/>
        <v>HT Under 1.5 Goals</v>
      </c>
      <c r="AF450" s="6"/>
      <c r="AG450" s="6" t="str">
        <f t="shared" si="64"/>
        <v>HT Over 0.5 Goals</v>
      </c>
      <c r="AH450" s="6" t="str">
        <f t="shared" si="65"/>
        <v>NO</v>
      </c>
      <c r="AI450" s="6" t="str">
        <f t="shared" si="66"/>
        <v>NO</v>
      </c>
    </row>
    <row r="451" spans="5:35">
      <c r="E451" s="10"/>
      <c r="F451" s="8"/>
      <c r="G451" s="2"/>
      <c r="H451" s="8"/>
      <c r="I451" s="2"/>
      <c r="J451" s="2"/>
      <c r="K451" s="2"/>
      <c r="L451" s="2"/>
      <c r="M451" s="2"/>
      <c r="N451" s="2"/>
      <c r="O451" s="3"/>
      <c r="P451" s="3"/>
      <c r="Q451" s="2"/>
      <c r="R451" s="2"/>
      <c r="S451" s="2"/>
      <c r="T451" s="2"/>
      <c r="U451" s="44"/>
      <c r="V451" s="44"/>
      <c r="W451" s="20"/>
      <c r="X451" s="20">
        <f t="shared" si="57"/>
        <v>1.25</v>
      </c>
      <c r="Y451" s="11"/>
      <c r="Z451" s="2">
        <f t="shared" si="58"/>
        <v>0</v>
      </c>
      <c r="AA451">
        <f t="shared" si="59"/>
        <v>10</v>
      </c>
      <c r="AB451">
        <f t="shared" si="60"/>
        <v>0</v>
      </c>
      <c r="AC451">
        <f t="shared" si="61"/>
        <v>0</v>
      </c>
      <c r="AD451" s="2">
        <f t="shared" si="62"/>
        <v>60</v>
      </c>
      <c r="AE451" s="2" t="str">
        <f t="shared" si="63"/>
        <v>HT Under 1.5 Goals</v>
      </c>
      <c r="AF451" s="6"/>
      <c r="AG451" s="6" t="str">
        <f t="shared" si="64"/>
        <v>HT Over 0.5 Goals</v>
      </c>
      <c r="AH451" s="6" t="str">
        <f t="shared" si="65"/>
        <v>NO</v>
      </c>
      <c r="AI451" s="6" t="str">
        <f t="shared" si="66"/>
        <v>NO</v>
      </c>
    </row>
    <row r="452" spans="5:35">
      <c r="E452" s="10"/>
      <c r="F452" s="8"/>
      <c r="G452" s="2"/>
      <c r="H452" s="8"/>
      <c r="I452" s="2"/>
      <c r="J452" s="2"/>
      <c r="K452" s="2"/>
      <c r="L452" s="2"/>
      <c r="M452" s="2"/>
      <c r="N452" s="2"/>
      <c r="O452" s="3"/>
      <c r="P452" s="3"/>
      <c r="Q452" s="2"/>
      <c r="R452" s="2"/>
      <c r="S452" s="2"/>
      <c r="T452" s="2"/>
      <c r="U452" s="44"/>
      <c r="V452" s="44"/>
      <c r="W452" s="20"/>
      <c r="X452" s="20">
        <f t="shared" ref="X452:X515" si="67">IF(W452=1.5,1.3,IF(W452=1.55,1.3,IF(W452=1.6,1.3,IF(W452=1.65,1.35,IF(W452=1.7,1.35,IF(W452=1.75,1.4,IF(W452=1.8,1.45,IF(W452=1.8,1.5,IF(W452=1.85,1.5,IF(W452=1.9,1.55,IF(W452=1.95,1.6,IF(W452=2,1.6,IF(W452&lt;1.5,1.25,1.65)))))))))))))</f>
        <v>1.25</v>
      </c>
      <c r="Y452" s="11"/>
      <c r="Z452" s="2">
        <f t="shared" ref="Z452:Z515" si="68">IF(J452&gt;52,10,0)</f>
        <v>0</v>
      </c>
      <c r="AA452">
        <f t="shared" ref="AA452:AA515" si="69">IF(N452&gt;15,0,IF(N452&lt;8,10,5))</f>
        <v>10</v>
      </c>
      <c r="AB452">
        <f t="shared" ref="AB452:AB515" si="70">IF(U452&gt;60,10,IF(U452&lt;49,0,5))</f>
        <v>0</v>
      </c>
      <c r="AC452">
        <f t="shared" ref="AC452:AC515" si="71">IF(V452="Y",10,IF(V452="C",5,0))</f>
        <v>0</v>
      </c>
      <c r="AD452" s="2">
        <f t="shared" ref="AD452:AD515" si="72">SUM(Z452:AC452)+50</f>
        <v>60</v>
      </c>
      <c r="AE452" s="2" t="str">
        <f t="shared" ref="AE452:AE515" si="73">IF(AD452&lt;56,"HT Over 0.5 Goals","HT Under 1.5 Goals")</f>
        <v>HT Under 1.5 Goals</v>
      </c>
      <c r="AF452" s="6"/>
      <c r="AG452" s="6" t="str">
        <f t="shared" ref="AG452:AG515" si="74">IF(O452="1-0","HT Under 1.5 Goals",IF(O452="0-0","HT Under 1.5 Goals",IF(O452="0-1","HT Under 1.5 Goals","HT Over 0.5 Goals")))</f>
        <v>HT Over 0.5 Goals</v>
      </c>
      <c r="AH452" s="6" t="str">
        <f t="shared" ref="AH452:AH515" si="75">IF(O452="?",O452,AI452)</f>
        <v>NO</v>
      </c>
      <c r="AI452" s="6" t="str">
        <f t="shared" ref="AI452:AI515" si="76">IF(AE452=AG452,"YES",IF(O452="0-1","YES",IF(O452="1-0","YES",IF(O452="?","?","NO"))))</f>
        <v>NO</v>
      </c>
    </row>
    <row r="453" spans="5:35">
      <c r="E453" s="10"/>
      <c r="F453" s="8"/>
      <c r="G453" s="2"/>
      <c r="H453" s="8"/>
      <c r="I453" s="2"/>
      <c r="J453" s="2"/>
      <c r="K453" s="2"/>
      <c r="L453" s="2"/>
      <c r="M453" s="2"/>
      <c r="N453" s="2"/>
      <c r="O453" s="3"/>
      <c r="P453" s="3"/>
      <c r="Q453" s="2"/>
      <c r="R453" s="2"/>
      <c r="S453" s="2"/>
      <c r="T453" s="2"/>
      <c r="U453" s="44"/>
      <c r="V453" s="44"/>
      <c r="W453" s="20"/>
      <c r="X453" s="20">
        <f t="shared" si="67"/>
        <v>1.25</v>
      </c>
      <c r="Y453" s="11"/>
      <c r="Z453" s="2">
        <f t="shared" si="68"/>
        <v>0</v>
      </c>
      <c r="AA453">
        <f t="shared" si="69"/>
        <v>10</v>
      </c>
      <c r="AB453">
        <f t="shared" si="70"/>
        <v>0</v>
      </c>
      <c r="AC453">
        <f t="shared" si="71"/>
        <v>0</v>
      </c>
      <c r="AD453" s="2">
        <f t="shared" si="72"/>
        <v>60</v>
      </c>
      <c r="AE453" s="2" t="str">
        <f t="shared" si="73"/>
        <v>HT Under 1.5 Goals</v>
      </c>
      <c r="AF453" s="6"/>
      <c r="AG453" s="6" t="str">
        <f t="shared" si="74"/>
        <v>HT Over 0.5 Goals</v>
      </c>
      <c r="AH453" s="6" t="str">
        <f t="shared" si="75"/>
        <v>NO</v>
      </c>
      <c r="AI453" s="6" t="str">
        <f t="shared" si="76"/>
        <v>NO</v>
      </c>
    </row>
    <row r="454" spans="5:35">
      <c r="E454" s="10"/>
      <c r="F454" s="8"/>
      <c r="G454" s="2"/>
      <c r="H454" s="8"/>
      <c r="I454" s="2"/>
      <c r="J454" s="2"/>
      <c r="K454" s="2"/>
      <c r="L454" s="2"/>
      <c r="M454" s="2"/>
      <c r="N454" s="2"/>
      <c r="O454" s="3"/>
      <c r="P454" s="3"/>
      <c r="Q454" s="2"/>
      <c r="R454" s="2"/>
      <c r="S454" s="2"/>
      <c r="T454" s="2"/>
      <c r="U454" s="44"/>
      <c r="V454" s="44"/>
      <c r="W454" s="20"/>
      <c r="X454" s="20">
        <f t="shared" si="67"/>
        <v>1.25</v>
      </c>
      <c r="Y454" s="11"/>
      <c r="Z454" s="2">
        <f t="shared" si="68"/>
        <v>0</v>
      </c>
      <c r="AA454">
        <f t="shared" si="69"/>
        <v>10</v>
      </c>
      <c r="AB454">
        <f t="shared" si="70"/>
        <v>0</v>
      </c>
      <c r="AC454">
        <f t="shared" si="71"/>
        <v>0</v>
      </c>
      <c r="AD454" s="2">
        <f t="shared" si="72"/>
        <v>60</v>
      </c>
      <c r="AE454" s="2" t="str">
        <f t="shared" si="73"/>
        <v>HT Under 1.5 Goals</v>
      </c>
      <c r="AF454" s="6"/>
      <c r="AG454" s="6" t="str">
        <f t="shared" si="74"/>
        <v>HT Over 0.5 Goals</v>
      </c>
      <c r="AH454" s="6" t="str">
        <f t="shared" si="75"/>
        <v>NO</v>
      </c>
      <c r="AI454" s="6" t="str">
        <f t="shared" si="76"/>
        <v>NO</v>
      </c>
    </row>
    <row r="455" spans="5:35">
      <c r="E455" s="10"/>
      <c r="F455" s="8"/>
      <c r="G455" s="2"/>
      <c r="H455" s="8"/>
      <c r="I455" s="2"/>
      <c r="J455" s="2"/>
      <c r="K455" s="2"/>
      <c r="L455" s="2"/>
      <c r="M455" s="2"/>
      <c r="N455" s="2"/>
      <c r="O455" s="3"/>
      <c r="P455" s="3"/>
      <c r="Q455" s="2"/>
      <c r="R455" s="2"/>
      <c r="S455" s="2"/>
      <c r="T455" s="2"/>
      <c r="U455" s="44"/>
      <c r="V455" s="44"/>
      <c r="W455" s="20"/>
      <c r="X455" s="20">
        <f t="shared" si="67"/>
        <v>1.25</v>
      </c>
      <c r="Y455" s="11"/>
      <c r="Z455" s="2">
        <f t="shared" si="68"/>
        <v>0</v>
      </c>
      <c r="AA455">
        <f t="shared" si="69"/>
        <v>10</v>
      </c>
      <c r="AB455">
        <f t="shared" si="70"/>
        <v>0</v>
      </c>
      <c r="AC455">
        <f t="shared" si="71"/>
        <v>0</v>
      </c>
      <c r="AD455" s="2">
        <f t="shared" si="72"/>
        <v>60</v>
      </c>
      <c r="AE455" s="2" t="str">
        <f t="shared" si="73"/>
        <v>HT Under 1.5 Goals</v>
      </c>
      <c r="AF455" s="6"/>
      <c r="AG455" s="6" t="str">
        <f t="shared" si="74"/>
        <v>HT Over 0.5 Goals</v>
      </c>
      <c r="AH455" s="6" t="str">
        <f t="shared" si="75"/>
        <v>NO</v>
      </c>
      <c r="AI455" s="6" t="str">
        <f t="shared" si="76"/>
        <v>NO</v>
      </c>
    </row>
    <row r="456" spans="5:35">
      <c r="E456" s="10"/>
      <c r="F456" s="8"/>
      <c r="G456" s="2"/>
      <c r="H456" s="8"/>
      <c r="I456" s="2"/>
      <c r="J456" s="2"/>
      <c r="K456" s="2"/>
      <c r="L456" s="2"/>
      <c r="M456" s="2"/>
      <c r="N456" s="2"/>
      <c r="O456" s="3"/>
      <c r="P456" s="3"/>
      <c r="Q456" s="2"/>
      <c r="R456" s="2"/>
      <c r="S456" s="2"/>
      <c r="T456" s="2"/>
      <c r="U456" s="44"/>
      <c r="V456" s="44"/>
      <c r="W456" s="20"/>
      <c r="X456" s="20">
        <f t="shared" si="67"/>
        <v>1.25</v>
      </c>
      <c r="Y456" s="11"/>
      <c r="Z456" s="2">
        <f t="shared" si="68"/>
        <v>0</v>
      </c>
      <c r="AA456">
        <f t="shared" si="69"/>
        <v>10</v>
      </c>
      <c r="AB456">
        <f t="shared" si="70"/>
        <v>0</v>
      </c>
      <c r="AC456">
        <f t="shared" si="71"/>
        <v>0</v>
      </c>
      <c r="AD456" s="2">
        <f t="shared" si="72"/>
        <v>60</v>
      </c>
      <c r="AE456" s="2" t="str">
        <f t="shared" si="73"/>
        <v>HT Under 1.5 Goals</v>
      </c>
      <c r="AF456" s="6"/>
      <c r="AG456" s="6" t="str">
        <f t="shared" si="74"/>
        <v>HT Over 0.5 Goals</v>
      </c>
      <c r="AH456" s="6" t="str">
        <f t="shared" si="75"/>
        <v>NO</v>
      </c>
      <c r="AI456" s="6" t="str">
        <f t="shared" si="76"/>
        <v>NO</v>
      </c>
    </row>
    <row r="457" spans="5:35">
      <c r="E457" s="10"/>
      <c r="F457" s="8"/>
      <c r="G457" s="2"/>
      <c r="H457" s="8"/>
      <c r="I457" s="2"/>
      <c r="J457" s="2"/>
      <c r="K457" s="2"/>
      <c r="L457" s="2"/>
      <c r="M457" s="2"/>
      <c r="N457" s="2"/>
      <c r="O457" s="3"/>
      <c r="P457" s="3"/>
      <c r="Q457" s="2"/>
      <c r="R457" s="2"/>
      <c r="S457" s="2"/>
      <c r="T457" s="2"/>
      <c r="U457" s="44"/>
      <c r="V457" s="44"/>
      <c r="W457" s="20"/>
      <c r="X457" s="20">
        <f t="shared" si="67"/>
        <v>1.25</v>
      </c>
      <c r="Y457" s="11"/>
      <c r="Z457" s="2">
        <f t="shared" si="68"/>
        <v>0</v>
      </c>
      <c r="AA457">
        <f t="shared" si="69"/>
        <v>10</v>
      </c>
      <c r="AB457">
        <f t="shared" si="70"/>
        <v>0</v>
      </c>
      <c r="AC457">
        <f t="shared" si="71"/>
        <v>0</v>
      </c>
      <c r="AD457" s="2">
        <f t="shared" si="72"/>
        <v>60</v>
      </c>
      <c r="AE457" s="2" t="str">
        <f t="shared" si="73"/>
        <v>HT Under 1.5 Goals</v>
      </c>
      <c r="AF457" s="6"/>
      <c r="AG457" s="6" t="str">
        <f t="shared" si="74"/>
        <v>HT Over 0.5 Goals</v>
      </c>
      <c r="AH457" s="6" t="str">
        <f t="shared" si="75"/>
        <v>NO</v>
      </c>
      <c r="AI457" s="6" t="str">
        <f t="shared" si="76"/>
        <v>NO</v>
      </c>
    </row>
    <row r="458" spans="5:35">
      <c r="E458" s="10"/>
      <c r="F458" s="8"/>
      <c r="G458" s="2"/>
      <c r="H458" s="8"/>
      <c r="I458" s="2"/>
      <c r="J458" s="2"/>
      <c r="K458" s="2"/>
      <c r="L458" s="2"/>
      <c r="M458" s="2"/>
      <c r="N458" s="2"/>
      <c r="O458" s="3"/>
      <c r="P458" s="3"/>
      <c r="Q458" s="2"/>
      <c r="R458" s="2"/>
      <c r="S458" s="2"/>
      <c r="T458" s="2"/>
      <c r="U458" s="44"/>
      <c r="V458" s="44"/>
      <c r="W458" s="20"/>
      <c r="X458" s="20">
        <f t="shared" si="67"/>
        <v>1.25</v>
      </c>
      <c r="Y458" s="11"/>
      <c r="Z458" s="2">
        <f t="shared" si="68"/>
        <v>0</v>
      </c>
      <c r="AA458">
        <f t="shared" si="69"/>
        <v>10</v>
      </c>
      <c r="AB458">
        <f t="shared" si="70"/>
        <v>0</v>
      </c>
      <c r="AC458">
        <f t="shared" si="71"/>
        <v>0</v>
      </c>
      <c r="AD458" s="2">
        <f t="shared" si="72"/>
        <v>60</v>
      </c>
      <c r="AE458" s="2" t="str">
        <f t="shared" si="73"/>
        <v>HT Under 1.5 Goals</v>
      </c>
      <c r="AF458" s="6"/>
      <c r="AG458" s="6" t="str">
        <f t="shared" si="74"/>
        <v>HT Over 0.5 Goals</v>
      </c>
      <c r="AH458" s="6" t="str">
        <f t="shared" si="75"/>
        <v>NO</v>
      </c>
      <c r="AI458" s="6" t="str">
        <f t="shared" si="76"/>
        <v>NO</v>
      </c>
    </row>
    <row r="459" spans="5:35">
      <c r="E459" s="10"/>
      <c r="F459" s="8"/>
      <c r="G459" s="2"/>
      <c r="H459" s="8"/>
      <c r="I459" s="2"/>
      <c r="J459" s="2"/>
      <c r="K459" s="2"/>
      <c r="L459" s="2"/>
      <c r="M459" s="2"/>
      <c r="N459" s="2"/>
      <c r="O459" s="3"/>
      <c r="P459" s="3"/>
      <c r="Q459" s="2"/>
      <c r="R459" s="2"/>
      <c r="S459" s="2"/>
      <c r="T459" s="2"/>
      <c r="U459" s="44"/>
      <c r="V459" s="44"/>
      <c r="W459" s="20"/>
      <c r="X459" s="20">
        <f t="shared" si="67"/>
        <v>1.25</v>
      </c>
      <c r="Y459" s="11"/>
      <c r="Z459" s="2">
        <f t="shared" si="68"/>
        <v>0</v>
      </c>
      <c r="AA459">
        <f t="shared" si="69"/>
        <v>10</v>
      </c>
      <c r="AB459">
        <f t="shared" si="70"/>
        <v>0</v>
      </c>
      <c r="AC459">
        <f t="shared" si="71"/>
        <v>0</v>
      </c>
      <c r="AD459" s="2">
        <f t="shared" si="72"/>
        <v>60</v>
      </c>
      <c r="AE459" s="2" t="str">
        <f t="shared" si="73"/>
        <v>HT Under 1.5 Goals</v>
      </c>
      <c r="AF459" s="6"/>
      <c r="AG459" s="6" t="str">
        <f t="shared" si="74"/>
        <v>HT Over 0.5 Goals</v>
      </c>
      <c r="AH459" s="6" t="str">
        <f t="shared" si="75"/>
        <v>NO</v>
      </c>
      <c r="AI459" s="6" t="str">
        <f t="shared" si="76"/>
        <v>NO</v>
      </c>
    </row>
    <row r="460" spans="5:35">
      <c r="E460" s="10"/>
      <c r="F460" s="8"/>
      <c r="G460" s="2"/>
      <c r="H460" s="8"/>
      <c r="I460" s="2"/>
      <c r="J460" s="2"/>
      <c r="K460" s="2"/>
      <c r="L460" s="2"/>
      <c r="M460" s="2"/>
      <c r="N460" s="2"/>
      <c r="O460" s="3"/>
      <c r="P460" s="3"/>
      <c r="Q460" s="2"/>
      <c r="R460" s="2"/>
      <c r="S460" s="2"/>
      <c r="T460" s="2"/>
      <c r="U460" s="44"/>
      <c r="V460" s="44"/>
      <c r="W460" s="20"/>
      <c r="X460" s="20">
        <f t="shared" si="67"/>
        <v>1.25</v>
      </c>
      <c r="Y460" s="11"/>
      <c r="Z460" s="2">
        <f t="shared" si="68"/>
        <v>0</v>
      </c>
      <c r="AA460">
        <f t="shared" si="69"/>
        <v>10</v>
      </c>
      <c r="AB460">
        <f t="shared" si="70"/>
        <v>0</v>
      </c>
      <c r="AC460">
        <f t="shared" si="71"/>
        <v>0</v>
      </c>
      <c r="AD460" s="2">
        <f t="shared" si="72"/>
        <v>60</v>
      </c>
      <c r="AE460" s="2" t="str">
        <f t="shared" si="73"/>
        <v>HT Under 1.5 Goals</v>
      </c>
      <c r="AF460" s="6"/>
      <c r="AG460" s="6" t="str">
        <f t="shared" si="74"/>
        <v>HT Over 0.5 Goals</v>
      </c>
      <c r="AH460" s="6" t="str">
        <f t="shared" si="75"/>
        <v>NO</v>
      </c>
      <c r="AI460" s="6" t="str">
        <f t="shared" si="76"/>
        <v>NO</v>
      </c>
    </row>
    <row r="461" spans="5:35">
      <c r="E461" s="10"/>
      <c r="F461" s="8"/>
      <c r="G461" s="2"/>
      <c r="H461" s="8"/>
      <c r="I461" s="2"/>
      <c r="J461" s="2"/>
      <c r="K461" s="2"/>
      <c r="L461" s="2"/>
      <c r="M461" s="2"/>
      <c r="N461" s="2"/>
      <c r="O461" s="3"/>
      <c r="P461" s="3"/>
      <c r="Q461" s="2"/>
      <c r="R461" s="2"/>
      <c r="S461" s="2"/>
      <c r="T461" s="2"/>
      <c r="U461" s="44"/>
      <c r="V461" s="44"/>
      <c r="W461" s="20"/>
      <c r="X461" s="20">
        <f t="shared" si="67"/>
        <v>1.25</v>
      </c>
      <c r="Y461" s="11"/>
      <c r="Z461" s="2">
        <f t="shared" si="68"/>
        <v>0</v>
      </c>
      <c r="AA461">
        <f t="shared" si="69"/>
        <v>10</v>
      </c>
      <c r="AB461">
        <f t="shared" si="70"/>
        <v>0</v>
      </c>
      <c r="AC461">
        <f t="shared" si="71"/>
        <v>0</v>
      </c>
      <c r="AD461" s="2">
        <f t="shared" si="72"/>
        <v>60</v>
      </c>
      <c r="AE461" s="2" t="str">
        <f t="shared" si="73"/>
        <v>HT Under 1.5 Goals</v>
      </c>
      <c r="AF461" s="6"/>
      <c r="AG461" s="6" t="str">
        <f t="shared" si="74"/>
        <v>HT Over 0.5 Goals</v>
      </c>
      <c r="AH461" s="6" t="str">
        <f t="shared" si="75"/>
        <v>NO</v>
      </c>
      <c r="AI461" s="6" t="str">
        <f t="shared" si="76"/>
        <v>NO</v>
      </c>
    </row>
    <row r="462" spans="5:35">
      <c r="E462" s="10"/>
      <c r="F462" s="8"/>
      <c r="G462" s="2"/>
      <c r="H462" s="8"/>
      <c r="I462" s="2"/>
      <c r="J462" s="2"/>
      <c r="K462" s="2"/>
      <c r="L462" s="2"/>
      <c r="M462" s="2"/>
      <c r="N462" s="2"/>
      <c r="O462" s="3"/>
      <c r="P462" s="3"/>
      <c r="Q462" s="2"/>
      <c r="R462" s="2"/>
      <c r="S462" s="2"/>
      <c r="T462" s="2"/>
      <c r="U462" s="44"/>
      <c r="V462" s="44"/>
      <c r="W462" s="20"/>
      <c r="X462" s="20">
        <f t="shared" si="67"/>
        <v>1.25</v>
      </c>
      <c r="Y462" s="11"/>
      <c r="Z462" s="2">
        <f t="shared" si="68"/>
        <v>0</v>
      </c>
      <c r="AA462">
        <f t="shared" si="69"/>
        <v>10</v>
      </c>
      <c r="AB462">
        <f t="shared" si="70"/>
        <v>0</v>
      </c>
      <c r="AC462">
        <f t="shared" si="71"/>
        <v>0</v>
      </c>
      <c r="AD462" s="2">
        <f t="shared" si="72"/>
        <v>60</v>
      </c>
      <c r="AE462" s="2" t="str">
        <f t="shared" si="73"/>
        <v>HT Under 1.5 Goals</v>
      </c>
      <c r="AF462" s="6"/>
      <c r="AG462" s="6" t="str">
        <f t="shared" si="74"/>
        <v>HT Over 0.5 Goals</v>
      </c>
      <c r="AH462" s="6" t="str">
        <f t="shared" si="75"/>
        <v>NO</v>
      </c>
      <c r="AI462" s="6" t="str">
        <f t="shared" si="76"/>
        <v>NO</v>
      </c>
    </row>
    <row r="463" spans="5:35">
      <c r="E463" s="10"/>
      <c r="F463" s="8"/>
      <c r="G463" s="2"/>
      <c r="H463" s="8"/>
      <c r="I463" s="2"/>
      <c r="J463" s="2"/>
      <c r="K463" s="2"/>
      <c r="L463" s="2"/>
      <c r="M463" s="2"/>
      <c r="N463" s="2"/>
      <c r="O463" s="3"/>
      <c r="P463" s="3"/>
      <c r="Q463" s="2"/>
      <c r="R463" s="2"/>
      <c r="S463" s="2"/>
      <c r="T463" s="2"/>
      <c r="U463" s="44"/>
      <c r="V463" s="44"/>
      <c r="W463" s="20"/>
      <c r="X463" s="20">
        <f t="shared" si="67"/>
        <v>1.25</v>
      </c>
      <c r="Y463" s="11"/>
      <c r="Z463" s="2">
        <f t="shared" si="68"/>
        <v>0</v>
      </c>
      <c r="AA463">
        <f t="shared" si="69"/>
        <v>10</v>
      </c>
      <c r="AB463">
        <f t="shared" si="70"/>
        <v>0</v>
      </c>
      <c r="AC463">
        <f t="shared" si="71"/>
        <v>0</v>
      </c>
      <c r="AD463" s="2">
        <f t="shared" si="72"/>
        <v>60</v>
      </c>
      <c r="AE463" s="2" t="str">
        <f t="shared" si="73"/>
        <v>HT Under 1.5 Goals</v>
      </c>
      <c r="AF463" s="6"/>
      <c r="AG463" s="6" t="str">
        <f t="shared" si="74"/>
        <v>HT Over 0.5 Goals</v>
      </c>
      <c r="AH463" s="6" t="str">
        <f t="shared" si="75"/>
        <v>NO</v>
      </c>
      <c r="AI463" s="6" t="str">
        <f t="shared" si="76"/>
        <v>NO</v>
      </c>
    </row>
    <row r="464" spans="5:35">
      <c r="E464" s="10"/>
      <c r="F464" s="8"/>
      <c r="G464" s="2"/>
      <c r="H464" s="8"/>
      <c r="I464" s="2"/>
      <c r="J464" s="2"/>
      <c r="K464" s="2"/>
      <c r="L464" s="2"/>
      <c r="M464" s="2"/>
      <c r="N464" s="2"/>
      <c r="O464" s="3"/>
      <c r="P464" s="3"/>
      <c r="Q464" s="2"/>
      <c r="R464" s="2"/>
      <c r="S464" s="2"/>
      <c r="T464" s="2"/>
      <c r="U464" s="44"/>
      <c r="V464" s="44"/>
      <c r="W464" s="20"/>
      <c r="X464" s="20">
        <f t="shared" si="67"/>
        <v>1.25</v>
      </c>
      <c r="Y464" s="11"/>
      <c r="Z464" s="2">
        <f t="shared" si="68"/>
        <v>0</v>
      </c>
      <c r="AA464">
        <f t="shared" si="69"/>
        <v>10</v>
      </c>
      <c r="AB464">
        <f t="shared" si="70"/>
        <v>0</v>
      </c>
      <c r="AC464">
        <f t="shared" si="71"/>
        <v>0</v>
      </c>
      <c r="AD464" s="2">
        <f t="shared" si="72"/>
        <v>60</v>
      </c>
      <c r="AE464" s="2" t="str">
        <f t="shared" si="73"/>
        <v>HT Under 1.5 Goals</v>
      </c>
      <c r="AF464" s="6"/>
      <c r="AG464" s="6" t="str">
        <f t="shared" si="74"/>
        <v>HT Over 0.5 Goals</v>
      </c>
      <c r="AH464" s="6" t="str">
        <f t="shared" si="75"/>
        <v>NO</v>
      </c>
      <c r="AI464" s="6" t="str">
        <f t="shared" si="76"/>
        <v>NO</v>
      </c>
    </row>
    <row r="465" spans="6:35">
      <c r="F465" s="8"/>
      <c r="G465" s="2"/>
      <c r="H465" s="8"/>
      <c r="I465" s="2"/>
      <c r="J465" s="2"/>
      <c r="K465" s="2"/>
      <c r="L465" s="2"/>
      <c r="M465" s="2"/>
      <c r="N465" s="2"/>
      <c r="O465" s="3"/>
      <c r="P465" s="3"/>
      <c r="Q465" s="2"/>
      <c r="R465" s="2"/>
      <c r="S465" s="2"/>
      <c r="T465" s="2"/>
      <c r="U465" s="44"/>
      <c r="V465" s="44"/>
      <c r="W465" s="20"/>
      <c r="X465" s="20">
        <f t="shared" si="67"/>
        <v>1.25</v>
      </c>
      <c r="Y465" s="11"/>
      <c r="Z465" s="2">
        <f t="shared" si="68"/>
        <v>0</v>
      </c>
      <c r="AA465">
        <f t="shared" si="69"/>
        <v>10</v>
      </c>
      <c r="AB465">
        <f t="shared" si="70"/>
        <v>0</v>
      </c>
      <c r="AC465">
        <f t="shared" si="71"/>
        <v>0</v>
      </c>
      <c r="AD465" s="2">
        <f t="shared" si="72"/>
        <v>60</v>
      </c>
      <c r="AE465" s="2" t="str">
        <f t="shared" si="73"/>
        <v>HT Under 1.5 Goals</v>
      </c>
      <c r="AF465" s="6"/>
      <c r="AG465" s="6" t="str">
        <f t="shared" si="74"/>
        <v>HT Over 0.5 Goals</v>
      </c>
      <c r="AH465" s="6" t="str">
        <f t="shared" si="75"/>
        <v>NO</v>
      </c>
      <c r="AI465" s="6" t="str">
        <f t="shared" si="76"/>
        <v>NO</v>
      </c>
    </row>
    <row r="466" spans="6:35">
      <c r="F466" s="8"/>
      <c r="G466" s="2"/>
      <c r="H466" s="8"/>
      <c r="I466" s="2"/>
      <c r="J466" s="2"/>
      <c r="K466" s="2"/>
      <c r="L466" s="2"/>
      <c r="M466" s="2"/>
      <c r="N466" s="2"/>
      <c r="O466" s="3"/>
      <c r="P466" s="3"/>
      <c r="Q466" s="2"/>
      <c r="R466" s="2"/>
      <c r="S466" s="2"/>
      <c r="T466" s="2"/>
      <c r="U466" s="44"/>
      <c r="V466" s="44"/>
      <c r="W466" s="20"/>
      <c r="X466" s="20">
        <f t="shared" si="67"/>
        <v>1.25</v>
      </c>
      <c r="Y466" s="11"/>
      <c r="Z466" s="2">
        <f t="shared" si="68"/>
        <v>0</v>
      </c>
      <c r="AA466">
        <f t="shared" si="69"/>
        <v>10</v>
      </c>
      <c r="AB466">
        <f t="shared" si="70"/>
        <v>0</v>
      </c>
      <c r="AC466">
        <f t="shared" si="71"/>
        <v>0</v>
      </c>
      <c r="AD466" s="2">
        <f t="shared" si="72"/>
        <v>60</v>
      </c>
      <c r="AE466" s="2" t="str">
        <f t="shared" si="73"/>
        <v>HT Under 1.5 Goals</v>
      </c>
      <c r="AF466" s="6"/>
      <c r="AG466" s="6" t="str">
        <f t="shared" si="74"/>
        <v>HT Over 0.5 Goals</v>
      </c>
      <c r="AH466" s="6" t="str">
        <f t="shared" si="75"/>
        <v>NO</v>
      </c>
      <c r="AI466" s="6" t="str">
        <f t="shared" si="76"/>
        <v>NO</v>
      </c>
    </row>
    <row r="467" spans="6:35">
      <c r="F467" s="8"/>
      <c r="G467" s="2"/>
      <c r="H467" s="8"/>
      <c r="I467" s="2"/>
      <c r="J467" s="2"/>
      <c r="K467" s="2"/>
      <c r="L467" s="2"/>
      <c r="M467" s="2"/>
      <c r="N467" s="2"/>
      <c r="O467" s="3"/>
      <c r="P467" s="3"/>
      <c r="Q467" s="2"/>
      <c r="R467" s="2"/>
      <c r="S467" s="2"/>
      <c r="T467" s="2"/>
      <c r="U467" s="44"/>
      <c r="V467" s="44"/>
      <c r="W467" s="20"/>
      <c r="X467" s="20">
        <f t="shared" si="67"/>
        <v>1.25</v>
      </c>
      <c r="Y467" s="11"/>
      <c r="Z467" s="2">
        <f t="shared" si="68"/>
        <v>0</v>
      </c>
      <c r="AA467">
        <f t="shared" si="69"/>
        <v>10</v>
      </c>
      <c r="AB467">
        <f t="shared" si="70"/>
        <v>0</v>
      </c>
      <c r="AC467">
        <f t="shared" si="71"/>
        <v>0</v>
      </c>
      <c r="AD467" s="2">
        <f t="shared" si="72"/>
        <v>60</v>
      </c>
      <c r="AE467" s="2" t="str">
        <f t="shared" si="73"/>
        <v>HT Under 1.5 Goals</v>
      </c>
      <c r="AF467" s="6"/>
      <c r="AG467" s="6" t="str">
        <f t="shared" si="74"/>
        <v>HT Over 0.5 Goals</v>
      </c>
      <c r="AH467" s="6" t="str">
        <f t="shared" si="75"/>
        <v>NO</v>
      </c>
      <c r="AI467" s="6" t="str">
        <f t="shared" si="76"/>
        <v>NO</v>
      </c>
    </row>
    <row r="468" spans="6:35">
      <c r="F468" s="8"/>
      <c r="G468" s="2"/>
      <c r="H468" s="8"/>
      <c r="I468" s="2"/>
      <c r="J468" s="2"/>
      <c r="K468" s="2"/>
      <c r="L468" s="2"/>
      <c r="M468" s="2"/>
      <c r="N468" s="2"/>
      <c r="O468" s="3"/>
      <c r="P468" s="3"/>
      <c r="Q468" s="2"/>
      <c r="R468" s="2"/>
      <c r="S468" s="2"/>
      <c r="T468" s="2"/>
      <c r="U468" s="44"/>
      <c r="V468" s="44"/>
      <c r="W468" s="20"/>
      <c r="X468" s="20">
        <f t="shared" si="67"/>
        <v>1.25</v>
      </c>
      <c r="Y468" s="11"/>
      <c r="Z468" s="2">
        <f t="shared" si="68"/>
        <v>0</v>
      </c>
      <c r="AA468">
        <f t="shared" si="69"/>
        <v>10</v>
      </c>
      <c r="AB468">
        <f t="shared" si="70"/>
        <v>0</v>
      </c>
      <c r="AC468">
        <f t="shared" si="71"/>
        <v>0</v>
      </c>
      <c r="AD468" s="2">
        <f t="shared" si="72"/>
        <v>60</v>
      </c>
      <c r="AE468" s="2" t="str">
        <f t="shared" si="73"/>
        <v>HT Under 1.5 Goals</v>
      </c>
      <c r="AF468" s="6"/>
      <c r="AG468" s="6" t="str">
        <f t="shared" si="74"/>
        <v>HT Over 0.5 Goals</v>
      </c>
      <c r="AH468" s="6" t="str">
        <f t="shared" si="75"/>
        <v>NO</v>
      </c>
      <c r="AI468" s="6" t="str">
        <f t="shared" si="76"/>
        <v>NO</v>
      </c>
    </row>
    <row r="469" spans="6:35">
      <c r="F469" s="8"/>
      <c r="G469" s="2"/>
      <c r="H469" s="8"/>
      <c r="I469" s="2"/>
      <c r="J469" s="2"/>
      <c r="K469" s="2"/>
      <c r="L469" s="2"/>
      <c r="M469" s="2"/>
      <c r="N469" s="2"/>
      <c r="O469" s="3"/>
      <c r="P469" s="3"/>
      <c r="Q469" s="2"/>
      <c r="R469" s="2"/>
      <c r="S469" s="2"/>
      <c r="T469" s="2"/>
      <c r="U469" s="44"/>
      <c r="V469" s="44"/>
      <c r="W469" s="20"/>
      <c r="X469" s="20">
        <f t="shared" si="67"/>
        <v>1.25</v>
      </c>
      <c r="Y469" s="11"/>
      <c r="Z469" s="2">
        <f t="shared" si="68"/>
        <v>0</v>
      </c>
      <c r="AA469">
        <f t="shared" si="69"/>
        <v>10</v>
      </c>
      <c r="AB469">
        <f t="shared" si="70"/>
        <v>0</v>
      </c>
      <c r="AC469">
        <f t="shared" si="71"/>
        <v>0</v>
      </c>
      <c r="AD469" s="2">
        <f t="shared" si="72"/>
        <v>60</v>
      </c>
      <c r="AE469" s="2" t="str">
        <f t="shared" si="73"/>
        <v>HT Under 1.5 Goals</v>
      </c>
      <c r="AF469" s="6"/>
      <c r="AG469" s="6" t="str">
        <f t="shared" si="74"/>
        <v>HT Over 0.5 Goals</v>
      </c>
      <c r="AH469" s="6" t="str">
        <f t="shared" si="75"/>
        <v>NO</v>
      </c>
      <c r="AI469" s="6" t="str">
        <f t="shared" si="76"/>
        <v>NO</v>
      </c>
    </row>
    <row r="470" spans="6:35">
      <c r="F470" s="8"/>
      <c r="G470" s="2"/>
      <c r="H470" s="8"/>
      <c r="I470" s="2"/>
      <c r="J470" s="2"/>
      <c r="K470" s="2"/>
      <c r="L470" s="2"/>
      <c r="M470" s="2"/>
      <c r="N470" s="2"/>
      <c r="O470" s="3"/>
      <c r="P470" s="3"/>
      <c r="Q470" s="2"/>
      <c r="R470" s="2"/>
      <c r="S470" s="2"/>
      <c r="T470" s="2"/>
      <c r="U470" s="44"/>
      <c r="V470" s="44"/>
      <c r="W470" s="20"/>
      <c r="X470" s="20">
        <f t="shared" si="67"/>
        <v>1.25</v>
      </c>
      <c r="Y470" s="11"/>
      <c r="Z470" s="2">
        <f t="shared" si="68"/>
        <v>0</v>
      </c>
      <c r="AA470">
        <f t="shared" si="69"/>
        <v>10</v>
      </c>
      <c r="AB470">
        <f t="shared" si="70"/>
        <v>0</v>
      </c>
      <c r="AC470">
        <f t="shared" si="71"/>
        <v>0</v>
      </c>
      <c r="AD470" s="2">
        <f t="shared" si="72"/>
        <v>60</v>
      </c>
      <c r="AE470" s="2" t="str">
        <f t="shared" si="73"/>
        <v>HT Under 1.5 Goals</v>
      </c>
      <c r="AF470" s="6"/>
      <c r="AG470" s="6" t="str">
        <f t="shared" si="74"/>
        <v>HT Over 0.5 Goals</v>
      </c>
      <c r="AH470" s="6" t="str">
        <f t="shared" si="75"/>
        <v>NO</v>
      </c>
      <c r="AI470" s="6" t="str">
        <f t="shared" si="76"/>
        <v>NO</v>
      </c>
    </row>
    <row r="471" spans="6:35">
      <c r="F471" s="8"/>
      <c r="G471" s="2"/>
      <c r="H471" s="8"/>
      <c r="I471" s="2"/>
      <c r="J471" s="2"/>
      <c r="K471" s="2"/>
      <c r="L471" s="2"/>
      <c r="M471" s="2"/>
      <c r="N471" s="2"/>
      <c r="O471" s="3"/>
      <c r="P471" s="3"/>
      <c r="Q471" s="2"/>
      <c r="R471" s="2"/>
      <c r="S471" s="2"/>
      <c r="T471" s="2"/>
      <c r="U471" s="44"/>
      <c r="V471" s="44"/>
      <c r="W471" s="20"/>
      <c r="X471" s="20">
        <f t="shared" si="67"/>
        <v>1.25</v>
      </c>
      <c r="Y471" s="11"/>
      <c r="Z471" s="2">
        <f t="shared" si="68"/>
        <v>0</v>
      </c>
      <c r="AA471">
        <f t="shared" si="69"/>
        <v>10</v>
      </c>
      <c r="AB471">
        <f t="shared" si="70"/>
        <v>0</v>
      </c>
      <c r="AC471">
        <f t="shared" si="71"/>
        <v>0</v>
      </c>
      <c r="AD471" s="2">
        <f t="shared" si="72"/>
        <v>60</v>
      </c>
      <c r="AE471" s="2" t="str">
        <f t="shared" si="73"/>
        <v>HT Under 1.5 Goals</v>
      </c>
      <c r="AF471" s="6"/>
      <c r="AG471" s="6" t="str">
        <f t="shared" si="74"/>
        <v>HT Over 0.5 Goals</v>
      </c>
      <c r="AH471" s="6" t="str">
        <f t="shared" si="75"/>
        <v>NO</v>
      </c>
      <c r="AI471" s="6" t="str">
        <f t="shared" si="76"/>
        <v>NO</v>
      </c>
    </row>
    <row r="472" spans="6:35">
      <c r="F472" s="8"/>
      <c r="G472" s="2"/>
      <c r="H472" s="8"/>
      <c r="I472" s="2"/>
      <c r="J472" s="2"/>
      <c r="K472" s="2"/>
      <c r="L472" s="2"/>
      <c r="M472" s="2"/>
      <c r="N472" s="2"/>
      <c r="O472" s="3"/>
      <c r="P472" s="3"/>
      <c r="Q472" s="2"/>
      <c r="R472" s="2"/>
      <c r="S472" s="2"/>
      <c r="T472" s="2"/>
      <c r="U472" s="44"/>
      <c r="V472" s="44"/>
      <c r="W472" s="20"/>
      <c r="X472" s="20">
        <f t="shared" si="67"/>
        <v>1.25</v>
      </c>
      <c r="Y472" s="11"/>
      <c r="Z472" s="2">
        <f t="shared" si="68"/>
        <v>0</v>
      </c>
      <c r="AA472">
        <f t="shared" si="69"/>
        <v>10</v>
      </c>
      <c r="AB472">
        <f t="shared" si="70"/>
        <v>0</v>
      </c>
      <c r="AC472">
        <f t="shared" si="71"/>
        <v>0</v>
      </c>
      <c r="AD472" s="2">
        <f t="shared" si="72"/>
        <v>60</v>
      </c>
      <c r="AE472" s="2" t="str">
        <f t="shared" si="73"/>
        <v>HT Under 1.5 Goals</v>
      </c>
      <c r="AF472" s="6"/>
      <c r="AG472" s="6" t="str">
        <f t="shared" si="74"/>
        <v>HT Over 0.5 Goals</v>
      </c>
      <c r="AH472" s="6" t="str">
        <f t="shared" si="75"/>
        <v>NO</v>
      </c>
      <c r="AI472" s="6" t="str">
        <f t="shared" si="76"/>
        <v>NO</v>
      </c>
    </row>
    <row r="473" spans="6:35">
      <c r="F473" s="8"/>
      <c r="G473" s="2"/>
      <c r="H473" s="8"/>
      <c r="I473" s="2"/>
      <c r="J473" s="2"/>
      <c r="K473" s="2"/>
      <c r="L473" s="2"/>
      <c r="M473" s="2"/>
      <c r="N473" s="2"/>
      <c r="O473" s="3"/>
      <c r="P473" s="3"/>
      <c r="Q473" s="2"/>
      <c r="R473" s="2"/>
      <c r="S473" s="2"/>
      <c r="T473" s="2"/>
      <c r="U473" s="44"/>
      <c r="V473" s="44"/>
      <c r="W473" s="20"/>
      <c r="X473" s="20">
        <f t="shared" si="67"/>
        <v>1.25</v>
      </c>
      <c r="Y473" s="11"/>
      <c r="Z473" s="2">
        <f t="shared" si="68"/>
        <v>0</v>
      </c>
      <c r="AA473">
        <f t="shared" si="69"/>
        <v>10</v>
      </c>
      <c r="AB473">
        <f t="shared" si="70"/>
        <v>0</v>
      </c>
      <c r="AC473">
        <f t="shared" si="71"/>
        <v>0</v>
      </c>
      <c r="AD473" s="2">
        <f t="shared" si="72"/>
        <v>60</v>
      </c>
      <c r="AE473" s="2" t="str">
        <f t="shared" si="73"/>
        <v>HT Under 1.5 Goals</v>
      </c>
      <c r="AF473" s="6"/>
      <c r="AG473" s="6" t="str">
        <f t="shared" si="74"/>
        <v>HT Over 0.5 Goals</v>
      </c>
      <c r="AH473" s="6" t="str">
        <f t="shared" si="75"/>
        <v>NO</v>
      </c>
      <c r="AI473" s="6" t="str">
        <f t="shared" si="76"/>
        <v>NO</v>
      </c>
    </row>
    <row r="474" spans="6:35">
      <c r="F474" s="8"/>
      <c r="G474" s="2"/>
      <c r="H474" s="8"/>
      <c r="I474" s="2"/>
      <c r="J474" s="2"/>
      <c r="K474" s="2"/>
      <c r="L474" s="2"/>
      <c r="M474" s="2"/>
      <c r="N474" s="2"/>
      <c r="O474" s="3"/>
      <c r="P474" s="3"/>
      <c r="Q474" s="2"/>
      <c r="R474" s="2"/>
      <c r="S474" s="2"/>
      <c r="T474" s="2"/>
      <c r="U474" s="44"/>
      <c r="V474" s="44"/>
      <c r="W474" s="20"/>
      <c r="X474" s="20">
        <f t="shared" si="67"/>
        <v>1.25</v>
      </c>
      <c r="Y474" s="11"/>
      <c r="Z474" s="2">
        <f t="shared" si="68"/>
        <v>0</v>
      </c>
      <c r="AA474">
        <f t="shared" si="69"/>
        <v>10</v>
      </c>
      <c r="AB474">
        <f t="shared" si="70"/>
        <v>0</v>
      </c>
      <c r="AC474">
        <f t="shared" si="71"/>
        <v>0</v>
      </c>
      <c r="AD474" s="2">
        <f t="shared" si="72"/>
        <v>60</v>
      </c>
      <c r="AE474" s="2" t="str">
        <f t="shared" si="73"/>
        <v>HT Under 1.5 Goals</v>
      </c>
      <c r="AF474" s="6"/>
      <c r="AG474" s="6" t="str">
        <f t="shared" si="74"/>
        <v>HT Over 0.5 Goals</v>
      </c>
      <c r="AH474" s="6" t="str">
        <f t="shared" si="75"/>
        <v>NO</v>
      </c>
      <c r="AI474" s="6" t="str">
        <f t="shared" si="76"/>
        <v>NO</v>
      </c>
    </row>
    <row r="475" spans="6:35">
      <c r="F475" s="8"/>
      <c r="G475" s="2"/>
      <c r="H475" s="8"/>
      <c r="I475" s="2"/>
      <c r="J475" s="2"/>
      <c r="K475" s="2"/>
      <c r="L475" s="2"/>
      <c r="M475" s="2"/>
      <c r="N475" s="2"/>
      <c r="O475" s="3"/>
      <c r="P475" s="3"/>
      <c r="Q475" s="2"/>
      <c r="R475" s="2"/>
      <c r="S475" s="2"/>
      <c r="T475" s="2"/>
      <c r="U475" s="44"/>
      <c r="V475" s="44"/>
      <c r="W475" s="20"/>
      <c r="X475" s="20">
        <f t="shared" si="67"/>
        <v>1.25</v>
      </c>
      <c r="Y475" s="11"/>
      <c r="Z475" s="2">
        <f t="shared" si="68"/>
        <v>0</v>
      </c>
      <c r="AA475">
        <f t="shared" si="69"/>
        <v>10</v>
      </c>
      <c r="AB475">
        <f t="shared" si="70"/>
        <v>0</v>
      </c>
      <c r="AC475">
        <f t="shared" si="71"/>
        <v>0</v>
      </c>
      <c r="AD475" s="2">
        <f t="shared" si="72"/>
        <v>60</v>
      </c>
      <c r="AE475" s="2" t="str">
        <f t="shared" si="73"/>
        <v>HT Under 1.5 Goals</v>
      </c>
      <c r="AF475" s="6"/>
      <c r="AG475" s="6" t="str">
        <f t="shared" si="74"/>
        <v>HT Over 0.5 Goals</v>
      </c>
      <c r="AH475" s="6" t="str">
        <f t="shared" si="75"/>
        <v>NO</v>
      </c>
      <c r="AI475" s="6" t="str">
        <f t="shared" si="76"/>
        <v>NO</v>
      </c>
    </row>
    <row r="476" spans="6:35">
      <c r="F476" s="8"/>
      <c r="G476" s="2"/>
      <c r="H476" s="8"/>
      <c r="I476" s="2"/>
      <c r="J476" s="2"/>
      <c r="K476" s="2"/>
      <c r="L476" s="2"/>
      <c r="M476" s="2"/>
      <c r="N476" s="2"/>
      <c r="O476" s="3"/>
      <c r="P476" s="3"/>
      <c r="Q476" s="2"/>
      <c r="R476" s="2"/>
      <c r="S476" s="2"/>
      <c r="T476" s="2"/>
      <c r="U476" s="44"/>
      <c r="V476" s="44"/>
      <c r="W476" s="20"/>
      <c r="X476" s="20">
        <f t="shared" si="67"/>
        <v>1.25</v>
      </c>
      <c r="Y476" s="11"/>
      <c r="Z476" s="2">
        <f t="shared" si="68"/>
        <v>0</v>
      </c>
      <c r="AA476">
        <f t="shared" si="69"/>
        <v>10</v>
      </c>
      <c r="AB476">
        <f t="shared" si="70"/>
        <v>0</v>
      </c>
      <c r="AC476">
        <f t="shared" si="71"/>
        <v>0</v>
      </c>
      <c r="AD476" s="2">
        <f t="shared" si="72"/>
        <v>60</v>
      </c>
      <c r="AE476" s="2" t="str">
        <f t="shared" si="73"/>
        <v>HT Under 1.5 Goals</v>
      </c>
      <c r="AF476" s="6"/>
      <c r="AG476" s="6" t="str">
        <f t="shared" si="74"/>
        <v>HT Over 0.5 Goals</v>
      </c>
      <c r="AH476" s="6" t="str">
        <f t="shared" si="75"/>
        <v>NO</v>
      </c>
      <c r="AI476" s="6" t="str">
        <f t="shared" si="76"/>
        <v>NO</v>
      </c>
    </row>
    <row r="477" spans="6:35">
      <c r="F477" s="8"/>
      <c r="G477" s="2"/>
      <c r="H477" s="8"/>
      <c r="I477" s="2"/>
      <c r="J477" s="2"/>
      <c r="K477" s="2"/>
      <c r="L477" s="2"/>
      <c r="M477" s="2"/>
      <c r="N477" s="2"/>
      <c r="O477" s="3"/>
      <c r="P477" s="3"/>
      <c r="Q477" s="2"/>
      <c r="R477" s="2"/>
      <c r="S477" s="2"/>
      <c r="T477" s="2"/>
      <c r="U477" s="44"/>
      <c r="V477" s="44"/>
      <c r="W477" s="20"/>
      <c r="X477" s="20">
        <f t="shared" si="67"/>
        <v>1.25</v>
      </c>
      <c r="Y477" s="11"/>
      <c r="Z477" s="2">
        <f t="shared" si="68"/>
        <v>0</v>
      </c>
      <c r="AA477">
        <f t="shared" si="69"/>
        <v>10</v>
      </c>
      <c r="AB477">
        <f t="shared" si="70"/>
        <v>0</v>
      </c>
      <c r="AC477">
        <f t="shared" si="71"/>
        <v>0</v>
      </c>
      <c r="AD477" s="2">
        <f t="shared" si="72"/>
        <v>60</v>
      </c>
      <c r="AE477" s="2" t="str">
        <f t="shared" si="73"/>
        <v>HT Under 1.5 Goals</v>
      </c>
      <c r="AF477" s="6"/>
      <c r="AG477" s="6" t="str">
        <f t="shared" si="74"/>
        <v>HT Over 0.5 Goals</v>
      </c>
      <c r="AH477" s="6" t="str">
        <f t="shared" si="75"/>
        <v>NO</v>
      </c>
      <c r="AI477" s="6" t="str">
        <f t="shared" si="76"/>
        <v>NO</v>
      </c>
    </row>
    <row r="478" spans="6:35">
      <c r="F478" s="8"/>
      <c r="G478" s="2"/>
      <c r="H478" s="8"/>
      <c r="I478" s="2"/>
      <c r="J478" s="2"/>
      <c r="K478" s="2"/>
      <c r="L478" s="2"/>
      <c r="M478" s="2"/>
      <c r="N478" s="2"/>
      <c r="O478" s="3"/>
      <c r="P478" s="3"/>
      <c r="Q478" s="2"/>
      <c r="R478" s="2"/>
      <c r="S478" s="2"/>
      <c r="T478" s="2"/>
      <c r="U478" s="44"/>
      <c r="V478" s="44"/>
      <c r="W478" s="20"/>
      <c r="X478" s="20">
        <f t="shared" si="67"/>
        <v>1.25</v>
      </c>
      <c r="Y478" s="11"/>
      <c r="Z478" s="2">
        <f t="shared" si="68"/>
        <v>0</v>
      </c>
      <c r="AA478">
        <f t="shared" si="69"/>
        <v>10</v>
      </c>
      <c r="AB478">
        <f t="shared" si="70"/>
        <v>0</v>
      </c>
      <c r="AC478">
        <f t="shared" si="71"/>
        <v>0</v>
      </c>
      <c r="AD478" s="2">
        <f t="shared" si="72"/>
        <v>60</v>
      </c>
      <c r="AE478" s="2" t="str">
        <f t="shared" si="73"/>
        <v>HT Under 1.5 Goals</v>
      </c>
      <c r="AF478" s="6"/>
      <c r="AG478" s="6" t="str">
        <f t="shared" si="74"/>
        <v>HT Over 0.5 Goals</v>
      </c>
      <c r="AH478" s="6" t="str">
        <f t="shared" si="75"/>
        <v>NO</v>
      </c>
      <c r="AI478" s="6" t="str">
        <f t="shared" si="76"/>
        <v>NO</v>
      </c>
    </row>
    <row r="479" spans="6:35">
      <c r="F479" s="8"/>
      <c r="G479" s="2"/>
      <c r="H479" s="8"/>
      <c r="I479" s="2"/>
      <c r="J479" s="2"/>
      <c r="K479" s="2"/>
      <c r="L479" s="2"/>
      <c r="M479" s="2"/>
      <c r="N479" s="2"/>
      <c r="O479" s="3"/>
      <c r="P479" s="3"/>
      <c r="Q479" s="2"/>
      <c r="R479" s="2"/>
      <c r="S479" s="2"/>
      <c r="T479" s="2"/>
      <c r="U479" s="44"/>
      <c r="V479" s="44"/>
      <c r="W479" s="20"/>
      <c r="X479" s="20">
        <f t="shared" si="67"/>
        <v>1.25</v>
      </c>
      <c r="Y479" s="11"/>
      <c r="Z479" s="2">
        <f t="shared" si="68"/>
        <v>0</v>
      </c>
      <c r="AA479">
        <f t="shared" si="69"/>
        <v>10</v>
      </c>
      <c r="AB479">
        <f t="shared" si="70"/>
        <v>0</v>
      </c>
      <c r="AC479">
        <f t="shared" si="71"/>
        <v>0</v>
      </c>
      <c r="AD479" s="2">
        <f t="shared" si="72"/>
        <v>60</v>
      </c>
      <c r="AE479" s="2" t="str">
        <f t="shared" si="73"/>
        <v>HT Under 1.5 Goals</v>
      </c>
      <c r="AF479" s="6"/>
      <c r="AG479" s="6" t="str">
        <f t="shared" si="74"/>
        <v>HT Over 0.5 Goals</v>
      </c>
      <c r="AH479" s="6" t="str">
        <f t="shared" si="75"/>
        <v>NO</v>
      </c>
      <c r="AI479" s="6" t="str">
        <f t="shared" si="76"/>
        <v>NO</v>
      </c>
    </row>
    <row r="480" spans="6:35">
      <c r="F480" s="8"/>
      <c r="G480" s="2"/>
      <c r="H480" s="8"/>
      <c r="I480" s="2"/>
      <c r="J480" s="2"/>
      <c r="K480" s="2"/>
      <c r="L480" s="2"/>
      <c r="M480" s="2"/>
      <c r="N480" s="2"/>
      <c r="O480" s="3"/>
      <c r="P480" s="3"/>
      <c r="Q480" s="2"/>
      <c r="R480" s="2"/>
      <c r="S480" s="2"/>
      <c r="T480" s="2"/>
      <c r="U480" s="44"/>
      <c r="V480" s="44"/>
      <c r="W480" s="20"/>
      <c r="X480" s="20">
        <f t="shared" si="67"/>
        <v>1.25</v>
      </c>
      <c r="Y480" s="11"/>
      <c r="Z480" s="2">
        <f t="shared" si="68"/>
        <v>0</v>
      </c>
      <c r="AA480">
        <f t="shared" si="69"/>
        <v>10</v>
      </c>
      <c r="AB480">
        <f t="shared" si="70"/>
        <v>0</v>
      </c>
      <c r="AC480">
        <f t="shared" si="71"/>
        <v>0</v>
      </c>
      <c r="AD480" s="2">
        <f t="shared" si="72"/>
        <v>60</v>
      </c>
      <c r="AE480" s="2" t="str">
        <f t="shared" si="73"/>
        <v>HT Under 1.5 Goals</v>
      </c>
      <c r="AF480" s="6"/>
      <c r="AG480" s="6" t="str">
        <f t="shared" si="74"/>
        <v>HT Over 0.5 Goals</v>
      </c>
      <c r="AH480" s="6" t="str">
        <f t="shared" si="75"/>
        <v>NO</v>
      </c>
      <c r="AI480" s="6" t="str">
        <f t="shared" si="76"/>
        <v>NO</v>
      </c>
    </row>
    <row r="481" spans="6:35">
      <c r="F481" s="8"/>
      <c r="G481" s="2"/>
      <c r="H481" s="8"/>
      <c r="I481" s="2"/>
      <c r="J481" s="2"/>
      <c r="K481" s="2"/>
      <c r="L481" s="2"/>
      <c r="M481" s="2"/>
      <c r="N481" s="2"/>
      <c r="O481" s="3"/>
      <c r="P481" s="3"/>
      <c r="Q481" s="2"/>
      <c r="R481" s="2"/>
      <c r="S481" s="2"/>
      <c r="T481" s="2"/>
      <c r="U481" s="44"/>
      <c r="V481" s="44"/>
      <c r="W481" s="20"/>
      <c r="X481" s="20">
        <f t="shared" si="67"/>
        <v>1.25</v>
      </c>
      <c r="Y481" s="11"/>
      <c r="Z481" s="2">
        <f t="shared" si="68"/>
        <v>0</v>
      </c>
      <c r="AA481">
        <f t="shared" si="69"/>
        <v>10</v>
      </c>
      <c r="AB481">
        <f t="shared" si="70"/>
        <v>0</v>
      </c>
      <c r="AC481">
        <f t="shared" si="71"/>
        <v>0</v>
      </c>
      <c r="AD481" s="2">
        <f t="shared" si="72"/>
        <v>60</v>
      </c>
      <c r="AE481" s="2" t="str">
        <f t="shared" si="73"/>
        <v>HT Under 1.5 Goals</v>
      </c>
      <c r="AF481" s="6"/>
      <c r="AG481" s="6" t="str">
        <f t="shared" si="74"/>
        <v>HT Over 0.5 Goals</v>
      </c>
      <c r="AH481" s="6" t="str">
        <f t="shared" si="75"/>
        <v>NO</v>
      </c>
      <c r="AI481" s="6" t="str">
        <f t="shared" si="76"/>
        <v>NO</v>
      </c>
    </row>
    <row r="482" spans="6:35">
      <c r="F482" s="8"/>
      <c r="G482" s="2"/>
      <c r="H482" s="8"/>
      <c r="I482" s="2"/>
      <c r="J482" s="2"/>
      <c r="K482" s="2"/>
      <c r="L482" s="2"/>
      <c r="M482" s="2"/>
      <c r="N482" s="2"/>
      <c r="O482" s="3"/>
      <c r="P482" s="3"/>
      <c r="Q482" s="2"/>
      <c r="R482" s="2"/>
      <c r="S482" s="2"/>
      <c r="T482" s="2"/>
      <c r="U482" s="44"/>
      <c r="V482" s="44"/>
      <c r="W482" s="20"/>
      <c r="X482" s="20">
        <f t="shared" si="67"/>
        <v>1.25</v>
      </c>
      <c r="Y482" s="11"/>
      <c r="Z482" s="2">
        <f t="shared" si="68"/>
        <v>0</v>
      </c>
      <c r="AA482">
        <f t="shared" si="69"/>
        <v>10</v>
      </c>
      <c r="AB482">
        <f t="shared" si="70"/>
        <v>0</v>
      </c>
      <c r="AC482">
        <f t="shared" si="71"/>
        <v>0</v>
      </c>
      <c r="AD482" s="2">
        <f t="shared" si="72"/>
        <v>60</v>
      </c>
      <c r="AE482" s="2" t="str">
        <f t="shared" si="73"/>
        <v>HT Under 1.5 Goals</v>
      </c>
      <c r="AF482" s="6"/>
      <c r="AG482" s="6" t="str">
        <f t="shared" si="74"/>
        <v>HT Over 0.5 Goals</v>
      </c>
      <c r="AH482" s="6" t="str">
        <f t="shared" si="75"/>
        <v>NO</v>
      </c>
      <c r="AI482" s="6" t="str">
        <f t="shared" si="76"/>
        <v>NO</v>
      </c>
    </row>
    <row r="483" spans="6:35">
      <c r="F483" s="8"/>
      <c r="G483" s="2"/>
      <c r="H483" s="8"/>
      <c r="I483" s="2"/>
      <c r="J483" s="2"/>
      <c r="K483" s="2"/>
      <c r="L483" s="2"/>
      <c r="M483" s="2"/>
      <c r="N483" s="2"/>
      <c r="O483" s="3"/>
      <c r="P483" s="3"/>
      <c r="Q483" s="2"/>
      <c r="R483" s="2"/>
      <c r="S483" s="2"/>
      <c r="T483" s="2"/>
      <c r="U483" s="44"/>
      <c r="V483" s="44"/>
      <c r="W483" s="20"/>
      <c r="X483" s="20">
        <f t="shared" si="67"/>
        <v>1.25</v>
      </c>
      <c r="Y483" s="11"/>
      <c r="Z483" s="2">
        <f t="shared" si="68"/>
        <v>0</v>
      </c>
      <c r="AA483">
        <f t="shared" si="69"/>
        <v>10</v>
      </c>
      <c r="AB483">
        <f t="shared" si="70"/>
        <v>0</v>
      </c>
      <c r="AC483">
        <f t="shared" si="71"/>
        <v>0</v>
      </c>
      <c r="AD483" s="2">
        <f t="shared" si="72"/>
        <v>60</v>
      </c>
      <c r="AE483" s="2" t="str">
        <f t="shared" si="73"/>
        <v>HT Under 1.5 Goals</v>
      </c>
      <c r="AF483" s="6"/>
      <c r="AG483" s="6" t="str">
        <f t="shared" si="74"/>
        <v>HT Over 0.5 Goals</v>
      </c>
      <c r="AH483" s="6" t="str">
        <f t="shared" si="75"/>
        <v>NO</v>
      </c>
      <c r="AI483" s="6" t="str">
        <f t="shared" si="76"/>
        <v>NO</v>
      </c>
    </row>
    <row r="484" spans="6:35">
      <c r="F484" s="8"/>
      <c r="G484" s="2"/>
      <c r="H484" s="8"/>
      <c r="I484" s="2"/>
      <c r="J484" s="2"/>
      <c r="K484" s="2"/>
      <c r="L484" s="2"/>
      <c r="M484" s="2"/>
      <c r="N484" s="2"/>
      <c r="O484" s="3"/>
      <c r="P484" s="3"/>
      <c r="Q484" s="2"/>
      <c r="R484" s="2"/>
      <c r="S484" s="2"/>
      <c r="T484" s="2"/>
      <c r="U484" s="44"/>
      <c r="V484" s="44"/>
      <c r="W484" s="20"/>
      <c r="X484" s="20">
        <f t="shared" si="67"/>
        <v>1.25</v>
      </c>
      <c r="Y484" s="11"/>
      <c r="Z484" s="2">
        <f t="shared" si="68"/>
        <v>0</v>
      </c>
      <c r="AA484">
        <f t="shared" si="69"/>
        <v>10</v>
      </c>
      <c r="AB484">
        <f t="shared" si="70"/>
        <v>0</v>
      </c>
      <c r="AC484">
        <f t="shared" si="71"/>
        <v>0</v>
      </c>
      <c r="AD484" s="2">
        <f t="shared" si="72"/>
        <v>60</v>
      </c>
      <c r="AE484" s="2" t="str">
        <f t="shared" si="73"/>
        <v>HT Under 1.5 Goals</v>
      </c>
      <c r="AF484" s="6"/>
      <c r="AG484" s="6" t="str">
        <f t="shared" si="74"/>
        <v>HT Over 0.5 Goals</v>
      </c>
      <c r="AH484" s="6" t="str">
        <f t="shared" si="75"/>
        <v>NO</v>
      </c>
      <c r="AI484" s="6" t="str">
        <f t="shared" si="76"/>
        <v>NO</v>
      </c>
    </row>
    <row r="485" spans="6:35">
      <c r="F485" s="8"/>
      <c r="G485" s="2"/>
      <c r="H485" s="8"/>
      <c r="I485" s="2"/>
      <c r="J485" s="2"/>
      <c r="K485" s="2"/>
      <c r="L485" s="2"/>
      <c r="M485" s="2"/>
      <c r="N485" s="2"/>
      <c r="O485" s="3"/>
      <c r="P485" s="3"/>
      <c r="Q485" s="2"/>
      <c r="R485" s="2"/>
      <c r="S485" s="2"/>
      <c r="T485" s="2"/>
      <c r="U485" s="44"/>
      <c r="V485" s="44"/>
      <c r="W485" s="20"/>
      <c r="X485" s="20">
        <f t="shared" si="67"/>
        <v>1.25</v>
      </c>
      <c r="Y485" s="11"/>
      <c r="Z485" s="2">
        <f t="shared" si="68"/>
        <v>0</v>
      </c>
      <c r="AA485">
        <f t="shared" si="69"/>
        <v>10</v>
      </c>
      <c r="AB485">
        <f t="shared" si="70"/>
        <v>0</v>
      </c>
      <c r="AC485">
        <f t="shared" si="71"/>
        <v>0</v>
      </c>
      <c r="AD485" s="2">
        <f t="shared" si="72"/>
        <v>60</v>
      </c>
      <c r="AE485" s="2" t="str">
        <f t="shared" si="73"/>
        <v>HT Under 1.5 Goals</v>
      </c>
      <c r="AF485" s="6"/>
      <c r="AG485" s="6" t="str">
        <f t="shared" si="74"/>
        <v>HT Over 0.5 Goals</v>
      </c>
      <c r="AH485" s="6" t="str">
        <f t="shared" si="75"/>
        <v>NO</v>
      </c>
      <c r="AI485" s="6" t="str">
        <f t="shared" si="76"/>
        <v>NO</v>
      </c>
    </row>
    <row r="486" spans="6:35">
      <c r="F486" s="8"/>
      <c r="G486" s="2"/>
      <c r="H486" s="8"/>
      <c r="I486" s="2"/>
      <c r="J486" s="2"/>
      <c r="K486" s="2"/>
      <c r="L486" s="2"/>
      <c r="M486" s="2"/>
      <c r="N486" s="2"/>
      <c r="O486" s="3"/>
      <c r="P486" s="3"/>
      <c r="Q486" s="2"/>
      <c r="R486" s="2"/>
      <c r="S486" s="2"/>
      <c r="T486" s="2"/>
      <c r="U486" s="44"/>
      <c r="V486" s="44"/>
      <c r="W486" s="20"/>
      <c r="X486" s="20">
        <f t="shared" si="67"/>
        <v>1.25</v>
      </c>
      <c r="Y486" s="11"/>
      <c r="Z486" s="2">
        <f t="shared" si="68"/>
        <v>0</v>
      </c>
      <c r="AA486">
        <f t="shared" si="69"/>
        <v>10</v>
      </c>
      <c r="AB486">
        <f t="shared" si="70"/>
        <v>0</v>
      </c>
      <c r="AC486">
        <f t="shared" si="71"/>
        <v>0</v>
      </c>
      <c r="AD486" s="2">
        <f t="shared" si="72"/>
        <v>60</v>
      </c>
      <c r="AE486" s="2" t="str">
        <f t="shared" si="73"/>
        <v>HT Under 1.5 Goals</v>
      </c>
      <c r="AF486" s="6"/>
      <c r="AG486" s="6" t="str">
        <f t="shared" si="74"/>
        <v>HT Over 0.5 Goals</v>
      </c>
      <c r="AH486" s="6" t="str">
        <f t="shared" si="75"/>
        <v>NO</v>
      </c>
      <c r="AI486" s="6" t="str">
        <f t="shared" si="76"/>
        <v>NO</v>
      </c>
    </row>
    <row r="487" spans="6:35">
      <c r="F487" s="8"/>
      <c r="G487" s="2"/>
      <c r="H487" s="8"/>
      <c r="I487" s="2"/>
      <c r="J487" s="2"/>
      <c r="K487" s="2"/>
      <c r="L487" s="2"/>
      <c r="M487" s="2"/>
      <c r="N487" s="2"/>
      <c r="O487" s="3"/>
      <c r="P487" s="3"/>
      <c r="Q487" s="2"/>
      <c r="R487" s="2"/>
      <c r="S487" s="2"/>
      <c r="T487" s="2"/>
      <c r="U487" s="44"/>
      <c r="V487" s="44"/>
      <c r="W487" s="20"/>
      <c r="X487" s="20">
        <f t="shared" si="67"/>
        <v>1.25</v>
      </c>
      <c r="Y487" s="11"/>
      <c r="Z487" s="2">
        <f t="shared" si="68"/>
        <v>0</v>
      </c>
      <c r="AA487">
        <f t="shared" si="69"/>
        <v>10</v>
      </c>
      <c r="AB487">
        <f t="shared" si="70"/>
        <v>0</v>
      </c>
      <c r="AC487">
        <f t="shared" si="71"/>
        <v>0</v>
      </c>
      <c r="AD487" s="2">
        <f t="shared" si="72"/>
        <v>60</v>
      </c>
      <c r="AE487" s="2" t="str">
        <f t="shared" si="73"/>
        <v>HT Under 1.5 Goals</v>
      </c>
      <c r="AF487" s="6"/>
      <c r="AG487" s="6" t="str">
        <f t="shared" si="74"/>
        <v>HT Over 0.5 Goals</v>
      </c>
      <c r="AH487" s="6" t="str">
        <f t="shared" si="75"/>
        <v>NO</v>
      </c>
      <c r="AI487" s="6" t="str">
        <f t="shared" si="76"/>
        <v>NO</v>
      </c>
    </row>
    <row r="488" spans="6:35">
      <c r="F488" s="8"/>
      <c r="G488" s="2"/>
      <c r="H488" s="8"/>
      <c r="I488" s="2"/>
      <c r="J488" s="2"/>
      <c r="K488" s="2"/>
      <c r="L488" s="2"/>
      <c r="M488" s="2"/>
      <c r="N488" s="2"/>
      <c r="O488" s="3"/>
      <c r="P488" s="3"/>
      <c r="Q488" s="2"/>
      <c r="R488" s="2"/>
      <c r="S488" s="2"/>
      <c r="T488" s="2"/>
      <c r="U488" s="44"/>
      <c r="V488" s="44"/>
      <c r="W488" s="20"/>
      <c r="X488" s="20">
        <f t="shared" si="67"/>
        <v>1.25</v>
      </c>
      <c r="Y488" s="11"/>
      <c r="Z488" s="2">
        <f t="shared" si="68"/>
        <v>0</v>
      </c>
      <c r="AA488">
        <f t="shared" si="69"/>
        <v>10</v>
      </c>
      <c r="AB488">
        <f t="shared" si="70"/>
        <v>0</v>
      </c>
      <c r="AC488">
        <f t="shared" si="71"/>
        <v>0</v>
      </c>
      <c r="AD488" s="2">
        <f t="shared" si="72"/>
        <v>60</v>
      </c>
      <c r="AE488" s="2" t="str">
        <f t="shared" si="73"/>
        <v>HT Under 1.5 Goals</v>
      </c>
      <c r="AF488" s="6"/>
      <c r="AG488" s="6" t="str">
        <f t="shared" si="74"/>
        <v>HT Over 0.5 Goals</v>
      </c>
      <c r="AH488" s="6" t="str">
        <f t="shared" si="75"/>
        <v>NO</v>
      </c>
      <c r="AI488" s="6" t="str">
        <f t="shared" si="76"/>
        <v>NO</v>
      </c>
    </row>
    <row r="489" spans="6:35">
      <c r="F489" s="8"/>
      <c r="G489" s="2"/>
      <c r="H489" s="8"/>
      <c r="I489" s="2"/>
      <c r="J489" s="2"/>
      <c r="K489" s="2"/>
      <c r="L489" s="2"/>
      <c r="M489" s="2"/>
      <c r="N489" s="2"/>
      <c r="O489" s="3"/>
      <c r="P489" s="3"/>
      <c r="Q489" s="2"/>
      <c r="R489" s="2"/>
      <c r="S489" s="2"/>
      <c r="T489" s="2"/>
      <c r="U489" s="44"/>
      <c r="V489" s="44"/>
      <c r="W489" s="20"/>
      <c r="X489" s="20">
        <f t="shared" si="67"/>
        <v>1.25</v>
      </c>
      <c r="Y489" s="11"/>
      <c r="Z489" s="2">
        <f t="shared" si="68"/>
        <v>0</v>
      </c>
      <c r="AA489">
        <f t="shared" si="69"/>
        <v>10</v>
      </c>
      <c r="AB489">
        <f t="shared" si="70"/>
        <v>0</v>
      </c>
      <c r="AC489">
        <f t="shared" si="71"/>
        <v>0</v>
      </c>
      <c r="AD489" s="2">
        <f t="shared" si="72"/>
        <v>60</v>
      </c>
      <c r="AE489" s="2" t="str">
        <f t="shared" si="73"/>
        <v>HT Under 1.5 Goals</v>
      </c>
      <c r="AF489" s="6"/>
      <c r="AG489" s="6" t="str">
        <f t="shared" si="74"/>
        <v>HT Over 0.5 Goals</v>
      </c>
      <c r="AH489" s="6" t="str">
        <f t="shared" si="75"/>
        <v>NO</v>
      </c>
      <c r="AI489" s="6" t="str">
        <f t="shared" si="76"/>
        <v>NO</v>
      </c>
    </row>
    <row r="490" spans="6:35">
      <c r="F490" s="8"/>
      <c r="G490" s="2"/>
      <c r="H490" s="8"/>
      <c r="I490" s="2"/>
      <c r="J490" s="2"/>
      <c r="K490" s="2"/>
      <c r="L490" s="2"/>
      <c r="M490" s="2"/>
      <c r="N490" s="2"/>
      <c r="O490" s="3"/>
      <c r="P490" s="3"/>
      <c r="Q490" s="2"/>
      <c r="R490" s="2"/>
      <c r="S490" s="2"/>
      <c r="T490" s="2"/>
      <c r="U490" s="44"/>
      <c r="V490" s="44"/>
      <c r="W490" s="20"/>
      <c r="X490" s="20">
        <f t="shared" si="67"/>
        <v>1.25</v>
      </c>
      <c r="Y490" s="11"/>
      <c r="Z490" s="2">
        <f t="shared" si="68"/>
        <v>0</v>
      </c>
      <c r="AA490">
        <f t="shared" si="69"/>
        <v>10</v>
      </c>
      <c r="AB490">
        <f t="shared" si="70"/>
        <v>0</v>
      </c>
      <c r="AC490">
        <f t="shared" si="71"/>
        <v>0</v>
      </c>
      <c r="AD490" s="2">
        <f t="shared" si="72"/>
        <v>60</v>
      </c>
      <c r="AE490" s="2" t="str">
        <f t="shared" si="73"/>
        <v>HT Under 1.5 Goals</v>
      </c>
      <c r="AF490" s="6"/>
      <c r="AG490" s="6" t="str">
        <f t="shared" si="74"/>
        <v>HT Over 0.5 Goals</v>
      </c>
      <c r="AH490" s="6" t="str">
        <f t="shared" si="75"/>
        <v>NO</v>
      </c>
      <c r="AI490" s="6" t="str">
        <f t="shared" si="76"/>
        <v>NO</v>
      </c>
    </row>
    <row r="491" spans="6:35">
      <c r="F491" s="8"/>
      <c r="G491" s="2"/>
      <c r="H491" s="8"/>
      <c r="I491" s="2"/>
      <c r="J491" s="2"/>
      <c r="K491" s="2"/>
      <c r="L491" s="2"/>
      <c r="M491" s="2"/>
      <c r="N491" s="2"/>
      <c r="O491" s="3"/>
      <c r="P491" s="3"/>
      <c r="Q491" s="2"/>
      <c r="R491" s="2"/>
      <c r="S491" s="2"/>
      <c r="T491" s="2"/>
      <c r="U491" s="44"/>
      <c r="V491" s="44"/>
      <c r="W491" s="20"/>
      <c r="X491" s="20">
        <f t="shared" si="67"/>
        <v>1.25</v>
      </c>
      <c r="Y491" s="11"/>
      <c r="Z491" s="2">
        <f t="shared" si="68"/>
        <v>0</v>
      </c>
      <c r="AA491">
        <f t="shared" si="69"/>
        <v>10</v>
      </c>
      <c r="AB491">
        <f t="shared" si="70"/>
        <v>0</v>
      </c>
      <c r="AC491">
        <f t="shared" si="71"/>
        <v>0</v>
      </c>
      <c r="AD491" s="2">
        <f t="shared" si="72"/>
        <v>60</v>
      </c>
      <c r="AE491" s="2" t="str">
        <f t="shared" si="73"/>
        <v>HT Under 1.5 Goals</v>
      </c>
      <c r="AF491" s="6"/>
      <c r="AG491" s="6" t="str">
        <f t="shared" si="74"/>
        <v>HT Over 0.5 Goals</v>
      </c>
      <c r="AH491" s="6" t="str">
        <f t="shared" si="75"/>
        <v>NO</v>
      </c>
      <c r="AI491" s="6" t="str">
        <f t="shared" si="76"/>
        <v>NO</v>
      </c>
    </row>
    <row r="492" spans="6:35">
      <c r="F492" s="8"/>
      <c r="G492" s="2"/>
      <c r="H492" s="8"/>
      <c r="I492" s="2"/>
      <c r="J492" s="2"/>
      <c r="K492" s="2"/>
      <c r="L492" s="2"/>
      <c r="M492" s="2"/>
      <c r="N492" s="2"/>
      <c r="O492" s="3"/>
      <c r="P492" s="3"/>
      <c r="Q492" s="2"/>
      <c r="R492" s="2"/>
      <c r="S492" s="2"/>
      <c r="T492" s="2"/>
      <c r="U492" s="44"/>
      <c r="V492" s="44"/>
      <c r="W492" s="20"/>
      <c r="X492" s="20">
        <f t="shared" si="67"/>
        <v>1.25</v>
      </c>
      <c r="Y492" s="11"/>
      <c r="Z492" s="2">
        <f t="shared" si="68"/>
        <v>0</v>
      </c>
      <c r="AA492">
        <f t="shared" si="69"/>
        <v>10</v>
      </c>
      <c r="AB492">
        <f t="shared" si="70"/>
        <v>0</v>
      </c>
      <c r="AC492">
        <f t="shared" si="71"/>
        <v>0</v>
      </c>
      <c r="AD492" s="2">
        <f t="shared" si="72"/>
        <v>60</v>
      </c>
      <c r="AE492" s="2" t="str">
        <f t="shared" si="73"/>
        <v>HT Under 1.5 Goals</v>
      </c>
      <c r="AF492" s="6"/>
      <c r="AG492" s="6" t="str">
        <f t="shared" si="74"/>
        <v>HT Over 0.5 Goals</v>
      </c>
      <c r="AH492" s="6" t="str">
        <f t="shared" si="75"/>
        <v>NO</v>
      </c>
      <c r="AI492" s="6" t="str">
        <f t="shared" si="76"/>
        <v>NO</v>
      </c>
    </row>
    <row r="493" spans="6:35">
      <c r="F493" s="8"/>
      <c r="G493" s="2"/>
      <c r="H493" s="8"/>
      <c r="I493" s="2"/>
      <c r="J493" s="2"/>
      <c r="K493" s="2"/>
      <c r="L493" s="2"/>
      <c r="M493" s="2"/>
      <c r="N493" s="2"/>
      <c r="O493" s="3"/>
      <c r="P493" s="3"/>
      <c r="Q493" s="2"/>
      <c r="R493" s="2"/>
      <c r="S493" s="2"/>
      <c r="T493" s="2"/>
      <c r="U493" s="44"/>
      <c r="V493" s="44"/>
      <c r="W493" s="20"/>
      <c r="X493" s="20">
        <f t="shared" si="67"/>
        <v>1.25</v>
      </c>
      <c r="Y493" s="11"/>
      <c r="Z493" s="2">
        <f t="shared" si="68"/>
        <v>0</v>
      </c>
      <c r="AA493">
        <f t="shared" si="69"/>
        <v>10</v>
      </c>
      <c r="AB493">
        <f t="shared" si="70"/>
        <v>0</v>
      </c>
      <c r="AC493">
        <f t="shared" si="71"/>
        <v>0</v>
      </c>
      <c r="AD493" s="2">
        <f t="shared" si="72"/>
        <v>60</v>
      </c>
      <c r="AE493" s="2" t="str">
        <f t="shared" si="73"/>
        <v>HT Under 1.5 Goals</v>
      </c>
      <c r="AF493" s="6"/>
      <c r="AG493" s="6" t="str">
        <f t="shared" si="74"/>
        <v>HT Over 0.5 Goals</v>
      </c>
      <c r="AH493" s="6" t="str">
        <f t="shared" si="75"/>
        <v>NO</v>
      </c>
      <c r="AI493" s="6" t="str">
        <f t="shared" si="76"/>
        <v>NO</v>
      </c>
    </row>
    <row r="494" spans="6:35">
      <c r="F494" s="8"/>
      <c r="G494" s="2"/>
      <c r="H494" s="8"/>
      <c r="I494" s="2"/>
      <c r="J494" s="2"/>
      <c r="K494" s="2"/>
      <c r="L494" s="2"/>
      <c r="M494" s="2"/>
      <c r="N494" s="2"/>
      <c r="O494" s="3"/>
      <c r="P494" s="3"/>
      <c r="Q494" s="2"/>
      <c r="R494" s="2"/>
      <c r="S494" s="2"/>
      <c r="T494" s="2"/>
      <c r="U494" s="44"/>
      <c r="V494" s="44"/>
      <c r="W494" s="20"/>
      <c r="X494" s="20">
        <f t="shared" si="67"/>
        <v>1.25</v>
      </c>
      <c r="Y494" s="11"/>
      <c r="Z494" s="2">
        <f t="shared" si="68"/>
        <v>0</v>
      </c>
      <c r="AA494">
        <f t="shared" si="69"/>
        <v>10</v>
      </c>
      <c r="AB494">
        <f t="shared" si="70"/>
        <v>0</v>
      </c>
      <c r="AC494">
        <f t="shared" si="71"/>
        <v>0</v>
      </c>
      <c r="AD494" s="2">
        <f t="shared" si="72"/>
        <v>60</v>
      </c>
      <c r="AE494" s="2" t="str">
        <f t="shared" si="73"/>
        <v>HT Under 1.5 Goals</v>
      </c>
      <c r="AF494" s="6"/>
      <c r="AG494" s="6" t="str">
        <f t="shared" si="74"/>
        <v>HT Over 0.5 Goals</v>
      </c>
      <c r="AH494" s="6" t="str">
        <f t="shared" si="75"/>
        <v>NO</v>
      </c>
      <c r="AI494" s="6" t="str">
        <f t="shared" si="76"/>
        <v>NO</v>
      </c>
    </row>
    <row r="495" spans="6:35">
      <c r="F495" s="8"/>
      <c r="G495" s="2"/>
      <c r="H495" s="8"/>
      <c r="I495" s="2"/>
      <c r="J495" s="2"/>
      <c r="K495" s="2"/>
      <c r="L495" s="2"/>
      <c r="M495" s="2"/>
      <c r="N495" s="2"/>
      <c r="O495" s="3"/>
      <c r="P495" s="3"/>
      <c r="Q495" s="2"/>
      <c r="R495" s="2"/>
      <c r="S495" s="2"/>
      <c r="T495" s="2"/>
      <c r="U495" s="44"/>
      <c r="V495" s="44"/>
      <c r="W495" s="20"/>
      <c r="X495" s="20">
        <f t="shared" si="67"/>
        <v>1.25</v>
      </c>
      <c r="Y495" s="11"/>
      <c r="Z495" s="2">
        <f t="shared" si="68"/>
        <v>0</v>
      </c>
      <c r="AA495">
        <f t="shared" si="69"/>
        <v>10</v>
      </c>
      <c r="AB495">
        <f t="shared" si="70"/>
        <v>0</v>
      </c>
      <c r="AC495">
        <f t="shared" si="71"/>
        <v>0</v>
      </c>
      <c r="AD495" s="2">
        <f t="shared" si="72"/>
        <v>60</v>
      </c>
      <c r="AE495" s="2" t="str">
        <f t="shared" si="73"/>
        <v>HT Under 1.5 Goals</v>
      </c>
      <c r="AF495" s="6"/>
      <c r="AG495" s="6" t="str">
        <f t="shared" si="74"/>
        <v>HT Over 0.5 Goals</v>
      </c>
      <c r="AH495" s="6" t="str">
        <f t="shared" si="75"/>
        <v>NO</v>
      </c>
      <c r="AI495" s="6" t="str">
        <f t="shared" si="76"/>
        <v>NO</v>
      </c>
    </row>
    <row r="496" spans="6:35">
      <c r="F496" s="8"/>
      <c r="G496" s="2"/>
      <c r="H496" s="8"/>
      <c r="I496" s="2"/>
      <c r="J496" s="2"/>
      <c r="K496" s="2"/>
      <c r="L496" s="2"/>
      <c r="M496" s="2"/>
      <c r="N496" s="2"/>
      <c r="O496" s="3"/>
      <c r="P496" s="3"/>
      <c r="Q496" s="2"/>
      <c r="R496" s="2"/>
      <c r="S496" s="2"/>
      <c r="T496" s="2"/>
      <c r="U496" s="44"/>
      <c r="V496" s="44"/>
      <c r="W496" s="20"/>
      <c r="X496" s="20">
        <f t="shared" si="67"/>
        <v>1.25</v>
      </c>
      <c r="Y496" s="11"/>
      <c r="Z496" s="2">
        <f t="shared" si="68"/>
        <v>0</v>
      </c>
      <c r="AA496">
        <f t="shared" si="69"/>
        <v>10</v>
      </c>
      <c r="AB496">
        <f t="shared" si="70"/>
        <v>0</v>
      </c>
      <c r="AC496">
        <f t="shared" si="71"/>
        <v>0</v>
      </c>
      <c r="AD496" s="2">
        <f t="shared" si="72"/>
        <v>60</v>
      </c>
      <c r="AE496" s="2" t="str">
        <f t="shared" si="73"/>
        <v>HT Under 1.5 Goals</v>
      </c>
      <c r="AF496" s="6"/>
      <c r="AG496" s="6" t="str">
        <f t="shared" si="74"/>
        <v>HT Over 0.5 Goals</v>
      </c>
      <c r="AH496" s="6" t="str">
        <f t="shared" si="75"/>
        <v>NO</v>
      </c>
      <c r="AI496" s="6" t="str">
        <f t="shared" si="76"/>
        <v>NO</v>
      </c>
    </row>
    <row r="497" spans="6:35">
      <c r="F497" s="8"/>
      <c r="G497" s="2"/>
      <c r="H497" s="8"/>
      <c r="I497" s="2"/>
      <c r="J497" s="2"/>
      <c r="K497" s="2"/>
      <c r="L497" s="2"/>
      <c r="M497" s="2"/>
      <c r="N497" s="2"/>
      <c r="O497" s="3"/>
      <c r="P497" s="3"/>
      <c r="Q497" s="2"/>
      <c r="R497" s="2"/>
      <c r="S497" s="2"/>
      <c r="T497" s="2"/>
      <c r="U497" s="44"/>
      <c r="V497" s="44"/>
      <c r="W497" s="20"/>
      <c r="X497" s="20">
        <f t="shared" si="67"/>
        <v>1.25</v>
      </c>
      <c r="Y497" s="11"/>
      <c r="Z497" s="2">
        <f t="shared" si="68"/>
        <v>0</v>
      </c>
      <c r="AA497">
        <f t="shared" si="69"/>
        <v>10</v>
      </c>
      <c r="AB497">
        <f t="shared" si="70"/>
        <v>0</v>
      </c>
      <c r="AC497">
        <f t="shared" si="71"/>
        <v>0</v>
      </c>
      <c r="AD497" s="2">
        <f t="shared" si="72"/>
        <v>60</v>
      </c>
      <c r="AE497" s="2" t="str">
        <f t="shared" si="73"/>
        <v>HT Under 1.5 Goals</v>
      </c>
      <c r="AF497" s="6"/>
      <c r="AG497" s="6" t="str">
        <f t="shared" si="74"/>
        <v>HT Over 0.5 Goals</v>
      </c>
      <c r="AH497" s="6" t="str">
        <f t="shared" si="75"/>
        <v>NO</v>
      </c>
      <c r="AI497" s="6" t="str">
        <f t="shared" si="76"/>
        <v>NO</v>
      </c>
    </row>
    <row r="498" spans="6:35">
      <c r="F498" s="8"/>
      <c r="G498" s="2"/>
      <c r="H498" s="8"/>
      <c r="I498" s="2"/>
      <c r="J498" s="2"/>
      <c r="K498" s="2"/>
      <c r="L498" s="2"/>
      <c r="M498" s="2"/>
      <c r="N498" s="2"/>
      <c r="O498" s="3"/>
      <c r="P498" s="3"/>
      <c r="Q498" s="2"/>
      <c r="R498" s="2"/>
      <c r="S498" s="2"/>
      <c r="T498" s="2"/>
      <c r="U498" s="44"/>
      <c r="V498" s="44"/>
      <c r="W498" s="20"/>
      <c r="X498" s="20">
        <f t="shared" si="67"/>
        <v>1.25</v>
      </c>
      <c r="Y498" s="11"/>
      <c r="Z498" s="2">
        <f t="shared" si="68"/>
        <v>0</v>
      </c>
      <c r="AA498">
        <f t="shared" si="69"/>
        <v>10</v>
      </c>
      <c r="AB498">
        <f t="shared" si="70"/>
        <v>0</v>
      </c>
      <c r="AC498">
        <f t="shared" si="71"/>
        <v>0</v>
      </c>
      <c r="AD498" s="2">
        <f t="shared" si="72"/>
        <v>60</v>
      </c>
      <c r="AE498" s="2" t="str">
        <f t="shared" si="73"/>
        <v>HT Under 1.5 Goals</v>
      </c>
      <c r="AF498" s="6"/>
      <c r="AG498" s="6" t="str">
        <f t="shared" si="74"/>
        <v>HT Over 0.5 Goals</v>
      </c>
      <c r="AH498" s="6" t="str">
        <f t="shared" si="75"/>
        <v>NO</v>
      </c>
      <c r="AI498" s="6" t="str">
        <f t="shared" si="76"/>
        <v>NO</v>
      </c>
    </row>
    <row r="499" spans="6:35">
      <c r="F499" s="8"/>
      <c r="G499" s="2"/>
      <c r="H499" s="8"/>
      <c r="I499" s="2"/>
      <c r="J499" s="2"/>
      <c r="K499" s="2"/>
      <c r="L499" s="2"/>
      <c r="M499" s="2"/>
      <c r="N499" s="2"/>
      <c r="O499" s="3"/>
      <c r="P499" s="3"/>
      <c r="Q499" s="2"/>
      <c r="R499" s="2"/>
      <c r="S499" s="2"/>
      <c r="T499" s="2"/>
      <c r="U499" s="44"/>
      <c r="V499" s="44"/>
      <c r="W499" s="20"/>
      <c r="X499" s="20">
        <f t="shared" si="67"/>
        <v>1.25</v>
      </c>
      <c r="Y499" s="11"/>
      <c r="Z499" s="2">
        <f t="shared" si="68"/>
        <v>0</v>
      </c>
      <c r="AA499">
        <f t="shared" si="69"/>
        <v>10</v>
      </c>
      <c r="AB499">
        <f t="shared" si="70"/>
        <v>0</v>
      </c>
      <c r="AC499">
        <f t="shared" si="71"/>
        <v>0</v>
      </c>
      <c r="AD499" s="2">
        <f t="shared" si="72"/>
        <v>60</v>
      </c>
      <c r="AE499" s="2" t="str">
        <f t="shared" si="73"/>
        <v>HT Under 1.5 Goals</v>
      </c>
      <c r="AF499" s="6"/>
      <c r="AG499" s="6" t="str">
        <f t="shared" si="74"/>
        <v>HT Over 0.5 Goals</v>
      </c>
      <c r="AH499" s="6" t="str">
        <f t="shared" si="75"/>
        <v>NO</v>
      </c>
      <c r="AI499" s="6" t="str">
        <f t="shared" si="76"/>
        <v>NO</v>
      </c>
    </row>
    <row r="500" spans="6:35">
      <c r="F500" s="8"/>
      <c r="G500" s="2"/>
      <c r="H500" s="8"/>
      <c r="I500" s="2"/>
      <c r="J500" s="2"/>
      <c r="K500" s="2"/>
      <c r="L500" s="2"/>
      <c r="M500" s="2"/>
      <c r="N500" s="2"/>
      <c r="O500" s="3"/>
      <c r="P500" s="3"/>
      <c r="Q500" s="2"/>
      <c r="R500" s="2"/>
      <c r="S500" s="2"/>
      <c r="T500" s="2"/>
      <c r="U500" s="44"/>
      <c r="V500" s="44"/>
      <c r="W500" s="20"/>
      <c r="X500" s="20">
        <f t="shared" si="67"/>
        <v>1.25</v>
      </c>
      <c r="Y500" s="11"/>
      <c r="Z500" s="2">
        <f t="shared" si="68"/>
        <v>0</v>
      </c>
      <c r="AA500">
        <f t="shared" si="69"/>
        <v>10</v>
      </c>
      <c r="AB500">
        <f t="shared" si="70"/>
        <v>0</v>
      </c>
      <c r="AC500">
        <f t="shared" si="71"/>
        <v>0</v>
      </c>
      <c r="AD500" s="2">
        <f t="shared" si="72"/>
        <v>60</v>
      </c>
      <c r="AE500" s="2" t="str">
        <f t="shared" si="73"/>
        <v>HT Under 1.5 Goals</v>
      </c>
      <c r="AF500" s="6"/>
      <c r="AG500" s="6" t="str">
        <f t="shared" si="74"/>
        <v>HT Over 0.5 Goals</v>
      </c>
      <c r="AH500" s="6" t="str">
        <f t="shared" si="75"/>
        <v>NO</v>
      </c>
      <c r="AI500" s="6" t="str">
        <f t="shared" si="76"/>
        <v>NO</v>
      </c>
    </row>
    <row r="501" spans="6:35">
      <c r="F501" s="8"/>
      <c r="G501" s="2"/>
      <c r="H501" s="8"/>
      <c r="I501" s="2"/>
      <c r="J501" s="2"/>
      <c r="K501" s="2"/>
      <c r="L501" s="2"/>
      <c r="M501" s="2"/>
      <c r="N501" s="2"/>
      <c r="O501" s="3"/>
      <c r="P501" s="3"/>
      <c r="Q501" s="2"/>
      <c r="R501" s="2"/>
      <c r="S501" s="2"/>
      <c r="T501" s="2"/>
      <c r="U501" s="44"/>
      <c r="V501" s="44"/>
      <c r="W501" s="20"/>
      <c r="X501" s="20">
        <f t="shared" si="67"/>
        <v>1.25</v>
      </c>
      <c r="Y501" s="11"/>
      <c r="Z501" s="2">
        <f t="shared" si="68"/>
        <v>0</v>
      </c>
      <c r="AA501">
        <f t="shared" si="69"/>
        <v>10</v>
      </c>
      <c r="AB501">
        <f t="shared" si="70"/>
        <v>0</v>
      </c>
      <c r="AC501">
        <f t="shared" si="71"/>
        <v>0</v>
      </c>
      <c r="AD501" s="2">
        <f t="shared" si="72"/>
        <v>60</v>
      </c>
      <c r="AE501" s="2" t="str">
        <f t="shared" si="73"/>
        <v>HT Under 1.5 Goals</v>
      </c>
      <c r="AF501" s="6"/>
      <c r="AG501" s="6" t="str">
        <f t="shared" si="74"/>
        <v>HT Over 0.5 Goals</v>
      </c>
      <c r="AH501" s="6" t="str">
        <f t="shared" si="75"/>
        <v>NO</v>
      </c>
      <c r="AI501" s="6" t="str">
        <f t="shared" si="76"/>
        <v>NO</v>
      </c>
    </row>
    <row r="502" spans="6:35">
      <c r="F502" s="8"/>
      <c r="G502" s="2"/>
      <c r="H502" s="8"/>
      <c r="I502" s="2"/>
      <c r="J502" s="2"/>
      <c r="K502" s="2"/>
      <c r="L502" s="2"/>
      <c r="M502" s="2"/>
      <c r="N502" s="2"/>
      <c r="O502" s="3"/>
      <c r="P502" s="3"/>
      <c r="Q502" s="2"/>
      <c r="R502" s="2"/>
      <c r="S502" s="2"/>
      <c r="T502" s="2"/>
      <c r="U502" s="44"/>
      <c r="V502" s="44"/>
      <c r="W502" s="20"/>
      <c r="X502" s="20">
        <f t="shared" si="67"/>
        <v>1.25</v>
      </c>
      <c r="Y502" s="11"/>
      <c r="Z502" s="2">
        <f t="shared" si="68"/>
        <v>0</v>
      </c>
      <c r="AA502">
        <f t="shared" si="69"/>
        <v>10</v>
      </c>
      <c r="AB502">
        <f t="shared" si="70"/>
        <v>0</v>
      </c>
      <c r="AC502">
        <f t="shared" si="71"/>
        <v>0</v>
      </c>
      <c r="AD502" s="2">
        <f t="shared" si="72"/>
        <v>60</v>
      </c>
      <c r="AE502" s="2" t="str">
        <f t="shared" si="73"/>
        <v>HT Under 1.5 Goals</v>
      </c>
      <c r="AF502" s="6"/>
      <c r="AG502" s="6" t="str">
        <f t="shared" si="74"/>
        <v>HT Over 0.5 Goals</v>
      </c>
      <c r="AH502" s="6" t="str">
        <f t="shared" si="75"/>
        <v>NO</v>
      </c>
      <c r="AI502" s="6" t="str">
        <f t="shared" si="76"/>
        <v>NO</v>
      </c>
    </row>
    <row r="503" spans="6:35">
      <c r="F503" s="8"/>
      <c r="G503" s="2"/>
      <c r="H503" s="8"/>
      <c r="I503" s="2"/>
      <c r="J503" s="2"/>
      <c r="K503" s="2"/>
      <c r="L503" s="2"/>
      <c r="M503" s="2"/>
      <c r="N503" s="2"/>
      <c r="O503" s="3"/>
      <c r="P503" s="3"/>
      <c r="Q503" s="2"/>
      <c r="R503" s="2"/>
      <c r="S503" s="2"/>
      <c r="T503" s="2"/>
      <c r="U503" s="44"/>
      <c r="V503" s="44"/>
      <c r="W503" s="20"/>
      <c r="X503" s="20">
        <f t="shared" si="67"/>
        <v>1.25</v>
      </c>
      <c r="Y503" s="11"/>
      <c r="Z503" s="2">
        <f t="shared" si="68"/>
        <v>0</v>
      </c>
      <c r="AA503">
        <f t="shared" si="69"/>
        <v>10</v>
      </c>
      <c r="AB503">
        <f t="shared" si="70"/>
        <v>0</v>
      </c>
      <c r="AC503">
        <f t="shared" si="71"/>
        <v>0</v>
      </c>
      <c r="AD503" s="2">
        <f t="shared" si="72"/>
        <v>60</v>
      </c>
      <c r="AE503" s="2" t="str">
        <f t="shared" si="73"/>
        <v>HT Under 1.5 Goals</v>
      </c>
      <c r="AF503" s="6"/>
      <c r="AG503" s="6" t="str">
        <f t="shared" si="74"/>
        <v>HT Over 0.5 Goals</v>
      </c>
      <c r="AH503" s="6" t="str">
        <f t="shared" si="75"/>
        <v>NO</v>
      </c>
      <c r="AI503" s="6" t="str">
        <f t="shared" si="76"/>
        <v>NO</v>
      </c>
    </row>
    <row r="504" spans="6:35">
      <c r="F504" s="8"/>
      <c r="G504" s="2"/>
      <c r="H504" s="8"/>
      <c r="I504" s="2"/>
      <c r="J504" s="2"/>
      <c r="K504" s="2"/>
      <c r="L504" s="2"/>
      <c r="M504" s="2"/>
      <c r="N504" s="2"/>
      <c r="O504" s="3"/>
      <c r="P504" s="3"/>
      <c r="Q504" s="2"/>
      <c r="R504" s="2"/>
      <c r="S504" s="2"/>
      <c r="T504" s="2"/>
      <c r="U504" s="44"/>
      <c r="V504" s="44"/>
      <c r="W504" s="20"/>
      <c r="X504" s="20">
        <f t="shared" si="67"/>
        <v>1.25</v>
      </c>
      <c r="Y504" s="11"/>
      <c r="Z504" s="2">
        <f t="shared" si="68"/>
        <v>0</v>
      </c>
      <c r="AA504">
        <f t="shared" si="69"/>
        <v>10</v>
      </c>
      <c r="AB504">
        <f t="shared" si="70"/>
        <v>0</v>
      </c>
      <c r="AC504">
        <f t="shared" si="71"/>
        <v>0</v>
      </c>
      <c r="AD504" s="2">
        <f t="shared" si="72"/>
        <v>60</v>
      </c>
      <c r="AE504" s="2" t="str">
        <f t="shared" si="73"/>
        <v>HT Under 1.5 Goals</v>
      </c>
      <c r="AF504" s="6"/>
      <c r="AG504" s="6" t="str">
        <f t="shared" si="74"/>
        <v>HT Over 0.5 Goals</v>
      </c>
      <c r="AH504" s="6" t="str">
        <f t="shared" si="75"/>
        <v>NO</v>
      </c>
      <c r="AI504" s="6" t="str">
        <f t="shared" si="76"/>
        <v>NO</v>
      </c>
    </row>
    <row r="505" spans="6:35">
      <c r="F505" s="8"/>
      <c r="G505" s="2"/>
      <c r="H505" s="8"/>
      <c r="I505" s="2"/>
      <c r="J505" s="2"/>
      <c r="K505" s="2"/>
      <c r="L505" s="2"/>
      <c r="M505" s="2"/>
      <c r="N505" s="2"/>
      <c r="O505" s="3"/>
      <c r="P505" s="3"/>
      <c r="Q505" s="2"/>
      <c r="R505" s="2"/>
      <c r="S505" s="2"/>
      <c r="T505" s="2"/>
      <c r="U505" s="44"/>
      <c r="V505" s="44"/>
      <c r="W505" s="20"/>
      <c r="X505" s="20">
        <f t="shared" si="67"/>
        <v>1.25</v>
      </c>
      <c r="Y505" s="11"/>
      <c r="Z505" s="2">
        <f t="shared" si="68"/>
        <v>0</v>
      </c>
      <c r="AA505">
        <f t="shared" si="69"/>
        <v>10</v>
      </c>
      <c r="AB505">
        <f t="shared" si="70"/>
        <v>0</v>
      </c>
      <c r="AC505">
        <f t="shared" si="71"/>
        <v>0</v>
      </c>
      <c r="AD505" s="2">
        <f t="shared" si="72"/>
        <v>60</v>
      </c>
      <c r="AE505" s="2" t="str">
        <f t="shared" si="73"/>
        <v>HT Under 1.5 Goals</v>
      </c>
      <c r="AF505" s="6"/>
      <c r="AG505" s="6" t="str">
        <f t="shared" si="74"/>
        <v>HT Over 0.5 Goals</v>
      </c>
      <c r="AH505" s="6" t="str">
        <f t="shared" si="75"/>
        <v>NO</v>
      </c>
      <c r="AI505" s="6" t="str">
        <f t="shared" si="76"/>
        <v>NO</v>
      </c>
    </row>
    <row r="506" spans="6:35">
      <c r="F506" s="8"/>
      <c r="G506" s="2"/>
      <c r="H506" s="8"/>
      <c r="I506" s="2"/>
      <c r="J506" s="2"/>
      <c r="K506" s="2"/>
      <c r="L506" s="2"/>
      <c r="M506" s="2"/>
      <c r="N506" s="2"/>
      <c r="O506" s="3"/>
      <c r="P506" s="3"/>
      <c r="Q506" s="2"/>
      <c r="R506" s="2"/>
      <c r="S506" s="2"/>
      <c r="T506" s="2"/>
      <c r="U506" s="44"/>
      <c r="V506" s="44"/>
      <c r="W506" s="20"/>
      <c r="X506" s="20">
        <f t="shared" si="67"/>
        <v>1.25</v>
      </c>
      <c r="Y506" s="11"/>
      <c r="Z506" s="2">
        <f t="shared" si="68"/>
        <v>0</v>
      </c>
      <c r="AA506">
        <f t="shared" si="69"/>
        <v>10</v>
      </c>
      <c r="AB506">
        <f t="shared" si="70"/>
        <v>0</v>
      </c>
      <c r="AC506">
        <f t="shared" si="71"/>
        <v>0</v>
      </c>
      <c r="AD506" s="2">
        <f t="shared" si="72"/>
        <v>60</v>
      </c>
      <c r="AE506" s="2" t="str">
        <f t="shared" si="73"/>
        <v>HT Under 1.5 Goals</v>
      </c>
      <c r="AF506" s="6"/>
      <c r="AG506" s="6" t="str">
        <f t="shared" si="74"/>
        <v>HT Over 0.5 Goals</v>
      </c>
      <c r="AH506" s="6" t="str">
        <f t="shared" si="75"/>
        <v>NO</v>
      </c>
      <c r="AI506" s="6" t="str">
        <f t="shared" si="76"/>
        <v>NO</v>
      </c>
    </row>
    <row r="507" spans="6:35">
      <c r="F507" s="8"/>
      <c r="G507" s="2"/>
      <c r="H507" s="8"/>
      <c r="I507" s="2"/>
      <c r="J507" s="2"/>
      <c r="K507" s="2"/>
      <c r="L507" s="2"/>
      <c r="M507" s="2"/>
      <c r="N507" s="2"/>
      <c r="O507" s="3"/>
      <c r="P507" s="3"/>
      <c r="Q507" s="2"/>
      <c r="R507" s="2"/>
      <c r="S507" s="2"/>
      <c r="T507" s="2"/>
      <c r="U507" s="44"/>
      <c r="V507" s="44"/>
      <c r="W507" s="20"/>
      <c r="X507" s="20">
        <f t="shared" si="67"/>
        <v>1.25</v>
      </c>
      <c r="Y507" s="11"/>
      <c r="Z507" s="2">
        <f t="shared" si="68"/>
        <v>0</v>
      </c>
      <c r="AA507">
        <f t="shared" si="69"/>
        <v>10</v>
      </c>
      <c r="AB507">
        <f t="shared" si="70"/>
        <v>0</v>
      </c>
      <c r="AC507">
        <f t="shared" si="71"/>
        <v>0</v>
      </c>
      <c r="AD507" s="2">
        <f t="shared" si="72"/>
        <v>60</v>
      </c>
      <c r="AE507" s="2" t="str">
        <f t="shared" si="73"/>
        <v>HT Under 1.5 Goals</v>
      </c>
      <c r="AF507" s="6"/>
      <c r="AG507" s="6" t="str">
        <f t="shared" si="74"/>
        <v>HT Over 0.5 Goals</v>
      </c>
      <c r="AH507" s="6" t="str">
        <f t="shared" si="75"/>
        <v>NO</v>
      </c>
      <c r="AI507" s="6" t="str">
        <f t="shared" si="76"/>
        <v>NO</v>
      </c>
    </row>
    <row r="508" spans="6:35">
      <c r="F508" s="8"/>
      <c r="G508" s="2"/>
      <c r="H508" s="8"/>
      <c r="I508" s="2"/>
      <c r="J508" s="2"/>
      <c r="K508" s="2"/>
      <c r="L508" s="2"/>
      <c r="M508" s="2"/>
      <c r="N508" s="2"/>
      <c r="O508" s="3"/>
      <c r="P508" s="3"/>
      <c r="Q508" s="2"/>
      <c r="R508" s="2"/>
      <c r="S508" s="2"/>
      <c r="T508" s="2"/>
      <c r="U508" s="44"/>
      <c r="V508" s="44"/>
      <c r="W508" s="20"/>
      <c r="X508" s="20">
        <f t="shared" si="67"/>
        <v>1.25</v>
      </c>
      <c r="Y508" s="11"/>
      <c r="Z508" s="2">
        <f t="shared" si="68"/>
        <v>0</v>
      </c>
      <c r="AA508">
        <f t="shared" si="69"/>
        <v>10</v>
      </c>
      <c r="AB508">
        <f t="shared" si="70"/>
        <v>0</v>
      </c>
      <c r="AC508">
        <f t="shared" si="71"/>
        <v>0</v>
      </c>
      <c r="AD508" s="2">
        <f t="shared" si="72"/>
        <v>60</v>
      </c>
      <c r="AE508" s="2" t="str">
        <f t="shared" si="73"/>
        <v>HT Under 1.5 Goals</v>
      </c>
      <c r="AF508" s="6"/>
      <c r="AG508" s="6" t="str">
        <f t="shared" si="74"/>
        <v>HT Over 0.5 Goals</v>
      </c>
      <c r="AH508" s="6" t="str">
        <f t="shared" si="75"/>
        <v>NO</v>
      </c>
      <c r="AI508" s="6" t="str">
        <f t="shared" si="76"/>
        <v>NO</v>
      </c>
    </row>
    <row r="509" spans="6:35">
      <c r="F509" s="8"/>
      <c r="G509" s="2"/>
      <c r="H509" s="8"/>
      <c r="I509" s="2"/>
      <c r="J509" s="2"/>
      <c r="K509" s="2"/>
      <c r="L509" s="2"/>
      <c r="M509" s="2"/>
      <c r="N509" s="2"/>
      <c r="O509" s="3"/>
      <c r="P509" s="3"/>
      <c r="Q509" s="2"/>
      <c r="R509" s="2"/>
      <c r="S509" s="2"/>
      <c r="T509" s="2"/>
      <c r="U509" s="44"/>
      <c r="V509" s="44"/>
      <c r="W509" s="20"/>
      <c r="X509" s="20">
        <f t="shared" si="67"/>
        <v>1.25</v>
      </c>
      <c r="Y509" s="11"/>
      <c r="Z509" s="2">
        <f t="shared" si="68"/>
        <v>0</v>
      </c>
      <c r="AA509">
        <f t="shared" si="69"/>
        <v>10</v>
      </c>
      <c r="AB509">
        <f t="shared" si="70"/>
        <v>0</v>
      </c>
      <c r="AC509">
        <f t="shared" si="71"/>
        <v>0</v>
      </c>
      <c r="AD509" s="2">
        <f t="shared" si="72"/>
        <v>60</v>
      </c>
      <c r="AE509" s="2" t="str">
        <f t="shared" si="73"/>
        <v>HT Under 1.5 Goals</v>
      </c>
      <c r="AF509" s="6"/>
      <c r="AG509" s="6" t="str">
        <f t="shared" si="74"/>
        <v>HT Over 0.5 Goals</v>
      </c>
      <c r="AH509" s="6" t="str">
        <f t="shared" si="75"/>
        <v>NO</v>
      </c>
      <c r="AI509" s="6" t="str">
        <f t="shared" si="76"/>
        <v>NO</v>
      </c>
    </row>
    <row r="510" spans="6:35">
      <c r="F510" s="8"/>
      <c r="G510" s="2"/>
      <c r="H510" s="8"/>
      <c r="I510" s="2"/>
      <c r="J510" s="2"/>
      <c r="K510" s="2"/>
      <c r="L510" s="2"/>
      <c r="M510" s="2"/>
      <c r="N510" s="2"/>
      <c r="O510" s="3"/>
      <c r="P510" s="3"/>
      <c r="Q510" s="2"/>
      <c r="R510" s="2"/>
      <c r="S510" s="2"/>
      <c r="T510" s="2"/>
      <c r="U510" s="44"/>
      <c r="V510" s="44"/>
      <c r="W510" s="20"/>
      <c r="X510" s="20">
        <f t="shared" si="67"/>
        <v>1.25</v>
      </c>
      <c r="Y510" s="11"/>
      <c r="Z510" s="2">
        <f t="shared" si="68"/>
        <v>0</v>
      </c>
      <c r="AA510">
        <f t="shared" si="69"/>
        <v>10</v>
      </c>
      <c r="AB510">
        <f t="shared" si="70"/>
        <v>0</v>
      </c>
      <c r="AC510">
        <f t="shared" si="71"/>
        <v>0</v>
      </c>
      <c r="AD510" s="2">
        <f t="shared" si="72"/>
        <v>60</v>
      </c>
      <c r="AE510" s="2" t="str">
        <f t="shared" si="73"/>
        <v>HT Under 1.5 Goals</v>
      </c>
      <c r="AF510" s="6"/>
      <c r="AG510" s="6" t="str">
        <f t="shared" si="74"/>
        <v>HT Over 0.5 Goals</v>
      </c>
      <c r="AH510" s="6" t="str">
        <f t="shared" si="75"/>
        <v>NO</v>
      </c>
      <c r="AI510" s="6" t="str">
        <f t="shared" si="76"/>
        <v>NO</v>
      </c>
    </row>
    <row r="511" spans="6:35">
      <c r="F511" s="8"/>
      <c r="G511" s="2"/>
      <c r="H511" s="8"/>
      <c r="I511" s="2"/>
      <c r="J511" s="2"/>
      <c r="K511" s="2"/>
      <c r="L511" s="2"/>
      <c r="M511" s="2"/>
      <c r="N511" s="2"/>
      <c r="O511" s="3"/>
      <c r="P511" s="3"/>
      <c r="Q511" s="2"/>
      <c r="R511" s="2"/>
      <c r="S511" s="2"/>
      <c r="T511" s="2"/>
      <c r="U511" s="44"/>
      <c r="V511" s="44"/>
      <c r="W511" s="20"/>
      <c r="X511" s="20">
        <f t="shared" si="67"/>
        <v>1.25</v>
      </c>
      <c r="Y511" s="11"/>
      <c r="Z511" s="2">
        <f t="shared" si="68"/>
        <v>0</v>
      </c>
      <c r="AA511">
        <f t="shared" si="69"/>
        <v>10</v>
      </c>
      <c r="AB511">
        <f t="shared" si="70"/>
        <v>0</v>
      </c>
      <c r="AC511">
        <f t="shared" si="71"/>
        <v>0</v>
      </c>
      <c r="AD511" s="2">
        <f t="shared" si="72"/>
        <v>60</v>
      </c>
      <c r="AE511" s="2" t="str">
        <f t="shared" si="73"/>
        <v>HT Under 1.5 Goals</v>
      </c>
      <c r="AF511" s="6"/>
      <c r="AG511" s="6" t="str">
        <f t="shared" si="74"/>
        <v>HT Over 0.5 Goals</v>
      </c>
      <c r="AH511" s="6" t="str">
        <f t="shared" si="75"/>
        <v>NO</v>
      </c>
      <c r="AI511" s="6" t="str">
        <f t="shared" si="76"/>
        <v>NO</v>
      </c>
    </row>
    <row r="512" spans="6:35">
      <c r="F512" s="8"/>
      <c r="G512" s="2"/>
      <c r="H512" s="8"/>
      <c r="I512" s="2"/>
      <c r="J512" s="2"/>
      <c r="K512" s="2"/>
      <c r="L512" s="2"/>
      <c r="M512" s="2"/>
      <c r="N512" s="2"/>
      <c r="O512" s="3"/>
      <c r="P512" s="3"/>
      <c r="Q512" s="2"/>
      <c r="R512" s="2"/>
      <c r="S512" s="2"/>
      <c r="T512" s="2"/>
      <c r="U512" s="44"/>
      <c r="V512" s="44"/>
      <c r="W512" s="20"/>
      <c r="X512" s="20">
        <f t="shared" si="67"/>
        <v>1.25</v>
      </c>
      <c r="Y512" s="11"/>
      <c r="Z512" s="2">
        <f t="shared" si="68"/>
        <v>0</v>
      </c>
      <c r="AA512">
        <f t="shared" si="69"/>
        <v>10</v>
      </c>
      <c r="AB512">
        <f t="shared" si="70"/>
        <v>0</v>
      </c>
      <c r="AC512">
        <f t="shared" si="71"/>
        <v>0</v>
      </c>
      <c r="AD512" s="2">
        <f t="shared" si="72"/>
        <v>60</v>
      </c>
      <c r="AE512" s="2" t="str">
        <f t="shared" si="73"/>
        <v>HT Under 1.5 Goals</v>
      </c>
      <c r="AF512" s="6"/>
      <c r="AG512" s="6" t="str">
        <f t="shared" si="74"/>
        <v>HT Over 0.5 Goals</v>
      </c>
      <c r="AH512" s="6" t="str">
        <f t="shared" si="75"/>
        <v>NO</v>
      </c>
      <c r="AI512" s="6" t="str">
        <f t="shared" si="76"/>
        <v>NO</v>
      </c>
    </row>
    <row r="513" spans="6:35">
      <c r="F513" s="8"/>
      <c r="G513" s="2"/>
      <c r="H513" s="8"/>
      <c r="I513" s="2"/>
      <c r="J513" s="2"/>
      <c r="K513" s="2"/>
      <c r="L513" s="2"/>
      <c r="M513" s="2"/>
      <c r="N513" s="2"/>
      <c r="O513" s="3"/>
      <c r="P513" s="3"/>
      <c r="Q513" s="2"/>
      <c r="R513" s="2"/>
      <c r="S513" s="2"/>
      <c r="T513" s="2"/>
      <c r="U513" s="44"/>
      <c r="V513" s="44"/>
      <c r="W513" s="20"/>
      <c r="X513" s="20">
        <f t="shared" si="67"/>
        <v>1.25</v>
      </c>
      <c r="Y513" s="11"/>
      <c r="Z513" s="2">
        <f t="shared" si="68"/>
        <v>0</v>
      </c>
      <c r="AA513">
        <f t="shared" si="69"/>
        <v>10</v>
      </c>
      <c r="AB513">
        <f t="shared" si="70"/>
        <v>0</v>
      </c>
      <c r="AC513">
        <f t="shared" si="71"/>
        <v>0</v>
      </c>
      <c r="AD513" s="2">
        <f t="shared" si="72"/>
        <v>60</v>
      </c>
      <c r="AE513" s="2" t="str">
        <f t="shared" si="73"/>
        <v>HT Under 1.5 Goals</v>
      </c>
      <c r="AF513" s="6"/>
      <c r="AG513" s="6" t="str">
        <f t="shared" si="74"/>
        <v>HT Over 0.5 Goals</v>
      </c>
      <c r="AH513" s="6" t="str">
        <f t="shared" si="75"/>
        <v>NO</v>
      </c>
      <c r="AI513" s="6" t="str">
        <f t="shared" si="76"/>
        <v>NO</v>
      </c>
    </row>
    <row r="514" spans="6:35">
      <c r="F514" s="8"/>
      <c r="G514" s="2"/>
      <c r="H514" s="8"/>
      <c r="I514" s="2"/>
      <c r="J514" s="2"/>
      <c r="K514" s="2"/>
      <c r="L514" s="2"/>
      <c r="M514" s="2"/>
      <c r="N514" s="2"/>
      <c r="O514" s="3"/>
      <c r="P514" s="3"/>
      <c r="Q514" s="2"/>
      <c r="R514" s="2"/>
      <c r="S514" s="2"/>
      <c r="T514" s="2"/>
      <c r="U514" s="44"/>
      <c r="V514" s="44"/>
      <c r="W514" s="20"/>
      <c r="X514" s="20">
        <f t="shared" si="67"/>
        <v>1.25</v>
      </c>
      <c r="Y514" s="11"/>
      <c r="Z514" s="2">
        <f t="shared" si="68"/>
        <v>0</v>
      </c>
      <c r="AA514">
        <f t="shared" si="69"/>
        <v>10</v>
      </c>
      <c r="AB514">
        <f t="shared" si="70"/>
        <v>0</v>
      </c>
      <c r="AC514">
        <f t="shared" si="71"/>
        <v>0</v>
      </c>
      <c r="AD514" s="2">
        <f t="shared" si="72"/>
        <v>60</v>
      </c>
      <c r="AE514" s="2" t="str">
        <f t="shared" si="73"/>
        <v>HT Under 1.5 Goals</v>
      </c>
      <c r="AF514" s="6"/>
      <c r="AG514" s="6" t="str">
        <f t="shared" si="74"/>
        <v>HT Over 0.5 Goals</v>
      </c>
      <c r="AH514" s="6" t="str">
        <f t="shared" si="75"/>
        <v>NO</v>
      </c>
      <c r="AI514" s="6" t="str">
        <f t="shared" si="76"/>
        <v>NO</v>
      </c>
    </row>
    <row r="515" spans="6:35">
      <c r="F515" s="8"/>
      <c r="G515" s="2"/>
      <c r="H515" s="8"/>
      <c r="I515" s="2"/>
      <c r="J515" s="2"/>
      <c r="K515" s="2"/>
      <c r="L515" s="2"/>
      <c r="M515" s="2"/>
      <c r="N515" s="2"/>
      <c r="O515" s="3"/>
      <c r="P515" s="3"/>
      <c r="Q515" s="2"/>
      <c r="R515" s="2"/>
      <c r="S515" s="2"/>
      <c r="T515" s="2"/>
      <c r="U515" s="44"/>
      <c r="V515" s="44"/>
      <c r="W515" s="20"/>
      <c r="X515" s="20">
        <f t="shared" si="67"/>
        <v>1.25</v>
      </c>
      <c r="Y515" s="11"/>
      <c r="Z515" s="2">
        <f t="shared" si="68"/>
        <v>0</v>
      </c>
      <c r="AA515">
        <f t="shared" si="69"/>
        <v>10</v>
      </c>
      <c r="AB515">
        <f t="shared" si="70"/>
        <v>0</v>
      </c>
      <c r="AC515">
        <f t="shared" si="71"/>
        <v>0</v>
      </c>
      <c r="AD515" s="2">
        <f t="shared" si="72"/>
        <v>60</v>
      </c>
      <c r="AE515" s="2" t="str">
        <f t="shared" si="73"/>
        <v>HT Under 1.5 Goals</v>
      </c>
      <c r="AF515" s="6"/>
      <c r="AG515" s="6" t="str">
        <f t="shared" si="74"/>
        <v>HT Over 0.5 Goals</v>
      </c>
      <c r="AH515" s="6" t="str">
        <f t="shared" si="75"/>
        <v>NO</v>
      </c>
      <c r="AI515" s="6" t="str">
        <f t="shared" si="76"/>
        <v>NO</v>
      </c>
    </row>
    <row r="516" spans="6:35">
      <c r="F516" s="8"/>
      <c r="G516" s="2"/>
      <c r="H516" s="8"/>
      <c r="I516" s="2"/>
      <c r="J516" s="2"/>
      <c r="K516" s="2"/>
      <c r="L516" s="2"/>
      <c r="M516" s="2"/>
      <c r="N516" s="2"/>
      <c r="O516" s="3"/>
      <c r="P516" s="3"/>
      <c r="Q516" s="2"/>
      <c r="R516" s="2"/>
      <c r="S516" s="2"/>
      <c r="T516" s="2"/>
      <c r="U516" s="44"/>
      <c r="V516" s="44"/>
      <c r="W516" s="20"/>
      <c r="X516" s="20">
        <f t="shared" ref="X516:X579" si="77">IF(W516=1.5,1.3,IF(W516=1.55,1.3,IF(W516=1.6,1.3,IF(W516=1.65,1.35,IF(W516=1.7,1.35,IF(W516=1.75,1.4,IF(W516=1.8,1.45,IF(W516=1.8,1.5,IF(W516=1.85,1.5,IF(W516=1.9,1.55,IF(W516=1.95,1.6,IF(W516=2,1.6,IF(W516&lt;1.5,1.25,1.65)))))))))))))</f>
        <v>1.25</v>
      </c>
      <c r="Y516" s="11"/>
      <c r="Z516" s="2">
        <f t="shared" ref="Z516:Z579" si="78">IF(J516&gt;52,10,0)</f>
        <v>0</v>
      </c>
      <c r="AA516">
        <f t="shared" ref="AA516:AA579" si="79">IF(N516&gt;15,0,IF(N516&lt;8,10,5))</f>
        <v>10</v>
      </c>
      <c r="AB516">
        <f t="shared" ref="AB516:AB579" si="80">IF(U516&gt;60,10,IF(U516&lt;49,0,5))</f>
        <v>0</v>
      </c>
      <c r="AC516">
        <f t="shared" ref="AC516:AC579" si="81">IF(V516="Y",10,IF(V516="C",5,0))</f>
        <v>0</v>
      </c>
      <c r="AD516" s="2">
        <f t="shared" ref="AD516:AD579" si="82">SUM(Z516:AC516)+50</f>
        <v>60</v>
      </c>
      <c r="AE516" s="2" t="str">
        <f t="shared" ref="AE516:AE579" si="83">IF(AD516&lt;56,"HT Over 0.5 Goals","HT Under 1.5 Goals")</f>
        <v>HT Under 1.5 Goals</v>
      </c>
      <c r="AF516" s="6"/>
      <c r="AG516" s="6" t="str">
        <f t="shared" ref="AG516:AG579" si="84">IF(O516="1-0","HT Under 1.5 Goals",IF(O516="0-0","HT Under 1.5 Goals",IF(O516="0-1","HT Under 1.5 Goals","HT Over 0.5 Goals")))</f>
        <v>HT Over 0.5 Goals</v>
      </c>
      <c r="AH516" s="6" t="str">
        <f t="shared" ref="AH516:AH579" si="85">IF(O516="?",O516,AI516)</f>
        <v>NO</v>
      </c>
      <c r="AI516" s="6" t="str">
        <f t="shared" ref="AI516:AI579" si="86">IF(AE516=AG516,"YES",IF(O516="0-1","YES",IF(O516="1-0","YES",IF(O516="?","?","NO"))))</f>
        <v>NO</v>
      </c>
    </row>
    <row r="517" spans="6:35">
      <c r="F517" s="8"/>
      <c r="G517" s="2"/>
      <c r="H517" s="8"/>
      <c r="I517" s="2"/>
      <c r="J517" s="2"/>
      <c r="K517" s="2"/>
      <c r="L517" s="2"/>
      <c r="M517" s="2"/>
      <c r="N517" s="2"/>
      <c r="O517" s="3"/>
      <c r="P517" s="3"/>
      <c r="Q517" s="2"/>
      <c r="R517" s="2"/>
      <c r="S517" s="2"/>
      <c r="T517" s="2"/>
      <c r="U517" s="44"/>
      <c r="V517" s="44"/>
      <c r="W517" s="20"/>
      <c r="X517" s="20">
        <f t="shared" si="77"/>
        <v>1.25</v>
      </c>
      <c r="Y517" s="11"/>
      <c r="Z517" s="2">
        <f t="shared" si="78"/>
        <v>0</v>
      </c>
      <c r="AA517">
        <f t="shared" si="79"/>
        <v>10</v>
      </c>
      <c r="AB517">
        <f t="shared" si="80"/>
        <v>0</v>
      </c>
      <c r="AC517">
        <f t="shared" si="81"/>
        <v>0</v>
      </c>
      <c r="AD517" s="2">
        <f t="shared" si="82"/>
        <v>60</v>
      </c>
      <c r="AE517" s="2" t="str">
        <f t="shared" si="83"/>
        <v>HT Under 1.5 Goals</v>
      </c>
      <c r="AF517" s="6"/>
      <c r="AG517" s="6" t="str">
        <f t="shared" si="84"/>
        <v>HT Over 0.5 Goals</v>
      </c>
      <c r="AH517" s="6" t="str">
        <f t="shared" si="85"/>
        <v>NO</v>
      </c>
      <c r="AI517" s="6" t="str">
        <f t="shared" si="86"/>
        <v>NO</v>
      </c>
    </row>
    <row r="518" spans="6:35">
      <c r="F518" s="8"/>
      <c r="G518" s="2"/>
      <c r="H518" s="8"/>
      <c r="I518" s="2"/>
      <c r="J518" s="2"/>
      <c r="K518" s="2"/>
      <c r="L518" s="2"/>
      <c r="M518" s="2"/>
      <c r="N518" s="2"/>
      <c r="O518" s="3"/>
      <c r="P518" s="3"/>
      <c r="Q518" s="2"/>
      <c r="R518" s="2"/>
      <c r="S518" s="2"/>
      <c r="T518" s="2"/>
      <c r="U518" s="44"/>
      <c r="V518" s="44"/>
      <c r="W518" s="20"/>
      <c r="X518" s="20">
        <f t="shared" si="77"/>
        <v>1.25</v>
      </c>
      <c r="Y518" s="11"/>
      <c r="Z518" s="2">
        <f t="shared" si="78"/>
        <v>0</v>
      </c>
      <c r="AA518">
        <f t="shared" si="79"/>
        <v>10</v>
      </c>
      <c r="AB518">
        <f t="shared" si="80"/>
        <v>0</v>
      </c>
      <c r="AC518">
        <f t="shared" si="81"/>
        <v>0</v>
      </c>
      <c r="AD518" s="2">
        <f t="shared" si="82"/>
        <v>60</v>
      </c>
      <c r="AE518" s="2" t="str">
        <f t="shared" si="83"/>
        <v>HT Under 1.5 Goals</v>
      </c>
      <c r="AF518" s="6"/>
      <c r="AG518" s="6" t="str">
        <f t="shared" si="84"/>
        <v>HT Over 0.5 Goals</v>
      </c>
      <c r="AH518" s="6" t="str">
        <f t="shared" si="85"/>
        <v>NO</v>
      </c>
      <c r="AI518" s="6" t="str">
        <f t="shared" si="86"/>
        <v>NO</v>
      </c>
    </row>
    <row r="519" spans="6:35">
      <c r="F519" s="8"/>
      <c r="G519" s="2"/>
      <c r="H519" s="8"/>
      <c r="I519" s="2"/>
      <c r="J519" s="2"/>
      <c r="K519" s="2"/>
      <c r="L519" s="2"/>
      <c r="M519" s="2"/>
      <c r="N519" s="2"/>
      <c r="O519" s="3"/>
      <c r="P519" s="3"/>
      <c r="Q519" s="2"/>
      <c r="R519" s="2"/>
      <c r="S519" s="2"/>
      <c r="T519" s="2"/>
      <c r="U519" s="44"/>
      <c r="V519" s="44"/>
      <c r="W519" s="20"/>
      <c r="X519" s="20">
        <f t="shared" si="77"/>
        <v>1.25</v>
      </c>
      <c r="Y519" s="11"/>
      <c r="Z519" s="2">
        <f t="shared" si="78"/>
        <v>0</v>
      </c>
      <c r="AA519">
        <f t="shared" si="79"/>
        <v>10</v>
      </c>
      <c r="AB519">
        <f t="shared" si="80"/>
        <v>0</v>
      </c>
      <c r="AC519">
        <f t="shared" si="81"/>
        <v>0</v>
      </c>
      <c r="AD519" s="2">
        <f t="shared" si="82"/>
        <v>60</v>
      </c>
      <c r="AE519" s="2" t="str">
        <f t="shared" si="83"/>
        <v>HT Under 1.5 Goals</v>
      </c>
      <c r="AF519" s="6"/>
      <c r="AG519" s="6" t="str">
        <f t="shared" si="84"/>
        <v>HT Over 0.5 Goals</v>
      </c>
      <c r="AH519" s="6" t="str">
        <f t="shared" si="85"/>
        <v>NO</v>
      </c>
      <c r="AI519" s="6" t="str">
        <f t="shared" si="86"/>
        <v>NO</v>
      </c>
    </row>
    <row r="520" spans="6:35">
      <c r="F520" s="8"/>
      <c r="G520" s="2"/>
      <c r="H520" s="8"/>
      <c r="I520" s="2"/>
      <c r="J520" s="2"/>
      <c r="K520" s="2"/>
      <c r="L520" s="2"/>
      <c r="M520" s="2"/>
      <c r="N520" s="2"/>
      <c r="O520" s="3"/>
      <c r="P520" s="3"/>
      <c r="Q520" s="2"/>
      <c r="R520" s="2"/>
      <c r="S520" s="2"/>
      <c r="T520" s="2"/>
      <c r="U520" s="44"/>
      <c r="V520" s="44"/>
      <c r="W520" s="20"/>
      <c r="X520" s="20">
        <f t="shared" si="77"/>
        <v>1.25</v>
      </c>
      <c r="Y520" s="11"/>
      <c r="Z520" s="2">
        <f t="shared" si="78"/>
        <v>0</v>
      </c>
      <c r="AA520">
        <f t="shared" si="79"/>
        <v>10</v>
      </c>
      <c r="AB520">
        <f t="shared" si="80"/>
        <v>0</v>
      </c>
      <c r="AC520">
        <f t="shared" si="81"/>
        <v>0</v>
      </c>
      <c r="AD520" s="2">
        <f t="shared" si="82"/>
        <v>60</v>
      </c>
      <c r="AE520" s="2" t="str">
        <f t="shared" si="83"/>
        <v>HT Under 1.5 Goals</v>
      </c>
      <c r="AF520" s="6"/>
      <c r="AG520" s="6" t="str">
        <f t="shared" si="84"/>
        <v>HT Over 0.5 Goals</v>
      </c>
      <c r="AH520" s="6" t="str">
        <f t="shared" si="85"/>
        <v>NO</v>
      </c>
      <c r="AI520" s="6" t="str">
        <f t="shared" si="86"/>
        <v>NO</v>
      </c>
    </row>
    <row r="521" spans="6:35">
      <c r="F521" s="8"/>
      <c r="G521" s="2"/>
      <c r="H521" s="8"/>
      <c r="I521" s="2"/>
      <c r="J521" s="2"/>
      <c r="K521" s="2"/>
      <c r="L521" s="2"/>
      <c r="M521" s="2"/>
      <c r="N521" s="2"/>
      <c r="O521" s="3"/>
      <c r="P521" s="3"/>
      <c r="Q521" s="2"/>
      <c r="R521" s="2"/>
      <c r="S521" s="2"/>
      <c r="T521" s="2"/>
      <c r="U521" s="44"/>
      <c r="V521" s="44"/>
      <c r="W521" s="20"/>
      <c r="X521" s="20">
        <f t="shared" si="77"/>
        <v>1.25</v>
      </c>
      <c r="Y521" s="11"/>
      <c r="Z521" s="2">
        <f t="shared" si="78"/>
        <v>0</v>
      </c>
      <c r="AA521">
        <f t="shared" si="79"/>
        <v>10</v>
      </c>
      <c r="AB521">
        <f t="shared" si="80"/>
        <v>0</v>
      </c>
      <c r="AC521">
        <f t="shared" si="81"/>
        <v>0</v>
      </c>
      <c r="AD521" s="2">
        <f t="shared" si="82"/>
        <v>60</v>
      </c>
      <c r="AE521" s="2" t="str">
        <f t="shared" si="83"/>
        <v>HT Under 1.5 Goals</v>
      </c>
      <c r="AF521" s="6"/>
      <c r="AG521" s="6" t="str">
        <f t="shared" si="84"/>
        <v>HT Over 0.5 Goals</v>
      </c>
      <c r="AH521" s="6" t="str">
        <f t="shared" si="85"/>
        <v>NO</v>
      </c>
      <c r="AI521" s="6" t="str">
        <f t="shared" si="86"/>
        <v>NO</v>
      </c>
    </row>
    <row r="522" spans="6:35">
      <c r="F522" s="8"/>
      <c r="G522" s="2"/>
      <c r="H522" s="8"/>
      <c r="I522" s="2"/>
      <c r="J522" s="2"/>
      <c r="K522" s="2"/>
      <c r="L522" s="2"/>
      <c r="M522" s="2"/>
      <c r="N522" s="2"/>
      <c r="O522" s="3"/>
      <c r="P522" s="3"/>
      <c r="Q522" s="2"/>
      <c r="R522" s="2"/>
      <c r="S522" s="2"/>
      <c r="T522" s="2"/>
      <c r="U522" s="44"/>
      <c r="V522" s="44"/>
      <c r="W522" s="20"/>
      <c r="X522" s="20">
        <f t="shared" si="77"/>
        <v>1.25</v>
      </c>
      <c r="Y522" s="11"/>
      <c r="Z522" s="2">
        <f t="shared" si="78"/>
        <v>0</v>
      </c>
      <c r="AA522">
        <f t="shared" si="79"/>
        <v>10</v>
      </c>
      <c r="AB522">
        <f t="shared" si="80"/>
        <v>0</v>
      </c>
      <c r="AC522">
        <f t="shared" si="81"/>
        <v>0</v>
      </c>
      <c r="AD522" s="2">
        <f t="shared" si="82"/>
        <v>60</v>
      </c>
      <c r="AE522" s="2" t="str">
        <f t="shared" si="83"/>
        <v>HT Under 1.5 Goals</v>
      </c>
      <c r="AF522" s="6"/>
      <c r="AG522" s="6" t="str">
        <f t="shared" si="84"/>
        <v>HT Over 0.5 Goals</v>
      </c>
      <c r="AH522" s="6" t="str">
        <f t="shared" si="85"/>
        <v>NO</v>
      </c>
      <c r="AI522" s="6" t="str">
        <f t="shared" si="86"/>
        <v>NO</v>
      </c>
    </row>
    <row r="523" spans="6:35">
      <c r="F523" s="8"/>
      <c r="G523" s="2"/>
      <c r="H523" s="8"/>
      <c r="I523" s="2"/>
      <c r="J523" s="2"/>
      <c r="K523" s="2"/>
      <c r="L523" s="2"/>
      <c r="M523" s="2"/>
      <c r="N523" s="2"/>
      <c r="O523" s="3"/>
      <c r="P523" s="3"/>
      <c r="Q523" s="2"/>
      <c r="R523" s="2"/>
      <c r="S523" s="2"/>
      <c r="T523" s="2"/>
      <c r="U523" s="44"/>
      <c r="V523" s="44"/>
      <c r="W523" s="20"/>
      <c r="X523" s="20">
        <f t="shared" si="77"/>
        <v>1.25</v>
      </c>
      <c r="Y523" s="11"/>
      <c r="Z523" s="2">
        <f t="shared" si="78"/>
        <v>0</v>
      </c>
      <c r="AA523">
        <f t="shared" si="79"/>
        <v>10</v>
      </c>
      <c r="AB523">
        <f t="shared" si="80"/>
        <v>0</v>
      </c>
      <c r="AC523">
        <f t="shared" si="81"/>
        <v>0</v>
      </c>
      <c r="AD523" s="2">
        <f t="shared" si="82"/>
        <v>60</v>
      </c>
      <c r="AE523" s="2" t="str">
        <f t="shared" si="83"/>
        <v>HT Under 1.5 Goals</v>
      </c>
      <c r="AF523" s="6"/>
      <c r="AG523" s="6" t="str">
        <f t="shared" si="84"/>
        <v>HT Over 0.5 Goals</v>
      </c>
      <c r="AH523" s="6" t="str">
        <f t="shared" si="85"/>
        <v>NO</v>
      </c>
      <c r="AI523" s="6" t="str">
        <f t="shared" si="86"/>
        <v>NO</v>
      </c>
    </row>
    <row r="524" spans="6:35">
      <c r="F524" s="8"/>
      <c r="G524" s="2"/>
      <c r="H524" s="8"/>
      <c r="I524" s="2"/>
      <c r="J524" s="2"/>
      <c r="K524" s="2"/>
      <c r="L524" s="2"/>
      <c r="M524" s="2"/>
      <c r="N524" s="2"/>
      <c r="O524" s="3"/>
      <c r="P524" s="3"/>
      <c r="Q524" s="2"/>
      <c r="R524" s="2"/>
      <c r="S524" s="2"/>
      <c r="T524" s="2"/>
      <c r="U524" s="44"/>
      <c r="V524" s="44"/>
      <c r="W524" s="20"/>
      <c r="X524" s="20">
        <f t="shared" si="77"/>
        <v>1.25</v>
      </c>
      <c r="Y524" s="11"/>
      <c r="Z524" s="2">
        <f t="shared" si="78"/>
        <v>0</v>
      </c>
      <c r="AA524">
        <f t="shared" si="79"/>
        <v>10</v>
      </c>
      <c r="AB524">
        <f t="shared" si="80"/>
        <v>0</v>
      </c>
      <c r="AC524">
        <f t="shared" si="81"/>
        <v>0</v>
      </c>
      <c r="AD524" s="2">
        <f t="shared" si="82"/>
        <v>60</v>
      </c>
      <c r="AE524" s="2" t="str">
        <f t="shared" si="83"/>
        <v>HT Under 1.5 Goals</v>
      </c>
      <c r="AF524" s="6"/>
      <c r="AG524" s="6" t="str">
        <f t="shared" si="84"/>
        <v>HT Over 0.5 Goals</v>
      </c>
      <c r="AH524" s="6" t="str">
        <f t="shared" si="85"/>
        <v>NO</v>
      </c>
      <c r="AI524" s="6" t="str">
        <f t="shared" si="86"/>
        <v>NO</v>
      </c>
    </row>
    <row r="525" spans="6:35">
      <c r="F525" s="8"/>
      <c r="G525" s="2"/>
      <c r="H525" s="8"/>
      <c r="I525" s="2"/>
      <c r="J525" s="2"/>
      <c r="K525" s="2"/>
      <c r="L525" s="2"/>
      <c r="M525" s="2"/>
      <c r="N525" s="2"/>
      <c r="O525" s="3"/>
      <c r="P525" s="3"/>
      <c r="Q525" s="2"/>
      <c r="R525" s="2"/>
      <c r="S525" s="2"/>
      <c r="T525" s="2"/>
      <c r="U525" s="44"/>
      <c r="V525" s="44"/>
      <c r="W525" s="20"/>
      <c r="X525" s="20">
        <f t="shared" si="77"/>
        <v>1.25</v>
      </c>
      <c r="Y525" s="11"/>
      <c r="Z525" s="2">
        <f t="shared" si="78"/>
        <v>0</v>
      </c>
      <c r="AA525">
        <f t="shared" si="79"/>
        <v>10</v>
      </c>
      <c r="AB525">
        <f t="shared" si="80"/>
        <v>0</v>
      </c>
      <c r="AC525">
        <f t="shared" si="81"/>
        <v>0</v>
      </c>
      <c r="AD525" s="2">
        <f t="shared" si="82"/>
        <v>60</v>
      </c>
      <c r="AE525" s="2" t="str">
        <f t="shared" si="83"/>
        <v>HT Under 1.5 Goals</v>
      </c>
      <c r="AF525" s="6"/>
      <c r="AG525" s="6" t="str">
        <f t="shared" si="84"/>
        <v>HT Over 0.5 Goals</v>
      </c>
      <c r="AH525" s="6" t="str">
        <f t="shared" si="85"/>
        <v>NO</v>
      </c>
      <c r="AI525" s="6" t="str">
        <f t="shared" si="86"/>
        <v>NO</v>
      </c>
    </row>
    <row r="526" spans="6:35">
      <c r="F526" s="8"/>
      <c r="G526" s="2"/>
      <c r="H526" s="8"/>
      <c r="I526" s="2"/>
      <c r="J526" s="2"/>
      <c r="K526" s="2"/>
      <c r="L526" s="2"/>
      <c r="M526" s="2"/>
      <c r="N526" s="2"/>
      <c r="O526" s="3"/>
      <c r="P526" s="3"/>
      <c r="Q526" s="2"/>
      <c r="R526" s="2"/>
      <c r="S526" s="2"/>
      <c r="T526" s="2"/>
      <c r="U526" s="44"/>
      <c r="V526" s="44"/>
      <c r="W526" s="20"/>
      <c r="X526" s="20">
        <f t="shared" si="77"/>
        <v>1.25</v>
      </c>
      <c r="Y526" s="11"/>
      <c r="Z526" s="2">
        <f t="shared" si="78"/>
        <v>0</v>
      </c>
      <c r="AA526">
        <f t="shared" si="79"/>
        <v>10</v>
      </c>
      <c r="AB526">
        <f t="shared" si="80"/>
        <v>0</v>
      </c>
      <c r="AC526">
        <f t="shared" si="81"/>
        <v>0</v>
      </c>
      <c r="AD526" s="2">
        <f t="shared" si="82"/>
        <v>60</v>
      </c>
      <c r="AE526" s="2" t="str">
        <f t="shared" si="83"/>
        <v>HT Under 1.5 Goals</v>
      </c>
      <c r="AF526" s="6"/>
      <c r="AG526" s="6" t="str">
        <f t="shared" si="84"/>
        <v>HT Over 0.5 Goals</v>
      </c>
      <c r="AH526" s="6" t="str">
        <f t="shared" si="85"/>
        <v>NO</v>
      </c>
      <c r="AI526" s="6" t="str">
        <f t="shared" si="86"/>
        <v>NO</v>
      </c>
    </row>
    <row r="527" spans="6:35">
      <c r="F527" s="8"/>
      <c r="G527" s="2"/>
      <c r="H527" s="8"/>
      <c r="I527" s="2"/>
      <c r="J527" s="2"/>
      <c r="K527" s="2"/>
      <c r="L527" s="2"/>
      <c r="M527" s="2"/>
      <c r="N527" s="2"/>
      <c r="O527" s="3"/>
      <c r="P527" s="3"/>
      <c r="Q527" s="2"/>
      <c r="R527" s="2"/>
      <c r="S527" s="2"/>
      <c r="T527" s="2"/>
      <c r="U527" s="44"/>
      <c r="V527" s="44"/>
      <c r="W527" s="20"/>
      <c r="X527" s="20">
        <f t="shared" si="77"/>
        <v>1.25</v>
      </c>
      <c r="Y527" s="11"/>
      <c r="Z527" s="2">
        <f t="shared" si="78"/>
        <v>0</v>
      </c>
      <c r="AA527">
        <f t="shared" si="79"/>
        <v>10</v>
      </c>
      <c r="AB527">
        <f t="shared" si="80"/>
        <v>0</v>
      </c>
      <c r="AC527">
        <f t="shared" si="81"/>
        <v>0</v>
      </c>
      <c r="AD527" s="2">
        <f t="shared" si="82"/>
        <v>60</v>
      </c>
      <c r="AE527" s="2" t="str">
        <f t="shared" si="83"/>
        <v>HT Under 1.5 Goals</v>
      </c>
      <c r="AF527" s="6"/>
      <c r="AG527" s="6" t="str">
        <f t="shared" si="84"/>
        <v>HT Over 0.5 Goals</v>
      </c>
      <c r="AH527" s="6" t="str">
        <f t="shared" si="85"/>
        <v>NO</v>
      </c>
      <c r="AI527" s="6" t="str">
        <f t="shared" si="86"/>
        <v>NO</v>
      </c>
    </row>
    <row r="528" spans="6:35">
      <c r="F528" s="8"/>
      <c r="G528" s="2"/>
      <c r="H528" s="8"/>
      <c r="I528" s="2"/>
      <c r="J528" s="2"/>
      <c r="K528" s="2"/>
      <c r="L528" s="2"/>
      <c r="M528" s="2"/>
      <c r="N528" s="2"/>
      <c r="O528" s="3"/>
      <c r="P528" s="3"/>
      <c r="Q528" s="2"/>
      <c r="R528" s="2"/>
      <c r="S528" s="2"/>
      <c r="T528" s="2"/>
      <c r="U528" s="44"/>
      <c r="V528" s="44"/>
      <c r="W528" s="20"/>
      <c r="X528" s="20">
        <f t="shared" si="77"/>
        <v>1.25</v>
      </c>
      <c r="Y528" s="11"/>
      <c r="Z528" s="2">
        <f t="shared" si="78"/>
        <v>0</v>
      </c>
      <c r="AA528">
        <f t="shared" si="79"/>
        <v>10</v>
      </c>
      <c r="AB528">
        <f t="shared" si="80"/>
        <v>0</v>
      </c>
      <c r="AC528">
        <f t="shared" si="81"/>
        <v>0</v>
      </c>
      <c r="AD528" s="2">
        <f t="shared" si="82"/>
        <v>60</v>
      </c>
      <c r="AE528" s="2" t="str">
        <f t="shared" si="83"/>
        <v>HT Under 1.5 Goals</v>
      </c>
      <c r="AF528" s="6"/>
      <c r="AG528" s="6" t="str">
        <f t="shared" si="84"/>
        <v>HT Over 0.5 Goals</v>
      </c>
      <c r="AH528" s="6" t="str">
        <f t="shared" si="85"/>
        <v>NO</v>
      </c>
      <c r="AI528" s="6" t="str">
        <f t="shared" si="86"/>
        <v>NO</v>
      </c>
    </row>
    <row r="529" spans="6:35">
      <c r="F529" s="8"/>
      <c r="G529" s="2"/>
      <c r="H529" s="8"/>
      <c r="I529" s="2"/>
      <c r="J529" s="2"/>
      <c r="K529" s="2"/>
      <c r="L529" s="2"/>
      <c r="M529" s="2"/>
      <c r="N529" s="2"/>
      <c r="O529" s="3"/>
      <c r="P529" s="3"/>
      <c r="Q529" s="2"/>
      <c r="R529" s="2"/>
      <c r="S529" s="2"/>
      <c r="T529" s="2"/>
      <c r="U529" s="44"/>
      <c r="V529" s="44"/>
      <c r="W529" s="20"/>
      <c r="X529" s="20">
        <f t="shared" si="77"/>
        <v>1.25</v>
      </c>
      <c r="Y529" s="11"/>
      <c r="Z529" s="2">
        <f t="shared" si="78"/>
        <v>0</v>
      </c>
      <c r="AA529">
        <f t="shared" si="79"/>
        <v>10</v>
      </c>
      <c r="AB529">
        <f t="shared" si="80"/>
        <v>0</v>
      </c>
      <c r="AC529">
        <f t="shared" si="81"/>
        <v>0</v>
      </c>
      <c r="AD529" s="2">
        <f t="shared" si="82"/>
        <v>60</v>
      </c>
      <c r="AE529" s="2" t="str">
        <f t="shared" si="83"/>
        <v>HT Under 1.5 Goals</v>
      </c>
      <c r="AF529" s="6"/>
      <c r="AG529" s="6" t="str">
        <f t="shared" si="84"/>
        <v>HT Over 0.5 Goals</v>
      </c>
      <c r="AH529" s="6" t="str">
        <f t="shared" si="85"/>
        <v>NO</v>
      </c>
      <c r="AI529" s="6" t="str">
        <f t="shared" si="86"/>
        <v>NO</v>
      </c>
    </row>
    <row r="530" spans="6:35">
      <c r="F530" s="8"/>
      <c r="G530" s="2"/>
      <c r="H530" s="8"/>
      <c r="I530" s="2"/>
      <c r="J530" s="2"/>
      <c r="K530" s="2"/>
      <c r="L530" s="2"/>
      <c r="M530" s="2"/>
      <c r="N530" s="2"/>
      <c r="O530" s="3"/>
      <c r="P530" s="3"/>
      <c r="Q530" s="2"/>
      <c r="R530" s="2"/>
      <c r="S530" s="2"/>
      <c r="T530" s="2"/>
      <c r="U530" s="44"/>
      <c r="V530" s="44"/>
      <c r="W530" s="20"/>
      <c r="X530" s="20">
        <f t="shared" si="77"/>
        <v>1.25</v>
      </c>
      <c r="Y530" s="11"/>
      <c r="Z530" s="2">
        <f t="shared" si="78"/>
        <v>0</v>
      </c>
      <c r="AA530">
        <f t="shared" si="79"/>
        <v>10</v>
      </c>
      <c r="AB530">
        <f t="shared" si="80"/>
        <v>0</v>
      </c>
      <c r="AC530">
        <f t="shared" si="81"/>
        <v>0</v>
      </c>
      <c r="AD530" s="2">
        <f t="shared" si="82"/>
        <v>60</v>
      </c>
      <c r="AE530" s="2" t="str">
        <f t="shared" si="83"/>
        <v>HT Under 1.5 Goals</v>
      </c>
      <c r="AF530" s="6"/>
      <c r="AG530" s="6" t="str">
        <f t="shared" si="84"/>
        <v>HT Over 0.5 Goals</v>
      </c>
      <c r="AH530" s="6" t="str">
        <f t="shared" si="85"/>
        <v>NO</v>
      </c>
      <c r="AI530" s="6" t="str">
        <f t="shared" si="86"/>
        <v>NO</v>
      </c>
    </row>
    <row r="531" spans="6:35">
      <c r="F531" s="8"/>
      <c r="G531" s="2"/>
      <c r="H531" s="8"/>
      <c r="I531" s="2"/>
      <c r="J531" s="2"/>
      <c r="K531" s="2"/>
      <c r="L531" s="2"/>
      <c r="M531" s="2"/>
      <c r="N531" s="2"/>
      <c r="O531" s="3"/>
      <c r="P531" s="3"/>
      <c r="Q531" s="2"/>
      <c r="R531" s="2"/>
      <c r="S531" s="2"/>
      <c r="T531" s="2"/>
      <c r="U531" s="44"/>
      <c r="V531" s="44"/>
      <c r="W531" s="20"/>
      <c r="X531" s="20">
        <f t="shared" si="77"/>
        <v>1.25</v>
      </c>
      <c r="Y531" s="11"/>
      <c r="Z531" s="2">
        <f t="shared" si="78"/>
        <v>0</v>
      </c>
      <c r="AA531">
        <f t="shared" si="79"/>
        <v>10</v>
      </c>
      <c r="AB531">
        <f t="shared" si="80"/>
        <v>0</v>
      </c>
      <c r="AC531">
        <f t="shared" si="81"/>
        <v>0</v>
      </c>
      <c r="AD531" s="2">
        <f t="shared" si="82"/>
        <v>60</v>
      </c>
      <c r="AE531" s="2" t="str">
        <f t="shared" si="83"/>
        <v>HT Under 1.5 Goals</v>
      </c>
      <c r="AF531" s="6"/>
      <c r="AG531" s="6" t="str">
        <f t="shared" si="84"/>
        <v>HT Over 0.5 Goals</v>
      </c>
      <c r="AH531" s="6" t="str">
        <f t="shared" si="85"/>
        <v>NO</v>
      </c>
      <c r="AI531" s="6" t="str">
        <f t="shared" si="86"/>
        <v>NO</v>
      </c>
    </row>
    <row r="532" spans="6:35">
      <c r="F532" s="8"/>
      <c r="G532" s="2"/>
      <c r="H532" s="8"/>
      <c r="I532" s="2"/>
      <c r="J532" s="2"/>
      <c r="K532" s="2"/>
      <c r="L532" s="2"/>
      <c r="M532" s="2"/>
      <c r="N532" s="2"/>
      <c r="O532" s="3"/>
      <c r="P532" s="3"/>
      <c r="Q532" s="2"/>
      <c r="R532" s="2"/>
      <c r="S532" s="2"/>
      <c r="T532" s="2"/>
      <c r="U532" s="44"/>
      <c r="V532" s="44"/>
      <c r="W532" s="20"/>
      <c r="X532" s="20">
        <f t="shared" si="77"/>
        <v>1.25</v>
      </c>
      <c r="Y532" s="11"/>
      <c r="Z532" s="2">
        <f t="shared" si="78"/>
        <v>0</v>
      </c>
      <c r="AA532">
        <f t="shared" si="79"/>
        <v>10</v>
      </c>
      <c r="AB532">
        <f t="shared" si="80"/>
        <v>0</v>
      </c>
      <c r="AC532">
        <f t="shared" si="81"/>
        <v>0</v>
      </c>
      <c r="AD532" s="2">
        <f t="shared" si="82"/>
        <v>60</v>
      </c>
      <c r="AE532" s="2" t="str">
        <f t="shared" si="83"/>
        <v>HT Under 1.5 Goals</v>
      </c>
      <c r="AF532" s="6"/>
      <c r="AG532" s="6" t="str">
        <f t="shared" si="84"/>
        <v>HT Over 0.5 Goals</v>
      </c>
      <c r="AH532" s="6" t="str">
        <f t="shared" si="85"/>
        <v>NO</v>
      </c>
      <c r="AI532" s="6" t="str">
        <f t="shared" si="86"/>
        <v>NO</v>
      </c>
    </row>
    <row r="533" spans="6:35">
      <c r="F533" s="8"/>
      <c r="G533" s="2"/>
      <c r="H533" s="8"/>
      <c r="I533" s="2"/>
      <c r="J533" s="2"/>
      <c r="K533" s="2"/>
      <c r="L533" s="2"/>
      <c r="M533" s="2"/>
      <c r="N533" s="2"/>
      <c r="O533" s="3"/>
      <c r="P533" s="3"/>
      <c r="Q533" s="2"/>
      <c r="R533" s="2"/>
      <c r="S533" s="2"/>
      <c r="T533" s="2"/>
      <c r="U533" s="44"/>
      <c r="V533" s="44"/>
      <c r="W533" s="20"/>
      <c r="X533" s="20">
        <f t="shared" si="77"/>
        <v>1.25</v>
      </c>
      <c r="Y533" s="11"/>
      <c r="Z533" s="2">
        <f t="shared" si="78"/>
        <v>0</v>
      </c>
      <c r="AA533">
        <f t="shared" si="79"/>
        <v>10</v>
      </c>
      <c r="AB533">
        <f t="shared" si="80"/>
        <v>0</v>
      </c>
      <c r="AC533">
        <f t="shared" si="81"/>
        <v>0</v>
      </c>
      <c r="AD533" s="2">
        <f t="shared" si="82"/>
        <v>60</v>
      </c>
      <c r="AE533" s="2" t="str">
        <f t="shared" si="83"/>
        <v>HT Under 1.5 Goals</v>
      </c>
      <c r="AF533" s="6"/>
      <c r="AG533" s="6" t="str">
        <f t="shared" si="84"/>
        <v>HT Over 0.5 Goals</v>
      </c>
      <c r="AH533" s="6" t="str">
        <f t="shared" si="85"/>
        <v>NO</v>
      </c>
      <c r="AI533" s="6" t="str">
        <f t="shared" si="86"/>
        <v>NO</v>
      </c>
    </row>
    <row r="534" spans="6:35">
      <c r="F534" s="8"/>
      <c r="G534" s="2"/>
      <c r="H534" s="8"/>
      <c r="I534" s="2"/>
      <c r="J534" s="2"/>
      <c r="K534" s="2"/>
      <c r="L534" s="2"/>
      <c r="M534" s="2"/>
      <c r="N534" s="2"/>
      <c r="O534" s="3"/>
      <c r="P534" s="3"/>
      <c r="Q534" s="2"/>
      <c r="R534" s="2"/>
      <c r="S534" s="2"/>
      <c r="T534" s="2"/>
      <c r="U534" s="44"/>
      <c r="V534" s="44"/>
      <c r="W534" s="20"/>
      <c r="X534" s="20">
        <f t="shared" si="77"/>
        <v>1.25</v>
      </c>
      <c r="Y534" s="11"/>
      <c r="Z534" s="2">
        <f t="shared" si="78"/>
        <v>0</v>
      </c>
      <c r="AA534">
        <f t="shared" si="79"/>
        <v>10</v>
      </c>
      <c r="AB534">
        <f t="shared" si="80"/>
        <v>0</v>
      </c>
      <c r="AC534">
        <f t="shared" si="81"/>
        <v>0</v>
      </c>
      <c r="AD534" s="2">
        <f t="shared" si="82"/>
        <v>60</v>
      </c>
      <c r="AE534" s="2" t="str">
        <f t="shared" si="83"/>
        <v>HT Under 1.5 Goals</v>
      </c>
      <c r="AF534" s="6"/>
      <c r="AG534" s="6" t="str">
        <f t="shared" si="84"/>
        <v>HT Over 0.5 Goals</v>
      </c>
      <c r="AH534" s="6" t="str">
        <f t="shared" si="85"/>
        <v>NO</v>
      </c>
      <c r="AI534" s="6" t="str">
        <f t="shared" si="86"/>
        <v>NO</v>
      </c>
    </row>
    <row r="535" spans="6:35">
      <c r="F535" s="8"/>
      <c r="G535" s="2"/>
      <c r="H535" s="8"/>
      <c r="I535" s="2"/>
      <c r="J535" s="2"/>
      <c r="K535" s="2"/>
      <c r="L535" s="2"/>
      <c r="M535" s="2"/>
      <c r="N535" s="2"/>
      <c r="O535" s="3"/>
      <c r="P535" s="3"/>
      <c r="Q535" s="2"/>
      <c r="R535" s="2"/>
      <c r="S535" s="2"/>
      <c r="T535" s="2"/>
      <c r="U535" s="44"/>
      <c r="V535" s="44"/>
      <c r="W535" s="20"/>
      <c r="X535" s="20">
        <f t="shared" si="77"/>
        <v>1.25</v>
      </c>
      <c r="Y535" s="11"/>
      <c r="Z535" s="2">
        <f t="shared" si="78"/>
        <v>0</v>
      </c>
      <c r="AA535">
        <f t="shared" si="79"/>
        <v>10</v>
      </c>
      <c r="AB535">
        <f t="shared" si="80"/>
        <v>0</v>
      </c>
      <c r="AC535">
        <f t="shared" si="81"/>
        <v>0</v>
      </c>
      <c r="AD535" s="2">
        <f t="shared" si="82"/>
        <v>60</v>
      </c>
      <c r="AE535" s="2" t="str">
        <f t="shared" si="83"/>
        <v>HT Under 1.5 Goals</v>
      </c>
      <c r="AF535" s="6"/>
      <c r="AG535" s="6" t="str">
        <f t="shared" si="84"/>
        <v>HT Over 0.5 Goals</v>
      </c>
      <c r="AH535" s="6" t="str">
        <f t="shared" si="85"/>
        <v>NO</v>
      </c>
      <c r="AI535" s="6" t="str">
        <f t="shared" si="86"/>
        <v>NO</v>
      </c>
    </row>
    <row r="536" spans="6:35">
      <c r="F536" s="8"/>
      <c r="G536" s="2"/>
      <c r="H536" s="8"/>
      <c r="I536" s="2"/>
      <c r="J536" s="2"/>
      <c r="K536" s="2"/>
      <c r="L536" s="2"/>
      <c r="M536" s="2"/>
      <c r="N536" s="2"/>
      <c r="O536" s="3"/>
      <c r="P536" s="3"/>
      <c r="Q536" s="2"/>
      <c r="R536" s="2"/>
      <c r="S536" s="2"/>
      <c r="T536" s="2"/>
      <c r="U536" s="44"/>
      <c r="V536" s="44"/>
      <c r="W536" s="20"/>
      <c r="X536" s="20">
        <f t="shared" si="77"/>
        <v>1.25</v>
      </c>
      <c r="Y536" s="11"/>
      <c r="Z536" s="2">
        <f t="shared" si="78"/>
        <v>0</v>
      </c>
      <c r="AA536">
        <f t="shared" si="79"/>
        <v>10</v>
      </c>
      <c r="AB536">
        <f t="shared" si="80"/>
        <v>0</v>
      </c>
      <c r="AC536">
        <f t="shared" si="81"/>
        <v>0</v>
      </c>
      <c r="AD536" s="2">
        <f t="shared" si="82"/>
        <v>60</v>
      </c>
      <c r="AE536" s="2" t="str">
        <f t="shared" si="83"/>
        <v>HT Under 1.5 Goals</v>
      </c>
      <c r="AF536" s="6"/>
      <c r="AG536" s="6" t="str">
        <f t="shared" si="84"/>
        <v>HT Over 0.5 Goals</v>
      </c>
      <c r="AH536" s="6" t="str">
        <f t="shared" si="85"/>
        <v>NO</v>
      </c>
      <c r="AI536" s="6" t="str">
        <f t="shared" si="86"/>
        <v>NO</v>
      </c>
    </row>
    <row r="537" spans="6:35">
      <c r="F537" s="8"/>
      <c r="G537" s="2"/>
      <c r="H537" s="8"/>
      <c r="I537" s="2"/>
      <c r="J537" s="2"/>
      <c r="K537" s="2"/>
      <c r="L537" s="2"/>
      <c r="M537" s="2"/>
      <c r="N537" s="2"/>
      <c r="O537" s="3"/>
      <c r="P537" s="3"/>
      <c r="Q537" s="2"/>
      <c r="R537" s="2"/>
      <c r="S537" s="2"/>
      <c r="T537" s="2"/>
      <c r="U537" s="44"/>
      <c r="V537" s="44"/>
      <c r="W537" s="20"/>
      <c r="X537" s="20">
        <f t="shared" si="77"/>
        <v>1.25</v>
      </c>
      <c r="Y537" s="11"/>
      <c r="Z537" s="2">
        <f t="shared" si="78"/>
        <v>0</v>
      </c>
      <c r="AA537">
        <f t="shared" si="79"/>
        <v>10</v>
      </c>
      <c r="AB537">
        <f t="shared" si="80"/>
        <v>0</v>
      </c>
      <c r="AC537">
        <f t="shared" si="81"/>
        <v>0</v>
      </c>
      <c r="AD537" s="2">
        <f t="shared" si="82"/>
        <v>60</v>
      </c>
      <c r="AE537" s="2" t="str">
        <f t="shared" si="83"/>
        <v>HT Under 1.5 Goals</v>
      </c>
      <c r="AF537" s="6"/>
      <c r="AG537" s="6" t="str">
        <f t="shared" si="84"/>
        <v>HT Over 0.5 Goals</v>
      </c>
      <c r="AH537" s="6" t="str">
        <f t="shared" si="85"/>
        <v>NO</v>
      </c>
      <c r="AI537" s="6" t="str">
        <f t="shared" si="86"/>
        <v>NO</v>
      </c>
    </row>
    <row r="538" spans="6:35">
      <c r="F538" s="8"/>
      <c r="G538" s="2"/>
      <c r="H538" s="8"/>
      <c r="I538" s="2"/>
      <c r="J538" s="2"/>
      <c r="K538" s="2"/>
      <c r="L538" s="2"/>
      <c r="M538" s="2"/>
      <c r="N538" s="2"/>
      <c r="O538" s="3"/>
      <c r="P538" s="3"/>
      <c r="Q538" s="2"/>
      <c r="R538" s="2"/>
      <c r="S538" s="2"/>
      <c r="T538" s="2"/>
      <c r="U538" s="44"/>
      <c r="V538" s="44"/>
      <c r="W538" s="20"/>
      <c r="X538" s="20">
        <f t="shared" si="77"/>
        <v>1.25</v>
      </c>
      <c r="Y538" s="11"/>
      <c r="Z538" s="2">
        <f t="shared" si="78"/>
        <v>0</v>
      </c>
      <c r="AA538">
        <f t="shared" si="79"/>
        <v>10</v>
      </c>
      <c r="AB538">
        <f t="shared" si="80"/>
        <v>0</v>
      </c>
      <c r="AC538">
        <f t="shared" si="81"/>
        <v>0</v>
      </c>
      <c r="AD538" s="2">
        <f t="shared" si="82"/>
        <v>60</v>
      </c>
      <c r="AE538" s="2" t="str">
        <f t="shared" si="83"/>
        <v>HT Under 1.5 Goals</v>
      </c>
      <c r="AF538" s="6"/>
      <c r="AG538" s="6" t="str">
        <f t="shared" si="84"/>
        <v>HT Over 0.5 Goals</v>
      </c>
      <c r="AH538" s="6" t="str">
        <f t="shared" si="85"/>
        <v>NO</v>
      </c>
      <c r="AI538" s="6" t="str">
        <f t="shared" si="86"/>
        <v>NO</v>
      </c>
    </row>
    <row r="539" spans="6:35">
      <c r="F539" s="8"/>
      <c r="G539" s="2"/>
      <c r="H539" s="8"/>
      <c r="I539" s="2"/>
      <c r="J539" s="2"/>
      <c r="K539" s="2"/>
      <c r="L539" s="2"/>
      <c r="M539" s="2"/>
      <c r="N539" s="2"/>
      <c r="O539" s="3"/>
      <c r="P539" s="3"/>
      <c r="Q539" s="2"/>
      <c r="R539" s="2"/>
      <c r="S539" s="2"/>
      <c r="T539" s="2"/>
      <c r="U539" s="44"/>
      <c r="V539" s="44"/>
      <c r="W539" s="20"/>
      <c r="X539" s="20">
        <f t="shared" si="77"/>
        <v>1.25</v>
      </c>
      <c r="Y539" s="11"/>
      <c r="Z539" s="2">
        <f t="shared" si="78"/>
        <v>0</v>
      </c>
      <c r="AA539">
        <f t="shared" si="79"/>
        <v>10</v>
      </c>
      <c r="AB539">
        <f t="shared" si="80"/>
        <v>0</v>
      </c>
      <c r="AC539">
        <f t="shared" si="81"/>
        <v>0</v>
      </c>
      <c r="AD539" s="2">
        <f t="shared" si="82"/>
        <v>60</v>
      </c>
      <c r="AE539" s="2" t="str">
        <f t="shared" si="83"/>
        <v>HT Under 1.5 Goals</v>
      </c>
      <c r="AF539" s="6"/>
      <c r="AG539" s="6" t="str">
        <f t="shared" si="84"/>
        <v>HT Over 0.5 Goals</v>
      </c>
      <c r="AH539" s="6" t="str">
        <f t="shared" si="85"/>
        <v>NO</v>
      </c>
      <c r="AI539" s="6" t="str">
        <f t="shared" si="86"/>
        <v>NO</v>
      </c>
    </row>
    <row r="540" spans="6:35">
      <c r="F540" s="8"/>
      <c r="G540" s="2"/>
      <c r="H540" s="8"/>
      <c r="I540" s="2"/>
      <c r="J540" s="2"/>
      <c r="K540" s="2"/>
      <c r="L540" s="2"/>
      <c r="M540" s="2"/>
      <c r="N540" s="2"/>
      <c r="O540" s="3"/>
      <c r="P540" s="3"/>
      <c r="Q540" s="2"/>
      <c r="R540" s="2"/>
      <c r="S540" s="2"/>
      <c r="T540" s="2"/>
      <c r="U540" s="44"/>
      <c r="V540" s="44"/>
      <c r="W540" s="20"/>
      <c r="X540" s="20">
        <f t="shared" si="77"/>
        <v>1.25</v>
      </c>
      <c r="Y540" s="11"/>
      <c r="Z540" s="2">
        <f t="shared" si="78"/>
        <v>0</v>
      </c>
      <c r="AA540">
        <f t="shared" si="79"/>
        <v>10</v>
      </c>
      <c r="AB540">
        <f t="shared" si="80"/>
        <v>0</v>
      </c>
      <c r="AC540">
        <f t="shared" si="81"/>
        <v>0</v>
      </c>
      <c r="AD540" s="2">
        <f t="shared" si="82"/>
        <v>60</v>
      </c>
      <c r="AE540" s="2" t="str">
        <f t="shared" si="83"/>
        <v>HT Under 1.5 Goals</v>
      </c>
      <c r="AF540" s="6"/>
      <c r="AG540" s="6" t="str">
        <f t="shared" si="84"/>
        <v>HT Over 0.5 Goals</v>
      </c>
      <c r="AH540" s="6" t="str">
        <f t="shared" si="85"/>
        <v>NO</v>
      </c>
      <c r="AI540" s="6" t="str">
        <f t="shared" si="86"/>
        <v>NO</v>
      </c>
    </row>
    <row r="541" spans="6:35">
      <c r="F541" s="8"/>
      <c r="G541" s="2"/>
      <c r="H541" s="8"/>
      <c r="I541" s="2"/>
      <c r="J541" s="2"/>
      <c r="K541" s="2"/>
      <c r="L541" s="2"/>
      <c r="M541" s="2"/>
      <c r="N541" s="2"/>
      <c r="O541" s="3"/>
      <c r="P541" s="3"/>
      <c r="Q541" s="2"/>
      <c r="R541" s="2"/>
      <c r="S541" s="2"/>
      <c r="T541" s="2"/>
      <c r="U541" s="44"/>
      <c r="V541" s="44"/>
      <c r="W541" s="20"/>
      <c r="X541" s="20">
        <f t="shared" si="77"/>
        <v>1.25</v>
      </c>
      <c r="Y541" s="11"/>
      <c r="Z541" s="2">
        <f t="shared" si="78"/>
        <v>0</v>
      </c>
      <c r="AA541">
        <f t="shared" si="79"/>
        <v>10</v>
      </c>
      <c r="AB541">
        <f t="shared" si="80"/>
        <v>0</v>
      </c>
      <c r="AC541">
        <f t="shared" si="81"/>
        <v>0</v>
      </c>
      <c r="AD541" s="2">
        <f t="shared" si="82"/>
        <v>60</v>
      </c>
      <c r="AE541" s="2" t="str">
        <f t="shared" si="83"/>
        <v>HT Under 1.5 Goals</v>
      </c>
      <c r="AF541" s="6"/>
      <c r="AG541" s="6" t="str">
        <f t="shared" si="84"/>
        <v>HT Over 0.5 Goals</v>
      </c>
      <c r="AH541" s="6" t="str">
        <f t="shared" si="85"/>
        <v>NO</v>
      </c>
      <c r="AI541" s="6" t="str">
        <f t="shared" si="86"/>
        <v>NO</v>
      </c>
    </row>
    <row r="542" spans="6:35">
      <c r="F542" s="8"/>
      <c r="G542" s="2"/>
      <c r="H542" s="8"/>
      <c r="I542" s="2"/>
      <c r="J542" s="2"/>
      <c r="K542" s="2"/>
      <c r="L542" s="2"/>
      <c r="M542" s="2"/>
      <c r="N542" s="2"/>
      <c r="O542" s="3"/>
      <c r="P542" s="3"/>
      <c r="Q542" s="2"/>
      <c r="R542" s="2"/>
      <c r="S542" s="2"/>
      <c r="T542" s="2"/>
      <c r="U542" s="44"/>
      <c r="V542" s="44"/>
      <c r="W542" s="20"/>
      <c r="X542" s="20">
        <f t="shared" si="77"/>
        <v>1.25</v>
      </c>
      <c r="Y542" s="11"/>
      <c r="Z542" s="2">
        <f t="shared" si="78"/>
        <v>0</v>
      </c>
      <c r="AA542">
        <f t="shared" si="79"/>
        <v>10</v>
      </c>
      <c r="AB542">
        <f t="shared" si="80"/>
        <v>0</v>
      </c>
      <c r="AC542">
        <f t="shared" si="81"/>
        <v>0</v>
      </c>
      <c r="AD542" s="2">
        <f t="shared" si="82"/>
        <v>60</v>
      </c>
      <c r="AE542" s="2" t="str">
        <f t="shared" si="83"/>
        <v>HT Under 1.5 Goals</v>
      </c>
      <c r="AF542" s="6"/>
      <c r="AG542" s="6" t="str">
        <f t="shared" si="84"/>
        <v>HT Over 0.5 Goals</v>
      </c>
      <c r="AH542" s="6" t="str">
        <f t="shared" si="85"/>
        <v>NO</v>
      </c>
      <c r="AI542" s="6" t="str">
        <f t="shared" si="86"/>
        <v>NO</v>
      </c>
    </row>
    <row r="543" spans="6:35">
      <c r="F543" s="8"/>
      <c r="G543" s="2"/>
      <c r="H543" s="8"/>
      <c r="I543" s="2"/>
      <c r="J543" s="2"/>
      <c r="K543" s="2"/>
      <c r="L543" s="2"/>
      <c r="M543" s="2"/>
      <c r="N543" s="2"/>
      <c r="O543" s="3"/>
      <c r="P543" s="3"/>
      <c r="Q543" s="2"/>
      <c r="R543" s="2"/>
      <c r="S543" s="2"/>
      <c r="T543" s="2"/>
      <c r="U543" s="44"/>
      <c r="V543" s="44"/>
      <c r="W543" s="20"/>
      <c r="X543" s="20">
        <f t="shared" si="77"/>
        <v>1.25</v>
      </c>
      <c r="Y543" s="11"/>
      <c r="Z543" s="2">
        <f t="shared" si="78"/>
        <v>0</v>
      </c>
      <c r="AA543">
        <f t="shared" si="79"/>
        <v>10</v>
      </c>
      <c r="AB543">
        <f t="shared" si="80"/>
        <v>0</v>
      </c>
      <c r="AC543">
        <f t="shared" si="81"/>
        <v>0</v>
      </c>
      <c r="AD543" s="2">
        <f t="shared" si="82"/>
        <v>60</v>
      </c>
      <c r="AE543" s="2" t="str">
        <f t="shared" si="83"/>
        <v>HT Under 1.5 Goals</v>
      </c>
      <c r="AF543" s="6"/>
      <c r="AG543" s="6" t="str">
        <f t="shared" si="84"/>
        <v>HT Over 0.5 Goals</v>
      </c>
      <c r="AH543" s="6" t="str">
        <f t="shared" si="85"/>
        <v>NO</v>
      </c>
      <c r="AI543" s="6" t="str">
        <f t="shared" si="86"/>
        <v>NO</v>
      </c>
    </row>
    <row r="544" spans="6:35">
      <c r="F544" s="8"/>
      <c r="G544" s="2"/>
      <c r="H544" s="8"/>
      <c r="I544" s="2"/>
      <c r="J544" s="2"/>
      <c r="K544" s="2"/>
      <c r="L544" s="2"/>
      <c r="M544" s="2"/>
      <c r="N544" s="2"/>
      <c r="O544" s="3"/>
      <c r="P544" s="3"/>
      <c r="Q544" s="2"/>
      <c r="R544" s="2"/>
      <c r="S544" s="2"/>
      <c r="T544" s="2"/>
      <c r="U544" s="44"/>
      <c r="V544" s="44"/>
      <c r="W544" s="20"/>
      <c r="X544" s="20">
        <f t="shared" si="77"/>
        <v>1.25</v>
      </c>
      <c r="Y544" s="11"/>
      <c r="Z544" s="2">
        <f t="shared" si="78"/>
        <v>0</v>
      </c>
      <c r="AA544">
        <f t="shared" si="79"/>
        <v>10</v>
      </c>
      <c r="AB544">
        <f t="shared" si="80"/>
        <v>0</v>
      </c>
      <c r="AC544">
        <f t="shared" si="81"/>
        <v>0</v>
      </c>
      <c r="AD544" s="2">
        <f t="shared" si="82"/>
        <v>60</v>
      </c>
      <c r="AE544" s="2" t="str">
        <f t="shared" si="83"/>
        <v>HT Under 1.5 Goals</v>
      </c>
      <c r="AF544" s="6"/>
      <c r="AG544" s="6" t="str">
        <f t="shared" si="84"/>
        <v>HT Over 0.5 Goals</v>
      </c>
      <c r="AH544" s="6" t="str">
        <f t="shared" si="85"/>
        <v>NO</v>
      </c>
      <c r="AI544" s="6" t="str">
        <f t="shared" si="86"/>
        <v>NO</v>
      </c>
    </row>
    <row r="545" spans="6:35">
      <c r="F545" s="8"/>
      <c r="G545" s="2"/>
      <c r="H545" s="8"/>
      <c r="I545" s="2"/>
      <c r="J545" s="2"/>
      <c r="K545" s="2"/>
      <c r="L545" s="2"/>
      <c r="M545" s="2"/>
      <c r="N545" s="2"/>
      <c r="O545" s="3"/>
      <c r="P545" s="3"/>
      <c r="Q545" s="2"/>
      <c r="R545" s="2"/>
      <c r="S545" s="2"/>
      <c r="T545" s="2"/>
      <c r="U545" s="44"/>
      <c r="V545" s="44"/>
      <c r="W545" s="20"/>
      <c r="X545" s="20">
        <f t="shared" si="77"/>
        <v>1.25</v>
      </c>
      <c r="Y545" s="11"/>
      <c r="Z545" s="2">
        <f t="shared" si="78"/>
        <v>0</v>
      </c>
      <c r="AA545">
        <f t="shared" si="79"/>
        <v>10</v>
      </c>
      <c r="AB545">
        <f t="shared" si="80"/>
        <v>0</v>
      </c>
      <c r="AC545">
        <f t="shared" si="81"/>
        <v>0</v>
      </c>
      <c r="AD545" s="2">
        <f t="shared" si="82"/>
        <v>60</v>
      </c>
      <c r="AE545" s="2" t="str">
        <f t="shared" si="83"/>
        <v>HT Under 1.5 Goals</v>
      </c>
      <c r="AF545" s="6"/>
      <c r="AG545" s="6" t="str">
        <f t="shared" si="84"/>
        <v>HT Over 0.5 Goals</v>
      </c>
      <c r="AH545" s="6" t="str">
        <f t="shared" si="85"/>
        <v>NO</v>
      </c>
      <c r="AI545" s="6" t="str">
        <f t="shared" si="86"/>
        <v>NO</v>
      </c>
    </row>
    <row r="546" spans="6:35">
      <c r="F546" s="8"/>
      <c r="G546" s="2"/>
      <c r="H546" s="8"/>
      <c r="I546" s="2"/>
      <c r="J546" s="2"/>
      <c r="K546" s="2"/>
      <c r="L546" s="2"/>
      <c r="M546" s="2"/>
      <c r="N546" s="2"/>
      <c r="O546" s="3"/>
      <c r="P546" s="3"/>
      <c r="Q546" s="2"/>
      <c r="R546" s="2"/>
      <c r="S546" s="2"/>
      <c r="T546" s="2"/>
      <c r="U546" s="44"/>
      <c r="V546" s="44"/>
      <c r="W546" s="20"/>
      <c r="X546" s="20">
        <f t="shared" si="77"/>
        <v>1.25</v>
      </c>
      <c r="Y546" s="11"/>
      <c r="Z546" s="2">
        <f t="shared" si="78"/>
        <v>0</v>
      </c>
      <c r="AA546">
        <f t="shared" si="79"/>
        <v>10</v>
      </c>
      <c r="AB546">
        <f t="shared" si="80"/>
        <v>0</v>
      </c>
      <c r="AC546">
        <f t="shared" si="81"/>
        <v>0</v>
      </c>
      <c r="AD546" s="2">
        <f t="shared" si="82"/>
        <v>60</v>
      </c>
      <c r="AE546" s="2" t="str">
        <f t="shared" si="83"/>
        <v>HT Under 1.5 Goals</v>
      </c>
      <c r="AF546" s="6"/>
      <c r="AG546" s="6" t="str">
        <f t="shared" si="84"/>
        <v>HT Over 0.5 Goals</v>
      </c>
      <c r="AH546" s="6" t="str">
        <f t="shared" si="85"/>
        <v>NO</v>
      </c>
      <c r="AI546" s="6" t="str">
        <f t="shared" si="86"/>
        <v>NO</v>
      </c>
    </row>
    <row r="547" spans="6:35">
      <c r="F547" s="8"/>
      <c r="G547" s="2"/>
      <c r="H547" s="8"/>
      <c r="I547" s="2"/>
      <c r="J547" s="2"/>
      <c r="K547" s="2"/>
      <c r="L547" s="2"/>
      <c r="M547" s="2"/>
      <c r="N547" s="2"/>
      <c r="O547" s="3"/>
      <c r="P547" s="3"/>
      <c r="Q547" s="2"/>
      <c r="R547" s="2"/>
      <c r="S547" s="2"/>
      <c r="T547" s="2"/>
      <c r="U547" s="44"/>
      <c r="V547" s="44"/>
      <c r="W547" s="20"/>
      <c r="X547" s="20">
        <f t="shared" si="77"/>
        <v>1.25</v>
      </c>
      <c r="Y547" s="11"/>
      <c r="Z547" s="2">
        <f t="shared" si="78"/>
        <v>0</v>
      </c>
      <c r="AA547">
        <f t="shared" si="79"/>
        <v>10</v>
      </c>
      <c r="AB547">
        <f t="shared" si="80"/>
        <v>0</v>
      </c>
      <c r="AC547">
        <f t="shared" si="81"/>
        <v>0</v>
      </c>
      <c r="AD547" s="2">
        <f t="shared" si="82"/>
        <v>60</v>
      </c>
      <c r="AE547" s="2" t="str">
        <f t="shared" si="83"/>
        <v>HT Under 1.5 Goals</v>
      </c>
      <c r="AF547" s="6"/>
      <c r="AG547" s="6" t="str">
        <f t="shared" si="84"/>
        <v>HT Over 0.5 Goals</v>
      </c>
      <c r="AH547" s="6" t="str">
        <f t="shared" si="85"/>
        <v>NO</v>
      </c>
      <c r="AI547" s="6" t="str">
        <f t="shared" si="86"/>
        <v>NO</v>
      </c>
    </row>
    <row r="548" spans="6:35">
      <c r="F548" s="8"/>
      <c r="G548" s="2"/>
      <c r="H548" s="8"/>
      <c r="I548" s="2"/>
      <c r="J548" s="2"/>
      <c r="K548" s="2"/>
      <c r="L548" s="2"/>
      <c r="M548" s="2"/>
      <c r="N548" s="2"/>
      <c r="O548" s="3"/>
      <c r="P548" s="3"/>
      <c r="Q548" s="2"/>
      <c r="R548" s="2"/>
      <c r="S548" s="2"/>
      <c r="T548" s="2"/>
      <c r="U548" s="44"/>
      <c r="V548" s="44"/>
      <c r="W548" s="20"/>
      <c r="X548" s="20">
        <f t="shared" si="77"/>
        <v>1.25</v>
      </c>
      <c r="Y548" s="11"/>
      <c r="Z548" s="2">
        <f t="shared" si="78"/>
        <v>0</v>
      </c>
      <c r="AA548">
        <f t="shared" si="79"/>
        <v>10</v>
      </c>
      <c r="AB548">
        <f t="shared" si="80"/>
        <v>0</v>
      </c>
      <c r="AC548">
        <f t="shared" si="81"/>
        <v>0</v>
      </c>
      <c r="AD548" s="2">
        <f t="shared" si="82"/>
        <v>60</v>
      </c>
      <c r="AE548" s="2" t="str">
        <f t="shared" si="83"/>
        <v>HT Under 1.5 Goals</v>
      </c>
      <c r="AF548" s="6"/>
      <c r="AG548" s="6" t="str">
        <f t="shared" si="84"/>
        <v>HT Over 0.5 Goals</v>
      </c>
      <c r="AH548" s="6" t="str">
        <f t="shared" si="85"/>
        <v>NO</v>
      </c>
      <c r="AI548" s="6" t="str">
        <f t="shared" si="86"/>
        <v>NO</v>
      </c>
    </row>
    <row r="549" spans="6:35">
      <c r="F549" s="8"/>
      <c r="G549" s="2"/>
      <c r="H549" s="8"/>
      <c r="I549" s="2"/>
      <c r="J549" s="2"/>
      <c r="K549" s="2"/>
      <c r="L549" s="2"/>
      <c r="M549" s="2"/>
      <c r="N549" s="2"/>
      <c r="O549" s="3"/>
      <c r="P549" s="3"/>
      <c r="Q549" s="2"/>
      <c r="R549" s="2"/>
      <c r="S549" s="2"/>
      <c r="T549" s="2"/>
      <c r="U549" s="44"/>
      <c r="V549" s="44"/>
      <c r="W549" s="20"/>
      <c r="X549" s="20">
        <f t="shared" si="77"/>
        <v>1.25</v>
      </c>
      <c r="Y549" s="11"/>
      <c r="Z549" s="2">
        <f t="shared" si="78"/>
        <v>0</v>
      </c>
      <c r="AA549">
        <f t="shared" si="79"/>
        <v>10</v>
      </c>
      <c r="AB549">
        <f t="shared" si="80"/>
        <v>0</v>
      </c>
      <c r="AC549">
        <f t="shared" si="81"/>
        <v>0</v>
      </c>
      <c r="AD549" s="2">
        <f t="shared" si="82"/>
        <v>60</v>
      </c>
      <c r="AE549" s="2" t="str">
        <f t="shared" si="83"/>
        <v>HT Under 1.5 Goals</v>
      </c>
      <c r="AF549" s="6"/>
      <c r="AG549" s="6" t="str">
        <f t="shared" si="84"/>
        <v>HT Over 0.5 Goals</v>
      </c>
      <c r="AH549" s="6" t="str">
        <f t="shared" si="85"/>
        <v>NO</v>
      </c>
      <c r="AI549" s="6" t="str">
        <f t="shared" si="86"/>
        <v>NO</v>
      </c>
    </row>
    <row r="550" spans="6:35">
      <c r="F550" s="8"/>
      <c r="G550" s="2"/>
      <c r="H550" s="8"/>
      <c r="I550" s="2"/>
      <c r="J550" s="2"/>
      <c r="K550" s="2"/>
      <c r="L550" s="2"/>
      <c r="M550" s="2"/>
      <c r="N550" s="2"/>
      <c r="O550" s="3"/>
      <c r="P550" s="3"/>
      <c r="Q550" s="2"/>
      <c r="R550" s="2"/>
      <c r="S550" s="2"/>
      <c r="T550" s="2"/>
      <c r="U550" s="44"/>
      <c r="V550" s="44"/>
      <c r="W550" s="20"/>
      <c r="X550" s="20">
        <f t="shared" si="77"/>
        <v>1.25</v>
      </c>
      <c r="Y550" s="11"/>
      <c r="Z550" s="2">
        <f t="shared" si="78"/>
        <v>0</v>
      </c>
      <c r="AA550">
        <f t="shared" si="79"/>
        <v>10</v>
      </c>
      <c r="AB550">
        <f t="shared" si="80"/>
        <v>0</v>
      </c>
      <c r="AC550">
        <f t="shared" si="81"/>
        <v>0</v>
      </c>
      <c r="AD550" s="2">
        <f t="shared" si="82"/>
        <v>60</v>
      </c>
      <c r="AE550" s="2" t="str">
        <f t="shared" si="83"/>
        <v>HT Under 1.5 Goals</v>
      </c>
      <c r="AF550" s="6"/>
      <c r="AG550" s="6" t="str">
        <f t="shared" si="84"/>
        <v>HT Over 0.5 Goals</v>
      </c>
      <c r="AH550" s="6" t="str">
        <f t="shared" si="85"/>
        <v>NO</v>
      </c>
      <c r="AI550" s="6" t="str">
        <f t="shared" si="86"/>
        <v>NO</v>
      </c>
    </row>
    <row r="551" spans="6:35">
      <c r="F551" s="8"/>
      <c r="G551" s="2"/>
      <c r="H551" s="8"/>
      <c r="I551" s="2"/>
      <c r="J551" s="2"/>
      <c r="K551" s="2"/>
      <c r="L551" s="2"/>
      <c r="M551" s="2"/>
      <c r="N551" s="2"/>
      <c r="O551" s="3"/>
      <c r="P551" s="3"/>
      <c r="Q551" s="2"/>
      <c r="R551" s="2"/>
      <c r="S551" s="2"/>
      <c r="T551" s="2"/>
      <c r="U551" s="44"/>
      <c r="V551" s="44"/>
      <c r="W551" s="20"/>
      <c r="X551" s="20">
        <f t="shared" si="77"/>
        <v>1.25</v>
      </c>
      <c r="Y551" s="11"/>
      <c r="Z551" s="2">
        <f t="shared" si="78"/>
        <v>0</v>
      </c>
      <c r="AA551">
        <f t="shared" si="79"/>
        <v>10</v>
      </c>
      <c r="AB551">
        <f t="shared" si="80"/>
        <v>0</v>
      </c>
      <c r="AC551">
        <f t="shared" si="81"/>
        <v>0</v>
      </c>
      <c r="AD551" s="2">
        <f t="shared" si="82"/>
        <v>60</v>
      </c>
      <c r="AE551" s="2" t="str">
        <f t="shared" si="83"/>
        <v>HT Under 1.5 Goals</v>
      </c>
      <c r="AF551" s="6"/>
      <c r="AG551" s="6" t="str">
        <f t="shared" si="84"/>
        <v>HT Over 0.5 Goals</v>
      </c>
      <c r="AH551" s="6" t="str">
        <f t="shared" si="85"/>
        <v>NO</v>
      </c>
      <c r="AI551" s="6" t="str">
        <f t="shared" si="86"/>
        <v>NO</v>
      </c>
    </row>
    <row r="552" spans="6:35">
      <c r="F552" s="8"/>
      <c r="G552" s="2"/>
      <c r="H552" s="8"/>
      <c r="I552" s="2"/>
      <c r="J552" s="2"/>
      <c r="K552" s="2"/>
      <c r="L552" s="2"/>
      <c r="M552" s="2"/>
      <c r="N552" s="2"/>
      <c r="O552" s="3"/>
      <c r="P552" s="3"/>
      <c r="Q552" s="2"/>
      <c r="R552" s="2"/>
      <c r="S552" s="2"/>
      <c r="T552" s="2"/>
      <c r="U552" s="44"/>
      <c r="V552" s="44"/>
      <c r="W552" s="20"/>
      <c r="X552" s="20">
        <f t="shared" si="77"/>
        <v>1.25</v>
      </c>
      <c r="Y552" s="11"/>
      <c r="Z552" s="2">
        <f t="shared" si="78"/>
        <v>0</v>
      </c>
      <c r="AA552">
        <f t="shared" si="79"/>
        <v>10</v>
      </c>
      <c r="AB552">
        <f t="shared" si="80"/>
        <v>0</v>
      </c>
      <c r="AC552">
        <f t="shared" si="81"/>
        <v>0</v>
      </c>
      <c r="AD552" s="2">
        <f t="shared" si="82"/>
        <v>60</v>
      </c>
      <c r="AE552" s="2" t="str">
        <f t="shared" si="83"/>
        <v>HT Under 1.5 Goals</v>
      </c>
      <c r="AF552" s="6"/>
      <c r="AG552" s="6" t="str">
        <f t="shared" si="84"/>
        <v>HT Over 0.5 Goals</v>
      </c>
      <c r="AH552" s="6" t="str">
        <f t="shared" si="85"/>
        <v>NO</v>
      </c>
      <c r="AI552" s="6" t="str">
        <f t="shared" si="86"/>
        <v>NO</v>
      </c>
    </row>
    <row r="553" spans="6:35">
      <c r="F553" s="8"/>
      <c r="G553" s="2"/>
      <c r="H553" s="8"/>
      <c r="I553" s="2"/>
      <c r="J553" s="2"/>
      <c r="K553" s="2"/>
      <c r="L553" s="2"/>
      <c r="M553" s="2"/>
      <c r="N553" s="2"/>
      <c r="O553" s="3"/>
      <c r="P553" s="3"/>
      <c r="Q553" s="2"/>
      <c r="R553" s="2"/>
      <c r="S553" s="2"/>
      <c r="T553" s="2"/>
      <c r="U553" s="44"/>
      <c r="V553" s="44"/>
      <c r="W553" s="20"/>
      <c r="X553" s="20">
        <f t="shared" si="77"/>
        <v>1.25</v>
      </c>
      <c r="Y553" s="11"/>
      <c r="Z553" s="2">
        <f t="shared" si="78"/>
        <v>0</v>
      </c>
      <c r="AA553">
        <f t="shared" si="79"/>
        <v>10</v>
      </c>
      <c r="AB553">
        <f t="shared" si="80"/>
        <v>0</v>
      </c>
      <c r="AC553">
        <f t="shared" si="81"/>
        <v>0</v>
      </c>
      <c r="AD553" s="2">
        <f t="shared" si="82"/>
        <v>60</v>
      </c>
      <c r="AE553" s="2" t="str">
        <f t="shared" si="83"/>
        <v>HT Under 1.5 Goals</v>
      </c>
      <c r="AF553" s="6"/>
      <c r="AG553" s="6" t="str">
        <f t="shared" si="84"/>
        <v>HT Over 0.5 Goals</v>
      </c>
      <c r="AH553" s="6" t="str">
        <f t="shared" si="85"/>
        <v>NO</v>
      </c>
      <c r="AI553" s="6" t="str">
        <f t="shared" si="86"/>
        <v>NO</v>
      </c>
    </row>
    <row r="554" spans="6:35">
      <c r="F554" s="8"/>
      <c r="G554" s="2"/>
      <c r="H554" s="8"/>
      <c r="I554" s="2"/>
      <c r="J554" s="2"/>
      <c r="K554" s="2"/>
      <c r="L554" s="2"/>
      <c r="M554" s="2"/>
      <c r="N554" s="2"/>
      <c r="O554" s="3"/>
      <c r="P554" s="3"/>
      <c r="Q554" s="2"/>
      <c r="R554" s="2"/>
      <c r="S554" s="2"/>
      <c r="T554" s="2"/>
      <c r="U554" s="44"/>
      <c r="V554" s="44"/>
      <c r="W554" s="20"/>
      <c r="X554" s="20">
        <f t="shared" si="77"/>
        <v>1.25</v>
      </c>
      <c r="Y554" s="11"/>
      <c r="Z554" s="2">
        <f t="shared" si="78"/>
        <v>0</v>
      </c>
      <c r="AA554">
        <f t="shared" si="79"/>
        <v>10</v>
      </c>
      <c r="AB554">
        <f t="shared" si="80"/>
        <v>0</v>
      </c>
      <c r="AC554">
        <f t="shared" si="81"/>
        <v>0</v>
      </c>
      <c r="AD554" s="2">
        <f t="shared" si="82"/>
        <v>60</v>
      </c>
      <c r="AE554" s="2" t="str">
        <f t="shared" si="83"/>
        <v>HT Under 1.5 Goals</v>
      </c>
      <c r="AF554" s="6"/>
      <c r="AG554" s="6" t="str">
        <f t="shared" si="84"/>
        <v>HT Over 0.5 Goals</v>
      </c>
      <c r="AH554" s="6" t="str">
        <f t="shared" si="85"/>
        <v>NO</v>
      </c>
      <c r="AI554" s="6" t="str">
        <f t="shared" si="86"/>
        <v>NO</v>
      </c>
    </row>
    <row r="555" spans="6:35">
      <c r="F555" s="8"/>
      <c r="G555" s="2"/>
      <c r="H555" s="8"/>
      <c r="I555" s="2"/>
      <c r="J555" s="2"/>
      <c r="K555" s="2"/>
      <c r="L555" s="2"/>
      <c r="M555" s="2"/>
      <c r="N555" s="2"/>
      <c r="O555" s="3"/>
      <c r="P555" s="3"/>
      <c r="Q555" s="2"/>
      <c r="R555" s="2"/>
      <c r="S555" s="2"/>
      <c r="T555" s="2"/>
      <c r="U555" s="44"/>
      <c r="V555" s="44"/>
      <c r="W555" s="20"/>
      <c r="X555" s="20">
        <f t="shared" si="77"/>
        <v>1.25</v>
      </c>
      <c r="Y555" s="11"/>
      <c r="Z555" s="2">
        <f t="shared" si="78"/>
        <v>0</v>
      </c>
      <c r="AA555">
        <f t="shared" si="79"/>
        <v>10</v>
      </c>
      <c r="AB555">
        <f t="shared" si="80"/>
        <v>0</v>
      </c>
      <c r="AC555">
        <f t="shared" si="81"/>
        <v>0</v>
      </c>
      <c r="AD555" s="2">
        <f t="shared" si="82"/>
        <v>60</v>
      </c>
      <c r="AE555" s="2" t="str">
        <f t="shared" si="83"/>
        <v>HT Under 1.5 Goals</v>
      </c>
      <c r="AF555" s="6"/>
      <c r="AG555" s="6" t="str">
        <f t="shared" si="84"/>
        <v>HT Over 0.5 Goals</v>
      </c>
      <c r="AH555" s="6" t="str">
        <f t="shared" si="85"/>
        <v>NO</v>
      </c>
      <c r="AI555" s="6" t="str">
        <f t="shared" si="86"/>
        <v>NO</v>
      </c>
    </row>
    <row r="556" spans="6:35">
      <c r="F556" s="8"/>
      <c r="G556" s="2"/>
      <c r="H556" s="8"/>
      <c r="I556" s="2"/>
      <c r="J556" s="2"/>
      <c r="K556" s="2"/>
      <c r="L556" s="2"/>
      <c r="M556" s="2"/>
      <c r="N556" s="2"/>
      <c r="O556" s="3"/>
      <c r="P556" s="3"/>
      <c r="Q556" s="2"/>
      <c r="R556" s="2"/>
      <c r="S556" s="2"/>
      <c r="T556" s="2"/>
      <c r="U556" s="44"/>
      <c r="V556" s="44"/>
      <c r="W556" s="20"/>
      <c r="X556" s="20">
        <f t="shared" si="77"/>
        <v>1.25</v>
      </c>
      <c r="Y556" s="11"/>
      <c r="Z556" s="2">
        <f t="shared" si="78"/>
        <v>0</v>
      </c>
      <c r="AA556">
        <f t="shared" si="79"/>
        <v>10</v>
      </c>
      <c r="AB556">
        <f t="shared" si="80"/>
        <v>0</v>
      </c>
      <c r="AC556">
        <f t="shared" si="81"/>
        <v>0</v>
      </c>
      <c r="AD556" s="2">
        <f t="shared" si="82"/>
        <v>60</v>
      </c>
      <c r="AE556" s="2" t="str">
        <f t="shared" si="83"/>
        <v>HT Under 1.5 Goals</v>
      </c>
      <c r="AF556" s="6"/>
      <c r="AG556" s="6" t="str">
        <f t="shared" si="84"/>
        <v>HT Over 0.5 Goals</v>
      </c>
      <c r="AH556" s="6" t="str">
        <f t="shared" si="85"/>
        <v>NO</v>
      </c>
      <c r="AI556" s="6" t="str">
        <f t="shared" si="86"/>
        <v>NO</v>
      </c>
    </row>
    <row r="557" spans="6:35">
      <c r="F557" s="8"/>
      <c r="G557" s="2"/>
      <c r="H557" s="8"/>
      <c r="I557" s="2"/>
      <c r="J557" s="2"/>
      <c r="K557" s="2"/>
      <c r="L557" s="2"/>
      <c r="M557" s="2"/>
      <c r="N557" s="2"/>
      <c r="O557" s="3"/>
      <c r="P557" s="3"/>
      <c r="Q557" s="2"/>
      <c r="R557" s="2"/>
      <c r="S557" s="2"/>
      <c r="T557" s="2"/>
      <c r="U557" s="44"/>
      <c r="V557" s="44"/>
      <c r="W557" s="20"/>
      <c r="X557" s="20">
        <f t="shared" si="77"/>
        <v>1.25</v>
      </c>
      <c r="Y557" s="11"/>
      <c r="Z557" s="2">
        <f t="shared" si="78"/>
        <v>0</v>
      </c>
      <c r="AA557">
        <f t="shared" si="79"/>
        <v>10</v>
      </c>
      <c r="AB557">
        <f t="shared" si="80"/>
        <v>0</v>
      </c>
      <c r="AC557">
        <f t="shared" si="81"/>
        <v>0</v>
      </c>
      <c r="AD557" s="2">
        <f t="shared" si="82"/>
        <v>60</v>
      </c>
      <c r="AE557" s="2" t="str">
        <f t="shared" si="83"/>
        <v>HT Under 1.5 Goals</v>
      </c>
      <c r="AF557" s="6"/>
      <c r="AG557" s="6" t="str">
        <f t="shared" si="84"/>
        <v>HT Over 0.5 Goals</v>
      </c>
      <c r="AH557" s="6" t="str">
        <f t="shared" si="85"/>
        <v>NO</v>
      </c>
      <c r="AI557" s="6" t="str">
        <f t="shared" si="86"/>
        <v>NO</v>
      </c>
    </row>
    <row r="558" spans="6:35">
      <c r="F558" s="8"/>
      <c r="G558" s="2"/>
      <c r="H558" s="8"/>
      <c r="I558" s="2"/>
      <c r="J558" s="2"/>
      <c r="K558" s="2"/>
      <c r="L558" s="2"/>
      <c r="M558" s="2"/>
      <c r="N558" s="2"/>
      <c r="O558" s="3"/>
      <c r="P558" s="3"/>
      <c r="Q558" s="2"/>
      <c r="R558" s="2"/>
      <c r="S558" s="2"/>
      <c r="T558" s="2"/>
      <c r="U558" s="44"/>
      <c r="V558" s="44"/>
      <c r="W558" s="20"/>
      <c r="X558" s="20">
        <f t="shared" si="77"/>
        <v>1.25</v>
      </c>
      <c r="Y558" s="11"/>
      <c r="Z558" s="2">
        <f t="shared" si="78"/>
        <v>0</v>
      </c>
      <c r="AA558">
        <f t="shared" si="79"/>
        <v>10</v>
      </c>
      <c r="AB558">
        <f t="shared" si="80"/>
        <v>0</v>
      </c>
      <c r="AC558">
        <f t="shared" si="81"/>
        <v>0</v>
      </c>
      <c r="AD558" s="2">
        <f t="shared" si="82"/>
        <v>60</v>
      </c>
      <c r="AE558" s="2" t="str">
        <f t="shared" si="83"/>
        <v>HT Under 1.5 Goals</v>
      </c>
      <c r="AF558" s="6"/>
      <c r="AG558" s="6" t="str">
        <f t="shared" si="84"/>
        <v>HT Over 0.5 Goals</v>
      </c>
      <c r="AH558" s="6" t="str">
        <f t="shared" si="85"/>
        <v>NO</v>
      </c>
      <c r="AI558" s="6" t="str">
        <f t="shared" si="86"/>
        <v>NO</v>
      </c>
    </row>
    <row r="559" spans="6:35">
      <c r="F559" s="8"/>
      <c r="G559" s="2"/>
      <c r="H559" s="8"/>
      <c r="I559" s="2"/>
      <c r="J559" s="2"/>
      <c r="K559" s="2"/>
      <c r="L559" s="2"/>
      <c r="M559" s="2"/>
      <c r="N559" s="2"/>
      <c r="O559" s="3"/>
      <c r="P559" s="3"/>
      <c r="Q559" s="2"/>
      <c r="R559" s="2"/>
      <c r="S559" s="2"/>
      <c r="T559" s="2"/>
      <c r="U559" s="44"/>
      <c r="V559" s="44"/>
      <c r="W559" s="20"/>
      <c r="X559" s="20">
        <f t="shared" si="77"/>
        <v>1.25</v>
      </c>
      <c r="Y559" s="11"/>
      <c r="Z559" s="2">
        <f t="shared" si="78"/>
        <v>0</v>
      </c>
      <c r="AA559">
        <f t="shared" si="79"/>
        <v>10</v>
      </c>
      <c r="AB559">
        <f t="shared" si="80"/>
        <v>0</v>
      </c>
      <c r="AC559">
        <f t="shared" si="81"/>
        <v>0</v>
      </c>
      <c r="AD559" s="2">
        <f t="shared" si="82"/>
        <v>60</v>
      </c>
      <c r="AE559" s="2" t="str">
        <f t="shared" si="83"/>
        <v>HT Under 1.5 Goals</v>
      </c>
      <c r="AF559" s="6"/>
      <c r="AG559" s="6" t="str">
        <f t="shared" si="84"/>
        <v>HT Over 0.5 Goals</v>
      </c>
      <c r="AH559" s="6" t="str">
        <f t="shared" si="85"/>
        <v>NO</v>
      </c>
      <c r="AI559" s="6" t="str">
        <f t="shared" si="86"/>
        <v>NO</v>
      </c>
    </row>
    <row r="560" spans="6:35">
      <c r="F560" s="8"/>
      <c r="G560" s="2"/>
      <c r="H560" s="8"/>
      <c r="I560" s="2"/>
      <c r="J560" s="2"/>
      <c r="K560" s="2"/>
      <c r="L560" s="2"/>
      <c r="M560" s="2"/>
      <c r="N560" s="2"/>
      <c r="O560" s="3"/>
      <c r="P560" s="3"/>
      <c r="Q560" s="2"/>
      <c r="R560" s="2"/>
      <c r="S560" s="2"/>
      <c r="T560" s="2"/>
      <c r="U560" s="44"/>
      <c r="V560" s="44"/>
      <c r="W560" s="20"/>
      <c r="X560" s="20">
        <f t="shared" si="77"/>
        <v>1.25</v>
      </c>
      <c r="Y560" s="11"/>
      <c r="Z560" s="2">
        <f t="shared" si="78"/>
        <v>0</v>
      </c>
      <c r="AA560">
        <f t="shared" si="79"/>
        <v>10</v>
      </c>
      <c r="AB560">
        <f t="shared" si="80"/>
        <v>0</v>
      </c>
      <c r="AC560">
        <f t="shared" si="81"/>
        <v>0</v>
      </c>
      <c r="AD560" s="2">
        <f t="shared" si="82"/>
        <v>60</v>
      </c>
      <c r="AE560" s="2" t="str">
        <f t="shared" si="83"/>
        <v>HT Under 1.5 Goals</v>
      </c>
      <c r="AF560" s="6"/>
      <c r="AG560" s="6" t="str">
        <f t="shared" si="84"/>
        <v>HT Over 0.5 Goals</v>
      </c>
      <c r="AH560" s="6" t="str">
        <f t="shared" si="85"/>
        <v>NO</v>
      </c>
      <c r="AI560" s="6" t="str">
        <f t="shared" si="86"/>
        <v>NO</v>
      </c>
    </row>
    <row r="561" spans="6:35">
      <c r="F561" s="8"/>
      <c r="G561" s="2"/>
      <c r="H561" s="8"/>
      <c r="I561" s="2"/>
      <c r="J561" s="2"/>
      <c r="K561" s="2"/>
      <c r="L561" s="2"/>
      <c r="M561" s="2"/>
      <c r="N561" s="2"/>
      <c r="O561" s="3"/>
      <c r="P561" s="3"/>
      <c r="Q561" s="2"/>
      <c r="R561" s="2"/>
      <c r="S561" s="2"/>
      <c r="T561" s="2"/>
      <c r="U561" s="44"/>
      <c r="V561" s="44"/>
      <c r="W561" s="20"/>
      <c r="X561" s="20">
        <f t="shared" si="77"/>
        <v>1.25</v>
      </c>
      <c r="Y561" s="11"/>
      <c r="Z561" s="2">
        <f t="shared" si="78"/>
        <v>0</v>
      </c>
      <c r="AA561">
        <f t="shared" si="79"/>
        <v>10</v>
      </c>
      <c r="AB561">
        <f t="shared" si="80"/>
        <v>0</v>
      </c>
      <c r="AC561">
        <f t="shared" si="81"/>
        <v>0</v>
      </c>
      <c r="AD561" s="2">
        <f t="shared" si="82"/>
        <v>60</v>
      </c>
      <c r="AE561" s="2" t="str">
        <f t="shared" si="83"/>
        <v>HT Under 1.5 Goals</v>
      </c>
      <c r="AF561" s="6"/>
      <c r="AG561" s="6" t="str">
        <f t="shared" si="84"/>
        <v>HT Over 0.5 Goals</v>
      </c>
      <c r="AH561" s="6" t="str">
        <f t="shared" si="85"/>
        <v>NO</v>
      </c>
      <c r="AI561" s="6" t="str">
        <f t="shared" si="86"/>
        <v>NO</v>
      </c>
    </row>
    <row r="562" spans="6:35">
      <c r="F562" s="8"/>
      <c r="G562" s="2"/>
      <c r="H562" s="8"/>
      <c r="I562" s="2"/>
      <c r="J562" s="2"/>
      <c r="K562" s="2"/>
      <c r="L562" s="2"/>
      <c r="M562" s="2"/>
      <c r="N562" s="2"/>
      <c r="O562" s="3"/>
      <c r="P562" s="3"/>
      <c r="Q562" s="2"/>
      <c r="R562" s="2"/>
      <c r="S562" s="2"/>
      <c r="T562" s="2"/>
      <c r="U562" s="44"/>
      <c r="V562" s="44"/>
      <c r="W562" s="20"/>
      <c r="X562" s="20">
        <f t="shared" si="77"/>
        <v>1.25</v>
      </c>
      <c r="Y562" s="11"/>
      <c r="Z562" s="2">
        <f t="shared" si="78"/>
        <v>0</v>
      </c>
      <c r="AA562">
        <f t="shared" si="79"/>
        <v>10</v>
      </c>
      <c r="AB562">
        <f t="shared" si="80"/>
        <v>0</v>
      </c>
      <c r="AC562">
        <f t="shared" si="81"/>
        <v>0</v>
      </c>
      <c r="AD562" s="2">
        <f t="shared" si="82"/>
        <v>60</v>
      </c>
      <c r="AE562" s="2" t="str">
        <f t="shared" si="83"/>
        <v>HT Under 1.5 Goals</v>
      </c>
      <c r="AF562" s="6"/>
      <c r="AG562" s="6" t="str">
        <f t="shared" si="84"/>
        <v>HT Over 0.5 Goals</v>
      </c>
      <c r="AH562" s="6" t="str">
        <f t="shared" si="85"/>
        <v>NO</v>
      </c>
      <c r="AI562" s="6" t="str">
        <f t="shared" si="86"/>
        <v>NO</v>
      </c>
    </row>
    <row r="563" spans="6:35">
      <c r="F563" s="8"/>
      <c r="G563" s="2"/>
      <c r="H563" s="8"/>
      <c r="I563" s="2"/>
      <c r="J563" s="2"/>
      <c r="K563" s="2"/>
      <c r="L563" s="2"/>
      <c r="M563" s="2"/>
      <c r="N563" s="2"/>
      <c r="O563" s="3"/>
      <c r="P563" s="3"/>
      <c r="Q563" s="2"/>
      <c r="R563" s="2"/>
      <c r="S563" s="2"/>
      <c r="T563" s="2"/>
      <c r="U563" s="44"/>
      <c r="V563" s="44"/>
      <c r="W563" s="20"/>
      <c r="X563" s="20">
        <f t="shared" si="77"/>
        <v>1.25</v>
      </c>
      <c r="Y563" s="11"/>
      <c r="Z563" s="2">
        <f t="shared" si="78"/>
        <v>0</v>
      </c>
      <c r="AA563">
        <f t="shared" si="79"/>
        <v>10</v>
      </c>
      <c r="AB563">
        <f t="shared" si="80"/>
        <v>0</v>
      </c>
      <c r="AC563">
        <f t="shared" si="81"/>
        <v>0</v>
      </c>
      <c r="AD563" s="2">
        <f t="shared" si="82"/>
        <v>60</v>
      </c>
      <c r="AE563" s="2" t="str">
        <f t="shared" si="83"/>
        <v>HT Under 1.5 Goals</v>
      </c>
      <c r="AF563" s="6"/>
      <c r="AG563" s="6" t="str">
        <f t="shared" si="84"/>
        <v>HT Over 0.5 Goals</v>
      </c>
      <c r="AH563" s="6" t="str">
        <f t="shared" si="85"/>
        <v>NO</v>
      </c>
      <c r="AI563" s="6" t="str">
        <f t="shared" si="86"/>
        <v>NO</v>
      </c>
    </row>
    <row r="564" spans="6:35">
      <c r="F564" s="8"/>
      <c r="G564" s="2"/>
      <c r="H564" s="8"/>
      <c r="I564" s="2"/>
      <c r="J564" s="2"/>
      <c r="K564" s="2"/>
      <c r="L564" s="2"/>
      <c r="M564" s="2"/>
      <c r="N564" s="2"/>
      <c r="O564" s="3"/>
      <c r="P564" s="3"/>
      <c r="Q564" s="2"/>
      <c r="R564" s="2"/>
      <c r="S564" s="2"/>
      <c r="T564" s="2"/>
      <c r="U564" s="44"/>
      <c r="V564" s="44"/>
      <c r="W564" s="20"/>
      <c r="X564" s="20">
        <f t="shared" si="77"/>
        <v>1.25</v>
      </c>
      <c r="Y564" s="11"/>
      <c r="Z564" s="2">
        <f t="shared" si="78"/>
        <v>0</v>
      </c>
      <c r="AA564">
        <f t="shared" si="79"/>
        <v>10</v>
      </c>
      <c r="AB564">
        <f t="shared" si="80"/>
        <v>0</v>
      </c>
      <c r="AC564">
        <f t="shared" si="81"/>
        <v>0</v>
      </c>
      <c r="AD564" s="2">
        <f t="shared" si="82"/>
        <v>60</v>
      </c>
      <c r="AE564" s="2" t="str">
        <f t="shared" si="83"/>
        <v>HT Under 1.5 Goals</v>
      </c>
      <c r="AF564" s="6"/>
      <c r="AG564" s="6" t="str">
        <f t="shared" si="84"/>
        <v>HT Over 0.5 Goals</v>
      </c>
      <c r="AH564" s="6" t="str">
        <f t="shared" si="85"/>
        <v>NO</v>
      </c>
      <c r="AI564" s="6" t="str">
        <f t="shared" si="86"/>
        <v>NO</v>
      </c>
    </row>
    <row r="565" spans="6:35">
      <c r="F565" s="8"/>
      <c r="G565" s="2"/>
      <c r="H565" s="8"/>
      <c r="I565" s="2"/>
      <c r="J565" s="2"/>
      <c r="K565" s="2"/>
      <c r="L565" s="2"/>
      <c r="M565" s="2"/>
      <c r="N565" s="2"/>
      <c r="O565" s="3"/>
      <c r="P565" s="3"/>
      <c r="Q565" s="2"/>
      <c r="R565" s="2"/>
      <c r="S565" s="2"/>
      <c r="T565" s="2"/>
      <c r="U565" s="44"/>
      <c r="V565" s="44"/>
      <c r="W565" s="20"/>
      <c r="X565" s="20">
        <f t="shared" si="77"/>
        <v>1.25</v>
      </c>
      <c r="Y565" s="11"/>
      <c r="Z565" s="2">
        <f t="shared" si="78"/>
        <v>0</v>
      </c>
      <c r="AA565">
        <f t="shared" si="79"/>
        <v>10</v>
      </c>
      <c r="AB565">
        <f t="shared" si="80"/>
        <v>0</v>
      </c>
      <c r="AC565">
        <f t="shared" si="81"/>
        <v>0</v>
      </c>
      <c r="AD565" s="2">
        <f t="shared" si="82"/>
        <v>60</v>
      </c>
      <c r="AE565" s="2" t="str">
        <f t="shared" si="83"/>
        <v>HT Under 1.5 Goals</v>
      </c>
      <c r="AF565" s="6"/>
      <c r="AG565" s="6" t="str">
        <f t="shared" si="84"/>
        <v>HT Over 0.5 Goals</v>
      </c>
      <c r="AH565" s="6" t="str">
        <f t="shared" si="85"/>
        <v>NO</v>
      </c>
      <c r="AI565" s="6" t="str">
        <f t="shared" si="86"/>
        <v>NO</v>
      </c>
    </row>
    <row r="566" spans="6:35">
      <c r="F566" s="8"/>
      <c r="G566" s="2"/>
      <c r="H566" s="8"/>
      <c r="I566" s="2"/>
      <c r="J566" s="2"/>
      <c r="K566" s="2"/>
      <c r="L566" s="2"/>
      <c r="M566" s="2"/>
      <c r="N566" s="2"/>
      <c r="O566" s="3"/>
      <c r="P566" s="3"/>
      <c r="Q566" s="2"/>
      <c r="R566" s="2"/>
      <c r="S566" s="2"/>
      <c r="T566" s="2"/>
      <c r="U566" s="44"/>
      <c r="V566" s="44"/>
      <c r="W566" s="20"/>
      <c r="X566" s="20">
        <f t="shared" si="77"/>
        <v>1.25</v>
      </c>
      <c r="Y566" s="11"/>
      <c r="Z566" s="2">
        <f t="shared" si="78"/>
        <v>0</v>
      </c>
      <c r="AA566">
        <f t="shared" si="79"/>
        <v>10</v>
      </c>
      <c r="AB566">
        <f t="shared" si="80"/>
        <v>0</v>
      </c>
      <c r="AC566">
        <f t="shared" si="81"/>
        <v>0</v>
      </c>
      <c r="AD566" s="2">
        <f t="shared" si="82"/>
        <v>60</v>
      </c>
      <c r="AE566" s="2" t="str">
        <f t="shared" si="83"/>
        <v>HT Under 1.5 Goals</v>
      </c>
      <c r="AF566" s="6"/>
      <c r="AG566" s="6" t="str">
        <f t="shared" si="84"/>
        <v>HT Over 0.5 Goals</v>
      </c>
      <c r="AH566" s="6" t="str">
        <f t="shared" si="85"/>
        <v>NO</v>
      </c>
      <c r="AI566" s="6" t="str">
        <f t="shared" si="86"/>
        <v>NO</v>
      </c>
    </row>
    <row r="567" spans="6:35">
      <c r="F567" s="8"/>
      <c r="G567" s="2"/>
      <c r="H567" s="8"/>
      <c r="I567" s="2"/>
      <c r="J567" s="2"/>
      <c r="K567" s="2"/>
      <c r="L567" s="2"/>
      <c r="M567" s="2"/>
      <c r="N567" s="2"/>
      <c r="O567" s="3"/>
      <c r="P567" s="3"/>
      <c r="Q567" s="2"/>
      <c r="R567" s="2"/>
      <c r="S567" s="2"/>
      <c r="T567" s="2"/>
      <c r="U567" s="44"/>
      <c r="V567" s="44"/>
      <c r="W567" s="20"/>
      <c r="X567" s="20">
        <f t="shared" si="77"/>
        <v>1.25</v>
      </c>
      <c r="Y567" s="11"/>
      <c r="Z567" s="2">
        <f t="shared" si="78"/>
        <v>0</v>
      </c>
      <c r="AA567">
        <f t="shared" si="79"/>
        <v>10</v>
      </c>
      <c r="AB567">
        <f t="shared" si="80"/>
        <v>0</v>
      </c>
      <c r="AC567">
        <f t="shared" si="81"/>
        <v>0</v>
      </c>
      <c r="AD567" s="2">
        <f t="shared" si="82"/>
        <v>60</v>
      </c>
      <c r="AE567" s="2" t="str">
        <f t="shared" si="83"/>
        <v>HT Under 1.5 Goals</v>
      </c>
      <c r="AF567" s="6"/>
      <c r="AG567" s="6" t="str">
        <f t="shared" si="84"/>
        <v>HT Over 0.5 Goals</v>
      </c>
      <c r="AH567" s="6" t="str">
        <f t="shared" si="85"/>
        <v>NO</v>
      </c>
      <c r="AI567" s="6" t="str">
        <f t="shared" si="86"/>
        <v>NO</v>
      </c>
    </row>
    <row r="568" spans="6:35">
      <c r="F568" s="8"/>
      <c r="G568" s="2"/>
      <c r="H568" s="8"/>
      <c r="I568" s="2"/>
      <c r="J568" s="2"/>
      <c r="K568" s="2"/>
      <c r="L568" s="2"/>
      <c r="M568" s="2"/>
      <c r="N568" s="2"/>
      <c r="O568" s="3"/>
      <c r="P568" s="3"/>
      <c r="Q568" s="2"/>
      <c r="R568" s="2"/>
      <c r="S568" s="2"/>
      <c r="T568" s="2"/>
      <c r="U568" s="44"/>
      <c r="V568" s="44"/>
      <c r="W568" s="20"/>
      <c r="X568" s="20">
        <f t="shared" si="77"/>
        <v>1.25</v>
      </c>
      <c r="Y568" s="11"/>
      <c r="Z568" s="2">
        <f t="shared" si="78"/>
        <v>0</v>
      </c>
      <c r="AA568">
        <f t="shared" si="79"/>
        <v>10</v>
      </c>
      <c r="AB568">
        <f t="shared" si="80"/>
        <v>0</v>
      </c>
      <c r="AC568">
        <f t="shared" si="81"/>
        <v>0</v>
      </c>
      <c r="AD568" s="2">
        <f t="shared" si="82"/>
        <v>60</v>
      </c>
      <c r="AE568" s="2" t="str">
        <f t="shared" si="83"/>
        <v>HT Under 1.5 Goals</v>
      </c>
      <c r="AF568" s="6"/>
      <c r="AG568" s="6" t="str">
        <f t="shared" si="84"/>
        <v>HT Over 0.5 Goals</v>
      </c>
      <c r="AH568" s="6" t="str">
        <f t="shared" si="85"/>
        <v>NO</v>
      </c>
      <c r="AI568" s="6" t="str">
        <f t="shared" si="86"/>
        <v>NO</v>
      </c>
    </row>
    <row r="569" spans="6:35">
      <c r="F569" s="8"/>
      <c r="G569" s="2"/>
      <c r="H569" s="8"/>
      <c r="I569" s="2"/>
      <c r="J569" s="2"/>
      <c r="K569" s="2"/>
      <c r="L569" s="2"/>
      <c r="M569" s="2"/>
      <c r="N569" s="2"/>
      <c r="O569" s="3"/>
      <c r="P569" s="3"/>
      <c r="Q569" s="2"/>
      <c r="R569" s="2"/>
      <c r="S569" s="2"/>
      <c r="T569" s="2"/>
      <c r="U569" s="44"/>
      <c r="V569" s="44"/>
      <c r="W569" s="20"/>
      <c r="X569" s="20">
        <f t="shared" si="77"/>
        <v>1.25</v>
      </c>
      <c r="Y569" s="11"/>
      <c r="Z569" s="2">
        <f t="shared" si="78"/>
        <v>0</v>
      </c>
      <c r="AA569">
        <f t="shared" si="79"/>
        <v>10</v>
      </c>
      <c r="AB569">
        <f t="shared" si="80"/>
        <v>0</v>
      </c>
      <c r="AC569">
        <f t="shared" si="81"/>
        <v>0</v>
      </c>
      <c r="AD569" s="2">
        <f t="shared" si="82"/>
        <v>60</v>
      </c>
      <c r="AE569" s="2" t="str">
        <f t="shared" si="83"/>
        <v>HT Under 1.5 Goals</v>
      </c>
      <c r="AF569" s="6"/>
      <c r="AG569" s="6" t="str">
        <f t="shared" si="84"/>
        <v>HT Over 0.5 Goals</v>
      </c>
      <c r="AH569" s="6" t="str">
        <f t="shared" si="85"/>
        <v>NO</v>
      </c>
      <c r="AI569" s="6" t="str">
        <f t="shared" si="86"/>
        <v>NO</v>
      </c>
    </row>
    <row r="570" spans="6:35">
      <c r="F570" s="8"/>
      <c r="G570" s="2"/>
      <c r="H570" s="8"/>
      <c r="I570" s="2"/>
      <c r="J570" s="2"/>
      <c r="K570" s="2"/>
      <c r="L570" s="2"/>
      <c r="M570" s="2"/>
      <c r="N570" s="2"/>
      <c r="O570" s="3"/>
      <c r="P570" s="3"/>
      <c r="Q570" s="2"/>
      <c r="R570" s="2"/>
      <c r="S570" s="2"/>
      <c r="T570" s="2"/>
      <c r="U570" s="44"/>
      <c r="V570" s="44"/>
      <c r="W570" s="20"/>
      <c r="X570" s="20">
        <f t="shared" si="77"/>
        <v>1.25</v>
      </c>
      <c r="Y570" s="11"/>
      <c r="Z570" s="2">
        <f t="shared" si="78"/>
        <v>0</v>
      </c>
      <c r="AA570">
        <f t="shared" si="79"/>
        <v>10</v>
      </c>
      <c r="AB570">
        <f t="shared" si="80"/>
        <v>0</v>
      </c>
      <c r="AC570">
        <f t="shared" si="81"/>
        <v>0</v>
      </c>
      <c r="AD570" s="2">
        <f t="shared" si="82"/>
        <v>60</v>
      </c>
      <c r="AE570" s="2" t="str">
        <f t="shared" si="83"/>
        <v>HT Under 1.5 Goals</v>
      </c>
      <c r="AF570" s="6"/>
      <c r="AG570" s="6" t="str">
        <f t="shared" si="84"/>
        <v>HT Over 0.5 Goals</v>
      </c>
      <c r="AH570" s="6" t="str">
        <f t="shared" si="85"/>
        <v>NO</v>
      </c>
      <c r="AI570" s="6" t="str">
        <f t="shared" si="86"/>
        <v>NO</v>
      </c>
    </row>
    <row r="571" spans="6:35">
      <c r="F571" s="8"/>
      <c r="G571" s="2"/>
      <c r="H571" s="8"/>
      <c r="I571" s="2"/>
      <c r="J571" s="2"/>
      <c r="K571" s="2"/>
      <c r="L571" s="2"/>
      <c r="M571" s="2"/>
      <c r="N571" s="2"/>
      <c r="O571" s="3"/>
      <c r="P571" s="3"/>
      <c r="Q571" s="2"/>
      <c r="R571" s="2"/>
      <c r="S571" s="2"/>
      <c r="T571" s="2"/>
      <c r="U571" s="44"/>
      <c r="V571" s="44"/>
      <c r="W571" s="20"/>
      <c r="X571" s="20">
        <f t="shared" si="77"/>
        <v>1.25</v>
      </c>
      <c r="Y571" s="11"/>
      <c r="Z571" s="2">
        <f t="shared" si="78"/>
        <v>0</v>
      </c>
      <c r="AA571">
        <f t="shared" si="79"/>
        <v>10</v>
      </c>
      <c r="AB571">
        <f t="shared" si="80"/>
        <v>0</v>
      </c>
      <c r="AC571">
        <f t="shared" si="81"/>
        <v>0</v>
      </c>
      <c r="AD571" s="2">
        <f t="shared" si="82"/>
        <v>60</v>
      </c>
      <c r="AE571" s="2" t="str">
        <f t="shared" si="83"/>
        <v>HT Under 1.5 Goals</v>
      </c>
      <c r="AF571" s="6"/>
      <c r="AG571" s="6" t="str">
        <f t="shared" si="84"/>
        <v>HT Over 0.5 Goals</v>
      </c>
      <c r="AH571" s="6" t="str">
        <f t="shared" si="85"/>
        <v>NO</v>
      </c>
      <c r="AI571" s="6" t="str">
        <f t="shared" si="86"/>
        <v>NO</v>
      </c>
    </row>
    <row r="572" spans="6:35">
      <c r="F572" s="8"/>
      <c r="G572" s="2"/>
      <c r="H572" s="8"/>
      <c r="I572" s="2"/>
      <c r="J572" s="2"/>
      <c r="K572" s="2"/>
      <c r="L572" s="2"/>
      <c r="M572" s="2"/>
      <c r="N572" s="2"/>
      <c r="O572" s="3"/>
      <c r="P572" s="3"/>
      <c r="Q572" s="2"/>
      <c r="R572" s="2"/>
      <c r="S572" s="2"/>
      <c r="T572" s="2"/>
      <c r="U572" s="44"/>
      <c r="V572" s="44"/>
      <c r="W572" s="20"/>
      <c r="X572" s="20">
        <f t="shared" si="77"/>
        <v>1.25</v>
      </c>
      <c r="Y572" s="11"/>
      <c r="Z572" s="2">
        <f t="shared" si="78"/>
        <v>0</v>
      </c>
      <c r="AA572">
        <f t="shared" si="79"/>
        <v>10</v>
      </c>
      <c r="AB572">
        <f t="shared" si="80"/>
        <v>0</v>
      </c>
      <c r="AC572">
        <f t="shared" si="81"/>
        <v>0</v>
      </c>
      <c r="AD572" s="2">
        <f t="shared" si="82"/>
        <v>60</v>
      </c>
      <c r="AE572" s="2" t="str">
        <f t="shared" si="83"/>
        <v>HT Under 1.5 Goals</v>
      </c>
      <c r="AF572" s="6"/>
      <c r="AG572" s="6" t="str">
        <f t="shared" si="84"/>
        <v>HT Over 0.5 Goals</v>
      </c>
      <c r="AH572" s="6" t="str">
        <f t="shared" si="85"/>
        <v>NO</v>
      </c>
      <c r="AI572" s="6" t="str">
        <f t="shared" si="86"/>
        <v>NO</v>
      </c>
    </row>
    <row r="573" spans="6:35">
      <c r="F573" s="8"/>
      <c r="G573" s="2"/>
      <c r="H573" s="8"/>
      <c r="I573" s="2"/>
      <c r="J573" s="2"/>
      <c r="K573" s="2"/>
      <c r="L573" s="2"/>
      <c r="M573" s="2"/>
      <c r="N573" s="2"/>
      <c r="O573" s="3"/>
      <c r="P573" s="3"/>
      <c r="Q573" s="2"/>
      <c r="R573" s="2"/>
      <c r="S573" s="2"/>
      <c r="T573" s="2"/>
      <c r="U573" s="44"/>
      <c r="V573" s="44"/>
      <c r="W573" s="20"/>
      <c r="X573" s="20">
        <f t="shared" si="77"/>
        <v>1.25</v>
      </c>
      <c r="Y573" s="11"/>
      <c r="Z573" s="2">
        <f t="shared" si="78"/>
        <v>0</v>
      </c>
      <c r="AA573">
        <f t="shared" si="79"/>
        <v>10</v>
      </c>
      <c r="AB573">
        <f t="shared" si="80"/>
        <v>0</v>
      </c>
      <c r="AC573">
        <f t="shared" si="81"/>
        <v>0</v>
      </c>
      <c r="AD573" s="2">
        <f t="shared" si="82"/>
        <v>60</v>
      </c>
      <c r="AE573" s="2" t="str">
        <f t="shared" si="83"/>
        <v>HT Under 1.5 Goals</v>
      </c>
      <c r="AF573" s="6"/>
      <c r="AG573" s="6" t="str">
        <f t="shared" si="84"/>
        <v>HT Over 0.5 Goals</v>
      </c>
      <c r="AH573" s="6" t="str">
        <f t="shared" si="85"/>
        <v>NO</v>
      </c>
      <c r="AI573" s="6" t="str">
        <f t="shared" si="86"/>
        <v>NO</v>
      </c>
    </row>
    <row r="574" spans="6:35">
      <c r="F574" s="8"/>
      <c r="G574" s="2"/>
      <c r="H574" s="8"/>
      <c r="I574" s="2"/>
      <c r="J574" s="2"/>
      <c r="K574" s="2"/>
      <c r="L574" s="2"/>
      <c r="M574" s="2"/>
      <c r="N574" s="2"/>
      <c r="O574" s="3"/>
      <c r="P574" s="3"/>
      <c r="Q574" s="2"/>
      <c r="R574" s="2"/>
      <c r="S574" s="2"/>
      <c r="T574" s="2"/>
      <c r="U574" s="44"/>
      <c r="V574" s="44"/>
      <c r="W574" s="20"/>
      <c r="X574" s="20">
        <f t="shared" si="77"/>
        <v>1.25</v>
      </c>
      <c r="Y574" s="11"/>
      <c r="Z574" s="2">
        <f t="shared" si="78"/>
        <v>0</v>
      </c>
      <c r="AA574">
        <f t="shared" si="79"/>
        <v>10</v>
      </c>
      <c r="AB574">
        <f t="shared" si="80"/>
        <v>0</v>
      </c>
      <c r="AC574">
        <f t="shared" si="81"/>
        <v>0</v>
      </c>
      <c r="AD574" s="2">
        <f t="shared" si="82"/>
        <v>60</v>
      </c>
      <c r="AE574" s="2" t="str">
        <f t="shared" si="83"/>
        <v>HT Under 1.5 Goals</v>
      </c>
      <c r="AF574" s="6"/>
      <c r="AG574" s="6" t="str">
        <f t="shared" si="84"/>
        <v>HT Over 0.5 Goals</v>
      </c>
      <c r="AH574" s="6" t="str">
        <f t="shared" si="85"/>
        <v>NO</v>
      </c>
      <c r="AI574" s="6" t="str">
        <f t="shared" si="86"/>
        <v>NO</v>
      </c>
    </row>
    <row r="575" spans="6:35">
      <c r="F575" s="8"/>
      <c r="G575" s="2"/>
      <c r="H575" s="8"/>
      <c r="I575" s="2"/>
      <c r="J575" s="2"/>
      <c r="K575" s="2"/>
      <c r="L575" s="2"/>
      <c r="M575" s="2"/>
      <c r="N575" s="2"/>
      <c r="O575" s="3"/>
      <c r="P575" s="3"/>
      <c r="Q575" s="2"/>
      <c r="R575" s="2"/>
      <c r="S575" s="2"/>
      <c r="T575" s="2"/>
      <c r="U575" s="44"/>
      <c r="V575" s="44"/>
      <c r="W575" s="20"/>
      <c r="X575" s="20">
        <f t="shared" si="77"/>
        <v>1.25</v>
      </c>
      <c r="Y575" s="11"/>
      <c r="Z575" s="2">
        <f t="shared" si="78"/>
        <v>0</v>
      </c>
      <c r="AA575">
        <f t="shared" si="79"/>
        <v>10</v>
      </c>
      <c r="AB575">
        <f t="shared" si="80"/>
        <v>0</v>
      </c>
      <c r="AC575">
        <f t="shared" si="81"/>
        <v>0</v>
      </c>
      <c r="AD575" s="2">
        <f t="shared" si="82"/>
        <v>60</v>
      </c>
      <c r="AE575" s="2" t="str">
        <f t="shared" si="83"/>
        <v>HT Under 1.5 Goals</v>
      </c>
      <c r="AF575" s="6"/>
      <c r="AG575" s="6" t="str">
        <f t="shared" si="84"/>
        <v>HT Over 0.5 Goals</v>
      </c>
      <c r="AH575" s="6" t="str">
        <f t="shared" si="85"/>
        <v>NO</v>
      </c>
      <c r="AI575" s="6" t="str">
        <f t="shared" si="86"/>
        <v>NO</v>
      </c>
    </row>
    <row r="576" spans="6:35">
      <c r="F576" s="8"/>
      <c r="G576" s="2"/>
      <c r="H576" s="8"/>
      <c r="I576" s="2"/>
      <c r="J576" s="2"/>
      <c r="K576" s="2"/>
      <c r="L576" s="2"/>
      <c r="M576" s="2"/>
      <c r="N576" s="2"/>
      <c r="O576" s="3"/>
      <c r="P576" s="3"/>
      <c r="Q576" s="2"/>
      <c r="R576" s="2"/>
      <c r="S576" s="2"/>
      <c r="T576" s="2"/>
      <c r="U576" s="44"/>
      <c r="V576" s="44"/>
      <c r="W576" s="20"/>
      <c r="X576" s="20">
        <f t="shared" si="77"/>
        <v>1.25</v>
      </c>
      <c r="Y576" s="11"/>
      <c r="Z576" s="2">
        <f t="shared" si="78"/>
        <v>0</v>
      </c>
      <c r="AA576">
        <f t="shared" si="79"/>
        <v>10</v>
      </c>
      <c r="AB576">
        <f t="shared" si="80"/>
        <v>0</v>
      </c>
      <c r="AC576">
        <f t="shared" si="81"/>
        <v>0</v>
      </c>
      <c r="AD576" s="2">
        <f t="shared" si="82"/>
        <v>60</v>
      </c>
      <c r="AE576" s="2" t="str">
        <f t="shared" si="83"/>
        <v>HT Under 1.5 Goals</v>
      </c>
      <c r="AF576" s="6"/>
      <c r="AG576" s="6" t="str">
        <f t="shared" si="84"/>
        <v>HT Over 0.5 Goals</v>
      </c>
      <c r="AH576" s="6" t="str">
        <f t="shared" si="85"/>
        <v>NO</v>
      </c>
      <c r="AI576" s="6" t="str">
        <f t="shared" si="86"/>
        <v>NO</v>
      </c>
    </row>
    <row r="577" spans="6:35">
      <c r="F577" s="8"/>
      <c r="G577" s="2"/>
      <c r="H577" s="8"/>
      <c r="I577" s="2"/>
      <c r="J577" s="2"/>
      <c r="K577" s="2"/>
      <c r="L577" s="2"/>
      <c r="M577" s="2"/>
      <c r="N577" s="2"/>
      <c r="O577" s="3"/>
      <c r="P577" s="3"/>
      <c r="Q577" s="2"/>
      <c r="R577" s="2"/>
      <c r="S577" s="2"/>
      <c r="T577" s="2"/>
      <c r="U577" s="44"/>
      <c r="V577" s="44"/>
      <c r="W577" s="20"/>
      <c r="X577" s="20">
        <f t="shared" si="77"/>
        <v>1.25</v>
      </c>
      <c r="Y577" s="11"/>
      <c r="Z577" s="2">
        <f t="shared" si="78"/>
        <v>0</v>
      </c>
      <c r="AA577">
        <f t="shared" si="79"/>
        <v>10</v>
      </c>
      <c r="AB577">
        <f t="shared" si="80"/>
        <v>0</v>
      </c>
      <c r="AC577">
        <f t="shared" si="81"/>
        <v>0</v>
      </c>
      <c r="AD577" s="2">
        <f t="shared" si="82"/>
        <v>60</v>
      </c>
      <c r="AE577" s="2" t="str">
        <f t="shared" si="83"/>
        <v>HT Under 1.5 Goals</v>
      </c>
      <c r="AF577" s="6"/>
      <c r="AG577" s="6" t="str">
        <f t="shared" si="84"/>
        <v>HT Over 0.5 Goals</v>
      </c>
      <c r="AH577" s="6" t="str">
        <f t="shared" si="85"/>
        <v>NO</v>
      </c>
      <c r="AI577" s="6" t="str">
        <f t="shared" si="86"/>
        <v>NO</v>
      </c>
    </row>
    <row r="578" spans="6:35">
      <c r="F578" s="8"/>
      <c r="G578" s="2"/>
      <c r="H578" s="8"/>
      <c r="I578" s="2"/>
      <c r="J578" s="2"/>
      <c r="K578" s="2"/>
      <c r="L578" s="2"/>
      <c r="M578" s="2"/>
      <c r="N578" s="2"/>
      <c r="O578" s="3"/>
      <c r="P578" s="3"/>
      <c r="Q578" s="2"/>
      <c r="R578" s="2"/>
      <c r="S578" s="2"/>
      <c r="T578" s="2"/>
      <c r="U578" s="44"/>
      <c r="V578" s="44"/>
      <c r="W578" s="20"/>
      <c r="X578" s="20">
        <f t="shared" si="77"/>
        <v>1.25</v>
      </c>
      <c r="Y578" s="11"/>
      <c r="Z578" s="2">
        <f t="shared" si="78"/>
        <v>0</v>
      </c>
      <c r="AA578">
        <f t="shared" si="79"/>
        <v>10</v>
      </c>
      <c r="AB578">
        <f t="shared" si="80"/>
        <v>0</v>
      </c>
      <c r="AC578">
        <f t="shared" si="81"/>
        <v>0</v>
      </c>
      <c r="AD578" s="2">
        <f t="shared" si="82"/>
        <v>60</v>
      </c>
      <c r="AE578" s="2" t="str">
        <f t="shared" si="83"/>
        <v>HT Under 1.5 Goals</v>
      </c>
      <c r="AF578" s="6"/>
      <c r="AG578" s="6" t="str">
        <f t="shared" si="84"/>
        <v>HT Over 0.5 Goals</v>
      </c>
      <c r="AH578" s="6" t="str">
        <f t="shared" si="85"/>
        <v>NO</v>
      </c>
      <c r="AI578" s="6" t="str">
        <f t="shared" si="86"/>
        <v>NO</v>
      </c>
    </row>
    <row r="579" spans="6:35">
      <c r="F579" s="8"/>
      <c r="G579" s="2"/>
      <c r="H579" s="8"/>
      <c r="I579" s="2"/>
      <c r="J579" s="2"/>
      <c r="K579" s="2"/>
      <c r="L579" s="2"/>
      <c r="M579" s="2"/>
      <c r="N579" s="2"/>
      <c r="O579" s="3"/>
      <c r="P579" s="3"/>
      <c r="Q579" s="2"/>
      <c r="R579" s="2"/>
      <c r="S579" s="2"/>
      <c r="T579" s="2"/>
      <c r="U579" s="44"/>
      <c r="V579" s="44"/>
      <c r="W579" s="20"/>
      <c r="X579" s="20">
        <f t="shared" si="77"/>
        <v>1.25</v>
      </c>
      <c r="Y579" s="11"/>
      <c r="Z579" s="2">
        <f t="shared" si="78"/>
        <v>0</v>
      </c>
      <c r="AA579">
        <f t="shared" si="79"/>
        <v>10</v>
      </c>
      <c r="AB579">
        <f t="shared" si="80"/>
        <v>0</v>
      </c>
      <c r="AC579">
        <f t="shared" si="81"/>
        <v>0</v>
      </c>
      <c r="AD579" s="2">
        <f t="shared" si="82"/>
        <v>60</v>
      </c>
      <c r="AE579" s="2" t="str">
        <f t="shared" si="83"/>
        <v>HT Under 1.5 Goals</v>
      </c>
      <c r="AF579" s="6"/>
      <c r="AG579" s="6" t="str">
        <f t="shared" si="84"/>
        <v>HT Over 0.5 Goals</v>
      </c>
      <c r="AH579" s="6" t="str">
        <f t="shared" si="85"/>
        <v>NO</v>
      </c>
      <c r="AI579" s="6" t="str">
        <f t="shared" si="86"/>
        <v>NO</v>
      </c>
    </row>
    <row r="580" spans="6:35">
      <c r="F580" s="8"/>
      <c r="G580" s="2"/>
      <c r="H580" s="8"/>
      <c r="I580" s="2"/>
      <c r="J580" s="2"/>
      <c r="K580" s="2"/>
      <c r="L580" s="2"/>
      <c r="M580" s="2"/>
      <c r="N580" s="2"/>
      <c r="O580" s="3"/>
      <c r="P580" s="3"/>
      <c r="Q580" s="2"/>
      <c r="R580" s="2"/>
      <c r="S580" s="2"/>
      <c r="T580" s="2"/>
      <c r="U580" s="44"/>
      <c r="V580" s="44"/>
      <c r="W580" s="20"/>
      <c r="X580" s="20">
        <f t="shared" ref="X580:X643" si="87">IF(W580=1.5,1.3,IF(W580=1.55,1.3,IF(W580=1.6,1.3,IF(W580=1.65,1.35,IF(W580=1.7,1.35,IF(W580=1.75,1.4,IF(W580=1.8,1.45,IF(W580=1.8,1.5,IF(W580=1.85,1.5,IF(W580=1.9,1.55,IF(W580=1.95,1.6,IF(W580=2,1.6,IF(W580&lt;1.5,1.25,1.65)))))))))))))</f>
        <v>1.25</v>
      </c>
      <c r="Y580" s="11"/>
      <c r="Z580" s="2">
        <f t="shared" ref="Z580:Z643" si="88">IF(J580&gt;52,10,0)</f>
        <v>0</v>
      </c>
      <c r="AA580">
        <f t="shared" ref="AA580:AA643" si="89">IF(N580&gt;15,0,IF(N580&lt;8,10,5))</f>
        <v>10</v>
      </c>
      <c r="AB580">
        <f t="shared" ref="AB580:AB643" si="90">IF(U580&gt;60,10,IF(U580&lt;49,0,5))</f>
        <v>0</v>
      </c>
      <c r="AC580">
        <f t="shared" ref="AC580:AC643" si="91">IF(V580="Y",10,IF(V580="C",5,0))</f>
        <v>0</v>
      </c>
      <c r="AD580" s="2">
        <f t="shared" ref="AD580:AD643" si="92">SUM(Z580:AC580)+50</f>
        <v>60</v>
      </c>
      <c r="AE580" s="2" t="str">
        <f t="shared" ref="AE580:AE643" si="93">IF(AD580&lt;56,"HT Over 0.5 Goals","HT Under 1.5 Goals")</f>
        <v>HT Under 1.5 Goals</v>
      </c>
      <c r="AF580" s="6"/>
      <c r="AG580" s="6" t="str">
        <f t="shared" ref="AG580:AG643" si="94">IF(O580="1-0","HT Under 1.5 Goals",IF(O580="0-0","HT Under 1.5 Goals",IF(O580="0-1","HT Under 1.5 Goals","HT Over 0.5 Goals")))</f>
        <v>HT Over 0.5 Goals</v>
      </c>
      <c r="AH580" s="6" t="str">
        <f t="shared" ref="AH580:AH643" si="95">IF(O580="?",O580,AI580)</f>
        <v>NO</v>
      </c>
      <c r="AI580" s="6" t="str">
        <f t="shared" ref="AI580:AI643" si="96">IF(AE580=AG580,"YES",IF(O580="0-1","YES",IF(O580="1-0","YES",IF(O580="?","?","NO"))))</f>
        <v>NO</v>
      </c>
    </row>
    <row r="581" spans="6:35">
      <c r="F581" s="8"/>
      <c r="G581" s="2"/>
      <c r="H581" s="8"/>
      <c r="I581" s="2"/>
      <c r="J581" s="2"/>
      <c r="K581" s="2"/>
      <c r="L581" s="2"/>
      <c r="M581" s="2"/>
      <c r="N581" s="2"/>
      <c r="O581" s="3"/>
      <c r="P581" s="3"/>
      <c r="Q581" s="2"/>
      <c r="R581" s="2"/>
      <c r="S581" s="2"/>
      <c r="T581" s="2"/>
      <c r="U581" s="44"/>
      <c r="V581" s="44"/>
      <c r="W581" s="20"/>
      <c r="X581" s="20">
        <f t="shared" si="87"/>
        <v>1.25</v>
      </c>
      <c r="Y581" s="11"/>
      <c r="Z581" s="2">
        <f t="shared" si="88"/>
        <v>0</v>
      </c>
      <c r="AA581">
        <f t="shared" si="89"/>
        <v>10</v>
      </c>
      <c r="AB581">
        <f t="shared" si="90"/>
        <v>0</v>
      </c>
      <c r="AC581">
        <f t="shared" si="91"/>
        <v>0</v>
      </c>
      <c r="AD581" s="2">
        <f t="shared" si="92"/>
        <v>60</v>
      </c>
      <c r="AE581" s="2" t="str">
        <f t="shared" si="93"/>
        <v>HT Under 1.5 Goals</v>
      </c>
      <c r="AF581" s="6"/>
      <c r="AG581" s="6" t="str">
        <f t="shared" si="94"/>
        <v>HT Over 0.5 Goals</v>
      </c>
      <c r="AH581" s="6" t="str">
        <f t="shared" si="95"/>
        <v>NO</v>
      </c>
      <c r="AI581" s="6" t="str">
        <f t="shared" si="96"/>
        <v>NO</v>
      </c>
    </row>
    <row r="582" spans="6:35">
      <c r="F582" s="8"/>
      <c r="G582" s="2"/>
      <c r="H582" s="8"/>
      <c r="I582" s="2"/>
      <c r="J582" s="2"/>
      <c r="K582" s="2"/>
      <c r="L582" s="2"/>
      <c r="M582" s="2"/>
      <c r="N582" s="2"/>
      <c r="O582" s="3"/>
      <c r="P582" s="3"/>
      <c r="Q582" s="2"/>
      <c r="R582" s="2"/>
      <c r="S582" s="2"/>
      <c r="T582" s="2"/>
      <c r="U582" s="44"/>
      <c r="V582" s="44"/>
      <c r="W582" s="20"/>
      <c r="X582" s="20">
        <f t="shared" si="87"/>
        <v>1.25</v>
      </c>
      <c r="Y582" s="11"/>
      <c r="Z582" s="2">
        <f t="shared" si="88"/>
        <v>0</v>
      </c>
      <c r="AA582">
        <f t="shared" si="89"/>
        <v>10</v>
      </c>
      <c r="AB582">
        <f t="shared" si="90"/>
        <v>0</v>
      </c>
      <c r="AC582">
        <f t="shared" si="91"/>
        <v>0</v>
      </c>
      <c r="AD582" s="2">
        <f t="shared" si="92"/>
        <v>60</v>
      </c>
      <c r="AE582" s="2" t="str">
        <f t="shared" si="93"/>
        <v>HT Under 1.5 Goals</v>
      </c>
      <c r="AF582" s="6"/>
      <c r="AG582" s="6" t="str">
        <f t="shared" si="94"/>
        <v>HT Over 0.5 Goals</v>
      </c>
      <c r="AH582" s="6" t="str">
        <f t="shared" si="95"/>
        <v>NO</v>
      </c>
      <c r="AI582" s="6" t="str">
        <f t="shared" si="96"/>
        <v>NO</v>
      </c>
    </row>
    <row r="583" spans="6:35">
      <c r="F583" s="8"/>
      <c r="G583" s="2"/>
      <c r="H583" s="8"/>
      <c r="I583" s="2"/>
      <c r="J583" s="2"/>
      <c r="K583" s="2"/>
      <c r="L583" s="2"/>
      <c r="M583" s="2"/>
      <c r="N583" s="2"/>
      <c r="O583" s="3"/>
      <c r="P583" s="3"/>
      <c r="Q583" s="2"/>
      <c r="R583" s="2"/>
      <c r="S583" s="2"/>
      <c r="T583" s="2"/>
      <c r="U583" s="44"/>
      <c r="V583" s="44"/>
      <c r="W583" s="20"/>
      <c r="X583" s="20">
        <f t="shared" si="87"/>
        <v>1.25</v>
      </c>
      <c r="Y583" s="11"/>
      <c r="Z583" s="2">
        <f t="shared" si="88"/>
        <v>0</v>
      </c>
      <c r="AA583">
        <f t="shared" si="89"/>
        <v>10</v>
      </c>
      <c r="AB583">
        <f t="shared" si="90"/>
        <v>0</v>
      </c>
      <c r="AC583">
        <f t="shared" si="91"/>
        <v>0</v>
      </c>
      <c r="AD583" s="2">
        <f t="shared" si="92"/>
        <v>60</v>
      </c>
      <c r="AE583" s="2" t="str">
        <f t="shared" si="93"/>
        <v>HT Under 1.5 Goals</v>
      </c>
      <c r="AF583" s="6"/>
      <c r="AG583" s="6" t="str">
        <f t="shared" si="94"/>
        <v>HT Over 0.5 Goals</v>
      </c>
      <c r="AH583" s="6" t="str">
        <f t="shared" si="95"/>
        <v>NO</v>
      </c>
      <c r="AI583" s="6" t="str">
        <f t="shared" si="96"/>
        <v>NO</v>
      </c>
    </row>
    <row r="584" spans="6:35">
      <c r="F584" s="8"/>
      <c r="G584" s="2"/>
      <c r="H584" s="8"/>
      <c r="I584" s="2"/>
      <c r="J584" s="2"/>
      <c r="K584" s="2"/>
      <c r="L584" s="2"/>
      <c r="M584" s="2"/>
      <c r="N584" s="2"/>
      <c r="O584" s="3"/>
      <c r="P584" s="3"/>
      <c r="Q584" s="2"/>
      <c r="R584" s="2"/>
      <c r="S584" s="2"/>
      <c r="T584" s="2"/>
      <c r="U584" s="44"/>
      <c r="V584" s="44"/>
      <c r="W584" s="20"/>
      <c r="X584" s="20">
        <f t="shared" si="87"/>
        <v>1.25</v>
      </c>
      <c r="Y584" s="11"/>
      <c r="Z584" s="2">
        <f t="shared" si="88"/>
        <v>0</v>
      </c>
      <c r="AA584">
        <f t="shared" si="89"/>
        <v>10</v>
      </c>
      <c r="AB584">
        <f t="shared" si="90"/>
        <v>0</v>
      </c>
      <c r="AC584">
        <f t="shared" si="91"/>
        <v>0</v>
      </c>
      <c r="AD584" s="2">
        <f t="shared" si="92"/>
        <v>60</v>
      </c>
      <c r="AE584" s="2" t="str">
        <f t="shared" si="93"/>
        <v>HT Under 1.5 Goals</v>
      </c>
      <c r="AF584" s="6"/>
      <c r="AG584" s="6" t="str">
        <f t="shared" si="94"/>
        <v>HT Over 0.5 Goals</v>
      </c>
      <c r="AH584" s="6" t="str">
        <f t="shared" si="95"/>
        <v>NO</v>
      </c>
      <c r="AI584" s="6" t="str">
        <f t="shared" si="96"/>
        <v>NO</v>
      </c>
    </row>
    <row r="585" spans="6:35">
      <c r="F585" s="8"/>
      <c r="G585" s="2"/>
      <c r="H585" s="8"/>
      <c r="I585" s="2"/>
      <c r="J585" s="2"/>
      <c r="K585" s="2"/>
      <c r="L585" s="2"/>
      <c r="M585" s="2"/>
      <c r="N585" s="2"/>
      <c r="O585" s="3"/>
      <c r="P585" s="3"/>
      <c r="Q585" s="2"/>
      <c r="R585" s="2"/>
      <c r="S585" s="2"/>
      <c r="T585" s="2"/>
      <c r="U585" s="44"/>
      <c r="V585" s="44"/>
      <c r="W585" s="20"/>
      <c r="X585" s="20">
        <f t="shared" si="87"/>
        <v>1.25</v>
      </c>
      <c r="Y585" s="11"/>
      <c r="Z585" s="2">
        <f t="shared" si="88"/>
        <v>0</v>
      </c>
      <c r="AA585">
        <f t="shared" si="89"/>
        <v>10</v>
      </c>
      <c r="AB585">
        <f t="shared" si="90"/>
        <v>0</v>
      </c>
      <c r="AC585">
        <f t="shared" si="91"/>
        <v>0</v>
      </c>
      <c r="AD585" s="2">
        <f t="shared" si="92"/>
        <v>60</v>
      </c>
      <c r="AE585" s="2" t="str">
        <f t="shared" si="93"/>
        <v>HT Under 1.5 Goals</v>
      </c>
      <c r="AF585" s="6"/>
      <c r="AG585" s="6" t="str">
        <f t="shared" si="94"/>
        <v>HT Over 0.5 Goals</v>
      </c>
      <c r="AH585" s="6" t="str">
        <f t="shared" si="95"/>
        <v>NO</v>
      </c>
      <c r="AI585" s="6" t="str">
        <f t="shared" si="96"/>
        <v>NO</v>
      </c>
    </row>
    <row r="586" spans="6:35">
      <c r="F586" s="8"/>
      <c r="G586" s="2"/>
      <c r="H586" s="8"/>
      <c r="I586" s="2"/>
      <c r="J586" s="2"/>
      <c r="K586" s="2"/>
      <c r="L586" s="2"/>
      <c r="M586" s="2"/>
      <c r="N586" s="2"/>
      <c r="O586" s="3"/>
      <c r="P586" s="3"/>
      <c r="Q586" s="2"/>
      <c r="R586" s="2"/>
      <c r="S586" s="2"/>
      <c r="T586" s="2"/>
      <c r="U586" s="44"/>
      <c r="V586" s="44"/>
      <c r="W586" s="20"/>
      <c r="X586" s="20">
        <f t="shared" si="87"/>
        <v>1.25</v>
      </c>
      <c r="Y586" s="11"/>
      <c r="Z586" s="2">
        <f t="shared" si="88"/>
        <v>0</v>
      </c>
      <c r="AA586">
        <f t="shared" si="89"/>
        <v>10</v>
      </c>
      <c r="AB586">
        <f t="shared" si="90"/>
        <v>0</v>
      </c>
      <c r="AC586">
        <f t="shared" si="91"/>
        <v>0</v>
      </c>
      <c r="AD586" s="2">
        <f t="shared" si="92"/>
        <v>60</v>
      </c>
      <c r="AE586" s="2" t="str">
        <f t="shared" si="93"/>
        <v>HT Under 1.5 Goals</v>
      </c>
      <c r="AF586" s="6"/>
      <c r="AG586" s="6" t="str">
        <f t="shared" si="94"/>
        <v>HT Over 0.5 Goals</v>
      </c>
      <c r="AH586" s="6" t="str">
        <f t="shared" si="95"/>
        <v>NO</v>
      </c>
      <c r="AI586" s="6" t="str">
        <f t="shared" si="96"/>
        <v>NO</v>
      </c>
    </row>
    <row r="587" spans="6:35">
      <c r="F587" s="8"/>
      <c r="G587" s="2"/>
      <c r="H587" s="8"/>
      <c r="I587" s="2"/>
      <c r="J587" s="2"/>
      <c r="K587" s="2"/>
      <c r="L587" s="2"/>
      <c r="M587" s="2"/>
      <c r="N587" s="2"/>
      <c r="O587" s="3"/>
      <c r="P587" s="3"/>
      <c r="Q587" s="2"/>
      <c r="R587" s="2"/>
      <c r="S587" s="2"/>
      <c r="T587" s="2"/>
      <c r="U587" s="44"/>
      <c r="V587" s="44"/>
      <c r="W587" s="20"/>
      <c r="X587" s="20">
        <f t="shared" si="87"/>
        <v>1.25</v>
      </c>
      <c r="Y587" s="11"/>
      <c r="Z587" s="2">
        <f t="shared" si="88"/>
        <v>0</v>
      </c>
      <c r="AA587">
        <f t="shared" si="89"/>
        <v>10</v>
      </c>
      <c r="AB587">
        <f t="shared" si="90"/>
        <v>0</v>
      </c>
      <c r="AC587">
        <f t="shared" si="91"/>
        <v>0</v>
      </c>
      <c r="AD587" s="2">
        <f t="shared" si="92"/>
        <v>60</v>
      </c>
      <c r="AE587" s="2" t="str">
        <f t="shared" si="93"/>
        <v>HT Under 1.5 Goals</v>
      </c>
      <c r="AF587" s="6"/>
      <c r="AG587" s="6" t="str">
        <f t="shared" si="94"/>
        <v>HT Over 0.5 Goals</v>
      </c>
      <c r="AH587" s="6" t="str">
        <f t="shared" si="95"/>
        <v>NO</v>
      </c>
      <c r="AI587" s="6" t="str">
        <f t="shared" si="96"/>
        <v>NO</v>
      </c>
    </row>
    <row r="588" spans="6:35">
      <c r="F588" s="8"/>
      <c r="G588" s="2"/>
      <c r="H588" s="8"/>
      <c r="I588" s="2"/>
      <c r="J588" s="2"/>
      <c r="K588" s="2"/>
      <c r="L588" s="2"/>
      <c r="M588" s="2"/>
      <c r="N588" s="2"/>
      <c r="O588" s="3"/>
      <c r="P588" s="3"/>
      <c r="Q588" s="2"/>
      <c r="R588" s="2"/>
      <c r="S588" s="2"/>
      <c r="T588" s="2"/>
      <c r="U588" s="44"/>
      <c r="V588" s="44"/>
      <c r="W588" s="20"/>
      <c r="X588" s="20">
        <f t="shared" si="87"/>
        <v>1.25</v>
      </c>
      <c r="Y588" s="11"/>
      <c r="Z588" s="2">
        <f t="shared" si="88"/>
        <v>0</v>
      </c>
      <c r="AA588">
        <f t="shared" si="89"/>
        <v>10</v>
      </c>
      <c r="AB588">
        <f t="shared" si="90"/>
        <v>0</v>
      </c>
      <c r="AC588">
        <f t="shared" si="91"/>
        <v>0</v>
      </c>
      <c r="AD588" s="2">
        <f t="shared" si="92"/>
        <v>60</v>
      </c>
      <c r="AE588" s="2" t="str">
        <f t="shared" si="93"/>
        <v>HT Under 1.5 Goals</v>
      </c>
      <c r="AF588" s="6"/>
      <c r="AG588" s="6" t="str">
        <f t="shared" si="94"/>
        <v>HT Over 0.5 Goals</v>
      </c>
      <c r="AH588" s="6" t="str">
        <f t="shared" si="95"/>
        <v>NO</v>
      </c>
      <c r="AI588" s="6" t="str">
        <f t="shared" si="96"/>
        <v>NO</v>
      </c>
    </row>
    <row r="589" spans="6:35">
      <c r="F589" s="8"/>
      <c r="G589" s="2"/>
      <c r="H589" s="8"/>
      <c r="I589" s="2"/>
      <c r="J589" s="2"/>
      <c r="K589" s="2"/>
      <c r="L589" s="2"/>
      <c r="M589" s="2"/>
      <c r="N589" s="2"/>
      <c r="O589" s="3"/>
      <c r="P589" s="3"/>
      <c r="Q589" s="2"/>
      <c r="R589" s="2"/>
      <c r="S589" s="2"/>
      <c r="T589" s="2"/>
      <c r="U589" s="44"/>
      <c r="V589" s="44"/>
      <c r="W589" s="20"/>
      <c r="X589" s="20">
        <f t="shared" si="87"/>
        <v>1.25</v>
      </c>
      <c r="Y589" s="11"/>
      <c r="Z589" s="2">
        <f t="shared" si="88"/>
        <v>0</v>
      </c>
      <c r="AA589">
        <f t="shared" si="89"/>
        <v>10</v>
      </c>
      <c r="AB589">
        <f t="shared" si="90"/>
        <v>0</v>
      </c>
      <c r="AC589">
        <f t="shared" si="91"/>
        <v>0</v>
      </c>
      <c r="AD589" s="2">
        <f t="shared" si="92"/>
        <v>60</v>
      </c>
      <c r="AE589" s="2" t="str">
        <f t="shared" si="93"/>
        <v>HT Under 1.5 Goals</v>
      </c>
      <c r="AF589" s="6"/>
      <c r="AG589" s="6" t="str">
        <f t="shared" si="94"/>
        <v>HT Over 0.5 Goals</v>
      </c>
      <c r="AH589" s="6" t="str">
        <f t="shared" si="95"/>
        <v>NO</v>
      </c>
      <c r="AI589" s="6" t="str">
        <f t="shared" si="96"/>
        <v>NO</v>
      </c>
    </row>
    <row r="590" spans="6:35">
      <c r="F590" s="8"/>
      <c r="G590" s="2"/>
      <c r="H590" s="8"/>
      <c r="I590" s="2"/>
      <c r="J590" s="2"/>
      <c r="K590" s="2"/>
      <c r="L590" s="2"/>
      <c r="M590" s="2"/>
      <c r="N590" s="2"/>
      <c r="O590" s="3"/>
      <c r="P590" s="3"/>
      <c r="Q590" s="2"/>
      <c r="R590" s="2"/>
      <c r="S590" s="2"/>
      <c r="T590" s="2"/>
      <c r="U590" s="44"/>
      <c r="V590" s="44"/>
      <c r="W590" s="20"/>
      <c r="X590" s="20">
        <f t="shared" si="87"/>
        <v>1.25</v>
      </c>
      <c r="Y590" s="11"/>
      <c r="Z590" s="2">
        <f t="shared" si="88"/>
        <v>0</v>
      </c>
      <c r="AA590">
        <f t="shared" si="89"/>
        <v>10</v>
      </c>
      <c r="AB590">
        <f t="shared" si="90"/>
        <v>0</v>
      </c>
      <c r="AC590">
        <f t="shared" si="91"/>
        <v>0</v>
      </c>
      <c r="AD590" s="2">
        <f t="shared" si="92"/>
        <v>60</v>
      </c>
      <c r="AE590" s="2" t="str">
        <f t="shared" si="93"/>
        <v>HT Under 1.5 Goals</v>
      </c>
      <c r="AF590" s="6"/>
      <c r="AG590" s="6" t="str">
        <f t="shared" si="94"/>
        <v>HT Over 0.5 Goals</v>
      </c>
      <c r="AH590" s="6" t="str">
        <f t="shared" si="95"/>
        <v>NO</v>
      </c>
      <c r="AI590" s="6" t="str">
        <f t="shared" si="96"/>
        <v>NO</v>
      </c>
    </row>
    <row r="591" spans="6:35">
      <c r="F591" s="8"/>
      <c r="G591" s="2"/>
      <c r="H591" s="8"/>
      <c r="I591" s="2"/>
      <c r="J591" s="2"/>
      <c r="K591" s="2"/>
      <c r="L591" s="2"/>
      <c r="M591" s="2"/>
      <c r="N591" s="2"/>
      <c r="O591" s="3"/>
      <c r="P591" s="3"/>
      <c r="Q591" s="2"/>
      <c r="R591" s="2"/>
      <c r="S591" s="2"/>
      <c r="T591" s="2"/>
      <c r="U591" s="44"/>
      <c r="V591" s="44"/>
      <c r="W591" s="20"/>
      <c r="X591" s="20">
        <f t="shared" si="87"/>
        <v>1.25</v>
      </c>
      <c r="Y591" s="11"/>
      <c r="Z591" s="2">
        <f t="shared" si="88"/>
        <v>0</v>
      </c>
      <c r="AA591">
        <f t="shared" si="89"/>
        <v>10</v>
      </c>
      <c r="AB591">
        <f t="shared" si="90"/>
        <v>0</v>
      </c>
      <c r="AC591">
        <f t="shared" si="91"/>
        <v>0</v>
      </c>
      <c r="AD591" s="2">
        <f t="shared" si="92"/>
        <v>60</v>
      </c>
      <c r="AE591" s="2" t="str">
        <f t="shared" si="93"/>
        <v>HT Under 1.5 Goals</v>
      </c>
      <c r="AF591" s="6"/>
      <c r="AG591" s="6" t="str">
        <f t="shared" si="94"/>
        <v>HT Over 0.5 Goals</v>
      </c>
      <c r="AH591" s="6" t="str">
        <f t="shared" si="95"/>
        <v>NO</v>
      </c>
      <c r="AI591" s="6" t="str">
        <f t="shared" si="96"/>
        <v>NO</v>
      </c>
    </row>
    <row r="592" spans="6:35">
      <c r="F592" s="8"/>
      <c r="G592" s="2"/>
      <c r="H592" s="8"/>
      <c r="I592" s="2"/>
      <c r="J592" s="2"/>
      <c r="K592" s="2"/>
      <c r="L592" s="2"/>
      <c r="M592" s="2"/>
      <c r="N592" s="2"/>
      <c r="O592" s="3"/>
      <c r="P592" s="3"/>
      <c r="Q592" s="2"/>
      <c r="R592" s="2"/>
      <c r="S592" s="2"/>
      <c r="T592" s="2"/>
      <c r="U592" s="44"/>
      <c r="V592" s="44"/>
      <c r="W592" s="20"/>
      <c r="X592" s="20">
        <f t="shared" si="87"/>
        <v>1.25</v>
      </c>
      <c r="Y592" s="11"/>
      <c r="Z592" s="2">
        <f t="shared" si="88"/>
        <v>0</v>
      </c>
      <c r="AA592">
        <f t="shared" si="89"/>
        <v>10</v>
      </c>
      <c r="AB592">
        <f t="shared" si="90"/>
        <v>0</v>
      </c>
      <c r="AC592">
        <f t="shared" si="91"/>
        <v>0</v>
      </c>
      <c r="AD592" s="2">
        <f t="shared" si="92"/>
        <v>60</v>
      </c>
      <c r="AE592" s="2" t="str">
        <f t="shared" si="93"/>
        <v>HT Under 1.5 Goals</v>
      </c>
      <c r="AF592" s="6"/>
      <c r="AG592" s="6" t="str">
        <f t="shared" si="94"/>
        <v>HT Over 0.5 Goals</v>
      </c>
      <c r="AH592" s="6" t="str">
        <f t="shared" si="95"/>
        <v>NO</v>
      </c>
      <c r="AI592" s="6" t="str">
        <f t="shared" si="96"/>
        <v>NO</v>
      </c>
    </row>
    <row r="593" spans="6:35">
      <c r="F593" s="8"/>
      <c r="G593" s="2"/>
      <c r="H593" s="8"/>
      <c r="I593" s="2"/>
      <c r="J593" s="2"/>
      <c r="K593" s="2"/>
      <c r="L593" s="2"/>
      <c r="M593" s="2"/>
      <c r="N593" s="2"/>
      <c r="O593" s="3"/>
      <c r="P593" s="3"/>
      <c r="Q593" s="2"/>
      <c r="R593" s="2"/>
      <c r="S593" s="2"/>
      <c r="T593" s="2"/>
      <c r="U593" s="44"/>
      <c r="V593" s="44"/>
      <c r="W593" s="20"/>
      <c r="X593" s="20">
        <f t="shared" si="87"/>
        <v>1.25</v>
      </c>
      <c r="Y593" s="11"/>
      <c r="Z593" s="2">
        <f t="shared" si="88"/>
        <v>0</v>
      </c>
      <c r="AA593">
        <f t="shared" si="89"/>
        <v>10</v>
      </c>
      <c r="AB593">
        <f t="shared" si="90"/>
        <v>0</v>
      </c>
      <c r="AC593">
        <f t="shared" si="91"/>
        <v>0</v>
      </c>
      <c r="AD593" s="2">
        <f t="shared" si="92"/>
        <v>60</v>
      </c>
      <c r="AE593" s="2" t="str">
        <f t="shared" si="93"/>
        <v>HT Under 1.5 Goals</v>
      </c>
      <c r="AF593" s="6"/>
      <c r="AG593" s="6" t="str">
        <f t="shared" si="94"/>
        <v>HT Over 0.5 Goals</v>
      </c>
      <c r="AH593" s="6" t="str">
        <f t="shared" si="95"/>
        <v>NO</v>
      </c>
      <c r="AI593" s="6" t="str">
        <f t="shared" si="96"/>
        <v>NO</v>
      </c>
    </row>
    <row r="594" spans="6:35">
      <c r="F594" s="8"/>
      <c r="G594" s="2"/>
      <c r="H594" s="8"/>
      <c r="I594" s="2"/>
      <c r="J594" s="2"/>
      <c r="K594" s="2"/>
      <c r="L594" s="2"/>
      <c r="M594" s="2"/>
      <c r="N594" s="2"/>
      <c r="O594" s="3"/>
      <c r="P594" s="3"/>
      <c r="Q594" s="2"/>
      <c r="R594" s="2"/>
      <c r="S594" s="2"/>
      <c r="T594" s="2"/>
      <c r="U594" s="44"/>
      <c r="V594" s="44"/>
      <c r="W594" s="20"/>
      <c r="X594" s="20">
        <f t="shared" si="87"/>
        <v>1.25</v>
      </c>
      <c r="Y594" s="11"/>
      <c r="Z594" s="2">
        <f t="shared" si="88"/>
        <v>0</v>
      </c>
      <c r="AA594">
        <f t="shared" si="89"/>
        <v>10</v>
      </c>
      <c r="AB594">
        <f t="shared" si="90"/>
        <v>0</v>
      </c>
      <c r="AC594">
        <f t="shared" si="91"/>
        <v>0</v>
      </c>
      <c r="AD594" s="2">
        <f t="shared" si="92"/>
        <v>60</v>
      </c>
      <c r="AE594" s="2" t="str">
        <f t="shared" si="93"/>
        <v>HT Under 1.5 Goals</v>
      </c>
      <c r="AF594" s="6"/>
      <c r="AG594" s="6" t="str">
        <f t="shared" si="94"/>
        <v>HT Over 0.5 Goals</v>
      </c>
      <c r="AH594" s="6" t="str">
        <f t="shared" si="95"/>
        <v>NO</v>
      </c>
      <c r="AI594" s="6" t="str">
        <f t="shared" si="96"/>
        <v>NO</v>
      </c>
    </row>
    <row r="595" spans="6:35">
      <c r="F595" s="8"/>
      <c r="G595" s="2"/>
      <c r="H595" s="8"/>
      <c r="I595" s="2"/>
      <c r="J595" s="2"/>
      <c r="K595" s="2"/>
      <c r="L595" s="2"/>
      <c r="M595" s="2"/>
      <c r="N595" s="2"/>
      <c r="O595" s="3"/>
      <c r="P595" s="3"/>
      <c r="Q595" s="2"/>
      <c r="R595" s="2"/>
      <c r="S595" s="2"/>
      <c r="T595" s="2"/>
      <c r="U595" s="44"/>
      <c r="V595" s="44"/>
      <c r="W595" s="20"/>
      <c r="X595" s="20">
        <f t="shared" si="87"/>
        <v>1.25</v>
      </c>
      <c r="Y595" s="11"/>
      <c r="Z595" s="2">
        <f t="shared" si="88"/>
        <v>0</v>
      </c>
      <c r="AA595">
        <f t="shared" si="89"/>
        <v>10</v>
      </c>
      <c r="AB595">
        <f t="shared" si="90"/>
        <v>0</v>
      </c>
      <c r="AC595">
        <f t="shared" si="91"/>
        <v>0</v>
      </c>
      <c r="AD595" s="2">
        <f t="shared" si="92"/>
        <v>60</v>
      </c>
      <c r="AE595" s="2" t="str">
        <f t="shared" si="93"/>
        <v>HT Under 1.5 Goals</v>
      </c>
      <c r="AF595" s="6"/>
      <c r="AG595" s="6" t="str">
        <f t="shared" si="94"/>
        <v>HT Over 0.5 Goals</v>
      </c>
      <c r="AH595" s="6" t="str">
        <f t="shared" si="95"/>
        <v>NO</v>
      </c>
      <c r="AI595" s="6" t="str">
        <f t="shared" si="96"/>
        <v>NO</v>
      </c>
    </row>
    <row r="596" spans="6:35">
      <c r="F596" s="8"/>
      <c r="G596" s="2"/>
      <c r="H596" s="8"/>
      <c r="I596" s="2"/>
      <c r="J596" s="2"/>
      <c r="K596" s="2"/>
      <c r="L596" s="2"/>
      <c r="M596" s="2"/>
      <c r="N596" s="2"/>
      <c r="O596" s="3"/>
      <c r="P596" s="3"/>
      <c r="Q596" s="2"/>
      <c r="R596" s="2"/>
      <c r="S596" s="2"/>
      <c r="T596" s="2"/>
      <c r="U596" s="44"/>
      <c r="V596" s="44"/>
      <c r="W596" s="20"/>
      <c r="X596" s="20">
        <f t="shared" si="87"/>
        <v>1.25</v>
      </c>
      <c r="Y596" s="11"/>
      <c r="Z596" s="2">
        <f t="shared" si="88"/>
        <v>0</v>
      </c>
      <c r="AA596">
        <f t="shared" si="89"/>
        <v>10</v>
      </c>
      <c r="AB596">
        <f t="shared" si="90"/>
        <v>0</v>
      </c>
      <c r="AC596">
        <f t="shared" si="91"/>
        <v>0</v>
      </c>
      <c r="AD596" s="2">
        <f t="shared" si="92"/>
        <v>60</v>
      </c>
      <c r="AE596" s="2" t="str">
        <f t="shared" si="93"/>
        <v>HT Under 1.5 Goals</v>
      </c>
      <c r="AF596" s="6"/>
      <c r="AG596" s="6" t="str">
        <f t="shared" si="94"/>
        <v>HT Over 0.5 Goals</v>
      </c>
      <c r="AH596" s="6" t="str">
        <f t="shared" si="95"/>
        <v>NO</v>
      </c>
      <c r="AI596" s="6" t="str">
        <f t="shared" si="96"/>
        <v>NO</v>
      </c>
    </row>
    <row r="597" spans="6:35">
      <c r="F597" s="8"/>
      <c r="G597" s="2"/>
      <c r="H597" s="8"/>
      <c r="I597" s="2"/>
      <c r="J597" s="2"/>
      <c r="K597" s="2"/>
      <c r="L597" s="2"/>
      <c r="M597" s="2"/>
      <c r="N597" s="2"/>
      <c r="O597" s="3"/>
      <c r="P597" s="3"/>
      <c r="Q597" s="2"/>
      <c r="R597" s="2"/>
      <c r="S597" s="2"/>
      <c r="T597" s="2"/>
      <c r="U597" s="44"/>
      <c r="V597" s="44"/>
      <c r="W597" s="20"/>
      <c r="X597" s="20">
        <f t="shared" si="87"/>
        <v>1.25</v>
      </c>
      <c r="Y597" s="11"/>
      <c r="Z597" s="2">
        <f t="shared" si="88"/>
        <v>0</v>
      </c>
      <c r="AA597">
        <f t="shared" si="89"/>
        <v>10</v>
      </c>
      <c r="AB597">
        <f t="shared" si="90"/>
        <v>0</v>
      </c>
      <c r="AC597">
        <f t="shared" si="91"/>
        <v>0</v>
      </c>
      <c r="AD597" s="2">
        <f t="shared" si="92"/>
        <v>60</v>
      </c>
      <c r="AE597" s="2" t="str">
        <f t="shared" si="93"/>
        <v>HT Under 1.5 Goals</v>
      </c>
      <c r="AF597" s="6"/>
      <c r="AG597" s="6" t="str">
        <f t="shared" si="94"/>
        <v>HT Over 0.5 Goals</v>
      </c>
      <c r="AH597" s="6" t="str">
        <f t="shared" si="95"/>
        <v>NO</v>
      </c>
      <c r="AI597" s="6" t="str">
        <f t="shared" si="96"/>
        <v>NO</v>
      </c>
    </row>
    <row r="598" spans="6:35">
      <c r="F598" s="8"/>
      <c r="G598" s="2"/>
      <c r="H598" s="8"/>
      <c r="I598" s="2"/>
      <c r="J598" s="2"/>
      <c r="K598" s="2"/>
      <c r="L598" s="2"/>
      <c r="M598" s="2"/>
      <c r="N598" s="2"/>
      <c r="O598" s="3"/>
      <c r="P598" s="3"/>
      <c r="Q598" s="2"/>
      <c r="R598" s="2"/>
      <c r="S598" s="2"/>
      <c r="T598" s="2"/>
      <c r="U598" s="44"/>
      <c r="V598" s="44"/>
      <c r="W598" s="20"/>
      <c r="X598" s="20">
        <f t="shared" si="87"/>
        <v>1.25</v>
      </c>
      <c r="Y598" s="11"/>
      <c r="Z598" s="2">
        <f t="shared" si="88"/>
        <v>0</v>
      </c>
      <c r="AA598">
        <f t="shared" si="89"/>
        <v>10</v>
      </c>
      <c r="AB598">
        <f t="shared" si="90"/>
        <v>0</v>
      </c>
      <c r="AC598">
        <f t="shared" si="91"/>
        <v>0</v>
      </c>
      <c r="AD598" s="2">
        <f t="shared" si="92"/>
        <v>60</v>
      </c>
      <c r="AE598" s="2" t="str">
        <f t="shared" si="93"/>
        <v>HT Under 1.5 Goals</v>
      </c>
      <c r="AF598" s="6"/>
      <c r="AG598" s="6" t="str">
        <f t="shared" si="94"/>
        <v>HT Over 0.5 Goals</v>
      </c>
      <c r="AH598" s="6" t="str">
        <f t="shared" si="95"/>
        <v>NO</v>
      </c>
      <c r="AI598" s="6" t="str">
        <f t="shared" si="96"/>
        <v>NO</v>
      </c>
    </row>
    <row r="599" spans="6:35">
      <c r="F599" s="8"/>
      <c r="G599" s="2"/>
      <c r="H599" s="8"/>
      <c r="I599" s="2"/>
      <c r="J599" s="2"/>
      <c r="K599" s="2"/>
      <c r="L599" s="2"/>
      <c r="M599" s="2"/>
      <c r="N599" s="2"/>
      <c r="O599" s="3"/>
      <c r="P599" s="3"/>
      <c r="Q599" s="2"/>
      <c r="R599" s="2"/>
      <c r="S599" s="2"/>
      <c r="T599" s="2"/>
      <c r="U599" s="44"/>
      <c r="V599" s="44"/>
      <c r="W599" s="20"/>
      <c r="X599" s="20">
        <f t="shared" si="87"/>
        <v>1.25</v>
      </c>
      <c r="Y599" s="11"/>
      <c r="Z599" s="2">
        <f t="shared" si="88"/>
        <v>0</v>
      </c>
      <c r="AA599">
        <f t="shared" si="89"/>
        <v>10</v>
      </c>
      <c r="AB599">
        <f t="shared" si="90"/>
        <v>0</v>
      </c>
      <c r="AC599">
        <f t="shared" si="91"/>
        <v>0</v>
      </c>
      <c r="AD599" s="2">
        <f t="shared" si="92"/>
        <v>60</v>
      </c>
      <c r="AE599" s="2" t="str">
        <f t="shared" si="93"/>
        <v>HT Under 1.5 Goals</v>
      </c>
      <c r="AF599" s="6"/>
      <c r="AG599" s="6" t="str">
        <f t="shared" si="94"/>
        <v>HT Over 0.5 Goals</v>
      </c>
      <c r="AH599" s="6" t="str">
        <f t="shared" si="95"/>
        <v>NO</v>
      </c>
      <c r="AI599" s="6" t="str">
        <f t="shared" si="96"/>
        <v>NO</v>
      </c>
    </row>
    <row r="600" spans="6:35">
      <c r="F600" s="8"/>
      <c r="G600" s="2"/>
      <c r="H600" s="8"/>
      <c r="I600" s="2"/>
      <c r="J600" s="2"/>
      <c r="K600" s="2"/>
      <c r="L600" s="2"/>
      <c r="M600" s="2"/>
      <c r="N600" s="2"/>
      <c r="O600" s="3"/>
      <c r="P600" s="3"/>
      <c r="Q600" s="2"/>
      <c r="R600" s="2"/>
      <c r="S600" s="2"/>
      <c r="T600" s="2"/>
      <c r="U600" s="44"/>
      <c r="V600" s="44"/>
      <c r="W600" s="20"/>
      <c r="X600" s="20">
        <f t="shared" si="87"/>
        <v>1.25</v>
      </c>
      <c r="Y600" s="11"/>
      <c r="Z600" s="2">
        <f t="shared" si="88"/>
        <v>0</v>
      </c>
      <c r="AA600">
        <f t="shared" si="89"/>
        <v>10</v>
      </c>
      <c r="AB600">
        <f t="shared" si="90"/>
        <v>0</v>
      </c>
      <c r="AC600">
        <f t="shared" si="91"/>
        <v>0</v>
      </c>
      <c r="AD600" s="2">
        <f t="shared" si="92"/>
        <v>60</v>
      </c>
      <c r="AE600" s="2" t="str">
        <f t="shared" si="93"/>
        <v>HT Under 1.5 Goals</v>
      </c>
      <c r="AF600" s="6"/>
      <c r="AG600" s="6" t="str">
        <f t="shared" si="94"/>
        <v>HT Over 0.5 Goals</v>
      </c>
      <c r="AH600" s="6" t="str">
        <f t="shared" si="95"/>
        <v>NO</v>
      </c>
      <c r="AI600" s="6" t="str">
        <f t="shared" si="96"/>
        <v>NO</v>
      </c>
    </row>
    <row r="601" spans="6:35">
      <c r="F601" s="8"/>
      <c r="G601" s="2"/>
      <c r="H601" s="8"/>
      <c r="I601" s="2"/>
      <c r="J601" s="2"/>
      <c r="K601" s="2"/>
      <c r="L601" s="2"/>
      <c r="M601" s="2"/>
      <c r="N601" s="2"/>
      <c r="O601" s="3"/>
      <c r="P601" s="3"/>
      <c r="Q601" s="2"/>
      <c r="R601" s="2"/>
      <c r="S601" s="2"/>
      <c r="T601" s="2"/>
      <c r="U601" s="44"/>
      <c r="V601" s="44"/>
      <c r="W601" s="20"/>
      <c r="X601" s="20">
        <f t="shared" si="87"/>
        <v>1.25</v>
      </c>
      <c r="Y601" s="11"/>
      <c r="Z601" s="2">
        <f t="shared" si="88"/>
        <v>0</v>
      </c>
      <c r="AA601">
        <f t="shared" si="89"/>
        <v>10</v>
      </c>
      <c r="AB601">
        <f t="shared" si="90"/>
        <v>0</v>
      </c>
      <c r="AC601">
        <f t="shared" si="91"/>
        <v>0</v>
      </c>
      <c r="AD601" s="2">
        <f t="shared" si="92"/>
        <v>60</v>
      </c>
      <c r="AE601" s="2" t="str">
        <f t="shared" si="93"/>
        <v>HT Under 1.5 Goals</v>
      </c>
      <c r="AF601" s="6"/>
      <c r="AG601" s="6" t="str">
        <f t="shared" si="94"/>
        <v>HT Over 0.5 Goals</v>
      </c>
      <c r="AH601" s="6" t="str">
        <f t="shared" si="95"/>
        <v>NO</v>
      </c>
      <c r="AI601" s="6" t="str">
        <f t="shared" si="96"/>
        <v>NO</v>
      </c>
    </row>
    <row r="602" spans="6:35">
      <c r="F602" s="8"/>
      <c r="G602" s="2"/>
      <c r="H602" s="8"/>
      <c r="I602" s="2"/>
      <c r="J602" s="2"/>
      <c r="K602" s="2"/>
      <c r="L602" s="2"/>
      <c r="M602" s="2"/>
      <c r="N602" s="2"/>
      <c r="O602" s="3"/>
      <c r="P602" s="3"/>
      <c r="Q602" s="2"/>
      <c r="R602" s="2"/>
      <c r="S602" s="2"/>
      <c r="T602" s="2"/>
      <c r="U602" s="44"/>
      <c r="V602" s="44"/>
      <c r="W602" s="20"/>
      <c r="X602" s="20">
        <f t="shared" si="87"/>
        <v>1.25</v>
      </c>
      <c r="Y602" s="11"/>
      <c r="Z602" s="2">
        <f t="shared" si="88"/>
        <v>0</v>
      </c>
      <c r="AA602">
        <f t="shared" si="89"/>
        <v>10</v>
      </c>
      <c r="AB602">
        <f t="shared" si="90"/>
        <v>0</v>
      </c>
      <c r="AC602">
        <f t="shared" si="91"/>
        <v>0</v>
      </c>
      <c r="AD602" s="2">
        <f t="shared" si="92"/>
        <v>60</v>
      </c>
      <c r="AE602" s="2" t="str">
        <f t="shared" si="93"/>
        <v>HT Under 1.5 Goals</v>
      </c>
      <c r="AF602" s="6"/>
      <c r="AG602" s="6" t="str">
        <f t="shared" si="94"/>
        <v>HT Over 0.5 Goals</v>
      </c>
      <c r="AH602" s="6" t="str">
        <f t="shared" si="95"/>
        <v>NO</v>
      </c>
      <c r="AI602" s="6" t="str">
        <f t="shared" si="96"/>
        <v>NO</v>
      </c>
    </row>
    <row r="603" spans="6:35">
      <c r="F603" s="8"/>
      <c r="G603" s="2"/>
      <c r="H603" s="8"/>
      <c r="I603" s="2"/>
      <c r="J603" s="2"/>
      <c r="K603" s="2"/>
      <c r="L603" s="2"/>
      <c r="M603" s="2"/>
      <c r="N603" s="2"/>
      <c r="O603" s="3"/>
      <c r="P603" s="3"/>
      <c r="Q603" s="2"/>
      <c r="R603" s="2"/>
      <c r="S603" s="2"/>
      <c r="T603" s="2"/>
      <c r="U603" s="44"/>
      <c r="V603" s="44"/>
      <c r="W603" s="20"/>
      <c r="X603" s="20">
        <f t="shared" si="87"/>
        <v>1.25</v>
      </c>
      <c r="Y603" s="11"/>
      <c r="Z603" s="2">
        <f t="shared" si="88"/>
        <v>0</v>
      </c>
      <c r="AA603">
        <f t="shared" si="89"/>
        <v>10</v>
      </c>
      <c r="AB603">
        <f t="shared" si="90"/>
        <v>0</v>
      </c>
      <c r="AC603">
        <f t="shared" si="91"/>
        <v>0</v>
      </c>
      <c r="AD603" s="2">
        <f t="shared" si="92"/>
        <v>60</v>
      </c>
      <c r="AE603" s="2" t="str">
        <f t="shared" si="93"/>
        <v>HT Under 1.5 Goals</v>
      </c>
      <c r="AF603" s="6"/>
      <c r="AG603" s="6" t="str">
        <f t="shared" si="94"/>
        <v>HT Over 0.5 Goals</v>
      </c>
      <c r="AH603" s="6" t="str">
        <f t="shared" si="95"/>
        <v>NO</v>
      </c>
      <c r="AI603" s="6" t="str">
        <f t="shared" si="96"/>
        <v>NO</v>
      </c>
    </row>
    <row r="604" spans="6:35">
      <c r="F604" s="8"/>
      <c r="G604" s="2"/>
      <c r="H604" s="8"/>
      <c r="I604" s="2"/>
      <c r="J604" s="2"/>
      <c r="K604" s="2"/>
      <c r="L604" s="2"/>
      <c r="M604" s="2"/>
      <c r="N604" s="2"/>
      <c r="O604" s="3"/>
      <c r="P604" s="3"/>
      <c r="Q604" s="2"/>
      <c r="R604" s="2"/>
      <c r="S604" s="2"/>
      <c r="T604" s="2"/>
      <c r="U604" s="44"/>
      <c r="V604" s="44"/>
      <c r="W604" s="20"/>
      <c r="X604" s="20">
        <f t="shared" si="87"/>
        <v>1.25</v>
      </c>
      <c r="Y604" s="11"/>
      <c r="Z604" s="2">
        <f t="shared" si="88"/>
        <v>0</v>
      </c>
      <c r="AA604">
        <f t="shared" si="89"/>
        <v>10</v>
      </c>
      <c r="AB604">
        <f t="shared" si="90"/>
        <v>0</v>
      </c>
      <c r="AC604">
        <f t="shared" si="91"/>
        <v>0</v>
      </c>
      <c r="AD604" s="2">
        <f t="shared" si="92"/>
        <v>60</v>
      </c>
      <c r="AE604" s="2" t="str">
        <f t="shared" si="93"/>
        <v>HT Under 1.5 Goals</v>
      </c>
      <c r="AF604" s="6"/>
      <c r="AG604" s="6" t="str">
        <f t="shared" si="94"/>
        <v>HT Over 0.5 Goals</v>
      </c>
      <c r="AH604" s="6" t="str">
        <f t="shared" si="95"/>
        <v>NO</v>
      </c>
      <c r="AI604" s="6" t="str">
        <f t="shared" si="96"/>
        <v>NO</v>
      </c>
    </row>
    <row r="605" spans="6:35">
      <c r="F605" s="8"/>
      <c r="G605" s="2"/>
      <c r="H605" s="8"/>
      <c r="I605" s="2"/>
      <c r="J605" s="2"/>
      <c r="K605" s="2"/>
      <c r="L605" s="2"/>
      <c r="M605" s="2"/>
      <c r="N605" s="2"/>
      <c r="O605" s="3"/>
      <c r="P605" s="3"/>
      <c r="Q605" s="2"/>
      <c r="R605" s="2"/>
      <c r="S605" s="2"/>
      <c r="T605" s="2"/>
      <c r="U605" s="44"/>
      <c r="V605" s="44"/>
      <c r="W605" s="20"/>
      <c r="X605" s="20">
        <f t="shared" si="87"/>
        <v>1.25</v>
      </c>
      <c r="Y605" s="11"/>
      <c r="Z605" s="2">
        <f t="shared" si="88"/>
        <v>0</v>
      </c>
      <c r="AA605">
        <f t="shared" si="89"/>
        <v>10</v>
      </c>
      <c r="AB605">
        <f t="shared" si="90"/>
        <v>0</v>
      </c>
      <c r="AC605">
        <f t="shared" si="91"/>
        <v>0</v>
      </c>
      <c r="AD605" s="2">
        <f t="shared" si="92"/>
        <v>60</v>
      </c>
      <c r="AE605" s="2" t="str">
        <f t="shared" si="93"/>
        <v>HT Under 1.5 Goals</v>
      </c>
      <c r="AF605" s="6"/>
      <c r="AG605" s="6" t="str">
        <f t="shared" si="94"/>
        <v>HT Over 0.5 Goals</v>
      </c>
      <c r="AH605" s="6" t="str">
        <f t="shared" si="95"/>
        <v>NO</v>
      </c>
      <c r="AI605" s="6" t="str">
        <f t="shared" si="96"/>
        <v>NO</v>
      </c>
    </row>
    <row r="606" spans="6:35">
      <c r="F606" s="8"/>
      <c r="G606" s="2"/>
      <c r="H606" s="8"/>
      <c r="I606" s="2"/>
      <c r="J606" s="2"/>
      <c r="K606" s="2"/>
      <c r="L606" s="2"/>
      <c r="M606" s="2"/>
      <c r="N606" s="2"/>
      <c r="O606" s="3"/>
      <c r="P606" s="3"/>
      <c r="Q606" s="2"/>
      <c r="R606" s="2"/>
      <c r="S606" s="2"/>
      <c r="T606" s="2"/>
      <c r="U606" s="44"/>
      <c r="V606" s="44"/>
      <c r="W606" s="20"/>
      <c r="X606" s="20">
        <f t="shared" si="87"/>
        <v>1.25</v>
      </c>
      <c r="Y606" s="11"/>
      <c r="Z606" s="2">
        <f t="shared" si="88"/>
        <v>0</v>
      </c>
      <c r="AA606">
        <f t="shared" si="89"/>
        <v>10</v>
      </c>
      <c r="AB606">
        <f t="shared" si="90"/>
        <v>0</v>
      </c>
      <c r="AC606">
        <f t="shared" si="91"/>
        <v>0</v>
      </c>
      <c r="AD606" s="2">
        <f t="shared" si="92"/>
        <v>60</v>
      </c>
      <c r="AE606" s="2" t="str">
        <f t="shared" si="93"/>
        <v>HT Under 1.5 Goals</v>
      </c>
      <c r="AF606" s="6"/>
      <c r="AG606" s="6" t="str">
        <f t="shared" si="94"/>
        <v>HT Over 0.5 Goals</v>
      </c>
      <c r="AH606" s="6" t="str">
        <f t="shared" si="95"/>
        <v>NO</v>
      </c>
      <c r="AI606" s="6" t="str">
        <f t="shared" si="96"/>
        <v>NO</v>
      </c>
    </row>
    <row r="607" spans="6:35">
      <c r="F607" s="8"/>
      <c r="G607" s="2"/>
      <c r="H607" s="8"/>
      <c r="I607" s="2"/>
      <c r="J607" s="2"/>
      <c r="K607" s="2"/>
      <c r="L607" s="2"/>
      <c r="M607" s="2"/>
      <c r="N607" s="2"/>
      <c r="O607" s="3"/>
      <c r="P607" s="3"/>
      <c r="Q607" s="2"/>
      <c r="R607" s="2"/>
      <c r="S607" s="2"/>
      <c r="T607" s="2"/>
      <c r="U607" s="44"/>
      <c r="V607" s="44"/>
      <c r="W607" s="20"/>
      <c r="X607" s="20">
        <f t="shared" si="87"/>
        <v>1.25</v>
      </c>
      <c r="Y607" s="11"/>
      <c r="Z607" s="2">
        <f t="shared" si="88"/>
        <v>0</v>
      </c>
      <c r="AA607">
        <f t="shared" si="89"/>
        <v>10</v>
      </c>
      <c r="AB607">
        <f t="shared" si="90"/>
        <v>0</v>
      </c>
      <c r="AC607">
        <f t="shared" si="91"/>
        <v>0</v>
      </c>
      <c r="AD607" s="2">
        <f t="shared" si="92"/>
        <v>60</v>
      </c>
      <c r="AE607" s="2" t="str">
        <f t="shared" si="93"/>
        <v>HT Under 1.5 Goals</v>
      </c>
      <c r="AF607" s="6"/>
      <c r="AG607" s="6" t="str">
        <f t="shared" si="94"/>
        <v>HT Over 0.5 Goals</v>
      </c>
      <c r="AH607" s="6" t="str">
        <f t="shared" si="95"/>
        <v>NO</v>
      </c>
      <c r="AI607" s="6" t="str">
        <f t="shared" si="96"/>
        <v>NO</v>
      </c>
    </row>
    <row r="608" spans="6:35">
      <c r="F608" s="8"/>
      <c r="G608" s="2"/>
      <c r="H608" s="8"/>
      <c r="I608" s="2"/>
      <c r="J608" s="2"/>
      <c r="K608" s="2"/>
      <c r="L608" s="2"/>
      <c r="M608" s="2"/>
      <c r="N608" s="2"/>
      <c r="O608" s="3"/>
      <c r="P608" s="3"/>
      <c r="Q608" s="2"/>
      <c r="R608" s="2"/>
      <c r="S608" s="2"/>
      <c r="T608" s="2"/>
      <c r="U608" s="44"/>
      <c r="V608" s="44"/>
      <c r="W608" s="20"/>
      <c r="X608" s="20">
        <f t="shared" si="87"/>
        <v>1.25</v>
      </c>
      <c r="Y608" s="11"/>
      <c r="Z608" s="2">
        <f t="shared" si="88"/>
        <v>0</v>
      </c>
      <c r="AA608">
        <f t="shared" si="89"/>
        <v>10</v>
      </c>
      <c r="AB608">
        <f t="shared" si="90"/>
        <v>0</v>
      </c>
      <c r="AC608">
        <f t="shared" si="91"/>
        <v>0</v>
      </c>
      <c r="AD608" s="2">
        <f t="shared" si="92"/>
        <v>60</v>
      </c>
      <c r="AE608" s="2" t="str">
        <f t="shared" si="93"/>
        <v>HT Under 1.5 Goals</v>
      </c>
      <c r="AF608" s="6"/>
      <c r="AG608" s="6" t="str">
        <f t="shared" si="94"/>
        <v>HT Over 0.5 Goals</v>
      </c>
      <c r="AH608" s="6" t="str">
        <f t="shared" si="95"/>
        <v>NO</v>
      </c>
      <c r="AI608" s="6" t="str">
        <f t="shared" si="96"/>
        <v>NO</v>
      </c>
    </row>
    <row r="609" spans="6:35">
      <c r="F609" s="8"/>
      <c r="G609" s="2"/>
      <c r="H609" s="8"/>
      <c r="I609" s="2"/>
      <c r="J609" s="2"/>
      <c r="K609" s="2"/>
      <c r="L609" s="2"/>
      <c r="M609" s="2"/>
      <c r="N609" s="2"/>
      <c r="O609" s="3"/>
      <c r="P609" s="3"/>
      <c r="Q609" s="2"/>
      <c r="R609" s="2"/>
      <c r="S609" s="2"/>
      <c r="T609" s="2"/>
      <c r="U609" s="44"/>
      <c r="V609" s="44"/>
      <c r="W609" s="20"/>
      <c r="X609" s="20">
        <f t="shared" si="87"/>
        <v>1.25</v>
      </c>
      <c r="Y609" s="11"/>
      <c r="Z609" s="2">
        <f t="shared" si="88"/>
        <v>0</v>
      </c>
      <c r="AA609">
        <f t="shared" si="89"/>
        <v>10</v>
      </c>
      <c r="AB609">
        <f t="shared" si="90"/>
        <v>0</v>
      </c>
      <c r="AC609">
        <f t="shared" si="91"/>
        <v>0</v>
      </c>
      <c r="AD609" s="2">
        <f t="shared" si="92"/>
        <v>60</v>
      </c>
      <c r="AE609" s="2" t="str">
        <f t="shared" si="93"/>
        <v>HT Under 1.5 Goals</v>
      </c>
      <c r="AF609" s="6"/>
      <c r="AG609" s="6" t="str">
        <f t="shared" si="94"/>
        <v>HT Over 0.5 Goals</v>
      </c>
      <c r="AH609" s="6" t="str">
        <f t="shared" si="95"/>
        <v>NO</v>
      </c>
      <c r="AI609" s="6" t="str">
        <f t="shared" si="96"/>
        <v>NO</v>
      </c>
    </row>
    <row r="610" spans="6:35">
      <c r="F610" s="8"/>
      <c r="G610" s="2"/>
      <c r="H610" s="8"/>
      <c r="I610" s="2"/>
      <c r="J610" s="2"/>
      <c r="K610" s="2"/>
      <c r="L610" s="2"/>
      <c r="M610" s="2"/>
      <c r="N610" s="2"/>
      <c r="O610" s="3"/>
      <c r="P610" s="3"/>
      <c r="Q610" s="2"/>
      <c r="R610" s="2"/>
      <c r="S610" s="2"/>
      <c r="T610" s="2"/>
      <c r="U610" s="44"/>
      <c r="V610" s="44"/>
      <c r="W610" s="20"/>
      <c r="X610" s="20">
        <f t="shared" si="87"/>
        <v>1.25</v>
      </c>
      <c r="Y610" s="11"/>
      <c r="Z610" s="2">
        <f t="shared" si="88"/>
        <v>0</v>
      </c>
      <c r="AA610">
        <f t="shared" si="89"/>
        <v>10</v>
      </c>
      <c r="AB610">
        <f t="shared" si="90"/>
        <v>0</v>
      </c>
      <c r="AC610">
        <f t="shared" si="91"/>
        <v>0</v>
      </c>
      <c r="AD610" s="2">
        <f t="shared" si="92"/>
        <v>60</v>
      </c>
      <c r="AE610" s="2" t="str">
        <f t="shared" si="93"/>
        <v>HT Under 1.5 Goals</v>
      </c>
      <c r="AF610" s="6"/>
      <c r="AG610" s="6" t="str">
        <f t="shared" si="94"/>
        <v>HT Over 0.5 Goals</v>
      </c>
      <c r="AH610" s="6" t="str">
        <f t="shared" si="95"/>
        <v>NO</v>
      </c>
      <c r="AI610" s="6" t="str">
        <f t="shared" si="96"/>
        <v>NO</v>
      </c>
    </row>
    <row r="611" spans="6:35">
      <c r="F611" s="8"/>
      <c r="G611" s="2"/>
      <c r="H611" s="8"/>
      <c r="I611" s="2"/>
      <c r="J611" s="2"/>
      <c r="K611" s="2"/>
      <c r="L611" s="2"/>
      <c r="M611" s="2"/>
      <c r="N611" s="2"/>
      <c r="O611" s="3"/>
      <c r="P611" s="3"/>
      <c r="Q611" s="2"/>
      <c r="R611" s="2"/>
      <c r="S611" s="2"/>
      <c r="T611" s="2"/>
      <c r="U611" s="44"/>
      <c r="V611" s="44"/>
      <c r="W611" s="20"/>
      <c r="X611" s="20">
        <f t="shared" si="87"/>
        <v>1.25</v>
      </c>
      <c r="Y611" s="11"/>
      <c r="Z611" s="2">
        <f t="shared" si="88"/>
        <v>0</v>
      </c>
      <c r="AA611">
        <f t="shared" si="89"/>
        <v>10</v>
      </c>
      <c r="AB611">
        <f t="shared" si="90"/>
        <v>0</v>
      </c>
      <c r="AC611">
        <f t="shared" si="91"/>
        <v>0</v>
      </c>
      <c r="AD611" s="2">
        <f t="shared" si="92"/>
        <v>60</v>
      </c>
      <c r="AE611" s="2" t="str">
        <f t="shared" si="93"/>
        <v>HT Under 1.5 Goals</v>
      </c>
      <c r="AF611" s="6"/>
      <c r="AG611" s="6" t="str">
        <f t="shared" si="94"/>
        <v>HT Over 0.5 Goals</v>
      </c>
      <c r="AH611" s="6" t="str">
        <f t="shared" si="95"/>
        <v>NO</v>
      </c>
      <c r="AI611" s="6" t="str">
        <f t="shared" si="96"/>
        <v>NO</v>
      </c>
    </row>
    <row r="612" spans="6:35">
      <c r="F612" s="8"/>
      <c r="G612" s="2"/>
      <c r="H612" s="8"/>
      <c r="I612" s="2"/>
      <c r="J612" s="2"/>
      <c r="K612" s="2"/>
      <c r="L612" s="2"/>
      <c r="M612" s="2"/>
      <c r="N612" s="2"/>
      <c r="O612" s="3"/>
      <c r="P612" s="3"/>
      <c r="Q612" s="2"/>
      <c r="R612" s="2"/>
      <c r="S612" s="2"/>
      <c r="T612" s="2"/>
      <c r="U612" s="44"/>
      <c r="V612" s="44"/>
      <c r="W612" s="20"/>
      <c r="X612" s="20">
        <f t="shared" si="87"/>
        <v>1.25</v>
      </c>
      <c r="Y612" s="11"/>
      <c r="Z612" s="2">
        <f t="shared" si="88"/>
        <v>0</v>
      </c>
      <c r="AA612">
        <f t="shared" si="89"/>
        <v>10</v>
      </c>
      <c r="AB612">
        <f t="shared" si="90"/>
        <v>0</v>
      </c>
      <c r="AC612">
        <f t="shared" si="91"/>
        <v>0</v>
      </c>
      <c r="AD612" s="2">
        <f t="shared" si="92"/>
        <v>60</v>
      </c>
      <c r="AE612" s="2" t="str">
        <f t="shared" si="93"/>
        <v>HT Under 1.5 Goals</v>
      </c>
      <c r="AF612" s="6"/>
      <c r="AG612" s="6" t="str">
        <f t="shared" si="94"/>
        <v>HT Over 0.5 Goals</v>
      </c>
      <c r="AH612" s="6" t="str">
        <f t="shared" si="95"/>
        <v>NO</v>
      </c>
      <c r="AI612" s="6" t="str">
        <f t="shared" si="96"/>
        <v>NO</v>
      </c>
    </row>
    <row r="613" spans="6:35">
      <c r="F613" s="8"/>
      <c r="G613" s="2"/>
      <c r="H613" s="8"/>
      <c r="I613" s="2"/>
      <c r="J613" s="2"/>
      <c r="K613" s="2"/>
      <c r="L613" s="2"/>
      <c r="M613" s="2"/>
      <c r="N613" s="2"/>
      <c r="O613" s="3"/>
      <c r="P613" s="3"/>
      <c r="Q613" s="2"/>
      <c r="R613" s="2"/>
      <c r="S613" s="2"/>
      <c r="T613" s="2"/>
      <c r="U613" s="44"/>
      <c r="V613" s="44"/>
      <c r="W613" s="20"/>
      <c r="X613" s="20">
        <f t="shared" si="87"/>
        <v>1.25</v>
      </c>
      <c r="Y613" s="11"/>
      <c r="Z613" s="2">
        <f t="shared" si="88"/>
        <v>0</v>
      </c>
      <c r="AA613">
        <f t="shared" si="89"/>
        <v>10</v>
      </c>
      <c r="AB613">
        <f t="shared" si="90"/>
        <v>0</v>
      </c>
      <c r="AC613">
        <f t="shared" si="91"/>
        <v>0</v>
      </c>
      <c r="AD613" s="2">
        <f t="shared" si="92"/>
        <v>60</v>
      </c>
      <c r="AE613" s="2" t="str">
        <f t="shared" si="93"/>
        <v>HT Under 1.5 Goals</v>
      </c>
      <c r="AF613" s="6"/>
      <c r="AG613" s="6" t="str">
        <f t="shared" si="94"/>
        <v>HT Over 0.5 Goals</v>
      </c>
      <c r="AH613" s="6" t="str">
        <f t="shared" si="95"/>
        <v>NO</v>
      </c>
      <c r="AI613" s="6" t="str">
        <f t="shared" si="96"/>
        <v>NO</v>
      </c>
    </row>
    <row r="614" spans="6:35">
      <c r="F614" s="8"/>
      <c r="G614" s="2"/>
      <c r="H614" s="8"/>
      <c r="I614" s="2"/>
      <c r="J614" s="2"/>
      <c r="K614" s="2"/>
      <c r="L614" s="2"/>
      <c r="M614" s="2"/>
      <c r="N614" s="2"/>
      <c r="O614" s="3"/>
      <c r="P614" s="3"/>
      <c r="Q614" s="2"/>
      <c r="R614" s="2"/>
      <c r="S614" s="2"/>
      <c r="T614" s="2"/>
      <c r="U614" s="44"/>
      <c r="V614" s="44"/>
      <c r="W614" s="20"/>
      <c r="X614" s="20">
        <f t="shared" si="87"/>
        <v>1.25</v>
      </c>
      <c r="Y614" s="11"/>
      <c r="Z614" s="2">
        <f t="shared" si="88"/>
        <v>0</v>
      </c>
      <c r="AA614">
        <f t="shared" si="89"/>
        <v>10</v>
      </c>
      <c r="AB614">
        <f t="shared" si="90"/>
        <v>0</v>
      </c>
      <c r="AC614">
        <f t="shared" si="91"/>
        <v>0</v>
      </c>
      <c r="AD614" s="2">
        <f t="shared" si="92"/>
        <v>60</v>
      </c>
      <c r="AE614" s="2" t="str">
        <f t="shared" si="93"/>
        <v>HT Under 1.5 Goals</v>
      </c>
      <c r="AF614" s="6"/>
      <c r="AG614" s="6" t="str">
        <f t="shared" si="94"/>
        <v>HT Over 0.5 Goals</v>
      </c>
      <c r="AH614" s="6" t="str">
        <f t="shared" si="95"/>
        <v>NO</v>
      </c>
      <c r="AI614" s="6" t="str">
        <f t="shared" si="96"/>
        <v>NO</v>
      </c>
    </row>
    <row r="615" spans="6:35">
      <c r="F615" s="8"/>
      <c r="G615" s="2"/>
      <c r="H615" s="8"/>
      <c r="I615" s="2"/>
      <c r="J615" s="2"/>
      <c r="K615" s="2"/>
      <c r="L615" s="2"/>
      <c r="M615" s="2"/>
      <c r="N615" s="2"/>
      <c r="O615" s="3"/>
      <c r="P615" s="3"/>
      <c r="Q615" s="2"/>
      <c r="R615" s="2"/>
      <c r="S615" s="2"/>
      <c r="T615" s="2"/>
      <c r="U615" s="44"/>
      <c r="V615" s="44"/>
      <c r="W615" s="20"/>
      <c r="X615" s="20">
        <f t="shared" si="87"/>
        <v>1.25</v>
      </c>
      <c r="Y615" s="11"/>
      <c r="Z615" s="2">
        <f t="shared" si="88"/>
        <v>0</v>
      </c>
      <c r="AA615">
        <f t="shared" si="89"/>
        <v>10</v>
      </c>
      <c r="AB615">
        <f t="shared" si="90"/>
        <v>0</v>
      </c>
      <c r="AC615">
        <f t="shared" si="91"/>
        <v>0</v>
      </c>
      <c r="AD615" s="2">
        <f t="shared" si="92"/>
        <v>60</v>
      </c>
      <c r="AE615" s="2" t="str">
        <f t="shared" si="93"/>
        <v>HT Under 1.5 Goals</v>
      </c>
      <c r="AF615" s="6"/>
      <c r="AG615" s="6" t="str">
        <f t="shared" si="94"/>
        <v>HT Over 0.5 Goals</v>
      </c>
      <c r="AH615" s="6" t="str">
        <f t="shared" si="95"/>
        <v>NO</v>
      </c>
      <c r="AI615" s="6" t="str">
        <f t="shared" si="96"/>
        <v>NO</v>
      </c>
    </row>
    <row r="616" spans="6:35">
      <c r="F616" s="8"/>
      <c r="G616" s="2"/>
      <c r="H616" s="8"/>
      <c r="I616" s="2"/>
      <c r="J616" s="2"/>
      <c r="K616" s="2"/>
      <c r="L616" s="2"/>
      <c r="M616" s="2"/>
      <c r="N616" s="2"/>
      <c r="O616" s="3"/>
      <c r="P616" s="3"/>
      <c r="Q616" s="2"/>
      <c r="R616" s="2"/>
      <c r="S616" s="2"/>
      <c r="T616" s="2"/>
      <c r="U616" s="44"/>
      <c r="V616" s="44"/>
      <c r="W616" s="20"/>
      <c r="X616" s="20">
        <f t="shared" si="87"/>
        <v>1.25</v>
      </c>
      <c r="Y616" s="11"/>
      <c r="Z616" s="2">
        <f t="shared" si="88"/>
        <v>0</v>
      </c>
      <c r="AA616">
        <f t="shared" si="89"/>
        <v>10</v>
      </c>
      <c r="AB616">
        <f t="shared" si="90"/>
        <v>0</v>
      </c>
      <c r="AC616">
        <f t="shared" si="91"/>
        <v>0</v>
      </c>
      <c r="AD616" s="2">
        <f t="shared" si="92"/>
        <v>60</v>
      </c>
      <c r="AE616" s="2" t="str">
        <f t="shared" si="93"/>
        <v>HT Under 1.5 Goals</v>
      </c>
      <c r="AF616" s="6"/>
      <c r="AG616" s="6" t="str">
        <f t="shared" si="94"/>
        <v>HT Over 0.5 Goals</v>
      </c>
      <c r="AH616" s="6" t="str">
        <f t="shared" si="95"/>
        <v>NO</v>
      </c>
      <c r="AI616" s="6" t="str">
        <f t="shared" si="96"/>
        <v>NO</v>
      </c>
    </row>
    <row r="617" spans="6:35">
      <c r="F617" s="8"/>
      <c r="G617" s="2"/>
      <c r="H617" s="8"/>
      <c r="I617" s="2"/>
      <c r="J617" s="2"/>
      <c r="K617" s="2"/>
      <c r="L617" s="2"/>
      <c r="M617" s="2"/>
      <c r="N617" s="2"/>
      <c r="O617" s="3"/>
      <c r="P617" s="3"/>
      <c r="Q617" s="2"/>
      <c r="R617" s="2"/>
      <c r="S617" s="2"/>
      <c r="T617" s="2"/>
      <c r="U617" s="44"/>
      <c r="V617" s="44"/>
      <c r="W617" s="20"/>
      <c r="X617" s="20">
        <f t="shared" si="87"/>
        <v>1.25</v>
      </c>
      <c r="Y617" s="11"/>
      <c r="Z617" s="2">
        <f t="shared" si="88"/>
        <v>0</v>
      </c>
      <c r="AA617">
        <f t="shared" si="89"/>
        <v>10</v>
      </c>
      <c r="AB617">
        <f t="shared" si="90"/>
        <v>0</v>
      </c>
      <c r="AC617">
        <f t="shared" si="91"/>
        <v>0</v>
      </c>
      <c r="AD617" s="2">
        <f t="shared" si="92"/>
        <v>60</v>
      </c>
      <c r="AE617" s="2" t="str">
        <f t="shared" si="93"/>
        <v>HT Under 1.5 Goals</v>
      </c>
      <c r="AF617" s="6"/>
      <c r="AG617" s="6" t="str">
        <f t="shared" si="94"/>
        <v>HT Over 0.5 Goals</v>
      </c>
      <c r="AH617" s="6" t="str">
        <f t="shared" si="95"/>
        <v>NO</v>
      </c>
      <c r="AI617" s="6" t="str">
        <f t="shared" si="96"/>
        <v>NO</v>
      </c>
    </row>
    <row r="618" spans="6:35">
      <c r="F618" s="8"/>
      <c r="G618" s="2"/>
      <c r="H618" s="8"/>
      <c r="I618" s="2"/>
      <c r="J618" s="2"/>
      <c r="K618" s="2"/>
      <c r="L618" s="2"/>
      <c r="M618" s="2"/>
      <c r="N618" s="2"/>
      <c r="O618" s="3"/>
      <c r="P618" s="3"/>
      <c r="Q618" s="2"/>
      <c r="R618" s="2"/>
      <c r="S618" s="2"/>
      <c r="T618" s="2"/>
      <c r="U618" s="44"/>
      <c r="V618" s="44"/>
      <c r="W618" s="20"/>
      <c r="X618" s="20">
        <f t="shared" si="87"/>
        <v>1.25</v>
      </c>
      <c r="Y618" s="11"/>
      <c r="Z618" s="2">
        <f t="shared" si="88"/>
        <v>0</v>
      </c>
      <c r="AA618">
        <f t="shared" si="89"/>
        <v>10</v>
      </c>
      <c r="AB618">
        <f t="shared" si="90"/>
        <v>0</v>
      </c>
      <c r="AC618">
        <f t="shared" si="91"/>
        <v>0</v>
      </c>
      <c r="AD618" s="2">
        <f t="shared" si="92"/>
        <v>60</v>
      </c>
      <c r="AE618" s="2" t="str">
        <f t="shared" si="93"/>
        <v>HT Under 1.5 Goals</v>
      </c>
      <c r="AF618" s="6"/>
      <c r="AG618" s="6" t="str">
        <f t="shared" si="94"/>
        <v>HT Over 0.5 Goals</v>
      </c>
      <c r="AH618" s="6" t="str">
        <f t="shared" si="95"/>
        <v>NO</v>
      </c>
      <c r="AI618" s="6" t="str">
        <f t="shared" si="96"/>
        <v>NO</v>
      </c>
    </row>
    <row r="619" spans="6:35">
      <c r="F619" s="8"/>
      <c r="G619" s="2"/>
      <c r="H619" s="8"/>
      <c r="I619" s="2"/>
      <c r="J619" s="2"/>
      <c r="K619" s="2"/>
      <c r="L619" s="2"/>
      <c r="M619" s="2"/>
      <c r="N619" s="2"/>
      <c r="O619" s="3"/>
      <c r="P619" s="3"/>
      <c r="Q619" s="2"/>
      <c r="R619" s="2"/>
      <c r="S619" s="2"/>
      <c r="T619" s="2"/>
      <c r="U619" s="44"/>
      <c r="V619" s="44"/>
      <c r="W619" s="20"/>
      <c r="X619" s="20">
        <f t="shared" si="87"/>
        <v>1.25</v>
      </c>
      <c r="Y619" s="11"/>
      <c r="Z619" s="2">
        <f t="shared" si="88"/>
        <v>0</v>
      </c>
      <c r="AA619">
        <f t="shared" si="89"/>
        <v>10</v>
      </c>
      <c r="AB619">
        <f t="shared" si="90"/>
        <v>0</v>
      </c>
      <c r="AC619">
        <f t="shared" si="91"/>
        <v>0</v>
      </c>
      <c r="AD619" s="2">
        <f t="shared" si="92"/>
        <v>60</v>
      </c>
      <c r="AE619" s="2" t="str">
        <f t="shared" si="93"/>
        <v>HT Under 1.5 Goals</v>
      </c>
      <c r="AF619" s="6"/>
      <c r="AG619" s="6" t="str">
        <f t="shared" si="94"/>
        <v>HT Over 0.5 Goals</v>
      </c>
      <c r="AH619" s="6" t="str">
        <f t="shared" si="95"/>
        <v>NO</v>
      </c>
      <c r="AI619" s="6" t="str">
        <f t="shared" si="96"/>
        <v>NO</v>
      </c>
    </row>
    <row r="620" spans="6:35">
      <c r="F620" s="8"/>
      <c r="G620" s="2"/>
      <c r="H620" s="8"/>
      <c r="I620" s="2"/>
      <c r="J620" s="2"/>
      <c r="K620" s="2"/>
      <c r="L620" s="2"/>
      <c r="M620" s="2"/>
      <c r="N620" s="2"/>
      <c r="O620" s="3"/>
      <c r="P620" s="3"/>
      <c r="Q620" s="2"/>
      <c r="R620" s="2"/>
      <c r="S620" s="2"/>
      <c r="T620" s="2"/>
      <c r="U620" s="44"/>
      <c r="V620" s="44"/>
      <c r="W620" s="20"/>
      <c r="X620" s="20">
        <f t="shared" si="87"/>
        <v>1.25</v>
      </c>
      <c r="Y620" s="11"/>
      <c r="Z620" s="2">
        <f t="shared" si="88"/>
        <v>0</v>
      </c>
      <c r="AA620">
        <f t="shared" si="89"/>
        <v>10</v>
      </c>
      <c r="AB620">
        <f t="shared" si="90"/>
        <v>0</v>
      </c>
      <c r="AC620">
        <f t="shared" si="91"/>
        <v>0</v>
      </c>
      <c r="AD620" s="2">
        <f t="shared" si="92"/>
        <v>60</v>
      </c>
      <c r="AE620" s="2" t="str">
        <f t="shared" si="93"/>
        <v>HT Under 1.5 Goals</v>
      </c>
      <c r="AF620" s="6"/>
      <c r="AG620" s="6" t="str">
        <f t="shared" si="94"/>
        <v>HT Over 0.5 Goals</v>
      </c>
      <c r="AH620" s="6" t="str">
        <f t="shared" si="95"/>
        <v>NO</v>
      </c>
      <c r="AI620" s="6" t="str">
        <f t="shared" si="96"/>
        <v>NO</v>
      </c>
    </row>
    <row r="621" spans="6:35">
      <c r="F621" s="8"/>
      <c r="G621" s="2"/>
      <c r="H621" s="8"/>
      <c r="I621" s="2"/>
      <c r="J621" s="2"/>
      <c r="K621" s="2"/>
      <c r="L621" s="2"/>
      <c r="M621" s="2"/>
      <c r="N621" s="2"/>
      <c r="O621" s="3"/>
      <c r="P621" s="3"/>
      <c r="Q621" s="2"/>
      <c r="R621" s="2"/>
      <c r="S621" s="2"/>
      <c r="T621" s="2"/>
      <c r="U621" s="44"/>
      <c r="V621" s="44"/>
      <c r="W621" s="20"/>
      <c r="X621" s="20">
        <f t="shared" si="87"/>
        <v>1.25</v>
      </c>
      <c r="Y621" s="11"/>
      <c r="Z621" s="2">
        <f t="shared" si="88"/>
        <v>0</v>
      </c>
      <c r="AA621">
        <f t="shared" si="89"/>
        <v>10</v>
      </c>
      <c r="AB621">
        <f t="shared" si="90"/>
        <v>0</v>
      </c>
      <c r="AC621">
        <f t="shared" si="91"/>
        <v>0</v>
      </c>
      <c r="AD621" s="2">
        <f t="shared" si="92"/>
        <v>60</v>
      </c>
      <c r="AE621" s="2" t="str">
        <f t="shared" si="93"/>
        <v>HT Under 1.5 Goals</v>
      </c>
      <c r="AF621" s="6"/>
      <c r="AG621" s="6" t="str">
        <f t="shared" si="94"/>
        <v>HT Over 0.5 Goals</v>
      </c>
      <c r="AH621" s="6" t="str">
        <f t="shared" si="95"/>
        <v>NO</v>
      </c>
      <c r="AI621" s="6" t="str">
        <f t="shared" si="96"/>
        <v>NO</v>
      </c>
    </row>
    <row r="622" spans="6:35">
      <c r="F622" s="8"/>
      <c r="G622" s="2"/>
      <c r="H622" s="8"/>
      <c r="I622" s="2"/>
      <c r="J622" s="2"/>
      <c r="K622" s="2"/>
      <c r="L622" s="2"/>
      <c r="M622" s="2"/>
      <c r="N622" s="2"/>
      <c r="O622" s="3"/>
      <c r="P622" s="3"/>
      <c r="Q622" s="2"/>
      <c r="R622" s="2"/>
      <c r="S622" s="2"/>
      <c r="T622" s="2"/>
      <c r="U622" s="44"/>
      <c r="V622" s="44"/>
      <c r="W622" s="20"/>
      <c r="X622" s="20">
        <f t="shared" si="87"/>
        <v>1.25</v>
      </c>
      <c r="Y622" s="11"/>
      <c r="Z622" s="2">
        <f t="shared" si="88"/>
        <v>0</v>
      </c>
      <c r="AA622">
        <f t="shared" si="89"/>
        <v>10</v>
      </c>
      <c r="AB622">
        <f t="shared" si="90"/>
        <v>0</v>
      </c>
      <c r="AC622">
        <f t="shared" si="91"/>
        <v>0</v>
      </c>
      <c r="AD622" s="2">
        <f t="shared" si="92"/>
        <v>60</v>
      </c>
      <c r="AE622" s="2" t="str">
        <f t="shared" si="93"/>
        <v>HT Under 1.5 Goals</v>
      </c>
      <c r="AF622" s="6"/>
      <c r="AG622" s="6" t="str">
        <f t="shared" si="94"/>
        <v>HT Over 0.5 Goals</v>
      </c>
      <c r="AH622" s="6" t="str">
        <f t="shared" si="95"/>
        <v>NO</v>
      </c>
      <c r="AI622" s="6" t="str">
        <f t="shared" si="96"/>
        <v>NO</v>
      </c>
    </row>
    <row r="623" spans="6:35">
      <c r="F623" s="8"/>
      <c r="G623" s="2"/>
      <c r="H623" s="8"/>
      <c r="I623" s="2"/>
      <c r="J623" s="2"/>
      <c r="K623" s="2"/>
      <c r="L623" s="2"/>
      <c r="M623" s="2"/>
      <c r="N623" s="2"/>
      <c r="O623" s="3"/>
      <c r="P623" s="3"/>
      <c r="Q623" s="2"/>
      <c r="R623" s="2"/>
      <c r="S623" s="2"/>
      <c r="T623" s="2"/>
      <c r="U623" s="44"/>
      <c r="V623" s="44"/>
      <c r="W623" s="20"/>
      <c r="X623" s="20">
        <f t="shared" si="87"/>
        <v>1.25</v>
      </c>
      <c r="Y623" s="11"/>
      <c r="Z623" s="2">
        <f t="shared" si="88"/>
        <v>0</v>
      </c>
      <c r="AA623">
        <f t="shared" si="89"/>
        <v>10</v>
      </c>
      <c r="AB623">
        <f t="shared" si="90"/>
        <v>0</v>
      </c>
      <c r="AC623">
        <f t="shared" si="91"/>
        <v>0</v>
      </c>
      <c r="AD623" s="2">
        <f t="shared" si="92"/>
        <v>60</v>
      </c>
      <c r="AE623" s="2" t="str">
        <f t="shared" si="93"/>
        <v>HT Under 1.5 Goals</v>
      </c>
      <c r="AF623" s="6"/>
      <c r="AG623" s="6" t="str">
        <f t="shared" si="94"/>
        <v>HT Over 0.5 Goals</v>
      </c>
      <c r="AH623" s="6" t="str">
        <f t="shared" si="95"/>
        <v>NO</v>
      </c>
      <c r="AI623" s="6" t="str">
        <f t="shared" si="96"/>
        <v>NO</v>
      </c>
    </row>
    <row r="624" spans="6:35">
      <c r="F624" s="8"/>
      <c r="G624" s="2"/>
      <c r="H624" s="8"/>
      <c r="I624" s="2"/>
      <c r="J624" s="2"/>
      <c r="K624" s="2"/>
      <c r="L624" s="2"/>
      <c r="M624" s="2"/>
      <c r="N624" s="2"/>
      <c r="O624" s="3"/>
      <c r="P624" s="3"/>
      <c r="Q624" s="2"/>
      <c r="R624" s="2"/>
      <c r="S624" s="2"/>
      <c r="T624" s="2"/>
      <c r="U624" s="44"/>
      <c r="V624" s="44"/>
      <c r="W624" s="20"/>
      <c r="X624" s="20">
        <f t="shared" si="87"/>
        <v>1.25</v>
      </c>
      <c r="Y624" s="11"/>
      <c r="Z624" s="2">
        <f t="shared" si="88"/>
        <v>0</v>
      </c>
      <c r="AA624">
        <f t="shared" si="89"/>
        <v>10</v>
      </c>
      <c r="AB624">
        <f t="shared" si="90"/>
        <v>0</v>
      </c>
      <c r="AC624">
        <f t="shared" si="91"/>
        <v>0</v>
      </c>
      <c r="AD624" s="2">
        <f t="shared" si="92"/>
        <v>60</v>
      </c>
      <c r="AE624" s="2" t="str">
        <f t="shared" si="93"/>
        <v>HT Under 1.5 Goals</v>
      </c>
      <c r="AF624" s="6"/>
      <c r="AG624" s="6" t="str">
        <f t="shared" si="94"/>
        <v>HT Over 0.5 Goals</v>
      </c>
      <c r="AH624" s="6" t="str">
        <f t="shared" si="95"/>
        <v>NO</v>
      </c>
      <c r="AI624" s="6" t="str">
        <f t="shared" si="96"/>
        <v>NO</v>
      </c>
    </row>
    <row r="625" spans="6:35">
      <c r="F625" s="8"/>
      <c r="G625" s="2"/>
      <c r="H625" s="8"/>
      <c r="I625" s="2"/>
      <c r="J625" s="2"/>
      <c r="K625" s="2"/>
      <c r="L625" s="2"/>
      <c r="M625" s="2"/>
      <c r="N625" s="2"/>
      <c r="O625" s="3"/>
      <c r="P625" s="3"/>
      <c r="Q625" s="2"/>
      <c r="R625" s="2"/>
      <c r="S625" s="2"/>
      <c r="T625" s="2"/>
      <c r="U625" s="44"/>
      <c r="V625" s="44"/>
      <c r="W625" s="20"/>
      <c r="X625" s="20">
        <f t="shared" si="87"/>
        <v>1.25</v>
      </c>
      <c r="Y625" s="11"/>
      <c r="Z625" s="2">
        <f t="shared" si="88"/>
        <v>0</v>
      </c>
      <c r="AA625">
        <f t="shared" si="89"/>
        <v>10</v>
      </c>
      <c r="AB625">
        <f t="shared" si="90"/>
        <v>0</v>
      </c>
      <c r="AC625">
        <f t="shared" si="91"/>
        <v>0</v>
      </c>
      <c r="AD625" s="2">
        <f t="shared" si="92"/>
        <v>60</v>
      </c>
      <c r="AE625" s="2" t="str">
        <f t="shared" si="93"/>
        <v>HT Under 1.5 Goals</v>
      </c>
      <c r="AF625" s="6"/>
      <c r="AG625" s="6" t="str">
        <f t="shared" si="94"/>
        <v>HT Over 0.5 Goals</v>
      </c>
      <c r="AH625" s="6" t="str">
        <f t="shared" si="95"/>
        <v>NO</v>
      </c>
      <c r="AI625" s="6" t="str">
        <f t="shared" si="96"/>
        <v>NO</v>
      </c>
    </row>
    <row r="626" spans="6:35">
      <c r="F626" s="8"/>
      <c r="G626" s="2"/>
      <c r="H626" s="8"/>
      <c r="I626" s="2"/>
      <c r="J626" s="2"/>
      <c r="K626" s="2"/>
      <c r="L626" s="2"/>
      <c r="M626" s="2"/>
      <c r="N626" s="2"/>
      <c r="O626" s="3"/>
      <c r="P626" s="3"/>
      <c r="Q626" s="2"/>
      <c r="R626" s="2"/>
      <c r="S626" s="2"/>
      <c r="T626" s="2"/>
      <c r="U626" s="44"/>
      <c r="V626" s="44"/>
      <c r="W626" s="20"/>
      <c r="X626" s="20">
        <f t="shared" si="87"/>
        <v>1.25</v>
      </c>
      <c r="Y626" s="11"/>
      <c r="Z626" s="2">
        <f t="shared" si="88"/>
        <v>0</v>
      </c>
      <c r="AA626">
        <f t="shared" si="89"/>
        <v>10</v>
      </c>
      <c r="AB626">
        <f t="shared" si="90"/>
        <v>0</v>
      </c>
      <c r="AC626">
        <f t="shared" si="91"/>
        <v>0</v>
      </c>
      <c r="AD626" s="2">
        <f t="shared" si="92"/>
        <v>60</v>
      </c>
      <c r="AE626" s="2" t="str">
        <f t="shared" si="93"/>
        <v>HT Under 1.5 Goals</v>
      </c>
      <c r="AF626" s="6"/>
      <c r="AG626" s="6" t="str">
        <f t="shared" si="94"/>
        <v>HT Over 0.5 Goals</v>
      </c>
      <c r="AH626" s="6" t="str">
        <f t="shared" si="95"/>
        <v>NO</v>
      </c>
      <c r="AI626" s="6" t="str">
        <f t="shared" si="96"/>
        <v>NO</v>
      </c>
    </row>
    <row r="627" spans="6:35">
      <c r="F627" s="8"/>
      <c r="G627" s="2"/>
      <c r="H627" s="8"/>
      <c r="I627" s="2"/>
      <c r="J627" s="2"/>
      <c r="K627" s="2"/>
      <c r="L627" s="2"/>
      <c r="M627" s="2"/>
      <c r="N627" s="2"/>
      <c r="O627" s="3"/>
      <c r="P627" s="3"/>
      <c r="Q627" s="2"/>
      <c r="R627" s="2"/>
      <c r="S627" s="2"/>
      <c r="T627" s="2"/>
      <c r="U627" s="44"/>
      <c r="V627" s="44"/>
      <c r="W627" s="20"/>
      <c r="X627" s="20">
        <f t="shared" si="87"/>
        <v>1.25</v>
      </c>
      <c r="Y627" s="11"/>
      <c r="Z627" s="2">
        <f t="shared" si="88"/>
        <v>0</v>
      </c>
      <c r="AA627">
        <f t="shared" si="89"/>
        <v>10</v>
      </c>
      <c r="AB627">
        <f t="shared" si="90"/>
        <v>0</v>
      </c>
      <c r="AC627">
        <f t="shared" si="91"/>
        <v>0</v>
      </c>
      <c r="AD627" s="2">
        <f t="shared" si="92"/>
        <v>60</v>
      </c>
      <c r="AE627" s="2" t="str">
        <f t="shared" si="93"/>
        <v>HT Under 1.5 Goals</v>
      </c>
      <c r="AF627" s="6"/>
      <c r="AG627" s="6" t="str">
        <f t="shared" si="94"/>
        <v>HT Over 0.5 Goals</v>
      </c>
      <c r="AH627" s="6" t="str">
        <f t="shared" si="95"/>
        <v>NO</v>
      </c>
      <c r="AI627" s="6" t="str">
        <f t="shared" si="96"/>
        <v>NO</v>
      </c>
    </row>
    <row r="628" spans="6:35">
      <c r="F628" s="8"/>
      <c r="G628" s="2"/>
      <c r="H628" s="8"/>
      <c r="I628" s="2"/>
      <c r="J628" s="2"/>
      <c r="K628" s="2"/>
      <c r="L628" s="2"/>
      <c r="M628" s="2"/>
      <c r="N628" s="2"/>
      <c r="O628" s="3"/>
      <c r="P628" s="3"/>
      <c r="Q628" s="2"/>
      <c r="R628" s="2"/>
      <c r="S628" s="2"/>
      <c r="T628" s="2"/>
      <c r="U628" s="44"/>
      <c r="V628" s="44"/>
      <c r="W628" s="20"/>
      <c r="X628" s="20">
        <f t="shared" si="87"/>
        <v>1.25</v>
      </c>
      <c r="Y628" s="11"/>
      <c r="Z628" s="2">
        <f t="shared" si="88"/>
        <v>0</v>
      </c>
      <c r="AA628">
        <f t="shared" si="89"/>
        <v>10</v>
      </c>
      <c r="AB628">
        <f t="shared" si="90"/>
        <v>0</v>
      </c>
      <c r="AC628">
        <f t="shared" si="91"/>
        <v>0</v>
      </c>
      <c r="AD628" s="2">
        <f t="shared" si="92"/>
        <v>60</v>
      </c>
      <c r="AE628" s="2" t="str">
        <f t="shared" si="93"/>
        <v>HT Under 1.5 Goals</v>
      </c>
      <c r="AF628" s="6"/>
      <c r="AG628" s="6" t="str">
        <f t="shared" si="94"/>
        <v>HT Over 0.5 Goals</v>
      </c>
      <c r="AH628" s="6" t="str">
        <f t="shared" si="95"/>
        <v>NO</v>
      </c>
      <c r="AI628" s="6" t="str">
        <f t="shared" si="96"/>
        <v>NO</v>
      </c>
    </row>
    <row r="629" spans="6:35">
      <c r="F629" s="8"/>
      <c r="G629" s="2"/>
      <c r="H629" s="8"/>
      <c r="I629" s="2"/>
      <c r="J629" s="2"/>
      <c r="K629" s="2"/>
      <c r="L629" s="2"/>
      <c r="M629" s="2"/>
      <c r="N629" s="2"/>
      <c r="O629" s="3"/>
      <c r="P629" s="3"/>
      <c r="Q629" s="2"/>
      <c r="R629" s="2"/>
      <c r="S629" s="2"/>
      <c r="T629" s="2"/>
      <c r="U629" s="44"/>
      <c r="V629" s="44"/>
      <c r="W629" s="20"/>
      <c r="X629" s="20">
        <f t="shared" si="87"/>
        <v>1.25</v>
      </c>
      <c r="Y629" s="11"/>
      <c r="Z629" s="2">
        <f t="shared" si="88"/>
        <v>0</v>
      </c>
      <c r="AA629">
        <f t="shared" si="89"/>
        <v>10</v>
      </c>
      <c r="AB629">
        <f t="shared" si="90"/>
        <v>0</v>
      </c>
      <c r="AC629">
        <f t="shared" si="91"/>
        <v>0</v>
      </c>
      <c r="AD629" s="2">
        <f t="shared" si="92"/>
        <v>60</v>
      </c>
      <c r="AE629" s="2" t="str">
        <f t="shared" si="93"/>
        <v>HT Under 1.5 Goals</v>
      </c>
      <c r="AF629" s="6"/>
      <c r="AG629" s="6" t="str">
        <f t="shared" si="94"/>
        <v>HT Over 0.5 Goals</v>
      </c>
      <c r="AH629" s="6" t="str">
        <f t="shared" si="95"/>
        <v>NO</v>
      </c>
      <c r="AI629" s="6" t="str">
        <f t="shared" si="96"/>
        <v>NO</v>
      </c>
    </row>
    <row r="630" spans="6:35">
      <c r="F630" s="8"/>
      <c r="G630" s="2"/>
      <c r="H630" s="8"/>
      <c r="I630" s="2"/>
      <c r="J630" s="2"/>
      <c r="K630" s="2"/>
      <c r="L630" s="2"/>
      <c r="M630" s="2"/>
      <c r="N630" s="2"/>
      <c r="O630" s="3"/>
      <c r="P630" s="3"/>
      <c r="Q630" s="2"/>
      <c r="R630" s="2"/>
      <c r="S630" s="2"/>
      <c r="T630" s="2"/>
      <c r="U630" s="44"/>
      <c r="V630" s="44"/>
      <c r="W630" s="20"/>
      <c r="X630" s="20">
        <f t="shared" si="87"/>
        <v>1.25</v>
      </c>
      <c r="Y630" s="11"/>
      <c r="Z630" s="2">
        <f t="shared" si="88"/>
        <v>0</v>
      </c>
      <c r="AA630">
        <f t="shared" si="89"/>
        <v>10</v>
      </c>
      <c r="AB630">
        <f t="shared" si="90"/>
        <v>0</v>
      </c>
      <c r="AC630">
        <f t="shared" si="91"/>
        <v>0</v>
      </c>
      <c r="AD630" s="2">
        <f t="shared" si="92"/>
        <v>60</v>
      </c>
      <c r="AE630" s="2" t="str">
        <f t="shared" si="93"/>
        <v>HT Under 1.5 Goals</v>
      </c>
      <c r="AF630" s="6"/>
      <c r="AG630" s="6" t="str">
        <f t="shared" si="94"/>
        <v>HT Over 0.5 Goals</v>
      </c>
      <c r="AH630" s="6" t="str">
        <f t="shared" si="95"/>
        <v>NO</v>
      </c>
      <c r="AI630" s="6" t="str">
        <f t="shared" si="96"/>
        <v>NO</v>
      </c>
    </row>
    <row r="631" spans="6:35">
      <c r="F631" s="8"/>
      <c r="G631" s="2"/>
      <c r="H631" s="8"/>
      <c r="I631" s="2"/>
      <c r="J631" s="2"/>
      <c r="K631" s="2"/>
      <c r="L631" s="2"/>
      <c r="M631" s="2"/>
      <c r="N631" s="2"/>
      <c r="O631" s="3"/>
      <c r="P631" s="3"/>
      <c r="Q631" s="2"/>
      <c r="R631" s="2"/>
      <c r="S631" s="2"/>
      <c r="T631" s="2"/>
      <c r="U631" s="44"/>
      <c r="V631" s="44"/>
      <c r="W631" s="20"/>
      <c r="X631" s="20">
        <f t="shared" si="87"/>
        <v>1.25</v>
      </c>
      <c r="Y631" s="11"/>
      <c r="Z631" s="2">
        <f t="shared" si="88"/>
        <v>0</v>
      </c>
      <c r="AA631">
        <f t="shared" si="89"/>
        <v>10</v>
      </c>
      <c r="AB631">
        <f t="shared" si="90"/>
        <v>0</v>
      </c>
      <c r="AC631">
        <f t="shared" si="91"/>
        <v>0</v>
      </c>
      <c r="AD631" s="2">
        <f t="shared" si="92"/>
        <v>60</v>
      </c>
      <c r="AE631" s="2" t="str">
        <f t="shared" si="93"/>
        <v>HT Under 1.5 Goals</v>
      </c>
      <c r="AF631" s="6"/>
      <c r="AG631" s="6" t="str">
        <f t="shared" si="94"/>
        <v>HT Over 0.5 Goals</v>
      </c>
      <c r="AH631" s="6" t="str">
        <f t="shared" si="95"/>
        <v>NO</v>
      </c>
      <c r="AI631" s="6" t="str">
        <f t="shared" si="96"/>
        <v>NO</v>
      </c>
    </row>
    <row r="632" spans="6:35">
      <c r="F632" s="8"/>
      <c r="G632" s="2"/>
      <c r="H632" s="8"/>
      <c r="I632" s="2"/>
      <c r="J632" s="2"/>
      <c r="K632" s="2"/>
      <c r="L632" s="2"/>
      <c r="M632" s="2"/>
      <c r="N632" s="2"/>
      <c r="O632" s="3"/>
      <c r="P632" s="3"/>
      <c r="Q632" s="2"/>
      <c r="R632" s="2"/>
      <c r="S632" s="2"/>
      <c r="T632" s="2"/>
      <c r="U632" s="44"/>
      <c r="V632" s="44"/>
      <c r="W632" s="20"/>
      <c r="X632" s="20">
        <f t="shared" si="87"/>
        <v>1.25</v>
      </c>
      <c r="Y632" s="11"/>
      <c r="Z632" s="2">
        <f t="shared" si="88"/>
        <v>0</v>
      </c>
      <c r="AA632">
        <f t="shared" si="89"/>
        <v>10</v>
      </c>
      <c r="AB632">
        <f t="shared" si="90"/>
        <v>0</v>
      </c>
      <c r="AC632">
        <f t="shared" si="91"/>
        <v>0</v>
      </c>
      <c r="AD632" s="2">
        <f t="shared" si="92"/>
        <v>60</v>
      </c>
      <c r="AE632" s="2" t="str">
        <f t="shared" si="93"/>
        <v>HT Under 1.5 Goals</v>
      </c>
      <c r="AF632" s="6"/>
      <c r="AG632" s="6" t="str">
        <f t="shared" si="94"/>
        <v>HT Over 0.5 Goals</v>
      </c>
      <c r="AH632" s="6" t="str">
        <f t="shared" si="95"/>
        <v>NO</v>
      </c>
      <c r="AI632" s="6" t="str">
        <f t="shared" si="96"/>
        <v>NO</v>
      </c>
    </row>
    <row r="633" spans="6:35">
      <c r="F633" s="8"/>
      <c r="G633" s="2"/>
      <c r="H633" s="8"/>
      <c r="I633" s="2"/>
      <c r="J633" s="2"/>
      <c r="K633" s="2"/>
      <c r="L633" s="2"/>
      <c r="M633" s="2"/>
      <c r="N633" s="2"/>
      <c r="O633" s="3"/>
      <c r="P633" s="3"/>
      <c r="Q633" s="2"/>
      <c r="R633" s="2"/>
      <c r="S633" s="2"/>
      <c r="T633" s="2"/>
      <c r="U633" s="44"/>
      <c r="V633" s="44"/>
      <c r="W633" s="20"/>
      <c r="X633" s="20">
        <f t="shared" si="87"/>
        <v>1.25</v>
      </c>
      <c r="Y633" s="11"/>
      <c r="Z633" s="2">
        <f t="shared" si="88"/>
        <v>0</v>
      </c>
      <c r="AA633">
        <f t="shared" si="89"/>
        <v>10</v>
      </c>
      <c r="AB633">
        <f t="shared" si="90"/>
        <v>0</v>
      </c>
      <c r="AC633">
        <f t="shared" si="91"/>
        <v>0</v>
      </c>
      <c r="AD633" s="2">
        <f t="shared" si="92"/>
        <v>60</v>
      </c>
      <c r="AE633" s="2" t="str">
        <f t="shared" si="93"/>
        <v>HT Under 1.5 Goals</v>
      </c>
      <c r="AF633" s="6"/>
      <c r="AG633" s="6" t="str">
        <f t="shared" si="94"/>
        <v>HT Over 0.5 Goals</v>
      </c>
      <c r="AH633" s="6" t="str">
        <f t="shared" si="95"/>
        <v>NO</v>
      </c>
      <c r="AI633" s="6" t="str">
        <f t="shared" si="96"/>
        <v>NO</v>
      </c>
    </row>
    <row r="634" spans="6:35">
      <c r="F634" s="8"/>
      <c r="G634" s="2"/>
      <c r="H634" s="8"/>
      <c r="I634" s="2"/>
      <c r="J634" s="2"/>
      <c r="K634" s="2"/>
      <c r="L634" s="2"/>
      <c r="M634" s="2"/>
      <c r="N634" s="2"/>
      <c r="O634" s="3"/>
      <c r="P634" s="3"/>
      <c r="Q634" s="2"/>
      <c r="R634" s="2"/>
      <c r="S634" s="2"/>
      <c r="T634" s="2"/>
      <c r="U634" s="44"/>
      <c r="V634" s="44"/>
      <c r="W634" s="20"/>
      <c r="X634" s="20">
        <f t="shared" si="87"/>
        <v>1.25</v>
      </c>
      <c r="Y634" s="11"/>
      <c r="Z634" s="2">
        <f t="shared" si="88"/>
        <v>0</v>
      </c>
      <c r="AA634">
        <f t="shared" si="89"/>
        <v>10</v>
      </c>
      <c r="AB634">
        <f t="shared" si="90"/>
        <v>0</v>
      </c>
      <c r="AC634">
        <f t="shared" si="91"/>
        <v>0</v>
      </c>
      <c r="AD634" s="2">
        <f t="shared" si="92"/>
        <v>60</v>
      </c>
      <c r="AE634" s="2" t="str">
        <f t="shared" si="93"/>
        <v>HT Under 1.5 Goals</v>
      </c>
      <c r="AF634" s="6"/>
      <c r="AG634" s="6" t="str">
        <f t="shared" si="94"/>
        <v>HT Over 0.5 Goals</v>
      </c>
      <c r="AH634" s="6" t="str">
        <f t="shared" si="95"/>
        <v>NO</v>
      </c>
      <c r="AI634" s="6" t="str">
        <f t="shared" si="96"/>
        <v>NO</v>
      </c>
    </row>
    <row r="635" spans="6:35">
      <c r="F635" s="8"/>
      <c r="G635" s="2"/>
      <c r="H635" s="8"/>
      <c r="I635" s="2"/>
      <c r="J635" s="2"/>
      <c r="K635" s="2"/>
      <c r="L635" s="2"/>
      <c r="M635" s="2"/>
      <c r="N635" s="2"/>
      <c r="O635" s="3"/>
      <c r="P635" s="3"/>
      <c r="Q635" s="2"/>
      <c r="R635" s="2"/>
      <c r="S635" s="2"/>
      <c r="T635" s="2"/>
      <c r="U635" s="44"/>
      <c r="V635" s="44"/>
      <c r="W635" s="20"/>
      <c r="X635" s="20">
        <f t="shared" si="87"/>
        <v>1.25</v>
      </c>
      <c r="Y635" s="11"/>
      <c r="Z635" s="2">
        <f t="shared" si="88"/>
        <v>0</v>
      </c>
      <c r="AA635">
        <f t="shared" si="89"/>
        <v>10</v>
      </c>
      <c r="AB635">
        <f t="shared" si="90"/>
        <v>0</v>
      </c>
      <c r="AC635">
        <f t="shared" si="91"/>
        <v>0</v>
      </c>
      <c r="AD635" s="2">
        <f t="shared" si="92"/>
        <v>60</v>
      </c>
      <c r="AE635" s="2" t="str">
        <f t="shared" si="93"/>
        <v>HT Under 1.5 Goals</v>
      </c>
      <c r="AF635" s="6"/>
      <c r="AG635" s="6" t="str">
        <f t="shared" si="94"/>
        <v>HT Over 0.5 Goals</v>
      </c>
      <c r="AH635" s="6" t="str">
        <f t="shared" si="95"/>
        <v>NO</v>
      </c>
      <c r="AI635" s="6" t="str">
        <f t="shared" si="96"/>
        <v>NO</v>
      </c>
    </row>
    <row r="636" spans="6:35">
      <c r="F636" s="8"/>
      <c r="G636" s="2"/>
      <c r="H636" s="8"/>
      <c r="I636" s="2"/>
      <c r="J636" s="2"/>
      <c r="K636" s="2"/>
      <c r="L636" s="2"/>
      <c r="M636" s="2"/>
      <c r="N636" s="2"/>
      <c r="O636" s="3"/>
      <c r="P636" s="3"/>
      <c r="Q636" s="2"/>
      <c r="R636" s="2"/>
      <c r="S636" s="2"/>
      <c r="T636" s="2"/>
      <c r="U636" s="44"/>
      <c r="V636" s="44"/>
      <c r="W636" s="20"/>
      <c r="X636" s="20">
        <f t="shared" si="87"/>
        <v>1.25</v>
      </c>
      <c r="Y636" s="11"/>
      <c r="Z636" s="2">
        <f t="shared" si="88"/>
        <v>0</v>
      </c>
      <c r="AA636">
        <f t="shared" si="89"/>
        <v>10</v>
      </c>
      <c r="AB636">
        <f t="shared" si="90"/>
        <v>0</v>
      </c>
      <c r="AC636">
        <f t="shared" si="91"/>
        <v>0</v>
      </c>
      <c r="AD636" s="2">
        <f t="shared" si="92"/>
        <v>60</v>
      </c>
      <c r="AE636" s="2" t="str">
        <f t="shared" si="93"/>
        <v>HT Under 1.5 Goals</v>
      </c>
      <c r="AF636" s="6"/>
      <c r="AG636" s="6" t="str">
        <f t="shared" si="94"/>
        <v>HT Over 0.5 Goals</v>
      </c>
      <c r="AH636" s="6" t="str">
        <f t="shared" si="95"/>
        <v>NO</v>
      </c>
      <c r="AI636" s="6" t="str">
        <f t="shared" si="96"/>
        <v>NO</v>
      </c>
    </row>
    <row r="637" spans="6:35">
      <c r="F637" s="8"/>
      <c r="G637" s="2"/>
      <c r="H637" s="8"/>
      <c r="I637" s="2"/>
      <c r="J637" s="2"/>
      <c r="K637" s="2"/>
      <c r="L637" s="2"/>
      <c r="M637" s="2"/>
      <c r="N637" s="2"/>
      <c r="O637" s="3"/>
      <c r="P637" s="3"/>
      <c r="Q637" s="2"/>
      <c r="R637" s="2"/>
      <c r="S637" s="2"/>
      <c r="T637" s="2"/>
      <c r="U637" s="44"/>
      <c r="V637" s="44"/>
      <c r="W637" s="20"/>
      <c r="X637" s="20">
        <f t="shared" si="87"/>
        <v>1.25</v>
      </c>
      <c r="Y637" s="11"/>
      <c r="Z637" s="2">
        <f t="shared" si="88"/>
        <v>0</v>
      </c>
      <c r="AA637">
        <f t="shared" si="89"/>
        <v>10</v>
      </c>
      <c r="AB637">
        <f t="shared" si="90"/>
        <v>0</v>
      </c>
      <c r="AC637">
        <f t="shared" si="91"/>
        <v>0</v>
      </c>
      <c r="AD637" s="2">
        <f t="shared" si="92"/>
        <v>60</v>
      </c>
      <c r="AE637" s="2" t="str">
        <f t="shared" si="93"/>
        <v>HT Under 1.5 Goals</v>
      </c>
      <c r="AF637" s="6"/>
      <c r="AG637" s="6" t="str">
        <f t="shared" si="94"/>
        <v>HT Over 0.5 Goals</v>
      </c>
      <c r="AH637" s="6" t="str">
        <f t="shared" si="95"/>
        <v>NO</v>
      </c>
      <c r="AI637" s="6" t="str">
        <f t="shared" si="96"/>
        <v>NO</v>
      </c>
    </row>
    <row r="638" spans="6:35">
      <c r="F638" s="8"/>
      <c r="G638" s="2"/>
      <c r="H638" s="8"/>
      <c r="I638" s="2"/>
      <c r="J638" s="2"/>
      <c r="K638" s="2"/>
      <c r="L638" s="2"/>
      <c r="M638" s="2"/>
      <c r="N638" s="2"/>
      <c r="O638" s="3"/>
      <c r="P638" s="3"/>
      <c r="Q638" s="2"/>
      <c r="R638" s="2"/>
      <c r="S638" s="2"/>
      <c r="T638" s="2"/>
      <c r="U638" s="44"/>
      <c r="V638" s="44"/>
      <c r="W638" s="20"/>
      <c r="X638" s="20">
        <f t="shared" si="87"/>
        <v>1.25</v>
      </c>
      <c r="Y638" s="11"/>
      <c r="Z638" s="2">
        <f t="shared" si="88"/>
        <v>0</v>
      </c>
      <c r="AA638">
        <f t="shared" si="89"/>
        <v>10</v>
      </c>
      <c r="AB638">
        <f t="shared" si="90"/>
        <v>0</v>
      </c>
      <c r="AC638">
        <f t="shared" si="91"/>
        <v>0</v>
      </c>
      <c r="AD638" s="2">
        <f t="shared" si="92"/>
        <v>60</v>
      </c>
      <c r="AE638" s="2" t="str">
        <f t="shared" si="93"/>
        <v>HT Under 1.5 Goals</v>
      </c>
      <c r="AF638" s="6"/>
      <c r="AG638" s="6" t="str">
        <f t="shared" si="94"/>
        <v>HT Over 0.5 Goals</v>
      </c>
      <c r="AH638" s="6" t="str">
        <f t="shared" si="95"/>
        <v>NO</v>
      </c>
      <c r="AI638" s="6" t="str">
        <f t="shared" si="96"/>
        <v>NO</v>
      </c>
    </row>
    <row r="639" spans="6:35">
      <c r="F639" s="8"/>
      <c r="G639" s="2"/>
      <c r="H639" s="8"/>
      <c r="I639" s="2"/>
      <c r="J639" s="2"/>
      <c r="K639" s="2"/>
      <c r="L639" s="2"/>
      <c r="M639" s="2"/>
      <c r="N639" s="2"/>
      <c r="O639" s="3"/>
      <c r="P639" s="3"/>
      <c r="Q639" s="2"/>
      <c r="R639" s="2"/>
      <c r="S639" s="2"/>
      <c r="T639" s="2"/>
      <c r="U639" s="44"/>
      <c r="V639" s="44"/>
      <c r="W639" s="20"/>
      <c r="X639" s="20">
        <f t="shared" si="87"/>
        <v>1.25</v>
      </c>
      <c r="Y639" s="11"/>
      <c r="Z639" s="2">
        <f t="shared" si="88"/>
        <v>0</v>
      </c>
      <c r="AA639">
        <f t="shared" si="89"/>
        <v>10</v>
      </c>
      <c r="AB639">
        <f t="shared" si="90"/>
        <v>0</v>
      </c>
      <c r="AC639">
        <f t="shared" si="91"/>
        <v>0</v>
      </c>
      <c r="AD639" s="2">
        <f t="shared" si="92"/>
        <v>60</v>
      </c>
      <c r="AE639" s="2" t="str">
        <f t="shared" si="93"/>
        <v>HT Under 1.5 Goals</v>
      </c>
      <c r="AF639" s="6"/>
      <c r="AG639" s="6" t="str">
        <f t="shared" si="94"/>
        <v>HT Over 0.5 Goals</v>
      </c>
      <c r="AH639" s="6" t="str">
        <f t="shared" si="95"/>
        <v>NO</v>
      </c>
      <c r="AI639" s="6" t="str">
        <f t="shared" si="96"/>
        <v>NO</v>
      </c>
    </row>
    <row r="640" spans="6:35">
      <c r="F640" s="8"/>
      <c r="G640" s="2"/>
      <c r="H640" s="8"/>
      <c r="I640" s="2"/>
      <c r="J640" s="2"/>
      <c r="K640" s="2"/>
      <c r="L640" s="2"/>
      <c r="M640" s="2"/>
      <c r="N640" s="2"/>
      <c r="O640" s="3"/>
      <c r="P640" s="3"/>
      <c r="Q640" s="2"/>
      <c r="R640" s="2"/>
      <c r="S640" s="2"/>
      <c r="T640" s="2"/>
      <c r="U640" s="44"/>
      <c r="V640" s="44"/>
      <c r="W640" s="20"/>
      <c r="X640" s="20">
        <f t="shared" si="87"/>
        <v>1.25</v>
      </c>
      <c r="Y640" s="11"/>
      <c r="Z640" s="2">
        <f t="shared" si="88"/>
        <v>0</v>
      </c>
      <c r="AA640">
        <f t="shared" si="89"/>
        <v>10</v>
      </c>
      <c r="AB640">
        <f t="shared" si="90"/>
        <v>0</v>
      </c>
      <c r="AC640">
        <f t="shared" si="91"/>
        <v>0</v>
      </c>
      <c r="AD640" s="2">
        <f t="shared" si="92"/>
        <v>60</v>
      </c>
      <c r="AE640" s="2" t="str">
        <f t="shared" si="93"/>
        <v>HT Under 1.5 Goals</v>
      </c>
      <c r="AF640" s="6"/>
      <c r="AG640" s="6" t="str">
        <f t="shared" si="94"/>
        <v>HT Over 0.5 Goals</v>
      </c>
      <c r="AH640" s="6" t="str">
        <f t="shared" si="95"/>
        <v>NO</v>
      </c>
      <c r="AI640" s="6" t="str">
        <f t="shared" si="96"/>
        <v>NO</v>
      </c>
    </row>
    <row r="641" spans="6:35">
      <c r="F641" s="8"/>
      <c r="G641" s="2"/>
      <c r="H641" s="8"/>
      <c r="I641" s="2"/>
      <c r="J641" s="2"/>
      <c r="K641" s="2"/>
      <c r="L641" s="2"/>
      <c r="M641" s="2"/>
      <c r="N641" s="2"/>
      <c r="O641" s="3"/>
      <c r="P641" s="3"/>
      <c r="Q641" s="2"/>
      <c r="R641" s="2"/>
      <c r="S641" s="2"/>
      <c r="T641" s="2"/>
      <c r="U641" s="44"/>
      <c r="V641" s="44"/>
      <c r="W641" s="20"/>
      <c r="X641" s="20">
        <f t="shared" si="87"/>
        <v>1.25</v>
      </c>
      <c r="Y641" s="11"/>
      <c r="Z641" s="2">
        <f t="shared" si="88"/>
        <v>0</v>
      </c>
      <c r="AA641">
        <f t="shared" si="89"/>
        <v>10</v>
      </c>
      <c r="AB641">
        <f t="shared" si="90"/>
        <v>0</v>
      </c>
      <c r="AC641">
        <f t="shared" si="91"/>
        <v>0</v>
      </c>
      <c r="AD641" s="2">
        <f t="shared" si="92"/>
        <v>60</v>
      </c>
      <c r="AE641" s="2" t="str">
        <f t="shared" si="93"/>
        <v>HT Under 1.5 Goals</v>
      </c>
      <c r="AF641" s="6"/>
      <c r="AG641" s="6" t="str">
        <f t="shared" si="94"/>
        <v>HT Over 0.5 Goals</v>
      </c>
      <c r="AH641" s="6" t="str">
        <f t="shared" si="95"/>
        <v>NO</v>
      </c>
      <c r="AI641" s="6" t="str">
        <f t="shared" si="96"/>
        <v>NO</v>
      </c>
    </row>
    <row r="642" spans="6:35">
      <c r="F642" s="8"/>
      <c r="G642" s="2"/>
      <c r="H642" s="8"/>
      <c r="I642" s="2"/>
      <c r="J642" s="2"/>
      <c r="K642" s="2"/>
      <c r="L642" s="2"/>
      <c r="M642" s="2"/>
      <c r="N642" s="2"/>
      <c r="O642" s="3"/>
      <c r="P642" s="3"/>
      <c r="Q642" s="2"/>
      <c r="R642" s="2"/>
      <c r="S642" s="2"/>
      <c r="T642" s="2"/>
      <c r="U642" s="44"/>
      <c r="V642" s="44"/>
      <c r="W642" s="20"/>
      <c r="X642" s="20">
        <f t="shared" si="87"/>
        <v>1.25</v>
      </c>
      <c r="Y642" s="11"/>
      <c r="Z642" s="2">
        <f t="shared" si="88"/>
        <v>0</v>
      </c>
      <c r="AA642">
        <f t="shared" si="89"/>
        <v>10</v>
      </c>
      <c r="AB642">
        <f t="shared" si="90"/>
        <v>0</v>
      </c>
      <c r="AC642">
        <f t="shared" si="91"/>
        <v>0</v>
      </c>
      <c r="AD642" s="2">
        <f t="shared" si="92"/>
        <v>60</v>
      </c>
      <c r="AE642" s="2" t="str">
        <f t="shared" si="93"/>
        <v>HT Under 1.5 Goals</v>
      </c>
      <c r="AF642" s="6"/>
      <c r="AG642" s="6" t="str">
        <f t="shared" si="94"/>
        <v>HT Over 0.5 Goals</v>
      </c>
      <c r="AH642" s="6" t="str">
        <f t="shared" si="95"/>
        <v>NO</v>
      </c>
      <c r="AI642" s="6" t="str">
        <f t="shared" si="96"/>
        <v>NO</v>
      </c>
    </row>
    <row r="643" spans="6:35">
      <c r="F643" s="8"/>
      <c r="G643" s="2"/>
      <c r="H643" s="8"/>
      <c r="I643" s="2"/>
      <c r="J643" s="2"/>
      <c r="K643" s="2"/>
      <c r="L643" s="2"/>
      <c r="M643" s="2"/>
      <c r="N643" s="2"/>
      <c r="O643" s="3"/>
      <c r="P643" s="3"/>
      <c r="Q643" s="2"/>
      <c r="R643" s="2"/>
      <c r="S643" s="2"/>
      <c r="T643" s="2"/>
      <c r="U643" s="44"/>
      <c r="V643" s="44"/>
      <c r="W643" s="20"/>
      <c r="X643" s="20">
        <f t="shared" si="87"/>
        <v>1.25</v>
      </c>
      <c r="Y643" s="11"/>
      <c r="Z643" s="2">
        <f t="shared" si="88"/>
        <v>0</v>
      </c>
      <c r="AA643">
        <f t="shared" si="89"/>
        <v>10</v>
      </c>
      <c r="AB643">
        <f t="shared" si="90"/>
        <v>0</v>
      </c>
      <c r="AC643">
        <f t="shared" si="91"/>
        <v>0</v>
      </c>
      <c r="AD643" s="2">
        <f t="shared" si="92"/>
        <v>60</v>
      </c>
      <c r="AE643" s="2" t="str">
        <f t="shared" si="93"/>
        <v>HT Under 1.5 Goals</v>
      </c>
      <c r="AF643" s="6"/>
      <c r="AG643" s="6" t="str">
        <f t="shared" si="94"/>
        <v>HT Over 0.5 Goals</v>
      </c>
      <c r="AH643" s="6" t="str">
        <f t="shared" si="95"/>
        <v>NO</v>
      </c>
      <c r="AI643" s="6" t="str">
        <f t="shared" si="96"/>
        <v>NO</v>
      </c>
    </row>
    <row r="644" spans="6:35">
      <c r="F644" s="8"/>
      <c r="G644" s="2"/>
      <c r="H644" s="8"/>
      <c r="I644" s="2"/>
      <c r="J644" s="2"/>
      <c r="K644" s="2"/>
      <c r="L644" s="2"/>
      <c r="M644" s="2"/>
      <c r="N644" s="2"/>
      <c r="O644" s="3"/>
      <c r="P644" s="3"/>
      <c r="Q644" s="2"/>
      <c r="R644" s="2"/>
      <c r="S644" s="2"/>
      <c r="T644" s="2"/>
      <c r="U644" s="44"/>
      <c r="V644" s="44"/>
      <c r="W644" s="20"/>
      <c r="X644" s="20">
        <f t="shared" ref="X644:X707" si="97">IF(W644=1.5,1.3,IF(W644=1.55,1.3,IF(W644=1.6,1.3,IF(W644=1.65,1.35,IF(W644=1.7,1.35,IF(W644=1.75,1.4,IF(W644=1.8,1.45,IF(W644=1.8,1.5,IF(W644=1.85,1.5,IF(W644=1.9,1.55,IF(W644=1.95,1.6,IF(W644=2,1.6,IF(W644&lt;1.5,1.25,1.65)))))))))))))</f>
        <v>1.25</v>
      </c>
      <c r="Y644" s="11"/>
      <c r="Z644" s="2">
        <f t="shared" ref="Z644:Z707" si="98">IF(J644&gt;52,10,0)</f>
        <v>0</v>
      </c>
      <c r="AA644">
        <f t="shared" ref="AA644:AA707" si="99">IF(N644&gt;15,0,IF(N644&lt;8,10,5))</f>
        <v>10</v>
      </c>
      <c r="AB644">
        <f t="shared" ref="AB644:AB707" si="100">IF(U644&gt;60,10,IF(U644&lt;49,0,5))</f>
        <v>0</v>
      </c>
      <c r="AC644">
        <f t="shared" ref="AC644:AC707" si="101">IF(V644="Y",10,IF(V644="C",5,0))</f>
        <v>0</v>
      </c>
      <c r="AD644" s="2">
        <f t="shared" ref="AD644:AD707" si="102">SUM(Z644:AC644)+50</f>
        <v>60</v>
      </c>
      <c r="AE644" s="2" t="str">
        <f t="shared" ref="AE644:AE707" si="103">IF(AD644&lt;56,"HT Over 0.5 Goals","HT Under 1.5 Goals")</f>
        <v>HT Under 1.5 Goals</v>
      </c>
      <c r="AF644" s="6"/>
      <c r="AG644" s="6" t="str">
        <f t="shared" ref="AG644:AG707" si="104">IF(O644="1-0","HT Under 1.5 Goals",IF(O644="0-0","HT Under 1.5 Goals",IF(O644="0-1","HT Under 1.5 Goals","HT Over 0.5 Goals")))</f>
        <v>HT Over 0.5 Goals</v>
      </c>
      <c r="AH644" s="6" t="str">
        <f t="shared" ref="AH644:AH707" si="105">IF(O644="?",O644,AI644)</f>
        <v>NO</v>
      </c>
      <c r="AI644" s="6" t="str">
        <f t="shared" ref="AI644:AI707" si="106">IF(AE644=AG644,"YES",IF(O644="0-1","YES",IF(O644="1-0","YES",IF(O644="?","?","NO"))))</f>
        <v>NO</v>
      </c>
    </row>
    <row r="645" spans="6:35">
      <c r="F645" s="8"/>
      <c r="G645" s="2"/>
      <c r="H645" s="8"/>
      <c r="I645" s="2"/>
      <c r="J645" s="2"/>
      <c r="K645" s="2"/>
      <c r="L645" s="2"/>
      <c r="M645" s="2"/>
      <c r="N645" s="2"/>
      <c r="O645" s="3"/>
      <c r="P645" s="3"/>
      <c r="Q645" s="2"/>
      <c r="R645" s="2"/>
      <c r="S645" s="2"/>
      <c r="T645" s="2"/>
      <c r="U645" s="44"/>
      <c r="V645" s="44"/>
      <c r="W645" s="20"/>
      <c r="X645" s="20">
        <f t="shared" si="97"/>
        <v>1.25</v>
      </c>
      <c r="Y645" s="11"/>
      <c r="Z645" s="2">
        <f t="shared" si="98"/>
        <v>0</v>
      </c>
      <c r="AA645">
        <f t="shared" si="99"/>
        <v>10</v>
      </c>
      <c r="AB645">
        <f t="shared" si="100"/>
        <v>0</v>
      </c>
      <c r="AC645">
        <f t="shared" si="101"/>
        <v>0</v>
      </c>
      <c r="AD645" s="2">
        <f t="shared" si="102"/>
        <v>60</v>
      </c>
      <c r="AE645" s="2" t="str">
        <f t="shared" si="103"/>
        <v>HT Under 1.5 Goals</v>
      </c>
      <c r="AF645" s="6"/>
      <c r="AG645" s="6" t="str">
        <f t="shared" si="104"/>
        <v>HT Over 0.5 Goals</v>
      </c>
      <c r="AH645" s="6" t="str">
        <f t="shared" si="105"/>
        <v>NO</v>
      </c>
      <c r="AI645" s="6" t="str">
        <f t="shared" si="106"/>
        <v>NO</v>
      </c>
    </row>
    <row r="646" spans="6:35">
      <c r="F646" s="8"/>
      <c r="G646" s="2"/>
      <c r="H646" s="8"/>
      <c r="I646" s="2"/>
      <c r="J646" s="2"/>
      <c r="K646" s="2"/>
      <c r="L646" s="2"/>
      <c r="M646" s="2"/>
      <c r="N646" s="2"/>
      <c r="O646" s="3"/>
      <c r="P646" s="3"/>
      <c r="Q646" s="2"/>
      <c r="R646" s="2"/>
      <c r="S646" s="2"/>
      <c r="T646" s="2"/>
      <c r="U646" s="44"/>
      <c r="V646" s="44"/>
      <c r="W646" s="20"/>
      <c r="X646" s="20">
        <f t="shared" si="97"/>
        <v>1.25</v>
      </c>
      <c r="Y646" s="11"/>
      <c r="Z646" s="2">
        <f t="shared" si="98"/>
        <v>0</v>
      </c>
      <c r="AA646">
        <f t="shared" si="99"/>
        <v>10</v>
      </c>
      <c r="AB646">
        <f t="shared" si="100"/>
        <v>0</v>
      </c>
      <c r="AC646">
        <f t="shared" si="101"/>
        <v>0</v>
      </c>
      <c r="AD646" s="2">
        <f t="shared" si="102"/>
        <v>60</v>
      </c>
      <c r="AE646" s="2" t="str">
        <f t="shared" si="103"/>
        <v>HT Under 1.5 Goals</v>
      </c>
      <c r="AF646" s="6"/>
      <c r="AG646" s="6" t="str">
        <f t="shared" si="104"/>
        <v>HT Over 0.5 Goals</v>
      </c>
      <c r="AH646" s="6" t="str">
        <f t="shared" si="105"/>
        <v>NO</v>
      </c>
      <c r="AI646" s="6" t="str">
        <f t="shared" si="106"/>
        <v>NO</v>
      </c>
    </row>
    <row r="647" spans="6:35">
      <c r="F647" s="8"/>
      <c r="G647" s="2"/>
      <c r="H647" s="8"/>
      <c r="I647" s="2"/>
      <c r="J647" s="2"/>
      <c r="K647" s="2"/>
      <c r="L647" s="2"/>
      <c r="M647" s="2"/>
      <c r="N647" s="2"/>
      <c r="O647" s="3"/>
      <c r="P647" s="3"/>
      <c r="Q647" s="2"/>
      <c r="R647" s="2"/>
      <c r="S647" s="2"/>
      <c r="T647" s="2"/>
      <c r="U647" s="44"/>
      <c r="V647" s="44"/>
      <c r="W647" s="20"/>
      <c r="X647" s="20">
        <f t="shared" si="97"/>
        <v>1.25</v>
      </c>
      <c r="Y647" s="11"/>
      <c r="Z647" s="2">
        <f t="shared" si="98"/>
        <v>0</v>
      </c>
      <c r="AA647">
        <f t="shared" si="99"/>
        <v>10</v>
      </c>
      <c r="AB647">
        <f t="shared" si="100"/>
        <v>0</v>
      </c>
      <c r="AC647">
        <f t="shared" si="101"/>
        <v>0</v>
      </c>
      <c r="AD647" s="2">
        <f t="shared" si="102"/>
        <v>60</v>
      </c>
      <c r="AE647" s="2" t="str">
        <f t="shared" si="103"/>
        <v>HT Under 1.5 Goals</v>
      </c>
      <c r="AF647" s="6"/>
      <c r="AG647" s="6" t="str">
        <f t="shared" si="104"/>
        <v>HT Over 0.5 Goals</v>
      </c>
      <c r="AH647" s="6" t="str">
        <f t="shared" si="105"/>
        <v>NO</v>
      </c>
      <c r="AI647" s="6" t="str">
        <f t="shared" si="106"/>
        <v>NO</v>
      </c>
    </row>
    <row r="648" spans="6:35">
      <c r="F648" s="8"/>
      <c r="G648" s="2"/>
      <c r="H648" s="8"/>
      <c r="I648" s="2"/>
      <c r="J648" s="2"/>
      <c r="K648" s="2"/>
      <c r="L648" s="2"/>
      <c r="M648" s="2"/>
      <c r="N648" s="2"/>
      <c r="O648" s="3"/>
      <c r="P648" s="3"/>
      <c r="Q648" s="2"/>
      <c r="R648" s="2"/>
      <c r="S648" s="2"/>
      <c r="T648" s="2"/>
      <c r="U648" s="44"/>
      <c r="V648" s="44"/>
      <c r="W648" s="20"/>
      <c r="X648" s="20">
        <f t="shared" si="97"/>
        <v>1.25</v>
      </c>
      <c r="Y648" s="11"/>
      <c r="Z648" s="2">
        <f t="shared" si="98"/>
        <v>0</v>
      </c>
      <c r="AA648">
        <f t="shared" si="99"/>
        <v>10</v>
      </c>
      <c r="AB648">
        <f t="shared" si="100"/>
        <v>0</v>
      </c>
      <c r="AC648">
        <f t="shared" si="101"/>
        <v>0</v>
      </c>
      <c r="AD648" s="2">
        <f t="shared" si="102"/>
        <v>60</v>
      </c>
      <c r="AE648" s="2" t="str">
        <f t="shared" si="103"/>
        <v>HT Under 1.5 Goals</v>
      </c>
      <c r="AF648" s="6"/>
      <c r="AG648" s="6" t="str">
        <f t="shared" si="104"/>
        <v>HT Over 0.5 Goals</v>
      </c>
      <c r="AH648" s="6" t="str">
        <f t="shared" si="105"/>
        <v>NO</v>
      </c>
      <c r="AI648" s="6" t="str">
        <f t="shared" si="106"/>
        <v>NO</v>
      </c>
    </row>
    <row r="649" spans="6:35">
      <c r="F649" s="8"/>
      <c r="G649" s="2"/>
      <c r="H649" s="8"/>
      <c r="I649" s="2"/>
      <c r="J649" s="2"/>
      <c r="K649" s="2"/>
      <c r="L649" s="2"/>
      <c r="M649" s="2"/>
      <c r="N649" s="2"/>
      <c r="O649" s="3"/>
      <c r="P649" s="3"/>
      <c r="Q649" s="2"/>
      <c r="R649" s="2"/>
      <c r="S649" s="2"/>
      <c r="T649" s="2"/>
      <c r="U649" s="44"/>
      <c r="V649" s="44"/>
      <c r="W649" s="20"/>
      <c r="X649" s="20">
        <f t="shared" si="97"/>
        <v>1.25</v>
      </c>
      <c r="Y649" s="11"/>
      <c r="Z649" s="2">
        <f t="shared" si="98"/>
        <v>0</v>
      </c>
      <c r="AA649">
        <f t="shared" si="99"/>
        <v>10</v>
      </c>
      <c r="AB649">
        <f t="shared" si="100"/>
        <v>0</v>
      </c>
      <c r="AC649">
        <f t="shared" si="101"/>
        <v>0</v>
      </c>
      <c r="AD649" s="2">
        <f t="shared" si="102"/>
        <v>60</v>
      </c>
      <c r="AE649" s="2" t="str">
        <f t="shared" si="103"/>
        <v>HT Under 1.5 Goals</v>
      </c>
      <c r="AF649" s="6"/>
      <c r="AG649" s="6" t="str">
        <f t="shared" si="104"/>
        <v>HT Over 0.5 Goals</v>
      </c>
      <c r="AH649" s="6" t="str">
        <f t="shared" si="105"/>
        <v>NO</v>
      </c>
      <c r="AI649" s="6" t="str">
        <f t="shared" si="106"/>
        <v>NO</v>
      </c>
    </row>
    <row r="650" spans="6:35">
      <c r="F650" s="8"/>
      <c r="G650" s="2"/>
      <c r="H650" s="8"/>
      <c r="I650" s="2"/>
      <c r="J650" s="2"/>
      <c r="K650" s="2"/>
      <c r="L650" s="2"/>
      <c r="M650" s="2"/>
      <c r="N650" s="2"/>
      <c r="O650" s="3"/>
      <c r="P650" s="3"/>
      <c r="Q650" s="2"/>
      <c r="R650" s="2"/>
      <c r="S650" s="2"/>
      <c r="T650" s="2"/>
      <c r="U650" s="44"/>
      <c r="V650" s="44"/>
      <c r="W650" s="20"/>
      <c r="X650" s="20">
        <f t="shared" si="97"/>
        <v>1.25</v>
      </c>
      <c r="Y650" s="11"/>
      <c r="Z650" s="2">
        <f t="shared" si="98"/>
        <v>0</v>
      </c>
      <c r="AA650">
        <f t="shared" si="99"/>
        <v>10</v>
      </c>
      <c r="AB650">
        <f t="shared" si="100"/>
        <v>0</v>
      </c>
      <c r="AC650">
        <f t="shared" si="101"/>
        <v>0</v>
      </c>
      <c r="AD650" s="2">
        <f t="shared" si="102"/>
        <v>60</v>
      </c>
      <c r="AE650" s="2" t="str">
        <f t="shared" si="103"/>
        <v>HT Under 1.5 Goals</v>
      </c>
      <c r="AF650" s="6"/>
      <c r="AG650" s="6" t="str">
        <f t="shared" si="104"/>
        <v>HT Over 0.5 Goals</v>
      </c>
      <c r="AH650" s="6" t="str">
        <f t="shared" si="105"/>
        <v>NO</v>
      </c>
      <c r="AI650" s="6" t="str">
        <f t="shared" si="106"/>
        <v>NO</v>
      </c>
    </row>
    <row r="651" spans="6:35">
      <c r="F651" s="8"/>
      <c r="G651" s="2"/>
      <c r="H651" s="8"/>
      <c r="I651" s="2"/>
      <c r="J651" s="2"/>
      <c r="K651" s="2"/>
      <c r="L651" s="2"/>
      <c r="M651" s="2"/>
      <c r="N651" s="2"/>
      <c r="O651" s="3"/>
      <c r="P651" s="3"/>
      <c r="Q651" s="2"/>
      <c r="R651" s="2"/>
      <c r="S651" s="2"/>
      <c r="T651" s="2"/>
      <c r="U651" s="44"/>
      <c r="V651" s="44"/>
      <c r="W651" s="20"/>
      <c r="X651" s="20">
        <f t="shared" si="97"/>
        <v>1.25</v>
      </c>
      <c r="Y651" s="11"/>
      <c r="Z651" s="2">
        <f t="shared" si="98"/>
        <v>0</v>
      </c>
      <c r="AA651">
        <f t="shared" si="99"/>
        <v>10</v>
      </c>
      <c r="AB651">
        <f t="shared" si="100"/>
        <v>0</v>
      </c>
      <c r="AC651">
        <f t="shared" si="101"/>
        <v>0</v>
      </c>
      <c r="AD651" s="2">
        <f t="shared" si="102"/>
        <v>60</v>
      </c>
      <c r="AE651" s="2" t="str">
        <f t="shared" si="103"/>
        <v>HT Under 1.5 Goals</v>
      </c>
      <c r="AF651" s="6"/>
      <c r="AG651" s="6" t="str">
        <f t="shared" si="104"/>
        <v>HT Over 0.5 Goals</v>
      </c>
      <c r="AH651" s="6" t="str">
        <f t="shared" si="105"/>
        <v>NO</v>
      </c>
      <c r="AI651" s="6" t="str">
        <f t="shared" si="106"/>
        <v>NO</v>
      </c>
    </row>
    <row r="652" spans="6:35">
      <c r="F652" s="8"/>
      <c r="G652" s="2"/>
      <c r="H652" s="8"/>
      <c r="I652" s="2"/>
      <c r="J652" s="2"/>
      <c r="K652" s="2"/>
      <c r="L652" s="2"/>
      <c r="M652" s="2"/>
      <c r="N652" s="2"/>
      <c r="O652" s="3"/>
      <c r="P652" s="3"/>
      <c r="Q652" s="2"/>
      <c r="R652" s="2"/>
      <c r="S652" s="2"/>
      <c r="T652" s="2"/>
      <c r="U652" s="44"/>
      <c r="V652" s="44"/>
      <c r="W652" s="20"/>
      <c r="X652" s="20">
        <f t="shared" si="97"/>
        <v>1.25</v>
      </c>
      <c r="Y652" s="11"/>
      <c r="Z652" s="2">
        <f t="shared" si="98"/>
        <v>0</v>
      </c>
      <c r="AA652">
        <f t="shared" si="99"/>
        <v>10</v>
      </c>
      <c r="AB652">
        <f t="shared" si="100"/>
        <v>0</v>
      </c>
      <c r="AC652">
        <f t="shared" si="101"/>
        <v>0</v>
      </c>
      <c r="AD652" s="2">
        <f t="shared" si="102"/>
        <v>60</v>
      </c>
      <c r="AE652" s="2" t="str">
        <f t="shared" si="103"/>
        <v>HT Under 1.5 Goals</v>
      </c>
      <c r="AF652" s="6"/>
      <c r="AG652" s="6" t="str">
        <f t="shared" si="104"/>
        <v>HT Over 0.5 Goals</v>
      </c>
      <c r="AH652" s="6" t="str">
        <f t="shared" si="105"/>
        <v>NO</v>
      </c>
      <c r="AI652" s="6" t="str">
        <f t="shared" si="106"/>
        <v>NO</v>
      </c>
    </row>
    <row r="653" spans="6:35">
      <c r="F653" s="8"/>
      <c r="G653" s="2"/>
      <c r="H653" s="8"/>
      <c r="I653" s="2"/>
      <c r="J653" s="2"/>
      <c r="K653" s="2"/>
      <c r="L653" s="2"/>
      <c r="M653" s="2"/>
      <c r="N653" s="2"/>
      <c r="O653" s="3"/>
      <c r="P653" s="3"/>
      <c r="Q653" s="2"/>
      <c r="R653" s="2"/>
      <c r="S653" s="2"/>
      <c r="T653" s="2"/>
      <c r="U653" s="44"/>
      <c r="V653" s="44"/>
      <c r="W653" s="20"/>
      <c r="X653" s="20">
        <f t="shared" si="97"/>
        <v>1.25</v>
      </c>
      <c r="Y653" s="11"/>
      <c r="Z653" s="2">
        <f t="shared" si="98"/>
        <v>0</v>
      </c>
      <c r="AA653">
        <f t="shared" si="99"/>
        <v>10</v>
      </c>
      <c r="AB653">
        <f t="shared" si="100"/>
        <v>0</v>
      </c>
      <c r="AC653">
        <f t="shared" si="101"/>
        <v>0</v>
      </c>
      <c r="AD653" s="2">
        <f t="shared" si="102"/>
        <v>60</v>
      </c>
      <c r="AE653" s="2" t="str">
        <f t="shared" si="103"/>
        <v>HT Under 1.5 Goals</v>
      </c>
      <c r="AF653" s="6"/>
      <c r="AG653" s="6" t="str">
        <f t="shared" si="104"/>
        <v>HT Over 0.5 Goals</v>
      </c>
      <c r="AH653" s="6" t="str">
        <f t="shared" si="105"/>
        <v>NO</v>
      </c>
      <c r="AI653" s="6" t="str">
        <f t="shared" si="106"/>
        <v>NO</v>
      </c>
    </row>
    <row r="654" spans="6:35">
      <c r="F654" s="8"/>
      <c r="G654" s="2"/>
      <c r="H654" s="8"/>
      <c r="I654" s="2"/>
      <c r="J654" s="2"/>
      <c r="K654" s="2"/>
      <c r="L654" s="2"/>
      <c r="M654" s="2"/>
      <c r="N654" s="2"/>
      <c r="O654" s="3"/>
      <c r="P654" s="3"/>
      <c r="Q654" s="2"/>
      <c r="R654" s="2"/>
      <c r="S654" s="2"/>
      <c r="T654" s="2"/>
      <c r="U654" s="44"/>
      <c r="V654" s="44"/>
      <c r="W654" s="20"/>
      <c r="X654" s="20">
        <f t="shared" si="97"/>
        <v>1.25</v>
      </c>
      <c r="Y654" s="11"/>
      <c r="Z654" s="2">
        <f t="shared" si="98"/>
        <v>0</v>
      </c>
      <c r="AA654">
        <f t="shared" si="99"/>
        <v>10</v>
      </c>
      <c r="AB654">
        <f t="shared" si="100"/>
        <v>0</v>
      </c>
      <c r="AC654">
        <f t="shared" si="101"/>
        <v>0</v>
      </c>
      <c r="AD654" s="2">
        <f t="shared" si="102"/>
        <v>60</v>
      </c>
      <c r="AE654" s="2" t="str">
        <f t="shared" si="103"/>
        <v>HT Under 1.5 Goals</v>
      </c>
      <c r="AF654" s="6"/>
      <c r="AG654" s="6" t="str">
        <f t="shared" si="104"/>
        <v>HT Over 0.5 Goals</v>
      </c>
      <c r="AH654" s="6" t="str">
        <f t="shared" si="105"/>
        <v>NO</v>
      </c>
      <c r="AI654" s="6" t="str">
        <f t="shared" si="106"/>
        <v>NO</v>
      </c>
    </row>
    <row r="655" spans="6:35">
      <c r="F655" s="8"/>
      <c r="G655" s="2"/>
      <c r="H655" s="8"/>
      <c r="I655" s="2"/>
      <c r="J655" s="2"/>
      <c r="K655" s="2"/>
      <c r="L655" s="2"/>
      <c r="M655" s="2"/>
      <c r="N655" s="2"/>
      <c r="O655" s="3"/>
      <c r="P655" s="3"/>
      <c r="Q655" s="2"/>
      <c r="R655" s="2"/>
      <c r="S655" s="2"/>
      <c r="T655" s="2"/>
      <c r="U655" s="44"/>
      <c r="V655" s="44"/>
      <c r="W655" s="20"/>
      <c r="X655" s="20">
        <f t="shared" si="97"/>
        <v>1.25</v>
      </c>
      <c r="Y655" s="11"/>
      <c r="Z655" s="2">
        <f t="shared" si="98"/>
        <v>0</v>
      </c>
      <c r="AA655">
        <f t="shared" si="99"/>
        <v>10</v>
      </c>
      <c r="AB655">
        <f t="shared" si="100"/>
        <v>0</v>
      </c>
      <c r="AC655">
        <f t="shared" si="101"/>
        <v>0</v>
      </c>
      <c r="AD655" s="2">
        <f t="shared" si="102"/>
        <v>60</v>
      </c>
      <c r="AE655" s="2" t="str">
        <f t="shared" si="103"/>
        <v>HT Under 1.5 Goals</v>
      </c>
      <c r="AF655" s="6"/>
      <c r="AG655" s="6" t="str">
        <f t="shared" si="104"/>
        <v>HT Over 0.5 Goals</v>
      </c>
      <c r="AH655" s="6" t="str">
        <f t="shared" si="105"/>
        <v>NO</v>
      </c>
      <c r="AI655" s="6" t="str">
        <f t="shared" si="106"/>
        <v>NO</v>
      </c>
    </row>
    <row r="656" spans="6:35">
      <c r="F656" s="8"/>
      <c r="G656" s="2"/>
      <c r="H656" s="8"/>
      <c r="I656" s="2"/>
      <c r="J656" s="2"/>
      <c r="K656" s="2"/>
      <c r="L656" s="2"/>
      <c r="M656" s="2"/>
      <c r="N656" s="2"/>
      <c r="O656" s="3"/>
      <c r="P656" s="3"/>
      <c r="Q656" s="2"/>
      <c r="R656" s="2"/>
      <c r="S656" s="2"/>
      <c r="T656" s="2"/>
      <c r="U656" s="44"/>
      <c r="V656" s="44"/>
      <c r="W656" s="20"/>
      <c r="X656" s="20">
        <f t="shared" si="97"/>
        <v>1.25</v>
      </c>
      <c r="Y656" s="11"/>
      <c r="Z656" s="2">
        <f t="shared" si="98"/>
        <v>0</v>
      </c>
      <c r="AA656">
        <f t="shared" si="99"/>
        <v>10</v>
      </c>
      <c r="AB656">
        <f t="shared" si="100"/>
        <v>0</v>
      </c>
      <c r="AC656">
        <f t="shared" si="101"/>
        <v>0</v>
      </c>
      <c r="AD656" s="2">
        <f t="shared" si="102"/>
        <v>60</v>
      </c>
      <c r="AE656" s="2" t="str">
        <f t="shared" si="103"/>
        <v>HT Under 1.5 Goals</v>
      </c>
      <c r="AF656" s="6"/>
      <c r="AG656" s="6" t="str">
        <f t="shared" si="104"/>
        <v>HT Over 0.5 Goals</v>
      </c>
      <c r="AH656" s="6" t="str">
        <f t="shared" si="105"/>
        <v>NO</v>
      </c>
      <c r="AI656" s="6" t="str">
        <f t="shared" si="106"/>
        <v>NO</v>
      </c>
    </row>
    <row r="657" spans="6:35">
      <c r="F657" s="8"/>
      <c r="G657" s="2"/>
      <c r="H657" s="8"/>
      <c r="I657" s="2"/>
      <c r="J657" s="2"/>
      <c r="K657" s="2"/>
      <c r="L657" s="2"/>
      <c r="M657" s="2"/>
      <c r="N657" s="2"/>
      <c r="O657" s="3"/>
      <c r="P657" s="3"/>
      <c r="Q657" s="2"/>
      <c r="R657" s="2"/>
      <c r="S657" s="2"/>
      <c r="T657" s="2"/>
      <c r="U657" s="44"/>
      <c r="V657" s="44"/>
      <c r="W657" s="20"/>
      <c r="X657" s="20">
        <f t="shared" si="97"/>
        <v>1.25</v>
      </c>
      <c r="Y657" s="11"/>
      <c r="Z657" s="2">
        <f t="shared" si="98"/>
        <v>0</v>
      </c>
      <c r="AA657">
        <f t="shared" si="99"/>
        <v>10</v>
      </c>
      <c r="AB657">
        <f t="shared" si="100"/>
        <v>0</v>
      </c>
      <c r="AC657">
        <f t="shared" si="101"/>
        <v>0</v>
      </c>
      <c r="AD657" s="2">
        <f t="shared" si="102"/>
        <v>60</v>
      </c>
      <c r="AE657" s="2" t="str">
        <f t="shared" si="103"/>
        <v>HT Under 1.5 Goals</v>
      </c>
      <c r="AF657" s="6"/>
      <c r="AG657" s="6" t="str">
        <f t="shared" si="104"/>
        <v>HT Over 0.5 Goals</v>
      </c>
      <c r="AH657" s="6" t="str">
        <f t="shared" si="105"/>
        <v>NO</v>
      </c>
      <c r="AI657" s="6" t="str">
        <f t="shared" si="106"/>
        <v>NO</v>
      </c>
    </row>
    <row r="658" spans="6:35">
      <c r="F658" s="8"/>
      <c r="G658" s="2"/>
      <c r="H658" s="8"/>
      <c r="I658" s="2"/>
      <c r="J658" s="2"/>
      <c r="K658" s="2"/>
      <c r="L658" s="2"/>
      <c r="M658" s="2"/>
      <c r="N658" s="2"/>
      <c r="O658" s="3"/>
      <c r="P658" s="3"/>
      <c r="Q658" s="2"/>
      <c r="R658" s="2"/>
      <c r="S658" s="2"/>
      <c r="T658" s="2"/>
      <c r="U658" s="44"/>
      <c r="V658" s="44"/>
      <c r="W658" s="20"/>
      <c r="X658" s="20">
        <f t="shared" si="97"/>
        <v>1.25</v>
      </c>
      <c r="Y658" s="11"/>
      <c r="Z658" s="2">
        <f t="shared" si="98"/>
        <v>0</v>
      </c>
      <c r="AA658">
        <f t="shared" si="99"/>
        <v>10</v>
      </c>
      <c r="AB658">
        <f t="shared" si="100"/>
        <v>0</v>
      </c>
      <c r="AC658">
        <f t="shared" si="101"/>
        <v>0</v>
      </c>
      <c r="AD658" s="2">
        <f t="shared" si="102"/>
        <v>60</v>
      </c>
      <c r="AE658" s="2" t="str">
        <f t="shared" si="103"/>
        <v>HT Under 1.5 Goals</v>
      </c>
      <c r="AF658" s="6"/>
      <c r="AG658" s="6" t="str">
        <f t="shared" si="104"/>
        <v>HT Over 0.5 Goals</v>
      </c>
      <c r="AH658" s="6" t="str">
        <f t="shared" si="105"/>
        <v>NO</v>
      </c>
      <c r="AI658" s="6" t="str">
        <f t="shared" si="106"/>
        <v>NO</v>
      </c>
    </row>
    <row r="659" spans="6:35">
      <c r="F659" s="8"/>
      <c r="G659" s="2"/>
      <c r="H659" s="8"/>
      <c r="I659" s="2"/>
      <c r="J659" s="2"/>
      <c r="K659" s="2"/>
      <c r="L659" s="2"/>
      <c r="M659" s="2"/>
      <c r="N659" s="2"/>
      <c r="O659" s="3"/>
      <c r="P659" s="3"/>
      <c r="Q659" s="2"/>
      <c r="R659" s="2"/>
      <c r="S659" s="2"/>
      <c r="T659" s="2"/>
      <c r="U659" s="44"/>
      <c r="V659" s="44"/>
      <c r="W659" s="20"/>
      <c r="X659" s="20">
        <f t="shared" si="97"/>
        <v>1.25</v>
      </c>
      <c r="Y659" s="11"/>
      <c r="Z659" s="2">
        <f t="shared" si="98"/>
        <v>0</v>
      </c>
      <c r="AA659">
        <f t="shared" si="99"/>
        <v>10</v>
      </c>
      <c r="AB659">
        <f t="shared" si="100"/>
        <v>0</v>
      </c>
      <c r="AC659">
        <f t="shared" si="101"/>
        <v>0</v>
      </c>
      <c r="AD659" s="2">
        <f t="shared" si="102"/>
        <v>60</v>
      </c>
      <c r="AE659" s="2" t="str">
        <f t="shared" si="103"/>
        <v>HT Under 1.5 Goals</v>
      </c>
      <c r="AF659" s="6"/>
      <c r="AG659" s="6" t="str">
        <f t="shared" si="104"/>
        <v>HT Over 0.5 Goals</v>
      </c>
      <c r="AH659" s="6" t="str">
        <f t="shared" si="105"/>
        <v>NO</v>
      </c>
      <c r="AI659" s="6" t="str">
        <f t="shared" si="106"/>
        <v>NO</v>
      </c>
    </row>
    <row r="660" spans="6:35">
      <c r="F660" s="8"/>
      <c r="G660" s="2"/>
      <c r="H660" s="8"/>
      <c r="I660" s="2"/>
      <c r="J660" s="2"/>
      <c r="K660" s="2"/>
      <c r="L660" s="2"/>
      <c r="M660" s="2"/>
      <c r="N660" s="2"/>
      <c r="O660" s="3"/>
      <c r="P660" s="3"/>
      <c r="Q660" s="2"/>
      <c r="R660" s="2"/>
      <c r="S660" s="2"/>
      <c r="T660" s="2"/>
      <c r="U660" s="44"/>
      <c r="V660" s="44"/>
      <c r="W660" s="20"/>
      <c r="X660" s="20">
        <f t="shared" si="97"/>
        <v>1.25</v>
      </c>
      <c r="Y660" s="11"/>
      <c r="Z660" s="2">
        <f t="shared" si="98"/>
        <v>0</v>
      </c>
      <c r="AA660">
        <f t="shared" si="99"/>
        <v>10</v>
      </c>
      <c r="AB660">
        <f t="shared" si="100"/>
        <v>0</v>
      </c>
      <c r="AC660">
        <f t="shared" si="101"/>
        <v>0</v>
      </c>
      <c r="AD660" s="2">
        <f t="shared" si="102"/>
        <v>60</v>
      </c>
      <c r="AE660" s="2" t="str">
        <f t="shared" si="103"/>
        <v>HT Under 1.5 Goals</v>
      </c>
      <c r="AF660" s="6"/>
      <c r="AG660" s="6" t="str">
        <f t="shared" si="104"/>
        <v>HT Over 0.5 Goals</v>
      </c>
      <c r="AH660" s="6" t="str">
        <f t="shared" si="105"/>
        <v>NO</v>
      </c>
      <c r="AI660" s="6" t="str">
        <f t="shared" si="106"/>
        <v>NO</v>
      </c>
    </row>
    <row r="661" spans="6:35">
      <c r="F661" s="8"/>
      <c r="G661" s="2"/>
      <c r="H661" s="8"/>
      <c r="I661" s="2"/>
      <c r="J661" s="2"/>
      <c r="K661" s="2"/>
      <c r="L661" s="2"/>
      <c r="M661" s="2"/>
      <c r="N661" s="2"/>
      <c r="O661" s="3"/>
      <c r="P661" s="3"/>
      <c r="Q661" s="2"/>
      <c r="R661" s="2"/>
      <c r="S661" s="2"/>
      <c r="T661" s="2"/>
      <c r="U661" s="44"/>
      <c r="V661" s="44"/>
      <c r="W661" s="20"/>
      <c r="X661" s="20">
        <f t="shared" si="97"/>
        <v>1.25</v>
      </c>
      <c r="Y661" s="11"/>
      <c r="Z661" s="2">
        <f t="shared" si="98"/>
        <v>0</v>
      </c>
      <c r="AA661">
        <f t="shared" si="99"/>
        <v>10</v>
      </c>
      <c r="AB661">
        <f t="shared" si="100"/>
        <v>0</v>
      </c>
      <c r="AC661">
        <f t="shared" si="101"/>
        <v>0</v>
      </c>
      <c r="AD661" s="2">
        <f t="shared" si="102"/>
        <v>60</v>
      </c>
      <c r="AE661" s="2" t="str">
        <f t="shared" si="103"/>
        <v>HT Under 1.5 Goals</v>
      </c>
      <c r="AF661" s="6"/>
      <c r="AG661" s="6" t="str">
        <f t="shared" si="104"/>
        <v>HT Over 0.5 Goals</v>
      </c>
      <c r="AH661" s="6" t="str">
        <f t="shared" si="105"/>
        <v>NO</v>
      </c>
      <c r="AI661" s="6" t="str">
        <f t="shared" si="106"/>
        <v>NO</v>
      </c>
    </row>
    <row r="662" spans="6:35">
      <c r="F662" s="8"/>
      <c r="G662" s="2"/>
      <c r="H662" s="8"/>
      <c r="I662" s="2"/>
      <c r="J662" s="2"/>
      <c r="K662" s="2"/>
      <c r="L662" s="2"/>
      <c r="M662" s="2"/>
      <c r="N662" s="2"/>
      <c r="O662" s="3"/>
      <c r="P662" s="3"/>
      <c r="Q662" s="2"/>
      <c r="R662" s="2"/>
      <c r="S662" s="2"/>
      <c r="T662" s="2"/>
      <c r="U662" s="44"/>
      <c r="V662" s="44"/>
      <c r="W662" s="20"/>
      <c r="X662" s="20">
        <f t="shared" si="97"/>
        <v>1.25</v>
      </c>
      <c r="Y662" s="11"/>
      <c r="Z662" s="2">
        <f t="shared" si="98"/>
        <v>0</v>
      </c>
      <c r="AA662">
        <f t="shared" si="99"/>
        <v>10</v>
      </c>
      <c r="AB662">
        <f t="shared" si="100"/>
        <v>0</v>
      </c>
      <c r="AC662">
        <f t="shared" si="101"/>
        <v>0</v>
      </c>
      <c r="AD662" s="2">
        <f t="shared" si="102"/>
        <v>60</v>
      </c>
      <c r="AE662" s="2" t="str">
        <f t="shared" si="103"/>
        <v>HT Under 1.5 Goals</v>
      </c>
      <c r="AF662" s="6"/>
      <c r="AG662" s="6" t="str">
        <f t="shared" si="104"/>
        <v>HT Over 0.5 Goals</v>
      </c>
      <c r="AH662" s="6" t="str">
        <f t="shared" si="105"/>
        <v>NO</v>
      </c>
      <c r="AI662" s="6" t="str">
        <f t="shared" si="106"/>
        <v>NO</v>
      </c>
    </row>
    <row r="663" spans="6:35">
      <c r="F663" s="8"/>
      <c r="G663" s="2"/>
      <c r="H663" s="8"/>
      <c r="I663" s="2"/>
      <c r="J663" s="2"/>
      <c r="K663" s="2"/>
      <c r="L663" s="2"/>
      <c r="M663" s="2"/>
      <c r="N663" s="2"/>
      <c r="O663" s="3"/>
      <c r="P663" s="3"/>
      <c r="Q663" s="2"/>
      <c r="R663" s="2"/>
      <c r="S663" s="2"/>
      <c r="T663" s="2"/>
      <c r="U663" s="44"/>
      <c r="V663" s="44"/>
      <c r="W663" s="20"/>
      <c r="X663" s="20">
        <f t="shared" si="97"/>
        <v>1.25</v>
      </c>
      <c r="Y663" s="11"/>
      <c r="Z663" s="2">
        <f t="shared" si="98"/>
        <v>0</v>
      </c>
      <c r="AA663">
        <f t="shared" si="99"/>
        <v>10</v>
      </c>
      <c r="AB663">
        <f t="shared" si="100"/>
        <v>0</v>
      </c>
      <c r="AC663">
        <f t="shared" si="101"/>
        <v>0</v>
      </c>
      <c r="AD663" s="2">
        <f t="shared" si="102"/>
        <v>60</v>
      </c>
      <c r="AE663" s="2" t="str">
        <f t="shared" si="103"/>
        <v>HT Under 1.5 Goals</v>
      </c>
      <c r="AF663" s="6"/>
      <c r="AG663" s="6" t="str">
        <f t="shared" si="104"/>
        <v>HT Over 0.5 Goals</v>
      </c>
      <c r="AH663" s="6" t="str">
        <f t="shared" si="105"/>
        <v>NO</v>
      </c>
      <c r="AI663" s="6" t="str">
        <f t="shared" si="106"/>
        <v>NO</v>
      </c>
    </row>
    <row r="664" spans="6:35">
      <c r="F664" s="8"/>
      <c r="G664" s="2"/>
      <c r="H664" s="8"/>
      <c r="I664" s="2"/>
      <c r="J664" s="2"/>
      <c r="K664" s="2"/>
      <c r="L664" s="2"/>
      <c r="M664" s="2"/>
      <c r="N664" s="2"/>
      <c r="O664" s="3"/>
      <c r="P664" s="3"/>
      <c r="Q664" s="2"/>
      <c r="R664" s="2"/>
      <c r="S664" s="2"/>
      <c r="T664" s="2"/>
      <c r="U664" s="44"/>
      <c r="V664" s="44"/>
      <c r="W664" s="20"/>
      <c r="X664" s="20">
        <f t="shared" si="97"/>
        <v>1.25</v>
      </c>
      <c r="Y664" s="11"/>
      <c r="Z664" s="2">
        <f t="shared" si="98"/>
        <v>0</v>
      </c>
      <c r="AA664">
        <f t="shared" si="99"/>
        <v>10</v>
      </c>
      <c r="AB664">
        <f t="shared" si="100"/>
        <v>0</v>
      </c>
      <c r="AC664">
        <f t="shared" si="101"/>
        <v>0</v>
      </c>
      <c r="AD664" s="2">
        <f t="shared" si="102"/>
        <v>60</v>
      </c>
      <c r="AE664" s="2" t="str">
        <f t="shared" si="103"/>
        <v>HT Under 1.5 Goals</v>
      </c>
      <c r="AF664" s="6"/>
      <c r="AG664" s="6" t="str">
        <f t="shared" si="104"/>
        <v>HT Over 0.5 Goals</v>
      </c>
      <c r="AH664" s="6" t="str">
        <f t="shared" si="105"/>
        <v>NO</v>
      </c>
      <c r="AI664" s="6" t="str">
        <f t="shared" si="106"/>
        <v>NO</v>
      </c>
    </row>
    <row r="665" spans="6:35">
      <c r="F665" s="8"/>
      <c r="G665" s="2"/>
      <c r="H665" s="8"/>
      <c r="I665" s="2"/>
      <c r="J665" s="2"/>
      <c r="K665" s="2"/>
      <c r="L665" s="2"/>
      <c r="M665" s="2"/>
      <c r="N665" s="2"/>
      <c r="O665" s="3"/>
      <c r="P665" s="3"/>
      <c r="Q665" s="2"/>
      <c r="R665" s="2"/>
      <c r="S665" s="2"/>
      <c r="T665" s="2"/>
      <c r="U665" s="44"/>
      <c r="V665" s="44"/>
      <c r="W665" s="20"/>
      <c r="X665" s="20">
        <f t="shared" si="97"/>
        <v>1.25</v>
      </c>
      <c r="Y665" s="11"/>
      <c r="Z665" s="2">
        <f t="shared" si="98"/>
        <v>0</v>
      </c>
      <c r="AA665">
        <f t="shared" si="99"/>
        <v>10</v>
      </c>
      <c r="AB665">
        <f t="shared" si="100"/>
        <v>0</v>
      </c>
      <c r="AC665">
        <f t="shared" si="101"/>
        <v>0</v>
      </c>
      <c r="AD665" s="2">
        <f t="shared" si="102"/>
        <v>60</v>
      </c>
      <c r="AE665" s="2" t="str">
        <f t="shared" si="103"/>
        <v>HT Under 1.5 Goals</v>
      </c>
      <c r="AF665" s="6"/>
      <c r="AG665" s="6" t="str">
        <f t="shared" si="104"/>
        <v>HT Over 0.5 Goals</v>
      </c>
      <c r="AH665" s="6" t="str">
        <f t="shared" si="105"/>
        <v>NO</v>
      </c>
      <c r="AI665" s="6" t="str">
        <f t="shared" si="106"/>
        <v>NO</v>
      </c>
    </row>
    <row r="666" spans="6:35">
      <c r="F666" s="8"/>
      <c r="G666" s="2"/>
      <c r="H666" s="8"/>
      <c r="I666" s="2"/>
      <c r="J666" s="2"/>
      <c r="K666" s="2"/>
      <c r="L666" s="2"/>
      <c r="M666" s="2"/>
      <c r="N666" s="2"/>
      <c r="O666" s="3"/>
      <c r="P666" s="3"/>
      <c r="Q666" s="2"/>
      <c r="R666" s="2"/>
      <c r="S666" s="2"/>
      <c r="T666" s="2"/>
      <c r="U666" s="44"/>
      <c r="V666" s="44"/>
      <c r="W666" s="20"/>
      <c r="X666" s="20">
        <f t="shared" si="97"/>
        <v>1.25</v>
      </c>
      <c r="Y666" s="11"/>
      <c r="Z666" s="2">
        <f t="shared" si="98"/>
        <v>0</v>
      </c>
      <c r="AA666">
        <f t="shared" si="99"/>
        <v>10</v>
      </c>
      <c r="AB666">
        <f t="shared" si="100"/>
        <v>0</v>
      </c>
      <c r="AC666">
        <f t="shared" si="101"/>
        <v>0</v>
      </c>
      <c r="AD666" s="2">
        <f t="shared" si="102"/>
        <v>60</v>
      </c>
      <c r="AE666" s="2" t="str">
        <f t="shared" si="103"/>
        <v>HT Under 1.5 Goals</v>
      </c>
      <c r="AF666" s="6"/>
      <c r="AG666" s="6" t="str">
        <f t="shared" si="104"/>
        <v>HT Over 0.5 Goals</v>
      </c>
      <c r="AH666" s="6" t="str">
        <f t="shared" si="105"/>
        <v>NO</v>
      </c>
      <c r="AI666" s="6" t="str">
        <f t="shared" si="106"/>
        <v>NO</v>
      </c>
    </row>
    <row r="667" spans="6:35">
      <c r="F667" s="8"/>
      <c r="G667" s="2"/>
      <c r="H667" s="8"/>
      <c r="I667" s="2"/>
      <c r="J667" s="2"/>
      <c r="K667" s="2"/>
      <c r="L667" s="2"/>
      <c r="M667" s="2"/>
      <c r="N667" s="2"/>
      <c r="O667" s="3"/>
      <c r="P667" s="3"/>
      <c r="Q667" s="2"/>
      <c r="R667" s="2"/>
      <c r="S667" s="2"/>
      <c r="T667" s="2"/>
      <c r="U667" s="44"/>
      <c r="V667" s="44"/>
      <c r="W667" s="20"/>
      <c r="X667" s="20">
        <f t="shared" si="97"/>
        <v>1.25</v>
      </c>
      <c r="Y667" s="11"/>
      <c r="Z667" s="2">
        <f t="shared" si="98"/>
        <v>0</v>
      </c>
      <c r="AA667">
        <f t="shared" si="99"/>
        <v>10</v>
      </c>
      <c r="AB667">
        <f t="shared" si="100"/>
        <v>0</v>
      </c>
      <c r="AC667">
        <f t="shared" si="101"/>
        <v>0</v>
      </c>
      <c r="AD667" s="2">
        <f t="shared" si="102"/>
        <v>60</v>
      </c>
      <c r="AE667" s="2" t="str">
        <f t="shared" si="103"/>
        <v>HT Under 1.5 Goals</v>
      </c>
      <c r="AF667" s="6"/>
      <c r="AG667" s="6" t="str">
        <f t="shared" si="104"/>
        <v>HT Over 0.5 Goals</v>
      </c>
      <c r="AH667" s="6" t="str">
        <f t="shared" si="105"/>
        <v>NO</v>
      </c>
      <c r="AI667" s="6" t="str">
        <f t="shared" si="106"/>
        <v>NO</v>
      </c>
    </row>
    <row r="668" spans="6:35">
      <c r="F668" s="8"/>
      <c r="G668" s="2"/>
      <c r="H668" s="8"/>
      <c r="I668" s="2"/>
      <c r="J668" s="2"/>
      <c r="K668" s="2"/>
      <c r="L668" s="2"/>
      <c r="M668" s="2"/>
      <c r="N668" s="2"/>
      <c r="O668" s="3"/>
      <c r="P668" s="3"/>
      <c r="Q668" s="2"/>
      <c r="R668" s="2"/>
      <c r="S668" s="2"/>
      <c r="T668" s="2"/>
      <c r="U668" s="44"/>
      <c r="V668" s="44"/>
      <c r="W668" s="20"/>
      <c r="X668" s="20">
        <f t="shared" si="97"/>
        <v>1.25</v>
      </c>
      <c r="Y668" s="11"/>
      <c r="Z668" s="2">
        <f t="shared" si="98"/>
        <v>0</v>
      </c>
      <c r="AA668">
        <f t="shared" si="99"/>
        <v>10</v>
      </c>
      <c r="AB668">
        <f t="shared" si="100"/>
        <v>0</v>
      </c>
      <c r="AC668">
        <f t="shared" si="101"/>
        <v>0</v>
      </c>
      <c r="AD668" s="2">
        <f t="shared" si="102"/>
        <v>60</v>
      </c>
      <c r="AE668" s="2" t="str">
        <f t="shared" si="103"/>
        <v>HT Under 1.5 Goals</v>
      </c>
      <c r="AF668" s="6"/>
      <c r="AG668" s="6" t="str">
        <f t="shared" si="104"/>
        <v>HT Over 0.5 Goals</v>
      </c>
      <c r="AH668" s="6" t="str">
        <f t="shared" si="105"/>
        <v>NO</v>
      </c>
      <c r="AI668" s="6" t="str">
        <f t="shared" si="106"/>
        <v>NO</v>
      </c>
    </row>
    <row r="669" spans="6:35">
      <c r="F669" s="8"/>
      <c r="G669" s="2"/>
      <c r="H669" s="8"/>
      <c r="I669" s="2"/>
      <c r="J669" s="2"/>
      <c r="K669" s="2"/>
      <c r="L669" s="2"/>
      <c r="M669" s="2"/>
      <c r="N669" s="2"/>
      <c r="O669" s="3"/>
      <c r="P669" s="3"/>
      <c r="Q669" s="2"/>
      <c r="R669" s="2"/>
      <c r="S669" s="2"/>
      <c r="T669" s="2"/>
      <c r="U669" s="44"/>
      <c r="V669" s="44"/>
      <c r="W669" s="20"/>
      <c r="X669" s="20">
        <f t="shared" si="97"/>
        <v>1.25</v>
      </c>
      <c r="Y669" s="11"/>
      <c r="Z669" s="2">
        <f t="shared" si="98"/>
        <v>0</v>
      </c>
      <c r="AA669">
        <f t="shared" si="99"/>
        <v>10</v>
      </c>
      <c r="AB669">
        <f t="shared" si="100"/>
        <v>0</v>
      </c>
      <c r="AC669">
        <f t="shared" si="101"/>
        <v>0</v>
      </c>
      <c r="AD669" s="2">
        <f t="shared" si="102"/>
        <v>60</v>
      </c>
      <c r="AE669" s="2" t="str">
        <f t="shared" si="103"/>
        <v>HT Under 1.5 Goals</v>
      </c>
      <c r="AF669" s="6"/>
      <c r="AG669" s="6" t="str">
        <f t="shared" si="104"/>
        <v>HT Over 0.5 Goals</v>
      </c>
      <c r="AH669" s="6" t="str">
        <f t="shared" si="105"/>
        <v>NO</v>
      </c>
      <c r="AI669" s="6" t="str">
        <f t="shared" si="106"/>
        <v>NO</v>
      </c>
    </row>
    <row r="670" spans="6:35">
      <c r="F670" s="8"/>
      <c r="G670" s="2"/>
      <c r="H670" s="8"/>
      <c r="I670" s="2"/>
      <c r="J670" s="2"/>
      <c r="K670" s="2"/>
      <c r="L670" s="2"/>
      <c r="M670" s="2"/>
      <c r="N670" s="2"/>
      <c r="O670" s="3"/>
      <c r="P670" s="3"/>
      <c r="Q670" s="2"/>
      <c r="R670" s="2"/>
      <c r="S670" s="2"/>
      <c r="T670" s="2"/>
      <c r="U670" s="44"/>
      <c r="V670" s="44"/>
      <c r="W670" s="20"/>
      <c r="X670" s="20">
        <f t="shared" si="97"/>
        <v>1.25</v>
      </c>
      <c r="Y670" s="11"/>
      <c r="Z670" s="2">
        <f t="shared" si="98"/>
        <v>0</v>
      </c>
      <c r="AA670">
        <f t="shared" si="99"/>
        <v>10</v>
      </c>
      <c r="AB670">
        <f t="shared" si="100"/>
        <v>0</v>
      </c>
      <c r="AC670">
        <f t="shared" si="101"/>
        <v>0</v>
      </c>
      <c r="AD670" s="2">
        <f t="shared" si="102"/>
        <v>60</v>
      </c>
      <c r="AE670" s="2" t="str">
        <f t="shared" si="103"/>
        <v>HT Under 1.5 Goals</v>
      </c>
      <c r="AF670" s="6"/>
      <c r="AG670" s="6" t="str">
        <f t="shared" si="104"/>
        <v>HT Over 0.5 Goals</v>
      </c>
      <c r="AH670" s="6" t="str">
        <f t="shared" si="105"/>
        <v>NO</v>
      </c>
      <c r="AI670" s="6" t="str">
        <f t="shared" si="106"/>
        <v>NO</v>
      </c>
    </row>
    <row r="671" spans="6:35">
      <c r="F671" s="8"/>
      <c r="G671" s="2"/>
      <c r="H671" s="8"/>
      <c r="I671" s="2"/>
      <c r="J671" s="2"/>
      <c r="K671" s="2"/>
      <c r="L671" s="2"/>
      <c r="M671" s="2"/>
      <c r="N671" s="2"/>
      <c r="O671" s="3"/>
      <c r="P671" s="3"/>
      <c r="Q671" s="2"/>
      <c r="R671" s="2"/>
      <c r="S671" s="2"/>
      <c r="T671" s="2"/>
      <c r="U671" s="44"/>
      <c r="V671" s="44"/>
      <c r="W671" s="20"/>
      <c r="X671" s="20">
        <f t="shared" si="97"/>
        <v>1.25</v>
      </c>
      <c r="Y671" s="11"/>
      <c r="Z671" s="2">
        <f t="shared" si="98"/>
        <v>0</v>
      </c>
      <c r="AA671">
        <f t="shared" si="99"/>
        <v>10</v>
      </c>
      <c r="AB671">
        <f t="shared" si="100"/>
        <v>0</v>
      </c>
      <c r="AC671">
        <f t="shared" si="101"/>
        <v>0</v>
      </c>
      <c r="AD671" s="2">
        <f t="shared" si="102"/>
        <v>60</v>
      </c>
      <c r="AE671" s="2" t="str">
        <f t="shared" si="103"/>
        <v>HT Under 1.5 Goals</v>
      </c>
      <c r="AF671" s="6"/>
      <c r="AG671" s="6" t="str">
        <f t="shared" si="104"/>
        <v>HT Over 0.5 Goals</v>
      </c>
      <c r="AH671" s="6" t="str">
        <f t="shared" si="105"/>
        <v>NO</v>
      </c>
      <c r="AI671" s="6" t="str">
        <f t="shared" si="106"/>
        <v>NO</v>
      </c>
    </row>
    <row r="672" spans="6:35">
      <c r="F672" s="8"/>
      <c r="G672" s="2"/>
      <c r="H672" s="8"/>
      <c r="I672" s="2"/>
      <c r="J672" s="2"/>
      <c r="K672" s="2"/>
      <c r="L672" s="2"/>
      <c r="M672" s="2"/>
      <c r="N672" s="2"/>
      <c r="O672" s="3"/>
      <c r="P672" s="3"/>
      <c r="Q672" s="2"/>
      <c r="R672" s="2"/>
      <c r="S672" s="2"/>
      <c r="T672" s="2"/>
      <c r="U672" s="44"/>
      <c r="V672" s="44"/>
      <c r="W672" s="20"/>
      <c r="X672" s="20">
        <f t="shared" si="97"/>
        <v>1.25</v>
      </c>
      <c r="Y672" s="11"/>
      <c r="Z672" s="2">
        <f t="shared" si="98"/>
        <v>0</v>
      </c>
      <c r="AA672">
        <f t="shared" si="99"/>
        <v>10</v>
      </c>
      <c r="AB672">
        <f t="shared" si="100"/>
        <v>0</v>
      </c>
      <c r="AC672">
        <f t="shared" si="101"/>
        <v>0</v>
      </c>
      <c r="AD672" s="2">
        <f t="shared" si="102"/>
        <v>60</v>
      </c>
      <c r="AE672" s="2" t="str">
        <f t="shared" si="103"/>
        <v>HT Under 1.5 Goals</v>
      </c>
      <c r="AF672" s="6"/>
      <c r="AG672" s="6" t="str">
        <f t="shared" si="104"/>
        <v>HT Over 0.5 Goals</v>
      </c>
      <c r="AH672" s="6" t="str">
        <f t="shared" si="105"/>
        <v>NO</v>
      </c>
      <c r="AI672" s="6" t="str">
        <f t="shared" si="106"/>
        <v>NO</v>
      </c>
    </row>
    <row r="673" spans="6:35">
      <c r="F673" s="8"/>
      <c r="G673" s="2"/>
      <c r="H673" s="8"/>
      <c r="I673" s="2"/>
      <c r="J673" s="2"/>
      <c r="K673" s="2"/>
      <c r="L673" s="2"/>
      <c r="M673" s="2"/>
      <c r="N673" s="2"/>
      <c r="O673" s="3"/>
      <c r="P673" s="3"/>
      <c r="Q673" s="2"/>
      <c r="R673" s="2"/>
      <c r="S673" s="2"/>
      <c r="T673" s="2"/>
      <c r="U673" s="44"/>
      <c r="V673" s="44"/>
      <c r="W673" s="20"/>
      <c r="X673" s="20">
        <f t="shared" si="97"/>
        <v>1.25</v>
      </c>
      <c r="Y673" s="11"/>
      <c r="Z673" s="2">
        <f t="shared" si="98"/>
        <v>0</v>
      </c>
      <c r="AA673">
        <f t="shared" si="99"/>
        <v>10</v>
      </c>
      <c r="AB673">
        <f t="shared" si="100"/>
        <v>0</v>
      </c>
      <c r="AC673">
        <f t="shared" si="101"/>
        <v>0</v>
      </c>
      <c r="AD673" s="2">
        <f t="shared" si="102"/>
        <v>60</v>
      </c>
      <c r="AE673" s="2" t="str">
        <f t="shared" si="103"/>
        <v>HT Under 1.5 Goals</v>
      </c>
      <c r="AF673" s="6"/>
      <c r="AG673" s="6" t="str">
        <f t="shared" si="104"/>
        <v>HT Over 0.5 Goals</v>
      </c>
      <c r="AH673" s="6" t="str">
        <f t="shared" si="105"/>
        <v>NO</v>
      </c>
      <c r="AI673" s="6" t="str">
        <f t="shared" si="106"/>
        <v>NO</v>
      </c>
    </row>
    <row r="674" spans="6:35">
      <c r="F674" s="8"/>
      <c r="G674" s="2"/>
      <c r="H674" s="8"/>
      <c r="I674" s="2"/>
      <c r="J674" s="2"/>
      <c r="K674" s="2"/>
      <c r="L674" s="2"/>
      <c r="M674" s="2"/>
      <c r="N674" s="2"/>
      <c r="O674" s="3"/>
      <c r="P674" s="3"/>
      <c r="Q674" s="2"/>
      <c r="R674" s="2"/>
      <c r="S674" s="2"/>
      <c r="T674" s="2"/>
      <c r="U674" s="44"/>
      <c r="V674" s="44"/>
      <c r="W674" s="20"/>
      <c r="X674" s="20">
        <f t="shared" si="97"/>
        <v>1.25</v>
      </c>
      <c r="Y674" s="11"/>
      <c r="Z674" s="2">
        <f t="shared" si="98"/>
        <v>0</v>
      </c>
      <c r="AA674">
        <f t="shared" si="99"/>
        <v>10</v>
      </c>
      <c r="AB674">
        <f t="shared" si="100"/>
        <v>0</v>
      </c>
      <c r="AC674">
        <f t="shared" si="101"/>
        <v>0</v>
      </c>
      <c r="AD674" s="2">
        <f t="shared" si="102"/>
        <v>60</v>
      </c>
      <c r="AE674" s="2" t="str">
        <f t="shared" si="103"/>
        <v>HT Under 1.5 Goals</v>
      </c>
      <c r="AF674" s="6"/>
      <c r="AG674" s="6" t="str">
        <f t="shared" si="104"/>
        <v>HT Over 0.5 Goals</v>
      </c>
      <c r="AH674" s="6" t="str">
        <f t="shared" si="105"/>
        <v>NO</v>
      </c>
      <c r="AI674" s="6" t="str">
        <f t="shared" si="106"/>
        <v>NO</v>
      </c>
    </row>
    <row r="675" spans="6:35">
      <c r="F675" s="8"/>
      <c r="G675" s="2"/>
      <c r="H675" s="8"/>
      <c r="I675" s="2"/>
      <c r="J675" s="2"/>
      <c r="K675" s="2"/>
      <c r="L675" s="2"/>
      <c r="M675" s="2"/>
      <c r="N675" s="2"/>
      <c r="O675" s="3"/>
      <c r="P675" s="3"/>
      <c r="Q675" s="2"/>
      <c r="R675" s="2"/>
      <c r="S675" s="2"/>
      <c r="T675" s="2"/>
      <c r="U675" s="44"/>
      <c r="V675" s="44"/>
      <c r="W675" s="20"/>
      <c r="X675" s="20">
        <f t="shared" si="97"/>
        <v>1.25</v>
      </c>
      <c r="Y675" s="11"/>
      <c r="Z675" s="2">
        <f t="shared" si="98"/>
        <v>0</v>
      </c>
      <c r="AA675">
        <f t="shared" si="99"/>
        <v>10</v>
      </c>
      <c r="AB675">
        <f t="shared" si="100"/>
        <v>0</v>
      </c>
      <c r="AC675">
        <f t="shared" si="101"/>
        <v>0</v>
      </c>
      <c r="AD675" s="2">
        <f t="shared" si="102"/>
        <v>60</v>
      </c>
      <c r="AE675" s="2" t="str">
        <f t="shared" si="103"/>
        <v>HT Under 1.5 Goals</v>
      </c>
      <c r="AF675" s="6"/>
      <c r="AG675" s="6" t="str">
        <f t="shared" si="104"/>
        <v>HT Over 0.5 Goals</v>
      </c>
      <c r="AH675" s="6" t="str">
        <f t="shared" si="105"/>
        <v>NO</v>
      </c>
      <c r="AI675" s="6" t="str">
        <f t="shared" si="106"/>
        <v>NO</v>
      </c>
    </row>
    <row r="676" spans="6:35">
      <c r="F676" s="8"/>
      <c r="G676" s="2"/>
      <c r="H676" s="8"/>
      <c r="I676" s="2"/>
      <c r="J676" s="2"/>
      <c r="K676" s="2"/>
      <c r="L676" s="2"/>
      <c r="M676" s="2"/>
      <c r="N676" s="2"/>
      <c r="O676" s="3"/>
      <c r="P676" s="3"/>
      <c r="Q676" s="2"/>
      <c r="R676" s="2"/>
      <c r="S676" s="2"/>
      <c r="T676" s="2"/>
      <c r="U676" s="44"/>
      <c r="V676" s="44"/>
      <c r="W676" s="20"/>
      <c r="X676" s="20">
        <f t="shared" si="97"/>
        <v>1.25</v>
      </c>
      <c r="Y676" s="11"/>
      <c r="Z676" s="2">
        <f t="shared" si="98"/>
        <v>0</v>
      </c>
      <c r="AA676">
        <f t="shared" si="99"/>
        <v>10</v>
      </c>
      <c r="AB676">
        <f t="shared" si="100"/>
        <v>0</v>
      </c>
      <c r="AC676">
        <f t="shared" si="101"/>
        <v>0</v>
      </c>
      <c r="AD676" s="2">
        <f t="shared" si="102"/>
        <v>60</v>
      </c>
      <c r="AE676" s="2" t="str">
        <f t="shared" si="103"/>
        <v>HT Under 1.5 Goals</v>
      </c>
      <c r="AF676" s="6"/>
      <c r="AG676" s="6" t="str">
        <f t="shared" si="104"/>
        <v>HT Over 0.5 Goals</v>
      </c>
      <c r="AH676" s="6" t="str">
        <f t="shared" si="105"/>
        <v>NO</v>
      </c>
      <c r="AI676" s="6" t="str">
        <f t="shared" si="106"/>
        <v>NO</v>
      </c>
    </row>
    <row r="677" spans="6:35">
      <c r="F677" s="8"/>
      <c r="G677" s="2"/>
      <c r="H677" s="8"/>
      <c r="I677" s="2"/>
      <c r="J677" s="2"/>
      <c r="K677" s="2"/>
      <c r="L677" s="2"/>
      <c r="M677" s="2"/>
      <c r="N677" s="2"/>
      <c r="O677" s="3"/>
      <c r="P677" s="3"/>
      <c r="Q677" s="2"/>
      <c r="R677" s="2"/>
      <c r="S677" s="2"/>
      <c r="T677" s="2"/>
      <c r="U677" s="44"/>
      <c r="V677" s="44"/>
      <c r="W677" s="20"/>
      <c r="X677" s="20">
        <f t="shared" si="97"/>
        <v>1.25</v>
      </c>
      <c r="Y677" s="11"/>
      <c r="Z677" s="2">
        <f t="shared" si="98"/>
        <v>0</v>
      </c>
      <c r="AA677">
        <f t="shared" si="99"/>
        <v>10</v>
      </c>
      <c r="AB677">
        <f t="shared" si="100"/>
        <v>0</v>
      </c>
      <c r="AC677">
        <f t="shared" si="101"/>
        <v>0</v>
      </c>
      <c r="AD677" s="2">
        <f t="shared" si="102"/>
        <v>60</v>
      </c>
      <c r="AE677" s="2" t="str">
        <f t="shared" si="103"/>
        <v>HT Under 1.5 Goals</v>
      </c>
      <c r="AF677" s="6"/>
      <c r="AG677" s="6" t="str">
        <f t="shared" si="104"/>
        <v>HT Over 0.5 Goals</v>
      </c>
      <c r="AH677" s="6" t="str">
        <f t="shared" si="105"/>
        <v>NO</v>
      </c>
      <c r="AI677" s="6" t="str">
        <f t="shared" si="106"/>
        <v>NO</v>
      </c>
    </row>
    <row r="678" spans="6:35">
      <c r="F678" s="8"/>
      <c r="G678" s="2"/>
      <c r="H678" s="8"/>
      <c r="I678" s="2"/>
      <c r="J678" s="2"/>
      <c r="K678" s="2"/>
      <c r="L678" s="2"/>
      <c r="M678" s="2"/>
      <c r="N678" s="2"/>
      <c r="O678" s="3"/>
      <c r="P678" s="3"/>
      <c r="Q678" s="2"/>
      <c r="R678" s="2"/>
      <c r="S678" s="2"/>
      <c r="T678" s="2"/>
      <c r="U678" s="44"/>
      <c r="V678" s="44"/>
      <c r="W678" s="20"/>
      <c r="X678" s="20">
        <f t="shared" si="97"/>
        <v>1.25</v>
      </c>
      <c r="Y678" s="11"/>
      <c r="Z678" s="2">
        <f t="shared" si="98"/>
        <v>0</v>
      </c>
      <c r="AA678">
        <f t="shared" si="99"/>
        <v>10</v>
      </c>
      <c r="AB678">
        <f t="shared" si="100"/>
        <v>0</v>
      </c>
      <c r="AC678">
        <f t="shared" si="101"/>
        <v>0</v>
      </c>
      <c r="AD678" s="2">
        <f t="shared" si="102"/>
        <v>60</v>
      </c>
      <c r="AE678" s="2" t="str">
        <f t="shared" si="103"/>
        <v>HT Under 1.5 Goals</v>
      </c>
      <c r="AF678" s="6"/>
      <c r="AG678" s="6" t="str">
        <f t="shared" si="104"/>
        <v>HT Over 0.5 Goals</v>
      </c>
      <c r="AH678" s="6" t="str">
        <f t="shared" si="105"/>
        <v>NO</v>
      </c>
      <c r="AI678" s="6" t="str">
        <f t="shared" si="106"/>
        <v>NO</v>
      </c>
    </row>
    <row r="679" spans="6:35">
      <c r="F679" s="8"/>
      <c r="G679" s="2"/>
      <c r="H679" s="8"/>
      <c r="I679" s="2"/>
      <c r="J679" s="2"/>
      <c r="K679" s="2"/>
      <c r="L679" s="2"/>
      <c r="M679" s="2"/>
      <c r="N679" s="2"/>
      <c r="O679" s="3"/>
      <c r="P679" s="3"/>
      <c r="Q679" s="2"/>
      <c r="R679" s="2"/>
      <c r="S679" s="2"/>
      <c r="T679" s="2"/>
      <c r="U679" s="44"/>
      <c r="V679" s="44"/>
      <c r="W679" s="20"/>
      <c r="X679" s="20">
        <f t="shared" si="97"/>
        <v>1.25</v>
      </c>
      <c r="Y679" s="11"/>
      <c r="Z679" s="2">
        <f t="shared" si="98"/>
        <v>0</v>
      </c>
      <c r="AA679">
        <f t="shared" si="99"/>
        <v>10</v>
      </c>
      <c r="AB679">
        <f t="shared" si="100"/>
        <v>0</v>
      </c>
      <c r="AC679">
        <f t="shared" si="101"/>
        <v>0</v>
      </c>
      <c r="AD679" s="2">
        <f t="shared" si="102"/>
        <v>60</v>
      </c>
      <c r="AE679" s="2" t="str">
        <f t="shared" si="103"/>
        <v>HT Under 1.5 Goals</v>
      </c>
      <c r="AF679" s="6"/>
      <c r="AG679" s="6" t="str">
        <f t="shared" si="104"/>
        <v>HT Over 0.5 Goals</v>
      </c>
      <c r="AH679" s="6" t="str">
        <f t="shared" si="105"/>
        <v>NO</v>
      </c>
      <c r="AI679" s="6" t="str">
        <f t="shared" si="106"/>
        <v>NO</v>
      </c>
    </row>
    <row r="680" spans="6:35">
      <c r="F680" s="8"/>
      <c r="G680" s="2"/>
      <c r="H680" s="8"/>
      <c r="I680" s="2"/>
      <c r="J680" s="2"/>
      <c r="K680" s="2"/>
      <c r="L680" s="2"/>
      <c r="M680" s="2"/>
      <c r="N680" s="2"/>
      <c r="O680" s="3"/>
      <c r="P680" s="3"/>
      <c r="Q680" s="2"/>
      <c r="R680" s="2"/>
      <c r="S680" s="2"/>
      <c r="T680" s="2"/>
      <c r="U680" s="44"/>
      <c r="V680" s="44"/>
      <c r="W680" s="20"/>
      <c r="X680" s="20">
        <f t="shared" si="97"/>
        <v>1.25</v>
      </c>
      <c r="Y680" s="11"/>
      <c r="Z680" s="2">
        <f t="shared" si="98"/>
        <v>0</v>
      </c>
      <c r="AA680">
        <f t="shared" si="99"/>
        <v>10</v>
      </c>
      <c r="AB680">
        <f t="shared" si="100"/>
        <v>0</v>
      </c>
      <c r="AC680">
        <f t="shared" si="101"/>
        <v>0</v>
      </c>
      <c r="AD680" s="2">
        <f t="shared" si="102"/>
        <v>60</v>
      </c>
      <c r="AE680" s="2" t="str">
        <f t="shared" si="103"/>
        <v>HT Under 1.5 Goals</v>
      </c>
      <c r="AF680" s="6"/>
      <c r="AG680" s="6" t="str">
        <f t="shared" si="104"/>
        <v>HT Over 0.5 Goals</v>
      </c>
      <c r="AH680" s="6" t="str">
        <f t="shared" si="105"/>
        <v>NO</v>
      </c>
      <c r="AI680" s="6" t="str">
        <f t="shared" si="106"/>
        <v>NO</v>
      </c>
    </row>
    <row r="681" spans="6:35">
      <c r="F681" s="8"/>
      <c r="G681" s="2"/>
      <c r="H681" s="8"/>
      <c r="I681" s="2"/>
      <c r="J681" s="2"/>
      <c r="K681" s="2"/>
      <c r="L681" s="2"/>
      <c r="M681" s="2"/>
      <c r="N681" s="2"/>
      <c r="O681" s="3"/>
      <c r="P681" s="3"/>
      <c r="Q681" s="2"/>
      <c r="R681" s="2"/>
      <c r="S681" s="2"/>
      <c r="T681" s="2"/>
      <c r="U681" s="44"/>
      <c r="V681" s="44"/>
      <c r="W681" s="20"/>
      <c r="X681" s="20">
        <f t="shared" si="97"/>
        <v>1.25</v>
      </c>
      <c r="Y681" s="11"/>
      <c r="Z681" s="2">
        <f t="shared" si="98"/>
        <v>0</v>
      </c>
      <c r="AA681">
        <f t="shared" si="99"/>
        <v>10</v>
      </c>
      <c r="AB681">
        <f t="shared" si="100"/>
        <v>0</v>
      </c>
      <c r="AC681">
        <f t="shared" si="101"/>
        <v>0</v>
      </c>
      <c r="AD681" s="2">
        <f t="shared" si="102"/>
        <v>60</v>
      </c>
      <c r="AE681" s="2" t="str">
        <f t="shared" si="103"/>
        <v>HT Under 1.5 Goals</v>
      </c>
      <c r="AF681" s="6"/>
      <c r="AG681" s="6" t="str">
        <f t="shared" si="104"/>
        <v>HT Over 0.5 Goals</v>
      </c>
      <c r="AH681" s="6" t="str">
        <f t="shared" si="105"/>
        <v>NO</v>
      </c>
      <c r="AI681" s="6" t="str">
        <f t="shared" si="106"/>
        <v>NO</v>
      </c>
    </row>
    <row r="682" spans="6:35">
      <c r="F682" s="8"/>
      <c r="G682" s="2"/>
      <c r="H682" s="8"/>
      <c r="I682" s="2"/>
      <c r="J682" s="2"/>
      <c r="K682" s="2"/>
      <c r="L682" s="2"/>
      <c r="M682" s="2"/>
      <c r="N682" s="2"/>
      <c r="O682" s="3"/>
      <c r="P682" s="3"/>
      <c r="Q682" s="2"/>
      <c r="R682" s="2"/>
      <c r="S682" s="2"/>
      <c r="T682" s="2"/>
      <c r="U682" s="44"/>
      <c r="V682" s="44"/>
      <c r="W682" s="20"/>
      <c r="X682" s="20">
        <f t="shared" si="97"/>
        <v>1.25</v>
      </c>
      <c r="Y682" s="11"/>
      <c r="Z682" s="2">
        <f t="shared" si="98"/>
        <v>0</v>
      </c>
      <c r="AA682">
        <f t="shared" si="99"/>
        <v>10</v>
      </c>
      <c r="AB682">
        <f t="shared" si="100"/>
        <v>0</v>
      </c>
      <c r="AC682">
        <f t="shared" si="101"/>
        <v>0</v>
      </c>
      <c r="AD682" s="2">
        <f t="shared" si="102"/>
        <v>60</v>
      </c>
      <c r="AE682" s="2" t="str">
        <f t="shared" si="103"/>
        <v>HT Under 1.5 Goals</v>
      </c>
      <c r="AF682" s="6"/>
      <c r="AG682" s="6" t="str">
        <f t="shared" si="104"/>
        <v>HT Over 0.5 Goals</v>
      </c>
      <c r="AH682" s="6" t="str">
        <f t="shared" si="105"/>
        <v>NO</v>
      </c>
      <c r="AI682" s="6" t="str">
        <f t="shared" si="106"/>
        <v>NO</v>
      </c>
    </row>
    <row r="683" spans="6:35">
      <c r="F683" s="8"/>
      <c r="G683" s="2"/>
      <c r="H683" s="8"/>
      <c r="I683" s="2"/>
      <c r="J683" s="2"/>
      <c r="K683" s="2"/>
      <c r="L683" s="2"/>
      <c r="M683" s="2"/>
      <c r="N683" s="2"/>
      <c r="O683" s="3"/>
      <c r="P683" s="3"/>
      <c r="Q683" s="2"/>
      <c r="R683" s="2"/>
      <c r="S683" s="2"/>
      <c r="T683" s="2"/>
      <c r="U683" s="44"/>
      <c r="V683" s="44"/>
      <c r="W683" s="20"/>
      <c r="X683" s="20">
        <f t="shared" si="97"/>
        <v>1.25</v>
      </c>
      <c r="Y683" s="11"/>
      <c r="Z683" s="2">
        <f t="shared" si="98"/>
        <v>0</v>
      </c>
      <c r="AA683">
        <f t="shared" si="99"/>
        <v>10</v>
      </c>
      <c r="AB683">
        <f t="shared" si="100"/>
        <v>0</v>
      </c>
      <c r="AC683">
        <f t="shared" si="101"/>
        <v>0</v>
      </c>
      <c r="AD683" s="2">
        <f t="shared" si="102"/>
        <v>60</v>
      </c>
      <c r="AE683" s="2" t="str">
        <f t="shared" si="103"/>
        <v>HT Under 1.5 Goals</v>
      </c>
      <c r="AF683" s="6"/>
      <c r="AG683" s="6" t="str">
        <f t="shared" si="104"/>
        <v>HT Over 0.5 Goals</v>
      </c>
      <c r="AH683" s="6" t="str">
        <f t="shared" si="105"/>
        <v>NO</v>
      </c>
      <c r="AI683" s="6" t="str">
        <f t="shared" si="106"/>
        <v>NO</v>
      </c>
    </row>
    <row r="684" spans="6:35">
      <c r="F684" s="8"/>
      <c r="G684" s="2"/>
      <c r="H684" s="8"/>
      <c r="I684" s="2"/>
      <c r="J684" s="2"/>
      <c r="K684" s="2"/>
      <c r="L684" s="2"/>
      <c r="M684" s="2"/>
      <c r="N684" s="2"/>
      <c r="O684" s="3"/>
      <c r="P684" s="3"/>
      <c r="Q684" s="2"/>
      <c r="R684" s="2"/>
      <c r="S684" s="2"/>
      <c r="T684" s="2"/>
      <c r="U684" s="44"/>
      <c r="V684" s="44"/>
      <c r="W684" s="20"/>
      <c r="X684" s="20">
        <f t="shared" si="97"/>
        <v>1.25</v>
      </c>
      <c r="Y684" s="11"/>
      <c r="Z684" s="2">
        <f t="shared" si="98"/>
        <v>0</v>
      </c>
      <c r="AA684">
        <f t="shared" si="99"/>
        <v>10</v>
      </c>
      <c r="AB684">
        <f t="shared" si="100"/>
        <v>0</v>
      </c>
      <c r="AC684">
        <f t="shared" si="101"/>
        <v>0</v>
      </c>
      <c r="AD684" s="2">
        <f t="shared" si="102"/>
        <v>60</v>
      </c>
      <c r="AE684" s="2" t="str">
        <f t="shared" si="103"/>
        <v>HT Under 1.5 Goals</v>
      </c>
      <c r="AF684" s="6"/>
      <c r="AG684" s="6" t="str">
        <f t="shared" si="104"/>
        <v>HT Over 0.5 Goals</v>
      </c>
      <c r="AH684" s="6" t="str">
        <f t="shared" si="105"/>
        <v>NO</v>
      </c>
      <c r="AI684" s="6" t="str">
        <f t="shared" si="106"/>
        <v>NO</v>
      </c>
    </row>
    <row r="685" spans="6:35">
      <c r="F685" s="8"/>
      <c r="G685" s="2"/>
      <c r="H685" s="8"/>
      <c r="I685" s="2"/>
      <c r="J685" s="2"/>
      <c r="K685" s="2"/>
      <c r="L685" s="2"/>
      <c r="M685" s="2"/>
      <c r="N685" s="2"/>
      <c r="O685" s="3"/>
      <c r="P685" s="3"/>
      <c r="Q685" s="2"/>
      <c r="R685" s="2"/>
      <c r="S685" s="2"/>
      <c r="T685" s="2"/>
      <c r="U685" s="44"/>
      <c r="V685" s="44"/>
      <c r="W685" s="20"/>
      <c r="X685" s="20">
        <f t="shared" si="97"/>
        <v>1.25</v>
      </c>
      <c r="Y685" s="11"/>
      <c r="Z685" s="2">
        <f t="shared" si="98"/>
        <v>0</v>
      </c>
      <c r="AA685">
        <f t="shared" si="99"/>
        <v>10</v>
      </c>
      <c r="AB685">
        <f t="shared" si="100"/>
        <v>0</v>
      </c>
      <c r="AC685">
        <f t="shared" si="101"/>
        <v>0</v>
      </c>
      <c r="AD685" s="2">
        <f t="shared" si="102"/>
        <v>60</v>
      </c>
      <c r="AE685" s="2" t="str">
        <f t="shared" si="103"/>
        <v>HT Under 1.5 Goals</v>
      </c>
      <c r="AF685" s="6"/>
      <c r="AG685" s="6" t="str">
        <f t="shared" si="104"/>
        <v>HT Over 0.5 Goals</v>
      </c>
      <c r="AH685" s="6" t="str">
        <f t="shared" si="105"/>
        <v>NO</v>
      </c>
      <c r="AI685" s="6" t="str">
        <f t="shared" si="106"/>
        <v>NO</v>
      </c>
    </row>
    <row r="686" spans="6:35">
      <c r="F686" s="8"/>
      <c r="G686" s="2"/>
      <c r="H686" s="8"/>
      <c r="I686" s="2"/>
      <c r="J686" s="2"/>
      <c r="K686" s="2"/>
      <c r="L686" s="2"/>
      <c r="M686" s="2"/>
      <c r="N686" s="2"/>
      <c r="O686" s="3"/>
      <c r="P686" s="3"/>
      <c r="Q686" s="2"/>
      <c r="R686" s="2"/>
      <c r="S686" s="2"/>
      <c r="T686" s="2"/>
      <c r="U686" s="44"/>
      <c r="V686" s="44"/>
      <c r="W686" s="20"/>
      <c r="X686" s="20">
        <f t="shared" si="97"/>
        <v>1.25</v>
      </c>
      <c r="Y686" s="11"/>
      <c r="Z686" s="2">
        <f t="shared" si="98"/>
        <v>0</v>
      </c>
      <c r="AA686">
        <f t="shared" si="99"/>
        <v>10</v>
      </c>
      <c r="AB686">
        <f t="shared" si="100"/>
        <v>0</v>
      </c>
      <c r="AC686">
        <f t="shared" si="101"/>
        <v>0</v>
      </c>
      <c r="AD686" s="2">
        <f t="shared" si="102"/>
        <v>60</v>
      </c>
      <c r="AE686" s="2" t="str">
        <f t="shared" si="103"/>
        <v>HT Under 1.5 Goals</v>
      </c>
      <c r="AF686" s="6"/>
      <c r="AG686" s="6" t="str">
        <f t="shared" si="104"/>
        <v>HT Over 0.5 Goals</v>
      </c>
      <c r="AH686" s="6" t="str">
        <f t="shared" si="105"/>
        <v>NO</v>
      </c>
      <c r="AI686" s="6" t="str">
        <f t="shared" si="106"/>
        <v>NO</v>
      </c>
    </row>
    <row r="687" spans="6:35">
      <c r="F687" s="8"/>
      <c r="G687" s="2"/>
      <c r="H687" s="8"/>
      <c r="I687" s="2"/>
      <c r="J687" s="2"/>
      <c r="K687" s="2"/>
      <c r="L687" s="2"/>
      <c r="M687" s="2"/>
      <c r="N687" s="2"/>
      <c r="O687" s="3"/>
      <c r="P687" s="3"/>
      <c r="Q687" s="2"/>
      <c r="R687" s="2"/>
      <c r="S687" s="2"/>
      <c r="T687" s="2"/>
      <c r="U687" s="44"/>
      <c r="V687" s="44"/>
      <c r="W687" s="20"/>
      <c r="X687" s="20">
        <f t="shared" si="97"/>
        <v>1.25</v>
      </c>
      <c r="Y687" s="11"/>
      <c r="Z687" s="2">
        <f t="shared" si="98"/>
        <v>0</v>
      </c>
      <c r="AA687">
        <f t="shared" si="99"/>
        <v>10</v>
      </c>
      <c r="AB687">
        <f t="shared" si="100"/>
        <v>0</v>
      </c>
      <c r="AC687">
        <f t="shared" si="101"/>
        <v>0</v>
      </c>
      <c r="AD687" s="2">
        <f t="shared" si="102"/>
        <v>60</v>
      </c>
      <c r="AE687" s="2" t="str">
        <f t="shared" si="103"/>
        <v>HT Under 1.5 Goals</v>
      </c>
      <c r="AF687" s="6"/>
      <c r="AG687" s="6" t="str">
        <f t="shared" si="104"/>
        <v>HT Over 0.5 Goals</v>
      </c>
      <c r="AH687" s="6" t="str">
        <f t="shared" si="105"/>
        <v>NO</v>
      </c>
      <c r="AI687" s="6" t="str">
        <f t="shared" si="106"/>
        <v>NO</v>
      </c>
    </row>
    <row r="688" spans="6:35">
      <c r="F688" s="8"/>
      <c r="G688" s="2"/>
      <c r="H688" s="8"/>
      <c r="I688" s="2"/>
      <c r="J688" s="2"/>
      <c r="K688" s="2"/>
      <c r="L688" s="2"/>
      <c r="M688" s="2"/>
      <c r="N688" s="2"/>
      <c r="O688" s="3"/>
      <c r="P688" s="3"/>
      <c r="Q688" s="2"/>
      <c r="R688" s="2"/>
      <c r="S688" s="2"/>
      <c r="T688" s="2"/>
      <c r="U688" s="44"/>
      <c r="V688" s="44"/>
      <c r="W688" s="20"/>
      <c r="X688" s="20">
        <f t="shared" si="97"/>
        <v>1.25</v>
      </c>
      <c r="Y688" s="11"/>
      <c r="Z688" s="2">
        <f t="shared" si="98"/>
        <v>0</v>
      </c>
      <c r="AA688">
        <f t="shared" si="99"/>
        <v>10</v>
      </c>
      <c r="AB688">
        <f t="shared" si="100"/>
        <v>0</v>
      </c>
      <c r="AC688">
        <f t="shared" si="101"/>
        <v>0</v>
      </c>
      <c r="AD688" s="2">
        <f t="shared" si="102"/>
        <v>60</v>
      </c>
      <c r="AE688" s="2" t="str">
        <f t="shared" si="103"/>
        <v>HT Under 1.5 Goals</v>
      </c>
      <c r="AF688" s="6"/>
      <c r="AG688" s="6" t="str">
        <f t="shared" si="104"/>
        <v>HT Over 0.5 Goals</v>
      </c>
      <c r="AH688" s="6" t="str">
        <f t="shared" si="105"/>
        <v>NO</v>
      </c>
      <c r="AI688" s="6" t="str">
        <f t="shared" si="106"/>
        <v>NO</v>
      </c>
    </row>
    <row r="689" spans="6:35">
      <c r="F689" s="8"/>
      <c r="G689" s="2"/>
      <c r="H689" s="8"/>
      <c r="I689" s="2"/>
      <c r="J689" s="2"/>
      <c r="K689" s="2"/>
      <c r="L689" s="2"/>
      <c r="M689" s="2"/>
      <c r="N689" s="2"/>
      <c r="O689" s="3"/>
      <c r="P689" s="3"/>
      <c r="Q689" s="2"/>
      <c r="R689" s="2"/>
      <c r="S689" s="2"/>
      <c r="T689" s="2"/>
      <c r="U689" s="44"/>
      <c r="V689" s="44"/>
      <c r="W689" s="20"/>
      <c r="X689" s="20">
        <f t="shared" si="97"/>
        <v>1.25</v>
      </c>
      <c r="Y689" s="11"/>
      <c r="Z689" s="2">
        <f t="shared" si="98"/>
        <v>0</v>
      </c>
      <c r="AA689">
        <f t="shared" si="99"/>
        <v>10</v>
      </c>
      <c r="AB689">
        <f t="shared" si="100"/>
        <v>0</v>
      </c>
      <c r="AC689">
        <f t="shared" si="101"/>
        <v>0</v>
      </c>
      <c r="AD689" s="2">
        <f t="shared" si="102"/>
        <v>60</v>
      </c>
      <c r="AE689" s="2" t="str">
        <f t="shared" si="103"/>
        <v>HT Under 1.5 Goals</v>
      </c>
      <c r="AF689" s="6"/>
      <c r="AG689" s="6" t="str">
        <f t="shared" si="104"/>
        <v>HT Over 0.5 Goals</v>
      </c>
      <c r="AH689" s="6" t="str">
        <f t="shared" si="105"/>
        <v>NO</v>
      </c>
      <c r="AI689" s="6" t="str">
        <f t="shared" si="106"/>
        <v>NO</v>
      </c>
    </row>
    <row r="690" spans="6:35">
      <c r="F690" s="8"/>
      <c r="G690" s="2"/>
      <c r="H690" s="8"/>
      <c r="I690" s="2"/>
      <c r="J690" s="2"/>
      <c r="K690" s="2"/>
      <c r="L690" s="2"/>
      <c r="M690" s="2"/>
      <c r="N690" s="2"/>
      <c r="O690" s="3"/>
      <c r="P690" s="3"/>
      <c r="Q690" s="2"/>
      <c r="R690" s="2"/>
      <c r="S690" s="2"/>
      <c r="T690" s="2"/>
      <c r="U690" s="44"/>
      <c r="V690" s="44"/>
      <c r="W690" s="20"/>
      <c r="X690" s="20">
        <f t="shared" si="97"/>
        <v>1.25</v>
      </c>
      <c r="Y690" s="11"/>
      <c r="Z690" s="2">
        <f t="shared" si="98"/>
        <v>0</v>
      </c>
      <c r="AA690">
        <f t="shared" si="99"/>
        <v>10</v>
      </c>
      <c r="AB690">
        <f t="shared" si="100"/>
        <v>0</v>
      </c>
      <c r="AC690">
        <f t="shared" si="101"/>
        <v>0</v>
      </c>
      <c r="AD690" s="2">
        <f t="shared" si="102"/>
        <v>60</v>
      </c>
      <c r="AE690" s="2" t="str">
        <f t="shared" si="103"/>
        <v>HT Under 1.5 Goals</v>
      </c>
      <c r="AF690" s="6"/>
      <c r="AG690" s="6" t="str">
        <f t="shared" si="104"/>
        <v>HT Over 0.5 Goals</v>
      </c>
      <c r="AH690" s="6" t="str">
        <f t="shared" si="105"/>
        <v>NO</v>
      </c>
      <c r="AI690" s="6" t="str">
        <f t="shared" si="106"/>
        <v>NO</v>
      </c>
    </row>
    <row r="691" spans="6:35">
      <c r="F691" s="8"/>
      <c r="G691" s="2"/>
      <c r="H691" s="8"/>
      <c r="I691" s="2"/>
      <c r="J691" s="2"/>
      <c r="K691" s="2"/>
      <c r="L691" s="2"/>
      <c r="M691" s="2"/>
      <c r="N691" s="2"/>
      <c r="O691" s="3"/>
      <c r="P691" s="3"/>
      <c r="Q691" s="2"/>
      <c r="R691" s="2"/>
      <c r="S691" s="2"/>
      <c r="T691" s="2"/>
      <c r="U691" s="44"/>
      <c r="V691" s="44"/>
      <c r="W691" s="20"/>
      <c r="X691" s="20">
        <f t="shared" si="97"/>
        <v>1.25</v>
      </c>
      <c r="Y691" s="11"/>
      <c r="Z691" s="2">
        <f t="shared" si="98"/>
        <v>0</v>
      </c>
      <c r="AA691">
        <f t="shared" si="99"/>
        <v>10</v>
      </c>
      <c r="AB691">
        <f t="shared" si="100"/>
        <v>0</v>
      </c>
      <c r="AC691">
        <f t="shared" si="101"/>
        <v>0</v>
      </c>
      <c r="AD691" s="2">
        <f t="shared" si="102"/>
        <v>60</v>
      </c>
      <c r="AE691" s="2" t="str">
        <f t="shared" si="103"/>
        <v>HT Under 1.5 Goals</v>
      </c>
      <c r="AF691" s="6"/>
      <c r="AG691" s="6" t="str">
        <f t="shared" si="104"/>
        <v>HT Over 0.5 Goals</v>
      </c>
      <c r="AH691" s="6" t="str">
        <f t="shared" si="105"/>
        <v>NO</v>
      </c>
      <c r="AI691" s="6" t="str">
        <f t="shared" si="106"/>
        <v>NO</v>
      </c>
    </row>
    <row r="692" spans="6:35">
      <c r="F692" s="8"/>
      <c r="G692" s="2"/>
      <c r="H692" s="8"/>
      <c r="I692" s="2"/>
      <c r="J692" s="2"/>
      <c r="K692" s="2"/>
      <c r="L692" s="2"/>
      <c r="M692" s="2"/>
      <c r="N692" s="2"/>
      <c r="O692" s="3"/>
      <c r="P692" s="3"/>
      <c r="Q692" s="2"/>
      <c r="R692" s="2"/>
      <c r="S692" s="2"/>
      <c r="T692" s="2"/>
      <c r="U692" s="44"/>
      <c r="V692" s="44"/>
      <c r="W692" s="20"/>
      <c r="X692" s="20">
        <f t="shared" si="97"/>
        <v>1.25</v>
      </c>
      <c r="Y692" s="11"/>
      <c r="Z692" s="2">
        <f t="shared" si="98"/>
        <v>0</v>
      </c>
      <c r="AA692">
        <f t="shared" si="99"/>
        <v>10</v>
      </c>
      <c r="AB692">
        <f t="shared" si="100"/>
        <v>0</v>
      </c>
      <c r="AC692">
        <f t="shared" si="101"/>
        <v>0</v>
      </c>
      <c r="AD692" s="2">
        <f t="shared" si="102"/>
        <v>60</v>
      </c>
      <c r="AE692" s="2" t="str">
        <f t="shared" si="103"/>
        <v>HT Under 1.5 Goals</v>
      </c>
      <c r="AF692" s="6"/>
      <c r="AG692" s="6" t="str">
        <f t="shared" si="104"/>
        <v>HT Over 0.5 Goals</v>
      </c>
      <c r="AH692" s="6" t="str">
        <f t="shared" si="105"/>
        <v>NO</v>
      </c>
      <c r="AI692" s="6" t="str">
        <f t="shared" si="106"/>
        <v>NO</v>
      </c>
    </row>
    <row r="693" spans="6:35">
      <c r="F693" s="8"/>
      <c r="G693" s="2"/>
      <c r="H693" s="8"/>
      <c r="I693" s="2"/>
      <c r="J693" s="2"/>
      <c r="K693" s="2"/>
      <c r="L693" s="2"/>
      <c r="M693" s="2"/>
      <c r="N693" s="2"/>
      <c r="O693" s="3"/>
      <c r="P693" s="3"/>
      <c r="Q693" s="2"/>
      <c r="R693" s="2"/>
      <c r="S693" s="2"/>
      <c r="T693" s="2"/>
      <c r="U693" s="44"/>
      <c r="V693" s="44"/>
      <c r="W693" s="20"/>
      <c r="X693" s="20">
        <f t="shared" si="97"/>
        <v>1.25</v>
      </c>
      <c r="Y693" s="11"/>
      <c r="Z693" s="2">
        <f t="shared" si="98"/>
        <v>0</v>
      </c>
      <c r="AA693">
        <f t="shared" si="99"/>
        <v>10</v>
      </c>
      <c r="AB693">
        <f t="shared" si="100"/>
        <v>0</v>
      </c>
      <c r="AC693">
        <f t="shared" si="101"/>
        <v>0</v>
      </c>
      <c r="AD693" s="2">
        <f t="shared" si="102"/>
        <v>60</v>
      </c>
      <c r="AE693" s="2" t="str">
        <f t="shared" si="103"/>
        <v>HT Under 1.5 Goals</v>
      </c>
      <c r="AF693" s="6"/>
      <c r="AG693" s="6" t="str">
        <f t="shared" si="104"/>
        <v>HT Over 0.5 Goals</v>
      </c>
      <c r="AH693" s="6" t="str">
        <f t="shared" si="105"/>
        <v>NO</v>
      </c>
      <c r="AI693" s="6" t="str">
        <f t="shared" si="106"/>
        <v>NO</v>
      </c>
    </row>
    <row r="694" spans="6:35">
      <c r="F694" s="8"/>
      <c r="G694" s="2"/>
      <c r="H694" s="8"/>
      <c r="I694" s="2"/>
      <c r="J694" s="2"/>
      <c r="K694" s="2"/>
      <c r="L694" s="2"/>
      <c r="M694" s="2"/>
      <c r="N694" s="2"/>
      <c r="O694" s="3"/>
      <c r="P694" s="3"/>
      <c r="Q694" s="2"/>
      <c r="R694" s="2"/>
      <c r="S694" s="2"/>
      <c r="T694" s="2"/>
      <c r="U694" s="44"/>
      <c r="V694" s="44"/>
      <c r="W694" s="20"/>
      <c r="X694" s="20">
        <f t="shared" si="97"/>
        <v>1.25</v>
      </c>
      <c r="Y694" s="11"/>
      <c r="Z694" s="2">
        <f t="shared" si="98"/>
        <v>0</v>
      </c>
      <c r="AA694">
        <f t="shared" si="99"/>
        <v>10</v>
      </c>
      <c r="AB694">
        <f t="shared" si="100"/>
        <v>0</v>
      </c>
      <c r="AC694">
        <f t="shared" si="101"/>
        <v>0</v>
      </c>
      <c r="AD694" s="2">
        <f t="shared" si="102"/>
        <v>60</v>
      </c>
      <c r="AE694" s="2" t="str">
        <f t="shared" si="103"/>
        <v>HT Under 1.5 Goals</v>
      </c>
      <c r="AF694" s="6"/>
      <c r="AG694" s="6" t="str">
        <f t="shared" si="104"/>
        <v>HT Over 0.5 Goals</v>
      </c>
      <c r="AH694" s="6" t="str">
        <f t="shared" si="105"/>
        <v>NO</v>
      </c>
      <c r="AI694" s="6" t="str">
        <f t="shared" si="106"/>
        <v>NO</v>
      </c>
    </row>
    <row r="695" spans="6:35">
      <c r="F695" s="8"/>
      <c r="G695" s="2"/>
      <c r="H695" s="8"/>
      <c r="I695" s="2"/>
      <c r="J695" s="2"/>
      <c r="K695" s="2"/>
      <c r="L695" s="2"/>
      <c r="M695" s="2"/>
      <c r="N695" s="2"/>
      <c r="O695" s="3"/>
      <c r="P695" s="3"/>
      <c r="Q695" s="2"/>
      <c r="R695" s="2"/>
      <c r="S695" s="2"/>
      <c r="T695" s="2"/>
      <c r="U695" s="44"/>
      <c r="V695" s="44"/>
      <c r="W695" s="20"/>
      <c r="X695" s="20">
        <f t="shared" si="97"/>
        <v>1.25</v>
      </c>
      <c r="Y695" s="11"/>
      <c r="Z695" s="2">
        <f t="shared" si="98"/>
        <v>0</v>
      </c>
      <c r="AA695">
        <f t="shared" si="99"/>
        <v>10</v>
      </c>
      <c r="AB695">
        <f t="shared" si="100"/>
        <v>0</v>
      </c>
      <c r="AC695">
        <f t="shared" si="101"/>
        <v>0</v>
      </c>
      <c r="AD695" s="2">
        <f t="shared" si="102"/>
        <v>60</v>
      </c>
      <c r="AE695" s="2" t="str">
        <f t="shared" si="103"/>
        <v>HT Under 1.5 Goals</v>
      </c>
      <c r="AF695" s="6"/>
      <c r="AG695" s="6" t="str">
        <f t="shared" si="104"/>
        <v>HT Over 0.5 Goals</v>
      </c>
      <c r="AH695" s="6" t="str">
        <f t="shared" si="105"/>
        <v>NO</v>
      </c>
      <c r="AI695" s="6" t="str">
        <f t="shared" si="106"/>
        <v>NO</v>
      </c>
    </row>
    <row r="696" spans="6:35">
      <c r="F696" s="8"/>
      <c r="G696" s="2"/>
      <c r="H696" s="8"/>
      <c r="I696" s="2"/>
      <c r="J696" s="2"/>
      <c r="K696" s="2"/>
      <c r="L696" s="2"/>
      <c r="M696" s="2"/>
      <c r="N696" s="2"/>
      <c r="O696" s="3"/>
      <c r="P696" s="3"/>
      <c r="Q696" s="2"/>
      <c r="R696" s="2"/>
      <c r="S696" s="2"/>
      <c r="T696" s="2"/>
      <c r="U696" s="44"/>
      <c r="V696" s="44"/>
      <c r="W696" s="20"/>
      <c r="X696" s="20">
        <f t="shared" si="97"/>
        <v>1.25</v>
      </c>
      <c r="Y696" s="11"/>
      <c r="Z696" s="2">
        <f t="shared" si="98"/>
        <v>0</v>
      </c>
      <c r="AA696">
        <f t="shared" si="99"/>
        <v>10</v>
      </c>
      <c r="AB696">
        <f t="shared" si="100"/>
        <v>0</v>
      </c>
      <c r="AC696">
        <f t="shared" si="101"/>
        <v>0</v>
      </c>
      <c r="AD696" s="2">
        <f t="shared" si="102"/>
        <v>60</v>
      </c>
      <c r="AE696" s="2" t="str">
        <f t="shared" si="103"/>
        <v>HT Under 1.5 Goals</v>
      </c>
      <c r="AF696" s="6"/>
      <c r="AG696" s="6" t="str">
        <f t="shared" si="104"/>
        <v>HT Over 0.5 Goals</v>
      </c>
      <c r="AH696" s="6" t="str">
        <f t="shared" si="105"/>
        <v>NO</v>
      </c>
      <c r="AI696" s="6" t="str">
        <f t="shared" si="106"/>
        <v>NO</v>
      </c>
    </row>
    <row r="697" spans="6:35">
      <c r="F697" s="8"/>
      <c r="G697" s="2"/>
      <c r="H697" s="8"/>
      <c r="I697" s="2"/>
      <c r="J697" s="2"/>
      <c r="K697" s="2"/>
      <c r="L697" s="2"/>
      <c r="M697" s="2"/>
      <c r="N697" s="2"/>
      <c r="O697" s="3"/>
      <c r="P697" s="3"/>
      <c r="Q697" s="2"/>
      <c r="R697" s="2"/>
      <c r="S697" s="2"/>
      <c r="T697" s="2"/>
      <c r="U697" s="44"/>
      <c r="V697" s="44"/>
      <c r="W697" s="20"/>
      <c r="X697" s="20">
        <f t="shared" si="97"/>
        <v>1.25</v>
      </c>
      <c r="Y697" s="11"/>
      <c r="Z697" s="2">
        <f t="shared" si="98"/>
        <v>0</v>
      </c>
      <c r="AA697">
        <f t="shared" si="99"/>
        <v>10</v>
      </c>
      <c r="AB697">
        <f t="shared" si="100"/>
        <v>0</v>
      </c>
      <c r="AC697">
        <f t="shared" si="101"/>
        <v>0</v>
      </c>
      <c r="AD697" s="2">
        <f t="shared" si="102"/>
        <v>60</v>
      </c>
      <c r="AE697" s="2" t="str">
        <f t="shared" si="103"/>
        <v>HT Under 1.5 Goals</v>
      </c>
      <c r="AF697" s="6"/>
      <c r="AG697" s="6" t="str">
        <f t="shared" si="104"/>
        <v>HT Over 0.5 Goals</v>
      </c>
      <c r="AH697" s="6" t="str">
        <f t="shared" si="105"/>
        <v>NO</v>
      </c>
      <c r="AI697" s="6" t="str">
        <f t="shared" si="106"/>
        <v>NO</v>
      </c>
    </row>
    <row r="698" spans="6:35">
      <c r="F698" s="8"/>
      <c r="G698" s="2"/>
      <c r="H698" s="8"/>
      <c r="I698" s="2"/>
      <c r="J698" s="2"/>
      <c r="K698" s="2"/>
      <c r="L698" s="2"/>
      <c r="M698" s="2"/>
      <c r="N698" s="2"/>
      <c r="O698" s="3"/>
      <c r="P698" s="3"/>
      <c r="Q698" s="2"/>
      <c r="R698" s="2"/>
      <c r="S698" s="2"/>
      <c r="T698" s="2"/>
      <c r="U698" s="44"/>
      <c r="V698" s="44"/>
      <c r="W698" s="20"/>
      <c r="X698" s="20">
        <f t="shared" si="97"/>
        <v>1.25</v>
      </c>
      <c r="Y698" s="11"/>
      <c r="Z698" s="2">
        <f t="shared" si="98"/>
        <v>0</v>
      </c>
      <c r="AA698">
        <f t="shared" si="99"/>
        <v>10</v>
      </c>
      <c r="AB698">
        <f t="shared" si="100"/>
        <v>0</v>
      </c>
      <c r="AC698">
        <f t="shared" si="101"/>
        <v>0</v>
      </c>
      <c r="AD698" s="2">
        <f t="shared" si="102"/>
        <v>60</v>
      </c>
      <c r="AE698" s="2" t="str">
        <f t="shared" si="103"/>
        <v>HT Under 1.5 Goals</v>
      </c>
      <c r="AF698" s="6"/>
      <c r="AG698" s="6" t="str">
        <f t="shared" si="104"/>
        <v>HT Over 0.5 Goals</v>
      </c>
      <c r="AH698" s="6" t="str">
        <f t="shared" si="105"/>
        <v>NO</v>
      </c>
      <c r="AI698" s="6" t="str">
        <f t="shared" si="106"/>
        <v>NO</v>
      </c>
    </row>
    <row r="699" spans="6:35">
      <c r="F699" s="8"/>
      <c r="G699" s="2"/>
      <c r="H699" s="8"/>
      <c r="I699" s="2"/>
      <c r="J699" s="2"/>
      <c r="K699" s="2"/>
      <c r="L699" s="2"/>
      <c r="M699" s="2"/>
      <c r="N699" s="2"/>
      <c r="O699" s="3"/>
      <c r="P699" s="3"/>
      <c r="Q699" s="2"/>
      <c r="R699" s="2"/>
      <c r="S699" s="2"/>
      <c r="T699" s="2"/>
      <c r="U699" s="44"/>
      <c r="V699" s="44"/>
      <c r="W699" s="20"/>
      <c r="X699" s="20">
        <f t="shared" si="97"/>
        <v>1.25</v>
      </c>
      <c r="Y699" s="11"/>
      <c r="Z699" s="2">
        <f t="shared" si="98"/>
        <v>0</v>
      </c>
      <c r="AA699">
        <f t="shared" si="99"/>
        <v>10</v>
      </c>
      <c r="AB699">
        <f t="shared" si="100"/>
        <v>0</v>
      </c>
      <c r="AC699">
        <f t="shared" si="101"/>
        <v>0</v>
      </c>
      <c r="AD699" s="2">
        <f t="shared" si="102"/>
        <v>60</v>
      </c>
      <c r="AE699" s="2" t="str">
        <f t="shared" si="103"/>
        <v>HT Under 1.5 Goals</v>
      </c>
      <c r="AF699" s="6"/>
      <c r="AG699" s="6" t="str">
        <f t="shared" si="104"/>
        <v>HT Over 0.5 Goals</v>
      </c>
      <c r="AH699" s="6" t="str">
        <f t="shared" si="105"/>
        <v>NO</v>
      </c>
      <c r="AI699" s="6" t="str">
        <f t="shared" si="106"/>
        <v>NO</v>
      </c>
    </row>
    <row r="700" spans="6:35">
      <c r="F700" s="8"/>
      <c r="G700" s="2"/>
      <c r="H700" s="8"/>
      <c r="I700" s="2"/>
      <c r="J700" s="2"/>
      <c r="K700" s="2"/>
      <c r="L700" s="2"/>
      <c r="M700" s="2"/>
      <c r="N700" s="2"/>
      <c r="O700" s="3"/>
      <c r="P700" s="3"/>
      <c r="Q700" s="2"/>
      <c r="R700" s="2"/>
      <c r="S700" s="2"/>
      <c r="T700" s="2"/>
      <c r="U700" s="44"/>
      <c r="V700" s="44"/>
      <c r="W700" s="20"/>
      <c r="X700" s="20">
        <f t="shared" si="97"/>
        <v>1.25</v>
      </c>
      <c r="Y700" s="11"/>
      <c r="Z700" s="2">
        <f t="shared" si="98"/>
        <v>0</v>
      </c>
      <c r="AA700">
        <f t="shared" si="99"/>
        <v>10</v>
      </c>
      <c r="AB700">
        <f t="shared" si="100"/>
        <v>0</v>
      </c>
      <c r="AC700">
        <f t="shared" si="101"/>
        <v>0</v>
      </c>
      <c r="AD700" s="2">
        <f t="shared" si="102"/>
        <v>60</v>
      </c>
      <c r="AE700" s="2" t="str">
        <f t="shared" si="103"/>
        <v>HT Under 1.5 Goals</v>
      </c>
      <c r="AF700" s="6"/>
      <c r="AG700" s="6" t="str">
        <f t="shared" si="104"/>
        <v>HT Over 0.5 Goals</v>
      </c>
      <c r="AH700" s="6" t="str">
        <f t="shared" si="105"/>
        <v>NO</v>
      </c>
      <c r="AI700" s="6" t="str">
        <f t="shared" si="106"/>
        <v>NO</v>
      </c>
    </row>
    <row r="701" spans="6:35">
      <c r="F701" s="8"/>
      <c r="G701" s="2"/>
      <c r="H701" s="8"/>
      <c r="I701" s="2"/>
      <c r="J701" s="2"/>
      <c r="K701" s="2"/>
      <c r="L701" s="2"/>
      <c r="M701" s="2"/>
      <c r="N701" s="2"/>
      <c r="O701" s="3"/>
      <c r="P701" s="3"/>
      <c r="Q701" s="2"/>
      <c r="R701" s="2"/>
      <c r="S701" s="2"/>
      <c r="T701" s="2"/>
      <c r="U701" s="44"/>
      <c r="V701" s="44"/>
      <c r="W701" s="20"/>
      <c r="X701" s="20">
        <f t="shared" si="97"/>
        <v>1.25</v>
      </c>
      <c r="Y701" s="11"/>
      <c r="Z701" s="2">
        <f t="shared" si="98"/>
        <v>0</v>
      </c>
      <c r="AA701">
        <f t="shared" si="99"/>
        <v>10</v>
      </c>
      <c r="AB701">
        <f t="shared" si="100"/>
        <v>0</v>
      </c>
      <c r="AC701">
        <f t="shared" si="101"/>
        <v>0</v>
      </c>
      <c r="AD701" s="2">
        <f t="shared" si="102"/>
        <v>60</v>
      </c>
      <c r="AE701" s="2" t="str">
        <f t="shared" si="103"/>
        <v>HT Under 1.5 Goals</v>
      </c>
      <c r="AF701" s="6"/>
      <c r="AG701" s="6" t="str">
        <f t="shared" si="104"/>
        <v>HT Over 0.5 Goals</v>
      </c>
      <c r="AH701" s="6" t="str">
        <f t="shared" si="105"/>
        <v>NO</v>
      </c>
      <c r="AI701" s="6" t="str">
        <f t="shared" si="106"/>
        <v>NO</v>
      </c>
    </row>
    <row r="702" spans="6:35">
      <c r="F702" s="8"/>
      <c r="G702" s="2"/>
      <c r="H702" s="8"/>
      <c r="I702" s="2"/>
      <c r="J702" s="2"/>
      <c r="K702" s="2"/>
      <c r="L702" s="2"/>
      <c r="M702" s="2"/>
      <c r="N702" s="2"/>
      <c r="O702" s="3"/>
      <c r="P702" s="3"/>
      <c r="Q702" s="2"/>
      <c r="R702" s="2"/>
      <c r="S702" s="2"/>
      <c r="T702" s="2"/>
      <c r="U702" s="44"/>
      <c r="V702" s="44"/>
      <c r="W702" s="20"/>
      <c r="X702" s="20">
        <f t="shared" si="97"/>
        <v>1.25</v>
      </c>
      <c r="Y702" s="11"/>
      <c r="Z702" s="2">
        <f t="shared" si="98"/>
        <v>0</v>
      </c>
      <c r="AA702">
        <f t="shared" si="99"/>
        <v>10</v>
      </c>
      <c r="AB702">
        <f t="shared" si="100"/>
        <v>0</v>
      </c>
      <c r="AC702">
        <f t="shared" si="101"/>
        <v>0</v>
      </c>
      <c r="AD702" s="2">
        <f t="shared" si="102"/>
        <v>60</v>
      </c>
      <c r="AE702" s="2" t="str">
        <f t="shared" si="103"/>
        <v>HT Under 1.5 Goals</v>
      </c>
      <c r="AF702" s="6"/>
      <c r="AG702" s="6" t="str">
        <f t="shared" si="104"/>
        <v>HT Over 0.5 Goals</v>
      </c>
      <c r="AH702" s="6" t="str">
        <f t="shared" si="105"/>
        <v>NO</v>
      </c>
      <c r="AI702" s="6" t="str">
        <f t="shared" si="106"/>
        <v>NO</v>
      </c>
    </row>
    <row r="703" spans="6:35">
      <c r="F703" s="8"/>
      <c r="G703" s="2"/>
      <c r="H703" s="8"/>
      <c r="I703" s="2"/>
      <c r="J703" s="2"/>
      <c r="K703" s="2"/>
      <c r="L703" s="2"/>
      <c r="M703" s="2"/>
      <c r="N703" s="2"/>
      <c r="O703" s="3"/>
      <c r="P703" s="3"/>
      <c r="Q703" s="2"/>
      <c r="R703" s="2"/>
      <c r="S703" s="2"/>
      <c r="T703" s="2"/>
      <c r="U703" s="44"/>
      <c r="V703" s="44"/>
      <c r="W703" s="20"/>
      <c r="X703" s="20">
        <f t="shared" si="97"/>
        <v>1.25</v>
      </c>
      <c r="Y703" s="11"/>
      <c r="Z703" s="2">
        <f t="shared" si="98"/>
        <v>0</v>
      </c>
      <c r="AA703">
        <f t="shared" si="99"/>
        <v>10</v>
      </c>
      <c r="AB703">
        <f t="shared" si="100"/>
        <v>0</v>
      </c>
      <c r="AC703">
        <f t="shared" si="101"/>
        <v>0</v>
      </c>
      <c r="AD703" s="2">
        <f t="shared" si="102"/>
        <v>60</v>
      </c>
      <c r="AE703" s="2" t="str">
        <f t="shared" si="103"/>
        <v>HT Under 1.5 Goals</v>
      </c>
      <c r="AF703" s="6"/>
      <c r="AG703" s="6" t="str">
        <f t="shared" si="104"/>
        <v>HT Over 0.5 Goals</v>
      </c>
      <c r="AH703" s="6" t="str">
        <f t="shared" si="105"/>
        <v>NO</v>
      </c>
      <c r="AI703" s="6" t="str">
        <f t="shared" si="106"/>
        <v>NO</v>
      </c>
    </row>
    <row r="704" spans="6:35">
      <c r="F704" s="8"/>
      <c r="G704" s="2"/>
      <c r="H704" s="8"/>
      <c r="I704" s="2"/>
      <c r="J704" s="2"/>
      <c r="K704" s="2"/>
      <c r="L704" s="2"/>
      <c r="M704" s="2"/>
      <c r="N704" s="2"/>
      <c r="O704" s="3"/>
      <c r="P704" s="3"/>
      <c r="Q704" s="2"/>
      <c r="R704" s="2"/>
      <c r="S704" s="2"/>
      <c r="T704" s="2"/>
      <c r="U704" s="44"/>
      <c r="V704" s="44"/>
      <c r="W704" s="20"/>
      <c r="X704" s="20">
        <f t="shared" si="97"/>
        <v>1.25</v>
      </c>
      <c r="Y704" s="11"/>
      <c r="Z704" s="2">
        <f t="shared" si="98"/>
        <v>0</v>
      </c>
      <c r="AA704">
        <f t="shared" si="99"/>
        <v>10</v>
      </c>
      <c r="AB704">
        <f t="shared" si="100"/>
        <v>0</v>
      </c>
      <c r="AC704">
        <f t="shared" si="101"/>
        <v>0</v>
      </c>
      <c r="AD704" s="2">
        <f t="shared" si="102"/>
        <v>60</v>
      </c>
      <c r="AE704" s="2" t="str">
        <f t="shared" si="103"/>
        <v>HT Under 1.5 Goals</v>
      </c>
      <c r="AF704" s="6"/>
      <c r="AG704" s="6" t="str">
        <f t="shared" si="104"/>
        <v>HT Over 0.5 Goals</v>
      </c>
      <c r="AH704" s="6" t="str">
        <f t="shared" si="105"/>
        <v>NO</v>
      </c>
      <c r="AI704" s="6" t="str">
        <f t="shared" si="106"/>
        <v>NO</v>
      </c>
    </row>
    <row r="705" spans="6:35">
      <c r="F705" s="8"/>
      <c r="G705" s="2"/>
      <c r="H705" s="8"/>
      <c r="I705" s="2"/>
      <c r="J705" s="2"/>
      <c r="K705" s="2"/>
      <c r="L705" s="2"/>
      <c r="M705" s="2"/>
      <c r="N705" s="2"/>
      <c r="O705" s="3"/>
      <c r="P705" s="3"/>
      <c r="Q705" s="2"/>
      <c r="R705" s="2"/>
      <c r="S705" s="2"/>
      <c r="T705" s="2"/>
      <c r="U705" s="44"/>
      <c r="V705" s="44"/>
      <c r="W705" s="20"/>
      <c r="X705" s="20">
        <f t="shared" si="97"/>
        <v>1.25</v>
      </c>
      <c r="Y705" s="11"/>
      <c r="Z705" s="2">
        <f t="shared" si="98"/>
        <v>0</v>
      </c>
      <c r="AA705">
        <f t="shared" si="99"/>
        <v>10</v>
      </c>
      <c r="AB705">
        <f t="shared" si="100"/>
        <v>0</v>
      </c>
      <c r="AC705">
        <f t="shared" si="101"/>
        <v>0</v>
      </c>
      <c r="AD705" s="2">
        <f t="shared" si="102"/>
        <v>60</v>
      </c>
      <c r="AE705" s="2" t="str">
        <f t="shared" si="103"/>
        <v>HT Under 1.5 Goals</v>
      </c>
      <c r="AF705" s="6"/>
      <c r="AG705" s="6" t="str">
        <f t="shared" si="104"/>
        <v>HT Over 0.5 Goals</v>
      </c>
      <c r="AH705" s="6" t="str">
        <f t="shared" si="105"/>
        <v>NO</v>
      </c>
      <c r="AI705" s="6" t="str">
        <f t="shared" si="106"/>
        <v>NO</v>
      </c>
    </row>
    <row r="706" spans="6:35">
      <c r="F706" s="8"/>
      <c r="G706" s="2"/>
      <c r="H706" s="8"/>
      <c r="I706" s="2"/>
      <c r="J706" s="2"/>
      <c r="K706" s="2"/>
      <c r="L706" s="2"/>
      <c r="M706" s="2"/>
      <c r="N706" s="2"/>
      <c r="O706" s="3"/>
      <c r="P706" s="3"/>
      <c r="Q706" s="2"/>
      <c r="R706" s="2"/>
      <c r="S706" s="2"/>
      <c r="T706" s="2"/>
      <c r="U706" s="44"/>
      <c r="V706" s="44"/>
      <c r="W706" s="20"/>
      <c r="X706" s="20">
        <f t="shared" si="97"/>
        <v>1.25</v>
      </c>
      <c r="Y706" s="11"/>
      <c r="Z706" s="2">
        <f t="shared" si="98"/>
        <v>0</v>
      </c>
      <c r="AA706">
        <f t="shared" si="99"/>
        <v>10</v>
      </c>
      <c r="AB706">
        <f t="shared" si="100"/>
        <v>0</v>
      </c>
      <c r="AC706">
        <f t="shared" si="101"/>
        <v>0</v>
      </c>
      <c r="AD706" s="2">
        <f t="shared" si="102"/>
        <v>60</v>
      </c>
      <c r="AE706" s="2" t="str">
        <f t="shared" si="103"/>
        <v>HT Under 1.5 Goals</v>
      </c>
      <c r="AF706" s="6"/>
      <c r="AG706" s="6" t="str">
        <f t="shared" si="104"/>
        <v>HT Over 0.5 Goals</v>
      </c>
      <c r="AH706" s="6" t="str">
        <f t="shared" si="105"/>
        <v>NO</v>
      </c>
      <c r="AI706" s="6" t="str">
        <f t="shared" si="106"/>
        <v>NO</v>
      </c>
    </row>
    <row r="707" spans="6:35">
      <c r="F707" s="8"/>
      <c r="G707" s="2"/>
      <c r="H707" s="8"/>
      <c r="I707" s="2"/>
      <c r="J707" s="2"/>
      <c r="K707" s="2"/>
      <c r="L707" s="2"/>
      <c r="M707" s="2"/>
      <c r="N707" s="2"/>
      <c r="O707" s="3"/>
      <c r="P707" s="3"/>
      <c r="Q707" s="2"/>
      <c r="R707" s="2"/>
      <c r="S707" s="2"/>
      <c r="T707" s="2"/>
      <c r="U707" s="44"/>
      <c r="V707" s="44"/>
      <c r="W707" s="20"/>
      <c r="X707" s="20">
        <f t="shared" si="97"/>
        <v>1.25</v>
      </c>
      <c r="Y707" s="11"/>
      <c r="Z707" s="2">
        <f t="shared" si="98"/>
        <v>0</v>
      </c>
      <c r="AA707">
        <f t="shared" si="99"/>
        <v>10</v>
      </c>
      <c r="AB707">
        <f t="shared" si="100"/>
        <v>0</v>
      </c>
      <c r="AC707">
        <f t="shared" si="101"/>
        <v>0</v>
      </c>
      <c r="AD707" s="2">
        <f t="shared" si="102"/>
        <v>60</v>
      </c>
      <c r="AE707" s="2" t="str">
        <f t="shared" si="103"/>
        <v>HT Under 1.5 Goals</v>
      </c>
      <c r="AF707" s="6"/>
      <c r="AG707" s="6" t="str">
        <f t="shared" si="104"/>
        <v>HT Over 0.5 Goals</v>
      </c>
      <c r="AH707" s="6" t="str">
        <f t="shared" si="105"/>
        <v>NO</v>
      </c>
      <c r="AI707" s="6" t="str">
        <f t="shared" si="106"/>
        <v>NO</v>
      </c>
    </row>
    <row r="708" spans="6:35">
      <c r="F708" s="8"/>
      <c r="G708" s="2"/>
      <c r="H708" s="8"/>
      <c r="I708" s="2"/>
      <c r="J708" s="2"/>
      <c r="K708" s="2"/>
      <c r="L708" s="2"/>
      <c r="M708" s="2"/>
      <c r="N708" s="2"/>
      <c r="O708" s="3"/>
      <c r="P708" s="3"/>
      <c r="Q708" s="2"/>
      <c r="R708" s="2"/>
      <c r="S708" s="2"/>
      <c r="T708" s="2"/>
      <c r="U708" s="44"/>
      <c r="V708" s="44"/>
      <c r="W708" s="20"/>
      <c r="X708" s="20">
        <f t="shared" ref="X708:X771" si="107">IF(W708=1.5,1.3,IF(W708=1.55,1.3,IF(W708=1.6,1.3,IF(W708=1.65,1.35,IF(W708=1.7,1.35,IF(W708=1.75,1.4,IF(W708=1.8,1.45,IF(W708=1.8,1.5,IF(W708=1.85,1.5,IF(W708=1.9,1.55,IF(W708=1.95,1.6,IF(W708=2,1.6,IF(W708&lt;1.5,1.25,1.65)))))))))))))</f>
        <v>1.25</v>
      </c>
      <c r="Y708" s="11"/>
      <c r="Z708" s="2">
        <f t="shared" ref="Z708:Z771" si="108">IF(J708&gt;52,10,0)</f>
        <v>0</v>
      </c>
      <c r="AA708">
        <f t="shared" ref="AA708:AA771" si="109">IF(N708&gt;15,0,IF(N708&lt;8,10,5))</f>
        <v>10</v>
      </c>
      <c r="AB708">
        <f t="shared" ref="AB708:AB771" si="110">IF(U708&gt;60,10,IF(U708&lt;49,0,5))</f>
        <v>0</v>
      </c>
      <c r="AC708">
        <f t="shared" ref="AC708:AC771" si="111">IF(V708="Y",10,IF(V708="C",5,0))</f>
        <v>0</v>
      </c>
      <c r="AD708" s="2">
        <f t="shared" ref="AD708:AD771" si="112">SUM(Z708:AC708)+50</f>
        <v>60</v>
      </c>
      <c r="AE708" s="2" t="str">
        <f t="shared" ref="AE708:AE771" si="113">IF(AD708&lt;56,"HT Over 0.5 Goals","HT Under 1.5 Goals")</f>
        <v>HT Under 1.5 Goals</v>
      </c>
      <c r="AF708" s="6"/>
      <c r="AG708" s="6" t="str">
        <f t="shared" ref="AG708:AG771" si="114">IF(O708="1-0","HT Under 1.5 Goals",IF(O708="0-0","HT Under 1.5 Goals",IF(O708="0-1","HT Under 1.5 Goals","HT Over 0.5 Goals")))</f>
        <v>HT Over 0.5 Goals</v>
      </c>
      <c r="AH708" s="6" t="str">
        <f t="shared" ref="AH708:AH771" si="115">IF(O708="?",O708,AI708)</f>
        <v>NO</v>
      </c>
      <c r="AI708" s="6" t="str">
        <f t="shared" ref="AI708:AI771" si="116">IF(AE708=AG708,"YES",IF(O708="0-1","YES",IF(O708="1-0","YES",IF(O708="?","?","NO"))))</f>
        <v>NO</v>
      </c>
    </row>
    <row r="709" spans="6:35">
      <c r="F709" s="8"/>
      <c r="G709" s="2"/>
      <c r="H709" s="8"/>
      <c r="I709" s="2"/>
      <c r="J709" s="2"/>
      <c r="K709" s="2"/>
      <c r="L709" s="2"/>
      <c r="M709" s="2"/>
      <c r="N709" s="2"/>
      <c r="O709" s="3"/>
      <c r="P709" s="3"/>
      <c r="Q709" s="2"/>
      <c r="R709" s="2"/>
      <c r="S709" s="2"/>
      <c r="T709" s="2"/>
      <c r="U709" s="44"/>
      <c r="V709" s="44"/>
      <c r="W709" s="20"/>
      <c r="X709" s="20">
        <f t="shared" si="107"/>
        <v>1.25</v>
      </c>
      <c r="Y709" s="11"/>
      <c r="Z709" s="2">
        <f t="shared" si="108"/>
        <v>0</v>
      </c>
      <c r="AA709">
        <f t="shared" si="109"/>
        <v>10</v>
      </c>
      <c r="AB709">
        <f t="shared" si="110"/>
        <v>0</v>
      </c>
      <c r="AC709">
        <f t="shared" si="111"/>
        <v>0</v>
      </c>
      <c r="AD709" s="2">
        <f t="shared" si="112"/>
        <v>60</v>
      </c>
      <c r="AE709" s="2" t="str">
        <f t="shared" si="113"/>
        <v>HT Under 1.5 Goals</v>
      </c>
      <c r="AF709" s="6"/>
      <c r="AG709" s="6" t="str">
        <f t="shared" si="114"/>
        <v>HT Over 0.5 Goals</v>
      </c>
      <c r="AH709" s="6" t="str">
        <f t="shared" si="115"/>
        <v>NO</v>
      </c>
      <c r="AI709" s="6" t="str">
        <f t="shared" si="116"/>
        <v>NO</v>
      </c>
    </row>
    <row r="710" spans="6:35">
      <c r="F710" s="8"/>
      <c r="G710" s="2"/>
      <c r="H710" s="8"/>
      <c r="I710" s="2"/>
      <c r="J710" s="2"/>
      <c r="K710" s="2"/>
      <c r="L710" s="2"/>
      <c r="M710" s="2"/>
      <c r="N710" s="2"/>
      <c r="O710" s="3"/>
      <c r="P710" s="3"/>
      <c r="Q710" s="2"/>
      <c r="R710" s="2"/>
      <c r="S710" s="2"/>
      <c r="T710" s="2"/>
      <c r="U710" s="44"/>
      <c r="V710" s="44"/>
      <c r="W710" s="20"/>
      <c r="X710" s="20">
        <f t="shared" si="107"/>
        <v>1.25</v>
      </c>
      <c r="Y710" s="11"/>
      <c r="Z710" s="2">
        <f t="shared" si="108"/>
        <v>0</v>
      </c>
      <c r="AA710">
        <f t="shared" si="109"/>
        <v>10</v>
      </c>
      <c r="AB710">
        <f t="shared" si="110"/>
        <v>0</v>
      </c>
      <c r="AC710">
        <f t="shared" si="111"/>
        <v>0</v>
      </c>
      <c r="AD710" s="2">
        <f t="shared" si="112"/>
        <v>60</v>
      </c>
      <c r="AE710" s="2" t="str">
        <f t="shared" si="113"/>
        <v>HT Under 1.5 Goals</v>
      </c>
      <c r="AF710" s="6"/>
      <c r="AG710" s="6" t="str">
        <f t="shared" si="114"/>
        <v>HT Over 0.5 Goals</v>
      </c>
      <c r="AH710" s="6" t="str">
        <f t="shared" si="115"/>
        <v>NO</v>
      </c>
      <c r="AI710" s="6" t="str">
        <f t="shared" si="116"/>
        <v>NO</v>
      </c>
    </row>
    <row r="711" spans="6:35">
      <c r="F711" s="8"/>
      <c r="G711" s="2"/>
      <c r="H711" s="8"/>
      <c r="I711" s="2"/>
      <c r="J711" s="2"/>
      <c r="K711" s="2"/>
      <c r="L711" s="2"/>
      <c r="M711" s="2"/>
      <c r="N711" s="2"/>
      <c r="O711" s="3"/>
      <c r="P711" s="3"/>
      <c r="Q711" s="2"/>
      <c r="R711" s="2"/>
      <c r="S711" s="2"/>
      <c r="T711" s="2"/>
      <c r="U711" s="44"/>
      <c r="V711" s="44"/>
      <c r="W711" s="20"/>
      <c r="X711" s="20">
        <f t="shared" si="107"/>
        <v>1.25</v>
      </c>
      <c r="Y711" s="11"/>
      <c r="Z711" s="2">
        <f t="shared" si="108"/>
        <v>0</v>
      </c>
      <c r="AA711">
        <f t="shared" si="109"/>
        <v>10</v>
      </c>
      <c r="AB711">
        <f t="shared" si="110"/>
        <v>0</v>
      </c>
      <c r="AC711">
        <f t="shared" si="111"/>
        <v>0</v>
      </c>
      <c r="AD711" s="2">
        <f t="shared" si="112"/>
        <v>60</v>
      </c>
      <c r="AE711" s="2" t="str">
        <f t="shared" si="113"/>
        <v>HT Under 1.5 Goals</v>
      </c>
      <c r="AF711" s="6"/>
      <c r="AG711" s="6" t="str">
        <f t="shared" si="114"/>
        <v>HT Over 0.5 Goals</v>
      </c>
      <c r="AH711" s="6" t="str">
        <f t="shared" si="115"/>
        <v>NO</v>
      </c>
      <c r="AI711" s="6" t="str">
        <f t="shared" si="116"/>
        <v>NO</v>
      </c>
    </row>
    <row r="712" spans="6:35">
      <c r="F712" s="8"/>
      <c r="G712" s="2"/>
      <c r="H712" s="8"/>
      <c r="I712" s="2"/>
      <c r="J712" s="2"/>
      <c r="K712" s="2"/>
      <c r="L712" s="2"/>
      <c r="M712" s="2"/>
      <c r="N712" s="2"/>
      <c r="O712" s="3"/>
      <c r="P712" s="3"/>
      <c r="Q712" s="2"/>
      <c r="R712" s="2"/>
      <c r="S712" s="2"/>
      <c r="T712" s="2"/>
      <c r="U712" s="44"/>
      <c r="V712" s="44"/>
      <c r="W712" s="20"/>
      <c r="X712" s="20">
        <f t="shared" si="107"/>
        <v>1.25</v>
      </c>
      <c r="Y712" s="11"/>
      <c r="Z712" s="2">
        <f t="shared" si="108"/>
        <v>0</v>
      </c>
      <c r="AA712">
        <f t="shared" si="109"/>
        <v>10</v>
      </c>
      <c r="AB712">
        <f t="shared" si="110"/>
        <v>0</v>
      </c>
      <c r="AC712">
        <f t="shared" si="111"/>
        <v>0</v>
      </c>
      <c r="AD712" s="2">
        <f t="shared" si="112"/>
        <v>60</v>
      </c>
      <c r="AE712" s="2" t="str">
        <f t="shared" si="113"/>
        <v>HT Under 1.5 Goals</v>
      </c>
      <c r="AF712" s="6"/>
      <c r="AG712" s="6" t="str">
        <f t="shared" si="114"/>
        <v>HT Over 0.5 Goals</v>
      </c>
      <c r="AH712" s="6" t="str">
        <f t="shared" si="115"/>
        <v>NO</v>
      </c>
      <c r="AI712" s="6" t="str">
        <f t="shared" si="116"/>
        <v>NO</v>
      </c>
    </row>
    <row r="713" spans="6:35">
      <c r="F713" s="8"/>
      <c r="G713" s="2"/>
      <c r="H713" s="8"/>
      <c r="I713" s="2"/>
      <c r="J713" s="2"/>
      <c r="K713" s="2"/>
      <c r="L713" s="2"/>
      <c r="M713" s="2"/>
      <c r="N713" s="2"/>
      <c r="O713" s="3"/>
      <c r="P713" s="3"/>
      <c r="Q713" s="2"/>
      <c r="R713" s="2"/>
      <c r="S713" s="2"/>
      <c r="T713" s="2"/>
      <c r="U713" s="44"/>
      <c r="V713" s="44"/>
      <c r="W713" s="20"/>
      <c r="X713" s="20">
        <f t="shared" si="107"/>
        <v>1.25</v>
      </c>
      <c r="Y713" s="11"/>
      <c r="Z713" s="2">
        <f t="shared" si="108"/>
        <v>0</v>
      </c>
      <c r="AA713">
        <f t="shared" si="109"/>
        <v>10</v>
      </c>
      <c r="AB713">
        <f t="shared" si="110"/>
        <v>0</v>
      </c>
      <c r="AC713">
        <f t="shared" si="111"/>
        <v>0</v>
      </c>
      <c r="AD713" s="2">
        <f t="shared" si="112"/>
        <v>60</v>
      </c>
      <c r="AE713" s="2" t="str">
        <f t="shared" si="113"/>
        <v>HT Under 1.5 Goals</v>
      </c>
      <c r="AF713" s="6"/>
      <c r="AG713" s="6" t="str">
        <f t="shared" si="114"/>
        <v>HT Over 0.5 Goals</v>
      </c>
      <c r="AH713" s="6" t="str">
        <f t="shared" si="115"/>
        <v>NO</v>
      </c>
      <c r="AI713" s="6" t="str">
        <f t="shared" si="116"/>
        <v>NO</v>
      </c>
    </row>
    <row r="714" spans="6:35">
      <c r="F714" s="8"/>
      <c r="G714" s="2"/>
      <c r="H714" s="8"/>
      <c r="I714" s="2"/>
      <c r="J714" s="2"/>
      <c r="K714" s="2"/>
      <c r="L714" s="2"/>
      <c r="M714" s="2"/>
      <c r="N714" s="2"/>
      <c r="O714" s="3"/>
      <c r="P714" s="3"/>
      <c r="Q714" s="2"/>
      <c r="R714" s="2"/>
      <c r="S714" s="2"/>
      <c r="T714" s="2"/>
      <c r="U714" s="44"/>
      <c r="V714" s="44"/>
      <c r="W714" s="20"/>
      <c r="X714" s="20">
        <f t="shared" si="107"/>
        <v>1.25</v>
      </c>
      <c r="Y714" s="11"/>
      <c r="Z714" s="2">
        <f t="shared" si="108"/>
        <v>0</v>
      </c>
      <c r="AA714">
        <f t="shared" si="109"/>
        <v>10</v>
      </c>
      <c r="AB714">
        <f t="shared" si="110"/>
        <v>0</v>
      </c>
      <c r="AC714">
        <f t="shared" si="111"/>
        <v>0</v>
      </c>
      <c r="AD714" s="2">
        <f t="shared" si="112"/>
        <v>60</v>
      </c>
      <c r="AE714" s="2" t="str">
        <f t="shared" si="113"/>
        <v>HT Under 1.5 Goals</v>
      </c>
      <c r="AF714" s="6"/>
      <c r="AG714" s="6" t="str">
        <f t="shared" si="114"/>
        <v>HT Over 0.5 Goals</v>
      </c>
      <c r="AH714" s="6" t="str">
        <f t="shared" si="115"/>
        <v>NO</v>
      </c>
      <c r="AI714" s="6" t="str">
        <f t="shared" si="116"/>
        <v>NO</v>
      </c>
    </row>
    <row r="715" spans="6:35">
      <c r="F715" s="8"/>
      <c r="G715" s="2"/>
      <c r="H715" s="8"/>
      <c r="I715" s="2"/>
      <c r="J715" s="2"/>
      <c r="K715" s="2"/>
      <c r="L715" s="2"/>
      <c r="M715" s="2"/>
      <c r="N715" s="2"/>
      <c r="O715" s="3"/>
      <c r="P715" s="3"/>
      <c r="Q715" s="2"/>
      <c r="R715" s="2"/>
      <c r="S715" s="2"/>
      <c r="T715" s="2"/>
      <c r="U715" s="44"/>
      <c r="V715" s="44"/>
      <c r="W715" s="20"/>
      <c r="X715" s="20">
        <f t="shared" si="107"/>
        <v>1.25</v>
      </c>
      <c r="Y715" s="11"/>
      <c r="Z715" s="2">
        <f t="shared" si="108"/>
        <v>0</v>
      </c>
      <c r="AA715">
        <f t="shared" si="109"/>
        <v>10</v>
      </c>
      <c r="AB715">
        <f t="shared" si="110"/>
        <v>0</v>
      </c>
      <c r="AC715">
        <f t="shared" si="111"/>
        <v>0</v>
      </c>
      <c r="AD715" s="2">
        <f t="shared" si="112"/>
        <v>60</v>
      </c>
      <c r="AE715" s="2" t="str">
        <f t="shared" si="113"/>
        <v>HT Under 1.5 Goals</v>
      </c>
      <c r="AF715" s="6"/>
      <c r="AG715" s="6" t="str">
        <f t="shared" si="114"/>
        <v>HT Over 0.5 Goals</v>
      </c>
      <c r="AH715" s="6" t="str">
        <f t="shared" si="115"/>
        <v>NO</v>
      </c>
      <c r="AI715" s="6" t="str">
        <f t="shared" si="116"/>
        <v>NO</v>
      </c>
    </row>
    <row r="716" spans="6:35">
      <c r="F716" s="8"/>
      <c r="G716" s="2"/>
      <c r="H716" s="8"/>
      <c r="I716" s="2"/>
      <c r="J716" s="2"/>
      <c r="K716" s="2"/>
      <c r="L716" s="2"/>
      <c r="M716" s="2"/>
      <c r="N716" s="2"/>
      <c r="O716" s="3"/>
      <c r="P716" s="3"/>
      <c r="Q716" s="2"/>
      <c r="R716" s="2"/>
      <c r="S716" s="2"/>
      <c r="T716" s="2"/>
      <c r="U716" s="44"/>
      <c r="V716" s="44"/>
      <c r="W716" s="20"/>
      <c r="X716" s="20">
        <f t="shared" si="107"/>
        <v>1.25</v>
      </c>
      <c r="Y716" s="11"/>
      <c r="Z716" s="2">
        <f t="shared" si="108"/>
        <v>0</v>
      </c>
      <c r="AA716">
        <f t="shared" si="109"/>
        <v>10</v>
      </c>
      <c r="AB716">
        <f t="shared" si="110"/>
        <v>0</v>
      </c>
      <c r="AC716">
        <f t="shared" si="111"/>
        <v>0</v>
      </c>
      <c r="AD716" s="2">
        <f t="shared" si="112"/>
        <v>60</v>
      </c>
      <c r="AE716" s="2" t="str">
        <f t="shared" si="113"/>
        <v>HT Under 1.5 Goals</v>
      </c>
      <c r="AF716" s="6"/>
      <c r="AG716" s="6" t="str">
        <f t="shared" si="114"/>
        <v>HT Over 0.5 Goals</v>
      </c>
      <c r="AH716" s="6" t="str">
        <f t="shared" si="115"/>
        <v>NO</v>
      </c>
      <c r="AI716" s="6" t="str">
        <f t="shared" si="116"/>
        <v>NO</v>
      </c>
    </row>
    <row r="717" spans="6:35">
      <c r="F717" s="8"/>
      <c r="G717" s="2"/>
      <c r="H717" s="8"/>
      <c r="I717" s="2"/>
      <c r="J717" s="2"/>
      <c r="K717" s="2"/>
      <c r="L717" s="2"/>
      <c r="M717" s="2"/>
      <c r="N717" s="2"/>
      <c r="O717" s="3"/>
      <c r="P717" s="3"/>
      <c r="Q717" s="2"/>
      <c r="R717" s="2"/>
      <c r="S717" s="2"/>
      <c r="T717" s="2"/>
      <c r="U717" s="44"/>
      <c r="V717" s="44"/>
      <c r="W717" s="20"/>
      <c r="X717" s="20">
        <f t="shared" si="107"/>
        <v>1.25</v>
      </c>
      <c r="Y717" s="11"/>
      <c r="Z717" s="2">
        <f t="shared" si="108"/>
        <v>0</v>
      </c>
      <c r="AA717">
        <f t="shared" si="109"/>
        <v>10</v>
      </c>
      <c r="AB717">
        <f t="shared" si="110"/>
        <v>0</v>
      </c>
      <c r="AC717">
        <f t="shared" si="111"/>
        <v>0</v>
      </c>
      <c r="AD717" s="2">
        <f t="shared" si="112"/>
        <v>60</v>
      </c>
      <c r="AE717" s="2" t="str">
        <f t="shared" si="113"/>
        <v>HT Under 1.5 Goals</v>
      </c>
      <c r="AF717" s="6"/>
      <c r="AG717" s="6" t="str">
        <f t="shared" si="114"/>
        <v>HT Over 0.5 Goals</v>
      </c>
      <c r="AH717" s="6" t="str">
        <f t="shared" si="115"/>
        <v>NO</v>
      </c>
      <c r="AI717" s="6" t="str">
        <f t="shared" si="116"/>
        <v>NO</v>
      </c>
    </row>
    <row r="718" spans="6:35">
      <c r="F718" s="8"/>
      <c r="G718" s="2"/>
      <c r="H718" s="8"/>
      <c r="I718" s="2"/>
      <c r="J718" s="2"/>
      <c r="K718" s="2"/>
      <c r="L718" s="2"/>
      <c r="M718" s="2"/>
      <c r="N718" s="2"/>
      <c r="O718" s="3"/>
      <c r="P718" s="3"/>
      <c r="Q718" s="2"/>
      <c r="R718" s="2"/>
      <c r="S718" s="2"/>
      <c r="T718" s="2"/>
      <c r="U718" s="44"/>
      <c r="V718" s="44"/>
      <c r="W718" s="20"/>
      <c r="X718" s="20">
        <f t="shared" si="107"/>
        <v>1.25</v>
      </c>
      <c r="Y718" s="11"/>
      <c r="Z718" s="2">
        <f t="shared" si="108"/>
        <v>0</v>
      </c>
      <c r="AA718">
        <f t="shared" si="109"/>
        <v>10</v>
      </c>
      <c r="AB718">
        <f t="shared" si="110"/>
        <v>0</v>
      </c>
      <c r="AC718">
        <f t="shared" si="111"/>
        <v>0</v>
      </c>
      <c r="AD718" s="2">
        <f t="shared" si="112"/>
        <v>60</v>
      </c>
      <c r="AE718" s="2" t="str">
        <f t="shared" si="113"/>
        <v>HT Under 1.5 Goals</v>
      </c>
      <c r="AF718" s="6"/>
      <c r="AG718" s="6" t="str">
        <f t="shared" si="114"/>
        <v>HT Over 0.5 Goals</v>
      </c>
      <c r="AH718" s="6" t="str">
        <f t="shared" si="115"/>
        <v>NO</v>
      </c>
      <c r="AI718" s="6" t="str">
        <f t="shared" si="116"/>
        <v>NO</v>
      </c>
    </row>
    <row r="719" spans="6:35">
      <c r="F719" s="8"/>
      <c r="G719" s="2"/>
      <c r="H719" s="8"/>
      <c r="I719" s="2"/>
      <c r="J719" s="2"/>
      <c r="K719" s="2"/>
      <c r="L719" s="2"/>
      <c r="M719" s="2"/>
      <c r="N719" s="2"/>
      <c r="O719" s="3"/>
      <c r="P719" s="3"/>
      <c r="Q719" s="2"/>
      <c r="R719" s="2"/>
      <c r="S719" s="2"/>
      <c r="T719" s="2"/>
      <c r="U719" s="44"/>
      <c r="V719" s="44"/>
      <c r="W719" s="20"/>
      <c r="X719" s="20">
        <f t="shared" si="107"/>
        <v>1.25</v>
      </c>
      <c r="Y719" s="11"/>
      <c r="Z719" s="2">
        <f t="shared" si="108"/>
        <v>0</v>
      </c>
      <c r="AA719">
        <f t="shared" si="109"/>
        <v>10</v>
      </c>
      <c r="AB719">
        <f t="shared" si="110"/>
        <v>0</v>
      </c>
      <c r="AC719">
        <f t="shared" si="111"/>
        <v>0</v>
      </c>
      <c r="AD719" s="2">
        <f t="shared" si="112"/>
        <v>60</v>
      </c>
      <c r="AE719" s="2" t="str">
        <f t="shared" si="113"/>
        <v>HT Under 1.5 Goals</v>
      </c>
      <c r="AF719" s="6"/>
      <c r="AG719" s="6" t="str">
        <f t="shared" si="114"/>
        <v>HT Over 0.5 Goals</v>
      </c>
      <c r="AH719" s="6" t="str">
        <f t="shared" si="115"/>
        <v>NO</v>
      </c>
      <c r="AI719" s="6" t="str">
        <f t="shared" si="116"/>
        <v>NO</v>
      </c>
    </row>
    <row r="720" spans="6:35">
      <c r="F720" s="8"/>
      <c r="G720" s="2"/>
      <c r="H720" s="8"/>
      <c r="I720" s="2"/>
      <c r="J720" s="2"/>
      <c r="K720" s="2"/>
      <c r="L720" s="2"/>
      <c r="M720" s="2"/>
      <c r="N720" s="2"/>
      <c r="O720" s="3"/>
      <c r="P720" s="3"/>
      <c r="Q720" s="2"/>
      <c r="R720" s="2"/>
      <c r="S720" s="2"/>
      <c r="T720" s="2"/>
      <c r="U720" s="44"/>
      <c r="V720" s="44"/>
      <c r="W720" s="20"/>
      <c r="X720" s="20">
        <f t="shared" si="107"/>
        <v>1.25</v>
      </c>
      <c r="Y720" s="11"/>
      <c r="Z720" s="2">
        <f t="shared" si="108"/>
        <v>0</v>
      </c>
      <c r="AA720">
        <f t="shared" si="109"/>
        <v>10</v>
      </c>
      <c r="AB720">
        <f t="shared" si="110"/>
        <v>0</v>
      </c>
      <c r="AC720">
        <f t="shared" si="111"/>
        <v>0</v>
      </c>
      <c r="AD720" s="2">
        <f t="shared" si="112"/>
        <v>60</v>
      </c>
      <c r="AE720" s="2" t="str">
        <f t="shared" si="113"/>
        <v>HT Under 1.5 Goals</v>
      </c>
      <c r="AF720" s="6"/>
      <c r="AG720" s="6" t="str">
        <f t="shared" si="114"/>
        <v>HT Over 0.5 Goals</v>
      </c>
      <c r="AH720" s="6" t="str">
        <f t="shared" si="115"/>
        <v>NO</v>
      </c>
      <c r="AI720" s="6" t="str">
        <f t="shared" si="116"/>
        <v>NO</v>
      </c>
    </row>
    <row r="721" spans="6:35">
      <c r="F721" s="8"/>
      <c r="G721" s="2"/>
      <c r="H721" s="8"/>
      <c r="I721" s="2"/>
      <c r="J721" s="2"/>
      <c r="K721" s="2"/>
      <c r="L721" s="2"/>
      <c r="M721" s="2"/>
      <c r="N721" s="2"/>
      <c r="O721" s="3"/>
      <c r="P721" s="3"/>
      <c r="Q721" s="2"/>
      <c r="R721" s="2"/>
      <c r="S721" s="2"/>
      <c r="T721" s="2"/>
      <c r="U721" s="44"/>
      <c r="V721" s="44"/>
      <c r="W721" s="20"/>
      <c r="X721" s="20">
        <f t="shared" si="107"/>
        <v>1.25</v>
      </c>
      <c r="Y721" s="11"/>
      <c r="Z721" s="2">
        <f t="shared" si="108"/>
        <v>0</v>
      </c>
      <c r="AA721">
        <f t="shared" si="109"/>
        <v>10</v>
      </c>
      <c r="AB721">
        <f t="shared" si="110"/>
        <v>0</v>
      </c>
      <c r="AC721">
        <f t="shared" si="111"/>
        <v>0</v>
      </c>
      <c r="AD721" s="2">
        <f t="shared" si="112"/>
        <v>60</v>
      </c>
      <c r="AE721" s="2" t="str">
        <f t="shared" si="113"/>
        <v>HT Under 1.5 Goals</v>
      </c>
      <c r="AF721" s="6"/>
      <c r="AG721" s="6" t="str">
        <f t="shared" si="114"/>
        <v>HT Over 0.5 Goals</v>
      </c>
      <c r="AH721" s="6" t="str">
        <f t="shared" si="115"/>
        <v>NO</v>
      </c>
      <c r="AI721" s="6" t="str">
        <f t="shared" si="116"/>
        <v>NO</v>
      </c>
    </row>
    <row r="722" spans="6:35">
      <c r="F722" s="8"/>
      <c r="G722" s="2"/>
      <c r="H722" s="8"/>
      <c r="I722" s="2"/>
      <c r="J722" s="2"/>
      <c r="K722" s="2"/>
      <c r="L722" s="2"/>
      <c r="M722" s="2"/>
      <c r="N722" s="2"/>
      <c r="O722" s="3"/>
      <c r="P722" s="3"/>
      <c r="Q722" s="2"/>
      <c r="R722" s="2"/>
      <c r="S722" s="2"/>
      <c r="T722" s="2"/>
      <c r="U722" s="44"/>
      <c r="V722" s="44"/>
      <c r="W722" s="20"/>
      <c r="X722" s="20">
        <f t="shared" si="107"/>
        <v>1.25</v>
      </c>
      <c r="Y722" s="11"/>
      <c r="Z722" s="2">
        <f t="shared" si="108"/>
        <v>0</v>
      </c>
      <c r="AA722">
        <f t="shared" si="109"/>
        <v>10</v>
      </c>
      <c r="AB722">
        <f t="shared" si="110"/>
        <v>0</v>
      </c>
      <c r="AC722">
        <f t="shared" si="111"/>
        <v>0</v>
      </c>
      <c r="AD722" s="2">
        <f t="shared" si="112"/>
        <v>60</v>
      </c>
      <c r="AE722" s="2" t="str">
        <f t="shared" si="113"/>
        <v>HT Under 1.5 Goals</v>
      </c>
      <c r="AF722" s="6"/>
      <c r="AG722" s="6" t="str">
        <f t="shared" si="114"/>
        <v>HT Over 0.5 Goals</v>
      </c>
      <c r="AH722" s="6" t="str">
        <f t="shared" si="115"/>
        <v>NO</v>
      </c>
      <c r="AI722" s="6" t="str">
        <f t="shared" si="116"/>
        <v>NO</v>
      </c>
    </row>
    <row r="723" spans="6:35">
      <c r="F723" s="8"/>
      <c r="G723" s="2"/>
      <c r="H723" s="8"/>
      <c r="I723" s="2"/>
      <c r="J723" s="2"/>
      <c r="K723" s="2"/>
      <c r="L723" s="2"/>
      <c r="M723" s="2"/>
      <c r="N723" s="2"/>
      <c r="O723" s="3"/>
      <c r="P723" s="3"/>
      <c r="Q723" s="2"/>
      <c r="R723" s="2"/>
      <c r="S723" s="2"/>
      <c r="T723" s="2"/>
      <c r="U723" s="44"/>
      <c r="V723" s="44"/>
      <c r="W723" s="20"/>
      <c r="X723" s="20">
        <f t="shared" si="107"/>
        <v>1.25</v>
      </c>
      <c r="Y723" s="11"/>
      <c r="Z723" s="2">
        <f t="shared" si="108"/>
        <v>0</v>
      </c>
      <c r="AA723">
        <f t="shared" si="109"/>
        <v>10</v>
      </c>
      <c r="AB723">
        <f t="shared" si="110"/>
        <v>0</v>
      </c>
      <c r="AC723">
        <f t="shared" si="111"/>
        <v>0</v>
      </c>
      <c r="AD723" s="2">
        <f t="shared" si="112"/>
        <v>60</v>
      </c>
      <c r="AE723" s="2" t="str">
        <f t="shared" si="113"/>
        <v>HT Under 1.5 Goals</v>
      </c>
      <c r="AF723" s="6"/>
      <c r="AG723" s="6" t="str">
        <f t="shared" si="114"/>
        <v>HT Over 0.5 Goals</v>
      </c>
      <c r="AH723" s="6" t="str">
        <f t="shared" si="115"/>
        <v>NO</v>
      </c>
      <c r="AI723" s="6" t="str">
        <f t="shared" si="116"/>
        <v>NO</v>
      </c>
    </row>
    <row r="724" spans="6:35">
      <c r="F724" s="8"/>
      <c r="G724" s="2"/>
      <c r="H724" s="8"/>
      <c r="I724" s="2"/>
      <c r="J724" s="2"/>
      <c r="K724" s="2"/>
      <c r="L724" s="2"/>
      <c r="M724" s="2"/>
      <c r="N724" s="2"/>
      <c r="O724" s="3"/>
      <c r="P724" s="3"/>
      <c r="Q724" s="2"/>
      <c r="R724" s="2"/>
      <c r="S724" s="2"/>
      <c r="T724" s="2"/>
      <c r="U724" s="44"/>
      <c r="V724" s="44"/>
      <c r="W724" s="20"/>
      <c r="X724" s="20">
        <f t="shared" si="107"/>
        <v>1.25</v>
      </c>
      <c r="Y724" s="11"/>
      <c r="Z724" s="2">
        <f t="shared" si="108"/>
        <v>0</v>
      </c>
      <c r="AA724">
        <f t="shared" si="109"/>
        <v>10</v>
      </c>
      <c r="AB724">
        <f t="shared" si="110"/>
        <v>0</v>
      </c>
      <c r="AC724">
        <f t="shared" si="111"/>
        <v>0</v>
      </c>
      <c r="AD724" s="2">
        <f t="shared" si="112"/>
        <v>60</v>
      </c>
      <c r="AE724" s="2" t="str">
        <f t="shared" si="113"/>
        <v>HT Under 1.5 Goals</v>
      </c>
      <c r="AF724" s="6"/>
      <c r="AG724" s="6" t="str">
        <f t="shared" si="114"/>
        <v>HT Over 0.5 Goals</v>
      </c>
      <c r="AH724" s="6" t="str">
        <f t="shared" si="115"/>
        <v>NO</v>
      </c>
      <c r="AI724" s="6" t="str">
        <f t="shared" si="116"/>
        <v>NO</v>
      </c>
    </row>
    <row r="725" spans="6:35">
      <c r="F725" s="8"/>
      <c r="G725" s="2"/>
      <c r="H725" s="8"/>
      <c r="I725" s="2"/>
      <c r="J725" s="2"/>
      <c r="K725" s="2"/>
      <c r="L725" s="2"/>
      <c r="M725" s="2"/>
      <c r="N725" s="2"/>
      <c r="O725" s="3"/>
      <c r="P725" s="3"/>
      <c r="Q725" s="2"/>
      <c r="R725" s="2"/>
      <c r="S725" s="2"/>
      <c r="T725" s="2"/>
      <c r="U725" s="44"/>
      <c r="V725" s="44"/>
      <c r="W725" s="20"/>
      <c r="X725" s="20">
        <f t="shared" si="107"/>
        <v>1.25</v>
      </c>
      <c r="Y725" s="11"/>
      <c r="Z725" s="2">
        <f t="shared" si="108"/>
        <v>0</v>
      </c>
      <c r="AA725">
        <f t="shared" si="109"/>
        <v>10</v>
      </c>
      <c r="AB725">
        <f t="shared" si="110"/>
        <v>0</v>
      </c>
      <c r="AC725">
        <f t="shared" si="111"/>
        <v>0</v>
      </c>
      <c r="AD725" s="2">
        <f t="shared" si="112"/>
        <v>60</v>
      </c>
      <c r="AE725" s="2" t="str">
        <f t="shared" si="113"/>
        <v>HT Under 1.5 Goals</v>
      </c>
      <c r="AF725" s="6"/>
      <c r="AG725" s="6" t="str">
        <f t="shared" si="114"/>
        <v>HT Over 0.5 Goals</v>
      </c>
      <c r="AH725" s="6" t="str">
        <f t="shared" si="115"/>
        <v>NO</v>
      </c>
      <c r="AI725" s="6" t="str">
        <f t="shared" si="116"/>
        <v>NO</v>
      </c>
    </row>
    <row r="726" spans="6:35">
      <c r="F726" s="8"/>
      <c r="G726" s="2"/>
      <c r="H726" s="8"/>
      <c r="I726" s="2"/>
      <c r="J726" s="2"/>
      <c r="K726" s="2"/>
      <c r="L726" s="2"/>
      <c r="M726" s="2"/>
      <c r="N726" s="2"/>
      <c r="O726" s="3"/>
      <c r="P726" s="3"/>
      <c r="Q726" s="2"/>
      <c r="R726" s="2"/>
      <c r="S726" s="2"/>
      <c r="T726" s="2"/>
      <c r="U726" s="44"/>
      <c r="V726" s="44"/>
      <c r="W726" s="20"/>
      <c r="X726" s="20">
        <f t="shared" si="107"/>
        <v>1.25</v>
      </c>
      <c r="Y726" s="11"/>
      <c r="Z726" s="2">
        <f t="shared" si="108"/>
        <v>0</v>
      </c>
      <c r="AA726">
        <f t="shared" si="109"/>
        <v>10</v>
      </c>
      <c r="AB726">
        <f t="shared" si="110"/>
        <v>0</v>
      </c>
      <c r="AC726">
        <f t="shared" si="111"/>
        <v>0</v>
      </c>
      <c r="AD726" s="2">
        <f t="shared" si="112"/>
        <v>60</v>
      </c>
      <c r="AE726" s="2" t="str">
        <f t="shared" si="113"/>
        <v>HT Under 1.5 Goals</v>
      </c>
      <c r="AF726" s="6"/>
      <c r="AG726" s="6" t="str">
        <f t="shared" si="114"/>
        <v>HT Over 0.5 Goals</v>
      </c>
      <c r="AH726" s="6" t="str">
        <f t="shared" si="115"/>
        <v>NO</v>
      </c>
      <c r="AI726" s="6" t="str">
        <f t="shared" si="116"/>
        <v>NO</v>
      </c>
    </row>
    <row r="727" spans="6:35">
      <c r="F727" s="8"/>
      <c r="G727" s="2"/>
      <c r="H727" s="8"/>
      <c r="I727" s="2"/>
      <c r="J727" s="2"/>
      <c r="K727" s="2"/>
      <c r="L727" s="2"/>
      <c r="M727" s="2"/>
      <c r="N727" s="2"/>
      <c r="O727" s="3"/>
      <c r="P727" s="3"/>
      <c r="Q727" s="2"/>
      <c r="R727" s="2"/>
      <c r="S727" s="2"/>
      <c r="T727" s="2"/>
      <c r="U727" s="44"/>
      <c r="V727" s="44"/>
      <c r="W727" s="20"/>
      <c r="X727" s="20">
        <f t="shared" si="107"/>
        <v>1.25</v>
      </c>
      <c r="Y727" s="11"/>
      <c r="Z727" s="2">
        <f t="shared" si="108"/>
        <v>0</v>
      </c>
      <c r="AA727">
        <f t="shared" si="109"/>
        <v>10</v>
      </c>
      <c r="AB727">
        <f t="shared" si="110"/>
        <v>0</v>
      </c>
      <c r="AC727">
        <f t="shared" si="111"/>
        <v>0</v>
      </c>
      <c r="AD727" s="2">
        <f t="shared" si="112"/>
        <v>60</v>
      </c>
      <c r="AE727" s="2" t="str">
        <f t="shared" si="113"/>
        <v>HT Under 1.5 Goals</v>
      </c>
      <c r="AF727" s="6"/>
      <c r="AG727" s="6" t="str">
        <f t="shared" si="114"/>
        <v>HT Over 0.5 Goals</v>
      </c>
      <c r="AH727" s="6" t="str">
        <f t="shared" si="115"/>
        <v>NO</v>
      </c>
      <c r="AI727" s="6" t="str">
        <f t="shared" si="116"/>
        <v>NO</v>
      </c>
    </row>
    <row r="728" spans="6:35">
      <c r="F728" s="8"/>
      <c r="G728" s="2"/>
      <c r="H728" s="8"/>
      <c r="I728" s="2"/>
      <c r="J728" s="2"/>
      <c r="K728" s="2"/>
      <c r="L728" s="2"/>
      <c r="M728" s="2"/>
      <c r="N728" s="2"/>
      <c r="O728" s="3"/>
      <c r="P728" s="3"/>
      <c r="Q728" s="2"/>
      <c r="R728" s="2"/>
      <c r="S728" s="2"/>
      <c r="T728" s="2"/>
      <c r="U728" s="44"/>
      <c r="V728" s="44"/>
      <c r="W728" s="20"/>
      <c r="X728" s="20">
        <f t="shared" si="107"/>
        <v>1.25</v>
      </c>
      <c r="Y728" s="11"/>
      <c r="Z728" s="2">
        <f t="shared" si="108"/>
        <v>0</v>
      </c>
      <c r="AA728">
        <f t="shared" si="109"/>
        <v>10</v>
      </c>
      <c r="AB728">
        <f t="shared" si="110"/>
        <v>0</v>
      </c>
      <c r="AC728">
        <f t="shared" si="111"/>
        <v>0</v>
      </c>
      <c r="AD728" s="2">
        <f t="shared" si="112"/>
        <v>60</v>
      </c>
      <c r="AE728" s="2" t="str">
        <f t="shared" si="113"/>
        <v>HT Under 1.5 Goals</v>
      </c>
      <c r="AF728" s="6"/>
      <c r="AG728" s="6" t="str">
        <f t="shared" si="114"/>
        <v>HT Over 0.5 Goals</v>
      </c>
      <c r="AH728" s="6" t="str">
        <f t="shared" si="115"/>
        <v>NO</v>
      </c>
      <c r="AI728" s="6" t="str">
        <f t="shared" si="116"/>
        <v>NO</v>
      </c>
    </row>
    <row r="729" spans="6:35">
      <c r="F729" s="8"/>
      <c r="G729" s="2"/>
      <c r="H729" s="8"/>
      <c r="I729" s="2"/>
      <c r="J729" s="2"/>
      <c r="K729" s="2"/>
      <c r="L729" s="2"/>
      <c r="M729" s="2"/>
      <c r="N729" s="2"/>
      <c r="O729" s="3"/>
      <c r="P729" s="3"/>
      <c r="Q729" s="2"/>
      <c r="R729" s="2"/>
      <c r="S729" s="2"/>
      <c r="T729" s="2"/>
      <c r="U729" s="44"/>
      <c r="V729" s="44"/>
      <c r="W729" s="20"/>
      <c r="X729" s="20">
        <f t="shared" si="107"/>
        <v>1.25</v>
      </c>
      <c r="Y729" s="11"/>
      <c r="Z729" s="2">
        <f t="shared" si="108"/>
        <v>0</v>
      </c>
      <c r="AA729">
        <f t="shared" si="109"/>
        <v>10</v>
      </c>
      <c r="AB729">
        <f t="shared" si="110"/>
        <v>0</v>
      </c>
      <c r="AC729">
        <f t="shared" si="111"/>
        <v>0</v>
      </c>
      <c r="AD729" s="2">
        <f t="shared" si="112"/>
        <v>60</v>
      </c>
      <c r="AE729" s="2" t="str">
        <f t="shared" si="113"/>
        <v>HT Under 1.5 Goals</v>
      </c>
      <c r="AF729" s="6"/>
      <c r="AG729" s="6" t="str">
        <f t="shared" si="114"/>
        <v>HT Over 0.5 Goals</v>
      </c>
      <c r="AH729" s="6" t="str">
        <f t="shared" si="115"/>
        <v>NO</v>
      </c>
      <c r="AI729" s="6" t="str">
        <f t="shared" si="116"/>
        <v>NO</v>
      </c>
    </row>
    <row r="730" spans="6:35">
      <c r="F730" s="8"/>
      <c r="G730" s="2"/>
      <c r="H730" s="8"/>
      <c r="I730" s="2"/>
      <c r="J730" s="2"/>
      <c r="K730" s="2"/>
      <c r="L730" s="2"/>
      <c r="M730" s="2"/>
      <c r="N730" s="2"/>
      <c r="O730" s="3"/>
      <c r="P730" s="3"/>
      <c r="Q730" s="2"/>
      <c r="R730" s="2"/>
      <c r="S730" s="2"/>
      <c r="T730" s="2"/>
      <c r="U730" s="44"/>
      <c r="V730" s="44"/>
      <c r="W730" s="20"/>
      <c r="X730" s="20">
        <f t="shared" si="107"/>
        <v>1.25</v>
      </c>
      <c r="Y730" s="11"/>
      <c r="Z730" s="2">
        <f t="shared" si="108"/>
        <v>0</v>
      </c>
      <c r="AA730">
        <f t="shared" si="109"/>
        <v>10</v>
      </c>
      <c r="AB730">
        <f t="shared" si="110"/>
        <v>0</v>
      </c>
      <c r="AC730">
        <f t="shared" si="111"/>
        <v>0</v>
      </c>
      <c r="AD730" s="2">
        <f t="shared" si="112"/>
        <v>60</v>
      </c>
      <c r="AE730" s="2" t="str">
        <f t="shared" si="113"/>
        <v>HT Under 1.5 Goals</v>
      </c>
      <c r="AF730" s="6"/>
      <c r="AG730" s="6" t="str">
        <f t="shared" si="114"/>
        <v>HT Over 0.5 Goals</v>
      </c>
      <c r="AH730" s="6" t="str">
        <f t="shared" si="115"/>
        <v>NO</v>
      </c>
      <c r="AI730" s="6" t="str">
        <f t="shared" si="116"/>
        <v>NO</v>
      </c>
    </row>
    <row r="731" spans="6:35">
      <c r="F731" s="8"/>
      <c r="G731" s="2"/>
      <c r="H731" s="8"/>
      <c r="I731" s="2"/>
      <c r="J731" s="2"/>
      <c r="K731" s="2"/>
      <c r="L731" s="2"/>
      <c r="M731" s="2"/>
      <c r="N731" s="2"/>
      <c r="O731" s="3"/>
      <c r="P731" s="3"/>
      <c r="Q731" s="2"/>
      <c r="R731" s="2"/>
      <c r="S731" s="2"/>
      <c r="T731" s="2"/>
      <c r="U731" s="44"/>
      <c r="V731" s="44"/>
      <c r="W731" s="20"/>
      <c r="X731" s="20">
        <f t="shared" si="107"/>
        <v>1.25</v>
      </c>
      <c r="Y731" s="11"/>
      <c r="Z731" s="2">
        <f t="shared" si="108"/>
        <v>0</v>
      </c>
      <c r="AA731">
        <f t="shared" si="109"/>
        <v>10</v>
      </c>
      <c r="AB731">
        <f t="shared" si="110"/>
        <v>0</v>
      </c>
      <c r="AC731">
        <f t="shared" si="111"/>
        <v>0</v>
      </c>
      <c r="AD731" s="2">
        <f t="shared" si="112"/>
        <v>60</v>
      </c>
      <c r="AE731" s="2" t="str">
        <f t="shared" si="113"/>
        <v>HT Under 1.5 Goals</v>
      </c>
      <c r="AF731" s="6"/>
      <c r="AG731" s="6" t="str">
        <f t="shared" si="114"/>
        <v>HT Over 0.5 Goals</v>
      </c>
      <c r="AH731" s="6" t="str">
        <f t="shared" si="115"/>
        <v>NO</v>
      </c>
      <c r="AI731" s="6" t="str">
        <f t="shared" si="116"/>
        <v>NO</v>
      </c>
    </row>
    <row r="732" spans="6:35">
      <c r="F732" s="8"/>
      <c r="G732" s="2"/>
      <c r="H732" s="8"/>
      <c r="I732" s="2"/>
      <c r="J732" s="2"/>
      <c r="K732" s="2"/>
      <c r="L732" s="2"/>
      <c r="M732" s="2"/>
      <c r="N732" s="2"/>
      <c r="O732" s="3"/>
      <c r="P732" s="3"/>
      <c r="Q732" s="2"/>
      <c r="R732" s="2"/>
      <c r="S732" s="2"/>
      <c r="T732" s="2"/>
      <c r="U732" s="44"/>
      <c r="V732" s="44"/>
      <c r="W732" s="20"/>
      <c r="X732" s="20">
        <f t="shared" si="107"/>
        <v>1.25</v>
      </c>
      <c r="Y732" s="11"/>
      <c r="Z732" s="2">
        <f t="shared" si="108"/>
        <v>0</v>
      </c>
      <c r="AA732">
        <f t="shared" si="109"/>
        <v>10</v>
      </c>
      <c r="AB732">
        <f t="shared" si="110"/>
        <v>0</v>
      </c>
      <c r="AC732">
        <f t="shared" si="111"/>
        <v>0</v>
      </c>
      <c r="AD732" s="2">
        <f t="shared" si="112"/>
        <v>60</v>
      </c>
      <c r="AE732" s="2" t="str">
        <f t="shared" si="113"/>
        <v>HT Under 1.5 Goals</v>
      </c>
      <c r="AF732" s="6"/>
      <c r="AG732" s="6" t="str">
        <f t="shared" si="114"/>
        <v>HT Over 0.5 Goals</v>
      </c>
      <c r="AH732" s="6" t="str">
        <f t="shared" si="115"/>
        <v>NO</v>
      </c>
      <c r="AI732" s="6" t="str">
        <f t="shared" si="116"/>
        <v>NO</v>
      </c>
    </row>
    <row r="733" spans="6:35">
      <c r="F733" s="8"/>
      <c r="G733" s="2"/>
      <c r="H733" s="8"/>
      <c r="I733" s="2"/>
      <c r="J733" s="2"/>
      <c r="K733" s="2"/>
      <c r="L733" s="2"/>
      <c r="M733" s="2"/>
      <c r="N733" s="2"/>
      <c r="O733" s="3"/>
      <c r="P733" s="3"/>
      <c r="Q733" s="2"/>
      <c r="R733" s="2"/>
      <c r="S733" s="2"/>
      <c r="T733" s="2"/>
      <c r="U733" s="44"/>
      <c r="V733" s="44"/>
      <c r="W733" s="20"/>
      <c r="X733" s="20">
        <f t="shared" si="107"/>
        <v>1.25</v>
      </c>
      <c r="Y733" s="11"/>
      <c r="Z733" s="2">
        <f t="shared" si="108"/>
        <v>0</v>
      </c>
      <c r="AA733">
        <f t="shared" si="109"/>
        <v>10</v>
      </c>
      <c r="AB733">
        <f t="shared" si="110"/>
        <v>0</v>
      </c>
      <c r="AC733">
        <f t="shared" si="111"/>
        <v>0</v>
      </c>
      <c r="AD733" s="2">
        <f t="shared" si="112"/>
        <v>60</v>
      </c>
      <c r="AE733" s="2" t="str">
        <f t="shared" si="113"/>
        <v>HT Under 1.5 Goals</v>
      </c>
      <c r="AF733" s="6"/>
      <c r="AG733" s="6" t="str">
        <f t="shared" si="114"/>
        <v>HT Over 0.5 Goals</v>
      </c>
      <c r="AH733" s="6" t="str">
        <f t="shared" si="115"/>
        <v>NO</v>
      </c>
      <c r="AI733" s="6" t="str">
        <f t="shared" si="116"/>
        <v>NO</v>
      </c>
    </row>
    <row r="734" spans="6:35">
      <c r="F734" s="8"/>
      <c r="G734" s="2"/>
      <c r="H734" s="8"/>
      <c r="I734" s="2"/>
      <c r="J734" s="2"/>
      <c r="K734" s="2"/>
      <c r="L734" s="2"/>
      <c r="M734" s="2"/>
      <c r="N734" s="2"/>
      <c r="O734" s="3"/>
      <c r="P734" s="3"/>
      <c r="Q734" s="2"/>
      <c r="R734" s="2"/>
      <c r="S734" s="2"/>
      <c r="T734" s="2"/>
      <c r="U734" s="44"/>
      <c r="V734" s="44"/>
      <c r="W734" s="20"/>
      <c r="X734" s="20">
        <f t="shared" si="107"/>
        <v>1.25</v>
      </c>
      <c r="Y734" s="11"/>
      <c r="Z734" s="2">
        <f t="shared" si="108"/>
        <v>0</v>
      </c>
      <c r="AA734">
        <f t="shared" si="109"/>
        <v>10</v>
      </c>
      <c r="AB734">
        <f t="shared" si="110"/>
        <v>0</v>
      </c>
      <c r="AC734">
        <f t="shared" si="111"/>
        <v>0</v>
      </c>
      <c r="AD734" s="2">
        <f t="shared" si="112"/>
        <v>60</v>
      </c>
      <c r="AE734" s="2" t="str">
        <f t="shared" si="113"/>
        <v>HT Under 1.5 Goals</v>
      </c>
      <c r="AF734" s="6"/>
      <c r="AG734" s="6" t="str">
        <f t="shared" si="114"/>
        <v>HT Over 0.5 Goals</v>
      </c>
      <c r="AH734" s="6" t="str">
        <f t="shared" si="115"/>
        <v>NO</v>
      </c>
      <c r="AI734" s="6" t="str">
        <f t="shared" si="116"/>
        <v>NO</v>
      </c>
    </row>
    <row r="735" spans="6:35">
      <c r="F735" s="8"/>
      <c r="G735" s="2"/>
      <c r="H735" s="8"/>
      <c r="I735" s="2"/>
      <c r="J735" s="2"/>
      <c r="K735" s="2"/>
      <c r="L735" s="2"/>
      <c r="M735" s="2"/>
      <c r="N735" s="2"/>
      <c r="O735" s="3"/>
      <c r="P735" s="3"/>
      <c r="Q735" s="2"/>
      <c r="R735" s="2"/>
      <c r="S735" s="2"/>
      <c r="T735" s="2"/>
      <c r="U735" s="44"/>
      <c r="V735" s="44"/>
      <c r="W735" s="20"/>
      <c r="X735" s="20">
        <f t="shared" si="107"/>
        <v>1.25</v>
      </c>
      <c r="Y735" s="11"/>
      <c r="Z735" s="2">
        <f t="shared" si="108"/>
        <v>0</v>
      </c>
      <c r="AA735">
        <f t="shared" si="109"/>
        <v>10</v>
      </c>
      <c r="AB735">
        <f t="shared" si="110"/>
        <v>0</v>
      </c>
      <c r="AC735">
        <f t="shared" si="111"/>
        <v>0</v>
      </c>
      <c r="AD735" s="2">
        <f t="shared" si="112"/>
        <v>60</v>
      </c>
      <c r="AE735" s="2" t="str">
        <f t="shared" si="113"/>
        <v>HT Under 1.5 Goals</v>
      </c>
      <c r="AF735" s="6"/>
      <c r="AG735" s="6" t="str">
        <f t="shared" si="114"/>
        <v>HT Over 0.5 Goals</v>
      </c>
      <c r="AH735" s="6" t="str">
        <f t="shared" si="115"/>
        <v>NO</v>
      </c>
      <c r="AI735" s="6" t="str">
        <f t="shared" si="116"/>
        <v>NO</v>
      </c>
    </row>
    <row r="736" spans="6:35">
      <c r="F736" s="8"/>
      <c r="G736" s="2"/>
      <c r="H736" s="8"/>
      <c r="I736" s="2"/>
      <c r="J736" s="2"/>
      <c r="K736" s="2"/>
      <c r="L736" s="2"/>
      <c r="M736" s="2"/>
      <c r="N736" s="2"/>
      <c r="O736" s="3"/>
      <c r="P736" s="3"/>
      <c r="Q736" s="2"/>
      <c r="R736" s="2"/>
      <c r="S736" s="2"/>
      <c r="T736" s="2"/>
      <c r="U736" s="44"/>
      <c r="V736" s="44"/>
      <c r="W736" s="20"/>
      <c r="X736" s="20">
        <f t="shared" si="107"/>
        <v>1.25</v>
      </c>
      <c r="Y736" s="11"/>
      <c r="Z736" s="2">
        <f t="shared" si="108"/>
        <v>0</v>
      </c>
      <c r="AA736">
        <f t="shared" si="109"/>
        <v>10</v>
      </c>
      <c r="AB736">
        <f t="shared" si="110"/>
        <v>0</v>
      </c>
      <c r="AC736">
        <f t="shared" si="111"/>
        <v>0</v>
      </c>
      <c r="AD736" s="2">
        <f t="shared" si="112"/>
        <v>60</v>
      </c>
      <c r="AE736" s="2" t="str">
        <f t="shared" si="113"/>
        <v>HT Under 1.5 Goals</v>
      </c>
      <c r="AF736" s="6"/>
      <c r="AG736" s="6" t="str">
        <f t="shared" si="114"/>
        <v>HT Over 0.5 Goals</v>
      </c>
      <c r="AH736" s="6" t="str">
        <f t="shared" si="115"/>
        <v>NO</v>
      </c>
      <c r="AI736" s="6" t="str">
        <f t="shared" si="116"/>
        <v>NO</v>
      </c>
    </row>
    <row r="737" spans="6:35">
      <c r="F737" s="8"/>
      <c r="G737" s="2"/>
      <c r="H737" s="8"/>
      <c r="I737" s="2"/>
      <c r="J737" s="2"/>
      <c r="K737" s="2"/>
      <c r="L737" s="2"/>
      <c r="M737" s="2"/>
      <c r="N737" s="2"/>
      <c r="O737" s="3"/>
      <c r="P737" s="3"/>
      <c r="Q737" s="2"/>
      <c r="R737" s="2"/>
      <c r="S737" s="2"/>
      <c r="T737" s="2"/>
      <c r="U737" s="44"/>
      <c r="V737" s="44"/>
      <c r="W737" s="20"/>
      <c r="X737" s="20">
        <f t="shared" si="107"/>
        <v>1.25</v>
      </c>
      <c r="Y737" s="11"/>
      <c r="Z737" s="2">
        <f t="shared" si="108"/>
        <v>0</v>
      </c>
      <c r="AA737">
        <f t="shared" si="109"/>
        <v>10</v>
      </c>
      <c r="AB737">
        <f t="shared" si="110"/>
        <v>0</v>
      </c>
      <c r="AC737">
        <f t="shared" si="111"/>
        <v>0</v>
      </c>
      <c r="AD737" s="2">
        <f t="shared" si="112"/>
        <v>60</v>
      </c>
      <c r="AE737" s="2" t="str">
        <f t="shared" si="113"/>
        <v>HT Under 1.5 Goals</v>
      </c>
      <c r="AF737" s="6"/>
      <c r="AG737" s="6" t="str">
        <f t="shared" si="114"/>
        <v>HT Over 0.5 Goals</v>
      </c>
      <c r="AH737" s="6" t="str">
        <f t="shared" si="115"/>
        <v>NO</v>
      </c>
      <c r="AI737" s="6" t="str">
        <f t="shared" si="116"/>
        <v>NO</v>
      </c>
    </row>
    <row r="738" spans="6:35">
      <c r="F738" s="8"/>
      <c r="G738" s="2"/>
      <c r="H738" s="8"/>
      <c r="I738" s="2"/>
      <c r="J738" s="2"/>
      <c r="K738" s="2"/>
      <c r="L738" s="2"/>
      <c r="M738" s="2"/>
      <c r="N738" s="2"/>
      <c r="O738" s="3"/>
      <c r="P738" s="3"/>
      <c r="Q738" s="2"/>
      <c r="R738" s="2"/>
      <c r="S738" s="2"/>
      <c r="T738" s="2"/>
      <c r="U738" s="44"/>
      <c r="V738" s="44"/>
      <c r="W738" s="20"/>
      <c r="X738" s="20">
        <f t="shared" si="107"/>
        <v>1.25</v>
      </c>
      <c r="Y738" s="11"/>
      <c r="Z738" s="2">
        <f t="shared" si="108"/>
        <v>0</v>
      </c>
      <c r="AA738">
        <f t="shared" si="109"/>
        <v>10</v>
      </c>
      <c r="AB738">
        <f t="shared" si="110"/>
        <v>0</v>
      </c>
      <c r="AC738">
        <f t="shared" si="111"/>
        <v>0</v>
      </c>
      <c r="AD738" s="2">
        <f t="shared" si="112"/>
        <v>60</v>
      </c>
      <c r="AE738" s="2" t="str">
        <f t="shared" si="113"/>
        <v>HT Under 1.5 Goals</v>
      </c>
      <c r="AF738" s="6"/>
      <c r="AG738" s="6" t="str">
        <f t="shared" si="114"/>
        <v>HT Over 0.5 Goals</v>
      </c>
      <c r="AH738" s="6" t="str">
        <f t="shared" si="115"/>
        <v>NO</v>
      </c>
      <c r="AI738" s="6" t="str">
        <f t="shared" si="116"/>
        <v>NO</v>
      </c>
    </row>
    <row r="739" spans="6:35">
      <c r="F739" s="8"/>
      <c r="G739" s="2"/>
      <c r="H739" s="8"/>
      <c r="I739" s="2"/>
      <c r="J739" s="2"/>
      <c r="K739" s="2"/>
      <c r="L739" s="2"/>
      <c r="M739" s="2"/>
      <c r="N739" s="2"/>
      <c r="O739" s="3"/>
      <c r="P739" s="3"/>
      <c r="Q739" s="2"/>
      <c r="R739" s="2"/>
      <c r="S739" s="2"/>
      <c r="T739" s="2"/>
      <c r="U739" s="44"/>
      <c r="V739" s="44"/>
      <c r="W739" s="20"/>
      <c r="X739" s="20">
        <f t="shared" si="107"/>
        <v>1.25</v>
      </c>
      <c r="Y739" s="11"/>
      <c r="Z739" s="2">
        <f t="shared" si="108"/>
        <v>0</v>
      </c>
      <c r="AA739">
        <f t="shared" si="109"/>
        <v>10</v>
      </c>
      <c r="AB739">
        <f t="shared" si="110"/>
        <v>0</v>
      </c>
      <c r="AC739">
        <f t="shared" si="111"/>
        <v>0</v>
      </c>
      <c r="AD739" s="2">
        <f t="shared" si="112"/>
        <v>60</v>
      </c>
      <c r="AE739" s="2" t="str">
        <f t="shared" si="113"/>
        <v>HT Under 1.5 Goals</v>
      </c>
      <c r="AF739" s="6"/>
      <c r="AG739" s="6" t="str">
        <f t="shared" si="114"/>
        <v>HT Over 0.5 Goals</v>
      </c>
      <c r="AH739" s="6" t="str">
        <f t="shared" si="115"/>
        <v>NO</v>
      </c>
      <c r="AI739" s="6" t="str">
        <f t="shared" si="116"/>
        <v>NO</v>
      </c>
    </row>
    <row r="740" spans="6:35">
      <c r="F740" s="8"/>
      <c r="G740" s="2"/>
      <c r="H740" s="8"/>
      <c r="I740" s="2"/>
      <c r="J740" s="2"/>
      <c r="K740" s="2"/>
      <c r="L740" s="2"/>
      <c r="M740" s="2"/>
      <c r="N740" s="2"/>
      <c r="O740" s="3"/>
      <c r="P740" s="3"/>
      <c r="Q740" s="2"/>
      <c r="R740" s="2"/>
      <c r="S740" s="2"/>
      <c r="T740" s="2"/>
      <c r="U740" s="44"/>
      <c r="V740" s="44"/>
      <c r="W740" s="20"/>
      <c r="X740" s="20">
        <f t="shared" si="107"/>
        <v>1.25</v>
      </c>
      <c r="Y740" s="11"/>
      <c r="Z740" s="2">
        <f t="shared" si="108"/>
        <v>0</v>
      </c>
      <c r="AA740">
        <f t="shared" si="109"/>
        <v>10</v>
      </c>
      <c r="AB740">
        <f t="shared" si="110"/>
        <v>0</v>
      </c>
      <c r="AC740">
        <f t="shared" si="111"/>
        <v>0</v>
      </c>
      <c r="AD740" s="2">
        <f t="shared" si="112"/>
        <v>60</v>
      </c>
      <c r="AE740" s="2" t="str">
        <f t="shared" si="113"/>
        <v>HT Under 1.5 Goals</v>
      </c>
      <c r="AF740" s="6"/>
      <c r="AG740" s="6" t="str">
        <f t="shared" si="114"/>
        <v>HT Over 0.5 Goals</v>
      </c>
      <c r="AH740" s="6" t="str">
        <f t="shared" si="115"/>
        <v>NO</v>
      </c>
      <c r="AI740" s="6" t="str">
        <f t="shared" si="116"/>
        <v>NO</v>
      </c>
    </row>
    <row r="741" spans="6:35">
      <c r="F741" s="8"/>
      <c r="G741" s="2"/>
      <c r="H741" s="8"/>
      <c r="I741" s="2"/>
      <c r="J741" s="2"/>
      <c r="K741" s="2"/>
      <c r="L741" s="2"/>
      <c r="M741" s="2"/>
      <c r="N741" s="2"/>
      <c r="O741" s="3"/>
      <c r="P741" s="3"/>
      <c r="Q741" s="2"/>
      <c r="R741" s="2"/>
      <c r="S741" s="2"/>
      <c r="T741" s="2"/>
      <c r="U741" s="44"/>
      <c r="V741" s="44"/>
      <c r="W741" s="20"/>
      <c r="X741" s="20">
        <f t="shared" si="107"/>
        <v>1.25</v>
      </c>
      <c r="Y741" s="11"/>
      <c r="Z741" s="2">
        <f t="shared" si="108"/>
        <v>0</v>
      </c>
      <c r="AA741">
        <f t="shared" si="109"/>
        <v>10</v>
      </c>
      <c r="AB741">
        <f t="shared" si="110"/>
        <v>0</v>
      </c>
      <c r="AC741">
        <f t="shared" si="111"/>
        <v>0</v>
      </c>
      <c r="AD741" s="2">
        <f t="shared" si="112"/>
        <v>60</v>
      </c>
      <c r="AE741" s="2" t="str">
        <f t="shared" si="113"/>
        <v>HT Under 1.5 Goals</v>
      </c>
      <c r="AF741" s="6"/>
      <c r="AG741" s="6" t="str">
        <f t="shared" si="114"/>
        <v>HT Over 0.5 Goals</v>
      </c>
      <c r="AH741" s="6" t="str">
        <f t="shared" si="115"/>
        <v>NO</v>
      </c>
      <c r="AI741" s="6" t="str">
        <f t="shared" si="116"/>
        <v>NO</v>
      </c>
    </row>
    <row r="742" spans="6:35">
      <c r="F742" s="8"/>
      <c r="G742" s="2"/>
      <c r="H742" s="8"/>
      <c r="I742" s="2"/>
      <c r="J742" s="2"/>
      <c r="K742" s="2"/>
      <c r="L742" s="2"/>
      <c r="M742" s="2"/>
      <c r="N742" s="2"/>
      <c r="O742" s="3"/>
      <c r="P742" s="3"/>
      <c r="Q742" s="2"/>
      <c r="R742" s="2"/>
      <c r="S742" s="2"/>
      <c r="T742" s="2"/>
      <c r="U742" s="44"/>
      <c r="V742" s="44"/>
      <c r="W742" s="20"/>
      <c r="X742" s="20">
        <f t="shared" si="107"/>
        <v>1.25</v>
      </c>
      <c r="Y742" s="11"/>
      <c r="Z742" s="2">
        <f t="shared" si="108"/>
        <v>0</v>
      </c>
      <c r="AA742">
        <f t="shared" si="109"/>
        <v>10</v>
      </c>
      <c r="AB742">
        <f t="shared" si="110"/>
        <v>0</v>
      </c>
      <c r="AC742">
        <f t="shared" si="111"/>
        <v>0</v>
      </c>
      <c r="AD742" s="2">
        <f t="shared" si="112"/>
        <v>60</v>
      </c>
      <c r="AE742" s="2" t="str">
        <f t="shared" si="113"/>
        <v>HT Under 1.5 Goals</v>
      </c>
      <c r="AF742" s="6"/>
      <c r="AG742" s="6" t="str">
        <f t="shared" si="114"/>
        <v>HT Over 0.5 Goals</v>
      </c>
      <c r="AH742" s="6" t="str">
        <f t="shared" si="115"/>
        <v>NO</v>
      </c>
      <c r="AI742" s="6" t="str">
        <f t="shared" si="116"/>
        <v>NO</v>
      </c>
    </row>
    <row r="743" spans="6:35">
      <c r="F743" s="8"/>
      <c r="G743" s="2"/>
      <c r="H743" s="8"/>
      <c r="I743" s="2"/>
      <c r="J743" s="2"/>
      <c r="K743" s="2"/>
      <c r="L743" s="2"/>
      <c r="M743" s="2"/>
      <c r="N743" s="2"/>
      <c r="O743" s="3"/>
      <c r="P743" s="3"/>
      <c r="Q743" s="2"/>
      <c r="R743" s="2"/>
      <c r="S743" s="2"/>
      <c r="T743" s="2"/>
      <c r="U743" s="44"/>
      <c r="V743" s="44"/>
      <c r="W743" s="20"/>
      <c r="X743" s="20">
        <f t="shared" si="107"/>
        <v>1.25</v>
      </c>
      <c r="Y743" s="11"/>
      <c r="Z743" s="2">
        <f t="shared" si="108"/>
        <v>0</v>
      </c>
      <c r="AA743">
        <f t="shared" si="109"/>
        <v>10</v>
      </c>
      <c r="AB743">
        <f t="shared" si="110"/>
        <v>0</v>
      </c>
      <c r="AC743">
        <f t="shared" si="111"/>
        <v>0</v>
      </c>
      <c r="AD743" s="2">
        <f t="shared" si="112"/>
        <v>60</v>
      </c>
      <c r="AE743" s="2" t="str">
        <f t="shared" si="113"/>
        <v>HT Under 1.5 Goals</v>
      </c>
      <c r="AF743" s="6"/>
      <c r="AG743" s="6" t="str">
        <f t="shared" si="114"/>
        <v>HT Over 0.5 Goals</v>
      </c>
      <c r="AH743" s="6" t="str">
        <f t="shared" si="115"/>
        <v>NO</v>
      </c>
      <c r="AI743" s="6" t="str">
        <f t="shared" si="116"/>
        <v>NO</v>
      </c>
    </row>
    <row r="744" spans="6:35">
      <c r="F744" s="8"/>
      <c r="G744" s="2"/>
      <c r="H744" s="8"/>
      <c r="I744" s="2"/>
      <c r="J744" s="2"/>
      <c r="K744" s="2"/>
      <c r="L744" s="2"/>
      <c r="M744" s="2"/>
      <c r="N744" s="2"/>
      <c r="O744" s="3"/>
      <c r="P744" s="3"/>
      <c r="Q744" s="2"/>
      <c r="R744" s="2"/>
      <c r="S744" s="2"/>
      <c r="T744" s="2"/>
      <c r="U744" s="44"/>
      <c r="V744" s="44"/>
      <c r="W744" s="20"/>
      <c r="X744" s="20">
        <f t="shared" si="107"/>
        <v>1.25</v>
      </c>
      <c r="Y744" s="11"/>
      <c r="Z744" s="2">
        <f t="shared" si="108"/>
        <v>0</v>
      </c>
      <c r="AA744">
        <f t="shared" si="109"/>
        <v>10</v>
      </c>
      <c r="AB744">
        <f t="shared" si="110"/>
        <v>0</v>
      </c>
      <c r="AC744">
        <f t="shared" si="111"/>
        <v>0</v>
      </c>
      <c r="AD744" s="2">
        <f t="shared" si="112"/>
        <v>60</v>
      </c>
      <c r="AE744" s="2" t="str">
        <f t="shared" si="113"/>
        <v>HT Under 1.5 Goals</v>
      </c>
      <c r="AF744" s="6"/>
      <c r="AG744" s="6" t="str">
        <f t="shared" si="114"/>
        <v>HT Over 0.5 Goals</v>
      </c>
      <c r="AH744" s="6" t="str">
        <f t="shared" si="115"/>
        <v>NO</v>
      </c>
      <c r="AI744" s="6" t="str">
        <f t="shared" si="116"/>
        <v>NO</v>
      </c>
    </row>
    <row r="745" spans="6:35">
      <c r="F745" s="8"/>
      <c r="G745" s="2"/>
      <c r="H745" s="8"/>
      <c r="I745" s="2"/>
      <c r="J745" s="2"/>
      <c r="K745" s="2"/>
      <c r="L745" s="2"/>
      <c r="M745" s="2"/>
      <c r="N745" s="2"/>
      <c r="O745" s="3"/>
      <c r="P745" s="3"/>
      <c r="Q745" s="2"/>
      <c r="R745" s="2"/>
      <c r="S745" s="2"/>
      <c r="T745" s="2"/>
      <c r="U745" s="44"/>
      <c r="V745" s="44"/>
      <c r="W745" s="20"/>
      <c r="X745" s="20">
        <f t="shared" si="107"/>
        <v>1.25</v>
      </c>
      <c r="Y745" s="11"/>
      <c r="Z745" s="2">
        <f t="shared" si="108"/>
        <v>0</v>
      </c>
      <c r="AA745">
        <f t="shared" si="109"/>
        <v>10</v>
      </c>
      <c r="AB745">
        <f t="shared" si="110"/>
        <v>0</v>
      </c>
      <c r="AC745">
        <f t="shared" si="111"/>
        <v>0</v>
      </c>
      <c r="AD745" s="2">
        <f t="shared" si="112"/>
        <v>60</v>
      </c>
      <c r="AE745" s="2" t="str">
        <f t="shared" si="113"/>
        <v>HT Under 1.5 Goals</v>
      </c>
      <c r="AF745" s="6"/>
      <c r="AG745" s="6" t="str">
        <f t="shared" si="114"/>
        <v>HT Over 0.5 Goals</v>
      </c>
      <c r="AH745" s="6" t="str">
        <f t="shared" si="115"/>
        <v>NO</v>
      </c>
      <c r="AI745" s="6" t="str">
        <f t="shared" si="116"/>
        <v>NO</v>
      </c>
    </row>
    <row r="746" spans="6:35">
      <c r="F746" s="8"/>
      <c r="G746" s="2"/>
      <c r="H746" s="8"/>
      <c r="I746" s="2"/>
      <c r="J746" s="2"/>
      <c r="K746" s="2"/>
      <c r="L746" s="2"/>
      <c r="M746" s="2"/>
      <c r="N746" s="2"/>
      <c r="O746" s="3"/>
      <c r="P746" s="3"/>
      <c r="Q746" s="2"/>
      <c r="R746" s="2"/>
      <c r="S746" s="2"/>
      <c r="T746" s="2"/>
      <c r="U746" s="44"/>
      <c r="V746" s="44"/>
      <c r="W746" s="20"/>
      <c r="X746" s="20">
        <f t="shared" si="107"/>
        <v>1.25</v>
      </c>
      <c r="Y746" s="11"/>
      <c r="Z746" s="2">
        <f t="shared" si="108"/>
        <v>0</v>
      </c>
      <c r="AA746">
        <f t="shared" si="109"/>
        <v>10</v>
      </c>
      <c r="AB746">
        <f t="shared" si="110"/>
        <v>0</v>
      </c>
      <c r="AC746">
        <f t="shared" si="111"/>
        <v>0</v>
      </c>
      <c r="AD746" s="2">
        <f t="shared" si="112"/>
        <v>60</v>
      </c>
      <c r="AE746" s="2" t="str">
        <f t="shared" si="113"/>
        <v>HT Under 1.5 Goals</v>
      </c>
      <c r="AF746" s="6"/>
      <c r="AG746" s="6" t="str">
        <f t="shared" si="114"/>
        <v>HT Over 0.5 Goals</v>
      </c>
      <c r="AH746" s="6" t="str">
        <f t="shared" si="115"/>
        <v>NO</v>
      </c>
      <c r="AI746" s="6" t="str">
        <f t="shared" si="116"/>
        <v>NO</v>
      </c>
    </row>
    <row r="747" spans="6:35">
      <c r="F747" s="8"/>
      <c r="G747" s="2"/>
      <c r="H747" s="8"/>
      <c r="I747" s="2"/>
      <c r="J747" s="2"/>
      <c r="K747" s="2"/>
      <c r="L747" s="2"/>
      <c r="M747" s="2"/>
      <c r="N747" s="2"/>
      <c r="O747" s="3"/>
      <c r="P747" s="3"/>
      <c r="Q747" s="2"/>
      <c r="R747" s="2"/>
      <c r="S747" s="2"/>
      <c r="T747" s="2"/>
      <c r="U747" s="44"/>
      <c r="V747" s="44"/>
      <c r="W747" s="20"/>
      <c r="X747" s="20">
        <f t="shared" si="107"/>
        <v>1.25</v>
      </c>
      <c r="Y747" s="11"/>
      <c r="Z747" s="2">
        <f t="shared" si="108"/>
        <v>0</v>
      </c>
      <c r="AA747">
        <f t="shared" si="109"/>
        <v>10</v>
      </c>
      <c r="AB747">
        <f t="shared" si="110"/>
        <v>0</v>
      </c>
      <c r="AC747">
        <f t="shared" si="111"/>
        <v>0</v>
      </c>
      <c r="AD747" s="2">
        <f t="shared" si="112"/>
        <v>60</v>
      </c>
      <c r="AE747" s="2" t="str">
        <f t="shared" si="113"/>
        <v>HT Under 1.5 Goals</v>
      </c>
      <c r="AF747" s="6"/>
      <c r="AG747" s="6" t="str">
        <f t="shared" si="114"/>
        <v>HT Over 0.5 Goals</v>
      </c>
      <c r="AH747" s="6" t="str">
        <f t="shared" si="115"/>
        <v>NO</v>
      </c>
      <c r="AI747" s="6" t="str">
        <f t="shared" si="116"/>
        <v>NO</v>
      </c>
    </row>
    <row r="748" spans="6:35">
      <c r="F748" s="8"/>
      <c r="G748" s="2"/>
      <c r="H748" s="8"/>
      <c r="I748" s="2"/>
      <c r="J748" s="2"/>
      <c r="K748" s="2"/>
      <c r="L748" s="2"/>
      <c r="M748" s="2"/>
      <c r="N748" s="2"/>
      <c r="O748" s="3"/>
      <c r="P748" s="3"/>
      <c r="Q748" s="2"/>
      <c r="R748" s="2"/>
      <c r="S748" s="2"/>
      <c r="T748" s="2"/>
      <c r="U748" s="44"/>
      <c r="V748" s="44"/>
      <c r="W748" s="20"/>
      <c r="X748" s="20">
        <f t="shared" si="107"/>
        <v>1.25</v>
      </c>
      <c r="Y748" s="11"/>
      <c r="Z748" s="2">
        <f t="shared" si="108"/>
        <v>0</v>
      </c>
      <c r="AA748">
        <f t="shared" si="109"/>
        <v>10</v>
      </c>
      <c r="AB748">
        <f t="shared" si="110"/>
        <v>0</v>
      </c>
      <c r="AC748">
        <f t="shared" si="111"/>
        <v>0</v>
      </c>
      <c r="AD748" s="2">
        <f t="shared" si="112"/>
        <v>60</v>
      </c>
      <c r="AE748" s="2" t="str">
        <f t="shared" si="113"/>
        <v>HT Under 1.5 Goals</v>
      </c>
      <c r="AF748" s="6"/>
      <c r="AG748" s="6" t="str">
        <f t="shared" si="114"/>
        <v>HT Over 0.5 Goals</v>
      </c>
      <c r="AH748" s="6" t="str">
        <f t="shared" si="115"/>
        <v>NO</v>
      </c>
      <c r="AI748" s="6" t="str">
        <f t="shared" si="116"/>
        <v>NO</v>
      </c>
    </row>
    <row r="749" spans="6:35">
      <c r="F749" s="8"/>
      <c r="G749" s="2"/>
      <c r="H749" s="8"/>
      <c r="I749" s="2"/>
      <c r="J749" s="2"/>
      <c r="K749" s="2"/>
      <c r="L749" s="2"/>
      <c r="M749" s="2"/>
      <c r="N749" s="2"/>
      <c r="O749" s="3"/>
      <c r="P749" s="3"/>
      <c r="Q749" s="2"/>
      <c r="R749" s="2"/>
      <c r="S749" s="2"/>
      <c r="T749" s="2"/>
      <c r="U749" s="44"/>
      <c r="V749" s="44"/>
      <c r="W749" s="20"/>
      <c r="X749" s="20">
        <f t="shared" si="107"/>
        <v>1.25</v>
      </c>
      <c r="Y749" s="11"/>
      <c r="Z749" s="2">
        <f t="shared" si="108"/>
        <v>0</v>
      </c>
      <c r="AA749">
        <f t="shared" si="109"/>
        <v>10</v>
      </c>
      <c r="AB749">
        <f t="shared" si="110"/>
        <v>0</v>
      </c>
      <c r="AC749">
        <f t="shared" si="111"/>
        <v>0</v>
      </c>
      <c r="AD749" s="2">
        <f t="shared" si="112"/>
        <v>60</v>
      </c>
      <c r="AE749" s="2" t="str">
        <f t="shared" si="113"/>
        <v>HT Under 1.5 Goals</v>
      </c>
      <c r="AF749" s="6"/>
      <c r="AG749" s="6" t="str">
        <f t="shared" si="114"/>
        <v>HT Over 0.5 Goals</v>
      </c>
      <c r="AH749" s="6" t="str">
        <f t="shared" si="115"/>
        <v>NO</v>
      </c>
      <c r="AI749" s="6" t="str">
        <f t="shared" si="116"/>
        <v>NO</v>
      </c>
    </row>
    <row r="750" spans="6:35">
      <c r="F750" s="8"/>
      <c r="G750" s="2"/>
      <c r="H750" s="8"/>
      <c r="I750" s="2"/>
      <c r="J750" s="2"/>
      <c r="K750" s="2"/>
      <c r="L750" s="2"/>
      <c r="M750" s="2"/>
      <c r="N750" s="2"/>
      <c r="O750" s="3"/>
      <c r="P750" s="3"/>
      <c r="Q750" s="2"/>
      <c r="R750" s="2"/>
      <c r="S750" s="2"/>
      <c r="T750" s="2"/>
      <c r="U750" s="44"/>
      <c r="V750" s="44"/>
      <c r="W750" s="20"/>
      <c r="X750" s="20">
        <f t="shared" si="107"/>
        <v>1.25</v>
      </c>
      <c r="Y750" s="11"/>
      <c r="Z750" s="2">
        <f t="shared" si="108"/>
        <v>0</v>
      </c>
      <c r="AA750">
        <f t="shared" si="109"/>
        <v>10</v>
      </c>
      <c r="AB750">
        <f t="shared" si="110"/>
        <v>0</v>
      </c>
      <c r="AC750">
        <f t="shared" si="111"/>
        <v>0</v>
      </c>
      <c r="AD750" s="2">
        <f t="shared" si="112"/>
        <v>60</v>
      </c>
      <c r="AE750" s="2" t="str">
        <f t="shared" si="113"/>
        <v>HT Under 1.5 Goals</v>
      </c>
      <c r="AF750" s="6"/>
      <c r="AG750" s="6" t="str">
        <f t="shared" si="114"/>
        <v>HT Over 0.5 Goals</v>
      </c>
      <c r="AH750" s="6" t="str">
        <f t="shared" si="115"/>
        <v>NO</v>
      </c>
      <c r="AI750" s="6" t="str">
        <f t="shared" si="116"/>
        <v>NO</v>
      </c>
    </row>
    <row r="751" spans="6:35">
      <c r="F751" s="8"/>
      <c r="G751" s="2"/>
      <c r="H751" s="8"/>
      <c r="I751" s="2"/>
      <c r="J751" s="2"/>
      <c r="K751" s="2"/>
      <c r="L751" s="2"/>
      <c r="M751" s="2"/>
      <c r="N751" s="2"/>
      <c r="O751" s="3"/>
      <c r="P751" s="3"/>
      <c r="Q751" s="2"/>
      <c r="R751" s="2"/>
      <c r="S751" s="2"/>
      <c r="T751" s="2"/>
      <c r="U751" s="44"/>
      <c r="V751" s="44"/>
      <c r="W751" s="20"/>
      <c r="X751" s="20">
        <f t="shared" si="107"/>
        <v>1.25</v>
      </c>
      <c r="Y751" s="11"/>
      <c r="Z751" s="2">
        <f t="shared" si="108"/>
        <v>0</v>
      </c>
      <c r="AA751">
        <f t="shared" si="109"/>
        <v>10</v>
      </c>
      <c r="AB751">
        <f t="shared" si="110"/>
        <v>0</v>
      </c>
      <c r="AC751">
        <f t="shared" si="111"/>
        <v>0</v>
      </c>
      <c r="AD751" s="2">
        <f t="shared" si="112"/>
        <v>60</v>
      </c>
      <c r="AE751" s="2" t="str">
        <f t="shared" si="113"/>
        <v>HT Under 1.5 Goals</v>
      </c>
      <c r="AF751" s="6"/>
      <c r="AG751" s="6" t="str">
        <f t="shared" si="114"/>
        <v>HT Over 0.5 Goals</v>
      </c>
      <c r="AH751" s="6" t="str">
        <f t="shared" si="115"/>
        <v>NO</v>
      </c>
      <c r="AI751" s="6" t="str">
        <f t="shared" si="116"/>
        <v>NO</v>
      </c>
    </row>
    <row r="752" spans="6:35">
      <c r="F752" s="8"/>
      <c r="G752" s="2"/>
      <c r="H752" s="8"/>
      <c r="I752" s="2"/>
      <c r="J752" s="2"/>
      <c r="K752" s="2"/>
      <c r="L752" s="2"/>
      <c r="M752" s="2"/>
      <c r="N752" s="2"/>
      <c r="O752" s="3"/>
      <c r="P752" s="3"/>
      <c r="Q752" s="2"/>
      <c r="R752" s="2"/>
      <c r="S752" s="2"/>
      <c r="T752" s="2"/>
      <c r="U752" s="44"/>
      <c r="V752" s="44"/>
      <c r="W752" s="20"/>
      <c r="X752" s="20">
        <f t="shared" si="107"/>
        <v>1.25</v>
      </c>
      <c r="Y752" s="11"/>
      <c r="Z752" s="2">
        <f t="shared" si="108"/>
        <v>0</v>
      </c>
      <c r="AA752">
        <f t="shared" si="109"/>
        <v>10</v>
      </c>
      <c r="AB752">
        <f t="shared" si="110"/>
        <v>0</v>
      </c>
      <c r="AC752">
        <f t="shared" si="111"/>
        <v>0</v>
      </c>
      <c r="AD752" s="2">
        <f t="shared" si="112"/>
        <v>60</v>
      </c>
      <c r="AE752" s="2" t="str">
        <f t="shared" si="113"/>
        <v>HT Under 1.5 Goals</v>
      </c>
      <c r="AF752" s="6"/>
      <c r="AG752" s="6" t="str">
        <f t="shared" si="114"/>
        <v>HT Over 0.5 Goals</v>
      </c>
      <c r="AH752" s="6" t="str">
        <f t="shared" si="115"/>
        <v>NO</v>
      </c>
      <c r="AI752" s="6" t="str">
        <f t="shared" si="116"/>
        <v>NO</v>
      </c>
    </row>
    <row r="753" spans="6:35">
      <c r="F753" s="8"/>
      <c r="G753" s="2"/>
      <c r="H753" s="8"/>
      <c r="I753" s="2"/>
      <c r="J753" s="2"/>
      <c r="K753" s="2"/>
      <c r="L753" s="2"/>
      <c r="M753" s="2"/>
      <c r="N753" s="2"/>
      <c r="O753" s="3"/>
      <c r="P753" s="3"/>
      <c r="Q753" s="2"/>
      <c r="R753" s="2"/>
      <c r="S753" s="2"/>
      <c r="T753" s="2"/>
      <c r="U753" s="44"/>
      <c r="V753" s="44"/>
      <c r="W753" s="20"/>
      <c r="X753" s="20">
        <f t="shared" si="107"/>
        <v>1.25</v>
      </c>
      <c r="Y753" s="11"/>
      <c r="Z753" s="2">
        <f t="shared" si="108"/>
        <v>0</v>
      </c>
      <c r="AA753">
        <f t="shared" si="109"/>
        <v>10</v>
      </c>
      <c r="AB753">
        <f t="shared" si="110"/>
        <v>0</v>
      </c>
      <c r="AC753">
        <f t="shared" si="111"/>
        <v>0</v>
      </c>
      <c r="AD753" s="2">
        <f t="shared" si="112"/>
        <v>60</v>
      </c>
      <c r="AE753" s="2" t="str">
        <f t="shared" si="113"/>
        <v>HT Under 1.5 Goals</v>
      </c>
      <c r="AF753" s="6"/>
      <c r="AG753" s="6" t="str">
        <f t="shared" si="114"/>
        <v>HT Over 0.5 Goals</v>
      </c>
      <c r="AH753" s="6" t="str">
        <f t="shared" si="115"/>
        <v>NO</v>
      </c>
      <c r="AI753" s="6" t="str">
        <f t="shared" si="116"/>
        <v>NO</v>
      </c>
    </row>
    <row r="754" spans="6:35">
      <c r="F754" s="8"/>
      <c r="G754" s="2"/>
      <c r="H754" s="8"/>
      <c r="I754" s="2"/>
      <c r="J754" s="2"/>
      <c r="K754" s="2"/>
      <c r="L754" s="2"/>
      <c r="M754" s="2"/>
      <c r="N754" s="2"/>
      <c r="O754" s="3"/>
      <c r="P754" s="3"/>
      <c r="Q754" s="2"/>
      <c r="R754" s="2"/>
      <c r="S754" s="2"/>
      <c r="T754" s="2"/>
      <c r="U754" s="44"/>
      <c r="V754" s="44"/>
      <c r="W754" s="20"/>
      <c r="X754" s="20">
        <f t="shared" si="107"/>
        <v>1.25</v>
      </c>
      <c r="Y754" s="11"/>
      <c r="Z754" s="2">
        <f t="shared" si="108"/>
        <v>0</v>
      </c>
      <c r="AA754">
        <f t="shared" si="109"/>
        <v>10</v>
      </c>
      <c r="AB754">
        <f t="shared" si="110"/>
        <v>0</v>
      </c>
      <c r="AC754">
        <f t="shared" si="111"/>
        <v>0</v>
      </c>
      <c r="AD754" s="2">
        <f t="shared" si="112"/>
        <v>60</v>
      </c>
      <c r="AE754" s="2" t="str">
        <f t="shared" si="113"/>
        <v>HT Under 1.5 Goals</v>
      </c>
      <c r="AF754" s="6"/>
      <c r="AG754" s="6" t="str">
        <f t="shared" si="114"/>
        <v>HT Over 0.5 Goals</v>
      </c>
      <c r="AH754" s="6" t="str">
        <f t="shared" si="115"/>
        <v>NO</v>
      </c>
      <c r="AI754" s="6" t="str">
        <f t="shared" si="116"/>
        <v>NO</v>
      </c>
    </row>
    <row r="755" spans="6:35">
      <c r="F755" s="8"/>
      <c r="G755" s="2"/>
      <c r="H755" s="8"/>
      <c r="I755" s="2"/>
      <c r="J755" s="2"/>
      <c r="K755" s="2"/>
      <c r="L755" s="2"/>
      <c r="M755" s="2"/>
      <c r="N755" s="2"/>
      <c r="O755" s="3"/>
      <c r="P755" s="3"/>
      <c r="Q755" s="2"/>
      <c r="R755" s="2"/>
      <c r="S755" s="2"/>
      <c r="T755" s="2"/>
      <c r="U755" s="44"/>
      <c r="V755" s="44"/>
      <c r="W755" s="20"/>
      <c r="X755" s="20">
        <f t="shared" si="107"/>
        <v>1.25</v>
      </c>
      <c r="Y755" s="11"/>
      <c r="Z755" s="2">
        <f t="shared" si="108"/>
        <v>0</v>
      </c>
      <c r="AA755">
        <f t="shared" si="109"/>
        <v>10</v>
      </c>
      <c r="AB755">
        <f t="shared" si="110"/>
        <v>0</v>
      </c>
      <c r="AC755">
        <f t="shared" si="111"/>
        <v>0</v>
      </c>
      <c r="AD755" s="2">
        <f t="shared" si="112"/>
        <v>60</v>
      </c>
      <c r="AE755" s="2" t="str">
        <f t="shared" si="113"/>
        <v>HT Under 1.5 Goals</v>
      </c>
      <c r="AF755" s="6"/>
      <c r="AG755" s="6" t="str">
        <f t="shared" si="114"/>
        <v>HT Over 0.5 Goals</v>
      </c>
      <c r="AH755" s="6" t="str">
        <f t="shared" si="115"/>
        <v>NO</v>
      </c>
      <c r="AI755" s="6" t="str">
        <f t="shared" si="116"/>
        <v>NO</v>
      </c>
    </row>
    <row r="756" spans="6:35">
      <c r="F756" s="8"/>
      <c r="G756" s="2"/>
      <c r="H756" s="8"/>
      <c r="I756" s="2"/>
      <c r="J756" s="2"/>
      <c r="K756" s="2"/>
      <c r="L756" s="2"/>
      <c r="M756" s="2"/>
      <c r="N756" s="2"/>
      <c r="O756" s="3"/>
      <c r="P756" s="3"/>
      <c r="Q756" s="2"/>
      <c r="R756" s="2"/>
      <c r="S756" s="2"/>
      <c r="T756" s="2"/>
      <c r="U756" s="44"/>
      <c r="V756" s="44"/>
      <c r="W756" s="20"/>
      <c r="X756" s="20">
        <f t="shared" si="107"/>
        <v>1.25</v>
      </c>
      <c r="Y756" s="11"/>
      <c r="Z756" s="2">
        <f t="shared" si="108"/>
        <v>0</v>
      </c>
      <c r="AA756">
        <f t="shared" si="109"/>
        <v>10</v>
      </c>
      <c r="AB756">
        <f t="shared" si="110"/>
        <v>0</v>
      </c>
      <c r="AC756">
        <f t="shared" si="111"/>
        <v>0</v>
      </c>
      <c r="AD756" s="2">
        <f t="shared" si="112"/>
        <v>60</v>
      </c>
      <c r="AE756" s="2" t="str">
        <f t="shared" si="113"/>
        <v>HT Under 1.5 Goals</v>
      </c>
      <c r="AF756" s="6"/>
      <c r="AG756" s="6" t="str">
        <f t="shared" si="114"/>
        <v>HT Over 0.5 Goals</v>
      </c>
      <c r="AH756" s="6" t="str">
        <f t="shared" si="115"/>
        <v>NO</v>
      </c>
      <c r="AI756" s="6" t="str">
        <f t="shared" si="116"/>
        <v>NO</v>
      </c>
    </row>
    <row r="757" spans="6:35">
      <c r="F757" s="8"/>
      <c r="G757" s="2"/>
      <c r="H757" s="8"/>
      <c r="I757" s="2"/>
      <c r="J757" s="2"/>
      <c r="K757" s="2"/>
      <c r="L757" s="2"/>
      <c r="M757" s="2"/>
      <c r="N757" s="2"/>
      <c r="O757" s="3"/>
      <c r="P757" s="3"/>
      <c r="Q757" s="2"/>
      <c r="R757" s="2"/>
      <c r="S757" s="2"/>
      <c r="T757" s="2"/>
      <c r="U757" s="44"/>
      <c r="V757" s="44"/>
      <c r="W757" s="20"/>
      <c r="X757" s="20">
        <f t="shared" si="107"/>
        <v>1.25</v>
      </c>
      <c r="Y757" s="11"/>
      <c r="Z757" s="2">
        <f t="shared" si="108"/>
        <v>0</v>
      </c>
      <c r="AA757">
        <f t="shared" si="109"/>
        <v>10</v>
      </c>
      <c r="AB757">
        <f t="shared" si="110"/>
        <v>0</v>
      </c>
      <c r="AC757">
        <f t="shared" si="111"/>
        <v>0</v>
      </c>
      <c r="AD757" s="2">
        <f t="shared" si="112"/>
        <v>60</v>
      </c>
      <c r="AE757" s="2" t="str">
        <f t="shared" si="113"/>
        <v>HT Under 1.5 Goals</v>
      </c>
      <c r="AF757" s="6"/>
      <c r="AG757" s="6" t="str">
        <f t="shared" si="114"/>
        <v>HT Over 0.5 Goals</v>
      </c>
      <c r="AH757" s="6" t="str">
        <f t="shared" si="115"/>
        <v>NO</v>
      </c>
      <c r="AI757" s="6" t="str">
        <f t="shared" si="116"/>
        <v>NO</v>
      </c>
    </row>
    <row r="758" spans="6:35">
      <c r="F758" s="8"/>
      <c r="G758" s="2"/>
      <c r="H758" s="8"/>
      <c r="I758" s="2"/>
      <c r="J758" s="2"/>
      <c r="K758" s="2"/>
      <c r="L758" s="2"/>
      <c r="M758" s="2"/>
      <c r="N758" s="2"/>
      <c r="O758" s="3"/>
      <c r="P758" s="3"/>
      <c r="Q758" s="2"/>
      <c r="R758" s="2"/>
      <c r="S758" s="2"/>
      <c r="T758" s="2"/>
      <c r="U758" s="44"/>
      <c r="V758" s="44"/>
      <c r="W758" s="20"/>
      <c r="X758" s="20">
        <f t="shared" si="107"/>
        <v>1.25</v>
      </c>
      <c r="Y758" s="11"/>
      <c r="Z758" s="2">
        <f t="shared" si="108"/>
        <v>0</v>
      </c>
      <c r="AA758">
        <f t="shared" si="109"/>
        <v>10</v>
      </c>
      <c r="AB758">
        <f t="shared" si="110"/>
        <v>0</v>
      </c>
      <c r="AC758">
        <f t="shared" si="111"/>
        <v>0</v>
      </c>
      <c r="AD758" s="2">
        <f t="shared" si="112"/>
        <v>60</v>
      </c>
      <c r="AE758" s="2" t="str">
        <f t="shared" si="113"/>
        <v>HT Under 1.5 Goals</v>
      </c>
      <c r="AF758" s="6"/>
      <c r="AG758" s="6" t="str">
        <f t="shared" si="114"/>
        <v>HT Over 0.5 Goals</v>
      </c>
      <c r="AH758" s="6" t="str">
        <f t="shared" si="115"/>
        <v>NO</v>
      </c>
      <c r="AI758" s="6" t="str">
        <f t="shared" si="116"/>
        <v>NO</v>
      </c>
    </row>
    <row r="759" spans="6:35">
      <c r="F759" s="8"/>
      <c r="G759" s="2"/>
      <c r="H759" s="8"/>
      <c r="I759" s="2"/>
      <c r="J759" s="2"/>
      <c r="K759" s="2"/>
      <c r="L759" s="2"/>
      <c r="M759" s="2"/>
      <c r="N759" s="2"/>
      <c r="O759" s="3"/>
      <c r="P759" s="3"/>
      <c r="Q759" s="2"/>
      <c r="R759" s="2"/>
      <c r="S759" s="2"/>
      <c r="T759" s="2"/>
      <c r="U759" s="44"/>
      <c r="V759" s="44"/>
      <c r="W759" s="20"/>
      <c r="X759" s="20">
        <f t="shared" si="107"/>
        <v>1.25</v>
      </c>
      <c r="Y759" s="11"/>
      <c r="Z759" s="2">
        <f t="shared" si="108"/>
        <v>0</v>
      </c>
      <c r="AA759">
        <f t="shared" si="109"/>
        <v>10</v>
      </c>
      <c r="AB759">
        <f t="shared" si="110"/>
        <v>0</v>
      </c>
      <c r="AC759">
        <f t="shared" si="111"/>
        <v>0</v>
      </c>
      <c r="AD759" s="2">
        <f t="shared" si="112"/>
        <v>60</v>
      </c>
      <c r="AE759" s="2" t="str">
        <f t="shared" si="113"/>
        <v>HT Under 1.5 Goals</v>
      </c>
      <c r="AF759" s="6"/>
      <c r="AG759" s="6" t="str">
        <f t="shared" si="114"/>
        <v>HT Over 0.5 Goals</v>
      </c>
      <c r="AH759" s="6" t="str">
        <f t="shared" si="115"/>
        <v>NO</v>
      </c>
      <c r="AI759" s="6" t="str">
        <f t="shared" si="116"/>
        <v>NO</v>
      </c>
    </row>
    <row r="760" spans="6:35">
      <c r="F760" s="8"/>
      <c r="G760" s="2"/>
      <c r="H760" s="8"/>
      <c r="I760" s="2"/>
      <c r="J760" s="2"/>
      <c r="K760" s="2"/>
      <c r="L760" s="2"/>
      <c r="M760" s="2"/>
      <c r="N760" s="2"/>
      <c r="O760" s="3"/>
      <c r="P760" s="3"/>
      <c r="Q760" s="2"/>
      <c r="R760" s="2"/>
      <c r="S760" s="2"/>
      <c r="T760" s="2"/>
      <c r="U760" s="44"/>
      <c r="V760" s="44"/>
      <c r="W760" s="20"/>
      <c r="X760" s="20">
        <f t="shared" si="107"/>
        <v>1.25</v>
      </c>
      <c r="Y760" s="11"/>
      <c r="Z760" s="2">
        <f t="shared" si="108"/>
        <v>0</v>
      </c>
      <c r="AA760">
        <f t="shared" si="109"/>
        <v>10</v>
      </c>
      <c r="AB760">
        <f t="shared" si="110"/>
        <v>0</v>
      </c>
      <c r="AC760">
        <f t="shared" si="111"/>
        <v>0</v>
      </c>
      <c r="AD760" s="2">
        <f t="shared" si="112"/>
        <v>60</v>
      </c>
      <c r="AE760" s="2" t="str">
        <f t="shared" si="113"/>
        <v>HT Under 1.5 Goals</v>
      </c>
      <c r="AF760" s="6"/>
      <c r="AG760" s="6" t="str">
        <f t="shared" si="114"/>
        <v>HT Over 0.5 Goals</v>
      </c>
      <c r="AH760" s="6" t="str">
        <f t="shared" si="115"/>
        <v>NO</v>
      </c>
      <c r="AI760" s="6" t="str">
        <f t="shared" si="116"/>
        <v>NO</v>
      </c>
    </row>
    <row r="761" spans="6:35">
      <c r="F761" s="8"/>
      <c r="G761" s="2"/>
      <c r="H761" s="8"/>
      <c r="I761" s="2"/>
      <c r="J761" s="2"/>
      <c r="K761" s="2"/>
      <c r="L761" s="2"/>
      <c r="M761" s="2"/>
      <c r="N761" s="2"/>
      <c r="O761" s="3"/>
      <c r="P761" s="3"/>
      <c r="Q761" s="2"/>
      <c r="R761" s="2"/>
      <c r="S761" s="2"/>
      <c r="T761" s="2"/>
      <c r="U761" s="44"/>
      <c r="V761" s="44"/>
      <c r="W761" s="20"/>
      <c r="X761" s="20">
        <f t="shared" si="107"/>
        <v>1.25</v>
      </c>
      <c r="Y761" s="11"/>
      <c r="Z761" s="2">
        <f t="shared" si="108"/>
        <v>0</v>
      </c>
      <c r="AA761">
        <f t="shared" si="109"/>
        <v>10</v>
      </c>
      <c r="AB761">
        <f t="shared" si="110"/>
        <v>0</v>
      </c>
      <c r="AC761">
        <f t="shared" si="111"/>
        <v>0</v>
      </c>
      <c r="AD761" s="2">
        <f t="shared" si="112"/>
        <v>60</v>
      </c>
      <c r="AE761" s="2" t="str">
        <f t="shared" si="113"/>
        <v>HT Under 1.5 Goals</v>
      </c>
      <c r="AF761" s="6"/>
      <c r="AG761" s="6" t="str">
        <f t="shared" si="114"/>
        <v>HT Over 0.5 Goals</v>
      </c>
      <c r="AH761" s="6" t="str">
        <f t="shared" si="115"/>
        <v>NO</v>
      </c>
      <c r="AI761" s="6" t="str">
        <f t="shared" si="116"/>
        <v>NO</v>
      </c>
    </row>
    <row r="762" spans="6:35">
      <c r="F762" s="8"/>
      <c r="G762" s="2"/>
      <c r="H762" s="8"/>
      <c r="I762" s="2"/>
      <c r="J762" s="2"/>
      <c r="K762" s="2"/>
      <c r="L762" s="2"/>
      <c r="M762" s="2"/>
      <c r="N762" s="2"/>
      <c r="O762" s="3"/>
      <c r="P762" s="3"/>
      <c r="Q762" s="2"/>
      <c r="R762" s="2"/>
      <c r="S762" s="2"/>
      <c r="T762" s="2"/>
      <c r="U762" s="44"/>
      <c r="V762" s="44"/>
      <c r="W762" s="20"/>
      <c r="X762" s="20">
        <f t="shared" si="107"/>
        <v>1.25</v>
      </c>
      <c r="Y762" s="11"/>
      <c r="Z762" s="2">
        <f t="shared" si="108"/>
        <v>0</v>
      </c>
      <c r="AA762">
        <f t="shared" si="109"/>
        <v>10</v>
      </c>
      <c r="AB762">
        <f t="shared" si="110"/>
        <v>0</v>
      </c>
      <c r="AC762">
        <f t="shared" si="111"/>
        <v>0</v>
      </c>
      <c r="AD762" s="2">
        <f t="shared" si="112"/>
        <v>60</v>
      </c>
      <c r="AE762" s="2" t="str">
        <f t="shared" si="113"/>
        <v>HT Under 1.5 Goals</v>
      </c>
      <c r="AF762" s="6"/>
      <c r="AG762" s="6" t="str">
        <f t="shared" si="114"/>
        <v>HT Over 0.5 Goals</v>
      </c>
      <c r="AH762" s="6" t="str">
        <f t="shared" si="115"/>
        <v>NO</v>
      </c>
      <c r="AI762" s="6" t="str">
        <f t="shared" si="116"/>
        <v>NO</v>
      </c>
    </row>
    <row r="763" spans="6:35">
      <c r="F763" s="8"/>
      <c r="G763" s="2"/>
      <c r="H763" s="8"/>
      <c r="I763" s="2"/>
      <c r="J763" s="2"/>
      <c r="K763" s="2"/>
      <c r="L763" s="2"/>
      <c r="M763" s="2"/>
      <c r="N763" s="2"/>
      <c r="O763" s="3"/>
      <c r="P763" s="3"/>
      <c r="Q763" s="2"/>
      <c r="R763" s="2"/>
      <c r="S763" s="2"/>
      <c r="T763" s="2"/>
      <c r="U763" s="44"/>
      <c r="V763" s="44"/>
      <c r="W763" s="20"/>
      <c r="X763" s="20">
        <f t="shared" si="107"/>
        <v>1.25</v>
      </c>
      <c r="Y763" s="11"/>
      <c r="Z763" s="2">
        <f t="shared" si="108"/>
        <v>0</v>
      </c>
      <c r="AA763">
        <f t="shared" si="109"/>
        <v>10</v>
      </c>
      <c r="AB763">
        <f t="shared" si="110"/>
        <v>0</v>
      </c>
      <c r="AC763">
        <f t="shared" si="111"/>
        <v>0</v>
      </c>
      <c r="AD763" s="2">
        <f t="shared" si="112"/>
        <v>60</v>
      </c>
      <c r="AE763" s="2" t="str">
        <f t="shared" si="113"/>
        <v>HT Under 1.5 Goals</v>
      </c>
      <c r="AF763" s="6"/>
      <c r="AG763" s="6" t="str">
        <f t="shared" si="114"/>
        <v>HT Over 0.5 Goals</v>
      </c>
      <c r="AH763" s="6" t="str">
        <f t="shared" si="115"/>
        <v>NO</v>
      </c>
      <c r="AI763" s="6" t="str">
        <f t="shared" si="116"/>
        <v>NO</v>
      </c>
    </row>
    <row r="764" spans="6:35">
      <c r="F764" s="8"/>
      <c r="G764" s="2"/>
      <c r="H764" s="8"/>
      <c r="I764" s="2"/>
      <c r="J764" s="2"/>
      <c r="K764" s="2"/>
      <c r="L764" s="2"/>
      <c r="M764" s="2"/>
      <c r="N764" s="2"/>
      <c r="O764" s="3"/>
      <c r="P764" s="3"/>
      <c r="Q764" s="2"/>
      <c r="R764" s="2"/>
      <c r="S764" s="2"/>
      <c r="T764" s="2"/>
      <c r="U764" s="44"/>
      <c r="V764" s="44"/>
      <c r="W764" s="20"/>
      <c r="X764" s="20">
        <f t="shared" si="107"/>
        <v>1.25</v>
      </c>
      <c r="Y764" s="11"/>
      <c r="Z764" s="2">
        <f t="shared" si="108"/>
        <v>0</v>
      </c>
      <c r="AA764">
        <f t="shared" si="109"/>
        <v>10</v>
      </c>
      <c r="AB764">
        <f t="shared" si="110"/>
        <v>0</v>
      </c>
      <c r="AC764">
        <f t="shared" si="111"/>
        <v>0</v>
      </c>
      <c r="AD764" s="2">
        <f t="shared" si="112"/>
        <v>60</v>
      </c>
      <c r="AE764" s="2" t="str">
        <f t="shared" si="113"/>
        <v>HT Under 1.5 Goals</v>
      </c>
      <c r="AF764" s="6"/>
      <c r="AG764" s="6" t="str">
        <f t="shared" si="114"/>
        <v>HT Over 0.5 Goals</v>
      </c>
      <c r="AH764" s="6" t="str">
        <f t="shared" si="115"/>
        <v>NO</v>
      </c>
      <c r="AI764" s="6" t="str">
        <f t="shared" si="116"/>
        <v>NO</v>
      </c>
    </row>
    <row r="765" spans="6:35">
      <c r="F765" s="8"/>
      <c r="G765" s="2"/>
      <c r="H765" s="8"/>
      <c r="I765" s="2"/>
      <c r="J765" s="2"/>
      <c r="K765" s="2"/>
      <c r="L765" s="2"/>
      <c r="M765" s="2"/>
      <c r="N765" s="2"/>
      <c r="O765" s="3"/>
      <c r="P765" s="3"/>
      <c r="Q765" s="2"/>
      <c r="R765" s="2"/>
      <c r="S765" s="2"/>
      <c r="T765" s="2"/>
      <c r="U765" s="44"/>
      <c r="V765" s="44"/>
      <c r="W765" s="20"/>
      <c r="X765" s="20">
        <f t="shared" si="107"/>
        <v>1.25</v>
      </c>
      <c r="Y765" s="11"/>
      <c r="Z765" s="2">
        <f t="shared" si="108"/>
        <v>0</v>
      </c>
      <c r="AA765">
        <f t="shared" si="109"/>
        <v>10</v>
      </c>
      <c r="AB765">
        <f t="shared" si="110"/>
        <v>0</v>
      </c>
      <c r="AC765">
        <f t="shared" si="111"/>
        <v>0</v>
      </c>
      <c r="AD765" s="2">
        <f t="shared" si="112"/>
        <v>60</v>
      </c>
      <c r="AE765" s="2" t="str">
        <f t="shared" si="113"/>
        <v>HT Under 1.5 Goals</v>
      </c>
      <c r="AF765" s="6"/>
      <c r="AG765" s="6" t="str">
        <f t="shared" si="114"/>
        <v>HT Over 0.5 Goals</v>
      </c>
      <c r="AH765" s="6" t="str">
        <f t="shared" si="115"/>
        <v>NO</v>
      </c>
      <c r="AI765" s="6" t="str">
        <f t="shared" si="116"/>
        <v>NO</v>
      </c>
    </row>
    <row r="766" spans="6:35">
      <c r="F766" s="8"/>
      <c r="G766" s="2"/>
      <c r="H766" s="8"/>
      <c r="I766" s="2"/>
      <c r="J766" s="2"/>
      <c r="K766" s="2"/>
      <c r="L766" s="2"/>
      <c r="M766" s="2"/>
      <c r="N766" s="2"/>
      <c r="O766" s="3"/>
      <c r="P766" s="3"/>
      <c r="Q766" s="2"/>
      <c r="R766" s="2"/>
      <c r="S766" s="2"/>
      <c r="T766" s="2"/>
      <c r="U766" s="44"/>
      <c r="V766" s="44"/>
      <c r="W766" s="20"/>
      <c r="X766" s="20">
        <f t="shared" si="107"/>
        <v>1.25</v>
      </c>
      <c r="Y766" s="11"/>
      <c r="Z766" s="2">
        <f t="shared" si="108"/>
        <v>0</v>
      </c>
      <c r="AA766">
        <f t="shared" si="109"/>
        <v>10</v>
      </c>
      <c r="AB766">
        <f t="shared" si="110"/>
        <v>0</v>
      </c>
      <c r="AC766">
        <f t="shared" si="111"/>
        <v>0</v>
      </c>
      <c r="AD766" s="2">
        <f t="shared" si="112"/>
        <v>60</v>
      </c>
      <c r="AE766" s="2" t="str">
        <f t="shared" si="113"/>
        <v>HT Under 1.5 Goals</v>
      </c>
      <c r="AF766" s="6"/>
      <c r="AG766" s="6" t="str">
        <f t="shared" si="114"/>
        <v>HT Over 0.5 Goals</v>
      </c>
      <c r="AH766" s="6" t="str">
        <f t="shared" si="115"/>
        <v>NO</v>
      </c>
      <c r="AI766" s="6" t="str">
        <f t="shared" si="116"/>
        <v>NO</v>
      </c>
    </row>
    <row r="767" spans="6:35">
      <c r="F767" s="8"/>
      <c r="G767" s="2"/>
      <c r="H767" s="8"/>
      <c r="I767" s="2"/>
      <c r="J767" s="2"/>
      <c r="K767" s="2"/>
      <c r="L767" s="2"/>
      <c r="M767" s="2"/>
      <c r="N767" s="2"/>
      <c r="O767" s="3"/>
      <c r="P767" s="3"/>
      <c r="Q767" s="2"/>
      <c r="R767" s="2"/>
      <c r="S767" s="2"/>
      <c r="T767" s="2"/>
      <c r="U767" s="44"/>
      <c r="V767" s="44"/>
      <c r="W767" s="20"/>
      <c r="X767" s="20">
        <f t="shared" si="107"/>
        <v>1.25</v>
      </c>
      <c r="Y767" s="11"/>
      <c r="Z767" s="2">
        <f t="shared" si="108"/>
        <v>0</v>
      </c>
      <c r="AA767">
        <f t="shared" si="109"/>
        <v>10</v>
      </c>
      <c r="AB767">
        <f t="shared" si="110"/>
        <v>0</v>
      </c>
      <c r="AC767">
        <f t="shared" si="111"/>
        <v>0</v>
      </c>
      <c r="AD767" s="2">
        <f t="shared" si="112"/>
        <v>60</v>
      </c>
      <c r="AE767" s="2" t="str">
        <f t="shared" si="113"/>
        <v>HT Under 1.5 Goals</v>
      </c>
      <c r="AF767" s="6"/>
      <c r="AG767" s="6" t="str">
        <f t="shared" si="114"/>
        <v>HT Over 0.5 Goals</v>
      </c>
      <c r="AH767" s="6" t="str">
        <f t="shared" si="115"/>
        <v>NO</v>
      </c>
      <c r="AI767" s="6" t="str">
        <f t="shared" si="116"/>
        <v>NO</v>
      </c>
    </row>
    <row r="768" spans="6:35">
      <c r="F768" s="8"/>
      <c r="G768" s="2"/>
      <c r="H768" s="8"/>
      <c r="I768" s="2"/>
      <c r="J768" s="2"/>
      <c r="K768" s="2"/>
      <c r="L768" s="2"/>
      <c r="M768" s="2"/>
      <c r="N768" s="2"/>
      <c r="O768" s="3"/>
      <c r="P768" s="3"/>
      <c r="Q768" s="2"/>
      <c r="R768" s="2"/>
      <c r="S768" s="2"/>
      <c r="T768" s="2"/>
      <c r="U768" s="44"/>
      <c r="V768" s="44"/>
      <c r="W768" s="20"/>
      <c r="X768" s="20">
        <f t="shared" si="107"/>
        <v>1.25</v>
      </c>
      <c r="Y768" s="11"/>
      <c r="Z768" s="2">
        <f t="shared" si="108"/>
        <v>0</v>
      </c>
      <c r="AA768">
        <f t="shared" si="109"/>
        <v>10</v>
      </c>
      <c r="AB768">
        <f t="shared" si="110"/>
        <v>0</v>
      </c>
      <c r="AC768">
        <f t="shared" si="111"/>
        <v>0</v>
      </c>
      <c r="AD768" s="2">
        <f t="shared" si="112"/>
        <v>60</v>
      </c>
      <c r="AE768" s="2" t="str">
        <f t="shared" si="113"/>
        <v>HT Under 1.5 Goals</v>
      </c>
      <c r="AF768" s="6"/>
      <c r="AG768" s="6" t="str">
        <f t="shared" si="114"/>
        <v>HT Over 0.5 Goals</v>
      </c>
      <c r="AH768" s="6" t="str">
        <f t="shared" si="115"/>
        <v>NO</v>
      </c>
      <c r="AI768" s="6" t="str">
        <f t="shared" si="116"/>
        <v>NO</v>
      </c>
    </row>
    <row r="769" spans="6:35">
      <c r="F769" s="8"/>
      <c r="G769" s="2"/>
      <c r="H769" s="8"/>
      <c r="I769" s="2"/>
      <c r="J769" s="2"/>
      <c r="K769" s="2"/>
      <c r="L769" s="2"/>
      <c r="M769" s="2"/>
      <c r="N769" s="2"/>
      <c r="O769" s="3"/>
      <c r="P769" s="3"/>
      <c r="Q769" s="2"/>
      <c r="R769" s="2"/>
      <c r="S769" s="2"/>
      <c r="T769" s="2"/>
      <c r="U769" s="44"/>
      <c r="V769" s="44"/>
      <c r="W769" s="20"/>
      <c r="X769" s="20">
        <f t="shared" si="107"/>
        <v>1.25</v>
      </c>
      <c r="Y769" s="11"/>
      <c r="Z769" s="2">
        <f t="shared" si="108"/>
        <v>0</v>
      </c>
      <c r="AA769">
        <f t="shared" si="109"/>
        <v>10</v>
      </c>
      <c r="AB769">
        <f t="shared" si="110"/>
        <v>0</v>
      </c>
      <c r="AC769">
        <f t="shared" si="111"/>
        <v>0</v>
      </c>
      <c r="AD769" s="2">
        <f t="shared" si="112"/>
        <v>60</v>
      </c>
      <c r="AE769" s="2" t="str">
        <f t="shared" si="113"/>
        <v>HT Under 1.5 Goals</v>
      </c>
      <c r="AF769" s="6"/>
      <c r="AG769" s="6" t="str">
        <f t="shared" si="114"/>
        <v>HT Over 0.5 Goals</v>
      </c>
      <c r="AH769" s="6" t="str">
        <f t="shared" si="115"/>
        <v>NO</v>
      </c>
      <c r="AI769" s="6" t="str">
        <f t="shared" si="116"/>
        <v>NO</v>
      </c>
    </row>
    <row r="770" spans="6:35">
      <c r="F770" s="8"/>
      <c r="G770" s="2"/>
      <c r="H770" s="8"/>
      <c r="I770" s="2"/>
      <c r="J770" s="2"/>
      <c r="K770" s="2"/>
      <c r="L770" s="2"/>
      <c r="M770" s="2"/>
      <c r="N770" s="2"/>
      <c r="O770" s="3"/>
      <c r="P770" s="3"/>
      <c r="Q770" s="2"/>
      <c r="R770" s="2"/>
      <c r="S770" s="2"/>
      <c r="T770" s="2"/>
      <c r="U770" s="44"/>
      <c r="V770" s="44"/>
      <c r="W770" s="20"/>
      <c r="X770" s="20">
        <f t="shared" si="107"/>
        <v>1.25</v>
      </c>
      <c r="Y770" s="11"/>
      <c r="Z770" s="2">
        <f t="shared" si="108"/>
        <v>0</v>
      </c>
      <c r="AA770">
        <f t="shared" si="109"/>
        <v>10</v>
      </c>
      <c r="AB770">
        <f t="shared" si="110"/>
        <v>0</v>
      </c>
      <c r="AC770">
        <f t="shared" si="111"/>
        <v>0</v>
      </c>
      <c r="AD770" s="2">
        <f t="shared" si="112"/>
        <v>60</v>
      </c>
      <c r="AE770" s="2" t="str">
        <f t="shared" si="113"/>
        <v>HT Under 1.5 Goals</v>
      </c>
      <c r="AF770" s="6"/>
      <c r="AG770" s="6" t="str">
        <f t="shared" si="114"/>
        <v>HT Over 0.5 Goals</v>
      </c>
      <c r="AH770" s="6" t="str">
        <f t="shared" si="115"/>
        <v>NO</v>
      </c>
      <c r="AI770" s="6" t="str">
        <f t="shared" si="116"/>
        <v>NO</v>
      </c>
    </row>
    <row r="771" spans="6:35">
      <c r="F771" s="8"/>
      <c r="G771" s="2"/>
      <c r="H771" s="8"/>
      <c r="I771" s="2"/>
      <c r="J771" s="2"/>
      <c r="K771" s="2"/>
      <c r="L771" s="2"/>
      <c r="M771" s="2"/>
      <c r="N771" s="2"/>
      <c r="O771" s="3"/>
      <c r="P771" s="3"/>
      <c r="Q771" s="2"/>
      <c r="R771" s="2"/>
      <c r="S771" s="2"/>
      <c r="T771" s="2"/>
      <c r="U771" s="44"/>
      <c r="V771" s="44"/>
      <c r="W771" s="20"/>
      <c r="X771" s="20">
        <f t="shared" si="107"/>
        <v>1.25</v>
      </c>
      <c r="Y771" s="11"/>
      <c r="Z771" s="2">
        <f t="shared" si="108"/>
        <v>0</v>
      </c>
      <c r="AA771">
        <f t="shared" si="109"/>
        <v>10</v>
      </c>
      <c r="AB771">
        <f t="shared" si="110"/>
        <v>0</v>
      </c>
      <c r="AC771">
        <f t="shared" si="111"/>
        <v>0</v>
      </c>
      <c r="AD771" s="2">
        <f t="shared" si="112"/>
        <v>60</v>
      </c>
      <c r="AE771" s="2" t="str">
        <f t="shared" si="113"/>
        <v>HT Under 1.5 Goals</v>
      </c>
      <c r="AF771" s="6"/>
      <c r="AG771" s="6" t="str">
        <f t="shared" si="114"/>
        <v>HT Over 0.5 Goals</v>
      </c>
      <c r="AH771" s="6" t="str">
        <f t="shared" si="115"/>
        <v>NO</v>
      </c>
      <c r="AI771" s="6" t="str">
        <f t="shared" si="116"/>
        <v>NO</v>
      </c>
    </row>
    <row r="772" spans="6:35">
      <c r="F772" s="8"/>
      <c r="G772" s="2"/>
      <c r="H772" s="8"/>
      <c r="I772" s="2"/>
      <c r="J772" s="2"/>
      <c r="K772" s="2"/>
      <c r="L772" s="2"/>
      <c r="M772" s="2"/>
      <c r="N772" s="2"/>
      <c r="O772" s="3"/>
      <c r="P772" s="3"/>
      <c r="Q772" s="2"/>
      <c r="R772" s="2"/>
      <c r="S772" s="2"/>
      <c r="T772" s="2"/>
      <c r="U772" s="44"/>
      <c r="V772" s="44"/>
      <c r="W772" s="20"/>
      <c r="X772" s="20">
        <f t="shared" ref="X772:X835" si="117">IF(W772=1.5,1.3,IF(W772=1.55,1.3,IF(W772=1.6,1.3,IF(W772=1.65,1.35,IF(W772=1.7,1.35,IF(W772=1.75,1.4,IF(W772=1.8,1.45,IF(W772=1.8,1.5,IF(W772=1.85,1.5,IF(W772=1.9,1.55,IF(W772=1.95,1.6,IF(W772=2,1.6,IF(W772&lt;1.5,1.25,1.65)))))))))))))</f>
        <v>1.25</v>
      </c>
      <c r="Y772" s="11"/>
      <c r="Z772" s="2">
        <f t="shared" ref="Z772:Z835" si="118">IF(J772&gt;52,10,0)</f>
        <v>0</v>
      </c>
      <c r="AA772">
        <f t="shared" ref="AA772:AA835" si="119">IF(N772&gt;15,0,IF(N772&lt;8,10,5))</f>
        <v>10</v>
      </c>
      <c r="AB772">
        <f t="shared" ref="AB772:AB835" si="120">IF(U772&gt;60,10,IF(U772&lt;49,0,5))</f>
        <v>0</v>
      </c>
      <c r="AC772">
        <f t="shared" ref="AC772:AC835" si="121">IF(V772="Y",10,IF(V772="C",5,0))</f>
        <v>0</v>
      </c>
      <c r="AD772" s="2">
        <f t="shared" ref="AD772:AD835" si="122">SUM(Z772:AC772)+50</f>
        <v>60</v>
      </c>
      <c r="AE772" s="2" t="str">
        <f t="shared" ref="AE772:AE835" si="123">IF(AD772&lt;56,"HT Over 0.5 Goals","HT Under 1.5 Goals")</f>
        <v>HT Under 1.5 Goals</v>
      </c>
      <c r="AF772" s="6"/>
      <c r="AG772" s="6" t="str">
        <f t="shared" ref="AG772:AG835" si="124">IF(O772="1-0","HT Under 1.5 Goals",IF(O772="0-0","HT Under 1.5 Goals",IF(O772="0-1","HT Under 1.5 Goals","HT Over 0.5 Goals")))</f>
        <v>HT Over 0.5 Goals</v>
      </c>
      <c r="AH772" s="6" t="str">
        <f t="shared" ref="AH772:AH835" si="125">IF(O772="?",O772,AI772)</f>
        <v>NO</v>
      </c>
      <c r="AI772" s="6" t="str">
        <f t="shared" ref="AI772:AI835" si="126">IF(AE772=AG772,"YES",IF(O772="0-1","YES",IF(O772="1-0","YES",IF(O772="?","?","NO"))))</f>
        <v>NO</v>
      </c>
    </row>
    <row r="773" spans="6:35">
      <c r="F773" s="8"/>
      <c r="G773" s="2"/>
      <c r="H773" s="8"/>
      <c r="I773" s="2"/>
      <c r="J773" s="2"/>
      <c r="K773" s="2"/>
      <c r="L773" s="2"/>
      <c r="M773" s="2"/>
      <c r="N773" s="2"/>
      <c r="O773" s="3"/>
      <c r="P773" s="3"/>
      <c r="Q773" s="2"/>
      <c r="R773" s="2"/>
      <c r="S773" s="2"/>
      <c r="T773" s="2"/>
      <c r="U773" s="44"/>
      <c r="V773" s="44"/>
      <c r="W773" s="20"/>
      <c r="X773" s="20">
        <f t="shared" si="117"/>
        <v>1.25</v>
      </c>
      <c r="Y773" s="11"/>
      <c r="Z773" s="2">
        <f t="shared" si="118"/>
        <v>0</v>
      </c>
      <c r="AA773">
        <f t="shared" si="119"/>
        <v>10</v>
      </c>
      <c r="AB773">
        <f t="shared" si="120"/>
        <v>0</v>
      </c>
      <c r="AC773">
        <f t="shared" si="121"/>
        <v>0</v>
      </c>
      <c r="AD773" s="2">
        <f t="shared" si="122"/>
        <v>60</v>
      </c>
      <c r="AE773" s="2" t="str">
        <f t="shared" si="123"/>
        <v>HT Under 1.5 Goals</v>
      </c>
      <c r="AF773" s="6"/>
      <c r="AG773" s="6" t="str">
        <f t="shared" si="124"/>
        <v>HT Over 0.5 Goals</v>
      </c>
      <c r="AH773" s="6" t="str">
        <f t="shared" si="125"/>
        <v>NO</v>
      </c>
      <c r="AI773" s="6" t="str">
        <f t="shared" si="126"/>
        <v>NO</v>
      </c>
    </row>
    <row r="774" spans="6:35">
      <c r="F774" s="8"/>
      <c r="G774" s="2"/>
      <c r="H774" s="8"/>
      <c r="I774" s="2"/>
      <c r="J774" s="2"/>
      <c r="K774" s="2"/>
      <c r="L774" s="2"/>
      <c r="M774" s="2"/>
      <c r="N774" s="2"/>
      <c r="O774" s="3"/>
      <c r="P774" s="3"/>
      <c r="Q774" s="2"/>
      <c r="R774" s="2"/>
      <c r="S774" s="2"/>
      <c r="T774" s="2"/>
      <c r="U774" s="44"/>
      <c r="V774" s="44"/>
      <c r="W774" s="20"/>
      <c r="X774" s="20">
        <f t="shared" si="117"/>
        <v>1.25</v>
      </c>
      <c r="Y774" s="11"/>
      <c r="Z774" s="2">
        <f t="shared" si="118"/>
        <v>0</v>
      </c>
      <c r="AA774">
        <f t="shared" si="119"/>
        <v>10</v>
      </c>
      <c r="AB774">
        <f t="shared" si="120"/>
        <v>0</v>
      </c>
      <c r="AC774">
        <f t="shared" si="121"/>
        <v>0</v>
      </c>
      <c r="AD774" s="2">
        <f t="shared" si="122"/>
        <v>60</v>
      </c>
      <c r="AE774" s="2" t="str">
        <f t="shared" si="123"/>
        <v>HT Under 1.5 Goals</v>
      </c>
      <c r="AF774" s="6"/>
      <c r="AG774" s="6" t="str">
        <f t="shared" si="124"/>
        <v>HT Over 0.5 Goals</v>
      </c>
      <c r="AH774" s="6" t="str">
        <f t="shared" si="125"/>
        <v>NO</v>
      </c>
      <c r="AI774" s="6" t="str">
        <f t="shared" si="126"/>
        <v>NO</v>
      </c>
    </row>
    <row r="775" spans="6:35">
      <c r="F775" s="8"/>
      <c r="G775" s="2"/>
      <c r="H775" s="8"/>
      <c r="I775" s="2"/>
      <c r="J775" s="2"/>
      <c r="K775" s="2"/>
      <c r="L775" s="2"/>
      <c r="M775" s="2"/>
      <c r="N775" s="2"/>
      <c r="O775" s="3"/>
      <c r="P775" s="3"/>
      <c r="Q775" s="2"/>
      <c r="R775" s="2"/>
      <c r="S775" s="2"/>
      <c r="T775" s="2"/>
      <c r="U775" s="44"/>
      <c r="V775" s="44"/>
      <c r="W775" s="20"/>
      <c r="X775" s="20">
        <f t="shared" si="117"/>
        <v>1.25</v>
      </c>
      <c r="Y775" s="11"/>
      <c r="Z775" s="2">
        <f t="shared" si="118"/>
        <v>0</v>
      </c>
      <c r="AA775">
        <f t="shared" si="119"/>
        <v>10</v>
      </c>
      <c r="AB775">
        <f t="shared" si="120"/>
        <v>0</v>
      </c>
      <c r="AC775">
        <f t="shared" si="121"/>
        <v>0</v>
      </c>
      <c r="AD775" s="2">
        <f t="shared" si="122"/>
        <v>60</v>
      </c>
      <c r="AE775" s="2" t="str">
        <f t="shared" si="123"/>
        <v>HT Under 1.5 Goals</v>
      </c>
      <c r="AF775" s="6"/>
      <c r="AG775" s="6" t="str">
        <f t="shared" si="124"/>
        <v>HT Over 0.5 Goals</v>
      </c>
      <c r="AH775" s="6" t="str">
        <f t="shared" si="125"/>
        <v>NO</v>
      </c>
      <c r="AI775" s="6" t="str">
        <f t="shared" si="126"/>
        <v>NO</v>
      </c>
    </row>
    <row r="776" spans="6:35">
      <c r="F776" s="8"/>
      <c r="G776" s="2"/>
      <c r="H776" s="8"/>
      <c r="I776" s="2"/>
      <c r="J776" s="2"/>
      <c r="K776" s="2"/>
      <c r="L776" s="2"/>
      <c r="M776" s="2"/>
      <c r="N776" s="2"/>
      <c r="O776" s="3"/>
      <c r="P776" s="3"/>
      <c r="Q776" s="2"/>
      <c r="R776" s="2"/>
      <c r="S776" s="2"/>
      <c r="T776" s="2"/>
      <c r="U776" s="44"/>
      <c r="V776" s="44"/>
      <c r="W776" s="20"/>
      <c r="X776" s="20">
        <f t="shared" si="117"/>
        <v>1.25</v>
      </c>
      <c r="Y776" s="11"/>
      <c r="Z776" s="2">
        <f t="shared" si="118"/>
        <v>0</v>
      </c>
      <c r="AA776">
        <f t="shared" si="119"/>
        <v>10</v>
      </c>
      <c r="AB776">
        <f t="shared" si="120"/>
        <v>0</v>
      </c>
      <c r="AC776">
        <f t="shared" si="121"/>
        <v>0</v>
      </c>
      <c r="AD776" s="2">
        <f t="shared" si="122"/>
        <v>60</v>
      </c>
      <c r="AE776" s="2" t="str">
        <f t="shared" si="123"/>
        <v>HT Under 1.5 Goals</v>
      </c>
      <c r="AF776" s="6"/>
      <c r="AG776" s="6" t="str">
        <f t="shared" si="124"/>
        <v>HT Over 0.5 Goals</v>
      </c>
      <c r="AH776" s="6" t="str">
        <f t="shared" si="125"/>
        <v>NO</v>
      </c>
      <c r="AI776" s="6" t="str">
        <f t="shared" si="126"/>
        <v>NO</v>
      </c>
    </row>
    <row r="777" spans="6:35">
      <c r="F777" s="8"/>
      <c r="G777" s="2"/>
      <c r="H777" s="8"/>
      <c r="I777" s="2"/>
      <c r="J777" s="2"/>
      <c r="K777" s="2"/>
      <c r="L777" s="2"/>
      <c r="M777" s="2"/>
      <c r="N777" s="2"/>
      <c r="O777" s="3"/>
      <c r="P777" s="3"/>
      <c r="Q777" s="2"/>
      <c r="R777" s="2"/>
      <c r="S777" s="2"/>
      <c r="T777" s="2"/>
      <c r="U777" s="44"/>
      <c r="V777" s="44"/>
      <c r="W777" s="20"/>
      <c r="X777" s="20">
        <f t="shared" si="117"/>
        <v>1.25</v>
      </c>
      <c r="Y777" s="11"/>
      <c r="Z777" s="2">
        <f t="shared" si="118"/>
        <v>0</v>
      </c>
      <c r="AA777">
        <f t="shared" si="119"/>
        <v>10</v>
      </c>
      <c r="AB777">
        <f t="shared" si="120"/>
        <v>0</v>
      </c>
      <c r="AC777">
        <f t="shared" si="121"/>
        <v>0</v>
      </c>
      <c r="AD777" s="2">
        <f t="shared" si="122"/>
        <v>60</v>
      </c>
      <c r="AE777" s="2" t="str">
        <f t="shared" si="123"/>
        <v>HT Under 1.5 Goals</v>
      </c>
      <c r="AF777" s="6"/>
      <c r="AG777" s="6" t="str">
        <f t="shared" si="124"/>
        <v>HT Over 0.5 Goals</v>
      </c>
      <c r="AH777" s="6" t="str">
        <f t="shared" si="125"/>
        <v>NO</v>
      </c>
      <c r="AI777" s="6" t="str">
        <f t="shared" si="126"/>
        <v>NO</v>
      </c>
    </row>
    <row r="778" spans="6:35">
      <c r="F778" s="8"/>
      <c r="G778" s="2"/>
      <c r="H778" s="8"/>
      <c r="I778" s="2"/>
      <c r="J778" s="2"/>
      <c r="K778" s="2"/>
      <c r="L778" s="2"/>
      <c r="M778" s="2"/>
      <c r="N778" s="2"/>
      <c r="O778" s="3"/>
      <c r="P778" s="3"/>
      <c r="Q778" s="2"/>
      <c r="R778" s="2"/>
      <c r="S778" s="2"/>
      <c r="T778" s="2"/>
      <c r="U778" s="44"/>
      <c r="V778" s="44"/>
      <c r="W778" s="20"/>
      <c r="X778" s="20">
        <f t="shared" si="117"/>
        <v>1.25</v>
      </c>
      <c r="Y778" s="11"/>
      <c r="Z778" s="2">
        <f t="shared" si="118"/>
        <v>0</v>
      </c>
      <c r="AA778">
        <f t="shared" si="119"/>
        <v>10</v>
      </c>
      <c r="AB778">
        <f t="shared" si="120"/>
        <v>0</v>
      </c>
      <c r="AC778">
        <f t="shared" si="121"/>
        <v>0</v>
      </c>
      <c r="AD778" s="2">
        <f t="shared" si="122"/>
        <v>60</v>
      </c>
      <c r="AE778" s="2" t="str">
        <f t="shared" si="123"/>
        <v>HT Under 1.5 Goals</v>
      </c>
      <c r="AF778" s="6"/>
      <c r="AG778" s="6" t="str">
        <f t="shared" si="124"/>
        <v>HT Over 0.5 Goals</v>
      </c>
      <c r="AH778" s="6" t="str">
        <f t="shared" si="125"/>
        <v>NO</v>
      </c>
      <c r="AI778" s="6" t="str">
        <f t="shared" si="126"/>
        <v>NO</v>
      </c>
    </row>
    <row r="779" spans="6:35">
      <c r="F779" s="8"/>
      <c r="G779" s="2"/>
      <c r="H779" s="8"/>
      <c r="I779" s="2"/>
      <c r="J779" s="2"/>
      <c r="K779" s="2"/>
      <c r="L779" s="2"/>
      <c r="M779" s="2"/>
      <c r="N779" s="2"/>
      <c r="O779" s="3"/>
      <c r="P779" s="3"/>
      <c r="Q779" s="2"/>
      <c r="R779" s="2"/>
      <c r="S779" s="2"/>
      <c r="T779" s="2"/>
      <c r="U779" s="44"/>
      <c r="V779" s="44"/>
      <c r="W779" s="20"/>
      <c r="X779" s="20">
        <f t="shared" si="117"/>
        <v>1.25</v>
      </c>
      <c r="Y779" s="11"/>
      <c r="Z779" s="2">
        <f t="shared" si="118"/>
        <v>0</v>
      </c>
      <c r="AA779">
        <f t="shared" si="119"/>
        <v>10</v>
      </c>
      <c r="AB779">
        <f t="shared" si="120"/>
        <v>0</v>
      </c>
      <c r="AC779">
        <f t="shared" si="121"/>
        <v>0</v>
      </c>
      <c r="AD779" s="2">
        <f t="shared" si="122"/>
        <v>60</v>
      </c>
      <c r="AE779" s="2" t="str">
        <f t="shared" si="123"/>
        <v>HT Under 1.5 Goals</v>
      </c>
      <c r="AF779" s="6"/>
      <c r="AG779" s="6" t="str">
        <f t="shared" si="124"/>
        <v>HT Over 0.5 Goals</v>
      </c>
      <c r="AH779" s="6" t="str">
        <f t="shared" si="125"/>
        <v>NO</v>
      </c>
      <c r="AI779" s="6" t="str">
        <f t="shared" si="126"/>
        <v>NO</v>
      </c>
    </row>
    <row r="780" spans="6:35">
      <c r="F780" s="8"/>
      <c r="G780" s="2"/>
      <c r="H780" s="8"/>
      <c r="I780" s="2"/>
      <c r="J780" s="2"/>
      <c r="K780" s="2"/>
      <c r="L780" s="2"/>
      <c r="M780" s="2"/>
      <c r="N780" s="2"/>
      <c r="O780" s="3"/>
      <c r="P780" s="3"/>
      <c r="Q780" s="2"/>
      <c r="R780" s="2"/>
      <c r="S780" s="2"/>
      <c r="T780" s="2"/>
      <c r="U780" s="44"/>
      <c r="V780" s="44"/>
      <c r="W780" s="20"/>
      <c r="X780" s="20">
        <f t="shared" si="117"/>
        <v>1.25</v>
      </c>
      <c r="Y780" s="11"/>
      <c r="Z780" s="2">
        <f t="shared" si="118"/>
        <v>0</v>
      </c>
      <c r="AA780">
        <f t="shared" si="119"/>
        <v>10</v>
      </c>
      <c r="AB780">
        <f t="shared" si="120"/>
        <v>0</v>
      </c>
      <c r="AC780">
        <f t="shared" si="121"/>
        <v>0</v>
      </c>
      <c r="AD780" s="2">
        <f t="shared" si="122"/>
        <v>60</v>
      </c>
      <c r="AE780" s="2" t="str">
        <f t="shared" si="123"/>
        <v>HT Under 1.5 Goals</v>
      </c>
      <c r="AF780" s="6"/>
      <c r="AG780" s="6" t="str">
        <f t="shared" si="124"/>
        <v>HT Over 0.5 Goals</v>
      </c>
      <c r="AH780" s="6" t="str">
        <f t="shared" si="125"/>
        <v>NO</v>
      </c>
      <c r="AI780" s="6" t="str">
        <f t="shared" si="126"/>
        <v>NO</v>
      </c>
    </row>
    <row r="781" spans="6:35">
      <c r="F781" s="8"/>
      <c r="G781" s="2"/>
      <c r="H781" s="8"/>
      <c r="I781" s="2"/>
      <c r="J781" s="2"/>
      <c r="K781" s="2"/>
      <c r="L781" s="2"/>
      <c r="M781" s="2"/>
      <c r="N781" s="2"/>
      <c r="O781" s="3"/>
      <c r="P781" s="3"/>
      <c r="Q781" s="2"/>
      <c r="R781" s="2"/>
      <c r="S781" s="2"/>
      <c r="T781" s="2"/>
      <c r="U781" s="44"/>
      <c r="V781" s="44"/>
      <c r="W781" s="20"/>
      <c r="X781" s="20">
        <f t="shared" si="117"/>
        <v>1.25</v>
      </c>
      <c r="Y781" s="11"/>
      <c r="Z781" s="2">
        <f t="shared" si="118"/>
        <v>0</v>
      </c>
      <c r="AA781">
        <f t="shared" si="119"/>
        <v>10</v>
      </c>
      <c r="AB781">
        <f t="shared" si="120"/>
        <v>0</v>
      </c>
      <c r="AC781">
        <f t="shared" si="121"/>
        <v>0</v>
      </c>
      <c r="AD781" s="2">
        <f t="shared" si="122"/>
        <v>60</v>
      </c>
      <c r="AE781" s="2" t="str">
        <f t="shared" si="123"/>
        <v>HT Under 1.5 Goals</v>
      </c>
      <c r="AF781" s="6"/>
      <c r="AG781" s="6" t="str">
        <f t="shared" si="124"/>
        <v>HT Over 0.5 Goals</v>
      </c>
      <c r="AH781" s="6" t="str">
        <f t="shared" si="125"/>
        <v>NO</v>
      </c>
      <c r="AI781" s="6" t="str">
        <f t="shared" si="126"/>
        <v>NO</v>
      </c>
    </row>
    <row r="782" spans="6:35">
      <c r="F782" s="8"/>
      <c r="G782" s="2"/>
      <c r="H782" s="8"/>
      <c r="I782" s="2"/>
      <c r="J782" s="2"/>
      <c r="K782" s="2"/>
      <c r="L782" s="2"/>
      <c r="M782" s="2"/>
      <c r="N782" s="2"/>
      <c r="O782" s="3"/>
      <c r="P782" s="3"/>
      <c r="Q782" s="2"/>
      <c r="R782" s="2"/>
      <c r="S782" s="2"/>
      <c r="T782" s="2"/>
      <c r="U782" s="44"/>
      <c r="V782" s="44"/>
      <c r="W782" s="20"/>
      <c r="X782" s="20">
        <f t="shared" si="117"/>
        <v>1.25</v>
      </c>
      <c r="Y782" s="11"/>
      <c r="Z782" s="2">
        <f t="shared" si="118"/>
        <v>0</v>
      </c>
      <c r="AA782">
        <f t="shared" si="119"/>
        <v>10</v>
      </c>
      <c r="AB782">
        <f t="shared" si="120"/>
        <v>0</v>
      </c>
      <c r="AC782">
        <f t="shared" si="121"/>
        <v>0</v>
      </c>
      <c r="AD782" s="2">
        <f t="shared" si="122"/>
        <v>60</v>
      </c>
      <c r="AE782" s="2" t="str">
        <f t="shared" si="123"/>
        <v>HT Under 1.5 Goals</v>
      </c>
      <c r="AF782" s="6"/>
      <c r="AG782" s="6" t="str">
        <f t="shared" si="124"/>
        <v>HT Over 0.5 Goals</v>
      </c>
      <c r="AH782" s="6" t="str">
        <f t="shared" si="125"/>
        <v>NO</v>
      </c>
      <c r="AI782" s="6" t="str">
        <f t="shared" si="126"/>
        <v>NO</v>
      </c>
    </row>
    <row r="783" spans="6:35">
      <c r="F783" s="8"/>
      <c r="G783" s="2"/>
      <c r="H783" s="8"/>
      <c r="I783" s="2"/>
      <c r="J783" s="2"/>
      <c r="K783" s="2"/>
      <c r="L783" s="2"/>
      <c r="M783" s="2"/>
      <c r="N783" s="2"/>
      <c r="O783" s="3"/>
      <c r="P783" s="3"/>
      <c r="Q783" s="2"/>
      <c r="R783" s="2"/>
      <c r="S783" s="2"/>
      <c r="T783" s="2"/>
      <c r="U783" s="44"/>
      <c r="V783" s="44"/>
      <c r="W783" s="20"/>
      <c r="X783" s="20">
        <f t="shared" si="117"/>
        <v>1.25</v>
      </c>
      <c r="Y783" s="11"/>
      <c r="Z783" s="2">
        <f t="shared" si="118"/>
        <v>0</v>
      </c>
      <c r="AA783">
        <f t="shared" si="119"/>
        <v>10</v>
      </c>
      <c r="AB783">
        <f t="shared" si="120"/>
        <v>0</v>
      </c>
      <c r="AC783">
        <f t="shared" si="121"/>
        <v>0</v>
      </c>
      <c r="AD783" s="2">
        <f t="shared" si="122"/>
        <v>60</v>
      </c>
      <c r="AE783" s="2" t="str">
        <f t="shared" si="123"/>
        <v>HT Under 1.5 Goals</v>
      </c>
      <c r="AF783" s="6"/>
      <c r="AG783" s="6" t="str">
        <f t="shared" si="124"/>
        <v>HT Over 0.5 Goals</v>
      </c>
      <c r="AH783" s="6" t="str">
        <f t="shared" si="125"/>
        <v>NO</v>
      </c>
      <c r="AI783" s="6" t="str">
        <f t="shared" si="126"/>
        <v>NO</v>
      </c>
    </row>
    <row r="784" spans="6:35">
      <c r="F784" s="8"/>
      <c r="G784" s="2"/>
      <c r="H784" s="8"/>
      <c r="I784" s="2"/>
      <c r="J784" s="2"/>
      <c r="K784" s="2"/>
      <c r="L784" s="2"/>
      <c r="M784" s="2"/>
      <c r="N784" s="2"/>
      <c r="O784" s="3"/>
      <c r="P784" s="3"/>
      <c r="Q784" s="2"/>
      <c r="R784" s="2"/>
      <c r="S784" s="2"/>
      <c r="T784" s="2"/>
      <c r="U784" s="44"/>
      <c r="V784" s="44"/>
      <c r="W784" s="20"/>
      <c r="X784" s="20">
        <f t="shared" si="117"/>
        <v>1.25</v>
      </c>
      <c r="Y784" s="11"/>
      <c r="Z784" s="2">
        <f t="shared" si="118"/>
        <v>0</v>
      </c>
      <c r="AA784">
        <f t="shared" si="119"/>
        <v>10</v>
      </c>
      <c r="AB784">
        <f t="shared" si="120"/>
        <v>0</v>
      </c>
      <c r="AC784">
        <f t="shared" si="121"/>
        <v>0</v>
      </c>
      <c r="AD784" s="2">
        <f t="shared" si="122"/>
        <v>60</v>
      </c>
      <c r="AE784" s="2" t="str">
        <f t="shared" si="123"/>
        <v>HT Under 1.5 Goals</v>
      </c>
      <c r="AF784" s="6"/>
      <c r="AG784" s="6" t="str">
        <f t="shared" si="124"/>
        <v>HT Over 0.5 Goals</v>
      </c>
      <c r="AH784" s="6" t="str">
        <f t="shared" si="125"/>
        <v>NO</v>
      </c>
      <c r="AI784" s="6" t="str">
        <f t="shared" si="126"/>
        <v>NO</v>
      </c>
    </row>
    <row r="785" spans="6:35">
      <c r="F785" s="8"/>
      <c r="G785" s="2"/>
      <c r="H785" s="8"/>
      <c r="I785" s="2"/>
      <c r="J785" s="2"/>
      <c r="K785" s="2"/>
      <c r="L785" s="2"/>
      <c r="M785" s="2"/>
      <c r="N785" s="2"/>
      <c r="O785" s="3"/>
      <c r="P785" s="3"/>
      <c r="Q785" s="2"/>
      <c r="R785" s="2"/>
      <c r="S785" s="2"/>
      <c r="T785" s="2"/>
      <c r="U785" s="44"/>
      <c r="V785" s="44"/>
      <c r="W785" s="20"/>
      <c r="X785" s="20">
        <f t="shared" si="117"/>
        <v>1.25</v>
      </c>
      <c r="Y785" s="11"/>
      <c r="Z785" s="2">
        <f t="shared" si="118"/>
        <v>0</v>
      </c>
      <c r="AA785">
        <f t="shared" si="119"/>
        <v>10</v>
      </c>
      <c r="AB785">
        <f t="shared" si="120"/>
        <v>0</v>
      </c>
      <c r="AC785">
        <f t="shared" si="121"/>
        <v>0</v>
      </c>
      <c r="AD785" s="2">
        <f t="shared" si="122"/>
        <v>60</v>
      </c>
      <c r="AE785" s="2" t="str">
        <f t="shared" si="123"/>
        <v>HT Under 1.5 Goals</v>
      </c>
      <c r="AF785" s="6"/>
      <c r="AG785" s="6" t="str">
        <f t="shared" si="124"/>
        <v>HT Over 0.5 Goals</v>
      </c>
      <c r="AH785" s="6" t="str">
        <f t="shared" si="125"/>
        <v>NO</v>
      </c>
      <c r="AI785" s="6" t="str">
        <f t="shared" si="126"/>
        <v>NO</v>
      </c>
    </row>
    <row r="786" spans="6:35">
      <c r="F786" s="8"/>
      <c r="G786" s="2"/>
      <c r="H786" s="8"/>
      <c r="I786" s="2"/>
      <c r="J786" s="2"/>
      <c r="K786" s="2"/>
      <c r="L786" s="2"/>
      <c r="M786" s="2"/>
      <c r="N786" s="2"/>
      <c r="O786" s="3"/>
      <c r="P786" s="3"/>
      <c r="Q786" s="2"/>
      <c r="R786" s="2"/>
      <c r="S786" s="2"/>
      <c r="T786" s="2"/>
      <c r="U786" s="44"/>
      <c r="V786" s="44"/>
      <c r="W786" s="20"/>
      <c r="X786" s="20">
        <f t="shared" si="117"/>
        <v>1.25</v>
      </c>
      <c r="Y786" s="11"/>
      <c r="Z786" s="2">
        <f t="shared" si="118"/>
        <v>0</v>
      </c>
      <c r="AA786">
        <f t="shared" si="119"/>
        <v>10</v>
      </c>
      <c r="AB786">
        <f t="shared" si="120"/>
        <v>0</v>
      </c>
      <c r="AC786">
        <f t="shared" si="121"/>
        <v>0</v>
      </c>
      <c r="AD786" s="2">
        <f t="shared" si="122"/>
        <v>60</v>
      </c>
      <c r="AE786" s="2" t="str">
        <f t="shared" si="123"/>
        <v>HT Under 1.5 Goals</v>
      </c>
      <c r="AF786" s="6"/>
      <c r="AG786" s="6" t="str">
        <f t="shared" si="124"/>
        <v>HT Over 0.5 Goals</v>
      </c>
      <c r="AH786" s="6" t="str">
        <f t="shared" si="125"/>
        <v>NO</v>
      </c>
      <c r="AI786" s="6" t="str">
        <f t="shared" si="126"/>
        <v>NO</v>
      </c>
    </row>
    <row r="787" spans="6:35">
      <c r="F787" s="8"/>
      <c r="G787" s="2"/>
      <c r="H787" s="8"/>
      <c r="I787" s="2"/>
      <c r="J787" s="2"/>
      <c r="K787" s="2"/>
      <c r="L787" s="2"/>
      <c r="M787" s="2"/>
      <c r="N787" s="2"/>
      <c r="O787" s="3"/>
      <c r="P787" s="3"/>
      <c r="Q787" s="2"/>
      <c r="R787" s="2"/>
      <c r="S787" s="2"/>
      <c r="T787" s="2"/>
      <c r="U787" s="44"/>
      <c r="V787" s="44"/>
      <c r="W787" s="20"/>
      <c r="X787" s="20">
        <f t="shared" si="117"/>
        <v>1.25</v>
      </c>
      <c r="Y787" s="11"/>
      <c r="Z787" s="2">
        <f t="shared" si="118"/>
        <v>0</v>
      </c>
      <c r="AA787">
        <f t="shared" si="119"/>
        <v>10</v>
      </c>
      <c r="AB787">
        <f t="shared" si="120"/>
        <v>0</v>
      </c>
      <c r="AC787">
        <f t="shared" si="121"/>
        <v>0</v>
      </c>
      <c r="AD787" s="2">
        <f t="shared" si="122"/>
        <v>60</v>
      </c>
      <c r="AE787" s="2" t="str">
        <f t="shared" si="123"/>
        <v>HT Under 1.5 Goals</v>
      </c>
      <c r="AF787" s="6"/>
      <c r="AG787" s="6" t="str">
        <f t="shared" si="124"/>
        <v>HT Over 0.5 Goals</v>
      </c>
      <c r="AH787" s="6" t="str">
        <f t="shared" si="125"/>
        <v>NO</v>
      </c>
      <c r="AI787" s="6" t="str">
        <f t="shared" si="126"/>
        <v>NO</v>
      </c>
    </row>
    <row r="788" spans="6:35">
      <c r="F788" s="8"/>
      <c r="G788" s="2"/>
      <c r="H788" s="8"/>
      <c r="I788" s="2"/>
      <c r="J788" s="2"/>
      <c r="K788" s="2"/>
      <c r="L788" s="2"/>
      <c r="M788" s="2"/>
      <c r="N788" s="2"/>
      <c r="O788" s="3"/>
      <c r="P788" s="3"/>
      <c r="Q788" s="2"/>
      <c r="R788" s="2"/>
      <c r="S788" s="2"/>
      <c r="T788" s="2"/>
      <c r="U788" s="44"/>
      <c r="V788" s="44"/>
      <c r="W788" s="20"/>
      <c r="X788" s="20">
        <f t="shared" si="117"/>
        <v>1.25</v>
      </c>
      <c r="Y788" s="11"/>
      <c r="Z788" s="2">
        <f t="shared" si="118"/>
        <v>0</v>
      </c>
      <c r="AA788">
        <f t="shared" si="119"/>
        <v>10</v>
      </c>
      <c r="AB788">
        <f t="shared" si="120"/>
        <v>0</v>
      </c>
      <c r="AC788">
        <f t="shared" si="121"/>
        <v>0</v>
      </c>
      <c r="AD788" s="2">
        <f t="shared" si="122"/>
        <v>60</v>
      </c>
      <c r="AE788" s="2" t="str">
        <f t="shared" si="123"/>
        <v>HT Under 1.5 Goals</v>
      </c>
      <c r="AF788" s="6"/>
      <c r="AG788" s="6" t="str">
        <f t="shared" si="124"/>
        <v>HT Over 0.5 Goals</v>
      </c>
      <c r="AH788" s="6" t="str">
        <f t="shared" si="125"/>
        <v>NO</v>
      </c>
      <c r="AI788" s="6" t="str">
        <f t="shared" si="126"/>
        <v>NO</v>
      </c>
    </row>
    <row r="789" spans="6:35">
      <c r="F789" s="8"/>
      <c r="G789" s="2"/>
      <c r="H789" s="8"/>
      <c r="I789" s="2"/>
      <c r="J789" s="2"/>
      <c r="K789" s="2"/>
      <c r="L789" s="2"/>
      <c r="M789" s="2"/>
      <c r="N789" s="2"/>
      <c r="O789" s="3"/>
      <c r="P789" s="3"/>
      <c r="Q789" s="2"/>
      <c r="R789" s="2"/>
      <c r="S789" s="2"/>
      <c r="T789" s="2"/>
      <c r="U789" s="44"/>
      <c r="V789" s="44"/>
      <c r="W789" s="20"/>
      <c r="X789" s="20">
        <f t="shared" si="117"/>
        <v>1.25</v>
      </c>
      <c r="Y789" s="11"/>
      <c r="Z789" s="2">
        <f t="shared" si="118"/>
        <v>0</v>
      </c>
      <c r="AA789">
        <f t="shared" si="119"/>
        <v>10</v>
      </c>
      <c r="AB789">
        <f t="shared" si="120"/>
        <v>0</v>
      </c>
      <c r="AC789">
        <f t="shared" si="121"/>
        <v>0</v>
      </c>
      <c r="AD789" s="2">
        <f t="shared" si="122"/>
        <v>60</v>
      </c>
      <c r="AE789" s="2" t="str">
        <f t="shared" si="123"/>
        <v>HT Under 1.5 Goals</v>
      </c>
      <c r="AF789" s="6"/>
      <c r="AG789" s="6" t="str">
        <f t="shared" si="124"/>
        <v>HT Over 0.5 Goals</v>
      </c>
      <c r="AH789" s="6" t="str">
        <f t="shared" si="125"/>
        <v>NO</v>
      </c>
      <c r="AI789" s="6" t="str">
        <f t="shared" si="126"/>
        <v>NO</v>
      </c>
    </row>
    <row r="790" spans="6:35">
      <c r="F790" s="8"/>
      <c r="G790" s="2"/>
      <c r="H790" s="8"/>
      <c r="I790" s="2"/>
      <c r="J790" s="2"/>
      <c r="K790" s="2"/>
      <c r="L790" s="2"/>
      <c r="M790" s="2"/>
      <c r="N790" s="2"/>
      <c r="O790" s="3"/>
      <c r="P790" s="3"/>
      <c r="Q790" s="2"/>
      <c r="R790" s="2"/>
      <c r="S790" s="2"/>
      <c r="T790" s="2"/>
      <c r="U790" s="44"/>
      <c r="V790" s="44"/>
      <c r="W790" s="20"/>
      <c r="X790" s="20">
        <f t="shared" si="117"/>
        <v>1.25</v>
      </c>
      <c r="Y790" s="11"/>
      <c r="Z790" s="2">
        <f t="shared" si="118"/>
        <v>0</v>
      </c>
      <c r="AA790">
        <f t="shared" si="119"/>
        <v>10</v>
      </c>
      <c r="AB790">
        <f t="shared" si="120"/>
        <v>0</v>
      </c>
      <c r="AC790">
        <f t="shared" si="121"/>
        <v>0</v>
      </c>
      <c r="AD790" s="2">
        <f t="shared" si="122"/>
        <v>60</v>
      </c>
      <c r="AE790" s="2" t="str">
        <f t="shared" si="123"/>
        <v>HT Under 1.5 Goals</v>
      </c>
      <c r="AF790" s="6"/>
      <c r="AG790" s="6" t="str">
        <f t="shared" si="124"/>
        <v>HT Over 0.5 Goals</v>
      </c>
      <c r="AH790" s="6" t="str">
        <f t="shared" si="125"/>
        <v>NO</v>
      </c>
      <c r="AI790" s="6" t="str">
        <f t="shared" si="126"/>
        <v>NO</v>
      </c>
    </row>
    <row r="791" spans="6:35">
      <c r="F791" s="8"/>
      <c r="G791" s="2"/>
      <c r="H791" s="8"/>
      <c r="I791" s="2"/>
      <c r="J791" s="2"/>
      <c r="K791" s="2"/>
      <c r="L791" s="2"/>
      <c r="M791" s="2"/>
      <c r="N791" s="2"/>
      <c r="O791" s="3"/>
      <c r="P791" s="3"/>
      <c r="Q791" s="2"/>
      <c r="R791" s="2"/>
      <c r="S791" s="2"/>
      <c r="T791" s="2"/>
      <c r="U791" s="44"/>
      <c r="V791" s="44"/>
      <c r="W791" s="20"/>
      <c r="X791" s="20">
        <f t="shared" si="117"/>
        <v>1.25</v>
      </c>
      <c r="Y791" s="11"/>
      <c r="Z791" s="2">
        <f t="shared" si="118"/>
        <v>0</v>
      </c>
      <c r="AA791">
        <f t="shared" si="119"/>
        <v>10</v>
      </c>
      <c r="AB791">
        <f t="shared" si="120"/>
        <v>0</v>
      </c>
      <c r="AC791">
        <f t="shared" si="121"/>
        <v>0</v>
      </c>
      <c r="AD791" s="2">
        <f t="shared" si="122"/>
        <v>60</v>
      </c>
      <c r="AE791" s="2" t="str">
        <f t="shared" si="123"/>
        <v>HT Under 1.5 Goals</v>
      </c>
      <c r="AF791" s="6"/>
      <c r="AG791" s="6" t="str">
        <f t="shared" si="124"/>
        <v>HT Over 0.5 Goals</v>
      </c>
      <c r="AH791" s="6" t="str">
        <f t="shared" si="125"/>
        <v>NO</v>
      </c>
      <c r="AI791" s="6" t="str">
        <f t="shared" si="126"/>
        <v>NO</v>
      </c>
    </row>
    <row r="792" spans="6:35">
      <c r="F792" s="8"/>
      <c r="G792" s="2"/>
      <c r="H792" s="8"/>
      <c r="I792" s="2"/>
      <c r="J792" s="2"/>
      <c r="K792" s="2"/>
      <c r="L792" s="2"/>
      <c r="M792" s="2"/>
      <c r="N792" s="2"/>
      <c r="O792" s="3"/>
      <c r="P792" s="3"/>
      <c r="Q792" s="2"/>
      <c r="R792" s="2"/>
      <c r="S792" s="2"/>
      <c r="T792" s="2"/>
      <c r="U792" s="44"/>
      <c r="V792" s="44"/>
      <c r="W792" s="20"/>
      <c r="X792" s="20">
        <f t="shared" si="117"/>
        <v>1.25</v>
      </c>
      <c r="Y792" s="11"/>
      <c r="Z792" s="2">
        <f t="shared" si="118"/>
        <v>0</v>
      </c>
      <c r="AA792">
        <f t="shared" si="119"/>
        <v>10</v>
      </c>
      <c r="AB792">
        <f t="shared" si="120"/>
        <v>0</v>
      </c>
      <c r="AC792">
        <f t="shared" si="121"/>
        <v>0</v>
      </c>
      <c r="AD792" s="2">
        <f t="shared" si="122"/>
        <v>60</v>
      </c>
      <c r="AE792" s="2" t="str">
        <f t="shared" si="123"/>
        <v>HT Under 1.5 Goals</v>
      </c>
      <c r="AF792" s="6"/>
      <c r="AG792" s="6" t="str">
        <f t="shared" si="124"/>
        <v>HT Over 0.5 Goals</v>
      </c>
      <c r="AH792" s="6" t="str">
        <f t="shared" si="125"/>
        <v>NO</v>
      </c>
      <c r="AI792" s="6" t="str">
        <f t="shared" si="126"/>
        <v>NO</v>
      </c>
    </row>
    <row r="793" spans="6:35">
      <c r="F793" s="8"/>
      <c r="G793" s="2"/>
      <c r="H793" s="8"/>
      <c r="I793" s="2"/>
      <c r="J793" s="2"/>
      <c r="K793" s="2"/>
      <c r="L793" s="2"/>
      <c r="M793" s="2"/>
      <c r="N793" s="2"/>
      <c r="O793" s="3"/>
      <c r="P793" s="3"/>
      <c r="Q793" s="2"/>
      <c r="R793" s="2"/>
      <c r="S793" s="2"/>
      <c r="T793" s="2"/>
      <c r="U793" s="44"/>
      <c r="V793" s="44"/>
      <c r="W793" s="20"/>
      <c r="X793" s="20">
        <f t="shared" si="117"/>
        <v>1.25</v>
      </c>
      <c r="Y793" s="11"/>
      <c r="Z793" s="2">
        <f t="shared" si="118"/>
        <v>0</v>
      </c>
      <c r="AA793">
        <f t="shared" si="119"/>
        <v>10</v>
      </c>
      <c r="AB793">
        <f t="shared" si="120"/>
        <v>0</v>
      </c>
      <c r="AC793">
        <f t="shared" si="121"/>
        <v>0</v>
      </c>
      <c r="AD793" s="2">
        <f t="shared" si="122"/>
        <v>60</v>
      </c>
      <c r="AE793" s="2" t="str">
        <f t="shared" si="123"/>
        <v>HT Under 1.5 Goals</v>
      </c>
      <c r="AF793" s="6"/>
      <c r="AG793" s="6" t="str">
        <f t="shared" si="124"/>
        <v>HT Over 0.5 Goals</v>
      </c>
      <c r="AH793" s="6" t="str">
        <f t="shared" si="125"/>
        <v>NO</v>
      </c>
      <c r="AI793" s="6" t="str">
        <f t="shared" si="126"/>
        <v>NO</v>
      </c>
    </row>
    <row r="794" spans="6:35">
      <c r="F794" s="8"/>
      <c r="G794" s="2"/>
      <c r="H794" s="8"/>
      <c r="I794" s="2"/>
      <c r="J794" s="2"/>
      <c r="K794" s="2"/>
      <c r="L794" s="2"/>
      <c r="M794" s="2"/>
      <c r="N794" s="2"/>
      <c r="O794" s="3"/>
      <c r="P794" s="3"/>
      <c r="Q794" s="2"/>
      <c r="R794" s="2"/>
      <c r="S794" s="2"/>
      <c r="T794" s="2"/>
      <c r="U794" s="44"/>
      <c r="V794" s="44"/>
      <c r="W794" s="20"/>
      <c r="X794" s="20">
        <f t="shared" si="117"/>
        <v>1.25</v>
      </c>
      <c r="Y794" s="11"/>
      <c r="Z794" s="2">
        <f t="shared" si="118"/>
        <v>0</v>
      </c>
      <c r="AA794">
        <f t="shared" si="119"/>
        <v>10</v>
      </c>
      <c r="AB794">
        <f t="shared" si="120"/>
        <v>0</v>
      </c>
      <c r="AC794">
        <f t="shared" si="121"/>
        <v>0</v>
      </c>
      <c r="AD794" s="2">
        <f t="shared" si="122"/>
        <v>60</v>
      </c>
      <c r="AE794" s="2" t="str">
        <f t="shared" si="123"/>
        <v>HT Under 1.5 Goals</v>
      </c>
      <c r="AF794" s="6"/>
      <c r="AG794" s="6" t="str">
        <f t="shared" si="124"/>
        <v>HT Over 0.5 Goals</v>
      </c>
      <c r="AH794" s="6" t="str">
        <f t="shared" si="125"/>
        <v>NO</v>
      </c>
      <c r="AI794" s="6" t="str">
        <f t="shared" si="126"/>
        <v>NO</v>
      </c>
    </row>
    <row r="795" spans="6:35">
      <c r="F795" s="8"/>
      <c r="G795" s="2"/>
      <c r="H795" s="8"/>
      <c r="I795" s="2"/>
      <c r="J795" s="2"/>
      <c r="K795" s="2"/>
      <c r="L795" s="2"/>
      <c r="M795" s="2"/>
      <c r="N795" s="2"/>
      <c r="O795" s="3"/>
      <c r="P795" s="3"/>
      <c r="Q795" s="2"/>
      <c r="R795" s="2"/>
      <c r="S795" s="2"/>
      <c r="T795" s="2"/>
      <c r="U795" s="44"/>
      <c r="V795" s="44"/>
      <c r="W795" s="20"/>
      <c r="X795" s="20">
        <f t="shared" si="117"/>
        <v>1.25</v>
      </c>
      <c r="Y795" s="11"/>
      <c r="Z795" s="2">
        <f t="shared" si="118"/>
        <v>0</v>
      </c>
      <c r="AA795">
        <f t="shared" si="119"/>
        <v>10</v>
      </c>
      <c r="AB795">
        <f t="shared" si="120"/>
        <v>0</v>
      </c>
      <c r="AC795">
        <f t="shared" si="121"/>
        <v>0</v>
      </c>
      <c r="AD795" s="2">
        <f t="shared" si="122"/>
        <v>60</v>
      </c>
      <c r="AE795" s="2" t="str">
        <f t="shared" si="123"/>
        <v>HT Under 1.5 Goals</v>
      </c>
      <c r="AF795" s="6"/>
      <c r="AG795" s="6" t="str">
        <f t="shared" si="124"/>
        <v>HT Over 0.5 Goals</v>
      </c>
      <c r="AH795" s="6" t="str">
        <f t="shared" si="125"/>
        <v>NO</v>
      </c>
      <c r="AI795" s="6" t="str">
        <f t="shared" si="126"/>
        <v>NO</v>
      </c>
    </row>
    <row r="796" spans="6:35">
      <c r="F796" s="8"/>
      <c r="G796" s="2"/>
      <c r="H796" s="8"/>
      <c r="I796" s="2"/>
      <c r="J796" s="2"/>
      <c r="K796" s="2"/>
      <c r="L796" s="2"/>
      <c r="M796" s="2"/>
      <c r="N796" s="2"/>
      <c r="O796" s="3"/>
      <c r="P796" s="3"/>
      <c r="Q796" s="2"/>
      <c r="R796" s="2"/>
      <c r="S796" s="2"/>
      <c r="T796" s="2"/>
      <c r="U796" s="44"/>
      <c r="V796" s="44"/>
      <c r="W796" s="20"/>
      <c r="X796" s="20">
        <f t="shared" si="117"/>
        <v>1.25</v>
      </c>
      <c r="Y796" s="11"/>
      <c r="Z796" s="2">
        <f t="shared" si="118"/>
        <v>0</v>
      </c>
      <c r="AA796">
        <f t="shared" si="119"/>
        <v>10</v>
      </c>
      <c r="AB796">
        <f t="shared" si="120"/>
        <v>0</v>
      </c>
      <c r="AC796">
        <f t="shared" si="121"/>
        <v>0</v>
      </c>
      <c r="AD796" s="2">
        <f t="shared" si="122"/>
        <v>60</v>
      </c>
      <c r="AE796" s="2" t="str">
        <f t="shared" si="123"/>
        <v>HT Under 1.5 Goals</v>
      </c>
      <c r="AF796" s="6"/>
      <c r="AG796" s="6" t="str">
        <f t="shared" si="124"/>
        <v>HT Over 0.5 Goals</v>
      </c>
      <c r="AH796" s="6" t="str">
        <f t="shared" si="125"/>
        <v>NO</v>
      </c>
      <c r="AI796" s="6" t="str">
        <f t="shared" si="126"/>
        <v>NO</v>
      </c>
    </row>
    <row r="797" spans="6:35">
      <c r="F797" s="8"/>
      <c r="G797" s="2"/>
      <c r="H797" s="8"/>
      <c r="I797" s="2"/>
      <c r="J797" s="2"/>
      <c r="K797" s="2"/>
      <c r="L797" s="2"/>
      <c r="M797" s="2"/>
      <c r="N797" s="2"/>
      <c r="O797" s="3"/>
      <c r="P797" s="3"/>
      <c r="Q797" s="2"/>
      <c r="R797" s="2"/>
      <c r="S797" s="2"/>
      <c r="T797" s="2"/>
      <c r="U797" s="44"/>
      <c r="V797" s="44"/>
      <c r="W797" s="20"/>
      <c r="X797" s="20">
        <f t="shared" si="117"/>
        <v>1.25</v>
      </c>
      <c r="Y797" s="11"/>
      <c r="Z797" s="2">
        <f t="shared" si="118"/>
        <v>0</v>
      </c>
      <c r="AA797">
        <f t="shared" si="119"/>
        <v>10</v>
      </c>
      <c r="AB797">
        <f t="shared" si="120"/>
        <v>0</v>
      </c>
      <c r="AC797">
        <f t="shared" si="121"/>
        <v>0</v>
      </c>
      <c r="AD797" s="2">
        <f t="shared" si="122"/>
        <v>60</v>
      </c>
      <c r="AE797" s="2" t="str">
        <f t="shared" si="123"/>
        <v>HT Under 1.5 Goals</v>
      </c>
      <c r="AF797" s="6"/>
      <c r="AG797" s="6" t="str">
        <f t="shared" si="124"/>
        <v>HT Over 0.5 Goals</v>
      </c>
      <c r="AH797" s="6" t="str">
        <f t="shared" si="125"/>
        <v>NO</v>
      </c>
      <c r="AI797" s="6" t="str">
        <f t="shared" si="126"/>
        <v>NO</v>
      </c>
    </row>
    <row r="798" spans="6:35">
      <c r="F798" s="8"/>
      <c r="G798" s="2"/>
      <c r="H798" s="8"/>
      <c r="I798" s="2"/>
      <c r="J798" s="2"/>
      <c r="K798" s="2"/>
      <c r="L798" s="2"/>
      <c r="M798" s="2"/>
      <c r="N798" s="2"/>
      <c r="O798" s="3"/>
      <c r="P798" s="3"/>
      <c r="Q798" s="2"/>
      <c r="R798" s="2"/>
      <c r="S798" s="2"/>
      <c r="T798" s="2"/>
      <c r="U798" s="44"/>
      <c r="V798" s="44"/>
      <c r="W798" s="20"/>
      <c r="X798" s="20">
        <f t="shared" si="117"/>
        <v>1.25</v>
      </c>
      <c r="Y798" s="11"/>
      <c r="Z798" s="2">
        <f t="shared" si="118"/>
        <v>0</v>
      </c>
      <c r="AA798">
        <f t="shared" si="119"/>
        <v>10</v>
      </c>
      <c r="AB798">
        <f t="shared" si="120"/>
        <v>0</v>
      </c>
      <c r="AC798">
        <f t="shared" si="121"/>
        <v>0</v>
      </c>
      <c r="AD798" s="2">
        <f t="shared" si="122"/>
        <v>60</v>
      </c>
      <c r="AE798" s="2" t="str">
        <f t="shared" si="123"/>
        <v>HT Under 1.5 Goals</v>
      </c>
      <c r="AF798" s="6"/>
      <c r="AG798" s="6" t="str">
        <f t="shared" si="124"/>
        <v>HT Over 0.5 Goals</v>
      </c>
      <c r="AH798" s="6" t="str">
        <f t="shared" si="125"/>
        <v>NO</v>
      </c>
      <c r="AI798" s="6" t="str">
        <f t="shared" si="126"/>
        <v>NO</v>
      </c>
    </row>
    <row r="799" spans="6:35">
      <c r="F799" s="8"/>
      <c r="G799" s="2"/>
      <c r="H799" s="8"/>
      <c r="I799" s="2"/>
      <c r="J799" s="2"/>
      <c r="K799" s="2"/>
      <c r="L799" s="2"/>
      <c r="M799" s="2"/>
      <c r="N799" s="2"/>
      <c r="O799" s="3"/>
      <c r="P799" s="3"/>
      <c r="Q799" s="2"/>
      <c r="R799" s="2"/>
      <c r="S799" s="2"/>
      <c r="T799" s="2"/>
      <c r="U799" s="44"/>
      <c r="V799" s="44"/>
      <c r="W799" s="20"/>
      <c r="X799" s="20">
        <f t="shared" si="117"/>
        <v>1.25</v>
      </c>
      <c r="Y799" s="11"/>
      <c r="Z799" s="2">
        <f t="shared" si="118"/>
        <v>0</v>
      </c>
      <c r="AA799">
        <f t="shared" si="119"/>
        <v>10</v>
      </c>
      <c r="AB799">
        <f t="shared" si="120"/>
        <v>0</v>
      </c>
      <c r="AC799">
        <f t="shared" si="121"/>
        <v>0</v>
      </c>
      <c r="AD799" s="2">
        <f t="shared" si="122"/>
        <v>60</v>
      </c>
      <c r="AE799" s="2" t="str">
        <f t="shared" si="123"/>
        <v>HT Under 1.5 Goals</v>
      </c>
      <c r="AF799" s="6"/>
      <c r="AG799" s="6" t="str">
        <f t="shared" si="124"/>
        <v>HT Over 0.5 Goals</v>
      </c>
      <c r="AH799" s="6" t="str">
        <f t="shared" si="125"/>
        <v>NO</v>
      </c>
      <c r="AI799" s="6" t="str">
        <f t="shared" si="126"/>
        <v>NO</v>
      </c>
    </row>
    <row r="800" spans="6:35">
      <c r="F800" s="8"/>
      <c r="G800" s="2"/>
      <c r="H800" s="8"/>
      <c r="I800" s="2"/>
      <c r="J800" s="2"/>
      <c r="K800" s="2"/>
      <c r="L800" s="2"/>
      <c r="M800" s="2"/>
      <c r="N800" s="2"/>
      <c r="O800" s="3"/>
      <c r="P800" s="3"/>
      <c r="Q800" s="2"/>
      <c r="R800" s="2"/>
      <c r="S800" s="2"/>
      <c r="T800" s="2"/>
      <c r="U800" s="44"/>
      <c r="V800" s="44"/>
      <c r="W800" s="20"/>
      <c r="X800" s="20">
        <f t="shared" si="117"/>
        <v>1.25</v>
      </c>
      <c r="Y800" s="11"/>
      <c r="Z800" s="2">
        <f t="shared" si="118"/>
        <v>0</v>
      </c>
      <c r="AA800">
        <f t="shared" si="119"/>
        <v>10</v>
      </c>
      <c r="AB800">
        <f t="shared" si="120"/>
        <v>0</v>
      </c>
      <c r="AC800">
        <f t="shared" si="121"/>
        <v>0</v>
      </c>
      <c r="AD800" s="2">
        <f t="shared" si="122"/>
        <v>60</v>
      </c>
      <c r="AE800" s="2" t="str">
        <f t="shared" si="123"/>
        <v>HT Under 1.5 Goals</v>
      </c>
      <c r="AF800" s="6"/>
      <c r="AG800" s="6" t="str">
        <f t="shared" si="124"/>
        <v>HT Over 0.5 Goals</v>
      </c>
      <c r="AH800" s="6" t="str">
        <f t="shared" si="125"/>
        <v>NO</v>
      </c>
      <c r="AI800" s="6" t="str">
        <f t="shared" si="126"/>
        <v>NO</v>
      </c>
    </row>
    <row r="801" spans="6:35">
      <c r="F801" s="8"/>
      <c r="G801" s="2"/>
      <c r="H801" s="8"/>
      <c r="I801" s="2"/>
      <c r="J801" s="2"/>
      <c r="K801" s="2"/>
      <c r="L801" s="2"/>
      <c r="M801" s="2"/>
      <c r="N801" s="2"/>
      <c r="O801" s="3"/>
      <c r="P801" s="3"/>
      <c r="Q801" s="2"/>
      <c r="R801" s="2"/>
      <c r="S801" s="2"/>
      <c r="T801" s="2"/>
      <c r="U801" s="44"/>
      <c r="V801" s="44"/>
      <c r="W801" s="20"/>
      <c r="X801" s="20">
        <f t="shared" si="117"/>
        <v>1.25</v>
      </c>
      <c r="Y801" s="11"/>
      <c r="Z801" s="2">
        <f t="shared" si="118"/>
        <v>0</v>
      </c>
      <c r="AA801">
        <f t="shared" si="119"/>
        <v>10</v>
      </c>
      <c r="AB801">
        <f t="shared" si="120"/>
        <v>0</v>
      </c>
      <c r="AC801">
        <f t="shared" si="121"/>
        <v>0</v>
      </c>
      <c r="AD801" s="2">
        <f t="shared" si="122"/>
        <v>60</v>
      </c>
      <c r="AE801" s="2" t="str">
        <f t="shared" si="123"/>
        <v>HT Under 1.5 Goals</v>
      </c>
      <c r="AF801" s="6"/>
      <c r="AG801" s="6" t="str">
        <f t="shared" si="124"/>
        <v>HT Over 0.5 Goals</v>
      </c>
      <c r="AH801" s="6" t="str">
        <f t="shared" si="125"/>
        <v>NO</v>
      </c>
      <c r="AI801" s="6" t="str">
        <f t="shared" si="126"/>
        <v>NO</v>
      </c>
    </row>
    <row r="802" spans="6:35">
      <c r="F802" s="8"/>
      <c r="G802" s="2"/>
      <c r="H802" s="8"/>
      <c r="I802" s="2"/>
      <c r="J802" s="2"/>
      <c r="K802" s="2"/>
      <c r="L802" s="2"/>
      <c r="M802" s="2"/>
      <c r="N802" s="2"/>
      <c r="O802" s="3"/>
      <c r="P802" s="3"/>
      <c r="Q802" s="2"/>
      <c r="R802" s="2"/>
      <c r="S802" s="2"/>
      <c r="T802" s="2"/>
      <c r="U802" s="44"/>
      <c r="V802" s="44"/>
      <c r="W802" s="20"/>
      <c r="X802" s="20">
        <f t="shared" si="117"/>
        <v>1.25</v>
      </c>
      <c r="Y802" s="11"/>
      <c r="Z802" s="2">
        <f t="shared" si="118"/>
        <v>0</v>
      </c>
      <c r="AA802">
        <f t="shared" si="119"/>
        <v>10</v>
      </c>
      <c r="AB802">
        <f t="shared" si="120"/>
        <v>0</v>
      </c>
      <c r="AC802">
        <f t="shared" si="121"/>
        <v>0</v>
      </c>
      <c r="AD802" s="2">
        <f t="shared" si="122"/>
        <v>60</v>
      </c>
      <c r="AE802" s="2" t="str">
        <f t="shared" si="123"/>
        <v>HT Under 1.5 Goals</v>
      </c>
      <c r="AF802" s="6"/>
      <c r="AG802" s="6" t="str">
        <f t="shared" si="124"/>
        <v>HT Over 0.5 Goals</v>
      </c>
      <c r="AH802" s="6" t="str">
        <f t="shared" si="125"/>
        <v>NO</v>
      </c>
      <c r="AI802" s="6" t="str">
        <f t="shared" si="126"/>
        <v>NO</v>
      </c>
    </row>
    <row r="803" spans="6:35">
      <c r="F803" s="8"/>
      <c r="G803" s="2"/>
      <c r="H803" s="8"/>
      <c r="I803" s="2"/>
      <c r="J803" s="2"/>
      <c r="K803" s="2"/>
      <c r="L803" s="2"/>
      <c r="M803" s="2"/>
      <c r="N803" s="2"/>
      <c r="O803" s="3"/>
      <c r="P803" s="3"/>
      <c r="Q803" s="2"/>
      <c r="R803" s="2"/>
      <c r="S803" s="2"/>
      <c r="T803" s="2"/>
      <c r="U803" s="44"/>
      <c r="V803" s="44"/>
      <c r="W803" s="20"/>
      <c r="X803" s="20">
        <f t="shared" si="117"/>
        <v>1.25</v>
      </c>
      <c r="Y803" s="11"/>
      <c r="Z803" s="2">
        <f t="shared" si="118"/>
        <v>0</v>
      </c>
      <c r="AA803">
        <f t="shared" si="119"/>
        <v>10</v>
      </c>
      <c r="AB803">
        <f t="shared" si="120"/>
        <v>0</v>
      </c>
      <c r="AC803">
        <f t="shared" si="121"/>
        <v>0</v>
      </c>
      <c r="AD803" s="2">
        <f t="shared" si="122"/>
        <v>60</v>
      </c>
      <c r="AE803" s="2" t="str">
        <f t="shared" si="123"/>
        <v>HT Under 1.5 Goals</v>
      </c>
      <c r="AF803" s="6"/>
      <c r="AG803" s="6" t="str">
        <f t="shared" si="124"/>
        <v>HT Over 0.5 Goals</v>
      </c>
      <c r="AH803" s="6" t="str">
        <f t="shared" si="125"/>
        <v>NO</v>
      </c>
      <c r="AI803" s="6" t="str">
        <f t="shared" si="126"/>
        <v>NO</v>
      </c>
    </row>
    <row r="804" spans="6:35">
      <c r="F804" s="8"/>
      <c r="G804" s="2"/>
      <c r="H804" s="8"/>
      <c r="I804" s="2"/>
      <c r="J804" s="2"/>
      <c r="K804" s="2"/>
      <c r="L804" s="2"/>
      <c r="M804" s="2"/>
      <c r="N804" s="2"/>
      <c r="O804" s="3"/>
      <c r="P804" s="3"/>
      <c r="Q804" s="2"/>
      <c r="R804" s="2"/>
      <c r="S804" s="2"/>
      <c r="T804" s="2"/>
      <c r="U804" s="44"/>
      <c r="V804" s="44"/>
      <c r="W804" s="20"/>
      <c r="X804" s="20">
        <f t="shared" si="117"/>
        <v>1.25</v>
      </c>
      <c r="Y804" s="11"/>
      <c r="Z804" s="2">
        <f t="shared" si="118"/>
        <v>0</v>
      </c>
      <c r="AA804">
        <f t="shared" si="119"/>
        <v>10</v>
      </c>
      <c r="AB804">
        <f t="shared" si="120"/>
        <v>0</v>
      </c>
      <c r="AC804">
        <f t="shared" si="121"/>
        <v>0</v>
      </c>
      <c r="AD804" s="2">
        <f t="shared" si="122"/>
        <v>60</v>
      </c>
      <c r="AE804" s="2" t="str">
        <f t="shared" si="123"/>
        <v>HT Under 1.5 Goals</v>
      </c>
      <c r="AF804" s="6"/>
      <c r="AG804" s="6" t="str">
        <f t="shared" si="124"/>
        <v>HT Over 0.5 Goals</v>
      </c>
      <c r="AH804" s="6" t="str">
        <f t="shared" si="125"/>
        <v>NO</v>
      </c>
      <c r="AI804" s="6" t="str">
        <f t="shared" si="126"/>
        <v>NO</v>
      </c>
    </row>
    <row r="805" spans="6:35">
      <c r="F805" s="8"/>
      <c r="G805" s="2"/>
      <c r="H805" s="8"/>
      <c r="I805" s="2"/>
      <c r="J805" s="2"/>
      <c r="K805" s="2"/>
      <c r="L805" s="2"/>
      <c r="M805" s="2"/>
      <c r="N805" s="2"/>
      <c r="O805" s="3"/>
      <c r="P805" s="3"/>
      <c r="Q805" s="2"/>
      <c r="R805" s="2"/>
      <c r="S805" s="2"/>
      <c r="T805" s="2"/>
      <c r="U805" s="44"/>
      <c r="V805" s="44"/>
      <c r="W805" s="20"/>
      <c r="X805" s="20">
        <f t="shared" si="117"/>
        <v>1.25</v>
      </c>
      <c r="Y805" s="11"/>
      <c r="Z805" s="2">
        <f t="shared" si="118"/>
        <v>0</v>
      </c>
      <c r="AA805">
        <f t="shared" si="119"/>
        <v>10</v>
      </c>
      <c r="AB805">
        <f t="shared" si="120"/>
        <v>0</v>
      </c>
      <c r="AC805">
        <f t="shared" si="121"/>
        <v>0</v>
      </c>
      <c r="AD805" s="2">
        <f t="shared" si="122"/>
        <v>60</v>
      </c>
      <c r="AE805" s="2" t="str">
        <f t="shared" si="123"/>
        <v>HT Under 1.5 Goals</v>
      </c>
      <c r="AF805" s="6"/>
      <c r="AG805" s="6" t="str">
        <f t="shared" si="124"/>
        <v>HT Over 0.5 Goals</v>
      </c>
      <c r="AH805" s="6" t="str">
        <f t="shared" si="125"/>
        <v>NO</v>
      </c>
      <c r="AI805" s="6" t="str">
        <f t="shared" si="126"/>
        <v>NO</v>
      </c>
    </row>
    <row r="806" spans="6:35">
      <c r="F806" s="8"/>
      <c r="G806" s="2"/>
      <c r="H806" s="8"/>
      <c r="I806" s="2"/>
      <c r="J806" s="2"/>
      <c r="K806" s="2"/>
      <c r="L806" s="2"/>
      <c r="M806" s="2"/>
      <c r="N806" s="2"/>
      <c r="O806" s="3"/>
      <c r="P806" s="3"/>
      <c r="Q806" s="2"/>
      <c r="R806" s="2"/>
      <c r="S806" s="2"/>
      <c r="T806" s="2"/>
      <c r="U806" s="44"/>
      <c r="V806" s="44"/>
      <c r="W806" s="20"/>
      <c r="X806" s="20">
        <f t="shared" si="117"/>
        <v>1.25</v>
      </c>
      <c r="Y806" s="11"/>
      <c r="Z806" s="2">
        <f t="shared" si="118"/>
        <v>0</v>
      </c>
      <c r="AA806">
        <f t="shared" si="119"/>
        <v>10</v>
      </c>
      <c r="AB806">
        <f t="shared" si="120"/>
        <v>0</v>
      </c>
      <c r="AC806">
        <f t="shared" si="121"/>
        <v>0</v>
      </c>
      <c r="AD806" s="2">
        <f t="shared" si="122"/>
        <v>60</v>
      </c>
      <c r="AE806" s="2" t="str">
        <f t="shared" si="123"/>
        <v>HT Under 1.5 Goals</v>
      </c>
      <c r="AF806" s="6"/>
      <c r="AG806" s="6" t="str">
        <f t="shared" si="124"/>
        <v>HT Over 0.5 Goals</v>
      </c>
      <c r="AH806" s="6" t="str">
        <f t="shared" si="125"/>
        <v>NO</v>
      </c>
      <c r="AI806" s="6" t="str">
        <f t="shared" si="126"/>
        <v>NO</v>
      </c>
    </row>
    <row r="807" spans="6:35">
      <c r="F807" s="8"/>
      <c r="G807" s="2"/>
      <c r="H807" s="8"/>
      <c r="I807" s="2"/>
      <c r="J807" s="2"/>
      <c r="K807" s="2"/>
      <c r="L807" s="2"/>
      <c r="M807" s="2"/>
      <c r="N807" s="2"/>
      <c r="O807" s="3"/>
      <c r="P807" s="3"/>
      <c r="Q807" s="2"/>
      <c r="R807" s="2"/>
      <c r="S807" s="2"/>
      <c r="T807" s="2"/>
      <c r="U807" s="44"/>
      <c r="V807" s="44"/>
      <c r="W807" s="20"/>
      <c r="X807" s="20">
        <f t="shared" si="117"/>
        <v>1.25</v>
      </c>
      <c r="Y807" s="11"/>
      <c r="Z807" s="2">
        <f t="shared" si="118"/>
        <v>0</v>
      </c>
      <c r="AA807">
        <f t="shared" si="119"/>
        <v>10</v>
      </c>
      <c r="AB807">
        <f t="shared" si="120"/>
        <v>0</v>
      </c>
      <c r="AC807">
        <f t="shared" si="121"/>
        <v>0</v>
      </c>
      <c r="AD807" s="2">
        <f t="shared" si="122"/>
        <v>60</v>
      </c>
      <c r="AE807" s="2" t="str">
        <f t="shared" si="123"/>
        <v>HT Under 1.5 Goals</v>
      </c>
      <c r="AF807" s="6"/>
      <c r="AG807" s="6" t="str">
        <f t="shared" si="124"/>
        <v>HT Over 0.5 Goals</v>
      </c>
      <c r="AH807" s="6" t="str">
        <f t="shared" si="125"/>
        <v>NO</v>
      </c>
      <c r="AI807" s="6" t="str">
        <f t="shared" si="126"/>
        <v>NO</v>
      </c>
    </row>
    <row r="808" spans="6:35">
      <c r="F808" s="8"/>
      <c r="G808" s="2"/>
      <c r="H808" s="8"/>
      <c r="I808" s="2"/>
      <c r="J808" s="2"/>
      <c r="K808" s="2"/>
      <c r="L808" s="2"/>
      <c r="M808" s="2"/>
      <c r="N808" s="2"/>
      <c r="O808" s="3"/>
      <c r="P808" s="3"/>
      <c r="Q808" s="2"/>
      <c r="R808" s="2"/>
      <c r="S808" s="2"/>
      <c r="T808" s="2"/>
      <c r="U808" s="44"/>
      <c r="V808" s="44"/>
      <c r="W808" s="20"/>
      <c r="X808" s="20">
        <f t="shared" si="117"/>
        <v>1.25</v>
      </c>
      <c r="Y808" s="11"/>
      <c r="Z808" s="2">
        <f t="shared" si="118"/>
        <v>0</v>
      </c>
      <c r="AA808">
        <f t="shared" si="119"/>
        <v>10</v>
      </c>
      <c r="AB808">
        <f t="shared" si="120"/>
        <v>0</v>
      </c>
      <c r="AC808">
        <f t="shared" si="121"/>
        <v>0</v>
      </c>
      <c r="AD808" s="2">
        <f t="shared" si="122"/>
        <v>60</v>
      </c>
      <c r="AE808" s="2" t="str">
        <f t="shared" si="123"/>
        <v>HT Under 1.5 Goals</v>
      </c>
      <c r="AF808" s="6"/>
      <c r="AG808" s="6" t="str">
        <f t="shared" si="124"/>
        <v>HT Over 0.5 Goals</v>
      </c>
      <c r="AH808" s="6" t="str">
        <f t="shared" si="125"/>
        <v>NO</v>
      </c>
      <c r="AI808" s="6" t="str">
        <f t="shared" si="126"/>
        <v>NO</v>
      </c>
    </row>
    <row r="809" spans="6:35">
      <c r="F809" s="8"/>
      <c r="G809" s="2"/>
      <c r="H809" s="8"/>
      <c r="I809" s="2"/>
      <c r="J809" s="2"/>
      <c r="K809" s="2"/>
      <c r="L809" s="2"/>
      <c r="M809" s="2"/>
      <c r="N809" s="2"/>
      <c r="O809" s="3"/>
      <c r="P809" s="3"/>
      <c r="Q809" s="2"/>
      <c r="R809" s="2"/>
      <c r="S809" s="2"/>
      <c r="T809" s="2"/>
      <c r="U809" s="44"/>
      <c r="V809" s="44"/>
      <c r="W809" s="20"/>
      <c r="X809" s="20">
        <f t="shared" si="117"/>
        <v>1.25</v>
      </c>
      <c r="Y809" s="11"/>
      <c r="Z809" s="2">
        <f t="shared" si="118"/>
        <v>0</v>
      </c>
      <c r="AA809">
        <f t="shared" si="119"/>
        <v>10</v>
      </c>
      <c r="AB809">
        <f t="shared" si="120"/>
        <v>0</v>
      </c>
      <c r="AC809">
        <f t="shared" si="121"/>
        <v>0</v>
      </c>
      <c r="AD809" s="2">
        <f t="shared" si="122"/>
        <v>60</v>
      </c>
      <c r="AE809" s="2" t="str">
        <f t="shared" si="123"/>
        <v>HT Under 1.5 Goals</v>
      </c>
      <c r="AF809" s="6"/>
      <c r="AG809" s="6" t="str">
        <f t="shared" si="124"/>
        <v>HT Over 0.5 Goals</v>
      </c>
      <c r="AH809" s="6" t="str">
        <f t="shared" si="125"/>
        <v>NO</v>
      </c>
      <c r="AI809" s="6" t="str">
        <f t="shared" si="126"/>
        <v>NO</v>
      </c>
    </row>
    <row r="810" spans="6:35">
      <c r="F810" s="8"/>
      <c r="G810" s="2"/>
      <c r="H810" s="8"/>
      <c r="I810" s="2"/>
      <c r="J810" s="2"/>
      <c r="K810" s="2"/>
      <c r="L810" s="2"/>
      <c r="M810" s="2"/>
      <c r="N810" s="2"/>
      <c r="O810" s="3"/>
      <c r="P810" s="3"/>
      <c r="Q810" s="2"/>
      <c r="R810" s="2"/>
      <c r="S810" s="2"/>
      <c r="T810" s="2"/>
      <c r="U810" s="44"/>
      <c r="V810" s="44"/>
      <c r="W810" s="20"/>
      <c r="X810" s="20">
        <f t="shared" si="117"/>
        <v>1.25</v>
      </c>
      <c r="Y810" s="11"/>
      <c r="Z810" s="2">
        <f t="shared" si="118"/>
        <v>0</v>
      </c>
      <c r="AA810">
        <f t="shared" si="119"/>
        <v>10</v>
      </c>
      <c r="AB810">
        <f t="shared" si="120"/>
        <v>0</v>
      </c>
      <c r="AC810">
        <f t="shared" si="121"/>
        <v>0</v>
      </c>
      <c r="AD810" s="2">
        <f t="shared" si="122"/>
        <v>60</v>
      </c>
      <c r="AE810" s="2" t="str">
        <f t="shared" si="123"/>
        <v>HT Under 1.5 Goals</v>
      </c>
      <c r="AF810" s="6"/>
      <c r="AG810" s="6" t="str">
        <f t="shared" si="124"/>
        <v>HT Over 0.5 Goals</v>
      </c>
      <c r="AH810" s="6" t="str">
        <f t="shared" si="125"/>
        <v>NO</v>
      </c>
      <c r="AI810" s="6" t="str">
        <f t="shared" si="126"/>
        <v>NO</v>
      </c>
    </row>
    <row r="811" spans="6:35">
      <c r="F811" s="8"/>
      <c r="G811" s="2"/>
      <c r="H811" s="8"/>
      <c r="I811" s="2"/>
      <c r="J811" s="2"/>
      <c r="K811" s="2"/>
      <c r="L811" s="2"/>
      <c r="M811" s="2"/>
      <c r="N811" s="2"/>
      <c r="O811" s="3"/>
      <c r="P811" s="3"/>
      <c r="Q811" s="2"/>
      <c r="R811" s="2"/>
      <c r="S811" s="2"/>
      <c r="T811" s="2"/>
      <c r="U811" s="44"/>
      <c r="V811" s="44"/>
      <c r="W811" s="20"/>
      <c r="X811" s="20">
        <f t="shared" si="117"/>
        <v>1.25</v>
      </c>
      <c r="Y811" s="11"/>
      <c r="Z811" s="2">
        <f t="shared" si="118"/>
        <v>0</v>
      </c>
      <c r="AA811">
        <f t="shared" si="119"/>
        <v>10</v>
      </c>
      <c r="AB811">
        <f t="shared" si="120"/>
        <v>0</v>
      </c>
      <c r="AC811">
        <f t="shared" si="121"/>
        <v>0</v>
      </c>
      <c r="AD811" s="2">
        <f t="shared" si="122"/>
        <v>60</v>
      </c>
      <c r="AE811" s="2" t="str">
        <f t="shared" si="123"/>
        <v>HT Under 1.5 Goals</v>
      </c>
      <c r="AF811" s="6"/>
      <c r="AG811" s="6" t="str">
        <f t="shared" si="124"/>
        <v>HT Over 0.5 Goals</v>
      </c>
      <c r="AH811" s="6" t="str">
        <f t="shared" si="125"/>
        <v>NO</v>
      </c>
      <c r="AI811" s="6" t="str">
        <f t="shared" si="126"/>
        <v>NO</v>
      </c>
    </row>
    <row r="812" spans="6:35">
      <c r="F812" s="8"/>
      <c r="G812" s="2"/>
      <c r="H812" s="8"/>
      <c r="I812" s="2"/>
      <c r="J812" s="2"/>
      <c r="K812" s="2"/>
      <c r="L812" s="2"/>
      <c r="M812" s="2"/>
      <c r="N812" s="2"/>
      <c r="O812" s="3"/>
      <c r="P812" s="3"/>
      <c r="Q812" s="2"/>
      <c r="R812" s="2"/>
      <c r="S812" s="2"/>
      <c r="T812" s="2"/>
      <c r="U812" s="44"/>
      <c r="V812" s="44"/>
      <c r="W812" s="20"/>
      <c r="X812" s="20">
        <f t="shared" si="117"/>
        <v>1.25</v>
      </c>
      <c r="Y812" s="11"/>
      <c r="Z812" s="2">
        <f t="shared" si="118"/>
        <v>0</v>
      </c>
      <c r="AA812">
        <f t="shared" si="119"/>
        <v>10</v>
      </c>
      <c r="AB812">
        <f t="shared" si="120"/>
        <v>0</v>
      </c>
      <c r="AC812">
        <f t="shared" si="121"/>
        <v>0</v>
      </c>
      <c r="AD812" s="2">
        <f t="shared" si="122"/>
        <v>60</v>
      </c>
      <c r="AE812" s="2" t="str">
        <f t="shared" si="123"/>
        <v>HT Under 1.5 Goals</v>
      </c>
      <c r="AF812" s="6"/>
      <c r="AG812" s="6" t="str">
        <f t="shared" si="124"/>
        <v>HT Over 0.5 Goals</v>
      </c>
      <c r="AH812" s="6" t="str">
        <f t="shared" si="125"/>
        <v>NO</v>
      </c>
      <c r="AI812" s="6" t="str">
        <f t="shared" si="126"/>
        <v>NO</v>
      </c>
    </row>
    <row r="813" spans="6:35">
      <c r="F813" s="8"/>
      <c r="G813" s="2"/>
      <c r="H813" s="8"/>
      <c r="I813" s="2"/>
      <c r="J813" s="2"/>
      <c r="K813" s="2"/>
      <c r="L813" s="2"/>
      <c r="M813" s="2"/>
      <c r="N813" s="2"/>
      <c r="O813" s="3"/>
      <c r="P813" s="3"/>
      <c r="Q813" s="2"/>
      <c r="R813" s="2"/>
      <c r="S813" s="2"/>
      <c r="T813" s="2"/>
      <c r="U813" s="44"/>
      <c r="V813" s="44"/>
      <c r="W813" s="20"/>
      <c r="X813" s="20">
        <f t="shared" si="117"/>
        <v>1.25</v>
      </c>
      <c r="Y813" s="11"/>
      <c r="Z813" s="2">
        <f t="shared" si="118"/>
        <v>0</v>
      </c>
      <c r="AA813">
        <f t="shared" si="119"/>
        <v>10</v>
      </c>
      <c r="AB813">
        <f t="shared" si="120"/>
        <v>0</v>
      </c>
      <c r="AC813">
        <f t="shared" si="121"/>
        <v>0</v>
      </c>
      <c r="AD813" s="2">
        <f t="shared" si="122"/>
        <v>60</v>
      </c>
      <c r="AE813" s="2" t="str">
        <f t="shared" si="123"/>
        <v>HT Under 1.5 Goals</v>
      </c>
      <c r="AF813" s="6"/>
      <c r="AG813" s="6" t="str">
        <f t="shared" si="124"/>
        <v>HT Over 0.5 Goals</v>
      </c>
      <c r="AH813" s="6" t="str">
        <f t="shared" si="125"/>
        <v>NO</v>
      </c>
      <c r="AI813" s="6" t="str">
        <f t="shared" si="126"/>
        <v>NO</v>
      </c>
    </row>
    <row r="814" spans="6:35">
      <c r="F814" s="8"/>
      <c r="G814" s="2"/>
      <c r="H814" s="8"/>
      <c r="I814" s="2"/>
      <c r="J814" s="2"/>
      <c r="K814" s="2"/>
      <c r="L814" s="2"/>
      <c r="M814" s="2"/>
      <c r="N814" s="2"/>
      <c r="O814" s="3"/>
      <c r="P814" s="3"/>
      <c r="Q814" s="2"/>
      <c r="R814" s="2"/>
      <c r="S814" s="2"/>
      <c r="T814" s="2"/>
      <c r="U814" s="44"/>
      <c r="V814" s="44"/>
      <c r="W814" s="20"/>
      <c r="X814" s="20">
        <f t="shared" si="117"/>
        <v>1.25</v>
      </c>
      <c r="Y814" s="11"/>
      <c r="Z814" s="2">
        <f t="shared" si="118"/>
        <v>0</v>
      </c>
      <c r="AA814">
        <f t="shared" si="119"/>
        <v>10</v>
      </c>
      <c r="AB814">
        <f t="shared" si="120"/>
        <v>0</v>
      </c>
      <c r="AC814">
        <f t="shared" si="121"/>
        <v>0</v>
      </c>
      <c r="AD814" s="2">
        <f t="shared" si="122"/>
        <v>60</v>
      </c>
      <c r="AE814" s="2" t="str">
        <f t="shared" si="123"/>
        <v>HT Under 1.5 Goals</v>
      </c>
      <c r="AF814" s="6"/>
      <c r="AG814" s="6" t="str">
        <f t="shared" si="124"/>
        <v>HT Over 0.5 Goals</v>
      </c>
      <c r="AH814" s="6" t="str">
        <f t="shared" si="125"/>
        <v>NO</v>
      </c>
      <c r="AI814" s="6" t="str">
        <f t="shared" si="126"/>
        <v>NO</v>
      </c>
    </row>
    <row r="815" spans="6:35">
      <c r="F815" s="8"/>
      <c r="G815" s="2"/>
      <c r="H815" s="8"/>
      <c r="I815" s="2"/>
      <c r="J815" s="2"/>
      <c r="K815" s="2"/>
      <c r="L815" s="2"/>
      <c r="M815" s="2"/>
      <c r="N815" s="2"/>
      <c r="O815" s="3"/>
      <c r="P815" s="3"/>
      <c r="Q815" s="2"/>
      <c r="R815" s="2"/>
      <c r="S815" s="2"/>
      <c r="T815" s="2"/>
      <c r="U815" s="44"/>
      <c r="V815" s="44"/>
      <c r="W815" s="20"/>
      <c r="X815" s="20">
        <f t="shared" si="117"/>
        <v>1.25</v>
      </c>
      <c r="Y815" s="11"/>
      <c r="Z815" s="2">
        <f t="shared" si="118"/>
        <v>0</v>
      </c>
      <c r="AA815">
        <f t="shared" si="119"/>
        <v>10</v>
      </c>
      <c r="AB815">
        <f t="shared" si="120"/>
        <v>0</v>
      </c>
      <c r="AC815">
        <f t="shared" si="121"/>
        <v>0</v>
      </c>
      <c r="AD815" s="2">
        <f t="shared" si="122"/>
        <v>60</v>
      </c>
      <c r="AE815" s="2" t="str">
        <f t="shared" si="123"/>
        <v>HT Under 1.5 Goals</v>
      </c>
      <c r="AF815" s="6"/>
      <c r="AG815" s="6" t="str">
        <f t="shared" si="124"/>
        <v>HT Over 0.5 Goals</v>
      </c>
      <c r="AH815" s="6" t="str">
        <f t="shared" si="125"/>
        <v>NO</v>
      </c>
      <c r="AI815" s="6" t="str">
        <f t="shared" si="126"/>
        <v>NO</v>
      </c>
    </row>
    <row r="816" spans="6:35">
      <c r="F816" s="8"/>
      <c r="G816" s="2"/>
      <c r="H816" s="8"/>
      <c r="I816" s="2"/>
      <c r="J816" s="2"/>
      <c r="K816" s="2"/>
      <c r="L816" s="2"/>
      <c r="M816" s="2"/>
      <c r="N816" s="2"/>
      <c r="O816" s="3"/>
      <c r="P816" s="3"/>
      <c r="Q816" s="2"/>
      <c r="R816" s="2"/>
      <c r="S816" s="2"/>
      <c r="T816" s="2"/>
      <c r="U816" s="44"/>
      <c r="V816" s="44"/>
      <c r="W816" s="20"/>
      <c r="X816" s="20">
        <f t="shared" si="117"/>
        <v>1.25</v>
      </c>
      <c r="Y816" s="11"/>
      <c r="Z816" s="2">
        <f t="shared" si="118"/>
        <v>0</v>
      </c>
      <c r="AA816">
        <f t="shared" si="119"/>
        <v>10</v>
      </c>
      <c r="AB816">
        <f t="shared" si="120"/>
        <v>0</v>
      </c>
      <c r="AC816">
        <f t="shared" si="121"/>
        <v>0</v>
      </c>
      <c r="AD816" s="2">
        <f t="shared" si="122"/>
        <v>60</v>
      </c>
      <c r="AE816" s="2" t="str">
        <f t="shared" si="123"/>
        <v>HT Under 1.5 Goals</v>
      </c>
      <c r="AF816" s="6"/>
      <c r="AG816" s="6" t="str">
        <f t="shared" si="124"/>
        <v>HT Over 0.5 Goals</v>
      </c>
      <c r="AH816" s="6" t="str">
        <f t="shared" si="125"/>
        <v>NO</v>
      </c>
      <c r="AI816" s="6" t="str">
        <f t="shared" si="126"/>
        <v>NO</v>
      </c>
    </row>
    <row r="817" spans="6:35">
      <c r="F817" s="8"/>
      <c r="G817" s="2"/>
      <c r="H817" s="8"/>
      <c r="I817" s="2"/>
      <c r="J817" s="2"/>
      <c r="K817" s="2"/>
      <c r="L817" s="2"/>
      <c r="M817" s="2"/>
      <c r="N817" s="2"/>
      <c r="O817" s="3"/>
      <c r="P817" s="3"/>
      <c r="Q817" s="2"/>
      <c r="R817" s="2"/>
      <c r="S817" s="2"/>
      <c r="T817" s="2"/>
      <c r="U817" s="44"/>
      <c r="V817" s="44"/>
      <c r="W817" s="20"/>
      <c r="X817" s="20">
        <f t="shared" si="117"/>
        <v>1.25</v>
      </c>
      <c r="Y817" s="11"/>
      <c r="Z817" s="2">
        <f t="shared" si="118"/>
        <v>0</v>
      </c>
      <c r="AA817">
        <f t="shared" si="119"/>
        <v>10</v>
      </c>
      <c r="AB817">
        <f t="shared" si="120"/>
        <v>0</v>
      </c>
      <c r="AC817">
        <f t="shared" si="121"/>
        <v>0</v>
      </c>
      <c r="AD817" s="2">
        <f t="shared" si="122"/>
        <v>60</v>
      </c>
      <c r="AE817" s="2" t="str">
        <f t="shared" si="123"/>
        <v>HT Under 1.5 Goals</v>
      </c>
      <c r="AF817" s="6"/>
      <c r="AG817" s="6" t="str">
        <f t="shared" si="124"/>
        <v>HT Over 0.5 Goals</v>
      </c>
      <c r="AH817" s="6" t="str">
        <f t="shared" si="125"/>
        <v>NO</v>
      </c>
      <c r="AI817" s="6" t="str">
        <f t="shared" si="126"/>
        <v>NO</v>
      </c>
    </row>
    <row r="818" spans="6:35">
      <c r="F818" s="8"/>
      <c r="G818" s="2"/>
      <c r="H818" s="8"/>
      <c r="I818" s="2"/>
      <c r="J818" s="2"/>
      <c r="K818" s="2"/>
      <c r="L818" s="2"/>
      <c r="M818" s="2"/>
      <c r="N818" s="2"/>
      <c r="O818" s="3"/>
      <c r="P818" s="3"/>
      <c r="Q818" s="2"/>
      <c r="R818" s="2"/>
      <c r="S818" s="2"/>
      <c r="T818" s="2"/>
      <c r="U818" s="44"/>
      <c r="V818" s="44"/>
      <c r="W818" s="20"/>
      <c r="X818" s="20">
        <f t="shared" si="117"/>
        <v>1.25</v>
      </c>
      <c r="Y818" s="11"/>
      <c r="Z818" s="2">
        <f t="shared" si="118"/>
        <v>0</v>
      </c>
      <c r="AA818">
        <f t="shared" si="119"/>
        <v>10</v>
      </c>
      <c r="AB818">
        <f t="shared" si="120"/>
        <v>0</v>
      </c>
      <c r="AC818">
        <f t="shared" si="121"/>
        <v>0</v>
      </c>
      <c r="AD818" s="2">
        <f t="shared" si="122"/>
        <v>60</v>
      </c>
      <c r="AE818" s="2" t="str">
        <f t="shared" si="123"/>
        <v>HT Under 1.5 Goals</v>
      </c>
      <c r="AF818" s="6"/>
      <c r="AG818" s="6" t="str">
        <f t="shared" si="124"/>
        <v>HT Over 0.5 Goals</v>
      </c>
      <c r="AH818" s="6" t="str">
        <f t="shared" si="125"/>
        <v>NO</v>
      </c>
      <c r="AI818" s="6" t="str">
        <f t="shared" si="126"/>
        <v>NO</v>
      </c>
    </row>
    <row r="819" spans="6:35">
      <c r="F819" s="8"/>
      <c r="G819" s="2"/>
      <c r="H819" s="8"/>
      <c r="I819" s="2"/>
      <c r="J819" s="2"/>
      <c r="K819" s="2"/>
      <c r="L819" s="2"/>
      <c r="M819" s="2"/>
      <c r="N819" s="2"/>
      <c r="O819" s="3"/>
      <c r="P819" s="3"/>
      <c r="Q819" s="2"/>
      <c r="R819" s="2"/>
      <c r="S819" s="2"/>
      <c r="T819" s="2"/>
      <c r="U819" s="44"/>
      <c r="V819" s="44"/>
      <c r="W819" s="20"/>
      <c r="X819" s="20">
        <f t="shared" si="117"/>
        <v>1.25</v>
      </c>
      <c r="Y819" s="11"/>
      <c r="Z819" s="2">
        <f t="shared" si="118"/>
        <v>0</v>
      </c>
      <c r="AA819">
        <f t="shared" si="119"/>
        <v>10</v>
      </c>
      <c r="AB819">
        <f t="shared" si="120"/>
        <v>0</v>
      </c>
      <c r="AC819">
        <f t="shared" si="121"/>
        <v>0</v>
      </c>
      <c r="AD819" s="2">
        <f t="shared" si="122"/>
        <v>60</v>
      </c>
      <c r="AE819" s="2" t="str">
        <f t="shared" si="123"/>
        <v>HT Under 1.5 Goals</v>
      </c>
      <c r="AF819" s="6"/>
      <c r="AG819" s="6" t="str">
        <f t="shared" si="124"/>
        <v>HT Over 0.5 Goals</v>
      </c>
      <c r="AH819" s="6" t="str">
        <f t="shared" si="125"/>
        <v>NO</v>
      </c>
      <c r="AI819" s="6" t="str">
        <f t="shared" si="126"/>
        <v>NO</v>
      </c>
    </row>
    <row r="820" spans="6:35">
      <c r="F820" s="8"/>
      <c r="G820" s="2"/>
      <c r="H820" s="8"/>
      <c r="I820" s="2"/>
      <c r="J820" s="2"/>
      <c r="K820" s="2"/>
      <c r="L820" s="2"/>
      <c r="M820" s="2"/>
      <c r="N820" s="2"/>
      <c r="O820" s="3"/>
      <c r="P820" s="3"/>
      <c r="Q820" s="2"/>
      <c r="R820" s="2"/>
      <c r="S820" s="2"/>
      <c r="T820" s="2"/>
      <c r="U820" s="44"/>
      <c r="V820" s="44"/>
      <c r="W820" s="20"/>
      <c r="X820" s="20">
        <f t="shared" si="117"/>
        <v>1.25</v>
      </c>
      <c r="Y820" s="11"/>
      <c r="Z820" s="2">
        <f t="shared" si="118"/>
        <v>0</v>
      </c>
      <c r="AA820">
        <f t="shared" si="119"/>
        <v>10</v>
      </c>
      <c r="AB820">
        <f t="shared" si="120"/>
        <v>0</v>
      </c>
      <c r="AC820">
        <f t="shared" si="121"/>
        <v>0</v>
      </c>
      <c r="AD820" s="2">
        <f t="shared" si="122"/>
        <v>60</v>
      </c>
      <c r="AE820" s="2" t="str">
        <f t="shared" si="123"/>
        <v>HT Under 1.5 Goals</v>
      </c>
      <c r="AF820" s="6"/>
      <c r="AG820" s="6" t="str">
        <f t="shared" si="124"/>
        <v>HT Over 0.5 Goals</v>
      </c>
      <c r="AH820" s="6" t="str">
        <f t="shared" si="125"/>
        <v>NO</v>
      </c>
      <c r="AI820" s="6" t="str">
        <f t="shared" si="126"/>
        <v>NO</v>
      </c>
    </row>
    <row r="821" spans="6:35">
      <c r="F821" s="8"/>
      <c r="G821" s="2"/>
      <c r="H821" s="8"/>
      <c r="I821" s="2"/>
      <c r="J821" s="2"/>
      <c r="K821" s="2"/>
      <c r="L821" s="2"/>
      <c r="M821" s="2"/>
      <c r="N821" s="2"/>
      <c r="O821" s="3"/>
      <c r="P821" s="3"/>
      <c r="Q821" s="2"/>
      <c r="R821" s="2"/>
      <c r="S821" s="2"/>
      <c r="T821" s="2"/>
      <c r="U821" s="44"/>
      <c r="V821" s="44"/>
      <c r="W821" s="20"/>
      <c r="X821" s="20">
        <f t="shared" si="117"/>
        <v>1.25</v>
      </c>
      <c r="Y821" s="11"/>
      <c r="Z821" s="2">
        <f t="shared" si="118"/>
        <v>0</v>
      </c>
      <c r="AA821">
        <f t="shared" si="119"/>
        <v>10</v>
      </c>
      <c r="AB821">
        <f t="shared" si="120"/>
        <v>0</v>
      </c>
      <c r="AC821">
        <f t="shared" si="121"/>
        <v>0</v>
      </c>
      <c r="AD821" s="2">
        <f t="shared" si="122"/>
        <v>60</v>
      </c>
      <c r="AE821" s="2" t="str">
        <f t="shared" si="123"/>
        <v>HT Under 1.5 Goals</v>
      </c>
      <c r="AF821" s="6"/>
      <c r="AG821" s="6" t="str">
        <f t="shared" si="124"/>
        <v>HT Over 0.5 Goals</v>
      </c>
      <c r="AH821" s="6" t="str">
        <f t="shared" si="125"/>
        <v>NO</v>
      </c>
      <c r="AI821" s="6" t="str">
        <f t="shared" si="126"/>
        <v>NO</v>
      </c>
    </row>
    <row r="822" spans="6:35">
      <c r="F822" s="8"/>
      <c r="G822" s="2"/>
      <c r="H822" s="8"/>
      <c r="I822" s="2"/>
      <c r="J822" s="2"/>
      <c r="K822" s="2"/>
      <c r="L822" s="2"/>
      <c r="M822" s="2"/>
      <c r="N822" s="2"/>
      <c r="O822" s="3"/>
      <c r="P822" s="3"/>
      <c r="Q822" s="2"/>
      <c r="R822" s="2"/>
      <c r="S822" s="2"/>
      <c r="T822" s="2"/>
      <c r="U822" s="44"/>
      <c r="V822" s="44"/>
      <c r="W822" s="20"/>
      <c r="X822" s="20">
        <f t="shared" si="117"/>
        <v>1.25</v>
      </c>
      <c r="Y822" s="11"/>
      <c r="Z822" s="2">
        <f t="shared" si="118"/>
        <v>0</v>
      </c>
      <c r="AA822">
        <f t="shared" si="119"/>
        <v>10</v>
      </c>
      <c r="AB822">
        <f t="shared" si="120"/>
        <v>0</v>
      </c>
      <c r="AC822">
        <f t="shared" si="121"/>
        <v>0</v>
      </c>
      <c r="AD822" s="2">
        <f t="shared" si="122"/>
        <v>60</v>
      </c>
      <c r="AE822" s="2" t="str">
        <f t="shared" si="123"/>
        <v>HT Under 1.5 Goals</v>
      </c>
      <c r="AF822" s="6"/>
      <c r="AG822" s="6" t="str">
        <f t="shared" si="124"/>
        <v>HT Over 0.5 Goals</v>
      </c>
      <c r="AH822" s="6" t="str">
        <f t="shared" si="125"/>
        <v>NO</v>
      </c>
      <c r="AI822" s="6" t="str">
        <f t="shared" si="126"/>
        <v>NO</v>
      </c>
    </row>
    <row r="823" spans="6:35">
      <c r="F823" s="8"/>
      <c r="G823" s="2"/>
      <c r="H823" s="8"/>
      <c r="I823" s="2"/>
      <c r="J823" s="2"/>
      <c r="K823" s="2"/>
      <c r="L823" s="2"/>
      <c r="M823" s="2"/>
      <c r="N823" s="2"/>
      <c r="O823" s="3"/>
      <c r="P823" s="3"/>
      <c r="Q823" s="2"/>
      <c r="R823" s="2"/>
      <c r="S823" s="2"/>
      <c r="T823" s="2"/>
      <c r="U823" s="44"/>
      <c r="V823" s="44"/>
      <c r="W823" s="20"/>
      <c r="X823" s="20">
        <f t="shared" si="117"/>
        <v>1.25</v>
      </c>
      <c r="Y823" s="11"/>
      <c r="Z823" s="2">
        <f t="shared" si="118"/>
        <v>0</v>
      </c>
      <c r="AA823">
        <f t="shared" si="119"/>
        <v>10</v>
      </c>
      <c r="AB823">
        <f t="shared" si="120"/>
        <v>0</v>
      </c>
      <c r="AC823">
        <f t="shared" si="121"/>
        <v>0</v>
      </c>
      <c r="AD823" s="2">
        <f t="shared" si="122"/>
        <v>60</v>
      </c>
      <c r="AE823" s="2" t="str">
        <f t="shared" si="123"/>
        <v>HT Under 1.5 Goals</v>
      </c>
      <c r="AF823" s="6"/>
      <c r="AG823" s="6" t="str">
        <f t="shared" si="124"/>
        <v>HT Over 0.5 Goals</v>
      </c>
      <c r="AH823" s="6" t="str">
        <f t="shared" si="125"/>
        <v>NO</v>
      </c>
      <c r="AI823" s="6" t="str">
        <f t="shared" si="126"/>
        <v>NO</v>
      </c>
    </row>
    <row r="824" spans="6:35">
      <c r="F824" s="8"/>
      <c r="G824" s="2"/>
      <c r="H824" s="8"/>
      <c r="I824" s="2"/>
      <c r="J824" s="2"/>
      <c r="K824" s="2"/>
      <c r="L824" s="2"/>
      <c r="M824" s="2"/>
      <c r="N824" s="2"/>
      <c r="O824" s="3"/>
      <c r="P824" s="3"/>
      <c r="Q824" s="2"/>
      <c r="R824" s="2"/>
      <c r="S824" s="2"/>
      <c r="T824" s="2"/>
      <c r="U824" s="44"/>
      <c r="V824" s="44"/>
      <c r="W824" s="20"/>
      <c r="X824" s="20">
        <f t="shared" si="117"/>
        <v>1.25</v>
      </c>
      <c r="Y824" s="11"/>
      <c r="Z824" s="2">
        <f t="shared" si="118"/>
        <v>0</v>
      </c>
      <c r="AA824">
        <f t="shared" si="119"/>
        <v>10</v>
      </c>
      <c r="AB824">
        <f t="shared" si="120"/>
        <v>0</v>
      </c>
      <c r="AC824">
        <f t="shared" si="121"/>
        <v>0</v>
      </c>
      <c r="AD824" s="2">
        <f t="shared" si="122"/>
        <v>60</v>
      </c>
      <c r="AE824" s="2" t="str">
        <f t="shared" si="123"/>
        <v>HT Under 1.5 Goals</v>
      </c>
      <c r="AF824" s="6"/>
      <c r="AG824" s="6" t="str">
        <f t="shared" si="124"/>
        <v>HT Over 0.5 Goals</v>
      </c>
      <c r="AH824" s="6" t="str">
        <f t="shared" si="125"/>
        <v>NO</v>
      </c>
      <c r="AI824" s="6" t="str">
        <f t="shared" si="126"/>
        <v>NO</v>
      </c>
    </row>
    <row r="825" spans="6:35">
      <c r="F825" s="8"/>
      <c r="G825" s="2"/>
      <c r="H825" s="8"/>
      <c r="I825" s="2"/>
      <c r="J825" s="2"/>
      <c r="K825" s="2"/>
      <c r="L825" s="2"/>
      <c r="M825" s="2"/>
      <c r="N825" s="2"/>
      <c r="O825" s="3"/>
      <c r="P825" s="3"/>
      <c r="Q825" s="2"/>
      <c r="R825" s="2"/>
      <c r="S825" s="2"/>
      <c r="T825" s="2"/>
      <c r="U825" s="44"/>
      <c r="V825" s="44"/>
      <c r="W825" s="20"/>
      <c r="X825" s="20">
        <f t="shared" si="117"/>
        <v>1.25</v>
      </c>
      <c r="Y825" s="11"/>
      <c r="Z825" s="2">
        <f t="shared" si="118"/>
        <v>0</v>
      </c>
      <c r="AA825">
        <f t="shared" si="119"/>
        <v>10</v>
      </c>
      <c r="AB825">
        <f t="shared" si="120"/>
        <v>0</v>
      </c>
      <c r="AC825">
        <f t="shared" si="121"/>
        <v>0</v>
      </c>
      <c r="AD825" s="2">
        <f t="shared" si="122"/>
        <v>60</v>
      </c>
      <c r="AE825" s="2" t="str">
        <f t="shared" si="123"/>
        <v>HT Under 1.5 Goals</v>
      </c>
      <c r="AF825" s="6"/>
      <c r="AG825" s="6" t="str">
        <f t="shared" si="124"/>
        <v>HT Over 0.5 Goals</v>
      </c>
      <c r="AH825" s="6" t="str">
        <f t="shared" si="125"/>
        <v>NO</v>
      </c>
      <c r="AI825" s="6" t="str">
        <f t="shared" si="126"/>
        <v>NO</v>
      </c>
    </row>
    <row r="826" spans="6:35">
      <c r="F826" s="8"/>
      <c r="G826" s="2"/>
      <c r="H826" s="8"/>
      <c r="I826" s="2"/>
      <c r="J826" s="2"/>
      <c r="K826" s="2"/>
      <c r="L826" s="2"/>
      <c r="M826" s="2"/>
      <c r="N826" s="2"/>
      <c r="O826" s="3"/>
      <c r="P826" s="3"/>
      <c r="Q826" s="2"/>
      <c r="R826" s="2"/>
      <c r="S826" s="2"/>
      <c r="T826" s="2"/>
      <c r="U826" s="44"/>
      <c r="V826" s="44"/>
      <c r="W826" s="20"/>
      <c r="X826" s="20">
        <f t="shared" si="117"/>
        <v>1.25</v>
      </c>
      <c r="Y826" s="11"/>
      <c r="Z826" s="2">
        <f t="shared" si="118"/>
        <v>0</v>
      </c>
      <c r="AA826">
        <f t="shared" si="119"/>
        <v>10</v>
      </c>
      <c r="AB826">
        <f t="shared" si="120"/>
        <v>0</v>
      </c>
      <c r="AC826">
        <f t="shared" si="121"/>
        <v>0</v>
      </c>
      <c r="AD826" s="2">
        <f t="shared" si="122"/>
        <v>60</v>
      </c>
      <c r="AE826" s="2" t="str">
        <f t="shared" si="123"/>
        <v>HT Under 1.5 Goals</v>
      </c>
      <c r="AF826" s="6"/>
      <c r="AG826" s="6" t="str">
        <f t="shared" si="124"/>
        <v>HT Over 0.5 Goals</v>
      </c>
      <c r="AH826" s="6" t="str">
        <f t="shared" si="125"/>
        <v>NO</v>
      </c>
      <c r="AI826" s="6" t="str">
        <f t="shared" si="126"/>
        <v>NO</v>
      </c>
    </row>
    <row r="827" spans="6:35">
      <c r="F827" s="8"/>
      <c r="G827" s="2"/>
      <c r="H827" s="8"/>
      <c r="I827" s="2"/>
      <c r="J827" s="2"/>
      <c r="K827" s="2"/>
      <c r="L827" s="2"/>
      <c r="M827" s="2"/>
      <c r="N827" s="2"/>
      <c r="O827" s="3"/>
      <c r="P827" s="3"/>
      <c r="Q827" s="2"/>
      <c r="R827" s="2"/>
      <c r="S827" s="2"/>
      <c r="T827" s="2"/>
      <c r="U827" s="44"/>
      <c r="V827" s="44"/>
      <c r="W827" s="20"/>
      <c r="X827" s="20">
        <f t="shared" si="117"/>
        <v>1.25</v>
      </c>
      <c r="Y827" s="11"/>
      <c r="Z827" s="2">
        <f t="shared" si="118"/>
        <v>0</v>
      </c>
      <c r="AA827">
        <f t="shared" si="119"/>
        <v>10</v>
      </c>
      <c r="AB827">
        <f t="shared" si="120"/>
        <v>0</v>
      </c>
      <c r="AC827">
        <f t="shared" si="121"/>
        <v>0</v>
      </c>
      <c r="AD827" s="2">
        <f t="shared" si="122"/>
        <v>60</v>
      </c>
      <c r="AE827" s="2" t="str">
        <f t="shared" si="123"/>
        <v>HT Under 1.5 Goals</v>
      </c>
      <c r="AF827" s="6"/>
      <c r="AG827" s="6" t="str">
        <f t="shared" si="124"/>
        <v>HT Over 0.5 Goals</v>
      </c>
      <c r="AH827" s="6" t="str">
        <f t="shared" si="125"/>
        <v>NO</v>
      </c>
      <c r="AI827" s="6" t="str">
        <f t="shared" si="126"/>
        <v>NO</v>
      </c>
    </row>
    <row r="828" spans="6:35">
      <c r="F828" s="8"/>
      <c r="G828" s="2"/>
      <c r="H828" s="8"/>
      <c r="I828" s="2"/>
      <c r="J828" s="2"/>
      <c r="K828" s="2"/>
      <c r="L828" s="2"/>
      <c r="M828" s="2"/>
      <c r="N828" s="2"/>
      <c r="O828" s="3"/>
      <c r="P828" s="3"/>
      <c r="Q828" s="2"/>
      <c r="R828" s="2"/>
      <c r="S828" s="2"/>
      <c r="T828" s="2"/>
      <c r="U828" s="44"/>
      <c r="V828" s="44"/>
      <c r="W828" s="20"/>
      <c r="X828" s="20">
        <f t="shared" si="117"/>
        <v>1.25</v>
      </c>
      <c r="Y828" s="11"/>
      <c r="Z828" s="2">
        <f t="shared" si="118"/>
        <v>0</v>
      </c>
      <c r="AA828">
        <f t="shared" si="119"/>
        <v>10</v>
      </c>
      <c r="AB828">
        <f t="shared" si="120"/>
        <v>0</v>
      </c>
      <c r="AC828">
        <f t="shared" si="121"/>
        <v>0</v>
      </c>
      <c r="AD828" s="2">
        <f t="shared" si="122"/>
        <v>60</v>
      </c>
      <c r="AE828" s="2" t="str">
        <f t="shared" si="123"/>
        <v>HT Under 1.5 Goals</v>
      </c>
      <c r="AF828" s="6"/>
      <c r="AG828" s="6" t="str">
        <f t="shared" si="124"/>
        <v>HT Over 0.5 Goals</v>
      </c>
      <c r="AH828" s="6" t="str">
        <f t="shared" si="125"/>
        <v>NO</v>
      </c>
      <c r="AI828" s="6" t="str">
        <f t="shared" si="126"/>
        <v>NO</v>
      </c>
    </row>
    <row r="829" spans="6:35">
      <c r="F829" s="8"/>
      <c r="G829" s="2"/>
      <c r="H829" s="8"/>
      <c r="I829" s="2"/>
      <c r="J829" s="2"/>
      <c r="K829" s="2"/>
      <c r="L829" s="2"/>
      <c r="M829" s="2"/>
      <c r="N829" s="2"/>
      <c r="O829" s="3"/>
      <c r="P829" s="3"/>
      <c r="Q829" s="2"/>
      <c r="R829" s="2"/>
      <c r="S829" s="2"/>
      <c r="T829" s="2"/>
      <c r="U829" s="44"/>
      <c r="V829" s="44"/>
      <c r="W829" s="20"/>
      <c r="X829" s="20">
        <f t="shared" si="117"/>
        <v>1.25</v>
      </c>
      <c r="Y829" s="11"/>
      <c r="Z829" s="2">
        <f t="shared" si="118"/>
        <v>0</v>
      </c>
      <c r="AA829">
        <f t="shared" si="119"/>
        <v>10</v>
      </c>
      <c r="AB829">
        <f t="shared" si="120"/>
        <v>0</v>
      </c>
      <c r="AC829">
        <f t="shared" si="121"/>
        <v>0</v>
      </c>
      <c r="AD829" s="2">
        <f t="shared" si="122"/>
        <v>60</v>
      </c>
      <c r="AE829" s="2" t="str">
        <f t="shared" si="123"/>
        <v>HT Under 1.5 Goals</v>
      </c>
      <c r="AF829" s="6"/>
      <c r="AG829" s="6" t="str">
        <f t="shared" si="124"/>
        <v>HT Over 0.5 Goals</v>
      </c>
      <c r="AH829" s="6" t="str">
        <f t="shared" si="125"/>
        <v>NO</v>
      </c>
      <c r="AI829" s="6" t="str">
        <f t="shared" si="126"/>
        <v>NO</v>
      </c>
    </row>
    <row r="830" spans="6:35">
      <c r="F830" s="8"/>
      <c r="G830" s="2"/>
      <c r="H830" s="8"/>
      <c r="I830" s="2"/>
      <c r="J830" s="2"/>
      <c r="K830" s="2"/>
      <c r="L830" s="2"/>
      <c r="M830" s="2"/>
      <c r="N830" s="2"/>
      <c r="O830" s="3"/>
      <c r="P830" s="3"/>
      <c r="Q830" s="2"/>
      <c r="R830" s="2"/>
      <c r="S830" s="2"/>
      <c r="T830" s="2"/>
      <c r="U830" s="44"/>
      <c r="V830" s="44"/>
      <c r="W830" s="20"/>
      <c r="X830" s="20">
        <f t="shared" si="117"/>
        <v>1.25</v>
      </c>
      <c r="Y830" s="11"/>
      <c r="Z830" s="2">
        <f t="shared" si="118"/>
        <v>0</v>
      </c>
      <c r="AA830">
        <f t="shared" si="119"/>
        <v>10</v>
      </c>
      <c r="AB830">
        <f t="shared" si="120"/>
        <v>0</v>
      </c>
      <c r="AC830">
        <f t="shared" si="121"/>
        <v>0</v>
      </c>
      <c r="AD830" s="2">
        <f t="shared" si="122"/>
        <v>60</v>
      </c>
      <c r="AE830" s="2" t="str">
        <f t="shared" si="123"/>
        <v>HT Under 1.5 Goals</v>
      </c>
      <c r="AF830" s="6"/>
      <c r="AG830" s="6" t="str">
        <f t="shared" si="124"/>
        <v>HT Over 0.5 Goals</v>
      </c>
      <c r="AH830" s="6" t="str">
        <f t="shared" si="125"/>
        <v>NO</v>
      </c>
      <c r="AI830" s="6" t="str">
        <f t="shared" si="126"/>
        <v>NO</v>
      </c>
    </row>
    <row r="831" spans="6:35">
      <c r="F831" s="8"/>
      <c r="G831" s="2"/>
      <c r="H831" s="8"/>
      <c r="I831" s="2"/>
      <c r="J831" s="2"/>
      <c r="K831" s="2"/>
      <c r="L831" s="2"/>
      <c r="M831" s="2"/>
      <c r="N831" s="2"/>
      <c r="O831" s="3"/>
      <c r="P831" s="3"/>
      <c r="Q831" s="2"/>
      <c r="R831" s="2"/>
      <c r="S831" s="2"/>
      <c r="T831" s="2"/>
      <c r="U831" s="44"/>
      <c r="V831" s="44"/>
      <c r="W831" s="20"/>
      <c r="X831" s="20">
        <f t="shared" si="117"/>
        <v>1.25</v>
      </c>
      <c r="Y831" s="11"/>
      <c r="Z831" s="2">
        <f t="shared" si="118"/>
        <v>0</v>
      </c>
      <c r="AA831">
        <f t="shared" si="119"/>
        <v>10</v>
      </c>
      <c r="AB831">
        <f t="shared" si="120"/>
        <v>0</v>
      </c>
      <c r="AC831">
        <f t="shared" si="121"/>
        <v>0</v>
      </c>
      <c r="AD831" s="2">
        <f t="shared" si="122"/>
        <v>60</v>
      </c>
      <c r="AE831" s="2" t="str">
        <f t="shared" si="123"/>
        <v>HT Under 1.5 Goals</v>
      </c>
      <c r="AF831" s="6"/>
      <c r="AG831" s="6" t="str">
        <f t="shared" si="124"/>
        <v>HT Over 0.5 Goals</v>
      </c>
      <c r="AH831" s="6" t="str">
        <f t="shared" si="125"/>
        <v>NO</v>
      </c>
      <c r="AI831" s="6" t="str">
        <f t="shared" si="126"/>
        <v>NO</v>
      </c>
    </row>
    <row r="832" spans="6:35">
      <c r="F832" s="8"/>
      <c r="G832" s="2"/>
      <c r="H832" s="8"/>
      <c r="I832" s="2"/>
      <c r="J832" s="2"/>
      <c r="K832" s="2"/>
      <c r="L832" s="2"/>
      <c r="M832" s="2"/>
      <c r="N832" s="2"/>
      <c r="O832" s="3"/>
      <c r="P832" s="3"/>
      <c r="Q832" s="2"/>
      <c r="R832" s="2"/>
      <c r="S832" s="2"/>
      <c r="T832" s="2"/>
      <c r="U832" s="44"/>
      <c r="V832" s="44"/>
      <c r="W832" s="20"/>
      <c r="X832" s="20">
        <f t="shared" si="117"/>
        <v>1.25</v>
      </c>
      <c r="Y832" s="11"/>
      <c r="Z832" s="2">
        <f t="shared" si="118"/>
        <v>0</v>
      </c>
      <c r="AA832">
        <f t="shared" si="119"/>
        <v>10</v>
      </c>
      <c r="AB832">
        <f t="shared" si="120"/>
        <v>0</v>
      </c>
      <c r="AC832">
        <f t="shared" si="121"/>
        <v>0</v>
      </c>
      <c r="AD832" s="2">
        <f t="shared" si="122"/>
        <v>60</v>
      </c>
      <c r="AE832" s="2" t="str">
        <f t="shared" si="123"/>
        <v>HT Under 1.5 Goals</v>
      </c>
      <c r="AF832" s="6"/>
      <c r="AG832" s="6" t="str">
        <f t="shared" si="124"/>
        <v>HT Over 0.5 Goals</v>
      </c>
      <c r="AH832" s="6" t="str">
        <f t="shared" si="125"/>
        <v>NO</v>
      </c>
      <c r="AI832" s="6" t="str">
        <f t="shared" si="126"/>
        <v>NO</v>
      </c>
    </row>
    <row r="833" spans="6:35">
      <c r="F833" s="8"/>
      <c r="G833" s="2"/>
      <c r="H833" s="8"/>
      <c r="I833" s="2"/>
      <c r="J833" s="2"/>
      <c r="K833" s="2"/>
      <c r="L833" s="2"/>
      <c r="M833" s="2"/>
      <c r="N833" s="2"/>
      <c r="O833" s="3"/>
      <c r="P833" s="3"/>
      <c r="Q833" s="2"/>
      <c r="R833" s="2"/>
      <c r="S833" s="2"/>
      <c r="T833" s="2"/>
      <c r="U833" s="44"/>
      <c r="V833" s="44"/>
      <c r="W833" s="20"/>
      <c r="X833" s="20">
        <f t="shared" si="117"/>
        <v>1.25</v>
      </c>
      <c r="Y833" s="11"/>
      <c r="Z833" s="2">
        <f t="shared" si="118"/>
        <v>0</v>
      </c>
      <c r="AA833">
        <f t="shared" si="119"/>
        <v>10</v>
      </c>
      <c r="AB833">
        <f t="shared" si="120"/>
        <v>0</v>
      </c>
      <c r="AC833">
        <f t="shared" si="121"/>
        <v>0</v>
      </c>
      <c r="AD833" s="2">
        <f t="shared" si="122"/>
        <v>60</v>
      </c>
      <c r="AE833" s="2" t="str">
        <f t="shared" si="123"/>
        <v>HT Under 1.5 Goals</v>
      </c>
      <c r="AF833" s="6"/>
      <c r="AG833" s="6" t="str">
        <f t="shared" si="124"/>
        <v>HT Over 0.5 Goals</v>
      </c>
      <c r="AH833" s="6" t="str">
        <f t="shared" si="125"/>
        <v>NO</v>
      </c>
      <c r="AI833" s="6" t="str">
        <f t="shared" si="126"/>
        <v>NO</v>
      </c>
    </row>
    <row r="834" spans="6:35">
      <c r="F834" s="8"/>
      <c r="G834" s="2"/>
      <c r="H834" s="8"/>
      <c r="I834" s="2"/>
      <c r="J834" s="2"/>
      <c r="K834" s="2"/>
      <c r="L834" s="2"/>
      <c r="M834" s="2"/>
      <c r="N834" s="2"/>
      <c r="O834" s="3"/>
      <c r="P834" s="3"/>
      <c r="Q834" s="2"/>
      <c r="R834" s="2"/>
      <c r="S834" s="2"/>
      <c r="T834" s="2"/>
      <c r="U834" s="44"/>
      <c r="V834" s="44"/>
      <c r="W834" s="20"/>
      <c r="X834" s="20">
        <f t="shared" si="117"/>
        <v>1.25</v>
      </c>
      <c r="Y834" s="11"/>
      <c r="Z834" s="2">
        <f t="shared" si="118"/>
        <v>0</v>
      </c>
      <c r="AA834">
        <f t="shared" si="119"/>
        <v>10</v>
      </c>
      <c r="AB834">
        <f t="shared" si="120"/>
        <v>0</v>
      </c>
      <c r="AC834">
        <f t="shared" si="121"/>
        <v>0</v>
      </c>
      <c r="AD834" s="2">
        <f t="shared" si="122"/>
        <v>60</v>
      </c>
      <c r="AE834" s="2" t="str">
        <f t="shared" si="123"/>
        <v>HT Under 1.5 Goals</v>
      </c>
      <c r="AF834" s="6"/>
      <c r="AG834" s="6" t="str">
        <f t="shared" si="124"/>
        <v>HT Over 0.5 Goals</v>
      </c>
      <c r="AH834" s="6" t="str">
        <f t="shared" si="125"/>
        <v>NO</v>
      </c>
      <c r="AI834" s="6" t="str">
        <f t="shared" si="126"/>
        <v>NO</v>
      </c>
    </row>
    <row r="835" spans="6:35">
      <c r="F835" s="8"/>
      <c r="G835" s="2"/>
      <c r="H835" s="8"/>
      <c r="I835" s="2"/>
      <c r="J835" s="2"/>
      <c r="K835" s="2"/>
      <c r="L835" s="2"/>
      <c r="M835" s="2"/>
      <c r="N835" s="2"/>
      <c r="O835" s="3"/>
      <c r="P835" s="3"/>
      <c r="Q835" s="2"/>
      <c r="R835" s="2"/>
      <c r="S835" s="2"/>
      <c r="T835" s="2"/>
      <c r="U835" s="44"/>
      <c r="V835" s="44"/>
      <c r="W835" s="20"/>
      <c r="X835" s="20">
        <f t="shared" si="117"/>
        <v>1.25</v>
      </c>
      <c r="Y835" s="11"/>
      <c r="Z835" s="2">
        <f t="shared" si="118"/>
        <v>0</v>
      </c>
      <c r="AA835">
        <f t="shared" si="119"/>
        <v>10</v>
      </c>
      <c r="AB835">
        <f t="shared" si="120"/>
        <v>0</v>
      </c>
      <c r="AC835">
        <f t="shared" si="121"/>
        <v>0</v>
      </c>
      <c r="AD835" s="2">
        <f t="shared" si="122"/>
        <v>60</v>
      </c>
      <c r="AE835" s="2" t="str">
        <f t="shared" si="123"/>
        <v>HT Under 1.5 Goals</v>
      </c>
      <c r="AF835" s="6"/>
      <c r="AG835" s="6" t="str">
        <f t="shared" si="124"/>
        <v>HT Over 0.5 Goals</v>
      </c>
      <c r="AH835" s="6" t="str">
        <f t="shared" si="125"/>
        <v>NO</v>
      </c>
      <c r="AI835" s="6" t="str">
        <f t="shared" si="126"/>
        <v>NO</v>
      </c>
    </row>
    <row r="836" spans="6:35">
      <c r="F836" s="8"/>
      <c r="G836" s="2"/>
      <c r="H836" s="8"/>
      <c r="I836" s="2"/>
      <c r="J836" s="2"/>
      <c r="K836" s="2"/>
      <c r="L836" s="2"/>
      <c r="M836" s="2"/>
      <c r="N836" s="2"/>
      <c r="O836" s="3"/>
      <c r="P836" s="3"/>
      <c r="Q836" s="2"/>
      <c r="R836" s="2"/>
      <c r="S836" s="2"/>
      <c r="T836" s="2"/>
      <c r="U836" s="44"/>
      <c r="V836" s="44"/>
      <c r="W836" s="20"/>
      <c r="X836" s="20">
        <f t="shared" ref="X836:X899" si="127">IF(W836=1.5,1.3,IF(W836=1.55,1.3,IF(W836=1.6,1.3,IF(W836=1.65,1.35,IF(W836=1.7,1.35,IF(W836=1.75,1.4,IF(W836=1.8,1.45,IF(W836=1.8,1.5,IF(W836=1.85,1.5,IF(W836=1.9,1.55,IF(W836=1.95,1.6,IF(W836=2,1.6,IF(W836&lt;1.5,1.25,1.65)))))))))))))</f>
        <v>1.25</v>
      </c>
      <c r="Y836" s="11"/>
      <c r="Z836" s="2">
        <f t="shared" ref="Z836:Z899" si="128">IF(J836&gt;52,10,0)</f>
        <v>0</v>
      </c>
      <c r="AA836">
        <f t="shared" ref="AA836:AA899" si="129">IF(N836&gt;15,0,IF(N836&lt;8,10,5))</f>
        <v>10</v>
      </c>
      <c r="AB836">
        <f t="shared" ref="AB836:AB899" si="130">IF(U836&gt;60,10,IF(U836&lt;49,0,5))</f>
        <v>0</v>
      </c>
      <c r="AC836">
        <f t="shared" ref="AC836:AC899" si="131">IF(V836="Y",10,IF(V836="C",5,0))</f>
        <v>0</v>
      </c>
      <c r="AD836" s="2">
        <f t="shared" ref="AD836:AD899" si="132">SUM(Z836:AC836)+50</f>
        <v>60</v>
      </c>
      <c r="AE836" s="2" t="str">
        <f t="shared" ref="AE836:AE899" si="133">IF(AD836&lt;56,"HT Over 0.5 Goals","HT Under 1.5 Goals")</f>
        <v>HT Under 1.5 Goals</v>
      </c>
      <c r="AF836" s="6"/>
      <c r="AG836" s="6" t="str">
        <f t="shared" ref="AG836:AG899" si="134">IF(O836="1-0","HT Under 1.5 Goals",IF(O836="0-0","HT Under 1.5 Goals",IF(O836="0-1","HT Under 1.5 Goals","HT Over 0.5 Goals")))</f>
        <v>HT Over 0.5 Goals</v>
      </c>
      <c r="AH836" s="6" t="str">
        <f t="shared" ref="AH836:AH899" si="135">IF(O836="?",O836,AI836)</f>
        <v>NO</v>
      </c>
      <c r="AI836" s="6" t="str">
        <f t="shared" ref="AI836:AI899" si="136">IF(AE836=AG836,"YES",IF(O836="0-1","YES",IF(O836="1-0","YES",IF(O836="?","?","NO"))))</f>
        <v>NO</v>
      </c>
    </row>
    <row r="837" spans="6:35">
      <c r="F837" s="8"/>
      <c r="G837" s="2"/>
      <c r="H837" s="8"/>
      <c r="I837" s="2"/>
      <c r="J837" s="2"/>
      <c r="K837" s="2"/>
      <c r="L837" s="2"/>
      <c r="M837" s="2"/>
      <c r="N837" s="2"/>
      <c r="O837" s="3"/>
      <c r="P837" s="3"/>
      <c r="Q837" s="2"/>
      <c r="R837" s="2"/>
      <c r="S837" s="2"/>
      <c r="T837" s="2"/>
      <c r="U837" s="44"/>
      <c r="V837" s="44"/>
      <c r="W837" s="20"/>
      <c r="X837" s="20">
        <f t="shared" si="127"/>
        <v>1.25</v>
      </c>
      <c r="Y837" s="11"/>
      <c r="Z837" s="2">
        <f t="shared" si="128"/>
        <v>0</v>
      </c>
      <c r="AA837">
        <f t="shared" si="129"/>
        <v>10</v>
      </c>
      <c r="AB837">
        <f t="shared" si="130"/>
        <v>0</v>
      </c>
      <c r="AC837">
        <f t="shared" si="131"/>
        <v>0</v>
      </c>
      <c r="AD837" s="2">
        <f t="shared" si="132"/>
        <v>60</v>
      </c>
      <c r="AE837" s="2" t="str">
        <f t="shared" si="133"/>
        <v>HT Under 1.5 Goals</v>
      </c>
      <c r="AF837" s="6"/>
      <c r="AG837" s="6" t="str">
        <f t="shared" si="134"/>
        <v>HT Over 0.5 Goals</v>
      </c>
      <c r="AH837" s="6" t="str">
        <f t="shared" si="135"/>
        <v>NO</v>
      </c>
      <c r="AI837" s="6" t="str">
        <f t="shared" si="136"/>
        <v>NO</v>
      </c>
    </row>
    <row r="838" spans="6:35">
      <c r="F838" s="8"/>
      <c r="G838" s="2"/>
      <c r="H838" s="8"/>
      <c r="I838" s="2"/>
      <c r="J838" s="2"/>
      <c r="K838" s="2"/>
      <c r="L838" s="2"/>
      <c r="M838" s="2"/>
      <c r="N838" s="2"/>
      <c r="O838" s="3"/>
      <c r="P838" s="3"/>
      <c r="Q838" s="2"/>
      <c r="R838" s="2"/>
      <c r="S838" s="2"/>
      <c r="T838" s="2"/>
      <c r="U838" s="44"/>
      <c r="V838" s="44"/>
      <c r="W838" s="20"/>
      <c r="X838" s="20">
        <f t="shared" si="127"/>
        <v>1.25</v>
      </c>
      <c r="Y838" s="11"/>
      <c r="Z838" s="2">
        <f t="shared" si="128"/>
        <v>0</v>
      </c>
      <c r="AA838">
        <f t="shared" si="129"/>
        <v>10</v>
      </c>
      <c r="AB838">
        <f t="shared" si="130"/>
        <v>0</v>
      </c>
      <c r="AC838">
        <f t="shared" si="131"/>
        <v>0</v>
      </c>
      <c r="AD838" s="2">
        <f t="shared" si="132"/>
        <v>60</v>
      </c>
      <c r="AE838" s="2" t="str">
        <f t="shared" si="133"/>
        <v>HT Under 1.5 Goals</v>
      </c>
      <c r="AF838" s="6"/>
      <c r="AG838" s="6" t="str">
        <f t="shared" si="134"/>
        <v>HT Over 0.5 Goals</v>
      </c>
      <c r="AH838" s="6" t="str">
        <f t="shared" si="135"/>
        <v>NO</v>
      </c>
      <c r="AI838" s="6" t="str">
        <f t="shared" si="136"/>
        <v>NO</v>
      </c>
    </row>
    <row r="839" spans="6:35">
      <c r="F839" s="8"/>
      <c r="G839" s="2"/>
      <c r="H839" s="8"/>
      <c r="I839" s="2"/>
      <c r="J839" s="2"/>
      <c r="K839" s="2"/>
      <c r="L839" s="2"/>
      <c r="M839" s="2"/>
      <c r="N839" s="2"/>
      <c r="O839" s="3"/>
      <c r="P839" s="3"/>
      <c r="Q839" s="2"/>
      <c r="R839" s="2"/>
      <c r="S839" s="2"/>
      <c r="T839" s="2"/>
      <c r="U839" s="44"/>
      <c r="V839" s="44"/>
      <c r="W839" s="20"/>
      <c r="X839" s="20">
        <f t="shared" si="127"/>
        <v>1.25</v>
      </c>
      <c r="Y839" s="11"/>
      <c r="Z839" s="2">
        <f t="shared" si="128"/>
        <v>0</v>
      </c>
      <c r="AA839">
        <f t="shared" si="129"/>
        <v>10</v>
      </c>
      <c r="AB839">
        <f t="shared" si="130"/>
        <v>0</v>
      </c>
      <c r="AC839">
        <f t="shared" si="131"/>
        <v>0</v>
      </c>
      <c r="AD839" s="2">
        <f t="shared" si="132"/>
        <v>60</v>
      </c>
      <c r="AE839" s="2" t="str">
        <f t="shared" si="133"/>
        <v>HT Under 1.5 Goals</v>
      </c>
      <c r="AF839" s="6"/>
      <c r="AG839" s="6" t="str">
        <f t="shared" si="134"/>
        <v>HT Over 0.5 Goals</v>
      </c>
      <c r="AH839" s="6" t="str">
        <f t="shared" si="135"/>
        <v>NO</v>
      </c>
      <c r="AI839" s="6" t="str">
        <f t="shared" si="136"/>
        <v>NO</v>
      </c>
    </row>
    <row r="840" spans="6:35">
      <c r="F840" s="8"/>
      <c r="G840" s="2"/>
      <c r="H840" s="8"/>
      <c r="I840" s="2"/>
      <c r="J840" s="2"/>
      <c r="K840" s="2"/>
      <c r="L840" s="2"/>
      <c r="M840" s="2"/>
      <c r="N840" s="2"/>
      <c r="O840" s="3"/>
      <c r="P840" s="3"/>
      <c r="Q840" s="2"/>
      <c r="R840" s="2"/>
      <c r="S840" s="2"/>
      <c r="T840" s="2"/>
      <c r="U840" s="44"/>
      <c r="V840" s="44"/>
      <c r="W840" s="20"/>
      <c r="X840" s="20">
        <f t="shared" si="127"/>
        <v>1.25</v>
      </c>
      <c r="Y840" s="11"/>
      <c r="Z840" s="2">
        <f t="shared" si="128"/>
        <v>0</v>
      </c>
      <c r="AA840">
        <f t="shared" si="129"/>
        <v>10</v>
      </c>
      <c r="AB840">
        <f t="shared" si="130"/>
        <v>0</v>
      </c>
      <c r="AC840">
        <f t="shared" si="131"/>
        <v>0</v>
      </c>
      <c r="AD840" s="2">
        <f t="shared" si="132"/>
        <v>60</v>
      </c>
      <c r="AE840" s="2" t="str">
        <f t="shared" si="133"/>
        <v>HT Under 1.5 Goals</v>
      </c>
      <c r="AF840" s="6"/>
      <c r="AG840" s="6" t="str">
        <f t="shared" si="134"/>
        <v>HT Over 0.5 Goals</v>
      </c>
      <c r="AH840" s="6" t="str">
        <f t="shared" si="135"/>
        <v>NO</v>
      </c>
      <c r="AI840" s="6" t="str">
        <f t="shared" si="136"/>
        <v>NO</v>
      </c>
    </row>
    <row r="841" spans="6:35">
      <c r="F841" s="8"/>
      <c r="G841" s="2"/>
      <c r="H841" s="8"/>
      <c r="I841" s="2"/>
      <c r="J841" s="2"/>
      <c r="K841" s="2"/>
      <c r="L841" s="2"/>
      <c r="M841" s="2"/>
      <c r="N841" s="2"/>
      <c r="O841" s="3"/>
      <c r="P841" s="3"/>
      <c r="Q841" s="2"/>
      <c r="R841" s="2"/>
      <c r="S841" s="2"/>
      <c r="T841" s="2"/>
      <c r="U841" s="44"/>
      <c r="V841" s="44"/>
      <c r="W841" s="20"/>
      <c r="X841" s="20">
        <f t="shared" si="127"/>
        <v>1.25</v>
      </c>
      <c r="Y841" s="11"/>
      <c r="Z841" s="2">
        <f t="shared" si="128"/>
        <v>0</v>
      </c>
      <c r="AA841">
        <f t="shared" si="129"/>
        <v>10</v>
      </c>
      <c r="AB841">
        <f t="shared" si="130"/>
        <v>0</v>
      </c>
      <c r="AC841">
        <f t="shared" si="131"/>
        <v>0</v>
      </c>
      <c r="AD841" s="2">
        <f t="shared" si="132"/>
        <v>60</v>
      </c>
      <c r="AE841" s="2" t="str">
        <f t="shared" si="133"/>
        <v>HT Under 1.5 Goals</v>
      </c>
      <c r="AF841" s="6"/>
      <c r="AG841" s="6" t="str">
        <f t="shared" si="134"/>
        <v>HT Over 0.5 Goals</v>
      </c>
      <c r="AH841" s="6" t="str">
        <f t="shared" si="135"/>
        <v>NO</v>
      </c>
      <c r="AI841" s="6" t="str">
        <f t="shared" si="136"/>
        <v>NO</v>
      </c>
    </row>
    <row r="842" spans="6:35">
      <c r="F842" s="8"/>
      <c r="G842" s="2"/>
      <c r="H842" s="8"/>
      <c r="I842" s="2"/>
      <c r="J842" s="2"/>
      <c r="K842" s="2"/>
      <c r="L842" s="2"/>
      <c r="M842" s="2"/>
      <c r="N842" s="2"/>
      <c r="O842" s="3"/>
      <c r="P842" s="3"/>
      <c r="Q842" s="2"/>
      <c r="R842" s="2"/>
      <c r="S842" s="2"/>
      <c r="T842" s="2"/>
      <c r="U842" s="44"/>
      <c r="V842" s="44"/>
      <c r="W842" s="20"/>
      <c r="X842" s="20">
        <f t="shared" si="127"/>
        <v>1.25</v>
      </c>
      <c r="Y842" s="11"/>
      <c r="Z842" s="2">
        <f t="shared" si="128"/>
        <v>0</v>
      </c>
      <c r="AA842">
        <f t="shared" si="129"/>
        <v>10</v>
      </c>
      <c r="AB842">
        <f t="shared" si="130"/>
        <v>0</v>
      </c>
      <c r="AC842">
        <f t="shared" si="131"/>
        <v>0</v>
      </c>
      <c r="AD842" s="2">
        <f t="shared" si="132"/>
        <v>60</v>
      </c>
      <c r="AE842" s="2" t="str">
        <f t="shared" si="133"/>
        <v>HT Under 1.5 Goals</v>
      </c>
      <c r="AF842" s="6"/>
      <c r="AG842" s="6" t="str">
        <f t="shared" si="134"/>
        <v>HT Over 0.5 Goals</v>
      </c>
      <c r="AH842" s="6" t="str">
        <f t="shared" si="135"/>
        <v>NO</v>
      </c>
      <c r="AI842" s="6" t="str">
        <f t="shared" si="136"/>
        <v>NO</v>
      </c>
    </row>
    <row r="843" spans="6:35">
      <c r="F843" s="8"/>
      <c r="G843" s="2"/>
      <c r="H843" s="8"/>
      <c r="I843" s="2"/>
      <c r="J843" s="2"/>
      <c r="K843" s="2"/>
      <c r="L843" s="2"/>
      <c r="M843" s="2"/>
      <c r="N843" s="2"/>
      <c r="O843" s="3"/>
      <c r="P843" s="3"/>
      <c r="Q843" s="2"/>
      <c r="R843" s="2"/>
      <c r="S843" s="2"/>
      <c r="T843" s="2"/>
      <c r="U843" s="44"/>
      <c r="V843" s="44"/>
      <c r="W843" s="20"/>
      <c r="X843" s="20">
        <f t="shared" si="127"/>
        <v>1.25</v>
      </c>
      <c r="Y843" s="11"/>
      <c r="Z843" s="2">
        <f t="shared" si="128"/>
        <v>0</v>
      </c>
      <c r="AA843">
        <f t="shared" si="129"/>
        <v>10</v>
      </c>
      <c r="AB843">
        <f t="shared" si="130"/>
        <v>0</v>
      </c>
      <c r="AC843">
        <f t="shared" si="131"/>
        <v>0</v>
      </c>
      <c r="AD843" s="2">
        <f t="shared" si="132"/>
        <v>60</v>
      </c>
      <c r="AE843" s="2" t="str">
        <f t="shared" si="133"/>
        <v>HT Under 1.5 Goals</v>
      </c>
      <c r="AF843" s="6"/>
      <c r="AG843" s="6" t="str">
        <f t="shared" si="134"/>
        <v>HT Over 0.5 Goals</v>
      </c>
      <c r="AH843" s="6" t="str">
        <f t="shared" si="135"/>
        <v>NO</v>
      </c>
      <c r="AI843" s="6" t="str">
        <f t="shared" si="136"/>
        <v>NO</v>
      </c>
    </row>
    <row r="844" spans="6:35">
      <c r="F844" s="8"/>
      <c r="G844" s="2"/>
      <c r="H844" s="8"/>
      <c r="I844" s="2"/>
      <c r="J844" s="2"/>
      <c r="K844" s="2"/>
      <c r="L844" s="2"/>
      <c r="M844" s="2"/>
      <c r="N844" s="2"/>
      <c r="O844" s="3"/>
      <c r="P844" s="3"/>
      <c r="Q844" s="2"/>
      <c r="R844" s="2"/>
      <c r="S844" s="2"/>
      <c r="T844" s="2"/>
      <c r="U844" s="44"/>
      <c r="V844" s="44"/>
      <c r="W844" s="20"/>
      <c r="X844" s="20">
        <f t="shared" si="127"/>
        <v>1.25</v>
      </c>
      <c r="Y844" s="11"/>
      <c r="Z844" s="2">
        <f t="shared" si="128"/>
        <v>0</v>
      </c>
      <c r="AA844">
        <f t="shared" si="129"/>
        <v>10</v>
      </c>
      <c r="AB844">
        <f t="shared" si="130"/>
        <v>0</v>
      </c>
      <c r="AC844">
        <f t="shared" si="131"/>
        <v>0</v>
      </c>
      <c r="AD844" s="2">
        <f t="shared" si="132"/>
        <v>60</v>
      </c>
      <c r="AE844" s="2" t="str">
        <f t="shared" si="133"/>
        <v>HT Under 1.5 Goals</v>
      </c>
      <c r="AF844" s="6"/>
      <c r="AG844" s="6" t="str">
        <f t="shared" si="134"/>
        <v>HT Over 0.5 Goals</v>
      </c>
      <c r="AH844" s="6" t="str">
        <f t="shared" si="135"/>
        <v>NO</v>
      </c>
      <c r="AI844" s="6" t="str">
        <f t="shared" si="136"/>
        <v>NO</v>
      </c>
    </row>
    <row r="845" spans="6:35">
      <c r="F845" s="8"/>
      <c r="G845" s="2"/>
      <c r="H845" s="8"/>
      <c r="I845" s="2"/>
      <c r="J845" s="2"/>
      <c r="K845" s="2"/>
      <c r="L845" s="2"/>
      <c r="M845" s="2"/>
      <c r="N845" s="2"/>
      <c r="O845" s="3"/>
      <c r="P845" s="3"/>
      <c r="Q845" s="2"/>
      <c r="R845" s="2"/>
      <c r="S845" s="2"/>
      <c r="T845" s="2"/>
      <c r="U845" s="44"/>
      <c r="V845" s="44"/>
      <c r="W845" s="20"/>
      <c r="X845" s="20">
        <f t="shared" si="127"/>
        <v>1.25</v>
      </c>
      <c r="Y845" s="11"/>
      <c r="Z845" s="2">
        <f t="shared" si="128"/>
        <v>0</v>
      </c>
      <c r="AA845">
        <f t="shared" si="129"/>
        <v>10</v>
      </c>
      <c r="AB845">
        <f t="shared" si="130"/>
        <v>0</v>
      </c>
      <c r="AC845">
        <f t="shared" si="131"/>
        <v>0</v>
      </c>
      <c r="AD845" s="2">
        <f t="shared" si="132"/>
        <v>60</v>
      </c>
      <c r="AE845" s="2" t="str">
        <f t="shared" si="133"/>
        <v>HT Under 1.5 Goals</v>
      </c>
      <c r="AF845" s="6"/>
      <c r="AG845" s="6" t="str">
        <f t="shared" si="134"/>
        <v>HT Over 0.5 Goals</v>
      </c>
      <c r="AH845" s="6" t="str">
        <f t="shared" si="135"/>
        <v>NO</v>
      </c>
      <c r="AI845" s="6" t="str">
        <f t="shared" si="136"/>
        <v>NO</v>
      </c>
    </row>
    <row r="846" spans="6:35">
      <c r="F846" s="8"/>
      <c r="G846" s="2"/>
      <c r="H846" s="8"/>
      <c r="I846" s="2"/>
      <c r="J846" s="2"/>
      <c r="K846" s="2"/>
      <c r="L846" s="2"/>
      <c r="M846" s="2"/>
      <c r="N846" s="2"/>
      <c r="O846" s="3"/>
      <c r="P846" s="3"/>
      <c r="Q846" s="2"/>
      <c r="R846" s="2"/>
      <c r="S846" s="2"/>
      <c r="T846" s="2"/>
      <c r="U846" s="44"/>
      <c r="V846" s="44"/>
      <c r="W846" s="20"/>
      <c r="X846" s="20">
        <f t="shared" si="127"/>
        <v>1.25</v>
      </c>
      <c r="Y846" s="11"/>
      <c r="Z846" s="2">
        <f t="shared" si="128"/>
        <v>0</v>
      </c>
      <c r="AA846">
        <f t="shared" si="129"/>
        <v>10</v>
      </c>
      <c r="AB846">
        <f t="shared" si="130"/>
        <v>0</v>
      </c>
      <c r="AC846">
        <f t="shared" si="131"/>
        <v>0</v>
      </c>
      <c r="AD846" s="2">
        <f t="shared" si="132"/>
        <v>60</v>
      </c>
      <c r="AE846" s="2" t="str">
        <f t="shared" si="133"/>
        <v>HT Under 1.5 Goals</v>
      </c>
      <c r="AF846" s="6"/>
      <c r="AG846" s="6" t="str">
        <f t="shared" si="134"/>
        <v>HT Over 0.5 Goals</v>
      </c>
      <c r="AH846" s="6" t="str">
        <f t="shared" si="135"/>
        <v>NO</v>
      </c>
      <c r="AI846" s="6" t="str">
        <f t="shared" si="136"/>
        <v>NO</v>
      </c>
    </row>
    <row r="847" spans="6:35">
      <c r="F847" s="8"/>
      <c r="G847" s="2"/>
      <c r="H847" s="8"/>
      <c r="I847" s="2"/>
      <c r="J847" s="2"/>
      <c r="K847" s="2"/>
      <c r="L847" s="2"/>
      <c r="M847" s="2"/>
      <c r="N847" s="2"/>
      <c r="O847" s="3"/>
      <c r="P847" s="3"/>
      <c r="Q847" s="2"/>
      <c r="R847" s="2"/>
      <c r="S847" s="2"/>
      <c r="T847" s="2"/>
      <c r="U847" s="44"/>
      <c r="V847" s="44"/>
      <c r="W847" s="20"/>
      <c r="X847" s="20">
        <f t="shared" si="127"/>
        <v>1.25</v>
      </c>
      <c r="Y847" s="11"/>
      <c r="Z847" s="2">
        <f t="shared" si="128"/>
        <v>0</v>
      </c>
      <c r="AA847">
        <f t="shared" si="129"/>
        <v>10</v>
      </c>
      <c r="AB847">
        <f t="shared" si="130"/>
        <v>0</v>
      </c>
      <c r="AC847">
        <f t="shared" si="131"/>
        <v>0</v>
      </c>
      <c r="AD847" s="2">
        <f t="shared" si="132"/>
        <v>60</v>
      </c>
      <c r="AE847" s="2" t="str">
        <f t="shared" si="133"/>
        <v>HT Under 1.5 Goals</v>
      </c>
      <c r="AF847" s="6"/>
      <c r="AG847" s="6" t="str">
        <f t="shared" si="134"/>
        <v>HT Over 0.5 Goals</v>
      </c>
      <c r="AH847" s="6" t="str">
        <f t="shared" si="135"/>
        <v>NO</v>
      </c>
      <c r="AI847" s="6" t="str">
        <f t="shared" si="136"/>
        <v>NO</v>
      </c>
    </row>
    <row r="848" spans="6:35">
      <c r="F848" s="8"/>
      <c r="G848" s="2"/>
      <c r="H848" s="8"/>
      <c r="I848" s="2"/>
      <c r="J848" s="2"/>
      <c r="K848" s="2"/>
      <c r="L848" s="2"/>
      <c r="M848" s="2"/>
      <c r="N848" s="2"/>
      <c r="O848" s="3"/>
      <c r="P848" s="3"/>
      <c r="Q848" s="2"/>
      <c r="R848" s="2"/>
      <c r="S848" s="2"/>
      <c r="T848" s="2"/>
      <c r="U848" s="44"/>
      <c r="V848" s="44"/>
      <c r="W848" s="20"/>
      <c r="X848" s="20">
        <f t="shared" si="127"/>
        <v>1.25</v>
      </c>
      <c r="Y848" s="11"/>
      <c r="Z848" s="2">
        <f t="shared" si="128"/>
        <v>0</v>
      </c>
      <c r="AA848">
        <f t="shared" si="129"/>
        <v>10</v>
      </c>
      <c r="AB848">
        <f t="shared" si="130"/>
        <v>0</v>
      </c>
      <c r="AC848">
        <f t="shared" si="131"/>
        <v>0</v>
      </c>
      <c r="AD848" s="2">
        <f t="shared" si="132"/>
        <v>60</v>
      </c>
      <c r="AE848" s="2" t="str">
        <f t="shared" si="133"/>
        <v>HT Under 1.5 Goals</v>
      </c>
      <c r="AF848" s="6"/>
      <c r="AG848" s="6" t="str">
        <f t="shared" si="134"/>
        <v>HT Over 0.5 Goals</v>
      </c>
      <c r="AH848" s="6" t="str">
        <f t="shared" si="135"/>
        <v>NO</v>
      </c>
      <c r="AI848" s="6" t="str">
        <f t="shared" si="136"/>
        <v>NO</v>
      </c>
    </row>
    <row r="849" spans="6:35">
      <c r="F849" s="8"/>
      <c r="G849" s="2"/>
      <c r="H849" s="8"/>
      <c r="I849" s="2"/>
      <c r="J849" s="2"/>
      <c r="K849" s="2"/>
      <c r="L849" s="2"/>
      <c r="M849" s="2"/>
      <c r="N849" s="2"/>
      <c r="O849" s="3"/>
      <c r="P849" s="3"/>
      <c r="Q849" s="2"/>
      <c r="R849" s="2"/>
      <c r="S849" s="2"/>
      <c r="T849" s="2"/>
      <c r="U849" s="44"/>
      <c r="V849" s="44"/>
      <c r="W849" s="20"/>
      <c r="X849" s="20">
        <f t="shared" si="127"/>
        <v>1.25</v>
      </c>
      <c r="Y849" s="11"/>
      <c r="Z849" s="2">
        <f t="shared" si="128"/>
        <v>0</v>
      </c>
      <c r="AA849">
        <f t="shared" si="129"/>
        <v>10</v>
      </c>
      <c r="AB849">
        <f t="shared" si="130"/>
        <v>0</v>
      </c>
      <c r="AC849">
        <f t="shared" si="131"/>
        <v>0</v>
      </c>
      <c r="AD849" s="2">
        <f t="shared" si="132"/>
        <v>60</v>
      </c>
      <c r="AE849" s="2" t="str">
        <f t="shared" si="133"/>
        <v>HT Under 1.5 Goals</v>
      </c>
      <c r="AF849" s="6"/>
      <c r="AG849" s="6" t="str">
        <f t="shared" si="134"/>
        <v>HT Over 0.5 Goals</v>
      </c>
      <c r="AH849" s="6" t="str">
        <f t="shared" si="135"/>
        <v>NO</v>
      </c>
      <c r="AI849" s="6" t="str">
        <f t="shared" si="136"/>
        <v>NO</v>
      </c>
    </row>
    <row r="850" spans="6:35">
      <c r="F850" s="8"/>
      <c r="G850" s="2"/>
      <c r="H850" s="8"/>
      <c r="I850" s="2"/>
      <c r="J850" s="2"/>
      <c r="K850" s="2"/>
      <c r="L850" s="2"/>
      <c r="M850" s="2"/>
      <c r="N850" s="2"/>
      <c r="O850" s="3"/>
      <c r="P850" s="3"/>
      <c r="Q850" s="2"/>
      <c r="R850" s="2"/>
      <c r="S850" s="2"/>
      <c r="T850" s="2"/>
      <c r="U850" s="44"/>
      <c r="V850" s="44"/>
      <c r="W850" s="20"/>
      <c r="X850" s="20">
        <f t="shared" si="127"/>
        <v>1.25</v>
      </c>
      <c r="Y850" s="11"/>
      <c r="Z850" s="2">
        <f t="shared" si="128"/>
        <v>0</v>
      </c>
      <c r="AA850">
        <f t="shared" si="129"/>
        <v>10</v>
      </c>
      <c r="AB850">
        <f t="shared" si="130"/>
        <v>0</v>
      </c>
      <c r="AC850">
        <f t="shared" si="131"/>
        <v>0</v>
      </c>
      <c r="AD850" s="2">
        <f t="shared" si="132"/>
        <v>60</v>
      </c>
      <c r="AE850" s="2" t="str">
        <f t="shared" si="133"/>
        <v>HT Under 1.5 Goals</v>
      </c>
      <c r="AF850" s="6"/>
      <c r="AG850" s="6" t="str">
        <f t="shared" si="134"/>
        <v>HT Over 0.5 Goals</v>
      </c>
      <c r="AH850" s="6" t="str">
        <f t="shared" si="135"/>
        <v>NO</v>
      </c>
      <c r="AI850" s="6" t="str">
        <f t="shared" si="136"/>
        <v>NO</v>
      </c>
    </row>
    <row r="851" spans="6:35">
      <c r="F851" s="8"/>
      <c r="G851" s="2"/>
      <c r="H851" s="8"/>
      <c r="I851" s="2"/>
      <c r="J851" s="2"/>
      <c r="K851" s="2"/>
      <c r="L851" s="2"/>
      <c r="M851" s="2"/>
      <c r="N851" s="2"/>
      <c r="O851" s="3"/>
      <c r="P851" s="3"/>
      <c r="Q851" s="2"/>
      <c r="R851" s="2"/>
      <c r="S851" s="2"/>
      <c r="T851" s="2"/>
      <c r="U851" s="44"/>
      <c r="V851" s="44"/>
      <c r="W851" s="20"/>
      <c r="X851" s="20">
        <f t="shared" si="127"/>
        <v>1.25</v>
      </c>
      <c r="Y851" s="11"/>
      <c r="Z851" s="2">
        <f t="shared" si="128"/>
        <v>0</v>
      </c>
      <c r="AA851">
        <f t="shared" si="129"/>
        <v>10</v>
      </c>
      <c r="AB851">
        <f t="shared" si="130"/>
        <v>0</v>
      </c>
      <c r="AC851">
        <f t="shared" si="131"/>
        <v>0</v>
      </c>
      <c r="AD851" s="2">
        <f t="shared" si="132"/>
        <v>60</v>
      </c>
      <c r="AE851" s="2" t="str">
        <f t="shared" si="133"/>
        <v>HT Under 1.5 Goals</v>
      </c>
      <c r="AF851" s="6"/>
      <c r="AG851" s="6" t="str">
        <f t="shared" si="134"/>
        <v>HT Over 0.5 Goals</v>
      </c>
      <c r="AH851" s="6" t="str">
        <f t="shared" si="135"/>
        <v>NO</v>
      </c>
      <c r="AI851" s="6" t="str">
        <f t="shared" si="136"/>
        <v>NO</v>
      </c>
    </row>
    <row r="852" spans="6:35">
      <c r="F852" s="8"/>
      <c r="G852" s="2"/>
      <c r="H852" s="8"/>
      <c r="I852" s="2"/>
      <c r="J852" s="2"/>
      <c r="K852" s="2"/>
      <c r="L852" s="2"/>
      <c r="M852" s="2"/>
      <c r="N852" s="2"/>
      <c r="O852" s="3"/>
      <c r="P852" s="3"/>
      <c r="Q852" s="2"/>
      <c r="R852" s="2"/>
      <c r="S852" s="2"/>
      <c r="T852" s="2"/>
      <c r="U852" s="44"/>
      <c r="V852" s="44"/>
      <c r="W852" s="20"/>
      <c r="X852" s="20">
        <f t="shared" si="127"/>
        <v>1.25</v>
      </c>
      <c r="Y852" s="11"/>
      <c r="Z852" s="2">
        <f t="shared" si="128"/>
        <v>0</v>
      </c>
      <c r="AA852">
        <f t="shared" si="129"/>
        <v>10</v>
      </c>
      <c r="AB852">
        <f t="shared" si="130"/>
        <v>0</v>
      </c>
      <c r="AC852">
        <f t="shared" si="131"/>
        <v>0</v>
      </c>
      <c r="AD852" s="2">
        <f t="shared" si="132"/>
        <v>60</v>
      </c>
      <c r="AE852" s="2" t="str">
        <f t="shared" si="133"/>
        <v>HT Under 1.5 Goals</v>
      </c>
      <c r="AF852" s="6"/>
      <c r="AG852" s="6" t="str">
        <f t="shared" si="134"/>
        <v>HT Over 0.5 Goals</v>
      </c>
      <c r="AH852" s="6" t="str">
        <f t="shared" si="135"/>
        <v>NO</v>
      </c>
      <c r="AI852" s="6" t="str">
        <f t="shared" si="136"/>
        <v>NO</v>
      </c>
    </row>
    <row r="853" spans="6:35">
      <c r="F853" s="8"/>
      <c r="G853" s="2"/>
      <c r="H853" s="8"/>
      <c r="I853" s="2"/>
      <c r="J853" s="2"/>
      <c r="K853" s="2"/>
      <c r="L853" s="2"/>
      <c r="M853" s="2"/>
      <c r="N853" s="2"/>
      <c r="O853" s="3"/>
      <c r="P853" s="3"/>
      <c r="Q853" s="2"/>
      <c r="R853" s="2"/>
      <c r="S853" s="2"/>
      <c r="T853" s="2"/>
      <c r="U853" s="44"/>
      <c r="V853" s="44"/>
      <c r="W853" s="20"/>
      <c r="X853" s="20">
        <f t="shared" si="127"/>
        <v>1.25</v>
      </c>
      <c r="Y853" s="11"/>
      <c r="Z853" s="2">
        <f t="shared" si="128"/>
        <v>0</v>
      </c>
      <c r="AA853">
        <f t="shared" si="129"/>
        <v>10</v>
      </c>
      <c r="AB853">
        <f t="shared" si="130"/>
        <v>0</v>
      </c>
      <c r="AC853">
        <f t="shared" si="131"/>
        <v>0</v>
      </c>
      <c r="AD853" s="2">
        <f t="shared" si="132"/>
        <v>60</v>
      </c>
      <c r="AE853" s="2" t="str">
        <f t="shared" si="133"/>
        <v>HT Under 1.5 Goals</v>
      </c>
      <c r="AF853" s="6"/>
      <c r="AG853" s="6" t="str">
        <f t="shared" si="134"/>
        <v>HT Over 0.5 Goals</v>
      </c>
      <c r="AH853" s="6" t="str">
        <f t="shared" si="135"/>
        <v>NO</v>
      </c>
      <c r="AI853" s="6" t="str">
        <f t="shared" si="136"/>
        <v>NO</v>
      </c>
    </row>
    <row r="854" spans="6:35">
      <c r="F854" s="8"/>
      <c r="G854" s="2"/>
      <c r="H854" s="8"/>
      <c r="I854" s="2"/>
      <c r="J854" s="2"/>
      <c r="K854" s="2"/>
      <c r="L854" s="2"/>
      <c r="M854" s="2"/>
      <c r="N854" s="2"/>
      <c r="O854" s="3"/>
      <c r="P854" s="3"/>
      <c r="Q854" s="2"/>
      <c r="R854" s="2"/>
      <c r="S854" s="2"/>
      <c r="T854" s="2"/>
      <c r="U854" s="44"/>
      <c r="V854" s="44"/>
      <c r="W854" s="20"/>
      <c r="X854" s="20">
        <f t="shared" si="127"/>
        <v>1.25</v>
      </c>
      <c r="Y854" s="11"/>
      <c r="Z854" s="2">
        <f t="shared" si="128"/>
        <v>0</v>
      </c>
      <c r="AA854">
        <f t="shared" si="129"/>
        <v>10</v>
      </c>
      <c r="AB854">
        <f t="shared" si="130"/>
        <v>0</v>
      </c>
      <c r="AC854">
        <f t="shared" si="131"/>
        <v>0</v>
      </c>
      <c r="AD854" s="2">
        <f t="shared" si="132"/>
        <v>60</v>
      </c>
      <c r="AE854" s="2" t="str">
        <f t="shared" si="133"/>
        <v>HT Under 1.5 Goals</v>
      </c>
      <c r="AF854" s="6"/>
      <c r="AG854" s="6" t="str">
        <f t="shared" si="134"/>
        <v>HT Over 0.5 Goals</v>
      </c>
      <c r="AH854" s="6" t="str">
        <f t="shared" si="135"/>
        <v>NO</v>
      </c>
      <c r="AI854" s="6" t="str">
        <f t="shared" si="136"/>
        <v>NO</v>
      </c>
    </row>
    <row r="855" spans="6:35">
      <c r="F855" s="8"/>
      <c r="G855" s="2"/>
      <c r="H855" s="8"/>
      <c r="I855" s="2"/>
      <c r="J855" s="2"/>
      <c r="K855" s="2"/>
      <c r="L855" s="2"/>
      <c r="M855" s="2"/>
      <c r="N855" s="2"/>
      <c r="O855" s="3"/>
      <c r="P855" s="3"/>
      <c r="Q855" s="2"/>
      <c r="R855" s="2"/>
      <c r="S855" s="2"/>
      <c r="T855" s="2"/>
      <c r="U855" s="44"/>
      <c r="V855" s="44"/>
      <c r="W855" s="20"/>
      <c r="X855" s="20">
        <f t="shared" si="127"/>
        <v>1.25</v>
      </c>
      <c r="Y855" s="11"/>
      <c r="Z855" s="2">
        <f t="shared" si="128"/>
        <v>0</v>
      </c>
      <c r="AA855">
        <f t="shared" si="129"/>
        <v>10</v>
      </c>
      <c r="AB855">
        <f t="shared" si="130"/>
        <v>0</v>
      </c>
      <c r="AC855">
        <f t="shared" si="131"/>
        <v>0</v>
      </c>
      <c r="AD855" s="2">
        <f t="shared" si="132"/>
        <v>60</v>
      </c>
      <c r="AE855" s="2" t="str">
        <f t="shared" si="133"/>
        <v>HT Under 1.5 Goals</v>
      </c>
      <c r="AF855" s="6"/>
      <c r="AG855" s="6" t="str">
        <f t="shared" si="134"/>
        <v>HT Over 0.5 Goals</v>
      </c>
      <c r="AH855" s="6" t="str">
        <f t="shared" si="135"/>
        <v>NO</v>
      </c>
      <c r="AI855" s="6" t="str">
        <f t="shared" si="136"/>
        <v>NO</v>
      </c>
    </row>
    <row r="856" spans="6:35">
      <c r="F856" s="8"/>
      <c r="G856" s="2"/>
      <c r="H856" s="8"/>
      <c r="I856" s="2"/>
      <c r="J856" s="2"/>
      <c r="K856" s="2"/>
      <c r="L856" s="2"/>
      <c r="M856" s="2"/>
      <c r="N856" s="2"/>
      <c r="O856" s="3"/>
      <c r="P856" s="3"/>
      <c r="Q856" s="2"/>
      <c r="R856" s="2"/>
      <c r="S856" s="2"/>
      <c r="T856" s="2"/>
      <c r="U856" s="44"/>
      <c r="V856" s="44"/>
      <c r="W856" s="20"/>
      <c r="X856" s="20">
        <f t="shared" si="127"/>
        <v>1.25</v>
      </c>
      <c r="Y856" s="11"/>
      <c r="Z856" s="2">
        <f t="shared" si="128"/>
        <v>0</v>
      </c>
      <c r="AA856">
        <f t="shared" si="129"/>
        <v>10</v>
      </c>
      <c r="AB856">
        <f t="shared" si="130"/>
        <v>0</v>
      </c>
      <c r="AC856">
        <f t="shared" si="131"/>
        <v>0</v>
      </c>
      <c r="AD856" s="2">
        <f t="shared" si="132"/>
        <v>60</v>
      </c>
      <c r="AE856" s="2" t="str">
        <f t="shared" si="133"/>
        <v>HT Under 1.5 Goals</v>
      </c>
      <c r="AF856" s="6"/>
      <c r="AG856" s="6" t="str">
        <f t="shared" si="134"/>
        <v>HT Over 0.5 Goals</v>
      </c>
      <c r="AH856" s="6" t="str">
        <f t="shared" si="135"/>
        <v>NO</v>
      </c>
      <c r="AI856" s="6" t="str">
        <f t="shared" si="136"/>
        <v>NO</v>
      </c>
    </row>
    <row r="857" spans="6:35">
      <c r="F857" s="8"/>
      <c r="G857" s="2"/>
      <c r="H857" s="8"/>
      <c r="I857" s="2"/>
      <c r="J857" s="2"/>
      <c r="K857" s="2"/>
      <c r="L857" s="2"/>
      <c r="M857" s="2"/>
      <c r="N857" s="2"/>
      <c r="O857" s="3"/>
      <c r="P857" s="3"/>
      <c r="Q857" s="2"/>
      <c r="R857" s="2"/>
      <c r="S857" s="2"/>
      <c r="T857" s="2"/>
      <c r="U857" s="44"/>
      <c r="V857" s="44"/>
      <c r="W857" s="20"/>
      <c r="X857" s="20">
        <f t="shared" si="127"/>
        <v>1.25</v>
      </c>
      <c r="Y857" s="11"/>
      <c r="Z857" s="2">
        <f t="shared" si="128"/>
        <v>0</v>
      </c>
      <c r="AA857">
        <f t="shared" si="129"/>
        <v>10</v>
      </c>
      <c r="AB857">
        <f t="shared" si="130"/>
        <v>0</v>
      </c>
      <c r="AC857">
        <f t="shared" si="131"/>
        <v>0</v>
      </c>
      <c r="AD857" s="2">
        <f t="shared" si="132"/>
        <v>60</v>
      </c>
      <c r="AE857" s="2" t="str">
        <f t="shared" si="133"/>
        <v>HT Under 1.5 Goals</v>
      </c>
      <c r="AF857" s="6"/>
      <c r="AG857" s="6" t="str">
        <f t="shared" si="134"/>
        <v>HT Over 0.5 Goals</v>
      </c>
      <c r="AH857" s="6" t="str">
        <f t="shared" si="135"/>
        <v>NO</v>
      </c>
      <c r="AI857" s="6" t="str">
        <f t="shared" si="136"/>
        <v>NO</v>
      </c>
    </row>
    <row r="858" spans="6:35">
      <c r="F858" s="8"/>
      <c r="G858" s="2"/>
      <c r="H858" s="8"/>
      <c r="I858" s="2"/>
      <c r="J858" s="2"/>
      <c r="K858" s="2"/>
      <c r="L858" s="2"/>
      <c r="M858" s="2"/>
      <c r="N858" s="2"/>
      <c r="O858" s="3"/>
      <c r="P858" s="3"/>
      <c r="Q858" s="2"/>
      <c r="R858" s="2"/>
      <c r="S858" s="2"/>
      <c r="T858" s="2"/>
      <c r="U858" s="44"/>
      <c r="V858" s="44"/>
      <c r="W858" s="20"/>
      <c r="X858" s="20">
        <f t="shared" si="127"/>
        <v>1.25</v>
      </c>
      <c r="Y858" s="11"/>
      <c r="Z858" s="2">
        <f t="shared" si="128"/>
        <v>0</v>
      </c>
      <c r="AA858">
        <f t="shared" si="129"/>
        <v>10</v>
      </c>
      <c r="AB858">
        <f t="shared" si="130"/>
        <v>0</v>
      </c>
      <c r="AC858">
        <f t="shared" si="131"/>
        <v>0</v>
      </c>
      <c r="AD858" s="2">
        <f t="shared" si="132"/>
        <v>60</v>
      </c>
      <c r="AE858" s="2" t="str">
        <f t="shared" si="133"/>
        <v>HT Under 1.5 Goals</v>
      </c>
      <c r="AF858" s="6"/>
      <c r="AG858" s="6" t="str">
        <f t="shared" si="134"/>
        <v>HT Over 0.5 Goals</v>
      </c>
      <c r="AH858" s="6" t="str">
        <f t="shared" si="135"/>
        <v>NO</v>
      </c>
      <c r="AI858" s="6" t="str">
        <f t="shared" si="136"/>
        <v>NO</v>
      </c>
    </row>
    <row r="859" spans="6:35">
      <c r="F859" s="8"/>
      <c r="G859" s="2"/>
      <c r="H859" s="8"/>
      <c r="I859" s="2"/>
      <c r="J859" s="2"/>
      <c r="K859" s="2"/>
      <c r="L859" s="2"/>
      <c r="M859" s="2"/>
      <c r="N859" s="2"/>
      <c r="O859" s="3"/>
      <c r="P859" s="3"/>
      <c r="Q859" s="2"/>
      <c r="R859" s="2"/>
      <c r="S859" s="2"/>
      <c r="T859" s="2"/>
      <c r="U859" s="44"/>
      <c r="V859" s="44"/>
      <c r="W859" s="20"/>
      <c r="X859" s="20">
        <f t="shared" si="127"/>
        <v>1.25</v>
      </c>
      <c r="Y859" s="11"/>
      <c r="Z859" s="2">
        <f t="shared" si="128"/>
        <v>0</v>
      </c>
      <c r="AA859">
        <f t="shared" si="129"/>
        <v>10</v>
      </c>
      <c r="AB859">
        <f t="shared" si="130"/>
        <v>0</v>
      </c>
      <c r="AC859">
        <f t="shared" si="131"/>
        <v>0</v>
      </c>
      <c r="AD859" s="2">
        <f t="shared" si="132"/>
        <v>60</v>
      </c>
      <c r="AE859" s="2" t="str">
        <f t="shared" si="133"/>
        <v>HT Under 1.5 Goals</v>
      </c>
      <c r="AF859" s="6"/>
      <c r="AG859" s="6" t="str">
        <f t="shared" si="134"/>
        <v>HT Over 0.5 Goals</v>
      </c>
      <c r="AH859" s="6" t="str">
        <f t="shared" si="135"/>
        <v>NO</v>
      </c>
      <c r="AI859" s="6" t="str">
        <f t="shared" si="136"/>
        <v>NO</v>
      </c>
    </row>
    <row r="860" spans="6:35">
      <c r="F860" s="8"/>
      <c r="G860" s="2"/>
      <c r="H860" s="8"/>
      <c r="I860" s="2"/>
      <c r="J860" s="2"/>
      <c r="K860" s="2"/>
      <c r="L860" s="2"/>
      <c r="M860" s="2"/>
      <c r="N860" s="2"/>
      <c r="O860" s="3"/>
      <c r="P860" s="3"/>
      <c r="Q860" s="2"/>
      <c r="R860" s="2"/>
      <c r="S860" s="2"/>
      <c r="T860" s="2"/>
      <c r="U860" s="44"/>
      <c r="V860" s="44"/>
      <c r="W860" s="20"/>
      <c r="X860" s="20">
        <f t="shared" si="127"/>
        <v>1.25</v>
      </c>
      <c r="Y860" s="11"/>
      <c r="Z860" s="2">
        <f t="shared" si="128"/>
        <v>0</v>
      </c>
      <c r="AA860">
        <f t="shared" si="129"/>
        <v>10</v>
      </c>
      <c r="AB860">
        <f t="shared" si="130"/>
        <v>0</v>
      </c>
      <c r="AC860">
        <f t="shared" si="131"/>
        <v>0</v>
      </c>
      <c r="AD860" s="2">
        <f t="shared" si="132"/>
        <v>60</v>
      </c>
      <c r="AE860" s="2" t="str">
        <f t="shared" si="133"/>
        <v>HT Under 1.5 Goals</v>
      </c>
      <c r="AF860" s="6"/>
      <c r="AG860" s="6" t="str">
        <f t="shared" si="134"/>
        <v>HT Over 0.5 Goals</v>
      </c>
      <c r="AH860" s="6" t="str">
        <f t="shared" si="135"/>
        <v>NO</v>
      </c>
      <c r="AI860" s="6" t="str">
        <f t="shared" si="136"/>
        <v>NO</v>
      </c>
    </row>
    <row r="861" spans="6:35">
      <c r="F861" s="8"/>
      <c r="G861" s="2"/>
      <c r="H861" s="8"/>
      <c r="I861" s="2"/>
      <c r="J861" s="2"/>
      <c r="K861" s="2"/>
      <c r="L861" s="2"/>
      <c r="M861" s="2"/>
      <c r="N861" s="2"/>
      <c r="O861" s="3"/>
      <c r="P861" s="3"/>
      <c r="Q861" s="2"/>
      <c r="R861" s="2"/>
      <c r="S861" s="2"/>
      <c r="T861" s="2"/>
      <c r="U861" s="44"/>
      <c r="V861" s="44"/>
      <c r="W861" s="20"/>
      <c r="X861" s="20">
        <f t="shared" si="127"/>
        <v>1.25</v>
      </c>
      <c r="Y861" s="11"/>
      <c r="Z861" s="2">
        <f t="shared" si="128"/>
        <v>0</v>
      </c>
      <c r="AA861">
        <f t="shared" si="129"/>
        <v>10</v>
      </c>
      <c r="AB861">
        <f t="shared" si="130"/>
        <v>0</v>
      </c>
      <c r="AC861">
        <f t="shared" si="131"/>
        <v>0</v>
      </c>
      <c r="AD861" s="2">
        <f t="shared" si="132"/>
        <v>60</v>
      </c>
      <c r="AE861" s="2" t="str">
        <f t="shared" si="133"/>
        <v>HT Under 1.5 Goals</v>
      </c>
      <c r="AF861" s="6"/>
      <c r="AG861" s="6" t="str">
        <f t="shared" si="134"/>
        <v>HT Over 0.5 Goals</v>
      </c>
      <c r="AH861" s="6" t="str">
        <f t="shared" si="135"/>
        <v>NO</v>
      </c>
      <c r="AI861" s="6" t="str">
        <f t="shared" si="136"/>
        <v>NO</v>
      </c>
    </row>
    <row r="862" spans="6:35">
      <c r="F862" s="8"/>
      <c r="G862" s="2"/>
      <c r="H862" s="8"/>
      <c r="I862" s="2"/>
      <c r="J862" s="2"/>
      <c r="K862" s="2"/>
      <c r="L862" s="2"/>
      <c r="M862" s="2"/>
      <c r="N862" s="2"/>
      <c r="O862" s="3"/>
      <c r="P862" s="3"/>
      <c r="Q862" s="2"/>
      <c r="R862" s="2"/>
      <c r="S862" s="2"/>
      <c r="T862" s="2"/>
      <c r="U862" s="44"/>
      <c r="V862" s="44"/>
      <c r="W862" s="20"/>
      <c r="X862" s="20">
        <f t="shared" si="127"/>
        <v>1.25</v>
      </c>
      <c r="Y862" s="11"/>
      <c r="Z862" s="2">
        <f t="shared" si="128"/>
        <v>0</v>
      </c>
      <c r="AA862">
        <f t="shared" si="129"/>
        <v>10</v>
      </c>
      <c r="AB862">
        <f t="shared" si="130"/>
        <v>0</v>
      </c>
      <c r="AC862">
        <f t="shared" si="131"/>
        <v>0</v>
      </c>
      <c r="AD862" s="2">
        <f t="shared" si="132"/>
        <v>60</v>
      </c>
      <c r="AE862" s="2" t="str">
        <f t="shared" si="133"/>
        <v>HT Under 1.5 Goals</v>
      </c>
      <c r="AF862" s="6"/>
      <c r="AG862" s="6" t="str">
        <f t="shared" si="134"/>
        <v>HT Over 0.5 Goals</v>
      </c>
      <c r="AH862" s="6" t="str">
        <f t="shared" si="135"/>
        <v>NO</v>
      </c>
      <c r="AI862" s="6" t="str">
        <f t="shared" si="136"/>
        <v>NO</v>
      </c>
    </row>
    <row r="863" spans="6:35">
      <c r="F863" s="8"/>
      <c r="G863" s="2"/>
      <c r="H863" s="8"/>
      <c r="I863" s="2"/>
      <c r="J863" s="2"/>
      <c r="K863" s="2"/>
      <c r="L863" s="2"/>
      <c r="M863" s="2"/>
      <c r="N863" s="2"/>
      <c r="O863" s="3"/>
      <c r="P863" s="3"/>
      <c r="Q863" s="2"/>
      <c r="R863" s="2"/>
      <c r="S863" s="2"/>
      <c r="T863" s="2"/>
      <c r="U863" s="44"/>
      <c r="V863" s="44"/>
      <c r="W863" s="20"/>
      <c r="X863" s="20">
        <f t="shared" si="127"/>
        <v>1.25</v>
      </c>
      <c r="Y863" s="11"/>
      <c r="Z863" s="2">
        <f t="shared" si="128"/>
        <v>0</v>
      </c>
      <c r="AA863">
        <f t="shared" si="129"/>
        <v>10</v>
      </c>
      <c r="AB863">
        <f t="shared" si="130"/>
        <v>0</v>
      </c>
      <c r="AC863">
        <f t="shared" si="131"/>
        <v>0</v>
      </c>
      <c r="AD863" s="2">
        <f t="shared" si="132"/>
        <v>60</v>
      </c>
      <c r="AE863" s="2" t="str">
        <f t="shared" si="133"/>
        <v>HT Under 1.5 Goals</v>
      </c>
      <c r="AF863" s="6"/>
      <c r="AG863" s="6" t="str">
        <f t="shared" si="134"/>
        <v>HT Over 0.5 Goals</v>
      </c>
      <c r="AH863" s="6" t="str">
        <f t="shared" si="135"/>
        <v>NO</v>
      </c>
      <c r="AI863" s="6" t="str">
        <f t="shared" si="136"/>
        <v>NO</v>
      </c>
    </row>
    <row r="864" spans="6:35">
      <c r="F864" s="8"/>
      <c r="G864" s="2"/>
      <c r="H864" s="8"/>
      <c r="I864" s="2"/>
      <c r="J864" s="2"/>
      <c r="K864" s="2"/>
      <c r="L864" s="2"/>
      <c r="M864" s="2"/>
      <c r="N864" s="2"/>
      <c r="O864" s="3"/>
      <c r="P864" s="3"/>
      <c r="Q864" s="2"/>
      <c r="R864" s="2"/>
      <c r="S864" s="2"/>
      <c r="T864" s="2"/>
      <c r="U864" s="44"/>
      <c r="V864" s="44"/>
      <c r="W864" s="20"/>
      <c r="X864" s="20">
        <f t="shared" si="127"/>
        <v>1.25</v>
      </c>
      <c r="Y864" s="11"/>
      <c r="Z864" s="2">
        <f t="shared" si="128"/>
        <v>0</v>
      </c>
      <c r="AA864">
        <f t="shared" si="129"/>
        <v>10</v>
      </c>
      <c r="AB864">
        <f t="shared" si="130"/>
        <v>0</v>
      </c>
      <c r="AC864">
        <f t="shared" si="131"/>
        <v>0</v>
      </c>
      <c r="AD864" s="2">
        <f t="shared" si="132"/>
        <v>60</v>
      </c>
      <c r="AE864" s="2" t="str">
        <f t="shared" si="133"/>
        <v>HT Under 1.5 Goals</v>
      </c>
      <c r="AF864" s="6"/>
      <c r="AG864" s="6" t="str">
        <f t="shared" si="134"/>
        <v>HT Over 0.5 Goals</v>
      </c>
      <c r="AH864" s="6" t="str">
        <f t="shared" si="135"/>
        <v>NO</v>
      </c>
      <c r="AI864" s="6" t="str">
        <f t="shared" si="136"/>
        <v>NO</v>
      </c>
    </row>
    <row r="865" spans="6:35">
      <c r="F865" s="8"/>
      <c r="G865" s="2"/>
      <c r="H865" s="8"/>
      <c r="I865" s="2"/>
      <c r="J865" s="2"/>
      <c r="K865" s="2"/>
      <c r="L865" s="2"/>
      <c r="M865" s="2"/>
      <c r="N865" s="2"/>
      <c r="O865" s="3"/>
      <c r="P865" s="3"/>
      <c r="Q865" s="2"/>
      <c r="R865" s="2"/>
      <c r="S865" s="2"/>
      <c r="T865" s="2"/>
      <c r="U865" s="44"/>
      <c r="V865" s="44"/>
      <c r="W865" s="20"/>
      <c r="X865" s="20">
        <f t="shared" si="127"/>
        <v>1.25</v>
      </c>
      <c r="Y865" s="11"/>
      <c r="Z865" s="2">
        <f t="shared" si="128"/>
        <v>0</v>
      </c>
      <c r="AA865">
        <f t="shared" si="129"/>
        <v>10</v>
      </c>
      <c r="AB865">
        <f t="shared" si="130"/>
        <v>0</v>
      </c>
      <c r="AC865">
        <f t="shared" si="131"/>
        <v>0</v>
      </c>
      <c r="AD865" s="2">
        <f t="shared" si="132"/>
        <v>60</v>
      </c>
      <c r="AE865" s="2" t="str">
        <f t="shared" si="133"/>
        <v>HT Under 1.5 Goals</v>
      </c>
      <c r="AF865" s="6"/>
      <c r="AG865" s="6" t="str">
        <f t="shared" si="134"/>
        <v>HT Over 0.5 Goals</v>
      </c>
      <c r="AH865" s="6" t="str">
        <f t="shared" si="135"/>
        <v>NO</v>
      </c>
      <c r="AI865" s="6" t="str">
        <f t="shared" si="136"/>
        <v>NO</v>
      </c>
    </row>
    <row r="866" spans="6:35">
      <c r="F866" s="8"/>
      <c r="G866" s="2"/>
      <c r="H866" s="8"/>
      <c r="I866" s="2"/>
      <c r="J866" s="2"/>
      <c r="K866" s="2"/>
      <c r="L866" s="2"/>
      <c r="M866" s="2"/>
      <c r="N866" s="2"/>
      <c r="O866" s="3"/>
      <c r="P866" s="3"/>
      <c r="Q866" s="2"/>
      <c r="R866" s="2"/>
      <c r="S866" s="2"/>
      <c r="T866" s="2"/>
      <c r="U866" s="44"/>
      <c r="V866" s="44"/>
      <c r="W866" s="20"/>
      <c r="X866" s="20">
        <f t="shared" si="127"/>
        <v>1.25</v>
      </c>
      <c r="Y866" s="11"/>
      <c r="Z866" s="2">
        <f t="shared" si="128"/>
        <v>0</v>
      </c>
      <c r="AA866">
        <f t="shared" si="129"/>
        <v>10</v>
      </c>
      <c r="AB866">
        <f t="shared" si="130"/>
        <v>0</v>
      </c>
      <c r="AC866">
        <f t="shared" si="131"/>
        <v>0</v>
      </c>
      <c r="AD866" s="2">
        <f t="shared" si="132"/>
        <v>60</v>
      </c>
      <c r="AE866" s="2" t="str">
        <f t="shared" si="133"/>
        <v>HT Under 1.5 Goals</v>
      </c>
      <c r="AF866" s="6"/>
      <c r="AG866" s="6" t="str">
        <f t="shared" si="134"/>
        <v>HT Over 0.5 Goals</v>
      </c>
      <c r="AH866" s="6" t="str">
        <f t="shared" si="135"/>
        <v>NO</v>
      </c>
      <c r="AI866" s="6" t="str">
        <f t="shared" si="136"/>
        <v>NO</v>
      </c>
    </row>
    <row r="867" spans="6:35">
      <c r="F867" s="8"/>
      <c r="G867" s="2"/>
      <c r="H867" s="8"/>
      <c r="I867" s="2"/>
      <c r="J867" s="2"/>
      <c r="K867" s="2"/>
      <c r="L867" s="2"/>
      <c r="M867" s="2"/>
      <c r="N867" s="2"/>
      <c r="O867" s="3"/>
      <c r="P867" s="3"/>
      <c r="Q867" s="2"/>
      <c r="R867" s="2"/>
      <c r="S867" s="2"/>
      <c r="T867" s="2"/>
      <c r="U867" s="44"/>
      <c r="V867" s="44"/>
      <c r="W867" s="20"/>
      <c r="X867" s="20">
        <f t="shared" si="127"/>
        <v>1.25</v>
      </c>
      <c r="Y867" s="11"/>
      <c r="Z867" s="2">
        <f t="shared" si="128"/>
        <v>0</v>
      </c>
      <c r="AA867">
        <f t="shared" si="129"/>
        <v>10</v>
      </c>
      <c r="AB867">
        <f t="shared" si="130"/>
        <v>0</v>
      </c>
      <c r="AC867">
        <f t="shared" si="131"/>
        <v>0</v>
      </c>
      <c r="AD867" s="2">
        <f t="shared" si="132"/>
        <v>60</v>
      </c>
      <c r="AE867" s="2" t="str">
        <f t="shared" si="133"/>
        <v>HT Under 1.5 Goals</v>
      </c>
      <c r="AF867" s="6"/>
      <c r="AG867" s="6" t="str">
        <f t="shared" si="134"/>
        <v>HT Over 0.5 Goals</v>
      </c>
      <c r="AH867" s="6" t="str">
        <f t="shared" si="135"/>
        <v>NO</v>
      </c>
      <c r="AI867" s="6" t="str">
        <f t="shared" si="136"/>
        <v>NO</v>
      </c>
    </row>
    <row r="868" spans="6:35">
      <c r="F868" s="8"/>
      <c r="G868" s="2"/>
      <c r="H868" s="8"/>
      <c r="I868" s="2"/>
      <c r="J868" s="2"/>
      <c r="K868" s="2"/>
      <c r="L868" s="2"/>
      <c r="M868" s="2"/>
      <c r="N868" s="2"/>
      <c r="O868" s="3"/>
      <c r="P868" s="3"/>
      <c r="Q868" s="2"/>
      <c r="R868" s="2"/>
      <c r="S868" s="2"/>
      <c r="T868" s="2"/>
      <c r="U868" s="44"/>
      <c r="V868" s="44"/>
      <c r="W868" s="20"/>
      <c r="X868" s="20">
        <f t="shared" si="127"/>
        <v>1.25</v>
      </c>
      <c r="Y868" s="11"/>
      <c r="Z868" s="2">
        <f t="shared" si="128"/>
        <v>0</v>
      </c>
      <c r="AA868">
        <f t="shared" si="129"/>
        <v>10</v>
      </c>
      <c r="AB868">
        <f t="shared" si="130"/>
        <v>0</v>
      </c>
      <c r="AC868">
        <f t="shared" si="131"/>
        <v>0</v>
      </c>
      <c r="AD868" s="2">
        <f t="shared" si="132"/>
        <v>60</v>
      </c>
      <c r="AE868" s="2" t="str">
        <f t="shared" si="133"/>
        <v>HT Under 1.5 Goals</v>
      </c>
      <c r="AF868" s="6"/>
      <c r="AG868" s="6" t="str">
        <f t="shared" si="134"/>
        <v>HT Over 0.5 Goals</v>
      </c>
      <c r="AH868" s="6" t="str">
        <f t="shared" si="135"/>
        <v>NO</v>
      </c>
      <c r="AI868" s="6" t="str">
        <f t="shared" si="136"/>
        <v>NO</v>
      </c>
    </row>
    <row r="869" spans="6:35">
      <c r="F869" s="8"/>
      <c r="G869" s="2"/>
      <c r="H869" s="8"/>
      <c r="I869" s="2"/>
      <c r="J869" s="2"/>
      <c r="K869" s="2"/>
      <c r="L869" s="2"/>
      <c r="M869" s="2"/>
      <c r="N869" s="2"/>
      <c r="O869" s="3"/>
      <c r="P869" s="3"/>
      <c r="Q869" s="2"/>
      <c r="R869" s="2"/>
      <c r="S869" s="2"/>
      <c r="T869" s="2"/>
      <c r="U869" s="44"/>
      <c r="V869" s="44"/>
      <c r="W869" s="20"/>
      <c r="X869" s="20">
        <f t="shared" si="127"/>
        <v>1.25</v>
      </c>
      <c r="Y869" s="11"/>
      <c r="Z869" s="2">
        <f t="shared" si="128"/>
        <v>0</v>
      </c>
      <c r="AA869">
        <f t="shared" si="129"/>
        <v>10</v>
      </c>
      <c r="AB869">
        <f t="shared" si="130"/>
        <v>0</v>
      </c>
      <c r="AC869">
        <f t="shared" si="131"/>
        <v>0</v>
      </c>
      <c r="AD869" s="2">
        <f t="shared" si="132"/>
        <v>60</v>
      </c>
      <c r="AE869" s="2" t="str">
        <f t="shared" si="133"/>
        <v>HT Under 1.5 Goals</v>
      </c>
      <c r="AF869" s="6"/>
      <c r="AG869" s="6" t="str">
        <f t="shared" si="134"/>
        <v>HT Over 0.5 Goals</v>
      </c>
      <c r="AH869" s="6" t="str">
        <f t="shared" si="135"/>
        <v>NO</v>
      </c>
      <c r="AI869" s="6" t="str">
        <f t="shared" si="136"/>
        <v>NO</v>
      </c>
    </row>
    <row r="870" spans="6:35">
      <c r="F870" s="8"/>
      <c r="G870" s="2"/>
      <c r="H870" s="8"/>
      <c r="I870" s="2"/>
      <c r="J870" s="2"/>
      <c r="K870" s="2"/>
      <c r="L870" s="2"/>
      <c r="M870" s="2"/>
      <c r="N870" s="2"/>
      <c r="O870" s="3"/>
      <c r="P870" s="3"/>
      <c r="Q870" s="2"/>
      <c r="R870" s="2"/>
      <c r="S870" s="2"/>
      <c r="T870" s="2"/>
      <c r="U870" s="44"/>
      <c r="V870" s="44"/>
      <c r="W870" s="20"/>
      <c r="X870" s="20">
        <f t="shared" si="127"/>
        <v>1.25</v>
      </c>
      <c r="Y870" s="11"/>
      <c r="Z870" s="2">
        <f t="shared" si="128"/>
        <v>0</v>
      </c>
      <c r="AA870">
        <f t="shared" si="129"/>
        <v>10</v>
      </c>
      <c r="AB870">
        <f t="shared" si="130"/>
        <v>0</v>
      </c>
      <c r="AC870">
        <f t="shared" si="131"/>
        <v>0</v>
      </c>
      <c r="AD870" s="2">
        <f t="shared" si="132"/>
        <v>60</v>
      </c>
      <c r="AE870" s="2" t="str">
        <f t="shared" si="133"/>
        <v>HT Under 1.5 Goals</v>
      </c>
      <c r="AF870" s="6"/>
      <c r="AG870" s="6" t="str">
        <f t="shared" si="134"/>
        <v>HT Over 0.5 Goals</v>
      </c>
      <c r="AH870" s="6" t="str">
        <f t="shared" si="135"/>
        <v>NO</v>
      </c>
      <c r="AI870" s="6" t="str">
        <f t="shared" si="136"/>
        <v>NO</v>
      </c>
    </row>
    <row r="871" spans="6:35">
      <c r="F871" s="8"/>
      <c r="G871" s="2"/>
      <c r="H871" s="8"/>
      <c r="I871" s="2"/>
      <c r="J871" s="2"/>
      <c r="K871" s="2"/>
      <c r="L871" s="2"/>
      <c r="M871" s="2"/>
      <c r="N871" s="2"/>
      <c r="O871" s="3"/>
      <c r="P871" s="3"/>
      <c r="Q871" s="2"/>
      <c r="R871" s="2"/>
      <c r="S871" s="2"/>
      <c r="T871" s="2"/>
      <c r="U871" s="44"/>
      <c r="V871" s="44"/>
      <c r="W871" s="20"/>
      <c r="X871" s="20">
        <f t="shared" si="127"/>
        <v>1.25</v>
      </c>
      <c r="Y871" s="11"/>
      <c r="Z871" s="2">
        <f t="shared" si="128"/>
        <v>0</v>
      </c>
      <c r="AA871">
        <f t="shared" si="129"/>
        <v>10</v>
      </c>
      <c r="AB871">
        <f t="shared" si="130"/>
        <v>0</v>
      </c>
      <c r="AC871">
        <f t="shared" si="131"/>
        <v>0</v>
      </c>
      <c r="AD871" s="2">
        <f t="shared" si="132"/>
        <v>60</v>
      </c>
      <c r="AE871" s="2" t="str">
        <f t="shared" si="133"/>
        <v>HT Under 1.5 Goals</v>
      </c>
      <c r="AF871" s="6"/>
      <c r="AG871" s="6" t="str">
        <f t="shared" si="134"/>
        <v>HT Over 0.5 Goals</v>
      </c>
      <c r="AH871" s="6" t="str">
        <f t="shared" si="135"/>
        <v>NO</v>
      </c>
      <c r="AI871" s="6" t="str">
        <f t="shared" si="136"/>
        <v>NO</v>
      </c>
    </row>
    <row r="872" spans="6:35">
      <c r="F872" s="8"/>
      <c r="G872" s="2"/>
      <c r="H872" s="8"/>
      <c r="I872" s="2"/>
      <c r="J872" s="2"/>
      <c r="K872" s="2"/>
      <c r="L872" s="2"/>
      <c r="M872" s="2"/>
      <c r="N872" s="2"/>
      <c r="O872" s="3"/>
      <c r="P872" s="3"/>
      <c r="Q872" s="2"/>
      <c r="R872" s="2"/>
      <c r="S872" s="2"/>
      <c r="T872" s="2"/>
      <c r="U872" s="44"/>
      <c r="V872" s="44"/>
      <c r="W872" s="20"/>
      <c r="X872" s="20">
        <f t="shared" si="127"/>
        <v>1.25</v>
      </c>
      <c r="Y872" s="11"/>
      <c r="Z872" s="2">
        <f t="shared" si="128"/>
        <v>0</v>
      </c>
      <c r="AA872">
        <f t="shared" si="129"/>
        <v>10</v>
      </c>
      <c r="AB872">
        <f t="shared" si="130"/>
        <v>0</v>
      </c>
      <c r="AC872">
        <f t="shared" si="131"/>
        <v>0</v>
      </c>
      <c r="AD872" s="2">
        <f t="shared" si="132"/>
        <v>60</v>
      </c>
      <c r="AE872" s="2" t="str">
        <f t="shared" si="133"/>
        <v>HT Under 1.5 Goals</v>
      </c>
      <c r="AF872" s="6"/>
      <c r="AG872" s="6" t="str">
        <f t="shared" si="134"/>
        <v>HT Over 0.5 Goals</v>
      </c>
      <c r="AH872" s="6" t="str">
        <f t="shared" si="135"/>
        <v>NO</v>
      </c>
      <c r="AI872" s="6" t="str">
        <f t="shared" si="136"/>
        <v>NO</v>
      </c>
    </row>
    <row r="873" spans="6:35">
      <c r="F873" s="8"/>
      <c r="G873" s="2"/>
      <c r="H873" s="8"/>
      <c r="I873" s="2"/>
      <c r="J873" s="2"/>
      <c r="K873" s="2"/>
      <c r="L873" s="2"/>
      <c r="M873" s="2"/>
      <c r="N873" s="2"/>
      <c r="O873" s="3"/>
      <c r="P873" s="3"/>
      <c r="Q873" s="2"/>
      <c r="R873" s="2"/>
      <c r="S873" s="2"/>
      <c r="T873" s="2"/>
      <c r="U873" s="44"/>
      <c r="V873" s="44"/>
      <c r="W873" s="20"/>
      <c r="X873" s="20">
        <f t="shared" si="127"/>
        <v>1.25</v>
      </c>
      <c r="Y873" s="11"/>
      <c r="Z873" s="2">
        <f t="shared" si="128"/>
        <v>0</v>
      </c>
      <c r="AA873">
        <f t="shared" si="129"/>
        <v>10</v>
      </c>
      <c r="AB873">
        <f t="shared" si="130"/>
        <v>0</v>
      </c>
      <c r="AC873">
        <f t="shared" si="131"/>
        <v>0</v>
      </c>
      <c r="AD873" s="2">
        <f t="shared" si="132"/>
        <v>60</v>
      </c>
      <c r="AE873" s="2" t="str">
        <f t="shared" si="133"/>
        <v>HT Under 1.5 Goals</v>
      </c>
      <c r="AF873" s="6"/>
      <c r="AG873" s="6" t="str">
        <f t="shared" si="134"/>
        <v>HT Over 0.5 Goals</v>
      </c>
      <c r="AH873" s="6" t="str">
        <f t="shared" si="135"/>
        <v>NO</v>
      </c>
      <c r="AI873" s="6" t="str">
        <f t="shared" si="136"/>
        <v>NO</v>
      </c>
    </row>
    <row r="874" spans="6:35">
      <c r="F874" s="8"/>
      <c r="G874" s="2"/>
      <c r="H874" s="8"/>
      <c r="I874" s="2"/>
      <c r="J874" s="2"/>
      <c r="K874" s="2"/>
      <c r="L874" s="2"/>
      <c r="M874" s="2"/>
      <c r="N874" s="2"/>
      <c r="O874" s="3"/>
      <c r="P874" s="3"/>
      <c r="Q874" s="2"/>
      <c r="R874" s="2"/>
      <c r="S874" s="2"/>
      <c r="T874" s="2"/>
      <c r="U874" s="44"/>
      <c r="V874" s="44"/>
      <c r="W874" s="20"/>
      <c r="X874" s="20">
        <f t="shared" si="127"/>
        <v>1.25</v>
      </c>
      <c r="Y874" s="11"/>
      <c r="Z874" s="2">
        <f t="shared" si="128"/>
        <v>0</v>
      </c>
      <c r="AA874">
        <f t="shared" si="129"/>
        <v>10</v>
      </c>
      <c r="AB874">
        <f t="shared" si="130"/>
        <v>0</v>
      </c>
      <c r="AC874">
        <f t="shared" si="131"/>
        <v>0</v>
      </c>
      <c r="AD874" s="2">
        <f t="shared" si="132"/>
        <v>60</v>
      </c>
      <c r="AE874" s="2" t="str">
        <f t="shared" si="133"/>
        <v>HT Under 1.5 Goals</v>
      </c>
      <c r="AF874" s="6"/>
      <c r="AG874" s="6" t="str">
        <f t="shared" si="134"/>
        <v>HT Over 0.5 Goals</v>
      </c>
      <c r="AH874" s="6" t="str">
        <f t="shared" si="135"/>
        <v>NO</v>
      </c>
      <c r="AI874" s="6" t="str">
        <f t="shared" si="136"/>
        <v>NO</v>
      </c>
    </row>
    <row r="875" spans="6:35">
      <c r="F875" s="8"/>
      <c r="G875" s="2"/>
      <c r="H875" s="8"/>
      <c r="I875" s="2"/>
      <c r="J875" s="2"/>
      <c r="K875" s="2"/>
      <c r="L875" s="2"/>
      <c r="M875" s="2"/>
      <c r="N875" s="2"/>
      <c r="O875" s="3"/>
      <c r="P875" s="3"/>
      <c r="Q875" s="2"/>
      <c r="R875" s="2"/>
      <c r="S875" s="2"/>
      <c r="T875" s="2"/>
      <c r="U875" s="44"/>
      <c r="V875" s="44"/>
      <c r="W875" s="20"/>
      <c r="X875" s="20">
        <f t="shared" si="127"/>
        <v>1.25</v>
      </c>
      <c r="Y875" s="11"/>
      <c r="Z875" s="2">
        <f t="shared" si="128"/>
        <v>0</v>
      </c>
      <c r="AA875">
        <f t="shared" si="129"/>
        <v>10</v>
      </c>
      <c r="AB875">
        <f t="shared" si="130"/>
        <v>0</v>
      </c>
      <c r="AC875">
        <f t="shared" si="131"/>
        <v>0</v>
      </c>
      <c r="AD875" s="2">
        <f t="shared" si="132"/>
        <v>60</v>
      </c>
      <c r="AE875" s="2" t="str">
        <f t="shared" si="133"/>
        <v>HT Under 1.5 Goals</v>
      </c>
      <c r="AF875" s="6"/>
      <c r="AG875" s="6" t="str">
        <f t="shared" si="134"/>
        <v>HT Over 0.5 Goals</v>
      </c>
      <c r="AH875" s="6" t="str">
        <f t="shared" si="135"/>
        <v>NO</v>
      </c>
      <c r="AI875" s="6" t="str">
        <f t="shared" si="136"/>
        <v>NO</v>
      </c>
    </row>
    <row r="876" spans="6:35">
      <c r="F876" s="8"/>
      <c r="G876" s="2"/>
      <c r="H876" s="8"/>
      <c r="I876" s="2"/>
      <c r="J876" s="2"/>
      <c r="K876" s="2"/>
      <c r="L876" s="2"/>
      <c r="M876" s="2"/>
      <c r="N876" s="2"/>
      <c r="O876" s="3"/>
      <c r="P876" s="3"/>
      <c r="Q876" s="2"/>
      <c r="R876" s="2"/>
      <c r="S876" s="2"/>
      <c r="T876" s="2"/>
      <c r="U876" s="44"/>
      <c r="V876" s="44"/>
      <c r="W876" s="20"/>
      <c r="X876" s="20">
        <f t="shared" si="127"/>
        <v>1.25</v>
      </c>
      <c r="Y876" s="11"/>
      <c r="Z876" s="2">
        <f t="shared" si="128"/>
        <v>0</v>
      </c>
      <c r="AA876">
        <f t="shared" si="129"/>
        <v>10</v>
      </c>
      <c r="AB876">
        <f t="shared" si="130"/>
        <v>0</v>
      </c>
      <c r="AC876">
        <f t="shared" si="131"/>
        <v>0</v>
      </c>
      <c r="AD876" s="2">
        <f t="shared" si="132"/>
        <v>60</v>
      </c>
      <c r="AE876" s="2" t="str">
        <f t="shared" si="133"/>
        <v>HT Under 1.5 Goals</v>
      </c>
      <c r="AF876" s="6"/>
      <c r="AG876" s="6" t="str">
        <f t="shared" si="134"/>
        <v>HT Over 0.5 Goals</v>
      </c>
      <c r="AH876" s="6" t="str">
        <f t="shared" si="135"/>
        <v>NO</v>
      </c>
      <c r="AI876" s="6" t="str">
        <f t="shared" si="136"/>
        <v>NO</v>
      </c>
    </row>
    <row r="877" spans="6:35">
      <c r="F877" s="8"/>
      <c r="G877" s="2"/>
      <c r="H877" s="8"/>
      <c r="I877" s="2"/>
      <c r="J877" s="2"/>
      <c r="K877" s="2"/>
      <c r="L877" s="2"/>
      <c r="M877" s="2"/>
      <c r="N877" s="2"/>
      <c r="O877" s="3"/>
      <c r="P877" s="3"/>
      <c r="Q877" s="2"/>
      <c r="R877" s="2"/>
      <c r="S877" s="2"/>
      <c r="T877" s="2"/>
      <c r="U877" s="44"/>
      <c r="V877" s="44"/>
      <c r="W877" s="20"/>
      <c r="X877" s="20">
        <f t="shared" si="127"/>
        <v>1.25</v>
      </c>
      <c r="Y877" s="11"/>
      <c r="Z877" s="2">
        <f t="shared" si="128"/>
        <v>0</v>
      </c>
      <c r="AA877">
        <f t="shared" si="129"/>
        <v>10</v>
      </c>
      <c r="AB877">
        <f t="shared" si="130"/>
        <v>0</v>
      </c>
      <c r="AC877">
        <f t="shared" si="131"/>
        <v>0</v>
      </c>
      <c r="AD877" s="2">
        <f t="shared" si="132"/>
        <v>60</v>
      </c>
      <c r="AE877" s="2" t="str">
        <f t="shared" si="133"/>
        <v>HT Under 1.5 Goals</v>
      </c>
      <c r="AF877" s="6"/>
      <c r="AG877" s="6" t="str">
        <f t="shared" si="134"/>
        <v>HT Over 0.5 Goals</v>
      </c>
      <c r="AH877" s="6" t="str">
        <f t="shared" si="135"/>
        <v>NO</v>
      </c>
      <c r="AI877" s="6" t="str">
        <f t="shared" si="136"/>
        <v>NO</v>
      </c>
    </row>
    <row r="878" spans="6:35">
      <c r="F878" s="8"/>
      <c r="G878" s="2"/>
      <c r="H878" s="8"/>
      <c r="I878" s="2"/>
      <c r="J878" s="2"/>
      <c r="K878" s="2"/>
      <c r="L878" s="2"/>
      <c r="M878" s="2"/>
      <c r="N878" s="2"/>
      <c r="O878" s="3"/>
      <c r="P878" s="3"/>
      <c r="Q878" s="2"/>
      <c r="R878" s="2"/>
      <c r="S878" s="2"/>
      <c r="T878" s="2"/>
      <c r="U878" s="44"/>
      <c r="V878" s="44"/>
      <c r="W878" s="20"/>
      <c r="X878" s="20">
        <f t="shared" si="127"/>
        <v>1.25</v>
      </c>
      <c r="Y878" s="11"/>
      <c r="Z878" s="2">
        <f t="shared" si="128"/>
        <v>0</v>
      </c>
      <c r="AA878">
        <f t="shared" si="129"/>
        <v>10</v>
      </c>
      <c r="AB878">
        <f t="shared" si="130"/>
        <v>0</v>
      </c>
      <c r="AC878">
        <f t="shared" si="131"/>
        <v>0</v>
      </c>
      <c r="AD878" s="2">
        <f t="shared" si="132"/>
        <v>60</v>
      </c>
      <c r="AE878" s="2" t="str">
        <f t="shared" si="133"/>
        <v>HT Under 1.5 Goals</v>
      </c>
      <c r="AF878" s="6"/>
      <c r="AG878" s="6" t="str">
        <f t="shared" si="134"/>
        <v>HT Over 0.5 Goals</v>
      </c>
      <c r="AH878" s="6" t="str">
        <f t="shared" si="135"/>
        <v>NO</v>
      </c>
      <c r="AI878" s="6" t="str">
        <f t="shared" si="136"/>
        <v>NO</v>
      </c>
    </row>
    <row r="879" spans="6:35">
      <c r="F879" s="8"/>
      <c r="G879" s="2"/>
      <c r="H879" s="8"/>
      <c r="I879" s="2"/>
      <c r="J879" s="2"/>
      <c r="K879" s="2"/>
      <c r="L879" s="2"/>
      <c r="M879" s="2"/>
      <c r="N879" s="2"/>
      <c r="O879" s="3"/>
      <c r="P879" s="3"/>
      <c r="Q879" s="2"/>
      <c r="R879" s="2"/>
      <c r="S879" s="2"/>
      <c r="T879" s="2"/>
      <c r="U879" s="44"/>
      <c r="V879" s="44"/>
      <c r="W879" s="20"/>
      <c r="X879" s="20">
        <f t="shared" si="127"/>
        <v>1.25</v>
      </c>
      <c r="Y879" s="11"/>
      <c r="Z879" s="2">
        <f t="shared" si="128"/>
        <v>0</v>
      </c>
      <c r="AA879">
        <f t="shared" si="129"/>
        <v>10</v>
      </c>
      <c r="AB879">
        <f t="shared" si="130"/>
        <v>0</v>
      </c>
      <c r="AC879">
        <f t="shared" si="131"/>
        <v>0</v>
      </c>
      <c r="AD879" s="2">
        <f t="shared" si="132"/>
        <v>60</v>
      </c>
      <c r="AE879" s="2" t="str">
        <f t="shared" si="133"/>
        <v>HT Under 1.5 Goals</v>
      </c>
      <c r="AF879" s="6"/>
      <c r="AG879" s="6" t="str">
        <f t="shared" si="134"/>
        <v>HT Over 0.5 Goals</v>
      </c>
      <c r="AH879" s="6" t="str">
        <f t="shared" si="135"/>
        <v>NO</v>
      </c>
      <c r="AI879" s="6" t="str">
        <f t="shared" si="136"/>
        <v>NO</v>
      </c>
    </row>
    <row r="880" spans="6:35">
      <c r="F880" s="8"/>
      <c r="G880" s="2"/>
      <c r="H880" s="8"/>
      <c r="I880" s="2"/>
      <c r="J880" s="2"/>
      <c r="K880" s="2"/>
      <c r="L880" s="2"/>
      <c r="M880" s="2"/>
      <c r="N880" s="2"/>
      <c r="O880" s="3"/>
      <c r="P880" s="3"/>
      <c r="Q880" s="2"/>
      <c r="R880" s="2"/>
      <c r="S880" s="2"/>
      <c r="T880" s="2"/>
      <c r="U880" s="44"/>
      <c r="V880" s="44"/>
      <c r="W880" s="20"/>
      <c r="X880" s="20">
        <f t="shared" si="127"/>
        <v>1.25</v>
      </c>
      <c r="Y880" s="11"/>
      <c r="Z880" s="2">
        <f t="shared" si="128"/>
        <v>0</v>
      </c>
      <c r="AA880">
        <f t="shared" si="129"/>
        <v>10</v>
      </c>
      <c r="AB880">
        <f t="shared" si="130"/>
        <v>0</v>
      </c>
      <c r="AC880">
        <f t="shared" si="131"/>
        <v>0</v>
      </c>
      <c r="AD880" s="2">
        <f t="shared" si="132"/>
        <v>60</v>
      </c>
      <c r="AE880" s="2" t="str">
        <f t="shared" si="133"/>
        <v>HT Under 1.5 Goals</v>
      </c>
      <c r="AF880" s="6"/>
      <c r="AG880" s="6" t="str">
        <f t="shared" si="134"/>
        <v>HT Over 0.5 Goals</v>
      </c>
      <c r="AH880" s="6" t="str">
        <f t="shared" si="135"/>
        <v>NO</v>
      </c>
      <c r="AI880" s="6" t="str">
        <f t="shared" si="136"/>
        <v>NO</v>
      </c>
    </row>
    <row r="881" spans="6:35">
      <c r="F881" s="8"/>
      <c r="G881" s="2"/>
      <c r="H881" s="8"/>
      <c r="I881" s="2"/>
      <c r="J881" s="2"/>
      <c r="K881" s="2"/>
      <c r="L881" s="2"/>
      <c r="M881" s="2"/>
      <c r="N881" s="2"/>
      <c r="O881" s="3"/>
      <c r="P881" s="3"/>
      <c r="Q881" s="2"/>
      <c r="R881" s="2"/>
      <c r="S881" s="2"/>
      <c r="T881" s="2"/>
      <c r="U881" s="44"/>
      <c r="V881" s="44"/>
      <c r="W881" s="20"/>
      <c r="X881" s="20">
        <f t="shared" si="127"/>
        <v>1.25</v>
      </c>
      <c r="Y881" s="11"/>
      <c r="Z881" s="2">
        <f t="shared" si="128"/>
        <v>0</v>
      </c>
      <c r="AA881">
        <f t="shared" si="129"/>
        <v>10</v>
      </c>
      <c r="AB881">
        <f t="shared" si="130"/>
        <v>0</v>
      </c>
      <c r="AC881">
        <f t="shared" si="131"/>
        <v>0</v>
      </c>
      <c r="AD881" s="2">
        <f t="shared" si="132"/>
        <v>60</v>
      </c>
      <c r="AE881" s="2" t="str">
        <f t="shared" si="133"/>
        <v>HT Under 1.5 Goals</v>
      </c>
      <c r="AF881" s="6"/>
      <c r="AG881" s="6" t="str">
        <f t="shared" si="134"/>
        <v>HT Over 0.5 Goals</v>
      </c>
      <c r="AH881" s="6" t="str">
        <f t="shared" si="135"/>
        <v>NO</v>
      </c>
      <c r="AI881" s="6" t="str">
        <f t="shared" si="136"/>
        <v>NO</v>
      </c>
    </row>
    <row r="882" spans="6:35">
      <c r="F882" s="8"/>
      <c r="G882" s="2"/>
      <c r="H882" s="8"/>
      <c r="I882" s="2"/>
      <c r="J882" s="2"/>
      <c r="K882" s="2"/>
      <c r="L882" s="2"/>
      <c r="M882" s="2"/>
      <c r="N882" s="2"/>
      <c r="O882" s="3"/>
      <c r="P882" s="3"/>
      <c r="Q882" s="2"/>
      <c r="R882" s="2"/>
      <c r="S882" s="2"/>
      <c r="T882" s="2"/>
      <c r="U882" s="44"/>
      <c r="V882" s="44"/>
      <c r="W882" s="20"/>
      <c r="X882" s="20">
        <f t="shared" si="127"/>
        <v>1.25</v>
      </c>
      <c r="Y882" s="11"/>
      <c r="Z882" s="2">
        <f t="shared" si="128"/>
        <v>0</v>
      </c>
      <c r="AA882">
        <f t="shared" si="129"/>
        <v>10</v>
      </c>
      <c r="AB882">
        <f t="shared" si="130"/>
        <v>0</v>
      </c>
      <c r="AC882">
        <f t="shared" si="131"/>
        <v>0</v>
      </c>
      <c r="AD882" s="2">
        <f t="shared" si="132"/>
        <v>60</v>
      </c>
      <c r="AE882" s="2" t="str">
        <f t="shared" si="133"/>
        <v>HT Under 1.5 Goals</v>
      </c>
      <c r="AF882" s="6"/>
      <c r="AG882" s="6" t="str">
        <f t="shared" si="134"/>
        <v>HT Over 0.5 Goals</v>
      </c>
      <c r="AH882" s="6" t="str">
        <f t="shared" si="135"/>
        <v>NO</v>
      </c>
      <c r="AI882" s="6" t="str">
        <f t="shared" si="136"/>
        <v>NO</v>
      </c>
    </row>
    <row r="883" spans="6:35">
      <c r="F883" s="8"/>
      <c r="G883" s="2"/>
      <c r="H883" s="8"/>
      <c r="I883" s="2"/>
      <c r="J883" s="2"/>
      <c r="K883" s="2"/>
      <c r="L883" s="2"/>
      <c r="M883" s="2"/>
      <c r="N883" s="2"/>
      <c r="O883" s="3"/>
      <c r="P883" s="3"/>
      <c r="Q883" s="2"/>
      <c r="R883" s="2"/>
      <c r="S883" s="2"/>
      <c r="T883" s="2"/>
      <c r="U883" s="44"/>
      <c r="V883" s="44"/>
      <c r="W883" s="20"/>
      <c r="X883" s="20">
        <f t="shared" si="127"/>
        <v>1.25</v>
      </c>
      <c r="Y883" s="11"/>
      <c r="Z883" s="2">
        <f t="shared" si="128"/>
        <v>0</v>
      </c>
      <c r="AA883">
        <f t="shared" si="129"/>
        <v>10</v>
      </c>
      <c r="AB883">
        <f t="shared" si="130"/>
        <v>0</v>
      </c>
      <c r="AC883">
        <f t="shared" si="131"/>
        <v>0</v>
      </c>
      <c r="AD883" s="2">
        <f t="shared" si="132"/>
        <v>60</v>
      </c>
      <c r="AE883" s="2" t="str">
        <f t="shared" si="133"/>
        <v>HT Under 1.5 Goals</v>
      </c>
      <c r="AF883" s="6"/>
      <c r="AG883" s="6" t="str">
        <f t="shared" si="134"/>
        <v>HT Over 0.5 Goals</v>
      </c>
      <c r="AH883" s="6" t="str">
        <f t="shared" si="135"/>
        <v>NO</v>
      </c>
      <c r="AI883" s="6" t="str">
        <f t="shared" si="136"/>
        <v>NO</v>
      </c>
    </row>
    <row r="884" spans="6:35">
      <c r="F884" s="8"/>
      <c r="G884" s="2"/>
      <c r="H884" s="8"/>
      <c r="I884" s="2"/>
      <c r="J884" s="2"/>
      <c r="K884" s="2"/>
      <c r="L884" s="2"/>
      <c r="M884" s="2"/>
      <c r="N884" s="2"/>
      <c r="O884" s="3"/>
      <c r="P884" s="3"/>
      <c r="Q884" s="2"/>
      <c r="R884" s="2"/>
      <c r="S884" s="2"/>
      <c r="T884" s="2"/>
      <c r="U884" s="44"/>
      <c r="V884" s="44"/>
      <c r="W884" s="20"/>
      <c r="X884" s="20">
        <f t="shared" si="127"/>
        <v>1.25</v>
      </c>
      <c r="Y884" s="11"/>
      <c r="Z884" s="2">
        <f t="shared" si="128"/>
        <v>0</v>
      </c>
      <c r="AA884">
        <f t="shared" si="129"/>
        <v>10</v>
      </c>
      <c r="AB884">
        <f t="shared" si="130"/>
        <v>0</v>
      </c>
      <c r="AC884">
        <f t="shared" si="131"/>
        <v>0</v>
      </c>
      <c r="AD884" s="2">
        <f t="shared" si="132"/>
        <v>60</v>
      </c>
      <c r="AE884" s="2" t="str">
        <f t="shared" si="133"/>
        <v>HT Under 1.5 Goals</v>
      </c>
      <c r="AF884" s="6"/>
      <c r="AG884" s="6" t="str">
        <f t="shared" si="134"/>
        <v>HT Over 0.5 Goals</v>
      </c>
      <c r="AH884" s="6" t="str">
        <f t="shared" si="135"/>
        <v>NO</v>
      </c>
      <c r="AI884" s="6" t="str">
        <f t="shared" si="136"/>
        <v>NO</v>
      </c>
    </row>
    <row r="885" spans="6:35">
      <c r="F885" s="8"/>
      <c r="G885" s="2"/>
      <c r="H885" s="8"/>
      <c r="I885" s="2"/>
      <c r="J885" s="2"/>
      <c r="K885" s="2"/>
      <c r="L885" s="2"/>
      <c r="M885" s="2"/>
      <c r="N885" s="2"/>
      <c r="O885" s="3"/>
      <c r="P885" s="3"/>
      <c r="Q885" s="2"/>
      <c r="R885" s="2"/>
      <c r="S885" s="2"/>
      <c r="T885" s="2"/>
      <c r="U885" s="44"/>
      <c r="V885" s="44"/>
      <c r="W885" s="20"/>
      <c r="X885" s="20">
        <f t="shared" si="127"/>
        <v>1.25</v>
      </c>
      <c r="Y885" s="11"/>
      <c r="Z885" s="2">
        <f t="shared" si="128"/>
        <v>0</v>
      </c>
      <c r="AA885">
        <f t="shared" si="129"/>
        <v>10</v>
      </c>
      <c r="AB885">
        <f t="shared" si="130"/>
        <v>0</v>
      </c>
      <c r="AC885">
        <f t="shared" si="131"/>
        <v>0</v>
      </c>
      <c r="AD885" s="2">
        <f t="shared" si="132"/>
        <v>60</v>
      </c>
      <c r="AE885" s="2" t="str">
        <f t="shared" si="133"/>
        <v>HT Under 1.5 Goals</v>
      </c>
      <c r="AF885" s="6"/>
      <c r="AG885" s="6" t="str">
        <f t="shared" si="134"/>
        <v>HT Over 0.5 Goals</v>
      </c>
      <c r="AH885" s="6" t="str">
        <f t="shared" si="135"/>
        <v>NO</v>
      </c>
      <c r="AI885" s="6" t="str">
        <f t="shared" si="136"/>
        <v>NO</v>
      </c>
    </row>
    <row r="886" spans="6:35">
      <c r="F886" s="8"/>
      <c r="G886" s="2"/>
      <c r="H886" s="8"/>
      <c r="I886" s="2"/>
      <c r="J886" s="2"/>
      <c r="K886" s="2"/>
      <c r="L886" s="2"/>
      <c r="M886" s="2"/>
      <c r="N886" s="2"/>
      <c r="O886" s="3"/>
      <c r="P886" s="3"/>
      <c r="Q886" s="2"/>
      <c r="R886" s="2"/>
      <c r="S886" s="2"/>
      <c r="T886" s="2"/>
      <c r="U886" s="44"/>
      <c r="V886" s="44"/>
      <c r="W886" s="20"/>
      <c r="X886" s="20">
        <f t="shared" si="127"/>
        <v>1.25</v>
      </c>
      <c r="Y886" s="11"/>
      <c r="Z886" s="2">
        <f t="shared" si="128"/>
        <v>0</v>
      </c>
      <c r="AA886">
        <f t="shared" si="129"/>
        <v>10</v>
      </c>
      <c r="AB886">
        <f t="shared" si="130"/>
        <v>0</v>
      </c>
      <c r="AC886">
        <f t="shared" si="131"/>
        <v>0</v>
      </c>
      <c r="AD886" s="2">
        <f t="shared" si="132"/>
        <v>60</v>
      </c>
      <c r="AE886" s="2" t="str">
        <f t="shared" si="133"/>
        <v>HT Under 1.5 Goals</v>
      </c>
      <c r="AF886" s="6"/>
      <c r="AG886" s="6" t="str">
        <f t="shared" si="134"/>
        <v>HT Over 0.5 Goals</v>
      </c>
      <c r="AH886" s="6" t="str">
        <f t="shared" si="135"/>
        <v>NO</v>
      </c>
      <c r="AI886" s="6" t="str">
        <f t="shared" si="136"/>
        <v>NO</v>
      </c>
    </row>
    <row r="887" spans="6:35">
      <c r="F887" s="8"/>
      <c r="G887" s="2"/>
      <c r="H887" s="8"/>
      <c r="I887" s="2"/>
      <c r="J887" s="2"/>
      <c r="K887" s="2"/>
      <c r="L887" s="2"/>
      <c r="M887" s="2"/>
      <c r="N887" s="2"/>
      <c r="O887" s="3"/>
      <c r="P887" s="3"/>
      <c r="Q887" s="2"/>
      <c r="R887" s="2"/>
      <c r="S887" s="2"/>
      <c r="T887" s="2"/>
      <c r="U887" s="44"/>
      <c r="V887" s="44"/>
      <c r="W887" s="20"/>
      <c r="X887" s="20">
        <f t="shared" si="127"/>
        <v>1.25</v>
      </c>
      <c r="Y887" s="11"/>
      <c r="Z887" s="2">
        <f t="shared" si="128"/>
        <v>0</v>
      </c>
      <c r="AA887">
        <f t="shared" si="129"/>
        <v>10</v>
      </c>
      <c r="AB887">
        <f t="shared" si="130"/>
        <v>0</v>
      </c>
      <c r="AC887">
        <f t="shared" si="131"/>
        <v>0</v>
      </c>
      <c r="AD887" s="2">
        <f t="shared" si="132"/>
        <v>60</v>
      </c>
      <c r="AE887" s="2" t="str">
        <f t="shared" si="133"/>
        <v>HT Under 1.5 Goals</v>
      </c>
      <c r="AF887" s="6"/>
      <c r="AG887" s="6" t="str">
        <f t="shared" si="134"/>
        <v>HT Over 0.5 Goals</v>
      </c>
      <c r="AH887" s="6" t="str">
        <f t="shared" si="135"/>
        <v>NO</v>
      </c>
      <c r="AI887" s="6" t="str">
        <f t="shared" si="136"/>
        <v>NO</v>
      </c>
    </row>
    <row r="888" spans="6:35">
      <c r="F888" s="8"/>
      <c r="G888" s="2"/>
      <c r="H888" s="8"/>
      <c r="I888" s="2"/>
      <c r="J888" s="2"/>
      <c r="K888" s="2"/>
      <c r="L888" s="2"/>
      <c r="M888" s="2"/>
      <c r="N888" s="2"/>
      <c r="O888" s="3"/>
      <c r="P888" s="3"/>
      <c r="Q888" s="2"/>
      <c r="R888" s="2"/>
      <c r="S888" s="2"/>
      <c r="T888" s="2"/>
      <c r="U888" s="44"/>
      <c r="V888" s="44"/>
      <c r="W888" s="20"/>
      <c r="X888" s="20">
        <f t="shared" si="127"/>
        <v>1.25</v>
      </c>
      <c r="Y888" s="11"/>
      <c r="Z888" s="2">
        <f t="shared" si="128"/>
        <v>0</v>
      </c>
      <c r="AA888">
        <f t="shared" si="129"/>
        <v>10</v>
      </c>
      <c r="AB888">
        <f t="shared" si="130"/>
        <v>0</v>
      </c>
      <c r="AC888">
        <f t="shared" si="131"/>
        <v>0</v>
      </c>
      <c r="AD888" s="2">
        <f t="shared" si="132"/>
        <v>60</v>
      </c>
      <c r="AE888" s="2" t="str">
        <f t="shared" si="133"/>
        <v>HT Under 1.5 Goals</v>
      </c>
      <c r="AF888" s="6"/>
      <c r="AG888" s="6" t="str">
        <f t="shared" si="134"/>
        <v>HT Over 0.5 Goals</v>
      </c>
      <c r="AH888" s="6" t="str">
        <f t="shared" si="135"/>
        <v>NO</v>
      </c>
      <c r="AI888" s="6" t="str">
        <f t="shared" si="136"/>
        <v>NO</v>
      </c>
    </row>
    <row r="889" spans="6:35">
      <c r="F889" s="8"/>
      <c r="G889" s="2"/>
      <c r="H889" s="8"/>
      <c r="I889" s="2"/>
      <c r="J889" s="2"/>
      <c r="K889" s="2"/>
      <c r="L889" s="2"/>
      <c r="M889" s="2"/>
      <c r="N889" s="2"/>
      <c r="O889" s="3"/>
      <c r="P889" s="3"/>
      <c r="Q889" s="2"/>
      <c r="R889" s="2"/>
      <c r="S889" s="2"/>
      <c r="T889" s="2"/>
      <c r="U889" s="44"/>
      <c r="V889" s="44"/>
      <c r="W889" s="20"/>
      <c r="X889" s="20">
        <f t="shared" si="127"/>
        <v>1.25</v>
      </c>
      <c r="Y889" s="11"/>
      <c r="Z889" s="2">
        <f t="shared" si="128"/>
        <v>0</v>
      </c>
      <c r="AA889">
        <f t="shared" si="129"/>
        <v>10</v>
      </c>
      <c r="AB889">
        <f t="shared" si="130"/>
        <v>0</v>
      </c>
      <c r="AC889">
        <f t="shared" si="131"/>
        <v>0</v>
      </c>
      <c r="AD889" s="2">
        <f t="shared" si="132"/>
        <v>60</v>
      </c>
      <c r="AE889" s="2" t="str">
        <f t="shared" si="133"/>
        <v>HT Under 1.5 Goals</v>
      </c>
      <c r="AF889" s="6"/>
      <c r="AG889" s="6" t="str">
        <f t="shared" si="134"/>
        <v>HT Over 0.5 Goals</v>
      </c>
      <c r="AH889" s="6" t="str">
        <f t="shared" si="135"/>
        <v>NO</v>
      </c>
      <c r="AI889" s="6" t="str">
        <f t="shared" si="136"/>
        <v>NO</v>
      </c>
    </row>
    <row r="890" spans="6:35">
      <c r="F890" s="8"/>
      <c r="G890" s="2"/>
      <c r="H890" s="8"/>
      <c r="I890" s="2"/>
      <c r="J890" s="2"/>
      <c r="K890" s="2"/>
      <c r="L890" s="2"/>
      <c r="M890" s="2"/>
      <c r="N890" s="2"/>
      <c r="O890" s="3"/>
      <c r="P890" s="3"/>
      <c r="Q890" s="2"/>
      <c r="R890" s="2"/>
      <c r="S890" s="2"/>
      <c r="T890" s="2"/>
      <c r="U890" s="44"/>
      <c r="V890" s="44"/>
      <c r="W890" s="20"/>
      <c r="X890" s="20">
        <f t="shared" si="127"/>
        <v>1.25</v>
      </c>
      <c r="Y890" s="11"/>
      <c r="Z890" s="2">
        <f t="shared" si="128"/>
        <v>0</v>
      </c>
      <c r="AA890">
        <f t="shared" si="129"/>
        <v>10</v>
      </c>
      <c r="AB890">
        <f t="shared" si="130"/>
        <v>0</v>
      </c>
      <c r="AC890">
        <f t="shared" si="131"/>
        <v>0</v>
      </c>
      <c r="AD890" s="2">
        <f t="shared" si="132"/>
        <v>60</v>
      </c>
      <c r="AE890" s="2" t="str">
        <f t="shared" si="133"/>
        <v>HT Under 1.5 Goals</v>
      </c>
      <c r="AF890" s="6"/>
      <c r="AG890" s="6" t="str">
        <f t="shared" si="134"/>
        <v>HT Over 0.5 Goals</v>
      </c>
      <c r="AH890" s="6" t="str">
        <f t="shared" si="135"/>
        <v>NO</v>
      </c>
      <c r="AI890" s="6" t="str">
        <f t="shared" si="136"/>
        <v>NO</v>
      </c>
    </row>
    <row r="891" spans="6:35">
      <c r="F891" s="8"/>
      <c r="G891" s="2"/>
      <c r="H891" s="8"/>
      <c r="I891" s="2"/>
      <c r="J891" s="2"/>
      <c r="K891" s="2"/>
      <c r="L891" s="2"/>
      <c r="M891" s="2"/>
      <c r="N891" s="2"/>
      <c r="O891" s="3"/>
      <c r="P891" s="3"/>
      <c r="Q891" s="2"/>
      <c r="R891" s="2"/>
      <c r="S891" s="2"/>
      <c r="T891" s="2"/>
      <c r="U891" s="44"/>
      <c r="V891" s="44"/>
      <c r="W891" s="20"/>
      <c r="X891" s="20">
        <f t="shared" si="127"/>
        <v>1.25</v>
      </c>
      <c r="Y891" s="11"/>
      <c r="Z891" s="2">
        <f t="shared" si="128"/>
        <v>0</v>
      </c>
      <c r="AA891">
        <f t="shared" si="129"/>
        <v>10</v>
      </c>
      <c r="AB891">
        <f t="shared" si="130"/>
        <v>0</v>
      </c>
      <c r="AC891">
        <f t="shared" si="131"/>
        <v>0</v>
      </c>
      <c r="AD891" s="2">
        <f t="shared" si="132"/>
        <v>60</v>
      </c>
      <c r="AE891" s="2" t="str">
        <f t="shared" si="133"/>
        <v>HT Under 1.5 Goals</v>
      </c>
      <c r="AF891" s="6"/>
      <c r="AG891" s="6" t="str">
        <f t="shared" si="134"/>
        <v>HT Over 0.5 Goals</v>
      </c>
      <c r="AH891" s="6" t="str">
        <f t="shared" si="135"/>
        <v>NO</v>
      </c>
      <c r="AI891" s="6" t="str">
        <f t="shared" si="136"/>
        <v>NO</v>
      </c>
    </row>
    <row r="892" spans="6:35">
      <c r="F892" s="8"/>
      <c r="G892" s="2"/>
      <c r="H892" s="8"/>
      <c r="I892" s="2"/>
      <c r="J892" s="2"/>
      <c r="K892" s="2"/>
      <c r="L892" s="2"/>
      <c r="M892" s="2"/>
      <c r="N892" s="2"/>
      <c r="O892" s="3"/>
      <c r="P892" s="3"/>
      <c r="Q892" s="2"/>
      <c r="R892" s="2"/>
      <c r="S892" s="2"/>
      <c r="T892" s="2"/>
      <c r="U892" s="44"/>
      <c r="V892" s="44"/>
      <c r="W892" s="20"/>
      <c r="X892" s="20">
        <f t="shared" si="127"/>
        <v>1.25</v>
      </c>
      <c r="Y892" s="11"/>
      <c r="Z892" s="2">
        <f t="shared" si="128"/>
        <v>0</v>
      </c>
      <c r="AA892">
        <f t="shared" si="129"/>
        <v>10</v>
      </c>
      <c r="AB892">
        <f t="shared" si="130"/>
        <v>0</v>
      </c>
      <c r="AC892">
        <f t="shared" si="131"/>
        <v>0</v>
      </c>
      <c r="AD892" s="2">
        <f t="shared" si="132"/>
        <v>60</v>
      </c>
      <c r="AE892" s="2" t="str">
        <f t="shared" si="133"/>
        <v>HT Under 1.5 Goals</v>
      </c>
      <c r="AF892" s="6"/>
      <c r="AG892" s="6" t="str">
        <f t="shared" si="134"/>
        <v>HT Over 0.5 Goals</v>
      </c>
      <c r="AH892" s="6" t="str">
        <f t="shared" si="135"/>
        <v>NO</v>
      </c>
      <c r="AI892" s="6" t="str">
        <f t="shared" si="136"/>
        <v>NO</v>
      </c>
    </row>
    <row r="893" spans="6:35">
      <c r="F893" s="8"/>
      <c r="G893" s="2"/>
      <c r="H893" s="8"/>
      <c r="I893" s="2"/>
      <c r="J893" s="2"/>
      <c r="K893" s="2"/>
      <c r="L893" s="2"/>
      <c r="M893" s="2"/>
      <c r="N893" s="2"/>
      <c r="O893" s="3"/>
      <c r="P893" s="3"/>
      <c r="Q893" s="2"/>
      <c r="R893" s="2"/>
      <c r="S893" s="2"/>
      <c r="T893" s="2"/>
      <c r="U893" s="44"/>
      <c r="V893" s="44"/>
      <c r="W893" s="20"/>
      <c r="X893" s="20">
        <f t="shared" si="127"/>
        <v>1.25</v>
      </c>
      <c r="Y893" s="11"/>
      <c r="Z893" s="2">
        <f t="shared" si="128"/>
        <v>0</v>
      </c>
      <c r="AA893">
        <f t="shared" si="129"/>
        <v>10</v>
      </c>
      <c r="AB893">
        <f t="shared" si="130"/>
        <v>0</v>
      </c>
      <c r="AC893">
        <f t="shared" si="131"/>
        <v>0</v>
      </c>
      <c r="AD893" s="2">
        <f t="shared" si="132"/>
        <v>60</v>
      </c>
      <c r="AE893" s="2" t="str">
        <f t="shared" si="133"/>
        <v>HT Under 1.5 Goals</v>
      </c>
      <c r="AF893" s="6"/>
      <c r="AG893" s="6" t="str">
        <f t="shared" si="134"/>
        <v>HT Over 0.5 Goals</v>
      </c>
      <c r="AH893" s="6" t="str">
        <f t="shared" si="135"/>
        <v>NO</v>
      </c>
      <c r="AI893" s="6" t="str">
        <f t="shared" si="136"/>
        <v>NO</v>
      </c>
    </row>
    <row r="894" spans="6:35">
      <c r="F894" s="8"/>
      <c r="G894" s="2"/>
      <c r="H894" s="8"/>
      <c r="I894" s="2"/>
      <c r="J894" s="2"/>
      <c r="K894" s="2"/>
      <c r="L894" s="2"/>
      <c r="M894" s="2"/>
      <c r="N894" s="2"/>
      <c r="O894" s="3"/>
      <c r="P894" s="3"/>
      <c r="Q894" s="2"/>
      <c r="R894" s="2"/>
      <c r="S894" s="2"/>
      <c r="T894" s="2"/>
      <c r="U894" s="44"/>
      <c r="V894" s="44"/>
      <c r="W894" s="20"/>
      <c r="X894" s="20">
        <f t="shared" si="127"/>
        <v>1.25</v>
      </c>
      <c r="Y894" s="11"/>
      <c r="Z894" s="2">
        <f t="shared" si="128"/>
        <v>0</v>
      </c>
      <c r="AA894">
        <f t="shared" si="129"/>
        <v>10</v>
      </c>
      <c r="AB894">
        <f t="shared" si="130"/>
        <v>0</v>
      </c>
      <c r="AC894">
        <f t="shared" si="131"/>
        <v>0</v>
      </c>
      <c r="AD894" s="2">
        <f t="shared" si="132"/>
        <v>60</v>
      </c>
      <c r="AE894" s="2" t="str">
        <f t="shared" si="133"/>
        <v>HT Under 1.5 Goals</v>
      </c>
      <c r="AF894" s="6"/>
      <c r="AG894" s="6" t="str">
        <f t="shared" si="134"/>
        <v>HT Over 0.5 Goals</v>
      </c>
      <c r="AH894" s="6" t="str">
        <f t="shared" si="135"/>
        <v>NO</v>
      </c>
      <c r="AI894" s="6" t="str">
        <f t="shared" si="136"/>
        <v>NO</v>
      </c>
    </row>
    <row r="895" spans="6:35">
      <c r="F895" s="8"/>
      <c r="G895" s="2"/>
      <c r="H895" s="8"/>
      <c r="I895" s="2"/>
      <c r="J895" s="2"/>
      <c r="K895" s="2"/>
      <c r="L895" s="2"/>
      <c r="M895" s="2"/>
      <c r="N895" s="2"/>
      <c r="O895" s="3"/>
      <c r="P895" s="3"/>
      <c r="Q895" s="2"/>
      <c r="R895" s="2"/>
      <c r="S895" s="2"/>
      <c r="T895" s="2"/>
      <c r="U895" s="44"/>
      <c r="V895" s="44"/>
      <c r="W895" s="20"/>
      <c r="X895" s="20">
        <f t="shared" si="127"/>
        <v>1.25</v>
      </c>
      <c r="Y895" s="11"/>
      <c r="Z895" s="2">
        <f t="shared" si="128"/>
        <v>0</v>
      </c>
      <c r="AA895">
        <f t="shared" si="129"/>
        <v>10</v>
      </c>
      <c r="AB895">
        <f t="shared" si="130"/>
        <v>0</v>
      </c>
      <c r="AC895">
        <f t="shared" si="131"/>
        <v>0</v>
      </c>
      <c r="AD895" s="2">
        <f t="shared" si="132"/>
        <v>60</v>
      </c>
      <c r="AE895" s="2" t="str">
        <f t="shared" si="133"/>
        <v>HT Under 1.5 Goals</v>
      </c>
      <c r="AF895" s="6"/>
      <c r="AG895" s="6" t="str">
        <f t="shared" si="134"/>
        <v>HT Over 0.5 Goals</v>
      </c>
      <c r="AH895" s="6" t="str">
        <f t="shared" si="135"/>
        <v>NO</v>
      </c>
      <c r="AI895" s="6" t="str">
        <f t="shared" si="136"/>
        <v>NO</v>
      </c>
    </row>
    <row r="896" spans="6:35">
      <c r="F896" s="8"/>
      <c r="G896" s="2"/>
      <c r="H896" s="8"/>
      <c r="I896" s="2"/>
      <c r="J896" s="2"/>
      <c r="K896" s="2"/>
      <c r="L896" s="2"/>
      <c r="M896" s="2"/>
      <c r="N896" s="2"/>
      <c r="O896" s="3"/>
      <c r="P896" s="3"/>
      <c r="Q896" s="2"/>
      <c r="R896" s="2"/>
      <c r="S896" s="2"/>
      <c r="T896" s="2"/>
      <c r="U896" s="44"/>
      <c r="V896" s="44"/>
      <c r="W896" s="20"/>
      <c r="X896" s="20">
        <f t="shared" si="127"/>
        <v>1.25</v>
      </c>
      <c r="Y896" s="11"/>
      <c r="Z896" s="2">
        <f t="shared" si="128"/>
        <v>0</v>
      </c>
      <c r="AA896">
        <f t="shared" si="129"/>
        <v>10</v>
      </c>
      <c r="AB896">
        <f t="shared" si="130"/>
        <v>0</v>
      </c>
      <c r="AC896">
        <f t="shared" si="131"/>
        <v>0</v>
      </c>
      <c r="AD896" s="2">
        <f t="shared" si="132"/>
        <v>60</v>
      </c>
      <c r="AE896" s="2" t="str">
        <f t="shared" si="133"/>
        <v>HT Under 1.5 Goals</v>
      </c>
      <c r="AF896" s="6"/>
      <c r="AG896" s="6" t="str">
        <f t="shared" si="134"/>
        <v>HT Over 0.5 Goals</v>
      </c>
      <c r="AH896" s="6" t="str">
        <f t="shared" si="135"/>
        <v>NO</v>
      </c>
      <c r="AI896" s="6" t="str">
        <f t="shared" si="136"/>
        <v>NO</v>
      </c>
    </row>
    <row r="897" spans="6:35">
      <c r="F897" s="8"/>
      <c r="G897" s="2"/>
      <c r="H897" s="8"/>
      <c r="I897" s="2"/>
      <c r="J897" s="2"/>
      <c r="K897" s="2"/>
      <c r="L897" s="2"/>
      <c r="M897" s="2"/>
      <c r="N897" s="2"/>
      <c r="O897" s="3"/>
      <c r="P897" s="3"/>
      <c r="Q897" s="2"/>
      <c r="R897" s="2"/>
      <c r="S897" s="2"/>
      <c r="T897" s="2"/>
      <c r="U897" s="44"/>
      <c r="V897" s="44"/>
      <c r="W897" s="20"/>
      <c r="X897" s="20">
        <f t="shared" si="127"/>
        <v>1.25</v>
      </c>
      <c r="Y897" s="11"/>
      <c r="Z897" s="2">
        <f t="shared" si="128"/>
        <v>0</v>
      </c>
      <c r="AA897">
        <f t="shared" si="129"/>
        <v>10</v>
      </c>
      <c r="AB897">
        <f t="shared" si="130"/>
        <v>0</v>
      </c>
      <c r="AC897">
        <f t="shared" si="131"/>
        <v>0</v>
      </c>
      <c r="AD897" s="2">
        <f t="shared" si="132"/>
        <v>60</v>
      </c>
      <c r="AE897" s="2" t="str">
        <f t="shared" si="133"/>
        <v>HT Under 1.5 Goals</v>
      </c>
      <c r="AF897" s="6"/>
      <c r="AG897" s="6" t="str">
        <f t="shared" si="134"/>
        <v>HT Over 0.5 Goals</v>
      </c>
      <c r="AH897" s="6" t="str">
        <f t="shared" si="135"/>
        <v>NO</v>
      </c>
      <c r="AI897" s="6" t="str">
        <f t="shared" si="136"/>
        <v>NO</v>
      </c>
    </row>
    <row r="898" spans="6:35">
      <c r="F898" s="8"/>
      <c r="G898" s="2"/>
      <c r="H898" s="8"/>
      <c r="I898" s="2"/>
      <c r="J898" s="2"/>
      <c r="K898" s="2"/>
      <c r="L898" s="2"/>
      <c r="M898" s="2"/>
      <c r="N898" s="2"/>
      <c r="O898" s="3"/>
      <c r="P898" s="3"/>
      <c r="Q898" s="2"/>
      <c r="R898" s="2"/>
      <c r="S898" s="2"/>
      <c r="T898" s="2"/>
      <c r="U898" s="44"/>
      <c r="V898" s="44"/>
      <c r="W898" s="20"/>
      <c r="X898" s="20">
        <f t="shared" si="127"/>
        <v>1.25</v>
      </c>
      <c r="Y898" s="11"/>
      <c r="Z898" s="2">
        <f t="shared" si="128"/>
        <v>0</v>
      </c>
      <c r="AA898">
        <f t="shared" si="129"/>
        <v>10</v>
      </c>
      <c r="AB898">
        <f t="shared" si="130"/>
        <v>0</v>
      </c>
      <c r="AC898">
        <f t="shared" si="131"/>
        <v>0</v>
      </c>
      <c r="AD898" s="2">
        <f t="shared" si="132"/>
        <v>60</v>
      </c>
      <c r="AE898" s="2" t="str">
        <f t="shared" si="133"/>
        <v>HT Under 1.5 Goals</v>
      </c>
      <c r="AF898" s="6"/>
      <c r="AG898" s="6" t="str">
        <f t="shared" si="134"/>
        <v>HT Over 0.5 Goals</v>
      </c>
      <c r="AH898" s="6" t="str">
        <f t="shared" si="135"/>
        <v>NO</v>
      </c>
      <c r="AI898" s="6" t="str">
        <f t="shared" si="136"/>
        <v>NO</v>
      </c>
    </row>
    <row r="899" spans="6:35">
      <c r="F899" s="8"/>
      <c r="G899" s="2"/>
      <c r="H899" s="8"/>
      <c r="I899" s="2"/>
      <c r="J899" s="2"/>
      <c r="K899" s="2"/>
      <c r="L899" s="2"/>
      <c r="M899" s="2"/>
      <c r="N899" s="2"/>
      <c r="O899" s="3"/>
      <c r="P899" s="3"/>
      <c r="Q899" s="2"/>
      <c r="R899" s="2"/>
      <c r="S899" s="2"/>
      <c r="T899" s="2"/>
      <c r="U899" s="44"/>
      <c r="V899" s="44"/>
      <c r="W899" s="20"/>
      <c r="X899" s="20">
        <f t="shared" si="127"/>
        <v>1.25</v>
      </c>
      <c r="Y899" s="11"/>
      <c r="Z899" s="2">
        <f t="shared" si="128"/>
        <v>0</v>
      </c>
      <c r="AA899">
        <f t="shared" si="129"/>
        <v>10</v>
      </c>
      <c r="AB899">
        <f t="shared" si="130"/>
        <v>0</v>
      </c>
      <c r="AC899">
        <f t="shared" si="131"/>
        <v>0</v>
      </c>
      <c r="AD899" s="2">
        <f t="shared" si="132"/>
        <v>60</v>
      </c>
      <c r="AE899" s="2" t="str">
        <f t="shared" si="133"/>
        <v>HT Under 1.5 Goals</v>
      </c>
      <c r="AF899" s="6"/>
      <c r="AG899" s="6" t="str">
        <f t="shared" si="134"/>
        <v>HT Over 0.5 Goals</v>
      </c>
      <c r="AH899" s="6" t="str">
        <f t="shared" si="135"/>
        <v>NO</v>
      </c>
      <c r="AI899" s="6" t="str">
        <f t="shared" si="136"/>
        <v>NO</v>
      </c>
    </row>
    <row r="900" spans="6:35">
      <c r="F900" s="8"/>
      <c r="G900" s="2"/>
      <c r="H900" s="8"/>
      <c r="I900" s="2"/>
      <c r="J900" s="2"/>
      <c r="K900" s="2"/>
      <c r="L900" s="2"/>
      <c r="M900" s="2"/>
      <c r="N900" s="2"/>
      <c r="O900" s="3"/>
      <c r="P900" s="3"/>
      <c r="Q900" s="2"/>
      <c r="R900" s="2"/>
      <c r="S900" s="2"/>
      <c r="T900" s="2"/>
      <c r="U900" s="44"/>
      <c r="V900" s="44"/>
      <c r="W900" s="20"/>
      <c r="X900" s="20">
        <f t="shared" ref="X900:X963" si="137">IF(W900=1.5,1.3,IF(W900=1.55,1.3,IF(W900=1.6,1.3,IF(W900=1.65,1.35,IF(W900=1.7,1.35,IF(W900=1.75,1.4,IF(W900=1.8,1.45,IF(W900=1.8,1.5,IF(W900=1.85,1.5,IF(W900=1.9,1.55,IF(W900=1.95,1.6,IF(W900=2,1.6,IF(W900&lt;1.5,1.25,1.65)))))))))))))</f>
        <v>1.25</v>
      </c>
      <c r="Y900" s="11"/>
      <c r="Z900" s="2">
        <f t="shared" ref="Z900:Z963" si="138">IF(J900&gt;52,10,0)</f>
        <v>0</v>
      </c>
      <c r="AA900">
        <f t="shared" ref="AA900:AA963" si="139">IF(N900&gt;15,0,IF(N900&lt;8,10,5))</f>
        <v>10</v>
      </c>
      <c r="AB900">
        <f t="shared" ref="AB900:AB963" si="140">IF(U900&gt;60,10,IF(U900&lt;49,0,5))</f>
        <v>0</v>
      </c>
      <c r="AC900">
        <f t="shared" ref="AC900:AC963" si="141">IF(V900="Y",10,IF(V900="C",5,0))</f>
        <v>0</v>
      </c>
      <c r="AD900" s="2">
        <f t="shared" ref="AD900:AD963" si="142">SUM(Z900:AC900)+50</f>
        <v>60</v>
      </c>
      <c r="AE900" s="2" t="str">
        <f t="shared" ref="AE900:AE963" si="143">IF(AD900&lt;56,"HT Over 0.5 Goals","HT Under 1.5 Goals")</f>
        <v>HT Under 1.5 Goals</v>
      </c>
      <c r="AF900" s="6"/>
      <c r="AG900" s="6" t="str">
        <f t="shared" ref="AG900:AG963" si="144">IF(O900="1-0","HT Under 1.5 Goals",IF(O900="0-0","HT Under 1.5 Goals",IF(O900="0-1","HT Under 1.5 Goals","HT Over 0.5 Goals")))</f>
        <v>HT Over 0.5 Goals</v>
      </c>
      <c r="AH900" s="6" t="str">
        <f t="shared" ref="AH900:AH963" si="145">IF(O900="?",O900,AI900)</f>
        <v>NO</v>
      </c>
      <c r="AI900" s="6" t="str">
        <f t="shared" ref="AI900:AI963" si="146">IF(AE900=AG900,"YES",IF(O900="0-1","YES",IF(O900="1-0","YES",IF(O900="?","?","NO"))))</f>
        <v>NO</v>
      </c>
    </row>
    <row r="901" spans="6:35">
      <c r="F901" s="8"/>
      <c r="G901" s="2"/>
      <c r="H901" s="8"/>
      <c r="I901" s="2"/>
      <c r="J901" s="2"/>
      <c r="K901" s="2"/>
      <c r="L901" s="2"/>
      <c r="M901" s="2"/>
      <c r="N901" s="2"/>
      <c r="O901" s="3"/>
      <c r="P901" s="3"/>
      <c r="Q901" s="2"/>
      <c r="R901" s="2"/>
      <c r="S901" s="2"/>
      <c r="T901" s="2"/>
      <c r="U901" s="44"/>
      <c r="V901" s="44"/>
      <c r="W901" s="20"/>
      <c r="X901" s="20">
        <f t="shared" si="137"/>
        <v>1.25</v>
      </c>
      <c r="Y901" s="11"/>
      <c r="Z901" s="2">
        <f t="shared" si="138"/>
        <v>0</v>
      </c>
      <c r="AA901">
        <f t="shared" si="139"/>
        <v>10</v>
      </c>
      <c r="AB901">
        <f t="shared" si="140"/>
        <v>0</v>
      </c>
      <c r="AC901">
        <f t="shared" si="141"/>
        <v>0</v>
      </c>
      <c r="AD901" s="2">
        <f t="shared" si="142"/>
        <v>60</v>
      </c>
      <c r="AE901" s="2" t="str">
        <f t="shared" si="143"/>
        <v>HT Under 1.5 Goals</v>
      </c>
      <c r="AF901" s="6"/>
      <c r="AG901" s="6" t="str">
        <f t="shared" si="144"/>
        <v>HT Over 0.5 Goals</v>
      </c>
      <c r="AH901" s="6" t="str">
        <f t="shared" si="145"/>
        <v>NO</v>
      </c>
      <c r="AI901" s="6" t="str">
        <f t="shared" si="146"/>
        <v>NO</v>
      </c>
    </row>
    <row r="902" spans="6:35">
      <c r="F902" s="8"/>
      <c r="G902" s="2"/>
      <c r="H902" s="8"/>
      <c r="I902" s="2"/>
      <c r="J902" s="2"/>
      <c r="K902" s="2"/>
      <c r="L902" s="2"/>
      <c r="M902" s="2"/>
      <c r="N902" s="2"/>
      <c r="O902" s="3"/>
      <c r="P902" s="3"/>
      <c r="Q902" s="2"/>
      <c r="R902" s="2"/>
      <c r="S902" s="2"/>
      <c r="T902" s="2"/>
      <c r="U902" s="44"/>
      <c r="V902" s="44"/>
      <c r="W902" s="20"/>
      <c r="X902" s="20">
        <f t="shared" si="137"/>
        <v>1.25</v>
      </c>
      <c r="Y902" s="11"/>
      <c r="Z902" s="2">
        <f t="shared" si="138"/>
        <v>0</v>
      </c>
      <c r="AA902">
        <f t="shared" si="139"/>
        <v>10</v>
      </c>
      <c r="AB902">
        <f t="shared" si="140"/>
        <v>0</v>
      </c>
      <c r="AC902">
        <f t="shared" si="141"/>
        <v>0</v>
      </c>
      <c r="AD902" s="2">
        <f t="shared" si="142"/>
        <v>60</v>
      </c>
      <c r="AE902" s="2" t="str">
        <f t="shared" si="143"/>
        <v>HT Under 1.5 Goals</v>
      </c>
      <c r="AF902" s="6"/>
      <c r="AG902" s="6" t="str">
        <f t="shared" si="144"/>
        <v>HT Over 0.5 Goals</v>
      </c>
      <c r="AH902" s="6" t="str">
        <f t="shared" si="145"/>
        <v>NO</v>
      </c>
      <c r="AI902" s="6" t="str">
        <f t="shared" si="146"/>
        <v>NO</v>
      </c>
    </row>
    <row r="903" spans="6:35">
      <c r="F903" s="8"/>
      <c r="G903" s="2"/>
      <c r="H903" s="8"/>
      <c r="I903" s="2"/>
      <c r="J903" s="2"/>
      <c r="K903" s="2"/>
      <c r="L903" s="2"/>
      <c r="M903" s="2"/>
      <c r="N903" s="2"/>
      <c r="O903" s="3"/>
      <c r="P903" s="3"/>
      <c r="Q903" s="2"/>
      <c r="R903" s="2"/>
      <c r="S903" s="2"/>
      <c r="T903" s="2"/>
      <c r="U903" s="44"/>
      <c r="V903" s="44"/>
      <c r="W903" s="20"/>
      <c r="X903" s="20">
        <f t="shared" si="137"/>
        <v>1.25</v>
      </c>
      <c r="Y903" s="11"/>
      <c r="Z903" s="2">
        <f t="shared" si="138"/>
        <v>0</v>
      </c>
      <c r="AA903">
        <f t="shared" si="139"/>
        <v>10</v>
      </c>
      <c r="AB903">
        <f t="shared" si="140"/>
        <v>0</v>
      </c>
      <c r="AC903">
        <f t="shared" si="141"/>
        <v>0</v>
      </c>
      <c r="AD903" s="2">
        <f t="shared" si="142"/>
        <v>60</v>
      </c>
      <c r="AE903" s="2" t="str">
        <f t="shared" si="143"/>
        <v>HT Under 1.5 Goals</v>
      </c>
      <c r="AF903" s="6"/>
      <c r="AG903" s="6" t="str">
        <f t="shared" si="144"/>
        <v>HT Over 0.5 Goals</v>
      </c>
      <c r="AH903" s="6" t="str">
        <f t="shared" si="145"/>
        <v>NO</v>
      </c>
      <c r="AI903" s="6" t="str">
        <f t="shared" si="146"/>
        <v>NO</v>
      </c>
    </row>
    <row r="904" spans="6:35">
      <c r="F904" s="8"/>
      <c r="G904" s="2"/>
      <c r="H904" s="8"/>
      <c r="I904" s="2"/>
      <c r="J904" s="2"/>
      <c r="K904" s="2"/>
      <c r="L904" s="2"/>
      <c r="M904" s="2"/>
      <c r="N904" s="2"/>
      <c r="O904" s="3"/>
      <c r="P904" s="3"/>
      <c r="Q904" s="2"/>
      <c r="R904" s="2"/>
      <c r="S904" s="2"/>
      <c r="T904" s="2"/>
      <c r="U904" s="44"/>
      <c r="V904" s="44"/>
      <c r="W904" s="20"/>
      <c r="X904" s="20">
        <f t="shared" si="137"/>
        <v>1.25</v>
      </c>
      <c r="Y904" s="11"/>
      <c r="Z904" s="2">
        <f t="shared" si="138"/>
        <v>0</v>
      </c>
      <c r="AA904">
        <f t="shared" si="139"/>
        <v>10</v>
      </c>
      <c r="AB904">
        <f t="shared" si="140"/>
        <v>0</v>
      </c>
      <c r="AC904">
        <f t="shared" si="141"/>
        <v>0</v>
      </c>
      <c r="AD904" s="2">
        <f t="shared" si="142"/>
        <v>60</v>
      </c>
      <c r="AE904" s="2" t="str">
        <f t="shared" si="143"/>
        <v>HT Under 1.5 Goals</v>
      </c>
      <c r="AF904" s="6"/>
      <c r="AG904" s="6" t="str">
        <f t="shared" si="144"/>
        <v>HT Over 0.5 Goals</v>
      </c>
      <c r="AH904" s="6" t="str">
        <f t="shared" si="145"/>
        <v>NO</v>
      </c>
      <c r="AI904" s="6" t="str">
        <f t="shared" si="146"/>
        <v>NO</v>
      </c>
    </row>
    <row r="905" spans="6:35">
      <c r="F905" s="8"/>
      <c r="G905" s="2"/>
      <c r="H905" s="8"/>
      <c r="I905" s="2"/>
      <c r="J905" s="2"/>
      <c r="K905" s="2"/>
      <c r="L905" s="2"/>
      <c r="M905" s="2"/>
      <c r="N905" s="2"/>
      <c r="O905" s="3"/>
      <c r="P905" s="3"/>
      <c r="Q905" s="2"/>
      <c r="R905" s="2"/>
      <c r="S905" s="2"/>
      <c r="T905" s="2"/>
      <c r="U905" s="44"/>
      <c r="V905" s="44"/>
      <c r="W905" s="20"/>
      <c r="X905" s="20">
        <f t="shared" si="137"/>
        <v>1.25</v>
      </c>
      <c r="Y905" s="11"/>
      <c r="Z905" s="2">
        <f t="shared" si="138"/>
        <v>0</v>
      </c>
      <c r="AA905">
        <f t="shared" si="139"/>
        <v>10</v>
      </c>
      <c r="AB905">
        <f t="shared" si="140"/>
        <v>0</v>
      </c>
      <c r="AC905">
        <f t="shared" si="141"/>
        <v>0</v>
      </c>
      <c r="AD905" s="2">
        <f t="shared" si="142"/>
        <v>60</v>
      </c>
      <c r="AE905" s="2" t="str">
        <f t="shared" si="143"/>
        <v>HT Under 1.5 Goals</v>
      </c>
      <c r="AF905" s="6"/>
      <c r="AG905" s="6" t="str">
        <f t="shared" si="144"/>
        <v>HT Over 0.5 Goals</v>
      </c>
      <c r="AH905" s="6" t="str">
        <f t="shared" si="145"/>
        <v>NO</v>
      </c>
      <c r="AI905" s="6" t="str">
        <f t="shared" si="146"/>
        <v>NO</v>
      </c>
    </row>
    <row r="906" spans="6:35">
      <c r="F906" s="8"/>
      <c r="G906" s="2"/>
      <c r="H906" s="8"/>
      <c r="I906" s="2"/>
      <c r="J906" s="2"/>
      <c r="K906" s="2"/>
      <c r="L906" s="2"/>
      <c r="M906" s="2"/>
      <c r="N906" s="2"/>
      <c r="O906" s="3"/>
      <c r="P906" s="3"/>
      <c r="Q906" s="2"/>
      <c r="R906" s="2"/>
      <c r="S906" s="2"/>
      <c r="T906" s="2"/>
      <c r="U906" s="44"/>
      <c r="V906" s="44"/>
      <c r="W906" s="20"/>
      <c r="X906" s="20">
        <f t="shared" si="137"/>
        <v>1.25</v>
      </c>
      <c r="Y906" s="11"/>
      <c r="Z906" s="2">
        <f t="shared" si="138"/>
        <v>0</v>
      </c>
      <c r="AA906">
        <f t="shared" si="139"/>
        <v>10</v>
      </c>
      <c r="AB906">
        <f t="shared" si="140"/>
        <v>0</v>
      </c>
      <c r="AC906">
        <f t="shared" si="141"/>
        <v>0</v>
      </c>
      <c r="AD906" s="2">
        <f t="shared" si="142"/>
        <v>60</v>
      </c>
      <c r="AE906" s="2" t="str">
        <f t="shared" si="143"/>
        <v>HT Under 1.5 Goals</v>
      </c>
      <c r="AF906" s="6"/>
      <c r="AG906" s="6" t="str">
        <f t="shared" si="144"/>
        <v>HT Over 0.5 Goals</v>
      </c>
      <c r="AH906" s="6" t="str">
        <f t="shared" si="145"/>
        <v>NO</v>
      </c>
      <c r="AI906" s="6" t="str">
        <f t="shared" si="146"/>
        <v>NO</v>
      </c>
    </row>
    <row r="907" spans="6:35">
      <c r="F907" s="8"/>
      <c r="G907" s="2"/>
      <c r="H907" s="8"/>
      <c r="I907" s="2"/>
      <c r="J907" s="2"/>
      <c r="K907" s="2"/>
      <c r="L907" s="2"/>
      <c r="M907" s="2"/>
      <c r="N907" s="2"/>
      <c r="O907" s="3"/>
      <c r="P907" s="3"/>
      <c r="Q907" s="2"/>
      <c r="R907" s="2"/>
      <c r="S907" s="2"/>
      <c r="T907" s="2"/>
      <c r="U907" s="44"/>
      <c r="V907" s="44"/>
      <c r="W907" s="20"/>
      <c r="X907" s="20">
        <f t="shared" si="137"/>
        <v>1.25</v>
      </c>
      <c r="Y907" s="11"/>
      <c r="Z907" s="2">
        <f t="shared" si="138"/>
        <v>0</v>
      </c>
      <c r="AA907">
        <f t="shared" si="139"/>
        <v>10</v>
      </c>
      <c r="AB907">
        <f t="shared" si="140"/>
        <v>0</v>
      </c>
      <c r="AC907">
        <f t="shared" si="141"/>
        <v>0</v>
      </c>
      <c r="AD907" s="2">
        <f t="shared" si="142"/>
        <v>60</v>
      </c>
      <c r="AE907" s="2" t="str">
        <f t="shared" si="143"/>
        <v>HT Under 1.5 Goals</v>
      </c>
      <c r="AF907" s="6"/>
      <c r="AG907" s="6" t="str">
        <f t="shared" si="144"/>
        <v>HT Over 0.5 Goals</v>
      </c>
      <c r="AH907" s="6" t="str">
        <f t="shared" si="145"/>
        <v>NO</v>
      </c>
      <c r="AI907" s="6" t="str">
        <f t="shared" si="146"/>
        <v>NO</v>
      </c>
    </row>
    <row r="908" spans="6:35">
      <c r="F908" s="8"/>
      <c r="G908" s="2"/>
      <c r="H908" s="8"/>
      <c r="I908" s="2"/>
      <c r="J908" s="2"/>
      <c r="K908" s="2"/>
      <c r="L908" s="2"/>
      <c r="M908" s="2"/>
      <c r="N908" s="2"/>
      <c r="O908" s="3"/>
      <c r="P908" s="3"/>
      <c r="Q908" s="2"/>
      <c r="R908" s="2"/>
      <c r="S908" s="2"/>
      <c r="T908" s="2"/>
      <c r="U908" s="44"/>
      <c r="V908" s="44"/>
      <c r="W908" s="20"/>
      <c r="X908" s="20">
        <f t="shared" si="137"/>
        <v>1.25</v>
      </c>
      <c r="Y908" s="11"/>
      <c r="Z908" s="2">
        <f t="shared" si="138"/>
        <v>0</v>
      </c>
      <c r="AA908">
        <f t="shared" si="139"/>
        <v>10</v>
      </c>
      <c r="AB908">
        <f t="shared" si="140"/>
        <v>0</v>
      </c>
      <c r="AC908">
        <f t="shared" si="141"/>
        <v>0</v>
      </c>
      <c r="AD908" s="2">
        <f t="shared" si="142"/>
        <v>60</v>
      </c>
      <c r="AE908" s="2" t="str">
        <f t="shared" si="143"/>
        <v>HT Under 1.5 Goals</v>
      </c>
      <c r="AF908" s="6"/>
      <c r="AG908" s="6" t="str">
        <f t="shared" si="144"/>
        <v>HT Over 0.5 Goals</v>
      </c>
      <c r="AH908" s="6" t="str">
        <f t="shared" si="145"/>
        <v>NO</v>
      </c>
      <c r="AI908" s="6" t="str">
        <f t="shared" si="146"/>
        <v>NO</v>
      </c>
    </row>
    <row r="909" spans="6:35">
      <c r="F909" s="8"/>
      <c r="G909" s="2"/>
      <c r="H909" s="8"/>
      <c r="I909" s="2"/>
      <c r="J909" s="2"/>
      <c r="K909" s="2"/>
      <c r="L909" s="2"/>
      <c r="M909" s="2"/>
      <c r="N909" s="2"/>
      <c r="O909" s="3"/>
      <c r="P909" s="3"/>
      <c r="Q909" s="2"/>
      <c r="R909" s="2"/>
      <c r="S909" s="2"/>
      <c r="T909" s="2"/>
      <c r="U909" s="44"/>
      <c r="V909" s="44"/>
      <c r="W909" s="20"/>
      <c r="X909" s="20">
        <f t="shared" si="137"/>
        <v>1.25</v>
      </c>
      <c r="Y909" s="11"/>
      <c r="Z909" s="2">
        <f t="shared" si="138"/>
        <v>0</v>
      </c>
      <c r="AA909">
        <f t="shared" si="139"/>
        <v>10</v>
      </c>
      <c r="AB909">
        <f t="shared" si="140"/>
        <v>0</v>
      </c>
      <c r="AC909">
        <f t="shared" si="141"/>
        <v>0</v>
      </c>
      <c r="AD909" s="2">
        <f t="shared" si="142"/>
        <v>60</v>
      </c>
      <c r="AE909" s="2" t="str">
        <f t="shared" si="143"/>
        <v>HT Under 1.5 Goals</v>
      </c>
      <c r="AF909" s="6"/>
      <c r="AG909" s="6" t="str">
        <f t="shared" si="144"/>
        <v>HT Over 0.5 Goals</v>
      </c>
      <c r="AH909" s="6" t="str">
        <f t="shared" si="145"/>
        <v>NO</v>
      </c>
      <c r="AI909" s="6" t="str">
        <f t="shared" si="146"/>
        <v>NO</v>
      </c>
    </row>
    <row r="910" spans="6:35">
      <c r="F910" s="8"/>
      <c r="G910" s="2"/>
      <c r="H910" s="8"/>
      <c r="I910" s="2"/>
      <c r="J910" s="2"/>
      <c r="K910" s="2"/>
      <c r="L910" s="2"/>
      <c r="M910" s="2"/>
      <c r="N910" s="2"/>
      <c r="O910" s="3"/>
      <c r="P910" s="3"/>
      <c r="Q910" s="2"/>
      <c r="R910" s="2"/>
      <c r="S910" s="2"/>
      <c r="T910" s="2"/>
      <c r="U910" s="44"/>
      <c r="V910" s="44"/>
      <c r="W910" s="20"/>
      <c r="X910" s="20">
        <f t="shared" si="137"/>
        <v>1.25</v>
      </c>
      <c r="Y910" s="11"/>
      <c r="Z910" s="2">
        <f t="shared" si="138"/>
        <v>0</v>
      </c>
      <c r="AA910">
        <f t="shared" si="139"/>
        <v>10</v>
      </c>
      <c r="AB910">
        <f t="shared" si="140"/>
        <v>0</v>
      </c>
      <c r="AC910">
        <f t="shared" si="141"/>
        <v>0</v>
      </c>
      <c r="AD910" s="2">
        <f t="shared" si="142"/>
        <v>60</v>
      </c>
      <c r="AE910" s="2" t="str">
        <f t="shared" si="143"/>
        <v>HT Under 1.5 Goals</v>
      </c>
      <c r="AF910" s="6"/>
      <c r="AG910" s="6" t="str">
        <f t="shared" si="144"/>
        <v>HT Over 0.5 Goals</v>
      </c>
      <c r="AH910" s="6" t="str">
        <f t="shared" si="145"/>
        <v>NO</v>
      </c>
      <c r="AI910" s="6" t="str">
        <f t="shared" si="146"/>
        <v>NO</v>
      </c>
    </row>
    <row r="911" spans="6:35">
      <c r="F911" s="8"/>
      <c r="G911" s="2"/>
      <c r="H911" s="8"/>
      <c r="I911" s="2"/>
      <c r="J911" s="2"/>
      <c r="K911" s="2"/>
      <c r="L911" s="2"/>
      <c r="M911" s="2"/>
      <c r="N911" s="2"/>
      <c r="O911" s="3"/>
      <c r="P911" s="3"/>
      <c r="Q911" s="2"/>
      <c r="R911" s="2"/>
      <c r="S911" s="2"/>
      <c r="T911" s="2"/>
      <c r="U911" s="44"/>
      <c r="V911" s="44"/>
      <c r="W911" s="20"/>
      <c r="X911" s="20">
        <f t="shared" si="137"/>
        <v>1.25</v>
      </c>
      <c r="Y911" s="11"/>
      <c r="Z911" s="2">
        <f t="shared" si="138"/>
        <v>0</v>
      </c>
      <c r="AA911">
        <f t="shared" si="139"/>
        <v>10</v>
      </c>
      <c r="AB911">
        <f t="shared" si="140"/>
        <v>0</v>
      </c>
      <c r="AC911">
        <f t="shared" si="141"/>
        <v>0</v>
      </c>
      <c r="AD911" s="2">
        <f t="shared" si="142"/>
        <v>60</v>
      </c>
      <c r="AE911" s="2" t="str">
        <f t="shared" si="143"/>
        <v>HT Under 1.5 Goals</v>
      </c>
      <c r="AF911" s="6"/>
      <c r="AG911" s="6" t="str">
        <f t="shared" si="144"/>
        <v>HT Over 0.5 Goals</v>
      </c>
      <c r="AH911" s="6" t="str">
        <f t="shared" si="145"/>
        <v>NO</v>
      </c>
      <c r="AI911" s="6" t="str">
        <f t="shared" si="146"/>
        <v>NO</v>
      </c>
    </row>
    <row r="912" spans="6:35">
      <c r="F912" s="8"/>
      <c r="G912" s="2"/>
      <c r="H912" s="8"/>
      <c r="I912" s="2"/>
      <c r="J912" s="2"/>
      <c r="K912" s="2"/>
      <c r="L912" s="2"/>
      <c r="M912" s="2"/>
      <c r="N912" s="2"/>
      <c r="O912" s="3"/>
      <c r="P912" s="3"/>
      <c r="Q912" s="2"/>
      <c r="R912" s="2"/>
      <c r="S912" s="2"/>
      <c r="T912" s="2"/>
      <c r="U912" s="44"/>
      <c r="V912" s="44"/>
      <c r="W912" s="20"/>
      <c r="X912" s="20">
        <f t="shared" si="137"/>
        <v>1.25</v>
      </c>
      <c r="Y912" s="11"/>
      <c r="Z912" s="2">
        <f t="shared" si="138"/>
        <v>0</v>
      </c>
      <c r="AA912">
        <f t="shared" si="139"/>
        <v>10</v>
      </c>
      <c r="AB912">
        <f t="shared" si="140"/>
        <v>0</v>
      </c>
      <c r="AC912">
        <f t="shared" si="141"/>
        <v>0</v>
      </c>
      <c r="AD912" s="2">
        <f t="shared" si="142"/>
        <v>60</v>
      </c>
      <c r="AE912" s="2" t="str">
        <f t="shared" si="143"/>
        <v>HT Under 1.5 Goals</v>
      </c>
      <c r="AF912" s="6"/>
      <c r="AG912" s="6" t="str">
        <f t="shared" si="144"/>
        <v>HT Over 0.5 Goals</v>
      </c>
      <c r="AH912" s="6" t="str">
        <f t="shared" si="145"/>
        <v>NO</v>
      </c>
      <c r="AI912" s="6" t="str">
        <f t="shared" si="146"/>
        <v>NO</v>
      </c>
    </row>
    <row r="913" spans="6:35">
      <c r="F913" s="8"/>
      <c r="G913" s="2"/>
      <c r="H913" s="8"/>
      <c r="I913" s="2"/>
      <c r="J913" s="2"/>
      <c r="K913" s="2"/>
      <c r="L913" s="2"/>
      <c r="M913" s="2"/>
      <c r="N913" s="2"/>
      <c r="O913" s="3"/>
      <c r="P913" s="3"/>
      <c r="Q913" s="2"/>
      <c r="R913" s="2"/>
      <c r="S913" s="2"/>
      <c r="T913" s="2"/>
      <c r="U913" s="44"/>
      <c r="V913" s="44"/>
      <c r="W913" s="20"/>
      <c r="X913" s="20">
        <f t="shared" si="137"/>
        <v>1.25</v>
      </c>
      <c r="Y913" s="11"/>
      <c r="Z913" s="2">
        <f t="shared" si="138"/>
        <v>0</v>
      </c>
      <c r="AA913">
        <f t="shared" si="139"/>
        <v>10</v>
      </c>
      <c r="AB913">
        <f t="shared" si="140"/>
        <v>0</v>
      </c>
      <c r="AC913">
        <f t="shared" si="141"/>
        <v>0</v>
      </c>
      <c r="AD913" s="2">
        <f t="shared" si="142"/>
        <v>60</v>
      </c>
      <c r="AE913" s="2" t="str">
        <f t="shared" si="143"/>
        <v>HT Under 1.5 Goals</v>
      </c>
      <c r="AF913" s="6"/>
      <c r="AG913" s="6" t="str">
        <f t="shared" si="144"/>
        <v>HT Over 0.5 Goals</v>
      </c>
      <c r="AH913" s="6" t="str">
        <f t="shared" si="145"/>
        <v>NO</v>
      </c>
      <c r="AI913" s="6" t="str">
        <f t="shared" si="146"/>
        <v>NO</v>
      </c>
    </row>
    <row r="914" spans="6:35">
      <c r="F914" s="8"/>
      <c r="G914" s="2"/>
      <c r="H914" s="8"/>
      <c r="I914" s="2"/>
      <c r="J914" s="2"/>
      <c r="K914" s="2"/>
      <c r="L914" s="2"/>
      <c r="M914" s="2"/>
      <c r="N914" s="2"/>
      <c r="O914" s="3"/>
      <c r="P914" s="3"/>
      <c r="Q914" s="2"/>
      <c r="R914" s="2"/>
      <c r="S914" s="2"/>
      <c r="T914" s="2"/>
      <c r="U914" s="44"/>
      <c r="V914" s="44"/>
      <c r="W914" s="20"/>
      <c r="X914" s="20">
        <f t="shared" si="137"/>
        <v>1.25</v>
      </c>
      <c r="Y914" s="11"/>
      <c r="Z914" s="2">
        <f t="shared" si="138"/>
        <v>0</v>
      </c>
      <c r="AA914">
        <f t="shared" si="139"/>
        <v>10</v>
      </c>
      <c r="AB914">
        <f t="shared" si="140"/>
        <v>0</v>
      </c>
      <c r="AC914">
        <f t="shared" si="141"/>
        <v>0</v>
      </c>
      <c r="AD914" s="2">
        <f t="shared" si="142"/>
        <v>60</v>
      </c>
      <c r="AE914" s="2" t="str">
        <f t="shared" si="143"/>
        <v>HT Under 1.5 Goals</v>
      </c>
      <c r="AF914" s="6"/>
      <c r="AG914" s="6" t="str">
        <f t="shared" si="144"/>
        <v>HT Over 0.5 Goals</v>
      </c>
      <c r="AH914" s="6" t="str">
        <f t="shared" si="145"/>
        <v>NO</v>
      </c>
      <c r="AI914" s="6" t="str">
        <f t="shared" si="146"/>
        <v>NO</v>
      </c>
    </row>
    <row r="915" spans="6:35">
      <c r="F915" s="8"/>
      <c r="G915" s="2"/>
      <c r="H915" s="8"/>
      <c r="I915" s="2"/>
      <c r="J915" s="2"/>
      <c r="K915" s="2"/>
      <c r="L915" s="2"/>
      <c r="M915" s="2"/>
      <c r="N915" s="2"/>
      <c r="O915" s="3"/>
      <c r="P915" s="3"/>
      <c r="Q915" s="2"/>
      <c r="R915" s="2"/>
      <c r="S915" s="2"/>
      <c r="T915" s="2"/>
      <c r="U915" s="44"/>
      <c r="V915" s="44"/>
      <c r="W915" s="20"/>
      <c r="X915" s="20">
        <f t="shared" si="137"/>
        <v>1.25</v>
      </c>
      <c r="Y915" s="11"/>
      <c r="Z915" s="2">
        <f t="shared" si="138"/>
        <v>0</v>
      </c>
      <c r="AA915">
        <f t="shared" si="139"/>
        <v>10</v>
      </c>
      <c r="AB915">
        <f t="shared" si="140"/>
        <v>0</v>
      </c>
      <c r="AC915">
        <f t="shared" si="141"/>
        <v>0</v>
      </c>
      <c r="AD915" s="2">
        <f t="shared" si="142"/>
        <v>60</v>
      </c>
      <c r="AE915" s="2" t="str">
        <f t="shared" si="143"/>
        <v>HT Under 1.5 Goals</v>
      </c>
      <c r="AF915" s="6"/>
      <c r="AG915" s="6" t="str">
        <f t="shared" si="144"/>
        <v>HT Over 0.5 Goals</v>
      </c>
      <c r="AH915" s="6" t="str">
        <f t="shared" si="145"/>
        <v>NO</v>
      </c>
      <c r="AI915" s="6" t="str">
        <f t="shared" si="146"/>
        <v>NO</v>
      </c>
    </row>
    <row r="916" spans="6:35">
      <c r="F916" s="8"/>
      <c r="G916" s="2"/>
      <c r="H916" s="8"/>
      <c r="I916" s="2"/>
      <c r="J916" s="2"/>
      <c r="K916" s="2"/>
      <c r="L916" s="2"/>
      <c r="M916" s="2"/>
      <c r="N916" s="2"/>
      <c r="O916" s="3"/>
      <c r="P916" s="3"/>
      <c r="Q916" s="2"/>
      <c r="R916" s="2"/>
      <c r="S916" s="2"/>
      <c r="T916" s="2"/>
      <c r="U916" s="44"/>
      <c r="V916" s="44"/>
      <c r="W916" s="20"/>
      <c r="X916" s="20">
        <f t="shared" si="137"/>
        <v>1.25</v>
      </c>
      <c r="Y916" s="11"/>
      <c r="Z916" s="2">
        <f t="shared" si="138"/>
        <v>0</v>
      </c>
      <c r="AA916">
        <f t="shared" si="139"/>
        <v>10</v>
      </c>
      <c r="AB916">
        <f t="shared" si="140"/>
        <v>0</v>
      </c>
      <c r="AC916">
        <f t="shared" si="141"/>
        <v>0</v>
      </c>
      <c r="AD916" s="2">
        <f t="shared" si="142"/>
        <v>60</v>
      </c>
      <c r="AE916" s="2" t="str">
        <f t="shared" si="143"/>
        <v>HT Under 1.5 Goals</v>
      </c>
      <c r="AF916" s="6"/>
      <c r="AG916" s="6" t="str">
        <f t="shared" si="144"/>
        <v>HT Over 0.5 Goals</v>
      </c>
      <c r="AH916" s="6" t="str">
        <f t="shared" si="145"/>
        <v>NO</v>
      </c>
      <c r="AI916" s="6" t="str">
        <f t="shared" si="146"/>
        <v>NO</v>
      </c>
    </row>
    <row r="917" spans="6:35">
      <c r="F917" s="8"/>
      <c r="G917" s="2"/>
      <c r="H917" s="8"/>
      <c r="I917" s="2"/>
      <c r="J917" s="2"/>
      <c r="K917" s="2"/>
      <c r="L917" s="2"/>
      <c r="M917" s="2"/>
      <c r="N917" s="2"/>
      <c r="O917" s="3"/>
      <c r="P917" s="3"/>
      <c r="Q917" s="2"/>
      <c r="R917" s="2"/>
      <c r="S917" s="2"/>
      <c r="T917" s="2"/>
      <c r="U917" s="44"/>
      <c r="V917" s="44"/>
      <c r="W917" s="20"/>
      <c r="X917" s="20">
        <f t="shared" si="137"/>
        <v>1.25</v>
      </c>
      <c r="Y917" s="11"/>
      <c r="Z917" s="2">
        <f t="shared" si="138"/>
        <v>0</v>
      </c>
      <c r="AA917">
        <f t="shared" si="139"/>
        <v>10</v>
      </c>
      <c r="AB917">
        <f t="shared" si="140"/>
        <v>0</v>
      </c>
      <c r="AC917">
        <f t="shared" si="141"/>
        <v>0</v>
      </c>
      <c r="AD917" s="2">
        <f t="shared" si="142"/>
        <v>60</v>
      </c>
      <c r="AE917" s="2" t="str">
        <f t="shared" si="143"/>
        <v>HT Under 1.5 Goals</v>
      </c>
      <c r="AF917" s="6"/>
      <c r="AG917" s="6" t="str">
        <f t="shared" si="144"/>
        <v>HT Over 0.5 Goals</v>
      </c>
      <c r="AH917" s="6" t="str">
        <f t="shared" si="145"/>
        <v>NO</v>
      </c>
      <c r="AI917" s="6" t="str">
        <f t="shared" si="146"/>
        <v>NO</v>
      </c>
    </row>
    <row r="918" spans="6:35">
      <c r="F918" s="8"/>
      <c r="G918" s="2"/>
      <c r="H918" s="8"/>
      <c r="I918" s="2"/>
      <c r="J918" s="2"/>
      <c r="K918" s="2"/>
      <c r="L918" s="2"/>
      <c r="M918" s="2"/>
      <c r="N918" s="2"/>
      <c r="O918" s="3"/>
      <c r="P918" s="3"/>
      <c r="Q918" s="2"/>
      <c r="R918" s="2"/>
      <c r="S918" s="2"/>
      <c r="T918" s="2"/>
      <c r="U918" s="44"/>
      <c r="V918" s="44"/>
      <c r="W918" s="20"/>
      <c r="X918" s="20">
        <f t="shared" si="137"/>
        <v>1.25</v>
      </c>
      <c r="Y918" s="11"/>
      <c r="Z918" s="2">
        <f t="shared" si="138"/>
        <v>0</v>
      </c>
      <c r="AA918">
        <f t="shared" si="139"/>
        <v>10</v>
      </c>
      <c r="AB918">
        <f t="shared" si="140"/>
        <v>0</v>
      </c>
      <c r="AC918">
        <f t="shared" si="141"/>
        <v>0</v>
      </c>
      <c r="AD918" s="2">
        <f t="shared" si="142"/>
        <v>60</v>
      </c>
      <c r="AE918" s="2" t="str">
        <f t="shared" si="143"/>
        <v>HT Under 1.5 Goals</v>
      </c>
      <c r="AF918" s="6"/>
      <c r="AG918" s="6" t="str">
        <f t="shared" si="144"/>
        <v>HT Over 0.5 Goals</v>
      </c>
      <c r="AH918" s="6" t="str">
        <f t="shared" si="145"/>
        <v>NO</v>
      </c>
      <c r="AI918" s="6" t="str">
        <f t="shared" si="146"/>
        <v>NO</v>
      </c>
    </row>
    <row r="919" spans="6:35">
      <c r="F919" s="8"/>
      <c r="G919" s="2"/>
      <c r="H919" s="8"/>
      <c r="I919" s="2"/>
      <c r="J919" s="2"/>
      <c r="K919" s="2"/>
      <c r="L919" s="2"/>
      <c r="M919" s="2"/>
      <c r="N919" s="2"/>
      <c r="O919" s="3"/>
      <c r="P919" s="3"/>
      <c r="Q919" s="2"/>
      <c r="R919" s="2"/>
      <c r="S919" s="2"/>
      <c r="T919" s="2"/>
      <c r="U919" s="44"/>
      <c r="V919" s="44"/>
      <c r="W919" s="20"/>
      <c r="X919" s="20">
        <f t="shared" si="137"/>
        <v>1.25</v>
      </c>
      <c r="Y919" s="11"/>
      <c r="Z919" s="2">
        <f t="shared" si="138"/>
        <v>0</v>
      </c>
      <c r="AA919">
        <f t="shared" si="139"/>
        <v>10</v>
      </c>
      <c r="AB919">
        <f t="shared" si="140"/>
        <v>0</v>
      </c>
      <c r="AC919">
        <f t="shared" si="141"/>
        <v>0</v>
      </c>
      <c r="AD919" s="2">
        <f t="shared" si="142"/>
        <v>60</v>
      </c>
      <c r="AE919" s="2" t="str">
        <f t="shared" si="143"/>
        <v>HT Under 1.5 Goals</v>
      </c>
      <c r="AF919" s="6"/>
      <c r="AG919" s="6" t="str">
        <f t="shared" si="144"/>
        <v>HT Over 0.5 Goals</v>
      </c>
      <c r="AH919" s="6" t="str">
        <f t="shared" si="145"/>
        <v>NO</v>
      </c>
      <c r="AI919" s="6" t="str">
        <f t="shared" si="146"/>
        <v>NO</v>
      </c>
    </row>
    <row r="920" spans="6:35">
      <c r="F920" s="8"/>
      <c r="G920" s="2"/>
      <c r="H920" s="8"/>
      <c r="I920" s="2"/>
      <c r="J920" s="2"/>
      <c r="K920" s="2"/>
      <c r="L920" s="2"/>
      <c r="M920" s="2"/>
      <c r="N920" s="2"/>
      <c r="O920" s="3"/>
      <c r="P920" s="3"/>
      <c r="Q920" s="2"/>
      <c r="R920" s="2"/>
      <c r="S920" s="2"/>
      <c r="T920" s="2"/>
      <c r="U920" s="44"/>
      <c r="V920" s="44"/>
      <c r="W920" s="20"/>
      <c r="X920" s="20">
        <f t="shared" si="137"/>
        <v>1.25</v>
      </c>
      <c r="Y920" s="11"/>
      <c r="Z920" s="2">
        <f t="shared" si="138"/>
        <v>0</v>
      </c>
      <c r="AA920">
        <f t="shared" si="139"/>
        <v>10</v>
      </c>
      <c r="AB920">
        <f t="shared" si="140"/>
        <v>0</v>
      </c>
      <c r="AC920">
        <f t="shared" si="141"/>
        <v>0</v>
      </c>
      <c r="AD920" s="2">
        <f t="shared" si="142"/>
        <v>60</v>
      </c>
      <c r="AE920" s="2" t="str">
        <f t="shared" si="143"/>
        <v>HT Under 1.5 Goals</v>
      </c>
      <c r="AF920" s="6"/>
      <c r="AG920" s="6" t="str">
        <f t="shared" si="144"/>
        <v>HT Over 0.5 Goals</v>
      </c>
      <c r="AH920" s="6" t="str">
        <f t="shared" si="145"/>
        <v>NO</v>
      </c>
      <c r="AI920" s="6" t="str">
        <f t="shared" si="146"/>
        <v>NO</v>
      </c>
    </row>
    <row r="921" spans="6:35">
      <c r="F921" s="8"/>
      <c r="G921" s="2"/>
      <c r="H921" s="8"/>
      <c r="I921" s="2"/>
      <c r="J921" s="2"/>
      <c r="K921" s="2"/>
      <c r="L921" s="2"/>
      <c r="M921" s="2"/>
      <c r="N921" s="2"/>
      <c r="O921" s="3"/>
      <c r="P921" s="3"/>
      <c r="Q921" s="2"/>
      <c r="R921" s="2"/>
      <c r="S921" s="2"/>
      <c r="T921" s="2"/>
      <c r="U921" s="44"/>
      <c r="V921" s="44"/>
      <c r="W921" s="20"/>
      <c r="X921" s="20">
        <f t="shared" si="137"/>
        <v>1.25</v>
      </c>
      <c r="Y921" s="11"/>
      <c r="Z921" s="2">
        <f t="shared" si="138"/>
        <v>0</v>
      </c>
      <c r="AA921">
        <f t="shared" si="139"/>
        <v>10</v>
      </c>
      <c r="AB921">
        <f t="shared" si="140"/>
        <v>0</v>
      </c>
      <c r="AC921">
        <f t="shared" si="141"/>
        <v>0</v>
      </c>
      <c r="AD921" s="2">
        <f t="shared" si="142"/>
        <v>60</v>
      </c>
      <c r="AE921" s="2" t="str">
        <f t="shared" si="143"/>
        <v>HT Under 1.5 Goals</v>
      </c>
      <c r="AF921" s="6"/>
      <c r="AG921" s="6" t="str">
        <f t="shared" si="144"/>
        <v>HT Over 0.5 Goals</v>
      </c>
      <c r="AH921" s="6" t="str">
        <f t="shared" si="145"/>
        <v>NO</v>
      </c>
      <c r="AI921" s="6" t="str">
        <f t="shared" si="146"/>
        <v>NO</v>
      </c>
    </row>
    <row r="922" spans="6:35">
      <c r="F922" s="8"/>
      <c r="G922" s="2"/>
      <c r="H922" s="8"/>
      <c r="I922" s="2"/>
      <c r="J922" s="2"/>
      <c r="K922" s="2"/>
      <c r="L922" s="2"/>
      <c r="M922" s="2"/>
      <c r="N922" s="2"/>
      <c r="O922" s="3"/>
      <c r="P922" s="3"/>
      <c r="Q922" s="2"/>
      <c r="R922" s="2"/>
      <c r="S922" s="2"/>
      <c r="T922" s="2"/>
      <c r="U922" s="44"/>
      <c r="V922" s="44"/>
      <c r="W922" s="20"/>
      <c r="X922" s="20">
        <f t="shared" si="137"/>
        <v>1.25</v>
      </c>
      <c r="Y922" s="11"/>
      <c r="Z922" s="2">
        <f t="shared" si="138"/>
        <v>0</v>
      </c>
      <c r="AA922">
        <f t="shared" si="139"/>
        <v>10</v>
      </c>
      <c r="AB922">
        <f t="shared" si="140"/>
        <v>0</v>
      </c>
      <c r="AC922">
        <f t="shared" si="141"/>
        <v>0</v>
      </c>
      <c r="AD922" s="2">
        <f t="shared" si="142"/>
        <v>60</v>
      </c>
      <c r="AE922" s="2" t="str">
        <f t="shared" si="143"/>
        <v>HT Under 1.5 Goals</v>
      </c>
      <c r="AF922" s="6"/>
      <c r="AG922" s="6" t="str">
        <f t="shared" si="144"/>
        <v>HT Over 0.5 Goals</v>
      </c>
      <c r="AH922" s="6" t="str">
        <f t="shared" si="145"/>
        <v>NO</v>
      </c>
      <c r="AI922" s="6" t="str">
        <f t="shared" si="146"/>
        <v>NO</v>
      </c>
    </row>
    <row r="923" spans="6:35">
      <c r="F923" s="8"/>
      <c r="G923" s="2"/>
      <c r="H923" s="8"/>
      <c r="I923" s="2"/>
      <c r="J923" s="2"/>
      <c r="K923" s="2"/>
      <c r="L923" s="2"/>
      <c r="M923" s="2"/>
      <c r="N923" s="2"/>
      <c r="O923" s="3"/>
      <c r="P923" s="3"/>
      <c r="Q923" s="2"/>
      <c r="R923" s="2"/>
      <c r="S923" s="2"/>
      <c r="T923" s="2"/>
      <c r="U923" s="44"/>
      <c r="V923" s="44"/>
      <c r="W923" s="20"/>
      <c r="X923" s="20">
        <f t="shared" si="137"/>
        <v>1.25</v>
      </c>
      <c r="Y923" s="11"/>
      <c r="Z923" s="2">
        <f t="shared" si="138"/>
        <v>0</v>
      </c>
      <c r="AA923">
        <f t="shared" si="139"/>
        <v>10</v>
      </c>
      <c r="AB923">
        <f t="shared" si="140"/>
        <v>0</v>
      </c>
      <c r="AC923">
        <f t="shared" si="141"/>
        <v>0</v>
      </c>
      <c r="AD923" s="2">
        <f t="shared" si="142"/>
        <v>60</v>
      </c>
      <c r="AE923" s="2" t="str">
        <f t="shared" si="143"/>
        <v>HT Under 1.5 Goals</v>
      </c>
      <c r="AF923" s="6"/>
      <c r="AG923" s="6" t="str">
        <f t="shared" si="144"/>
        <v>HT Over 0.5 Goals</v>
      </c>
      <c r="AH923" s="6" t="str">
        <f t="shared" si="145"/>
        <v>NO</v>
      </c>
      <c r="AI923" s="6" t="str">
        <f t="shared" si="146"/>
        <v>NO</v>
      </c>
    </row>
    <row r="924" spans="6:35">
      <c r="F924" s="8"/>
      <c r="G924" s="2"/>
      <c r="H924" s="8"/>
      <c r="I924" s="2"/>
      <c r="J924" s="2"/>
      <c r="K924" s="2"/>
      <c r="L924" s="2"/>
      <c r="M924" s="2"/>
      <c r="N924" s="2"/>
      <c r="O924" s="3"/>
      <c r="P924" s="3"/>
      <c r="Q924" s="2"/>
      <c r="R924" s="2"/>
      <c r="S924" s="2"/>
      <c r="T924" s="2"/>
      <c r="U924" s="44"/>
      <c r="V924" s="44"/>
      <c r="W924" s="20"/>
      <c r="X924" s="20">
        <f t="shared" si="137"/>
        <v>1.25</v>
      </c>
      <c r="Y924" s="11"/>
      <c r="Z924" s="2">
        <f t="shared" si="138"/>
        <v>0</v>
      </c>
      <c r="AA924">
        <f t="shared" si="139"/>
        <v>10</v>
      </c>
      <c r="AB924">
        <f t="shared" si="140"/>
        <v>0</v>
      </c>
      <c r="AC924">
        <f t="shared" si="141"/>
        <v>0</v>
      </c>
      <c r="AD924" s="2">
        <f t="shared" si="142"/>
        <v>60</v>
      </c>
      <c r="AE924" s="2" t="str">
        <f t="shared" si="143"/>
        <v>HT Under 1.5 Goals</v>
      </c>
      <c r="AF924" s="6"/>
      <c r="AG924" s="6" t="str">
        <f t="shared" si="144"/>
        <v>HT Over 0.5 Goals</v>
      </c>
      <c r="AH924" s="6" t="str">
        <f t="shared" si="145"/>
        <v>NO</v>
      </c>
      <c r="AI924" s="6" t="str">
        <f t="shared" si="146"/>
        <v>NO</v>
      </c>
    </row>
    <row r="925" spans="6:35">
      <c r="F925" s="8"/>
      <c r="G925" s="2"/>
      <c r="H925" s="8"/>
      <c r="I925" s="2"/>
      <c r="J925" s="2"/>
      <c r="K925" s="2"/>
      <c r="L925" s="2"/>
      <c r="M925" s="2"/>
      <c r="N925" s="2"/>
      <c r="O925" s="3"/>
      <c r="P925" s="3"/>
      <c r="Q925" s="2"/>
      <c r="R925" s="2"/>
      <c r="S925" s="2"/>
      <c r="T925" s="2"/>
      <c r="U925" s="44"/>
      <c r="V925" s="44"/>
      <c r="W925" s="20"/>
      <c r="X925" s="20">
        <f t="shared" si="137"/>
        <v>1.25</v>
      </c>
      <c r="Y925" s="11"/>
      <c r="Z925" s="2">
        <f t="shared" si="138"/>
        <v>0</v>
      </c>
      <c r="AA925">
        <f t="shared" si="139"/>
        <v>10</v>
      </c>
      <c r="AB925">
        <f t="shared" si="140"/>
        <v>0</v>
      </c>
      <c r="AC925">
        <f t="shared" si="141"/>
        <v>0</v>
      </c>
      <c r="AD925" s="2">
        <f t="shared" si="142"/>
        <v>60</v>
      </c>
      <c r="AE925" s="2" t="str">
        <f t="shared" si="143"/>
        <v>HT Under 1.5 Goals</v>
      </c>
      <c r="AF925" s="6"/>
      <c r="AG925" s="6" t="str">
        <f t="shared" si="144"/>
        <v>HT Over 0.5 Goals</v>
      </c>
      <c r="AH925" s="6" t="str">
        <f t="shared" si="145"/>
        <v>NO</v>
      </c>
      <c r="AI925" s="6" t="str">
        <f t="shared" si="146"/>
        <v>NO</v>
      </c>
    </row>
    <row r="926" spans="6:35">
      <c r="F926" s="8"/>
      <c r="G926" s="2"/>
      <c r="H926" s="8"/>
      <c r="I926" s="2"/>
      <c r="J926" s="2"/>
      <c r="K926" s="2"/>
      <c r="L926" s="2"/>
      <c r="M926" s="2"/>
      <c r="N926" s="2"/>
      <c r="O926" s="3"/>
      <c r="P926" s="3"/>
      <c r="Q926" s="2"/>
      <c r="R926" s="2"/>
      <c r="S926" s="2"/>
      <c r="T926" s="2"/>
      <c r="U926" s="44"/>
      <c r="V926" s="44"/>
      <c r="W926" s="20"/>
      <c r="X926" s="20">
        <f t="shared" si="137"/>
        <v>1.25</v>
      </c>
      <c r="Y926" s="11"/>
      <c r="Z926" s="2">
        <f t="shared" si="138"/>
        <v>0</v>
      </c>
      <c r="AA926">
        <f t="shared" si="139"/>
        <v>10</v>
      </c>
      <c r="AB926">
        <f t="shared" si="140"/>
        <v>0</v>
      </c>
      <c r="AC926">
        <f t="shared" si="141"/>
        <v>0</v>
      </c>
      <c r="AD926" s="2">
        <f t="shared" si="142"/>
        <v>60</v>
      </c>
      <c r="AE926" s="2" t="str">
        <f t="shared" si="143"/>
        <v>HT Under 1.5 Goals</v>
      </c>
      <c r="AF926" s="6"/>
      <c r="AG926" s="6" t="str">
        <f t="shared" si="144"/>
        <v>HT Over 0.5 Goals</v>
      </c>
      <c r="AH926" s="6" t="str">
        <f t="shared" si="145"/>
        <v>NO</v>
      </c>
      <c r="AI926" s="6" t="str">
        <f t="shared" si="146"/>
        <v>NO</v>
      </c>
    </row>
    <row r="927" spans="6:35">
      <c r="F927" s="8"/>
      <c r="G927" s="2"/>
      <c r="H927" s="8"/>
      <c r="I927" s="2"/>
      <c r="J927" s="2"/>
      <c r="K927" s="2"/>
      <c r="L927" s="2"/>
      <c r="M927" s="2"/>
      <c r="N927" s="2"/>
      <c r="O927" s="3"/>
      <c r="P927" s="3"/>
      <c r="Q927" s="2"/>
      <c r="R927" s="2"/>
      <c r="S927" s="2"/>
      <c r="T927" s="2"/>
      <c r="U927" s="44"/>
      <c r="V927" s="44"/>
      <c r="W927" s="20"/>
      <c r="X927" s="20">
        <f t="shared" si="137"/>
        <v>1.25</v>
      </c>
      <c r="Y927" s="11"/>
      <c r="Z927" s="2">
        <f t="shared" si="138"/>
        <v>0</v>
      </c>
      <c r="AA927">
        <f t="shared" si="139"/>
        <v>10</v>
      </c>
      <c r="AB927">
        <f t="shared" si="140"/>
        <v>0</v>
      </c>
      <c r="AC927">
        <f t="shared" si="141"/>
        <v>0</v>
      </c>
      <c r="AD927" s="2">
        <f t="shared" si="142"/>
        <v>60</v>
      </c>
      <c r="AE927" s="2" t="str">
        <f t="shared" si="143"/>
        <v>HT Under 1.5 Goals</v>
      </c>
      <c r="AF927" s="6"/>
      <c r="AG927" s="6" t="str">
        <f t="shared" si="144"/>
        <v>HT Over 0.5 Goals</v>
      </c>
      <c r="AH927" s="6" t="str">
        <f t="shared" si="145"/>
        <v>NO</v>
      </c>
      <c r="AI927" s="6" t="str">
        <f t="shared" si="146"/>
        <v>NO</v>
      </c>
    </row>
    <row r="928" spans="6:35">
      <c r="F928" s="8"/>
      <c r="G928" s="2"/>
      <c r="H928" s="8"/>
      <c r="I928" s="2"/>
      <c r="J928" s="2"/>
      <c r="K928" s="2"/>
      <c r="L928" s="2"/>
      <c r="M928" s="2"/>
      <c r="N928" s="2"/>
      <c r="O928" s="3"/>
      <c r="P928" s="3"/>
      <c r="Q928" s="2"/>
      <c r="R928" s="2"/>
      <c r="S928" s="2"/>
      <c r="T928" s="2"/>
      <c r="U928" s="44"/>
      <c r="V928" s="44"/>
      <c r="W928" s="20"/>
      <c r="X928" s="20">
        <f t="shared" si="137"/>
        <v>1.25</v>
      </c>
      <c r="Y928" s="11"/>
      <c r="Z928" s="2">
        <f t="shared" si="138"/>
        <v>0</v>
      </c>
      <c r="AA928">
        <f t="shared" si="139"/>
        <v>10</v>
      </c>
      <c r="AB928">
        <f t="shared" si="140"/>
        <v>0</v>
      </c>
      <c r="AC928">
        <f t="shared" si="141"/>
        <v>0</v>
      </c>
      <c r="AD928" s="2">
        <f t="shared" si="142"/>
        <v>60</v>
      </c>
      <c r="AE928" s="2" t="str">
        <f t="shared" si="143"/>
        <v>HT Under 1.5 Goals</v>
      </c>
      <c r="AF928" s="6"/>
      <c r="AG928" s="6" t="str">
        <f t="shared" si="144"/>
        <v>HT Over 0.5 Goals</v>
      </c>
      <c r="AH928" s="6" t="str">
        <f t="shared" si="145"/>
        <v>NO</v>
      </c>
      <c r="AI928" s="6" t="str">
        <f t="shared" si="146"/>
        <v>NO</v>
      </c>
    </row>
    <row r="929" spans="6:35">
      <c r="F929" s="8"/>
      <c r="G929" s="2"/>
      <c r="H929" s="8"/>
      <c r="I929" s="2"/>
      <c r="J929" s="2"/>
      <c r="K929" s="2"/>
      <c r="L929" s="2"/>
      <c r="M929" s="2"/>
      <c r="N929" s="2"/>
      <c r="O929" s="3"/>
      <c r="P929" s="3"/>
      <c r="Q929" s="2"/>
      <c r="R929" s="2"/>
      <c r="S929" s="2"/>
      <c r="T929" s="2"/>
      <c r="U929" s="44"/>
      <c r="V929" s="44"/>
      <c r="W929" s="20"/>
      <c r="X929" s="20">
        <f t="shared" si="137"/>
        <v>1.25</v>
      </c>
      <c r="Y929" s="11"/>
      <c r="Z929" s="2">
        <f t="shared" si="138"/>
        <v>0</v>
      </c>
      <c r="AA929">
        <f t="shared" si="139"/>
        <v>10</v>
      </c>
      <c r="AB929">
        <f t="shared" si="140"/>
        <v>0</v>
      </c>
      <c r="AC929">
        <f t="shared" si="141"/>
        <v>0</v>
      </c>
      <c r="AD929" s="2">
        <f t="shared" si="142"/>
        <v>60</v>
      </c>
      <c r="AE929" s="2" t="str">
        <f t="shared" si="143"/>
        <v>HT Under 1.5 Goals</v>
      </c>
      <c r="AF929" s="6"/>
      <c r="AG929" s="6" t="str">
        <f t="shared" si="144"/>
        <v>HT Over 0.5 Goals</v>
      </c>
      <c r="AH929" s="6" t="str">
        <f t="shared" si="145"/>
        <v>NO</v>
      </c>
      <c r="AI929" s="6" t="str">
        <f t="shared" si="146"/>
        <v>NO</v>
      </c>
    </row>
    <row r="930" spans="6:35">
      <c r="F930" s="8"/>
      <c r="G930" s="2"/>
      <c r="H930" s="8"/>
      <c r="I930" s="2"/>
      <c r="J930" s="2"/>
      <c r="K930" s="2"/>
      <c r="L930" s="2"/>
      <c r="M930" s="2"/>
      <c r="N930" s="2"/>
      <c r="O930" s="3"/>
      <c r="P930" s="3"/>
      <c r="Q930" s="2"/>
      <c r="R930" s="2"/>
      <c r="S930" s="2"/>
      <c r="T930" s="2"/>
      <c r="U930" s="44"/>
      <c r="V930" s="44"/>
      <c r="W930" s="20"/>
      <c r="X930" s="20">
        <f t="shared" si="137"/>
        <v>1.25</v>
      </c>
      <c r="Y930" s="11"/>
      <c r="Z930" s="2">
        <f t="shared" si="138"/>
        <v>0</v>
      </c>
      <c r="AA930">
        <f t="shared" si="139"/>
        <v>10</v>
      </c>
      <c r="AB930">
        <f t="shared" si="140"/>
        <v>0</v>
      </c>
      <c r="AC930">
        <f t="shared" si="141"/>
        <v>0</v>
      </c>
      <c r="AD930" s="2">
        <f t="shared" si="142"/>
        <v>60</v>
      </c>
      <c r="AE930" s="2" t="str">
        <f t="shared" si="143"/>
        <v>HT Under 1.5 Goals</v>
      </c>
      <c r="AF930" s="6"/>
      <c r="AG930" s="6" t="str">
        <f t="shared" si="144"/>
        <v>HT Over 0.5 Goals</v>
      </c>
      <c r="AH930" s="6" t="str">
        <f t="shared" si="145"/>
        <v>NO</v>
      </c>
      <c r="AI930" s="6" t="str">
        <f t="shared" si="146"/>
        <v>NO</v>
      </c>
    </row>
    <row r="931" spans="6:35">
      <c r="F931" s="8"/>
      <c r="G931" s="2"/>
      <c r="H931" s="8"/>
      <c r="I931" s="2"/>
      <c r="J931" s="2"/>
      <c r="K931" s="2"/>
      <c r="L931" s="2"/>
      <c r="M931" s="2"/>
      <c r="N931" s="2"/>
      <c r="O931" s="3"/>
      <c r="P931" s="3"/>
      <c r="Q931" s="2"/>
      <c r="R931" s="2"/>
      <c r="S931" s="2"/>
      <c r="T931" s="2"/>
      <c r="U931" s="44"/>
      <c r="V931" s="44"/>
      <c r="W931" s="20"/>
      <c r="X931" s="20">
        <f t="shared" si="137"/>
        <v>1.25</v>
      </c>
      <c r="Y931" s="11"/>
      <c r="Z931" s="2">
        <f t="shared" si="138"/>
        <v>0</v>
      </c>
      <c r="AA931">
        <f t="shared" si="139"/>
        <v>10</v>
      </c>
      <c r="AB931">
        <f t="shared" si="140"/>
        <v>0</v>
      </c>
      <c r="AC931">
        <f t="shared" si="141"/>
        <v>0</v>
      </c>
      <c r="AD931" s="2">
        <f t="shared" si="142"/>
        <v>60</v>
      </c>
      <c r="AE931" s="2" t="str">
        <f t="shared" si="143"/>
        <v>HT Under 1.5 Goals</v>
      </c>
      <c r="AF931" s="6"/>
      <c r="AG931" s="6" t="str">
        <f t="shared" si="144"/>
        <v>HT Over 0.5 Goals</v>
      </c>
      <c r="AH931" s="6" t="str">
        <f t="shared" si="145"/>
        <v>NO</v>
      </c>
      <c r="AI931" s="6" t="str">
        <f t="shared" si="146"/>
        <v>NO</v>
      </c>
    </row>
    <row r="932" spans="6:35">
      <c r="F932" s="8"/>
      <c r="G932" s="2"/>
      <c r="H932" s="8"/>
      <c r="I932" s="2"/>
      <c r="J932" s="2"/>
      <c r="K932" s="2"/>
      <c r="L932" s="2"/>
      <c r="M932" s="2"/>
      <c r="N932" s="2"/>
      <c r="O932" s="3"/>
      <c r="P932" s="3"/>
      <c r="Q932" s="2"/>
      <c r="R932" s="2"/>
      <c r="S932" s="2"/>
      <c r="T932" s="2"/>
      <c r="U932" s="44"/>
      <c r="V932" s="44"/>
      <c r="W932" s="20"/>
      <c r="X932" s="20">
        <f t="shared" si="137"/>
        <v>1.25</v>
      </c>
      <c r="Y932" s="11"/>
      <c r="Z932" s="2">
        <f t="shared" si="138"/>
        <v>0</v>
      </c>
      <c r="AA932">
        <f t="shared" si="139"/>
        <v>10</v>
      </c>
      <c r="AB932">
        <f t="shared" si="140"/>
        <v>0</v>
      </c>
      <c r="AC932">
        <f t="shared" si="141"/>
        <v>0</v>
      </c>
      <c r="AD932" s="2">
        <f t="shared" si="142"/>
        <v>60</v>
      </c>
      <c r="AE932" s="2" t="str">
        <f t="shared" si="143"/>
        <v>HT Under 1.5 Goals</v>
      </c>
      <c r="AF932" s="6"/>
      <c r="AG932" s="6" t="str">
        <f t="shared" si="144"/>
        <v>HT Over 0.5 Goals</v>
      </c>
      <c r="AH932" s="6" t="str">
        <f t="shared" si="145"/>
        <v>NO</v>
      </c>
      <c r="AI932" s="6" t="str">
        <f t="shared" si="146"/>
        <v>NO</v>
      </c>
    </row>
    <row r="933" spans="6:35">
      <c r="F933" s="8"/>
      <c r="G933" s="2"/>
      <c r="H933" s="8"/>
      <c r="I933" s="2"/>
      <c r="J933" s="2"/>
      <c r="K933" s="2"/>
      <c r="L933" s="2"/>
      <c r="M933" s="2"/>
      <c r="N933" s="2"/>
      <c r="O933" s="3"/>
      <c r="P933" s="3"/>
      <c r="Q933" s="2"/>
      <c r="R933" s="2"/>
      <c r="S933" s="2"/>
      <c r="T933" s="2"/>
      <c r="U933" s="44"/>
      <c r="V933" s="44"/>
      <c r="W933" s="20"/>
      <c r="X933" s="20">
        <f t="shared" si="137"/>
        <v>1.25</v>
      </c>
      <c r="Y933" s="11"/>
      <c r="Z933" s="2">
        <f t="shared" si="138"/>
        <v>0</v>
      </c>
      <c r="AA933">
        <f t="shared" si="139"/>
        <v>10</v>
      </c>
      <c r="AB933">
        <f t="shared" si="140"/>
        <v>0</v>
      </c>
      <c r="AC933">
        <f t="shared" si="141"/>
        <v>0</v>
      </c>
      <c r="AD933" s="2">
        <f t="shared" si="142"/>
        <v>60</v>
      </c>
      <c r="AE933" s="2" t="str">
        <f t="shared" si="143"/>
        <v>HT Under 1.5 Goals</v>
      </c>
      <c r="AF933" s="6"/>
      <c r="AG933" s="6" t="str">
        <f t="shared" si="144"/>
        <v>HT Over 0.5 Goals</v>
      </c>
      <c r="AH933" s="6" t="str">
        <f t="shared" si="145"/>
        <v>NO</v>
      </c>
      <c r="AI933" s="6" t="str">
        <f t="shared" si="146"/>
        <v>NO</v>
      </c>
    </row>
    <row r="934" spans="6:35">
      <c r="F934" s="8"/>
      <c r="G934" s="2"/>
      <c r="H934" s="8"/>
      <c r="I934" s="2"/>
      <c r="J934" s="2"/>
      <c r="K934" s="2"/>
      <c r="L934" s="2"/>
      <c r="M934" s="2"/>
      <c r="N934" s="2"/>
      <c r="O934" s="3"/>
      <c r="P934" s="3"/>
      <c r="Q934" s="2"/>
      <c r="R934" s="2"/>
      <c r="S934" s="2"/>
      <c r="T934" s="2"/>
      <c r="U934" s="44"/>
      <c r="V934" s="44"/>
      <c r="W934" s="20"/>
      <c r="X934" s="20">
        <f t="shared" si="137"/>
        <v>1.25</v>
      </c>
      <c r="Y934" s="11"/>
      <c r="Z934" s="2">
        <f t="shared" si="138"/>
        <v>0</v>
      </c>
      <c r="AA934">
        <f t="shared" si="139"/>
        <v>10</v>
      </c>
      <c r="AB934">
        <f t="shared" si="140"/>
        <v>0</v>
      </c>
      <c r="AC934">
        <f t="shared" si="141"/>
        <v>0</v>
      </c>
      <c r="AD934" s="2">
        <f t="shared" si="142"/>
        <v>60</v>
      </c>
      <c r="AE934" s="2" t="str">
        <f t="shared" si="143"/>
        <v>HT Under 1.5 Goals</v>
      </c>
      <c r="AF934" s="6"/>
      <c r="AG934" s="6" t="str">
        <f t="shared" si="144"/>
        <v>HT Over 0.5 Goals</v>
      </c>
      <c r="AH934" s="6" t="str">
        <f t="shared" si="145"/>
        <v>NO</v>
      </c>
      <c r="AI934" s="6" t="str">
        <f t="shared" si="146"/>
        <v>NO</v>
      </c>
    </row>
    <row r="935" spans="6:35">
      <c r="F935" s="8"/>
      <c r="G935" s="2"/>
      <c r="H935" s="8"/>
      <c r="I935" s="2"/>
      <c r="J935" s="2"/>
      <c r="K935" s="2"/>
      <c r="L935" s="2"/>
      <c r="M935" s="2"/>
      <c r="N935" s="2"/>
      <c r="O935" s="3"/>
      <c r="P935" s="3"/>
      <c r="Q935" s="2"/>
      <c r="R935" s="2"/>
      <c r="S935" s="2"/>
      <c r="T935" s="2"/>
      <c r="U935" s="44"/>
      <c r="V935" s="44"/>
      <c r="W935" s="20"/>
      <c r="X935" s="20">
        <f t="shared" si="137"/>
        <v>1.25</v>
      </c>
      <c r="Y935" s="11"/>
      <c r="Z935" s="2">
        <f t="shared" si="138"/>
        <v>0</v>
      </c>
      <c r="AA935">
        <f t="shared" si="139"/>
        <v>10</v>
      </c>
      <c r="AB935">
        <f t="shared" si="140"/>
        <v>0</v>
      </c>
      <c r="AC935">
        <f t="shared" si="141"/>
        <v>0</v>
      </c>
      <c r="AD935" s="2">
        <f t="shared" si="142"/>
        <v>60</v>
      </c>
      <c r="AE935" s="2" t="str">
        <f t="shared" si="143"/>
        <v>HT Under 1.5 Goals</v>
      </c>
      <c r="AF935" s="6"/>
      <c r="AG935" s="6" t="str">
        <f t="shared" si="144"/>
        <v>HT Over 0.5 Goals</v>
      </c>
      <c r="AH935" s="6" t="str">
        <f t="shared" si="145"/>
        <v>NO</v>
      </c>
      <c r="AI935" s="6" t="str">
        <f t="shared" si="146"/>
        <v>NO</v>
      </c>
    </row>
    <row r="936" spans="6:35">
      <c r="F936" s="8"/>
      <c r="G936" s="2"/>
      <c r="H936" s="8"/>
      <c r="I936" s="2"/>
      <c r="J936" s="2"/>
      <c r="K936" s="2"/>
      <c r="L936" s="2"/>
      <c r="M936" s="2"/>
      <c r="N936" s="2"/>
      <c r="O936" s="3"/>
      <c r="P936" s="3"/>
      <c r="Q936" s="2"/>
      <c r="R936" s="2"/>
      <c r="S936" s="2"/>
      <c r="T936" s="2"/>
      <c r="U936" s="44"/>
      <c r="V936" s="44"/>
      <c r="W936" s="20"/>
      <c r="X936" s="20">
        <f t="shared" si="137"/>
        <v>1.25</v>
      </c>
      <c r="Y936" s="11"/>
      <c r="Z936" s="2">
        <f t="shared" si="138"/>
        <v>0</v>
      </c>
      <c r="AA936">
        <f t="shared" si="139"/>
        <v>10</v>
      </c>
      <c r="AB936">
        <f t="shared" si="140"/>
        <v>0</v>
      </c>
      <c r="AC936">
        <f t="shared" si="141"/>
        <v>0</v>
      </c>
      <c r="AD936" s="2">
        <f t="shared" si="142"/>
        <v>60</v>
      </c>
      <c r="AE936" s="2" t="str">
        <f t="shared" si="143"/>
        <v>HT Under 1.5 Goals</v>
      </c>
      <c r="AF936" s="6"/>
      <c r="AG936" s="6" t="str">
        <f t="shared" si="144"/>
        <v>HT Over 0.5 Goals</v>
      </c>
      <c r="AH936" s="6" t="str">
        <f t="shared" si="145"/>
        <v>NO</v>
      </c>
      <c r="AI936" s="6" t="str">
        <f t="shared" si="146"/>
        <v>NO</v>
      </c>
    </row>
    <row r="937" spans="6:35">
      <c r="F937" s="8"/>
      <c r="G937" s="2"/>
      <c r="H937" s="8"/>
      <c r="I937" s="2"/>
      <c r="J937" s="2"/>
      <c r="K937" s="2"/>
      <c r="L937" s="2"/>
      <c r="M937" s="2"/>
      <c r="N937" s="2"/>
      <c r="O937" s="3"/>
      <c r="P937" s="3"/>
      <c r="Q937" s="2"/>
      <c r="R937" s="2"/>
      <c r="S937" s="2"/>
      <c r="T937" s="2"/>
      <c r="U937" s="44"/>
      <c r="V937" s="44"/>
      <c r="W937" s="20"/>
      <c r="X937" s="20">
        <f t="shared" si="137"/>
        <v>1.25</v>
      </c>
      <c r="Y937" s="11"/>
      <c r="Z937" s="2">
        <f t="shared" si="138"/>
        <v>0</v>
      </c>
      <c r="AA937">
        <f t="shared" si="139"/>
        <v>10</v>
      </c>
      <c r="AB937">
        <f t="shared" si="140"/>
        <v>0</v>
      </c>
      <c r="AC937">
        <f t="shared" si="141"/>
        <v>0</v>
      </c>
      <c r="AD937" s="2">
        <f t="shared" si="142"/>
        <v>60</v>
      </c>
      <c r="AE937" s="2" t="str">
        <f t="shared" si="143"/>
        <v>HT Under 1.5 Goals</v>
      </c>
      <c r="AF937" s="6"/>
      <c r="AG937" s="6" t="str">
        <f t="shared" si="144"/>
        <v>HT Over 0.5 Goals</v>
      </c>
      <c r="AH937" s="6" t="str">
        <f t="shared" si="145"/>
        <v>NO</v>
      </c>
      <c r="AI937" s="6" t="str">
        <f t="shared" si="146"/>
        <v>NO</v>
      </c>
    </row>
    <row r="938" spans="6:35">
      <c r="F938" s="8"/>
      <c r="G938" s="2"/>
      <c r="H938" s="8"/>
      <c r="I938" s="2"/>
      <c r="J938" s="2"/>
      <c r="K938" s="2"/>
      <c r="L938" s="2"/>
      <c r="M938" s="2"/>
      <c r="N938" s="2"/>
      <c r="O938" s="3"/>
      <c r="P938" s="3"/>
      <c r="Q938" s="2"/>
      <c r="R938" s="2"/>
      <c r="S938" s="2"/>
      <c r="T938" s="2"/>
      <c r="U938" s="44"/>
      <c r="V938" s="44"/>
      <c r="W938" s="20"/>
      <c r="X938" s="20">
        <f t="shared" si="137"/>
        <v>1.25</v>
      </c>
      <c r="Y938" s="11"/>
      <c r="Z938" s="2">
        <f t="shared" si="138"/>
        <v>0</v>
      </c>
      <c r="AA938">
        <f t="shared" si="139"/>
        <v>10</v>
      </c>
      <c r="AB938">
        <f t="shared" si="140"/>
        <v>0</v>
      </c>
      <c r="AC938">
        <f t="shared" si="141"/>
        <v>0</v>
      </c>
      <c r="AD938" s="2">
        <f t="shared" si="142"/>
        <v>60</v>
      </c>
      <c r="AE938" s="2" t="str">
        <f t="shared" si="143"/>
        <v>HT Under 1.5 Goals</v>
      </c>
      <c r="AF938" s="6"/>
      <c r="AG938" s="6" t="str">
        <f t="shared" si="144"/>
        <v>HT Over 0.5 Goals</v>
      </c>
      <c r="AH938" s="6" t="str">
        <f t="shared" si="145"/>
        <v>NO</v>
      </c>
      <c r="AI938" s="6" t="str">
        <f t="shared" si="146"/>
        <v>NO</v>
      </c>
    </row>
    <row r="939" spans="6:35">
      <c r="F939" s="8"/>
      <c r="G939" s="2"/>
      <c r="H939" s="8"/>
      <c r="I939" s="2"/>
      <c r="J939" s="2"/>
      <c r="K939" s="2"/>
      <c r="L939" s="2"/>
      <c r="M939" s="2"/>
      <c r="N939" s="2"/>
      <c r="O939" s="3"/>
      <c r="P939" s="3"/>
      <c r="Q939" s="2"/>
      <c r="R939" s="2"/>
      <c r="S939" s="2"/>
      <c r="T939" s="2"/>
      <c r="U939" s="44"/>
      <c r="V939" s="44"/>
      <c r="W939" s="20"/>
      <c r="X939" s="20">
        <f t="shared" si="137"/>
        <v>1.25</v>
      </c>
      <c r="Y939" s="11"/>
      <c r="Z939" s="2">
        <f t="shared" si="138"/>
        <v>0</v>
      </c>
      <c r="AA939">
        <f t="shared" si="139"/>
        <v>10</v>
      </c>
      <c r="AB939">
        <f t="shared" si="140"/>
        <v>0</v>
      </c>
      <c r="AC939">
        <f t="shared" si="141"/>
        <v>0</v>
      </c>
      <c r="AD939" s="2">
        <f t="shared" si="142"/>
        <v>60</v>
      </c>
      <c r="AE939" s="2" t="str">
        <f t="shared" si="143"/>
        <v>HT Under 1.5 Goals</v>
      </c>
      <c r="AF939" s="6"/>
      <c r="AG939" s="6" t="str">
        <f t="shared" si="144"/>
        <v>HT Over 0.5 Goals</v>
      </c>
      <c r="AH939" s="6" t="str">
        <f t="shared" si="145"/>
        <v>NO</v>
      </c>
      <c r="AI939" s="6" t="str">
        <f t="shared" si="146"/>
        <v>NO</v>
      </c>
    </row>
    <row r="940" spans="6:35">
      <c r="F940" s="8"/>
      <c r="G940" s="2"/>
      <c r="H940" s="8"/>
      <c r="I940" s="2"/>
      <c r="J940" s="2"/>
      <c r="K940" s="2"/>
      <c r="L940" s="2"/>
      <c r="M940" s="2"/>
      <c r="N940" s="2"/>
      <c r="O940" s="3"/>
      <c r="P940" s="3"/>
      <c r="Q940" s="2"/>
      <c r="R940" s="2"/>
      <c r="S940" s="2"/>
      <c r="T940" s="2"/>
      <c r="U940" s="44"/>
      <c r="V940" s="44"/>
      <c r="W940" s="20"/>
      <c r="X940" s="20">
        <f t="shared" si="137"/>
        <v>1.25</v>
      </c>
      <c r="Y940" s="11"/>
      <c r="Z940" s="2">
        <f t="shared" si="138"/>
        <v>0</v>
      </c>
      <c r="AA940">
        <f t="shared" si="139"/>
        <v>10</v>
      </c>
      <c r="AB940">
        <f t="shared" si="140"/>
        <v>0</v>
      </c>
      <c r="AC940">
        <f t="shared" si="141"/>
        <v>0</v>
      </c>
      <c r="AD940" s="2">
        <f t="shared" si="142"/>
        <v>60</v>
      </c>
      <c r="AE940" s="2" t="str">
        <f t="shared" si="143"/>
        <v>HT Under 1.5 Goals</v>
      </c>
      <c r="AF940" s="6"/>
      <c r="AG940" s="6" t="str">
        <f t="shared" si="144"/>
        <v>HT Over 0.5 Goals</v>
      </c>
      <c r="AH940" s="6" t="str">
        <f t="shared" si="145"/>
        <v>NO</v>
      </c>
      <c r="AI940" s="6" t="str">
        <f t="shared" si="146"/>
        <v>NO</v>
      </c>
    </row>
    <row r="941" spans="6:35">
      <c r="F941" s="8"/>
      <c r="G941" s="2"/>
      <c r="H941" s="8"/>
      <c r="I941" s="2"/>
      <c r="J941" s="2"/>
      <c r="K941" s="2"/>
      <c r="L941" s="2"/>
      <c r="M941" s="2"/>
      <c r="N941" s="2"/>
      <c r="O941" s="3"/>
      <c r="P941" s="3"/>
      <c r="Q941" s="2"/>
      <c r="R941" s="2"/>
      <c r="S941" s="2"/>
      <c r="T941" s="2"/>
      <c r="U941" s="44"/>
      <c r="V941" s="44"/>
      <c r="W941" s="20"/>
      <c r="X941" s="20">
        <f t="shared" si="137"/>
        <v>1.25</v>
      </c>
      <c r="Y941" s="11"/>
      <c r="Z941" s="2">
        <f t="shared" si="138"/>
        <v>0</v>
      </c>
      <c r="AA941">
        <f t="shared" si="139"/>
        <v>10</v>
      </c>
      <c r="AB941">
        <f t="shared" si="140"/>
        <v>0</v>
      </c>
      <c r="AC941">
        <f t="shared" si="141"/>
        <v>0</v>
      </c>
      <c r="AD941" s="2">
        <f t="shared" si="142"/>
        <v>60</v>
      </c>
      <c r="AE941" s="2" t="str">
        <f t="shared" si="143"/>
        <v>HT Under 1.5 Goals</v>
      </c>
      <c r="AF941" s="6"/>
      <c r="AG941" s="6" t="str">
        <f t="shared" si="144"/>
        <v>HT Over 0.5 Goals</v>
      </c>
      <c r="AH941" s="6" t="str">
        <f t="shared" si="145"/>
        <v>NO</v>
      </c>
      <c r="AI941" s="6" t="str">
        <f t="shared" si="146"/>
        <v>NO</v>
      </c>
    </row>
    <row r="942" spans="6:35">
      <c r="F942" s="8"/>
      <c r="G942" s="2"/>
      <c r="H942" s="8"/>
      <c r="I942" s="2"/>
      <c r="J942" s="2"/>
      <c r="K942" s="2"/>
      <c r="L942" s="2"/>
      <c r="M942" s="2"/>
      <c r="N942" s="2"/>
      <c r="O942" s="3"/>
      <c r="P942" s="3"/>
      <c r="Q942" s="2"/>
      <c r="R942" s="2"/>
      <c r="S942" s="2"/>
      <c r="T942" s="2"/>
      <c r="U942" s="44"/>
      <c r="V942" s="44"/>
      <c r="W942" s="20"/>
      <c r="X942" s="20">
        <f t="shared" si="137"/>
        <v>1.25</v>
      </c>
      <c r="Y942" s="11"/>
      <c r="Z942" s="2">
        <f t="shared" si="138"/>
        <v>0</v>
      </c>
      <c r="AA942">
        <f t="shared" si="139"/>
        <v>10</v>
      </c>
      <c r="AB942">
        <f t="shared" si="140"/>
        <v>0</v>
      </c>
      <c r="AC942">
        <f t="shared" si="141"/>
        <v>0</v>
      </c>
      <c r="AD942" s="2">
        <f t="shared" si="142"/>
        <v>60</v>
      </c>
      <c r="AE942" s="2" t="str">
        <f t="shared" si="143"/>
        <v>HT Under 1.5 Goals</v>
      </c>
      <c r="AF942" s="6"/>
      <c r="AG942" s="6" t="str">
        <f t="shared" si="144"/>
        <v>HT Over 0.5 Goals</v>
      </c>
      <c r="AH942" s="6" t="str">
        <f t="shared" si="145"/>
        <v>NO</v>
      </c>
      <c r="AI942" s="6" t="str">
        <f t="shared" si="146"/>
        <v>NO</v>
      </c>
    </row>
    <row r="943" spans="6:35">
      <c r="F943" s="8"/>
      <c r="G943" s="2"/>
      <c r="H943" s="8"/>
      <c r="I943" s="2"/>
      <c r="J943" s="2"/>
      <c r="K943" s="2"/>
      <c r="L943" s="2"/>
      <c r="M943" s="2"/>
      <c r="N943" s="2"/>
      <c r="O943" s="3"/>
      <c r="P943" s="3"/>
      <c r="Q943" s="2"/>
      <c r="R943" s="2"/>
      <c r="S943" s="2"/>
      <c r="T943" s="2"/>
      <c r="U943" s="44"/>
      <c r="V943" s="44"/>
      <c r="W943" s="20"/>
      <c r="X943" s="20">
        <f t="shared" si="137"/>
        <v>1.25</v>
      </c>
      <c r="Y943" s="11"/>
      <c r="Z943" s="2">
        <f t="shared" si="138"/>
        <v>0</v>
      </c>
      <c r="AA943">
        <f t="shared" si="139"/>
        <v>10</v>
      </c>
      <c r="AB943">
        <f t="shared" si="140"/>
        <v>0</v>
      </c>
      <c r="AC943">
        <f t="shared" si="141"/>
        <v>0</v>
      </c>
      <c r="AD943" s="2">
        <f t="shared" si="142"/>
        <v>60</v>
      </c>
      <c r="AE943" s="2" t="str">
        <f t="shared" si="143"/>
        <v>HT Under 1.5 Goals</v>
      </c>
      <c r="AF943" s="6"/>
      <c r="AG943" s="6" t="str">
        <f t="shared" si="144"/>
        <v>HT Over 0.5 Goals</v>
      </c>
      <c r="AH943" s="6" t="str">
        <f t="shared" si="145"/>
        <v>NO</v>
      </c>
      <c r="AI943" s="6" t="str">
        <f t="shared" si="146"/>
        <v>NO</v>
      </c>
    </row>
    <row r="944" spans="6:35">
      <c r="F944" s="8"/>
      <c r="G944" s="2"/>
      <c r="H944" s="8"/>
      <c r="I944" s="2"/>
      <c r="J944" s="2"/>
      <c r="K944" s="2"/>
      <c r="L944" s="2"/>
      <c r="M944" s="2"/>
      <c r="N944" s="2"/>
      <c r="O944" s="3"/>
      <c r="P944" s="3"/>
      <c r="Q944" s="2"/>
      <c r="R944" s="2"/>
      <c r="S944" s="2"/>
      <c r="T944" s="2"/>
      <c r="U944" s="44"/>
      <c r="V944" s="44"/>
      <c r="W944" s="20"/>
      <c r="X944" s="20">
        <f t="shared" si="137"/>
        <v>1.25</v>
      </c>
      <c r="Y944" s="11"/>
      <c r="Z944" s="2">
        <f t="shared" si="138"/>
        <v>0</v>
      </c>
      <c r="AA944">
        <f t="shared" si="139"/>
        <v>10</v>
      </c>
      <c r="AB944">
        <f t="shared" si="140"/>
        <v>0</v>
      </c>
      <c r="AC944">
        <f t="shared" si="141"/>
        <v>0</v>
      </c>
      <c r="AD944" s="2">
        <f t="shared" si="142"/>
        <v>60</v>
      </c>
      <c r="AE944" s="2" t="str">
        <f t="shared" si="143"/>
        <v>HT Under 1.5 Goals</v>
      </c>
      <c r="AF944" s="6"/>
      <c r="AG944" s="6" t="str">
        <f t="shared" si="144"/>
        <v>HT Over 0.5 Goals</v>
      </c>
      <c r="AH944" s="6" t="str">
        <f t="shared" si="145"/>
        <v>NO</v>
      </c>
      <c r="AI944" s="6" t="str">
        <f t="shared" si="146"/>
        <v>NO</v>
      </c>
    </row>
    <row r="945" spans="6:35">
      <c r="F945" s="8"/>
      <c r="G945" s="2"/>
      <c r="H945" s="8"/>
      <c r="I945" s="2"/>
      <c r="J945" s="2"/>
      <c r="K945" s="2"/>
      <c r="L945" s="2"/>
      <c r="M945" s="2"/>
      <c r="N945" s="2"/>
      <c r="O945" s="3"/>
      <c r="P945" s="3"/>
      <c r="Q945" s="2"/>
      <c r="R945" s="2"/>
      <c r="S945" s="2"/>
      <c r="T945" s="2"/>
      <c r="U945" s="44"/>
      <c r="V945" s="44"/>
      <c r="W945" s="20"/>
      <c r="X945" s="20">
        <f t="shared" si="137"/>
        <v>1.25</v>
      </c>
      <c r="Y945" s="11"/>
      <c r="Z945" s="2">
        <f t="shared" si="138"/>
        <v>0</v>
      </c>
      <c r="AA945">
        <f t="shared" si="139"/>
        <v>10</v>
      </c>
      <c r="AB945">
        <f t="shared" si="140"/>
        <v>0</v>
      </c>
      <c r="AC945">
        <f t="shared" si="141"/>
        <v>0</v>
      </c>
      <c r="AD945" s="2">
        <f t="shared" si="142"/>
        <v>60</v>
      </c>
      <c r="AE945" s="2" t="str">
        <f t="shared" si="143"/>
        <v>HT Under 1.5 Goals</v>
      </c>
      <c r="AF945" s="6"/>
      <c r="AG945" s="6" t="str">
        <f t="shared" si="144"/>
        <v>HT Over 0.5 Goals</v>
      </c>
      <c r="AH945" s="6" t="str">
        <f t="shared" si="145"/>
        <v>NO</v>
      </c>
      <c r="AI945" s="6" t="str">
        <f t="shared" si="146"/>
        <v>NO</v>
      </c>
    </row>
    <row r="946" spans="6:35">
      <c r="F946" s="8"/>
      <c r="G946" s="2"/>
      <c r="H946" s="8"/>
      <c r="I946" s="2"/>
      <c r="J946" s="2"/>
      <c r="K946" s="2"/>
      <c r="L946" s="2"/>
      <c r="M946" s="2"/>
      <c r="N946" s="2"/>
      <c r="O946" s="3"/>
      <c r="P946" s="3"/>
      <c r="Q946" s="2"/>
      <c r="R946" s="2"/>
      <c r="S946" s="2"/>
      <c r="T946" s="2"/>
      <c r="U946" s="44"/>
      <c r="V946" s="44"/>
      <c r="W946" s="20"/>
      <c r="X946" s="20">
        <f t="shared" si="137"/>
        <v>1.25</v>
      </c>
      <c r="Y946" s="11"/>
      <c r="Z946" s="2">
        <f t="shared" si="138"/>
        <v>0</v>
      </c>
      <c r="AA946">
        <f t="shared" si="139"/>
        <v>10</v>
      </c>
      <c r="AB946">
        <f t="shared" si="140"/>
        <v>0</v>
      </c>
      <c r="AC946">
        <f t="shared" si="141"/>
        <v>0</v>
      </c>
      <c r="AD946" s="2">
        <f t="shared" si="142"/>
        <v>60</v>
      </c>
      <c r="AE946" s="2" t="str">
        <f t="shared" si="143"/>
        <v>HT Under 1.5 Goals</v>
      </c>
      <c r="AF946" s="6"/>
      <c r="AG946" s="6" t="str">
        <f t="shared" si="144"/>
        <v>HT Over 0.5 Goals</v>
      </c>
      <c r="AH946" s="6" t="str">
        <f t="shared" si="145"/>
        <v>NO</v>
      </c>
      <c r="AI946" s="6" t="str">
        <f t="shared" si="146"/>
        <v>NO</v>
      </c>
    </row>
    <row r="947" spans="6:35">
      <c r="F947" s="8"/>
      <c r="G947" s="2"/>
      <c r="H947" s="8"/>
      <c r="I947" s="2"/>
      <c r="J947" s="2"/>
      <c r="K947" s="2"/>
      <c r="L947" s="2"/>
      <c r="M947" s="2"/>
      <c r="N947" s="2"/>
      <c r="O947" s="3"/>
      <c r="P947" s="3"/>
      <c r="Q947" s="2"/>
      <c r="R947" s="2"/>
      <c r="S947" s="2"/>
      <c r="T947" s="2"/>
      <c r="U947" s="44"/>
      <c r="V947" s="44"/>
      <c r="W947" s="20"/>
      <c r="X947" s="20">
        <f t="shared" si="137"/>
        <v>1.25</v>
      </c>
      <c r="Y947" s="11"/>
      <c r="Z947" s="2">
        <f t="shared" si="138"/>
        <v>0</v>
      </c>
      <c r="AA947">
        <f t="shared" si="139"/>
        <v>10</v>
      </c>
      <c r="AB947">
        <f t="shared" si="140"/>
        <v>0</v>
      </c>
      <c r="AC947">
        <f t="shared" si="141"/>
        <v>0</v>
      </c>
      <c r="AD947" s="2">
        <f t="shared" si="142"/>
        <v>60</v>
      </c>
      <c r="AE947" s="2" t="str">
        <f t="shared" si="143"/>
        <v>HT Under 1.5 Goals</v>
      </c>
      <c r="AF947" s="6"/>
      <c r="AG947" s="6" t="str">
        <f t="shared" si="144"/>
        <v>HT Over 0.5 Goals</v>
      </c>
      <c r="AH947" s="6" t="str">
        <f t="shared" si="145"/>
        <v>NO</v>
      </c>
      <c r="AI947" s="6" t="str">
        <f t="shared" si="146"/>
        <v>NO</v>
      </c>
    </row>
    <row r="948" spans="6:35">
      <c r="F948" s="8"/>
      <c r="G948" s="2"/>
      <c r="H948" s="8"/>
      <c r="I948" s="2"/>
      <c r="J948" s="2"/>
      <c r="K948" s="2"/>
      <c r="L948" s="2"/>
      <c r="M948" s="2"/>
      <c r="N948" s="2"/>
      <c r="O948" s="3"/>
      <c r="P948" s="3"/>
      <c r="Q948" s="2"/>
      <c r="R948" s="2"/>
      <c r="S948" s="2"/>
      <c r="T948" s="2"/>
      <c r="U948" s="44"/>
      <c r="V948" s="44"/>
      <c r="W948" s="20"/>
      <c r="X948" s="20">
        <f t="shared" si="137"/>
        <v>1.25</v>
      </c>
      <c r="Y948" s="11"/>
      <c r="Z948" s="2">
        <f t="shared" si="138"/>
        <v>0</v>
      </c>
      <c r="AA948">
        <f t="shared" si="139"/>
        <v>10</v>
      </c>
      <c r="AB948">
        <f t="shared" si="140"/>
        <v>0</v>
      </c>
      <c r="AC948">
        <f t="shared" si="141"/>
        <v>0</v>
      </c>
      <c r="AD948" s="2">
        <f t="shared" si="142"/>
        <v>60</v>
      </c>
      <c r="AE948" s="2" t="str">
        <f t="shared" si="143"/>
        <v>HT Under 1.5 Goals</v>
      </c>
      <c r="AF948" s="6"/>
      <c r="AG948" s="6" t="str">
        <f t="shared" si="144"/>
        <v>HT Over 0.5 Goals</v>
      </c>
      <c r="AH948" s="6" t="str">
        <f t="shared" si="145"/>
        <v>NO</v>
      </c>
      <c r="AI948" s="6" t="str">
        <f t="shared" si="146"/>
        <v>NO</v>
      </c>
    </row>
    <row r="949" spans="6:35">
      <c r="F949" s="8"/>
      <c r="G949" s="2"/>
      <c r="H949" s="8"/>
      <c r="I949" s="2"/>
      <c r="J949" s="2"/>
      <c r="K949" s="2"/>
      <c r="L949" s="2"/>
      <c r="M949" s="2"/>
      <c r="N949" s="2"/>
      <c r="O949" s="3"/>
      <c r="P949" s="3"/>
      <c r="Q949" s="2"/>
      <c r="R949" s="2"/>
      <c r="S949" s="2"/>
      <c r="T949" s="2"/>
      <c r="U949" s="44"/>
      <c r="V949" s="44"/>
      <c r="W949" s="20"/>
      <c r="X949" s="20">
        <f t="shared" si="137"/>
        <v>1.25</v>
      </c>
      <c r="Y949" s="11"/>
      <c r="Z949" s="2">
        <f t="shared" si="138"/>
        <v>0</v>
      </c>
      <c r="AA949">
        <f t="shared" si="139"/>
        <v>10</v>
      </c>
      <c r="AB949">
        <f t="shared" si="140"/>
        <v>0</v>
      </c>
      <c r="AC949">
        <f t="shared" si="141"/>
        <v>0</v>
      </c>
      <c r="AD949" s="2">
        <f t="shared" si="142"/>
        <v>60</v>
      </c>
      <c r="AE949" s="2" t="str">
        <f t="shared" si="143"/>
        <v>HT Under 1.5 Goals</v>
      </c>
      <c r="AF949" s="6"/>
      <c r="AG949" s="6" t="str">
        <f t="shared" si="144"/>
        <v>HT Over 0.5 Goals</v>
      </c>
      <c r="AH949" s="6" t="str">
        <f t="shared" si="145"/>
        <v>NO</v>
      </c>
      <c r="AI949" s="6" t="str">
        <f t="shared" si="146"/>
        <v>NO</v>
      </c>
    </row>
    <row r="950" spans="6:35">
      <c r="F950" s="8"/>
      <c r="G950" s="2"/>
      <c r="H950" s="8"/>
      <c r="I950" s="2"/>
      <c r="J950" s="2"/>
      <c r="K950" s="2"/>
      <c r="L950" s="2"/>
      <c r="M950" s="2"/>
      <c r="N950" s="2"/>
      <c r="O950" s="3"/>
      <c r="P950" s="3"/>
      <c r="Q950" s="2"/>
      <c r="R950" s="2"/>
      <c r="S950" s="2"/>
      <c r="T950" s="2"/>
      <c r="U950" s="44"/>
      <c r="V950" s="44"/>
      <c r="W950" s="20"/>
      <c r="X950" s="20">
        <f t="shared" si="137"/>
        <v>1.25</v>
      </c>
      <c r="Y950" s="11"/>
      <c r="Z950" s="2">
        <f t="shared" si="138"/>
        <v>0</v>
      </c>
      <c r="AA950">
        <f t="shared" si="139"/>
        <v>10</v>
      </c>
      <c r="AB950">
        <f t="shared" si="140"/>
        <v>0</v>
      </c>
      <c r="AC950">
        <f t="shared" si="141"/>
        <v>0</v>
      </c>
      <c r="AD950" s="2">
        <f t="shared" si="142"/>
        <v>60</v>
      </c>
      <c r="AE950" s="2" t="str">
        <f t="shared" si="143"/>
        <v>HT Under 1.5 Goals</v>
      </c>
      <c r="AF950" s="6"/>
      <c r="AG950" s="6" t="str">
        <f t="shared" si="144"/>
        <v>HT Over 0.5 Goals</v>
      </c>
      <c r="AH950" s="6" t="str">
        <f t="shared" si="145"/>
        <v>NO</v>
      </c>
      <c r="AI950" s="6" t="str">
        <f t="shared" si="146"/>
        <v>NO</v>
      </c>
    </row>
    <row r="951" spans="6:35">
      <c r="F951" s="8"/>
      <c r="G951" s="2"/>
      <c r="H951" s="8"/>
      <c r="I951" s="2"/>
      <c r="J951" s="2"/>
      <c r="K951" s="2"/>
      <c r="L951" s="2"/>
      <c r="M951" s="2"/>
      <c r="N951" s="2"/>
      <c r="O951" s="3"/>
      <c r="P951" s="3"/>
      <c r="Q951" s="2"/>
      <c r="R951" s="2"/>
      <c r="S951" s="2"/>
      <c r="T951" s="2"/>
      <c r="U951" s="44"/>
      <c r="V951" s="44"/>
      <c r="W951" s="20"/>
      <c r="X951" s="20">
        <f t="shared" si="137"/>
        <v>1.25</v>
      </c>
      <c r="Y951" s="11"/>
      <c r="Z951" s="2">
        <f t="shared" si="138"/>
        <v>0</v>
      </c>
      <c r="AA951">
        <f t="shared" si="139"/>
        <v>10</v>
      </c>
      <c r="AB951">
        <f t="shared" si="140"/>
        <v>0</v>
      </c>
      <c r="AC951">
        <f t="shared" si="141"/>
        <v>0</v>
      </c>
      <c r="AD951" s="2">
        <f t="shared" si="142"/>
        <v>60</v>
      </c>
      <c r="AE951" s="2" t="str">
        <f t="shared" si="143"/>
        <v>HT Under 1.5 Goals</v>
      </c>
      <c r="AF951" s="6"/>
      <c r="AG951" s="6" t="str">
        <f t="shared" si="144"/>
        <v>HT Over 0.5 Goals</v>
      </c>
      <c r="AH951" s="6" t="str">
        <f t="shared" si="145"/>
        <v>NO</v>
      </c>
      <c r="AI951" s="6" t="str">
        <f t="shared" si="146"/>
        <v>NO</v>
      </c>
    </row>
    <row r="952" spans="6:35">
      <c r="F952" s="8"/>
      <c r="G952" s="2"/>
      <c r="H952" s="8"/>
      <c r="I952" s="2"/>
      <c r="J952" s="2"/>
      <c r="K952" s="2"/>
      <c r="L952" s="2"/>
      <c r="M952" s="2"/>
      <c r="N952" s="2"/>
      <c r="O952" s="3"/>
      <c r="P952" s="3"/>
      <c r="Q952" s="2"/>
      <c r="R952" s="2"/>
      <c r="S952" s="2"/>
      <c r="T952" s="2"/>
      <c r="U952" s="44"/>
      <c r="V952" s="44"/>
      <c r="W952" s="20"/>
      <c r="X952" s="20">
        <f t="shared" si="137"/>
        <v>1.25</v>
      </c>
      <c r="Y952" s="11"/>
      <c r="Z952" s="2">
        <f t="shared" si="138"/>
        <v>0</v>
      </c>
      <c r="AA952">
        <f t="shared" si="139"/>
        <v>10</v>
      </c>
      <c r="AB952">
        <f t="shared" si="140"/>
        <v>0</v>
      </c>
      <c r="AC952">
        <f t="shared" si="141"/>
        <v>0</v>
      </c>
      <c r="AD952" s="2">
        <f t="shared" si="142"/>
        <v>60</v>
      </c>
      <c r="AE952" s="2" t="str">
        <f t="shared" si="143"/>
        <v>HT Under 1.5 Goals</v>
      </c>
      <c r="AF952" s="6"/>
      <c r="AG952" s="6" t="str">
        <f t="shared" si="144"/>
        <v>HT Over 0.5 Goals</v>
      </c>
      <c r="AH952" s="6" t="str">
        <f t="shared" si="145"/>
        <v>NO</v>
      </c>
      <c r="AI952" s="6" t="str">
        <f t="shared" si="146"/>
        <v>NO</v>
      </c>
    </row>
    <row r="953" spans="6:35">
      <c r="F953" s="8"/>
      <c r="G953" s="2"/>
      <c r="H953" s="8"/>
      <c r="I953" s="2"/>
      <c r="J953" s="2"/>
      <c r="K953" s="2"/>
      <c r="L953" s="2"/>
      <c r="M953" s="2"/>
      <c r="N953" s="2"/>
      <c r="O953" s="3"/>
      <c r="P953" s="3"/>
      <c r="Q953" s="2"/>
      <c r="R953" s="2"/>
      <c r="S953" s="2"/>
      <c r="T953" s="2"/>
      <c r="U953" s="44"/>
      <c r="V953" s="44"/>
      <c r="W953" s="20"/>
      <c r="X953" s="20">
        <f t="shared" si="137"/>
        <v>1.25</v>
      </c>
      <c r="Y953" s="11"/>
      <c r="Z953" s="2">
        <f t="shared" si="138"/>
        <v>0</v>
      </c>
      <c r="AA953">
        <f t="shared" si="139"/>
        <v>10</v>
      </c>
      <c r="AB953">
        <f t="shared" si="140"/>
        <v>0</v>
      </c>
      <c r="AC953">
        <f t="shared" si="141"/>
        <v>0</v>
      </c>
      <c r="AD953" s="2">
        <f t="shared" si="142"/>
        <v>60</v>
      </c>
      <c r="AE953" s="2" t="str">
        <f t="shared" si="143"/>
        <v>HT Under 1.5 Goals</v>
      </c>
      <c r="AF953" s="6"/>
      <c r="AG953" s="6" t="str">
        <f t="shared" si="144"/>
        <v>HT Over 0.5 Goals</v>
      </c>
      <c r="AH953" s="6" t="str">
        <f t="shared" si="145"/>
        <v>NO</v>
      </c>
      <c r="AI953" s="6" t="str">
        <f t="shared" si="146"/>
        <v>NO</v>
      </c>
    </row>
    <row r="954" spans="6:35">
      <c r="F954" s="8"/>
      <c r="G954" s="2"/>
      <c r="H954" s="8"/>
      <c r="I954" s="2"/>
      <c r="J954" s="2"/>
      <c r="K954" s="2"/>
      <c r="L954" s="2"/>
      <c r="M954" s="2"/>
      <c r="N954" s="2"/>
      <c r="O954" s="3"/>
      <c r="P954" s="3"/>
      <c r="Q954" s="2"/>
      <c r="R954" s="2"/>
      <c r="S954" s="2"/>
      <c r="T954" s="2"/>
      <c r="U954" s="44"/>
      <c r="V954" s="44"/>
      <c r="W954" s="20"/>
      <c r="X954" s="20">
        <f t="shared" si="137"/>
        <v>1.25</v>
      </c>
      <c r="Y954" s="11"/>
      <c r="Z954" s="2">
        <f t="shared" si="138"/>
        <v>0</v>
      </c>
      <c r="AA954">
        <f t="shared" si="139"/>
        <v>10</v>
      </c>
      <c r="AB954">
        <f t="shared" si="140"/>
        <v>0</v>
      </c>
      <c r="AC954">
        <f t="shared" si="141"/>
        <v>0</v>
      </c>
      <c r="AD954" s="2">
        <f t="shared" si="142"/>
        <v>60</v>
      </c>
      <c r="AE954" s="2" t="str">
        <f t="shared" si="143"/>
        <v>HT Under 1.5 Goals</v>
      </c>
      <c r="AF954" s="6"/>
      <c r="AG954" s="6" t="str">
        <f t="shared" si="144"/>
        <v>HT Over 0.5 Goals</v>
      </c>
      <c r="AH954" s="6" t="str">
        <f t="shared" si="145"/>
        <v>NO</v>
      </c>
      <c r="AI954" s="6" t="str">
        <f t="shared" si="146"/>
        <v>NO</v>
      </c>
    </row>
    <row r="955" spans="6:35">
      <c r="F955" s="8"/>
      <c r="G955" s="2"/>
      <c r="H955" s="8"/>
      <c r="I955" s="2"/>
      <c r="J955" s="2"/>
      <c r="K955" s="2"/>
      <c r="L955" s="2"/>
      <c r="M955" s="2"/>
      <c r="N955" s="2"/>
      <c r="O955" s="3"/>
      <c r="P955" s="3"/>
      <c r="Q955" s="2"/>
      <c r="R955" s="2"/>
      <c r="S955" s="2"/>
      <c r="T955" s="2"/>
      <c r="U955" s="44"/>
      <c r="V955" s="44"/>
      <c r="W955" s="20"/>
      <c r="X955" s="20">
        <f t="shared" si="137"/>
        <v>1.25</v>
      </c>
      <c r="Y955" s="11"/>
      <c r="Z955" s="2">
        <f t="shared" si="138"/>
        <v>0</v>
      </c>
      <c r="AA955">
        <f t="shared" si="139"/>
        <v>10</v>
      </c>
      <c r="AB955">
        <f t="shared" si="140"/>
        <v>0</v>
      </c>
      <c r="AC955">
        <f t="shared" si="141"/>
        <v>0</v>
      </c>
      <c r="AD955" s="2">
        <f t="shared" si="142"/>
        <v>60</v>
      </c>
      <c r="AE955" s="2" t="str">
        <f t="shared" si="143"/>
        <v>HT Under 1.5 Goals</v>
      </c>
      <c r="AF955" s="6"/>
      <c r="AG955" s="6" t="str">
        <f t="shared" si="144"/>
        <v>HT Over 0.5 Goals</v>
      </c>
      <c r="AH955" s="6" t="str">
        <f t="shared" si="145"/>
        <v>NO</v>
      </c>
      <c r="AI955" s="6" t="str">
        <f t="shared" si="146"/>
        <v>NO</v>
      </c>
    </row>
    <row r="956" spans="6:35">
      <c r="F956" s="8"/>
      <c r="G956" s="2"/>
      <c r="H956" s="8"/>
      <c r="I956" s="2"/>
      <c r="J956" s="2"/>
      <c r="K956" s="2"/>
      <c r="L956" s="2"/>
      <c r="M956" s="2"/>
      <c r="N956" s="2"/>
      <c r="O956" s="3"/>
      <c r="P956" s="3"/>
      <c r="Q956" s="2"/>
      <c r="R956" s="2"/>
      <c r="S956" s="2"/>
      <c r="T956" s="2"/>
      <c r="U956" s="44"/>
      <c r="V956" s="44"/>
      <c r="W956" s="20"/>
      <c r="X956" s="20">
        <f t="shared" si="137"/>
        <v>1.25</v>
      </c>
      <c r="Y956" s="11"/>
      <c r="Z956" s="2">
        <f t="shared" si="138"/>
        <v>0</v>
      </c>
      <c r="AA956">
        <f t="shared" si="139"/>
        <v>10</v>
      </c>
      <c r="AB956">
        <f t="shared" si="140"/>
        <v>0</v>
      </c>
      <c r="AC956">
        <f t="shared" si="141"/>
        <v>0</v>
      </c>
      <c r="AD956" s="2">
        <f t="shared" si="142"/>
        <v>60</v>
      </c>
      <c r="AE956" s="2" t="str">
        <f t="shared" si="143"/>
        <v>HT Under 1.5 Goals</v>
      </c>
      <c r="AF956" s="6"/>
      <c r="AG956" s="6" t="str">
        <f t="shared" si="144"/>
        <v>HT Over 0.5 Goals</v>
      </c>
      <c r="AH956" s="6" t="str">
        <f t="shared" si="145"/>
        <v>NO</v>
      </c>
      <c r="AI956" s="6" t="str">
        <f t="shared" si="146"/>
        <v>NO</v>
      </c>
    </row>
    <row r="957" spans="6:35">
      <c r="F957" s="8"/>
      <c r="G957" s="2"/>
      <c r="H957" s="8"/>
      <c r="I957" s="2"/>
      <c r="J957" s="2"/>
      <c r="K957" s="2"/>
      <c r="L957" s="2"/>
      <c r="M957" s="2"/>
      <c r="N957" s="2"/>
      <c r="O957" s="3"/>
      <c r="P957" s="3"/>
      <c r="Q957" s="2"/>
      <c r="R957" s="2"/>
      <c r="S957" s="2"/>
      <c r="T957" s="2"/>
      <c r="U957" s="44"/>
      <c r="V957" s="44"/>
      <c r="W957" s="20"/>
      <c r="X957" s="20">
        <f t="shared" si="137"/>
        <v>1.25</v>
      </c>
      <c r="Y957" s="11"/>
      <c r="Z957" s="2">
        <f t="shared" si="138"/>
        <v>0</v>
      </c>
      <c r="AA957">
        <f t="shared" si="139"/>
        <v>10</v>
      </c>
      <c r="AB957">
        <f t="shared" si="140"/>
        <v>0</v>
      </c>
      <c r="AC957">
        <f t="shared" si="141"/>
        <v>0</v>
      </c>
      <c r="AD957" s="2">
        <f t="shared" si="142"/>
        <v>60</v>
      </c>
      <c r="AE957" s="2" t="str">
        <f t="shared" si="143"/>
        <v>HT Under 1.5 Goals</v>
      </c>
      <c r="AF957" s="6"/>
      <c r="AG957" s="6" t="str">
        <f t="shared" si="144"/>
        <v>HT Over 0.5 Goals</v>
      </c>
      <c r="AH957" s="6" t="str">
        <f t="shared" si="145"/>
        <v>NO</v>
      </c>
      <c r="AI957" s="6" t="str">
        <f t="shared" si="146"/>
        <v>NO</v>
      </c>
    </row>
    <row r="958" spans="6:35">
      <c r="F958" s="8"/>
      <c r="G958" s="2"/>
      <c r="H958" s="8"/>
      <c r="I958" s="2"/>
      <c r="J958" s="2"/>
      <c r="K958" s="2"/>
      <c r="L958" s="2"/>
      <c r="M958" s="2"/>
      <c r="N958" s="2"/>
      <c r="O958" s="3"/>
      <c r="P958" s="3"/>
      <c r="Q958" s="2"/>
      <c r="R958" s="2"/>
      <c r="S958" s="2"/>
      <c r="T958" s="2"/>
      <c r="U958" s="44"/>
      <c r="V958" s="44"/>
      <c r="W958" s="20"/>
      <c r="X958" s="20">
        <f t="shared" si="137"/>
        <v>1.25</v>
      </c>
      <c r="Y958" s="11"/>
      <c r="Z958" s="2">
        <f t="shared" si="138"/>
        <v>0</v>
      </c>
      <c r="AA958">
        <f t="shared" si="139"/>
        <v>10</v>
      </c>
      <c r="AB958">
        <f t="shared" si="140"/>
        <v>0</v>
      </c>
      <c r="AC958">
        <f t="shared" si="141"/>
        <v>0</v>
      </c>
      <c r="AD958" s="2">
        <f t="shared" si="142"/>
        <v>60</v>
      </c>
      <c r="AE958" s="2" t="str">
        <f t="shared" si="143"/>
        <v>HT Under 1.5 Goals</v>
      </c>
      <c r="AF958" s="6"/>
      <c r="AG958" s="6" t="str">
        <f t="shared" si="144"/>
        <v>HT Over 0.5 Goals</v>
      </c>
      <c r="AH958" s="6" t="str">
        <f t="shared" si="145"/>
        <v>NO</v>
      </c>
      <c r="AI958" s="6" t="str">
        <f t="shared" si="146"/>
        <v>NO</v>
      </c>
    </row>
    <row r="959" spans="6:35">
      <c r="F959" s="8"/>
      <c r="G959" s="2"/>
      <c r="H959" s="8"/>
      <c r="I959" s="2"/>
      <c r="J959" s="2"/>
      <c r="K959" s="2"/>
      <c r="L959" s="2"/>
      <c r="M959" s="2"/>
      <c r="N959" s="2"/>
      <c r="O959" s="3"/>
      <c r="P959" s="3"/>
      <c r="Q959" s="2"/>
      <c r="R959" s="2"/>
      <c r="S959" s="2"/>
      <c r="T959" s="2"/>
      <c r="U959" s="44"/>
      <c r="V959" s="44"/>
      <c r="W959" s="20"/>
      <c r="X959" s="20">
        <f t="shared" si="137"/>
        <v>1.25</v>
      </c>
      <c r="Y959" s="11"/>
      <c r="Z959" s="2">
        <f t="shared" si="138"/>
        <v>0</v>
      </c>
      <c r="AA959">
        <f t="shared" si="139"/>
        <v>10</v>
      </c>
      <c r="AB959">
        <f t="shared" si="140"/>
        <v>0</v>
      </c>
      <c r="AC959">
        <f t="shared" si="141"/>
        <v>0</v>
      </c>
      <c r="AD959" s="2">
        <f t="shared" si="142"/>
        <v>60</v>
      </c>
      <c r="AE959" s="2" t="str">
        <f t="shared" si="143"/>
        <v>HT Under 1.5 Goals</v>
      </c>
      <c r="AF959" s="6"/>
      <c r="AG959" s="6" t="str">
        <f t="shared" si="144"/>
        <v>HT Over 0.5 Goals</v>
      </c>
      <c r="AH959" s="6" t="str">
        <f t="shared" si="145"/>
        <v>NO</v>
      </c>
      <c r="AI959" s="6" t="str">
        <f t="shared" si="146"/>
        <v>NO</v>
      </c>
    </row>
    <row r="960" spans="6:35">
      <c r="F960" s="8"/>
      <c r="G960" s="2"/>
      <c r="H960" s="8"/>
      <c r="I960" s="2"/>
      <c r="J960" s="2"/>
      <c r="K960" s="2"/>
      <c r="L960" s="2"/>
      <c r="M960" s="2"/>
      <c r="N960" s="2"/>
      <c r="O960" s="3"/>
      <c r="P960" s="3"/>
      <c r="Q960" s="2"/>
      <c r="R960" s="2"/>
      <c r="S960" s="2"/>
      <c r="T960" s="2"/>
      <c r="U960" s="44"/>
      <c r="V960" s="44"/>
      <c r="W960" s="20"/>
      <c r="X960" s="20">
        <f t="shared" si="137"/>
        <v>1.25</v>
      </c>
      <c r="Y960" s="11"/>
      <c r="Z960" s="2">
        <f t="shared" si="138"/>
        <v>0</v>
      </c>
      <c r="AA960">
        <f t="shared" si="139"/>
        <v>10</v>
      </c>
      <c r="AB960">
        <f t="shared" si="140"/>
        <v>0</v>
      </c>
      <c r="AC960">
        <f t="shared" si="141"/>
        <v>0</v>
      </c>
      <c r="AD960" s="2">
        <f t="shared" si="142"/>
        <v>60</v>
      </c>
      <c r="AE960" s="2" t="str">
        <f t="shared" si="143"/>
        <v>HT Under 1.5 Goals</v>
      </c>
      <c r="AF960" s="6"/>
      <c r="AG960" s="6" t="str">
        <f t="shared" si="144"/>
        <v>HT Over 0.5 Goals</v>
      </c>
      <c r="AH960" s="6" t="str">
        <f t="shared" si="145"/>
        <v>NO</v>
      </c>
      <c r="AI960" s="6" t="str">
        <f t="shared" si="146"/>
        <v>NO</v>
      </c>
    </row>
    <row r="961" spans="6:35">
      <c r="F961" s="8"/>
      <c r="G961" s="2"/>
      <c r="H961" s="8"/>
      <c r="I961" s="2"/>
      <c r="J961" s="2"/>
      <c r="K961" s="2"/>
      <c r="L961" s="2"/>
      <c r="M961" s="2"/>
      <c r="N961" s="2"/>
      <c r="O961" s="3"/>
      <c r="P961" s="3"/>
      <c r="Q961" s="2"/>
      <c r="R961" s="2"/>
      <c r="S961" s="2"/>
      <c r="T961" s="2"/>
      <c r="U961" s="44"/>
      <c r="V961" s="44"/>
      <c r="W961" s="20"/>
      <c r="X961" s="20">
        <f t="shared" si="137"/>
        <v>1.25</v>
      </c>
      <c r="Y961" s="11"/>
      <c r="Z961" s="2">
        <f t="shared" si="138"/>
        <v>0</v>
      </c>
      <c r="AA961">
        <f t="shared" si="139"/>
        <v>10</v>
      </c>
      <c r="AB961">
        <f t="shared" si="140"/>
        <v>0</v>
      </c>
      <c r="AC961">
        <f t="shared" si="141"/>
        <v>0</v>
      </c>
      <c r="AD961" s="2">
        <f t="shared" si="142"/>
        <v>60</v>
      </c>
      <c r="AE961" s="2" t="str">
        <f t="shared" si="143"/>
        <v>HT Under 1.5 Goals</v>
      </c>
      <c r="AF961" s="6"/>
      <c r="AG961" s="6" t="str">
        <f t="shared" si="144"/>
        <v>HT Over 0.5 Goals</v>
      </c>
      <c r="AH961" s="6" t="str">
        <f t="shared" si="145"/>
        <v>NO</v>
      </c>
      <c r="AI961" s="6" t="str">
        <f t="shared" si="146"/>
        <v>NO</v>
      </c>
    </row>
    <row r="962" spans="6:35">
      <c r="F962" s="8"/>
      <c r="G962" s="2"/>
      <c r="H962" s="8"/>
      <c r="I962" s="2"/>
      <c r="J962" s="2"/>
      <c r="K962" s="2"/>
      <c r="L962" s="2"/>
      <c r="M962" s="2"/>
      <c r="N962" s="2"/>
      <c r="O962" s="3"/>
      <c r="P962" s="3"/>
      <c r="Q962" s="2"/>
      <c r="R962" s="2"/>
      <c r="S962" s="2"/>
      <c r="T962" s="2"/>
      <c r="U962" s="44"/>
      <c r="V962" s="44"/>
      <c r="W962" s="20"/>
      <c r="X962" s="20">
        <f t="shared" si="137"/>
        <v>1.25</v>
      </c>
      <c r="Y962" s="11"/>
      <c r="Z962" s="2">
        <f t="shared" si="138"/>
        <v>0</v>
      </c>
      <c r="AA962">
        <f t="shared" si="139"/>
        <v>10</v>
      </c>
      <c r="AB962">
        <f t="shared" si="140"/>
        <v>0</v>
      </c>
      <c r="AC962">
        <f t="shared" si="141"/>
        <v>0</v>
      </c>
      <c r="AD962" s="2">
        <f t="shared" si="142"/>
        <v>60</v>
      </c>
      <c r="AE962" s="2" t="str">
        <f t="shared" si="143"/>
        <v>HT Under 1.5 Goals</v>
      </c>
      <c r="AF962" s="6"/>
      <c r="AG962" s="6" t="str">
        <f t="shared" si="144"/>
        <v>HT Over 0.5 Goals</v>
      </c>
      <c r="AH962" s="6" t="str">
        <f t="shared" si="145"/>
        <v>NO</v>
      </c>
      <c r="AI962" s="6" t="str">
        <f t="shared" si="146"/>
        <v>NO</v>
      </c>
    </row>
    <row r="963" spans="6:35">
      <c r="F963" s="8"/>
      <c r="G963" s="2"/>
      <c r="H963" s="8"/>
      <c r="I963" s="2"/>
      <c r="J963" s="2"/>
      <c r="K963" s="2"/>
      <c r="L963" s="2"/>
      <c r="M963" s="2"/>
      <c r="N963" s="2"/>
      <c r="O963" s="3"/>
      <c r="P963" s="3"/>
      <c r="Q963" s="2"/>
      <c r="R963" s="2"/>
      <c r="S963" s="2"/>
      <c r="T963" s="2"/>
      <c r="U963" s="44"/>
      <c r="V963" s="44"/>
      <c r="W963" s="20"/>
      <c r="X963" s="20">
        <f t="shared" si="137"/>
        <v>1.25</v>
      </c>
      <c r="Y963" s="11"/>
      <c r="Z963" s="2">
        <f t="shared" si="138"/>
        <v>0</v>
      </c>
      <c r="AA963">
        <f t="shared" si="139"/>
        <v>10</v>
      </c>
      <c r="AB963">
        <f t="shared" si="140"/>
        <v>0</v>
      </c>
      <c r="AC963">
        <f t="shared" si="141"/>
        <v>0</v>
      </c>
      <c r="AD963" s="2">
        <f t="shared" si="142"/>
        <v>60</v>
      </c>
      <c r="AE963" s="2" t="str">
        <f t="shared" si="143"/>
        <v>HT Under 1.5 Goals</v>
      </c>
      <c r="AF963" s="6"/>
      <c r="AG963" s="6" t="str">
        <f t="shared" si="144"/>
        <v>HT Over 0.5 Goals</v>
      </c>
      <c r="AH963" s="6" t="str">
        <f t="shared" si="145"/>
        <v>NO</v>
      </c>
      <c r="AI963" s="6" t="str">
        <f t="shared" si="146"/>
        <v>NO</v>
      </c>
    </row>
    <row r="964" spans="6:35">
      <c r="F964" s="8"/>
      <c r="G964" s="2"/>
      <c r="H964" s="8"/>
      <c r="I964" s="2"/>
      <c r="J964" s="2"/>
      <c r="K964" s="2"/>
      <c r="L964" s="2"/>
      <c r="M964" s="2"/>
      <c r="N964" s="2"/>
      <c r="O964" s="3"/>
      <c r="P964" s="3"/>
      <c r="Q964" s="2"/>
      <c r="R964" s="2"/>
      <c r="S964" s="2"/>
      <c r="T964" s="2"/>
      <c r="U964" s="44"/>
      <c r="V964" s="44"/>
      <c r="W964" s="20"/>
      <c r="X964" s="20">
        <f t="shared" ref="X964:X1027" si="147">IF(W964=1.5,1.3,IF(W964=1.55,1.3,IF(W964=1.6,1.3,IF(W964=1.65,1.35,IF(W964=1.7,1.35,IF(W964=1.75,1.4,IF(W964=1.8,1.45,IF(W964=1.8,1.5,IF(W964=1.85,1.5,IF(W964=1.9,1.55,IF(W964=1.95,1.6,IF(W964=2,1.6,IF(W964&lt;1.5,1.25,1.65)))))))))))))</f>
        <v>1.25</v>
      </c>
      <c r="Y964" s="11"/>
      <c r="Z964" s="2">
        <f t="shared" ref="Z964:Z1027" si="148">IF(J964&gt;52,10,0)</f>
        <v>0</v>
      </c>
      <c r="AA964">
        <f t="shared" ref="AA964:AA1027" si="149">IF(N964&gt;15,0,IF(N964&lt;8,10,5))</f>
        <v>10</v>
      </c>
      <c r="AB964">
        <f t="shared" ref="AB964:AB1027" si="150">IF(U964&gt;60,10,IF(U964&lt;49,0,5))</f>
        <v>0</v>
      </c>
      <c r="AC964">
        <f t="shared" ref="AC964:AC1027" si="151">IF(V964="Y",10,IF(V964="C",5,0))</f>
        <v>0</v>
      </c>
      <c r="AD964" s="2">
        <f t="shared" ref="AD964:AD1027" si="152">SUM(Z964:AC964)+50</f>
        <v>60</v>
      </c>
      <c r="AE964" s="2" t="str">
        <f t="shared" ref="AE964:AE1027" si="153">IF(AD964&lt;56,"HT Over 0.5 Goals","HT Under 1.5 Goals")</f>
        <v>HT Under 1.5 Goals</v>
      </c>
      <c r="AF964" s="6"/>
      <c r="AG964" s="6" t="str">
        <f t="shared" ref="AG964:AG1027" si="154">IF(O964="1-0","HT Under 1.5 Goals",IF(O964="0-0","HT Under 1.5 Goals",IF(O964="0-1","HT Under 1.5 Goals","HT Over 0.5 Goals")))</f>
        <v>HT Over 0.5 Goals</v>
      </c>
      <c r="AH964" s="6" t="str">
        <f t="shared" ref="AH964:AH1027" si="155">IF(O964="?",O964,AI964)</f>
        <v>NO</v>
      </c>
      <c r="AI964" s="6" t="str">
        <f t="shared" ref="AI964:AI1027" si="156">IF(AE964=AG964,"YES",IF(O964="0-1","YES",IF(O964="1-0","YES",IF(O964="?","?","NO"))))</f>
        <v>NO</v>
      </c>
    </row>
    <row r="965" spans="6:35">
      <c r="F965" s="8"/>
      <c r="G965" s="2"/>
      <c r="H965" s="8"/>
      <c r="I965" s="2"/>
      <c r="J965" s="2"/>
      <c r="K965" s="2"/>
      <c r="L965" s="2"/>
      <c r="M965" s="2"/>
      <c r="N965" s="2"/>
      <c r="O965" s="3"/>
      <c r="P965" s="3"/>
      <c r="Q965" s="2"/>
      <c r="R965" s="2"/>
      <c r="S965" s="2"/>
      <c r="T965" s="2"/>
      <c r="U965" s="44"/>
      <c r="V965" s="44"/>
      <c r="W965" s="20"/>
      <c r="X965" s="20">
        <f t="shared" si="147"/>
        <v>1.25</v>
      </c>
      <c r="Y965" s="11"/>
      <c r="Z965" s="2">
        <f t="shared" si="148"/>
        <v>0</v>
      </c>
      <c r="AA965">
        <f t="shared" si="149"/>
        <v>10</v>
      </c>
      <c r="AB965">
        <f t="shared" si="150"/>
        <v>0</v>
      </c>
      <c r="AC965">
        <f t="shared" si="151"/>
        <v>0</v>
      </c>
      <c r="AD965" s="2">
        <f t="shared" si="152"/>
        <v>60</v>
      </c>
      <c r="AE965" s="2" t="str">
        <f t="shared" si="153"/>
        <v>HT Under 1.5 Goals</v>
      </c>
      <c r="AF965" s="6"/>
      <c r="AG965" s="6" t="str">
        <f t="shared" si="154"/>
        <v>HT Over 0.5 Goals</v>
      </c>
      <c r="AH965" s="6" t="str">
        <f t="shared" si="155"/>
        <v>NO</v>
      </c>
      <c r="AI965" s="6" t="str">
        <f t="shared" si="156"/>
        <v>NO</v>
      </c>
    </row>
    <row r="966" spans="6:35">
      <c r="F966" s="8"/>
      <c r="G966" s="2"/>
      <c r="H966" s="8"/>
      <c r="I966" s="2"/>
      <c r="J966" s="2"/>
      <c r="K966" s="2"/>
      <c r="L966" s="2"/>
      <c r="M966" s="2"/>
      <c r="N966" s="2"/>
      <c r="O966" s="3"/>
      <c r="P966" s="3"/>
      <c r="Q966" s="2"/>
      <c r="R966" s="2"/>
      <c r="S966" s="2"/>
      <c r="T966" s="2"/>
      <c r="U966" s="44"/>
      <c r="V966" s="44"/>
      <c r="W966" s="20"/>
      <c r="X966" s="20">
        <f t="shared" si="147"/>
        <v>1.25</v>
      </c>
      <c r="Y966" s="11"/>
      <c r="Z966" s="2">
        <f t="shared" si="148"/>
        <v>0</v>
      </c>
      <c r="AA966">
        <f t="shared" si="149"/>
        <v>10</v>
      </c>
      <c r="AB966">
        <f t="shared" si="150"/>
        <v>0</v>
      </c>
      <c r="AC966">
        <f t="shared" si="151"/>
        <v>0</v>
      </c>
      <c r="AD966" s="2">
        <f t="shared" si="152"/>
        <v>60</v>
      </c>
      <c r="AE966" s="2" t="str">
        <f t="shared" si="153"/>
        <v>HT Under 1.5 Goals</v>
      </c>
      <c r="AF966" s="6"/>
      <c r="AG966" s="6" t="str">
        <f t="shared" si="154"/>
        <v>HT Over 0.5 Goals</v>
      </c>
      <c r="AH966" s="6" t="str">
        <f t="shared" si="155"/>
        <v>NO</v>
      </c>
      <c r="AI966" s="6" t="str">
        <f t="shared" si="156"/>
        <v>NO</v>
      </c>
    </row>
    <row r="967" spans="6:35">
      <c r="F967" s="8"/>
      <c r="G967" s="2"/>
      <c r="H967" s="8"/>
      <c r="I967" s="2"/>
      <c r="J967" s="2"/>
      <c r="K967" s="2"/>
      <c r="L967" s="2"/>
      <c r="M967" s="2"/>
      <c r="N967" s="2"/>
      <c r="O967" s="3"/>
      <c r="P967" s="3"/>
      <c r="Q967" s="2"/>
      <c r="R967" s="2"/>
      <c r="S967" s="2"/>
      <c r="T967" s="2"/>
      <c r="U967" s="44"/>
      <c r="V967" s="44"/>
      <c r="W967" s="20"/>
      <c r="X967" s="20">
        <f t="shared" si="147"/>
        <v>1.25</v>
      </c>
      <c r="Y967" s="11"/>
      <c r="Z967" s="2">
        <f t="shared" si="148"/>
        <v>0</v>
      </c>
      <c r="AA967">
        <f t="shared" si="149"/>
        <v>10</v>
      </c>
      <c r="AB967">
        <f t="shared" si="150"/>
        <v>0</v>
      </c>
      <c r="AC967">
        <f t="shared" si="151"/>
        <v>0</v>
      </c>
      <c r="AD967" s="2">
        <f t="shared" si="152"/>
        <v>60</v>
      </c>
      <c r="AE967" s="2" t="str">
        <f t="shared" si="153"/>
        <v>HT Under 1.5 Goals</v>
      </c>
      <c r="AF967" s="6"/>
      <c r="AG967" s="6" t="str">
        <f t="shared" si="154"/>
        <v>HT Over 0.5 Goals</v>
      </c>
      <c r="AH967" s="6" t="str">
        <f t="shared" si="155"/>
        <v>NO</v>
      </c>
      <c r="AI967" s="6" t="str">
        <f t="shared" si="156"/>
        <v>NO</v>
      </c>
    </row>
    <row r="968" spans="6:35">
      <c r="F968" s="8"/>
      <c r="G968" s="2"/>
      <c r="H968" s="8"/>
      <c r="I968" s="2"/>
      <c r="J968" s="2"/>
      <c r="K968" s="2"/>
      <c r="L968" s="2"/>
      <c r="M968" s="2"/>
      <c r="N968" s="2"/>
      <c r="O968" s="3"/>
      <c r="P968" s="3"/>
      <c r="Q968" s="2"/>
      <c r="R968" s="2"/>
      <c r="S968" s="2"/>
      <c r="T968" s="2"/>
      <c r="U968" s="44"/>
      <c r="V968" s="44"/>
      <c r="W968" s="20"/>
      <c r="X968" s="20">
        <f t="shared" si="147"/>
        <v>1.25</v>
      </c>
      <c r="Y968" s="11"/>
      <c r="Z968" s="2">
        <f t="shared" si="148"/>
        <v>0</v>
      </c>
      <c r="AA968">
        <f t="shared" si="149"/>
        <v>10</v>
      </c>
      <c r="AB968">
        <f t="shared" si="150"/>
        <v>0</v>
      </c>
      <c r="AC968">
        <f t="shared" si="151"/>
        <v>0</v>
      </c>
      <c r="AD968" s="2">
        <f t="shared" si="152"/>
        <v>60</v>
      </c>
      <c r="AE968" s="2" t="str">
        <f t="shared" si="153"/>
        <v>HT Under 1.5 Goals</v>
      </c>
      <c r="AF968" s="6"/>
      <c r="AG968" s="6" t="str">
        <f t="shared" si="154"/>
        <v>HT Over 0.5 Goals</v>
      </c>
      <c r="AH968" s="6" t="str">
        <f t="shared" si="155"/>
        <v>NO</v>
      </c>
      <c r="AI968" s="6" t="str">
        <f t="shared" si="156"/>
        <v>NO</v>
      </c>
    </row>
    <row r="969" spans="6:35">
      <c r="F969" s="8"/>
      <c r="G969" s="2"/>
      <c r="H969" s="8"/>
      <c r="I969" s="2"/>
      <c r="J969" s="2"/>
      <c r="K969" s="2"/>
      <c r="L969" s="2"/>
      <c r="M969" s="2"/>
      <c r="N969" s="2"/>
      <c r="O969" s="3"/>
      <c r="P969" s="3"/>
      <c r="Q969" s="2"/>
      <c r="R969" s="2"/>
      <c r="S969" s="2"/>
      <c r="T969" s="2"/>
      <c r="U969" s="44"/>
      <c r="V969" s="44"/>
      <c r="W969" s="20"/>
      <c r="X969" s="20">
        <f t="shared" si="147"/>
        <v>1.25</v>
      </c>
      <c r="Y969" s="11"/>
      <c r="Z969" s="2">
        <f t="shared" si="148"/>
        <v>0</v>
      </c>
      <c r="AA969">
        <f t="shared" si="149"/>
        <v>10</v>
      </c>
      <c r="AB969">
        <f t="shared" si="150"/>
        <v>0</v>
      </c>
      <c r="AC969">
        <f t="shared" si="151"/>
        <v>0</v>
      </c>
      <c r="AD969" s="2">
        <f t="shared" si="152"/>
        <v>60</v>
      </c>
      <c r="AE969" s="2" t="str">
        <f t="shared" si="153"/>
        <v>HT Under 1.5 Goals</v>
      </c>
      <c r="AF969" s="6"/>
      <c r="AG969" s="6" t="str">
        <f t="shared" si="154"/>
        <v>HT Over 0.5 Goals</v>
      </c>
      <c r="AH969" s="6" t="str">
        <f t="shared" si="155"/>
        <v>NO</v>
      </c>
      <c r="AI969" s="6" t="str">
        <f t="shared" si="156"/>
        <v>NO</v>
      </c>
    </row>
    <row r="970" spans="6:35">
      <c r="F970" s="8"/>
      <c r="G970" s="2"/>
      <c r="H970" s="8"/>
      <c r="I970" s="2"/>
      <c r="J970" s="2"/>
      <c r="K970" s="2"/>
      <c r="L970" s="2"/>
      <c r="M970" s="2"/>
      <c r="N970" s="2"/>
      <c r="O970" s="3"/>
      <c r="P970" s="3"/>
      <c r="Q970" s="2"/>
      <c r="R970" s="2"/>
      <c r="S970" s="2"/>
      <c r="T970" s="2"/>
      <c r="U970" s="44"/>
      <c r="V970" s="44"/>
      <c r="W970" s="20"/>
      <c r="X970" s="20">
        <f t="shared" si="147"/>
        <v>1.25</v>
      </c>
      <c r="Y970" s="11"/>
      <c r="Z970" s="2">
        <f t="shared" si="148"/>
        <v>0</v>
      </c>
      <c r="AA970">
        <f t="shared" si="149"/>
        <v>10</v>
      </c>
      <c r="AB970">
        <f t="shared" si="150"/>
        <v>0</v>
      </c>
      <c r="AC970">
        <f t="shared" si="151"/>
        <v>0</v>
      </c>
      <c r="AD970" s="2">
        <f t="shared" si="152"/>
        <v>60</v>
      </c>
      <c r="AE970" s="2" t="str">
        <f t="shared" si="153"/>
        <v>HT Under 1.5 Goals</v>
      </c>
      <c r="AF970" s="6"/>
      <c r="AG970" s="6" t="str">
        <f t="shared" si="154"/>
        <v>HT Over 0.5 Goals</v>
      </c>
      <c r="AH970" s="6" t="str">
        <f t="shared" si="155"/>
        <v>NO</v>
      </c>
      <c r="AI970" s="6" t="str">
        <f t="shared" si="156"/>
        <v>NO</v>
      </c>
    </row>
    <row r="971" spans="6:35">
      <c r="F971" s="8"/>
      <c r="G971" s="2"/>
      <c r="H971" s="8"/>
      <c r="I971" s="2"/>
      <c r="J971" s="2"/>
      <c r="K971" s="2"/>
      <c r="L971" s="2"/>
      <c r="M971" s="2"/>
      <c r="N971" s="2"/>
      <c r="O971" s="3"/>
      <c r="P971" s="3"/>
      <c r="Q971" s="2"/>
      <c r="R971" s="2"/>
      <c r="S971" s="2"/>
      <c r="T971" s="2"/>
      <c r="U971" s="44"/>
      <c r="V971" s="44"/>
      <c r="W971" s="20"/>
      <c r="X971" s="20">
        <f t="shared" si="147"/>
        <v>1.25</v>
      </c>
      <c r="Y971" s="11"/>
      <c r="Z971" s="2">
        <f t="shared" si="148"/>
        <v>0</v>
      </c>
      <c r="AA971">
        <f t="shared" si="149"/>
        <v>10</v>
      </c>
      <c r="AB971">
        <f t="shared" si="150"/>
        <v>0</v>
      </c>
      <c r="AC971">
        <f t="shared" si="151"/>
        <v>0</v>
      </c>
      <c r="AD971" s="2">
        <f t="shared" si="152"/>
        <v>60</v>
      </c>
      <c r="AE971" s="2" t="str">
        <f t="shared" si="153"/>
        <v>HT Under 1.5 Goals</v>
      </c>
      <c r="AF971" s="6"/>
      <c r="AG971" s="6" t="str">
        <f t="shared" si="154"/>
        <v>HT Over 0.5 Goals</v>
      </c>
      <c r="AH971" s="6" t="str">
        <f t="shared" si="155"/>
        <v>NO</v>
      </c>
      <c r="AI971" s="6" t="str">
        <f t="shared" si="156"/>
        <v>NO</v>
      </c>
    </row>
    <row r="972" spans="6:35">
      <c r="F972" s="8"/>
      <c r="G972" s="2"/>
      <c r="H972" s="8"/>
      <c r="I972" s="2"/>
      <c r="J972" s="2"/>
      <c r="K972" s="2"/>
      <c r="L972" s="2"/>
      <c r="M972" s="2"/>
      <c r="N972" s="2"/>
      <c r="O972" s="3"/>
      <c r="P972" s="3"/>
      <c r="Q972" s="2"/>
      <c r="R972" s="2"/>
      <c r="S972" s="2"/>
      <c r="T972" s="2"/>
      <c r="U972" s="44"/>
      <c r="V972" s="44"/>
      <c r="W972" s="20"/>
      <c r="X972" s="20">
        <f t="shared" si="147"/>
        <v>1.25</v>
      </c>
      <c r="Y972" s="11"/>
      <c r="Z972" s="2">
        <f t="shared" si="148"/>
        <v>0</v>
      </c>
      <c r="AA972">
        <f t="shared" si="149"/>
        <v>10</v>
      </c>
      <c r="AB972">
        <f t="shared" si="150"/>
        <v>0</v>
      </c>
      <c r="AC972">
        <f t="shared" si="151"/>
        <v>0</v>
      </c>
      <c r="AD972" s="2">
        <f t="shared" si="152"/>
        <v>60</v>
      </c>
      <c r="AE972" s="2" t="str">
        <f t="shared" si="153"/>
        <v>HT Under 1.5 Goals</v>
      </c>
      <c r="AF972" s="6"/>
      <c r="AG972" s="6" t="str">
        <f t="shared" si="154"/>
        <v>HT Over 0.5 Goals</v>
      </c>
      <c r="AH972" s="6" t="str">
        <f t="shared" si="155"/>
        <v>NO</v>
      </c>
      <c r="AI972" s="6" t="str">
        <f t="shared" si="156"/>
        <v>NO</v>
      </c>
    </row>
    <row r="973" spans="6:35">
      <c r="F973" s="8"/>
      <c r="G973" s="2"/>
      <c r="H973" s="8"/>
      <c r="I973" s="2"/>
      <c r="J973" s="2"/>
      <c r="K973" s="2"/>
      <c r="L973" s="2"/>
      <c r="M973" s="2"/>
      <c r="N973" s="2"/>
      <c r="O973" s="3"/>
      <c r="P973" s="3"/>
      <c r="Q973" s="2"/>
      <c r="R973" s="2"/>
      <c r="S973" s="2"/>
      <c r="T973" s="2"/>
      <c r="U973" s="44"/>
      <c r="V973" s="44"/>
      <c r="W973" s="20"/>
      <c r="X973" s="20">
        <f t="shared" si="147"/>
        <v>1.25</v>
      </c>
      <c r="Y973" s="11"/>
      <c r="Z973" s="2">
        <f t="shared" si="148"/>
        <v>0</v>
      </c>
      <c r="AA973">
        <f t="shared" si="149"/>
        <v>10</v>
      </c>
      <c r="AB973">
        <f t="shared" si="150"/>
        <v>0</v>
      </c>
      <c r="AC973">
        <f t="shared" si="151"/>
        <v>0</v>
      </c>
      <c r="AD973" s="2">
        <f t="shared" si="152"/>
        <v>60</v>
      </c>
      <c r="AE973" s="2" t="str">
        <f t="shared" si="153"/>
        <v>HT Under 1.5 Goals</v>
      </c>
      <c r="AF973" s="6"/>
      <c r="AG973" s="6" t="str">
        <f t="shared" si="154"/>
        <v>HT Over 0.5 Goals</v>
      </c>
      <c r="AH973" s="6" t="str">
        <f t="shared" si="155"/>
        <v>NO</v>
      </c>
      <c r="AI973" s="6" t="str">
        <f t="shared" si="156"/>
        <v>NO</v>
      </c>
    </row>
    <row r="974" spans="6:35">
      <c r="F974" s="8"/>
      <c r="G974" s="2"/>
      <c r="H974" s="8"/>
      <c r="I974" s="2"/>
      <c r="J974" s="2"/>
      <c r="K974" s="2"/>
      <c r="L974" s="2"/>
      <c r="M974" s="2"/>
      <c r="N974" s="2"/>
      <c r="O974" s="3"/>
      <c r="P974" s="3"/>
      <c r="Q974" s="2"/>
      <c r="R974" s="2"/>
      <c r="S974" s="2"/>
      <c r="T974" s="2"/>
      <c r="U974" s="44"/>
      <c r="V974" s="44"/>
      <c r="W974" s="20"/>
      <c r="X974" s="20">
        <f t="shared" si="147"/>
        <v>1.25</v>
      </c>
      <c r="Y974" s="11"/>
      <c r="Z974" s="2">
        <f t="shared" si="148"/>
        <v>0</v>
      </c>
      <c r="AA974">
        <f t="shared" si="149"/>
        <v>10</v>
      </c>
      <c r="AB974">
        <f t="shared" si="150"/>
        <v>0</v>
      </c>
      <c r="AC974">
        <f t="shared" si="151"/>
        <v>0</v>
      </c>
      <c r="AD974" s="2">
        <f t="shared" si="152"/>
        <v>60</v>
      </c>
      <c r="AE974" s="2" t="str">
        <f t="shared" si="153"/>
        <v>HT Under 1.5 Goals</v>
      </c>
      <c r="AF974" s="6"/>
      <c r="AG974" s="6" t="str">
        <f t="shared" si="154"/>
        <v>HT Over 0.5 Goals</v>
      </c>
      <c r="AH974" s="6" t="str">
        <f t="shared" si="155"/>
        <v>NO</v>
      </c>
      <c r="AI974" s="6" t="str">
        <f t="shared" si="156"/>
        <v>NO</v>
      </c>
    </row>
    <row r="975" spans="6:35">
      <c r="F975" s="8"/>
      <c r="G975" s="2"/>
      <c r="H975" s="8"/>
      <c r="I975" s="2"/>
      <c r="J975" s="2"/>
      <c r="K975" s="2"/>
      <c r="L975" s="2"/>
      <c r="M975" s="2"/>
      <c r="N975" s="2"/>
      <c r="O975" s="3"/>
      <c r="P975" s="3"/>
      <c r="Q975" s="2"/>
      <c r="R975" s="2"/>
      <c r="S975" s="2"/>
      <c r="T975" s="2"/>
      <c r="U975" s="44"/>
      <c r="V975" s="44"/>
      <c r="W975" s="20"/>
      <c r="X975" s="20">
        <f t="shared" si="147"/>
        <v>1.25</v>
      </c>
      <c r="Y975" s="11"/>
      <c r="Z975" s="2">
        <f t="shared" si="148"/>
        <v>0</v>
      </c>
      <c r="AA975">
        <f t="shared" si="149"/>
        <v>10</v>
      </c>
      <c r="AB975">
        <f t="shared" si="150"/>
        <v>0</v>
      </c>
      <c r="AC975">
        <f t="shared" si="151"/>
        <v>0</v>
      </c>
      <c r="AD975" s="2">
        <f t="shared" si="152"/>
        <v>60</v>
      </c>
      <c r="AE975" s="2" t="str">
        <f t="shared" si="153"/>
        <v>HT Under 1.5 Goals</v>
      </c>
      <c r="AF975" s="6"/>
      <c r="AG975" s="6" t="str">
        <f t="shared" si="154"/>
        <v>HT Over 0.5 Goals</v>
      </c>
      <c r="AH975" s="6" t="str">
        <f t="shared" si="155"/>
        <v>NO</v>
      </c>
      <c r="AI975" s="6" t="str">
        <f t="shared" si="156"/>
        <v>NO</v>
      </c>
    </row>
    <row r="976" spans="6:35">
      <c r="F976" s="8"/>
      <c r="G976" s="2"/>
      <c r="H976" s="8"/>
      <c r="I976" s="2"/>
      <c r="J976" s="2"/>
      <c r="K976" s="2"/>
      <c r="L976" s="2"/>
      <c r="M976" s="2"/>
      <c r="N976" s="2"/>
      <c r="O976" s="3"/>
      <c r="P976" s="3"/>
      <c r="Q976" s="2"/>
      <c r="R976" s="2"/>
      <c r="S976" s="2"/>
      <c r="T976" s="2"/>
      <c r="U976" s="44"/>
      <c r="V976" s="44"/>
      <c r="W976" s="20"/>
      <c r="X976" s="20">
        <f t="shared" si="147"/>
        <v>1.25</v>
      </c>
      <c r="Y976" s="11"/>
      <c r="Z976" s="2">
        <f t="shared" si="148"/>
        <v>0</v>
      </c>
      <c r="AA976">
        <f t="shared" si="149"/>
        <v>10</v>
      </c>
      <c r="AB976">
        <f t="shared" si="150"/>
        <v>0</v>
      </c>
      <c r="AC976">
        <f t="shared" si="151"/>
        <v>0</v>
      </c>
      <c r="AD976" s="2">
        <f t="shared" si="152"/>
        <v>60</v>
      </c>
      <c r="AE976" s="2" t="str">
        <f t="shared" si="153"/>
        <v>HT Under 1.5 Goals</v>
      </c>
      <c r="AF976" s="6"/>
      <c r="AG976" s="6" t="str">
        <f t="shared" si="154"/>
        <v>HT Over 0.5 Goals</v>
      </c>
      <c r="AH976" s="6" t="str">
        <f t="shared" si="155"/>
        <v>NO</v>
      </c>
      <c r="AI976" s="6" t="str">
        <f t="shared" si="156"/>
        <v>NO</v>
      </c>
    </row>
    <row r="977" spans="6:35">
      <c r="F977" s="8"/>
      <c r="G977" s="2"/>
      <c r="H977" s="8"/>
      <c r="I977" s="2"/>
      <c r="J977" s="2"/>
      <c r="K977" s="2"/>
      <c r="L977" s="2"/>
      <c r="M977" s="2"/>
      <c r="N977" s="2"/>
      <c r="O977" s="3"/>
      <c r="P977" s="3"/>
      <c r="Q977" s="2"/>
      <c r="R977" s="2"/>
      <c r="S977" s="2"/>
      <c r="T977" s="2"/>
      <c r="U977" s="44"/>
      <c r="V977" s="44"/>
      <c r="W977" s="20"/>
      <c r="X977" s="20">
        <f t="shared" si="147"/>
        <v>1.25</v>
      </c>
      <c r="Y977" s="11"/>
      <c r="Z977" s="2">
        <f t="shared" si="148"/>
        <v>0</v>
      </c>
      <c r="AA977">
        <f t="shared" si="149"/>
        <v>10</v>
      </c>
      <c r="AB977">
        <f t="shared" si="150"/>
        <v>0</v>
      </c>
      <c r="AC977">
        <f t="shared" si="151"/>
        <v>0</v>
      </c>
      <c r="AD977" s="2">
        <f t="shared" si="152"/>
        <v>60</v>
      </c>
      <c r="AE977" s="2" t="str">
        <f t="shared" si="153"/>
        <v>HT Under 1.5 Goals</v>
      </c>
      <c r="AF977" s="6"/>
      <c r="AG977" s="6" t="str">
        <f t="shared" si="154"/>
        <v>HT Over 0.5 Goals</v>
      </c>
      <c r="AH977" s="6" t="str">
        <f t="shared" si="155"/>
        <v>NO</v>
      </c>
      <c r="AI977" s="6" t="str">
        <f t="shared" si="156"/>
        <v>NO</v>
      </c>
    </row>
    <row r="978" spans="6:35">
      <c r="F978" s="8"/>
      <c r="G978" s="2"/>
      <c r="H978" s="8"/>
      <c r="I978" s="2"/>
      <c r="J978" s="2"/>
      <c r="K978" s="2"/>
      <c r="L978" s="2"/>
      <c r="M978" s="2"/>
      <c r="N978" s="2"/>
      <c r="O978" s="3"/>
      <c r="P978" s="3"/>
      <c r="Q978" s="2"/>
      <c r="R978" s="2"/>
      <c r="S978" s="2"/>
      <c r="T978" s="2"/>
      <c r="U978" s="44"/>
      <c r="V978" s="44"/>
      <c r="W978" s="20"/>
      <c r="X978" s="20">
        <f t="shared" si="147"/>
        <v>1.25</v>
      </c>
      <c r="Y978" s="11"/>
      <c r="Z978" s="2">
        <f t="shared" si="148"/>
        <v>0</v>
      </c>
      <c r="AA978">
        <f t="shared" si="149"/>
        <v>10</v>
      </c>
      <c r="AB978">
        <f t="shared" si="150"/>
        <v>0</v>
      </c>
      <c r="AC978">
        <f t="shared" si="151"/>
        <v>0</v>
      </c>
      <c r="AD978" s="2">
        <f t="shared" si="152"/>
        <v>60</v>
      </c>
      <c r="AE978" s="2" t="str">
        <f t="shared" si="153"/>
        <v>HT Under 1.5 Goals</v>
      </c>
      <c r="AF978" s="6"/>
      <c r="AG978" s="6" t="str">
        <f t="shared" si="154"/>
        <v>HT Over 0.5 Goals</v>
      </c>
      <c r="AH978" s="6" t="str">
        <f t="shared" si="155"/>
        <v>NO</v>
      </c>
      <c r="AI978" s="6" t="str">
        <f t="shared" si="156"/>
        <v>NO</v>
      </c>
    </row>
    <row r="979" spans="6:35">
      <c r="F979" s="8"/>
      <c r="G979" s="2"/>
      <c r="H979" s="8"/>
      <c r="I979" s="2"/>
      <c r="J979" s="2"/>
      <c r="K979" s="2"/>
      <c r="L979" s="2"/>
      <c r="M979" s="2"/>
      <c r="N979" s="2"/>
      <c r="O979" s="3"/>
      <c r="P979" s="3"/>
      <c r="Q979" s="2"/>
      <c r="R979" s="2"/>
      <c r="S979" s="2"/>
      <c r="T979" s="2"/>
      <c r="U979" s="44"/>
      <c r="V979" s="44"/>
      <c r="W979" s="20"/>
      <c r="X979" s="20">
        <f t="shared" si="147"/>
        <v>1.25</v>
      </c>
      <c r="Y979" s="11"/>
      <c r="Z979" s="2">
        <f t="shared" si="148"/>
        <v>0</v>
      </c>
      <c r="AA979">
        <f t="shared" si="149"/>
        <v>10</v>
      </c>
      <c r="AB979">
        <f t="shared" si="150"/>
        <v>0</v>
      </c>
      <c r="AC979">
        <f t="shared" si="151"/>
        <v>0</v>
      </c>
      <c r="AD979" s="2">
        <f t="shared" si="152"/>
        <v>60</v>
      </c>
      <c r="AE979" s="2" t="str">
        <f t="shared" si="153"/>
        <v>HT Under 1.5 Goals</v>
      </c>
      <c r="AF979" s="6"/>
      <c r="AG979" s="6" t="str">
        <f t="shared" si="154"/>
        <v>HT Over 0.5 Goals</v>
      </c>
      <c r="AH979" s="6" t="str">
        <f t="shared" si="155"/>
        <v>NO</v>
      </c>
      <c r="AI979" s="6" t="str">
        <f t="shared" si="156"/>
        <v>NO</v>
      </c>
    </row>
    <row r="980" spans="6:35">
      <c r="F980" s="8"/>
      <c r="G980" s="2"/>
      <c r="H980" s="8"/>
      <c r="I980" s="2"/>
      <c r="J980" s="2"/>
      <c r="K980" s="2"/>
      <c r="L980" s="2"/>
      <c r="M980" s="2"/>
      <c r="N980" s="2"/>
      <c r="O980" s="3"/>
      <c r="P980" s="3"/>
      <c r="Q980" s="2"/>
      <c r="R980" s="2"/>
      <c r="S980" s="2"/>
      <c r="T980" s="2"/>
      <c r="U980" s="44"/>
      <c r="V980" s="44"/>
      <c r="W980" s="20"/>
      <c r="X980" s="20">
        <f t="shared" si="147"/>
        <v>1.25</v>
      </c>
      <c r="Y980" s="11"/>
      <c r="Z980" s="2">
        <f t="shared" si="148"/>
        <v>0</v>
      </c>
      <c r="AA980">
        <f t="shared" si="149"/>
        <v>10</v>
      </c>
      <c r="AB980">
        <f t="shared" si="150"/>
        <v>0</v>
      </c>
      <c r="AC980">
        <f t="shared" si="151"/>
        <v>0</v>
      </c>
      <c r="AD980" s="2">
        <f t="shared" si="152"/>
        <v>60</v>
      </c>
      <c r="AE980" s="2" t="str">
        <f t="shared" si="153"/>
        <v>HT Under 1.5 Goals</v>
      </c>
      <c r="AF980" s="6"/>
      <c r="AG980" s="6" t="str">
        <f t="shared" si="154"/>
        <v>HT Over 0.5 Goals</v>
      </c>
      <c r="AH980" s="6" t="str">
        <f t="shared" si="155"/>
        <v>NO</v>
      </c>
      <c r="AI980" s="6" t="str">
        <f t="shared" si="156"/>
        <v>NO</v>
      </c>
    </row>
    <row r="981" spans="6:35">
      <c r="F981" s="8"/>
      <c r="G981" s="2"/>
      <c r="H981" s="8"/>
      <c r="I981" s="2"/>
      <c r="J981" s="2"/>
      <c r="K981" s="2"/>
      <c r="L981" s="2"/>
      <c r="M981" s="2"/>
      <c r="N981" s="2"/>
      <c r="O981" s="3"/>
      <c r="P981" s="3"/>
      <c r="Q981" s="2"/>
      <c r="R981" s="2"/>
      <c r="S981" s="2"/>
      <c r="T981" s="2"/>
      <c r="U981" s="44"/>
      <c r="V981" s="44"/>
      <c r="W981" s="20"/>
      <c r="X981" s="20">
        <f t="shared" si="147"/>
        <v>1.25</v>
      </c>
      <c r="Y981" s="11"/>
      <c r="Z981" s="2">
        <f t="shared" si="148"/>
        <v>0</v>
      </c>
      <c r="AA981">
        <f t="shared" si="149"/>
        <v>10</v>
      </c>
      <c r="AB981">
        <f t="shared" si="150"/>
        <v>0</v>
      </c>
      <c r="AC981">
        <f t="shared" si="151"/>
        <v>0</v>
      </c>
      <c r="AD981" s="2">
        <f t="shared" si="152"/>
        <v>60</v>
      </c>
      <c r="AE981" s="2" t="str">
        <f t="shared" si="153"/>
        <v>HT Under 1.5 Goals</v>
      </c>
      <c r="AF981" s="6"/>
      <c r="AG981" s="6" t="str">
        <f t="shared" si="154"/>
        <v>HT Over 0.5 Goals</v>
      </c>
      <c r="AH981" s="6" t="str">
        <f t="shared" si="155"/>
        <v>NO</v>
      </c>
      <c r="AI981" s="6" t="str">
        <f t="shared" si="156"/>
        <v>NO</v>
      </c>
    </row>
    <row r="982" spans="6:35">
      <c r="F982" s="8"/>
      <c r="G982" s="2"/>
      <c r="H982" s="8"/>
      <c r="I982" s="2"/>
      <c r="J982" s="2"/>
      <c r="K982" s="2"/>
      <c r="L982" s="2"/>
      <c r="M982" s="2"/>
      <c r="N982" s="2"/>
      <c r="O982" s="3"/>
      <c r="P982" s="3"/>
      <c r="Q982" s="2"/>
      <c r="R982" s="2"/>
      <c r="S982" s="2"/>
      <c r="T982" s="2"/>
      <c r="U982" s="44"/>
      <c r="V982" s="44"/>
      <c r="W982" s="20"/>
      <c r="X982" s="20">
        <f t="shared" si="147"/>
        <v>1.25</v>
      </c>
      <c r="Y982" s="11"/>
      <c r="Z982" s="2">
        <f t="shared" si="148"/>
        <v>0</v>
      </c>
      <c r="AA982">
        <f t="shared" si="149"/>
        <v>10</v>
      </c>
      <c r="AB982">
        <f t="shared" si="150"/>
        <v>0</v>
      </c>
      <c r="AC982">
        <f t="shared" si="151"/>
        <v>0</v>
      </c>
      <c r="AD982" s="2">
        <f t="shared" si="152"/>
        <v>60</v>
      </c>
      <c r="AE982" s="2" t="str">
        <f t="shared" si="153"/>
        <v>HT Under 1.5 Goals</v>
      </c>
      <c r="AF982" s="6"/>
      <c r="AG982" s="6" t="str">
        <f t="shared" si="154"/>
        <v>HT Over 0.5 Goals</v>
      </c>
      <c r="AH982" s="6" t="str">
        <f t="shared" si="155"/>
        <v>NO</v>
      </c>
      <c r="AI982" s="6" t="str">
        <f t="shared" si="156"/>
        <v>NO</v>
      </c>
    </row>
    <row r="983" spans="6:35">
      <c r="F983" s="8"/>
      <c r="G983" s="2"/>
      <c r="H983" s="8"/>
      <c r="I983" s="2"/>
      <c r="J983" s="2"/>
      <c r="K983" s="2"/>
      <c r="L983" s="2"/>
      <c r="M983" s="2"/>
      <c r="N983" s="2"/>
      <c r="O983" s="3"/>
      <c r="P983" s="3"/>
      <c r="Q983" s="2"/>
      <c r="R983" s="2"/>
      <c r="S983" s="2"/>
      <c r="T983" s="2"/>
      <c r="U983" s="44"/>
      <c r="V983" s="44"/>
      <c r="W983" s="20"/>
      <c r="X983" s="20">
        <f t="shared" si="147"/>
        <v>1.25</v>
      </c>
      <c r="Y983" s="11"/>
      <c r="Z983" s="2">
        <f t="shared" si="148"/>
        <v>0</v>
      </c>
      <c r="AA983">
        <f t="shared" si="149"/>
        <v>10</v>
      </c>
      <c r="AB983">
        <f t="shared" si="150"/>
        <v>0</v>
      </c>
      <c r="AC983">
        <f t="shared" si="151"/>
        <v>0</v>
      </c>
      <c r="AD983" s="2">
        <f t="shared" si="152"/>
        <v>60</v>
      </c>
      <c r="AE983" s="2" t="str">
        <f t="shared" si="153"/>
        <v>HT Under 1.5 Goals</v>
      </c>
      <c r="AF983" s="6"/>
      <c r="AG983" s="6" t="str">
        <f t="shared" si="154"/>
        <v>HT Over 0.5 Goals</v>
      </c>
      <c r="AH983" s="6" t="str">
        <f t="shared" si="155"/>
        <v>NO</v>
      </c>
      <c r="AI983" s="6" t="str">
        <f t="shared" si="156"/>
        <v>NO</v>
      </c>
    </row>
    <row r="984" spans="6:35">
      <c r="F984" s="8"/>
      <c r="G984" s="2"/>
      <c r="H984" s="8"/>
      <c r="I984" s="2"/>
      <c r="J984" s="2"/>
      <c r="K984" s="2"/>
      <c r="L984" s="2"/>
      <c r="M984" s="2"/>
      <c r="N984" s="2"/>
      <c r="O984" s="3"/>
      <c r="P984" s="3"/>
      <c r="Q984" s="2"/>
      <c r="R984" s="2"/>
      <c r="S984" s="2"/>
      <c r="T984" s="2"/>
      <c r="U984" s="44"/>
      <c r="V984" s="44"/>
      <c r="W984" s="20"/>
      <c r="X984" s="20">
        <f t="shared" si="147"/>
        <v>1.25</v>
      </c>
      <c r="Y984" s="11"/>
      <c r="Z984" s="2">
        <f t="shared" si="148"/>
        <v>0</v>
      </c>
      <c r="AA984">
        <f t="shared" si="149"/>
        <v>10</v>
      </c>
      <c r="AB984">
        <f t="shared" si="150"/>
        <v>0</v>
      </c>
      <c r="AC984">
        <f t="shared" si="151"/>
        <v>0</v>
      </c>
      <c r="AD984" s="2">
        <f t="shared" si="152"/>
        <v>60</v>
      </c>
      <c r="AE984" s="2" t="str">
        <f t="shared" si="153"/>
        <v>HT Under 1.5 Goals</v>
      </c>
      <c r="AF984" s="6"/>
      <c r="AG984" s="6" t="str">
        <f t="shared" si="154"/>
        <v>HT Over 0.5 Goals</v>
      </c>
      <c r="AH984" s="6" t="str">
        <f t="shared" si="155"/>
        <v>NO</v>
      </c>
      <c r="AI984" s="6" t="str">
        <f t="shared" si="156"/>
        <v>NO</v>
      </c>
    </row>
    <row r="985" spans="6:35">
      <c r="F985" s="8"/>
      <c r="G985" s="2"/>
      <c r="H985" s="8"/>
      <c r="I985" s="2"/>
      <c r="J985" s="2"/>
      <c r="K985" s="2"/>
      <c r="L985" s="2"/>
      <c r="M985" s="2"/>
      <c r="N985" s="2"/>
      <c r="O985" s="3"/>
      <c r="P985" s="3"/>
      <c r="Q985" s="2"/>
      <c r="R985" s="2"/>
      <c r="S985" s="2"/>
      <c r="T985" s="2"/>
      <c r="U985" s="44"/>
      <c r="V985" s="44"/>
      <c r="W985" s="20"/>
      <c r="X985" s="20">
        <f t="shared" si="147"/>
        <v>1.25</v>
      </c>
      <c r="Y985" s="11"/>
      <c r="Z985" s="2">
        <f t="shared" si="148"/>
        <v>0</v>
      </c>
      <c r="AA985">
        <f t="shared" si="149"/>
        <v>10</v>
      </c>
      <c r="AB985">
        <f t="shared" si="150"/>
        <v>0</v>
      </c>
      <c r="AC985">
        <f t="shared" si="151"/>
        <v>0</v>
      </c>
      <c r="AD985" s="2">
        <f t="shared" si="152"/>
        <v>60</v>
      </c>
      <c r="AE985" s="2" t="str">
        <f t="shared" si="153"/>
        <v>HT Under 1.5 Goals</v>
      </c>
      <c r="AF985" s="6"/>
      <c r="AG985" s="6" t="str">
        <f t="shared" si="154"/>
        <v>HT Over 0.5 Goals</v>
      </c>
      <c r="AH985" s="6" t="str">
        <f t="shared" si="155"/>
        <v>NO</v>
      </c>
      <c r="AI985" s="6" t="str">
        <f t="shared" si="156"/>
        <v>NO</v>
      </c>
    </row>
    <row r="986" spans="6:35">
      <c r="F986" s="8"/>
      <c r="G986" s="2"/>
      <c r="H986" s="8"/>
      <c r="I986" s="2"/>
      <c r="J986" s="2"/>
      <c r="K986" s="2"/>
      <c r="L986" s="2"/>
      <c r="M986" s="2"/>
      <c r="N986" s="2"/>
      <c r="O986" s="3"/>
      <c r="P986" s="3"/>
      <c r="Q986" s="2"/>
      <c r="R986" s="2"/>
      <c r="S986" s="2"/>
      <c r="T986" s="2"/>
      <c r="U986" s="44"/>
      <c r="V986" s="44"/>
      <c r="W986" s="20"/>
      <c r="X986" s="20">
        <f t="shared" si="147"/>
        <v>1.25</v>
      </c>
      <c r="Y986" s="11"/>
      <c r="Z986" s="2">
        <f t="shared" si="148"/>
        <v>0</v>
      </c>
      <c r="AA986">
        <f t="shared" si="149"/>
        <v>10</v>
      </c>
      <c r="AB986">
        <f t="shared" si="150"/>
        <v>0</v>
      </c>
      <c r="AC986">
        <f t="shared" si="151"/>
        <v>0</v>
      </c>
      <c r="AD986" s="2">
        <f t="shared" si="152"/>
        <v>60</v>
      </c>
      <c r="AE986" s="2" t="str">
        <f t="shared" si="153"/>
        <v>HT Under 1.5 Goals</v>
      </c>
      <c r="AF986" s="6"/>
      <c r="AG986" s="6" t="str">
        <f t="shared" si="154"/>
        <v>HT Over 0.5 Goals</v>
      </c>
      <c r="AH986" s="6" t="str">
        <f t="shared" si="155"/>
        <v>NO</v>
      </c>
      <c r="AI986" s="6" t="str">
        <f t="shared" si="156"/>
        <v>NO</v>
      </c>
    </row>
    <row r="987" spans="6:35">
      <c r="F987" s="8"/>
      <c r="G987" s="2"/>
      <c r="H987" s="8"/>
      <c r="I987" s="2"/>
      <c r="J987" s="2"/>
      <c r="K987" s="2"/>
      <c r="L987" s="2"/>
      <c r="M987" s="2"/>
      <c r="N987" s="2"/>
      <c r="O987" s="3"/>
      <c r="P987" s="3"/>
      <c r="Q987" s="2"/>
      <c r="R987" s="2"/>
      <c r="S987" s="2"/>
      <c r="T987" s="2"/>
      <c r="U987" s="44"/>
      <c r="V987" s="44"/>
      <c r="W987" s="20"/>
      <c r="X987" s="20">
        <f t="shared" si="147"/>
        <v>1.25</v>
      </c>
      <c r="Y987" s="11"/>
      <c r="Z987" s="2">
        <f t="shared" si="148"/>
        <v>0</v>
      </c>
      <c r="AA987">
        <f t="shared" si="149"/>
        <v>10</v>
      </c>
      <c r="AB987">
        <f t="shared" si="150"/>
        <v>0</v>
      </c>
      <c r="AC987">
        <f t="shared" si="151"/>
        <v>0</v>
      </c>
      <c r="AD987" s="2">
        <f t="shared" si="152"/>
        <v>60</v>
      </c>
      <c r="AE987" s="2" t="str">
        <f t="shared" si="153"/>
        <v>HT Under 1.5 Goals</v>
      </c>
      <c r="AF987" s="6"/>
      <c r="AG987" s="6" t="str">
        <f t="shared" si="154"/>
        <v>HT Over 0.5 Goals</v>
      </c>
      <c r="AH987" s="6" t="str">
        <f t="shared" si="155"/>
        <v>NO</v>
      </c>
      <c r="AI987" s="6" t="str">
        <f t="shared" si="156"/>
        <v>NO</v>
      </c>
    </row>
    <row r="988" spans="6:35">
      <c r="F988" s="8"/>
      <c r="G988" s="2"/>
      <c r="H988" s="8"/>
      <c r="I988" s="2"/>
      <c r="J988" s="2"/>
      <c r="K988" s="2"/>
      <c r="L988" s="2"/>
      <c r="M988" s="2"/>
      <c r="N988" s="2"/>
      <c r="O988" s="3"/>
      <c r="P988" s="3"/>
      <c r="Q988" s="2"/>
      <c r="R988" s="2"/>
      <c r="S988" s="2"/>
      <c r="T988" s="2"/>
      <c r="U988" s="44"/>
      <c r="V988" s="44"/>
      <c r="W988" s="20"/>
      <c r="X988" s="20">
        <f t="shared" si="147"/>
        <v>1.25</v>
      </c>
      <c r="Y988" s="11"/>
      <c r="Z988" s="2">
        <f t="shared" si="148"/>
        <v>0</v>
      </c>
      <c r="AA988">
        <f t="shared" si="149"/>
        <v>10</v>
      </c>
      <c r="AB988">
        <f t="shared" si="150"/>
        <v>0</v>
      </c>
      <c r="AC988">
        <f t="shared" si="151"/>
        <v>0</v>
      </c>
      <c r="AD988" s="2">
        <f t="shared" si="152"/>
        <v>60</v>
      </c>
      <c r="AE988" s="2" t="str">
        <f t="shared" si="153"/>
        <v>HT Under 1.5 Goals</v>
      </c>
      <c r="AF988" s="6"/>
      <c r="AG988" s="6" t="str">
        <f t="shared" si="154"/>
        <v>HT Over 0.5 Goals</v>
      </c>
      <c r="AH988" s="6" t="str">
        <f t="shared" si="155"/>
        <v>NO</v>
      </c>
      <c r="AI988" s="6" t="str">
        <f t="shared" si="156"/>
        <v>NO</v>
      </c>
    </row>
    <row r="989" spans="6:35">
      <c r="F989" s="8"/>
      <c r="G989" s="2"/>
      <c r="H989" s="8"/>
      <c r="I989" s="2"/>
      <c r="J989" s="2"/>
      <c r="K989" s="2"/>
      <c r="L989" s="2"/>
      <c r="M989" s="2"/>
      <c r="N989" s="2"/>
      <c r="O989" s="3"/>
      <c r="P989" s="3"/>
      <c r="Q989" s="2"/>
      <c r="R989" s="2"/>
      <c r="S989" s="2"/>
      <c r="T989" s="2"/>
      <c r="U989" s="44"/>
      <c r="V989" s="44"/>
      <c r="W989" s="20"/>
      <c r="X989" s="20">
        <f t="shared" si="147"/>
        <v>1.25</v>
      </c>
      <c r="Y989" s="11"/>
      <c r="Z989" s="2">
        <f t="shared" si="148"/>
        <v>0</v>
      </c>
      <c r="AA989">
        <f t="shared" si="149"/>
        <v>10</v>
      </c>
      <c r="AB989">
        <f t="shared" si="150"/>
        <v>0</v>
      </c>
      <c r="AC989">
        <f t="shared" si="151"/>
        <v>0</v>
      </c>
      <c r="AD989" s="2">
        <f t="shared" si="152"/>
        <v>60</v>
      </c>
      <c r="AE989" s="2" t="str">
        <f t="shared" si="153"/>
        <v>HT Under 1.5 Goals</v>
      </c>
      <c r="AF989" s="6"/>
      <c r="AG989" s="6" t="str">
        <f t="shared" si="154"/>
        <v>HT Over 0.5 Goals</v>
      </c>
      <c r="AH989" s="6" t="str">
        <f t="shared" si="155"/>
        <v>NO</v>
      </c>
      <c r="AI989" s="6" t="str">
        <f t="shared" si="156"/>
        <v>NO</v>
      </c>
    </row>
    <row r="990" spans="6:35">
      <c r="F990" s="8"/>
      <c r="G990" s="2"/>
      <c r="H990" s="8"/>
      <c r="I990" s="2"/>
      <c r="J990" s="2"/>
      <c r="K990" s="2"/>
      <c r="L990" s="2"/>
      <c r="M990" s="2"/>
      <c r="N990" s="2"/>
      <c r="O990" s="3"/>
      <c r="P990" s="3"/>
      <c r="Q990" s="2"/>
      <c r="R990" s="2"/>
      <c r="S990" s="2"/>
      <c r="T990" s="2"/>
      <c r="U990" s="44"/>
      <c r="V990" s="44"/>
      <c r="W990" s="20"/>
      <c r="X990" s="20">
        <f t="shared" si="147"/>
        <v>1.25</v>
      </c>
      <c r="Y990" s="11"/>
      <c r="Z990" s="2">
        <f t="shared" si="148"/>
        <v>0</v>
      </c>
      <c r="AA990">
        <f t="shared" si="149"/>
        <v>10</v>
      </c>
      <c r="AB990">
        <f t="shared" si="150"/>
        <v>0</v>
      </c>
      <c r="AC990">
        <f t="shared" si="151"/>
        <v>0</v>
      </c>
      <c r="AD990" s="2">
        <f t="shared" si="152"/>
        <v>60</v>
      </c>
      <c r="AE990" s="2" t="str">
        <f t="shared" si="153"/>
        <v>HT Under 1.5 Goals</v>
      </c>
      <c r="AF990" s="6"/>
      <c r="AG990" s="6" t="str">
        <f t="shared" si="154"/>
        <v>HT Over 0.5 Goals</v>
      </c>
      <c r="AH990" s="6" t="str">
        <f t="shared" si="155"/>
        <v>NO</v>
      </c>
      <c r="AI990" s="6" t="str">
        <f t="shared" si="156"/>
        <v>NO</v>
      </c>
    </row>
    <row r="991" spans="6:35">
      <c r="F991" s="8"/>
      <c r="G991" s="2"/>
      <c r="H991" s="8"/>
      <c r="I991" s="2"/>
      <c r="J991" s="2"/>
      <c r="K991" s="2"/>
      <c r="L991" s="2"/>
      <c r="M991" s="2"/>
      <c r="N991" s="2"/>
      <c r="O991" s="3"/>
      <c r="P991" s="3"/>
      <c r="Q991" s="2"/>
      <c r="R991" s="2"/>
      <c r="S991" s="2"/>
      <c r="T991" s="2"/>
      <c r="U991" s="44"/>
      <c r="V991" s="44"/>
      <c r="W991" s="20"/>
      <c r="X991" s="20">
        <f t="shared" si="147"/>
        <v>1.25</v>
      </c>
      <c r="Y991" s="11"/>
      <c r="Z991" s="2">
        <f t="shared" si="148"/>
        <v>0</v>
      </c>
      <c r="AA991">
        <f t="shared" si="149"/>
        <v>10</v>
      </c>
      <c r="AB991">
        <f t="shared" si="150"/>
        <v>0</v>
      </c>
      <c r="AC991">
        <f t="shared" si="151"/>
        <v>0</v>
      </c>
      <c r="AD991" s="2">
        <f t="shared" si="152"/>
        <v>60</v>
      </c>
      <c r="AE991" s="2" t="str">
        <f t="shared" si="153"/>
        <v>HT Under 1.5 Goals</v>
      </c>
      <c r="AF991" s="6"/>
      <c r="AG991" s="6" t="str">
        <f t="shared" si="154"/>
        <v>HT Over 0.5 Goals</v>
      </c>
      <c r="AH991" s="6" t="str">
        <f t="shared" si="155"/>
        <v>NO</v>
      </c>
      <c r="AI991" s="6" t="str">
        <f t="shared" si="156"/>
        <v>NO</v>
      </c>
    </row>
    <row r="992" spans="6:35">
      <c r="F992" s="8"/>
      <c r="G992" s="2"/>
      <c r="H992" s="8"/>
      <c r="I992" s="2"/>
      <c r="J992" s="2"/>
      <c r="K992" s="2"/>
      <c r="L992" s="2"/>
      <c r="M992" s="2"/>
      <c r="N992" s="2"/>
      <c r="O992" s="3"/>
      <c r="P992" s="3"/>
      <c r="Q992" s="2"/>
      <c r="R992" s="2"/>
      <c r="S992" s="2"/>
      <c r="T992" s="2"/>
      <c r="U992" s="44"/>
      <c r="V992" s="44"/>
      <c r="W992" s="20"/>
      <c r="X992" s="20">
        <f t="shared" si="147"/>
        <v>1.25</v>
      </c>
      <c r="Y992" s="11"/>
      <c r="Z992" s="2">
        <f t="shared" si="148"/>
        <v>0</v>
      </c>
      <c r="AA992">
        <f t="shared" si="149"/>
        <v>10</v>
      </c>
      <c r="AB992">
        <f t="shared" si="150"/>
        <v>0</v>
      </c>
      <c r="AC992">
        <f t="shared" si="151"/>
        <v>0</v>
      </c>
      <c r="AD992" s="2">
        <f t="shared" si="152"/>
        <v>60</v>
      </c>
      <c r="AE992" s="2" t="str">
        <f t="shared" si="153"/>
        <v>HT Under 1.5 Goals</v>
      </c>
      <c r="AF992" s="6"/>
      <c r="AG992" s="6" t="str">
        <f t="shared" si="154"/>
        <v>HT Over 0.5 Goals</v>
      </c>
      <c r="AH992" s="6" t="str">
        <f t="shared" si="155"/>
        <v>NO</v>
      </c>
      <c r="AI992" s="6" t="str">
        <f t="shared" si="156"/>
        <v>NO</v>
      </c>
    </row>
    <row r="993" spans="6:35">
      <c r="F993" s="8"/>
      <c r="G993" s="2"/>
      <c r="H993" s="8"/>
      <c r="I993" s="2"/>
      <c r="J993" s="2"/>
      <c r="K993" s="2"/>
      <c r="L993" s="2"/>
      <c r="M993" s="2"/>
      <c r="N993" s="2"/>
      <c r="O993" s="3"/>
      <c r="P993" s="3"/>
      <c r="Q993" s="2"/>
      <c r="R993" s="2"/>
      <c r="S993" s="2"/>
      <c r="T993" s="2"/>
      <c r="U993" s="44"/>
      <c r="V993" s="44"/>
      <c r="W993" s="20"/>
      <c r="X993" s="20">
        <f t="shared" si="147"/>
        <v>1.25</v>
      </c>
      <c r="Y993" s="11"/>
      <c r="Z993" s="2">
        <f t="shared" si="148"/>
        <v>0</v>
      </c>
      <c r="AA993">
        <f t="shared" si="149"/>
        <v>10</v>
      </c>
      <c r="AB993">
        <f t="shared" si="150"/>
        <v>0</v>
      </c>
      <c r="AC993">
        <f t="shared" si="151"/>
        <v>0</v>
      </c>
      <c r="AD993" s="2">
        <f t="shared" si="152"/>
        <v>60</v>
      </c>
      <c r="AE993" s="2" t="str">
        <f t="shared" si="153"/>
        <v>HT Under 1.5 Goals</v>
      </c>
      <c r="AF993" s="6"/>
      <c r="AG993" s="6" t="str">
        <f t="shared" si="154"/>
        <v>HT Over 0.5 Goals</v>
      </c>
      <c r="AH993" s="6" t="str">
        <f t="shared" si="155"/>
        <v>NO</v>
      </c>
      <c r="AI993" s="6" t="str">
        <f t="shared" si="156"/>
        <v>NO</v>
      </c>
    </row>
    <row r="994" spans="6:35">
      <c r="F994" s="8"/>
      <c r="G994" s="2"/>
      <c r="H994" s="8"/>
      <c r="I994" s="2"/>
      <c r="J994" s="2"/>
      <c r="K994" s="2"/>
      <c r="L994" s="2"/>
      <c r="M994" s="2"/>
      <c r="N994" s="2"/>
      <c r="O994" s="3"/>
      <c r="P994" s="3"/>
      <c r="Q994" s="2"/>
      <c r="R994" s="2"/>
      <c r="S994" s="2"/>
      <c r="T994" s="2"/>
      <c r="U994" s="44"/>
      <c r="V994" s="44"/>
      <c r="W994" s="20"/>
      <c r="X994" s="20">
        <f t="shared" si="147"/>
        <v>1.25</v>
      </c>
      <c r="Y994" s="11"/>
      <c r="Z994" s="2">
        <f t="shared" si="148"/>
        <v>0</v>
      </c>
      <c r="AA994">
        <f t="shared" si="149"/>
        <v>10</v>
      </c>
      <c r="AB994">
        <f t="shared" si="150"/>
        <v>0</v>
      </c>
      <c r="AC994">
        <f t="shared" si="151"/>
        <v>0</v>
      </c>
      <c r="AD994" s="2">
        <f t="shared" si="152"/>
        <v>60</v>
      </c>
      <c r="AE994" s="2" t="str">
        <f t="shared" si="153"/>
        <v>HT Under 1.5 Goals</v>
      </c>
      <c r="AF994" s="6"/>
      <c r="AG994" s="6" t="str">
        <f t="shared" si="154"/>
        <v>HT Over 0.5 Goals</v>
      </c>
      <c r="AH994" s="6" t="str">
        <f t="shared" si="155"/>
        <v>NO</v>
      </c>
      <c r="AI994" s="6" t="str">
        <f t="shared" si="156"/>
        <v>NO</v>
      </c>
    </row>
    <row r="995" spans="6:35">
      <c r="F995" s="8"/>
      <c r="G995" s="2"/>
      <c r="H995" s="8"/>
      <c r="I995" s="2"/>
      <c r="J995" s="2"/>
      <c r="K995" s="2"/>
      <c r="L995" s="2"/>
      <c r="M995" s="2"/>
      <c r="N995" s="2"/>
      <c r="O995" s="3"/>
      <c r="P995" s="3"/>
      <c r="Q995" s="2"/>
      <c r="R995" s="2"/>
      <c r="S995" s="2"/>
      <c r="T995" s="2"/>
      <c r="U995" s="44"/>
      <c r="V995" s="44"/>
      <c r="W995" s="20"/>
      <c r="X995" s="20">
        <f t="shared" si="147"/>
        <v>1.25</v>
      </c>
      <c r="Y995" s="11"/>
      <c r="Z995" s="2">
        <f t="shared" si="148"/>
        <v>0</v>
      </c>
      <c r="AA995">
        <f t="shared" si="149"/>
        <v>10</v>
      </c>
      <c r="AB995">
        <f t="shared" si="150"/>
        <v>0</v>
      </c>
      <c r="AC995">
        <f t="shared" si="151"/>
        <v>0</v>
      </c>
      <c r="AD995" s="2">
        <f t="shared" si="152"/>
        <v>60</v>
      </c>
      <c r="AE995" s="2" t="str">
        <f t="shared" si="153"/>
        <v>HT Under 1.5 Goals</v>
      </c>
      <c r="AF995" s="6"/>
      <c r="AG995" s="6" t="str">
        <f t="shared" si="154"/>
        <v>HT Over 0.5 Goals</v>
      </c>
      <c r="AH995" s="6" t="str">
        <f t="shared" si="155"/>
        <v>NO</v>
      </c>
      <c r="AI995" s="6" t="str">
        <f t="shared" si="156"/>
        <v>NO</v>
      </c>
    </row>
    <row r="996" spans="6:35">
      <c r="F996" s="8"/>
      <c r="G996" s="2"/>
      <c r="H996" s="8"/>
      <c r="I996" s="2"/>
      <c r="J996" s="2"/>
      <c r="K996" s="2"/>
      <c r="L996" s="2"/>
      <c r="M996" s="2"/>
      <c r="N996" s="2"/>
      <c r="O996" s="3"/>
      <c r="P996" s="3"/>
      <c r="Q996" s="2"/>
      <c r="R996" s="2"/>
      <c r="S996" s="2"/>
      <c r="T996" s="2"/>
      <c r="U996" s="44"/>
      <c r="V996" s="44"/>
      <c r="W996" s="20"/>
      <c r="X996" s="20">
        <f t="shared" si="147"/>
        <v>1.25</v>
      </c>
      <c r="Y996" s="11"/>
      <c r="Z996" s="2">
        <f t="shared" si="148"/>
        <v>0</v>
      </c>
      <c r="AA996">
        <f t="shared" si="149"/>
        <v>10</v>
      </c>
      <c r="AB996">
        <f t="shared" si="150"/>
        <v>0</v>
      </c>
      <c r="AC996">
        <f t="shared" si="151"/>
        <v>0</v>
      </c>
      <c r="AD996" s="2">
        <f t="shared" si="152"/>
        <v>60</v>
      </c>
      <c r="AE996" s="2" t="str">
        <f t="shared" si="153"/>
        <v>HT Under 1.5 Goals</v>
      </c>
      <c r="AF996" s="6"/>
      <c r="AG996" s="6" t="str">
        <f t="shared" si="154"/>
        <v>HT Over 0.5 Goals</v>
      </c>
      <c r="AH996" s="6" t="str">
        <f t="shared" si="155"/>
        <v>NO</v>
      </c>
      <c r="AI996" s="6" t="str">
        <f t="shared" si="156"/>
        <v>NO</v>
      </c>
    </row>
    <row r="997" spans="6:35">
      <c r="F997" s="8"/>
      <c r="G997" s="2"/>
      <c r="H997" s="8"/>
      <c r="I997" s="2"/>
      <c r="J997" s="2"/>
      <c r="K997" s="2"/>
      <c r="L997" s="2"/>
      <c r="M997" s="2"/>
      <c r="N997" s="2"/>
      <c r="O997" s="3"/>
      <c r="P997" s="3"/>
      <c r="Q997" s="2"/>
      <c r="R997" s="2"/>
      <c r="S997" s="2"/>
      <c r="T997" s="2"/>
      <c r="U997" s="44"/>
      <c r="V997" s="44"/>
      <c r="W997" s="20"/>
      <c r="X997" s="20">
        <f t="shared" si="147"/>
        <v>1.25</v>
      </c>
      <c r="Y997" s="11"/>
      <c r="Z997" s="2">
        <f t="shared" si="148"/>
        <v>0</v>
      </c>
      <c r="AA997">
        <f t="shared" si="149"/>
        <v>10</v>
      </c>
      <c r="AB997">
        <f t="shared" si="150"/>
        <v>0</v>
      </c>
      <c r="AC997">
        <f t="shared" si="151"/>
        <v>0</v>
      </c>
      <c r="AD997" s="2">
        <f t="shared" si="152"/>
        <v>60</v>
      </c>
      <c r="AE997" s="2" t="str">
        <f t="shared" si="153"/>
        <v>HT Under 1.5 Goals</v>
      </c>
      <c r="AF997" s="6"/>
      <c r="AG997" s="6" t="str">
        <f t="shared" si="154"/>
        <v>HT Over 0.5 Goals</v>
      </c>
      <c r="AH997" s="6" t="str">
        <f t="shared" si="155"/>
        <v>NO</v>
      </c>
      <c r="AI997" s="6" t="str">
        <f t="shared" si="156"/>
        <v>NO</v>
      </c>
    </row>
    <row r="998" spans="6:35">
      <c r="F998" s="8"/>
      <c r="G998" s="2"/>
      <c r="H998" s="8"/>
      <c r="I998" s="2"/>
      <c r="J998" s="2"/>
      <c r="K998" s="2"/>
      <c r="L998" s="2"/>
      <c r="M998" s="2"/>
      <c r="N998" s="2"/>
      <c r="O998" s="3"/>
      <c r="P998" s="3"/>
      <c r="Q998" s="2"/>
      <c r="R998" s="2"/>
      <c r="S998" s="2"/>
      <c r="T998" s="2"/>
      <c r="U998" s="44"/>
      <c r="V998" s="44"/>
      <c r="W998" s="20"/>
      <c r="X998" s="20">
        <f t="shared" si="147"/>
        <v>1.25</v>
      </c>
      <c r="Y998" s="11"/>
      <c r="Z998" s="2">
        <f t="shared" si="148"/>
        <v>0</v>
      </c>
      <c r="AA998">
        <f t="shared" si="149"/>
        <v>10</v>
      </c>
      <c r="AB998">
        <f t="shared" si="150"/>
        <v>0</v>
      </c>
      <c r="AC998">
        <f t="shared" si="151"/>
        <v>0</v>
      </c>
      <c r="AD998" s="2">
        <f t="shared" si="152"/>
        <v>60</v>
      </c>
      <c r="AE998" s="2" t="str">
        <f t="shared" si="153"/>
        <v>HT Under 1.5 Goals</v>
      </c>
      <c r="AF998" s="6"/>
      <c r="AG998" s="6" t="str">
        <f t="shared" si="154"/>
        <v>HT Over 0.5 Goals</v>
      </c>
      <c r="AH998" s="6" t="str">
        <f t="shared" si="155"/>
        <v>NO</v>
      </c>
      <c r="AI998" s="6" t="str">
        <f t="shared" si="156"/>
        <v>NO</v>
      </c>
    </row>
    <row r="999" spans="6:35">
      <c r="F999" s="8"/>
      <c r="G999" s="2"/>
      <c r="H999" s="8"/>
      <c r="I999" s="2"/>
      <c r="J999" s="2"/>
      <c r="K999" s="2"/>
      <c r="L999" s="2"/>
      <c r="M999" s="2"/>
      <c r="N999" s="2"/>
      <c r="O999" s="3"/>
      <c r="P999" s="3"/>
      <c r="Q999" s="2"/>
      <c r="R999" s="2"/>
      <c r="S999" s="2"/>
      <c r="T999" s="2"/>
      <c r="U999" s="44"/>
      <c r="V999" s="44"/>
      <c r="W999" s="20"/>
      <c r="X999" s="20">
        <f t="shared" si="147"/>
        <v>1.25</v>
      </c>
      <c r="Y999" s="11"/>
      <c r="Z999" s="2">
        <f t="shared" si="148"/>
        <v>0</v>
      </c>
      <c r="AA999">
        <f t="shared" si="149"/>
        <v>10</v>
      </c>
      <c r="AB999">
        <f t="shared" si="150"/>
        <v>0</v>
      </c>
      <c r="AC999">
        <f t="shared" si="151"/>
        <v>0</v>
      </c>
      <c r="AD999" s="2">
        <f t="shared" si="152"/>
        <v>60</v>
      </c>
      <c r="AE999" s="2" t="str">
        <f t="shared" si="153"/>
        <v>HT Under 1.5 Goals</v>
      </c>
      <c r="AF999" s="6"/>
      <c r="AG999" s="6" t="str">
        <f t="shared" si="154"/>
        <v>HT Over 0.5 Goals</v>
      </c>
      <c r="AH999" s="6" t="str">
        <f t="shared" si="155"/>
        <v>NO</v>
      </c>
      <c r="AI999" s="6" t="str">
        <f t="shared" si="156"/>
        <v>NO</v>
      </c>
    </row>
    <row r="1000" spans="6:35">
      <c r="F1000" s="8"/>
      <c r="G1000" s="2"/>
      <c r="H1000" s="8"/>
      <c r="I1000" s="2"/>
      <c r="J1000" s="2"/>
      <c r="K1000" s="2"/>
      <c r="L1000" s="2"/>
      <c r="M1000" s="2"/>
      <c r="N1000" s="2"/>
      <c r="O1000" s="3"/>
      <c r="P1000" s="3"/>
      <c r="Q1000" s="2"/>
      <c r="R1000" s="2"/>
      <c r="S1000" s="2"/>
      <c r="T1000" s="2"/>
      <c r="U1000" s="44"/>
      <c r="V1000" s="44"/>
      <c r="W1000" s="20"/>
      <c r="X1000" s="20">
        <f t="shared" si="147"/>
        <v>1.25</v>
      </c>
      <c r="Y1000" s="11"/>
      <c r="Z1000" s="2">
        <f t="shared" si="148"/>
        <v>0</v>
      </c>
      <c r="AA1000">
        <f t="shared" si="149"/>
        <v>10</v>
      </c>
      <c r="AB1000">
        <f t="shared" si="150"/>
        <v>0</v>
      </c>
      <c r="AC1000">
        <f t="shared" si="151"/>
        <v>0</v>
      </c>
      <c r="AD1000" s="2">
        <f t="shared" si="152"/>
        <v>60</v>
      </c>
      <c r="AE1000" s="2" t="str">
        <f t="shared" si="153"/>
        <v>HT Under 1.5 Goals</v>
      </c>
      <c r="AF1000" s="6"/>
      <c r="AG1000" s="6" t="str">
        <f t="shared" si="154"/>
        <v>HT Over 0.5 Goals</v>
      </c>
      <c r="AH1000" s="6" t="str">
        <f t="shared" si="155"/>
        <v>NO</v>
      </c>
      <c r="AI1000" s="6" t="str">
        <f t="shared" si="156"/>
        <v>NO</v>
      </c>
    </row>
    <row r="1001" spans="6:35">
      <c r="F1001" s="8"/>
      <c r="G1001" s="2"/>
      <c r="H1001" s="8"/>
      <c r="I1001" s="2"/>
      <c r="J1001" s="2"/>
      <c r="K1001" s="2"/>
      <c r="L1001" s="2"/>
      <c r="M1001" s="2"/>
      <c r="N1001" s="2"/>
      <c r="O1001" s="3"/>
      <c r="P1001" s="3"/>
      <c r="Q1001" s="2"/>
      <c r="R1001" s="2"/>
      <c r="S1001" s="2"/>
      <c r="T1001" s="2"/>
      <c r="U1001" s="44"/>
      <c r="V1001" s="44"/>
      <c r="W1001" s="20"/>
      <c r="X1001" s="20">
        <f t="shared" si="147"/>
        <v>1.25</v>
      </c>
      <c r="Y1001" s="11"/>
      <c r="Z1001" s="2">
        <f t="shared" si="148"/>
        <v>0</v>
      </c>
      <c r="AA1001">
        <f t="shared" si="149"/>
        <v>10</v>
      </c>
      <c r="AB1001">
        <f t="shared" si="150"/>
        <v>0</v>
      </c>
      <c r="AC1001">
        <f t="shared" si="151"/>
        <v>0</v>
      </c>
      <c r="AD1001" s="2">
        <f t="shared" si="152"/>
        <v>60</v>
      </c>
      <c r="AE1001" s="2" t="str">
        <f t="shared" si="153"/>
        <v>HT Under 1.5 Goals</v>
      </c>
      <c r="AF1001" s="6"/>
      <c r="AG1001" s="6" t="str">
        <f t="shared" si="154"/>
        <v>HT Over 0.5 Goals</v>
      </c>
      <c r="AH1001" s="6" t="str">
        <f t="shared" si="155"/>
        <v>NO</v>
      </c>
      <c r="AI1001" s="6" t="str">
        <f t="shared" si="156"/>
        <v>NO</v>
      </c>
    </row>
    <row r="1002" spans="6:35">
      <c r="F1002" s="8"/>
      <c r="G1002" s="2"/>
      <c r="H1002" s="8"/>
      <c r="I1002" s="2"/>
      <c r="J1002" s="2"/>
      <c r="K1002" s="2"/>
      <c r="L1002" s="2"/>
      <c r="M1002" s="2"/>
      <c r="N1002" s="2"/>
      <c r="O1002" s="3"/>
      <c r="P1002" s="3"/>
      <c r="Q1002" s="2"/>
      <c r="R1002" s="2"/>
      <c r="S1002" s="2"/>
      <c r="T1002" s="2"/>
      <c r="U1002" s="44"/>
      <c r="V1002" s="44"/>
      <c r="W1002" s="20"/>
      <c r="X1002" s="20">
        <f t="shared" si="147"/>
        <v>1.25</v>
      </c>
      <c r="Y1002" s="11"/>
      <c r="Z1002" s="2">
        <f t="shared" si="148"/>
        <v>0</v>
      </c>
      <c r="AA1002">
        <f t="shared" si="149"/>
        <v>10</v>
      </c>
      <c r="AB1002">
        <f t="shared" si="150"/>
        <v>0</v>
      </c>
      <c r="AC1002">
        <f t="shared" si="151"/>
        <v>0</v>
      </c>
      <c r="AD1002" s="2">
        <f t="shared" si="152"/>
        <v>60</v>
      </c>
      <c r="AE1002" s="2" t="str">
        <f t="shared" si="153"/>
        <v>HT Under 1.5 Goals</v>
      </c>
      <c r="AF1002" s="6"/>
      <c r="AG1002" s="6" t="str">
        <f t="shared" si="154"/>
        <v>HT Over 0.5 Goals</v>
      </c>
      <c r="AH1002" s="6" t="str">
        <f t="shared" si="155"/>
        <v>NO</v>
      </c>
      <c r="AI1002" s="6" t="str">
        <f t="shared" si="156"/>
        <v>NO</v>
      </c>
    </row>
    <row r="1003" spans="6:35">
      <c r="F1003" s="8"/>
      <c r="G1003" s="2"/>
      <c r="H1003" s="8"/>
      <c r="I1003" s="2"/>
      <c r="J1003" s="2"/>
      <c r="K1003" s="2"/>
      <c r="L1003" s="2"/>
      <c r="M1003" s="2"/>
      <c r="N1003" s="2"/>
      <c r="O1003" s="3"/>
      <c r="P1003" s="3"/>
      <c r="Q1003" s="2"/>
      <c r="R1003" s="2"/>
      <c r="S1003" s="2"/>
      <c r="T1003" s="2"/>
      <c r="U1003" s="44"/>
      <c r="V1003" s="44"/>
      <c r="W1003" s="20"/>
      <c r="X1003" s="20">
        <f t="shared" si="147"/>
        <v>1.25</v>
      </c>
      <c r="Y1003" s="11"/>
      <c r="Z1003" s="2">
        <f t="shared" si="148"/>
        <v>0</v>
      </c>
      <c r="AA1003">
        <f t="shared" si="149"/>
        <v>10</v>
      </c>
      <c r="AB1003">
        <f t="shared" si="150"/>
        <v>0</v>
      </c>
      <c r="AC1003">
        <f t="shared" si="151"/>
        <v>0</v>
      </c>
      <c r="AD1003" s="2">
        <f t="shared" si="152"/>
        <v>60</v>
      </c>
      <c r="AE1003" s="2" t="str">
        <f t="shared" si="153"/>
        <v>HT Under 1.5 Goals</v>
      </c>
      <c r="AF1003" s="6"/>
      <c r="AG1003" s="6" t="str">
        <f t="shared" si="154"/>
        <v>HT Over 0.5 Goals</v>
      </c>
      <c r="AH1003" s="6" t="str">
        <f t="shared" si="155"/>
        <v>NO</v>
      </c>
      <c r="AI1003" s="6" t="str">
        <f t="shared" si="156"/>
        <v>NO</v>
      </c>
    </row>
    <row r="1004" spans="6:35">
      <c r="F1004" s="8"/>
      <c r="G1004" s="2"/>
      <c r="H1004" s="8"/>
      <c r="I1004" s="2"/>
      <c r="J1004" s="2"/>
      <c r="K1004" s="2"/>
      <c r="L1004" s="2"/>
      <c r="M1004" s="2"/>
      <c r="N1004" s="2"/>
      <c r="O1004" s="3"/>
      <c r="P1004" s="3"/>
      <c r="Q1004" s="2"/>
      <c r="R1004" s="2"/>
      <c r="S1004" s="2"/>
      <c r="T1004" s="2"/>
      <c r="U1004" s="44"/>
      <c r="V1004" s="44"/>
      <c r="W1004" s="20"/>
      <c r="X1004" s="20">
        <f t="shared" si="147"/>
        <v>1.25</v>
      </c>
      <c r="Y1004" s="11"/>
      <c r="Z1004" s="2">
        <f t="shared" si="148"/>
        <v>0</v>
      </c>
      <c r="AA1004">
        <f t="shared" si="149"/>
        <v>10</v>
      </c>
      <c r="AB1004">
        <f t="shared" si="150"/>
        <v>0</v>
      </c>
      <c r="AC1004">
        <f t="shared" si="151"/>
        <v>0</v>
      </c>
      <c r="AD1004" s="2">
        <f t="shared" si="152"/>
        <v>60</v>
      </c>
      <c r="AE1004" s="2" t="str">
        <f t="shared" si="153"/>
        <v>HT Under 1.5 Goals</v>
      </c>
      <c r="AF1004" s="6"/>
      <c r="AG1004" s="6" t="str">
        <f t="shared" si="154"/>
        <v>HT Over 0.5 Goals</v>
      </c>
      <c r="AH1004" s="6" t="str">
        <f t="shared" si="155"/>
        <v>NO</v>
      </c>
      <c r="AI1004" s="6" t="str">
        <f t="shared" si="156"/>
        <v>NO</v>
      </c>
    </row>
    <row r="1005" spans="6:35">
      <c r="F1005" s="8"/>
      <c r="G1005" s="2"/>
      <c r="H1005" s="8"/>
      <c r="I1005" s="2"/>
      <c r="J1005" s="2"/>
      <c r="K1005" s="2"/>
      <c r="L1005" s="2"/>
      <c r="M1005" s="2"/>
      <c r="N1005" s="2"/>
      <c r="O1005" s="3"/>
      <c r="P1005" s="3"/>
      <c r="Q1005" s="2"/>
      <c r="R1005" s="2"/>
      <c r="S1005" s="2"/>
      <c r="T1005" s="2"/>
      <c r="U1005" s="44"/>
      <c r="V1005" s="44"/>
      <c r="W1005" s="20"/>
      <c r="X1005" s="20">
        <f t="shared" si="147"/>
        <v>1.25</v>
      </c>
      <c r="Y1005" s="11"/>
      <c r="Z1005" s="2">
        <f t="shared" si="148"/>
        <v>0</v>
      </c>
      <c r="AA1005">
        <f t="shared" si="149"/>
        <v>10</v>
      </c>
      <c r="AB1005">
        <f t="shared" si="150"/>
        <v>0</v>
      </c>
      <c r="AC1005">
        <f t="shared" si="151"/>
        <v>0</v>
      </c>
      <c r="AD1005" s="2">
        <f t="shared" si="152"/>
        <v>60</v>
      </c>
      <c r="AE1005" s="2" t="str">
        <f t="shared" si="153"/>
        <v>HT Under 1.5 Goals</v>
      </c>
      <c r="AF1005" s="6"/>
      <c r="AG1005" s="6" t="str">
        <f t="shared" si="154"/>
        <v>HT Over 0.5 Goals</v>
      </c>
      <c r="AH1005" s="6" t="str">
        <f t="shared" si="155"/>
        <v>NO</v>
      </c>
      <c r="AI1005" s="6" t="str">
        <f t="shared" si="156"/>
        <v>NO</v>
      </c>
    </row>
    <row r="1006" spans="6:35">
      <c r="F1006" s="8"/>
      <c r="G1006" s="2"/>
      <c r="H1006" s="8"/>
      <c r="I1006" s="2"/>
      <c r="J1006" s="2"/>
      <c r="K1006" s="2"/>
      <c r="L1006" s="2"/>
      <c r="M1006" s="2"/>
      <c r="N1006" s="2"/>
      <c r="O1006" s="3"/>
      <c r="P1006" s="3"/>
      <c r="Q1006" s="2"/>
      <c r="R1006" s="2"/>
      <c r="S1006" s="2"/>
      <c r="T1006" s="2"/>
      <c r="U1006" s="44"/>
      <c r="V1006" s="44"/>
      <c r="W1006" s="20"/>
      <c r="X1006" s="20">
        <f t="shared" si="147"/>
        <v>1.25</v>
      </c>
      <c r="Y1006" s="11"/>
      <c r="Z1006" s="2">
        <f t="shared" si="148"/>
        <v>0</v>
      </c>
      <c r="AA1006">
        <f t="shared" si="149"/>
        <v>10</v>
      </c>
      <c r="AB1006">
        <f t="shared" si="150"/>
        <v>0</v>
      </c>
      <c r="AC1006">
        <f t="shared" si="151"/>
        <v>0</v>
      </c>
      <c r="AD1006" s="2">
        <f t="shared" si="152"/>
        <v>60</v>
      </c>
      <c r="AE1006" s="2" t="str">
        <f t="shared" si="153"/>
        <v>HT Under 1.5 Goals</v>
      </c>
      <c r="AF1006" s="6"/>
      <c r="AG1006" s="6" t="str">
        <f t="shared" si="154"/>
        <v>HT Over 0.5 Goals</v>
      </c>
      <c r="AH1006" s="6" t="str">
        <f t="shared" si="155"/>
        <v>NO</v>
      </c>
      <c r="AI1006" s="6" t="str">
        <f t="shared" si="156"/>
        <v>NO</v>
      </c>
    </row>
    <row r="1007" spans="6:35">
      <c r="F1007" s="8"/>
      <c r="G1007" s="2"/>
      <c r="H1007" s="8"/>
      <c r="I1007" s="2"/>
      <c r="J1007" s="2"/>
      <c r="K1007" s="2"/>
      <c r="L1007" s="2"/>
      <c r="M1007" s="2"/>
      <c r="N1007" s="2"/>
      <c r="O1007" s="3"/>
      <c r="P1007" s="3"/>
      <c r="Q1007" s="2"/>
      <c r="R1007" s="2"/>
      <c r="S1007" s="2"/>
      <c r="T1007" s="2"/>
      <c r="U1007" s="44"/>
      <c r="V1007" s="44"/>
      <c r="W1007" s="20"/>
      <c r="X1007" s="20">
        <f t="shared" si="147"/>
        <v>1.25</v>
      </c>
      <c r="Y1007" s="11"/>
      <c r="Z1007" s="2">
        <f t="shared" si="148"/>
        <v>0</v>
      </c>
      <c r="AA1007">
        <f t="shared" si="149"/>
        <v>10</v>
      </c>
      <c r="AB1007">
        <f t="shared" si="150"/>
        <v>0</v>
      </c>
      <c r="AC1007">
        <f t="shared" si="151"/>
        <v>0</v>
      </c>
      <c r="AD1007" s="2">
        <f t="shared" si="152"/>
        <v>60</v>
      </c>
      <c r="AE1007" s="2" t="str">
        <f t="shared" si="153"/>
        <v>HT Under 1.5 Goals</v>
      </c>
      <c r="AF1007" s="6"/>
      <c r="AG1007" s="6" t="str">
        <f t="shared" si="154"/>
        <v>HT Over 0.5 Goals</v>
      </c>
      <c r="AH1007" s="6" t="str">
        <f t="shared" si="155"/>
        <v>NO</v>
      </c>
      <c r="AI1007" s="6" t="str">
        <f t="shared" si="156"/>
        <v>NO</v>
      </c>
    </row>
    <row r="1008" spans="6:35">
      <c r="F1008" s="8"/>
      <c r="G1008" s="2"/>
      <c r="H1008" s="8"/>
      <c r="I1008" s="2"/>
      <c r="J1008" s="2"/>
      <c r="K1008" s="2"/>
      <c r="L1008" s="2"/>
      <c r="M1008" s="2"/>
      <c r="N1008" s="2"/>
      <c r="O1008" s="3"/>
      <c r="P1008" s="3"/>
      <c r="Q1008" s="2"/>
      <c r="R1008" s="2"/>
      <c r="S1008" s="2"/>
      <c r="T1008" s="2"/>
      <c r="U1008" s="44"/>
      <c r="V1008" s="44"/>
      <c r="W1008" s="20"/>
      <c r="X1008" s="20">
        <f t="shared" si="147"/>
        <v>1.25</v>
      </c>
      <c r="Y1008" s="11"/>
      <c r="Z1008" s="2">
        <f t="shared" si="148"/>
        <v>0</v>
      </c>
      <c r="AA1008">
        <f t="shared" si="149"/>
        <v>10</v>
      </c>
      <c r="AB1008">
        <f t="shared" si="150"/>
        <v>0</v>
      </c>
      <c r="AC1008">
        <f t="shared" si="151"/>
        <v>0</v>
      </c>
      <c r="AD1008" s="2">
        <f t="shared" si="152"/>
        <v>60</v>
      </c>
      <c r="AE1008" s="2" t="str">
        <f t="shared" si="153"/>
        <v>HT Under 1.5 Goals</v>
      </c>
      <c r="AF1008" s="6"/>
      <c r="AG1008" s="6" t="str">
        <f t="shared" si="154"/>
        <v>HT Over 0.5 Goals</v>
      </c>
      <c r="AH1008" s="6" t="str">
        <f t="shared" si="155"/>
        <v>NO</v>
      </c>
      <c r="AI1008" s="6" t="str">
        <f t="shared" si="156"/>
        <v>NO</v>
      </c>
    </row>
    <row r="1009" spans="6:35">
      <c r="F1009" s="8"/>
      <c r="G1009" s="2"/>
      <c r="H1009" s="8"/>
      <c r="I1009" s="2"/>
      <c r="J1009" s="2"/>
      <c r="K1009" s="2"/>
      <c r="L1009" s="2"/>
      <c r="M1009" s="2"/>
      <c r="N1009" s="2"/>
      <c r="O1009" s="3"/>
      <c r="P1009" s="3"/>
      <c r="Q1009" s="2"/>
      <c r="R1009" s="2"/>
      <c r="S1009" s="2"/>
      <c r="T1009" s="2"/>
      <c r="U1009" s="44"/>
      <c r="V1009" s="44"/>
      <c r="W1009" s="20"/>
      <c r="X1009" s="20">
        <f t="shared" si="147"/>
        <v>1.25</v>
      </c>
      <c r="Y1009" s="11"/>
      <c r="Z1009" s="2">
        <f t="shared" si="148"/>
        <v>0</v>
      </c>
      <c r="AA1009">
        <f t="shared" si="149"/>
        <v>10</v>
      </c>
      <c r="AB1009">
        <f t="shared" si="150"/>
        <v>0</v>
      </c>
      <c r="AC1009">
        <f t="shared" si="151"/>
        <v>0</v>
      </c>
      <c r="AD1009" s="2">
        <f t="shared" si="152"/>
        <v>60</v>
      </c>
      <c r="AE1009" s="2" t="str">
        <f t="shared" si="153"/>
        <v>HT Under 1.5 Goals</v>
      </c>
      <c r="AF1009" s="6"/>
      <c r="AG1009" s="6" t="str">
        <f t="shared" si="154"/>
        <v>HT Over 0.5 Goals</v>
      </c>
      <c r="AH1009" s="6" t="str">
        <f t="shared" si="155"/>
        <v>NO</v>
      </c>
      <c r="AI1009" s="6" t="str">
        <f t="shared" si="156"/>
        <v>NO</v>
      </c>
    </row>
    <row r="1010" spans="6:35">
      <c r="F1010" s="8"/>
      <c r="G1010" s="2"/>
      <c r="H1010" s="8"/>
      <c r="I1010" s="2"/>
      <c r="J1010" s="2"/>
      <c r="K1010" s="2"/>
      <c r="L1010" s="2"/>
      <c r="M1010" s="2"/>
      <c r="N1010" s="2"/>
      <c r="O1010" s="3"/>
      <c r="P1010" s="3"/>
      <c r="Q1010" s="2"/>
      <c r="R1010" s="2"/>
      <c r="S1010" s="2"/>
      <c r="T1010" s="2"/>
      <c r="U1010" s="44"/>
      <c r="V1010" s="44"/>
      <c r="W1010" s="20"/>
      <c r="X1010" s="20">
        <f t="shared" si="147"/>
        <v>1.25</v>
      </c>
      <c r="Y1010" s="11"/>
      <c r="Z1010" s="2">
        <f t="shared" si="148"/>
        <v>0</v>
      </c>
      <c r="AA1010">
        <f t="shared" si="149"/>
        <v>10</v>
      </c>
      <c r="AB1010">
        <f t="shared" si="150"/>
        <v>0</v>
      </c>
      <c r="AC1010">
        <f t="shared" si="151"/>
        <v>0</v>
      </c>
      <c r="AD1010" s="2">
        <f t="shared" si="152"/>
        <v>60</v>
      </c>
      <c r="AE1010" s="2" t="str">
        <f t="shared" si="153"/>
        <v>HT Under 1.5 Goals</v>
      </c>
      <c r="AF1010" s="6"/>
      <c r="AG1010" s="6" t="str">
        <f t="shared" si="154"/>
        <v>HT Over 0.5 Goals</v>
      </c>
      <c r="AH1010" s="6" t="str">
        <f t="shared" si="155"/>
        <v>NO</v>
      </c>
      <c r="AI1010" s="6" t="str">
        <f t="shared" si="156"/>
        <v>NO</v>
      </c>
    </row>
    <row r="1011" spans="6:35">
      <c r="F1011" s="8"/>
      <c r="G1011" s="2"/>
      <c r="H1011" s="8"/>
      <c r="I1011" s="2"/>
      <c r="J1011" s="2"/>
      <c r="K1011" s="2"/>
      <c r="L1011" s="2"/>
      <c r="M1011" s="2"/>
      <c r="N1011" s="2"/>
      <c r="O1011" s="3"/>
      <c r="P1011" s="3"/>
      <c r="Q1011" s="2"/>
      <c r="R1011" s="2"/>
      <c r="S1011" s="2"/>
      <c r="T1011" s="2"/>
      <c r="U1011" s="44"/>
      <c r="V1011" s="44"/>
      <c r="W1011" s="20"/>
      <c r="X1011" s="20">
        <f t="shared" si="147"/>
        <v>1.25</v>
      </c>
      <c r="Y1011" s="11"/>
      <c r="Z1011" s="2">
        <f t="shared" si="148"/>
        <v>0</v>
      </c>
      <c r="AA1011">
        <f t="shared" si="149"/>
        <v>10</v>
      </c>
      <c r="AB1011">
        <f t="shared" si="150"/>
        <v>0</v>
      </c>
      <c r="AC1011">
        <f t="shared" si="151"/>
        <v>0</v>
      </c>
      <c r="AD1011" s="2">
        <f t="shared" si="152"/>
        <v>60</v>
      </c>
      <c r="AE1011" s="2" t="str">
        <f t="shared" si="153"/>
        <v>HT Under 1.5 Goals</v>
      </c>
      <c r="AF1011" s="6"/>
      <c r="AG1011" s="6" t="str">
        <f t="shared" si="154"/>
        <v>HT Over 0.5 Goals</v>
      </c>
      <c r="AH1011" s="6" t="str">
        <f t="shared" si="155"/>
        <v>NO</v>
      </c>
      <c r="AI1011" s="6" t="str">
        <f t="shared" si="156"/>
        <v>NO</v>
      </c>
    </row>
    <row r="1012" spans="6:35">
      <c r="F1012" s="8"/>
      <c r="G1012" s="2"/>
      <c r="H1012" s="8"/>
      <c r="I1012" s="2"/>
      <c r="J1012" s="2"/>
      <c r="K1012" s="2"/>
      <c r="L1012" s="2"/>
      <c r="M1012" s="2"/>
      <c r="N1012" s="2"/>
      <c r="O1012" s="3"/>
      <c r="P1012" s="3"/>
      <c r="Q1012" s="2"/>
      <c r="R1012" s="2"/>
      <c r="S1012" s="2"/>
      <c r="T1012" s="2"/>
      <c r="U1012" s="44"/>
      <c r="V1012" s="44"/>
      <c r="W1012" s="20"/>
      <c r="X1012" s="20">
        <f t="shared" si="147"/>
        <v>1.25</v>
      </c>
      <c r="Y1012" s="11"/>
      <c r="Z1012" s="2">
        <f t="shared" si="148"/>
        <v>0</v>
      </c>
      <c r="AA1012">
        <f t="shared" si="149"/>
        <v>10</v>
      </c>
      <c r="AB1012">
        <f t="shared" si="150"/>
        <v>0</v>
      </c>
      <c r="AC1012">
        <f t="shared" si="151"/>
        <v>0</v>
      </c>
      <c r="AD1012" s="2">
        <f t="shared" si="152"/>
        <v>60</v>
      </c>
      <c r="AE1012" s="2" t="str">
        <f t="shared" si="153"/>
        <v>HT Under 1.5 Goals</v>
      </c>
      <c r="AF1012" s="6"/>
      <c r="AG1012" s="6" t="str">
        <f t="shared" si="154"/>
        <v>HT Over 0.5 Goals</v>
      </c>
      <c r="AH1012" s="6" t="str">
        <f t="shared" si="155"/>
        <v>NO</v>
      </c>
      <c r="AI1012" s="6" t="str">
        <f t="shared" si="156"/>
        <v>NO</v>
      </c>
    </row>
    <row r="1013" spans="6:35">
      <c r="F1013" s="8"/>
      <c r="G1013" s="2"/>
      <c r="H1013" s="8"/>
      <c r="I1013" s="2"/>
      <c r="J1013" s="2"/>
      <c r="K1013" s="2"/>
      <c r="L1013" s="2"/>
      <c r="M1013" s="2"/>
      <c r="N1013" s="2"/>
      <c r="O1013" s="3"/>
      <c r="P1013" s="3"/>
      <c r="Q1013" s="2"/>
      <c r="R1013" s="2"/>
      <c r="S1013" s="2"/>
      <c r="T1013" s="2"/>
      <c r="U1013" s="44"/>
      <c r="V1013" s="44"/>
      <c r="W1013" s="20"/>
      <c r="X1013" s="20">
        <f t="shared" si="147"/>
        <v>1.25</v>
      </c>
      <c r="Y1013" s="11"/>
      <c r="Z1013" s="2">
        <f t="shared" si="148"/>
        <v>0</v>
      </c>
      <c r="AA1013">
        <f t="shared" si="149"/>
        <v>10</v>
      </c>
      <c r="AB1013">
        <f t="shared" si="150"/>
        <v>0</v>
      </c>
      <c r="AC1013">
        <f t="shared" si="151"/>
        <v>0</v>
      </c>
      <c r="AD1013" s="2">
        <f t="shared" si="152"/>
        <v>60</v>
      </c>
      <c r="AE1013" s="2" t="str">
        <f t="shared" si="153"/>
        <v>HT Under 1.5 Goals</v>
      </c>
      <c r="AF1013" s="6"/>
      <c r="AG1013" s="6" t="str">
        <f t="shared" si="154"/>
        <v>HT Over 0.5 Goals</v>
      </c>
      <c r="AH1013" s="6" t="str">
        <f t="shared" si="155"/>
        <v>NO</v>
      </c>
      <c r="AI1013" s="6" t="str">
        <f t="shared" si="156"/>
        <v>NO</v>
      </c>
    </row>
    <row r="1014" spans="6:35">
      <c r="F1014" s="8"/>
      <c r="G1014" s="2"/>
      <c r="H1014" s="8"/>
      <c r="I1014" s="2"/>
      <c r="J1014" s="2"/>
      <c r="K1014" s="2"/>
      <c r="L1014" s="2"/>
      <c r="M1014" s="2"/>
      <c r="N1014" s="2"/>
      <c r="O1014" s="3"/>
      <c r="P1014" s="3"/>
      <c r="Q1014" s="2"/>
      <c r="R1014" s="2"/>
      <c r="S1014" s="2"/>
      <c r="T1014" s="2"/>
      <c r="U1014" s="44"/>
      <c r="V1014" s="44"/>
      <c r="W1014" s="20"/>
      <c r="X1014" s="20">
        <f t="shared" si="147"/>
        <v>1.25</v>
      </c>
      <c r="Y1014" s="11"/>
      <c r="Z1014" s="2">
        <f t="shared" si="148"/>
        <v>0</v>
      </c>
      <c r="AA1014">
        <f t="shared" si="149"/>
        <v>10</v>
      </c>
      <c r="AB1014">
        <f t="shared" si="150"/>
        <v>0</v>
      </c>
      <c r="AC1014">
        <f t="shared" si="151"/>
        <v>0</v>
      </c>
      <c r="AD1014" s="2">
        <f t="shared" si="152"/>
        <v>60</v>
      </c>
      <c r="AE1014" s="2" t="str">
        <f t="shared" si="153"/>
        <v>HT Under 1.5 Goals</v>
      </c>
      <c r="AF1014" s="6"/>
      <c r="AG1014" s="6" t="str">
        <f t="shared" si="154"/>
        <v>HT Over 0.5 Goals</v>
      </c>
      <c r="AH1014" s="6" t="str">
        <f t="shared" si="155"/>
        <v>NO</v>
      </c>
      <c r="AI1014" s="6" t="str">
        <f t="shared" si="156"/>
        <v>NO</v>
      </c>
    </row>
    <row r="1015" spans="6:35">
      <c r="F1015" s="8"/>
      <c r="G1015" s="2"/>
      <c r="H1015" s="8"/>
      <c r="I1015" s="2"/>
      <c r="J1015" s="2"/>
      <c r="K1015" s="2"/>
      <c r="L1015" s="2"/>
      <c r="M1015" s="2"/>
      <c r="N1015" s="2"/>
      <c r="O1015" s="3"/>
      <c r="P1015" s="3"/>
      <c r="Q1015" s="2"/>
      <c r="R1015" s="2"/>
      <c r="S1015" s="2"/>
      <c r="T1015" s="2"/>
      <c r="U1015" s="44"/>
      <c r="V1015" s="44"/>
      <c r="W1015" s="20"/>
      <c r="X1015" s="20">
        <f t="shared" si="147"/>
        <v>1.25</v>
      </c>
      <c r="Y1015" s="11"/>
      <c r="Z1015" s="2">
        <f t="shared" si="148"/>
        <v>0</v>
      </c>
      <c r="AA1015">
        <f t="shared" si="149"/>
        <v>10</v>
      </c>
      <c r="AB1015">
        <f t="shared" si="150"/>
        <v>0</v>
      </c>
      <c r="AC1015">
        <f t="shared" si="151"/>
        <v>0</v>
      </c>
      <c r="AD1015" s="2">
        <f t="shared" si="152"/>
        <v>60</v>
      </c>
      <c r="AE1015" s="2" t="str">
        <f t="shared" si="153"/>
        <v>HT Under 1.5 Goals</v>
      </c>
      <c r="AF1015" s="6"/>
      <c r="AG1015" s="6" t="str">
        <f t="shared" si="154"/>
        <v>HT Over 0.5 Goals</v>
      </c>
      <c r="AH1015" s="6" t="str">
        <f t="shared" si="155"/>
        <v>NO</v>
      </c>
      <c r="AI1015" s="6" t="str">
        <f t="shared" si="156"/>
        <v>NO</v>
      </c>
    </row>
    <row r="1016" spans="6:35">
      <c r="F1016" s="8"/>
      <c r="G1016" s="2"/>
      <c r="H1016" s="8"/>
      <c r="I1016" s="2"/>
      <c r="J1016" s="2"/>
      <c r="K1016" s="2"/>
      <c r="L1016" s="2"/>
      <c r="M1016" s="2"/>
      <c r="N1016" s="2"/>
      <c r="O1016" s="3"/>
      <c r="P1016" s="3"/>
      <c r="Q1016" s="2"/>
      <c r="R1016" s="2"/>
      <c r="S1016" s="2"/>
      <c r="T1016" s="2"/>
      <c r="U1016" s="44"/>
      <c r="V1016" s="44"/>
      <c r="W1016" s="20"/>
      <c r="X1016" s="20">
        <f t="shared" si="147"/>
        <v>1.25</v>
      </c>
      <c r="Y1016" s="11"/>
      <c r="Z1016" s="2">
        <f t="shared" si="148"/>
        <v>0</v>
      </c>
      <c r="AA1016">
        <f t="shared" si="149"/>
        <v>10</v>
      </c>
      <c r="AB1016">
        <f t="shared" si="150"/>
        <v>0</v>
      </c>
      <c r="AC1016">
        <f t="shared" si="151"/>
        <v>0</v>
      </c>
      <c r="AD1016" s="2">
        <f t="shared" si="152"/>
        <v>60</v>
      </c>
      <c r="AE1016" s="2" t="str">
        <f t="shared" si="153"/>
        <v>HT Under 1.5 Goals</v>
      </c>
      <c r="AF1016" s="6"/>
      <c r="AG1016" s="6" t="str">
        <f t="shared" si="154"/>
        <v>HT Over 0.5 Goals</v>
      </c>
      <c r="AH1016" s="6" t="str">
        <f t="shared" si="155"/>
        <v>NO</v>
      </c>
      <c r="AI1016" s="6" t="str">
        <f t="shared" si="156"/>
        <v>NO</v>
      </c>
    </row>
    <row r="1017" spans="6:35">
      <c r="F1017" s="8"/>
      <c r="G1017" s="2"/>
      <c r="H1017" s="8"/>
      <c r="I1017" s="2"/>
      <c r="J1017" s="2"/>
      <c r="K1017" s="2"/>
      <c r="L1017" s="2"/>
      <c r="M1017" s="2"/>
      <c r="N1017" s="2"/>
      <c r="O1017" s="3"/>
      <c r="P1017" s="3"/>
      <c r="Q1017" s="2"/>
      <c r="R1017" s="2"/>
      <c r="S1017" s="2"/>
      <c r="T1017" s="2"/>
      <c r="U1017" s="44"/>
      <c r="V1017" s="44"/>
      <c r="W1017" s="20"/>
      <c r="X1017" s="20">
        <f t="shared" si="147"/>
        <v>1.25</v>
      </c>
      <c r="Y1017" s="11"/>
      <c r="Z1017" s="2">
        <f t="shared" si="148"/>
        <v>0</v>
      </c>
      <c r="AA1017">
        <f t="shared" si="149"/>
        <v>10</v>
      </c>
      <c r="AB1017">
        <f t="shared" si="150"/>
        <v>0</v>
      </c>
      <c r="AC1017">
        <f t="shared" si="151"/>
        <v>0</v>
      </c>
      <c r="AD1017" s="2">
        <f t="shared" si="152"/>
        <v>60</v>
      </c>
      <c r="AE1017" s="2" t="str">
        <f t="shared" si="153"/>
        <v>HT Under 1.5 Goals</v>
      </c>
      <c r="AF1017" s="6"/>
      <c r="AG1017" s="6" t="str">
        <f t="shared" si="154"/>
        <v>HT Over 0.5 Goals</v>
      </c>
      <c r="AH1017" s="6" t="str">
        <f t="shared" si="155"/>
        <v>NO</v>
      </c>
      <c r="AI1017" s="6" t="str">
        <f t="shared" si="156"/>
        <v>NO</v>
      </c>
    </row>
    <row r="1018" spans="6:35">
      <c r="F1018" s="8"/>
      <c r="G1018" s="2"/>
      <c r="H1018" s="8"/>
      <c r="I1018" s="2"/>
      <c r="J1018" s="2"/>
      <c r="K1018" s="2"/>
      <c r="L1018" s="2"/>
      <c r="M1018" s="2"/>
      <c r="N1018" s="2"/>
      <c r="O1018" s="3"/>
      <c r="P1018" s="3"/>
      <c r="Q1018" s="2"/>
      <c r="R1018" s="2"/>
      <c r="S1018" s="2"/>
      <c r="T1018" s="2"/>
      <c r="U1018" s="44"/>
      <c r="V1018" s="44"/>
      <c r="W1018" s="20"/>
      <c r="X1018" s="20">
        <f t="shared" si="147"/>
        <v>1.25</v>
      </c>
      <c r="Y1018" s="11"/>
      <c r="Z1018" s="2">
        <f t="shared" si="148"/>
        <v>0</v>
      </c>
      <c r="AA1018">
        <f t="shared" si="149"/>
        <v>10</v>
      </c>
      <c r="AB1018">
        <f t="shared" si="150"/>
        <v>0</v>
      </c>
      <c r="AC1018">
        <f t="shared" si="151"/>
        <v>0</v>
      </c>
      <c r="AD1018" s="2">
        <f t="shared" si="152"/>
        <v>60</v>
      </c>
      <c r="AE1018" s="2" t="str">
        <f t="shared" si="153"/>
        <v>HT Under 1.5 Goals</v>
      </c>
      <c r="AF1018" s="6"/>
      <c r="AG1018" s="6" t="str">
        <f t="shared" si="154"/>
        <v>HT Over 0.5 Goals</v>
      </c>
      <c r="AH1018" s="6" t="str">
        <f t="shared" si="155"/>
        <v>NO</v>
      </c>
      <c r="AI1018" s="6" t="str">
        <f t="shared" si="156"/>
        <v>NO</v>
      </c>
    </row>
    <row r="1019" spans="6:35">
      <c r="F1019" s="8"/>
      <c r="G1019" s="2"/>
      <c r="H1019" s="8"/>
      <c r="I1019" s="2"/>
      <c r="J1019" s="2"/>
      <c r="K1019" s="2"/>
      <c r="L1019" s="2"/>
      <c r="M1019" s="2"/>
      <c r="N1019" s="2"/>
      <c r="O1019" s="3"/>
      <c r="P1019" s="3"/>
      <c r="Q1019" s="2"/>
      <c r="R1019" s="2"/>
      <c r="S1019" s="2"/>
      <c r="T1019" s="2"/>
      <c r="U1019" s="44"/>
      <c r="V1019" s="44"/>
      <c r="W1019" s="20"/>
      <c r="X1019" s="20">
        <f t="shared" si="147"/>
        <v>1.25</v>
      </c>
      <c r="Y1019" s="11"/>
      <c r="Z1019" s="2">
        <f t="shared" si="148"/>
        <v>0</v>
      </c>
      <c r="AA1019">
        <f t="shared" si="149"/>
        <v>10</v>
      </c>
      <c r="AB1019">
        <f t="shared" si="150"/>
        <v>0</v>
      </c>
      <c r="AC1019">
        <f t="shared" si="151"/>
        <v>0</v>
      </c>
      <c r="AD1019" s="2">
        <f t="shared" si="152"/>
        <v>60</v>
      </c>
      <c r="AE1019" s="2" t="str">
        <f t="shared" si="153"/>
        <v>HT Under 1.5 Goals</v>
      </c>
      <c r="AF1019" s="6"/>
      <c r="AG1019" s="6" t="str">
        <f t="shared" si="154"/>
        <v>HT Over 0.5 Goals</v>
      </c>
      <c r="AH1019" s="6" t="str">
        <f t="shared" si="155"/>
        <v>NO</v>
      </c>
      <c r="AI1019" s="6" t="str">
        <f t="shared" si="156"/>
        <v>NO</v>
      </c>
    </row>
    <row r="1020" spans="6:35">
      <c r="F1020" s="8"/>
      <c r="G1020" s="2"/>
      <c r="H1020" s="8"/>
      <c r="I1020" s="2"/>
      <c r="J1020" s="2"/>
      <c r="K1020" s="2"/>
      <c r="L1020" s="2"/>
      <c r="M1020" s="2"/>
      <c r="N1020" s="2"/>
      <c r="O1020" s="3"/>
      <c r="P1020" s="3"/>
      <c r="Q1020" s="2"/>
      <c r="R1020" s="2"/>
      <c r="S1020" s="2"/>
      <c r="T1020" s="2"/>
      <c r="U1020" s="44"/>
      <c r="V1020" s="44"/>
      <c r="W1020" s="20"/>
      <c r="X1020" s="20">
        <f t="shared" si="147"/>
        <v>1.25</v>
      </c>
      <c r="Y1020" s="11"/>
      <c r="Z1020" s="2">
        <f t="shared" si="148"/>
        <v>0</v>
      </c>
      <c r="AA1020">
        <f t="shared" si="149"/>
        <v>10</v>
      </c>
      <c r="AB1020">
        <f t="shared" si="150"/>
        <v>0</v>
      </c>
      <c r="AC1020">
        <f t="shared" si="151"/>
        <v>0</v>
      </c>
      <c r="AD1020" s="2">
        <f t="shared" si="152"/>
        <v>60</v>
      </c>
      <c r="AE1020" s="2" t="str">
        <f t="shared" si="153"/>
        <v>HT Under 1.5 Goals</v>
      </c>
      <c r="AF1020" s="6"/>
      <c r="AG1020" s="6" t="str">
        <f t="shared" si="154"/>
        <v>HT Over 0.5 Goals</v>
      </c>
      <c r="AH1020" s="6" t="str">
        <f t="shared" si="155"/>
        <v>NO</v>
      </c>
      <c r="AI1020" s="6" t="str">
        <f t="shared" si="156"/>
        <v>NO</v>
      </c>
    </row>
    <row r="1021" spans="6:35">
      <c r="F1021" s="8"/>
      <c r="G1021" s="2"/>
      <c r="H1021" s="8"/>
      <c r="I1021" s="2"/>
      <c r="J1021" s="2"/>
      <c r="K1021" s="2"/>
      <c r="L1021" s="2"/>
      <c r="M1021" s="2"/>
      <c r="N1021" s="2"/>
      <c r="O1021" s="3"/>
      <c r="P1021" s="3"/>
      <c r="Q1021" s="2"/>
      <c r="R1021" s="2"/>
      <c r="S1021" s="2"/>
      <c r="T1021" s="2"/>
      <c r="U1021" s="44"/>
      <c r="V1021" s="44"/>
      <c r="W1021" s="20"/>
      <c r="X1021" s="20">
        <f t="shared" si="147"/>
        <v>1.25</v>
      </c>
      <c r="Y1021" s="11"/>
      <c r="Z1021" s="2">
        <f t="shared" si="148"/>
        <v>0</v>
      </c>
      <c r="AA1021">
        <f t="shared" si="149"/>
        <v>10</v>
      </c>
      <c r="AB1021">
        <f t="shared" si="150"/>
        <v>0</v>
      </c>
      <c r="AC1021">
        <f t="shared" si="151"/>
        <v>0</v>
      </c>
      <c r="AD1021" s="2">
        <f t="shared" si="152"/>
        <v>60</v>
      </c>
      <c r="AE1021" s="2" t="str">
        <f t="shared" si="153"/>
        <v>HT Under 1.5 Goals</v>
      </c>
      <c r="AF1021" s="6"/>
      <c r="AG1021" s="6" t="str">
        <f t="shared" si="154"/>
        <v>HT Over 0.5 Goals</v>
      </c>
      <c r="AH1021" s="6" t="str">
        <f t="shared" si="155"/>
        <v>NO</v>
      </c>
      <c r="AI1021" s="6" t="str">
        <f t="shared" si="156"/>
        <v>NO</v>
      </c>
    </row>
    <row r="1022" spans="6:35">
      <c r="F1022" s="8"/>
      <c r="G1022" s="2"/>
      <c r="H1022" s="8"/>
      <c r="I1022" s="2"/>
      <c r="J1022" s="2"/>
      <c r="K1022" s="2"/>
      <c r="L1022" s="2"/>
      <c r="M1022" s="2"/>
      <c r="N1022" s="2"/>
      <c r="O1022" s="3"/>
      <c r="P1022" s="3"/>
      <c r="Q1022" s="2"/>
      <c r="R1022" s="2"/>
      <c r="S1022" s="2"/>
      <c r="T1022" s="2"/>
      <c r="U1022" s="44"/>
      <c r="V1022" s="44"/>
      <c r="W1022" s="20"/>
      <c r="X1022" s="20">
        <f t="shared" si="147"/>
        <v>1.25</v>
      </c>
      <c r="Y1022" s="11"/>
      <c r="Z1022" s="2">
        <f t="shared" si="148"/>
        <v>0</v>
      </c>
      <c r="AA1022">
        <f t="shared" si="149"/>
        <v>10</v>
      </c>
      <c r="AB1022">
        <f t="shared" si="150"/>
        <v>0</v>
      </c>
      <c r="AC1022">
        <f t="shared" si="151"/>
        <v>0</v>
      </c>
      <c r="AD1022" s="2">
        <f t="shared" si="152"/>
        <v>60</v>
      </c>
      <c r="AE1022" s="2" t="str">
        <f t="shared" si="153"/>
        <v>HT Under 1.5 Goals</v>
      </c>
      <c r="AF1022" s="6"/>
      <c r="AG1022" s="6" t="str">
        <f t="shared" si="154"/>
        <v>HT Over 0.5 Goals</v>
      </c>
      <c r="AH1022" s="6" t="str">
        <f t="shared" si="155"/>
        <v>NO</v>
      </c>
      <c r="AI1022" s="6" t="str">
        <f t="shared" si="156"/>
        <v>NO</v>
      </c>
    </row>
    <row r="1023" spans="6:35">
      <c r="F1023" s="8"/>
      <c r="G1023" s="2"/>
      <c r="H1023" s="8"/>
      <c r="I1023" s="2"/>
      <c r="J1023" s="2"/>
      <c r="K1023" s="2"/>
      <c r="L1023" s="2"/>
      <c r="M1023" s="2"/>
      <c r="N1023" s="2"/>
      <c r="O1023" s="3"/>
      <c r="P1023" s="3"/>
      <c r="Q1023" s="2"/>
      <c r="R1023" s="2"/>
      <c r="S1023" s="2"/>
      <c r="T1023" s="2"/>
      <c r="U1023" s="44"/>
      <c r="V1023" s="44"/>
      <c r="W1023" s="20"/>
      <c r="X1023" s="20">
        <f t="shared" si="147"/>
        <v>1.25</v>
      </c>
      <c r="Y1023" s="11"/>
      <c r="Z1023" s="2">
        <f t="shared" si="148"/>
        <v>0</v>
      </c>
      <c r="AA1023">
        <f t="shared" si="149"/>
        <v>10</v>
      </c>
      <c r="AB1023">
        <f t="shared" si="150"/>
        <v>0</v>
      </c>
      <c r="AC1023">
        <f t="shared" si="151"/>
        <v>0</v>
      </c>
      <c r="AD1023" s="2">
        <f t="shared" si="152"/>
        <v>60</v>
      </c>
      <c r="AE1023" s="2" t="str">
        <f t="shared" si="153"/>
        <v>HT Under 1.5 Goals</v>
      </c>
      <c r="AF1023" s="6"/>
      <c r="AG1023" s="6" t="str">
        <f t="shared" si="154"/>
        <v>HT Over 0.5 Goals</v>
      </c>
      <c r="AH1023" s="6" t="str">
        <f t="shared" si="155"/>
        <v>NO</v>
      </c>
      <c r="AI1023" s="6" t="str">
        <f t="shared" si="156"/>
        <v>NO</v>
      </c>
    </row>
    <row r="1024" spans="6:35">
      <c r="F1024" s="8"/>
      <c r="G1024" s="2"/>
      <c r="H1024" s="8"/>
      <c r="I1024" s="2"/>
      <c r="J1024" s="2"/>
      <c r="K1024" s="2"/>
      <c r="L1024" s="2"/>
      <c r="M1024" s="2"/>
      <c r="N1024" s="2"/>
      <c r="O1024" s="3"/>
      <c r="P1024" s="3"/>
      <c r="Q1024" s="2"/>
      <c r="R1024" s="2"/>
      <c r="S1024" s="2"/>
      <c r="T1024" s="2"/>
      <c r="U1024" s="44"/>
      <c r="V1024" s="44"/>
      <c r="W1024" s="20"/>
      <c r="X1024" s="20">
        <f t="shared" si="147"/>
        <v>1.25</v>
      </c>
      <c r="Y1024" s="11"/>
      <c r="Z1024" s="2">
        <f t="shared" si="148"/>
        <v>0</v>
      </c>
      <c r="AA1024">
        <f t="shared" si="149"/>
        <v>10</v>
      </c>
      <c r="AB1024">
        <f t="shared" si="150"/>
        <v>0</v>
      </c>
      <c r="AC1024">
        <f t="shared" si="151"/>
        <v>0</v>
      </c>
      <c r="AD1024" s="2">
        <f t="shared" si="152"/>
        <v>60</v>
      </c>
      <c r="AE1024" s="2" t="str">
        <f t="shared" si="153"/>
        <v>HT Under 1.5 Goals</v>
      </c>
      <c r="AF1024" s="6"/>
      <c r="AG1024" s="6" t="str">
        <f t="shared" si="154"/>
        <v>HT Over 0.5 Goals</v>
      </c>
      <c r="AH1024" s="6" t="str">
        <f t="shared" si="155"/>
        <v>NO</v>
      </c>
      <c r="AI1024" s="6" t="str">
        <f t="shared" si="156"/>
        <v>NO</v>
      </c>
    </row>
    <row r="1025" spans="6:35">
      <c r="F1025" s="8"/>
      <c r="G1025" s="2"/>
      <c r="H1025" s="8"/>
      <c r="I1025" s="2"/>
      <c r="J1025" s="2"/>
      <c r="K1025" s="2"/>
      <c r="L1025" s="2"/>
      <c r="M1025" s="2"/>
      <c r="N1025" s="2"/>
      <c r="O1025" s="3"/>
      <c r="P1025" s="3"/>
      <c r="Q1025" s="2"/>
      <c r="R1025" s="2"/>
      <c r="S1025" s="2"/>
      <c r="T1025" s="2"/>
      <c r="U1025" s="44"/>
      <c r="V1025" s="44"/>
      <c r="W1025" s="20"/>
      <c r="X1025" s="20">
        <f t="shared" si="147"/>
        <v>1.25</v>
      </c>
      <c r="Y1025" s="11"/>
      <c r="Z1025" s="2">
        <f t="shared" si="148"/>
        <v>0</v>
      </c>
      <c r="AA1025">
        <f t="shared" si="149"/>
        <v>10</v>
      </c>
      <c r="AB1025">
        <f t="shared" si="150"/>
        <v>0</v>
      </c>
      <c r="AC1025">
        <f t="shared" si="151"/>
        <v>0</v>
      </c>
      <c r="AD1025" s="2">
        <f t="shared" si="152"/>
        <v>60</v>
      </c>
      <c r="AE1025" s="2" t="str">
        <f t="shared" si="153"/>
        <v>HT Under 1.5 Goals</v>
      </c>
      <c r="AF1025" s="6"/>
      <c r="AG1025" s="6" t="str">
        <f t="shared" si="154"/>
        <v>HT Over 0.5 Goals</v>
      </c>
      <c r="AH1025" s="6" t="str">
        <f t="shared" si="155"/>
        <v>NO</v>
      </c>
      <c r="AI1025" s="6" t="str">
        <f t="shared" si="156"/>
        <v>NO</v>
      </c>
    </row>
    <row r="1026" spans="6:35">
      <c r="F1026" s="8"/>
      <c r="G1026" s="2"/>
      <c r="H1026" s="8"/>
      <c r="I1026" s="2"/>
      <c r="J1026" s="2"/>
      <c r="K1026" s="2"/>
      <c r="L1026" s="2"/>
      <c r="M1026" s="2"/>
      <c r="N1026" s="2"/>
      <c r="O1026" s="3"/>
      <c r="P1026" s="3"/>
      <c r="Q1026" s="2"/>
      <c r="R1026" s="2"/>
      <c r="S1026" s="2"/>
      <c r="T1026" s="2"/>
      <c r="U1026" s="44"/>
      <c r="V1026" s="44"/>
      <c r="W1026" s="20"/>
      <c r="X1026" s="20">
        <f t="shared" si="147"/>
        <v>1.25</v>
      </c>
      <c r="Y1026" s="11"/>
      <c r="Z1026" s="2">
        <f t="shared" si="148"/>
        <v>0</v>
      </c>
      <c r="AA1026">
        <f t="shared" si="149"/>
        <v>10</v>
      </c>
      <c r="AB1026">
        <f t="shared" si="150"/>
        <v>0</v>
      </c>
      <c r="AC1026">
        <f t="shared" si="151"/>
        <v>0</v>
      </c>
      <c r="AD1026" s="2">
        <f t="shared" si="152"/>
        <v>60</v>
      </c>
      <c r="AE1026" s="2" t="str">
        <f t="shared" si="153"/>
        <v>HT Under 1.5 Goals</v>
      </c>
      <c r="AF1026" s="6"/>
      <c r="AG1026" s="6" t="str">
        <f t="shared" si="154"/>
        <v>HT Over 0.5 Goals</v>
      </c>
      <c r="AH1026" s="6" t="str">
        <f t="shared" si="155"/>
        <v>NO</v>
      </c>
      <c r="AI1026" s="6" t="str">
        <f t="shared" si="156"/>
        <v>NO</v>
      </c>
    </row>
    <row r="1027" spans="6:35">
      <c r="F1027" s="8"/>
      <c r="G1027" s="2"/>
      <c r="H1027" s="8"/>
      <c r="I1027" s="2"/>
      <c r="J1027" s="2"/>
      <c r="K1027" s="2"/>
      <c r="L1027" s="2"/>
      <c r="M1027" s="2"/>
      <c r="N1027" s="2"/>
      <c r="O1027" s="3"/>
      <c r="P1027" s="3"/>
      <c r="Q1027" s="2"/>
      <c r="R1027" s="2"/>
      <c r="S1027" s="2"/>
      <c r="T1027" s="2"/>
      <c r="U1027" s="44"/>
      <c r="V1027" s="44"/>
      <c r="W1027" s="20"/>
      <c r="X1027" s="20">
        <f t="shared" si="147"/>
        <v>1.25</v>
      </c>
      <c r="Y1027" s="11"/>
      <c r="Z1027" s="2">
        <f t="shared" si="148"/>
        <v>0</v>
      </c>
      <c r="AA1027">
        <f t="shared" si="149"/>
        <v>10</v>
      </c>
      <c r="AB1027">
        <f t="shared" si="150"/>
        <v>0</v>
      </c>
      <c r="AC1027">
        <f t="shared" si="151"/>
        <v>0</v>
      </c>
      <c r="AD1027" s="2">
        <f t="shared" si="152"/>
        <v>60</v>
      </c>
      <c r="AE1027" s="2" t="str">
        <f t="shared" si="153"/>
        <v>HT Under 1.5 Goals</v>
      </c>
      <c r="AF1027" s="6"/>
      <c r="AG1027" s="6" t="str">
        <f t="shared" si="154"/>
        <v>HT Over 0.5 Goals</v>
      </c>
      <c r="AH1027" s="6" t="str">
        <f t="shared" si="155"/>
        <v>NO</v>
      </c>
      <c r="AI1027" s="6" t="str">
        <f t="shared" si="156"/>
        <v>NO</v>
      </c>
    </row>
    <row r="1028" spans="6:35">
      <c r="F1028" s="8"/>
      <c r="G1028" s="2"/>
      <c r="H1028" s="8"/>
      <c r="I1028" s="2"/>
      <c r="J1028" s="2"/>
      <c r="K1028" s="2"/>
      <c r="L1028" s="2"/>
      <c r="M1028" s="2"/>
      <c r="N1028" s="2"/>
      <c r="O1028" s="3"/>
      <c r="P1028" s="3"/>
      <c r="Q1028" s="2"/>
      <c r="R1028" s="2"/>
      <c r="S1028" s="2"/>
      <c r="T1028" s="2"/>
      <c r="U1028" s="44"/>
      <c r="V1028" s="44"/>
      <c r="W1028" s="20"/>
      <c r="X1028" s="20">
        <f t="shared" ref="X1028:X1091" si="157">IF(W1028=1.5,1.3,IF(W1028=1.55,1.3,IF(W1028=1.6,1.3,IF(W1028=1.65,1.35,IF(W1028=1.7,1.35,IF(W1028=1.75,1.4,IF(W1028=1.8,1.45,IF(W1028=1.8,1.5,IF(W1028=1.85,1.5,IF(W1028=1.9,1.55,IF(W1028=1.95,1.6,IF(W1028=2,1.6,IF(W1028&lt;1.5,1.25,1.65)))))))))))))</f>
        <v>1.25</v>
      </c>
      <c r="Y1028" s="11"/>
      <c r="Z1028" s="2">
        <f t="shared" ref="Z1028:Z1091" si="158">IF(J1028&gt;52,10,0)</f>
        <v>0</v>
      </c>
      <c r="AA1028">
        <f t="shared" ref="AA1028:AA1091" si="159">IF(N1028&gt;15,0,IF(N1028&lt;8,10,5))</f>
        <v>10</v>
      </c>
      <c r="AB1028">
        <f t="shared" ref="AB1028:AB1091" si="160">IF(U1028&gt;60,10,IF(U1028&lt;49,0,5))</f>
        <v>0</v>
      </c>
      <c r="AC1028">
        <f t="shared" ref="AC1028:AC1091" si="161">IF(V1028="Y",10,IF(V1028="C",5,0))</f>
        <v>0</v>
      </c>
      <c r="AD1028" s="2">
        <f t="shared" ref="AD1028:AD1091" si="162">SUM(Z1028:AC1028)+50</f>
        <v>60</v>
      </c>
      <c r="AE1028" s="2" t="str">
        <f t="shared" ref="AE1028:AE1091" si="163">IF(AD1028&lt;56,"HT Over 0.5 Goals","HT Under 1.5 Goals")</f>
        <v>HT Under 1.5 Goals</v>
      </c>
      <c r="AF1028" s="6"/>
      <c r="AG1028" s="6" t="str">
        <f t="shared" ref="AG1028:AG1091" si="164">IF(O1028="1-0","HT Under 1.5 Goals",IF(O1028="0-0","HT Under 1.5 Goals",IF(O1028="0-1","HT Under 1.5 Goals","HT Over 0.5 Goals")))</f>
        <v>HT Over 0.5 Goals</v>
      </c>
      <c r="AH1028" s="6" t="str">
        <f t="shared" ref="AH1028:AH1091" si="165">IF(O1028="?",O1028,AI1028)</f>
        <v>NO</v>
      </c>
      <c r="AI1028" s="6" t="str">
        <f t="shared" ref="AI1028:AI1091" si="166">IF(AE1028=AG1028,"YES",IF(O1028="0-1","YES",IF(O1028="1-0","YES",IF(O1028="?","?","NO"))))</f>
        <v>NO</v>
      </c>
    </row>
    <row r="1029" spans="6:35">
      <c r="F1029" s="8"/>
      <c r="G1029" s="2"/>
      <c r="H1029" s="8"/>
      <c r="I1029" s="2"/>
      <c r="J1029" s="2"/>
      <c r="K1029" s="2"/>
      <c r="L1029" s="2"/>
      <c r="M1029" s="2"/>
      <c r="N1029" s="2"/>
      <c r="O1029" s="3"/>
      <c r="P1029" s="3"/>
      <c r="Q1029" s="2"/>
      <c r="R1029" s="2"/>
      <c r="S1029" s="2"/>
      <c r="T1029" s="2"/>
      <c r="U1029" s="44"/>
      <c r="V1029" s="44"/>
      <c r="W1029" s="20"/>
      <c r="X1029" s="20">
        <f t="shared" si="157"/>
        <v>1.25</v>
      </c>
      <c r="Y1029" s="11"/>
      <c r="Z1029" s="2">
        <f t="shared" si="158"/>
        <v>0</v>
      </c>
      <c r="AA1029">
        <f t="shared" si="159"/>
        <v>10</v>
      </c>
      <c r="AB1029">
        <f t="shared" si="160"/>
        <v>0</v>
      </c>
      <c r="AC1029">
        <f t="shared" si="161"/>
        <v>0</v>
      </c>
      <c r="AD1029" s="2">
        <f t="shared" si="162"/>
        <v>60</v>
      </c>
      <c r="AE1029" s="2" t="str">
        <f t="shared" si="163"/>
        <v>HT Under 1.5 Goals</v>
      </c>
      <c r="AF1029" s="6"/>
      <c r="AG1029" s="6" t="str">
        <f t="shared" si="164"/>
        <v>HT Over 0.5 Goals</v>
      </c>
      <c r="AH1029" s="6" t="str">
        <f t="shared" si="165"/>
        <v>NO</v>
      </c>
      <c r="AI1029" s="6" t="str">
        <f t="shared" si="166"/>
        <v>NO</v>
      </c>
    </row>
    <row r="1030" spans="6:35">
      <c r="F1030" s="8"/>
      <c r="G1030" s="2"/>
      <c r="H1030" s="8"/>
      <c r="I1030" s="2"/>
      <c r="J1030" s="2"/>
      <c r="K1030" s="2"/>
      <c r="L1030" s="2"/>
      <c r="M1030" s="2"/>
      <c r="N1030" s="2"/>
      <c r="O1030" s="3"/>
      <c r="P1030" s="3"/>
      <c r="Q1030" s="2"/>
      <c r="R1030" s="2"/>
      <c r="S1030" s="2"/>
      <c r="T1030" s="2"/>
      <c r="U1030" s="44"/>
      <c r="V1030" s="44"/>
      <c r="W1030" s="20"/>
      <c r="X1030" s="20">
        <f t="shared" si="157"/>
        <v>1.25</v>
      </c>
      <c r="Y1030" s="11"/>
      <c r="Z1030" s="2">
        <f t="shared" si="158"/>
        <v>0</v>
      </c>
      <c r="AA1030">
        <f t="shared" si="159"/>
        <v>10</v>
      </c>
      <c r="AB1030">
        <f t="shared" si="160"/>
        <v>0</v>
      </c>
      <c r="AC1030">
        <f t="shared" si="161"/>
        <v>0</v>
      </c>
      <c r="AD1030" s="2">
        <f t="shared" si="162"/>
        <v>60</v>
      </c>
      <c r="AE1030" s="2" t="str">
        <f t="shared" si="163"/>
        <v>HT Under 1.5 Goals</v>
      </c>
      <c r="AF1030" s="6"/>
      <c r="AG1030" s="6" t="str">
        <f t="shared" si="164"/>
        <v>HT Over 0.5 Goals</v>
      </c>
      <c r="AH1030" s="6" t="str">
        <f t="shared" si="165"/>
        <v>NO</v>
      </c>
      <c r="AI1030" s="6" t="str">
        <f t="shared" si="166"/>
        <v>NO</v>
      </c>
    </row>
    <row r="1031" spans="6:35">
      <c r="F1031" s="8"/>
      <c r="G1031" s="2"/>
      <c r="H1031" s="8"/>
      <c r="I1031" s="2"/>
      <c r="J1031" s="2"/>
      <c r="K1031" s="2"/>
      <c r="L1031" s="2"/>
      <c r="M1031" s="2"/>
      <c r="N1031" s="2"/>
      <c r="O1031" s="3"/>
      <c r="P1031" s="3"/>
      <c r="Q1031" s="2"/>
      <c r="R1031" s="2"/>
      <c r="S1031" s="2"/>
      <c r="T1031" s="2"/>
      <c r="U1031" s="44"/>
      <c r="V1031" s="44"/>
      <c r="W1031" s="20"/>
      <c r="X1031" s="20">
        <f t="shared" si="157"/>
        <v>1.25</v>
      </c>
      <c r="Y1031" s="11"/>
      <c r="Z1031" s="2">
        <f t="shared" si="158"/>
        <v>0</v>
      </c>
      <c r="AA1031">
        <f t="shared" si="159"/>
        <v>10</v>
      </c>
      <c r="AB1031">
        <f t="shared" si="160"/>
        <v>0</v>
      </c>
      <c r="AC1031">
        <f t="shared" si="161"/>
        <v>0</v>
      </c>
      <c r="AD1031" s="2">
        <f t="shared" si="162"/>
        <v>60</v>
      </c>
      <c r="AE1031" s="2" t="str">
        <f t="shared" si="163"/>
        <v>HT Under 1.5 Goals</v>
      </c>
      <c r="AF1031" s="6"/>
      <c r="AG1031" s="6" t="str">
        <f t="shared" si="164"/>
        <v>HT Over 0.5 Goals</v>
      </c>
      <c r="AH1031" s="6" t="str">
        <f t="shared" si="165"/>
        <v>NO</v>
      </c>
      <c r="AI1031" s="6" t="str">
        <f t="shared" si="166"/>
        <v>NO</v>
      </c>
    </row>
    <row r="1032" spans="6:35">
      <c r="F1032" s="8"/>
      <c r="G1032" s="2"/>
      <c r="H1032" s="8"/>
      <c r="I1032" s="2"/>
      <c r="J1032" s="2"/>
      <c r="K1032" s="2"/>
      <c r="L1032" s="2"/>
      <c r="M1032" s="2"/>
      <c r="N1032" s="2"/>
      <c r="O1032" s="3"/>
      <c r="P1032" s="3"/>
      <c r="Q1032" s="2"/>
      <c r="R1032" s="2"/>
      <c r="S1032" s="2"/>
      <c r="T1032" s="2"/>
      <c r="U1032" s="44"/>
      <c r="V1032" s="44"/>
      <c r="W1032" s="20"/>
      <c r="X1032" s="20">
        <f t="shared" si="157"/>
        <v>1.25</v>
      </c>
      <c r="Y1032" s="11"/>
      <c r="Z1032" s="2">
        <f t="shared" si="158"/>
        <v>0</v>
      </c>
      <c r="AA1032">
        <f t="shared" si="159"/>
        <v>10</v>
      </c>
      <c r="AB1032">
        <f t="shared" si="160"/>
        <v>0</v>
      </c>
      <c r="AC1032">
        <f t="shared" si="161"/>
        <v>0</v>
      </c>
      <c r="AD1032" s="2">
        <f t="shared" si="162"/>
        <v>60</v>
      </c>
      <c r="AE1032" s="2" t="str">
        <f t="shared" si="163"/>
        <v>HT Under 1.5 Goals</v>
      </c>
      <c r="AF1032" s="6"/>
      <c r="AG1032" s="6" t="str">
        <f t="shared" si="164"/>
        <v>HT Over 0.5 Goals</v>
      </c>
      <c r="AH1032" s="6" t="str">
        <f t="shared" si="165"/>
        <v>NO</v>
      </c>
      <c r="AI1032" s="6" t="str">
        <f t="shared" si="166"/>
        <v>NO</v>
      </c>
    </row>
    <row r="1033" spans="6:35">
      <c r="F1033" s="8"/>
      <c r="G1033" s="2"/>
      <c r="H1033" s="8"/>
      <c r="I1033" s="2"/>
      <c r="J1033" s="2"/>
      <c r="K1033" s="2"/>
      <c r="L1033" s="2"/>
      <c r="M1033" s="2"/>
      <c r="N1033" s="2"/>
      <c r="O1033" s="3"/>
      <c r="P1033" s="3"/>
      <c r="Q1033" s="2"/>
      <c r="R1033" s="2"/>
      <c r="S1033" s="2"/>
      <c r="T1033" s="2"/>
      <c r="U1033" s="44"/>
      <c r="V1033" s="44"/>
      <c r="W1033" s="20"/>
      <c r="X1033" s="20">
        <f t="shared" si="157"/>
        <v>1.25</v>
      </c>
      <c r="Y1033" s="11"/>
      <c r="Z1033" s="2">
        <f t="shared" si="158"/>
        <v>0</v>
      </c>
      <c r="AA1033">
        <f t="shared" si="159"/>
        <v>10</v>
      </c>
      <c r="AB1033">
        <f t="shared" si="160"/>
        <v>0</v>
      </c>
      <c r="AC1033">
        <f t="shared" si="161"/>
        <v>0</v>
      </c>
      <c r="AD1033" s="2">
        <f t="shared" si="162"/>
        <v>60</v>
      </c>
      <c r="AE1033" s="2" t="str">
        <f t="shared" si="163"/>
        <v>HT Under 1.5 Goals</v>
      </c>
      <c r="AF1033" s="6"/>
      <c r="AG1033" s="6" t="str">
        <f t="shared" si="164"/>
        <v>HT Over 0.5 Goals</v>
      </c>
      <c r="AH1033" s="6" t="str">
        <f t="shared" si="165"/>
        <v>NO</v>
      </c>
      <c r="AI1033" s="6" t="str">
        <f t="shared" si="166"/>
        <v>NO</v>
      </c>
    </row>
    <row r="1034" spans="6:35">
      <c r="F1034" s="8"/>
      <c r="G1034" s="2"/>
      <c r="H1034" s="8"/>
      <c r="I1034" s="2"/>
      <c r="J1034" s="2"/>
      <c r="K1034" s="2"/>
      <c r="L1034" s="2"/>
      <c r="M1034" s="2"/>
      <c r="N1034" s="2"/>
      <c r="O1034" s="3"/>
      <c r="P1034" s="3"/>
      <c r="Q1034" s="2"/>
      <c r="R1034" s="2"/>
      <c r="S1034" s="2"/>
      <c r="T1034" s="2"/>
      <c r="U1034" s="44"/>
      <c r="V1034" s="44"/>
      <c r="W1034" s="20"/>
      <c r="X1034" s="20">
        <f t="shared" si="157"/>
        <v>1.25</v>
      </c>
      <c r="Y1034" s="11"/>
      <c r="Z1034" s="2">
        <f t="shared" si="158"/>
        <v>0</v>
      </c>
      <c r="AA1034">
        <f t="shared" si="159"/>
        <v>10</v>
      </c>
      <c r="AB1034">
        <f t="shared" si="160"/>
        <v>0</v>
      </c>
      <c r="AC1034">
        <f t="shared" si="161"/>
        <v>0</v>
      </c>
      <c r="AD1034" s="2">
        <f t="shared" si="162"/>
        <v>60</v>
      </c>
      <c r="AE1034" s="2" t="str">
        <f t="shared" si="163"/>
        <v>HT Under 1.5 Goals</v>
      </c>
      <c r="AF1034" s="6"/>
      <c r="AG1034" s="6" t="str">
        <f t="shared" si="164"/>
        <v>HT Over 0.5 Goals</v>
      </c>
      <c r="AH1034" s="6" t="str">
        <f t="shared" si="165"/>
        <v>NO</v>
      </c>
      <c r="AI1034" s="6" t="str">
        <f t="shared" si="166"/>
        <v>NO</v>
      </c>
    </row>
    <row r="1035" spans="6:35">
      <c r="F1035" s="8"/>
      <c r="G1035" s="2"/>
      <c r="H1035" s="8"/>
      <c r="I1035" s="2"/>
      <c r="J1035" s="2"/>
      <c r="K1035" s="2"/>
      <c r="L1035" s="2"/>
      <c r="M1035" s="2"/>
      <c r="N1035" s="2"/>
      <c r="O1035" s="3"/>
      <c r="P1035" s="3"/>
      <c r="Q1035" s="2"/>
      <c r="R1035" s="2"/>
      <c r="S1035" s="2"/>
      <c r="T1035" s="2"/>
      <c r="U1035" s="44"/>
      <c r="V1035" s="44"/>
      <c r="W1035" s="20"/>
      <c r="X1035" s="20">
        <f t="shared" si="157"/>
        <v>1.25</v>
      </c>
      <c r="Y1035" s="11"/>
      <c r="Z1035" s="2">
        <f t="shared" si="158"/>
        <v>0</v>
      </c>
      <c r="AA1035">
        <f t="shared" si="159"/>
        <v>10</v>
      </c>
      <c r="AB1035">
        <f t="shared" si="160"/>
        <v>0</v>
      </c>
      <c r="AC1035">
        <f t="shared" si="161"/>
        <v>0</v>
      </c>
      <c r="AD1035" s="2">
        <f t="shared" si="162"/>
        <v>60</v>
      </c>
      <c r="AE1035" s="2" t="str">
        <f t="shared" si="163"/>
        <v>HT Under 1.5 Goals</v>
      </c>
      <c r="AF1035" s="6"/>
      <c r="AG1035" s="6" t="str">
        <f t="shared" si="164"/>
        <v>HT Over 0.5 Goals</v>
      </c>
      <c r="AH1035" s="6" t="str">
        <f t="shared" si="165"/>
        <v>NO</v>
      </c>
      <c r="AI1035" s="6" t="str">
        <f t="shared" si="166"/>
        <v>NO</v>
      </c>
    </row>
    <row r="1036" spans="6:35">
      <c r="F1036" s="8"/>
      <c r="G1036" s="2"/>
      <c r="H1036" s="8"/>
      <c r="I1036" s="2"/>
      <c r="J1036" s="2"/>
      <c r="K1036" s="2"/>
      <c r="L1036" s="2"/>
      <c r="M1036" s="2"/>
      <c r="N1036" s="2"/>
      <c r="O1036" s="3"/>
      <c r="P1036" s="3"/>
      <c r="Q1036" s="2"/>
      <c r="R1036" s="2"/>
      <c r="S1036" s="2"/>
      <c r="T1036" s="2"/>
      <c r="U1036" s="44"/>
      <c r="V1036" s="44"/>
      <c r="W1036" s="20"/>
      <c r="X1036" s="20">
        <f t="shared" si="157"/>
        <v>1.25</v>
      </c>
      <c r="Y1036" s="11"/>
      <c r="Z1036" s="2">
        <f t="shared" si="158"/>
        <v>0</v>
      </c>
      <c r="AA1036">
        <f t="shared" si="159"/>
        <v>10</v>
      </c>
      <c r="AB1036">
        <f t="shared" si="160"/>
        <v>0</v>
      </c>
      <c r="AC1036">
        <f t="shared" si="161"/>
        <v>0</v>
      </c>
      <c r="AD1036" s="2">
        <f t="shared" si="162"/>
        <v>60</v>
      </c>
      <c r="AE1036" s="2" t="str">
        <f t="shared" si="163"/>
        <v>HT Under 1.5 Goals</v>
      </c>
      <c r="AF1036" s="6"/>
      <c r="AG1036" s="6" t="str">
        <f t="shared" si="164"/>
        <v>HT Over 0.5 Goals</v>
      </c>
      <c r="AH1036" s="6" t="str">
        <f t="shared" si="165"/>
        <v>NO</v>
      </c>
      <c r="AI1036" s="6" t="str">
        <f t="shared" si="166"/>
        <v>NO</v>
      </c>
    </row>
    <row r="1037" spans="6:35">
      <c r="F1037" s="8"/>
      <c r="G1037" s="2"/>
      <c r="H1037" s="8"/>
      <c r="I1037" s="2"/>
      <c r="J1037" s="2"/>
      <c r="K1037" s="2"/>
      <c r="L1037" s="2"/>
      <c r="M1037" s="2"/>
      <c r="N1037" s="2"/>
      <c r="O1037" s="3"/>
      <c r="P1037" s="3"/>
      <c r="Q1037" s="2"/>
      <c r="R1037" s="2"/>
      <c r="S1037" s="2"/>
      <c r="T1037" s="2"/>
      <c r="U1037" s="44"/>
      <c r="V1037" s="44"/>
      <c r="W1037" s="20"/>
      <c r="X1037" s="20">
        <f t="shared" si="157"/>
        <v>1.25</v>
      </c>
      <c r="Y1037" s="11"/>
      <c r="Z1037" s="2">
        <f t="shared" si="158"/>
        <v>0</v>
      </c>
      <c r="AA1037">
        <f t="shared" si="159"/>
        <v>10</v>
      </c>
      <c r="AB1037">
        <f t="shared" si="160"/>
        <v>0</v>
      </c>
      <c r="AC1037">
        <f t="shared" si="161"/>
        <v>0</v>
      </c>
      <c r="AD1037" s="2">
        <f t="shared" si="162"/>
        <v>60</v>
      </c>
      <c r="AE1037" s="2" t="str">
        <f t="shared" si="163"/>
        <v>HT Under 1.5 Goals</v>
      </c>
      <c r="AF1037" s="6"/>
      <c r="AG1037" s="6" t="str">
        <f t="shared" si="164"/>
        <v>HT Over 0.5 Goals</v>
      </c>
      <c r="AH1037" s="6" t="str">
        <f t="shared" si="165"/>
        <v>NO</v>
      </c>
      <c r="AI1037" s="6" t="str">
        <f t="shared" si="166"/>
        <v>NO</v>
      </c>
    </row>
    <row r="1038" spans="6:35">
      <c r="F1038" s="8"/>
      <c r="G1038" s="2"/>
      <c r="H1038" s="8"/>
      <c r="I1038" s="2"/>
      <c r="J1038" s="2"/>
      <c r="K1038" s="2"/>
      <c r="L1038" s="2"/>
      <c r="M1038" s="2"/>
      <c r="N1038" s="2"/>
      <c r="O1038" s="3"/>
      <c r="P1038" s="3"/>
      <c r="Q1038" s="2"/>
      <c r="R1038" s="2"/>
      <c r="S1038" s="2"/>
      <c r="T1038" s="2"/>
      <c r="U1038" s="44"/>
      <c r="V1038" s="44"/>
      <c r="W1038" s="20"/>
      <c r="X1038" s="20">
        <f t="shared" si="157"/>
        <v>1.25</v>
      </c>
      <c r="Y1038" s="11"/>
      <c r="Z1038" s="2">
        <f t="shared" si="158"/>
        <v>0</v>
      </c>
      <c r="AA1038">
        <f t="shared" si="159"/>
        <v>10</v>
      </c>
      <c r="AB1038">
        <f t="shared" si="160"/>
        <v>0</v>
      </c>
      <c r="AC1038">
        <f t="shared" si="161"/>
        <v>0</v>
      </c>
      <c r="AD1038" s="2">
        <f t="shared" si="162"/>
        <v>60</v>
      </c>
      <c r="AE1038" s="2" t="str">
        <f t="shared" si="163"/>
        <v>HT Under 1.5 Goals</v>
      </c>
      <c r="AF1038" s="6"/>
      <c r="AG1038" s="6" t="str">
        <f t="shared" si="164"/>
        <v>HT Over 0.5 Goals</v>
      </c>
      <c r="AH1038" s="6" t="str">
        <f t="shared" si="165"/>
        <v>NO</v>
      </c>
      <c r="AI1038" s="6" t="str">
        <f t="shared" si="166"/>
        <v>NO</v>
      </c>
    </row>
    <row r="1039" spans="6:35">
      <c r="F1039" s="8"/>
      <c r="G1039" s="2"/>
      <c r="H1039" s="8"/>
      <c r="I1039" s="2"/>
      <c r="J1039" s="2"/>
      <c r="K1039" s="2"/>
      <c r="L1039" s="2"/>
      <c r="M1039" s="2"/>
      <c r="N1039" s="2"/>
      <c r="O1039" s="3"/>
      <c r="P1039" s="3"/>
      <c r="Q1039" s="2"/>
      <c r="R1039" s="2"/>
      <c r="S1039" s="2"/>
      <c r="T1039" s="2"/>
      <c r="U1039" s="44"/>
      <c r="V1039" s="44"/>
      <c r="W1039" s="20"/>
      <c r="X1039" s="20">
        <f t="shared" si="157"/>
        <v>1.25</v>
      </c>
      <c r="Y1039" s="11"/>
      <c r="Z1039" s="2">
        <f t="shared" si="158"/>
        <v>0</v>
      </c>
      <c r="AA1039">
        <f t="shared" si="159"/>
        <v>10</v>
      </c>
      <c r="AB1039">
        <f t="shared" si="160"/>
        <v>0</v>
      </c>
      <c r="AC1039">
        <f t="shared" si="161"/>
        <v>0</v>
      </c>
      <c r="AD1039" s="2">
        <f t="shared" si="162"/>
        <v>60</v>
      </c>
      <c r="AE1039" s="2" t="str">
        <f t="shared" si="163"/>
        <v>HT Under 1.5 Goals</v>
      </c>
      <c r="AF1039" s="6"/>
      <c r="AG1039" s="6" t="str">
        <f t="shared" si="164"/>
        <v>HT Over 0.5 Goals</v>
      </c>
      <c r="AH1039" s="6" t="str">
        <f t="shared" si="165"/>
        <v>NO</v>
      </c>
      <c r="AI1039" s="6" t="str">
        <f t="shared" si="166"/>
        <v>NO</v>
      </c>
    </row>
    <row r="1040" spans="6:35">
      <c r="F1040" s="8"/>
      <c r="G1040" s="2"/>
      <c r="H1040" s="8"/>
      <c r="I1040" s="2"/>
      <c r="J1040" s="2"/>
      <c r="K1040" s="2"/>
      <c r="L1040" s="2"/>
      <c r="M1040" s="2"/>
      <c r="N1040" s="2"/>
      <c r="O1040" s="3"/>
      <c r="P1040" s="3"/>
      <c r="Q1040" s="2"/>
      <c r="R1040" s="2"/>
      <c r="S1040" s="2"/>
      <c r="T1040" s="2"/>
      <c r="U1040" s="44"/>
      <c r="V1040" s="44"/>
      <c r="W1040" s="20"/>
      <c r="X1040" s="20">
        <f t="shared" si="157"/>
        <v>1.25</v>
      </c>
      <c r="Y1040" s="11"/>
      <c r="Z1040" s="2">
        <f t="shared" si="158"/>
        <v>0</v>
      </c>
      <c r="AA1040">
        <f t="shared" si="159"/>
        <v>10</v>
      </c>
      <c r="AB1040">
        <f t="shared" si="160"/>
        <v>0</v>
      </c>
      <c r="AC1040">
        <f t="shared" si="161"/>
        <v>0</v>
      </c>
      <c r="AD1040" s="2">
        <f t="shared" si="162"/>
        <v>60</v>
      </c>
      <c r="AE1040" s="2" t="str">
        <f t="shared" si="163"/>
        <v>HT Under 1.5 Goals</v>
      </c>
      <c r="AF1040" s="6"/>
      <c r="AG1040" s="6" t="str">
        <f t="shared" si="164"/>
        <v>HT Over 0.5 Goals</v>
      </c>
      <c r="AH1040" s="6" t="str">
        <f t="shared" si="165"/>
        <v>NO</v>
      </c>
      <c r="AI1040" s="6" t="str">
        <f t="shared" si="166"/>
        <v>NO</v>
      </c>
    </row>
    <row r="1041" spans="6:35">
      <c r="F1041" s="8"/>
      <c r="G1041" s="2"/>
      <c r="H1041" s="8"/>
      <c r="I1041" s="2"/>
      <c r="J1041" s="2"/>
      <c r="K1041" s="2"/>
      <c r="L1041" s="2"/>
      <c r="M1041" s="2"/>
      <c r="N1041" s="2"/>
      <c r="O1041" s="3"/>
      <c r="P1041" s="3"/>
      <c r="Q1041" s="2"/>
      <c r="R1041" s="2"/>
      <c r="S1041" s="2"/>
      <c r="T1041" s="2"/>
      <c r="U1041" s="44"/>
      <c r="V1041" s="44"/>
      <c r="W1041" s="20"/>
      <c r="X1041" s="20">
        <f t="shared" si="157"/>
        <v>1.25</v>
      </c>
      <c r="Y1041" s="11"/>
      <c r="Z1041" s="2">
        <f t="shared" si="158"/>
        <v>0</v>
      </c>
      <c r="AA1041">
        <f t="shared" si="159"/>
        <v>10</v>
      </c>
      <c r="AB1041">
        <f t="shared" si="160"/>
        <v>0</v>
      </c>
      <c r="AC1041">
        <f t="shared" si="161"/>
        <v>0</v>
      </c>
      <c r="AD1041" s="2">
        <f t="shared" si="162"/>
        <v>60</v>
      </c>
      <c r="AE1041" s="2" t="str">
        <f t="shared" si="163"/>
        <v>HT Under 1.5 Goals</v>
      </c>
      <c r="AF1041" s="6"/>
      <c r="AG1041" s="6" t="str">
        <f t="shared" si="164"/>
        <v>HT Over 0.5 Goals</v>
      </c>
      <c r="AH1041" s="6" t="str">
        <f t="shared" si="165"/>
        <v>NO</v>
      </c>
      <c r="AI1041" s="6" t="str">
        <f t="shared" si="166"/>
        <v>NO</v>
      </c>
    </row>
    <row r="1042" spans="6:35">
      <c r="F1042" s="8"/>
      <c r="G1042" s="2"/>
      <c r="H1042" s="8"/>
      <c r="I1042" s="2"/>
      <c r="J1042" s="2"/>
      <c r="K1042" s="2"/>
      <c r="L1042" s="2"/>
      <c r="M1042" s="2"/>
      <c r="N1042" s="2"/>
      <c r="O1042" s="3"/>
      <c r="P1042" s="3"/>
      <c r="Q1042" s="2"/>
      <c r="R1042" s="2"/>
      <c r="S1042" s="2"/>
      <c r="T1042" s="2"/>
      <c r="U1042" s="44"/>
      <c r="V1042" s="44"/>
      <c r="W1042" s="20"/>
      <c r="X1042" s="20">
        <f t="shared" si="157"/>
        <v>1.25</v>
      </c>
      <c r="Y1042" s="11"/>
      <c r="Z1042" s="2">
        <f t="shared" si="158"/>
        <v>0</v>
      </c>
      <c r="AA1042">
        <f t="shared" si="159"/>
        <v>10</v>
      </c>
      <c r="AB1042">
        <f t="shared" si="160"/>
        <v>0</v>
      </c>
      <c r="AC1042">
        <f t="shared" si="161"/>
        <v>0</v>
      </c>
      <c r="AD1042" s="2">
        <f t="shared" si="162"/>
        <v>60</v>
      </c>
      <c r="AE1042" s="2" t="str">
        <f t="shared" si="163"/>
        <v>HT Under 1.5 Goals</v>
      </c>
      <c r="AF1042" s="6"/>
      <c r="AG1042" s="6" t="str">
        <f t="shared" si="164"/>
        <v>HT Over 0.5 Goals</v>
      </c>
      <c r="AH1042" s="6" t="str">
        <f t="shared" si="165"/>
        <v>NO</v>
      </c>
      <c r="AI1042" s="6" t="str">
        <f t="shared" si="166"/>
        <v>NO</v>
      </c>
    </row>
    <row r="1043" spans="6:35">
      <c r="F1043" s="8"/>
      <c r="G1043" s="2"/>
      <c r="H1043" s="8"/>
      <c r="I1043" s="2"/>
      <c r="J1043" s="2"/>
      <c r="K1043" s="2"/>
      <c r="L1043" s="2"/>
      <c r="M1043" s="2"/>
      <c r="N1043" s="2"/>
      <c r="O1043" s="3"/>
      <c r="P1043" s="3"/>
      <c r="Q1043" s="2"/>
      <c r="R1043" s="2"/>
      <c r="S1043" s="2"/>
      <c r="T1043" s="2"/>
      <c r="U1043" s="44"/>
      <c r="V1043" s="44"/>
      <c r="W1043" s="20"/>
      <c r="X1043" s="20">
        <f t="shared" si="157"/>
        <v>1.25</v>
      </c>
      <c r="Y1043" s="11"/>
      <c r="Z1043" s="2">
        <f t="shared" si="158"/>
        <v>0</v>
      </c>
      <c r="AA1043">
        <f t="shared" si="159"/>
        <v>10</v>
      </c>
      <c r="AB1043">
        <f t="shared" si="160"/>
        <v>0</v>
      </c>
      <c r="AC1043">
        <f t="shared" si="161"/>
        <v>0</v>
      </c>
      <c r="AD1043" s="2">
        <f t="shared" si="162"/>
        <v>60</v>
      </c>
      <c r="AE1043" s="2" t="str">
        <f t="shared" si="163"/>
        <v>HT Under 1.5 Goals</v>
      </c>
      <c r="AF1043" s="6"/>
      <c r="AG1043" s="6" t="str">
        <f t="shared" si="164"/>
        <v>HT Over 0.5 Goals</v>
      </c>
      <c r="AH1043" s="6" t="str">
        <f t="shared" si="165"/>
        <v>NO</v>
      </c>
      <c r="AI1043" s="6" t="str">
        <f t="shared" si="166"/>
        <v>NO</v>
      </c>
    </row>
    <row r="1044" spans="6:35">
      <c r="F1044" s="8"/>
      <c r="G1044" s="2"/>
      <c r="H1044" s="8"/>
      <c r="I1044" s="2"/>
      <c r="J1044" s="2"/>
      <c r="K1044" s="2"/>
      <c r="L1044" s="2"/>
      <c r="M1044" s="2"/>
      <c r="N1044" s="2"/>
      <c r="O1044" s="3"/>
      <c r="P1044" s="3"/>
      <c r="Q1044" s="2"/>
      <c r="R1044" s="2"/>
      <c r="S1044" s="2"/>
      <c r="T1044" s="2"/>
      <c r="U1044" s="44"/>
      <c r="V1044" s="44"/>
      <c r="W1044" s="20"/>
      <c r="X1044" s="20">
        <f t="shared" si="157"/>
        <v>1.25</v>
      </c>
      <c r="Y1044" s="11"/>
      <c r="Z1044" s="2">
        <f t="shared" si="158"/>
        <v>0</v>
      </c>
      <c r="AA1044">
        <f t="shared" si="159"/>
        <v>10</v>
      </c>
      <c r="AB1044">
        <f t="shared" si="160"/>
        <v>0</v>
      </c>
      <c r="AC1044">
        <f t="shared" si="161"/>
        <v>0</v>
      </c>
      <c r="AD1044" s="2">
        <f t="shared" si="162"/>
        <v>60</v>
      </c>
      <c r="AE1044" s="2" t="str">
        <f t="shared" si="163"/>
        <v>HT Under 1.5 Goals</v>
      </c>
      <c r="AF1044" s="6"/>
      <c r="AG1044" s="6" t="str">
        <f t="shared" si="164"/>
        <v>HT Over 0.5 Goals</v>
      </c>
      <c r="AH1044" s="6" t="str">
        <f t="shared" si="165"/>
        <v>NO</v>
      </c>
      <c r="AI1044" s="6" t="str">
        <f t="shared" si="166"/>
        <v>NO</v>
      </c>
    </row>
    <row r="1045" spans="6:35">
      <c r="F1045" s="8"/>
      <c r="G1045" s="2"/>
      <c r="H1045" s="8"/>
      <c r="I1045" s="2"/>
      <c r="J1045" s="2"/>
      <c r="K1045" s="2"/>
      <c r="L1045" s="2"/>
      <c r="M1045" s="2"/>
      <c r="N1045" s="2"/>
      <c r="O1045" s="3"/>
      <c r="P1045" s="3"/>
      <c r="Q1045" s="2"/>
      <c r="R1045" s="2"/>
      <c r="S1045" s="2"/>
      <c r="T1045" s="2"/>
      <c r="U1045" s="44"/>
      <c r="V1045" s="44"/>
      <c r="W1045" s="20"/>
      <c r="X1045" s="20">
        <f t="shared" si="157"/>
        <v>1.25</v>
      </c>
      <c r="Y1045" s="11"/>
      <c r="Z1045" s="2">
        <f t="shared" si="158"/>
        <v>0</v>
      </c>
      <c r="AA1045">
        <f t="shared" si="159"/>
        <v>10</v>
      </c>
      <c r="AB1045">
        <f t="shared" si="160"/>
        <v>0</v>
      </c>
      <c r="AC1045">
        <f t="shared" si="161"/>
        <v>0</v>
      </c>
      <c r="AD1045" s="2">
        <f t="shared" si="162"/>
        <v>60</v>
      </c>
      <c r="AE1045" s="2" t="str">
        <f t="shared" si="163"/>
        <v>HT Under 1.5 Goals</v>
      </c>
      <c r="AF1045" s="6"/>
      <c r="AG1045" s="6" t="str">
        <f t="shared" si="164"/>
        <v>HT Over 0.5 Goals</v>
      </c>
      <c r="AH1045" s="6" t="str">
        <f t="shared" si="165"/>
        <v>NO</v>
      </c>
      <c r="AI1045" s="6" t="str">
        <f t="shared" si="166"/>
        <v>NO</v>
      </c>
    </row>
    <row r="1046" spans="6:35">
      <c r="F1046" s="8"/>
      <c r="G1046" s="2"/>
      <c r="H1046" s="8"/>
      <c r="I1046" s="2"/>
      <c r="J1046" s="2"/>
      <c r="K1046" s="2"/>
      <c r="L1046" s="2"/>
      <c r="M1046" s="2"/>
      <c r="N1046" s="2"/>
      <c r="O1046" s="3"/>
      <c r="P1046" s="3"/>
      <c r="Q1046" s="2"/>
      <c r="R1046" s="2"/>
      <c r="S1046" s="2"/>
      <c r="T1046" s="2"/>
      <c r="U1046" s="44"/>
      <c r="V1046" s="44"/>
      <c r="W1046" s="20"/>
      <c r="X1046" s="20">
        <f t="shared" si="157"/>
        <v>1.25</v>
      </c>
      <c r="Y1046" s="11"/>
      <c r="Z1046" s="2">
        <f t="shared" si="158"/>
        <v>0</v>
      </c>
      <c r="AA1046">
        <f t="shared" si="159"/>
        <v>10</v>
      </c>
      <c r="AB1046">
        <f t="shared" si="160"/>
        <v>0</v>
      </c>
      <c r="AC1046">
        <f t="shared" si="161"/>
        <v>0</v>
      </c>
      <c r="AD1046" s="2">
        <f t="shared" si="162"/>
        <v>60</v>
      </c>
      <c r="AE1046" s="2" t="str">
        <f t="shared" si="163"/>
        <v>HT Under 1.5 Goals</v>
      </c>
      <c r="AF1046" s="6"/>
      <c r="AG1046" s="6" t="str">
        <f t="shared" si="164"/>
        <v>HT Over 0.5 Goals</v>
      </c>
      <c r="AH1046" s="6" t="str">
        <f t="shared" si="165"/>
        <v>NO</v>
      </c>
      <c r="AI1046" s="6" t="str">
        <f t="shared" si="166"/>
        <v>NO</v>
      </c>
    </row>
    <row r="1047" spans="6:35">
      <c r="F1047" s="8"/>
      <c r="G1047" s="2"/>
      <c r="H1047" s="8"/>
      <c r="I1047" s="2"/>
      <c r="J1047" s="2"/>
      <c r="K1047" s="2"/>
      <c r="L1047" s="2"/>
      <c r="M1047" s="2"/>
      <c r="N1047" s="2"/>
      <c r="O1047" s="3"/>
      <c r="P1047" s="3"/>
      <c r="Q1047" s="2"/>
      <c r="R1047" s="2"/>
      <c r="S1047" s="2"/>
      <c r="T1047" s="2"/>
      <c r="U1047" s="44"/>
      <c r="V1047" s="44"/>
      <c r="W1047" s="20"/>
      <c r="X1047" s="20">
        <f t="shared" si="157"/>
        <v>1.25</v>
      </c>
      <c r="Y1047" s="11"/>
      <c r="Z1047" s="2">
        <f t="shared" si="158"/>
        <v>0</v>
      </c>
      <c r="AA1047">
        <f t="shared" si="159"/>
        <v>10</v>
      </c>
      <c r="AB1047">
        <f t="shared" si="160"/>
        <v>0</v>
      </c>
      <c r="AC1047">
        <f t="shared" si="161"/>
        <v>0</v>
      </c>
      <c r="AD1047" s="2">
        <f t="shared" si="162"/>
        <v>60</v>
      </c>
      <c r="AE1047" s="2" t="str">
        <f t="shared" si="163"/>
        <v>HT Under 1.5 Goals</v>
      </c>
      <c r="AF1047" s="6"/>
      <c r="AG1047" s="6" t="str">
        <f t="shared" si="164"/>
        <v>HT Over 0.5 Goals</v>
      </c>
      <c r="AH1047" s="6" t="str">
        <f t="shared" si="165"/>
        <v>NO</v>
      </c>
      <c r="AI1047" s="6" t="str">
        <f t="shared" si="166"/>
        <v>NO</v>
      </c>
    </row>
    <row r="1048" spans="6:35">
      <c r="F1048" s="8"/>
      <c r="G1048" s="2"/>
      <c r="H1048" s="8"/>
      <c r="I1048" s="2"/>
      <c r="J1048" s="2"/>
      <c r="K1048" s="2"/>
      <c r="L1048" s="2"/>
      <c r="M1048" s="2"/>
      <c r="N1048" s="2"/>
      <c r="O1048" s="3"/>
      <c r="P1048" s="3"/>
      <c r="Q1048" s="2"/>
      <c r="R1048" s="2"/>
      <c r="S1048" s="2"/>
      <c r="T1048" s="2"/>
      <c r="U1048" s="44"/>
      <c r="V1048" s="44"/>
      <c r="W1048" s="20"/>
      <c r="X1048" s="20">
        <f t="shared" si="157"/>
        <v>1.25</v>
      </c>
      <c r="Y1048" s="11"/>
      <c r="Z1048" s="2">
        <f t="shared" si="158"/>
        <v>0</v>
      </c>
      <c r="AA1048">
        <f t="shared" si="159"/>
        <v>10</v>
      </c>
      <c r="AB1048">
        <f t="shared" si="160"/>
        <v>0</v>
      </c>
      <c r="AC1048">
        <f t="shared" si="161"/>
        <v>0</v>
      </c>
      <c r="AD1048" s="2">
        <f t="shared" si="162"/>
        <v>60</v>
      </c>
      <c r="AE1048" s="2" t="str">
        <f t="shared" si="163"/>
        <v>HT Under 1.5 Goals</v>
      </c>
      <c r="AF1048" s="6"/>
      <c r="AG1048" s="6" t="str">
        <f t="shared" si="164"/>
        <v>HT Over 0.5 Goals</v>
      </c>
      <c r="AH1048" s="6" t="str">
        <f t="shared" si="165"/>
        <v>NO</v>
      </c>
      <c r="AI1048" s="6" t="str">
        <f t="shared" si="166"/>
        <v>NO</v>
      </c>
    </row>
    <row r="1049" spans="6:35">
      <c r="F1049" s="8"/>
      <c r="G1049" s="2"/>
      <c r="H1049" s="8"/>
      <c r="I1049" s="2"/>
      <c r="J1049" s="2"/>
      <c r="K1049" s="2"/>
      <c r="L1049" s="2"/>
      <c r="M1049" s="2"/>
      <c r="N1049" s="2"/>
      <c r="O1049" s="3"/>
      <c r="P1049" s="3"/>
      <c r="Q1049" s="2"/>
      <c r="R1049" s="2"/>
      <c r="S1049" s="2"/>
      <c r="T1049" s="2"/>
      <c r="U1049" s="44"/>
      <c r="V1049" s="44"/>
      <c r="W1049" s="20"/>
      <c r="X1049" s="20">
        <f t="shared" si="157"/>
        <v>1.25</v>
      </c>
      <c r="Y1049" s="11"/>
      <c r="Z1049" s="2">
        <f t="shared" si="158"/>
        <v>0</v>
      </c>
      <c r="AA1049">
        <f t="shared" si="159"/>
        <v>10</v>
      </c>
      <c r="AB1049">
        <f t="shared" si="160"/>
        <v>0</v>
      </c>
      <c r="AC1049">
        <f t="shared" si="161"/>
        <v>0</v>
      </c>
      <c r="AD1049" s="2">
        <f t="shared" si="162"/>
        <v>60</v>
      </c>
      <c r="AE1049" s="2" t="str">
        <f t="shared" si="163"/>
        <v>HT Under 1.5 Goals</v>
      </c>
      <c r="AF1049" s="6"/>
      <c r="AG1049" s="6" t="str">
        <f t="shared" si="164"/>
        <v>HT Over 0.5 Goals</v>
      </c>
      <c r="AH1049" s="6" t="str">
        <f t="shared" si="165"/>
        <v>NO</v>
      </c>
      <c r="AI1049" s="6" t="str">
        <f t="shared" si="166"/>
        <v>NO</v>
      </c>
    </row>
    <row r="1050" spans="6:35">
      <c r="F1050" s="8"/>
      <c r="G1050" s="2"/>
      <c r="H1050" s="8"/>
      <c r="I1050" s="2"/>
      <c r="J1050" s="2"/>
      <c r="K1050" s="2"/>
      <c r="L1050" s="2"/>
      <c r="M1050" s="2"/>
      <c r="N1050" s="2"/>
      <c r="O1050" s="3"/>
      <c r="P1050" s="3"/>
      <c r="Q1050" s="2"/>
      <c r="R1050" s="2"/>
      <c r="S1050" s="2"/>
      <c r="T1050" s="2"/>
      <c r="U1050" s="44"/>
      <c r="V1050" s="44"/>
      <c r="W1050" s="20"/>
      <c r="X1050" s="20">
        <f t="shared" si="157"/>
        <v>1.25</v>
      </c>
      <c r="Y1050" s="11"/>
      <c r="Z1050" s="2">
        <f t="shared" si="158"/>
        <v>0</v>
      </c>
      <c r="AA1050">
        <f t="shared" si="159"/>
        <v>10</v>
      </c>
      <c r="AB1050">
        <f t="shared" si="160"/>
        <v>0</v>
      </c>
      <c r="AC1050">
        <f t="shared" si="161"/>
        <v>0</v>
      </c>
      <c r="AD1050" s="2">
        <f t="shared" si="162"/>
        <v>60</v>
      </c>
      <c r="AE1050" s="2" t="str">
        <f t="shared" si="163"/>
        <v>HT Under 1.5 Goals</v>
      </c>
      <c r="AF1050" s="6"/>
      <c r="AG1050" s="6" t="str">
        <f t="shared" si="164"/>
        <v>HT Over 0.5 Goals</v>
      </c>
      <c r="AH1050" s="6" t="str">
        <f t="shared" si="165"/>
        <v>NO</v>
      </c>
      <c r="AI1050" s="6" t="str">
        <f t="shared" si="166"/>
        <v>NO</v>
      </c>
    </row>
    <row r="1051" spans="6:35">
      <c r="F1051" s="8"/>
      <c r="G1051" s="2"/>
      <c r="H1051" s="8"/>
      <c r="I1051" s="2"/>
      <c r="J1051" s="2"/>
      <c r="K1051" s="2"/>
      <c r="L1051" s="2"/>
      <c r="M1051" s="2"/>
      <c r="N1051" s="2"/>
      <c r="O1051" s="3"/>
      <c r="P1051" s="3"/>
      <c r="Q1051" s="2"/>
      <c r="R1051" s="2"/>
      <c r="S1051" s="2"/>
      <c r="T1051" s="2"/>
      <c r="U1051" s="44"/>
      <c r="V1051" s="44"/>
      <c r="W1051" s="20"/>
      <c r="X1051" s="20">
        <f t="shared" si="157"/>
        <v>1.25</v>
      </c>
      <c r="Y1051" s="11"/>
      <c r="Z1051" s="2">
        <f t="shared" si="158"/>
        <v>0</v>
      </c>
      <c r="AA1051">
        <f t="shared" si="159"/>
        <v>10</v>
      </c>
      <c r="AB1051">
        <f t="shared" si="160"/>
        <v>0</v>
      </c>
      <c r="AC1051">
        <f t="shared" si="161"/>
        <v>0</v>
      </c>
      <c r="AD1051" s="2">
        <f t="shared" si="162"/>
        <v>60</v>
      </c>
      <c r="AE1051" s="2" t="str">
        <f t="shared" si="163"/>
        <v>HT Under 1.5 Goals</v>
      </c>
      <c r="AF1051" s="6"/>
      <c r="AG1051" s="6" t="str">
        <f t="shared" si="164"/>
        <v>HT Over 0.5 Goals</v>
      </c>
      <c r="AH1051" s="6" t="str">
        <f t="shared" si="165"/>
        <v>NO</v>
      </c>
      <c r="AI1051" s="6" t="str">
        <f t="shared" si="166"/>
        <v>NO</v>
      </c>
    </row>
    <row r="1052" spans="6:35">
      <c r="F1052" s="8"/>
      <c r="G1052" s="2"/>
      <c r="H1052" s="8"/>
      <c r="I1052" s="2"/>
      <c r="J1052" s="2"/>
      <c r="K1052" s="2"/>
      <c r="L1052" s="2"/>
      <c r="M1052" s="2"/>
      <c r="N1052" s="2"/>
      <c r="O1052" s="3"/>
      <c r="P1052" s="3"/>
      <c r="Q1052" s="2"/>
      <c r="R1052" s="2"/>
      <c r="S1052" s="2"/>
      <c r="T1052" s="2"/>
      <c r="U1052" s="44"/>
      <c r="V1052" s="44"/>
      <c r="W1052" s="20"/>
      <c r="X1052" s="20">
        <f t="shared" si="157"/>
        <v>1.25</v>
      </c>
      <c r="Y1052" s="11"/>
      <c r="Z1052" s="2">
        <f t="shared" si="158"/>
        <v>0</v>
      </c>
      <c r="AA1052">
        <f t="shared" si="159"/>
        <v>10</v>
      </c>
      <c r="AB1052">
        <f t="shared" si="160"/>
        <v>0</v>
      </c>
      <c r="AC1052">
        <f t="shared" si="161"/>
        <v>0</v>
      </c>
      <c r="AD1052" s="2">
        <f t="shared" si="162"/>
        <v>60</v>
      </c>
      <c r="AE1052" s="2" t="str">
        <f t="shared" si="163"/>
        <v>HT Under 1.5 Goals</v>
      </c>
      <c r="AF1052" s="6"/>
      <c r="AG1052" s="6" t="str">
        <f t="shared" si="164"/>
        <v>HT Over 0.5 Goals</v>
      </c>
      <c r="AH1052" s="6" t="str">
        <f t="shared" si="165"/>
        <v>NO</v>
      </c>
      <c r="AI1052" s="6" t="str">
        <f t="shared" si="166"/>
        <v>NO</v>
      </c>
    </row>
    <row r="1053" spans="6:35">
      <c r="F1053" s="8"/>
      <c r="G1053" s="2"/>
      <c r="H1053" s="8"/>
      <c r="I1053" s="2"/>
      <c r="J1053" s="2"/>
      <c r="K1053" s="2"/>
      <c r="L1053" s="2"/>
      <c r="M1053" s="2"/>
      <c r="N1053" s="2"/>
      <c r="O1053" s="3"/>
      <c r="P1053" s="3"/>
      <c r="Q1053" s="2"/>
      <c r="R1053" s="2"/>
      <c r="S1053" s="2"/>
      <c r="T1053" s="2"/>
      <c r="U1053" s="44"/>
      <c r="V1053" s="44"/>
      <c r="W1053" s="20"/>
      <c r="X1053" s="20">
        <f t="shared" si="157"/>
        <v>1.25</v>
      </c>
      <c r="Y1053" s="11"/>
      <c r="Z1053" s="2">
        <f t="shared" si="158"/>
        <v>0</v>
      </c>
      <c r="AA1053">
        <f t="shared" si="159"/>
        <v>10</v>
      </c>
      <c r="AB1053">
        <f t="shared" si="160"/>
        <v>0</v>
      </c>
      <c r="AC1053">
        <f t="shared" si="161"/>
        <v>0</v>
      </c>
      <c r="AD1053" s="2">
        <f t="shared" si="162"/>
        <v>60</v>
      </c>
      <c r="AE1053" s="2" t="str">
        <f t="shared" si="163"/>
        <v>HT Under 1.5 Goals</v>
      </c>
      <c r="AF1053" s="6"/>
      <c r="AG1053" s="6" t="str">
        <f t="shared" si="164"/>
        <v>HT Over 0.5 Goals</v>
      </c>
      <c r="AH1053" s="6" t="str">
        <f t="shared" si="165"/>
        <v>NO</v>
      </c>
      <c r="AI1053" s="6" t="str">
        <f t="shared" si="166"/>
        <v>NO</v>
      </c>
    </row>
    <row r="1054" spans="6:35">
      <c r="F1054" s="8"/>
      <c r="G1054" s="2"/>
      <c r="H1054" s="8"/>
      <c r="I1054" s="2"/>
      <c r="J1054" s="2"/>
      <c r="K1054" s="2"/>
      <c r="L1054" s="2"/>
      <c r="M1054" s="2"/>
      <c r="N1054" s="2"/>
      <c r="O1054" s="3"/>
      <c r="P1054" s="3"/>
      <c r="Q1054" s="2"/>
      <c r="R1054" s="2"/>
      <c r="S1054" s="2"/>
      <c r="T1054" s="2"/>
      <c r="U1054" s="44"/>
      <c r="V1054" s="44"/>
      <c r="W1054" s="20"/>
      <c r="X1054" s="20">
        <f t="shared" si="157"/>
        <v>1.25</v>
      </c>
      <c r="Y1054" s="11"/>
      <c r="Z1054" s="2">
        <f t="shared" si="158"/>
        <v>0</v>
      </c>
      <c r="AA1054">
        <f t="shared" si="159"/>
        <v>10</v>
      </c>
      <c r="AB1054">
        <f t="shared" si="160"/>
        <v>0</v>
      </c>
      <c r="AC1054">
        <f t="shared" si="161"/>
        <v>0</v>
      </c>
      <c r="AD1054" s="2">
        <f t="shared" si="162"/>
        <v>60</v>
      </c>
      <c r="AE1054" s="2" t="str">
        <f t="shared" si="163"/>
        <v>HT Under 1.5 Goals</v>
      </c>
      <c r="AF1054" s="6"/>
      <c r="AG1054" s="6" t="str">
        <f t="shared" si="164"/>
        <v>HT Over 0.5 Goals</v>
      </c>
      <c r="AH1054" s="6" t="str">
        <f t="shared" si="165"/>
        <v>NO</v>
      </c>
      <c r="AI1054" s="6" t="str">
        <f t="shared" si="166"/>
        <v>NO</v>
      </c>
    </row>
    <row r="1055" spans="6:35">
      <c r="F1055" s="8"/>
      <c r="G1055" s="2"/>
      <c r="H1055" s="8"/>
      <c r="I1055" s="2"/>
      <c r="J1055" s="2"/>
      <c r="K1055" s="2"/>
      <c r="L1055" s="2"/>
      <c r="M1055" s="2"/>
      <c r="N1055" s="2"/>
      <c r="O1055" s="3"/>
      <c r="P1055" s="3"/>
      <c r="Q1055" s="2"/>
      <c r="R1055" s="2"/>
      <c r="S1055" s="2"/>
      <c r="T1055" s="2"/>
      <c r="U1055" s="44"/>
      <c r="V1055" s="44"/>
      <c r="W1055" s="20"/>
      <c r="X1055" s="20">
        <f t="shared" si="157"/>
        <v>1.25</v>
      </c>
      <c r="Y1055" s="11"/>
      <c r="Z1055" s="2">
        <f t="shared" si="158"/>
        <v>0</v>
      </c>
      <c r="AA1055">
        <f t="shared" si="159"/>
        <v>10</v>
      </c>
      <c r="AB1055">
        <f t="shared" si="160"/>
        <v>0</v>
      </c>
      <c r="AC1055">
        <f t="shared" si="161"/>
        <v>0</v>
      </c>
      <c r="AD1055" s="2">
        <f t="shared" si="162"/>
        <v>60</v>
      </c>
      <c r="AE1055" s="2" t="str">
        <f t="shared" si="163"/>
        <v>HT Under 1.5 Goals</v>
      </c>
      <c r="AF1055" s="6"/>
      <c r="AG1055" s="6" t="str">
        <f t="shared" si="164"/>
        <v>HT Over 0.5 Goals</v>
      </c>
      <c r="AH1055" s="6" t="str">
        <f t="shared" si="165"/>
        <v>NO</v>
      </c>
      <c r="AI1055" s="6" t="str">
        <f t="shared" si="166"/>
        <v>NO</v>
      </c>
    </row>
    <row r="1056" spans="6:35">
      <c r="F1056" s="8"/>
      <c r="G1056" s="2"/>
      <c r="H1056" s="8"/>
      <c r="I1056" s="2"/>
      <c r="J1056" s="2"/>
      <c r="K1056" s="2"/>
      <c r="L1056" s="2"/>
      <c r="M1056" s="2"/>
      <c r="N1056" s="2"/>
      <c r="O1056" s="3"/>
      <c r="P1056" s="3"/>
      <c r="Q1056" s="2"/>
      <c r="R1056" s="2"/>
      <c r="S1056" s="2"/>
      <c r="T1056" s="2"/>
      <c r="U1056" s="44"/>
      <c r="V1056" s="44"/>
      <c r="W1056" s="20"/>
      <c r="X1056" s="20">
        <f t="shared" si="157"/>
        <v>1.25</v>
      </c>
      <c r="Y1056" s="11"/>
      <c r="Z1056" s="2">
        <f t="shared" si="158"/>
        <v>0</v>
      </c>
      <c r="AA1056">
        <f t="shared" si="159"/>
        <v>10</v>
      </c>
      <c r="AB1056">
        <f t="shared" si="160"/>
        <v>0</v>
      </c>
      <c r="AC1056">
        <f t="shared" si="161"/>
        <v>0</v>
      </c>
      <c r="AD1056" s="2">
        <f t="shared" si="162"/>
        <v>60</v>
      </c>
      <c r="AE1056" s="2" t="str">
        <f t="shared" si="163"/>
        <v>HT Under 1.5 Goals</v>
      </c>
      <c r="AF1056" s="6"/>
      <c r="AG1056" s="6" t="str">
        <f t="shared" si="164"/>
        <v>HT Over 0.5 Goals</v>
      </c>
      <c r="AH1056" s="6" t="str">
        <f t="shared" si="165"/>
        <v>NO</v>
      </c>
      <c r="AI1056" s="6" t="str">
        <f t="shared" si="166"/>
        <v>NO</v>
      </c>
    </row>
    <row r="1057" spans="6:35">
      <c r="F1057" s="8"/>
      <c r="G1057" s="2"/>
      <c r="H1057" s="8"/>
      <c r="I1057" s="2"/>
      <c r="J1057" s="2"/>
      <c r="K1057" s="2"/>
      <c r="L1057" s="2"/>
      <c r="M1057" s="2"/>
      <c r="N1057" s="2"/>
      <c r="O1057" s="3"/>
      <c r="P1057" s="3"/>
      <c r="Q1057" s="2"/>
      <c r="R1057" s="2"/>
      <c r="S1057" s="2"/>
      <c r="T1057" s="2"/>
      <c r="U1057" s="44"/>
      <c r="V1057" s="44"/>
      <c r="W1057" s="20"/>
      <c r="X1057" s="20">
        <f t="shared" si="157"/>
        <v>1.25</v>
      </c>
      <c r="Y1057" s="11"/>
      <c r="Z1057" s="2">
        <f t="shared" si="158"/>
        <v>0</v>
      </c>
      <c r="AA1057">
        <f t="shared" si="159"/>
        <v>10</v>
      </c>
      <c r="AB1057">
        <f t="shared" si="160"/>
        <v>0</v>
      </c>
      <c r="AC1057">
        <f t="shared" si="161"/>
        <v>0</v>
      </c>
      <c r="AD1057" s="2">
        <f t="shared" si="162"/>
        <v>60</v>
      </c>
      <c r="AE1057" s="2" t="str">
        <f t="shared" si="163"/>
        <v>HT Under 1.5 Goals</v>
      </c>
      <c r="AF1057" s="6"/>
      <c r="AG1057" s="6" t="str">
        <f t="shared" si="164"/>
        <v>HT Over 0.5 Goals</v>
      </c>
      <c r="AH1057" s="6" t="str">
        <f t="shared" si="165"/>
        <v>NO</v>
      </c>
      <c r="AI1057" s="6" t="str">
        <f t="shared" si="166"/>
        <v>NO</v>
      </c>
    </row>
    <row r="1058" spans="6:35">
      <c r="F1058" s="8"/>
      <c r="G1058" s="2"/>
      <c r="H1058" s="8"/>
      <c r="I1058" s="2"/>
      <c r="J1058" s="2"/>
      <c r="K1058" s="2"/>
      <c r="L1058" s="2"/>
      <c r="M1058" s="2"/>
      <c r="N1058" s="2"/>
      <c r="O1058" s="3"/>
      <c r="P1058" s="3"/>
      <c r="Q1058" s="2"/>
      <c r="R1058" s="2"/>
      <c r="S1058" s="2"/>
      <c r="T1058" s="2"/>
      <c r="U1058" s="44"/>
      <c r="V1058" s="44"/>
      <c r="W1058" s="20"/>
      <c r="X1058" s="20">
        <f t="shared" si="157"/>
        <v>1.25</v>
      </c>
      <c r="Y1058" s="11"/>
      <c r="Z1058" s="2">
        <f t="shared" si="158"/>
        <v>0</v>
      </c>
      <c r="AA1058">
        <f t="shared" si="159"/>
        <v>10</v>
      </c>
      <c r="AB1058">
        <f t="shared" si="160"/>
        <v>0</v>
      </c>
      <c r="AC1058">
        <f t="shared" si="161"/>
        <v>0</v>
      </c>
      <c r="AD1058" s="2">
        <f t="shared" si="162"/>
        <v>60</v>
      </c>
      <c r="AE1058" s="2" t="str">
        <f t="shared" si="163"/>
        <v>HT Under 1.5 Goals</v>
      </c>
      <c r="AF1058" s="6"/>
      <c r="AG1058" s="6" t="str">
        <f t="shared" si="164"/>
        <v>HT Over 0.5 Goals</v>
      </c>
      <c r="AH1058" s="6" t="str">
        <f t="shared" si="165"/>
        <v>NO</v>
      </c>
      <c r="AI1058" s="6" t="str">
        <f t="shared" si="166"/>
        <v>NO</v>
      </c>
    </row>
    <row r="1059" spans="6:35">
      <c r="F1059" s="8"/>
      <c r="G1059" s="2"/>
      <c r="H1059" s="8"/>
      <c r="I1059" s="2"/>
      <c r="J1059" s="2"/>
      <c r="K1059" s="2"/>
      <c r="L1059" s="2"/>
      <c r="M1059" s="2"/>
      <c r="N1059" s="2"/>
      <c r="O1059" s="3"/>
      <c r="P1059" s="3"/>
      <c r="Q1059" s="2"/>
      <c r="R1059" s="2"/>
      <c r="S1059" s="2"/>
      <c r="T1059" s="2"/>
      <c r="U1059" s="44"/>
      <c r="V1059" s="44"/>
      <c r="W1059" s="20"/>
      <c r="X1059" s="20">
        <f t="shared" si="157"/>
        <v>1.25</v>
      </c>
      <c r="Y1059" s="11"/>
      <c r="Z1059" s="2">
        <f t="shared" si="158"/>
        <v>0</v>
      </c>
      <c r="AA1059">
        <f t="shared" si="159"/>
        <v>10</v>
      </c>
      <c r="AB1059">
        <f t="shared" si="160"/>
        <v>0</v>
      </c>
      <c r="AC1059">
        <f t="shared" si="161"/>
        <v>0</v>
      </c>
      <c r="AD1059" s="2">
        <f t="shared" si="162"/>
        <v>60</v>
      </c>
      <c r="AE1059" s="2" t="str">
        <f t="shared" si="163"/>
        <v>HT Under 1.5 Goals</v>
      </c>
      <c r="AF1059" s="6"/>
      <c r="AG1059" s="6" t="str">
        <f t="shared" si="164"/>
        <v>HT Over 0.5 Goals</v>
      </c>
      <c r="AH1059" s="6" t="str">
        <f t="shared" si="165"/>
        <v>NO</v>
      </c>
      <c r="AI1059" s="6" t="str">
        <f t="shared" si="166"/>
        <v>NO</v>
      </c>
    </row>
    <row r="1060" spans="6:35">
      <c r="F1060" s="8"/>
      <c r="G1060" s="2"/>
      <c r="H1060" s="8"/>
      <c r="I1060" s="2"/>
      <c r="J1060" s="2"/>
      <c r="K1060" s="2"/>
      <c r="L1060" s="2"/>
      <c r="M1060" s="2"/>
      <c r="N1060" s="2"/>
      <c r="O1060" s="3"/>
      <c r="P1060" s="3"/>
      <c r="Q1060" s="2"/>
      <c r="R1060" s="2"/>
      <c r="S1060" s="2"/>
      <c r="T1060" s="2"/>
      <c r="U1060" s="44"/>
      <c r="V1060" s="44"/>
      <c r="W1060" s="20"/>
      <c r="X1060" s="20">
        <f t="shared" si="157"/>
        <v>1.25</v>
      </c>
      <c r="Y1060" s="11"/>
      <c r="Z1060" s="2">
        <f t="shared" si="158"/>
        <v>0</v>
      </c>
      <c r="AA1060">
        <f t="shared" si="159"/>
        <v>10</v>
      </c>
      <c r="AB1060">
        <f t="shared" si="160"/>
        <v>0</v>
      </c>
      <c r="AC1060">
        <f t="shared" si="161"/>
        <v>0</v>
      </c>
      <c r="AD1060" s="2">
        <f t="shared" si="162"/>
        <v>60</v>
      </c>
      <c r="AE1060" s="2" t="str">
        <f t="shared" si="163"/>
        <v>HT Under 1.5 Goals</v>
      </c>
      <c r="AF1060" s="6"/>
      <c r="AG1060" s="6" t="str">
        <f t="shared" si="164"/>
        <v>HT Over 0.5 Goals</v>
      </c>
      <c r="AH1060" s="6" t="str">
        <f t="shared" si="165"/>
        <v>NO</v>
      </c>
      <c r="AI1060" s="6" t="str">
        <f t="shared" si="166"/>
        <v>NO</v>
      </c>
    </row>
    <row r="1061" spans="6:35">
      <c r="F1061" s="8"/>
      <c r="G1061" s="2"/>
      <c r="H1061" s="8"/>
      <c r="I1061" s="2"/>
      <c r="J1061" s="2"/>
      <c r="K1061" s="2"/>
      <c r="L1061" s="2"/>
      <c r="M1061" s="2"/>
      <c r="N1061" s="2"/>
      <c r="O1061" s="3"/>
      <c r="P1061" s="3"/>
      <c r="Q1061" s="2"/>
      <c r="R1061" s="2"/>
      <c r="S1061" s="2"/>
      <c r="T1061" s="2"/>
      <c r="U1061" s="44"/>
      <c r="V1061" s="44"/>
      <c r="W1061" s="20"/>
      <c r="X1061" s="20">
        <f t="shared" si="157"/>
        <v>1.25</v>
      </c>
      <c r="Y1061" s="11"/>
      <c r="Z1061" s="2">
        <f t="shared" si="158"/>
        <v>0</v>
      </c>
      <c r="AA1061">
        <f t="shared" si="159"/>
        <v>10</v>
      </c>
      <c r="AB1061">
        <f t="shared" si="160"/>
        <v>0</v>
      </c>
      <c r="AC1061">
        <f t="shared" si="161"/>
        <v>0</v>
      </c>
      <c r="AD1061" s="2">
        <f t="shared" si="162"/>
        <v>60</v>
      </c>
      <c r="AE1061" s="2" t="str">
        <f t="shared" si="163"/>
        <v>HT Under 1.5 Goals</v>
      </c>
      <c r="AF1061" s="6"/>
      <c r="AG1061" s="6" t="str">
        <f t="shared" si="164"/>
        <v>HT Over 0.5 Goals</v>
      </c>
      <c r="AH1061" s="6" t="str">
        <f t="shared" si="165"/>
        <v>NO</v>
      </c>
      <c r="AI1061" s="6" t="str">
        <f t="shared" si="166"/>
        <v>NO</v>
      </c>
    </row>
    <row r="1062" spans="6:35">
      <c r="F1062" s="8"/>
      <c r="G1062" s="2"/>
      <c r="H1062" s="8"/>
      <c r="I1062" s="2"/>
      <c r="J1062" s="2"/>
      <c r="K1062" s="2"/>
      <c r="L1062" s="2"/>
      <c r="M1062" s="2"/>
      <c r="N1062" s="2"/>
      <c r="O1062" s="3"/>
      <c r="P1062" s="3"/>
      <c r="Q1062" s="2"/>
      <c r="R1062" s="2"/>
      <c r="S1062" s="2"/>
      <c r="T1062" s="2"/>
      <c r="U1062" s="44"/>
      <c r="V1062" s="44"/>
      <c r="W1062" s="20"/>
      <c r="X1062" s="20">
        <f t="shared" si="157"/>
        <v>1.25</v>
      </c>
      <c r="Y1062" s="11"/>
      <c r="Z1062" s="2">
        <f t="shared" si="158"/>
        <v>0</v>
      </c>
      <c r="AA1062">
        <f t="shared" si="159"/>
        <v>10</v>
      </c>
      <c r="AB1062">
        <f t="shared" si="160"/>
        <v>0</v>
      </c>
      <c r="AC1062">
        <f t="shared" si="161"/>
        <v>0</v>
      </c>
      <c r="AD1062" s="2">
        <f t="shared" si="162"/>
        <v>60</v>
      </c>
      <c r="AE1062" s="2" t="str">
        <f t="shared" si="163"/>
        <v>HT Under 1.5 Goals</v>
      </c>
      <c r="AF1062" s="6"/>
      <c r="AG1062" s="6" t="str">
        <f t="shared" si="164"/>
        <v>HT Over 0.5 Goals</v>
      </c>
      <c r="AH1062" s="6" t="str">
        <f t="shared" si="165"/>
        <v>NO</v>
      </c>
      <c r="AI1062" s="6" t="str">
        <f t="shared" si="166"/>
        <v>NO</v>
      </c>
    </row>
    <row r="1063" spans="6:35">
      <c r="F1063" s="8"/>
      <c r="G1063" s="2"/>
      <c r="H1063" s="8"/>
      <c r="I1063" s="2"/>
      <c r="J1063" s="2"/>
      <c r="K1063" s="2"/>
      <c r="L1063" s="2"/>
      <c r="M1063" s="2"/>
      <c r="N1063" s="2"/>
      <c r="O1063" s="3"/>
      <c r="P1063" s="3"/>
      <c r="Q1063" s="2"/>
      <c r="R1063" s="2"/>
      <c r="S1063" s="2"/>
      <c r="T1063" s="2"/>
      <c r="U1063" s="44"/>
      <c r="V1063" s="44"/>
      <c r="W1063" s="20"/>
      <c r="X1063" s="20">
        <f t="shared" si="157"/>
        <v>1.25</v>
      </c>
      <c r="Y1063" s="11"/>
      <c r="Z1063" s="2">
        <f t="shared" si="158"/>
        <v>0</v>
      </c>
      <c r="AA1063">
        <f t="shared" si="159"/>
        <v>10</v>
      </c>
      <c r="AB1063">
        <f t="shared" si="160"/>
        <v>0</v>
      </c>
      <c r="AC1063">
        <f t="shared" si="161"/>
        <v>0</v>
      </c>
      <c r="AD1063" s="2">
        <f t="shared" si="162"/>
        <v>60</v>
      </c>
      <c r="AE1063" s="2" t="str">
        <f t="shared" si="163"/>
        <v>HT Under 1.5 Goals</v>
      </c>
      <c r="AF1063" s="6"/>
      <c r="AG1063" s="6" t="str">
        <f t="shared" si="164"/>
        <v>HT Over 0.5 Goals</v>
      </c>
      <c r="AH1063" s="6" t="str">
        <f t="shared" si="165"/>
        <v>NO</v>
      </c>
      <c r="AI1063" s="6" t="str">
        <f t="shared" si="166"/>
        <v>NO</v>
      </c>
    </row>
    <row r="1064" spans="6:35">
      <c r="F1064" s="8"/>
      <c r="G1064" s="2"/>
      <c r="H1064" s="8"/>
      <c r="I1064" s="2"/>
      <c r="J1064" s="2"/>
      <c r="K1064" s="2"/>
      <c r="L1064" s="2"/>
      <c r="M1064" s="2"/>
      <c r="N1064" s="2"/>
      <c r="O1064" s="3"/>
      <c r="P1064" s="3"/>
      <c r="Q1064" s="2"/>
      <c r="R1064" s="2"/>
      <c r="S1064" s="2"/>
      <c r="T1064" s="2"/>
      <c r="U1064" s="44"/>
      <c r="V1064" s="44"/>
      <c r="W1064" s="20"/>
      <c r="X1064" s="20">
        <f t="shared" si="157"/>
        <v>1.25</v>
      </c>
      <c r="Y1064" s="11"/>
      <c r="Z1064" s="2">
        <f t="shared" si="158"/>
        <v>0</v>
      </c>
      <c r="AA1064">
        <f t="shared" si="159"/>
        <v>10</v>
      </c>
      <c r="AB1064">
        <f t="shared" si="160"/>
        <v>0</v>
      </c>
      <c r="AC1064">
        <f t="shared" si="161"/>
        <v>0</v>
      </c>
      <c r="AD1064" s="2">
        <f t="shared" si="162"/>
        <v>60</v>
      </c>
      <c r="AE1064" s="2" t="str">
        <f t="shared" si="163"/>
        <v>HT Under 1.5 Goals</v>
      </c>
      <c r="AF1064" s="6"/>
      <c r="AG1064" s="6" t="str">
        <f t="shared" si="164"/>
        <v>HT Over 0.5 Goals</v>
      </c>
      <c r="AH1064" s="6" t="str">
        <f t="shared" si="165"/>
        <v>NO</v>
      </c>
      <c r="AI1064" s="6" t="str">
        <f t="shared" si="166"/>
        <v>NO</v>
      </c>
    </row>
    <row r="1065" spans="6:35">
      <c r="F1065" s="8"/>
      <c r="G1065" s="2"/>
      <c r="H1065" s="8"/>
      <c r="I1065" s="2"/>
      <c r="J1065" s="2"/>
      <c r="K1065" s="2"/>
      <c r="L1065" s="2"/>
      <c r="M1065" s="2"/>
      <c r="N1065" s="2"/>
      <c r="O1065" s="3"/>
      <c r="P1065" s="3"/>
      <c r="Q1065" s="2"/>
      <c r="R1065" s="2"/>
      <c r="S1065" s="2"/>
      <c r="T1065" s="2"/>
      <c r="U1065" s="44"/>
      <c r="V1065" s="44"/>
      <c r="W1065" s="20"/>
      <c r="X1065" s="20">
        <f t="shared" si="157"/>
        <v>1.25</v>
      </c>
      <c r="Y1065" s="11"/>
      <c r="Z1065" s="2">
        <f t="shared" si="158"/>
        <v>0</v>
      </c>
      <c r="AA1065">
        <f t="shared" si="159"/>
        <v>10</v>
      </c>
      <c r="AB1065">
        <f t="shared" si="160"/>
        <v>0</v>
      </c>
      <c r="AC1065">
        <f t="shared" si="161"/>
        <v>0</v>
      </c>
      <c r="AD1065" s="2">
        <f t="shared" si="162"/>
        <v>60</v>
      </c>
      <c r="AE1065" s="2" t="str">
        <f t="shared" si="163"/>
        <v>HT Under 1.5 Goals</v>
      </c>
      <c r="AF1065" s="6"/>
      <c r="AG1065" s="6" t="str">
        <f t="shared" si="164"/>
        <v>HT Over 0.5 Goals</v>
      </c>
      <c r="AH1065" s="6" t="str">
        <f t="shared" si="165"/>
        <v>NO</v>
      </c>
      <c r="AI1065" s="6" t="str">
        <f t="shared" si="166"/>
        <v>NO</v>
      </c>
    </row>
    <row r="1066" spans="6:35">
      <c r="F1066" s="8"/>
      <c r="G1066" s="2"/>
      <c r="H1066" s="8"/>
      <c r="I1066" s="2"/>
      <c r="J1066" s="2"/>
      <c r="K1066" s="2"/>
      <c r="L1066" s="2"/>
      <c r="M1066" s="2"/>
      <c r="N1066" s="2"/>
      <c r="O1066" s="3"/>
      <c r="P1066" s="3"/>
      <c r="Q1066" s="2"/>
      <c r="R1066" s="2"/>
      <c r="S1066" s="2"/>
      <c r="T1066" s="2"/>
      <c r="U1066" s="44"/>
      <c r="V1066" s="44"/>
      <c r="W1066" s="20"/>
      <c r="X1066" s="20">
        <f t="shared" si="157"/>
        <v>1.25</v>
      </c>
      <c r="Y1066" s="11"/>
      <c r="Z1066" s="2">
        <f t="shared" si="158"/>
        <v>0</v>
      </c>
      <c r="AA1066">
        <f t="shared" si="159"/>
        <v>10</v>
      </c>
      <c r="AB1066">
        <f t="shared" si="160"/>
        <v>0</v>
      </c>
      <c r="AC1066">
        <f t="shared" si="161"/>
        <v>0</v>
      </c>
      <c r="AD1066" s="2">
        <f t="shared" si="162"/>
        <v>60</v>
      </c>
      <c r="AE1066" s="2" t="str">
        <f t="shared" si="163"/>
        <v>HT Under 1.5 Goals</v>
      </c>
      <c r="AF1066" s="6"/>
      <c r="AG1066" s="6" t="str">
        <f t="shared" si="164"/>
        <v>HT Over 0.5 Goals</v>
      </c>
      <c r="AH1066" s="6" t="str">
        <f t="shared" si="165"/>
        <v>NO</v>
      </c>
      <c r="AI1066" s="6" t="str">
        <f t="shared" si="166"/>
        <v>NO</v>
      </c>
    </row>
    <row r="1067" spans="6:35">
      <c r="F1067" s="8"/>
      <c r="G1067" s="2"/>
      <c r="H1067" s="8"/>
      <c r="I1067" s="2"/>
      <c r="J1067" s="2"/>
      <c r="K1067" s="2"/>
      <c r="L1067" s="2"/>
      <c r="M1067" s="2"/>
      <c r="N1067" s="2"/>
      <c r="O1067" s="3"/>
      <c r="P1067" s="3"/>
      <c r="Q1067" s="2"/>
      <c r="R1067" s="2"/>
      <c r="S1067" s="2"/>
      <c r="T1067" s="2"/>
      <c r="U1067" s="44"/>
      <c r="V1067" s="44"/>
      <c r="W1067" s="20"/>
      <c r="X1067" s="20">
        <f t="shared" si="157"/>
        <v>1.25</v>
      </c>
      <c r="Y1067" s="11"/>
      <c r="Z1067" s="2">
        <f t="shared" si="158"/>
        <v>0</v>
      </c>
      <c r="AA1067">
        <f t="shared" si="159"/>
        <v>10</v>
      </c>
      <c r="AB1067">
        <f t="shared" si="160"/>
        <v>0</v>
      </c>
      <c r="AC1067">
        <f t="shared" si="161"/>
        <v>0</v>
      </c>
      <c r="AD1067" s="2">
        <f t="shared" si="162"/>
        <v>60</v>
      </c>
      <c r="AE1067" s="2" t="str">
        <f t="shared" si="163"/>
        <v>HT Under 1.5 Goals</v>
      </c>
      <c r="AF1067" s="6"/>
      <c r="AG1067" s="6" t="str">
        <f t="shared" si="164"/>
        <v>HT Over 0.5 Goals</v>
      </c>
      <c r="AH1067" s="6" t="str">
        <f t="shared" si="165"/>
        <v>NO</v>
      </c>
      <c r="AI1067" s="6" t="str">
        <f t="shared" si="166"/>
        <v>NO</v>
      </c>
    </row>
    <row r="1068" spans="6:35">
      <c r="F1068" s="8"/>
      <c r="G1068" s="2"/>
      <c r="H1068" s="8"/>
      <c r="I1068" s="2"/>
      <c r="J1068" s="2"/>
      <c r="K1068" s="2"/>
      <c r="L1068" s="2"/>
      <c r="M1068" s="2"/>
      <c r="N1068" s="2"/>
      <c r="O1068" s="3"/>
      <c r="P1068" s="3"/>
      <c r="Q1068" s="2"/>
      <c r="R1068" s="2"/>
      <c r="S1068" s="2"/>
      <c r="T1068" s="2"/>
      <c r="U1068" s="44"/>
      <c r="V1068" s="44"/>
      <c r="W1068" s="20"/>
      <c r="X1068" s="20">
        <f t="shared" si="157"/>
        <v>1.25</v>
      </c>
      <c r="Y1068" s="11"/>
      <c r="Z1068" s="2">
        <f t="shared" si="158"/>
        <v>0</v>
      </c>
      <c r="AA1068">
        <f t="shared" si="159"/>
        <v>10</v>
      </c>
      <c r="AB1068">
        <f t="shared" si="160"/>
        <v>0</v>
      </c>
      <c r="AC1068">
        <f t="shared" si="161"/>
        <v>0</v>
      </c>
      <c r="AD1068" s="2">
        <f t="shared" si="162"/>
        <v>60</v>
      </c>
      <c r="AE1068" s="2" t="str">
        <f t="shared" si="163"/>
        <v>HT Under 1.5 Goals</v>
      </c>
      <c r="AF1068" s="6"/>
      <c r="AG1068" s="6" t="str">
        <f t="shared" si="164"/>
        <v>HT Over 0.5 Goals</v>
      </c>
      <c r="AH1068" s="6" t="str">
        <f t="shared" si="165"/>
        <v>NO</v>
      </c>
      <c r="AI1068" s="6" t="str">
        <f t="shared" si="166"/>
        <v>NO</v>
      </c>
    </row>
    <row r="1069" spans="6:35">
      <c r="F1069" s="8"/>
      <c r="G1069" s="2"/>
      <c r="H1069" s="8"/>
      <c r="I1069" s="2"/>
      <c r="J1069" s="2"/>
      <c r="K1069" s="2"/>
      <c r="L1069" s="2"/>
      <c r="M1069" s="2"/>
      <c r="N1069" s="2"/>
      <c r="O1069" s="3"/>
      <c r="P1069" s="3"/>
      <c r="Q1069" s="2"/>
      <c r="R1069" s="2"/>
      <c r="S1069" s="2"/>
      <c r="T1069" s="2"/>
      <c r="U1069" s="44"/>
      <c r="V1069" s="44"/>
      <c r="W1069" s="20"/>
      <c r="X1069" s="20">
        <f t="shared" si="157"/>
        <v>1.25</v>
      </c>
      <c r="Y1069" s="11"/>
      <c r="Z1069" s="2">
        <f t="shared" si="158"/>
        <v>0</v>
      </c>
      <c r="AA1069">
        <f t="shared" si="159"/>
        <v>10</v>
      </c>
      <c r="AB1069">
        <f t="shared" si="160"/>
        <v>0</v>
      </c>
      <c r="AC1069">
        <f t="shared" si="161"/>
        <v>0</v>
      </c>
      <c r="AD1069" s="2">
        <f t="shared" si="162"/>
        <v>60</v>
      </c>
      <c r="AE1069" s="2" t="str">
        <f t="shared" si="163"/>
        <v>HT Under 1.5 Goals</v>
      </c>
      <c r="AF1069" s="6"/>
      <c r="AG1069" s="6" t="str">
        <f t="shared" si="164"/>
        <v>HT Over 0.5 Goals</v>
      </c>
      <c r="AH1069" s="6" t="str">
        <f t="shared" si="165"/>
        <v>NO</v>
      </c>
      <c r="AI1069" s="6" t="str">
        <f t="shared" si="166"/>
        <v>NO</v>
      </c>
    </row>
    <row r="1070" spans="6:35">
      <c r="F1070" s="8"/>
      <c r="G1070" s="2"/>
      <c r="H1070" s="8"/>
      <c r="I1070" s="2"/>
      <c r="J1070" s="2"/>
      <c r="K1070" s="2"/>
      <c r="L1070" s="2"/>
      <c r="M1070" s="2"/>
      <c r="N1070" s="2"/>
      <c r="O1070" s="3"/>
      <c r="P1070" s="3"/>
      <c r="Q1070" s="2"/>
      <c r="R1070" s="2"/>
      <c r="S1070" s="2"/>
      <c r="T1070" s="2"/>
      <c r="U1070" s="44"/>
      <c r="V1070" s="44"/>
      <c r="W1070" s="20"/>
      <c r="X1070" s="20">
        <f t="shared" si="157"/>
        <v>1.25</v>
      </c>
      <c r="Y1070" s="11"/>
      <c r="Z1070" s="2">
        <f t="shared" si="158"/>
        <v>0</v>
      </c>
      <c r="AA1070">
        <f t="shared" si="159"/>
        <v>10</v>
      </c>
      <c r="AB1070">
        <f t="shared" si="160"/>
        <v>0</v>
      </c>
      <c r="AC1070">
        <f t="shared" si="161"/>
        <v>0</v>
      </c>
      <c r="AD1070" s="2">
        <f t="shared" si="162"/>
        <v>60</v>
      </c>
      <c r="AE1070" s="2" t="str">
        <f t="shared" si="163"/>
        <v>HT Under 1.5 Goals</v>
      </c>
      <c r="AF1070" s="6"/>
      <c r="AG1070" s="6" t="str">
        <f t="shared" si="164"/>
        <v>HT Over 0.5 Goals</v>
      </c>
      <c r="AH1070" s="6" t="str">
        <f t="shared" si="165"/>
        <v>NO</v>
      </c>
      <c r="AI1070" s="6" t="str">
        <f t="shared" si="166"/>
        <v>NO</v>
      </c>
    </row>
    <row r="1071" spans="6:35">
      <c r="F1071" s="8"/>
      <c r="G1071" s="2"/>
      <c r="H1071" s="8"/>
      <c r="I1071" s="2"/>
      <c r="J1071" s="2"/>
      <c r="K1071" s="2"/>
      <c r="L1071" s="2"/>
      <c r="M1071" s="2"/>
      <c r="N1071" s="2"/>
      <c r="O1071" s="3"/>
      <c r="P1071" s="3"/>
      <c r="Q1071" s="2"/>
      <c r="R1071" s="2"/>
      <c r="S1071" s="2"/>
      <c r="T1071" s="2"/>
      <c r="U1071" s="44"/>
      <c r="V1071" s="44"/>
      <c r="W1071" s="20"/>
      <c r="X1071" s="20">
        <f t="shared" si="157"/>
        <v>1.25</v>
      </c>
      <c r="Y1071" s="11"/>
      <c r="Z1071" s="2">
        <f t="shared" si="158"/>
        <v>0</v>
      </c>
      <c r="AA1071">
        <f t="shared" si="159"/>
        <v>10</v>
      </c>
      <c r="AB1071">
        <f t="shared" si="160"/>
        <v>0</v>
      </c>
      <c r="AC1071">
        <f t="shared" si="161"/>
        <v>0</v>
      </c>
      <c r="AD1071" s="2">
        <f t="shared" si="162"/>
        <v>60</v>
      </c>
      <c r="AE1071" s="2" t="str">
        <f t="shared" si="163"/>
        <v>HT Under 1.5 Goals</v>
      </c>
      <c r="AF1071" s="6"/>
      <c r="AG1071" s="6" t="str">
        <f t="shared" si="164"/>
        <v>HT Over 0.5 Goals</v>
      </c>
      <c r="AH1071" s="6" t="str">
        <f t="shared" si="165"/>
        <v>NO</v>
      </c>
      <c r="AI1071" s="6" t="str">
        <f t="shared" si="166"/>
        <v>NO</v>
      </c>
    </row>
    <row r="1072" spans="6:35">
      <c r="F1072" s="8"/>
      <c r="G1072" s="2"/>
      <c r="H1072" s="8"/>
      <c r="I1072" s="2"/>
      <c r="J1072" s="2"/>
      <c r="K1072" s="2"/>
      <c r="L1072" s="2"/>
      <c r="M1072" s="2"/>
      <c r="N1072" s="2"/>
      <c r="O1072" s="3"/>
      <c r="P1072" s="3"/>
      <c r="Q1072" s="2"/>
      <c r="R1072" s="2"/>
      <c r="S1072" s="2"/>
      <c r="T1072" s="2"/>
      <c r="U1072" s="44"/>
      <c r="V1072" s="44"/>
      <c r="W1072" s="20"/>
      <c r="X1072" s="20">
        <f t="shared" si="157"/>
        <v>1.25</v>
      </c>
      <c r="Y1072" s="11"/>
      <c r="Z1072" s="2">
        <f t="shared" si="158"/>
        <v>0</v>
      </c>
      <c r="AA1072">
        <f t="shared" si="159"/>
        <v>10</v>
      </c>
      <c r="AB1072">
        <f t="shared" si="160"/>
        <v>0</v>
      </c>
      <c r="AC1072">
        <f t="shared" si="161"/>
        <v>0</v>
      </c>
      <c r="AD1072" s="2">
        <f t="shared" si="162"/>
        <v>60</v>
      </c>
      <c r="AE1072" s="2" t="str">
        <f t="shared" si="163"/>
        <v>HT Under 1.5 Goals</v>
      </c>
      <c r="AF1072" s="6"/>
      <c r="AG1072" s="6" t="str">
        <f t="shared" si="164"/>
        <v>HT Over 0.5 Goals</v>
      </c>
      <c r="AH1072" s="6" t="str">
        <f t="shared" si="165"/>
        <v>NO</v>
      </c>
      <c r="AI1072" s="6" t="str">
        <f t="shared" si="166"/>
        <v>NO</v>
      </c>
    </row>
    <row r="1073" spans="6:35">
      <c r="F1073" s="8"/>
      <c r="G1073" s="2"/>
      <c r="H1073" s="8"/>
      <c r="I1073" s="2"/>
      <c r="J1073" s="2"/>
      <c r="K1073" s="2"/>
      <c r="L1073" s="2"/>
      <c r="M1073" s="2"/>
      <c r="N1073" s="2"/>
      <c r="O1073" s="3"/>
      <c r="P1073" s="3"/>
      <c r="Q1073" s="2"/>
      <c r="R1073" s="2"/>
      <c r="S1073" s="2"/>
      <c r="T1073" s="2"/>
      <c r="U1073" s="44"/>
      <c r="V1073" s="44"/>
      <c r="W1073" s="20"/>
      <c r="X1073" s="20">
        <f t="shared" si="157"/>
        <v>1.25</v>
      </c>
      <c r="Y1073" s="11"/>
      <c r="Z1073" s="2">
        <f t="shared" si="158"/>
        <v>0</v>
      </c>
      <c r="AA1073">
        <f t="shared" si="159"/>
        <v>10</v>
      </c>
      <c r="AB1073">
        <f t="shared" si="160"/>
        <v>0</v>
      </c>
      <c r="AC1073">
        <f t="shared" si="161"/>
        <v>0</v>
      </c>
      <c r="AD1073" s="2">
        <f t="shared" si="162"/>
        <v>60</v>
      </c>
      <c r="AE1073" s="2" t="str">
        <f t="shared" si="163"/>
        <v>HT Under 1.5 Goals</v>
      </c>
      <c r="AF1073" s="6"/>
      <c r="AG1073" s="6" t="str">
        <f t="shared" si="164"/>
        <v>HT Over 0.5 Goals</v>
      </c>
      <c r="AH1073" s="6" t="str">
        <f t="shared" si="165"/>
        <v>NO</v>
      </c>
      <c r="AI1073" s="6" t="str">
        <f t="shared" si="166"/>
        <v>NO</v>
      </c>
    </row>
    <row r="1074" spans="6:35">
      <c r="F1074" s="8"/>
      <c r="G1074" s="2"/>
      <c r="H1074" s="8"/>
      <c r="I1074" s="2"/>
      <c r="J1074" s="2"/>
      <c r="K1074" s="2"/>
      <c r="L1074" s="2"/>
      <c r="M1074" s="2"/>
      <c r="N1074" s="2"/>
      <c r="O1074" s="3"/>
      <c r="P1074" s="3"/>
      <c r="Q1074" s="2"/>
      <c r="R1074" s="2"/>
      <c r="S1074" s="2"/>
      <c r="T1074" s="2"/>
      <c r="U1074" s="44"/>
      <c r="V1074" s="44"/>
      <c r="W1074" s="20"/>
      <c r="X1074" s="20">
        <f t="shared" si="157"/>
        <v>1.25</v>
      </c>
      <c r="Y1074" s="11"/>
      <c r="Z1074" s="2">
        <f t="shared" si="158"/>
        <v>0</v>
      </c>
      <c r="AA1074">
        <f t="shared" si="159"/>
        <v>10</v>
      </c>
      <c r="AB1074">
        <f t="shared" si="160"/>
        <v>0</v>
      </c>
      <c r="AC1074">
        <f t="shared" si="161"/>
        <v>0</v>
      </c>
      <c r="AD1074" s="2">
        <f t="shared" si="162"/>
        <v>60</v>
      </c>
      <c r="AE1074" s="2" t="str">
        <f t="shared" si="163"/>
        <v>HT Under 1.5 Goals</v>
      </c>
      <c r="AF1074" s="6"/>
      <c r="AG1074" s="6" t="str">
        <f t="shared" si="164"/>
        <v>HT Over 0.5 Goals</v>
      </c>
      <c r="AH1074" s="6" t="str">
        <f t="shared" si="165"/>
        <v>NO</v>
      </c>
      <c r="AI1074" s="6" t="str">
        <f t="shared" si="166"/>
        <v>NO</v>
      </c>
    </row>
    <row r="1075" spans="6:35">
      <c r="F1075" s="8"/>
      <c r="G1075" s="2"/>
      <c r="H1075" s="8"/>
      <c r="I1075" s="2"/>
      <c r="J1075" s="2"/>
      <c r="K1075" s="2"/>
      <c r="L1075" s="2"/>
      <c r="M1075" s="2"/>
      <c r="N1075" s="2"/>
      <c r="O1075" s="3"/>
      <c r="P1075" s="3"/>
      <c r="Q1075" s="2"/>
      <c r="R1075" s="2"/>
      <c r="S1075" s="2"/>
      <c r="T1075" s="2"/>
      <c r="U1075" s="44"/>
      <c r="V1075" s="44"/>
      <c r="W1075" s="20"/>
      <c r="X1075" s="20">
        <f t="shared" si="157"/>
        <v>1.25</v>
      </c>
      <c r="Y1075" s="11"/>
      <c r="Z1075" s="2">
        <f t="shared" si="158"/>
        <v>0</v>
      </c>
      <c r="AA1075">
        <f t="shared" si="159"/>
        <v>10</v>
      </c>
      <c r="AB1075">
        <f t="shared" si="160"/>
        <v>0</v>
      </c>
      <c r="AC1075">
        <f t="shared" si="161"/>
        <v>0</v>
      </c>
      <c r="AD1075" s="2">
        <f t="shared" si="162"/>
        <v>60</v>
      </c>
      <c r="AE1075" s="2" t="str">
        <f t="shared" si="163"/>
        <v>HT Under 1.5 Goals</v>
      </c>
      <c r="AF1075" s="6"/>
      <c r="AG1075" s="6" t="str">
        <f t="shared" si="164"/>
        <v>HT Over 0.5 Goals</v>
      </c>
      <c r="AH1075" s="6" t="str">
        <f t="shared" si="165"/>
        <v>NO</v>
      </c>
      <c r="AI1075" s="6" t="str">
        <f t="shared" si="166"/>
        <v>NO</v>
      </c>
    </row>
    <row r="1076" spans="6:35">
      <c r="F1076" s="8"/>
      <c r="G1076" s="2"/>
      <c r="H1076" s="8"/>
      <c r="I1076" s="2"/>
      <c r="J1076" s="2"/>
      <c r="K1076" s="2"/>
      <c r="L1076" s="2"/>
      <c r="M1076" s="2"/>
      <c r="N1076" s="2"/>
      <c r="O1076" s="3"/>
      <c r="P1076" s="3"/>
      <c r="Q1076" s="2"/>
      <c r="R1076" s="2"/>
      <c r="S1076" s="2"/>
      <c r="T1076" s="2"/>
      <c r="U1076" s="44"/>
      <c r="V1076" s="44"/>
      <c r="W1076" s="20"/>
      <c r="X1076" s="20">
        <f t="shared" si="157"/>
        <v>1.25</v>
      </c>
      <c r="Y1076" s="11"/>
      <c r="Z1076" s="2">
        <f t="shared" si="158"/>
        <v>0</v>
      </c>
      <c r="AA1076">
        <f t="shared" si="159"/>
        <v>10</v>
      </c>
      <c r="AB1076">
        <f t="shared" si="160"/>
        <v>0</v>
      </c>
      <c r="AC1076">
        <f t="shared" si="161"/>
        <v>0</v>
      </c>
      <c r="AD1076" s="2">
        <f t="shared" si="162"/>
        <v>60</v>
      </c>
      <c r="AE1076" s="2" t="str">
        <f t="shared" si="163"/>
        <v>HT Under 1.5 Goals</v>
      </c>
      <c r="AF1076" s="6"/>
      <c r="AG1076" s="6" t="str">
        <f t="shared" si="164"/>
        <v>HT Over 0.5 Goals</v>
      </c>
      <c r="AH1076" s="6" t="str">
        <f t="shared" si="165"/>
        <v>NO</v>
      </c>
      <c r="AI1076" s="6" t="str">
        <f t="shared" si="166"/>
        <v>NO</v>
      </c>
    </row>
    <row r="1077" spans="6:35">
      <c r="F1077" s="8"/>
      <c r="G1077" s="2"/>
      <c r="H1077" s="8"/>
      <c r="I1077" s="2"/>
      <c r="J1077" s="2"/>
      <c r="K1077" s="2"/>
      <c r="L1077" s="2"/>
      <c r="M1077" s="2"/>
      <c r="N1077" s="2"/>
      <c r="O1077" s="3"/>
      <c r="P1077" s="3"/>
      <c r="Q1077" s="2"/>
      <c r="R1077" s="2"/>
      <c r="S1077" s="2"/>
      <c r="T1077" s="2"/>
      <c r="U1077" s="44"/>
      <c r="V1077" s="44"/>
      <c r="W1077" s="20"/>
      <c r="X1077" s="20">
        <f t="shared" si="157"/>
        <v>1.25</v>
      </c>
      <c r="Y1077" s="11"/>
      <c r="Z1077" s="2">
        <f t="shared" si="158"/>
        <v>0</v>
      </c>
      <c r="AA1077">
        <f t="shared" si="159"/>
        <v>10</v>
      </c>
      <c r="AB1077">
        <f t="shared" si="160"/>
        <v>0</v>
      </c>
      <c r="AC1077">
        <f t="shared" si="161"/>
        <v>0</v>
      </c>
      <c r="AD1077" s="2">
        <f t="shared" si="162"/>
        <v>60</v>
      </c>
      <c r="AE1077" s="2" t="str">
        <f t="shared" si="163"/>
        <v>HT Under 1.5 Goals</v>
      </c>
      <c r="AF1077" s="6"/>
      <c r="AG1077" s="6" t="str">
        <f t="shared" si="164"/>
        <v>HT Over 0.5 Goals</v>
      </c>
      <c r="AH1077" s="6" t="str">
        <f t="shared" si="165"/>
        <v>NO</v>
      </c>
      <c r="AI1077" s="6" t="str">
        <f t="shared" si="166"/>
        <v>NO</v>
      </c>
    </row>
    <row r="1078" spans="6:35">
      <c r="F1078" s="8"/>
      <c r="G1078" s="2"/>
      <c r="H1078" s="8"/>
      <c r="I1078" s="2"/>
      <c r="J1078" s="2"/>
      <c r="K1078" s="2"/>
      <c r="L1078" s="2"/>
      <c r="M1078" s="2"/>
      <c r="N1078" s="2"/>
      <c r="O1078" s="3"/>
      <c r="P1078" s="3"/>
      <c r="Q1078" s="2"/>
      <c r="R1078" s="2"/>
      <c r="S1078" s="2"/>
      <c r="T1078" s="2"/>
      <c r="U1078" s="44"/>
      <c r="V1078" s="44"/>
      <c r="W1078" s="20"/>
      <c r="X1078" s="20">
        <f t="shared" si="157"/>
        <v>1.25</v>
      </c>
      <c r="Y1078" s="11"/>
      <c r="Z1078" s="2">
        <f t="shared" si="158"/>
        <v>0</v>
      </c>
      <c r="AA1078">
        <f t="shared" si="159"/>
        <v>10</v>
      </c>
      <c r="AB1078">
        <f t="shared" si="160"/>
        <v>0</v>
      </c>
      <c r="AC1078">
        <f t="shared" si="161"/>
        <v>0</v>
      </c>
      <c r="AD1078" s="2">
        <f t="shared" si="162"/>
        <v>60</v>
      </c>
      <c r="AE1078" s="2" t="str">
        <f t="shared" si="163"/>
        <v>HT Under 1.5 Goals</v>
      </c>
      <c r="AF1078" s="6"/>
      <c r="AG1078" s="6" t="str">
        <f t="shared" si="164"/>
        <v>HT Over 0.5 Goals</v>
      </c>
      <c r="AH1078" s="6" t="str">
        <f t="shared" si="165"/>
        <v>NO</v>
      </c>
      <c r="AI1078" s="6" t="str">
        <f t="shared" si="166"/>
        <v>NO</v>
      </c>
    </row>
    <row r="1079" spans="6:35">
      <c r="F1079" s="8"/>
      <c r="G1079" s="2"/>
      <c r="H1079" s="8"/>
      <c r="I1079" s="2"/>
      <c r="J1079" s="2"/>
      <c r="K1079" s="2"/>
      <c r="L1079" s="2"/>
      <c r="M1079" s="2"/>
      <c r="N1079" s="2"/>
      <c r="O1079" s="3"/>
      <c r="P1079" s="3"/>
      <c r="Q1079" s="2"/>
      <c r="R1079" s="2"/>
      <c r="S1079" s="2"/>
      <c r="T1079" s="2"/>
      <c r="U1079" s="44"/>
      <c r="V1079" s="44"/>
      <c r="W1079" s="20"/>
      <c r="X1079" s="20">
        <f t="shared" si="157"/>
        <v>1.25</v>
      </c>
      <c r="Y1079" s="11"/>
      <c r="Z1079" s="2">
        <f t="shared" si="158"/>
        <v>0</v>
      </c>
      <c r="AA1079">
        <f t="shared" si="159"/>
        <v>10</v>
      </c>
      <c r="AB1079">
        <f t="shared" si="160"/>
        <v>0</v>
      </c>
      <c r="AC1079">
        <f t="shared" si="161"/>
        <v>0</v>
      </c>
      <c r="AD1079" s="2">
        <f t="shared" si="162"/>
        <v>60</v>
      </c>
      <c r="AE1079" s="2" t="str">
        <f t="shared" si="163"/>
        <v>HT Under 1.5 Goals</v>
      </c>
      <c r="AF1079" s="6"/>
      <c r="AG1079" s="6" t="str">
        <f t="shared" si="164"/>
        <v>HT Over 0.5 Goals</v>
      </c>
      <c r="AH1079" s="6" t="str">
        <f t="shared" si="165"/>
        <v>NO</v>
      </c>
      <c r="AI1079" s="6" t="str">
        <f t="shared" si="166"/>
        <v>NO</v>
      </c>
    </row>
    <row r="1080" spans="6:35">
      <c r="F1080" s="8"/>
      <c r="G1080" s="2"/>
      <c r="H1080" s="8"/>
      <c r="I1080" s="2"/>
      <c r="J1080" s="2"/>
      <c r="K1080" s="2"/>
      <c r="L1080" s="2"/>
      <c r="M1080" s="2"/>
      <c r="N1080" s="2"/>
      <c r="O1080" s="3"/>
      <c r="P1080" s="3"/>
      <c r="Q1080" s="2"/>
      <c r="R1080" s="2"/>
      <c r="S1080" s="2"/>
      <c r="T1080" s="2"/>
      <c r="U1080" s="44"/>
      <c r="V1080" s="44"/>
      <c r="W1080" s="20"/>
      <c r="X1080" s="20">
        <f t="shared" si="157"/>
        <v>1.25</v>
      </c>
      <c r="Y1080" s="11"/>
      <c r="Z1080" s="2">
        <f t="shared" si="158"/>
        <v>0</v>
      </c>
      <c r="AA1080">
        <f t="shared" si="159"/>
        <v>10</v>
      </c>
      <c r="AB1080">
        <f t="shared" si="160"/>
        <v>0</v>
      </c>
      <c r="AC1080">
        <f t="shared" si="161"/>
        <v>0</v>
      </c>
      <c r="AD1080" s="2">
        <f t="shared" si="162"/>
        <v>60</v>
      </c>
      <c r="AE1080" s="2" t="str">
        <f t="shared" si="163"/>
        <v>HT Under 1.5 Goals</v>
      </c>
      <c r="AF1080" s="6"/>
      <c r="AG1080" s="6" t="str">
        <f t="shared" si="164"/>
        <v>HT Over 0.5 Goals</v>
      </c>
      <c r="AH1080" s="6" t="str">
        <f t="shared" si="165"/>
        <v>NO</v>
      </c>
      <c r="AI1080" s="6" t="str">
        <f t="shared" si="166"/>
        <v>NO</v>
      </c>
    </row>
    <row r="1081" spans="6:35">
      <c r="F1081" s="8"/>
      <c r="G1081" s="2"/>
      <c r="H1081" s="8"/>
      <c r="I1081" s="2"/>
      <c r="J1081" s="2"/>
      <c r="K1081" s="2"/>
      <c r="L1081" s="2"/>
      <c r="M1081" s="2"/>
      <c r="N1081" s="2"/>
      <c r="O1081" s="3"/>
      <c r="P1081" s="3"/>
      <c r="Q1081" s="2"/>
      <c r="R1081" s="2"/>
      <c r="S1081" s="2"/>
      <c r="T1081" s="2"/>
      <c r="U1081" s="44"/>
      <c r="V1081" s="44"/>
      <c r="W1081" s="20"/>
      <c r="X1081" s="20">
        <f t="shared" si="157"/>
        <v>1.25</v>
      </c>
      <c r="Y1081" s="11"/>
      <c r="Z1081" s="2">
        <f t="shared" si="158"/>
        <v>0</v>
      </c>
      <c r="AA1081">
        <f t="shared" si="159"/>
        <v>10</v>
      </c>
      <c r="AB1081">
        <f t="shared" si="160"/>
        <v>0</v>
      </c>
      <c r="AC1081">
        <f t="shared" si="161"/>
        <v>0</v>
      </c>
      <c r="AD1081" s="2">
        <f t="shared" si="162"/>
        <v>60</v>
      </c>
      <c r="AE1081" s="2" t="str">
        <f t="shared" si="163"/>
        <v>HT Under 1.5 Goals</v>
      </c>
      <c r="AF1081" s="6"/>
      <c r="AG1081" s="6" t="str">
        <f t="shared" si="164"/>
        <v>HT Over 0.5 Goals</v>
      </c>
      <c r="AH1081" s="6" t="str">
        <f t="shared" si="165"/>
        <v>NO</v>
      </c>
      <c r="AI1081" s="6" t="str">
        <f t="shared" si="166"/>
        <v>NO</v>
      </c>
    </row>
    <row r="1082" spans="6:35">
      <c r="F1082" s="8"/>
      <c r="G1082" s="2"/>
      <c r="H1082" s="8"/>
      <c r="I1082" s="2"/>
      <c r="J1082" s="2"/>
      <c r="K1082" s="2"/>
      <c r="L1082" s="2"/>
      <c r="M1082" s="2"/>
      <c r="N1082" s="2"/>
      <c r="O1082" s="3"/>
      <c r="P1082" s="3"/>
      <c r="Q1082" s="2"/>
      <c r="R1082" s="2"/>
      <c r="S1082" s="2"/>
      <c r="T1082" s="2"/>
      <c r="U1082" s="44"/>
      <c r="V1082" s="44"/>
      <c r="W1082" s="20"/>
      <c r="X1082" s="20">
        <f t="shared" si="157"/>
        <v>1.25</v>
      </c>
      <c r="Y1082" s="11"/>
      <c r="Z1082" s="2">
        <f t="shared" si="158"/>
        <v>0</v>
      </c>
      <c r="AA1082">
        <f t="shared" si="159"/>
        <v>10</v>
      </c>
      <c r="AB1082">
        <f t="shared" si="160"/>
        <v>0</v>
      </c>
      <c r="AC1082">
        <f t="shared" si="161"/>
        <v>0</v>
      </c>
      <c r="AD1082" s="2">
        <f t="shared" si="162"/>
        <v>60</v>
      </c>
      <c r="AE1082" s="2" t="str">
        <f t="shared" si="163"/>
        <v>HT Under 1.5 Goals</v>
      </c>
      <c r="AF1082" s="6"/>
      <c r="AG1082" s="6" t="str">
        <f t="shared" si="164"/>
        <v>HT Over 0.5 Goals</v>
      </c>
      <c r="AH1082" s="6" t="str">
        <f t="shared" si="165"/>
        <v>NO</v>
      </c>
      <c r="AI1082" s="6" t="str">
        <f t="shared" si="166"/>
        <v>NO</v>
      </c>
    </row>
    <row r="1083" spans="6:35">
      <c r="F1083" s="8"/>
      <c r="G1083" s="2"/>
      <c r="H1083" s="8"/>
      <c r="I1083" s="2"/>
      <c r="J1083" s="2"/>
      <c r="K1083" s="2"/>
      <c r="L1083" s="2"/>
      <c r="M1083" s="2"/>
      <c r="N1083" s="2"/>
      <c r="O1083" s="3"/>
      <c r="P1083" s="3"/>
      <c r="Q1083" s="2"/>
      <c r="R1083" s="2"/>
      <c r="S1083" s="2"/>
      <c r="T1083" s="2"/>
      <c r="U1083" s="44"/>
      <c r="V1083" s="44"/>
      <c r="W1083" s="20"/>
      <c r="X1083" s="20">
        <f t="shared" si="157"/>
        <v>1.25</v>
      </c>
      <c r="Y1083" s="11"/>
      <c r="Z1083" s="2">
        <f t="shared" si="158"/>
        <v>0</v>
      </c>
      <c r="AA1083">
        <f t="shared" si="159"/>
        <v>10</v>
      </c>
      <c r="AB1083">
        <f t="shared" si="160"/>
        <v>0</v>
      </c>
      <c r="AC1083">
        <f t="shared" si="161"/>
        <v>0</v>
      </c>
      <c r="AD1083" s="2">
        <f t="shared" si="162"/>
        <v>60</v>
      </c>
      <c r="AE1083" s="2" t="str">
        <f t="shared" si="163"/>
        <v>HT Under 1.5 Goals</v>
      </c>
      <c r="AF1083" s="6"/>
      <c r="AG1083" s="6" t="str">
        <f t="shared" si="164"/>
        <v>HT Over 0.5 Goals</v>
      </c>
      <c r="AH1083" s="6" t="str">
        <f t="shared" si="165"/>
        <v>NO</v>
      </c>
      <c r="AI1083" s="6" t="str">
        <f t="shared" si="166"/>
        <v>NO</v>
      </c>
    </row>
    <row r="1084" spans="6:35">
      <c r="F1084" s="8"/>
      <c r="G1084" s="2"/>
      <c r="H1084" s="8"/>
      <c r="I1084" s="2"/>
      <c r="J1084" s="2"/>
      <c r="K1084" s="2"/>
      <c r="L1084" s="2"/>
      <c r="M1084" s="2"/>
      <c r="N1084" s="2"/>
      <c r="O1084" s="3"/>
      <c r="P1084" s="3"/>
      <c r="Q1084" s="2"/>
      <c r="R1084" s="2"/>
      <c r="S1084" s="2"/>
      <c r="T1084" s="2"/>
      <c r="U1084" s="44"/>
      <c r="V1084" s="44"/>
      <c r="W1084" s="20"/>
      <c r="X1084" s="20">
        <f t="shared" si="157"/>
        <v>1.25</v>
      </c>
      <c r="Y1084" s="11"/>
      <c r="Z1084" s="2">
        <f t="shared" si="158"/>
        <v>0</v>
      </c>
      <c r="AA1084">
        <f t="shared" si="159"/>
        <v>10</v>
      </c>
      <c r="AB1084">
        <f t="shared" si="160"/>
        <v>0</v>
      </c>
      <c r="AC1084">
        <f t="shared" si="161"/>
        <v>0</v>
      </c>
      <c r="AD1084" s="2">
        <f t="shared" si="162"/>
        <v>60</v>
      </c>
      <c r="AE1084" s="2" t="str">
        <f t="shared" si="163"/>
        <v>HT Under 1.5 Goals</v>
      </c>
      <c r="AF1084" s="6"/>
      <c r="AG1084" s="6" t="str">
        <f t="shared" si="164"/>
        <v>HT Over 0.5 Goals</v>
      </c>
      <c r="AH1084" s="6" t="str">
        <f t="shared" si="165"/>
        <v>NO</v>
      </c>
      <c r="AI1084" s="6" t="str">
        <f t="shared" si="166"/>
        <v>NO</v>
      </c>
    </row>
    <row r="1085" spans="6:35">
      <c r="F1085" s="8"/>
      <c r="G1085" s="2"/>
      <c r="H1085" s="8"/>
      <c r="I1085" s="2"/>
      <c r="J1085" s="2"/>
      <c r="K1085" s="2"/>
      <c r="L1085" s="2"/>
      <c r="M1085" s="2"/>
      <c r="N1085" s="2"/>
      <c r="O1085" s="3"/>
      <c r="P1085" s="3"/>
      <c r="Q1085" s="2"/>
      <c r="R1085" s="2"/>
      <c r="S1085" s="2"/>
      <c r="T1085" s="2"/>
      <c r="U1085" s="44"/>
      <c r="V1085" s="44"/>
      <c r="W1085" s="20"/>
      <c r="X1085" s="20">
        <f t="shared" si="157"/>
        <v>1.25</v>
      </c>
      <c r="Y1085" s="11"/>
      <c r="Z1085" s="2">
        <f t="shared" si="158"/>
        <v>0</v>
      </c>
      <c r="AA1085">
        <f t="shared" si="159"/>
        <v>10</v>
      </c>
      <c r="AB1085">
        <f t="shared" si="160"/>
        <v>0</v>
      </c>
      <c r="AC1085">
        <f t="shared" si="161"/>
        <v>0</v>
      </c>
      <c r="AD1085" s="2">
        <f t="shared" si="162"/>
        <v>60</v>
      </c>
      <c r="AE1085" s="2" t="str">
        <f t="shared" si="163"/>
        <v>HT Under 1.5 Goals</v>
      </c>
      <c r="AF1085" s="6"/>
      <c r="AG1085" s="6" t="str">
        <f t="shared" si="164"/>
        <v>HT Over 0.5 Goals</v>
      </c>
      <c r="AH1085" s="6" t="str">
        <f t="shared" si="165"/>
        <v>NO</v>
      </c>
      <c r="AI1085" s="6" t="str">
        <f t="shared" si="166"/>
        <v>NO</v>
      </c>
    </row>
    <row r="1086" spans="6:35">
      <c r="F1086" s="8"/>
      <c r="G1086" s="2"/>
      <c r="H1086" s="8"/>
      <c r="I1086" s="2"/>
      <c r="J1086" s="2"/>
      <c r="K1086" s="2"/>
      <c r="L1086" s="2"/>
      <c r="M1086" s="2"/>
      <c r="N1086" s="2"/>
      <c r="O1086" s="3"/>
      <c r="P1086" s="3"/>
      <c r="Q1086" s="2"/>
      <c r="R1086" s="2"/>
      <c r="S1086" s="2"/>
      <c r="T1086" s="2"/>
      <c r="U1086" s="44"/>
      <c r="V1086" s="44"/>
      <c r="W1086" s="20"/>
      <c r="X1086" s="20">
        <f t="shared" si="157"/>
        <v>1.25</v>
      </c>
      <c r="Y1086" s="11"/>
      <c r="Z1086" s="2">
        <f t="shared" si="158"/>
        <v>0</v>
      </c>
      <c r="AA1086">
        <f t="shared" si="159"/>
        <v>10</v>
      </c>
      <c r="AB1086">
        <f t="shared" si="160"/>
        <v>0</v>
      </c>
      <c r="AC1086">
        <f t="shared" si="161"/>
        <v>0</v>
      </c>
      <c r="AD1086" s="2">
        <f t="shared" si="162"/>
        <v>60</v>
      </c>
      <c r="AE1086" s="2" t="str">
        <f t="shared" si="163"/>
        <v>HT Under 1.5 Goals</v>
      </c>
      <c r="AF1086" s="6"/>
      <c r="AG1086" s="6" t="str">
        <f t="shared" si="164"/>
        <v>HT Over 0.5 Goals</v>
      </c>
      <c r="AH1086" s="6" t="str">
        <f t="shared" si="165"/>
        <v>NO</v>
      </c>
      <c r="AI1086" s="6" t="str">
        <f t="shared" si="166"/>
        <v>NO</v>
      </c>
    </row>
    <row r="1087" spans="6:35">
      <c r="F1087" s="8"/>
      <c r="G1087" s="2"/>
      <c r="H1087" s="8"/>
      <c r="I1087" s="2"/>
      <c r="J1087" s="2"/>
      <c r="K1087" s="2"/>
      <c r="L1087" s="2"/>
      <c r="M1087" s="2"/>
      <c r="N1087" s="2"/>
      <c r="O1087" s="3"/>
      <c r="P1087" s="3"/>
      <c r="Q1087" s="2"/>
      <c r="R1087" s="2"/>
      <c r="S1087" s="2"/>
      <c r="T1087" s="2"/>
      <c r="U1087" s="44"/>
      <c r="V1087" s="44"/>
      <c r="W1087" s="20"/>
      <c r="X1087" s="20">
        <f t="shared" si="157"/>
        <v>1.25</v>
      </c>
      <c r="Y1087" s="11"/>
      <c r="Z1087" s="2">
        <f t="shared" si="158"/>
        <v>0</v>
      </c>
      <c r="AA1087">
        <f t="shared" si="159"/>
        <v>10</v>
      </c>
      <c r="AB1087">
        <f t="shared" si="160"/>
        <v>0</v>
      </c>
      <c r="AC1087">
        <f t="shared" si="161"/>
        <v>0</v>
      </c>
      <c r="AD1087" s="2">
        <f t="shared" si="162"/>
        <v>60</v>
      </c>
      <c r="AE1087" s="2" t="str">
        <f t="shared" si="163"/>
        <v>HT Under 1.5 Goals</v>
      </c>
      <c r="AF1087" s="6"/>
      <c r="AG1087" s="6" t="str">
        <f t="shared" si="164"/>
        <v>HT Over 0.5 Goals</v>
      </c>
      <c r="AH1087" s="6" t="str">
        <f t="shared" si="165"/>
        <v>NO</v>
      </c>
      <c r="AI1087" s="6" t="str">
        <f t="shared" si="166"/>
        <v>NO</v>
      </c>
    </row>
    <row r="1088" spans="6:35">
      <c r="F1088" s="8"/>
      <c r="G1088" s="2"/>
      <c r="H1088" s="8"/>
      <c r="I1088" s="2"/>
      <c r="J1088" s="2"/>
      <c r="K1088" s="2"/>
      <c r="L1088" s="2"/>
      <c r="M1088" s="2"/>
      <c r="N1088" s="2"/>
      <c r="O1088" s="3"/>
      <c r="P1088" s="3"/>
      <c r="Q1088" s="2"/>
      <c r="R1088" s="2"/>
      <c r="S1088" s="2"/>
      <c r="T1088" s="2"/>
      <c r="U1088" s="44"/>
      <c r="V1088" s="44"/>
      <c r="W1088" s="20"/>
      <c r="X1088" s="20">
        <f t="shared" si="157"/>
        <v>1.25</v>
      </c>
      <c r="Y1088" s="11"/>
      <c r="Z1088" s="2">
        <f t="shared" si="158"/>
        <v>0</v>
      </c>
      <c r="AA1088">
        <f t="shared" si="159"/>
        <v>10</v>
      </c>
      <c r="AB1088">
        <f t="shared" si="160"/>
        <v>0</v>
      </c>
      <c r="AC1088">
        <f t="shared" si="161"/>
        <v>0</v>
      </c>
      <c r="AD1088" s="2">
        <f t="shared" si="162"/>
        <v>60</v>
      </c>
      <c r="AE1088" s="2" t="str">
        <f t="shared" si="163"/>
        <v>HT Under 1.5 Goals</v>
      </c>
      <c r="AF1088" s="6"/>
      <c r="AG1088" s="6" t="str">
        <f t="shared" si="164"/>
        <v>HT Over 0.5 Goals</v>
      </c>
      <c r="AH1088" s="6" t="str">
        <f t="shared" si="165"/>
        <v>NO</v>
      </c>
      <c r="AI1088" s="6" t="str">
        <f t="shared" si="166"/>
        <v>NO</v>
      </c>
    </row>
    <row r="1089" spans="6:35">
      <c r="F1089" s="8"/>
      <c r="G1089" s="2"/>
      <c r="H1089" s="8"/>
      <c r="I1089" s="2"/>
      <c r="J1089" s="2"/>
      <c r="K1089" s="2"/>
      <c r="L1089" s="2"/>
      <c r="M1089" s="2"/>
      <c r="N1089" s="2"/>
      <c r="O1089" s="3"/>
      <c r="P1089" s="3"/>
      <c r="Q1089" s="2"/>
      <c r="R1089" s="2"/>
      <c r="S1089" s="2"/>
      <c r="T1089" s="2"/>
      <c r="U1089" s="44"/>
      <c r="V1089" s="44"/>
      <c r="W1089" s="20"/>
      <c r="X1089" s="20">
        <f t="shared" si="157"/>
        <v>1.25</v>
      </c>
      <c r="Y1089" s="11"/>
      <c r="Z1089" s="2">
        <f t="shared" si="158"/>
        <v>0</v>
      </c>
      <c r="AA1089">
        <f t="shared" si="159"/>
        <v>10</v>
      </c>
      <c r="AB1089">
        <f t="shared" si="160"/>
        <v>0</v>
      </c>
      <c r="AC1089">
        <f t="shared" si="161"/>
        <v>0</v>
      </c>
      <c r="AD1089" s="2">
        <f t="shared" si="162"/>
        <v>60</v>
      </c>
      <c r="AE1089" s="2" t="str">
        <f t="shared" si="163"/>
        <v>HT Under 1.5 Goals</v>
      </c>
      <c r="AF1089" s="6"/>
      <c r="AG1089" s="6" t="str">
        <f t="shared" si="164"/>
        <v>HT Over 0.5 Goals</v>
      </c>
      <c r="AH1089" s="6" t="str">
        <f t="shared" si="165"/>
        <v>NO</v>
      </c>
      <c r="AI1089" s="6" t="str">
        <f t="shared" si="166"/>
        <v>NO</v>
      </c>
    </row>
    <row r="1090" spans="6:35">
      <c r="F1090" s="8"/>
      <c r="G1090" s="2"/>
      <c r="H1090" s="8"/>
      <c r="I1090" s="2"/>
      <c r="J1090" s="2"/>
      <c r="K1090" s="2"/>
      <c r="L1090" s="2"/>
      <c r="M1090" s="2"/>
      <c r="N1090" s="2"/>
      <c r="O1090" s="3"/>
      <c r="P1090" s="3"/>
      <c r="Q1090" s="2"/>
      <c r="R1090" s="2"/>
      <c r="S1090" s="2"/>
      <c r="T1090" s="2"/>
      <c r="U1090" s="44"/>
      <c r="V1090" s="44"/>
      <c r="W1090" s="20"/>
      <c r="X1090" s="20">
        <f t="shared" si="157"/>
        <v>1.25</v>
      </c>
      <c r="Y1090" s="11"/>
      <c r="Z1090" s="2">
        <f t="shared" si="158"/>
        <v>0</v>
      </c>
      <c r="AA1090">
        <f t="shared" si="159"/>
        <v>10</v>
      </c>
      <c r="AB1090">
        <f t="shared" si="160"/>
        <v>0</v>
      </c>
      <c r="AC1090">
        <f t="shared" si="161"/>
        <v>0</v>
      </c>
      <c r="AD1090" s="2">
        <f t="shared" si="162"/>
        <v>60</v>
      </c>
      <c r="AE1090" s="2" t="str">
        <f t="shared" si="163"/>
        <v>HT Under 1.5 Goals</v>
      </c>
      <c r="AF1090" s="6"/>
      <c r="AG1090" s="6" t="str">
        <f t="shared" si="164"/>
        <v>HT Over 0.5 Goals</v>
      </c>
      <c r="AH1090" s="6" t="str">
        <f t="shared" si="165"/>
        <v>NO</v>
      </c>
      <c r="AI1090" s="6" t="str">
        <f t="shared" si="166"/>
        <v>NO</v>
      </c>
    </row>
    <row r="1091" spans="6:35">
      <c r="F1091" s="8"/>
      <c r="G1091" s="2"/>
      <c r="H1091" s="8"/>
      <c r="I1091" s="2"/>
      <c r="J1091" s="2"/>
      <c r="K1091" s="2"/>
      <c r="L1091" s="2"/>
      <c r="M1091" s="2"/>
      <c r="N1091" s="2"/>
      <c r="O1091" s="3"/>
      <c r="P1091" s="3"/>
      <c r="Q1091" s="2"/>
      <c r="R1091" s="2"/>
      <c r="S1091" s="2"/>
      <c r="T1091" s="2"/>
      <c r="U1091" s="44"/>
      <c r="V1091" s="44"/>
      <c r="W1091" s="20"/>
      <c r="X1091" s="20">
        <f t="shared" si="157"/>
        <v>1.25</v>
      </c>
      <c r="Y1091" s="11"/>
      <c r="Z1091" s="2">
        <f t="shared" si="158"/>
        <v>0</v>
      </c>
      <c r="AA1091">
        <f t="shared" si="159"/>
        <v>10</v>
      </c>
      <c r="AB1091">
        <f t="shared" si="160"/>
        <v>0</v>
      </c>
      <c r="AC1091">
        <f t="shared" si="161"/>
        <v>0</v>
      </c>
      <c r="AD1091" s="2">
        <f t="shared" si="162"/>
        <v>60</v>
      </c>
      <c r="AE1091" s="2" t="str">
        <f t="shared" si="163"/>
        <v>HT Under 1.5 Goals</v>
      </c>
      <c r="AF1091" s="6"/>
      <c r="AG1091" s="6" t="str">
        <f t="shared" si="164"/>
        <v>HT Over 0.5 Goals</v>
      </c>
      <c r="AH1091" s="6" t="str">
        <f t="shared" si="165"/>
        <v>NO</v>
      </c>
      <c r="AI1091" s="6" t="str">
        <f t="shared" si="166"/>
        <v>NO</v>
      </c>
    </row>
    <row r="1092" spans="6:35">
      <c r="F1092" s="8"/>
      <c r="G1092" s="2"/>
      <c r="H1092" s="8"/>
      <c r="I1092" s="2"/>
      <c r="J1092" s="2"/>
      <c r="K1092" s="2"/>
      <c r="L1092" s="2"/>
      <c r="M1092" s="2"/>
      <c r="N1092" s="2"/>
      <c r="O1092" s="3"/>
      <c r="P1092" s="3"/>
      <c r="Q1092" s="2"/>
      <c r="R1092" s="2"/>
      <c r="S1092" s="2"/>
      <c r="T1092" s="2"/>
      <c r="U1092" s="44"/>
      <c r="V1092" s="44"/>
      <c r="W1092" s="20"/>
      <c r="X1092" s="20">
        <f t="shared" ref="X1092:X1155" si="167">IF(W1092=1.5,1.3,IF(W1092=1.55,1.3,IF(W1092=1.6,1.3,IF(W1092=1.65,1.35,IF(W1092=1.7,1.35,IF(W1092=1.75,1.4,IF(W1092=1.8,1.45,IF(W1092=1.8,1.5,IF(W1092=1.85,1.5,IF(W1092=1.9,1.55,IF(W1092=1.95,1.6,IF(W1092=2,1.6,IF(W1092&lt;1.5,1.25,1.65)))))))))))))</f>
        <v>1.25</v>
      </c>
      <c r="Y1092" s="11"/>
      <c r="Z1092" s="2">
        <f t="shared" ref="Z1092:Z1155" si="168">IF(J1092&gt;52,10,0)</f>
        <v>0</v>
      </c>
      <c r="AA1092">
        <f t="shared" ref="AA1092:AA1155" si="169">IF(N1092&gt;15,0,IF(N1092&lt;8,10,5))</f>
        <v>10</v>
      </c>
      <c r="AB1092">
        <f t="shared" ref="AB1092:AB1155" si="170">IF(U1092&gt;60,10,IF(U1092&lt;49,0,5))</f>
        <v>0</v>
      </c>
      <c r="AC1092">
        <f t="shared" ref="AC1092:AC1155" si="171">IF(V1092="Y",10,IF(V1092="C",5,0))</f>
        <v>0</v>
      </c>
      <c r="AD1092" s="2">
        <f t="shared" ref="AD1092:AD1155" si="172">SUM(Z1092:AC1092)+50</f>
        <v>60</v>
      </c>
      <c r="AE1092" s="2" t="str">
        <f t="shared" ref="AE1092:AE1155" si="173">IF(AD1092&lt;56,"HT Over 0.5 Goals","HT Under 1.5 Goals")</f>
        <v>HT Under 1.5 Goals</v>
      </c>
      <c r="AF1092" s="6"/>
      <c r="AG1092" s="6" t="str">
        <f t="shared" ref="AG1092:AG1155" si="174">IF(O1092="1-0","HT Under 1.5 Goals",IF(O1092="0-0","HT Under 1.5 Goals",IF(O1092="0-1","HT Under 1.5 Goals","HT Over 0.5 Goals")))</f>
        <v>HT Over 0.5 Goals</v>
      </c>
      <c r="AH1092" s="6" t="str">
        <f t="shared" ref="AH1092:AH1155" si="175">IF(O1092="?",O1092,AI1092)</f>
        <v>NO</v>
      </c>
      <c r="AI1092" s="6" t="str">
        <f t="shared" ref="AI1092:AI1155" si="176">IF(AE1092=AG1092,"YES",IF(O1092="0-1","YES",IF(O1092="1-0","YES",IF(O1092="?","?","NO"))))</f>
        <v>NO</v>
      </c>
    </row>
    <row r="1093" spans="6:35">
      <c r="F1093" s="8"/>
      <c r="G1093" s="2"/>
      <c r="H1093" s="8"/>
      <c r="I1093" s="2"/>
      <c r="J1093" s="2"/>
      <c r="K1093" s="2"/>
      <c r="L1093" s="2"/>
      <c r="M1093" s="2"/>
      <c r="N1093" s="2"/>
      <c r="O1093" s="3"/>
      <c r="P1093" s="3"/>
      <c r="Q1093" s="2"/>
      <c r="R1093" s="2"/>
      <c r="S1093" s="2"/>
      <c r="T1093" s="2"/>
      <c r="U1093" s="44"/>
      <c r="V1093" s="44"/>
      <c r="W1093" s="20"/>
      <c r="X1093" s="20">
        <f t="shared" si="167"/>
        <v>1.25</v>
      </c>
      <c r="Y1093" s="11"/>
      <c r="Z1093" s="2">
        <f t="shared" si="168"/>
        <v>0</v>
      </c>
      <c r="AA1093">
        <f t="shared" si="169"/>
        <v>10</v>
      </c>
      <c r="AB1093">
        <f t="shared" si="170"/>
        <v>0</v>
      </c>
      <c r="AC1093">
        <f t="shared" si="171"/>
        <v>0</v>
      </c>
      <c r="AD1093" s="2">
        <f t="shared" si="172"/>
        <v>60</v>
      </c>
      <c r="AE1093" s="2" t="str">
        <f t="shared" si="173"/>
        <v>HT Under 1.5 Goals</v>
      </c>
      <c r="AF1093" s="6"/>
      <c r="AG1093" s="6" t="str">
        <f t="shared" si="174"/>
        <v>HT Over 0.5 Goals</v>
      </c>
      <c r="AH1093" s="6" t="str">
        <f t="shared" si="175"/>
        <v>NO</v>
      </c>
      <c r="AI1093" s="6" t="str">
        <f t="shared" si="176"/>
        <v>NO</v>
      </c>
    </row>
    <row r="1094" spans="6:35">
      <c r="F1094" s="8"/>
      <c r="G1094" s="2"/>
      <c r="H1094" s="8"/>
      <c r="I1094" s="2"/>
      <c r="J1094" s="2"/>
      <c r="K1094" s="2"/>
      <c r="L1094" s="2"/>
      <c r="M1094" s="2"/>
      <c r="N1094" s="2"/>
      <c r="O1094" s="3"/>
      <c r="P1094" s="3"/>
      <c r="Q1094" s="2"/>
      <c r="R1094" s="2"/>
      <c r="S1094" s="2"/>
      <c r="T1094" s="2"/>
      <c r="U1094" s="44"/>
      <c r="V1094" s="44"/>
      <c r="W1094" s="20"/>
      <c r="X1094" s="20">
        <f t="shared" si="167"/>
        <v>1.25</v>
      </c>
      <c r="Y1094" s="11"/>
      <c r="Z1094" s="2">
        <f t="shared" si="168"/>
        <v>0</v>
      </c>
      <c r="AA1094">
        <f t="shared" si="169"/>
        <v>10</v>
      </c>
      <c r="AB1094">
        <f t="shared" si="170"/>
        <v>0</v>
      </c>
      <c r="AC1094">
        <f t="shared" si="171"/>
        <v>0</v>
      </c>
      <c r="AD1094" s="2">
        <f t="shared" si="172"/>
        <v>60</v>
      </c>
      <c r="AE1094" s="2" t="str">
        <f t="shared" si="173"/>
        <v>HT Under 1.5 Goals</v>
      </c>
      <c r="AF1094" s="6"/>
      <c r="AG1094" s="6" t="str">
        <f t="shared" si="174"/>
        <v>HT Over 0.5 Goals</v>
      </c>
      <c r="AH1094" s="6" t="str">
        <f t="shared" si="175"/>
        <v>NO</v>
      </c>
      <c r="AI1094" s="6" t="str">
        <f t="shared" si="176"/>
        <v>NO</v>
      </c>
    </row>
    <row r="1095" spans="6:35">
      <c r="F1095" s="8"/>
      <c r="G1095" s="2"/>
      <c r="H1095" s="8"/>
      <c r="I1095" s="2"/>
      <c r="J1095" s="2"/>
      <c r="K1095" s="2"/>
      <c r="L1095" s="2"/>
      <c r="M1095" s="2"/>
      <c r="N1095" s="2"/>
      <c r="O1095" s="3"/>
      <c r="P1095" s="3"/>
      <c r="Q1095" s="2"/>
      <c r="R1095" s="2"/>
      <c r="S1095" s="2"/>
      <c r="T1095" s="2"/>
      <c r="U1095" s="44"/>
      <c r="V1095" s="44"/>
      <c r="W1095" s="20"/>
      <c r="X1095" s="20">
        <f t="shared" si="167"/>
        <v>1.25</v>
      </c>
      <c r="Y1095" s="11"/>
      <c r="Z1095" s="2">
        <f t="shared" si="168"/>
        <v>0</v>
      </c>
      <c r="AA1095">
        <f t="shared" si="169"/>
        <v>10</v>
      </c>
      <c r="AB1095">
        <f t="shared" si="170"/>
        <v>0</v>
      </c>
      <c r="AC1095">
        <f t="shared" si="171"/>
        <v>0</v>
      </c>
      <c r="AD1095" s="2">
        <f t="shared" si="172"/>
        <v>60</v>
      </c>
      <c r="AE1095" s="2" t="str">
        <f t="shared" si="173"/>
        <v>HT Under 1.5 Goals</v>
      </c>
      <c r="AF1095" s="6"/>
      <c r="AG1095" s="6" t="str">
        <f t="shared" si="174"/>
        <v>HT Over 0.5 Goals</v>
      </c>
      <c r="AH1095" s="6" t="str">
        <f t="shared" si="175"/>
        <v>NO</v>
      </c>
      <c r="AI1095" s="6" t="str">
        <f t="shared" si="176"/>
        <v>NO</v>
      </c>
    </row>
    <row r="1096" spans="6:35">
      <c r="F1096" s="8"/>
      <c r="G1096" s="2"/>
      <c r="H1096" s="8"/>
      <c r="I1096" s="2"/>
      <c r="J1096" s="2"/>
      <c r="K1096" s="2"/>
      <c r="L1096" s="2"/>
      <c r="M1096" s="2"/>
      <c r="N1096" s="2"/>
      <c r="O1096" s="3"/>
      <c r="P1096" s="3"/>
      <c r="Q1096" s="2"/>
      <c r="R1096" s="2"/>
      <c r="S1096" s="2"/>
      <c r="T1096" s="2"/>
      <c r="U1096" s="44"/>
      <c r="V1096" s="44"/>
      <c r="W1096" s="20"/>
      <c r="X1096" s="20">
        <f t="shared" si="167"/>
        <v>1.25</v>
      </c>
      <c r="Y1096" s="11"/>
      <c r="Z1096" s="2">
        <f t="shared" si="168"/>
        <v>0</v>
      </c>
      <c r="AA1096">
        <f t="shared" si="169"/>
        <v>10</v>
      </c>
      <c r="AB1096">
        <f t="shared" si="170"/>
        <v>0</v>
      </c>
      <c r="AC1096">
        <f t="shared" si="171"/>
        <v>0</v>
      </c>
      <c r="AD1096" s="2">
        <f t="shared" si="172"/>
        <v>60</v>
      </c>
      <c r="AE1096" s="2" t="str">
        <f t="shared" si="173"/>
        <v>HT Under 1.5 Goals</v>
      </c>
      <c r="AF1096" s="6"/>
      <c r="AG1096" s="6" t="str">
        <f t="shared" si="174"/>
        <v>HT Over 0.5 Goals</v>
      </c>
      <c r="AH1096" s="6" t="str">
        <f t="shared" si="175"/>
        <v>NO</v>
      </c>
      <c r="AI1096" s="6" t="str">
        <f t="shared" si="176"/>
        <v>NO</v>
      </c>
    </row>
    <row r="1097" spans="6:35">
      <c r="F1097" s="8"/>
      <c r="G1097" s="2"/>
      <c r="H1097" s="8"/>
      <c r="I1097" s="2"/>
      <c r="J1097" s="2"/>
      <c r="K1097" s="2"/>
      <c r="L1097" s="2"/>
      <c r="M1097" s="2"/>
      <c r="N1097" s="2"/>
      <c r="O1097" s="3"/>
      <c r="P1097" s="3"/>
      <c r="Q1097" s="2"/>
      <c r="R1097" s="2"/>
      <c r="S1097" s="2"/>
      <c r="T1097" s="2"/>
      <c r="U1097" s="44"/>
      <c r="V1097" s="44"/>
      <c r="W1097" s="20"/>
      <c r="X1097" s="20">
        <f t="shared" si="167"/>
        <v>1.25</v>
      </c>
      <c r="Y1097" s="11"/>
      <c r="Z1097" s="2">
        <f t="shared" si="168"/>
        <v>0</v>
      </c>
      <c r="AA1097">
        <f t="shared" si="169"/>
        <v>10</v>
      </c>
      <c r="AB1097">
        <f t="shared" si="170"/>
        <v>0</v>
      </c>
      <c r="AC1097">
        <f t="shared" si="171"/>
        <v>0</v>
      </c>
      <c r="AD1097" s="2">
        <f t="shared" si="172"/>
        <v>60</v>
      </c>
      <c r="AE1097" s="2" t="str">
        <f t="shared" si="173"/>
        <v>HT Under 1.5 Goals</v>
      </c>
      <c r="AF1097" s="6"/>
      <c r="AG1097" s="6" t="str">
        <f t="shared" si="174"/>
        <v>HT Over 0.5 Goals</v>
      </c>
      <c r="AH1097" s="6" t="str">
        <f t="shared" si="175"/>
        <v>NO</v>
      </c>
      <c r="AI1097" s="6" t="str">
        <f t="shared" si="176"/>
        <v>NO</v>
      </c>
    </row>
    <row r="1098" spans="6:35">
      <c r="F1098" s="8"/>
      <c r="G1098" s="2"/>
      <c r="H1098" s="8"/>
      <c r="I1098" s="2"/>
      <c r="J1098" s="2"/>
      <c r="K1098" s="2"/>
      <c r="L1098" s="2"/>
      <c r="M1098" s="2"/>
      <c r="N1098" s="2"/>
      <c r="O1098" s="3"/>
      <c r="P1098" s="3"/>
      <c r="Q1098" s="2"/>
      <c r="R1098" s="2"/>
      <c r="S1098" s="2"/>
      <c r="T1098" s="2"/>
      <c r="U1098" s="44"/>
      <c r="V1098" s="44"/>
      <c r="W1098" s="20"/>
      <c r="X1098" s="20">
        <f t="shared" si="167"/>
        <v>1.25</v>
      </c>
      <c r="Y1098" s="11"/>
      <c r="Z1098" s="2">
        <f t="shared" si="168"/>
        <v>0</v>
      </c>
      <c r="AA1098">
        <f t="shared" si="169"/>
        <v>10</v>
      </c>
      <c r="AB1098">
        <f t="shared" si="170"/>
        <v>0</v>
      </c>
      <c r="AC1098">
        <f t="shared" si="171"/>
        <v>0</v>
      </c>
      <c r="AD1098" s="2">
        <f t="shared" si="172"/>
        <v>60</v>
      </c>
      <c r="AE1098" s="2" t="str">
        <f t="shared" si="173"/>
        <v>HT Under 1.5 Goals</v>
      </c>
      <c r="AF1098" s="6"/>
      <c r="AG1098" s="6" t="str">
        <f t="shared" si="174"/>
        <v>HT Over 0.5 Goals</v>
      </c>
      <c r="AH1098" s="6" t="str">
        <f t="shared" si="175"/>
        <v>NO</v>
      </c>
      <c r="AI1098" s="6" t="str">
        <f t="shared" si="176"/>
        <v>NO</v>
      </c>
    </row>
    <row r="1099" spans="6:35">
      <c r="F1099" s="8"/>
      <c r="G1099" s="2"/>
      <c r="H1099" s="8"/>
      <c r="I1099" s="2"/>
      <c r="J1099" s="2"/>
      <c r="K1099" s="2"/>
      <c r="L1099" s="2"/>
      <c r="M1099" s="2"/>
      <c r="N1099" s="2"/>
      <c r="O1099" s="3"/>
      <c r="P1099" s="3"/>
      <c r="Q1099" s="2"/>
      <c r="R1099" s="2"/>
      <c r="S1099" s="2"/>
      <c r="T1099" s="2"/>
      <c r="U1099" s="44"/>
      <c r="V1099" s="44"/>
      <c r="W1099" s="20"/>
      <c r="X1099" s="20">
        <f t="shared" si="167"/>
        <v>1.25</v>
      </c>
      <c r="Y1099" s="11"/>
      <c r="Z1099" s="2">
        <f t="shared" si="168"/>
        <v>0</v>
      </c>
      <c r="AA1099">
        <f t="shared" si="169"/>
        <v>10</v>
      </c>
      <c r="AB1099">
        <f t="shared" si="170"/>
        <v>0</v>
      </c>
      <c r="AC1099">
        <f t="shared" si="171"/>
        <v>0</v>
      </c>
      <c r="AD1099" s="2">
        <f t="shared" si="172"/>
        <v>60</v>
      </c>
      <c r="AE1099" s="2" t="str">
        <f t="shared" si="173"/>
        <v>HT Under 1.5 Goals</v>
      </c>
      <c r="AF1099" s="6"/>
      <c r="AG1099" s="6" t="str">
        <f t="shared" si="174"/>
        <v>HT Over 0.5 Goals</v>
      </c>
      <c r="AH1099" s="6" t="str">
        <f t="shared" si="175"/>
        <v>NO</v>
      </c>
      <c r="AI1099" s="6" t="str">
        <f t="shared" si="176"/>
        <v>NO</v>
      </c>
    </row>
    <row r="1100" spans="6:35">
      <c r="F1100" s="8"/>
      <c r="G1100" s="2"/>
      <c r="H1100" s="8"/>
      <c r="I1100" s="2"/>
      <c r="J1100" s="2"/>
      <c r="K1100" s="2"/>
      <c r="L1100" s="2"/>
      <c r="M1100" s="2"/>
      <c r="N1100" s="2"/>
      <c r="O1100" s="3"/>
      <c r="P1100" s="3"/>
      <c r="Q1100" s="2"/>
      <c r="R1100" s="2"/>
      <c r="S1100" s="2"/>
      <c r="T1100" s="2"/>
      <c r="U1100" s="44"/>
      <c r="V1100" s="44"/>
      <c r="W1100" s="20"/>
      <c r="X1100" s="20">
        <f t="shared" si="167"/>
        <v>1.25</v>
      </c>
      <c r="Y1100" s="11"/>
      <c r="Z1100" s="2">
        <f t="shared" si="168"/>
        <v>0</v>
      </c>
      <c r="AA1100">
        <f t="shared" si="169"/>
        <v>10</v>
      </c>
      <c r="AB1100">
        <f t="shared" si="170"/>
        <v>0</v>
      </c>
      <c r="AC1100">
        <f t="shared" si="171"/>
        <v>0</v>
      </c>
      <c r="AD1100" s="2">
        <f t="shared" si="172"/>
        <v>60</v>
      </c>
      <c r="AE1100" s="2" t="str">
        <f t="shared" si="173"/>
        <v>HT Under 1.5 Goals</v>
      </c>
      <c r="AF1100" s="6"/>
      <c r="AG1100" s="6" t="str">
        <f t="shared" si="174"/>
        <v>HT Over 0.5 Goals</v>
      </c>
      <c r="AH1100" s="6" t="str">
        <f t="shared" si="175"/>
        <v>NO</v>
      </c>
      <c r="AI1100" s="6" t="str">
        <f t="shared" si="176"/>
        <v>NO</v>
      </c>
    </row>
    <row r="1101" spans="6:35">
      <c r="F1101" s="8"/>
      <c r="G1101" s="2"/>
      <c r="H1101" s="8"/>
      <c r="I1101" s="2"/>
      <c r="J1101" s="2"/>
      <c r="K1101" s="2"/>
      <c r="L1101" s="2"/>
      <c r="M1101" s="2"/>
      <c r="N1101" s="2"/>
      <c r="O1101" s="3"/>
      <c r="P1101" s="3"/>
      <c r="Q1101" s="2"/>
      <c r="R1101" s="2"/>
      <c r="S1101" s="2"/>
      <c r="T1101" s="2"/>
      <c r="U1101" s="44"/>
      <c r="V1101" s="44"/>
      <c r="W1101" s="20"/>
      <c r="X1101" s="20">
        <f t="shared" si="167"/>
        <v>1.25</v>
      </c>
      <c r="Y1101" s="11"/>
      <c r="Z1101" s="2">
        <f t="shared" si="168"/>
        <v>0</v>
      </c>
      <c r="AA1101">
        <f t="shared" si="169"/>
        <v>10</v>
      </c>
      <c r="AB1101">
        <f t="shared" si="170"/>
        <v>0</v>
      </c>
      <c r="AC1101">
        <f t="shared" si="171"/>
        <v>0</v>
      </c>
      <c r="AD1101" s="2">
        <f t="shared" si="172"/>
        <v>60</v>
      </c>
      <c r="AE1101" s="2" t="str">
        <f t="shared" si="173"/>
        <v>HT Under 1.5 Goals</v>
      </c>
      <c r="AF1101" s="6"/>
      <c r="AG1101" s="6" t="str">
        <f t="shared" si="174"/>
        <v>HT Over 0.5 Goals</v>
      </c>
      <c r="AH1101" s="6" t="str">
        <f t="shared" si="175"/>
        <v>NO</v>
      </c>
      <c r="AI1101" s="6" t="str">
        <f t="shared" si="176"/>
        <v>NO</v>
      </c>
    </row>
    <row r="1102" spans="6:35">
      <c r="F1102" s="8"/>
      <c r="G1102" s="2"/>
      <c r="H1102" s="8"/>
      <c r="I1102" s="2"/>
      <c r="J1102" s="2"/>
      <c r="K1102" s="2"/>
      <c r="L1102" s="2"/>
      <c r="M1102" s="2"/>
      <c r="N1102" s="2"/>
      <c r="O1102" s="3"/>
      <c r="P1102" s="3"/>
      <c r="Q1102" s="2"/>
      <c r="R1102" s="2"/>
      <c r="S1102" s="2"/>
      <c r="T1102" s="2"/>
      <c r="U1102" s="44"/>
      <c r="V1102" s="44"/>
      <c r="W1102" s="20"/>
      <c r="X1102" s="20">
        <f t="shared" si="167"/>
        <v>1.25</v>
      </c>
      <c r="Y1102" s="11"/>
      <c r="Z1102" s="2">
        <f t="shared" si="168"/>
        <v>0</v>
      </c>
      <c r="AA1102">
        <f t="shared" si="169"/>
        <v>10</v>
      </c>
      <c r="AB1102">
        <f t="shared" si="170"/>
        <v>0</v>
      </c>
      <c r="AC1102">
        <f t="shared" si="171"/>
        <v>0</v>
      </c>
      <c r="AD1102" s="2">
        <f t="shared" si="172"/>
        <v>60</v>
      </c>
      <c r="AE1102" s="2" t="str">
        <f t="shared" si="173"/>
        <v>HT Under 1.5 Goals</v>
      </c>
      <c r="AF1102" s="6"/>
      <c r="AG1102" s="6" t="str">
        <f t="shared" si="174"/>
        <v>HT Over 0.5 Goals</v>
      </c>
      <c r="AH1102" s="6" t="str">
        <f t="shared" si="175"/>
        <v>NO</v>
      </c>
      <c r="AI1102" s="6" t="str">
        <f t="shared" si="176"/>
        <v>NO</v>
      </c>
    </row>
    <row r="1103" spans="6:35">
      <c r="F1103" s="8"/>
      <c r="G1103" s="2"/>
      <c r="H1103" s="8"/>
      <c r="I1103" s="2"/>
      <c r="J1103" s="2"/>
      <c r="K1103" s="2"/>
      <c r="L1103" s="2"/>
      <c r="M1103" s="2"/>
      <c r="N1103" s="2"/>
      <c r="O1103" s="3"/>
      <c r="P1103" s="3"/>
      <c r="Q1103" s="2"/>
      <c r="R1103" s="2"/>
      <c r="S1103" s="2"/>
      <c r="T1103" s="2"/>
      <c r="U1103" s="44"/>
      <c r="V1103" s="44"/>
      <c r="W1103" s="20"/>
      <c r="X1103" s="20">
        <f t="shared" si="167"/>
        <v>1.25</v>
      </c>
      <c r="Y1103" s="11"/>
      <c r="Z1103" s="2">
        <f t="shared" si="168"/>
        <v>0</v>
      </c>
      <c r="AA1103">
        <f t="shared" si="169"/>
        <v>10</v>
      </c>
      <c r="AB1103">
        <f t="shared" si="170"/>
        <v>0</v>
      </c>
      <c r="AC1103">
        <f t="shared" si="171"/>
        <v>0</v>
      </c>
      <c r="AD1103" s="2">
        <f t="shared" si="172"/>
        <v>60</v>
      </c>
      <c r="AE1103" s="2" t="str">
        <f t="shared" si="173"/>
        <v>HT Under 1.5 Goals</v>
      </c>
      <c r="AF1103" s="6"/>
      <c r="AG1103" s="6" t="str">
        <f t="shared" si="174"/>
        <v>HT Over 0.5 Goals</v>
      </c>
      <c r="AH1103" s="6" t="str">
        <f t="shared" si="175"/>
        <v>NO</v>
      </c>
      <c r="AI1103" s="6" t="str">
        <f t="shared" si="176"/>
        <v>NO</v>
      </c>
    </row>
    <row r="1104" spans="6:35">
      <c r="F1104" s="8"/>
      <c r="G1104" s="2"/>
      <c r="H1104" s="8"/>
      <c r="I1104" s="2"/>
      <c r="J1104" s="2"/>
      <c r="K1104" s="2"/>
      <c r="L1104" s="2"/>
      <c r="M1104" s="2"/>
      <c r="N1104" s="2"/>
      <c r="O1104" s="3"/>
      <c r="P1104" s="3"/>
      <c r="Q1104" s="2"/>
      <c r="R1104" s="2"/>
      <c r="S1104" s="2"/>
      <c r="T1104" s="2"/>
      <c r="U1104" s="44"/>
      <c r="V1104" s="44"/>
      <c r="W1104" s="20"/>
      <c r="X1104" s="20">
        <f t="shared" si="167"/>
        <v>1.25</v>
      </c>
      <c r="Y1104" s="11"/>
      <c r="Z1104" s="2">
        <f t="shared" si="168"/>
        <v>0</v>
      </c>
      <c r="AA1104">
        <f t="shared" si="169"/>
        <v>10</v>
      </c>
      <c r="AB1104">
        <f t="shared" si="170"/>
        <v>0</v>
      </c>
      <c r="AC1104">
        <f t="shared" si="171"/>
        <v>0</v>
      </c>
      <c r="AD1104" s="2">
        <f t="shared" si="172"/>
        <v>60</v>
      </c>
      <c r="AE1104" s="2" t="str">
        <f t="shared" si="173"/>
        <v>HT Under 1.5 Goals</v>
      </c>
      <c r="AF1104" s="6"/>
      <c r="AG1104" s="6" t="str">
        <f t="shared" si="174"/>
        <v>HT Over 0.5 Goals</v>
      </c>
      <c r="AH1104" s="6" t="str">
        <f t="shared" si="175"/>
        <v>NO</v>
      </c>
      <c r="AI1104" s="6" t="str">
        <f t="shared" si="176"/>
        <v>NO</v>
      </c>
    </row>
    <row r="1105" spans="6:35">
      <c r="F1105" s="8"/>
      <c r="G1105" s="2"/>
      <c r="H1105" s="8"/>
      <c r="I1105" s="2"/>
      <c r="J1105" s="2"/>
      <c r="K1105" s="2"/>
      <c r="L1105" s="2"/>
      <c r="M1105" s="2"/>
      <c r="N1105" s="2"/>
      <c r="O1105" s="3"/>
      <c r="P1105" s="3"/>
      <c r="Q1105" s="2"/>
      <c r="R1105" s="2"/>
      <c r="S1105" s="2"/>
      <c r="T1105" s="2"/>
      <c r="U1105" s="44"/>
      <c r="V1105" s="44"/>
      <c r="W1105" s="20"/>
      <c r="X1105" s="20">
        <f t="shared" si="167"/>
        <v>1.25</v>
      </c>
      <c r="Y1105" s="11"/>
      <c r="Z1105" s="2">
        <f t="shared" si="168"/>
        <v>0</v>
      </c>
      <c r="AA1105">
        <f t="shared" si="169"/>
        <v>10</v>
      </c>
      <c r="AB1105">
        <f t="shared" si="170"/>
        <v>0</v>
      </c>
      <c r="AC1105">
        <f t="shared" si="171"/>
        <v>0</v>
      </c>
      <c r="AD1105" s="2">
        <f t="shared" si="172"/>
        <v>60</v>
      </c>
      <c r="AE1105" s="2" t="str">
        <f t="shared" si="173"/>
        <v>HT Under 1.5 Goals</v>
      </c>
      <c r="AF1105" s="6"/>
      <c r="AG1105" s="6" t="str">
        <f t="shared" si="174"/>
        <v>HT Over 0.5 Goals</v>
      </c>
      <c r="AH1105" s="6" t="str">
        <f t="shared" si="175"/>
        <v>NO</v>
      </c>
      <c r="AI1105" s="6" t="str">
        <f t="shared" si="176"/>
        <v>NO</v>
      </c>
    </row>
    <row r="1106" spans="6:35">
      <c r="F1106" s="8"/>
      <c r="G1106" s="2"/>
      <c r="H1106" s="8"/>
      <c r="I1106" s="2"/>
      <c r="J1106" s="2"/>
      <c r="K1106" s="2"/>
      <c r="L1106" s="2"/>
      <c r="M1106" s="2"/>
      <c r="N1106" s="2"/>
      <c r="O1106" s="3"/>
      <c r="P1106" s="3"/>
      <c r="Q1106" s="2"/>
      <c r="R1106" s="2"/>
      <c r="S1106" s="2"/>
      <c r="T1106" s="2"/>
      <c r="U1106" s="44"/>
      <c r="V1106" s="44"/>
      <c r="W1106" s="20"/>
      <c r="X1106" s="20">
        <f t="shared" si="167"/>
        <v>1.25</v>
      </c>
      <c r="Y1106" s="11"/>
      <c r="Z1106" s="2">
        <f t="shared" si="168"/>
        <v>0</v>
      </c>
      <c r="AA1106">
        <f t="shared" si="169"/>
        <v>10</v>
      </c>
      <c r="AB1106">
        <f t="shared" si="170"/>
        <v>0</v>
      </c>
      <c r="AC1106">
        <f t="shared" si="171"/>
        <v>0</v>
      </c>
      <c r="AD1106" s="2">
        <f t="shared" si="172"/>
        <v>60</v>
      </c>
      <c r="AE1106" s="2" t="str">
        <f t="shared" si="173"/>
        <v>HT Under 1.5 Goals</v>
      </c>
      <c r="AF1106" s="6"/>
      <c r="AG1106" s="6" t="str">
        <f t="shared" si="174"/>
        <v>HT Over 0.5 Goals</v>
      </c>
      <c r="AH1106" s="6" t="str">
        <f t="shared" si="175"/>
        <v>NO</v>
      </c>
      <c r="AI1106" s="6" t="str">
        <f t="shared" si="176"/>
        <v>NO</v>
      </c>
    </row>
    <row r="1107" spans="6:35">
      <c r="F1107" s="8"/>
      <c r="G1107" s="2"/>
      <c r="H1107" s="8"/>
      <c r="I1107" s="2"/>
      <c r="J1107" s="2"/>
      <c r="K1107" s="2"/>
      <c r="L1107" s="2"/>
      <c r="M1107" s="2"/>
      <c r="N1107" s="2"/>
      <c r="O1107" s="3"/>
      <c r="P1107" s="3"/>
      <c r="Q1107" s="2"/>
      <c r="R1107" s="2"/>
      <c r="S1107" s="2"/>
      <c r="T1107" s="2"/>
      <c r="U1107" s="44"/>
      <c r="V1107" s="44"/>
      <c r="W1107" s="20"/>
      <c r="X1107" s="20">
        <f t="shared" si="167"/>
        <v>1.25</v>
      </c>
      <c r="Y1107" s="11"/>
      <c r="Z1107" s="2">
        <f t="shared" si="168"/>
        <v>0</v>
      </c>
      <c r="AA1107">
        <f t="shared" si="169"/>
        <v>10</v>
      </c>
      <c r="AB1107">
        <f t="shared" si="170"/>
        <v>0</v>
      </c>
      <c r="AC1107">
        <f t="shared" si="171"/>
        <v>0</v>
      </c>
      <c r="AD1107" s="2">
        <f t="shared" si="172"/>
        <v>60</v>
      </c>
      <c r="AE1107" s="2" t="str">
        <f t="shared" si="173"/>
        <v>HT Under 1.5 Goals</v>
      </c>
      <c r="AF1107" s="6"/>
      <c r="AG1107" s="6" t="str">
        <f t="shared" si="174"/>
        <v>HT Over 0.5 Goals</v>
      </c>
      <c r="AH1107" s="6" t="str">
        <f t="shared" si="175"/>
        <v>NO</v>
      </c>
      <c r="AI1107" s="6" t="str">
        <f t="shared" si="176"/>
        <v>NO</v>
      </c>
    </row>
    <row r="1108" spans="6:35">
      <c r="F1108" s="8"/>
      <c r="G1108" s="2"/>
      <c r="H1108" s="8"/>
      <c r="I1108" s="2"/>
      <c r="J1108" s="2"/>
      <c r="K1108" s="2"/>
      <c r="L1108" s="2"/>
      <c r="M1108" s="2"/>
      <c r="N1108" s="2"/>
      <c r="O1108" s="3"/>
      <c r="P1108" s="3"/>
      <c r="Q1108" s="2"/>
      <c r="R1108" s="2"/>
      <c r="S1108" s="2"/>
      <c r="T1108" s="2"/>
      <c r="U1108" s="44"/>
      <c r="V1108" s="44"/>
      <c r="W1108" s="20"/>
      <c r="X1108" s="20">
        <f t="shared" si="167"/>
        <v>1.25</v>
      </c>
      <c r="Y1108" s="11"/>
      <c r="Z1108" s="2">
        <f t="shared" si="168"/>
        <v>0</v>
      </c>
      <c r="AA1108">
        <f t="shared" si="169"/>
        <v>10</v>
      </c>
      <c r="AB1108">
        <f t="shared" si="170"/>
        <v>0</v>
      </c>
      <c r="AC1108">
        <f t="shared" si="171"/>
        <v>0</v>
      </c>
      <c r="AD1108" s="2">
        <f t="shared" si="172"/>
        <v>60</v>
      </c>
      <c r="AE1108" s="2" t="str">
        <f t="shared" si="173"/>
        <v>HT Under 1.5 Goals</v>
      </c>
      <c r="AF1108" s="6"/>
      <c r="AG1108" s="6" t="str">
        <f t="shared" si="174"/>
        <v>HT Over 0.5 Goals</v>
      </c>
      <c r="AH1108" s="6" t="str">
        <f t="shared" si="175"/>
        <v>NO</v>
      </c>
      <c r="AI1108" s="6" t="str">
        <f t="shared" si="176"/>
        <v>NO</v>
      </c>
    </row>
    <row r="1109" spans="6:35">
      <c r="F1109" s="8"/>
      <c r="G1109" s="2"/>
      <c r="H1109" s="8"/>
      <c r="I1109" s="2"/>
      <c r="J1109" s="2"/>
      <c r="K1109" s="2"/>
      <c r="L1109" s="2"/>
      <c r="M1109" s="2"/>
      <c r="N1109" s="2"/>
      <c r="O1109" s="3"/>
      <c r="P1109" s="3"/>
      <c r="Q1109" s="2"/>
      <c r="R1109" s="2"/>
      <c r="S1109" s="2"/>
      <c r="T1109" s="2"/>
      <c r="U1109" s="44"/>
      <c r="V1109" s="44"/>
      <c r="W1109" s="20"/>
      <c r="X1109" s="20">
        <f t="shared" si="167"/>
        <v>1.25</v>
      </c>
      <c r="Y1109" s="11"/>
      <c r="Z1109" s="2">
        <f t="shared" si="168"/>
        <v>0</v>
      </c>
      <c r="AA1109">
        <f t="shared" si="169"/>
        <v>10</v>
      </c>
      <c r="AB1109">
        <f t="shared" si="170"/>
        <v>0</v>
      </c>
      <c r="AC1109">
        <f t="shared" si="171"/>
        <v>0</v>
      </c>
      <c r="AD1109" s="2">
        <f t="shared" si="172"/>
        <v>60</v>
      </c>
      <c r="AE1109" s="2" t="str">
        <f t="shared" si="173"/>
        <v>HT Under 1.5 Goals</v>
      </c>
      <c r="AF1109" s="6"/>
      <c r="AG1109" s="6" t="str">
        <f t="shared" si="174"/>
        <v>HT Over 0.5 Goals</v>
      </c>
      <c r="AH1109" s="6" t="str">
        <f t="shared" si="175"/>
        <v>NO</v>
      </c>
      <c r="AI1109" s="6" t="str">
        <f t="shared" si="176"/>
        <v>NO</v>
      </c>
    </row>
    <row r="1110" spans="6:35">
      <c r="F1110" s="8"/>
      <c r="G1110" s="2"/>
      <c r="H1110" s="8"/>
      <c r="I1110" s="2"/>
      <c r="J1110" s="2"/>
      <c r="K1110" s="2"/>
      <c r="L1110" s="2"/>
      <c r="M1110" s="2"/>
      <c r="N1110" s="2"/>
      <c r="O1110" s="3"/>
      <c r="P1110" s="3"/>
      <c r="Q1110" s="2"/>
      <c r="R1110" s="2"/>
      <c r="S1110" s="2"/>
      <c r="T1110" s="2"/>
      <c r="U1110" s="44"/>
      <c r="V1110" s="44"/>
      <c r="W1110" s="20"/>
      <c r="X1110" s="20">
        <f t="shared" si="167"/>
        <v>1.25</v>
      </c>
      <c r="Y1110" s="11"/>
      <c r="Z1110" s="2">
        <f t="shared" si="168"/>
        <v>0</v>
      </c>
      <c r="AA1110">
        <f t="shared" si="169"/>
        <v>10</v>
      </c>
      <c r="AB1110">
        <f t="shared" si="170"/>
        <v>0</v>
      </c>
      <c r="AC1110">
        <f t="shared" si="171"/>
        <v>0</v>
      </c>
      <c r="AD1110" s="2">
        <f t="shared" si="172"/>
        <v>60</v>
      </c>
      <c r="AE1110" s="2" t="str">
        <f t="shared" si="173"/>
        <v>HT Under 1.5 Goals</v>
      </c>
      <c r="AF1110" s="6"/>
      <c r="AG1110" s="6" t="str">
        <f t="shared" si="174"/>
        <v>HT Over 0.5 Goals</v>
      </c>
      <c r="AH1110" s="6" t="str">
        <f t="shared" si="175"/>
        <v>NO</v>
      </c>
      <c r="AI1110" s="6" t="str">
        <f t="shared" si="176"/>
        <v>NO</v>
      </c>
    </row>
    <row r="1111" spans="6:35">
      <c r="F1111" s="8"/>
      <c r="G1111" s="2"/>
      <c r="H1111" s="8"/>
      <c r="I1111" s="2"/>
      <c r="J1111" s="2"/>
      <c r="K1111" s="2"/>
      <c r="L1111" s="2"/>
      <c r="M1111" s="2"/>
      <c r="N1111" s="2"/>
      <c r="O1111" s="3"/>
      <c r="P1111" s="3"/>
      <c r="Q1111" s="2"/>
      <c r="R1111" s="2"/>
      <c r="S1111" s="2"/>
      <c r="T1111" s="2"/>
      <c r="U1111" s="44"/>
      <c r="V1111" s="44"/>
      <c r="W1111" s="20"/>
      <c r="X1111" s="20">
        <f t="shared" si="167"/>
        <v>1.25</v>
      </c>
      <c r="Y1111" s="11"/>
      <c r="Z1111" s="2">
        <f t="shared" si="168"/>
        <v>0</v>
      </c>
      <c r="AA1111">
        <f t="shared" si="169"/>
        <v>10</v>
      </c>
      <c r="AB1111">
        <f t="shared" si="170"/>
        <v>0</v>
      </c>
      <c r="AC1111">
        <f t="shared" si="171"/>
        <v>0</v>
      </c>
      <c r="AD1111" s="2">
        <f t="shared" si="172"/>
        <v>60</v>
      </c>
      <c r="AE1111" s="2" t="str">
        <f t="shared" si="173"/>
        <v>HT Under 1.5 Goals</v>
      </c>
      <c r="AF1111" s="6"/>
      <c r="AG1111" s="6" t="str">
        <f t="shared" si="174"/>
        <v>HT Over 0.5 Goals</v>
      </c>
      <c r="AH1111" s="6" t="str">
        <f t="shared" si="175"/>
        <v>NO</v>
      </c>
      <c r="AI1111" s="6" t="str">
        <f t="shared" si="176"/>
        <v>NO</v>
      </c>
    </row>
    <row r="1112" spans="6:35">
      <c r="F1112" s="8"/>
      <c r="G1112" s="2"/>
      <c r="H1112" s="8"/>
      <c r="I1112" s="2"/>
      <c r="J1112" s="2"/>
      <c r="K1112" s="2"/>
      <c r="L1112" s="2"/>
      <c r="M1112" s="2"/>
      <c r="N1112" s="2"/>
      <c r="O1112" s="3"/>
      <c r="P1112" s="3"/>
      <c r="Q1112" s="2"/>
      <c r="R1112" s="2"/>
      <c r="S1112" s="2"/>
      <c r="T1112" s="2"/>
      <c r="U1112" s="44"/>
      <c r="V1112" s="44"/>
      <c r="W1112" s="20"/>
      <c r="X1112" s="20">
        <f t="shared" si="167"/>
        <v>1.25</v>
      </c>
      <c r="Y1112" s="11"/>
      <c r="Z1112" s="2">
        <f t="shared" si="168"/>
        <v>0</v>
      </c>
      <c r="AA1112">
        <f t="shared" si="169"/>
        <v>10</v>
      </c>
      <c r="AB1112">
        <f t="shared" si="170"/>
        <v>0</v>
      </c>
      <c r="AC1112">
        <f t="shared" si="171"/>
        <v>0</v>
      </c>
      <c r="AD1112" s="2">
        <f t="shared" si="172"/>
        <v>60</v>
      </c>
      <c r="AE1112" s="2" t="str">
        <f t="shared" si="173"/>
        <v>HT Under 1.5 Goals</v>
      </c>
      <c r="AF1112" s="6"/>
      <c r="AG1112" s="6" t="str">
        <f t="shared" si="174"/>
        <v>HT Over 0.5 Goals</v>
      </c>
      <c r="AH1112" s="6" t="str">
        <f t="shared" si="175"/>
        <v>NO</v>
      </c>
      <c r="AI1112" s="6" t="str">
        <f t="shared" si="176"/>
        <v>NO</v>
      </c>
    </row>
    <row r="1113" spans="6:35">
      <c r="F1113" s="8"/>
      <c r="G1113" s="2"/>
      <c r="H1113" s="8"/>
      <c r="I1113" s="2"/>
      <c r="J1113" s="2"/>
      <c r="K1113" s="2"/>
      <c r="L1113" s="2"/>
      <c r="M1113" s="2"/>
      <c r="N1113" s="2"/>
      <c r="O1113" s="3"/>
      <c r="P1113" s="3"/>
      <c r="Q1113" s="2"/>
      <c r="R1113" s="2"/>
      <c r="S1113" s="2"/>
      <c r="T1113" s="2"/>
      <c r="U1113" s="44"/>
      <c r="V1113" s="44"/>
      <c r="W1113" s="20"/>
      <c r="X1113" s="20">
        <f t="shared" si="167"/>
        <v>1.25</v>
      </c>
      <c r="Y1113" s="11"/>
      <c r="Z1113" s="2">
        <f t="shared" si="168"/>
        <v>0</v>
      </c>
      <c r="AA1113">
        <f t="shared" si="169"/>
        <v>10</v>
      </c>
      <c r="AB1113">
        <f t="shared" si="170"/>
        <v>0</v>
      </c>
      <c r="AC1113">
        <f t="shared" si="171"/>
        <v>0</v>
      </c>
      <c r="AD1113" s="2">
        <f t="shared" si="172"/>
        <v>60</v>
      </c>
      <c r="AE1113" s="2" t="str">
        <f t="shared" si="173"/>
        <v>HT Under 1.5 Goals</v>
      </c>
      <c r="AF1113" s="6"/>
      <c r="AG1113" s="6" t="str">
        <f t="shared" si="174"/>
        <v>HT Over 0.5 Goals</v>
      </c>
      <c r="AH1113" s="6" t="str">
        <f t="shared" si="175"/>
        <v>NO</v>
      </c>
      <c r="AI1113" s="6" t="str">
        <f t="shared" si="176"/>
        <v>NO</v>
      </c>
    </row>
    <row r="1114" spans="6:35">
      <c r="F1114" s="8"/>
      <c r="G1114" s="2"/>
      <c r="H1114" s="8"/>
      <c r="I1114" s="2"/>
      <c r="J1114" s="2"/>
      <c r="K1114" s="2"/>
      <c r="L1114" s="2"/>
      <c r="M1114" s="2"/>
      <c r="N1114" s="2"/>
      <c r="O1114" s="3"/>
      <c r="P1114" s="3"/>
      <c r="Q1114" s="2"/>
      <c r="R1114" s="2"/>
      <c r="S1114" s="2"/>
      <c r="T1114" s="2"/>
      <c r="U1114" s="44"/>
      <c r="V1114" s="44"/>
      <c r="W1114" s="20"/>
      <c r="X1114" s="20">
        <f t="shared" si="167"/>
        <v>1.25</v>
      </c>
      <c r="Y1114" s="11"/>
      <c r="Z1114" s="2">
        <f t="shared" si="168"/>
        <v>0</v>
      </c>
      <c r="AA1114">
        <f t="shared" si="169"/>
        <v>10</v>
      </c>
      <c r="AB1114">
        <f t="shared" si="170"/>
        <v>0</v>
      </c>
      <c r="AC1114">
        <f t="shared" si="171"/>
        <v>0</v>
      </c>
      <c r="AD1114" s="2">
        <f t="shared" si="172"/>
        <v>60</v>
      </c>
      <c r="AE1114" s="2" t="str">
        <f t="shared" si="173"/>
        <v>HT Under 1.5 Goals</v>
      </c>
      <c r="AF1114" s="6"/>
      <c r="AG1114" s="6" t="str">
        <f t="shared" si="174"/>
        <v>HT Over 0.5 Goals</v>
      </c>
      <c r="AH1114" s="6" t="str">
        <f t="shared" si="175"/>
        <v>NO</v>
      </c>
      <c r="AI1114" s="6" t="str">
        <f t="shared" si="176"/>
        <v>NO</v>
      </c>
    </row>
    <row r="1115" spans="6:35">
      <c r="F1115" s="8"/>
      <c r="G1115" s="2"/>
      <c r="H1115" s="8"/>
      <c r="I1115" s="2"/>
      <c r="J1115" s="2"/>
      <c r="K1115" s="2"/>
      <c r="L1115" s="2"/>
      <c r="M1115" s="2"/>
      <c r="N1115" s="2"/>
      <c r="O1115" s="3"/>
      <c r="P1115" s="3"/>
      <c r="Q1115" s="2"/>
      <c r="R1115" s="2"/>
      <c r="S1115" s="2"/>
      <c r="T1115" s="2"/>
      <c r="U1115" s="44"/>
      <c r="V1115" s="44"/>
      <c r="W1115" s="20"/>
      <c r="X1115" s="20">
        <f t="shared" si="167"/>
        <v>1.25</v>
      </c>
      <c r="Y1115" s="11"/>
      <c r="Z1115" s="2">
        <f t="shared" si="168"/>
        <v>0</v>
      </c>
      <c r="AA1115">
        <f t="shared" si="169"/>
        <v>10</v>
      </c>
      <c r="AB1115">
        <f t="shared" si="170"/>
        <v>0</v>
      </c>
      <c r="AC1115">
        <f t="shared" si="171"/>
        <v>0</v>
      </c>
      <c r="AD1115" s="2">
        <f t="shared" si="172"/>
        <v>60</v>
      </c>
      <c r="AE1115" s="2" t="str">
        <f t="shared" si="173"/>
        <v>HT Under 1.5 Goals</v>
      </c>
      <c r="AF1115" s="6"/>
      <c r="AG1115" s="6" t="str">
        <f t="shared" si="174"/>
        <v>HT Over 0.5 Goals</v>
      </c>
      <c r="AH1115" s="6" t="str">
        <f t="shared" si="175"/>
        <v>NO</v>
      </c>
      <c r="AI1115" s="6" t="str">
        <f t="shared" si="176"/>
        <v>NO</v>
      </c>
    </row>
    <row r="1116" spans="6:35">
      <c r="F1116" s="8"/>
      <c r="G1116" s="2"/>
      <c r="H1116" s="8"/>
      <c r="I1116" s="2"/>
      <c r="J1116" s="2"/>
      <c r="K1116" s="2"/>
      <c r="L1116" s="2"/>
      <c r="M1116" s="2"/>
      <c r="N1116" s="2"/>
      <c r="O1116" s="3"/>
      <c r="P1116" s="3"/>
      <c r="Q1116" s="2"/>
      <c r="R1116" s="2"/>
      <c r="S1116" s="2"/>
      <c r="T1116" s="2"/>
      <c r="U1116" s="44"/>
      <c r="V1116" s="44"/>
      <c r="W1116" s="20"/>
      <c r="X1116" s="20">
        <f t="shared" si="167"/>
        <v>1.25</v>
      </c>
      <c r="Y1116" s="11"/>
      <c r="Z1116" s="2">
        <f t="shared" si="168"/>
        <v>0</v>
      </c>
      <c r="AA1116">
        <f t="shared" si="169"/>
        <v>10</v>
      </c>
      <c r="AB1116">
        <f t="shared" si="170"/>
        <v>0</v>
      </c>
      <c r="AC1116">
        <f t="shared" si="171"/>
        <v>0</v>
      </c>
      <c r="AD1116" s="2">
        <f t="shared" si="172"/>
        <v>60</v>
      </c>
      <c r="AE1116" s="2" t="str">
        <f t="shared" si="173"/>
        <v>HT Under 1.5 Goals</v>
      </c>
      <c r="AF1116" s="6"/>
      <c r="AG1116" s="6" t="str">
        <f t="shared" si="174"/>
        <v>HT Over 0.5 Goals</v>
      </c>
      <c r="AH1116" s="6" t="str">
        <f t="shared" si="175"/>
        <v>NO</v>
      </c>
      <c r="AI1116" s="6" t="str">
        <f t="shared" si="176"/>
        <v>NO</v>
      </c>
    </row>
    <row r="1117" spans="6:35">
      <c r="F1117" s="8"/>
      <c r="G1117" s="2"/>
      <c r="H1117" s="8"/>
      <c r="I1117" s="2"/>
      <c r="J1117" s="2"/>
      <c r="K1117" s="2"/>
      <c r="L1117" s="2"/>
      <c r="M1117" s="2"/>
      <c r="N1117" s="2"/>
      <c r="O1117" s="3"/>
      <c r="P1117" s="3"/>
      <c r="Q1117" s="2"/>
      <c r="R1117" s="2"/>
      <c r="S1117" s="2"/>
      <c r="T1117" s="2"/>
      <c r="U1117" s="44"/>
      <c r="V1117" s="44"/>
      <c r="W1117" s="20"/>
      <c r="X1117" s="20">
        <f t="shared" si="167"/>
        <v>1.25</v>
      </c>
      <c r="Y1117" s="11"/>
      <c r="Z1117" s="2">
        <f t="shared" si="168"/>
        <v>0</v>
      </c>
      <c r="AA1117">
        <f t="shared" si="169"/>
        <v>10</v>
      </c>
      <c r="AB1117">
        <f t="shared" si="170"/>
        <v>0</v>
      </c>
      <c r="AC1117">
        <f t="shared" si="171"/>
        <v>0</v>
      </c>
      <c r="AD1117" s="2">
        <f t="shared" si="172"/>
        <v>60</v>
      </c>
      <c r="AE1117" s="2" t="str">
        <f t="shared" si="173"/>
        <v>HT Under 1.5 Goals</v>
      </c>
      <c r="AF1117" s="6"/>
      <c r="AG1117" s="6" t="str">
        <f t="shared" si="174"/>
        <v>HT Over 0.5 Goals</v>
      </c>
      <c r="AH1117" s="6" t="str">
        <f t="shared" si="175"/>
        <v>NO</v>
      </c>
      <c r="AI1117" s="6" t="str">
        <f t="shared" si="176"/>
        <v>NO</v>
      </c>
    </row>
    <row r="1118" spans="6:35">
      <c r="F1118" s="8"/>
      <c r="G1118" s="2"/>
      <c r="H1118" s="8"/>
      <c r="I1118" s="2"/>
      <c r="J1118" s="2"/>
      <c r="K1118" s="2"/>
      <c r="L1118" s="2"/>
      <c r="M1118" s="2"/>
      <c r="N1118" s="2"/>
      <c r="O1118" s="3"/>
      <c r="P1118" s="3"/>
      <c r="Q1118" s="2"/>
      <c r="R1118" s="2"/>
      <c r="S1118" s="2"/>
      <c r="T1118" s="2"/>
      <c r="U1118" s="44"/>
      <c r="V1118" s="44"/>
      <c r="W1118" s="20"/>
      <c r="X1118" s="20">
        <f t="shared" si="167"/>
        <v>1.25</v>
      </c>
      <c r="Y1118" s="11"/>
      <c r="Z1118" s="2">
        <f t="shared" si="168"/>
        <v>0</v>
      </c>
      <c r="AA1118">
        <f t="shared" si="169"/>
        <v>10</v>
      </c>
      <c r="AB1118">
        <f t="shared" si="170"/>
        <v>0</v>
      </c>
      <c r="AC1118">
        <f t="shared" si="171"/>
        <v>0</v>
      </c>
      <c r="AD1118" s="2">
        <f t="shared" si="172"/>
        <v>60</v>
      </c>
      <c r="AE1118" s="2" t="str">
        <f t="shared" si="173"/>
        <v>HT Under 1.5 Goals</v>
      </c>
      <c r="AF1118" s="6"/>
      <c r="AG1118" s="6" t="str">
        <f t="shared" si="174"/>
        <v>HT Over 0.5 Goals</v>
      </c>
      <c r="AH1118" s="6" t="str">
        <f t="shared" si="175"/>
        <v>NO</v>
      </c>
      <c r="AI1118" s="6" t="str">
        <f t="shared" si="176"/>
        <v>NO</v>
      </c>
    </row>
    <row r="1119" spans="6:35">
      <c r="F1119" s="8"/>
      <c r="G1119" s="2"/>
      <c r="H1119" s="8"/>
      <c r="I1119" s="2"/>
      <c r="J1119" s="2"/>
      <c r="K1119" s="2"/>
      <c r="L1119" s="2"/>
      <c r="M1119" s="2"/>
      <c r="N1119" s="2"/>
      <c r="O1119" s="3"/>
      <c r="P1119" s="3"/>
      <c r="Q1119" s="2"/>
      <c r="R1119" s="2"/>
      <c r="S1119" s="2"/>
      <c r="T1119" s="2"/>
      <c r="U1119" s="44"/>
      <c r="V1119" s="44"/>
      <c r="W1119" s="20"/>
      <c r="X1119" s="20">
        <f t="shared" si="167"/>
        <v>1.25</v>
      </c>
      <c r="Y1119" s="11"/>
      <c r="Z1119" s="2">
        <f t="shared" si="168"/>
        <v>0</v>
      </c>
      <c r="AA1119">
        <f t="shared" si="169"/>
        <v>10</v>
      </c>
      <c r="AB1119">
        <f t="shared" si="170"/>
        <v>0</v>
      </c>
      <c r="AC1119">
        <f t="shared" si="171"/>
        <v>0</v>
      </c>
      <c r="AD1119" s="2">
        <f t="shared" si="172"/>
        <v>60</v>
      </c>
      <c r="AE1119" s="2" t="str">
        <f t="shared" si="173"/>
        <v>HT Under 1.5 Goals</v>
      </c>
      <c r="AF1119" s="6"/>
      <c r="AG1119" s="6" t="str">
        <f t="shared" si="174"/>
        <v>HT Over 0.5 Goals</v>
      </c>
      <c r="AH1119" s="6" t="str">
        <f t="shared" si="175"/>
        <v>NO</v>
      </c>
      <c r="AI1119" s="6" t="str">
        <f t="shared" si="176"/>
        <v>NO</v>
      </c>
    </row>
    <row r="1120" spans="6:35">
      <c r="F1120" s="8"/>
      <c r="G1120" s="2"/>
      <c r="H1120" s="8"/>
      <c r="I1120" s="2"/>
      <c r="J1120" s="2"/>
      <c r="K1120" s="2"/>
      <c r="L1120" s="2"/>
      <c r="M1120" s="2"/>
      <c r="N1120" s="2"/>
      <c r="O1120" s="3"/>
      <c r="P1120" s="3"/>
      <c r="Q1120" s="2"/>
      <c r="R1120" s="2"/>
      <c r="S1120" s="2"/>
      <c r="T1120" s="2"/>
      <c r="U1120" s="44"/>
      <c r="V1120" s="44"/>
      <c r="W1120" s="20"/>
      <c r="X1120" s="20">
        <f t="shared" si="167"/>
        <v>1.25</v>
      </c>
      <c r="Y1120" s="11"/>
      <c r="Z1120" s="2">
        <f t="shared" si="168"/>
        <v>0</v>
      </c>
      <c r="AA1120">
        <f t="shared" si="169"/>
        <v>10</v>
      </c>
      <c r="AB1120">
        <f t="shared" si="170"/>
        <v>0</v>
      </c>
      <c r="AC1120">
        <f t="shared" si="171"/>
        <v>0</v>
      </c>
      <c r="AD1120" s="2">
        <f t="shared" si="172"/>
        <v>60</v>
      </c>
      <c r="AE1120" s="2" t="str">
        <f t="shared" si="173"/>
        <v>HT Under 1.5 Goals</v>
      </c>
      <c r="AF1120" s="6"/>
      <c r="AG1120" s="6" t="str">
        <f t="shared" si="174"/>
        <v>HT Over 0.5 Goals</v>
      </c>
      <c r="AH1120" s="6" t="str">
        <f t="shared" si="175"/>
        <v>NO</v>
      </c>
      <c r="AI1120" s="6" t="str">
        <f t="shared" si="176"/>
        <v>NO</v>
      </c>
    </row>
    <row r="1121" spans="6:35">
      <c r="F1121" s="8"/>
      <c r="G1121" s="2"/>
      <c r="H1121" s="8"/>
      <c r="I1121" s="2"/>
      <c r="J1121" s="2"/>
      <c r="K1121" s="2"/>
      <c r="L1121" s="2"/>
      <c r="M1121" s="2"/>
      <c r="N1121" s="2"/>
      <c r="O1121" s="3"/>
      <c r="P1121" s="3"/>
      <c r="Q1121" s="2"/>
      <c r="R1121" s="2"/>
      <c r="S1121" s="2"/>
      <c r="T1121" s="2"/>
      <c r="U1121" s="44"/>
      <c r="V1121" s="44"/>
      <c r="W1121" s="20"/>
      <c r="X1121" s="20">
        <f t="shared" si="167"/>
        <v>1.25</v>
      </c>
      <c r="Y1121" s="11"/>
      <c r="Z1121" s="2">
        <f t="shared" si="168"/>
        <v>0</v>
      </c>
      <c r="AA1121">
        <f t="shared" si="169"/>
        <v>10</v>
      </c>
      <c r="AB1121">
        <f t="shared" si="170"/>
        <v>0</v>
      </c>
      <c r="AC1121">
        <f t="shared" si="171"/>
        <v>0</v>
      </c>
      <c r="AD1121" s="2">
        <f t="shared" si="172"/>
        <v>60</v>
      </c>
      <c r="AE1121" s="2" t="str">
        <f t="shared" si="173"/>
        <v>HT Under 1.5 Goals</v>
      </c>
      <c r="AF1121" s="6"/>
      <c r="AG1121" s="6" t="str">
        <f t="shared" si="174"/>
        <v>HT Over 0.5 Goals</v>
      </c>
      <c r="AH1121" s="6" t="str">
        <f t="shared" si="175"/>
        <v>NO</v>
      </c>
      <c r="AI1121" s="6" t="str">
        <f t="shared" si="176"/>
        <v>NO</v>
      </c>
    </row>
    <row r="1122" spans="6:35">
      <c r="F1122" s="8"/>
      <c r="G1122" s="2"/>
      <c r="H1122" s="8"/>
      <c r="I1122" s="2"/>
      <c r="J1122" s="2"/>
      <c r="K1122" s="2"/>
      <c r="L1122" s="2"/>
      <c r="M1122" s="2"/>
      <c r="N1122" s="2"/>
      <c r="O1122" s="3"/>
      <c r="P1122" s="3"/>
      <c r="Q1122" s="2"/>
      <c r="R1122" s="2"/>
      <c r="S1122" s="2"/>
      <c r="T1122" s="2"/>
      <c r="U1122" s="44"/>
      <c r="V1122" s="44"/>
      <c r="W1122" s="20"/>
      <c r="X1122" s="20">
        <f t="shared" si="167"/>
        <v>1.25</v>
      </c>
      <c r="Y1122" s="11"/>
      <c r="Z1122" s="2">
        <f t="shared" si="168"/>
        <v>0</v>
      </c>
      <c r="AA1122">
        <f t="shared" si="169"/>
        <v>10</v>
      </c>
      <c r="AB1122">
        <f t="shared" si="170"/>
        <v>0</v>
      </c>
      <c r="AC1122">
        <f t="shared" si="171"/>
        <v>0</v>
      </c>
      <c r="AD1122" s="2">
        <f t="shared" si="172"/>
        <v>60</v>
      </c>
      <c r="AE1122" s="2" t="str">
        <f t="shared" si="173"/>
        <v>HT Under 1.5 Goals</v>
      </c>
      <c r="AF1122" s="6"/>
      <c r="AG1122" s="6" t="str">
        <f t="shared" si="174"/>
        <v>HT Over 0.5 Goals</v>
      </c>
      <c r="AH1122" s="6" t="str">
        <f t="shared" si="175"/>
        <v>NO</v>
      </c>
      <c r="AI1122" s="6" t="str">
        <f t="shared" si="176"/>
        <v>NO</v>
      </c>
    </row>
    <row r="1123" spans="6:35">
      <c r="F1123" s="8"/>
      <c r="G1123" s="2"/>
      <c r="H1123" s="8"/>
      <c r="I1123" s="2"/>
      <c r="J1123" s="2"/>
      <c r="K1123" s="2"/>
      <c r="L1123" s="2"/>
      <c r="M1123" s="2"/>
      <c r="N1123" s="2"/>
      <c r="O1123" s="3"/>
      <c r="P1123" s="3"/>
      <c r="Q1123" s="2"/>
      <c r="R1123" s="2"/>
      <c r="S1123" s="2"/>
      <c r="T1123" s="2"/>
      <c r="U1123" s="44"/>
      <c r="V1123" s="44"/>
      <c r="W1123" s="20"/>
      <c r="X1123" s="20">
        <f t="shared" si="167"/>
        <v>1.25</v>
      </c>
      <c r="Y1123" s="11"/>
      <c r="Z1123" s="2">
        <f t="shared" si="168"/>
        <v>0</v>
      </c>
      <c r="AA1123">
        <f t="shared" si="169"/>
        <v>10</v>
      </c>
      <c r="AB1123">
        <f t="shared" si="170"/>
        <v>0</v>
      </c>
      <c r="AC1123">
        <f t="shared" si="171"/>
        <v>0</v>
      </c>
      <c r="AD1123" s="2">
        <f t="shared" si="172"/>
        <v>60</v>
      </c>
      <c r="AE1123" s="2" t="str">
        <f t="shared" si="173"/>
        <v>HT Under 1.5 Goals</v>
      </c>
      <c r="AF1123" s="6"/>
      <c r="AG1123" s="6" t="str">
        <f t="shared" si="174"/>
        <v>HT Over 0.5 Goals</v>
      </c>
      <c r="AH1123" s="6" t="str">
        <f t="shared" si="175"/>
        <v>NO</v>
      </c>
      <c r="AI1123" s="6" t="str">
        <f t="shared" si="176"/>
        <v>NO</v>
      </c>
    </row>
    <row r="1124" spans="6:35">
      <c r="F1124" s="8"/>
      <c r="G1124" s="2"/>
      <c r="H1124" s="8"/>
      <c r="I1124" s="2"/>
      <c r="J1124" s="2"/>
      <c r="K1124" s="2"/>
      <c r="L1124" s="2"/>
      <c r="M1124" s="2"/>
      <c r="N1124" s="2"/>
      <c r="O1124" s="3"/>
      <c r="P1124" s="3"/>
      <c r="Q1124" s="2"/>
      <c r="R1124" s="2"/>
      <c r="S1124" s="2"/>
      <c r="T1124" s="2"/>
      <c r="U1124" s="44"/>
      <c r="V1124" s="44"/>
      <c r="W1124" s="20"/>
      <c r="X1124" s="20">
        <f t="shared" si="167"/>
        <v>1.25</v>
      </c>
      <c r="Y1124" s="11"/>
      <c r="Z1124" s="2">
        <f t="shared" si="168"/>
        <v>0</v>
      </c>
      <c r="AA1124">
        <f t="shared" si="169"/>
        <v>10</v>
      </c>
      <c r="AB1124">
        <f t="shared" si="170"/>
        <v>0</v>
      </c>
      <c r="AC1124">
        <f t="shared" si="171"/>
        <v>0</v>
      </c>
      <c r="AD1124" s="2">
        <f t="shared" si="172"/>
        <v>60</v>
      </c>
      <c r="AE1124" s="2" t="str">
        <f t="shared" si="173"/>
        <v>HT Under 1.5 Goals</v>
      </c>
      <c r="AF1124" s="6"/>
      <c r="AG1124" s="6" t="str">
        <f t="shared" si="174"/>
        <v>HT Over 0.5 Goals</v>
      </c>
      <c r="AH1124" s="6" t="str">
        <f t="shared" si="175"/>
        <v>NO</v>
      </c>
      <c r="AI1124" s="6" t="str">
        <f t="shared" si="176"/>
        <v>NO</v>
      </c>
    </row>
    <row r="1125" spans="6:35">
      <c r="F1125" s="8"/>
      <c r="G1125" s="2"/>
      <c r="H1125" s="8"/>
      <c r="I1125" s="2"/>
      <c r="J1125" s="2"/>
      <c r="K1125" s="2"/>
      <c r="L1125" s="2"/>
      <c r="M1125" s="2"/>
      <c r="N1125" s="2"/>
      <c r="O1125" s="3"/>
      <c r="P1125" s="3"/>
      <c r="Q1125" s="2"/>
      <c r="R1125" s="2"/>
      <c r="S1125" s="2"/>
      <c r="T1125" s="2"/>
      <c r="U1125" s="44"/>
      <c r="V1125" s="44"/>
      <c r="W1125" s="20"/>
      <c r="X1125" s="20">
        <f t="shared" si="167"/>
        <v>1.25</v>
      </c>
      <c r="Y1125" s="11"/>
      <c r="Z1125" s="2">
        <f t="shared" si="168"/>
        <v>0</v>
      </c>
      <c r="AA1125">
        <f t="shared" si="169"/>
        <v>10</v>
      </c>
      <c r="AB1125">
        <f t="shared" si="170"/>
        <v>0</v>
      </c>
      <c r="AC1125">
        <f t="shared" si="171"/>
        <v>0</v>
      </c>
      <c r="AD1125" s="2">
        <f t="shared" si="172"/>
        <v>60</v>
      </c>
      <c r="AE1125" s="2" t="str">
        <f t="shared" si="173"/>
        <v>HT Under 1.5 Goals</v>
      </c>
      <c r="AF1125" s="6"/>
      <c r="AG1125" s="6" t="str">
        <f t="shared" si="174"/>
        <v>HT Over 0.5 Goals</v>
      </c>
      <c r="AH1125" s="6" t="str">
        <f t="shared" si="175"/>
        <v>NO</v>
      </c>
      <c r="AI1125" s="6" t="str">
        <f t="shared" si="176"/>
        <v>NO</v>
      </c>
    </row>
    <row r="1126" spans="6:35">
      <c r="F1126" s="8"/>
      <c r="G1126" s="2"/>
      <c r="H1126" s="8"/>
      <c r="I1126" s="2"/>
      <c r="J1126" s="2"/>
      <c r="K1126" s="2"/>
      <c r="L1126" s="2"/>
      <c r="M1126" s="2"/>
      <c r="N1126" s="2"/>
      <c r="O1126" s="3"/>
      <c r="P1126" s="3"/>
      <c r="Q1126" s="2"/>
      <c r="R1126" s="2"/>
      <c r="S1126" s="2"/>
      <c r="T1126" s="2"/>
      <c r="U1126" s="44"/>
      <c r="V1126" s="44"/>
      <c r="W1126" s="20"/>
      <c r="X1126" s="20">
        <f t="shared" si="167"/>
        <v>1.25</v>
      </c>
      <c r="Y1126" s="11"/>
      <c r="Z1126" s="2">
        <f t="shared" si="168"/>
        <v>0</v>
      </c>
      <c r="AA1126">
        <f t="shared" si="169"/>
        <v>10</v>
      </c>
      <c r="AB1126">
        <f t="shared" si="170"/>
        <v>0</v>
      </c>
      <c r="AC1126">
        <f t="shared" si="171"/>
        <v>0</v>
      </c>
      <c r="AD1126" s="2">
        <f t="shared" si="172"/>
        <v>60</v>
      </c>
      <c r="AE1126" s="2" t="str">
        <f t="shared" si="173"/>
        <v>HT Under 1.5 Goals</v>
      </c>
      <c r="AF1126" s="6"/>
      <c r="AG1126" s="6" t="str">
        <f t="shared" si="174"/>
        <v>HT Over 0.5 Goals</v>
      </c>
      <c r="AH1126" s="6" t="str">
        <f t="shared" si="175"/>
        <v>NO</v>
      </c>
      <c r="AI1126" s="6" t="str">
        <f t="shared" si="176"/>
        <v>NO</v>
      </c>
    </row>
    <row r="1127" spans="6:35">
      <c r="F1127" s="8"/>
      <c r="G1127" s="2"/>
      <c r="H1127" s="8"/>
      <c r="I1127" s="2"/>
      <c r="J1127" s="2"/>
      <c r="K1127" s="2"/>
      <c r="L1127" s="2"/>
      <c r="M1127" s="2"/>
      <c r="N1127" s="2"/>
      <c r="O1127" s="3"/>
      <c r="P1127" s="3"/>
      <c r="Q1127" s="2"/>
      <c r="R1127" s="2"/>
      <c r="S1127" s="2"/>
      <c r="T1127" s="2"/>
      <c r="U1127" s="44"/>
      <c r="V1127" s="44"/>
      <c r="W1127" s="20"/>
      <c r="X1127" s="20">
        <f t="shared" si="167"/>
        <v>1.25</v>
      </c>
      <c r="Y1127" s="11"/>
      <c r="Z1127" s="2">
        <f t="shared" si="168"/>
        <v>0</v>
      </c>
      <c r="AA1127">
        <f t="shared" si="169"/>
        <v>10</v>
      </c>
      <c r="AB1127">
        <f t="shared" si="170"/>
        <v>0</v>
      </c>
      <c r="AC1127">
        <f t="shared" si="171"/>
        <v>0</v>
      </c>
      <c r="AD1127" s="2">
        <f t="shared" si="172"/>
        <v>60</v>
      </c>
      <c r="AE1127" s="2" t="str">
        <f t="shared" si="173"/>
        <v>HT Under 1.5 Goals</v>
      </c>
      <c r="AF1127" s="6"/>
      <c r="AG1127" s="6" t="str">
        <f t="shared" si="174"/>
        <v>HT Over 0.5 Goals</v>
      </c>
      <c r="AH1127" s="6" t="str">
        <f t="shared" si="175"/>
        <v>NO</v>
      </c>
      <c r="AI1127" s="6" t="str">
        <f t="shared" si="176"/>
        <v>NO</v>
      </c>
    </row>
    <row r="1128" spans="6:35">
      <c r="F1128" s="8"/>
      <c r="G1128" s="2"/>
      <c r="H1128" s="8"/>
      <c r="I1128" s="2"/>
      <c r="J1128" s="2"/>
      <c r="K1128" s="2"/>
      <c r="L1128" s="2"/>
      <c r="M1128" s="2"/>
      <c r="N1128" s="2"/>
      <c r="O1128" s="3"/>
      <c r="P1128" s="3"/>
      <c r="Q1128" s="2"/>
      <c r="R1128" s="2"/>
      <c r="S1128" s="2"/>
      <c r="T1128" s="2"/>
      <c r="U1128" s="44"/>
      <c r="V1128" s="44"/>
      <c r="W1128" s="20"/>
      <c r="X1128" s="20">
        <f t="shared" si="167"/>
        <v>1.25</v>
      </c>
      <c r="Y1128" s="11"/>
      <c r="Z1128" s="2">
        <f t="shared" si="168"/>
        <v>0</v>
      </c>
      <c r="AA1128">
        <f t="shared" si="169"/>
        <v>10</v>
      </c>
      <c r="AB1128">
        <f t="shared" si="170"/>
        <v>0</v>
      </c>
      <c r="AC1128">
        <f t="shared" si="171"/>
        <v>0</v>
      </c>
      <c r="AD1128" s="2">
        <f t="shared" si="172"/>
        <v>60</v>
      </c>
      <c r="AE1128" s="2" t="str">
        <f t="shared" si="173"/>
        <v>HT Under 1.5 Goals</v>
      </c>
      <c r="AF1128" s="6"/>
      <c r="AG1128" s="6" t="str">
        <f t="shared" si="174"/>
        <v>HT Over 0.5 Goals</v>
      </c>
      <c r="AH1128" s="6" t="str">
        <f t="shared" si="175"/>
        <v>NO</v>
      </c>
      <c r="AI1128" s="6" t="str">
        <f t="shared" si="176"/>
        <v>NO</v>
      </c>
    </row>
    <row r="1129" spans="6:35">
      <c r="F1129" s="8"/>
      <c r="G1129" s="2"/>
      <c r="H1129" s="8"/>
      <c r="I1129" s="2"/>
      <c r="J1129" s="2"/>
      <c r="K1129" s="2"/>
      <c r="L1129" s="2"/>
      <c r="M1129" s="2"/>
      <c r="N1129" s="2"/>
      <c r="O1129" s="3"/>
      <c r="P1129" s="3"/>
      <c r="Q1129" s="2"/>
      <c r="R1129" s="2"/>
      <c r="S1129" s="2"/>
      <c r="T1129" s="2"/>
      <c r="U1129" s="44"/>
      <c r="V1129" s="44"/>
      <c r="W1129" s="20"/>
      <c r="X1129" s="20">
        <f t="shared" si="167"/>
        <v>1.25</v>
      </c>
      <c r="Y1129" s="11"/>
      <c r="Z1129" s="2">
        <f t="shared" si="168"/>
        <v>0</v>
      </c>
      <c r="AA1129">
        <f t="shared" si="169"/>
        <v>10</v>
      </c>
      <c r="AB1129">
        <f t="shared" si="170"/>
        <v>0</v>
      </c>
      <c r="AC1129">
        <f t="shared" si="171"/>
        <v>0</v>
      </c>
      <c r="AD1129" s="2">
        <f t="shared" si="172"/>
        <v>60</v>
      </c>
      <c r="AE1129" s="2" t="str">
        <f t="shared" si="173"/>
        <v>HT Under 1.5 Goals</v>
      </c>
      <c r="AF1129" s="6"/>
      <c r="AG1129" s="6" t="str">
        <f t="shared" si="174"/>
        <v>HT Over 0.5 Goals</v>
      </c>
      <c r="AH1129" s="6" t="str">
        <f t="shared" si="175"/>
        <v>NO</v>
      </c>
      <c r="AI1129" s="6" t="str">
        <f t="shared" si="176"/>
        <v>NO</v>
      </c>
    </row>
    <row r="1130" spans="6:35">
      <c r="F1130" s="8"/>
      <c r="G1130" s="2"/>
      <c r="H1130" s="8"/>
      <c r="I1130" s="2"/>
      <c r="J1130" s="2"/>
      <c r="K1130" s="2"/>
      <c r="L1130" s="2"/>
      <c r="M1130" s="2"/>
      <c r="N1130" s="2"/>
      <c r="O1130" s="3"/>
      <c r="P1130" s="3"/>
      <c r="Q1130" s="2"/>
      <c r="R1130" s="2"/>
      <c r="S1130" s="2"/>
      <c r="T1130" s="2"/>
      <c r="U1130" s="44"/>
      <c r="V1130" s="44"/>
      <c r="W1130" s="20"/>
      <c r="X1130" s="20">
        <f t="shared" si="167"/>
        <v>1.25</v>
      </c>
      <c r="Y1130" s="11"/>
      <c r="Z1130" s="2">
        <f t="shared" si="168"/>
        <v>0</v>
      </c>
      <c r="AA1130">
        <f t="shared" si="169"/>
        <v>10</v>
      </c>
      <c r="AB1130">
        <f t="shared" si="170"/>
        <v>0</v>
      </c>
      <c r="AC1130">
        <f t="shared" si="171"/>
        <v>0</v>
      </c>
      <c r="AD1130" s="2">
        <f t="shared" si="172"/>
        <v>60</v>
      </c>
      <c r="AE1130" s="2" t="str">
        <f t="shared" si="173"/>
        <v>HT Under 1.5 Goals</v>
      </c>
      <c r="AF1130" s="6"/>
      <c r="AG1130" s="6" t="str">
        <f t="shared" si="174"/>
        <v>HT Over 0.5 Goals</v>
      </c>
      <c r="AH1130" s="6" t="str">
        <f t="shared" si="175"/>
        <v>NO</v>
      </c>
      <c r="AI1130" s="6" t="str">
        <f t="shared" si="176"/>
        <v>NO</v>
      </c>
    </row>
    <row r="1131" spans="6:35">
      <c r="F1131" s="8"/>
      <c r="G1131" s="2"/>
      <c r="H1131" s="8"/>
      <c r="I1131" s="2"/>
      <c r="J1131" s="2"/>
      <c r="K1131" s="2"/>
      <c r="L1131" s="2"/>
      <c r="M1131" s="2"/>
      <c r="N1131" s="2"/>
      <c r="O1131" s="3"/>
      <c r="P1131" s="3"/>
      <c r="Q1131" s="2"/>
      <c r="R1131" s="2"/>
      <c r="S1131" s="2"/>
      <c r="T1131" s="2"/>
      <c r="U1131" s="44"/>
      <c r="V1131" s="44"/>
      <c r="W1131" s="20"/>
      <c r="X1131" s="20">
        <f t="shared" si="167"/>
        <v>1.25</v>
      </c>
      <c r="Y1131" s="11"/>
      <c r="Z1131" s="2">
        <f t="shared" si="168"/>
        <v>0</v>
      </c>
      <c r="AA1131">
        <f t="shared" si="169"/>
        <v>10</v>
      </c>
      <c r="AB1131">
        <f t="shared" si="170"/>
        <v>0</v>
      </c>
      <c r="AC1131">
        <f t="shared" si="171"/>
        <v>0</v>
      </c>
      <c r="AD1131" s="2">
        <f t="shared" si="172"/>
        <v>60</v>
      </c>
      <c r="AE1131" s="2" t="str">
        <f t="shared" si="173"/>
        <v>HT Under 1.5 Goals</v>
      </c>
      <c r="AF1131" s="6"/>
      <c r="AG1131" s="6" t="str">
        <f t="shared" si="174"/>
        <v>HT Over 0.5 Goals</v>
      </c>
      <c r="AH1131" s="6" t="str">
        <f t="shared" si="175"/>
        <v>NO</v>
      </c>
      <c r="AI1131" s="6" t="str">
        <f t="shared" si="176"/>
        <v>NO</v>
      </c>
    </row>
    <row r="1132" spans="6:35">
      <c r="F1132" s="8"/>
      <c r="G1132" s="2"/>
      <c r="H1132" s="8"/>
      <c r="I1132" s="2"/>
      <c r="J1132" s="2"/>
      <c r="K1132" s="2"/>
      <c r="L1132" s="2"/>
      <c r="M1132" s="2"/>
      <c r="N1132" s="2"/>
      <c r="O1132" s="3"/>
      <c r="P1132" s="3"/>
      <c r="Q1132" s="2"/>
      <c r="R1132" s="2"/>
      <c r="S1132" s="2"/>
      <c r="T1132" s="2"/>
      <c r="U1132" s="44"/>
      <c r="V1132" s="44"/>
      <c r="W1132" s="20"/>
      <c r="X1132" s="20">
        <f t="shared" si="167"/>
        <v>1.25</v>
      </c>
      <c r="Y1132" s="11"/>
      <c r="Z1132" s="2">
        <f t="shared" si="168"/>
        <v>0</v>
      </c>
      <c r="AA1132">
        <f t="shared" si="169"/>
        <v>10</v>
      </c>
      <c r="AB1132">
        <f t="shared" si="170"/>
        <v>0</v>
      </c>
      <c r="AC1132">
        <f t="shared" si="171"/>
        <v>0</v>
      </c>
      <c r="AD1132" s="2">
        <f t="shared" si="172"/>
        <v>60</v>
      </c>
      <c r="AE1132" s="2" t="str">
        <f t="shared" si="173"/>
        <v>HT Under 1.5 Goals</v>
      </c>
      <c r="AF1132" s="6"/>
      <c r="AG1132" s="6" t="str">
        <f t="shared" si="174"/>
        <v>HT Over 0.5 Goals</v>
      </c>
      <c r="AH1132" s="6" t="str">
        <f t="shared" si="175"/>
        <v>NO</v>
      </c>
      <c r="AI1132" s="6" t="str">
        <f t="shared" si="176"/>
        <v>NO</v>
      </c>
    </row>
    <row r="1133" spans="6:35">
      <c r="F1133" s="8"/>
      <c r="G1133" s="2"/>
      <c r="H1133" s="8"/>
      <c r="I1133" s="2"/>
      <c r="J1133" s="2"/>
      <c r="K1133" s="2"/>
      <c r="L1133" s="2"/>
      <c r="M1133" s="2"/>
      <c r="N1133" s="2"/>
      <c r="O1133" s="3"/>
      <c r="P1133" s="3"/>
      <c r="Q1133" s="2"/>
      <c r="R1133" s="2"/>
      <c r="S1133" s="2"/>
      <c r="T1133" s="2"/>
      <c r="U1133" s="44"/>
      <c r="V1133" s="44"/>
      <c r="W1133" s="20"/>
      <c r="X1133" s="20">
        <f t="shared" si="167"/>
        <v>1.25</v>
      </c>
      <c r="Y1133" s="11"/>
      <c r="Z1133" s="2">
        <f t="shared" si="168"/>
        <v>0</v>
      </c>
      <c r="AA1133">
        <f t="shared" si="169"/>
        <v>10</v>
      </c>
      <c r="AB1133">
        <f t="shared" si="170"/>
        <v>0</v>
      </c>
      <c r="AC1133">
        <f t="shared" si="171"/>
        <v>0</v>
      </c>
      <c r="AD1133" s="2">
        <f t="shared" si="172"/>
        <v>60</v>
      </c>
      <c r="AE1133" s="2" t="str">
        <f t="shared" si="173"/>
        <v>HT Under 1.5 Goals</v>
      </c>
      <c r="AF1133" s="6"/>
      <c r="AG1133" s="6" t="str">
        <f t="shared" si="174"/>
        <v>HT Over 0.5 Goals</v>
      </c>
      <c r="AH1133" s="6" t="str">
        <f t="shared" si="175"/>
        <v>NO</v>
      </c>
      <c r="AI1133" s="6" t="str">
        <f t="shared" si="176"/>
        <v>NO</v>
      </c>
    </row>
    <row r="1134" spans="6:35">
      <c r="F1134" s="8"/>
      <c r="G1134" s="2"/>
      <c r="H1134" s="8"/>
      <c r="I1134" s="2"/>
      <c r="J1134" s="2"/>
      <c r="K1134" s="2"/>
      <c r="L1134" s="2"/>
      <c r="M1134" s="2"/>
      <c r="N1134" s="2"/>
      <c r="O1134" s="3"/>
      <c r="P1134" s="3"/>
      <c r="Q1134" s="2"/>
      <c r="R1134" s="2"/>
      <c r="S1134" s="2"/>
      <c r="T1134" s="2"/>
      <c r="U1134" s="44"/>
      <c r="V1134" s="44"/>
      <c r="W1134" s="20"/>
      <c r="X1134" s="20">
        <f t="shared" si="167"/>
        <v>1.25</v>
      </c>
      <c r="Y1134" s="11"/>
      <c r="Z1134" s="2">
        <f t="shared" si="168"/>
        <v>0</v>
      </c>
      <c r="AA1134">
        <f t="shared" si="169"/>
        <v>10</v>
      </c>
      <c r="AB1134">
        <f t="shared" si="170"/>
        <v>0</v>
      </c>
      <c r="AC1134">
        <f t="shared" si="171"/>
        <v>0</v>
      </c>
      <c r="AD1134" s="2">
        <f t="shared" si="172"/>
        <v>60</v>
      </c>
      <c r="AE1134" s="2" t="str">
        <f t="shared" si="173"/>
        <v>HT Under 1.5 Goals</v>
      </c>
      <c r="AF1134" s="6"/>
      <c r="AG1134" s="6" t="str">
        <f t="shared" si="174"/>
        <v>HT Over 0.5 Goals</v>
      </c>
      <c r="AH1134" s="6" t="str">
        <f t="shared" si="175"/>
        <v>NO</v>
      </c>
      <c r="AI1134" s="6" t="str">
        <f t="shared" si="176"/>
        <v>NO</v>
      </c>
    </row>
    <row r="1135" spans="6:35">
      <c r="F1135" s="8"/>
      <c r="G1135" s="2"/>
      <c r="H1135" s="8"/>
      <c r="I1135" s="2"/>
      <c r="J1135" s="2"/>
      <c r="K1135" s="2"/>
      <c r="L1135" s="2"/>
      <c r="M1135" s="2"/>
      <c r="N1135" s="2"/>
      <c r="O1135" s="3"/>
      <c r="P1135" s="3"/>
      <c r="Q1135" s="2"/>
      <c r="R1135" s="2"/>
      <c r="S1135" s="2"/>
      <c r="T1135" s="2"/>
      <c r="U1135" s="44"/>
      <c r="V1135" s="44"/>
      <c r="W1135" s="20"/>
      <c r="X1135" s="20">
        <f t="shared" si="167"/>
        <v>1.25</v>
      </c>
      <c r="Y1135" s="11"/>
      <c r="Z1135" s="2">
        <f t="shared" si="168"/>
        <v>0</v>
      </c>
      <c r="AA1135">
        <f t="shared" si="169"/>
        <v>10</v>
      </c>
      <c r="AB1135">
        <f t="shared" si="170"/>
        <v>0</v>
      </c>
      <c r="AC1135">
        <f t="shared" si="171"/>
        <v>0</v>
      </c>
      <c r="AD1135" s="2">
        <f t="shared" si="172"/>
        <v>60</v>
      </c>
      <c r="AE1135" s="2" t="str">
        <f t="shared" si="173"/>
        <v>HT Under 1.5 Goals</v>
      </c>
      <c r="AF1135" s="6"/>
      <c r="AG1135" s="6" t="str">
        <f t="shared" si="174"/>
        <v>HT Over 0.5 Goals</v>
      </c>
      <c r="AH1135" s="6" t="str">
        <f t="shared" si="175"/>
        <v>NO</v>
      </c>
      <c r="AI1135" s="6" t="str">
        <f t="shared" si="176"/>
        <v>NO</v>
      </c>
    </row>
    <row r="1136" spans="6:35">
      <c r="F1136" s="8"/>
      <c r="G1136" s="2"/>
      <c r="H1136" s="8"/>
      <c r="I1136" s="2"/>
      <c r="J1136" s="2"/>
      <c r="K1136" s="2"/>
      <c r="L1136" s="2"/>
      <c r="M1136" s="2"/>
      <c r="N1136" s="2"/>
      <c r="O1136" s="3"/>
      <c r="P1136" s="3"/>
      <c r="Q1136" s="2"/>
      <c r="R1136" s="2"/>
      <c r="S1136" s="2"/>
      <c r="T1136" s="2"/>
      <c r="U1136" s="44"/>
      <c r="V1136" s="44"/>
      <c r="W1136" s="20"/>
      <c r="X1136" s="20">
        <f t="shared" si="167"/>
        <v>1.25</v>
      </c>
      <c r="Y1136" s="11"/>
      <c r="Z1136" s="2">
        <f t="shared" si="168"/>
        <v>0</v>
      </c>
      <c r="AA1136">
        <f t="shared" si="169"/>
        <v>10</v>
      </c>
      <c r="AB1136">
        <f t="shared" si="170"/>
        <v>0</v>
      </c>
      <c r="AC1136">
        <f t="shared" si="171"/>
        <v>0</v>
      </c>
      <c r="AD1136" s="2">
        <f t="shared" si="172"/>
        <v>60</v>
      </c>
      <c r="AE1136" s="2" t="str">
        <f t="shared" si="173"/>
        <v>HT Under 1.5 Goals</v>
      </c>
      <c r="AF1136" s="6"/>
      <c r="AG1136" s="6" t="str">
        <f t="shared" si="174"/>
        <v>HT Over 0.5 Goals</v>
      </c>
      <c r="AH1136" s="6" t="str">
        <f t="shared" si="175"/>
        <v>NO</v>
      </c>
      <c r="AI1136" s="6" t="str">
        <f t="shared" si="176"/>
        <v>NO</v>
      </c>
    </row>
    <row r="1137" spans="6:35">
      <c r="F1137" s="8"/>
      <c r="G1137" s="2"/>
      <c r="H1137" s="8"/>
      <c r="I1137" s="2"/>
      <c r="J1137" s="2"/>
      <c r="K1137" s="2"/>
      <c r="L1137" s="2"/>
      <c r="M1137" s="2"/>
      <c r="N1137" s="2"/>
      <c r="O1137" s="3"/>
      <c r="P1137" s="3"/>
      <c r="Q1137" s="2"/>
      <c r="R1137" s="2"/>
      <c r="S1137" s="2"/>
      <c r="T1137" s="2"/>
      <c r="U1137" s="44"/>
      <c r="V1137" s="44"/>
      <c r="W1137" s="20"/>
      <c r="X1137" s="20">
        <f t="shared" si="167"/>
        <v>1.25</v>
      </c>
      <c r="Y1137" s="11"/>
      <c r="Z1137" s="2">
        <f t="shared" si="168"/>
        <v>0</v>
      </c>
      <c r="AA1137">
        <f t="shared" si="169"/>
        <v>10</v>
      </c>
      <c r="AB1137">
        <f t="shared" si="170"/>
        <v>0</v>
      </c>
      <c r="AC1137">
        <f t="shared" si="171"/>
        <v>0</v>
      </c>
      <c r="AD1137" s="2">
        <f t="shared" si="172"/>
        <v>60</v>
      </c>
      <c r="AE1137" s="2" t="str">
        <f t="shared" si="173"/>
        <v>HT Under 1.5 Goals</v>
      </c>
      <c r="AF1137" s="6"/>
      <c r="AG1137" s="6" t="str">
        <f t="shared" si="174"/>
        <v>HT Over 0.5 Goals</v>
      </c>
      <c r="AH1137" s="6" t="str">
        <f t="shared" si="175"/>
        <v>NO</v>
      </c>
      <c r="AI1137" s="6" t="str">
        <f t="shared" si="176"/>
        <v>NO</v>
      </c>
    </row>
    <row r="1138" spans="6:35">
      <c r="F1138" s="8"/>
      <c r="G1138" s="2"/>
      <c r="H1138" s="8"/>
      <c r="I1138" s="2"/>
      <c r="J1138" s="2"/>
      <c r="K1138" s="2"/>
      <c r="L1138" s="2"/>
      <c r="M1138" s="2"/>
      <c r="N1138" s="2"/>
      <c r="O1138" s="3"/>
      <c r="P1138" s="3"/>
      <c r="Q1138" s="2"/>
      <c r="R1138" s="2"/>
      <c r="S1138" s="2"/>
      <c r="T1138" s="2"/>
      <c r="U1138" s="44"/>
      <c r="V1138" s="44"/>
      <c r="W1138" s="20"/>
      <c r="X1138" s="20">
        <f t="shared" si="167"/>
        <v>1.25</v>
      </c>
      <c r="Y1138" s="11"/>
      <c r="Z1138" s="2">
        <f t="shared" si="168"/>
        <v>0</v>
      </c>
      <c r="AA1138">
        <f t="shared" si="169"/>
        <v>10</v>
      </c>
      <c r="AB1138">
        <f t="shared" si="170"/>
        <v>0</v>
      </c>
      <c r="AC1138">
        <f t="shared" si="171"/>
        <v>0</v>
      </c>
      <c r="AD1138" s="2">
        <f t="shared" si="172"/>
        <v>60</v>
      </c>
      <c r="AE1138" s="2" t="str">
        <f t="shared" si="173"/>
        <v>HT Under 1.5 Goals</v>
      </c>
      <c r="AF1138" s="6"/>
      <c r="AG1138" s="6" t="str">
        <f t="shared" si="174"/>
        <v>HT Over 0.5 Goals</v>
      </c>
      <c r="AH1138" s="6" t="str">
        <f t="shared" si="175"/>
        <v>NO</v>
      </c>
      <c r="AI1138" s="6" t="str">
        <f t="shared" si="176"/>
        <v>NO</v>
      </c>
    </row>
    <row r="1139" spans="6:35">
      <c r="F1139" s="8"/>
      <c r="G1139" s="2"/>
      <c r="H1139" s="8"/>
      <c r="I1139" s="2"/>
      <c r="J1139" s="2"/>
      <c r="K1139" s="2"/>
      <c r="L1139" s="2"/>
      <c r="M1139" s="2"/>
      <c r="N1139" s="2"/>
      <c r="O1139" s="3"/>
      <c r="P1139" s="3"/>
      <c r="Q1139" s="2"/>
      <c r="R1139" s="2"/>
      <c r="S1139" s="2"/>
      <c r="T1139" s="2"/>
      <c r="U1139" s="44"/>
      <c r="V1139" s="44"/>
      <c r="W1139" s="20"/>
      <c r="X1139" s="20">
        <f t="shared" si="167"/>
        <v>1.25</v>
      </c>
      <c r="Y1139" s="11"/>
      <c r="Z1139" s="2">
        <f t="shared" si="168"/>
        <v>0</v>
      </c>
      <c r="AA1139">
        <f t="shared" si="169"/>
        <v>10</v>
      </c>
      <c r="AB1139">
        <f t="shared" si="170"/>
        <v>0</v>
      </c>
      <c r="AC1139">
        <f t="shared" si="171"/>
        <v>0</v>
      </c>
      <c r="AD1139" s="2">
        <f t="shared" si="172"/>
        <v>60</v>
      </c>
      <c r="AE1139" s="2" t="str">
        <f t="shared" si="173"/>
        <v>HT Under 1.5 Goals</v>
      </c>
      <c r="AF1139" s="6"/>
      <c r="AG1139" s="6" t="str">
        <f t="shared" si="174"/>
        <v>HT Over 0.5 Goals</v>
      </c>
      <c r="AH1139" s="6" t="str">
        <f t="shared" si="175"/>
        <v>NO</v>
      </c>
      <c r="AI1139" s="6" t="str">
        <f t="shared" si="176"/>
        <v>NO</v>
      </c>
    </row>
    <row r="1140" spans="6:35">
      <c r="F1140" s="8"/>
      <c r="G1140" s="2"/>
      <c r="H1140" s="8"/>
      <c r="I1140" s="2"/>
      <c r="J1140" s="2"/>
      <c r="K1140" s="2"/>
      <c r="L1140" s="2"/>
      <c r="M1140" s="2"/>
      <c r="N1140" s="2"/>
      <c r="O1140" s="3"/>
      <c r="P1140" s="3"/>
      <c r="Q1140" s="2"/>
      <c r="R1140" s="2"/>
      <c r="S1140" s="2"/>
      <c r="T1140" s="2"/>
      <c r="U1140" s="44"/>
      <c r="V1140" s="44"/>
      <c r="W1140" s="20"/>
      <c r="X1140" s="20">
        <f t="shared" si="167"/>
        <v>1.25</v>
      </c>
      <c r="Y1140" s="11"/>
      <c r="Z1140" s="2">
        <f t="shared" si="168"/>
        <v>0</v>
      </c>
      <c r="AA1140">
        <f t="shared" si="169"/>
        <v>10</v>
      </c>
      <c r="AB1140">
        <f t="shared" si="170"/>
        <v>0</v>
      </c>
      <c r="AC1140">
        <f t="shared" si="171"/>
        <v>0</v>
      </c>
      <c r="AD1140" s="2">
        <f t="shared" si="172"/>
        <v>60</v>
      </c>
      <c r="AE1140" s="2" t="str">
        <f t="shared" si="173"/>
        <v>HT Under 1.5 Goals</v>
      </c>
      <c r="AF1140" s="6"/>
      <c r="AG1140" s="6" t="str">
        <f t="shared" si="174"/>
        <v>HT Over 0.5 Goals</v>
      </c>
      <c r="AH1140" s="6" t="str">
        <f t="shared" si="175"/>
        <v>NO</v>
      </c>
      <c r="AI1140" s="6" t="str">
        <f t="shared" si="176"/>
        <v>NO</v>
      </c>
    </row>
    <row r="1141" spans="6:35">
      <c r="F1141" s="8"/>
      <c r="G1141" s="2"/>
      <c r="H1141" s="8"/>
      <c r="I1141" s="2"/>
      <c r="J1141" s="2"/>
      <c r="K1141" s="2"/>
      <c r="L1141" s="2"/>
      <c r="M1141" s="2"/>
      <c r="N1141" s="2"/>
      <c r="O1141" s="3"/>
      <c r="P1141" s="3"/>
      <c r="Q1141" s="2"/>
      <c r="R1141" s="2"/>
      <c r="S1141" s="2"/>
      <c r="T1141" s="2"/>
      <c r="U1141" s="44"/>
      <c r="V1141" s="44"/>
      <c r="W1141" s="20"/>
      <c r="X1141" s="20">
        <f t="shared" si="167"/>
        <v>1.25</v>
      </c>
      <c r="Y1141" s="11"/>
      <c r="Z1141" s="2">
        <f t="shared" si="168"/>
        <v>0</v>
      </c>
      <c r="AA1141">
        <f t="shared" si="169"/>
        <v>10</v>
      </c>
      <c r="AB1141">
        <f t="shared" si="170"/>
        <v>0</v>
      </c>
      <c r="AC1141">
        <f t="shared" si="171"/>
        <v>0</v>
      </c>
      <c r="AD1141" s="2">
        <f t="shared" si="172"/>
        <v>60</v>
      </c>
      <c r="AE1141" s="2" t="str">
        <f t="shared" si="173"/>
        <v>HT Under 1.5 Goals</v>
      </c>
      <c r="AF1141" s="6"/>
      <c r="AG1141" s="6" t="str">
        <f t="shared" si="174"/>
        <v>HT Over 0.5 Goals</v>
      </c>
      <c r="AH1141" s="6" t="str">
        <f t="shared" si="175"/>
        <v>NO</v>
      </c>
      <c r="AI1141" s="6" t="str">
        <f t="shared" si="176"/>
        <v>NO</v>
      </c>
    </row>
    <row r="1142" spans="6:35">
      <c r="F1142" s="8"/>
      <c r="G1142" s="2"/>
      <c r="H1142" s="8"/>
      <c r="I1142" s="2"/>
      <c r="J1142" s="2"/>
      <c r="K1142" s="2"/>
      <c r="L1142" s="2"/>
      <c r="M1142" s="2"/>
      <c r="N1142" s="2"/>
      <c r="O1142" s="3"/>
      <c r="P1142" s="3"/>
      <c r="Q1142" s="2"/>
      <c r="R1142" s="2"/>
      <c r="S1142" s="2"/>
      <c r="T1142" s="2"/>
      <c r="U1142" s="44"/>
      <c r="V1142" s="44"/>
      <c r="W1142" s="20"/>
      <c r="X1142" s="20">
        <f t="shared" si="167"/>
        <v>1.25</v>
      </c>
      <c r="Y1142" s="11"/>
      <c r="Z1142" s="2">
        <f t="shared" si="168"/>
        <v>0</v>
      </c>
      <c r="AA1142">
        <f t="shared" si="169"/>
        <v>10</v>
      </c>
      <c r="AB1142">
        <f t="shared" si="170"/>
        <v>0</v>
      </c>
      <c r="AC1142">
        <f t="shared" si="171"/>
        <v>0</v>
      </c>
      <c r="AD1142" s="2">
        <f t="shared" si="172"/>
        <v>60</v>
      </c>
      <c r="AE1142" s="2" t="str">
        <f t="shared" si="173"/>
        <v>HT Under 1.5 Goals</v>
      </c>
      <c r="AF1142" s="6"/>
      <c r="AG1142" s="6" t="str">
        <f t="shared" si="174"/>
        <v>HT Over 0.5 Goals</v>
      </c>
      <c r="AH1142" s="6" t="str">
        <f t="shared" si="175"/>
        <v>NO</v>
      </c>
      <c r="AI1142" s="6" t="str">
        <f t="shared" si="176"/>
        <v>NO</v>
      </c>
    </row>
    <row r="1143" spans="6:35">
      <c r="F1143" s="8"/>
      <c r="G1143" s="2"/>
      <c r="H1143" s="8"/>
      <c r="I1143" s="2"/>
      <c r="J1143" s="2"/>
      <c r="K1143" s="2"/>
      <c r="L1143" s="2"/>
      <c r="M1143" s="2"/>
      <c r="N1143" s="2"/>
      <c r="O1143" s="3"/>
      <c r="P1143" s="3"/>
      <c r="Q1143" s="2"/>
      <c r="R1143" s="2"/>
      <c r="S1143" s="2"/>
      <c r="T1143" s="2"/>
      <c r="U1143" s="44"/>
      <c r="V1143" s="44"/>
      <c r="W1143" s="20"/>
      <c r="X1143" s="20">
        <f t="shared" si="167"/>
        <v>1.25</v>
      </c>
      <c r="Y1143" s="11"/>
      <c r="Z1143" s="2">
        <f t="shared" si="168"/>
        <v>0</v>
      </c>
      <c r="AA1143">
        <f t="shared" si="169"/>
        <v>10</v>
      </c>
      <c r="AB1143">
        <f t="shared" si="170"/>
        <v>0</v>
      </c>
      <c r="AC1143">
        <f t="shared" si="171"/>
        <v>0</v>
      </c>
      <c r="AD1143" s="2">
        <f t="shared" si="172"/>
        <v>60</v>
      </c>
      <c r="AE1143" s="2" t="str">
        <f t="shared" si="173"/>
        <v>HT Under 1.5 Goals</v>
      </c>
      <c r="AF1143" s="6"/>
      <c r="AG1143" s="6" t="str">
        <f t="shared" si="174"/>
        <v>HT Over 0.5 Goals</v>
      </c>
      <c r="AH1143" s="6" t="str">
        <f t="shared" si="175"/>
        <v>NO</v>
      </c>
      <c r="AI1143" s="6" t="str">
        <f t="shared" si="176"/>
        <v>NO</v>
      </c>
    </row>
    <row r="1144" spans="6:35">
      <c r="F1144" s="8"/>
      <c r="G1144" s="2"/>
      <c r="H1144" s="8"/>
      <c r="I1144" s="2"/>
      <c r="J1144" s="2"/>
      <c r="K1144" s="2"/>
      <c r="L1144" s="2"/>
      <c r="M1144" s="2"/>
      <c r="N1144" s="2"/>
      <c r="O1144" s="3"/>
      <c r="P1144" s="3"/>
      <c r="Q1144" s="2"/>
      <c r="R1144" s="2"/>
      <c r="S1144" s="2"/>
      <c r="T1144" s="2"/>
      <c r="U1144" s="44"/>
      <c r="V1144" s="44"/>
      <c r="W1144" s="20"/>
      <c r="X1144" s="20">
        <f t="shared" si="167"/>
        <v>1.25</v>
      </c>
      <c r="Y1144" s="11"/>
      <c r="Z1144" s="2">
        <f t="shared" si="168"/>
        <v>0</v>
      </c>
      <c r="AA1144">
        <f t="shared" si="169"/>
        <v>10</v>
      </c>
      <c r="AB1144">
        <f t="shared" si="170"/>
        <v>0</v>
      </c>
      <c r="AC1144">
        <f t="shared" si="171"/>
        <v>0</v>
      </c>
      <c r="AD1144" s="2">
        <f t="shared" si="172"/>
        <v>60</v>
      </c>
      <c r="AE1144" s="2" t="str">
        <f t="shared" si="173"/>
        <v>HT Under 1.5 Goals</v>
      </c>
      <c r="AF1144" s="6"/>
      <c r="AG1144" s="6" t="str">
        <f t="shared" si="174"/>
        <v>HT Over 0.5 Goals</v>
      </c>
      <c r="AH1144" s="6" t="str">
        <f t="shared" si="175"/>
        <v>NO</v>
      </c>
      <c r="AI1144" s="6" t="str">
        <f t="shared" si="176"/>
        <v>NO</v>
      </c>
    </row>
    <row r="1145" spans="6:35">
      <c r="F1145" s="8"/>
      <c r="G1145" s="2"/>
      <c r="H1145" s="8"/>
      <c r="I1145" s="2"/>
      <c r="J1145" s="2"/>
      <c r="K1145" s="2"/>
      <c r="L1145" s="2"/>
      <c r="M1145" s="2"/>
      <c r="N1145" s="2"/>
      <c r="O1145" s="3"/>
      <c r="P1145" s="3"/>
      <c r="Q1145" s="2"/>
      <c r="R1145" s="2"/>
      <c r="S1145" s="2"/>
      <c r="T1145" s="2"/>
      <c r="U1145" s="44"/>
      <c r="V1145" s="44"/>
      <c r="W1145" s="20"/>
      <c r="X1145" s="20">
        <f t="shared" si="167"/>
        <v>1.25</v>
      </c>
      <c r="Y1145" s="11"/>
      <c r="Z1145" s="2">
        <f t="shared" si="168"/>
        <v>0</v>
      </c>
      <c r="AA1145">
        <f t="shared" si="169"/>
        <v>10</v>
      </c>
      <c r="AB1145">
        <f t="shared" si="170"/>
        <v>0</v>
      </c>
      <c r="AC1145">
        <f t="shared" si="171"/>
        <v>0</v>
      </c>
      <c r="AD1145" s="2">
        <f t="shared" si="172"/>
        <v>60</v>
      </c>
      <c r="AE1145" s="2" t="str">
        <f t="shared" si="173"/>
        <v>HT Under 1.5 Goals</v>
      </c>
      <c r="AF1145" s="6"/>
      <c r="AG1145" s="6" t="str">
        <f t="shared" si="174"/>
        <v>HT Over 0.5 Goals</v>
      </c>
      <c r="AH1145" s="6" t="str">
        <f t="shared" si="175"/>
        <v>NO</v>
      </c>
      <c r="AI1145" s="6" t="str">
        <f t="shared" si="176"/>
        <v>NO</v>
      </c>
    </row>
    <row r="1146" spans="6:35">
      <c r="F1146" s="8"/>
      <c r="G1146" s="2"/>
      <c r="H1146" s="8"/>
      <c r="I1146" s="2"/>
      <c r="J1146" s="2"/>
      <c r="K1146" s="2"/>
      <c r="L1146" s="2"/>
      <c r="M1146" s="2"/>
      <c r="N1146" s="2"/>
      <c r="O1146" s="3"/>
      <c r="P1146" s="3"/>
      <c r="Q1146" s="2"/>
      <c r="R1146" s="2"/>
      <c r="S1146" s="2"/>
      <c r="T1146" s="2"/>
      <c r="U1146" s="44"/>
      <c r="V1146" s="44"/>
      <c r="W1146" s="20"/>
      <c r="X1146" s="20">
        <f t="shared" si="167"/>
        <v>1.25</v>
      </c>
      <c r="Y1146" s="11"/>
      <c r="Z1146" s="2">
        <f t="shared" si="168"/>
        <v>0</v>
      </c>
      <c r="AA1146">
        <f t="shared" si="169"/>
        <v>10</v>
      </c>
      <c r="AB1146">
        <f t="shared" si="170"/>
        <v>0</v>
      </c>
      <c r="AC1146">
        <f t="shared" si="171"/>
        <v>0</v>
      </c>
      <c r="AD1146" s="2">
        <f t="shared" si="172"/>
        <v>60</v>
      </c>
      <c r="AE1146" s="2" t="str">
        <f t="shared" si="173"/>
        <v>HT Under 1.5 Goals</v>
      </c>
      <c r="AF1146" s="6"/>
      <c r="AG1146" s="6" t="str">
        <f t="shared" si="174"/>
        <v>HT Over 0.5 Goals</v>
      </c>
      <c r="AH1146" s="6" t="str">
        <f t="shared" si="175"/>
        <v>NO</v>
      </c>
      <c r="AI1146" s="6" t="str">
        <f t="shared" si="176"/>
        <v>NO</v>
      </c>
    </row>
    <row r="1147" spans="6:35">
      <c r="F1147" s="8"/>
      <c r="G1147" s="2"/>
      <c r="H1147" s="8"/>
      <c r="I1147" s="2"/>
      <c r="J1147" s="2"/>
      <c r="K1147" s="2"/>
      <c r="L1147" s="2"/>
      <c r="M1147" s="2"/>
      <c r="N1147" s="2"/>
      <c r="O1147" s="3"/>
      <c r="P1147" s="3"/>
      <c r="Q1147" s="2"/>
      <c r="R1147" s="2"/>
      <c r="S1147" s="2"/>
      <c r="T1147" s="2"/>
      <c r="U1147" s="44"/>
      <c r="V1147" s="44"/>
      <c r="W1147" s="20"/>
      <c r="X1147" s="20">
        <f t="shared" si="167"/>
        <v>1.25</v>
      </c>
      <c r="Y1147" s="11"/>
      <c r="Z1147" s="2">
        <f t="shared" si="168"/>
        <v>0</v>
      </c>
      <c r="AA1147">
        <f t="shared" si="169"/>
        <v>10</v>
      </c>
      <c r="AB1147">
        <f t="shared" si="170"/>
        <v>0</v>
      </c>
      <c r="AC1147">
        <f t="shared" si="171"/>
        <v>0</v>
      </c>
      <c r="AD1147" s="2">
        <f t="shared" si="172"/>
        <v>60</v>
      </c>
      <c r="AE1147" s="2" t="str">
        <f t="shared" si="173"/>
        <v>HT Under 1.5 Goals</v>
      </c>
      <c r="AF1147" s="6"/>
      <c r="AG1147" s="6" t="str">
        <f t="shared" si="174"/>
        <v>HT Over 0.5 Goals</v>
      </c>
      <c r="AH1147" s="6" t="str">
        <f t="shared" si="175"/>
        <v>NO</v>
      </c>
      <c r="AI1147" s="6" t="str">
        <f t="shared" si="176"/>
        <v>NO</v>
      </c>
    </row>
    <row r="1148" spans="6:35">
      <c r="F1148" s="8"/>
      <c r="G1148" s="2"/>
      <c r="H1148" s="8"/>
      <c r="I1148" s="2"/>
      <c r="J1148" s="2"/>
      <c r="K1148" s="2"/>
      <c r="L1148" s="2"/>
      <c r="M1148" s="2"/>
      <c r="N1148" s="2"/>
      <c r="O1148" s="3"/>
      <c r="P1148" s="3"/>
      <c r="Q1148" s="2"/>
      <c r="R1148" s="2"/>
      <c r="S1148" s="2"/>
      <c r="T1148" s="2"/>
      <c r="U1148" s="44"/>
      <c r="V1148" s="44"/>
      <c r="W1148" s="20"/>
      <c r="X1148" s="20">
        <f t="shared" si="167"/>
        <v>1.25</v>
      </c>
      <c r="Y1148" s="11"/>
      <c r="Z1148" s="2">
        <f t="shared" si="168"/>
        <v>0</v>
      </c>
      <c r="AA1148">
        <f t="shared" si="169"/>
        <v>10</v>
      </c>
      <c r="AB1148">
        <f t="shared" si="170"/>
        <v>0</v>
      </c>
      <c r="AC1148">
        <f t="shared" si="171"/>
        <v>0</v>
      </c>
      <c r="AD1148" s="2">
        <f t="shared" si="172"/>
        <v>60</v>
      </c>
      <c r="AE1148" s="2" t="str">
        <f t="shared" si="173"/>
        <v>HT Under 1.5 Goals</v>
      </c>
      <c r="AF1148" s="6"/>
      <c r="AG1148" s="6" t="str">
        <f t="shared" si="174"/>
        <v>HT Over 0.5 Goals</v>
      </c>
      <c r="AH1148" s="6" t="str">
        <f t="shared" si="175"/>
        <v>NO</v>
      </c>
      <c r="AI1148" s="6" t="str">
        <f t="shared" si="176"/>
        <v>NO</v>
      </c>
    </row>
    <row r="1149" spans="6:35">
      <c r="F1149" s="8"/>
      <c r="G1149" s="2"/>
      <c r="H1149" s="8"/>
      <c r="I1149" s="2"/>
      <c r="J1149" s="2"/>
      <c r="K1149" s="2"/>
      <c r="L1149" s="2"/>
      <c r="M1149" s="2"/>
      <c r="N1149" s="2"/>
      <c r="O1149" s="3"/>
      <c r="P1149" s="3"/>
      <c r="Q1149" s="2"/>
      <c r="R1149" s="2"/>
      <c r="S1149" s="2"/>
      <c r="T1149" s="2"/>
      <c r="U1149" s="44"/>
      <c r="V1149" s="44"/>
      <c r="W1149" s="20"/>
      <c r="X1149" s="20">
        <f t="shared" si="167"/>
        <v>1.25</v>
      </c>
      <c r="Y1149" s="11"/>
      <c r="Z1149" s="2">
        <f t="shared" si="168"/>
        <v>0</v>
      </c>
      <c r="AA1149">
        <f t="shared" si="169"/>
        <v>10</v>
      </c>
      <c r="AB1149">
        <f t="shared" si="170"/>
        <v>0</v>
      </c>
      <c r="AC1149">
        <f t="shared" si="171"/>
        <v>0</v>
      </c>
      <c r="AD1149" s="2">
        <f t="shared" si="172"/>
        <v>60</v>
      </c>
      <c r="AE1149" s="2" t="str">
        <f t="shared" si="173"/>
        <v>HT Under 1.5 Goals</v>
      </c>
      <c r="AF1149" s="6"/>
      <c r="AG1149" s="6" t="str">
        <f t="shared" si="174"/>
        <v>HT Over 0.5 Goals</v>
      </c>
      <c r="AH1149" s="6" t="str">
        <f t="shared" si="175"/>
        <v>NO</v>
      </c>
      <c r="AI1149" s="6" t="str">
        <f t="shared" si="176"/>
        <v>NO</v>
      </c>
    </row>
    <row r="1150" spans="6:35">
      <c r="F1150" s="8"/>
      <c r="G1150" s="2"/>
      <c r="H1150" s="8"/>
      <c r="I1150" s="2"/>
      <c r="J1150" s="2"/>
      <c r="K1150" s="2"/>
      <c r="L1150" s="2"/>
      <c r="M1150" s="2"/>
      <c r="N1150" s="2"/>
      <c r="O1150" s="3"/>
      <c r="P1150" s="3"/>
      <c r="Q1150" s="2"/>
      <c r="R1150" s="2"/>
      <c r="S1150" s="2"/>
      <c r="T1150" s="2"/>
      <c r="U1150" s="44"/>
      <c r="V1150" s="44"/>
      <c r="W1150" s="20"/>
      <c r="X1150" s="20">
        <f t="shared" si="167"/>
        <v>1.25</v>
      </c>
      <c r="Y1150" s="11"/>
      <c r="Z1150" s="2">
        <f t="shared" si="168"/>
        <v>0</v>
      </c>
      <c r="AA1150">
        <f t="shared" si="169"/>
        <v>10</v>
      </c>
      <c r="AB1150">
        <f t="shared" si="170"/>
        <v>0</v>
      </c>
      <c r="AC1150">
        <f t="shared" si="171"/>
        <v>0</v>
      </c>
      <c r="AD1150" s="2">
        <f t="shared" si="172"/>
        <v>60</v>
      </c>
      <c r="AE1150" s="2" t="str">
        <f t="shared" si="173"/>
        <v>HT Under 1.5 Goals</v>
      </c>
      <c r="AF1150" s="6"/>
      <c r="AG1150" s="6" t="str">
        <f t="shared" si="174"/>
        <v>HT Over 0.5 Goals</v>
      </c>
      <c r="AH1150" s="6" t="str">
        <f t="shared" si="175"/>
        <v>NO</v>
      </c>
      <c r="AI1150" s="6" t="str">
        <f t="shared" si="176"/>
        <v>NO</v>
      </c>
    </row>
    <row r="1151" spans="6:35">
      <c r="F1151" s="8"/>
      <c r="G1151" s="2"/>
      <c r="H1151" s="8"/>
      <c r="I1151" s="2"/>
      <c r="J1151" s="2"/>
      <c r="K1151" s="2"/>
      <c r="L1151" s="2"/>
      <c r="M1151" s="2"/>
      <c r="N1151" s="2"/>
      <c r="O1151" s="3"/>
      <c r="P1151" s="3"/>
      <c r="Q1151" s="2"/>
      <c r="R1151" s="2"/>
      <c r="S1151" s="2"/>
      <c r="T1151" s="2"/>
      <c r="U1151" s="44"/>
      <c r="V1151" s="44"/>
      <c r="W1151" s="20"/>
      <c r="X1151" s="20">
        <f t="shared" si="167"/>
        <v>1.25</v>
      </c>
      <c r="Y1151" s="11"/>
      <c r="Z1151" s="2">
        <f t="shared" si="168"/>
        <v>0</v>
      </c>
      <c r="AA1151">
        <f t="shared" si="169"/>
        <v>10</v>
      </c>
      <c r="AB1151">
        <f t="shared" si="170"/>
        <v>0</v>
      </c>
      <c r="AC1151">
        <f t="shared" si="171"/>
        <v>0</v>
      </c>
      <c r="AD1151" s="2">
        <f t="shared" si="172"/>
        <v>60</v>
      </c>
      <c r="AE1151" s="2" t="str">
        <f t="shared" si="173"/>
        <v>HT Under 1.5 Goals</v>
      </c>
      <c r="AF1151" s="6"/>
      <c r="AG1151" s="6" t="str">
        <f t="shared" si="174"/>
        <v>HT Over 0.5 Goals</v>
      </c>
      <c r="AH1151" s="6" t="str">
        <f t="shared" si="175"/>
        <v>NO</v>
      </c>
      <c r="AI1151" s="6" t="str">
        <f t="shared" si="176"/>
        <v>NO</v>
      </c>
    </row>
    <row r="1152" spans="6:35">
      <c r="F1152" s="8"/>
      <c r="G1152" s="2"/>
      <c r="H1152" s="8"/>
      <c r="I1152" s="2"/>
      <c r="J1152" s="2"/>
      <c r="K1152" s="2"/>
      <c r="L1152" s="2"/>
      <c r="M1152" s="2"/>
      <c r="N1152" s="2"/>
      <c r="O1152" s="3"/>
      <c r="P1152" s="3"/>
      <c r="Q1152" s="2"/>
      <c r="R1152" s="2"/>
      <c r="S1152" s="2"/>
      <c r="T1152" s="2"/>
      <c r="U1152" s="44"/>
      <c r="V1152" s="44"/>
      <c r="W1152" s="20"/>
      <c r="X1152" s="20">
        <f t="shared" si="167"/>
        <v>1.25</v>
      </c>
      <c r="Y1152" s="11"/>
      <c r="Z1152" s="2">
        <f t="shared" si="168"/>
        <v>0</v>
      </c>
      <c r="AA1152">
        <f t="shared" si="169"/>
        <v>10</v>
      </c>
      <c r="AB1152">
        <f t="shared" si="170"/>
        <v>0</v>
      </c>
      <c r="AC1152">
        <f t="shared" si="171"/>
        <v>0</v>
      </c>
      <c r="AD1152" s="2">
        <f t="shared" si="172"/>
        <v>60</v>
      </c>
      <c r="AE1152" s="2" t="str">
        <f t="shared" si="173"/>
        <v>HT Under 1.5 Goals</v>
      </c>
      <c r="AF1152" s="6"/>
      <c r="AG1152" s="6" t="str">
        <f t="shared" si="174"/>
        <v>HT Over 0.5 Goals</v>
      </c>
      <c r="AH1152" s="6" t="str">
        <f t="shared" si="175"/>
        <v>NO</v>
      </c>
      <c r="AI1152" s="6" t="str">
        <f t="shared" si="176"/>
        <v>NO</v>
      </c>
    </row>
    <row r="1153" spans="6:35">
      <c r="F1153" s="8"/>
      <c r="G1153" s="2"/>
      <c r="H1153" s="8"/>
      <c r="I1153" s="2"/>
      <c r="J1153" s="2"/>
      <c r="K1153" s="2"/>
      <c r="L1153" s="2"/>
      <c r="M1153" s="2"/>
      <c r="N1153" s="2"/>
      <c r="O1153" s="3"/>
      <c r="P1153" s="3"/>
      <c r="Q1153" s="2"/>
      <c r="R1153" s="2"/>
      <c r="S1153" s="2"/>
      <c r="T1153" s="2"/>
      <c r="U1153" s="44"/>
      <c r="V1153" s="44"/>
      <c r="W1153" s="20"/>
      <c r="X1153" s="20">
        <f t="shared" si="167"/>
        <v>1.25</v>
      </c>
      <c r="Y1153" s="11"/>
      <c r="Z1153" s="2">
        <f t="shared" si="168"/>
        <v>0</v>
      </c>
      <c r="AA1153">
        <f t="shared" si="169"/>
        <v>10</v>
      </c>
      <c r="AB1153">
        <f t="shared" si="170"/>
        <v>0</v>
      </c>
      <c r="AC1153">
        <f t="shared" si="171"/>
        <v>0</v>
      </c>
      <c r="AD1153" s="2">
        <f t="shared" si="172"/>
        <v>60</v>
      </c>
      <c r="AE1153" s="2" t="str">
        <f t="shared" si="173"/>
        <v>HT Under 1.5 Goals</v>
      </c>
      <c r="AF1153" s="6"/>
      <c r="AG1153" s="6" t="str">
        <f t="shared" si="174"/>
        <v>HT Over 0.5 Goals</v>
      </c>
      <c r="AH1153" s="6" t="str">
        <f t="shared" si="175"/>
        <v>NO</v>
      </c>
      <c r="AI1153" s="6" t="str">
        <f t="shared" si="176"/>
        <v>NO</v>
      </c>
    </row>
    <row r="1154" spans="6:35">
      <c r="F1154" s="8"/>
      <c r="G1154" s="2"/>
      <c r="H1154" s="8"/>
      <c r="I1154" s="2"/>
      <c r="J1154" s="2"/>
      <c r="K1154" s="2"/>
      <c r="L1154" s="2"/>
      <c r="M1154" s="2"/>
      <c r="N1154" s="2"/>
      <c r="O1154" s="3"/>
      <c r="P1154" s="3"/>
      <c r="Q1154" s="2"/>
      <c r="R1154" s="2"/>
      <c r="S1154" s="2"/>
      <c r="T1154" s="2"/>
      <c r="U1154" s="44"/>
      <c r="V1154" s="44"/>
      <c r="W1154" s="20"/>
      <c r="X1154" s="20">
        <f t="shared" si="167"/>
        <v>1.25</v>
      </c>
      <c r="Y1154" s="11"/>
      <c r="Z1154" s="2">
        <f t="shared" si="168"/>
        <v>0</v>
      </c>
      <c r="AA1154">
        <f t="shared" si="169"/>
        <v>10</v>
      </c>
      <c r="AB1154">
        <f t="shared" si="170"/>
        <v>0</v>
      </c>
      <c r="AC1154">
        <f t="shared" si="171"/>
        <v>0</v>
      </c>
      <c r="AD1154" s="2">
        <f t="shared" si="172"/>
        <v>60</v>
      </c>
      <c r="AE1154" s="2" t="str">
        <f t="shared" si="173"/>
        <v>HT Under 1.5 Goals</v>
      </c>
      <c r="AF1154" s="6"/>
      <c r="AG1154" s="6" t="str">
        <f t="shared" si="174"/>
        <v>HT Over 0.5 Goals</v>
      </c>
      <c r="AH1154" s="6" t="str">
        <f t="shared" si="175"/>
        <v>NO</v>
      </c>
      <c r="AI1154" s="6" t="str">
        <f t="shared" si="176"/>
        <v>NO</v>
      </c>
    </row>
    <row r="1155" spans="6:35">
      <c r="F1155" s="8"/>
      <c r="G1155" s="2"/>
      <c r="H1155" s="8"/>
      <c r="I1155" s="2"/>
      <c r="J1155" s="2"/>
      <c r="K1155" s="2"/>
      <c r="L1155" s="2"/>
      <c r="M1155" s="2"/>
      <c r="N1155" s="2"/>
      <c r="O1155" s="3"/>
      <c r="P1155" s="3"/>
      <c r="Q1155" s="2"/>
      <c r="R1155" s="2"/>
      <c r="S1155" s="2"/>
      <c r="T1155" s="2"/>
      <c r="U1155" s="44"/>
      <c r="V1155" s="44"/>
      <c r="W1155" s="20"/>
      <c r="X1155" s="20">
        <f t="shared" si="167"/>
        <v>1.25</v>
      </c>
      <c r="Y1155" s="11"/>
      <c r="Z1155" s="2">
        <f t="shared" si="168"/>
        <v>0</v>
      </c>
      <c r="AA1155">
        <f t="shared" si="169"/>
        <v>10</v>
      </c>
      <c r="AB1155">
        <f t="shared" si="170"/>
        <v>0</v>
      </c>
      <c r="AC1155">
        <f t="shared" si="171"/>
        <v>0</v>
      </c>
      <c r="AD1155" s="2">
        <f t="shared" si="172"/>
        <v>60</v>
      </c>
      <c r="AE1155" s="2" t="str">
        <f t="shared" si="173"/>
        <v>HT Under 1.5 Goals</v>
      </c>
      <c r="AF1155" s="6"/>
      <c r="AG1155" s="6" t="str">
        <f t="shared" si="174"/>
        <v>HT Over 0.5 Goals</v>
      </c>
      <c r="AH1155" s="6" t="str">
        <f t="shared" si="175"/>
        <v>NO</v>
      </c>
      <c r="AI1155" s="6" t="str">
        <f t="shared" si="176"/>
        <v>NO</v>
      </c>
    </row>
    <row r="1156" spans="6:35">
      <c r="F1156" s="8"/>
      <c r="G1156" s="2"/>
      <c r="H1156" s="8"/>
      <c r="I1156" s="2"/>
      <c r="J1156" s="2"/>
      <c r="K1156" s="2"/>
      <c r="L1156" s="2"/>
      <c r="M1156" s="2"/>
      <c r="N1156" s="2"/>
      <c r="O1156" s="3"/>
      <c r="P1156" s="3"/>
      <c r="Q1156" s="2"/>
      <c r="R1156" s="2"/>
      <c r="S1156" s="2"/>
      <c r="T1156" s="2"/>
      <c r="U1156" s="44"/>
      <c r="V1156" s="44"/>
      <c r="W1156" s="20"/>
      <c r="X1156" s="20">
        <f t="shared" ref="X1156:X1219" si="177">IF(W1156=1.5,1.3,IF(W1156=1.55,1.3,IF(W1156=1.6,1.3,IF(W1156=1.65,1.35,IF(W1156=1.7,1.35,IF(W1156=1.75,1.4,IF(W1156=1.8,1.45,IF(W1156=1.8,1.5,IF(W1156=1.85,1.5,IF(W1156=1.9,1.55,IF(W1156=1.95,1.6,IF(W1156=2,1.6,IF(W1156&lt;1.5,1.25,1.65)))))))))))))</f>
        <v>1.25</v>
      </c>
      <c r="Y1156" s="11"/>
      <c r="Z1156" s="2">
        <f t="shared" ref="Z1156:Z1219" si="178">IF(J1156&gt;52,10,0)</f>
        <v>0</v>
      </c>
      <c r="AA1156">
        <f t="shared" ref="AA1156:AA1219" si="179">IF(N1156&gt;15,0,IF(N1156&lt;8,10,5))</f>
        <v>10</v>
      </c>
      <c r="AB1156">
        <f t="shared" ref="AB1156:AB1219" si="180">IF(U1156&gt;60,10,IF(U1156&lt;49,0,5))</f>
        <v>0</v>
      </c>
      <c r="AC1156">
        <f t="shared" ref="AC1156:AC1219" si="181">IF(V1156="Y",10,IF(V1156="C",5,0))</f>
        <v>0</v>
      </c>
      <c r="AD1156" s="2">
        <f t="shared" ref="AD1156:AD1219" si="182">SUM(Z1156:AC1156)+50</f>
        <v>60</v>
      </c>
      <c r="AE1156" s="2" t="str">
        <f t="shared" ref="AE1156:AE1219" si="183">IF(AD1156&lt;56,"HT Over 0.5 Goals","HT Under 1.5 Goals")</f>
        <v>HT Under 1.5 Goals</v>
      </c>
      <c r="AF1156" s="6"/>
      <c r="AG1156" s="6" t="str">
        <f t="shared" ref="AG1156:AG1219" si="184">IF(O1156="1-0","HT Under 1.5 Goals",IF(O1156="0-0","HT Under 1.5 Goals",IF(O1156="0-1","HT Under 1.5 Goals","HT Over 0.5 Goals")))</f>
        <v>HT Over 0.5 Goals</v>
      </c>
      <c r="AH1156" s="6" t="str">
        <f t="shared" ref="AH1156:AH1219" si="185">IF(O1156="?",O1156,AI1156)</f>
        <v>NO</v>
      </c>
      <c r="AI1156" s="6" t="str">
        <f t="shared" ref="AI1156:AI1219" si="186">IF(AE1156=AG1156,"YES",IF(O1156="0-1","YES",IF(O1156="1-0","YES",IF(O1156="?","?","NO"))))</f>
        <v>NO</v>
      </c>
    </row>
    <row r="1157" spans="6:35">
      <c r="F1157" s="8"/>
      <c r="G1157" s="2"/>
      <c r="H1157" s="8"/>
      <c r="I1157" s="2"/>
      <c r="J1157" s="2"/>
      <c r="K1157" s="2"/>
      <c r="L1157" s="2"/>
      <c r="M1157" s="2"/>
      <c r="N1157" s="2"/>
      <c r="O1157" s="3"/>
      <c r="P1157" s="3"/>
      <c r="Q1157" s="2"/>
      <c r="R1157" s="2"/>
      <c r="S1157" s="2"/>
      <c r="T1157" s="2"/>
      <c r="U1157" s="44"/>
      <c r="V1157" s="44"/>
      <c r="W1157" s="20"/>
      <c r="X1157" s="20">
        <f t="shared" si="177"/>
        <v>1.25</v>
      </c>
      <c r="Y1157" s="11"/>
      <c r="Z1157" s="2">
        <f t="shared" si="178"/>
        <v>0</v>
      </c>
      <c r="AA1157">
        <f t="shared" si="179"/>
        <v>10</v>
      </c>
      <c r="AB1157">
        <f t="shared" si="180"/>
        <v>0</v>
      </c>
      <c r="AC1157">
        <f t="shared" si="181"/>
        <v>0</v>
      </c>
      <c r="AD1157" s="2">
        <f t="shared" si="182"/>
        <v>60</v>
      </c>
      <c r="AE1157" s="2" t="str">
        <f t="shared" si="183"/>
        <v>HT Under 1.5 Goals</v>
      </c>
      <c r="AF1157" s="6"/>
      <c r="AG1157" s="6" t="str">
        <f t="shared" si="184"/>
        <v>HT Over 0.5 Goals</v>
      </c>
      <c r="AH1157" s="6" t="str">
        <f t="shared" si="185"/>
        <v>NO</v>
      </c>
      <c r="AI1157" s="6" t="str">
        <f t="shared" si="186"/>
        <v>NO</v>
      </c>
    </row>
    <row r="1158" spans="6:35">
      <c r="F1158" s="8"/>
      <c r="G1158" s="2"/>
      <c r="H1158" s="8"/>
      <c r="I1158" s="2"/>
      <c r="J1158" s="2"/>
      <c r="K1158" s="2"/>
      <c r="L1158" s="2"/>
      <c r="M1158" s="2"/>
      <c r="N1158" s="2"/>
      <c r="O1158" s="3"/>
      <c r="P1158" s="3"/>
      <c r="Q1158" s="2"/>
      <c r="R1158" s="2"/>
      <c r="S1158" s="2"/>
      <c r="T1158" s="2"/>
      <c r="U1158" s="44"/>
      <c r="V1158" s="44"/>
      <c r="W1158" s="20"/>
      <c r="X1158" s="20">
        <f t="shared" si="177"/>
        <v>1.25</v>
      </c>
      <c r="Y1158" s="11"/>
      <c r="Z1158" s="2">
        <f t="shared" si="178"/>
        <v>0</v>
      </c>
      <c r="AA1158">
        <f t="shared" si="179"/>
        <v>10</v>
      </c>
      <c r="AB1158">
        <f t="shared" si="180"/>
        <v>0</v>
      </c>
      <c r="AC1158">
        <f t="shared" si="181"/>
        <v>0</v>
      </c>
      <c r="AD1158" s="2">
        <f t="shared" si="182"/>
        <v>60</v>
      </c>
      <c r="AE1158" s="2" t="str">
        <f t="shared" si="183"/>
        <v>HT Under 1.5 Goals</v>
      </c>
      <c r="AF1158" s="6"/>
      <c r="AG1158" s="6" t="str">
        <f t="shared" si="184"/>
        <v>HT Over 0.5 Goals</v>
      </c>
      <c r="AH1158" s="6" t="str">
        <f t="shared" si="185"/>
        <v>NO</v>
      </c>
      <c r="AI1158" s="6" t="str">
        <f t="shared" si="186"/>
        <v>NO</v>
      </c>
    </row>
    <row r="1159" spans="6:35">
      <c r="F1159" s="8"/>
      <c r="G1159" s="2"/>
      <c r="H1159" s="8"/>
      <c r="I1159" s="2"/>
      <c r="J1159" s="2"/>
      <c r="K1159" s="2"/>
      <c r="L1159" s="2"/>
      <c r="M1159" s="2"/>
      <c r="N1159" s="2"/>
      <c r="O1159" s="3"/>
      <c r="P1159" s="3"/>
      <c r="Q1159" s="2"/>
      <c r="R1159" s="2"/>
      <c r="S1159" s="2"/>
      <c r="T1159" s="2"/>
      <c r="U1159" s="44"/>
      <c r="V1159" s="44"/>
      <c r="W1159" s="20"/>
      <c r="X1159" s="20">
        <f t="shared" si="177"/>
        <v>1.25</v>
      </c>
      <c r="Y1159" s="11"/>
      <c r="Z1159" s="2">
        <f t="shared" si="178"/>
        <v>0</v>
      </c>
      <c r="AA1159">
        <f t="shared" si="179"/>
        <v>10</v>
      </c>
      <c r="AB1159">
        <f t="shared" si="180"/>
        <v>0</v>
      </c>
      <c r="AC1159">
        <f t="shared" si="181"/>
        <v>0</v>
      </c>
      <c r="AD1159" s="2">
        <f t="shared" si="182"/>
        <v>60</v>
      </c>
      <c r="AE1159" s="2" t="str">
        <f t="shared" si="183"/>
        <v>HT Under 1.5 Goals</v>
      </c>
      <c r="AF1159" s="6"/>
      <c r="AG1159" s="6" t="str">
        <f t="shared" si="184"/>
        <v>HT Over 0.5 Goals</v>
      </c>
      <c r="AH1159" s="6" t="str">
        <f t="shared" si="185"/>
        <v>NO</v>
      </c>
      <c r="AI1159" s="6" t="str">
        <f t="shared" si="186"/>
        <v>NO</v>
      </c>
    </row>
    <row r="1160" spans="6:35">
      <c r="F1160" s="8"/>
      <c r="G1160" s="2"/>
      <c r="H1160" s="8"/>
      <c r="I1160" s="2"/>
      <c r="J1160" s="2"/>
      <c r="K1160" s="2"/>
      <c r="L1160" s="2"/>
      <c r="M1160" s="2"/>
      <c r="N1160" s="2"/>
      <c r="O1160" s="3"/>
      <c r="P1160" s="3"/>
      <c r="Q1160" s="2"/>
      <c r="R1160" s="2"/>
      <c r="S1160" s="2"/>
      <c r="T1160" s="2"/>
      <c r="U1160" s="44"/>
      <c r="V1160" s="44"/>
      <c r="W1160" s="20"/>
      <c r="X1160" s="20">
        <f t="shared" si="177"/>
        <v>1.25</v>
      </c>
      <c r="Y1160" s="11"/>
      <c r="Z1160" s="2">
        <f t="shared" si="178"/>
        <v>0</v>
      </c>
      <c r="AA1160">
        <f t="shared" si="179"/>
        <v>10</v>
      </c>
      <c r="AB1160">
        <f t="shared" si="180"/>
        <v>0</v>
      </c>
      <c r="AC1160">
        <f t="shared" si="181"/>
        <v>0</v>
      </c>
      <c r="AD1160" s="2">
        <f t="shared" si="182"/>
        <v>60</v>
      </c>
      <c r="AE1160" s="2" t="str">
        <f t="shared" si="183"/>
        <v>HT Under 1.5 Goals</v>
      </c>
      <c r="AF1160" s="6"/>
      <c r="AG1160" s="6" t="str">
        <f t="shared" si="184"/>
        <v>HT Over 0.5 Goals</v>
      </c>
      <c r="AH1160" s="6" t="str">
        <f t="shared" si="185"/>
        <v>NO</v>
      </c>
      <c r="AI1160" s="6" t="str">
        <f t="shared" si="186"/>
        <v>NO</v>
      </c>
    </row>
    <row r="1161" spans="6:35">
      <c r="F1161" s="8"/>
      <c r="G1161" s="2"/>
      <c r="H1161" s="8"/>
      <c r="I1161" s="2"/>
      <c r="J1161" s="2"/>
      <c r="K1161" s="2"/>
      <c r="L1161" s="2"/>
      <c r="M1161" s="2"/>
      <c r="N1161" s="2"/>
      <c r="O1161" s="3"/>
      <c r="P1161" s="3"/>
      <c r="Q1161" s="2"/>
      <c r="R1161" s="2"/>
      <c r="S1161" s="2"/>
      <c r="T1161" s="2"/>
      <c r="U1161" s="44"/>
      <c r="V1161" s="44"/>
      <c r="W1161" s="20"/>
      <c r="X1161" s="20">
        <f t="shared" si="177"/>
        <v>1.25</v>
      </c>
      <c r="Y1161" s="11"/>
      <c r="Z1161" s="2">
        <f t="shared" si="178"/>
        <v>0</v>
      </c>
      <c r="AA1161">
        <f t="shared" si="179"/>
        <v>10</v>
      </c>
      <c r="AB1161">
        <f t="shared" si="180"/>
        <v>0</v>
      </c>
      <c r="AC1161">
        <f t="shared" si="181"/>
        <v>0</v>
      </c>
      <c r="AD1161" s="2">
        <f t="shared" si="182"/>
        <v>60</v>
      </c>
      <c r="AE1161" s="2" t="str">
        <f t="shared" si="183"/>
        <v>HT Under 1.5 Goals</v>
      </c>
      <c r="AF1161" s="6"/>
      <c r="AG1161" s="6" t="str">
        <f t="shared" si="184"/>
        <v>HT Over 0.5 Goals</v>
      </c>
      <c r="AH1161" s="6" t="str">
        <f t="shared" si="185"/>
        <v>NO</v>
      </c>
      <c r="AI1161" s="6" t="str">
        <f t="shared" si="186"/>
        <v>NO</v>
      </c>
    </row>
    <row r="1162" spans="6:35">
      <c r="F1162" s="8"/>
      <c r="G1162" s="2"/>
      <c r="H1162" s="8"/>
      <c r="I1162" s="2"/>
      <c r="J1162" s="2"/>
      <c r="K1162" s="2"/>
      <c r="L1162" s="2"/>
      <c r="M1162" s="2"/>
      <c r="N1162" s="2"/>
      <c r="O1162" s="3"/>
      <c r="P1162" s="3"/>
      <c r="Q1162" s="2"/>
      <c r="R1162" s="2"/>
      <c r="S1162" s="2"/>
      <c r="T1162" s="2"/>
      <c r="U1162" s="44"/>
      <c r="V1162" s="44"/>
      <c r="W1162" s="20"/>
      <c r="X1162" s="20">
        <f t="shared" si="177"/>
        <v>1.25</v>
      </c>
      <c r="Y1162" s="11"/>
      <c r="Z1162" s="2">
        <f t="shared" si="178"/>
        <v>0</v>
      </c>
      <c r="AA1162">
        <f t="shared" si="179"/>
        <v>10</v>
      </c>
      <c r="AB1162">
        <f t="shared" si="180"/>
        <v>0</v>
      </c>
      <c r="AC1162">
        <f t="shared" si="181"/>
        <v>0</v>
      </c>
      <c r="AD1162" s="2">
        <f t="shared" si="182"/>
        <v>60</v>
      </c>
      <c r="AE1162" s="2" t="str">
        <f t="shared" si="183"/>
        <v>HT Under 1.5 Goals</v>
      </c>
      <c r="AF1162" s="6"/>
      <c r="AG1162" s="6" t="str">
        <f t="shared" si="184"/>
        <v>HT Over 0.5 Goals</v>
      </c>
      <c r="AH1162" s="6" t="str">
        <f t="shared" si="185"/>
        <v>NO</v>
      </c>
      <c r="AI1162" s="6" t="str">
        <f t="shared" si="186"/>
        <v>NO</v>
      </c>
    </row>
    <row r="1163" spans="6:35">
      <c r="F1163" s="8"/>
      <c r="G1163" s="2"/>
      <c r="H1163" s="8"/>
      <c r="I1163" s="2"/>
      <c r="J1163" s="2"/>
      <c r="K1163" s="2"/>
      <c r="L1163" s="2"/>
      <c r="M1163" s="2"/>
      <c r="N1163" s="2"/>
      <c r="O1163" s="3"/>
      <c r="P1163" s="3"/>
      <c r="Q1163" s="2"/>
      <c r="R1163" s="2"/>
      <c r="S1163" s="2"/>
      <c r="T1163" s="2"/>
      <c r="U1163" s="44"/>
      <c r="V1163" s="44"/>
      <c r="W1163" s="20"/>
      <c r="X1163" s="20">
        <f t="shared" si="177"/>
        <v>1.25</v>
      </c>
      <c r="Y1163" s="11"/>
      <c r="Z1163" s="2">
        <f t="shared" si="178"/>
        <v>0</v>
      </c>
      <c r="AA1163">
        <f t="shared" si="179"/>
        <v>10</v>
      </c>
      <c r="AB1163">
        <f t="shared" si="180"/>
        <v>0</v>
      </c>
      <c r="AC1163">
        <f t="shared" si="181"/>
        <v>0</v>
      </c>
      <c r="AD1163" s="2">
        <f t="shared" si="182"/>
        <v>60</v>
      </c>
      <c r="AE1163" s="2" t="str">
        <f t="shared" si="183"/>
        <v>HT Under 1.5 Goals</v>
      </c>
      <c r="AF1163" s="6"/>
      <c r="AG1163" s="6" t="str">
        <f t="shared" si="184"/>
        <v>HT Over 0.5 Goals</v>
      </c>
      <c r="AH1163" s="6" t="str">
        <f t="shared" si="185"/>
        <v>NO</v>
      </c>
      <c r="AI1163" s="6" t="str">
        <f t="shared" si="186"/>
        <v>NO</v>
      </c>
    </row>
    <row r="1164" spans="6:35">
      <c r="F1164" s="8"/>
      <c r="G1164" s="2"/>
      <c r="H1164" s="8"/>
      <c r="I1164" s="2"/>
      <c r="J1164" s="2"/>
      <c r="K1164" s="2"/>
      <c r="L1164" s="2"/>
      <c r="M1164" s="2"/>
      <c r="N1164" s="2"/>
      <c r="O1164" s="3"/>
      <c r="P1164" s="3"/>
      <c r="Q1164" s="2"/>
      <c r="R1164" s="2"/>
      <c r="S1164" s="2"/>
      <c r="T1164" s="2"/>
      <c r="U1164" s="44"/>
      <c r="V1164" s="44"/>
      <c r="W1164" s="20"/>
      <c r="X1164" s="20">
        <f t="shared" si="177"/>
        <v>1.25</v>
      </c>
      <c r="Y1164" s="11"/>
      <c r="Z1164" s="2">
        <f t="shared" si="178"/>
        <v>0</v>
      </c>
      <c r="AA1164">
        <f t="shared" si="179"/>
        <v>10</v>
      </c>
      <c r="AB1164">
        <f t="shared" si="180"/>
        <v>0</v>
      </c>
      <c r="AC1164">
        <f t="shared" si="181"/>
        <v>0</v>
      </c>
      <c r="AD1164" s="2">
        <f t="shared" si="182"/>
        <v>60</v>
      </c>
      <c r="AE1164" s="2" t="str">
        <f t="shared" si="183"/>
        <v>HT Under 1.5 Goals</v>
      </c>
      <c r="AF1164" s="6"/>
      <c r="AG1164" s="6" t="str">
        <f t="shared" si="184"/>
        <v>HT Over 0.5 Goals</v>
      </c>
      <c r="AH1164" s="6" t="str">
        <f t="shared" si="185"/>
        <v>NO</v>
      </c>
      <c r="AI1164" s="6" t="str">
        <f t="shared" si="186"/>
        <v>NO</v>
      </c>
    </row>
    <row r="1165" spans="6:35">
      <c r="F1165" s="8"/>
      <c r="G1165" s="2"/>
      <c r="H1165" s="8"/>
      <c r="I1165" s="2"/>
      <c r="J1165" s="2"/>
      <c r="K1165" s="2"/>
      <c r="L1165" s="2"/>
      <c r="M1165" s="2"/>
      <c r="N1165" s="2"/>
      <c r="O1165" s="3"/>
      <c r="P1165" s="3"/>
      <c r="Q1165" s="2"/>
      <c r="R1165" s="2"/>
      <c r="S1165" s="2"/>
      <c r="T1165" s="2"/>
      <c r="U1165" s="44"/>
      <c r="V1165" s="44"/>
      <c r="W1165" s="20"/>
      <c r="X1165" s="20">
        <f t="shared" si="177"/>
        <v>1.25</v>
      </c>
      <c r="Y1165" s="11"/>
      <c r="Z1165" s="2">
        <f t="shared" si="178"/>
        <v>0</v>
      </c>
      <c r="AA1165">
        <f t="shared" si="179"/>
        <v>10</v>
      </c>
      <c r="AB1165">
        <f t="shared" si="180"/>
        <v>0</v>
      </c>
      <c r="AC1165">
        <f t="shared" si="181"/>
        <v>0</v>
      </c>
      <c r="AD1165" s="2">
        <f t="shared" si="182"/>
        <v>60</v>
      </c>
      <c r="AE1165" s="2" t="str">
        <f t="shared" si="183"/>
        <v>HT Under 1.5 Goals</v>
      </c>
      <c r="AF1165" s="6"/>
      <c r="AG1165" s="6" t="str">
        <f t="shared" si="184"/>
        <v>HT Over 0.5 Goals</v>
      </c>
      <c r="AH1165" s="6" t="str">
        <f t="shared" si="185"/>
        <v>NO</v>
      </c>
      <c r="AI1165" s="6" t="str">
        <f t="shared" si="186"/>
        <v>NO</v>
      </c>
    </row>
    <row r="1166" spans="6:35">
      <c r="F1166" s="8"/>
      <c r="G1166" s="2"/>
      <c r="H1166" s="8"/>
      <c r="I1166" s="2"/>
      <c r="J1166" s="2"/>
      <c r="K1166" s="2"/>
      <c r="L1166" s="2"/>
      <c r="M1166" s="2"/>
      <c r="N1166" s="2"/>
      <c r="O1166" s="3"/>
      <c r="P1166" s="3"/>
      <c r="Q1166" s="2"/>
      <c r="R1166" s="2"/>
      <c r="S1166" s="2"/>
      <c r="T1166" s="2"/>
      <c r="U1166" s="44"/>
      <c r="V1166" s="44"/>
      <c r="W1166" s="20"/>
      <c r="X1166" s="20">
        <f t="shared" si="177"/>
        <v>1.25</v>
      </c>
      <c r="Y1166" s="11"/>
      <c r="Z1166" s="2">
        <f t="shared" si="178"/>
        <v>0</v>
      </c>
      <c r="AA1166">
        <f t="shared" si="179"/>
        <v>10</v>
      </c>
      <c r="AB1166">
        <f t="shared" si="180"/>
        <v>0</v>
      </c>
      <c r="AC1166">
        <f t="shared" si="181"/>
        <v>0</v>
      </c>
      <c r="AD1166" s="2">
        <f t="shared" si="182"/>
        <v>60</v>
      </c>
      <c r="AE1166" s="2" t="str">
        <f t="shared" si="183"/>
        <v>HT Under 1.5 Goals</v>
      </c>
      <c r="AF1166" s="6"/>
      <c r="AG1166" s="6" t="str">
        <f t="shared" si="184"/>
        <v>HT Over 0.5 Goals</v>
      </c>
      <c r="AH1166" s="6" t="str">
        <f t="shared" si="185"/>
        <v>NO</v>
      </c>
      <c r="AI1166" s="6" t="str">
        <f t="shared" si="186"/>
        <v>NO</v>
      </c>
    </row>
    <row r="1167" spans="6:35">
      <c r="F1167" s="8"/>
      <c r="G1167" s="2"/>
      <c r="H1167" s="8"/>
      <c r="I1167" s="2"/>
      <c r="J1167" s="2"/>
      <c r="K1167" s="2"/>
      <c r="L1167" s="2"/>
      <c r="M1167" s="2"/>
      <c r="N1167" s="2"/>
      <c r="O1167" s="3"/>
      <c r="P1167" s="3"/>
      <c r="Q1167" s="2"/>
      <c r="R1167" s="2"/>
      <c r="S1167" s="2"/>
      <c r="T1167" s="2"/>
      <c r="U1167" s="44"/>
      <c r="V1167" s="44"/>
      <c r="W1167" s="20"/>
      <c r="X1167" s="20">
        <f t="shared" si="177"/>
        <v>1.25</v>
      </c>
      <c r="Y1167" s="11"/>
      <c r="Z1167" s="2">
        <f t="shared" si="178"/>
        <v>0</v>
      </c>
      <c r="AA1167">
        <f t="shared" si="179"/>
        <v>10</v>
      </c>
      <c r="AB1167">
        <f t="shared" si="180"/>
        <v>0</v>
      </c>
      <c r="AC1167">
        <f t="shared" si="181"/>
        <v>0</v>
      </c>
      <c r="AD1167" s="2">
        <f t="shared" si="182"/>
        <v>60</v>
      </c>
      <c r="AE1167" s="2" t="str">
        <f t="shared" si="183"/>
        <v>HT Under 1.5 Goals</v>
      </c>
      <c r="AF1167" s="6"/>
      <c r="AG1167" s="6" t="str">
        <f t="shared" si="184"/>
        <v>HT Over 0.5 Goals</v>
      </c>
      <c r="AH1167" s="6" t="str">
        <f t="shared" si="185"/>
        <v>NO</v>
      </c>
      <c r="AI1167" s="6" t="str">
        <f t="shared" si="186"/>
        <v>NO</v>
      </c>
    </row>
    <row r="1168" spans="6:35">
      <c r="F1168" s="8"/>
      <c r="G1168" s="2"/>
      <c r="H1168" s="8"/>
      <c r="I1168" s="2"/>
      <c r="J1168" s="2"/>
      <c r="K1168" s="2"/>
      <c r="L1168" s="2"/>
      <c r="M1168" s="2"/>
      <c r="N1168" s="2"/>
      <c r="O1168" s="3"/>
      <c r="P1168" s="3"/>
      <c r="Q1168" s="2"/>
      <c r="R1168" s="2"/>
      <c r="S1168" s="2"/>
      <c r="T1168" s="2"/>
      <c r="U1168" s="44"/>
      <c r="V1168" s="44"/>
      <c r="W1168" s="20"/>
      <c r="X1168" s="20">
        <f t="shared" si="177"/>
        <v>1.25</v>
      </c>
      <c r="Y1168" s="11"/>
      <c r="Z1168" s="2">
        <f t="shared" si="178"/>
        <v>0</v>
      </c>
      <c r="AA1168">
        <f t="shared" si="179"/>
        <v>10</v>
      </c>
      <c r="AB1168">
        <f t="shared" si="180"/>
        <v>0</v>
      </c>
      <c r="AC1168">
        <f t="shared" si="181"/>
        <v>0</v>
      </c>
      <c r="AD1168" s="2">
        <f t="shared" si="182"/>
        <v>60</v>
      </c>
      <c r="AE1168" s="2" t="str">
        <f t="shared" si="183"/>
        <v>HT Under 1.5 Goals</v>
      </c>
      <c r="AF1168" s="6"/>
      <c r="AG1168" s="6" t="str">
        <f t="shared" si="184"/>
        <v>HT Over 0.5 Goals</v>
      </c>
      <c r="AH1168" s="6" t="str">
        <f t="shared" si="185"/>
        <v>NO</v>
      </c>
      <c r="AI1168" s="6" t="str">
        <f t="shared" si="186"/>
        <v>NO</v>
      </c>
    </row>
    <row r="1169" spans="6:35">
      <c r="F1169" s="8"/>
      <c r="G1169" s="2"/>
      <c r="H1169" s="8"/>
      <c r="I1169" s="2"/>
      <c r="J1169" s="2"/>
      <c r="K1169" s="2"/>
      <c r="L1169" s="2"/>
      <c r="M1169" s="2"/>
      <c r="N1169" s="2"/>
      <c r="O1169" s="3"/>
      <c r="P1169" s="3"/>
      <c r="Q1169" s="2"/>
      <c r="R1169" s="2"/>
      <c r="S1169" s="2"/>
      <c r="T1169" s="2"/>
      <c r="U1169" s="44"/>
      <c r="V1169" s="44"/>
      <c r="W1169" s="20"/>
      <c r="X1169" s="20">
        <f t="shared" si="177"/>
        <v>1.25</v>
      </c>
      <c r="Y1169" s="11"/>
      <c r="Z1169" s="2">
        <f t="shared" si="178"/>
        <v>0</v>
      </c>
      <c r="AA1169">
        <f t="shared" si="179"/>
        <v>10</v>
      </c>
      <c r="AB1169">
        <f t="shared" si="180"/>
        <v>0</v>
      </c>
      <c r="AC1169">
        <f t="shared" si="181"/>
        <v>0</v>
      </c>
      <c r="AD1169" s="2">
        <f t="shared" si="182"/>
        <v>60</v>
      </c>
      <c r="AE1169" s="2" t="str">
        <f t="shared" si="183"/>
        <v>HT Under 1.5 Goals</v>
      </c>
      <c r="AF1169" s="6"/>
      <c r="AG1169" s="6" t="str">
        <f t="shared" si="184"/>
        <v>HT Over 0.5 Goals</v>
      </c>
      <c r="AH1169" s="6" t="str">
        <f t="shared" si="185"/>
        <v>NO</v>
      </c>
      <c r="AI1169" s="6" t="str">
        <f t="shared" si="186"/>
        <v>NO</v>
      </c>
    </row>
    <row r="1170" spans="6:35">
      <c r="F1170" s="8"/>
      <c r="G1170" s="2"/>
      <c r="H1170" s="8"/>
      <c r="I1170" s="2"/>
      <c r="J1170" s="2"/>
      <c r="K1170" s="2"/>
      <c r="L1170" s="2"/>
      <c r="M1170" s="2"/>
      <c r="N1170" s="2"/>
      <c r="O1170" s="3"/>
      <c r="P1170" s="3"/>
      <c r="Q1170" s="2"/>
      <c r="R1170" s="2"/>
      <c r="S1170" s="2"/>
      <c r="T1170" s="2"/>
      <c r="U1170" s="44"/>
      <c r="V1170" s="44"/>
      <c r="W1170" s="20"/>
      <c r="X1170" s="20">
        <f t="shared" si="177"/>
        <v>1.25</v>
      </c>
      <c r="Y1170" s="11"/>
      <c r="Z1170" s="2">
        <f t="shared" si="178"/>
        <v>0</v>
      </c>
      <c r="AA1170">
        <f t="shared" si="179"/>
        <v>10</v>
      </c>
      <c r="AB1170">
        <f t="shared" si="180"/>
        <v>0</v>
      </c>
      <c r="AC1170">
        <f t="shared" si="181"/>
        <v>0</v>
      </c>
      <c r="AD1170" s="2">
        <f t="shared" si="182"/>
        <v>60</v>
      </c>
      <c r="AE1170" s="2" t="str">
        <f t="shared" si="183"/>
        <v>HT Under 1.5 Goals</v>
      </c>
      <c r="AF1170" s="6"/>
      <c r="AG1170" s="6" t="str">
        <f t="shared" si="184"/>
        <v>HT Over 0.5 Goals</v>
      </c>
      <c r="AH1170" s="6" t="str">
        <f t="shared" si="185"/>
        <v>NO</v>
      </c>
      <c r="AI1170" s="6" t="str">
        <f t="shared" si="186"/>
        <v>NO</v>
      </c>
    </row>
    <row r="1171" spans="6:35">
      <c r="F1171" s="8"/>
      <c r="G1171" s="2"/>
      <c r="H1171" s="8"/>
      <c r="I1171" s="2"/>
      <c r="J1171" s="2"/>
      <c r="K1171" s="2"/>
      <c r="L1171" s="2"/>
      <c r="M1171" s="2"/>
      <c r="N1171" s="2"/>
      <c r="O1171" s="3"/>
      <c r="P1171" s="3"/>
      <c r="Q1171" s="2"/>
      <c r="R1171" s="2"/>
      <c r="S1171" s="2"/>
      <c r="T1171" s="2"/>
      <c r="U1171" s="44"/>
      <c r="V1171" s="44"/>
      <c r="W1171" s="20"/>
      <c r="X1171" s="20">
        <f t="shared" si="177"/>
        <v>1.25</v>
      </c>
      <c r="Y1171" s="11"/>
      <c r="Z1171" s="2">
        <f t="shared" si="178"/>
        <v>0</v>
      </c>
      <c r="AA1171">
        <f t="shared" si="179"/>
        <v>10</v>
      </c>
      <c r="AB1171">
        <f t="shared" si="180"/>
        <v>0</v>
      </c>
      <c r="AC1171">
        <f t="shared" si="181"/>
        <v>0</v>
      </c>
      <c r="AD1171" s="2">
        <f t="shared" si="182"/>
        <v>60</v>
      </c>
      <c r="AE1171" s="2" t="str">
        <f t="shared" si="183"/>
        <v>HT Under 1.5 Goals</v>
      </c>
      <c r="AF1171" s="6"/>
      <c r="AG1171" s="6" t="str">
        <f t="shared" si="184"/>
        <v>HT Over 0.5 Goals</v>
      </c>
      <c r="AH1171" s="6" t="str">
        <f t="shared" si="185"/>
        <v>NO</v>
      </c>
      <c r="AI1171" s="6" t="str">
        <f t="shared" si="186"/>
        <v>NO</v>
      </c>
    </row>
    <row r="1172" spans="6:35">
      <c r="F1172" s="8"/>
      <c r="G1172" s="2"/>
      <c r="H1172" s="8"/>
      <c r="I1172" s="2"/>
      <c r="J1172" s="2"/>
      <c r="K1172" s="2"/>
      <c r="L1172" s="2"/>
      <c r="M1172" s="2"/>
      <c r="N1172" s="2"/>
      <c r="O1172" s="3"/>
      <c r="P1172" s="3"/>
      <c r="Q1172" s="2"/>
      <c r="R1172" s="2"/>
      <c r="S1172" s="2"/>
      <c r="T1172" s="2"/>
      <c r="U1172" s="44"/>
      <c r="V1172" s="44"/>
      <c r="W1172" s="20"/>
      <c r="X1172" s="20">
        <f t="shared" si="177"/>
        <v>1.25</v>
      </c>
      <c r="Y1172" s="11"/>
      <c r="Z1172" s="2">
        <f t="shared" si="178"/>
        <v>0</v>
      </c>
      <c r="AA1172">
        <f t="shared" si="179"/>
        <v>10</v>
      </c>
      <c r="AB1172">
        <f t="shared" si="180"/>
        <v>0</v>
      </c>
      <c r="AC1172">
        <f t="shared" si="181"/>
        <v>0</v>
      </c>
      <c r="AD1172" s="2">
        <f t="shared" si="182"/>
        <v>60</v>
      </c>
      <c r="AE1172" s="2" t="str">
        <f t="shared" si="183"/>
        <v>HT Under 1.5 Goals</v>
      </c>
      <c r="AF1172" s="6"/>
      <c r="AG1172" s="6" t="str">
        <f t="shared" si="184"/>
        <v>HT Over 0.5 Goals</v>
      </c>
      <c r="AH1172" s="6" t="str">
        <f t="shared" si="185"/>
        <v>NO</v>
      </c>
      <c r="AI1172" s="6" t="str">
        <f t="shared" si="186"/>
        <v>NO</v>
      </c>
    </row>
    <row r="1173" spans="6:35">
      <c r="F1173" s="8"/>
      <c r="G1173" s="2"/>
      <c r="H1173" s="8"/>
      <c r="I1173" s="2"/>
      <c r="J1173" s="2"/>
      <c r="K1173" s="2"/>
      <c r="L1173" s="2"/>
      <c r="M1173" s="2"/>
      <c r="N1173" s="2"/>
      <c r="O1173" s="3"/>
      <c r="P1173" s="3"/>
      <c r="Q1173" s="2"/>
      <c r="R1173" s="2"/>
      <c r="S1173" s="2"/>
      <c r="T1173" s="2"/>
      <c r="U1173" s="44"/>
      <c r="V1173" s="44"/>
      <c r="W1173" s="20"/>
      <c r="X1173" s="20">
        <f t="shared" si="177"/>
        <v>1.25</v>
      </c>
      <c r="Y1173" s="11"/>
      <c r="Z1173" s="2">
        <f t="shared" si="178"/>
        <v>0</v>
      </c>
      <c r="AA1173">
        <f t="shared" si="179"/>
        <v>10</v>
      </c>
      <c r="AB1173">
        <f t="shared" si="180"/>
        <v>0</v>
      </c>
      <c r="AC1173">
        <f t="shared" si="181"/>
        <v>0</v>
      </c>
      <c r="AD1173" s="2">
        <f t="shared" si="182"/>
        <v>60</v>
      </c>
      <c r="AE1173" s="2" t="str">
        <f t="shared" si="183"/>
        <v>HT Under 1.5 Goals</v>
      </c>
      <c r="AF1173" s="6"/>
      <c r="AG1173" s="6" t="str">
        <f t="shared" si="184"/>
        <v>HT Over 0.5 Goals</v>
      </c>
      <c r="AH1173" s="6" t="str">
        <f t="shared" si="185"/>
        <v>NO</v>
      </c>
      <c r="AI1173" s="6" t="str">
        <f t="shared" si="186"/>
        <v>NO</v>
      </c>
    </row>
    <row r="1174" spans="6:35">
      <c r="F1174" s="8"/>
      <c r="G1174" s="2"/>
      <c r="H1174" s="8"/>
      <c r="I1174" s="2"/>
      <c r="J1174" s="2"/>
      <c r="K1174" s="2"/>
      <c r="L1174" s="2"/>
      <c r="M1174" s="2"/>
      <c r="N1174" s="2"/>
      <c r="O1174" s="3"/>
      <c r="P1174" s="3"/>
      <c r="Q1174" s="2"/>
      <c r="R1174" s="2"/>
      <c r="S1174" s="2"/>
      <c r="T1174" s="2"/>
      <c r="U1174" s="44"/>
      <c r="V1174" s="44"/>
      <c r="W1174" s="20"/>
      <c r="X1174" s="20">
        <f t="shared" si="177"/>
        <v>1.25</v>
      </c>
      <c r="Y1174" s="11"/>
      <c r="Z1174" s="2">
        <f t="shared" si="178"/>
        <v>0</v>
      </c>
      <c r="AA1174">
        <f t="shared" si="179"/>
        <v>10</v>
      </c>
      <c r="AB1174">
        <f t="shared" si="180"/>
        <v>0</v>
      </c>
      <c r="AC1174">
        <f t="shared" si="181"/>
        <v>0</v>
      </c>
      <c r="AD1174" s="2">
        <f t="shared" si="182"/>
        <v>60</v>
      </c>
      <c r="AE1174" s="2" t="str">
        <f t="shared" si="183"/>
        <v>HT Under 1.5 Goals</v>
      </c>
      <c r="AF1174" s="6"/>
      <c r="AG1174" s="6" t="str">
        <f t="shared" si="184"/>
        <v>HT Over 0.5 Goals</v>
      </c>
      <c r="AH1174" s="6" t="str">
        <f t="shared" si="185"/>
        <v>NO</v>
      </c>
      <c r="AI1174" s="6" t="str">
        <f t="shared" si="186"/>
        <v>NO</v>
      </c>
    </row>
    <row r="1175" spans="6:35">
      <c r="F1175" s="8"/>
      <c r="G1175" s="2"/>
      <c r="H1175" s="8"/>
      <c r="I1175" s="2"/>
      <c r="J1175" s="2"/>
      <c r="K1175" s="2"/>
      <c r="L1175" s="2"/>
      <c r="M1175" s="2"/>
      <c r="N1175" s="2"/>
      <c r="O1175" s="3"/>
      <c r="P1175" s="3"/>
      <c r="Q1175" s="2"/>
      <c r="R1175" s="2"/>
      <c r="S1175" s="2"/>
      <c r="T1175" s="2"/>
      <c r="U1175" s="44"/>
      <c r="V1175" s="44"/>
      <c r="W1175" s="20"/>
      <c r="X1175" s="20">
        <f t="shared" si="177"/>
        <v>1.25</v>
      </c>
      <c r="Y1175" s="11"/>
      <c r="Z1175" s="2">
        <f t="shared" si="178"/>
        <v>0</v>
      </c>
      <c r="AA1175">
        <f t="shared" si="179"/>
        <v>10</v>
      </c>
      <c r="AB1175">
        <f t="shared" si="180"/>
        <v>0</v>
      </c>
      <c r="AC1175">
        <f t="shared" si="181"/>
        <v>0</v>
      </c>
      <c r="AD1175" s="2">
        <f t="shared" si="182"/>
        <v>60</v>
      </c>
      <c r="AE1175" s="2" t="str">
        <f t="shared" si="183"/>
        <v>HT Under 1.5 Goals</v>
      </c>
      <c r="AF1175" s="6"/>
      <c r="AG1175" s="6" t="str">
        <f t="shared" si="184"/>
        <v>HT Over 0.5 Goals</v>
      </c>
      <c r="AH1175" s="6" t="str">
        <f t="shared" si="185"/>
        <v>NO</v>
      </c>
      <c r="AI1175" s="6" t="str">
        <f t="shared" si="186"/>
        <v>NO</v>
      </c>
    </row>
    <row r="1176" spans="6:35">
      <c r="F1176" s="8"/>
      <c r="G1176" s="2"/>
      <c r="H1176" s="8"/>
      <c r="I1176" s="2"/>
      <c r="J1176" s="2"/>
      <c r="K1176" s="2"/>
      <c r="L1176" s="2"/>
      <c r="M1176" s="2"/>
      <c r="N1176" s="2"/>
      <c r="O1176" s="3"/>
      <c r="P1176" s="3"/>
      <c r="Q1176" s="2"/>
      <c r="R1176" s="2"/>
      <c r="S1176" s="2"/>
      <c r="T1176" s="2"/>
      <c r="U1176" s="44"/>
      <c r="V1176" s="44"/>
      <c r="W1176" s="20"/>
      <c r="X1176" s="20">
        <f t="shared" si="177"/>
        <v>1.25</v>
      </c>
      <c r="Y1176" s="11"/>
      <c r="Z1176" s="2">
        <f t="shared" si="178"/>
        <v>0</v>
      </c>
      <c r="AA1176">
        <f t="shared" si="179"/>
        <v>10</v>
      </c>
      <c r="AB1176">
        <f t="shared" si="180"/>
        <v>0</v>
      </c>
      <c r="AC1176">
        <f t="shared" si="181"/>
        <v>0</v>
      </c>
      <c r="AD1176" s="2">
        <f t="shared" si="182"/>
        <v>60</v>
      </c>
      <c r="AE1176" s="2" t="str">
        <f t="shared" si="183"/>
        <v>HT Under 1.5 Goals</v>
      </c>
      <c r="AF1176" s="6"/>
      <c r="AG1176" s="6" t="str">
        <f t="shared" si="184"/>
        <v>HT Over 0.5 Goals</v>
      </c>
      <c r="AH1176" s="6" t="str">
        <f t="shared" si="185"/>
        <v>NO</v>
      </c>
      <c r="AI1176" s="6" t="str">
        <f t="shared" si="186"/>
        <v>NO</v>
      </c>
    </row>
    <row r="1177" spans="6:35">
      <c r="F1177" s="8"/>
      <c r="G1177" s="2"/>
      <c r="H1177" s="8"/>
      <c r="I1177" s="2"/>
      <c r="J1177" s="2"/>
      <c r="K1177" s="2"/>
      <c r="L1177" s="2"/>
      <c r="M1177" s="2"/>
      <c r="N1177" s="2"/>
      <c r="O1177" s="3"/>
      <c r="P1177" s="3"/>
      <c r="Q1177" s="2"/>
      <c r="R1177" s="2"/>
      <c r="S1177" s="2"/>
      <c r="T1177" s="2"/>
      <c r="U1177" s="44"/>
      <c r="V1177" s="44"/>
      <c r="W1177" s="20"/>
      <c r="X1177" s="20">
        <f t="shared" si="177"/>
        <v>1.25</v>
      </c>
      <c r="Y1177" s="11"/>
      <c r="Z1177" s="2">
        <f t="shared" si="178"/>
        <v>0</v>
      </c>
      <c r="AA1177">
        <f t="shared" si="179"/>
        <v>10</v>
      </c>
      <c r="AB1177">
        <f t="shared" si="180"/>
        <v>0</v>
      </c>
      <c r="AC1177">
        <f t="shared" si="181"/>
        <v>0</v>
      </c>
      <c r="AD1177" s="2">
        <f t="shared" si="182"/>
        <v>60</v>
      </c>
      <c r="AE1177" s="2" t="str">
        <f t="shared" si="183"/>
        <v>HT Under 1.5 Goals</v>
      </c>
      <c r="AF1177" s="6"/>
      <c r="AG1177" s="6" t="str">
        <f t="shared" si="184"/>
        <v>HT Over 0.5 Goals</v>
      </c>
      <c r="AH1177" s="6" t="str">
        <f t="shared" si="185"/>
        <v>NO</v>
      </c>
      <c r="AI1177" s="6" t="str">
        <f t="shared" si="186"/>
        <v>NO</v>
      </c>
    </row>
    <row r="1178" spans="6:35">
      <c r="F1178" s="8"/>
      <c r="G1178" s="2"/>
      <c r="H1178" s="8"/>
      <c r="I1178" s="2"/>
      <c r="J1178" s="2"/>
      <c r="K1178" s="2"/>
      <c r="L1178" s="2"/>
      <c r="M1178" s="2"/>
      <c r="N1178" s="2"/>
      <c r="O1178" s="3"/>
      <c r="P1178" s="3"/>
      <c r="Q1178" s="2"/>
      <c r="R1178" s="2"/>
      <c r="S1178" s="2"/>
      <c r="T1178" s="2"/>
      <c r="U1178" s="44"/>
      <c r="V1178" s="44"/>
      <c r="W1178" s="20"/>
      <c r="X1178" s="20">
        <f t="shared" si="177"/>
        <v>1.25</v>
      </c>
      <c r="Y1178" s="11"/>
      <c r="Z1178" s="2">
        <f t="shared" si="178"/>
        <v>0</v>
      </c>
      <c r="AA1178">
        <f t="shared" si="179"/>
        <v>10</v>
      </c>
      <c r="AB1178">
        <f t="shared" si="180"/>
        <v>0</v>
      </c>
      <c r="AC1178">
        <f t="shared" si="181"/>
        <v>0</v>
      </c>
      <c r="AD1178" s="2">
        <f t="shared" si="182"/>
        <v>60</v>
      </c>
      <c r="AE1178" s="2" t="str">
        <f t="shared" si="183"/>
        <v>HT Under 1.5 Goals</v>
      </c>
      <c r="AF1178" s="6"/>
      <c r="AG1178" s="6" t="str">
        <f t="shared" si="184"/>
        <v>HT Over 0.5 Goals</v>
      </c>
      <c r="AH1178" s="6" t="str">
        <f t="shared" si="185"/>
        <v>NO</v>
      </c>
      <c r="AI1178" s="6" t="str">
        <f t="shared" si="186"/>
        <v>NO</v>
      </c>
    </row>
    <row r="1179" spans="6:35">
      <c r="F1179" s="8"/>
      <c r="G1179" s="2"/>
      <c r="H1179" s="8"/>
      <c r="I1179" s="2"/>
      <c r="J1179" s="2"/>
      <c r="K1179" s="2"/>
      <c r="L1179" s="2"/>
      <c r="M1179" s="2"/>
      <c r="N1179" s="2"/>
      <c r="O1179" s="3"/>
      <c r="P1179" s="3"/>
      <c r="Q1179" s="2"/>
      <c r="R1179" s="2"/>
      <c r="S1179" s="2"/>
      <c r="T1179" s="2"/>
      <c r="U1179" s="44"/>
      <c r="V1179" s="44"/>
      <c r="W1179" s="20"/>
      <c r="X1179" s="20">
        <f t="shared" si="177"/>
        <v>1.25</v>
      </c>
      <c r="Y1179" s="11"/>
      <c r="Z1179" s="2">
        <f t="shared" si="178"/>
        <v>0</v>
      </c>
      <c r="AA1179">
        <f t="shared" si="179"/>
        <v>10</v>
      </c>
      <c r="AB1179">
        <f t="shared" si="180"/>
        <v>0</v>
      </c>
      <c r="AC1179">
        <f t="shared" si="181"/>
        <v>0</v>
      </c>
      <c r="AD1179" s="2">
        <f t="shared" si="182"/>
        <v>60</v>
      </c>
      <c r="AE1179" s="2" t="str">
        <f t="shared" si="183"/>
        <v>HT Under 1.5 Goals</v>
      </c>
      <c r="AF1179" s="6"/>
      <c r="AG1179" s="6" t="str">
        <f t="shared" si="184"/>
        <v>HT Over 0.5 Goals</v>
      </c>
      <c r="AH1179" s="6" t="str">
        <f t="shared" si="185"/>
        <v>NO</v>
      </c>
      <c r="AI1179" s="6" t="str">
        <f t="shared" si="186"/>
        <v>NO</v>
      </c>
    </row>
    <row r="1180" spans="6:35">
      <c r="F1180" s="8"/>
      <c r="G1180" s="2"/>
      <c r="H1180" s="8"/>
      <c r="I1180" s="2"/>
      <c r="J1180" s="2"/>
      <c r="K1180" s="2"/>
      <c r="L1180" s="2"/>
      <c r="M1180" s="2"/>
      <c r="N1180" s="2"/>
      <c r="O1180" s="3"/>
      <c r="P1180" s="3"/>
      <c r="Q1180" s="2"/>
      <c r="R1180" s="2"/>
      <c r="S1180" s="2"/>
      <c r="T1180" s="2"/>
      <c r="U1180" s="44"/>
      <c r="V1180" s="44"/>
      <c r="W1180" s="20"/>
      <c r="X1180" s="20">
        <f t="shared" si="177"/>
        <v>1.25</v>
      </c>
      <c r="Y1180" s="11"/>
      <c r="Z1180" s="2">
        <f t="shared" si="178"/>
        <v>0</v>
      </c>
      <c r="AA1180">
        <f t="shared" si="179"/>
        <v>10</v>
      </c>
      <c r="AB1180">
        <f t="shared" si="180"/>
        <v>0</v>
      </c>
      <c r="AC1180">
        <f t="shared" si="181"/>
        <v>0</v>
      </c>
      <c r="AD1180" s="2">
        <f t="shared" si="182"/>
        <v>60</v>
      </c>
      <c r="AE1180" s="2" t="str">
        <f t="shared" si="183"/>
        <v>HT Under 1.5 Goals</v>
      </c>
      <c r="AF1180" s="6"/>
      <c r="AG1180" s="6" t="str">
        <f t="shared" si="184"/>
        <v>HT Over 0.5 Goals</v>
      </c>
      <c r="AH1180" s="6" t="str">
        <f t="shared" si="185"/>
        <v>NO</v>
      </c>
      <c r="AI1180" s="6" t="str">
        <f t="shared" si="186"/>
        <v>NO</v>
      </c>
    </row>
    <row r="1181" spans="6:35">
      <c r="F1181" s="8"/>
      <c r="G1181" s="2"/>
      <c r="H1181" s="8"/>
      <c r="I1181" s="2"/>
      <c r="J1181" s="2"/>
      <c r="K1181" s="2"/>
      <c r="L1181" s="2"/>
      <c r="M1181" s="2"/>
      <c r="N1181" s="2"/>
      <c r="O1181" s="3"/>
      <c r="P1181" s="3"/>
      <c r="Q1181" s="2"/>
      <c r="R1181" s="2"/>
      <c r="S1181" s="2"/>
      <c r="T1181" s="2"/>
      <c r="U1181" s="44"/>
      <c r="V1181" s="44"/>
      <c r="W1181" s="20"/>
      <c r="X1181" s="20">
        <f t="shared" si="177"/>
        <v>1.25</v>
      </c>
      <c r="Y1181" s="11"/>
      <c r="Z1181" s="2">
        <f t="shared" si="178"/>
        <v>0</v>
      </c>
      <c r="AA1181">
        <f t="shared" si="179"/>
        <v>10</v>
      </c>
      <c r="AB1181">
        <f t="shared" si="180"/>
        <v>0</v>
      </c>
      <c r="AC1181">
        <f t="shared" si="181"/>
        <v>0</v>
      </c>
      <c r="AD1181" s="2">
        <f t="shared" si="182"/>
        <v>60</v>
      </c>
      <c r="AE1181" s="2" t="str">
        <f t="shared" si="183"/>
        <v>HT Under 1.5 Goals</v>
      </c>
      <c r="AF1181" s="6"/>
      <c r="AG1181" s="6" t="str">
        <f t="shared" si="184"/>
        <v>HT Over 0.5 Goals</v>
      </c>
      <c r="AH1181" s="6" t="str">
        <f t="shared" si="185"/>
        <v>NO</v>
      </c>
      <c r="AI1181" s="6" t="str">
        <f t="shared" si="186"/>
        <v>NO</v>
      </c>
    </row>
    <row r="1182" spans="6:35">
      <c r="F1182" s="8"/>
      <c r="G1182" s="2"/>
      <c r="H1182" s="8"/>
      <c r="I1182" s="2"/>
      <c r="J1182" s="2"/>
      <c r="K1182" s="2"/>
      <c r="L1182" s="2"/>
      <c r="M1182" s="2"/>
      <c r="N1182" s="2"/>
      <c r="O1182" s="3"/>
      <c r="P1182" s="3"/>
      <c r="Q1182" s="2"/>
      <c r="R1182" s="2"/>
      <c r="S1182" s="2"/>
      <c r="T1182" s="2"/>
      <c r="U1182" s="44"/>
      <c r="V1182" s="44"/>
      <c r="W1182" s="20"/>
      <c r="X1182" s="20">
        <f t="shared" si="177"/>
        <v>1.25</v>
      </c>
      <c r="Y1182" s="11"/>
      <c r="Z1182" s="2">
        <f t="shared" si="178"/>
        <v>0</v>
      </c>
      <c r="AA1182">
        <f t="shared" si="179"/>
        <v>10</v>
      </c>
      <c r="AB1182">
        <f t="shared" si="180"/>
        <v>0</v>
      </c>
      <c r="AC1182">
        <f t="shared" si="181"/>
        <v>0</v>
      </c>
      <c r="AD1182" s="2">
        <f t="shared" si="182"/>
        <v>60</v>
      </c>
      <c r="AE1182" s="2" t="str">
        <f t="shared" si="183"/>
        <v>HT Under 1.5 Goals</v>
      </c>
      <c r="AF1182" s="6"/>
      <c r="AG1182" s="6" t="str">
        <f t="shared" si="184"/>
        <v>HT Over 0.5 Goals</v>
      </c>
      <c r="AH1182" s="6" t="str">
        <f t="shared" si="185"/>
        <v>NO</v>
      </c>
      <c r="AI1182" s="6" t="str">
        <f t="shared" si="186"/>
        <v>NO</v>
      </c>
    </row>
    <row r="1183" spans="6:35">
      <c r="F1183" s="8"/>
      <c r="G1183" s="2"/>
      <c r="H1183" s="8"/>
      <c r="I1183" s="2"/>
      <c r="J1183" s="2"/>
      <c r="K1183" s="2"/>
      <c r="L1183" s="2"/>
      <c r="M1183" s="2"/>
      <c r="N1183" s="2"/>
      <c r="O1183" s="3"/>
      <c r="P1183" s="3"/>
      <c r="Q1183" s="2"/>
      <c r="R1183" s="2"/>
      <c r="S1183" s="2"/>
      <c r="T1183" s="2"/>
      <c r="U1183" s="44"/>
      <c r="V1183" s="44"/>
      <c r="W1183" s="20"/>
      <c r="X1183" s="20">
        <f t="shared" si="177"/>
        <v>1.25</v>
      </c>
      <c r="Y1183" s="11"/>
      <c r="Z1183" s="2">
        <f t="shared" si="178"/>
        <v>0</v>
      </c>
      <c r="AA1183">
        <f t="shared" si="179"/>
        <v>10</v>
      </c>
      <c r="AB1183">
        <f t="shared" si="180"/>
        <v>0</v>
      </c>
      <c r="AC1183">
        <f t="shared" si="181"/>
        <v>0</v>
      </c>
      <c r="AD1183" s="2">
        <f t="shared" si="182"/>
        <v>60</v>
      </c>
      <c r="AE1183" s="2" t="str">
        <f t="shared" si="183"/>
        <v>HT Under 1.5 Goals</v>
      </c>
      <c r="AF1183" s="6"/>
      <c r="AG1183" s="6" t="str">
        <f t="shared" si="184"/>
        <v>HT Over 0.5 Goals</v>
      </c>
      <c r="AH1183" s="6" t="str">
        <f t="shared" si="185"/>
        <v>NO</v>
      </c>
      <c r="AI1183" s="6" t="str">
        <f t="shared" si="186"/>
        <v>NO</v>
      </c>
    </row>
    <row r="1184" spans="6:35">
      <c r="F1184" s="8"/>
      <c r="G1184" s="2"/>
      <c r="H1184" s="8"/>
      <c r="I1184" s="2"/>
      <c r="J1184" s="2"/>
      <c r="K1184" s="2"/>
      <c r="L1184" s="2"/>
      <c r="M1184" s="2"/>
      <c r="N1184" s="2"/>
      <c r="O1184" s="3"/>
      <c r="P1184" s="3"/>
      <c r="Q1184" s="2"/>
      <c r="R1184" s="2"/>
      <c r="S1184" s="2"/>
      <c r="T1184" s="2"/>
      <c r="U1184" s="44"/>
      <c r="V1184" s="44"/>
      <c r="W1184" s="20"/>
      <c r="X1184" s="20">
        <f t="shared" si="177"/>
        <v>1.25</v>
      </c>
      <c r="Y1184" s="11"/>
      <c r="Z1184" s="2">
        <f t="shared" si="178"/>
        <v>0</v>
      </c>
      <c r="AA1184">
        <f t="shared" si="179"/>
        <v>10</v>
      </c>
      <c r="AB1184">
        <f t="shared" si="180"/>
        <v>0</v>
      </c>
      <c r="AC1184">
        <f t="shared" si="181"/>
        <v>0</v>
      </c>
      <c r="AD1184" s="2">
        <f t="shared" si="182"/>
        <v>60</v>
      </c>
      <c r="AE1184" s="2" t="str">
        <f t="shared" si="183"/>
        <v>HT Under 1.5 Goals</v>
      </c>
      <c r="AF1184" s="6"/>
      <c r="AG1184" s="6" t="str">
        <f t="shared" si="184"/>
        <v>HT Over 0.5 Goals</v>
      </c>
      <c r="AH1184" s="6" t="str">
        <f t="shared" si="185"/>
        <v>NO</v>
      </c>
      <c r="AI1184" s="6" t="str">
        <f t="shared" si="186"/>
        <v>NO</v>
      </c>
    </row>
    <row r="1185" spans="6:35">
      <c r="F1185" s="8"/>
      <c r="G1185" s="2"/>
      <c r="H1185" s="8"/>
      <c r="I1185" s="2"/>
      <c r="J1185" s="2"/>
      <c r="K1185" s="2"/>
      <c r="L1185" s="2"/>
      <c r="M1185" s="2"/>
      <c r="N1185" s="2"/>
      <c r="O1185" s="3"/>
      <c r="P1185" s="3"/>
      <c r="Q1185" s="2"/>
      <c r="R1185" s="2"/>
      <c r="S1185" s="2"/>
      <c r="T1185" s="2"/>
      <c r="U1185" s="44"/>
      <c r="V1185" s="44"/>
      <c r="W1185" s="20"/>
      <c r="X1185" s="20">
        <f t="shared" si="177"/>
        <v>1.25</v>
      </c>
      <c r="Y1185" s="11"/>
      <c r="Z1185" s="2">
        <f t="shared" si="178"/>
        <v>0</v>
      </c>
      <c r="AA1185">
        <f t="shared" si="179"/>
        <v>10</v>
      </c>
      <c r="AB1185">
        <f t="shared" si="180"/>
        <v>0</v>
      </c>
      <c r="AC1185">
        <f t="shared" si="181"/>
        <v>0</v>
      </c>
      <c r="AD1185" s="2">
        <f t="shared" si="182"/>
        <v>60</v>
      </c>
      <c r="AE1185" s="2" t="str">
        <f t="shared" si="183"/>
        <v>HT Under 1.5 Goals</v>
      </c>
      <c r="AF1185" s="6"/>
      <c r="AG1185" s="6" t="str">
        <f t="shared" si="184"/>
        <v>HT Over 0.5 Goals</v>
      </c>
      <c r="AH1185" s="6" t="str">
        <f t="shared" si="185"/>
        <v>NO</v>
      </c>
      <c r="AI1185" s="6" t="str">
        <f t="shared" si="186"/>
        <v>NO</v>
      </c>
    </row>
    <row r="1186" spans="6:35">
      <c r="F1186" s="8"/>
      <c r="G1186" s="2"/>
      <c r="H1186" s="8"/>
      <c r="I1186" s="2"/>
      <c r="J1186" s="2"/>
      <c r="K1186" s="2"/>
      <c r="L1186" s="2"/>
      <c r="M1186" s="2"/>
      <c r="N1186" s="2"/>
      <c r="O1186" s="3"/>
      <c r="P1186" s="3"/>
      <c r="Q1186" s="2"/>
      <c r="R1186" s="2"/>
      <c r="S1186" s="2"/>
      <c r="T1186" s="2"/>
      <c r="U1186" s="44"/>
      <c r="V1186" s="44"/>
      <c r="W1186" s="20"/>
      <c r="X1186" s="20">
        <f t="shared" si="177"/>
        <v>1.25</v>
      </c>
      <c r="Y1186" s="11"/>
      <c r="Z1186" s="2">
        <f t="shared" si="178"/>
        <v>0</v>
      </c>
      <c r="AA1186">
        <f t="shared" si="179"/>
        <v>10</v>
      </c>
      <c r="AB1186">
        <f t="shared" si="180"/>
        <v>0</v>
      </c>
      <c r="AC1186">
        <f t="shared" si="181"/>
        <v>0</v>
      </c>
      <c r="AD1186" s="2">
        <f t="shared" si="182"/>
        <v>60</v>
      </c>
      <c r="AE1186" s="2" t="str">
        <f t="shared" si="183"/>
        <v>HT Under 1.5 Goals</v>
      </c>
      <c r="AF1186" s="6"/>
      <c r="AG1186" s="6" t="str">
        <f t="shared" si="184"/>
        <v>HT Over 0.5 Goals</v>
      </c>
      <c r="AH1186" s="6" t="str">
        <f t="shared" si="185"/>
        <v>NO</v>
      </c>
      <c r="AI1186" s="6" t="str">
        <f t="shared" si="186"/>
        <v>NO</v>
      </c>
    </row>
    <row r="1187" spans="6:35">
      <c r="F1187" s="8"/>
      <c r="G1187" s="2"/>
      <c r="H1187" s="8"/>
      <c r="I1187" s="2"/>
      <c r="J1187" s="2"/>
      <c r="K1187" s="2"/>
      <c r="L1187" s="2"/>
      <c r="M1187" s="2"/>
      <c r="N1187" s="2"/>
      <c r="O1187" s="3"/>
      <c r="P1187" s="3"/>
      <c r="Q1187" s="2"/>
      <c r="R1187" s="2"/>
      <c r="S1187" s="2"/>
      <c r="T1187" s="2"/>
      <c r="U1187" s="44"/>
      <c r="V1187" s="44"/>
      <c r="W1187" s="20"/>
      <c r="X1187" s="20">
        <f t="shared" si="177"/>
        <v>1.25</v>
      </c>
      <c r="Y1187" s="11"/>
      <c r="Z1187" s="2">
        <f t="shared" si="178"/>
        <v>0</v>
      </c>
      <c r="AA1187">
        <f t="shared" si="179"/>
        <v>10</v>
      </c>
      <c r="AB1187">
        <f t="shared" si="180"/>
        <v>0</v>
      </c>
      <c r="AC1187">
        <f t="shared" si="181"/>
        <v>0</v>
      </c>
      <c r="AD1187" s="2">
        <f t="shared" si="182"/>
        <v>60</v>
      </c>
      <c r="AE1187" s="2" t="str">
        <f t="shared" si="183"/>
        <v>HT Under 1.5 Goals</v>
      </c>
      <c r="AF1187" s="6"/>
      <c r="AG1187" s="6" t="str">
        <f t="shared" si="184"/>
        <v>HT Over 0.5 Goals</v>
      </c>
      <c r="AH1187" s="6" t="str">
        <f t="shared" si="185"/>
        <v>NO</v>
      </c>
      <c r="AI1187" s="6" t="str">
        <f t="shared" si="186"/>
        <v>NO</v>
      </c>
    </row>
    <row r="1188" spans="6:35">
      <c r="F1188" s="8"/>
      <c r="G1188" s="2"/>
      <c r="H1188" s="8"/>
      <c r="I1188" s="2"/>
      <c r="J1188" s="2"/>
      <c r="K1188" s="2"/>
      <c r="L1188" s="2"/>
      <c r="M1188" s="2"/>
      <c r="N1188" s="2"/>
      <c r="O1188" s="3"/>
      <c r="P1188" s="3"/>
      <c r="Q1188" s="2"/>
      <c r="R1188" s="2"/>
      <c r="S1188" s="2"/>
      <c r="T1188" s="2"/>
      <c r="U1188" s="44"/>
      <c r="V1188" s="44"/>
      <c r="W1188" s="20"/>
      <c r="X1188" s="20">
        <f t="shared" si="177"/>
        <v>1.25</v>
      </c>
      <c r="Y1188" s="11"/>
      <c r="Z1188" s="2">
        <f t="shared" si="178"/>
        <v>0</v>
      </c>
      <c r="AA1188">
        <f t="shared" si="179"/>
        <v>10</v>
      </c>
      <c r="AB1188">
        <f t="shared" si="180"/>
        <v>0</v>
      </c>
      <c r="AC1188">
        <f t="shared" si="181"/>
        <v>0</v>
      </c>
      <c r="AD1188" s="2">
        <f t="shared" si="182"/>
        <v>60</v>
      </c>
      <c r="AE1188" s="2" t="str">
        <f t="shared" si="183"/>
        <v>HT Under 1.5 Goals</v>
      </c>
      <c r="AF1188" s="6"/>
      <c r="AG1188" s="6" t="str">
        <f t="shared" si="184"/>
        <v>HT Over 0.5 Goals</v>
      </c>
      <c r="AH1188" s="6" t="str">
        <f t="shared" si="185"/>
        <v>NO</v>
      </c>
      <c r="AI1188" s="6" t="str">
        <f t="shared" si="186"/>
        <v>NO</v>
      </c>
    </row>
    <row r="1189" spans="6:35">
      <c r="F1189" s="8"/>
      <c r="G1189" s="2"/>
      <c r="H1189" s="8"/>
      <c r="I1189" s="2"/>
      <c r="J1189" s="2"/>
      <c r="K1189" s="2"/>
      <c r="L1189" s="2"/>
      <c r="M1189" s="2"/>
      <c r="N1189" s="2"/>
      <c r="O1189" s="3"/>
      <c r="P1189" s="3"/>
      <c r="Q1189" s="2"/>
      <c r="R1189" s="2"/>
      <c r="S1189" s="2"/>
      <c r="T1189" s="2"/>
      <c r="U1189" s="44"/>
      <c r="V1189" s="44"/>
      <c r="W1189" s="20"/>
      <c r="X1189" s="20">
        <f t="shared" si="177"/>
        <v>1.25</v>
      </c>
      <c r="Y1189" s="11"/>
      <c r="Z1189" s="2">
        <f t="shared" si="178"/>
        <v>0</v>
      </c>
      <c r="AA1189">
        <f t="shared" si="179"/>
        <v>10</v>
      </c>
      <c r="AB1189">
        <f t="shared" si="180"/>
        <v>0</v>
      </c>
      <c r="AC1189">
        <f t="shared" si="181"/>
        <v>0</v>
      </c>
      <c r="AD1189" s="2">
        <f t="shared" si="182"/>
        <v>60</v>
      </c>
      <c r="AE1189" s="2" t="str">
        <f t="shared" si="183"/>
        <v>HT Under 1.5 Goals</v>
      </c>
      <c r="AF1189" s="6"/>
      <c r="AG1189" s="6" t="str">
        <f t="shared" si="184"/>
        <v>HT Over 0.5 Goals</v>
      </c>
      <c r="AH1189" s="6" t="str">
        <f t="shared" si="185"/>
        <v>NO</v>
      </c>
      <c r="AI1189" s="6" t="str">
        <f t="shared" si="186"/>
        <v>NO</v>
      </c>
    </row>
    <row r="1190" spans="6:35">
      <c r="F1190" s="8"/>
      <c r="G1190" s="2"/>
      <c r="H1190" s="8"/>
      <c r="I1190" s="2"/>
      <c r="J1190" s="2"/>
      <c r="K1190" s="2"/>
      <c r="L1190" s="2"/>
      <c r="M1190" s="2"/>
      <c r="N1190" s="2"/>
      <c r="O1190" s="3"/>
      <c r="P1190" s="3"/>
      <c r="Q1190" s="2"/>
      <c r="R1190" s="2"/>
      <c r="S1190" s="2"/>
      <c r="T1190" s="2"/>
      <c r="U1190" s="44"/>
      <c r="V1190" s="44"/>
      <c r="W1190" s="20"/>
      <c r="X1190" s="20">
        <f t="shared" si="177"/>
        <v>1.25</v>
      </c>
      <c r="Y1190" s="11"/>
      <c r="Z1190" s="2">
        <f t="shared" si="178"/>
        <v>0</v>
      </c>
      <c r="AA1190">
        <f t="shared" si="179"/>
        <v>10</v>
      </c>
      <c r="AB1190">
        <f t="shared" si="180"/>
        <v>0</v>
      </c>
      <c r="AC1190">
        <f t="shared" si="181"/>
        <v>0</v>
      </c>
      <c r="AD1190" s="2">
        <f t="shared" si="182"/>
        <v>60</v>
      </c>
      <c r="AE1190" s="2" t="str">
        <f t="shared" si="183"/>
        <v>HT Under 1.5 Goals</v>
      </c>
      <c r="AF1190" s="6"/>
      <c r="AG1190" s="6" t="str">
        <f t="shared" si="184"/>
        <v>HT Over 0.5 Goals</v>
      </c>
      <c r="AH1190" s="6" t="str">
        <f t="shared" si="185"/>
        <v>NO</v>
      </c>
      <c r="AI1190" s="6" t="str">
        <f t="shared" si="186"/>
        <v>NO</v>
      </c>
    </row>
    <row r="1191" spans="6:35">
      <c r="F1191" s="8"/>
      <c r="G1191" s="2"/>
      <c r="H1191" s="8"/>
      <c r="I1191" s="2"/>
      <c r="J1191" s="2"/>
      <c r="K1191" s="2"/>
      <c r="L1191" s="2"/>
      <c r="M1191" s="2"/>
      <c r="N1191" s="2"/>
      <c r="O1191" s="3"/>
      <c r="P1191" s="3"/>
      <c r="Q1191" s="2"/>
      <c r="R1191" s="2"/>
      <c r="S1191" s="2"/>
      <c r="T1191" s="2"/>
      <c r="U1191" s="44"/>
      <c r="V1191" s="44"/>
      <c r="W1191" s="20"/>
      <c r="X1191" s="20">
        <f t="shared" si="177"/>
        <v>1.25</v>
      </c>
      <c r="Y1191" s="11"/>
      <c r="Z1191" s="2">
        <f t="shared" si="178"/>
        <v>0</v>
      </c>
      <c r="AA1191">
        <f t="shared" si="179"/>
        <v>10</v>
      </c>
      <c r="AB1191">
        <f t="shared" si="180"/>
        <v>0</v>
      </c>
      <c r="AC1191">
        <f t="shared" si="181"/>
        <v>0</v>
      </c>
      <c r="AD1191" s="2">
        <f t="shared" si="182"/>
        <v>60</v>
      </c>
      <c r="AE1191" s="2" t="str">
        <f t="shared" si="183"/>
        <v>HT Under 1.5 Goals</v>
      </c>
      <c r="AF1191" s="6"/>
      <c r="AG1191" s="6" t="str">
        <f t="shared" si="184"/>
        <v>HT Over 0.5 Goals</v>
      </c>
      <c r="AH1191" s="6" t="str">
        <f t="shared" si="185"/>
        <v>NO</v>
      </c>
      <c r="AI1191" s="6" t="str">
        <f t="shared" si="186"/>
        <v>NO</v>
      </c>
    </row>
    <row r="1192" spans="6:35">
      <c r="F1192" s="8"/>
      <c r="G1192" s="2"/>
      <c r="H1192" s="8"/>
      <c r="I1192" s="2"/>
      <c r="J1192" s="2"/>
      <c r="K1192" s="2"/>
      <c r="L1192" s="2"/>
      <c r="M1192" s="2"/>
      <c r="N1192" s="2"/>
      <c r="O1192" s="3"/>
      <c r="P1192" s="3"/>
      <c r="Q1192" s="2"/>
      <c r="R1192" s="2"/>
      <c r="S1192" s="2"/>
      <c r="T1192" s="2"/>
      <c r="U1192" s="44"/>
      <c r="V1192" s="44"/>
      <c r="W1192" s="20"/>
      <c r="X1192" s="20">
        <f t="shared" si="177"/>
        <v>1.25</v>
      </c>
      <c r="Y1192" s="11"/>
      <c r="Z1192" s="2">
        <f t="shared" si="178"/>
        <v>0</v>
      </c>
      <c r="AA1192">
        <f t="shared" si="179"/>
        <v>10</v>
      </c>
      <c r="AB1192">
        <f t="shared" si="180"/>
        <v>0</v>
      </c>
      <c r="AC1192">
        <f t="shared" si="181"/>
        <v>0</v>
      </c>
      <c r="AD1192" s="2">
        <f t="shared" si="182"/>
        <v>60</v>
      </c>
      <c r="AE1192" s="2" t="str">
        <f t="shared" si="183"/>
        <v>HT Under 1.5 Goals</v>
      </c>
      <c r="AF1192" s="6"/>
      <c r="AG1192" s="6" t="str">
        <f t="shared" si="184"/>
        <v>HT Over 0.5 Goals</v>
      </c>
      <c r="AH1192" s="6" t="str">
        <f t="shared" si="185"/>
        <v>NO</v>
      </c>
      <c r="AI1192" s="6" t="str">
        <f t="shared" si="186"/>
        <v>NO</v>
      </c>
    </row>
    <row r="1193" spans="6:35">
      <c r="F1193" s="8"/>
      <c r="G1193" s="2"/>
      <c r="H1193" s="8"/>
      <c r="I1193" s="2"/>
      <c r="J1193" s="2"/>
      <c r="K1193" s="2"/>
      <c r="L1193" s="2"/>
      <c r="M1193" s="2"/>
      <c r="N1193" s="2"/>
      <c r="O1193" s="3"/>
      <c r="P1193" s="3"/>
      <c r="Q1193" s="2"/>
      <c r="R1193" s="2"/>
      <c r="S1193" s="2"/>
      <c r="T1193" s="2"/>
      <c r="U1193" s="44"/>
      <c r="V1193" s="44"/>
      <c r="W1193" s="20"/>
      <c r="X1193" s="20">
        <f t="shared" si="177"/>
        <v>1.25</v>
      </c>
      <c r="Y1193" s="11"/>
      <c r="Z1193" s="2">
        <f t="shared" si="178"/>
        <v>0</v>
      </c>
      <c r="AA1193">
        <f t="shared" si="179"/>
        <v>10</v>
      </c>
      <c r="AB1193">
        <f t="shared" si="180"/>
        <v>0</v>
      </c>
      <c r="AC1193">
        <f t="shared" si="181"/>
        <v>0</v>
      </c>
      <c r="AD1193" s="2">
        <f t="shared" si="182"/>
        <v>60</v>
      </c>
      <c r="AE1193" s="2" t="str">
        <f t="shared" si="183"/>
        <v>HT Under 1.5 Goals</v>
      </c>
      <c r="AF1193" s="6"/>
      <c r="AG1193" s="6" t="str">
        <f t="shared" si="184"/>
        <v>HT Over 0.5 Goals</v>
      </c>
      <c r="AH1193" s="6" t="str">
        <f t="shared" si="185"/>
        <v>NO</v>
      </c>
      <c r="AI1193" s="6" t="str">
        <f t="shared" si="186"/>
        <v>NO</v>
      </c>
    </row>
    <row r="1194" spans="6:35">
      <c r="F1194" s="8"/>
      <c r="G1194" s="2"/>
      <c r="H1194" s="8"/>
      <c r="I1194" s="2"/>
      <c r="J1194" s="2"/>
      <c r="K1194" s="2"/>
      <c r="L1194" s="2"/>
      <c r="M1194" s="2"/>
      <c r="N1194" s="2"/>
      <c r="O1194" s="3"/>
      <c r="P1194" s="3"/>
      <c r="Q1194" s="2"/>
      <c r="R1194" s="2"/>
      <c r="S1194" s="2"/>
      <c r="T1194" s="2"/>
      <c r="U1194" s="44"/>
      <c r="V1194" s="44"/>
      <c r="W1194" s="20"/>
      <c r="X1194" s="20">
        <f t="shared" si="177"/>
        <v>1.25</v>
      </c>
      <c r="Y1194" s="11"/>
      <c r="Z1194" s="2">
        <f t="shared" si="178"/>
        <v>0</v>
      </c>
      <c r="AA1194">
        <f t="shared" si="179"/>
        <v>10</v>
      </c>
      <c r="AB1194">
        <f t="shared" si="180"/>
        <v>0</v>
      </c>
      <c r="AC1194">
        <f t="shared" si="181"/>
        <v>0</v>
      </c>
      <c r="AD1194" s="2">
        <f t="shared" si="182"/>
        <v>60</v>
      </c>
      <c r="AE1194" s="2" t="str">
        <f t="shared" si="183"/>
        <v>HT Under 1.5 Goals</v>
      </c>
      <c r="AF1194" s="6"/>
      <c r="AG1194" s="6" t="str">
        <f t="shared" si="184"/>
        <v>HT Over 0.5 Goals</v>
      </c>
      <c r="AH1194" s="6" t="str">
        <f t="shared" si="185"/>
        <v>NO</v>
      </c>
      <c r="AI1194" s="6" t="str">
        <f t="shared" si="186"/>
        <v>NO</v>
      </c>
    </row>
    <row r="1195" spans="6:35">
      <c r="F1195" s="8"/>
      <c r="G1195" s="2"/>
      <c r="H1195" s="8"/>
      <c r="I1195" s="2"/>
      <c r="J1195" s="2"/>
      <c r="K1195" s="2"/>
      <c r="L1195" s="2"/>
      <c r="M1195" s="2"/>
      <c r="N1195" s="2"/>
      <c r="O1195" s="3"/>
      <c r="P1195" s="3"/>
      <c r="Q1195" s="2"/>
      <c r="R1195" s="2"/>
      <c r="S1195" s="2"/>
      <c r="T1195" s="2"/>
      <c r="U1195" s="44"/>
      <c r="V1195" s="44"/>
      <c r="W1195" s="20"/>
      <c r="X1195" s="20">
        <f t="shared" si="177"/>
        <v>1.25</v>
      </c>
      <c r="Y1195" s="11"/>
      <c r="Z1195" s="2">
        <f t="shared" si="178"/>
        <v>0</v>
      </c>
      <c r="AA1195">
        <f t="shared" si="179"/>
        <v>10</v>
      </c>
      <c r="AB1195">
        <f t="shared" si="180"/>
        <v>0</v>
      </c>
      <c r="AC1195">
        <f t="shared" si="181"/>
        <v>0</v>
      </c>
      <c r="AD1195" s="2">
        <f t="shared" si="182"/>
        <v>60</v>
      </c>
      <c r="AE1195" s="2" t="str">
        <f t="shared" si="183"/>
        <v>HT Under 1.5 Goals</v>
      </c>
      <c r="AF1195" s="6"/>
      <c r="AG1195" s="6" t="str">
        <f t="shared" si="184"/>
        <v>HT Over 0.5 Goals</v>
      </c>
      <c r="AH1195" s="6" t="str">
        <f t="shared" si="185"/>
        <v>NO</v>
      </c>
      <c r="AI1195" s="6" t="str">
        <f t="shared" si="186"/>
        <v>NO</v>
      </c>
    </row>
    <row r="1196" spans="6:35">
      <c r="F1196" s="8"/>
      <c r="G1196" s="2"/>
      <c r="H1196" s="8"/>
      <c r="I1196" s="2"/>
      <c r="J1196" s="2"/>
      <c r="K1196" s="2"/>
      <c r="L1196" s="2"/>
      <c r="M1196" s="2"/>
      <c r="N1196" s="2"/>
      <c r="O1196" s="3"/>
      <c r="P1196" s="3"/>
      <c r="Q1196" s="2"/>
      <c r="R1196" s="2"/>
      <c r="S1196" s="2"/>
      <c r="T1196" s="2"/>
      <c r="U1196" s="44"/>
      <c r="V1196" s="44"/>
      <c r="W1196" s="20"/>
      <c r="X1196" s="20">
        <f t="shared" si="177"/>
        <v>1.25</v>
      </c>
      <c r="Y1196" s="11"/>
      <c r="Z1196" s="2">
        <f t="shared" si="178"/>
        <v>0</v>
      </c>
      <c r="AA1196">
        <f t="shared" si="179"/>
        <v>10</v>
      </c>
      <c r="AB1196">
        <f t="shared" si="180"/>
        <v>0</v>
      </c>
      <c r="AC1196">
        <f t="shared" si="181"/>
        <v>0</v>
      </c>
      <c r="AD1196" s="2">
        <f t="shared" si="182"/>
        <v>60</v>
      </c>
      <c r="AE1196" s="2" t="str">
        <f t="shared" si="183"/>
        <v>HT Under 1.5 Goals</v>
      </c>
      <c r="AF1196" s="6"/>
      <c r="AG1196" s="6" t="str">
        <f t="shared" si="184"/>
        <v>HT Over 0.5 Goals</v>
      </c>
      <c r="AH1196" s="6" t="str">
        <f t="shared" si="185"/>
        <v>NO</v>
      </c>
      <c r="AI1196" s="6" t="str">
        <f t="shared" si="186"/>
        <v>NO</v>
      </c>
    </row>
    <row r="1197" spans="6:35">
      <c r="F1197" s="8"/>
      <c r="G1197" s="2"/>
      <c r="H1197" s="8"/>
      <c r="I1197" s="2"/>
      <c r="J1197" s="2"/>
      <c r="K1197" s="2"/>
      <c r="L1197" s="2"/>
      <c r="M1197" s="2"/>
      <c r="N1197" s="2"/>
      <c r="O1197" s="3"/>
      <c r="P1197" s="3"/>
      <c r="Q1197" s="2"/>
      <c r="R1197" s="2"/>
      <c r="S1197" s="2"/>
      <c r="T1197" s="2"/>
      <c r="U1197" s="44"/>
      <c r="V1197" s="44"/>
      <c r="W1197" s="20"/>
      <c r="X1197" s="20">
        <f t="shared" si="177"/>
        <v>1.25</v>
      </c>
      <c r="Y1197" s="11"/>
      <c r="Z1197" s="2">
        <f t="shared" si="178"/>
        <v>0</v>
      </c>
      <c r="AA1197">
        <f t="shared" si="179"/>
        <v>10</v>
      </c>
      <c r="AB1197">
        <f t="shared" si="180"/>
        <v>0</v>
      </c>
      <c r="AC1197">
        <f t="shared" si="181"/>
        <v>0</v>
      </c>
      <c r="AD1197" s="2">
        <f t="shared" si="182"/>
        <v>60</v>
      </c>
      <c r="AE1197" s="2" t="str">
        <f t="shared" si="183"/>
        <v>HT Under 1.5 Goals</v>
      </c>
      <c r="AF1197" s="6"/>
      <c r="AG1197" s="6" t="str">
        <f t="shared" si="184"/>
        <v>HT Over 0.5 Goals</v>
      </c>
      <c r="AH1197" s="6" t="str">
        <f t="shared" si="185"/>
        <v>NO</v>
      </c>
      <c r="AI1197" s="6" t="str">
        <f t="shared" si="186"/>
        <v>NO</v>
      </c>
    </row>
    <row r="1198" spans="6:35">
      <c r="F1198" s="8"/>
      <c r="G1198" s="2"/>
      <c r="H1198" s="8"/>
      <c r="I1198" s="2"/>
      <c r="J1198" s="2"/>
      <c r="K1198" s="2"/>
      <c r="L1198" s="2"/>
      <c r="M1198" s="2"/>
      <c r="N1198" s="2"/>
      <c r="O1198" s="3"/>
      <c r="P1198" s="3"/>
      <c r="Q1198" s="2"/>
      <c r="R1198" s="2"/>
      <c r="S1198" s="2"/>
      <c r="T1198" s="2"/>
      <c r="U1198" s="44"/>
      <c r="V1198" s="44"/>
      <c r="W1198" s="20"/>
      <c r="X1198" s="20">
        <f t="shared" si="177"/>
        <v>1.25</v>
      </c>
      <c r="Y1198" s="11"/>
      <c r="Z1198" s="2">
        <f t="shared" si="178"/>
        <v>0</v>
      </c>
      <c r="AA1198">
        <f t="shared" si="179"/>
        <v>10</v>
      </c>
      <c r="AB1198">
        <f t="shared" si="180"/>
        <v>0</v>
      </c>
      <c r="AC1198">
        <f t="shared" si="181"/>
        <v>0</v>
      </c>
      <c r="AD1198" s="2">
        <f t="shared" si="182"/>
        <v>60</v>
      </c>
      <c r="AE1198" s="2" t="str">
        <f t="shared" si="183"/>
        <v>HT Under 1.5 Goals</v>
      </c>
      <c r="AF1198" s="6"/>
      <c r="AG1198" s="6" t="str">
        <f t="shared" si="184"/>
        <v>HT Over 0.5 Goals</v>
      </c>
      <c r="AH1198" s="6" t="str">
        <f t="shared" si="185"/>
        <v>NO</v>
      </c>
      <c r="AI1198" s="6" t="str">
        <f t="shared" si="186"/>
        <v>NO</v>
      </c>
    </row>
    <row r="1199" spans="6:35">
      <c r="F1199" s="8"/>
      <c r="G1199" s="2"/>
      <c r="H1199" s="8"/>
      <c r="I1199" s="2"/>
      <c r="J1199" s="2"/>
      <c r="K1199" s="2"/>
      <c r="L1199" s="2"/>
      <c r="M1199" s="2"/>
      <c r="N1199" s="2"/>
      <c r="O1199" s="3"/>
      <c r="P1199" s="3"/>
      <c r="Q1199" s="2"/>
      <c r="R1199" s="2"/>
      <c r="S1199" s="2"/>
      <c r="T1199" s="2"/>
      <c r="U1199" s="44"/>
      <c r="V1199" s="44"/>
      <c r="W1199" s="20"/>
      <c r="X1199" s="20">
        <f t="shared" si="177"/>
        <v>1.25</v>
      </c>
      <c r="Y1199" s="11"/>
      <c r="Z1199" s="2">
        <f t="shared" si="178"/>
        <v>0</v>
      </c>
      <c r="AA1199">
        <f t="shared" si="179"/>
        <v>10</v>
      </c>
      <c r="AB1199">
        <f t="shared" si="180"/>
        <v>0</v>
      </c>
      <c r="AC1199">
        <f t="shared" si="181"/>
        <v>0</v>
      </c>
      <c r="AD1199" s="2">
        <f t="shared" si="182"/>
        <v>60</v>
      </c>
      <c r="AE1199" s="2" t="str">
        <f t="shared" si="183"/>
        <v>HT Under 1.5 Goals</v>
      </c>
      <c r="AF1199" s="6"/>
      <c r="AG1199" s="6" t="str">
        <f t="shared" si="184"/>
        <v>HT Over 0.5 Goals</v>
      </c>
      <c r="AH1199" s="6" t="str">
        <f t="shared" si="185"/>
        <v>NO</v>
      </c>
      <c r="AI1199" s="6" t="str">
        <f t="shared" si="186"/>
        <v>NO</v>
      </c>
    </row>
    <row r="1200" spans="6:35">
      <c r="F1200" s="8"/>
      <c r="G1200" s="2"/>
      <c r="H1200" s="8"/>
      <c r="I1200" s="2"/>
      <c r="J1200" s="2"/>
      <c r="K1200" s="2"/>
      <c r="L1200" s="2"/>
      <c r="M1200" s="2"/>
      <c r="N1200" s="2"/>
      <c r="O1200" s="3"/>
      <c r="P1200" s="3"/>
      <c r="Q1200" s="2"/>
      <c r="R1200" s="2"/>
      <c r="S1200" s="2"/>
      <c r="T1200" s="2"/>
      <c r="U1200" s="44"/>
      <c r="V1200" s="44"/>
      <c r="W1200" s="20"/>
      <c r="X1200" s="20">
        <f t="shared" si="177"/>
        <v>1.25</v>
      </c>
      <c r="Y1200" s="11"/>
      <c r="Z1200" s="2">
        <f t="shared" si="178"/>
        <v>0</v>
      </c>
      <c r="AA1200">
        <f t="shared" si="179"/>
        <v>10</v>
      </c>
      <c r="AB1200">
        <f t="shared" si="180"/>
        <v>0</v>
      </c>
      <c r="AC1200">
        <f t="shared" si="181"/>
        <v>0</v>
      </c>
      <c r="AD1200" s="2">
        <f t="shared" si="182"/>
        <v>60</v>
      </c>
      <c r="AE1200" s="2" t="str">
        <f t="shared" si="183"/>
        <v>HT Under 1.5 Goals</v>
      </c>
      <c r="AF1200" s="6"/>
      <c r="AG1200" s="6" t="str">
        <f t="shared" si="184"/>
        <v>HT Over 0.5 Goals</v>
      </c>
      <c r="AH1200" s="6" t="str">
        <f t="shared" si="185"/>
        <v>NO</v>
      </c>
      <c r="AI1200" s="6" t="str">
        <f t="shared" si="186"/>
        <v>NO</v>
      </c>
    </row>
    <row r="1201" spans="6:35">
      <c r="F1201" s="8"/>
      <c r="G1201" s="2"/>
      <c r="H1201" s="8"/>
      <c r="I1201" s="2"/>
      <c r="J1201" s="2"/>
      <c r="K1201" s="2"/>
      <c r="L1201" s="2"/>
      <c r="M1201" s="2"/>
      <c r="N1201" s="2"/>
      <c r="O1201" s="3"/>
      <c r="P1201" s="3"/>
      <c r="Q1201" s="2"/>
      <c r="R1201" s="2"/>
      <c r="S1201" s="2"/>
      <c r="T1201" s="2"/>
      <c r="U1201" s="44"/>
      <c r="V1201" s="44"/>
      <c r="W1201" s="20"/>
      <c r="X1201" s="20">
        <f t="shared" si="177"/>
        <v>1.25</v>
      </c>
      <c r="Y1201" s="11"/>
      <c r="Z1201" s="2">
        <f t="shared" si="178"/>
        <v>0</v>
      </c>
      <c r="AA1201">
        <f t="shared" si="179"/>
        <v>10</v>
      </c>
      <c r="AB1201">
        <f t="shared" si="180"/>
        <v>0</v>
      </c>
      <c r="AC1201">
        <f t="shared" si="181"/>
        <v>0</v>
      </c>
      <c r="AD1201" s="2">
        <f t="shared" si="182"/>
        <v>60</v>
      </c>
      <c r="AE1201" s="2" t="str">
        <f t="shared" si="183"/>
        <v>HT Under 1.5 Goals</v>
      </c>
      <c r="AF1201" s="6"/>
      <c r="AG1201" s="6" t="str">
        <f t="shared" si="184"/>
        <v>HT Over 0.5 Goals</v>
      </c>
      <c r="AH1201" s="6" t="str">
        <f t="shared" si="185"/>
        <v>NO</v>
      </c>
      <c r="AI1201" s="6" t="str">
        <f t="shared" si="186"/>
        <v>NO</v>
      </c>
    </row>
    <row r="1202" spans="6:35">
      <c r="F1202" s="8"/>
      <c r="G1202" s="2"/>
      <c r="H1202" s="8"/>
      <c r="I1202" s="2"/>
      <c r="J1202" s="2"/>
      <c r="K1202" s="2"/>
      <c r="L1202" s="2"/>
      <c r="M1202" s="2"/>
      <c r="N1202" s="2"/>
      <c r="O1202" s="3"/>
      <c r="P1202" s="3"/>
      <c r="Q1202" s="2"/>
      <c r="R1202" s="2"/>
      <c r="S1202" s="2"/>
      <c r="T1202" s="2"/>
      <c r="U1202" s="44"/>
      <c r="V1202" s="44"/>
      <c r="W1202" s="20"/>
      <c r="X1202" s="20">
        <f t="shared" si="177"/>
        <v>1.25</v>
      </c>
      <c r="Y1202" s="11"/>
      <c r="Z1202" s="2">
        <f t="shared" si="178"/>
        <v>0</v>
      </c>
      <c r="AA1202">
        <f t="shared" si="179"/>
        <v>10</v>
      </c>
      <c r="AB1202">
        <f t="shared" si="180"/>
        <v>0</v>
      </c>
      <c r="AC1202">
        <f t="shared" si="181"/>
        <v>0</v>
      </c>
      <c r="AD1202" s="2">
        <f t="shared" si="182"/>
        <v>60</v>
      </c>
      <c r="AE1202" s="2" t="str">
        <f t="shared" si="183"/>
        <v>HT Under 1.5 Goals</v>
      </c>
      <c r="AF1202" s="6"/>
      <c r="AG1202" s="6" t="str">
        <f t="shared" si="184"/>
        <v>HT Over 0.5 Goals</v>
      </c>
      <c r="AH1202" s="6" t="str">
        <f t="shared" si="185"/>
        <v>NO</v>
      </c>
      <c r="AI1202" s="6" t="str">
        <f t="shared" si="186"/>
        <v>NO</v>
      </c>
    </row>
    <row r="1203" spans="6:35">
      <c r="F1203" s="8"/>
      <c r="G1203" s="2"/>
      <c r="H1203" s="8"/>
      <c r="I1203" s="2"/>
      <c r="J1203" s="2"/>
      <c r="K1203" s="2"/>
      <c r="L1203" s="2"/>
      <c r="M1203" s="2"/>
      <c r="N1203" s="2"/>
      <c r="O1203" s="3"/>
      <c r="P1203" s="3"/>
      <c r="Q1203" s="2"/>
      <c r="R1203" s="2"/>
      <c r="S1203" s="2"/>
      <c r="T1203" s="2"/>
      <c r="U1203" s="44"/>
      <c r="V1203" s="44"/>
      <c r="W1203" s="20"/>
      <c r="X1203" s="20">
        <f t="shared" si="177"/>
        <v>1.25</v>
      </c>
      <c r="Y1203" s="11"/>
      <c r="Z1203" s="2">
        <f t="shared" si="178"/>
        <v>0</v>
      </c>
      <c r="AA1203">
        <f t="shared" si="179"/>
        <v>10</v>
      </c>
      <c r="AB1203">
        <f t="shared" si="180"/>
        <v>0</v>
      </c>
      <c r="AC1203">
        <f t="shared" si="181"/>
        <v>0</v>
      </c>
      <c r="AD1203" s="2">
        <f t="shared" si="182"/>
        <v>60</v>
      </c>
      <c r="AE1203" s="2" t="str">
        <f t="shared" si="183"/>
        <v>HT Under 1.5 Goals</v>
      </c>
      <c r="AF1203" s="6"/>
      <c r="AG1203" s="6" t="str">
        <f t="shared" si="184"/>
        <v>HT Over 0.5 Goals</v>
      </c>
      <c r="AH1203" s="6" t="str">
        <f t="shared" si="185"/>
        <v>NO</v>
      </c>
      <c r="AI1203" s="6" t="str">
        <f t="shared" si="186"/>
        <v>NO</v>
      </c>
    </row>
    <row r="1204" spans="6:35">
      <c r="F1204" s="8"/>
      <c r="G1204" s="2"/>
      <c r="H1204" s="8"/>
      <c r="I1204" s="2"/>
      <c r="J1204" s="2"/>
      <c r="K1204" s="2"/>
      <c r="L1204" s="2"/>
      <c r="M1204" s="2"/>
      <c r="N1204" s="2"/>
      <c r="O1204" s="3"/>
      <c r="P1204" s="3"/>
      <c r="Q1204" s="2"/>
      <c r="R1204" s="2"/>
      <c r="S1204" s="2"/>
      <c r="T1204" s="2"/>
      <c r="U1204" s="44"/>
      <c r="V1204" s="44"/>
      <c r="W1204" s="20"/>
      <c r="X1204" s="20">
        <f t="shared" si="177"/>
        <v>1.25</v>
      </c>
      <c r="Y1204" s="11"/>
      <c r="Z1204" s="2">
        <f t="shared" si="178"/>
        <v>0</v>
      </c>
      <c r="AA1204">
        <f t="shared" si="179"/>
        <v>10</v>
      </c>
      <c r="AB1204">
        <f t="shared" si="180"/>
        <v>0</v>
      </c>
      <c r="AC1204">
        <f t="shared" si="181"/>
        <v>0</v>
      </c>
      <c r="AD1204" s="2">
        <f t="shared" si="182"/>
        <v>60</v>
      </c>
      <c r="AE1204" s="2" t="str">
        <f t="shared" si="183"/>
        <v>HT Under 1.5 Goals</v>
      </c>
      <c r="AF1204" s="6"/>
      <c r="AG1204" s="6" t="str">
        <f t="shared" si="184"/>
        <v>HT Over 0.5 Goals</v>
      </c>
      <c r="AH1204" s="6" t="str">
        <f t="shared" si="185"/>
        <v>NO</v>
      </c>
      <c r="AI1204" s="6" t="str">
        <f t="shared" si="186"/>
        <v>NO</v>
      </c>
    </row>
    <row r="1205" spans="6:35">
      <c r="F1205" s="8"/>
      <c r="G1205" s="2"/>
      <c r="H1205" s="8"/>
      <c r="I1205" s="2"/>
      <c r="J1205" s="2"/>
      <c r="K1205" s="2"/>
      <c r="L1205" s="2"/>
      <c r="M1205" s="2"/>
      <c r="N1205" s="2"/>
      <c r="O1205" s="3"/>
      <c r="P1205" s="3"/>
      <c r="Q1205" s="2"/>
      <c r="R1205" s="2"/>
      <c r="S1205" s="2"/>
      <c r="T1205" s="2"/>
      <c r="U1205" s="44"/>
      <c r="V1205" s="44"/>
      <c r="W1205" s="20"/>
      <c r="X1205" s="20">
        <f t="shared" si="177"/>
        <v>1.25</v>
      </c>
      <c r="Y1205" s="11"/>
      <c r="Z1205" s="2">
        <f t="shared" si="178"/>
        <v>0</v>
      </c>
      <c r="AA1205">
        <f t="shared" si="179"/>
        <v>10</v>
      </c>
      <c r="AB1205">
        <f t="shared" si="180"/>
        <v>0</v>
      </c>
      <c r="AC1205">
        <f t="shared" si="181"/>
        <v>0</v>
      </c>
      <c r="AD1205" s="2">
        <f t="shared" si="182"/>
        <v>60</v>
      </c>
      <c r="AE1205" s="2" t="str">
        <f t="shared" si="183"/>
        <v>HT Under 1.5 Goals</v>
      </c>
      <c r="AF1205" s="6"/>
      <c r="AG1205" s="6" t="str">
        <f t="shared" si="184"/>
        <v>HT Over 0.5 Goals</v>
      </c>
      <c r="AH1205" s="6" t="str">
        <f t="shared" si="185"/>
        <v>NO</v>
      </c>
      <c r="AI1205" s="6" t="str">
        <f t="shared" si="186"/>
        <v>NO</v>
      </c>
    </row>
    <row r="1206" spans="6:35">
      <c r="F1206" s="8"/>
      <c r="G1206" s="2"/>
      <c r="H1206" s="8"/>
      <c r="I1206" s="2"/>
      <c r="J1206" s="2"/>
      <c r="K1206" s="2"/>
      <c r="L1206" s="2"/>
      <c r="M1206" s="2"/>
      <c r="N1206" s="2"/>
      <c r="O1206" s="3"/>
      <c r="P1206" s="3"/>
      <c r="Q1206" s="2"/>
      <c r="R1206" s="2"/>
      <c r="S1206" s="2"/>
      <c r="T1206" s="2"/>
      <c r="U1206" s="44"/>
      <c r="V1206" s="44"/>
      <c r="W1206" s="20"/>
      <c r="X1206" s="20">
        <f t="shared" si="177"/>
        <v>1.25</v>
      </c>
      <c r="Y1206" s="11"/>
      <c r="Z1206" s="2">
        <f t="shared" si="178"/>
        <v>0</v>
      </c>
      <c r="AA1206">
        <f t="shared" si="179"/>
        <v>10</v>
      </c>
      <c r="AB1206">
        <f t="shared" si="180"/>
        <v>0</v>
      </c>
      <c r="AC1206">
        <f t="shared" si="181"/>
        <v>0</v>
      </c>
      <c r="AD1206" s="2">
        <f t="shared" si="182"/>
        <v>60</v>
      </c>
      <c r="AE1206" s="2" t="str">
        <f t="shared" si="183"/>
        <v>HT Under 1.5 Goals</v>
      </c>
      <c r="AF1206" s="6"/>
      <c r="AG1206" s="6" t="str">
        <f t="shared" si="184"/>
        <v>HT Over 0.5 Goals</v>
      </c>
      <c r="AH1206" s="6" t="str">
        <f t="shared" si="185"/>
        <v>NO</v>
      </c>
      <c r="AI1206" s="6" t="str">
        <f t="shared" si="186"/>
        <v>NO</v>
      </c>
    </row>
    <row r="1207" spans="6:35">
      <c r="F1207" s="8"/>
      <c r="G1207" s="2"/>
      <c r="H1207" s="8"/>
      <c r="I1207" s="2"/>
      <c r="J1207" s="2"/>
      <c r="K1207" s="2"/>
      <c r="L1207" s="2"/>
      <c r="M1207" s="2"/>
      <c r="N1207" s="2"/>
      <c r="O1207" s="3"/>
      <c r="P1207" s="3"/>
      <c r="Q1207" s="2"/>
      <c r="R1207" s="2"/>
      <c r="S1207" s="2"/>
      <c r="T1207" s="2"/>
      <c r="U1207" s="44"/>
      <c r="V1207" s="44"/>
      <c r="W1207" s="20"/>
      <c r="X1207" s="20">
        <f t="shared" si="177"/>
        <v>1.25</v>
      </c>
      <c r="Y1207" s="11"/>
      <c r="Z1207" s="2">
        <f t="shared" si="178"/>
        <v>0</v>
      </c>
      <c r="AA1207">
        <f t="shared" si="179"/>
        <v>10</v>
      </c>
      <c r="AB1207">
        <f t="shared" si="180"/>
        <v>0</v>
      </c>
      <c r="AC1207">
        <f t="shared" si="181"/>
        <v>0</v>
      </c>
      <c r="AD1207" s="2">
        <f t="shared" si="182"/>
        <v>60</v>
      </c>
      <c r="AE1207" s="2" t="str">
        <f t="shared" si="183"/>
        <v>HT Under 1.5 Goals</v>
      </c>
      <c r="AF1207" s="6"/>
      <c r="AG1207" s="6" t="str">
        <f t="shared" si="184"/>
        <v>HT Over 0.5 Goals</v>
      </c>
      <c r="AH1207" s="6" t="str">
        <f t="shared" si="185"/>
        <v>NO</v>
      </c>
      <c r="AI1207" s="6" t="str">
        <f t="shared" si="186"/>
        <v>NO</v>
      </c>
    </row>
    <row r="1208" spans="6:35">
      <c r="F1208" s="8"/>
      <c r="G1208" s="2"/>
      <c r="H1208" s="8"/>
      <c r="I1208" s="2"/>
      <c r="J1208" s="2"/>
      <c r="K1208" s="2"/>
      <c r="L1208" s="2"/>
      <c r="M1208" s="2"/>
      <c r="N1208" s="2"/>
      <c r="O1208" s="3"/>
      <c r="P1208" s="3"/>
      <c r="Q1208" s="2"/>
      <c r="R1208" s="2"/>
      <c r="S1208" s="2"/>
      <c r="T1208" s="2"/>
      <c r="U1208" s="44"/>
      <c r="V1208" s="44"/>
      <c r="W1208" s="20"/>
      <c r="X1208" s="20">
        <f t="shared" si="177"/>
        <v>1.25</v>
      </c>
      <c r="Y1208" s="11"/>
      <c r="Z1208" s="2">
        <f t="shared" si="178"/>
        <v>0</v>
      </c>
      <c r="AA1208">
        <f t="shared" si="179"/>
        <v>10</v>
      </c>
      <c r="AB1208">
        <f t="shared" si="180"/>
        <v>0</v>
      </c>
      <c r="AC1208">
        <f t="shared" si="181"/>
        <v>0</v>
      </c>
      <c r="AD1208" s="2">
        <f t="shared" si="182"/>
        <v>60</v>
      </c>
      <c r="AE1208" s="2" t="str">
        <f t="shared" si="183"/>
        <v>HT Under 1.5 Goals</v>
      </c>
      <c r="AF1208" s="6"/>
      <c r="AG1208" s="6" t="str">
        <f t="shared" si="184"/>
        <v>HT Over 0.5 Goals</v>
      </c>
      <c r="AH1208" s="6" t="str">
        <f t="shared" si="185"/>
        <v>NO</v>
      </c>
      <c r="AI1208" s="6" t="str">
        <f t="shared" si="186"/>
        <v>NO</v>
      </c>
    </row>
    <row r="1209" spans="6:35">
      <c r="F1209" s="8"/>
      <c r="G1209" s="2"/>
      <c r="H1209" s="8"/>
      <c r="I1209" s="2"/>
      <c r="J1209" s="2"/>
      <c r="K1209" s="2"/>
      <c r="L1209" s="2"/>
      <c r="M1209" s="2"/>
      <c r="N1209" s="2"/>
      <c r="O1209" s="3"/>
      <c r="P1209" s="3"/>
      <c r="Q1209" s="2"/>
      <c r="R1209" s="2"/>
      <c r="S1209" s="2"/>
      <c r="T1209" s="2"/>
      <c r="U1209" s="44"/>
      <c r="V1209" s="44"/>
      <c r="W1209" s="20"/>
      <c r="X1209" s="20">
        <f t="shared" si="177"/>
        <v>1.25</v>
      </c>
      <c r="Y1209" s="11"/>
      <c r="Z1209" s="2">
        <f t="shared" si="178"/>
        <v>0</v>
      </c>
      <c r="AA1209">
        <f t="shared" si="179"/>
        <v>10</v>
      </c>
      <c r="AB1209">
        <f t="shared" si="180"/>
        <v>0</v>
      </c>
      <c r="AC1209">
        <f t="shared" si="181"/>
        <v>0</v>
      </c>
      <c r="AD1209" s="2">
        <f t="shared" si="182"/>
        <v>60</v>
      </c>
      <c r="AE1209" s="2" t="str">
        <f t="shared" si="183"/>
        <v>HT Under 1.5 Goals</v>
      </c>
      <c r="AF1209" s="6"/>
      <c r="AG1209" s="6" t="str">
        <f t="shared" si="184"/>
        <v>HT Over 0.5 Goals</v>
      </c>
      <c r="AH1209" s="6" t="str">
        <f t="shared" si="185"/>
        <v>NO</v>
      </c>
      <c r="AI1209" s="6" t="str">
        <f t="shared" si="186"/>
        <v>NO</v>
      </c>
    </row>
    <row r="1210" spans="6:35">
      <c r="F1210" s="8"/>
      <c r="G1210" s="2"/>
      <c r="H1210" s="8"/>
      <c r="I1210" s="2"/>
      <c r="J1210" s="2"/>
      <c r="K1210" s="2"/>
      <c r="L1210" s="2"/>
      <c r="M1210" s="2"/>
      <c r="N1210" s="2"/>
      <c r="O1210" s="3"/>
      <c r="P1210" s="3"/>
      <c r="Q1210" s="2"/>
      <c r="R1210" s="2"/>
      <c r="S1210" s="2"/>
      <c r="T1210" s="2"/>
      <c r="U1210" s="44"/>
      <c r="V1210" s="44"/>
      <c r="W1210" s="20"/>
      <c r="X1210" s="20">
        <f t="shared" si="177"/>
        <v>1.25</v>
      </c>
      <c r="Y1210" s="11"/>
      <c r="Z1210" s="2">
        <f t="shared" si="178"/>
        <v>0</v>
      </c>
      <c r="AA1210">
        <f t="shared" si="179"/>
        <v>10</v>
      </c>
      <c r="AB1210">
        <f t="shared" si="180"/>
        <v>0</v>
      </c>
      <c r="AC1210">
        <f t="shared" si="181"/>
        <v>0</v>
      </c>
      <c r="AD1210" s="2">
        <f t="shared" si="182"/>
        <v>60</v>
      </c>
      <c r="AE1210" s="2" t="str">
        <f t="shared" si="183"/>
        <v>HT Under 1.5 Goals</v>
      </c>
      <c r="AF1210" s="6"/>
      <c r="AG1210" s="6" t="str">
        <f t="shared" si="184"/>
        <v>HT Over 0.5 Goals</v>
      </c>
      <c r="AH1210" s="6" t="str">
        <f t="shared" si="185"/>
        <v>NO</v>
      </c>
      <c r="AI1210" s="6" t="str">
        <f t="shared" si="186"/>
        <v>NO</v>
      </c>
    </row>
    <row r="1211" spans="6:35">
      <c r="F1211" s="8"/>
      <c r="G1211" s="2"/>
      <c r="H1211" s="8"/>
      <c r="I1211" s="2"/>
      <c r="J1211" s="2"/>
      <c r="K1211" s="2"/>
      <c r="L1211" s="2"/>
      <c r="M1211" s="2"/>
      <c r="N1211" s="2"/>
      <c r="O1211" s="3"/>
      <c r="P1211" s="3"/>
      <c r="Q1211" s="2"/>
      <c r="R1211" s="2"/>
      <c r="S1211" s="2"/>
      <c r="T1211" s="2"/>
      <c r="U1211" s="44"/>
      <c r="V1211" s="44"/>
      <c r="W1211" s="20"/>
      <c r="X1211" s="20">
        <f t="shared" si="177"/>
        <v>1.25</v>
      </c>
      <c r="Y1211" s="11"/>
      <c r="Z1211" s="2">
        <f t="shared" si="178"/>
        <v>0</v>
      </c>
      <c r="AA1211">
        <f t="shared" si="179"/>
        <v>10</v>
      </c>
      <c r="AB1211">
        <f t="shared" si="180"/>
        <v>0</v>
      </c>
      <c r="AC1211">
        <f t="shared" si="181"/>
        <v>0</v>
      </c>
      <c r="AD1211" s="2">
        <f t="shared" si="182"/>
        <v>60</v>
      </c>
      <c r="AE1211" s="2" t="str">
        <f t="shared" si="183"/>
        <v>HT Under 1.5 Goals</v>
      </c>
      <c r="AF1211" s="6"/>
      <c r="AG1211" s="6" t="str">
        <f t="shared" si="184"/>
        <v>HT Over 0.5 Goals</v>
      </c>
      <c r="AH1211" s="6" t="str">
        <f t="shared" si="185"/>
        <v>NO</v>
      </c>
      <c r="AI1211" s="6" t="str">
        <f t="shared" si="186"/>
        <v>NO</v>
      </c>
    </row>
    <row r="1212" spans="6:35">
      <c r="F1212" s="8"/>
      <c r="G1212" s="2"/>
      <c r="H1212" s="8"/>
      <c r="I1212" s="2"/>
      <c r="J1212" s="2"/>
      <c r="K1212" s="2"/>
      <c r="L1212" s="2"/>
      <c r="M1212" s="2"/>
      <c r="N1212" s="2"/>
      <c r="O1212" s="3"/>
      <c r="P1212" s="3"/>
      <c r="Q1212" s="2"/>
      <c r="R1212" s="2"/>
      <c r="S1212" s="2"/>
      <c r="T1212" s="2"/>
      <c r="U1212" s="44"/>
      <c r="V1212" s="44"/>
      <c r="W1212" s="20"/>
      <c r="X1212" s="20">
        <f t="shared" si="177"/>
        <v>1.25</v>
      </c>
      <c r="Y1212" s="11"/>
      <c r="Z1212" s="2">
        <f t="shared" si="178"/>
        <v>0</v>
      </c>
      <c r="AA1212">
        <f t="shared" si="179"/>
        <v>10</v>
      </c>
      <c r="AB1212">
        <f t="shared" si="180"/>
        <v>0</v>
      </c>
      <c r="AC1212">
        <f t="shared" si="181"/>
        <v>0</v>
      </c>
      <c r="AD1212" s="2">
        <f t="shared" si="182"/>
        <v>60</v>
      </c>
      <c r="AE1212" s="2" t="str">
        <f t="shared" si="183"/>
        <v>HT Under 1.5 Goals</v>
      </c>
      <c r="AF1212" s="6"/>
      <c r="AG1212" s="6" t="str">
        <f t="shared" si="184"/>
        <v>HT Over 0.5 Goals</v>
      </c>
      <c r="AH1212" s="6" t="str">
        <f t="shared" si="185"/>
        <v>NO</v>
      </c>
      <c r="AI1212" s="6" t="str">
        <f t="shared" si="186"/>
        <v>NO</v>
      </c>
    </row>
    <row r="1213" spans="6:35">
      <c r="F1213" s="8"/>
      <c r="G1213" s="2"/>
      <c r="H1213" s="8"/>
      <c r="I1213" s="2"/>
      <c r="J1213" s="2"/>
      <c r="K1213" s="2"/>
      <c r="L1213" s="2"/>
      <c r="M1213" s="2"/>
      <c r="N1213" s="2"/>
      <c r="O1213" s="3"/>
      <c r="P1213" s="3"/>
      <c r="Q1213" s="2"/>
      <c r="R1213" s="2"/>
      <c r="S1213" s="2"/>
      <c r="T1213" s="2"/>
      <c r="U1213" s="44"/>
      <c r="V1213" s="44"/>
      <c r="W1213" s="20"/>
      <c r="X1213" s="20">
        <f t="shared" si="177"/>
        <v>1.25</v>
      </c>
      <c r="Y1213" s="11"/>
      <c r="Z1213" s="2">
        <f t="shared" si="178"/>
        <v>0</v>
      </c>
      <c r="AA1213">
        <f t="shared" si="179"/>
        <v>10</v>
      </c>
      <c r="AB1213">
        <f t="shared" si="180"/>
        <v>0</v>
      </c>
      <c r="AC1213">
        <f t="shared" si="181"/>
        <v>0</v>
      </c>
      <c r="AD1213" s="2">
        <f t="shared" si="182"/>
        <v>60</v>
      </c>
      <c r="AE1213" s="2" t="str">
        <f t="shared" si="183"/>
        <v>HT Under 1.5 Goals</v>
      </c>
      <c r="AF1213" s="6"/>
      <c r="AG1213" s="6" t="str">
        <f t="shared" si="184"/>
        <v>HT Over 0.5 Goals</v>
      </c>
      <c r="AH1213" s="6" t="str">
        <f t="shared" si="185"/>
        <v>NO</v>
      </c>
      <c r="AI1213" s="6" t="str">
        <f t="shared" si="186"/>
        <v>NO</v>
      </c>
    </row>
    <row r="1214" spans="6:35">
      <c r="F1214" s="8"/>
      <c r="G1214" s="2"/>
      <c r="H1214" s="8"/>
      <c r="I1214" s="2"/>
      <c r="J1214" s="2"/>
      <c r="K1214" s="2"/>
      <c r="L1214" s="2"/>
      <c r="M1214" s="2"/>
      <c r="N1214" s="2"/>
      <c r="O1214" s="3"/>
      <c r="P1214" s="3"/>
      <c r="Q1214" s="2"/>
      <c r="R1214" s="2"/>
      <c r="S1214" s="2"/>
      <c r="T1214" s="2"/>
      <c r="U1214" s="44"/>
      <c r="V1214" s="44"/>
      <c r="W1214" s="20"/>
      <c r="X1214" s="20">
        <f t="shared" si="177"/>
        <v>1.25</v>
      </c>
      <c r="Y1214" s="11"/>
      <c r="Z1214" s="2">
        <f t="shared" si="178"/>
        <v>0</v>
      </c>
      <c r="AA1214">
        <f t="shared" si="179"/>
        <v>10</v>
      </c>
      <c r="AB1214">
        <f t="shared" si="180"/>
        <v>0</v>
      </c>
      <c r="AC1214">
        <f t="shared" si="181"/>
        <v>0</v>
      </c>
      <c r="AD1214" s="2">
        <f t="shared" si="182"/>
        <v>60</v>
      </c>
      <c r="AE1214" s="2" t="str">
        <f t="shared" si="183"/>
        <v>HT Under 1.5 Goals</v>
      </c>
      <c r="AF1214" s="6"/>
      <c r="AG1214" s="6" t="str">
        <f t="shared" si="184"/>
        <v>HT Over 0.5 Goals</v>
      </c>
      <c r="AH1214" s="6" t="str">
        <f t="shared" si="185"/>
        <v>NO</v>
      </c>
      <c r="AI1214" s="6" t="str">
        <f t="shared" si="186"/>
        <v>NO</v>
      </c>
    </row>
    <row r="1215" spans="6:35">
      <c r="F1215" s="8"/>
      <c r="G1215" s="2"/>
      <c r="H1215" s="8"/>
      <c r="I1215" s="2"/>
      <c r="J1215" s="2"/>
      <c r="K1215" s="2"/>
      <c r="L1215" s="2"/>
      <c r="M1215" s="2"/>
      <c r="N1215" s="2"/>
      <c r="O1215" s="3"/>
      <c r="P1215" s="3"/>
      <c r="Q1215" s="2"/>
      <c r="R1215" s="2"/>
      <c r="S1215" s="2"/>
      <c r="T1215" s="2"/>
      <c r="U1215" s="44"/>
      <c r="V1215" s="44"/>
      <c r="W1215" s="20"/>
      <c r="X1215" s="20">
        <f t="shared" si="177"/>
        <v>1.25</v>
      </c>
      <c r="Y1215" s="11"/>
      <c r="Z1215" s="2">
        <f t="shared" si="178"/>
        <v>0</v>
      </c>
      <c r="AA1215">
        <f t="shared" si="179"/>
        <v>10</v>
      </c>
      <c r="AB1215">
        <f t="shared" si="180"/>
        <v>0</v>
      </c>
      <c r="AC1215">
        <f t="shared" si="181"/>
        <v>0</v>
      </c>
      <c r="AD1215" s="2">
        <f t="shared" si="182"/>
        <v>60</v>
      </c>
      <c r="AE1215" s="2" t="str">
        <f t="shared" si="183"/>
        <v>HT Under 1.5 Goals</v>
      </c>
      <c r="AF1215" s="6"/>
      <c r="AG1215" s="6" t="str">
        <f t="shared" si="184"/>
        <v>HT Over 0.5 Goals</v>
      </c>
      <c r="AH1215" s="6" t="str">
        <f t="shared" si="185"/>
        <v>NO</v>
      </c>
      <c r="AI1215" s="6" t="str">
        <f t="shared" si="186"/>
        <v>NO</v>
      </c>
    </row>
    <row r="1216" spans="6:35">
      <c r="F1216" s="8"/>
      <c r="G1216" s="2"/>
      <c r="H1216" s="8"/>
      <c r="I1216" s="2"/>
      <c r="J1216" s="2"/>
      <c r="K1216" s="2"/>
      <c r="L1216" s="2"/>
      <c r="M1216" s="2"/>
      <c r="N1216" s="2"/>
      <c r="O1216" s="3"/>
      <c r="P1216" s="3"/>
      <c r="Q1216" s="2"/>
      <c r="R1216" s="2"/>
      <c r="S1216" s="2"/>
      <c r="T1216" s="2"/>
      <c r="U1216" s="44"/>
      <c r="V1216" s="44"/>
      <c r="W1216" s="20"/>
      <c r="X1216" s="20">
        <f t="shared" si="177"/>
        <v>1.25</v>
      </c>
      <c r="Y1216" s="11"/>
      <c r="Z1216" s="2">
        <f t="shared" si="178"/>
        <v>0</v>
      </c>
      <c r="AA1216">
        <f t="shared" si="179"/>
        <v>10</v>
      </c>
      <c r="AB1216">
        <f t="shared" si="180"/>
        <v>0</v>
      </c>
      <c r="AC1216">
        <f t="shared" si="181"/>
        <v>0</v>
      </c>
      <c r="AD1216" s="2">
        <f t="shared" si="182"/>
        <v>60</v>
      </c>
      <c r="AE1216" s="2" t="str">
        <f t="shared" si="183"/>
        <v>HT Under 1.5 Goals</v>
      </c>
      <c r="AF1216" s="6"/>
      <c r="AG1216" s="6" t="str">
        <f t="shared" si="184"/>
        <v>HT Over 0.5 Goals</v>
      </c>
      <c r="AH1216" s="6" t="str">
        <f t="shared" si="185"/>
        <v>NO</v>
      </c>
      <c r="AI1216" s="6" t="str">
        <f t="shared" si="186"/>
        <v>NO</v>
      </c>
    </row>
    <row r="1217" spans="6:35">
      <c r="F1217" s="8"/>
      <c r="G1217" s="2"/>
      <c r="H1217" s="8"/>
      <c r="I1217" s="2"/>
      <c r="J1217" s="2"/>
      <c r="K1217" s="2"/>
      <c r="L1217" s="2"/>
      <c r="M1217" s="2"/>
      <c r="N1217" s="2"/>
      <c r="O1217" s="3"/>
      <c r="P1217" s="3"/>
      <c r="Q1217" s="2"/>
      <c r="R1217" s="2"/>
      <c r="S1217" s="2"/>
      <c r="T1217" s="2"/>
      <c r="U1217" s="44"/>
      <c r="V1217" s="44"/>
      <c r="W1217" s="20"/>
      <c r="X1217" s="20">
        <f t="shared" si="177"/>
        <v>1.25</v>
      </c>
      <c r="Y1217" s="11"/>
      <c r="Z1217" s="2">
        <f t="shared" si="178"/>
        <v>0</v>
      </c>
      <c r="AA1217">
        <f t="shared" si="179"/>
        <v>10</v>
      </c>
      <c r="AB1217">
        <f t="shared" si="180"/>
        <v>0</v>
      </c>
      <c r="AC1217">
        <f t="shared" si="181"/>
        <v>0</v>
      </c>
      <c r="AD1217" s="2">
        <f t="shared" si="182"/>
        <v>60</v>
      </c>
      <c r="AE1217" s="2" t="str">
        <f t="shared" si="183"/>
        <v>HT Under 1.5 Goals</v>
      </c>
      <c r="AF1217" s="6"/>
      <c r="AG1217" s="6" t="str">
        <f t="shared" si="184"/>
        <v>HT Over 0.5 Goals</v>
      </c>
      <c r="AH1217" s="6" t="str">
        <f t="shared" si="185"/>
        <v>NO</v>
      </c>
      <c r="AI1217" s="6" t="str">
        <f t="shared" si="186"/>
        <v>NO</v>
      </c>
    </row>
    <row r="1218" spans="6:35">
      <c r="F1218" s="8"/>
      <c r="G1218" s="2"/>
      <c r="H1218" s="8"/>
      <c r="I1218" s="2"/>
      <c r="J1218" s="2"/>
      <c r="K1218" s="2"/>
      <c r="L1218" s="2"/>
      <c r="M1218" s="2"/>
      <c r="N1218" s="2"/>
      <c r="O1218" s="3"/>
      <c r="P1218" s="3"/>
      <c r="Q1218" s="2"/>
      <c r="R1218" s="2"/>
      <c r="S1218" s="2"/>
      <c r="T1218" s="2"/>
      <c r="U1218" s="44"/>
      <c r="V1218" s="44"/>
      <c r="W1218" s="20"/>
      <c r="X1218" s="20">
        <f t="shared" si="177"/>
        <v>1.25</v>
      </c>
      <c r="Y1218" s="11"/>
      <c r="Z1218" s="2">
        <f t="shared" si="178"/>
        <v>0</v>
      </c>
      <c r="AA1218">
        <f t="shared" si="179"/>
        <v>10</v>
      </c>
      <c r="AB1218">
        <f t="shared" si="180"/>
        <v>0</v>
      </c>
      <c r="AC1218">
        <f t="shared" si="181"/>
        <v>0</v>
      </c>
      <c r="AD1218" s="2">
        <f t="shared" si="182"/>
        <v>60</v>
      </c>
      <c r="AE1218" s="2" t="str">
        <f t="shared" si="183"/>
        <v>HT Under 1.5 Goals</v>
      </c>
      <c r="AF1218" s="6"/>
      <c r="AG1218" s="6" t="str">
        <f t="shared" si="184"/>
        <v>HT Over 0.5 Goals</v>
      </c>
      <c r="AH1218" s="6" t="str">
        <f t="shared" si="185"/>
        <v>NO</v>
      </c>
      <c r="AI1218" s="6" t="str">
        <f t="shared" si="186"/>
        <v>NO</v>
      </c>
    </row>
    <row r="1219" spans="6:35">
      <c r="F1219" s="8"/>
      <c r="G1219" s="2"/>
      <c r="H1219" s="8"/>
      <c r="I1219" s="2"/>
      <c r="J1219" s="2"/>
      <c r="K1219" s="2"/>
      <c r="L1219" s="2"/>
      <c r="M1219" s="2"/>
      <c r="N1219" s="2"/>
      <c r="O1219" s="3"/>
      <c r="P1219" s="3"/>
      <c r="Q1219" s="2"/>
      <c r="R1219" s="2"/>
      <c r="S1219" s="2"/>
      <c r="T1219" s="2"/>
      <c r="U1219" s="44"/>
      <c r="V1219" s="44"/>
      <c r="W1219" s="20"/>
      <c r="X1219" s="20">
        <f t="shared" si="177"/>
        <v>1.25</v>
      </c>
      <c r="Y1219" s="11"/>
      <c r="Z1219" s="2">
        <f t="shared" si="178"/>
        <v>0</v>
      </c>
      <c r="AA1219">
        <f t="shared" si="179"/>
        <v>10</v>
      </c>
      <c r="AB1219">
        <f t="shared" si="180"/>
        <v>0</v>
      </c>
      <c r="AC1219">
        <f t="shared" si="181"/>
        <v>0</v>
      </c>
      <c r="AD1219" s="2">
        <f t="shared" si="182"/>
        <v>60</v>
      </c>
      <c r="AE1219" s="2" t="str">
        <f t="shared" si="183"/>
        <v>HT Under 1.5 Goals</v>
      </c>
      <c r="AF1219" s="6"/>
      <c r="AG1219" s="6" t="str">
        <f t="shared" si="184"/>
        <v>HT Over 0.5 Goals</v>
      </c>
      <c r="AH1219" s="6" t="str">
        <f t="shared" si="185"/>
        <v>NO</v>
      </c>
      <c r="AI1219" s="6" t="str">
        <f t="shared" si="186"/>
        <v>NO</v>
      </c>
    </row>
    <row r="1220" spans="6:35">
      <c r="F1220" s="8"/>
      <c r="G1220" s="2"/>
      <c r="H1220" s="8"/>
      <c r="I1220" s="2"/>
      <c r="J1220" s="2"/>
      <c r="K1220" s="2"/>
      <c r="L1220" s="2"/>
      <c r="M1220" s="2"/>
      <c r="N1220" s="2"/>
      <c r="O1220" s="3"/>
      <c r="P1220" s="3"/>
      <c r="Q1220" s="2"/>
      <c r="R1220" s="2"/>
      <c r="S1220" s="2"/>
      <c r="T1220" s="2"/>
      <c r="U1220" s="44"/>
      <c r="V1220" s="44"/>
      <c r="W1220" s="20"/>
      <c r="X1220" s="20">
        <f t="shared" ref="X1220:X1283" si="187">IF(W1220=1.5,1.3,IF(W1220=1.55,1.3,IF(W1220=1.6,1.3,IF(W1220=1.65,1.35,IF(W1220=1.7,1.35,IF(W1220=1.75,1.4,IF(W1220=1.8,1.45,IF(W1220=1.8,1.5,IF(W1220=1.85,1.5,IF(W1220=1.9,1.55,IF(W1220=1.95,1.6,IF(W1220=2,1.6,IF(W1220&lt;1.5,1.25,1.65)))))))))))))</f>
        <v>1.25</v>
      </c>
      <c r="Y1220" s="11"/>
      <c r="Z1220" s="2">
        <f t="shared" ref="Z1220:Z1283" si="188">IF(J1220&gt;52,10,0)</f>
        <v>0</v>
      </c>
      <c r="AA1220">
        <f t="shared" ref="AA1220:AA1283" si="189">IF(N1220&gt;15,0,IF(N1220&lt;8,10,5))</f>
        <v>10</v>
      </c>
      <c r="AB1220">
        <f t="shared" ref="AB1220:AB1283" si="190">IF(U1220&gt;60,10,IF(U1220&lt;49,0,5))</f>
        <v>0</v>
      </c>
      <c r="AC1220">
        <f t="shared" ref="AC1220:AC1283" si="191">IF(V1220="Y",10,IF(V1220="C",5,0))</f>
        <v>0</v>
      </c>
      <c r="AD1220" s="2">
        <f t="shared" ref="AD1220:AD1283" si="192">SUM(Z1220:AC1220)+50</f>
        <v>60</v>
      </c>
      <c r="AE1220" s="2" t="str">
        <f t="shared" ref="AE1220:AE1283" si="193">IF(AD1220&lt;56,"HT Over 0.5 Goals","HT Under 1.5 Goals")</f>
        <v>HT Under 1.5 Goals</v>
      </c>
      <c r="AF1220" s="6"/>
      <c r="AG1220" s="6" t="str">
        <f t="shared" ref="AG1220:AG1283" si="194">IF(O1220="1-0","HT Under 1.5 Goals",IF(O1220="0-0","HT Under 1.5 Goals",IF(O1220="0-1","HT Under 1.5 Goals","HT Over 0.5 Goals")))</f>
        <v>HT Over 0.5 Goals</v>
      </c>
      <c r="AH1220" s="6" t="str">
        <f t="shared" ref="AH1220:AH1283" si="195">IF(O1220="?",O1220,AI1220)</f>
        <v>NO</v>
      </c>
      <c r="AI1220" s="6" t="str">
        <f t="shared" ref="AI1220:AI1283" si="196">IF(AE1220=AG1220,"YES",IF(O1220="0-1","YES",IF(O1220="1-0","YES",IF(O1220="?","?","NO"))))</f>
        <v>NO</v>
      </c>
    </row>
    <row r="1221" spans="6:35">
      <c r="F1221" s="8"/>
      <c r="G1221" s="2"/>
      <c r="H1221" s="8"/>
      <c r="I1221" s="2"/>
      <c r="J1221" s="2"/>
      <c r="K1221" s="2"/>
      <c r="L1221" s="2"/>
      <c r="M1221" s="2"/>
      <c r="N1221" s="2"/>
      <c r="O1221" s="3"/>
      <c r="P1221" s="3"/>
      <c r="Q1221" s="2"/>
      <c r="R1221" s="2"/>
      <c r="S1221" s="2"/>
      <c r="T1221" s="2"/>
      <c r="U1221" s="44"/>
      <c r="V1221" s="44"/>
      <c r="W1221" s="20"/>
      <c r="X1221" s="20">
        <f t="shared" si="187"/>
        <v>1.25</v>
      </c>
      <c r="Y1221" s="11"/>
      <c r="Z1221" s="2">
        <f t="shared" si="188"/>
        <v>0</v>
      </c>
      <c r="AA1221">
        <f t="shared" si="189"/>
        <v>10</v>
      </c>
      <c r="AB1221">
        <f t="shared" si="190"/>
        <v>0</v>
      </c>
      <c r="AC1221">
        <f t="shared" si="191"/>
        <v>0</v>
      </c>
      <c r="AD1221" s="2">
        <f t="shared" si="192"/>
        <v>60</v>
      </c>
      <c r="AE1221" s="2" t="str">
        <f t="shared" si="193"/>
        <v>HT Under 1.5 Goals</v>
      </c>
      <c r="AF1221" s="6"/>
      <c r="AG1221" s="6" t="str">
        <f t="shared" si="194"/>
        <v>HT Over 0.5 Goals</v>
      </c>
      <c r="AH1221" s="6" t="str">
        <f t="shared" si="195"/>
        <v>NO</v>
      </c>
      <c r="AI1221" s="6" t="str">
        <f t="shared" si="196"/>
        <v>NO</v>
      </c>
    </row>
    <row r="1222" spans="6:35">
      <c r="F1222" s="8"/>
      <c r="G1222" s="2"/>
      <c r="H1222" s="8"/>
      <c r="I1222" s="2"/>
      <c r="J1222" s="2"/>
      <c r="K1222" s="2"/>
      <c r="L1222" s="2"/>
      <c r="M1222" s="2"/>
      <c r="N1222" s="2"/>
      <c r="O1222" s="3"/>
      <c r="P1222" s="3"/>
      <c r="Q1222" s="2"/>
      <c r="R1222" s="2"/>
      <c r="S1222" s="2"/>
      <c r="T1222" s="2"/>
      <c r="U1222" s="44"/>
      <c r="V1222" s="44"/>
      <c r="W1222" s="20"/>
      <c r="X1222" s="20">
        <f t="shared" si="187"/>
        <v>1.25</v>
      </c>
      <c r="Y1222" s="11"/>
      <c r="Z1222" s="2">
        <f t="shared" si="188"/>
        <v>0</v>
      </c>
      <c r="AA1222">
        <f t="shared" si="189"/>
        <v>10</v>
      </c>
      <c r="AB1222">
        <f t="shared" si="190"/>
        <v>0</v>
      </c>
      <c r="AC1222">
        <f t="shared" si="191"/>
        <v>0</v>
      </c>
      <c r="AD1222" s="2">
        <f t="shared" si="192"/>
        <v>60</v>
      </c>
      <c r="AE1222" s="2" t="str">
        <f t="shared" si="193"/>
        <v>HT Under 1.5 Goals</v>
      </c>
      <c r="AF1222" s="6"/>
      <c r="AG1222" s="6" t="str">
        <f t="shared" si="194"/>
        <v>HT Over 0.5 Goals</v>
      </c>
      <c r="AH1222" s="6" t="str">
        <f t="shared" si="195"/>
        <v>NO</v>
      </c>
      <c r="AI1222" s="6" t="str">
        <f t="shared" si="196"/>
        <v>NO</v>
      </c>
    </row>
    <row r="1223" spans="6:35">
      <c r="F1223" s="8"/>
      <c r="G1223" s="2"/>
      <c r="H1223" s="8"/>
      <c r="I1223" s="2"/>
      <c r="J1223" s="2"/>
      <c r="K1223" s="2"/>
      <c r="L1223" s="2"/>
      <c r="M1223" s="2"/>
      <c r="N1223" s="2"/>
      <c r="O1223" s="3"/>
      <c r="P1223" s="3"/>
      <c r="Q1223" s="2"/>
      <c r="R1223" s="2"/>
      <c r="S1223" s="2"/>
      <c r="T1223" s="2"/>
      <c r="U1223" s="44"/>
      <c r="V1223" s="44"/>
      <c r="W1223" s="20"/>
      <c r="X1223" s="20">
        <f t="shared" si="187"/>
        <v>1.25</v>
      </c>
      <c r="Y1223" s="11"/>
      <c r="Z1223" s="2">
        <f t="shared" si="188"/>
        <v>0</v>
      </c>
      <c r="AA1223">
        <f t="shared" si="189"/>
        <v>10</v>
      </c>
      <c r="AB1223">
        <f t="shared" si="190"/>
        <v>0</v>
      </c>
      <c r="AC1223">
        <f t="shared" si="191"/>
        <v>0</v>
      </c>
      <c r="AD1223" s="2">
        <f t="shared" si="192"/>
        <v>60</v>
      </c>
      <c r="AE1223" s="2" t="str">
        <f t="shared" si="193"/>
        <v>HT Under 1.5 Goals</v>
      </c>
      <c r="AF1223" s="6"/>
      <c r="AG1223" s="6" t="str">
        <f t="shared" si="194"/>
        <v>HT Over 0.5 Goals</v>
      </c>
      <c r="AH1223" s="6" t="str">
        <f t="shared" si="195"/>
        <v>NO</v>
      </c>
      <c r="AI1223" s="6" t="str">
        <f t="shared" si="196"/>
        <v>NO</v>
      </c>
    </row>
    <row r="1224" spans="6:35">
      <c r="F1224" s="8"/>
      <c r="G1224" s="2"/>
      <c r="H1224" s="8"/>
      <c r="I1224" s="2"/>
      <c r="J1224" s="2"/>
      <c r="K1224" s="2"/>
      <c r="L1224" s="2"/>
      <c r="M1224" s="2"/>
      <c r="N1224" s="2"/>
      <c r="O1224" s="3"/>
      <c r="P1224" s="3"/>
      <c r="Q1224" s="2"/>
      <c r="R1224" s="2"/>
      <c r="S1224" s="2"/>
      <c r="T1224" s="2"/>
      <c r="U1224" s="44"/>
      <c r="V1224" s="44"/>
      <c r="W1224" s="20"/>
      <c r="X1224" s="20">
        <f t="shared" si="187"/>
        <v>1.25</v>
      </c>
      <c r="Y1224" s="11"/>
      <c r="Z1224" s="2">
        <f t="shared" si="188"/>
        <v>0</v>
      </c>
      <c r="AA1224">
        <f t="shared" si="189"/>
        <v>10</v>
      </c>
      <c r="AB1224">
        <f t="shared" si="190"/>
        <v>0</v>
      </c>
      <c r="AC1224">
        <f t="shared" si="191"/>
        <v>0</v>
      </c>
      <c r="AD1224" s="2">
        <f t="shared" si="192"/>
        <v>60</v>
      </c>
      <c r="AE1224" s="2" t="str">
        <f t="shared" si="193"/>
        <v>HT Under 1.5 Goals</v>
      </c>
      <c r="AF1224" s="6"/>
      <c r="AG1224" s="6" t="str">
        <f t="shared" si="194"/>
        <v>HT Over 0.5 Goals</v>
      </c>
      <c r="AH1224" s="6" t="str">
        <f t="shared" si="195"/>
        <v>NO</v>
      </c>
      <c r="AI1224" s="6" t="str">
        <f t="shared" si="196"/>
        <v>NO</v>
      </c>
    </row>
    <row r="1225" spans="6:35">
      <c r="F1225" s="8"/>
      <c r="G1225" s="2"/>
      <c r="H1225" s="8"/>
      <c r="I1225" s="2"/>
      <c r="J1225" s="2"/>
      <c r="K1225" s="2"/>
      <c r="L1225" s="2"/>
      <c r="M1225" s="2"/>
      <c r="N1225" s="2"/>
      <c r="O1225" s="3"/>
      <c r="P1225" s="3"/>
      <c r="Q1225" s="2"/>
      <c r="R1225" s="2"/>
      <c r="S1225" s="2"/>
      <c r="T1225" s="2"/>
      <c r="U1225" s="44"/>
      <c r="V1225" s="44"/>
      <c r="W1225" s="20"/>
      <c r="X1225" s="20">
        <f t="shared" si="187"/>
        <v>1.25</v>
      </c>
      <c r="Y1225" s="11"/>
      <c r="Z1225" s="2">
        <f t="shared" si="188"/>
        <v>0</v>
      </c>
      <c r="AA1225">
        <f t="shared" si="189"/>
        <v>10</v>
      </c>
      <c r="AB1225">
        <f t="shared" si="190"/>
        <v>0</v>
      </c>
      <c r="AC1225">
        <f t="shared" si="191"/>
        <v>0</v>
      </c>
      <c r="AD1225" s="2">
        <f t="shared" si="192"/>
        <v>60</v>
      </c>
      <c r="AE1225" s="2" t="str">
        <f t="shared" si="193"/>
        <v>HT Under 1.5 Goals</v>
      </c>
      <c r="AF1225" s="6"/>
      <c r="AG1225" s="6" t="str">
        <f t="shared" si="194"/>
        <v>HT Over 0.5 Goals</v>
      </c>
      <c r="AH1225" s="6" t="str">
        <f t="shared" si="195"/>
        <v>NO</v>
      </c>
      <c r="AI1225" s="6" t="str">
        <f t="shared" si="196"/>
        <v>NO</v>
      </c>
    </row>
    <row r="1226" spans="6:35">
      <c r="F1226" s="8"/>
      <c r="G1226" s="2"/>
      <c r="H1226" s="8"/>
      <c r="I1226" s="2"/>
      <c r="J1226" s="2"/>
      <c r="K1226" s="2"/>
      <c r="L1226" s="2"/>
      <c r="M1226" s="2"/>
      <c r="N1226" s="2"/>
      <c r="O1226" s="3"/>
      <c r="P1226" s="3"/>
      <c r="Q1226" s="2"/>
      <c r="R1226" s="2"/>
      <c r="S1226" s="2"/>
      <c r="T1226" s="2"/>
      <c r="U1226" s="44"/>
      <c r="V1226" s="44"/>
      <c r="W1226" s="20"/>
      <c r="X1226" s="20">
        <f t="shared" si="187"/>
        <v>1.25</v>
      </c>
      <c r="Y1226" s="11"/>
      <c r="Z1226" s="2">
        <f t="shared" si="188"/>
        <v>0</v>
      </c>
      <c r="AA1226">
        <f t="shared" si="189"/>
        <v>10</v>
      </c>
      <c r="AB1226">
        <f t="shared" si="190"/>
        <v>0</v>
      </c>
      <c r="AC1226">
        <f t="shared" si="191"/>
        <v>0</v>
      </c>
      <c r="AD1226" s="2">
        <f t="shared" si="192"/>
        <v>60</v>
      </c>
      <c r="AE1226" s="2" t="str">
        <f t="shared" si="193"/>
        <v>HT Under 1.5 Goals</v>
      </c>
      <c r="AF1226" s="6"/>
      <c r="AG1226" s="6" t="str">
        <f t="shared" si="194"/>
        <v>HT Over 0.5 Goals</v>
      </c>
      <c r="AH1226" s="6" t="str">
        <f t="shared" si="195"/>
        <v>NO</v>
      </c>
      <c r="AI1226" s="6" t="str">
        <f t="shared" si="196"/>
        <v>NO</v>
      </c>
    </row>
    <row r="1227" spans="6:35">
      <c r="F1227" s="8"/>
      <c r="G1227" s="2"/>
      <c r="H1227" s="8"/>
      <c r="I1227" s="2"/>
      <c r="J1227" s="2"/>
      <c r="K1227" s="2"/>
      <c r="L1227" s="2"/>
      <c r="M1227" s="2"/>
      <c r="N1227" s="2"/>
      <c r="O1227" s="3"/>
      <c r="P1227" s="3"/>
      <c r="Q1227" s="2"/>
      <c r="R1227" s="2"/>
      <c r="S1227" s="2"/>
      <c r="T1227" s="2"/>
      <c r="U1227" s="44"/>
      <c r="V1227" s="44"/>
      <c r="W1227" s="20"/>
      <c r="X1227" s="20">
        <f t="shared" si="187"/>
        <v>1.25</v>
      </c>
      <c r="Y1227" s="11"/>
      <c r="Z1227" s="2">
        <f t="shared" si="188"/>
        <v>0</v>
      </c>
      <c r="AA1227">
        <f t="shared" si="189"/>
        <v>10</v>
      </c>
      <c r="AB1227">
        <f t="shared" si="190"/>
        <v>0</v>
      </c>
      <c r="AC1227">
        <f t="shared" si="191"/>
        <v>0</v>
      </c>
      <c r="AD1227" s="2">
        <f t="shared" si="192"/>
        <v>60</v>
      </c>
      <c r="AE1227" s="2" t="str">
        <f t="shared" si="193"/>
        <v>HT Under 1.5 Goals</v>
      </c>
      <c r="AF1227" s="6"/>
      <c r="AG1227" s="6" t="str">
        <f t="shared" si="194"/>
        <v>HT Over 0.5 Goals</v>
      </c>
      <c r="AH1227" s="6" t="str">
        <f t="shared" si="195"/>
        <v>NO</v>
      </c>
      <c r="AI1227" s="6" t="str">
        <f t="shared" si="196"/>
        <v>NO</v>
      </c>
    </row>
    <row r="1228" spans="6:35">
      <c r="F1228" s="8"/>
      <c r="G1228" s="2"/>
      <c r="H1228" s="8"/>
      <c r="I1228" s="2"/>
      <c r="J1228" s="2"/>
      <c r="K1228" s="2"/>
      <c r="L1228" s="2"/>
      <c r="M1228" s="2"/>
      <c r="N1228" s="2"/>
      <c r="O1228" s="3"/>
      <c r="P1228" s="3"/>
      <c r="Q1228" s="2"/>
      <c r="R1228" s="2"/>
      <c r="S1228" s="2"/>
      <c r="T1228" s="2"/>
      <c r="U1228" s="44"/>
      <c r="V1228" s="44"/>
      <c r="W1228" s="20"/>
      <c r="X1228" s="20">
        <f t="shared" si="187"/>
        <v>1.25</v>
      </c>
      <c r="Y1228" s="11"/>
      <c r="Z1228" s="2">
        <f t="shared" si="188"/>
        <v>0</v>
      </c>
      <c r="AA1228">
        <f t="shared" si="189"/>
        <v>10</v>
      </c>
      <c r="AB1228">
        <f t="shared" si="190"/>
        <v>0</v>
      </c>
      <c r="AC1228">
        <f t="shared" si="191"/>
        <v>0</v>
      </c>
      <c r="AD1228" s="2">
        <f t="shared" si="192"/>
        <v>60</v>
      </c>
      <c r="AE1228" s="2" t="str">
        <f t="shared" si="193"/>
        <v>HT Under 1.5 Goals</v>
      </c>
      <c r="AF1228" s="6"/>
      <c r="AG1228" s="6" t="str">
        <f t="shared" si="194"/>
        <v>HT Over 0.5 Goals</v>
      </c>
      <c r="AH1228" s="6" t="str">
        <f t="shared" si="195"/>
        <v>NO</v>
      </c>
      <c r="AI1228" s="6" t="str">
        <f t="shared" si="196"/>
        <v>NO</v>
      </c>
    </row>
    <row r="1229" spans="6:35">
      <c r="F1229" s="8"/>
      <c r="G1229" s="2"/>
      <c r="H1229" s="8"/>
      <c r="I1229" s="2"/>
      <c r="J1229" s="2"/>
      <c r="K1229" s="2"/>
      <c r="L1229" s="2"/>
      <c r="M1229" s="2"/>
      <c r="N1229" s="2"/>
      <c r="O1229" s="3"/>
      <c r="P1229" s="3"/>
      <c r="Q1229" s="2"/>
      <c r="R1229" s="2"/>
      <c r="S1229" s="2"/>
      <c r="T1229" s="2"/>
      <c r="U1229" s="44"/>
      <c r="V1229" s="44"/>
      <c r="W1229" s="20"/>
      <c r="X1229" s="20">
        <f t="shared" si="187"/>
        <v>1.25</v>
      </c>
      <c r="Y1229" s="11"/>
      <c r="Z1229" s="2">
        <f t="shared" si="188"/>
        <v>0</v>
      </c>
      <c r="AA1229">
        <f t="shared" si="189"/>
        <v>10</v>
      </c>
      <c r="AB1229">
        <f t="shared" si="190"/>
        <v>0</v>
      </c>
      <c r="AC1229">
        <f t="shared" si="191"/>
        <v>0</v>
      </c>
      <c r="AD1229" s="2">
        <f t="shared" si="192"/>
        <v>60</v>
      </c>
      <c r="AE1229" s="2" t="str">
        <f t="shared" si="193"/>
        <v>HT Under 1.5 Goals</v>
      </c>
      <c r="AF1229" s="6"/>
      <c r="AG1229" s="6" t="str">
        <f t="shared" si="194"/>
        <v>HT Over 0.5 Goals</v>
      </c>
      <c r="AH1229" s="6" t="str">
        <f t="shared" si="195"/>
        <v>NO</v>
      </c>
      <c r="AI1229" s="6" t="str">
        <f t="shared" si="196"/>
        <v>NO</v>
      </c>
    </row>
    <row r="1230" spans="6:35">
      <c r="F1230" s="8"/>
      <c r="G1230" s="2"/>
      <c r="H1230" s="8"/>
      <c r="I1230" s="2"/>
      <c r="J1230" s="2"/>
      <c r="K1230" s="2"/>
      <c r="L1230" s="2"/>
      <c r="M1230" s="2"/>
      <c r="N1230" s="2"/>
      <c r="O1230" s="3"/>
      <c r="P1230" s="3"/>
      <c r="Q1230" s="2"/>
      <c r="R1230" s="2"/>
      <c r="S1230" s="2"/>
      <c r="T1230" s="2"/>
      <c r="U1230" s="44"/>
      <c r="V1230" s="44"/>
      <c r="W1230" s="20"/>
      <c r="X1230" s="20">
        <f t="shared" si="187"/>
        <v>1.25</v>
      </c>
      <c r="Y1230" s="11"/>
      <c r="Z1230" s="2">
        <f t="shared" si="188"/>
        <v>0</v>
      </c>
      <c r="AA1230">
        <f t="shared" si="189"/>
        <v>10</v>
      </c>
      <c r="AB1230">
        <f t="shared" si="190"/>
        <v>0</v>
      </c>
      <c r="AC1230">
        <f t="shared" si="191"/>
        <v>0</v>
      </c>
      <c r="AD1230" s="2">
        <f t="shared" si="192"/>
        <v>60</v>
      </c>
      <c r="AE1230" s="2" t="str">
        <f t="shared" si="193"/>
        <v>HT Under 1.5 Goals</v>
      </c>
      <c r="AF1230" s="6"/>
      <c r="AG1230" s="6" t="str">
        <f t="shared" si="194"/>
        <v>HT Over 0.5 Goals</v>
      </c>
      <c r="AH1230" s="6" t="str">
        <f t="shared" si="195"/>
        <v>NO</v>
      </c>
      <c r="AI1230" s="6" t="str">
        <f t="shared" si="196"/>
        <v>NO</v>
      </c>
    </row>
    <row r="1231" spans="6:35">
      <c r="F1231" s="8"/>
      <c r="G1231" s="2"/>
      <c r="H1231" s="8"/>
      <c r="I1231" s="2"/>
      <c r="J1231" s="2"/>
      <c r="K1231" s="2"/>
      <c r="L1231" s="2"/>
      <c r="M1231" s="2"/>
      <c r="N1231" s="2"/>
      <c r="O1231" s="3"/>
      <c r="P1231" s="3"/>
      <c r="Q1231" s="2"/>
      <c r="R1231" s="2"/>
      <c r="S1231" s="2"/>
      <c r="T1231" s="2"/>
      <c r="U1231" s="44"/>
      <c r="V1231" s="44"/>
      <c r="W1231" s="20"/>
      <c r="X1231" s="20">
        <f t="shared" si="187"/>
        <v>1.25</v>
      </c>
      <c r="Y1231" s="11"/>
      <c r="Z1231" s="2">
        <f t="shared" si="188"/>
        <v>0</v>
      </c>
      <c r="AA1231">
        <f t="shared" si="189"/>
        <v>10</v>
      </c>
      <c r="AB1231">
        <f t="shared" si="190"/>
        <v>0</v>
      </c>
      <c r="AC1231">
        <f t="shared" si="191"/>
        <v>0</v>
      </c>
      <c r="AD1231" s="2">
        <f t="shared" si="192"/>
        <v>60</v>
      </c>
      <c r="AE1231" s="2" t="str">
        <f t="shared" si="193"/>
        <v>HT Under 1.5 Goals</v>
      </c>
      <c r="AF1231" s="6"/>
      <c r="AG1231" s="6" t="str">
        <f t="shared" si="194"/>
        <v>HT Over 0.5 Goals</v>
      </c>
      <c r="AH1231" s="6" t="str">
        <f t="shared" si="195"/>
        <v>NO</v>
      </c>
      <c r="AI1231" s="6" t="str">
        <f t="shared" si="196"/>
        <v>NO</v>
      </c>
    </row>
    <row r="1232" spans="6:35">
      <c r="F1232" s="8"/>
      <c r="G1232" s="2"/>
      <c r="H1232" s="8"/>
      <c r="I1232" s="2"/>
      <c r="J1232" s="2"/>
      <c r="K1232" s="2"/>
      <c r="L1232" s="2"/>
      <c r="M1232" s="2"/>
      <c r="N1232" s="2"/>
      <c r="O1232" s="3"/>
      <c r="P1232" s="3"/>
      <c r="Q1232" s="2"/>
      <c r="R1232" s="2"/>
      <c r="S1232" s="2"/>
      <c r="T1232" s="2"/>
      <c r="U1232" s="44"/>
      <c r="V1232" s="44"/>
      <c r="W1232" s="20"/>
      <c r="X1232" s="20">
        <f t="shared" si="187"/>
        <v>1.25</v>
      </c>
      <c r="Y1232" s="11"/>
      <c r="Z1232" s="2">
        <f t="shared" si="188"/>
        <v>0</v>
      </c>
      <c r="AA1232">
        <f t="shared" si="189"/>
        <v>10</v>
      </c>
      <c r="AB1232">
        <f t="shared" si="190"/>
        <v>0</v>
      </c>
      <c r="AC1232">
        <f t="shared" si="191"/>
        <v>0</v>
      </c>
      <c r="AD1232" s="2">
        <f t="shared" si="192"/>
        <v>60</v>
      </c>
      <c r="AE1232" s="2" t="str">
        <f t="shared" si="193"/>
        <v>HT Under 1.5 Goals</v>
      </c>
      <c r="AF1232" s="6"/>
      <c r="AG1232" s="6" t="str">
        <f t="shared" si="194"/>
        <v>HT Over 0.5 Goals</v>
      </c>
      <c r="AH1232" s="6" t="str">
        <f t="shared" si="195"/>
        <v>NO</v>
      </c>
      <c r="AI1232" s="6" t="str">
        <f t="shared" si="196"/>
        <v>NO</v>
      </c>
    </row>
    <row r="1233" spans="6:35">
      <c r="F1233" s="8"/>
      <c r="G1233" s="2"/>
      <c r="H1233" s="8"/>
      <c r="I1233" s="2"/>
      <c r="J1233" s="2"/>
      <c r="K1233" s="2"/>
      <c r="L1233" s="2"/>
      <c r="M1233" s="2"/>
      <c r="N1233" s="2"/>
      <c r="O1233" s="3"/>
      <c r="P1233" s="3"/>
      <c r="Q1233" s="2"/>
      <c r="R1233" s="2"/>
      <c r="S1233" s="2"/>
      <c r="T1233" s="2"/>
      <c r="U1233" s="44"/>
      <c r="V1233" s="44"/>
      <c r="W1233" s="20"/>
      <c r="X1233" s="20">
        <f t="shared" si="187"/>
        <v>1.25</v>
      </c>
      <c r="Y1233" s="11"/>
      <c r="Z1233" s="2">
        <f t="shared" si="188"/>
        <v>0</v>
      </c>
      <c r="AA1233">
        <f t="shared" si="189"/>
        <v>10</v>
      </c>
      <c r="AB1233">
        <f t="shared" si="190"/>
        <v>0</v>
      </c>
      <c r="AC1233">
        <f t="shared" si="191"/>
        <v>0</v>
      </c>
      <c r="AD1233" s="2">
        <f t="shared" si="192"/>
        <v>60</v>
      </c>
      <c r="AE1233" s="2" t="str">
        <f t="shared" si="193"/>
        <v>HT Under 1.5 Goals</v>
      </c>
      <c r="AF1233" s="6"/>
      <c r="AG1233" s="6" t="str">
        <f t="shared" si="194"/>
        <v>HT Over 0.5 Goals</v>
      </c>
      <c r="AH1233" s="6" t="str">
        <f t="shared" si="195"/>
        <v>NO</v>
      </c>
      <c r="AI1233" s="6" t="str">
        <f t="shared" si="196"/>
        <v>NO</v>
      </c>
    </row>
    <row r="1234" spans="6:35">
      <c r="F1234" s="8"/>
      <c r="G1234" s="2"/>
      <c r="H1234" s="8"/>
      <c r="I1234" s="2"/>
      <c r="J1234" s="2"/>
      <c r="K1234" s="2"/>
      <c r="L1234" s="2"/>
      <c r="M1234" s="2"/>
      <c r="N1234" s="2"/>
      <c r="O1234" s="3"/>
      <c r="P1234" s="3"/>
      <c r="Q1234" s="2"/>
      <c r="R1234" s="2"/>
      <c r="S1234" s="2"/>
      <c r="T1234" s="2"/>
      <c r="U1234" s="44"/>
      <c r="V1234" s="44"/>
      <c r="W1234" s="20"/>
      <c r="X1234" s="20">
        <f t="shared" si="187"/>
        <v>1.25</v>
      </c>
      <c r="Y1234" s="11"/>
      <c r="Z1234" s="2">
        <f t="shared" si="188"/>
        <v>0</v>
      </c>
      <c r="AA1234">
        <f t="shared" si="189"/>
        <v>10</v>
      </c>
      <c r="AB1234">
        <f t="shared" si="190"/>
        <v>0</v>
      </c>
      <c r="AC1234">
        <f t="shared" si="191"/>
        <v>0</v>
      </c>
      <c r="AD1234" s="2">
        <f t="shared" si="192"/>
        <v>60</v>
      </c>
      <c r="AE1234" s="2" t="str">
        <f t="shared" si="193"/>
        <v>HT Under 1.5 Goals</v>
      </c>
      <c r="AF1234" s="6"/>
      <c r="AG1234" s="6" t="str">
        <f t="shared" si="194"/>
        <v>HT Over 0.5 Goals</v>
      </c>
      <c r="AH1234" s="6" t="str">
        <f t="shared" si="195"/>
        <v>NO</v>
      </c>
      <c r="AI1234" s="6" t="str">
        <f t="shared" si="196"/>
        <v>NO</v>
      </c>
    </row>
    <row r="1235" spans="6:35">
      <c r="F1235" s="8"/>
      <c r="G1235" s="2"/>
      <c r="H1235" s="8"/>
      <c r="I1235" s="2"/>
      <c r="J1235" s="2"/>
      <c r="K1235" s="2"/>
      <c r="L1235" s="2"/>
      <c r="M1235" s="2"/>
      <c r="N1235" s="2"/>
      <c r="O1235" s="3"/>
      <c r="P1235" s="3"/>
      <c r="Q1235" s="2"/>
      <c r="R1235" s="2"/>
      <c r="S1235" s="2"/>
      <c r="T1235" s="2"/>
      <c r="U1235" s="44"/>
      <c r="V1235" s="44"/>
      <c r="W1235" s="20"/>
      <c r="X1235" s="20">
        <f t="shared" si="187"/>
        <v>1.25</v>
      </c>
      <c r="Y1235" s="11"/>
      <c r="Z1235" s="2">
        <f t="shared" si="188"/>
        <v>0</v>
      </c>
      <c r="AA1235">
        <f t="shared" si="189"/>
        <v>10</v>
      </c>
      <c r="AB1235">
        <f t="shared" si="190"/>
        <v>0</v>
      </c>
      <c r="AC1235">
        <f t="shared" si="191"/>
        <v>0</v>
      </c>
      <c r="AD1235" s="2">
        <f t="shared" si="192"/>
        <v>60</v>
      </c>
      <c r="AE1235" s="2" t="str">
        <f t="shared" si="193"/>
        <v>HT Under 1.5 Goals</v>
      </c>
      <c r="AF1235" s="6"/>
      <c r="AG1235" s="6" t="str">
        <f t="shared" si="194"/>
        <v>HT Over 0.5 Goals</v>
      </c>
      <c r="AH1235" s="6" t="str">
        <f t="shared" si="195"/>
        <v>NO</v>
      </c>
      <c r="AI1235" s="6" t="str">
        <f t="shared" si="196"/>
        <v>NO</v>
      </c>
    </row>
    <row r="1236" spans="6:35">
      <c r="F1236" s="8"/>
      <c r="G1236" s="2"/>
      <c r="H1236" s="8"/>
      <c r="I1236" s="2"/>
      <c r="J1236" s="2"/>
      <c r="K1236" s="2"/>
      <c r="L1236" s="2"/>
      <c r="M1236" s="2"/>
      <c r="N1236" s="2"/>
      <c r="O1236" s="3"/>
      <c r="P1236" s="3"/>
      <c r="Q1236" s="2"/>
      <c r="R1236" s="2"/>
      <c r="S1236" s="2"/>
      <c r="T1236" s="2"/>
      <c r="U1236" s="44"/>
      <c r="V1236" s="44"/>
      <c r="W1236" s="20"/>
      <c r="X1236" s="20">
        <f t="shared" si="187"/>
        <v>1.25</v>
      </c>
      <c r="Y1236" s="11"/>
      <c r="Z1236" s="2">
        <f t="shared" si="188"/>
        <v>0</v>
      </c>
      <c r="AA1236">
        <f t="shared" si="189"/>
        <v>10</v>
      </c>
      <c r="AB1236">
        <f t="shared" si="190"/>
        <v>0</v>
      </c>
      <c r="AC1236">
        <f t="shared" si="191"/>
        <v>0</v>
      </c>
      <c r="AD1236" s="2">
        <f t="shared" si="192"/>
        <v>60</v>
      </c>
      <c r="AE1236" s="2" t="str">
        <f t="shared" si="193"/>
        <v>HT Under 1.5 Goals</v>
      </c>
      <c r="AF1236" s="6"/>
      <c r="AG1236" s="6" t="str">
        <f t="shared" si="194"/>
        <v>HT Over 0.5 Goals</v>
      </c>
      <c r="AH1236" s="6" t="str">
        <f t="shared" si="195"/>
        <v>NO</v>
      </c>
      <c r="AI1236" s="6" t="str">
        <f t="shared" si="196"/>
        <v>NO</v>
      </c>
    </row>
    <row r="1237" spans="6:35">
      <c r="F1237" s="8"/>
      <c r="G1237" s="2"/>
      <c r="H1237" s="8"/>
      <c r="I1237" s="2"/>
      <c r="J1237" s="2"/>
      <c r="K1237" s="2"/>
      <c r="L1237" s="2"/>
      <c r="M1237" s="2"/>
      <c r="N1237" s="2"/>
      <c r="O1237" s="3"/>
      <c r="P1237" s="3"/>
      <c r="Q1237" s="2"/>
      <c r="R1237" s="2"/>
      <c r="S1237" s="2"/>
      <c r="T1237" s="2"/>
      <c r="U1237" s="44"/>
      <c r="V1237" s="44"/>
      <c r="W1237" s="20"/>
      <c r="X1237" s="20">
        <f t="shared" si="187"/>
        <v>1.25</v>
      </c>
      <c r="Y1237" s="11"/>
      <c r="Z1237" s="2">
        <f t="shared" si="188"/>
        <v>0</v>
      </c>
      <c r="AA1237">
        <f t="shared" si="189"/>
        <v>10</v>
      </c>
      <c r="AB1237">
        <f t="shared" si="190"/>
        <v>0</v>
      </c>
      <c r="AC1237">
        <f t="shared" si="191"/>
        <v>0</v>
      </c>
      <c r="AD1237" s="2">
        <f t="shared" si="192"/>
        <v>60</v>
      </c>
      <c r="AE1237" s="2" t="str">
        <f t="shared" si="193"/>
        <v>HT Under 1.5 Goals</v>
      </c>
      <c r="AF1237" s="6"/>
      <c r="AG1237" s="6" t="str">
        <f t="shared" si="194"/>
        <v>HT Over 0.5 Goals</v>
      </c>
      <c r="AH1237" s="6" t="str">
        <f t="shared" si="195"/>
        <v>NO</v>
      </c>
      <c r="AI1237" s="6" t="str">
        <f t="shared" si="196"/>
        <v>NO</v>
      </c>
    </row>
    <row r="1238" spans="6:35">
      <c r="F1238" s="8"/>
      <c r="G1238" s="2"/>
      <c r="H1238" s="8"/>
      <c r="I1238" s="2"/>
      <c r="J1238" s="2"/>
      <c r="K1238" s="2"/>
      <c r="L1238" s="2"/>
      <c r="M1238" s="2"/>
      <c r="N1238" s="2"/>
      <c r="O1238" s="3"/>
      <c r="P1238" s="3"/>
      <c r="Q1238" s="2"/>
      <c r="R1238" s="2"/>
      <c r="S1238" s="2"/>
      <c r="T1238" s="2"/>
      <c r="U1238" s="44"/>
      <c r="V1238" s="44"/>
      <c r="W1238" s="20"/>
      <c r="X1238" s="20">
        <f t="shared" si="187"/>
        <v>1.25</v>
      </c>
      <c r="Y1238" s="11"/>
      <c r="Z1238" s="2">
        <f t="shared" si="188"/>
        <v>0</v>
      </c>
      <c r="AA1238">
        <f t="shared" si="189"/>
        <v>10</v>
      </c>
      <c r="AB1238">
        <f t="shared" si="190"/>
        <v>0</v>
      </c>
      <c r="AC1238">
        <f t="shared" si="191"/>
        <v>0</v>
      </c>
      <c r="AD1238" s="2">
        <f t="shared" si="192"/>
        <v>60</v>
      </c>
      <c r="AE1238" s="2" t="str">
        <f t="shared" si="193"/>
        <v>HT Under 1.5 Goals</v>
      </c>
      <c r="AF1238" s="6"/>
      <c r="AG1238" s="6" t="str">
        <f t="shared" si="194"/>
        <v>HT Over 0.5 Goals</v>
      </c>
      <c r="AH1238" s="6" t="str">
        <f t="shared" si="195"/>
        <v>NO</v>
      </c>
      <c r="AI1238" s="6" t="str">
        <f t="shared" si="196"/>
        <v>NO</v>
      </c>
    </row>
    <row r="1239" spans="6:35">
      <c r="F1239" s="8"/>
      <c r="G1239" s="2"/>
      <c r="H1239" s="8"/>
      <c r="I1239" s="2"/>
      <c r="J1239" s="2"/>
      <c r="K1239" s="2"/>
      <c r="L1239" s="2"/>
      <c r="M1239" s="2"/>
      <c r="N1239" s="2"/>
      <c r="O1239" s="3"/>
      <c r="P1239" s="3"/>
      <c r="Q1239" s="2"/>
      <c r="R1239" s="2"/>
      <c r="S1239" s="2"/>
      <c r="T1239" s="2"/>
      <c r="U1239" s="44"/>
      <c r="V1239" s="44"/>
      <c r="W1239" s="20"/>
      <c r="X1239" s="20">
        <f t="shared" si="187"/>
        <v>1.25</v>
      </c>
      <c r="Y1239" s="11"/>
      <c r="Z1239" s="2">
        <f t="shared" si="188"/>
        <v>0</v>
      </c>
      <c r="AA1239">
        <f t="shared" si="189"/>
        <v>10</v>
      </c>
      <c r="AB1239">
        <f t="shared" si="190"/>
        <v>0</v>
      </c>
      <c r="AC1239">
        <f t="shared" si="191"/>
        <v>0</v>
      </c>
      <c r="AD1239" s="2">
        <f t="shared" si="192"/>
        <v>60</v>
      </c>
      <c r="AE1239" s="2" t="str">
        <f t="shared" si="193"/>
        <v>HT Under 1.5 Goals</v>
      </c>
      <c r="AF1239" s="6"/>
      <c r="AG1239" s="6" t="str">
        <f t="shared" si="194"/>
        <v>HT Over 0.5 Goals</v>
      </c>
      <c r="AH1239" s="6" t="str">
        <f t="shared" si="195"/>
        <v>NO</v>
      </c>
      <c r="AI1239" s="6" t="str">
        <f t="shared" si="196"/>
        <v>NO</v>
      </c>
    </row>
    <row r="1240" spans="6:35">
      <c r="F1240" s="8"/>
      <c r="G1240" s="2"/>
      <c r="H1240" s="8"/>
      <c r="I1240" s="2"/>
      <c r="J1240" s="2"/>
      <c r="K1240" s="2"/>
      <c r="L1240" s="2"/>
      <c r="M1240" s="2"/>
      <c r="N1240" s="2"/>
      <c r="O1240" s="3"/>
      <c r="P1240" s="3"/>
      <c r="Q1240" s="2"/>
      <c r="R1240" s="2"/>
      <c r="S1240" s="2"/>
      <c r="T1240" s="2"/>
      <c r="U1240" s="44"/>
      <c r="V1240" s="44"/>
      <c r="W1240" s="20"/>
      <c r="X1240" s="20">
        <f t="shared" si="187"/>
        <v>1.25</v>
      </c>
      <c r="Y1240" s="11"/>
      <c r="Z1240" s="2">
        <f t="shared" si="188"/>
        <v>0</v>
      </c>
      <c r="AA1240">
        <f t="shared" si="189"/>
        <v>10</v>
      </c>
      <c r="AB1240">
        <f t="shared" si="190"/>
        <v>0</v>
      </c>
      <c r="AC1240">
        <f t="shared" si="191"/>
        <v>0</v>
      </c>
      <c r="AD1240" s="2">
        <f t="shared" si="192"/>
        <v>60</v>
      </c>
      <c r="AE1240" s="2" t="str">
        <f t="shared" si="193"/>
        <v>HT Under 1.5 Goals</v>
      </c>
      <c r="AF1240" s="6"/>
      <c r="AG1240" s="6" t="str">
        <f t="shared" si="194"/>
        <v>HT Over 0.5 Goals</v>
      </c>
      <c r="AH1240" s="6" t="str">
        <f t="shared" si="195"/>
        <v>NO</v>
      </c>
      <c r="AI1240" s="6" t="str">
        <f t="shared" si="196"/>
        <v>NO</v>
      </c>
    </row>
    <row r="1241" spans="6:35">
      <c r="F1241" s="8"/>
      <c r="G1241" s="2"/>
      <c r="H1241" s="8"/>
      <c r="I1241" s="2"/>
      <c r="J1241" s="2"/>
      <c r="K1241" s="2"/>
      <c r="L1241" s="2"/>
      <c r="M1241" s="2"/>
      <c r="N1241" s="2"/>
      <c r="O1241" s="3"/>
      <c r="P1241" s="3"/>
      <c r="Q1241" s="2"/>
      <c r="R1241" s="2"/>
      <c r="S1241" s="2"/>
      <c r="T1241" s="2"/>
      <c r="U1241" s="44"/>
      <c r="V1241" s="44"/>
      <c r="W1241" s="20"/>
      <c r="X1241" s="20">
        <f t="shared" si="187"/>
        <v>1.25</v>
      </c>
      <c r="Y1241" s="11"/>
      <c r="Z1241" s="2">
        <f t="shared" si="188"/>
        <v>0</v>
      </c>
      <c r="AA1241">
        <f t="shared" si="189"/>
        <v>10</v>
      </c>
      <c r="AB1241">
        <f t="shared" si="190"/>
        <v>0</v>
      </c>
      <c r="AC1241">
        <f t="shared" si="191"/>
        <v>0</v>
      </c>
      <c r="AD1241" s="2">
        <f t="shared" si="192"/>
        <v>60</v>
      </c>
      <c r="AE1241" s="2" t="str">
        <f t="shared" si="193"/>
        <v>HT Under 1.5 Goals</v>
      </c>
      <c r="AF1241" s="6"/>
      <c r="AG1241" s="6" t="str">
        <f t="shared" si="194"/>
        <v>HT Over 0.5 Goals</v>
      </c>
      <c r="AH1241" s="6" t="str">
        <f t="shared" si="195"/>
        <v>NO</v>
      </c>
      <c r="AI1241" s="6" t="str">
        <f t="shared" si="196"/>
        <v>NO</v>
      </c>
    </row>
    <row r="1242" spans="6:35">
      <c r="F1242" s="8"/>
      <c r="G1242" s="2"/>
      <c r="H1242" s="8"/>
      <c r="I1242" s="2"/>
      <c r="J1242" s="2"/>
      <c r="K1242" s="2"/>
      <c r="L1242" s="2"/>
      <c r="M1242" s="2"/>
      <c r="N1242" s="2"/>
      <c r="O1242" s="3"/>
      <c r="P1242" s="3"/>
      <c r="Q1242" s="2"/>
      <c r="R1242" s="2"/>
      <c r="S1242" s="2"/>
      <c r="T1242" s="2"/>
      <c r="U1242" s="44"/>
      <c r="V1242" s="44"/>
      <c r="W1242" s="20"/>
      <c r="X1242" s="20">
        <f t="shared" si="187"/>
        <v>1.25</v>
      </c>
      <c r="Y1242" s="11"/>
      <c r="Z1242" s="2">
        <f t="shared" si="188"/>
        <v>0</v>
      </c>
      <c r="AA1242">
        <f t="shared" si="189"/>
        <v>10</v>
      </c>
      <c r="AB1242">
        <f t="shared" si="190"/>
        <v>0</v>
      </c>
      <c r="AC1242">
        <f t="shared" si="191"/>
        <v>0</v>
      </c>
      <c r="AD1242" s="2">
        <f t="shared" si="192"/>
        <v>60</v>
      </c>
      <c r="AE1242" s="2" t="str">
        <f t="shared" si="193"/>
        <v>HT Under 1.5 Goals</v>
      </c>
      <c r="AF1242" s="6"/>
      <c r="AG1242" s="6" t="str">
        <f t="shared" si="194"/>
        <v>HT Over 0.5 Goals</v>
      </c>
      <c r="AH1242" s="6" t="str">
        <f t="shared" si="195"/>
        <v>NO</v>
      </c>
      <c r="AI1242" s="6" t="str">
        <f t="shared" si="196"/>
        <v>NO</v>
      </c>
    </row>
    <row r="1243" spans="6:35">
      <c r="F1243" s="8"/>
      <c r="G1243" s="2"/>
      <c r="H1243" s="8"/>
      <c r="I1243" s="2"/>
      <c r="J1243" s="2"/>
      <c r="K1243" s="2"/>
      <c r="L1243" s="2"/>
      <c r="M1243" s="2"/>
      <c r="N1243" s="2"/>
      <c r="O1243" s="3"/>
      <c r="P1243" s="3"/>
      <c r="Q1243" s="2"/>
      <c r="R1243" s="2"/>
      <c r="S1243" s="2"/>
      <c r="T1243" s="2"/>
      <c r="U1243" s="44"/>
      <c r="V1243" s="44"/>
      <c r="W1243" s="20"/>
      <c r="X1243" s="20">
        <f t="shared" si="187"/>
        <v>1.25</v>
      </c>
      <c r="Y1243" s="11"/>
      <c r="Z1243" s="2">
        <f t="shared" si="188"/>
        <v>0</v>
      </c>
      <c r="AA1243">
        <f t="shared" si="189"/>
        <v>10</v>
      </c>
      <c r="AB1243">
        <f t="shared" si="190"/>
        <v>0</v>
      </c>
      <c r="AC1243">
        <f t="shared" si="191"/>
        <v>0</v>
      </c>
      <c r="AD1243" s="2">
        <f t="shared" si="192"/>
        <v>60</v>
      </c>
      <c r="AE1243" s="2" t="str">
        <f t="shared" si="193"/>
        <v>HT Under 1.5 Goals</v>
      </c>
      <c r="AF1243" s="6"/>
      <c r="AG1243" s="6" t="str">
        <f t="shared" si="194"/>
        <v>HT Over 0.5 Goals</v>
      </c>
      <c r="AH1243" s="6" t="str">
        <f t="shared" si="195"/>
        <v>NO</v>
      </c>
      <c r="AI1243" s="6" t="str">
        <f t="shared" si="196"/>
        <v>NO</v>
      </c>
    </row>
    <row r="1244" spans="6:35">
      <c r="F1244" s="8"/>
      <c r="G1244" s="2"/>
      <c r="H1244" s="8"/>
      <c r="I1244" s="2"/>
      <c r="J1244" s="2"/>
      <c r="K1244" s="2"/>
      <c r="L1244" s="2"/>
      <c r="M1244" s="2"/>
      <c r="N1244" s="2"/>
      <c r="O1244" s="3"/>
      <c r="P1244" s="3"/>
      <c r="Q1244" s="2"/>
      <c r="R1244" s="2"/>
      <c r="S1244" s="2"/>
      <c r="T1244" s="2"/>
      <c r="U1244" s="44"/>
      <c r="V1244" s="44"/>
      <c r="W1244" s="20"/>
      <c r="X1244" s="20">
        <f t="shared" si="187"/>
        <v>1.25</v>
      </c>
      <c r="Y1244" s="11"/>
      <c r="Z1244" s="2">
        <f t="shared" si="188"/>
        <v>0</v>
      </c>
      <c r="AA1244">
        <f t="shared" si="189"/>
        <v>10</v>
      </c>
      <c r="AB1244">
        <f t="shared" si="190"/>
        <v>0</v>
      </c>
      <c r="AC1244">
        <f t="shared" si="191"/>
        <v>0</v>
      </c>
      <c r="AD1244" s="2">
        <f t="shared" si="192"/>
        <v>60</v>
      </c>
      <c r="AE1244" s="2" t="str">
        <f t="shared" si="193"/>
        <v>HT Under 1.5 Goals</v>
      </c>
      <c r="AF1244" s="6"/>
      <c r="AG1244" s="6" t="str">
        <f t="shared" si="194"/>
        <v>HT Over 0.5 Goals</v>
      </c>
      <c r="AH1244" s="6" t="str">
        <f t="shared" si="195"/>
        <v>NO</v>
      </c>
      <c r="AI1244" s="6" t="str">
        <f t="shared" si="196"/>
        <v>NO</v>
      </c>
    </row>
    <row r="1245" spans="6:35">
      <c r="F1245" s="8"/>
      <c r="G1245" s="2"/>
      <c r="H1245" s="8"/>
      <c r="I1245" s="2"/>
      <c r="J1245" s="2"/>
      <c r="K1245" s="2"/>
      <c r="L1245" s="2"/>
      <c r="M1245" s="2"/>
      <c r="N1245" s="2"/>
      <c r="O1245" s="3"/>
      <c r="P1245" s="3"/>
      <c r="Q1245" s="2"/>
      <c r="R1245" s="2"/>
      <c r="S1245" s="2"/>
      <c r="T1245" s="2"/>
      <c r="U1245" s="44"/>
      <c r="V1245" s="44"/>
      <c r="W1245" s="20"/>
      <c r="X1245" s="20">
        <f t="shared" si="187"/>
        <v>1.25</v>
      </c>
      <c r="Y1245" s="11"/>
      <c r="Z1245" s="2">
        <f t="shared" si="188"/>
        <v>0</v>
      </c>
      <c r="AA1245">
        <f t="shared" si="189"/>
        <v>10</v>
      </c>
      <c r="AB1245">
        <f t="shared" si="190"/>
        <v>0</v>
      </c>
      <c r="AC1245">
        <f t="shared" si="191"/>
        <v>0</v>
      </c>
      <c r="AD1245" s="2">
        <f t="shared" si="192"/>
        <v>60</v>
      </c>
      <c r="AE1245" s="2" t="str">
        <f t="shared" si="193"/>
        <v>HT Under 1.5 Goals</v>
      </c>
      <c r="AF1245" s="6"/>
      <c r="AG1245" s="6" t="str">
        <f t="shared" si="194"/>
        <v>HT Over 0.5 Goals</v>
      </c>
      <c r="AH1245" s="6" t="str">
        <f t="shared" si="195"/>
        <v>NO</v>
      </c>
      <c r="AI1245" s="6" t="str">
        <f t="shared" si="196"/>
        <v>NO</v>
      </c>
    </row>
    <row r="1246" spans="6:35">
      <c r="F1246" s="8"/>
      <c r="G1246" s="2"/>
      <c r="H1246" s="8"/>
      <c r="I1246" s="2"/>
      <c r="J1246" s="2"/>
      <c r="K1246" s="2"/>
      <c r="L1246" s="2"/>
      <c r="M1246" s="2"/>
      <c r="N1246" s="2"/>
      <c r="O1246" s="3"/>
      <c r="P1246" s="3"/>
      <c r="Q1246" s="2"/>
      <c r="R1246" s="2"/>
      <c r="S1246" s="2"/>
      <c r="T1246" s="2"/>
      <c r="U1246" s="44"/>
      <c r="V1246" s="44"/>
      <c r="W1246" s="20"/>
      <c r="X1246" s="20">
        <f t="shared" si="187"/>
        <v>1.25</v>
      </c>
      <c r="Y1246" s="11"/>
      <c r="Z1246" s="2">
        <f t="shared" si="188"/>
        <v>0</v>
      </c>
      <c r="AA1246">
        <f t="shared" si="189"/>
        <v>10</v>
      </c>
      <c r="AB1246">
        <f t="shared" si="190"/>
        <v>0</v>
      </c>
      <c r="AC1246">
        <f t="shared" si="191"/>
        <v>0</v>
      </c>
      <c r="AD1246" s="2">
        <f t="shared" si="192"/>
        <v>60</v>
      </c>
      <c r="AE1246" s="2" t="str">
        <f t="shared" si="193"/>
        <v>HT Under 1.5 Goals</v>
      </c>
      <c r="AF1246" s="6"/>
      <c r="AG1246" s="6" t="str">
        <f t="shared" si="194"/>
        <v>HT Over 0.5 Goals</v>
      </c>
      <c r="AH1246" s="6" t="str">
        <f t="shared" si="195"/>
        <v>NO</v>
      </c>
      <c r="AI1246" s="6" t="str">
        <f t="shared" si="196"/>
        <v>NO</v>
      </c>
    </row>
    <row r="1247" spans="6:35">
      <c r="F1247" s="8"/>
      <c r="G1247" s="2"/>
      <c r="H1247" s="8"/>
      <c r="I1247" s="2"/>
      <c r="J1247" s="2"/>
      <c r="K1247" s="2"/>
      <c r="L1247" s="2"/>
      <c r="M1247" s="2"/>
      <c r="N1247" s="2"/>
      <c r="O1247" s="3"/>
      <c r="P1247" s="3"/>
      <c r="Q1247" s="2"/>
      <c r="R1247" s="2"/>
      <c r="S1247" s="2"/>
      <c r="T1247" s="2"/>
      <c r="U1247" s="44"/>
      <c r="V1247" s="44"/>
      <c r="W1247" s="20"/>
      <c r="X1247" s="20">
        <f t="shared" si="187"/>
        <v>1.25</v>
      </c>
      <c r="Y1247" s="11"/>
      <c r="Z1247" s="2">
        <f t="shared" si="188"/>
        <v>0</v>
      </c>
      <c r="AA1247">
        <f t="shared" si="189"/>
        <v>10</v>
      </c>
      <c r="AB1247">
        <f t="shared" si="190"/>
        <v>0</v>
      </c>
      <c r="AC1247">
        <f t="shared" si="191"/>
        <v>0</v>
      </c>
      <c r="AD1247" s="2">
        <f t="shared" si="192"/>
        <v>60</v>
      </c>
      <c r="AE1247" s="2" t="str">
        <f t="shared" si="193"/>
        <v>HT Under 1.5 Goals</v>
      </c>
      <c r="AF1247" s="6"/>
      <c r="AG1247" s="6" t="str">
        <f t="shared" si="194"/>
        <v>HT Over 0.5 Goals</v>
      </c>
      <c r="AH1247" s="6" t="str">
        <f t="shared" si="195"/>
        <v>NO</v>
      </c>
      <c r="AI1247" s="6" t="str">
        <f t="shared" si="196"/>
        <v>NO</v>
      </c>
    </row>
    <row r="1248" spans="6:35">
      <c r="F1248" s="8"/>
      <c r="G1248" s="2"/>
      <c r="H1248" s="8"/>
      <c r="I1248" s="2"/>
      <c r="J1248" s="2"/>
      <c r="K1248" s="2"/>
      <c r="L1248" s="2"/>
      <c r="M1248" s="2"/>
      <c r="N1248" s="2"/>
      <c r="O1248" s="3"/>
      <c r="P1248" s="3"/>
      <c r="Q1248" s="2"/>
      <c r="R1248" s="2"/>
      <c r="S1248" s="2"/>
      <c r="T1248" s="2"/>
      <c r="U1248" s="44"/>
      <c r="V1248" s="44"/>
      <c r="W1248" s="20"/>
      <c r="X1248" s="20">
        <f t="shared" si="187"/>
        <v>1.25</v>
      </c>
      <c r="Y1248" s="11"/>
      <c r="Z1248" s="2">
        <f t="shared" si="188"/>
        <v>0</v>
      </c>
      <c r="AA1248">
        <f t="shared" si="189"/>
        <v>10</v>
      </c>
      <c r="AB1248">
        <f t="shared" si="190"/>
        <v>0</v>
      </c>
      <c r="AC1248">
        <f t="shared" si="191"/>
        <v>0</v>
      </c>
      <c r="AD1248" s="2">
        <f t="shared" si="192"/>
        <v>60</v>
      </c>
      <c r="AE1248" s="2" t="str">
        <f t="shared" si="193"/>
        <v>HT Under 1.5 Goals</v>
      </c>
      <c r="AF1248" s="6"/>
      <c r="AG1248" s="6" t="str">
        <f t="shared" si="194"/>
        <v>HT Over 0.5 Goals</v>
      </c>
      <c r="AH1248" s="6" t="str">
        <f t="shared" si="195"/>
        <v>NO</v>
      </c>
      <c r="AI1248" s="6" t="str">
        <f t="shared" si="196"/>
        <v>NO</v>
      </c>
    </row>
    <row r="1249" spans="6:35">
      <c r="F1249" s="8"/>
      <c r="G1249" s="2"/>
      <c r="H1249" s="8"/>
      <c r="I1249" s="2"/>
      <c r="J1249" s="2"/>
      <c r="K1249" s="2"/>
      <c r="L1249" s="2"/>
      <c r="M1249" s="2"/>
      <c r="N1249" s="2"/>
      <c r="O1249" s="3"/>
      <c r="P1249" s="3"/>
      <c r="Q1249" s="2"/>
      <c r="R1249" s="2"/>
      <c r="S1249" s="2"/>
      <c r="T1249" s="2"/>
      <c r="U1249" s="44"/>
      <c r="V1249" s="44"/>
      <c r="W1249" s="20"/>
      <c r="X1249" s="20">
        <f t="shared" si="187"/>
        <v>1.25</v>
      </c>
      <c r="Y1249" s="11"/>
      <c r="Z1249" s="2">
        <f t="shared" si="188"/>
        <v>0</v>
      </c>
      <c r="AA1249">
        <f t="shared" si="189"/>
        <v>10</v>
      </c>
      <c r="AB1249">
        <f t="shared" si="190"/>
        <v>0</v>
      </c>
      <c r="AC1249">
        <f t="shared" si="191"/>
        <v>0</v>
      </c>
      <c r="AD1249" s="2">
        <f t="shared" si="192"/>
        <v>60</v>
      </c>
      <c r="AE1249" s="2" t="str">
        <f t="shared" si="193"/>
        <v>HT Under 1.5 Goals</v>
      </c>
      <c r="AF1249" s="6"/>
      <c r="AG1249" s="6" t="str">
        <f t="shared" si="194"/>
        <v>HT Over 0.5 Goals</v>
      </c>
      <c r="AH1249" s="6" t="str">
        <f t="shared" si="195"/>
        <v>NO</v>
      </c>
      <c r="AI1249" s="6" t="str">
        <f t="shared" si="196"/>
        <v>NO</v>
      </c>
    </row>
    <row r="1250" spans="6:35">
      <c r="F1250" s="8"/>
      <c r="G1250" s="2"/>
      <c r="H1250" s="8"/>
      <c r="I1250" s="2"/>
      <c r="J1250" s="2"/>
      <c r="K1250" s="2"/>
      <c r="L1250" s="2"/>
      <c r="M1250" s="2"/>
      <c r="N1250" s="2"/>
      <c r="O1250" s="3"/>
      <c r="P1250" s="3"/>
      <c r="Q1250" s="2"/>
      <c r="R1250" s="2"/>
      <c r="S1250" s="2"/>
      <c r="T1250" s="2"/>
      <c r="U1250" s="44"/>
      <c r="V1250" s="44"/>
      <c r="W1250" s="20"/>
      <c r="X1250" s="20">
        <f t="shared" si="187"/>
        <v>1.25</v>
      </c>
      <c r="Y1250" s="11"/>
      <c r="Z1250" s="2">
        <f t="shared" si="188"/>
        <v>0</v>
      </c>
      <c r="AA1250">
        <f t="shared" si="189"/>
        <v>10</v>
      </c>
      <c r="AB1250">
        <f t="shared" si="190"/>
        <v>0</v>
      </c>
      <c r="AC1250">
        <f t="shared" si="191"/>
        <v>0</v>
      </c>
      <c r="AD1250" s="2">
        <f t="shared" si="192"/>
        <v>60</v>
      </c>
      <c r="AE1250" s="2" t="str">
        <f t="shared" si="193"/>
        <v>HT Under 1.5 Goals</v>
      </c>
      <c r="AF1250" s="6"/>
      <c r="AG1250" s="6" t="str">
        <f t="shared" si="194"/>
        <v>HT Over 0.5 Goals</v>
      </c>
      <c r="AH1250" s="6" t="str">
        <f t="shared" si="195"/>
        <v>NO</v>
      </c>
      <c r="AI1250" s="6" t="str">
        <f t="shared" si="196"/>
        <v>NO</v>
      </c>
    </row>
    <row r="1251" spans="6:35">
      <c r="F1251" s="8"/>
      <c r="G1251" s="2"/>
      <c r="H1251" s="8"/>
      <c r="I1251" s="2"/>
      <c r="J1251" s="2"/>
      <c r="K1251" s="2"/>
      <c r="L1251" s="2"/>
      <c r="M1251" s="2"/>
      <c r="N1251" s="2"/>
      <c r="O1251" s="3"/>
      <c r="P1251" s="3"/>
      <c r="Q1251" s="2"/>
      <c r="R1251" s="2"/>
      <c r="S1251" s="2"/>
      <c r="T1251" s="2"/>
      <c r="U1251" s="44"/>
      <c r="V1251" s="44"/>
      <c r="W1251" s="20"/>
      <c r="X1251" s="20">
        <f t="shared" si="187"/>
        <v>1.25</v>
      </c>
      <c r="Y1251" s="11"/>
      <c r="Z1251" s="2">
        <f t="shared" si="188"/>
        <v>0</v>
      </c>
      <c r="AA1251">
        <f t="shared" si="189"/>
        <v>10</v>
      </c>
      <c r="AB1251">
        <f t="shared" si="190"/>
        <v>0</v>
      </c>
      <c r="AC1251">
        <f t="shared" si="191"/>
        <v>0</v>
      </c>
      <c r="AD1251" s="2">
        <f t="shared" si="192"/>
        <v>60</v>
      </c>
      <c r="AE1251" s="2" t="str">
        <f t="shared" si="193"/>
        <v>HT Under 1.5 Goals</v>
      </c>
      <c r="AF1251" s="6"/>
      <c r="AG1251" s="6" t="str">
        <f t="shared" si="194"/>
        <v>HT Over 0.5 Goals</v>
      </c>
      <c r="AH1251" s="6" t="str">
        <f t="shared" si="195"/>
        <v>NO</v>
      </c>
      <c r="AI1251" s="6" t="str">
        <f t="shared" si="196"/>
        <v>NO</v>
      </c>
    </row>
    <row r="1252" spans="6:35">
      <c r="F1252" s="8"/>
      <c r="G1252" s="2"/>
      <c r="H1252" s="8"/>
      <c r="I1252" s="2"/>
      <c r="J1252" s="2"/>
      <c r="K1252" s="2"/>
      <c r="L1252" s="2"/>
      <c r="M1252" s="2"/>
      <c r="N1252" s="2"/>
      <c r="O1252" s="3"/>
      <c r="P1252" s="3"/>
      <c r="Q1252" s="2"/>
      <c r="R1252" s="2"/>
      <c r="S1252" s="2"/>
      <c r="T1252" s="2"/>
      <c r="U1252" s="44"/>
      <c r="V1252" s="44"/>
      <c r="W1252" s="20"/>
      <c r="X1252" s="20">
        <f t="shared" si="187"/>
        <v>1.25</v>
      </c>
      <c r="Y1252" s="11"/>
      <c r="Z1252" s="2">
        <f t="shared" si="188"/>
        <v>0</v>
      </c>
      <c r="AA1252">
        <f t="shared" si="189"/>
        <v>10</v>
      </c>
      <c r="AB1252">
        <f t="shared" si="190"/>
        <v>0</v>
      </c>
      <c r="AC1252">
        <f t="shared" si="191"/>
        <v>0</v>
      </c>
      <c r="AD1252" s="2">
        <f t="shared" si="192"/>
        <v>60</v>
      </c>
      <c r="AE1252" s="2" t="str">
        <f t="shared" si="193"/>
        <v>HT Under 1.5 Goals</v>
      </c>
      <c r="AF1252" s="6"/>
      <c r="AG1252" s="6" t="str">
        <f t="shared" si="194"/>
        <v>HT Over 0.5 Goals</v>
      </c>
      <c r="AH1252" s="6" t="str">
        <f t="shared" si="195"/>
        <v>NO</v>
      </c>
      <c r="AI1252" s="6" t="str">
        <f t="shared" si="196"/>
        <v>NO</v>
      </c>
    </row>
    <row r="1253" spans="6:35">
      <c r="F1253" s="8"/>
      <c r="G1253" s="2"/>
      <c r="H1253" s="8"/>
      <c r="I1253" s="2"/>
      <c r="J1253" s="2"/>
      <c r="K1253" s="2"/>
      <c r="L1253" s="2"/>
      <c r="M1253" s="2"/>
      <c r="N1253" s="2"/>
      <c r="O1253" s="3"/>
      <c r="P1253" s="3"/>
      <c r="Q1253" s="2"/>
      <c r="R1253" s="2"/>
      <c r="S1253" s="2"/>
      <c r="T1253" s="2"/>
      <c r="U1253" s="44"/>
      <c r="V1253" s="44"/>
      <c r="W1253" s="20"/>
      <c r="X1253" s="20">
        <f t="shared" si="187"/>
        <v>1.25</v>
      </c>
      <c r="Y1253" s="11"/>
      <c r="Z1253" s="2">
        <f t="shared" si="188"/>
        <v>0</v>
      </c>
      <c r="AA1253">
        <f t="shared" si="189"/>
        <v>10</v>
      </c>
      <c r="AB1253">
        <f t="shared" si="190"/>
        <v>0</v>
      </c>
      <c r="AC1253">
        <f t="shared" si="191"/>
        <v>0</v>
      </c>
      <c r="AD1253" s="2">
        <f t="shared" si="192"/>
        <v>60</v>
      </c>
      <c r="AE1253" s="2" t="str">
        <f t="shared" si="193"/>
        <v>HT Under 1.5 Goals</v>
      </c>
      <c r="AF1253" s="6"/>
      <c r="AG1253" s="6" t="str">
        <f t="shared" si="194"/>
        <v>HT Over 0.5 Goals</v>
      </c>
      <c r="AH1253" s="6" t="str">
        <f t="shared" si="195"/>
        <v>NO</v>
      </c>
      <c r="AI1253" s="6" t="str">
        <f t="shared" si="196"/>
        <v>NO</v>
      </c>
    </row>
    <row r="1254" spans="6:35">
      <c r="F1254" s="8"/>
      <c r="G1254" s="2"/>
      <c r="H1254" s="8"/>
      <c r="I1254" s="2"/>
      <c r="J1254" s="2"/>
      <c r="K1254" s="2"/>
      <c r="L1254" s="2"/>
      <c r="M1254" s="2"/>
      <c r="N1254" s="2"/>
      <c r="O1254" s="3"/>
      <c r="P1254" s="3"/>
      <c r="Q1254" s="2"/>
      <c r="R1254" s="2"/>
      <c r="S1254" s="2"/>
      <c r="T1254" s="2"/>
      <c r="U1254" s="44"/>
      <c r="V1254" s="44"/>
      <c r="W1254" s="20"/>
      <c r="X1254" s="20">
        <f t="shared" si="187"/>
        <v>1.25</v>
      </c>
      <c r="Y1254" s="11"/>
      <c r="Z1254" s="2">
        <f t="shared" si="188"/>
        <v>0</v>
      </c>
      <c r="AA1254">
        <f t="shared" si="189"/>
        <v>10</v>
      </c>
      <c r="AB1254">
        <f t="shared" si="190"/>
        <v>0</v>
      </c>
      <c r="AC1254">
        <f t="shared" si="191"/>
        <v>0</v>
      </c>
      <c r="AD1254" s="2">
        <f t="shared" si="192"/>
        <v>60</v>
      </c>
      <c r="AE1254" s="2" t="str">
        <f t="shared" si="193"/>
        <v>HT Under 1.5 Goals</v>
      </c>
      <c r="AF1254" s="6"/>
      <c r="AG1254" s="6" t="str">
        <f t="shared" si="194"/>
        <v>HT Over 0.5 Goals</v>
      </c>
      <c r="AH1254" s="6" t="str">
        <f t="shared" si="195"/>
        <v>NO</v>
      </c>
      <c r="AI1254" s="6" t="str">
        <f t="shared" si="196"/>
        <v>NO</v>
      </c>
    </row>
    <row r="1255" spans="6:35">
      <c r="F1255" s="8"/>
      <c r="G1255" s="2"/>
      <c r="H1255" s="8"/>
      <c r="I1255" s="2"/>
      <c r="J1255" s="2"/>
      <c r="K1255" s="2"/>
      <c r="L1255" s="2"/>
      <c r="M1255" s="2"/>
      <c r="N1255" s="2"/>
      <c r="O1255" s="3"/>
      <c r="P1255" s="3"/>
      <c r="Q1255" s="2"/>
      <c r="R1255" s="2"/>
      <c r="S1255" s="2"/>
      <c r="T1255" s="2"/>
      <c r="U1255" s="44"/>
      <c r="V1255" s="44"/>
      <c r="W1255" s="20"/>
      <c r="X1255" s="20">
        <f t="shared" si="187"/>
        <v>1.25</v>
      </c>
      <c r="Y1255" s="11"/>
      <c r="Z1255" s="2">
        <f t="shared" si="188"/>
        <v>0</v>
      </c>
      <c r="AA1255">
        <f t="shared" si="189"/>
        <v>10</v>
      </c>
      <c r="AB1255">
        <f t="shared" si="190"/>
        <v>0</v>
      </c>
      <c r="AC1255">
        <f t="shared" si="191"/>
        <v>0</v>
      </c>
      <c r="AD1255" s="2">
        <f t="shared" si="192"/>
        <v>60</v>
      </c>
      <c r="AE1255" s="2" t="str">
        <f t="shared" si="193"/>
        <v>HT Under 1.5 Goals</v>
      </c>
      <c r="AF1255" s="6"/>
      <c r="AG1255" s="6" t="str">
        <f t="shared" si="194"/>
        <v>HT Over 0.5 Goals</v>
      </c>
      <c r="AH1255" s="6" t="str">
        <f t="shared" si="195"/>
        <v>NO</v>
      </c>
      <c r="AI1255" s="6" t="str">
        <f t="shared" si="196"/>
        <v>NO</v>
      </c>
    </row>
    <row r="1256" spans="6:35">
      <c r="F1256" s="8"/>
      <c r="G1256" s="2"/>
      <c r="H1256" s="8"/>
      <c r="I1256" s="2"/>
      <c r="J1256" s="2"/>
      <c r="K1256" s="2"/>
      <c r="L1256" s="2"/>
      <c r="M1256" s="2"/>
      <c r="N1256" s="2"/>
      <c r="O1256" s="3"/>
      <c r="P1256" s="3"/>
      <c r="Q1256" s="2"/>
      <c r="R1256" s="2"/>
      <c r="S1256" s="2"/>
      <c r="T1256" s="2"/>
      <c r="U1256" s="44"/>
      <c r="V1256" s="44"/>
      <c r="W1256" s="20"/>
      <c r="X1256" s="20">
        <f t="shared" si="187"/>
        <v>1.25</v>
      </c>
      <c r="Y1256" s="11"/>
      <c r="Z1256" s="2">
        <f t="shared" si="188"/>
        <v>0</v>
      </c>
      <c r="AA1256">
        <f t="shared" si="189"/>
        <v>10</v>
      </c>
      <c r="AB1256">
        <f t="shared" si="190"/>
        <v>0</v>
      </c>
      <c r="AC1256">
        <f t="shared" si="191"/>
        <v>0</v>
      </c>
      <c r="AD1256" s="2">
        <f t="shared" si="192"/>
        <v>60</v>
      </c>
      <c r="AE1256" s="2" t="str">
        <f t="shared" si="193"/>
        <v>HT Under 1.5 Goals</v>
      </c>
      <c r="AF1256" s="6"/>
      <c r="AG1256" s="6" t="str">
        <f t="shared" si="194"/>
        <v>HT Over 0.5 Goals</v>
      </c>
      <c r="AH1256" s="6" t="str">
        <f t="shared" si="195"/>
        <v>NO</v>
      </c>
      <c r="AI1256" s="6" t="str">
        <f t="shared" si="196"/>
        <v>NO</v>
      </c>
    </row>
    <row r="1257" spans="6:35">
      <c r="F1257" s="8"/>
      <c r="G1257" s="2"/>
      <c r="H1257" s="8"/>
      <c r="I1257" s="2"/>
      <c r="J1257" s="2"/>
      <c r="K1257" s="2"/>
      <c r="L1257" s="2"/>
      <c r="M1257" s="2"/>
      <c r="N1257" s="2"/>
      <c r="O1257" s="3"/>
      <c r="P1257" s="3"/>
      <c r="Q1257" s="2"/>
      <c r="R1257" s="2"/>
      <c r="S1257" s="2"/>
      <c r="T1257" s="2"/>
      <c r="U1257" s="44"/>
      <c r="V1257" s="44"/>
      <c r="W1257" s="20"/>
      <c r="X1257" s="20">
        <f t="shared" si="187"/>
        <v>1.25</v>
      </c>
      <c r="Y1257" s="11"/>
      <c r="Z1257" s="2">
        <f t="shared" si="188"/>
        <v>0</v>
      </c>
      <c r="AA1257">
        <f t="shared" si="189"/>
        <v>10</v>
      </c>
      <c r="AB1257">
        <f t="shared" si="190"/>
        <v>0</v>
      </c>
      <c r="AC1257">
        <f t="shared" si="191"/>
        <v>0</v>
      </c>
      <c r="AD1257" s="2">
        <f t="shared" si="192"/>
        <v>60</v>
      </c>
      <c r="AE1257" s="2" t="str">
        <f t="shared" si="193"/>
        <v>HT Under 1.5 Goals</v>
      </c>
      <c r="AF1257" s="6"/>
      <c r="AG1257" s="6" t="str">
        <f t="shared" si="194"/>
        <v>HT Over 0.5 Goals</v>
      </c>
      <c r="AH1257" s="6" t="str">
        <f t="shared" si="195"/>
        <v>NO</v>
      </c>
      <c r="AI1257" s="6" t="str">
        <f t="shared" si="196"/>
        <v>NO</v>
      </c>
    </row>
    <row r="1258" spans="6:35">
      <c r="F1258" s="8"/>
      <c r="G1258" s="2"/>
      <c r="H1258" s="8"/>
      <c r="I1258" s="2"/>
      <c r="J1258" s="2"/>
      <c r="K1258" s="2"/>
      <c r="L1258" s="2"/>
      <c r="M1258" s="2"/>
      <c r="N1258" s="2"/>
      <c r="O1258" s="3"/>
      <c r="P1258" s="3"/>
      <c r="Q1258" s="2"/>
      <c r="R1258" s="2"/>
      <c r="S1258" s="2"/>
      <c r="T1258" s="2"/>
      <c r="U1258" s="44"/>
      <c r="V1258" s="44"/>
      <c r="W1258" s="20"/>
      <c r="X1258" s="20">
        <f t="shared" si="187"/>
        <v>1.25</v>
      </c>
      <c r="Y1258" s="11"/>
      <c r="Z1258" s="2">
        <f t="shared" si="188"/>
        <v>0</v>
      </c>
      <c r="AA1258">
        <f t="shared" si="189"/>
        <v>10</v>
      </c>
      <c r="AB1258">
        <f t="shared" si="190"/>
        <v>0</v>
      </c>
      <c r="AC1258">
        <f t="shared" si="191"/>
        <v>0</v>
      </c>
      <c r="AD1258" s="2">
        <f t="shared" si="192"/>
        <v>60</v>
      </c>
      <c r="AE1258" s="2" t="str">
        <f t="shared" si="193"/>
        <v>HT Under 1.5 Goals</v>
      </c>
      <c r="AF1258" s="6"/>
      <c r="AG1258" s="6" t="str">
        <f t="shared" si="194"/>
        <v>HT Over 0.5 Goals</v>
      </c>
      <c r="AH1258" s="6" t="str">
        <f t="shared" si="195"/>
        <v>NO</v>
      </c>
      <c r="AI1258" s="6" t="str">
        <f t="shared" si="196"/>
        <v>NO</v>
      </c>
    </row>
    <row r="1259" spans="6:35">
      <c r="F1259" s="8"/>
      <c r="G1259" s="2"/>
      <c r="H1259" s="8"/>
      <c r="I1259" s="2"/>
      <c r="J1259" s="2"/>
      <c r="K1259" s="2"/>
      <c r="L1259" s="2"/>
      <c r="M1259" s="2"/>
      <c r="N1259" s="2"/>
      <c r="O1259" s="3"/>
      <c r="P1259" s="3"/>
      <c r="Q1259" s="2"/>
      <c r="R1259" s="2"/>
      <c r="S1259" s="2"/>
      <c r="T1259" s="2"/>
      <c r="U1259" s="44"/>
      <c r="V1259" s="44"/>
      <c r="W1259" s="20"/>
      <c r="X1259" s="20">
        <f t="shared" si="187"/>
        <v>1.25</v>
      </c>
      <c r="Y1259" s="11"/>
      <c r="Z1259" s="2">
        <f t="shared" si="188"/>
        <v>0</v>
      </c>
      <c r="AA1259">
        <f t="shared" si="189"/>
        <v>10</v>
      </c>
      <c r="AB1259">
        <f t="shared" si="190"/>
        <v>0</v>
      </c>
      <c r="AC1259">
        <f t="shared" si="191"/>
        <v>0</v>
      </c>
      <c r="AD1259" s="2">
        <f t="shared" si="192"/>
        <v>60</v>
      </c>
      <c r="AE1259" s="2" t="str">
        <f t="shared" si="193"/>
        <v>HT Under 1.5 Goals</v>
      </c>
      <c r="AF1259" s="6"/>
      <c r="AG1259" s="6" t="str">
        <f t="shared" si="194"/>
        <v>HT Over 0.5 Goals</v>
      </c>
      <c r="AH1259" s="6" t="str">
        <f t="shared" si="195"/>
        <v>NO</v>
      </c>
      <c r="AI1259" s="6" t="str">
        <f t="shared" si="196"/>
        <v>NO</v>
      </c>
    </row>
    <row r="1260" spans="6:35">
      <c r="F1260" s="8"/>
      <c r="G1260" s="2"/>
      <c r="H1260" s="8"/>
      <c r="I1260" s="2"/>
      <c r="J1260" s="2"/>
      <c r="K1260" s="2"/>
      <c r="L1260" s="2"/>
      <c r="M1260" s="2"/>
      <c r="N1260" s="2"/>
      <c r="O1260" s="3"/>
      <c r="P1260" s="3"/>
      <c r="Q1260" s="2"/>
      <c r="R1260" s="2"/>
      <c r="S1260" s="2"/>
      <c r="T1260" s="2"/>
      <c r="U1260" s="44"/>
      <c r="V1260" s="44"/>
      <c r="W1260" s="20"/>
      <c r="X1260" s="20">
        <f t="shared" si="187"/>
        <v>1.25</v>
      </c>
      <c r="Y1260" s="11"/>
      <c r="Z1260" s="2">
        <f t="shared" si="188"/>
        <v>0</v>
      </c>
      <c r="AA1260">
        <f t="shared" si="189"/>
        <v>10</v>
      </c>
      <c r="AB1260">
        <f t="shared" si="190"/>
        <v>0</v>
      </c>
      <c r="AC1260">
        <f t="shared" si="191"/>
        <v>0</v>
      </c>
      <c r="AD1260" s="2">
        <f t="shared" si="192"/>
        <v>60</v>
      </c>
      <c r="AE1260" s="2" t="str">
        <f t="shared" si="193"/>
        <v>HT Under 1.5 Goals</v>
      </c>
      <c r="AF1260" s="6"/>
      <c r="AG1260" s="6" t="str">
        <f t="shared" si="194"/>
        <v>HT Over 0.5 Goals</v>
      </c>
      <c r="AH1260" s="6" t="str">
        <f t="shared" si="195"/>
        <v>NO</v>
      </c>
      <c r="AI1260" s="6" t="str">
        <f t="shared" si="196"/>
        <v>NO</v>
      </c>
    </row>
    <row r="1261" spans="6:35">
      <c r="F1261" s="8"/>
      <c r="G1261" s="2"/>
      <c r="H1261" s="8"/>
      <c r="I1261" s="2"/>
      <c r="J1261" s="2"/>
      <c r="K1261" s="2"/>
      <c r="L1261" s="2"/>
      <c r="M1261" s="2"/>
      <c r="N1261" s="2"/>
      <c r="O1261" s="3"/>
      <c r="P1261" s="3"/>
      <c r="Q1261" s="2"/>
      <c r="R1261" s="2"/>
      <c r="S1261" s="2"/>
      <c r="T1261" s="2"/>
      <c r="U1261" s="44"/>
      <c r="V1261" s="44"/>
      <c r="W1261" s="20"/>
      <c r="X1261" s="20">
        <f t="shared" si="187"/>
        <v>1.25</v>
      </c>
      <c r="Y1261" s="11"/>
      <c r="Z1261" s="2">
        <f t="shared" si="188"/>
        <v>0</v>
      </c>
      <c r="AA1261">
        <f t="shared" si="189"/>
        <v>10</v>
      </c>
      <c r="AB1261">
        <f t="shared" si="190"/>
        <v>0</v>
      </c>
      <c r="AC1261">
        <f t="shared" si="191"/>
        <v>0</v>
      </c>
      <c r="AD1261" s="2">
        <f t="shared" si="192"/>
        <v>60</v>
      </c>
      <c r="AE1261" s="2" t="str">
        <f t="shared" si="193"/>
        <v>HT Under 1.5 Goals</v>
      </c>
      <c r="AF1261" s="6"/>
      <c r="AG1261" s="6" t="str">
        <f t="shared" si="194"/>
        <v>HT Over 0.5 Goals</v>
      </c>
      <c r="AH1261" s="6" t="str">
        <f t="shared" si="195"/>
        <v>NO</v>
      </c>
      <c r="AI1261" s="6" t="str">
        <f t="shared" si="196"/>
        <v>NO</v>
      </c>
    </row>
    <row r="1262" spans="6:35">
      <c r="F1262" s="8"/>
      <c r="G1262" s="2"/>
      <c r="H1262" s="8"/>
      <c r="I1262" s="2"/>
      <c r="J1262" s="2"/>
      <c r="K1262" s="2"/>
      <c r="L1262" s="2"/>
      <c r="M1262" s="2"/>
      <c r="N1262" s="2"/>
      <c r="O1262" s="3"/>
      <c r="P1262" s="3"/>
      <c r="Q1262" s="2"/>
      <c r="R1262" s="2"/>
      <c r="S1262" s="2"/>
      <c r="T1262" s="2"/>
      <c r="U1262" s="44"/>
      <c r="V1262" s="44"/>
      <c r="W1262" s="20"/>
      <c r="X1262" s="20">
        <f t="shared" si="187"/>
        <v>1.25</v>
      </c>
      <c r="Y1262" s="11"/>
      <c r="Z1262" s="2">
        <f t="shared" si="188"/>
        <v>0</v>
      </c>
      <c r="AA1262">
        <f t="shared" si="189"/>
        <v>10</v>
      </c>
      <c r="AB1262">
        <f t="shared" si="190"/>
        <v>0</v>
      </c>
      <c r="AC1262">
        <f t="shared" si="191"/>
        <v>0</v>
      </c>
      <c r="AD1262" s="2">
        <f t="shared" si="192"/>
        <v>60</v>
      </c>
      <c r="AE1262" s="2" t="str">
        <f t="shared" si="193"/>
        <v>HT Under 1.5 Goals</v>
      </c>
      <c r="AF1262" s="6"/>
      <c r="AG1262" s="6" t="str">
        <f t="shared" si="194"/>
        <v>HT Over 0.5 Goals</v>
      </c>
      <c r="AH1262" s="6" t="str">
        <f t="shared" si="195"/>
        <v>NO</v>
      </c>
      <c r="AI1262" s="6" t="str">
        <f t="shared" si="196"/>
        <v>NO</v>
      </c>
    </row>
    <row r="1263" spans="6:35">
      <c r="F1263" s="8"/>
      <c r="G1263" s="2"/>
      <c r="H1263" s="8"/>
      <c r="I1263" s="2"/>
      <c r="J1263" s="2"/>
      <c r="K1263" s="2"/>
      <c r="L1263" s="2"/>
      <c r="M1263" s="2"/>
      <c r="N1263" s="2"/>
      <c r="O1263" s="3"/>
      <c r="P1263" s="3"/>
      <c r="Q1263" s="2"/>
      <c r="R1263" s="2"/>
      <c r="S1263" s="2"/>
      <c r="T1263" s="2"/>
      <c r="U1263" s="44"/>
      <c r="V1263" s="44"/>
      <c r="W1263" s="20"/>
      <c r="X1263" s="20">
        <f t="shared" si="187"/>
        <v>1.25</v>
      </c>
      <c r="Y1263" s="11"/>
      <c r="Z1263" s="2">
        <f t="shared" si="188"/>
        <v>0</v>
      </c>
      <c r="AA1263">
        <f t="shared" si="189"/>
        <v>10</v>
      </c>
      <c r="AB1263">
        <f t="shared" si="190"/>
        <v>0</v>
      </c>
      <c r="AC1263">
        <f t="shared" si="191"/>
        <v>0</v>
      </c>
      <c r="AD1263" s="2">
        <f t="shared" si="192"/>
        <v>60</v>
      </c>
      <c r="AE1263" s="2" t="str">
        <f t="shared" si="193"/>
        <v>HT Under 1.5 Goals</v>
      </c>
      <c r="AF1263" s="6"/>
      <c r="AG1263" s="6" t="str">
        <f t="shared" si="194"/>
        <v>HT Over 0.5 Goals</v>
      </c>
      <c r="AH1263" s="6" t="str">
        <f t="shared" si="195"/>
        <v>NO</v>
      </c>
      <c r="AI1263" s="6" t="str">
        <f t="shared" si="196"/>
        <v>NO</v>
      </c>
    </row>
    <row r="1264" spans="6:35">
      <c r="F1264" s="8"/>
      <c r="G1264" s="2"/>
      <c r="H1264" s="8"/>
      <c r="I1264" s="2"/>
      <c r="J1264" s="2"/>
      <c r="K1264" s="2"/>
      <c r="L1264" s="2"/>
      <c r="M1264" s="2"/>
      <c r="N1264" s="2"/>
      <c r="O1264" s="3"/>
      <c r="P1264" s="3"/>
      <c r="Q1264" s="2"/>
      <c r="R1264" s="2"/>
      <c r="S1264" s="2"/>
      <c r="T1264" s="2"/>
      <c r="U1264" s="44"/>
      <c r="V1264" s="44"/>
      <c r="W1264" s="20"/>
      <c r="X1264" s="20">
        <f t="shared" si="187"/>
        <v>1.25</v>
      </c>
      <c r="Y1264" s="11"/>
      <c r="Z1264" s="2">
        <f t="shared" si="188"/>
        <v>0</v>
      </c>
      <c r="AA1264">
        <f t="shared" si="189"/>
        <v>10</v>
      </c>
      <c r="AB1264">
        <f t="shared" si="190"/>
        <v>0</v>
      </c>
      <c r="AC1264">
        <f t="shared" si="191"/>
        <v>0</v>
      </c>
      <c r="AD1264" s="2">
        <f t="shared" si="192"/>
        <v>60</v>
      </c>
      <c r="AE1264" s="2" t="str">
        <f t="shared" si="193"/>
        <v>HT Under 1.5 Goals</v>
      </c>
      <c r="AF1264" s="6"/>
      <c r="AG1264" s="6" t="str">
        <f t="shared" si="194"/>
        <v>HT Over 0.5 Goals</v>
      </c>
      <c r="AH1264" s="6" t="str">
        <f t="shared" si="195"/>
        <v>NO</v>
      </c>
      <c r="AI1264" s="6" t="str">
        <f t="shared" si="196"/>
        <v>NO</v>
      </c>
    </row>
    <row r="1265" spans="6:35">
      <c r="F1265" s="8"/>
      <c r="G1265" s="2"/>
      <c r="H1265" s="8"/>
      <c r="I1265" s="2"/>
      <c r="J1265" s="2"/>
      <c r="K1265" s="2"/>
      <c r="L1265" s="2"/>
      <c r="M1265" s="2"/>
      <c r="N1265" s="2"/>
      <c r="O1265" s="3"/>
      <c r="P1265" s="3"/>
      <c r="Q1265" s="2"/>
      <c r="R1265" s="2"/>
      <c r="S1265" s="2"/>
      <c r="T1265" s="2"/>
      <c r="U1265" s="44"/>
      <c r="V1265" s="44"/>
      <c r="W1265" s="20"/>
      <c r="X1265" s="20">
        <f t="shared" si="187"/>
        <v>1.25</v>
      </c>
      <c r="Y1265" s="11"/>
      <c r="Z1265" s="2">
        <f t="shared" si="188"/>
        <v>0</v>
      </c>
      <c r="AA1265">
        <f t="shared" si="189"/>
        <v>10</v>
      </c>
      <c r="AB1265">
        <f t="shared" si="190"/>
        <v>0</v>
      </c>
      <c r="AC1265">
        <f t="shared" si="191"/>
        <v>0</v>
      </c>
      <c r="AD1265" s="2">
        <f t="shared" si="192"/>
        <v>60</v>
      </c>
      <c r="AE1265" s="2" t="str">
        <f t="shared" si="193"/>
        <v>HT Under 1.5 Goals</v>
      </c>
      <c r="AF1265" s="6"/>
      <c r="AG1265" s="6" t="str">
        <f t="shared" si="194"/>
        <v>HT Over 0.5 Goals</v>
      </c>
      <c r="AH1265" s="6" t="str">
        <f t="shared" si="195"/>
        <v>NO</v>
      </c>
      <c r="AI1265" s="6" t="str">
        <f t="shared" si="196"/>
        <v>NO</v>
      </c>
    </row>
    <row r="1266" spans="6:35">
      <c r="F1266" s="8"/>
      <c r="G1266" s="2"/>
      <c r="H1266" s="8"/>
      <c r="I1266" s="2"/>
      <c r="J1266" s="2"/>
      <c r="K1266" s="2"/>
      <c r="L1266" s="2"/>
      <c r="M1266" s="2"/>
      <c r="N1266" s="2"/>
      <c r="O1266" s="3"/>
      <c r="P1266" s="3"/>
      <c r="Q1266" s="2"/>
      <c r="R1266" s="2"/>
      <c r="S1266" s="2"/>
      <c r="T1266" s="2"/>
      <c r="U1266" s="44"/>
      <c r="V1266" s="44"/>
      <c r="W1266" s="20"/>
      <c r="X1266" s="20">
        <f t="shared" si="187"/>
        <v>1.25</v>
      </c>
      <c r="Y1266" s="11"/>
      <c r="Z1266" s="2">
        <f t="shared" si="188"/>
        <v>0</v>
      </c>
      <c r="AA1266">
        <f t="shared" si="189"/>
        <v>10</v>
      </c>
      <c r="AB1266">
        <f t="shared" si="190"/>
        <v>0</v>
      </c>
      <c r="AC1266">
        <f t="shared" si="191"/>
        <v>0</v>
      </c>
      <c r="AD1266" s="2">
        <f t="shared" si="192"/>
        <v>60</v>
      </c>
      <c r="AE1266" s="2" t="str">
        <f t="shared" si="193"/>
        <v>HT Under 1.5 Goals</v>
      </c>
      <c r="AF1266" s="6"/>
      <c r="AG1266" s="6" t="str">
        <f t="shared" si="194"/>
        <v>HT Over 0.5 Goals</v>
      </c>
      <c r="AH1266" s="6" t="str">
        <f t="shared" si="195"/>
        <v>NO</v>
      </c>
      <c r="AI1266" s="6" t="str">
        <f t="shared" si="196"/>
        <v>NO</v>
      </c>
    </row>
    <row r="1267" spans="6:35">
      <c r="F1267" s="8"/>
      <c r="G1267" s="2"/>
      <c r="H1267" s="8"/>
      <c r="I1267" s="2"/>
      <c r="J1267" s="2"/>
      <c r="K1267" s="2"/>
      <c r="L1267" s="2"/>
      <c r="M1267" s="2"/>
      <c r="N1267" s="2"/>
      <c r="O1267" s="3"/>
      <c r="P1267" s="3"/>
      <c r="Q1267" s="2"/>
      <c r="R1267" s="2"/>
      <c r="S1267" s="2"/>
      <c r="T1267" s="2"/>
      <c r="U1267" s="44"/>
      <c r="V1267" s="44"/>
      <c r="W1267" s="20"/>
      <c r="X1267" s="20">
        <f t="shared" si="187"/>
        <v>1.25</v>
      </c>
      <c r="Y1267" s="11"/>
      <c r="Z1267" s="2">
        <f t="shared" si="188"/>
        <v>0</v>
      </c>
      <c r="AA1267">
        <f t="shared" si="189"/>
        <v>10</v>
      </c>
      <c r="AB1267">
        <f t="shared" si="190"/>
        <v>0</v>
      </c>
      <c r="AC1267">
        <f t="shared" si="191"/>
        <v>0</v>
      </c>
      <c r="AD1267" s="2">
        <f t="shared" si="192"/>
        <v>60</v>
      </c>
      <c r="AE1267" s="2" t="str">
        <f t="shared" si="193"/>
        <v>HT Under 1.5 Goals</v>
      </c>
      <c r="AF1267" s="6"/>
      <c r="AG1267" s="6" t="str">
        <f t="shared" si="194"/>
        <v>HT Over 0.5 Goals</v>
      </c>
      <c r="AH1267" s="6" t="str">
        <f t="shared" si="195"/>
        <v>NO</v>
      </c>
      <c r="AI1267" s="6" t="str">
        <f t="shared" si="196"/>
        <v>NO</v>
      </c>
    </row>
    <row r="1268" spans="6:35">
      <c r="F1268" s="8"/>
      <c r="G1268" s="2"/>
      <c r="H1268" s="8"/>
      <c r="I1268" s="2"/>
      <c r="J1268" s="2"/>
      <c r="K1268" s="2"/>
      <c r="L1268" s="2"/>
      <c r="M1268" s="2"/>
      <c r="N1268" s="2"/>
      <c r="O1268" s="3"/>
      <c r="P1268" s="3"/>
      <c r="Q1268" s="2"/>
      <c r="R1268" s="2"/>
      <c r="S1268" s="2"/>
      <c r="T1268" s="2"/>
      <c r="U1268" s="44"/>
      <c r="V1268" s="44"/>
      <c r="W1268" s="20"/>
      <c r="X1268" s="20">
        <f t="shared" si="187"/>
        <v>1.25</v>
      </c>
      <c r="Y1268" s="11"/>
      <c r="Z1268" s="2">
        <f t="shared" si="188"/>
        <v>0</v>
      </c>
      <c r="AA1268">
        <f t="shared" si="189"/>
        <v>10</v>
      </c>
      <c r="AB1268">
        <f t="shared" si="190"/>
        <v>0</v>
      </c>
      <c r="AC1268">
        <f t="shared" si="191"/>
        <v>0</v>
      </c>
      <c r="AD1268" s="2">
        <f t="shared" si="192"/>
        <v>60</v>
      </c>
      <c r="AE1268" s="2" t="str">
        <f t="shared" si="193"/>
        <v>HT Under 1.5 Goals</v>
      </c>
      <c r="AF1268" s="6"/>
      <c r="AG1268" s="6" t="str">
        <f t="shared" si="194"/>
        <v>HT Over 0.5 Goals</v>
      </c>
      <c r="AH1268" s="6" t="str">
        <f t="shared" si="195"/>
        <v>NO</v>
      </c>
      <c r="AI1268" s="6" t="str">
        <f t="shared" si="196"/>
        <v>NO</v>
      </c>
    </row>
    <row r="1269" spans="6:35">
      <c r="F1269" s="8"/>
      <c r="G1269" s="2"/>
      <c r="H1269" s="8"/>
      <c r="I1269" s="2"/>
      <c r="J1269" s="2"/>
      <c r="K1269" s="2"/>
      <c r="L1269" s="2"/>
      <c r="M1269" s="2"/>
      <c r="N1269" s="2"/>
      <c r="O1269" s="3"/>
      <c r="P1269" s="3"/>
      <c r="Q1269" s="2"/>
      <c r="R1269" s="2"/>
      <c r="S1269" s="2"/>
      <c r="T1269" s="2"/>
      <c r="U1269" s="44"/>
      <c r="V1269" s="44"/>
      <c r="W1269" s="20"/>
      <c r="X1269" s="20">
        <f t="shared" si="187"/>
        <v>1.25</v>
      </c>
      <c r="Y1269" s="11"/>
      <c r="Z1269" s="2">
        <f t="shared" si="188"/>
        <v>0</v>
      </c>
      <c r="AA1269">
        <f t="shared" si="189"/>
        <v>10</v>
      </c>
      <c r="AB1269">
        <f t="shared" si="190"/>
        <v>0</v>
      </c>
      <c r="AC1269">
        <f t="shared" si="191"/>
        <v>0</v>
      </c>
      <c r="AD1269" s="2">
        <f t="shared" si="192"/>
        <v>60</v>
      </c>
      <c r="AE1269" s="2" t="str">
        <f t="shared" si="193"/>
        <v>HT Under 1.5 Goals</v>
      </c>
      <c r="AF1269" s="6"/>
      <c r="AG1269" s="6" t="str">
        <f t="shared" si="194"/>
        <v>HT Over 0.5 Goals</v>
      </c>
      <c r="AH1269" s="6" t="str">
        <f t="shared" si="195"/>
        <v>NO</v>
      </c>
      <c r="AI1269" s="6" t="str">
        <f t="shared" si="196"/>
        <v>NO</v>
      </c>
    </row>
    <row r="1270" spans="6:35">
      <c r="F1270" s="8"/>
      <c r="G1270" s="2"/>
      <c r="H1270" s="8"/>
      <c r="I1270" s="2"/>
      <c r="J1270" s="2"/>
      <c r="K1270" s="2"/>
      <c r="L1270" s="2"/>
      <c r="M1270" s="2"/>
      <c r="N1270" s="2"/>
      <c r="O1270" s="3"/>
      <c r="P1270" s="3"/>
      <c r="Q1270" s="2"/>
      <c r="R1270" s="2"/>
      <c r="S1270" s="2"/>
      <c r="T1270" s="2"/>
      <c r="U1270" s="44"/>
      <c r="V1270" s="44"/>
      <c r="W1270" s="20"/>
      <c r="X1270" s="20">
        <f t="shared" si="187"/>
        <v>1.25</v>
      </c>
      <c r="Y1270" s="11"/>
      <c r="Z1270" s="2">
        <f t="shared" si="188"/>
        <v>0</v>
      </c>
      <c r="AA1270">
        <f t="shared" si="189"/>
        <v>10</v>
      </c>
      <c r="AB1270">
        <f t="shared" si="190"/>
        <v>0</v>
      </c>
      <c r="AC1270">
        <f t="shared" si="191"/>
        <v>0</v>
      </c>
      <c r="AD1270" s="2">
        <f t="shared" si="192"/>
        <v>60</v>
      </c>
      <c r="AE1270" s="2" t="str">
        <f t="shared" si="193"/>
        <v>HT Under 1.5 Goals</v>
      </c>
      <c r="AF1270" s="6"/>
      <c r="AG1270" s="6" t="str">
        <f t="shared" si="194"/>
        <v>HT Over 0.5 Goals</v>
      </c>
      <c r="AH1270" s="6" t="str">
        <f t="shared" si="195"/>
        <v>NO</v>
      </c>
      <c r="AI1270" s="6" t="str">
        <f t="shared" si="196"/>
        <v>NO</v>
      </c>
    </row>
    <row r="1271" spans="6:35">
      <c r="F1271" s="8"/>
      <c r="G1271" s="2"/>
      <c r="H1271" s="8"/>
      <c r="I1271" s="2"/>
      <c r="J1271" s="2"/>
      <c r="K1271" s="2"/>
      <c r="L1271" s="2"/>
      <c r="M1271" s="2"/>
      <c r="N1271" s="2"/>
      <c r="O1271" s="3"/>
      <c r="P1271" s="3"/>
      <c r="Q1271" s="2"/>
      <c r="R1271" s="2"/>
      <c r="S1271" s="2"/>
      <c r="T1271" s="2"/>
      <c r="U1271" s="44"/>
      <c r="V1271" s="44"/>
      <c r="W1271" s="20"/>
      <c r="X1271" s="20">
        <f t="shared" si="187"/>
        <v>1.25</v>
      </c>
      <c r="Y1271" s="11"/>
      <c r="Z1271" s="2">
        <f t="shared" si="188"/>
        <v>0</v>
      </c>
      <c r="AA1271">
        <f t="shared" si="189"/>
        <v>10</v>
      </c>
      <c r="AB1271">
        <f t="shared" si="190"/>
        <v>0</v>
      </c>
      <c r="AC1271">
        <f t="shared" si="191"/>
        <v>0</v>
      </c>
      <c r="AD1271" s="2">
        <f t="shared" si="192"/>
        <v>60</v>
      </c>
      <c r="AE1271" s="2" t="str">
        <f t="shared" si="193"/>
        <v>HT Under 1.5 Goals</v>
      </c>
      <c r="AF1271" s="6"/>
      <c r="AG1271" s="6" t="str">
        <f t="shared" si="194"/>
        <v>HT Over 0.5 Goals</v>
      </c>
      <c r="AH1271" s="6" t="str">
        <f t="shared" si="195"/>
        <v>NO</v>
      </c>
      <c r="AI1271" s="6" t="str">
        <f t="shared" si="196"/>
        <v>NO</v>
      </c>
    </row>
    <row r="1272" spans="6:35">
      <c r="F1272" s="8"/>
      <c r="G1272" s="2"/>
      <c r="H1272" s="8"/>
      <c r="I1272" s="2"/>
      <c r="J1272" s="2"/>
      <c r="K1272" s="2"/>
      <c r="L1272" s="2"/>
      <c r="M1272" s="2"/>
      <c r="N1272" s="2"/>
      <c r="O1272" s="3"/>
      <c r="P1272" s="3"/>
      <c r="Q1272" s="2"/>
      <c r="R1272" s="2"/>
      <c r="S1272" s="2"/>
      <c r="T1272" s="2"/>
      <c r="U1272" s="44"/>
      <c r="V1272" s="44"/>
      <c r="W1272" s="20"/>
      <c r="X1272" s="20">
        <f t="shared" si="187"/>
        <v>1.25</v>
      </c>
      <c r="Y1272" s="11"/>
      <c r="Z1272" s="2">
        <f t="shared" si="188"/>
        <v>0</v>
      </c>
      <c r="AA1272">
        <f t="shared" si="189"/>
        <v>10</v>
      </c>
      <c r="AB1272">
        <f t="shared" si="190"/>
        <v>0</v>
      </c>
      <c r="AC1272">
        <f t="shared" si="191"/>
        <v>0</v>
      </c>
      <c r="AD1272" s="2">
        <f t="shared" si="192"/>
        <v>60</v>
      </c>
      <c r="AE1272" s="2" t="str">
        <f t="shared" si="193"/>
        <v>HT Under 1.5 Goals</v>
      </c>
      <c r="AF1272" s="6"/>
      <c r="AG1272" s="6" t="str">
        <f t="shared" si="194"/>
        <v>HT Over 0.5 Goals</v>
      </c>
      <c r="AH1272" s="6" t="str">
        <f t="shared" si="195"/>
        <v>NO</v>
      </c>
      <c r="AI1272" s="6" t="str">
        <f t="shared" si="196"/>
        <v>NO</v>
      </c>
    </row>
    <row r="1273" spans="6:35">
      <c r="F1273" s="8"/>
      <c r="G1273" s="2"/>
      <c r="H1273" s="8"/>
      <c r="I1273" s="2"/>
      <c r="J1273" s="2"/>
      <c r="K1273" s="2"/>
      <c r="L1273" s="2"/>
      <c r="M1273" s="2"/>
      <c r="N1273" s="2"/>
      <c r="O1273" s="3"/>
      <c r="P1273" s="3"/>
      <c r="Q1273" s="2"/>
      <c r="R1273" s="2"/>
      <c r="S1273" s="2"/>
      <c r="T1273" s="2"/>
      <c r="U1273" s="44"/>
      <c r="V1273" s="44"/>
      <c r="W1273" s="20"/>
      <c r="X1273" s="20">
        <f t="shared" si="187"/>
        <v>1.25</v>
      </c>
      <c r="Y1273" s="11"/>
      <c r="Z1273" s="2">
        <f t="shared" si="188"/>
        <v>0</v>
      </c>
      <c r="AA1273">
        <f t="shared" si="189"/>
        <v>10</v>
      </c>
      <c r="AB1273">
        <f t="shared" si="190"/>
        <v>0</v>
      </c>
      <c r="AC1273">
        <f t="shared" si="191"/>
        <v>0</v>
      </c>
      <c r="AD1273" s="2">
        <f t="shared" si="192"/>
        <v>60</v>
      </c>
      <c r="AE1273" s="2" t="str">
        <f t="shared" si="193"/>
        <v>HT Under 1.5 Goals</v>
      </c>
      <c r="AF1273" s="6"/>
      <c r="AG1273" s="6" t="str">
        <f t="shared" si="194"/>
        <v>HT Over 0.5 Goals</v>
      </c>
      <c r="AH1273" s="6" t="str">
        <f t="shared" si="195"/>
        <v>NO</v>
      </c>
      <c r="AI1273" s="6" t="str">
        <f t="shared" si="196"/>
        <v>NO</v>
      </c>
    </row>
    <row r="1274" spans="6:35">
      <c r="F1274" s="8"/>
      <c r="G1274" s="2"/>
      <c r="H1274" s="8"/>
      <c r="I1274" s="2"/>
      <c r="J1274" s="2"/>
      <c r="K1274" s="2"/>
      <c r="L1274" s="2"/>
      <c r="M1274" s="2"/>
      <c r="N1274" s="2"/>
      <c r="O1274" s="3"/>
      <c r="P1274" s="3"/>
      <c r="Q1274" s="2"/>
      <c r="R1274" s="2"/>
      <c r="S1274" s="2"/>
      <c r="T1274" s="2"/>
      <c r="U1274" s="44"/>
      <c r="V1274" s="44"/>
      <c r="W1274" s="20"/>
      <c r="X1274" s="20">
        <f t="shared" si="187"/>
        <v>1.25</v>
      </c>
      <c r="Y1274" s="11"/>
      <c r="Z1274" s="2">
        <f t="shared" si="188"/>
        <v>0</v>
      </c>
      <c r="AA1274">
        <f t="shared" si="189"/>
        <v>10</v>
      </c>
      <c r="AB1274">
        <f t="shared" si="190"/>
        <v>0</v>
      </c>
      <c r="AC1274">
        <f t="shared" si="191"/>
        <v>0</v>
      </c>
      <c r="AD1274" s="2">
        <f t="shared" si="192"/>
        <v>60</v>
      </c>
      <c r="AE1274" s="2" t="str">
        <f t="shared" si="193"/>
        <v>HT Under 1.5 Goals</v>
      </c>
      <c r="AF1274" s="6"/>
      <c r="AG1274" s="6" t="str">
        <f t="shared" si="194"/>
        <v>HT Over 0.5 Goals</v>
      </c>
      <c r="AH1274" s="6" t="str">
        <f t="shared" si="195"/>
        <v>NO</v>
      </c>
      <c r="AI1274" s="6" t="str">
        <f t="shared" si="196"/>
        <v>NO</v>
      </c>
    </row>
    <row r="1275" spans="6:35">
      <c r="F1275" s="8"/>
      <c r="G1275" s="2"/>
      <c r="H1275" s="8"/>
      <c r="I1275" s="2"/>
      <c r="J1275" s="2"/>
      <c r="K1275" s="2"/>
      <c r="L1275" s="2"/>
      <c r="M1275" s="2"/>
      <c r="N1275" s="2"/>
      <c r="O1275" s="3"/>
      <c r="P1275" s="3"/>
      <c r="Q1275" s="2"/>
      <c r="R1275" s="2"/>
      <c r="S1275" s="2"/>
      <c r="T1275" s="2"/>
      <c r="U1275" s="44"/>
      <c r="V1275" s="44"/>
      <c r="W1275" s="20"/>
      <c r="X1275" s="20">
        <f t="shared" si="187"/>
        <v>1.25</v>
      </c>
      <c r="Y1275" s="11"/>
      <c r="Z1275" s="2">
        <f t="shared" si="188"/>
        <v>0</v>
      </c>
      <c r="AA1275">
        <f t="shared" si="189"/>
        <v>10</v>
      </c>
      <c r="AB1275">
        <f t="shared" si="190"/>
        <v>0</v>
      </c>
      <c r="AC1275">
        <f t="shared" si="191"/>
        <v>0</v>
      </c>
      <c r="AD1275" s="2">
        <f t="shared" si="192"/>
        <v>60</v>
      </c>
      <c r="AE1275" s="2" t="str">
        <f t="shared" si="193"/>
        <v>HT Under 1.5 Goals</v>
      </c>
      <c r="AF1275" s="6"/>
      <c r="AG1275" s="6" t="str">
        <f t="shared" si="194"/>
        <v>HT Over 0.5 Goals</v>
      </c>
      <c r="AH1275" s="6" t="str">
        <f t="shared" si="195"/>
        <v>NO</v>
      </c>
      <c r="AI1275" s="6" t="str">
        <f t="shared" si="196"/>
        <v>NO</v>
      </c>
    </row>
    <row r="1276" spans="6:35">
      <c r="F1276" s="8"/>
      <c r="G1276" s="2"/>
      <c r="H1276" s="8"/>
      <c r="I1276" s="2"/>
      <c r="J1276" s="2"/>
      <c r="K1276" s="2"/>
      <c r="L1276" s="2"/>
      <c r="M1276" s="2"/>
      <c r="N1276" s="2"/>
      <c r="O1276" s="3"/>
      <c r="P1276" s="3"/>
      <c r="Q1276" s="2"/>
      <c r="R1276" s="2"/>
      <c r="S1276" s="2"/>
      <c r="T1276" s="2"/>
      <c r="U1276" s="44"/>
      <c r="V1276" s="44"/>
      <c r="W1276" s="20"/>
      <c r="X1276" s="20">
        <f t="shared" si="187"/>
        <v>1.25</v>
      </c>
      <c r="Y1276" s="11"/>
      <c r="Z1276" s="2">
        <f t="shared" si="188"/>
        <v>0</v>
      </c>
      <c r="AA1276">
        <f t="shared" si="189"/>
        <v>10</v>
      </c>
      <c r="AB1276">
        <f t="shared" si="190"/>
        <v>0</v>
      </c>
      <c r="AC1276">
        <f t="shared" si="191"/>
        <v>0</v>
      </c>
      <c r="AD1276" s="2">
        <f t="shared" si="192"/>
        <v>60</v>
      </c>
      <c r="AE1276" s="2" t="str">
        <f t="shared" si="193"/>
        <v>HT Under 1.5 Goals</v>
      </c>
      <c r="AF1276" s="6"/>
      <c r="AG1276" s="6" t="str">
        <f t="shared" si="194"/>
        <v>HT Over 0.5 Goals</v>
      </c>
      <c r="AH1276" s="6" t="str">
        <f t="shared" si="195"/>
        <v>NO</v>
      </c>
      <c r="AI1276" s="6" t="str">
        <f t="shared" si="196"/>
        <v>NO</v>
      </c>
    </row>
    <row r="1277" spans="6:35">
      <c r="F1277" s="8"/>
      <c r="G1277" s="2"/>
      <c r="H1277" s="8"/>
      <c r="I1277" s="2"/>
      <c r="J1277" s="2"/>
      <c r="K1277" s="2"/>
      <c r="L1277" s="2"/>
      <c r="M1277" s="2"/>
      <c r="N1277" s="2"/>
      <c r="O1277" s="3"/>
      <c r="P1277" s="3"/>
      <c r="Q1277" s="2"/>
      <c r="R1277" s="2"/>
      <c r="S1277" s="2"/>
      <c r="T1277" s="2"/>
      <c r="U1277" s="44"/>
      <c r="V1277" s="44"/>
      <c r="W1277" s="20"/>
      <c r="X1277" s="20">
        <f t="shared" si="187"/>
        <v>1.25</v>
      </c>
      <c r="Y1277" s="11"/>
      <c r="Z1277" s="2">
        <f t="shared" si="188"/>
        <v>0</v>
      </c>
      <c r="AA1277">
        <f t="shared" si="189"/>
        <v>10</v>
      </c>
      <c r="AB1277">
        <f t="shared" si="190"/>
        <v>0</v>
      </c>
      <c r="AC1277">
        <f t="shared" si="191"/>
        <v>0</v>
      </c>
      <c r="AD1277" s="2">
        <f t="shared" si="192"/>
        <v>60</v>
      </c>
      <c r="AE1277" s="2" t="str">
        <f t="shared" si="193"/>
        <v>HT Under 1.5 Goals</v>
      </c>
      <c r="AF1277" s="6"/>
      <c r="AG1277" s="6" t="str">
        <f t="shared" si="194"/>
        <v>HT Over 0.5 Goals</v>
      </c>
      <c r="AH1277" s="6" t="str">
        <f t="shared" si="195"/>
        <v>NO</v>
      </c>
      <c r="AI1277" s="6" t="str">
        <f t="shared" si="196"/>
        <v>NO</v>
      </c>
    </row>
    <row r="1278" spans="6:35">
      <c r="F1278" s="8"/>
      <c r="G1278" s="2"/>
      <c r="H1278" s="8"/>
      <c r="I1278" s="2"/>
      <c r="J1278" s="2"/>
      <c r="K1278" s="2"/>
      <c r="L1278" s="2"/>
      <c r="M1278" s="2"/>
      <c r="N1278" s="2"/>
      <c r="O1278" s="3"/>
      <c r="P1278" s="3"/>
      <c r="Q1278" s="2"/>
      <c r="R1278" s="2"/>
      <c r="S1278" s="2"/>
      <c r="T1278" s="2"/>
      <c r="U1278" s="44"/>
      <c r="V1278" s="44"/>
      <c r="W1278" s="20"/>
      <c r="X1278" s="20">
        <f t="shared" si="187"/>
        <v>1.25</v>
      </c>
      <c r="Y1278" s="11"/>
      <c r="Z1278" s="2">
        <f t="shared" si="188"/>
        <v>0</v>
      </c>
      <c r="AA1278">
        <f t="shared" si="189"/>
        <v>10</v>
      </c>
      <c r="AB1278">
        <f t="shared" si="190"/>
        <v>0</v>
      </c>
      <c r="AC1278">
        <f t="shared" si="191"/>
        <v>0</v>
      </c>
      <c r="AD1278" s="2">
        <f t="shared" si="192"/>
        <v>60</v>
      </c>
      <c r="AE1278" s="2" t="str">
        <f t="shared" si="193"/>
        <v>HT Under 1.5 Goals</v>
      </c>
      <c r="AF1278" s="6"/>
      <c r="AG1278" s="6" t="str">
        <f t="shared" si="194"/>
        <v>HT Over 0.5 Goals</v>
      </c>
      <c r="AH1278" s="6" t="str">
        <f t="shared" si="195"/>
        <v>NO</v>
      </c>
      <c r="AI1278" s="6" t="str">
        <f t="shared" si="196"/>
        <v>NO</v>
      </c>
    </row>
    <row r="1279" spans="6:35">
      <c r="F1279" s="8"/>
      <c r="G1279" s="2"/>
      <c r="H1279" s="8"/>
      <c r="I1279" s="2"/>
      <c r="J1279" s="2"/>
      <c r="K1279" s="2"/>
      <c r="L1279" s="2"/>
      <c r="M1279" s="2"/>
      <c r="N1279" s="2"/>
      <c r="O1279" s="3"/>
      <c r="P1279" s="3"/>
      <c r="Q1279" s="2"/>
      <c r="R1279" s="2"/>
      <c r="S1279" s="2"/>
      <c r="T1279" s="2"/>
      <c r="U1279" s="44"/>
      <c r="V1279" s="44"/>
      <c r="W1279" s="20"/>
      <c r="X1279" s="20">
        <f t="shared" si="187"/>
        <v>1.25</v>
      </c>
      <c r="Y1279" s="11"/>
      <c r="Z1279" s="2">
        <f t="shared" si="188"/>
        <v>0</v>
      </c>
      <c r="AA1279">
        <f t="shared" si="189"/>
        <v>10</v>
      </c>
      <c r="AB1279">
        <f t="shared" si="190"/>
        <v>0</v>
      </c>
      <c r="AC1279">
        <f t="shared" si="191"/>
        <v>0</v>
      </c>
      <c r="AD1279" s="2">
        <f t="shared" si="192"/>
        <v>60</v>
      </c>
      <c r="AE1279" s="2" t="str">
        <f t="shared" si="193"/>
        <v>HT Under 1.5 Goals</v>
      </c>
      <c r="AF1279" s="6"/>
      <c r="AG1279" s="6" t="str">
        <f t="shared" si="194"/>
        <v>HT Over 0.5 Goals</v>
      </c>
      <c r="AH1279" s="6" t="str">
        <f t="shared" si="195"/>
        <v>NO</v>
      </c>
      <c r="AI1279" s="6" t="str">
        <f t="shared" si="196"/>
        <v>NO</v>
      </c>
    </row>
    <row r="1280" spans="6:35">
      <c r="F1280" s="8"/>
      <c r="G1280" s="2"/>
      <c r="H1280" s="8"/>
      <c r="I1280" s="2"/>
      <c r="J1280" s="2"/>
      <c r="K1280" s="2"/>
      <c r="L1280" s="2"/>
      <c r="M1280" s="2"/>
      <c r="N1280" s="2"/>
      <c r="O1280" s="3"/>
      <c r="P1280" s="3"/>
      <c r="Q1280" s="2"/>
      <c r="R1280" s="2"/>
      <c r="S1280" s="2"/>
      <c r="T1280" s="2"/>
      <c r="U1280" s="44"/>
      <c r="V1280" s="44"/>
      <c r="W1280" s="20"/>
      <c r="X1280" s="20">
        <f t="shared" si="187"/>
        <v>1.25</v>
      </c>
      <c r="Y1280" s="11"/>
      <c r="Z1280" s="2">
        <f t="shared" si="188"/>
        <v>0</v>
      </c>
      <c r="AA1280">
        <f t="shared" si="189"/>
        <v>10</v>
      </c>
      <c r="AB1280">
        <f t="shared" si="190"/>
        <v>0</v>
      </c>
      <c r="AC1280">
        <f t="shared" si="191"/>
        <v>0</v>
      </c>
      <c r="AD1280" s="2">
        <f t="shared" si="192"/>
        <v>60</v>
      </c>
      <c r="AE1280" s="2" t="str">
        <f t="shared" si="193"/>
        <v>HT Under 1.5 Goals</v>
      </c>
      <c r="AF1280" s="6"/>
      <c r="AG1280" s="6" t="str">
        <f t="shared" si="194"/>
        <v>HT Over 0.5 Goals</v>
      </c>
      <c r="AH1280" s="6" t="str">
        <f t="shared" si="195"/>
        <v>NO</v>
      </c>
      <c r="AI1280" s="6" t="str">
        <f t="shared" si="196"/>
        <v>NO</v>
      </c>
    </row>
    <row r="1281" spans="6:35">
      <c r="F1281" s="8"/>
      <c r="G1281" s="2"/>
      <c r="H1281" s="8"/>
      <c r="I1281" s="2"/>
      <c r="J1281" s="2"/>
      <c r="K1281" s="2"/>
      <c r="L1281" s="2"/>
      <c r="M1281" s="2"/>
      <c r="N1281" s="2"/>
      <c r="O1281" s="3"/>
      <c r="P1281" s="3"/>
      <c r="Q1281" s="2"/>
      <c r="R1281" s="2"/>
      <c r="S1281" s="2"/>
      <c r="T1281" s="2"/>
      <c r="U1281" s="44"/>
      <c r="V1281" s="44"/>
      <c r="W1281" s="20"/>
      <c r="X1281" s="20">
        <f t="shared" si="187"/>
        <v>1.25</v>
      </c>
      <c r="Y1281" s="11"/>
      <c r="Z1281" s="2">
        <f t="shared" si="188"/>
        <v>0</v>
      </c>
      <c r="AA1281">
        <f t="shared" si="189"/>
        <v>10</v>
      </c>
      <c r="AB1281">
        <f t="shared" si="190"/>
        <v>0</v>
      </c>
      <c r="AC1281">
        <f t="shared" si="191"/>
        <v>0</v>
      </c>
      <c r="AD1281" s="2">
        <f t="shared" si="192"/>
        <v>60</v>
      </c>
      <c r="AE1281" s="2" t="str">
        <f t="shared" si="193"/>
        <v>HT Under 1.5 Goals</v>
      </c>
      <c r="AF1281" s="6"/>
      <c r="AG1281" s="6" t="str">
        <f t="shared" si="194"/>
        <v>HT Over 0.5 Goals</v>
      </c>
      <c r="AH1281" s="6" t="str">
        <f t="shared" si="195"/>
        <v>NO</v>
      </c>
      <c r="AI1281" s="6" t="str">
        <f t="shared" si="196"/>
        <v>NO</v>
      </c>
    </row>
    <row r="1282" spans="6:35">
      <c r="F1282" s="8"/>
      <c r="G1282" s="2"/>
      <c r="H1282" s="8"/>
      <c r="I1282" s="2"/>
      <c r="J1282" s="2"/>
      <c r="K1282" s="2"/>
      <c r="L1282" s="2"/>
      <c r="M1282" s="2"/>
      <c r="N1282" s="2"/>
      <c r="O1282" s="3"/>
      <c r="P1282" s="3"/>
      <c r="Q1282" s="2"/>
      <c r="R1282" s="2"/>
      <c r="S1282" s="2"/>
      <c r="T1282" s="2"/>
      <c r="U1282" s="44"/>
      <c r="V1282" s="44"/>
      <c r="W1282" s="20"/>
      <c r="X1282" s="20">
        <f t="shared" si="187"/>
        <v>1.25</v>
      </c>
      <c r="Y1282" s="11"/>
      <c r="Z1282" s="2">
        <f t="shared" si="188"/>
        <v>0</v>
      </c>
      <c r="AA1282">
        <f t="shared" si="189"/>
        <v>10</v>
      </c>
      <c r="AB1282">
        <f t="shared" si="190"/>
        <v>0</v>
      </c>
      <c r="AC1282">
        <f t="shared" si="191"/>
        <v>0</v>
      </c>
      <c r="AD1282" s="2">
        <f t="shared" si="192"/>
        <v>60</v>
      </c>
      <c r="AE1282" s="2" t="str">
        <f t="shared" si="193"/>
        <v>HT Under 1.5 Goals</v>
      </c>
      <c r="AF1282" s="6"/>
      <c r="AG1282" s="6" t="str">
        <f t="shared" si="194"/>
        <v>HT Over 0.5 Goals</v>
      </c>
      <c r="AH1282" s="6" t="str">
        <f t="shared" si="195"/>
        <v>NO</v>
      </c>
      <c r="AI1282" s="6" t="str">
        <f t="shared" si="196"/>
        <v>NO</v>
      </c>
    </row>
    <row r="1283" spans="6:35">
      <c r="F1283" s="8"/>
      <c r="G1283" s="2"/>
      <c r="H1283" s="8"/>
      <c r="I1283" s="2"/>
      <c r="J1283" s="2"/>
      <c r="K1283" s="2"/>
      <c r="L1283" s="2"/>
      <c r="M1283" s="2"/>
      <c r="N1283" s="2"/>
      <c r="O1283" s="3"/>
      <c r="P1283" s="3"/>
      <c r="Q1283" s="2"/>
      <c r="R1283" s="2"/>
      <c r="S1283" s="2"/>
      <c r="T1283" s="2"/>
      <c r="U1283" s="44"/>
      <c r="V1283" s="44"/>
      <c r="W1283" s="20"/>
      <c r="X1283" s="20">
        <f t="shared" si="187"/>
        <v>1.25</v>
      </c>
      <c r="Y1283" s="11"/>
      <c r="Z1283" s="2">
        <f t="shared" si="188"/>
        <v>0</v>
      </c>
      <c r="AA1283">
        <f t="shared" si="189"/>
        <v>10</v>
      </c>
      <c r="AB1283">
        <f t="shared" si="190"/>
        <v>0</v>
      </c>
      <c r="AC1283">
        <f t="shared" si="191"/>
        <v>0</v>
      </c>
      <c r="AD1283" s="2">
        <f t="shared" si="192"/>
        <v>60</v>
      </c>
      <c r="AE1283" s="2" t="str">
        <f t="shared" si="193"/>
        <v>HT Under 1.5 Goals</v>
      </c>
      <c r="AF1283" s="6"/>
      <c r="AG1283" s="6" t="str">
        <f t="shared" si="194"/>
        <v>HT Over 0.5 Goals</v>
      </c>
      <c r="AH1283" s="6" t="str">
        <f t="shared" si="195"/>
        <v>NO</v>
      </c>
      <c r="AI1283" s="6" t="str">
        <f t="shared" si="196"/>
        <v>NO</v>
      </c>
    </row>
    <row r="1284" spans="6:35">
      <c r="F1284" s="8"/>
      <c r="G1284" s="2"/>
      <c r="H1284" s="8"/>
      <c r="I1284" s="2"/>
      <c r="J1284" s="2"/>
      <c r="K1284" s="2"/>
      <c r="L1284" s="2"/>
      <c r="M1284" s="2"/>
      <c r="N1284" s="2"/>
      <c r="O1284" s="3"/>
      <c r="P1284" s="3"/>
      <c r="Q1284" s="2"/>
      <c r="R1284" s="2"/>
      <c r="S1284" s="2"/>
      <c r="T1284" s="2"/>
      <c r="U1284" s="44"/>
      <c r="V1284" s="44"/>
      <c r="W1284" s="20"/>
      <c r="X1284" s="20">
        <f t="shared" ref="X1284:X1347" si="197">IF(W1284=1.5,1.3,IF(W1284=1.55,1.3,IF(W1284=1.6,1.3,IF(W1284=1.65,1.35,IF(W1284=1.7,1.35,IF(W1284=1.75,1.4,IF(W1284=1.8,1.45,IF(W1284=1.8,1.5,IF(W1284=1.85,1.5,IF(W1284=1.9,1.55,IF(W1284=1.95,1.6,IF(W1284=2,1.6,IF(W1284&lt;1.5,1.25,1.65)))))))))))))</f>
        <v>1.25</v>
      </c>
      <c r="Y1284" s="11"/>
      <c r="Z1284" s="2">
        <f t="shared" ref="Z1284:Z1347" si="198">IF(J1284&gt;52,10,0)</f>
        <v>0</v>
      </c>
      <c r="AA1284">
        <f t="shared" ref="AA1284:AA1347" si="199">IF(N1284&gt;15,0,IF(N1284&lt;8,10,5))</f>
        <v>10</v>
      </c>
      <c r="AB1284">
        <f t="shared" ref="AB1284:AB1347" si="200">IF(U1284&gt;60,10,IF(U1284&lt;49,0,5))</f>
        <v>0</v>
      </c>
      <c r="AC1284">
        <f t="shared" ref="AC1284:AC1347" si="201">IF(V1284="Y",10,IF(V1284="C",5,0))</f>
        <v>0</v>
      </c>
      <c r="AD1284" s="2">
        <f t="shared" ref="AD1284:AD1347" si="202">SUM(Z1284:AC1284)+50</f>
        <v>60</v>
      </c>
      <c r="AE1284" s="2" t="str">
        <f t="shared" ref="AE1284:AE1347" si="203">IF(AD1284&lt;56,"HT Over 0.5 Goals","HT Under 1.5 Goals")</f>
        <v>HT Under 1.5 Goals</v>
      </c>
      <c r="AF1284" s="6"/>
      <c r="AG1284" s="6" t="str">
        <f t="shared" ref="AG1284:AG1347" si="204">IF(O1284="1-0","HT Under 1.5 Goals",IF(O1284="0-0","HT Under 1.5 Goals",IF(O1284="0-1","HT Under 1.5 Goals","HT Over 0.5 Goals")))</f>
        <v>HT Over 0.5 Goals</v>
      </c>
      <c r="AH1284" s="6" t="str">
        <f t="shared" ref="AH1284:AH1347" si="205">IF(O1284="?",O1284,AI1284)</f>
        <v>NO</v>
      </c>
      <c r="AI1284" s="6" t="str">
        <f t="shared" ref="AI1284:AI1347" si="206">IF(AE1284=AG1284,"YES",IF(O1284="0-1","YES",IF(O1284="1-0","YES",IF(O1284="?","?","NO"))))</f>
        <v>NO</v>
      </c>
    </row>
    <row r="1285" spans="6:35">
      <c r="F1285" s="8"/>
      <c r="G1285" s="2"/>
      <c r="H1285" s="8"/>
      <c r="I1285" s="2"/>
      <c r="J1285" s="2"/>
      <c r="K1285" s="2"/>
      <c r="L1285" s="2"/>
      <c r="M1285" s="2"/>
      <c r="N1285" s="2"/>
      <c r="O1285" s="3"/>
      <c r="P1285" s="3"/>
      <c r="Q1285" s="2"/>
      <c r="R1285" s="2"/>
      <c r="S1285" s="2"/>
      <c r="T1285" s="2"/>
      <c r="U1285" s="44"/>
      <c r="V1285" s="44"/>
      <c r="W1285" s="20"/>
      <c r="X1285" s="20">
        <f t="shared" si="197"/>
        <v>1.25</v>
      </c>
      <c r="Y1285" s="11"/>
      <c r="Z1285" s="2">
        <f t="shared" si="198"/>
        <v>0</v>
      </c>
      <c r="AA1285">
        <f t="shared" si="199"/>
        <v>10</v>
      </c>
      <c r="AB1285">
        <f t="shared" si="200"/>
        <v>0</v>
      </c>
      <c r="AC1285">
        <f t="shared" si="201"/>
        <v>0</v>
      </c>
      <c r="AD1285" s="2">
        <f t="shared" si="202"/>
        <v>60</v>
      </c>
      <c r="AE1285" s="2" t="str">
        <f t="shared" si="203"/>
        <v>HT Under 1.5 Goals</v>
      </c>
      <c r="AF1285" s="6"/>
      <c r="AG1285" s="6" t="str">
        <f t="shared" si="204"/>
        <v>HT Over 0.5 Goals</v>
      </c>
      <c r="AH1285" s="6" t="str">
        <f t="shared" si="205"/>
        <v>NO</v>
      </c>
      <c r="AI1285" s="6" t="str">
        <f t="shared" si="206"/>
        <v>NO</v>
      </c>
    </row>
    <row r="1286" spans="6:35">
      <c r="F1286" s="8"/>
      <c r="G1286" s="2"/>
      <c r="H1286" s="8"/>
      <c r="I1286" s="2"/>
      <c r="J1286" s="2"/>
      <c r="K1286" s="2"/>
      <c r="L1286" s="2"/>
      <c r="M1286" s="2"/>
      <c r="N1286" s="2"/>
      <c r="O1286" s="3"/>
      <c r="P1286" s="3"/>
      <c r="Q1286" s="2"/>
      <c r="R1286" s="2"/>
      <c r="S1286" s="2"/>
      <c r="T1286" s="2"/>
      <c r="U1286" s="44"/>
      <c r="V1286" s="44"/>
      <c r="W1286" s="20"/>
      <c r="X1286" s="20">
        <f t="shared" si="197"/>
        <v>1.25</v>
      </c>
      <c r="Y1286" s="11"/>
      <c r="Z1286" s="2">
        <f t="shared" si="198"/>
        <v>0</v>
      </c>
      <c r="AA1286">
        <f t="shared" si="199"/>
        <v>10</v>
      </c>
      <c r="AB1286">
        <f t="shared" si="200"/>
        <v>0</v>
      </c>
      <c r="AC1286">
        <f t="shared" si="201"/>
        <v>0</v>
      </c>
      <c r="AD1286" s="2">
        <f t="shared" si="202"/>
        <v>60</v>
      </c>
      <c r="AE1286" s="2" t="str">
        <f t="shared" si="203"/>
        <v>HT Under 1.5 Goals</v>
      </c>
      <c r="AF1286" s="6"/>
      <c r="AG1286" s="6" t="str">
        <f t="shared" si="204"/>
        <v>HT Over 0.5 Goals</v>
      </c>
      <c r="AH1286" s="6" t="str">
        <f t="shared" si="205"/>
        <v>NO</v>
      </c>
      <c r="AI1286" s="6" t="str">
        <f t="shared" si="206"/>
        <v>NO</v>
      </c>
    </row>
    <row r="1287" spans="6:35">
      <c r="F1287" s="8"/>
      <c r="G1287" s="2"/>
      <c r="H1287" s="8"/>
      <c r="I1287" s="2"/>
      <c r="J1287" s="2"/>
      <c r="K1287" s="2"/>
      <c r="L1287" s="2"/>
      <c r="M1287" s="2"/>
      <c r="N1287" s="2"/>
      <c r="O1287" s="3"/>
      <c r="P1287" s="3"/>
      <c r="Q1287" s="2"/>
      <c r="R1287" s="2"/>
      <c r="S1287" s="2"/>
      <c r="T1287" s="2"/>
      <c r="U1287" s="44"/>
      <c r="V1287" s="44"/>
      <c r="W1287" s="20"/>
      <c r="X1287" s="20">
        <f t="shared" si="197"/>
        <v>1.25</v>
      </c>
      <c r="Y1287" s="11"/>
      <c r="Z1287" s="2">
        <f t="shared" si="198"/>
        <v>0</v>
      </c>
      <c r="AA1287">
        <f t="shared" si="199"/>
        <v>10</v>
      </c>
      <c r="AB1287">
        <f t="shared" si="200"/>
        <v>0</v>
      </c>
      <c r="AC1287">
        <f t="shared" si="201"/>
        <v>0</v>
      </c>
      <c r="AD1287" s="2">
        <f t="shared" si="202"/>
        <v>60</v>
      </c>
      <c r="AE1287" s="2" t="str">
        <f t="shared" si="203"/>
        <v>HT Under 1.5 Goals</v>
      </c>
      <c r="AF1287" s="6"/>
      <c r="AG1287" s="6" t="str">
        <f t="shared" si="204"/>
        <v>HT Over 0.5 Goals</v>
      </c>
      <c r="AH1287" s="6" t="str">
        <f t="shared" si="205"/>
        <v>NO</v>
      </c>
      <c r="AI1287" s="6" t="str">
        <f t="shared" si="206"/>
        <v>NO</v>
      </c>
    </row>
    <row r="1288" spans="6:35">
      <c r="F1288" s="8"/>
      <c r="G1288" s="2"/>
      <c r="H1288" s="8"/>
      <c r="I1288" s="2"/>
      <c r="J1288" s="2"/>
      <c r="K1288" s="2"/>
      <c r="L1288" s="2"/>
      <c r="M1288" s="2"/>
      <c r="N1288" s="2"/>
      <c r="O1288" s="3"/>
      <c r="P1288" s="3"/>
      <c r="Q1288" s="2"/>
      <c r="R1288" s="2"/>
      <c r="S1288" s="2"/>
      <c r="T1288" s="2"/>
      <c r="U1288" s="44"/>
      <c r="V1288" s="44"/>
      <c r="W1288" s="20"/>
      <c r="X1288" s="20">
        <f t="shared" si="197"/>
        <v>1.25</v>
      </c>
      <c r="Y1288" s="11"/>
      <c r="Z1288" s="2">
        <f t="shared" si="198"/>
        <v>0</v>
      </c>
      <c r="AA1288">
        <f t="shared" si="199"/>
        <v>10</v>
      </c>
      <c r="AB1288">
        <f t="shared" si="200"/>
        <v>0</v>
      </c>
      <c r="AC1288">
        <f t="shared" si="201"/>
        <v>0</v>
      </c>
      <c r="AD1288" s="2">
        <f t="shared" si="202"/>
        <v>60</v>
      </c>
      <c r="AE1288" s="2" t="str">
        <f t="shared" si="203"/>
        <v>HT Under 1.5 Goals</v>
      </c>
      <c r="AF1288" s="6"/>
      <c r="AG1288" s="6" t="str">
        <f t="shared" si="204"/>
        <v>HT Over 0.5 Goals</v>
      </c>
      <c r="AH1288" s="6" t="str">
        <f t="shared" si="205"/>
        <v>NO</v>
      </c>
      <c r="AI1288" s="6" t="str">
        <f t="shared" si="206"/>
        <v>NO</v>
      </c>
    </row>
    <row r="1289" spans="6:35">
      <c r="F1289" s="8"/>
      <c r="G1289" s="2"/>
      <c r="H1289" s="8"/>
      <c r="I1289" s="2"/>
      <c r="J1289" s="2"/>
      <c r="K1289" s="2"/>
      <c r="L1289" s="2"/>
      <c r="M1289" s="2"/>
      <c r="N1289" s="2"/>
      <c r="O1289" s="3"/>
      <c r="P1289" s="3"/>
      <c r="Q1289" s="2"/>
      <c r="R1289" s="2"/>
      <c r="S1289" s="2"/>
      <c r="T1289" s="2"/>
      <c r="U1289" s="44"/>
      <c r="V1289" s="44"/>
      <c r="W1289" s="20"/>
      <c r="X1289" s="20">
        <f t="shared" si="197"/>
        <v>1.25</v>
      </c>
      <c r="Y1289" s="11"/>
      <c r="Z1289" s="2">
        <f t="shared" si="198"/>
        <v>0</v>
      </c>
      <c r="AA1289">
        <f t="shared" si="199"/>
        <v>10</v>
      </c>
      <c r="AB1289">
        <f t="shared" si="200"/>
        <v>0</v>
      </c>
      <c r="AC1289">
        <f t="shared" si="201"/>
        <v>0</v>
      </c>
      <c r="AD1289" s="2">
        <f t="shared" si="202"/>
        <v>60</v>
      </c>
      <c r="AE1289" s="2" t="str">
        <f t="shared" si="203"/>
        <v>HT Under 1.5 Goals</v>
      </c>
      <c r="AF1289" s="6"/>
      <c r="AG1289" s="6" t="str">
        <f t="shared" si="204"/>
        <v>HT Over 0.5 Goals</v>
      </c>
      <c r="AH1289" s="6" t="str">
        <f t="shared" si="205"/>
        <v>NO</v>
      </c>
      <c r="AI1289" s="6" t="str">
        <f t="shared" si="206"/>
        <v>NO</v>
      </c>
    </row>
    <row r="1290" spans="6:35">
      <c r="F1290" s="8"/>
      <c r="G1290" s="2"/>
      <c r="H1290" s="8"/>
      <c r="I1290" s="2"/>
      <c r="J1290" s="2"/>
      <c r="K1290" s="2"/>
      <c r="L1290" s="2"/>
      <c r="M1290" s="2"/>
      <c r="N1290" s="2"/>
      <c r="O1290" s="3"/>
      <c r="P1290" s="3"/>
      <c r="Q1290" s="2"/>
      <c r="R1290" s="2"/>
      <c r="S1290" s="2"/>
      <c r="T1290" s="2"/>
      <c r="U1290" s="44"/>
      <c r="V1290" s="44"/>
      <c r="W1290" s="20"/>
      <c r="X1290" s="20">
        <f t="shared" si="197"/>
        <v>1.25</v>
      </c>
      <c r="Y1290" s="11"/>
      <c r="Z1290" s="2">
        <f t="shared" si="198"/>
        <v>0</v>
      </c>
      <c r="AA1290">
        <f t="shared" si="199"/>
        <v>10</v>
      </c>
      <c r="AB1290">
        <f t="shared" si="200"/>
        <v>0</v>
      </c>
      <c r="AC1290">
        <f t="shared" si="201"/>
        <v>0</v>
      </c>
      <c r="AD1290" s="2">
        <f t="shared" si="202"/>
        <v>60</v>
      </c>
      <c r="AE1290" s="2" t="str">
        <f t="shared" si="203"/>
        <v>HT Under 1.5 Goals</v>
      </c>
      <c r="AF1290" s="6"/>
      <c r="AG1290" s="6" t="str">
        <f t="shared" si="204"/>
        <v>HT Over 0.5 Goals</v>
      </c>
      <c r="AH1290" s="6" t="str">
        <f t="shared" si="205"/>
        <v>NO</v>
      </c>
      <c r="AI1290" s="6" t="str">
        <f t="shared" si="206"/>
        <v>NO</v>
      </c>
    </row>
    <row r="1291" spans="6:35">
      <c r="F1291" s="8"/>
      <c r="G1291" s="2"/>
      <c r="H1291" s="8"/>
      <c r="I1291" s="2"/>
      <c r="J1291" s="2"/>
      <c r="K1291" s="2"/>
      <c r="L1291" s="2"/>
      <c r="M1291" s="2"/>
      <c r="N1291" s="2"/>
      <c r="O1291" s="3"/>
      <c r="P1291" s="3"/>
      <c r="Q1291" s="2"/>
      <c r="R1291" s="2"/>
      <c r="S1291" s="2"/>
      <c r="T1291" s="2"/>
      <c r="U1291" s="44"/>
      <c r="V1291" s="44"/>
      <c r="W1291" s="20"/>
      <c r="X1291" s="20">
        <f t="shared" si="197"/>
        <v>1.25</v>
      </c>
      <c r="Y1291" s="11"/>
      <c r="Z1291" s="2">
        <f t="shared" si="198"/>
        <v>0</v>
      </c>
      <c r="AA1291">
        <f t="shared" si="199"/>
        <v>10</v>
      </c>
      <c r="AB1291">
        <f t="shared" si="200"/>
        <v>0</v>
      </c>
      <c r="AC1291">
        <f t="shared" si="201"/>
        <v>0</v>
      </c>
      <c r="AD1291" s="2">
        <f t="shared" si="202"/>
        <v>60</v>
      </c>
      <c r="AE1291" s="2" t="str">
        <f t="shared" si="203"/>
        <v>HT Under 1.5 Goals</v>
      </c>
      <c r="AF1291" s="6"/>
      <c r="AG1291" s="6" t="str">
        <f t="shared" si="204"/>
        <v>HT Over 0.5 Goals</v>
      </c>
      <c r="AH1291" s="6" t="str">
        <f t="shared" si="205"/>
        <v>NO</v>
      </c>
      <c r="AI1291" s="6" t="str">
        <f t="shared" si="206"/>
        <v>NO</v>
      </c>
    </row>
    <row r="1292" spans="6:35">
      <c r="F1292" s="8"/>
      <c r="G1292" s="2"/>
      <c r="H1292" s="8"/>
      <c r="I1292" s="2"/>
      <c r="J1292" s="2"/>
      <c r="K1292" s="2"/>
      <c r="L1292" s="2"/>
      <c r="M1292" s="2"/>
      <c r="N1292" s="2"/>
      <c r="O1292" s="3"/>
      <c r="P1292" s="3"/>
      <c r="Q1292" s="2"/>
      <c r="R1292" s="2"/>
      <c r="S1292" s="2"/>
      <c r="T1292" s="2"/>
      <c r="U1292" s="44"/>
      <c r="V1292" s="44"/>
      <c r="W1292" s="20"/>
      <c r="X1292" s="20">
        <f t="shared" si="197"/>
        <v>1.25</v>
      </c>
      <c r="Y1292" s="11"/>
      <c r="Z1292" s="2">
        <f t="shared" si="198"/>
        <v>0</v>
      </c>
      <c r="AA1292">
        <f t="shared" si="199"/>
        <v>10</v>
      </c>
      <c r="AB1292">
        <f t="shared" si="200"/>
        <v>0</v>
      </c>
      <c r="AC1292">
        <f t="shared" si="201"/>
        <v>0</v>
      </c>
      <c r="AD1292" s="2">
        <f t="shared" si="202"/>
        <v>60</v>
      </c>
      <c r="AE1292" s="2" t="str">
        <f t="shared" si="203"/>
        <v>HT Under 1.5 Goals</v>
      </c>
      <c r="AF1292" s="6"/>
      <c r="AG1292" s="6" t="str">
        <f t="shared" si="204"/>
        <v>HT Over 0.5 Goals</v>
      </c>
      <c r="AH1292" s="6" t="str">
        <f t="shared" si="205"/>
        <v>NO</v>
      </c>
      <c r="AI1292" s="6" t="str">
        <f t="shared" si="206"/>
        <v>NO</v>
      </c>
    </row>
    <row r="1293" spans="6:35">
      <c r="F1293" s="8"/>
      <c r="G1293" s="2"/>
      <c r="H1293" s="8"/>
      <c r="I1293" s="2"/>
      <c r="J1293" s="2"/>
      <c r="K1293" s="2"/>
      <c r="L1293" s="2"/>
      <c r="M1293" s="2"/>
      <c r="N1293" s="2"/>
      <c r="O1293" s="3"/>
      <c r="P1293" s="3"/>
      <c r="Q1293" s="2"/>
      <c r="R1293" s="2"/>
      <c r="S1293" s="2"/>
      <c r="T1293" s="2"/>
      <c r="U1293" s="44"/>
      <c r="V1293" s="44"/>
      <c r="W1293" s="20"/>
      <c r="X1293" s="20">
        <f t="shared" si="197"/>
        <v>1.25</v>
      </c>
      <c r="Y1293" s="11"/>
      <c r="Z1293" s="2">
        <f t="shared" si="198"/>
        <v>0</v>
      </c>
      <c r="AA1293">
        <f t="shared" si="199"/>
        <v>10</v>
      </c>
      <c r="AB1293">
        <f t="shared" si="200"/>
        <v>0</v>
      </c>
      <c r="AC1293">
        <f t="shared" si="201"/>
        <v>0</v>
      </c>
      <c r="AD1293" s="2">
        <f t="shared" si="202"/>
        <v>60</v>
      </c>
      <c r="AE1293" s="2" t="str">
        <f t="shared" si="203"/>
        <v>HT Under 1.5 Goals</v>
      </c>
      <c r="AF1293" s="6"/>
      <c r="AG1293" s="6" t="str">
        <f t="shared" si="204"/>
        <v>HT Over 0.5 Goals</v>
      </c>
      <c r="AH1293" s="6" t="str">
        <f t="shared" si="205"/>
        <v>NO</v>
      </c>
      <c r="AI1293" s="6" t="str">
        <f t="shared" si="206"/>
        <v>NO</v>
      </c>
    </row>
    <row r="1294" spans="6:35">
      <c r="F1294" s="8"/>
      <c r="G1294" s="2"/>
      <c r="H1294" s="8"/>
      <c r="I1294" s="2"/>
      <c r="J1294" s="2"/>
      <c r="K1294" s="2"/>
      <c r="L1294" s="2"/>
      <c r="M1294" s="2"/>
      <c r="N1294" s="2"/>
      <c r="O1294" s="3"/>
      <c r="P1294" s="3"/>
      <c r="Q1294" s="2"/>
      <c r="R1294" s="2"/>
      <c r="S1294" s="2"/>
      <c r="T1294" s="2"/>
      <c r="U1294" s="44"/>
      <c r="V1294" s="44"/>
      <c r="W1294" s="20"/>
      <c r="X1294" s="20">
        <f t="shared" si="197"/>
        <v>1.25</v>
      </c>
      <c r="Y1294" s="11"/>
      <c r="Z1294" s="2">
        <f t="shared" si="198"/>
        <v>0</v>
      </c>
      <c r="AA1294">
        <f t="shared" si="199"/>
        <v>10</v>
      </c>
      <c r="AB1294">
        <f t="shared" si="200"/>
        <v>0</v>
      </c>
      <c r="AC1294">
        <f t="shared" si="201"/>
        <v>0</v>
      </c>
      <c r="AD1294" s="2">
        <f t="shared" si="202"/>
        <v>60</v>
      </c>
      <c r="AE1294" s="2" t="str">
        <f t="shared" si="203"/>
        <v>HT Under 1.5 Goals</v>
      </c>
      <c r="AF1294" s="6"/>
      <c r="AG1294" s="6" t="str">
        <f t="shared" si="204"/>
        <v>HT Over 0.5 Goals</v>
      </c>
      <c r="AH1294" s="6" t="str">
        <f t="shared" si="205"/>
        <v>NO</v>
      </c>
      <c r="AI1294" s="6" t="str">
        <f t="shared" si="206"/>
        <v>NO</v>
      </c>
    </row>
    <row r="1295" spans="6:35">
      <c r="F1295" s="8"/>
      <c r="G1295" s="2"/>
      <c r="H1295" s="8"/>
      <c r="I1295" s="2"/>
      <c r="J1295" s="2"/>
      <c r="K1295" s="2"/>
      <c r="L1295" s="2"/>
      <c r="M1295" s="2"/>
      <c r="N1295" s="2"/>
      <c r="O1295" s="3"/>
      <c r="P1295" s="3"/>
      <c r="Q1295" s="2"/>
      <c r="R1295" s="2"/>
      <c r="S1295" s="2"/>
      <c r="T1295" s="2"/>
      <c r="U1295" s="44"/>
      <c r="V1295" s="44"/>
      <c r="W1295" s="20"/>
      <c r="X1295" s="20">
        <f t="shared" si="197"/>
        <v>1.25</v>
      </c>
      <c r="Y1295" s="11"/>
      <c r="Z1295" s="2">
        <f t="shared" si="198"/>
        <v>0</v>
      </c>
      <c r="AA1295">
        <f t="shared" si="199"/>
        <v>10</v>
      </c>
      <c r="AB1295">
        <f t="shared" si="200"/>
        <v>0</v>
      </c>
      <c r="AC1295">
        <f t="shared" si="201"/>
        <v>0</v>
      </c>
      <c r="AD1295" s="2">
        <f t="shared" si="202"/>
        <v>60</v>
      </c>
      <c r="AE1295" s="2" t="str">
        <f t="shared" si="203"/>
        <v>HT Under 1.5 Goals</v>
      </c>
      <c r="AF1295" s="6"/>
      <c r="AG1295" s="6" t="str">
        <f t="shared" si="204"/>
        <v>HT Over 0.5 Goals</v>
      </c>
      <c r="AH1295" s="6" t="str">
        <f t="shared" si="205"/>
        <v>NO</v>
      </c>
      <c r="AI1295" s="6" t="str">
        <f t="shared" si="206"/>
        <v>NO</v>
      </c>
    </row>
    <row r="1296" spans="6:35">
      <c r="F1296" s="8"/>
      <c r="G1296" s="2"/>
      <c r="H1296" s="8"/>
      <c r="I1296" s="2"/>
      <c r="J1296" s="2"/>
      <c r="K1296" s="2"/>
      <c r="L1296" s="2"/>
      <c r="M1296" s="2"/>
      <c r="N1296" s="2"/>
      <c r="O1296" s="3"/>
      <c r="P1296" s="3"/>
      <c r="Q1296" s="2"/>
      <c r="R1296" s="2"/>
      <c r="S1296" s="2"/>
      <c r="T1296" s="2"/>
      <c r="U1296" s="44"/>
      <c r="V1296" s="44"/>
      <c r="W1296" s="20"/>
      <c r="X1296" s="20">
        <f t="shared" si="197"/>
        <v>1.25</v>
      </c>
      <c r="Y1296" s="11"/>
      <c r="Z1296" s="2">
        <f t="shared" si="198"/>
        <v>0</v>
      </c>
      <c r="AA1296">
        <f t="shared" si="199"/>
        <v>10</v>
      </c>
      <c r="AB1296">
        <f t="shared" si="200"/>
        <v>0</v>
      </c>
      <c r="AC1296">
        <f t="shared" si="201"/>
        <v>0</v>
      </c>
      <c r="AD1296" s="2">
        <f t="shared" si="202"/>
        <v>60</v>
      </c>
      <c r="AE1296" s="2" t="str">
        <f t="shared" si="203"/>
        <v>HT Under 1.5 Goals</v>
      </c>
      <c r="AF1296" s="6"/>
      <c r="AG1296" s="6" t="str">
        <f t="shared" si="204"/>
        <v>HT Over 0.5 Goals</v>
      </c>
      <c r="AH1296" s="6" t="str">
        <f t="shared" si="205"/>
        <v>NO</v>
      </c>
      <c r="AI1296" s="6" t="str">
        <f t="shared" si="206"/>
        <v>NO</v>
      </c>
    </row>
    <row r="1297" spans="6:35">
      <c r="F1297" s="8"/>
      <c r="G1297" s="2"/>
      <c r="H1297" s="8"/>
      <c r="I1297" s="2"/>
      <c r="J1297" s="2"/>
      <c r="K1297" s="2"/>
      <c r="L1297" s="2"/>
      <c r="M1297" s="2"/>
      <c r="N1297" s="2"/>
      <c r="O1297" s="3"/>
      <c r="P1297" s="3"/>
      <c r="Q1297" s="2"/>
      <c r="R1297" s="2"/>
      <c r="S1297" s="2"/>
      <c r="T1297" s="2"/>
      <c r="U1297" s="44"/>
      <c r="V1297" s="44"/>
      <c r="W1297" s="20"/>
      <c r="X1297" s="20">
        <f t="shared" si="197"/>
        <v>1.25</v>
      </c>
      <c r="Y1297" s="11"/>
      <c r="Z1297" s="2">
        <f t="shared" si="198"/>
        <v>0</v>
      </c>
      <c r="AA1297">
        <f t="shared" si="199"/>
        <v>10</v>
      </c>
      <c r="AB1297">
        <f t="shared" si="200"/>
        <v>0</v>
      </c>
      <c r="AC1297">
        <f t="shared" si="201"/>
        <v>0</v>
      </c>
      <c r="AD1297" s="2">
        <f t="shared" si="202"/>
        <v>60</v>
      </c>
      <c r="AE1297" s="2" t="str">
        <f t="shared" si="203"/>
        <v>HT Under 1.5 Goals</v>
      </c>
      <c r="AF1297" s="6"/>
      <c r="AG1297" s="6" t="str">
        <f t="shared" si="204"/>
        <v>HT Over 0.5 Goals</v>
      </c>
      <c r="AH1297" s="6" t="str">
        <f t="shared" si="205"/>
        <v>NO</v>
      </c>
      <c r="AI1297" s="6" t="str">
        <f t="shared" si="206"/>
        <v>NO</v>
      </c>
    </row>
    <row r="1298" spans="6:35">
      <c r="F1298" s="8"/>
      <c r="G1298" s="2"/>
      <c r="H1298" s="8"/>
      <c r="I1298" s="2"/>
      <c r="J1298" s="2"/>
      <c r="K1298" s="2"/>
      <c r="L1298" s="2"/>
      <c r="M1298" s="2"/>
      <c r="N1298" s="2"/>
      <c r="O1298" s="3"/>
      <c r="P1298" s="3"/>
      <c r="Q1298" s="2"/>
      <c r="R1298" s="2"/>
      <c r="S1298" s="2"/>
      <c r="T1298" s="2"/>
      <c r="U1298" s="44"/>
      <c r="V1298" s="44"/>
      <c r="W1298" s="20"/>
      <c r="X1298" s="20">
        <f t="shared" si="197"/>
        <v>1.25</v>
      </c>
      <c r="Y1298" s="11"/>
      <c r="Z1298" s="2">
        <f t="shared" si="198"/>
        <v>0</v>
      </c>
      <c r="AA1298">
        <f t="shared" si="199"/>
        <v>10</v>
      </c>
      <c r="AB1298">
        <f t="shared" si="200"/>
        <v>0</v>
      </c>
      <c r="AC1298">
        <f t="shared" si="201"/>
        <v>0</v>
      </c>
      <c r="AD1298" s="2">
        <f t="shared" si="202"/>
        <v>60</v>
      </c>
      <c r="AE1298" s="2" t="str">
        <f t="shared" si="203"/>
        <v>HT Under 1.5 Goals</v>
      </c>
      <c r="AF1298" s="6"/>
      <c r="AG1298" s="6" t="str">
        <f t="shared" si="204"/>
        <v>HT Over 0.5 Goals</v>
      </c>
      <c r="AH1298" s="6" t="str">
        <f t="shared" si="205"/>
        <v>NO</v>
      </c>
      <c r="AI1298" s="6" t="str">
        <f t="shared" si="206"/>
        <v>NO</v>
      </c>
    </row>
    <row r="1299" spans="6:35">
      <c r="F1299" s="8"/>
      <c r="G1299" s="2"/>
      <c r="H1299" s="8"/>
      <c r="I1299" s="2"/>
      <c r="J1299" s="2"/>
      <c r="K1299" s="2"/>
      <c r="L1299" s="2"/>
      <c r="M1299" s="2"/>
      <c r="N1299" s="2"/>
      <c r="O1299" s="3"/>
      <c r="P1299" s="3"/>
      <c r="Q1299" s="2"/>
      <c r="R1299" s="2"/>
      <c r="S1299" s="2"/>
      <c r="T1299" s="2"/>
      <c r="U1299" s="44"/>
      <c r="V1299" s="44"/>
      <c r="W1299" s="20"/>
      <c r="X1299" s="20">
        <f t="shared" si="197"/>
        <v>1.25</v>
      </c>
      <c r="Y1299" s="11"/>
      <c r="Z1299" s="2">
        <f t="shared" si="198"/>
        <v>0</v>
      </c>
      <c r="AA1299">
        <f t="shared" si="199"/>
        <v>10</v>
      </c>
      <c r="AB1299">
        <f t="shared" si="200"/>
        <v>0</v>
      </c>
      <c r="AC1299">
        <f t="shared" si="201"/>
        <v>0</v>
      </c>
      <c r="AD1299" s="2">
        <f t="shared" si="202"/>
        <v>60</v>
      </c>
      <c r="AE1299" s="2" t="str">
        <f t="shared" si="203"/>
        <v>HT Under 1.5 Goals</v>
      </c>
      <c r="AF1299" s="6"/>
      <c r="AG1299" s="6" t="str">
        <f t="shared" si="204"/>
        <v>HT Over 0.5 Goals</v>
      </c>
      <c r="AH1299" s="6" t="str">
        <f t="shared" si="205"/>
        <v>NO</v>
      </c>
      <c r="AI1299" s="6" t="str">
        <f t="shared" si="206"/>
        <v>NO</v>
      </c>
    </row>
    <row r="1300" spans="6:35">
      <c r="F1300" s="8"/>
      <c r="G1300" s="2"/>
      <c r="H1300" s="8"/>
      <c r="I1300" s="2"/>
      <c r="J1300" s="2"/>
      <c r="K1300" s="2"/>
      <c r="L1300" s="2"/>
      <c r="M1300" s="2"/>
      <c r="N1300" s="2"/>
      <c r="O1300" s="3"/>
      <c r="P1300" s="3"/>
      <c r="Q1300" s="2"/>
      <c r="R1300" s="2"/>
      <c r="S1300" s="2"/>
      <c r="T1300" s="2"/>
      <c r="U1300" s="44"/>
      <c r="V1300" s="44"/>
      <c r="W1300" s="20"/>
      <c r="X1300" s="20">
        <f t="shared" si="197"/>
        <v>1.25</v>
      </c>
      <c r="Y1300" s="11"/>
      <c r="Z1300" s="2">
        <f t="shared" si="198"/>
        <v>0</v>
      </c>
      <c r="AA1300">
        <f t="shared" si="199"/>
        <v>10</v>
      </c>
      <c r="AB1300">
        <f t="shared" si="200"/>
        <v>0</v>
      </c>
      <c r="AC1300">
        <f t="shared" si="201"/>
        <v>0</v>
      </c>
      <c r="AD1300" s="2">
        <f t="shared" si="202"/>
        <v>60</v>
      </c>
      <c r="AE1300" s="2" t="str">
        <f t="shared" si="203"/>
        <v>HT Under 1.5 Goals</v>
      </c>
      <c r="AF1300" s="6"/>
      <c r="AG1300" s="6" t="str">
        <f t="shared" si="204"/>
        <v>HT Over 0.5 Goals</v>
      </c>
      <c r="AH1300" s="6" t="str">
        <f t="shared" si="205"/>
        <v>NO</v>
      </c>
      <c r="AI1300" s="6" t="str">
        <f t="shared" si="206"/>
        <v>NO</v>
      </c>
    </row>
    <row r="1301" spans="6:35">
      <c r="F1301" s="8"/>
      <c r="G1301" s="2"/>
      <c r="H1301" s="8"/>
      <c r="I1301" s="2"/>
      <c r="J1301" s="2"/>
      <c r="K1301" s="2"/>
      <c r="L1301" s="2"/>
      <c r="M1301" s="2"/>
      <c r="N1301" s="2"/>
      <c r="O1301" s="3"/>
      <c r="P1301" s="3"/>
      <c r="Q1301" s="2"/>
      <c r="R1301" s="2"/>
      <c r="S1301" s="2"/>
      <c r="T1301" s="2"/>
      <c r="U1301" s="44"/>
      <c r="V1301" s="44"/>
      <c r="W1301" s="20"/>
      <c r="X1301" s="20">
        <f t="shared" si="197"/>
        <v>1.25</v>
      </c>
      <c r="Y1301" s="11"/>
      <c r="Z1301" s="2">
        <f t="shared" si="198"/>
        <v>0</v>
      </c>
      <c r="AA1301">
        <f t="shared" si="199"/>
        <v>10</v>
      </c>
      <c r="AB1301">
        <f t="shared" si="200"/>
        <v>0</v>
      </c>
      <c r="AC1301">
        <f t="shared" si="201"/>
        <v>0</v>
      </c>
      <c r="AD1301" s="2">
        <f t="shared" si="202"/>
        <v>60</v>
      </c>
      <c r="AE1301" s="2" t="str">
        <f t="shared" si="203"/>
        <v>HT Under 1.5 Goals</v>
      </c>
      <c r="AF1301" s="6"/>
      <c r="AG1301" s="6" t="str">
        <f t="shared" si="204"/>
        <v>HT Over 0.5 Goals</v>
      </c>
      <c r="AH1301" s="6" t="str">
        <f t="shared" si="205"/>
        <v>NO</v>
      </c>
      <c r="AI1301" s="6" t="str">
        <f t="shared" si="206"/>
        <v>NO</v>
      </c>
    </row>
    <row r="1302" spans="6:35">
      <c r="F1302" s="8"/>
      <c r="G1302" s="2"/>
      <c r="H1302" s="8"/>
      <c r="I1302" s="2"/>
      <c r="J1302" s="2"/>
      <c r="K1302" s="2"/>
      <c r="L1302" s="2"/>
      <c r="M1302" s="2"/>
      <c r="N1302" s="2"/>
      <c r="O1302" s="3"/>
      <c r="P1302" s="3"/>
      <c r="Q1302" s="2"/>
      <c r="R1302" s="2"/>
      <c r="S1302" s="2"/>
      <c r="T1302" s="2"/>
      <c r="U1302" s="44"/>
      <c r="V1302" s="44"/>
      <c r="W1302" s="20"/>
      <c r="X1302" s="20">
        <f t="shared" si="197"/>
        <v>1.25</v>
      </c>
      <c r="Y1302" s="11"/>
      <c r="Z1302" s="2">
        <f t="shared" si="198"/>
        <v>0</v>
      </c>
      <c r="AA1302">
        <f t="shared" si="199"/>
        <v>10</v>
      </c>
      <c r="AB1302">
        <f t="shared" si="200"/>
        <v>0</v>
      </c>
      <c r="AC1302">
        <f t="shared" si="201"/>
        <v>0</v>
      </c>
      <c r="AD1302" s="2">
        <f t="shared" si="202"/>
        <v>60</v>
      </c>
      <c r="AE1302" s="2" t="str">
        <f t="shared" si="203"/>
        <v>HT Under 1.5 Goals</v>
      </c>
      <c r="AF1302" s="6"/>
      <c r="AG1302" s="6" t="str">
        <f t="shared" si="204"/>
        <v>HT Over 0.5 Goals</v>
      </c>
      <c r="AH1302" s="6" t="str">
        <f t="shared" si="205"/>
        <v>NO</v>
      </c>
      <c r="AI1302" s="6" t="str">
        <f t="shared" si="206"/>
        <v>NO</v>
      </c>
    </row>
    <row r="1303" spans="6:35">
      <c r="F1303" s="8"/>
      <c r="G1303" s="2"/>
      <c r="H1303" s="8"/>
      <c r="I1303" s="2"/>
      <c r="J1303" s="2"/>
      <c r="K1303" s="2"/>
      <c r="L1303" s="2"/>
      <c r="M1303" s="2"/>
      <c r="N1303" s="2"/>
      <c r="O1303" s="3"/>
      <c r="P1303" s="3"/>
      <c r="Q1303" s="2"/>
      <c r="R1303" s="2"/>
      <c r="S1303" s="2"/>
      <c r="T1303" s="2"/>
      <c r="U1303" s="44"/>
      <c r="V1303" s="44"/>
      <c r="W1303" s="20"/>
      <c r="X1303" s="20">
        <f t="shared" si="197"/>
        <v>1.25</v>
      </c>
      <c r="Y1303" s="11"/>
      <c r="Z1303" s="2">
        <f t="shared" si="198"/>
        <v>0</v>
      </c>
      <c r="AA1303">
        <f t="shared" si="199"/>
        <v>10</v>
      </c>
      <c r="AB1303">
        <f t="shared" si="200"/>
        <v>0</v>
      </c>
      <c r="AC1303">
        <f t="shared" si="201"/>
        <v>0</v>
      </c>
      <c r="AD1303" s="2">
        <f t="shared" si="202"/>
        <v>60</v>
      </c>
      <c r="AE1303" s="2" t="str">
        <f t="shared" si="203"/>
        <v>HT Under 1.5 Goals</v>
      </c>
      <c r="AF1303" s="6"/>
      <c r="AG1303" s="6" t="str">
        <f t="shared" si="204"/>
        <v>HT Over 0.5 Goals</v>
      </c>
      <c r="AH1303" s="6" t="str">
        <f t="shared" si="205"/>
        <v>NO</v>
      </c>
      <c r="AI1303" s="6" t="str">
        <f t="shared" si="206"/>
        <v>NO</v>
      </c>
    </row>
    <row r="1304" spans="6:35">
      <c r="F1304" s="8"/>
      <c r="G1304" s="2"/>
      <c r="H1304" s="8"/>
      <c r="I1304" s="2"/>
      <c r="J1304" s="2"/>
      <c r="K1304" s="2"/>
      <c r="L1304" s="2"/>
      <c r="M1304" s="2"/>
      <c r="N1304" s="2"/>
      <c r="O1304" s="3"/>
      <c r="P1304" s="3"/>
      <c r="Q1304" s="2"/>
      <c r="R1304" s="2"/>
      <c r="S1304" s="2"/>
      <c r="T1304" s="2"/>
      <c r="U1304" s="44"/>
      <c r="V1304" s="44"/>
      <c r="W1304" s="20"/>
      <c r="X1304" s="20">
        <f t="shared" si="197"/>
        <v>1.25</v>
      </c>
      <c r="Y1304" s="11"/>
      <c r="Z1304" s="2">
        <f t="shared" si="198"/>
        <v>0</v>
      </c>
      <c r="AA1304">
        <f t="shared" si="199"/>
        <v>10</v>
      </c>
      <c r="AB1304">
        <f t="shared" si="200"/>
        <v>0</v>
      </c>
      <c r="AC1304">
        <f t="shared" si="201"/>
        <v>0</v>
      </c>
      <c r="AD1304" s="2">
        <f t="shared" si="202"/>
        <v>60</v>
      </c>
      <c r="AE1304" s="2" t="str">
        <f t="shared" si="203"/>
        <v>HT Under 1.5 Goals</v>
      </c>
      <c r="AF1304" s="6"/>
      <c r="AG1304" s="6" t="str">
        <f t="shared" si="204"/>
        <v>HT Over 0.5 Goals</v>
      </c>
      <c r="AH1304" s="6" t="str">
        <f t="shared" si="205"/>
        <v>NO</v>
      </c>
      <c r="AI1304" s="6" t="str">
        <f t="shared" si="206"/>
        <v>NO</v>
      </c>
    </row>
    <row r="1305" spans="6:35">
      <c r="F1305" s="8"/>
      <c r="G1305" s="2"/>
      <c r="H1305" s="8"/>
      <c r="I1305" s="2"/>
      <c r="J1305" s="2"/>
      <c r="K1305" s="2"/>
      <c r="L1305" s="2"/>
      <c r="M1305" s="2"/>
      <c r="N1305" s="2"/>
      <c r="O1305" s="3"/>
      <c r="P1305" s="3"/>
      <c r="Q1305" s="2"/>
      <c r="R1305" s="2"/>
      <c r="S1305" s="2"/>
      <c r="T1305" s="2"/>
      <c r="U1305" s="44"/>
      <c r="V1305" s="44"/>
      <c r="W1305" s="20"/>
      <c r="X1305" s="20">
        <f t="shared" si="197"/>
        <v>1.25</v>
      </c>
      <c r="Y1305" s="11"/>
      <c r="Z1305" s="2">
        <f t="shared" si="198"/>
        <v>0</v>
      </c>
      <c r="AA1305">
        <f t="shared" si="199"/>
        <v>10</v>
      </c>
      <c r="AB1305">
        <f t="shared" si="200"/>
        <v>0</v>
      </c>
      <c r="AC1305">
        <f t="shared" si="201"/>
        <v>0</v>
      </c>
      <c r="AD1305" s="2">
        <f t="shared" si="202"/>
        <v>60</v>
      </c>
      <c r="AE1305" s="2" t="str">
        <f t="shared" si="203"/>
        <v>HT Under 1.5 Goals</v>
      </c>
      <c r="AF1305" s="6"/>
      <c r="AG1305" s="6" t="str">
        <f t="shared" si="204"/>
        <v>HT Over 0.5 Goals</v>
      </c>
      <c r="AH1305" s="6" t="str">
        <f t="shared" si="205"/>
        <v>NO</v>
      </c>
      <c r="AI1305" s="6" t="str">
        <f t="shared" si="206"/>
        <v>NO</v>
      </c>
    </row>
    <row r="1306" spans="6:35">
      <c r="F1306" s="8"/>
      <c r="G1306" s="2"/>
      <c r="H1306" s="8"/>
      <c r="I1306" s="2"/>
      <c r="J1306" s="2"/>
      <c r="K1306" s="2"/>
      <c r="L1306" s="2"/>
      <c r="M1306" s="2"/>
      <c r="N1306" s="2"/>
      <c r="O1306" s="3"/>
      <c r="P1306" s="3"/>
      <c r="Q1306" s="2"/>
      <c r="R1306" s="2"/>
      <c r="S1306" s="2"/>
      <c r="T1306" s="2"/>
      <c r="U1306" s="44"/>
      <c r="V1306" s="44"/>
      <c r="W1306" s="20"/>
      <c r="X1306" s="20">
        <f t="shared" si="197"/>
        <v>1.25</v>
      </c>
      <c r="Y1306" s="11"/>
      <c r="Z1306" s="2">
        <f t="shared" si="198"/>
        <v>0</v>
      </c>
      <c r="AA1306">
        <f t="shared" si="199"/>
        <v>10</v>
      </c>
      <c r="AB1306">
        <f t="shared" si="200"/>
        <v>0</v>
      </c>
      <c r="AC1306">
        <f t="shared" si="201"/>
        <v>0</v>
      </c>
      <c r="AD1306" s="2">
        <f t="shared" si="202"/>
        <v>60</v>
      </c>
      <c r="AE1306" s="2" t="str">
        <f t="shared" si="203"/>
        <v>HT Under 1.5 Goals</v>
      </c>
      <c r="AF1306" s="6"/>
      <c r="AG1306" s="6" t="str">
        <f t="shared" si="204"/>
        <v>HT Over 0.5 Goals</v>
      </c>
      <c r="AH1306" s="6" t="str">
        <f t="shared" si="205"/>
        <v>NO</v>
      </c>
      <c r="AI1306" s="6" t="str">
        <f t="shared" si="206"/>
        <v>NO</v>
      </c>
    </row>
    <row r="1307" spans="6:35">
      <c r="F1307" s="8"/>
      <c r="G1307" s="2"/>
      <c r="H1307" s="8"/>
      <c r="I1307" s="2"/>
      <c r="J1307" s="2"/>
      <c r="K1307" s="2"/>
      <c r="L1307" s="2"/>
      <c r="M1307" s="2"/>
      <c r="N1307" s="2"/>
      <c r="O1307" s="3"/>
      <c r="P1307" s="3"/>
      <c r="Q1307" s="2"/>
      <c r="R1307" s="2"/>
      <c r="S1307" s="2"/>
      <c r="T1307" s="2"/>
      <c r="U1307" s="44"/>
      <c r="V1307" s="44"/>
      <c r="W1307" s="20"/>
      <c r="X1307" s="20">
        <f t="shared" si="197"/>
        <v>1.25</v>
      </c>
      <c r="Y1307" s="11"/>
      <c r="Z1307" s="2">
        <f t="shared" si="198"/>
        <v>0</v>
      </c>
      <c r="AA1307">
        <f t="shared" si="199"/>
        <v>10</v>
      </c>
      <c r="AB1307">
        <f t="shared" si="200"/>
        <v>0</v>
      </c>
      <c r="AC1307">
        <f t="shared" si="201"/>
        <v>0</v>
      </c>
      <c r="AD1307" s="2">
        <f t="shared" si="202"/>
        <v>60</v>
      </c>
      <c r="AE1307" s="2" t="str">
        <f t="shared" si="203"/>
        <v>HT Under 1.5 Goals</v>
      </c>
      <c r="AF1307" s="6"/>
      <c r="AG1307" s="6" t="str">
        <f t="shared" si="204"/>
        <v>HT Over 0.5 Goals</v>
      </c>
      <c r="AH1307" s="6" t="str">
        <f t="shared" si="205"/>
        <v>NO</v>
      </c>
      <c r="AI1307" s="6" t="str">
        <f t="shared" si="206"/>
        <v>NO</v>
      </c>
    </row>
    <row r="1308" spans="6:35">
      <c r="F1308" s="8"/>
      <c r="G1308" s="2"/>
      <c r="H1308" s="8"/>
      <c r="I1308" s="2"/>
      <c r="J1308" s="2"/>
      <c r="K1308" s="2"/>
      <c r="L1308" s="2"/>
      <c r="M1308" s="2"/>
      <c r="N1308" s="2"/>
      <c r="O1308" s="3"/>
      <c r="P1308" s="3"/>
      <c r="Q1308" s="2"/>
      <c r="R1308" s="2"/>
      <c r="S1308" s="2"/>
      <c r="T1308" s="2"/>
      <c r="U1308" s="44"/>
      <c r="V1308" s="44"/>
      <c r="W1308" s="20"/>
      <c r="X1308" s="20">
        <f t="shared" si="197"/>
        <v>1.25</v>
      </c>
      <c r="Y1308" s="11"/>
      <c r="Z1308" s="2">
        <f t="shared" si="198"/>
        <v>0</v>
      </c>
      <c r="AA1308">
        <f t="shared" si="199"/>
        <v>10</v>
      </c>
      <c r="AB1308">
        <f t="shared" si="200"/>
        <v>0</v>
      </c>
      <c r="AC1308">
        <f t="shared" si="201"/>
        <v>0</v>
      </c>
      <c r="AD1308" s="2">
        <f t="shared" si="202"/>
        <v>60</v>
      </c>
      <c r="AE1308" s="2" t="str">
        <f t="shared" si="203"/>
        <v>HT Under 1.5 Goals</v>
      </c>
      <c r="AF1308" s="6"/>
      <c r="AG1308" s="6" t="str">
        <f t="shared" si="204"/>
        <v>HT Over 0.5 Goals</v>
      </c>
      <c r="AH1308" s="6" t="str">
        <f t="shared" si="205"/>
        <v>NO</v>
      </c>
      <c r="AI1308" s="6" t="str">
        <f t="shared" si="206"/>
        <v>NO</v>
      </c>
    </row>
    <row r="1309" spans="6:35">
      <c r="F1309" s="8"/>
      <c r="G1309" s="2"/>
      <c r="H1309" s="8"/>
      <c r="I1309" s="2"/>
      <c r="J1309" s="2"/>
      <c r="K1309" s="2"/>
      <c r="L1309" s="2"/>
      <c r="M1309" s="2"/>
      <c r="N1309" s="2"/>
      <c r="O1309" s="3"/>
      <c r="P1309" s="3"/>
      <c r="Q1309" s="2"/>
      <c r="R1309" s="2"/>
      <c r="S1309" s="2"/>
      <c r="T1309" s="2"/>
      <c r="U1309" s="44"/>
      <c r="V1309" s="44"/>
      <c r="W1309" s="20"/>
      <c r="X1309" s="20">
        <f t="shared" si="197"/>
        <v>1.25</v>
      </c>
      <c r="Y1309" s="11"/>
      <c r="Z1309" s="2">
        <f t="shared" si="198"/>
        <v>0</v>
      </c>
      <c r="AA1309">
        <f t="shared" si="199"/>
        <v>10</v>
      </c>
      <c r="AB1309">
        <f t="shared" si="200"/>
        <v>0</v>
      </c>
      <c r="AC1309">
        <f t="shared" si="201"/>
        <v>0</v>
      </c>
      <c r="AD1309" s="2">
        <f t="shared" si="202"/>
        <v>60</v>
      </c>
      <c r="AE1309" s="2" t="str">
        <f t="shared" si="203"/>
        <v>HT Under 1.5 Goals</v>
      </c>
      <c r="AF1309" s="6"/>
      <c r="AG1309" s="6" t="str">
        <f t="shared" si="204"/>
        <v>HT Over 0.5 Goals</v>
      </c>
      <c r="AH1309" s="6" t="str">
        <f t="shared" si="205"/>
        <v>NO</v>
      </c>
      <c r="AI1309" s="6" t="str">
        <f t="shared" si="206"/>
        <v>NO</v>
      </c>
    </row>
    <row r="1310" spans="6:35">
      <c r="F1310" s="8"/>
      <c r="G1310" s="2"/>
      <c r="H1310" s="8"/>
      <c r="I1310" s="2"/>
      <c r="J1310" s="2"/>
      <c r="K1310" s="2"/>
      <c r="L1310" s="2"/>
      <c r="M1310" s="2"/>
      <c r="N1310" s="2"/>
      <c r="O1310" s="3"/>
      <c r="P1310" s="3"/>
      <c r="Q1310" s="2"/>
      <c r="R1310" s="2"/>
      <c r="S1310" s="2"/>
      <c r="T1310" s="2"/>
      <c r="U1310" s="44"/>
      <c r="V1310" s="44"/>
      <c r="W1310" s="20"/>
      <c r="X1310" s="20">
        <f t="shared" si="197"/>
        <v>1.25</v>
      </c>
      <c r="Y1310" s="11"/>
      <c r="Z1310" s="2">
        <f t="shared" si="198"/>
        <v>0</v>
      </c>
      <c r="AA1310">
        <f t="shared" si="199"/>
        <v>10</v>
      </c>
      <c r="AB1310">
        <f t="shared" si="200"/>
        <v>0</v>
      </c>
      <c r="AC1310">
        <f t="shared" si="201"/>
        <v>0</v>
      </c>
      <c r="AD1310" s="2">
        <f t="shared" si="202"/>
        <v>60</v>
      </c>
      <c r="AE1310" s="2" t="str">
        <f t="shared" si="203"/>
        <v>HT Under 1.5 Goals</v>
      </c>
      <c r="AF1310" s="6"/>
      <c r="AG1310" s="6" t="str">
        <f t="shared" si="204"/>
        <v>HT Over 0.5 Goals</v>
      </c>
      <c r="AH1310" s="6" t="str">
        <f t="shared" si="205"/>
        <v>NO</v>
      </c>
      <c r="AI1310" s="6" t="str">
        <f t="shared" si="206"/>
        <v>NO</v>
      </c>
    </row>
    <row r="1311" spans="6:35">
      <c r="F1311" s="8"/>
      <c r="G1311" s="2"/>
      <c r="H1311" s="8"/>
      <c r="I1311" s="2"/>
      <c r="J1311" s="2"/>
      <c r="K1311" s="2"/>
      <c r="L1311" s="2"/>
      <c r="M1311" s="2"/>
      <c r="N1311" s="2"/>
      <c r="O1311" s="3"/>
      <c r="P1311" s="3"/>
      <c r="Q1311" s="2"/>
      <c r="R1311" s="2"/>
      <c r="S1311" s="2"/>
      <c r="T1311" s="2"/>
      <c r="U1311" s="44"/>
      <c r="V1311" s="44"/>
      <c r="W1311" s="20"/>
      <c r="X1311" s="20">
        <f t="shared" si="197"/>
        <v>1.25</v>
      </c>
      <c r="Y1311" s="11"/>
      <c r="Z1311" s="2">
        <f t="shared" si="198"/>
        <v>0</v>
      </c>
      <c r="AA1311">
        <f t="shared" si="199"/>
        <v>10</v>
      </c>
      <c r="AB1311">
        <f t="shared" si="200"/>
        <v>0</v>
      </c>
      <c r="AC1311">
        <f t="shared" si="201"/>
        <v>0</v>
      </c>
      <c r="AD1311" s="2">
        <f t="shared" si="202"/>
        <v>60</v>
      </c>
      <c r="AE1311" s="2" t="str">
        <f t="shared" si="203"/>
        <v>HT Under 1.5 Goals</v>
      </c>
      <c r="AF1311" s="6"/>
      <c r="AG1311" s="6" t="str">
        <f t="shared" si="204"/>
        <v>HT Over 0.5 Goals</v>
      </c>
      <c r="AH1311" s="6" t="str">
        <f t="shared" si="205"/>
        <v>NO</v>
      </c>
      <c r="AI1311" s="6" t="str">
        <f t="shared" si="206"/>
        <v>NO</v>
      </c>
    </row>
    <row r="1312" spans="6:35">
      <c r="F1312" s="8"/>
      <c r="G1312" s="2"/>
      <c r="H1312" s="8"/>
      <c r="I1312" s="2"/>
      <c r="J1312" s="2"/>
      <c r="K1312" s="2"/>
      <c r="L1312" s="2"/>
      <c r="M1312" s="2"/>
      <c r="N1312" s="2"/>
      <c r="O1312" s="3"/>
      <c r="P1312" s="3"/>
      <c r="Q1312" s="2"/>
      <c r="R1312" s="2"/>
      <c r="S1312" s="2"/>
      <c r="T1312" s="2"/>
      <c r="U1312" s="44"/>
      <c r="V1312" s="44"/>
      <c r="W1312" s="20"/>
      <c r="X1312" s="20">
        <f t="shared" si="197"/>
        <v>1.25</v>
      </c>
      <c r="Y1312" s="11"/>
      <c r="Z1312" s="2">
        <f t="shared" si="198"/>
        <v>0</v>
      </c>
      <c r="AA1312">
        <f t="shared" si="199"/>
        <v>10</v>
      </c>
      <c r="AB1312">
        <f t="shared" si="200"/>
        <v>0</v>
      </c>
      <c r="AC1312">
        <f t="shared" si="201"/>
        <v>0</v>
      </c>
      <c r="AD1312" s="2">
        <f t="shared" si="202"/>
        <v>60</v>
      </c>
      <c r="AE1312" s="2" t="str">
        <f t="shared" si="203"/>
        <v>HT Under 1.5 Goals</v>
      </c>
      <c r="AF1312" s="6"/>
      <c r="AG1312" s="6" t="str">
        <f t="shared" si="204"/>
        <v>HT Over 0.5 Goals</v>
      </c>
      <c r="AH1312" s="6" t="str">
        <f t="shared" si="205"/>
        <v>NO</v>
      </c>
      <c r="AI1312" s="6" t="str">
        <f t="shared" si="206"/>
        <v>NO</v>
      </c>
    </row>
    <row r="1313" spans="6:35">
      <c r="F1313" s="8"/>
      <c r="G1313" s="2"/>
      <c r="H1313" s="8"/>
      <c r="I1313" s="2"/>
      <c r="J1313" s="2"/>
      <c r="K1313" s="2"/>
      <c r="L1313" s="2"/>
      <c r="M1313" s="2"/>
      <c r="N1313" s="2"/>
      <c r="O1313" s="3"/>
      <c r="P1313" s="3"/>
      <c r="Q1313" s="2"/>
      <c r="R1313" s="2"/>
      <c r="S1313" s="2"/>
      <c r="T1313" s="2"/>
      <c r="U1313" s="44"/>
      <c r="V1313" s="44"/>
      <c r="W1313" s="20"/>
      <c r="X1313" s="20">
        <f t="shared" si="197"/>
        <v>1.25</v>
      </c>
      <c r="Y1313" s="11"/>
      <c r="Z1313" s="2">
        <f t="shared" si="198"/>
        <v>0</v>
      </c>
      <c r="AA1313">
        <f t="shared" si="199"/>
        <v>10</v>
      </c>
      <c r="AB1313">
        <f t="shared" si="200"/>
        <v>0</v>
      </c>
      <c r="AC1313">
        <f t="shared" si="201"/>
        <v>0</v>
      </c>
      <c r="AD1313" s="2">
        <f t="shared" si="202"/>
        <v>60</v>
      </c>
      <c r="AE1313" s="2" t="str">
        <f t="shared" si="203"/>
        <v>HT Under 1.5 Goals</v>
      </c>
      <c r="AF1313" s="6"/>
      <c r="AG1313" s="6" t="str">
        <f t="shared" si="204"/>
        <v>HT Over 0.5 Goals</v>
      </c>
      <c r="AH1313" s="6" t="str">
        <f t="shared" si="205"/>
        <v>NO</v>
      </c>
      <c r="AI1313" s="6" t="str">
        <f t="shared" si="206"/>
        <v>NO</v>
      </c>
    </row>
    <row r="1314" spans="6:35">
      <c r="F1314" s="8"/>
      <c r="G1314" s="2"/>
      <c r="H1314" s="8"/>
      <c r="I1314" s="2"/>
      <c r="J1314" s="2"/>
      <c r="K1314" s="2"/>
      <c r="L1314" s="2"/>
      <c r="M1314" s="2"/>
      <c r="N1314" s="2"/>
      <c r="O1314" s="3"/>
      <c r="P1314" s="3"/>
      <c r="Q1314" s="2"/>
      <c r="R1314" s="2"/>
      <c r="S1314" s="2"/>
      <c r="T1314" s="2"/>
      <c r="U1314" s="44"/>
      <c r="V1314" s="44"/>
      <c r="W1314" s="20"/>
      <c r="X1314" s="20">
        <f t="shared" si="197"/>
        <v>1.25</v>
      </c>
      <c r="Y1314" s="11"/>
      <c r="Z1314" s="2">
        <f t="shared" si="198"/>
        <v>0</v>
      </c>
      <c r="AA1314">
        <f t="shared" si="199"/>
        <v>10</v>
      </c>
      <c r="AB1314">
        <f t="shared" si="200"/>
        <v>0</v>
      </c>
      <c r="AC1314">
        <f t="shared" si="201"/>
        <v>0</v>
      </c>
      <c r="AD1314" s="2">
        <f t="shared" si="202"/>
        <v>60</v>
      </c>
      <c r="AE1314" s="2" t="str">
        <f t="shared" si="203"/>
        <v>HT Under 1.5 Goals</v>
      </c>
      <c r="AF1314" s="6"/>
      <c r="AG1314" s="6" t="str">
        <f t="shared" si="204"/>
        <v>HT Over 0.5 Goals</v>
      </c>
      <c r="AH1314" s="6" t="str">
        <f t="shared" si="205"/>
        <v>NO</v>
      </c>
      <c r="AI1314" s="6" t="str">
        <f t="shared" si="206"/>
        <v>NO</v>
      </c>
    </row>
    <row r="1315" spans="6:35">
      <c r="F1315" s="8"/>
      <c r="G1315" s="2"/>
      <c r="H1315" s="8"/>
      <c r="I1315" s="2"/>
      <c r="J1315" s="2"/>
      <c r="K1315" s="2"/>
      <c r="L1315" s="2"/>
      <c r="M1315" s="2"/>
      <c r="N1315" s="2"/>
      <c r="O1315" s="3"/>
      <c r="P1315" s="3"/>
      <c r="Q1315" s="2"/>
      <c r="R1315" s="2"/>
      <c r="S1315" s="2"/>
      <c r="T1315" s="2"/>
      <c r="U1315" s="44"/>
      <c r="V1315" s="44"/>
      <c r="W1315" s="20"/>
      <c r="X1315" s="20">
        <f t="shared" si="197"/>
        <v>1.25</v>
      </c>
      <c r="Y1315" s="11"/>
      <c r="Z1315" s="2">
        <f t="shared" si="198"/>
        <v>0</v>
      </c>
      <c r="AA1315">
        <f t="shared" si="199"/>
        <v>10</v>
      </c>
      <c r="AB1315">
        <f t="shared" si="200"/>
        <v>0</v>
      </c>
      <c r="AC1315">
        <f t="shared" si="201"/>
        <v>0</v>
      </c>
      <c r="AD1315" s="2">
        <f t="shared" si="202"/>
        <v>60</v>
      </c>
      <c r="AE1315" s="2" t="str">
        <f t="shared" si="203"/>
        <v>HT Under 1.5 Goals</v>
      </c>
      <c r="AF1315" s="6"/>
      <c r="AG1315" s="6" t="str">
        <f t="shared" si="204"/>
        <v>HT Over 0.5 Goals</v>
      </c>
      <c r="AH1315" s="6" t="str">
        <f t="shared" si="205"/>
        <v>NO</v>
      </c>
      <c r="AI1315" s="6" t="str">
        <f t="shared" si="206"/>
        <v>NO</v>
      </c>
    </row>
    <row r="1316" spans="6:35">
      <c r="F1316" s="8"/>
      <c r="G1316" s="2"/>
      <c r="H1316" s="8"/>
      <c r="I1316" s="2"/>
      <c r="J1316" s="2"/>
      <c r="K1316" s="2"/>
      <c r="L1316" s="2"/>
      <c r="M1316" s="2"/>
      <c r="N1316" s="2"/>
      <c r="O1316" s="3"/>
      <c r="P1316" s="3"/>
      <c r="Q1316" s="2"/>
      <c r="R1316" s="2"/>
      <c r="S1316" s="2"/>
      <c r="T1316" s="2"/>
      <c r="U1316" s="44"/>
      <c r="V1316" s="44"/>
      <c r="W1316" s="20"/>
      <c r="X1316" s="20">
        <f t="shared" si="197"/>
        <v>1.25</v>
      </c>
      <c r="Y1316" s="11"/>
      <c r="Z1316" s="2">
        <f t="shared" si="198"/>
        <v>0</v>
      </c>
      <c r="AA1316">
        <f t="shared" si="199"/>
        <v>10</v>
      </c>
      <c r="AB1316">
        <f t="shared" si="200"/>
        <v>0</v>
      </c>
      <c r="AC1316">
        <f t="shared" si="201"/>
        <v>0</v>
      </c>
      <c r="AD1316" s="2">
        <f t="shared" si="202"/>
        <v>60</v>
      </c>
      <c r="AE1316" s="2" t="str">
        <f t="shared" si="203"/>
        <v>HT Under 1.5 Goals</v>
      </c>
      <c r="AF1316" s="6"/>
      <c r="AG1316" s="6" t="str">
        <f t="shared" si="204"/>
        <v>HT Over 0.5 Goals</v>
      </c>
      <c r="AH1316" s="6" t="str">
        <f t="shared" si="205"/>
        <v>NO</v>
      </c>
      <c r="AI1316" s="6" t="str">
        <f t="shared" si="206"/>
        <v>NO</v>
      </c>
    </row>
    <row r="1317" spans="6:35">
      <c r="F1317" s="8"/>
      <c r="G1317" s="2"/>
      <c r="H1317" s="8"/>
      <c r="I1317" s="2"/>
      <c r="J1317" s="2"/>
      <c r="K1317" s="2"/>
      <c r="L1317" s="2"/>
      <c r="M1317" s="2"/>
      <c r="N1317" s="2"/>
      <c r="O1317" s="3"/>
      <c r="P1317" s="3"/>
      <c r="Q1317" s="2"/>
      <c r="R1317" s="2"/>
      <c r="S1317" s="2"/>
      <c r="T1317" s="2"/>
      <c r="U1317" s="44"/>
      <c r="V1317" s="44"/>
      <c r="W1317" s="20"/>
      <c r="X1317" s="20">
        <f t="shared" si="197"/>
        <v>1.25</v>
      </c>
      <c r="Y1317" s="11"/>
      <c r="Z1317" s="2">
        <f t="shared" si="198"/>
        <v>0</v>
      </c>
      <c r="AA1317">
        <f t="shared" si="199"/>
        <v>10</v>
      </c>
      <c r="AB1317">
        <f t="shared" si="200"/>
        <v>0</v>
      </c>
      <c r="AC1317">
        <f t="shared" si="201"/>
        <v>0</v>
      </c>
      <c r="AD1317" s="2">
        <f t="shared" si="202"/>
        <v>60</v>
      </c>
      <c r="AE1317" s="2" t="str">
        <f t="shared" si="203"/>
        <v>HT Under 1.5 Goals</v>
      </c>
      <c r="AF1317" s="6"/>
      <c r="AG1317" s="6" t="str">
        <f t="shared" si="204"/>
        <v>HT Over 0.5 Goals</v>
      </c>
      <c r="AH1317" s="6" t="str">
        <f t="shared" si="205"/>
        <v>NO</v>
      </c>
      <c r="AI1317" s="6" t="str">
        <f t="shared" si="206"/>
        <v>NO</v>
      </c>
    </row>
    <row r="1318" spans="6:35">
      <c r="F1318" s="8"/>
      <c r="G1318" s="2"/>
      <c r="H1318" s="8"/>
      <c r="I1318" s="2"/>
      <c r="J1318" s="2"/>
      <c r="K1318" s="2"/>
      <c r="L1318" s="2"/>
      <c r="M1318" s="2"/>
      <c r="N1318" s="2"/>
      <c r="O1318" s="3"/>
      <c r="P1318" s="3"/>
      <c r="Q1318" s="2"/>
      <c r="R1318" s="2"/>
      <c r="S1318" s="2"/>
      <c r="T1318" s="2"/>
      <c r="U1318" s="44"/>
      <c r="V1318" s="44"/>
      <c r="W1318" s="20"/>
      <c r="X1318" s="20">
        <f t="shared" si="197"/>
        <v>1.25</v>
      </c>
      <c r="Y1318" s="11"/>
      <c r="Z1318" s="2">
        <f t="shared" si="198"/>
        <v>0</v>
      </c>
      <c r="AA1318">
        <f t="shared" si="199"/>
        <v>10</v>
      </c>
      <c r="AB1318">
        <f t="shared" si="200"/>
        <v>0</v>
      </c>
      <c r="AC1318">
        <f t="shared" si="201"/>
        <v>0</v>
      </c>
      <c r="AD1318" s="2">
        <f t="shared" si="202"/>
        <v>60</v>
      </c>
      <c r="AE1318" s="2" t="str">
        <f t="shared" si="203"/>
        <v>HT Under 1.5 Goals</v>
      </c>
      <c r="AF1318" s="6"/>
      <c r="AG1318" s="6" t="str">
        <f t="shared" si="204"/>
        <v>HT Over 0.5 Goals</v>
      </c>
      <c r="AH1318" s="6" t="str">
        <f t="shared" si="205"/>
        <v>NO</v>
      </c>
      <c r="AI1318" s="6" t="str">
        <f t="shared" si="206"/>
        <v>NO</v>
      </c>
    </row>
    <row r="1319" spans="6:35">
      <c r="F1319" s="8"/>
      <c r="G1319" s="2"/>
      <c r="H1319" s="8"/>
      <c r="I1319" s="2"/>
      <c r="J1319" s="2"/>
      <c r="K1319" s="2"/>
      <c r="L1319" s="2"/>
      <c r="M1319" s="2"/>
      <c r="N1319" s="2"/>
      <c r="O1319" s="3"/>
      <c r="P1319" s="3"/>
      <c r="Q1319" s="2"/>
      <c r="R1319" s="2"/>
      <c r="S1319" s="2"/>
      <c r="T1319" s="2"/>
      <c r="U1319" s="44"/>
      <c r="V1319" s="44"/>
      <c r="W1319" s="20"/>
      <c r="X1319" s="20">
        <f t="shared" si="197"/>
        <v>1.25</v>
      </c>
      <c r="Y1319" s="11"/>
      <c r="Z1319" s="2">
        <f t="shared" si="198"/>
        <v>0</v>
      </c>
      <c r="AA1319">
        <f t="shared" si="199"/>
        <v>10</v>
      </c>
      <c r="AB1319">
        <f t="shared" si="200"/>
        <v>0</v>
      </c>
      <c r="AC1319">
        <f t="shared" si="201"/>
        <v>0</v>
      </c>
      <c r="AD1319" s="2">
        <f t="shared" si="202"/>
        <v>60</v>
      </c>
      <c r="AE1319" s="2" t="str">
        <f t="shared" si="203"/>
        <v>HT Under 1.5 Goals</v>
      </c>
      <c r="AF1319" s="6"/>
      <c r="AG1319" s="6" t="str">
        <f t="shared" si="204"/>
        <v>HT Over 0.5 Goals</v>
      </c>
      <c r="AH1319" s="6" t="str">
        <f t="shared" si="205"/>
        <v>NO</v>
      </c>
      <c r="AI1319" s="6" t="str">
        <f t="shared" si="206"/>
        <v>NO</v>
      </c>
    </row>
    <row r="1320" spans="6:35">
      <c r="F1320" s="8"/>
      <c r="G1320" s="2"/>
      <c r="H1320" s="8"/>
      <c r="I1320" s="2"/>
      <c r="J1320" s="2"/>
      <c r="K1320" s="2"/>
      <c r="L1320" s="2"/>
      <c r="M1320" s="2"/>
      <c r="N1320" s="2"/>
      <c r="O1320" s="3"/>
      <c r="P1320" s="3"/>
      <c r="Q1320" s="2"/>
      <c r="R1320" s="2"/>
      <c r="S1320" s="2"/>
      <c r="T1320" s="2"/>
      <c r="U1320" s="44"/>
      <c r="V1320" s="44"/>
      <c r="W1320" s="20"/>
      <c r="X1320" s="20">
        <f t="shared" si="197"/>
        <v>1.25</v>
      </c>
      <c r="Y1320" s="11"/>
      <c r="Z1320" s="2">
        <f t="shared" si="198"/>
        <v>0</v>
      </c>
      <c r="AA1320">
        <f t="shared" si="199"/>
        <v>10</v>
      </c>
      <c r="AB1320">
        <f t="shared" si="200"/>
        <v>0</v>
      </c>
      <c r="AC1320">
        <f t="shared" si="201"/>
        <v>0</v>
      </c>
      <c r="AD1320" s="2">
        <f t="shared" si="202"/>
        <v>60</v>
      </c>
      <c r="AE1320" s="2" t="str">
        <f t="shared" si="203"/>
        <v>HT Under 1.5 Goals</v>
      </c>
      <c r="AF1320" s="6"/>
      <c r="AG1320" s="6" t="str">
        <f t="shared" si="204"/>
        <v>HT Over 0.5 Goals</v>
      </c>
      <c r="AH1320" s="6" t="str">
        <f t="shared" si="205"/>
        <v>NO</v>
      </c>
      <c r="AI1320" s="6" t="str">
        <f t="shared" si="206"/>
        <v>NO</v>
      </c>
    </row>
    <row r="1321" spans="6:35">
      <c r="F1321" s="8"/>
      <c r="G1321" s="2"/>
      <c r="H1321" s="8"/>
      <c r="I1321" s="2"/>
      <c r="J1321" s="2"/>
      <c r="K1321" s="2"/>
      <c r="L1321" s="2"/>
      <c r="M1321" s="2"/>
      <c r="N1321" s="2"/>
      <c r="O1321" s="3"/>
      <c r="P1321" s="3"/>
      <c r="Q1321" s="2"/>
      <c r="R1321" s="2"/>
      <c r="S1321" s="2"/>
      <c r="T1321" s="2"/>
      <c r="U1321" s="44"/>
      <c r="V1321" s="44"/>
      <c r="W1321" s="20"/>
      <c r="X1321" s="20">
        <f t="shared" si="197"/>
        <v>1.25</v>
      </c>
      <c r="Y1321" s="11"/>
      <c r="Z1321" s="2">
        <f t="shared" si="198"/>
        <v>0</v>
      </c>
      <c r="AA1321">
        <f t="shared" si="199"/>
        <v>10</v>
      </c>
      <c r="AB1321">
        <f t="shared" si="200"/>
        <v>0</v>
      </c>
      <c r="AC1321">
        <f t="shared" si="201"/>
        <v>0</v>
      </c>
      <c r="AD1321" s="2">
        <f t="shared" si="202"/>
        <v>60</v>
      </c>
      <c r="AE1321" s="2" t="str">
        <f t="shared" si="203"/>
        <v>HT Under 1.5 Goals</v>
      </c>
      <c r="AF1321" s="6"/>
      <c r="AG1321" s="6" t="str">
        <f t="shared" si="204"/>
        <v>HT Over 0.5 Goals</v>
      </c>
      <c r="AH1321" s="6" t="str">
        <f t="shared" si="205"/>
        <v>NO</v>
      </c>
      <c r="AI1321" s="6" t="str">
        <f t="shared" si="206"/>
        <v>NO</v>
      </c>
    </row>
    <row r="1322" spans="6:35">
      <c r="F1322" s="8"/>
      <c r="G1322" s="2"/>
      <c r="H1322" s="8"/>
      <c r="I1322" s="2"/>
      <c r="J1322" s="2"/>
      <c r="K1322" s="2"/>
      <c r="L1322" s="2"/>
      <c r="M1322" s="2"/>
      <c r="N1322" s="2"/>
      <c r="O1322" s="3"/>
      <c r="P1322" s="3"/>
      <c r="Q1322" s="2"/>
      <c r="R1322" s="2"/>
      <c r="S1322" s="2"/>
      <c r="T1322" s="2"/>
      <c r="U1322" s="44"/>
      <c r="V1322" s="44"/>
      <c r="W1322" s="20"/>
      <c r="X1322" s="20">
        <f t="shared" si="197"/>
        <v>1.25</v>
      </c>
      <c r="Y1322" s="11"/>
      <c r="Z1322" s="2">
        <f t="shared" si="198"/>
        <v>0</v>
      </c>
      <c r="AA1322">
        <f t="shared" si="199"/>
        <v>10</v>
      </c>
      <c r="AB1322">
        <f t="shared" si="200"/>
        <v>0</v>
      </c>
      <c r="AC1322">
        <f t="shared" si="201"/>
        <v>0</v>
      </c>
      <c r="AD1322" s="2">
        <f t="shared" si="202"/>
        <v>60</v>
      </c>
      <c r="AE1322" s="2" t="str">
        <f t="shared" si="203"/>
        <v>HT Under 1.5 Goals</v>
      </c>
      <c r="AF1322" s="6"/>
      <c r="AG1322" s="6" t="str">
        <f t="shared" si="204"/>
        <v>HT Over 0.5 Goals</v>
      </c>
      <c r="AH1322" s="6" t="str">
        <f t="shared" si="205"/>
        <v>NO</v>
      </c>
      <c r="AI1322" s="6" t="str">
        <f t="shared" si="206"/>
        <v>NO</v>
      </c>
    </row>
    <row r="1323" spans="6:35">
      <c r="F1323" s="8"/>
      <c r="G1323" s="2"/>
      <c r="H1323" s="8"/>
      <c r="I1323" s="2"/>
      <c r="J1323" s="2"/>
      <c r="K1323" s="2"/>
      <c r="L1323" s="2"/>
      <c r="M1323" s="2"/>
      <c r="N1323" s="2"/>
      <c r="O1323" s="3"/>
      <c r="P1323" s="3"/>
      <c r="Q1323" s="2"/>
      <c r="R1323" s="2"/>
      <c r="S1323" s="2"/>
      <c r="T1323" s="2"/>
      <c r="U1323" s="44"/>
      <c r="V1323" s="44"/>
      <c r="W1323" s="20"/>
      <c r="X1323" s="20">
        <f t="shared" si="197"/>
        <v>1.25</v>
      </c>
      <c r="Y1323" s="11"/>
      <c r="Z1323" s="2">
        <f t="shared" si="198"/>
        <v>0</v>
      </c>
      <c r="AA1323">
        <f t="shared" si="199"/>
        <v>10</v>
      </c>
      <c r="AB1323">
        <f t="shared" si="200"/>
        <v>0</v>
      </c>
      <c r="AC1323">
        <f t="shared" si="201"/>
        <v>0</v>
      </c>
      <c r="AD1323" s="2">
        <f t="shared" si="202"/>
        <v>60</v>
      </c>
      <c r="AE1323" s="2" t="str">
        <f t="shared" si="203"/>
        <v>HT Under 1.5 Goals</v>
      </c>
      <c r="AF1323" s="6"/>
      <c r="AG1323" s="6" t="str">
        <f t="shared" si="204"/>
        <v>HT Over 0.5 Goals</v>
      </c>
      <c r="AH1323" s="6" t="str">
        <f t="shared" si="205"/>
        <v>NO</v>
      </c>
      <c r="AI1323" s="6" t="str">
        <f t="shared" si="206"/>
        <v>NO</v>
      </c>
    </row>
    <row r="1324" spans="6:35">
      <c r="F1324" s="8"/>
      <c r="G1324" s="2"/>
      <c r="H1324" s="8"/>
      <c r="I1324" s="2"/>
      <c r="J1324" s="2"/>
      <c r="K1324" s="2"/>
      <c r="L1324" s="2"/>
      <c r="M1324" s="2"/>
      <c r="N1324" s="2"/>
      <c r="O1324" s="3"/>
      <c r="P1324" s="3"/>
      <c r="Q1324" s="2"/>
      <c r="R1324" s="2"/>
      <c r="S1324" s="2"/>
      <c r="T1324" s="2"/>
      <c r="U1324" s="44"/>
      <c r="V1324" s="44"/>
      <c r="W1324" s="20"/>
      <c r="X1324" s="20">
        <f t="shared" si="197"/>
        <v>1.25</v>
      </c>
      <c r="Y1324" s="11"/>
      <c r="Z1324" s="2">
        <f t="shared" si="198"/>
        <v>0</v>
      </c>
      <c r="AA1324">
        <f t="shared" si="199"/>
        <v>10</v>
      </c>
      <c r="AB1324">
        <f t="shared" si="200"/>
        <v>0</v>
      </c>
      <c r="AC1324">
        <f t="shared" si="201"/>
        <v>0</v>
      </c>
      <c r="AD1324" s="2">
        <f t="shared" si="202"/>
        <v>60</v>
      </c>
      <c r="AE1324" s="2" t="str">
        <f t="shared" si="203"/>
        <v>HT Under 1.5 Goals</v>
      </c>
      <c r="AF1324" s="6"/>
      <c r="AG1324" s="6" t="str">
        <f t="shared" si="204"/>
        <v>HT Over 0.5 Goals</v>
      </c>
      <c r="AH1324" s="6" t="str">
        <f t="shared" si="205"/>
        <v>NO</v>
      </c>
      <c r="AI1324" s="6" t="str">
        <f t="shared" si="206"/>
        <v>NO</v>
      </c>
    </row>
    <row r="1325" spans="6:35">
      <c r="F1325" s="8"/>
      <c r="G1325" s="2"/>
      <c r="H1325" s="8"/>
      <c r="I1325" s="2"/>
      <c r="J1325" s="2"/>
      <c r="K1325" s="2"/>
      <c r="L1325" s="2"/>
      <c r="M1325" s="2"/>
      <c r="N1325" s="2"/>
      <c r="O1325" s="3"/>
      <c r="P1325" s="3"/>
      <c r="Q1325" s="2"/>
      <c r="R1325" s="2"/>
      <c r="S1325" s="2"/>
      <c r="T1325" s="2"/>
      <c r="U1325" s="44"/>
      <c r="V1325" s="44"/>
      <c r="W1325" s="20"/>
      <c r="X1325" s="20">
        <f t="shared" si="197"/>
        <v>1.25</v>
      </c>
      <c r="Y1325" s="11"/>
      <c r="Z1325" s="2">
        <f t="shared" si="198"/>
        <v>0</v>
      </c>
      <c r="AA1325">
        <f t="shared" si="199"/>
        <v>10</v>
      </c>
      <c r="AB1325">
        <f t="shared" si="200"/>
        <v>0</v>
      </c>
      <c r="AC1325">
        <f t="shared" si="201"/>
        <v>0</v>
      </c>
      <c r="AD1325" s="2">
        <f t="shared" si="202"/>
        <v>60</v>
      </c>
      <c r="AE1325" s="2" t="str">
        <f t="shared" si="203"/>
        <v>HT Under 1.5 Goals</v>
      </c>
      <c r="AF1325" s="6"/>
      <c r="AG1325" s="6" t="str">
        <f t="shared" si="204"/>
        <v>HT Over 0.5 Goals</v>
      </c>
      <c r="AH1325" s="6" t="str">
        <f t="shared" si="205"/>
        <v>NO</v>
      </c>
      <c r="AI1325" s="6" t="str">
        <f t="shared" si="206"/>
        <v>NO</v>
      </c>
    </row>
    <row r="1326" spans="6:35">
      <c r="F1326" s="8"/>
      <c r="G1326" s="2"/>
      <c r="H1326" s="8"/>
      <c r="I1326" s="2"/>
      <c r="J1326" s="2"/>
      <c r="K1326" s="2"/>
      <c r="L1326" s="2"/>
      <c r="M1326" s="2"/>
      <c r="N1326" s="2"/>
      <c r="O1326" s="3"/>
      <c r="P1326" s="3"/>
      <c r="Q1326" s="2"/>
      <c r="R1326" s="2"/>
      <c r="S1326" s="2"/>
      <c r="T1326" s="2"/>
      <c r="U1326" s="44"/>
      <c r="V1326" s="44"/>
      <c r="W1326" s="20"/>
      <c r="X1326" s="20">
        <f t="shared" si="197"/>
        <v>1.25</v>
      </c>
      <c r="Y1326" s="11"/>
      <c r="Z1326" s="2">
        <f t="shared" si="198"/>
        <v>0</v>
      </c>
      <c r="AA1326">
        <f t="shared" si="199"/>
        <v>10</v>
      </c>
      <c r="AB1326">
        <f t="shared" si="200"/>
        <v>0</v>
      </c>
      <c r="AC1326">
        <f t="shared" si="201"/>
        <v>0</v>
      </c>
      <c r="AD1326" s="2">
        <f t="shared" si="202"/>
        <v>60</v>
      </c>
      <c r="AE1326" s="2" t="str">
        <f t="shared" si="203"/>
        <v>HT Under 1.5 Goals</v>
      </c>
      <c r="AF1326" s="6"/>
      <c r="AG1326" s="6" t="str">
        <f t="shared" si="204"/>
        <v>HT Over 0.5 Goals</v>
      </c>
      <c r="AH1326" s="6" t="str">
        <f t="shared" si="205"/>
        <v>NO</v>
      </c>
      <c r="AI1326" s="6" t="str">
        <f t="shared" si="206"/>
        <v>NO</v>
      </c>
    </row>
    <row r="1327" spans="6:35">
      <c r="F1327" s="8"/>
      <c r="G1327" s="2"/>
      <c r="H1327" s="8"/>
      <c r="I1327" s="2"/>
      <c r="J1327" s="2"/>
      <c r="K1327" s="2"/>
      <c r="L1327" s="2"/>
      <c r="M1327" s="2"/>
      <c r="N1327" s="2"/>
      <c r="O1327" s="3"/>
      <c r="P1327" s="3"/>
      <c r="Q1327" s="2"/>
      <c r="R1327" s="2"/>
      <c r="S1327" s="2"/>
      <c r="T1327" s="2"/>
      <c r="U1327" s="44"/>
      <c r="V1327" s="44"/>
      <c r="W1327" s="20"/>
      <c r="X1327" s="20">
        <f t="shared" si="197"/>
        <v>1.25</v>
      </c>
      <c r="Y1327" s="11"/>
      <c r="Z1327" s="2">
        <f t="shared" si="198"/>
        <v>0</v>
      </c>
      <c r="AA1327">
        <f t="shared" si="199"/>
        <v>10</v>
      </c>
      <c r="AB1327">
        <f t="shared" si="200"/>
        <v>0</v>
      </c>
      <c r="AC1327">
        <f t="shared" si="201"/>
        <v>0</v>
      </c>
      <c r="AD1327" s="2">
        <f t="shared" si="202"/>
        <v>60</v>
      </c>
      <c r="AE1327" s="2" t="str">
        <f t="shared" si="203"/>
        <v>HT Under 1.5 Goals</v>
      </c>
      <c r="AF1327" s="6"/>
      <c r="AG1327" s="6" t="str">
        <f t="shared" si="204"/>
        <v>HT Over 0.5 Goals</v>
      </c>
      <c r="AH1327" s="6" t="str">
        <f t="shared" si="205"/>
        <v>NO</v>
      </c>
      <c r="AI1327" s="6" t="str">
        <f t="shared" si="206"/>
        <v>NO</v>
      </c>
    </row>
    <row r="1328" spans="6:35">
      <c r="F1328" s="8"/>
      <c r="G1328" s="2"/>
      <c r="H1328" s="8"/>
      <c r="I1328" s="2"/>
      <c r="J1328" s="2"/>
      <c r="K1328" s="2"/>
      <c r="L1328" s="2"/>
      <c r="M1328" s="2"/>
      <c r="N1328" s="2"/>
      <c r="O1328" s="3"/>
      <c r="P1328" s="3"/>
      <c r="Q1328" s="2"/>
      <c r="R1328" s="2"/>
      <c r="S1328" s="2"/>
      <c r="T1328" s="2"/>
      <c r="U1328" s="44"/>
      <c r="V1328" s="44"/>
      <c r="W1328" s="20"/>
      <c r="X1328" s="20">
        <f t="shared" si="197"/>
        <v>1.25</v>
      </c>
      <c r="Y1328" s="11"/>
      <c r="Z1328" s="2">
        <f t="shared" si="198"/>
        <v>0</v>
      </c>
      <c r="AA1328">
        <f t="shared" si="199"/>
        <v>10</v>
      </c>
      <c r="AB1328">
        <f t="shared" si="200"/>
        <v>0</v>
      </c>
      <c r="AC1328">
        <f t="shared" si="201"/>
        <v>0</v>
      </c>
      <c r="AD1328" s="2">
        <f t="shared" si="202"/>
        <v>60</v>
      </c>
      <c r="AE1328" s="2" t="str">
        <f t="shared" si="203"/>
        <v>HT Under 1.5 Goals</v>
      </c>
      <c r="AF1328" s="6"/>
      <c r="AG1328" s="6" t="str">
        <f t="shared" si="204"/>
        <v>HT Over 0.5 Goals</v>
      </c>
      <c r="AH1328" s="6" t="str">
        <f t="shared" si="205"/>
        <v>NO</v>
      </c>
      <c r="AI1328" s="6" t="str">
        <f t="shared" si="206"/>
        <v>NO</v>
      </c>
    </row>
    <row r="1329" spans="6:35">
      <c r="F1329" s="8"/>
      <c r="G1329" s="2"/>
      <c r="H1329" s="8"/>
      <c r="I1329" s="2"/>
      <c r="J1329" s="2"/>
      <c r="K1329" s="2"/>
      <c r="L1329" s="2"/>
      <c r="M1329" s="2"/>
      <c r="N1329" s="2"/>
      <c r="O1329" s="3"/>
      <c r="P1329" s="3"/>
      <c r="Q1329" s="2"/>
      <c r="R1329" s="2"/>
      <c r="S1329" s="2"/>
      <c r="T1329" s="2"/>
      <c r="U1329" s="44"/>
      <c r="V1329" s="44"/>
      <c r="W1329" s="20"/>
      <c r="X1329" s="20">
        <f t="shared" si="197"/>
        <v>1.25</v>
      </c>
      <c r="Y1329" s="11"/>
      <c r="Z1329" s="2">
        <f t="shared" si="198"/>
        <v>0</v>
      </c>
      <c r="AA1329">
        <f t="shared" si="199"/>
        <v>10</v>
      </c>
      <c r="AB1329">
        <f t="shared" si="200"/>
        <v>0</v>
      </c>
      <c r="AC1329">
        <f t="shared" si="201"/>
        <v>0</v>
      </c>
      <c r="AD1329" s="2">
        <f t="shared" si="202"/>
        <v>60</v>
      </c>
      <c r="AE1329" s="2" t="str">
        <f t="shared" si="203"/>
        <v>HT Under 1.5 Goals</v>
      </c>
      <c r="AF1329" s="6"/>
      <c r="AG1329" s="6" t="str">
        <f t="shared" si="204"/>
        <v>HT Over 0.5 Goals</v>
      </c>
      <c r="AH1329" s="6" t="str">
        <f t="shared" si="205"/>
        <v>NO</v>
      </c>
      <c r="AI1329" s="6" t="str">
        <f t="shared" si="206"/>
        <v>NO</v>
      </c>
    </row>
    <row r="1330" spans="6:35">
      <c r="F1330" s="8"/>
      <c r="G1330" s="2"/>
      <c r="H1330" s="8"/>
      <c r="I1330" s="2"/>
      <c r="J1330" s="2"/>
      <c r="K1330" s="2"/>
      <c r="L1330" s="2"/>
      <c r="M1330" s="2"/>
      <c r="N1330" s="2"/>
      <c r="O1330" s="3"/>
      <c r="P1330" s="3"/>
      <c r="Q1330" s="2"/>
      <c r="R1330" s="2"/>
      <c r="S1330" s="2"/>
      <c r="T1330" s="2"/>
      <c r="U1330" s="44"/>
      <c r="V1330" s="44"/>
      <c r="W1330" s="20"/>
      <c r="X1330" s="20">
        <f t="shared" si="197"/>
        <v>1.25</v>
      </c>
      <c r="Y1330" s="11"/>
      <c r="Z1330" s="2">
        <f t="shared" si="198"/>
        <v>0</v>
      </c>
      <c r="AA1330">
        <f t="shared" si="199"/>
        <v>10</v>
      </c>
      <c r="AB1330">
        <f t="shared" si="200"/>
        <v>0</v>
      </c>
      <c r="AC1330">
        <f t="shared" si="201"/>
        <v>0</v>
      </c>
      <c r="AD1330" s="2">
        <f t="shared" si="202"/>
        <v>60</v>
      </c>
      <c r="AE1330" s="2" t="str">
        <f t="shared" si="203"/>
        <v>HT Under 1.5 Goals</v>
      </c>
      <c r="AF1330" s="6"/>
      <c r="AG1330" s="6" t="str">
        <f t="shared" si="204"/>
        <v>HT Over 0.5 Goals</v>
      </c>
      <c r="AH1330" s="6" t="str">
        <f t="shared" si="205"/>
        <v>NO</v>
      </c>
      <c r="AI1330" s="6" t="str">
        <f t="shared" si="206"/>
        <v>NO</v>
      </c>
    </row>
    <row r="1331" spans="6:35">
      <c r="F1331" s="8"/>
      <c r="G1331" s="2"/>
      <c r="H1331" s="8"/>
      <c r="I1331" s="2"/>
      <c r="J1331" s="2"/>
      <c r="K1331" s="2"/>
      <c r="L1331" s="2"/>
      <c r="M1331" s="2"/>
      <c r="N1331" s="2"/>
      <c r="O1331" s="3"/>
      <c r="P1331" s="3"/>
      <c r="Q1331" s="2"/>
      <c r="R1331" s="2"/>
      <c r="S1331" s="2"/>
      <c r="T1331" s="2"/>
      <c r="U1331" s="44"/>
      <c r="V1331" s="44"/>
      <c r="W1331" s="20"/>
      <c r="X1331" s="20">
        <f t="shared" si="197"/>
        <v>1.25</v>
      </c>
      <c r="Y1331" s="11"/>
      <c r="Z1331" s="2">
        <f t="shared" si="198"/>
        <v>0</v>
      </c>
      <c r="AA1331">
        <f t="shared" si="199"/>
        <v>10</v>
      </c>
      <c r="AB1331">
        <f t="shared" si="200"/>
        <v>0</v>
      </c>
      <c r="AC1331">
        <f t="shared" si="201"/>
        <v>0</v>
      </c>
      <c r="AD1331" s="2">
        <f t="shared" si="202"/>
        <v>60</v>
      </c>
      <c r="AE1331" s="2" t="str">
        <f t="shared" si="203"/>
        <v>HT Under 1.5 Goals</v>
      </c>
      <c r="AF1331" s="6"/>
      <c r="AG1331" s="6" t="str">
        <f t="shared" si="204"/>
        <v>HT Over 0.5 Goals</v>
      </c>
      <c r="AH1331" s="6" t="str">
        <f t="shared" si="205"/>
        <v>NO</v>
      </c>
      <c r="AI1331" s="6" t="str">
        <f t="shared" si="206"/>
        <v>NO</v>
      </c>
    </row>
    <row r="1332" spans="6:35">
      <c r="F1332" s="8"/>
      <c r="G1332" s="2"/>
      <c r="H1332" s="8"/>
      <c r="I1332" s="2"/>
      <c r="J1332" s="2"/>
      <c r="K1332" s="2"/>
      <c r="L1332" s="2"/>
      <c r="M1332" s="2"/>
      <c r="N1332" s="2"/>
      <c r="O1332" s="3"/>
      <c r="P1332" s="3"/>
      <c r="Q1332" s="2"/>
      <c r="R1332" s="2"/>
      <c r="S1332" s="2"/>
      <c r="T1332" s="2"/>
      <c r="U1332" s="44"/>
      <c r="V1332" s="44"/>
      <c r="W1332" s="20"/>
      <c r="X1332" s="20">
        <f t="shared" si="197"/>
        <v>1.25</v>
      </c>
      <c r="Y1332" s="11"/>
      <c r="Z1332" s="2">
        <f t="shared" si="198"/>
        <v>0</v>
      </c>
      <c r="AA1332">
        <f t="shared" si="199"/>
        <v>10</v>
      </c>
      <c r="AB1332">
        <f t="shared" si="200"/>
        <v>0</v>
      </c>
      <c r="AC1332">
        <f t="shared" si="201"/>
        <v>0</v>
      </c>
      <c r="AD1332" s="2">
        <f t="shared" si="202"/>
        <v>60</v>
      </c>
      <c r="AE1332" s="2" t="str">
        <f t="shared" si="203"/>
        <v>HT Under 1.5 Goals</v>
      </c>
      <c r="AF1332" s="6"/>
      <c r="AG1332" s="6" t="str">
        <f t="shared" si="204"/>
        <v>HT Over 0.5 Goals</v>
      </c>
      <c r="AH1332" s="6" t="str">
        <f t="shared" si="205"/>
        <v>NO</v>
      </c>
      <c r="AI1332" s="6" t="str">
        <f t="shared" si="206"/>
        <v>NO</v>
      </c>
    </row>
    <row r="1333" spans="6:35">
      <c r="F1333" s="8"/>
      <c r="G1333" s="2"/>
      <c r="H1333" s="8"/>
      <c r="I1333" s="2"/>
      <c r="J1333" s="2"/>
      <c r="K1333" s="2"/>
      <c r="L1333" s="2"/>
      <c r="M1333" s="2"/>
      <c r="N1333" s="2"/>
      <c r="O1333" s="3"/>
      <c r="P1333" s="3"/>
      <c r="Q1333" s="2"/>
      <c r="R1333" s="2"/>
      <c r="S1333" s="2"/>
      <c r="T1333" s="2"/>
      <c r="U1333" s="44"/>
      <c r="V1333" s="44"/>
      <c r="W1333" s="20"/>
      <c r="X1333" s="20">
        <f t="shared" si="197"/>
        <v>1.25</v>
      </c>
      <c r="Y1333" s="11"/>
      <c r="Z1333" s="2">
        <f t="shared" si="198"/>
        <v>0</v>
      </c>
      <c r="AA1333">
        <f t="shared" si="199"/>
        <v>10</v>
      </c>
      <c r="AB1333">
        <f t="shared" si="200"/>
        <v>0</v>
      </c>
      <c r="AC1333">
        <f t="shared" si="201"/>
        <v>0</v>
      </c>
      <c r="AD1333" s="2">
        <f t="shared" si="202"/>
        <v>60</v>
      </c>
      <c r="AE1333" s="2" t="str">
        <f t="shared" si="203"/>
        <v>HT Under 1.5 Goals</v>
      </c>
      <c r="AF1333" s="6"/>
      <c r="AG1333" s="6" t="str">
        <f t="shared" si="204"/>
        <v>HT Over 0.5 Goals</v>
      </c>
      <c r="AH1333" s="6" t="str">
        <f t="shared" si="205"/>
        <v>NO</v>
      </c>
      <c r="AI1333" s="6" t="str">
        <f t="shared" si="206"/>
        <v>NO</v>
      </c>
    </row>
    <row r="1334" spans="6:35">
      <c r="F1334" s="8"/>
      <c r="G1334" s="2"/>
      <c r="H1334" s="8"/>
      <c r="I1334" s="2"/>
      <c r="J1334" s="2"/>
      <c r="K1334" s="2"/>
      <c r="L1334" s="2"/>
      <c r="M1334" s="2"/>
      <c r="N1334" s="2"/>
      <c r="O1334" s="3"/>
      <c r="P1334" s="3"/>
      <c r="Q1334" s="2"/>
      <c r="R1334" s="2"/>
      <c r="S1334" s="2"/>
      <c r="T1334" s="2"/>
      <c r="U1334" s="44"/>
      <c r="V1334" s="44"/>
      <c r="W1334" s="20"/>
      <c r="X1334" s="20">
        <f t="shared" si="197"/>
        <v>1.25</v>
      </c>
      <c r="Y1334" s="11"/>
      <c r="Z1334" s="2">
        <f t="shared" si="198"/>
        <v>0</v>
      </c>
      <c r="AA1334">
        <f t="shared" si="199"/>
        <v>10</v>
      </c>
      <c r="AB1334">
        <f t="shared" si="200"/>
        <v>0</v>
      </c>
      <c r="AC1334">
        <f t="shared" si="201"/>
        <v>0</v>
      </c>
      <c r="AD1334" s="2">
        <f t="shared" si="202"/>
        <v>60</v>
      </c>
      <c r="AE1334" s="2" t="str">
        <f t="shared" si="203"/>
        <v>HT Under 1.5 Goals</v>
      </c>
      <c r="AF1334" s="6"/>
      <c r="AG1334" s="6" t="str">
        <f t="shared" si="204"/>
        <v>HT Over 0.5 Goals</v>
      </c>
      <c r="AH1334" s="6" t="str">
        <f t="shared" si="205"/>
        <v>NO</v>
      </c>
      <c r="AI1334" s="6" t="str">
        <f t="shared" si="206"/>
        <v>NO</v>
      </c>
    </row>
    <row r="1335" spans="6:35">
      <c r="F1335" s="8"/>
      <c r="G1335" s="2"/>
      <c r="H1335" s="8"/>
      <c r="I1335" s="2"/>
      <c r="J1335" s="2"/>
      <c r="K1335" s="2"/>
      <c r="L1335" s="2"/>
      <c r="M1335" s="2"/>
      <c r="N1335" s="2"/>
      <c r="O1335" s="3"/>
      <c r="P1335" s="3"/>
      <c r="Q1335" s="2"/>
      <c r="R1335" s="2"/>
      <c r="S1335" s="2"/>
      <c r="T1335" s="2"/>
      <c r="U1335" s="44"/>
      <c r="V1335" s="44"/>
      <c r="W1335" s="20"/>
      <c r="X1335" s="20">
        <f t="shared" si="197"/>
        <v>1.25</v>
      </c>
      <c r="Y1335" s="11"/>
      <c r="Z1335" s="2">
        <f t="shared" si="198"/>
        <v>0</v>
      </c>
      <c r="AA1335">
        <f t="shared" si="199"/>
        <v>10</v>
      </c>
      <c r="AB1335">
        <f t="shared" si="200"/>
        <v>0</v>
      </c>
      <c r="AC1335">
        <f t="shared" si="201"/>
        <v>0</v>
      </c>
      <c r="AD1335" s="2">
        <f t="shared" si="202"/>
        <v>60</v>
      </c>
      <c r="AE1335" s="2" t="str">
        <f t="shared" si="203"/>
        <v>HT Under 1.5 Goals</v>
      </c>
      <c r="AF1335" s="6"/>
      <c r="AG1335" s="6" t="str">
        <f t="shared" si="204"/>
        <v>HT Over 0.5 Goals</v>
      </c>
      <c r="AH1335" s="6" t="str">
        <f t="shared" si="205"/>
        <v>NO</v>
      </c>
      <c r="AI1335" s="6" t="str">
        <f t="shared" si="206"/>
        <v>NO</v>
      </c>
    </row>
    <row r="1336" spans="6:35">
      <c r="F1336" s="8"/>
      <c r="G1336" s="2"/>
      <c r="H1336" s="8"/>
      <c r="I1336" s="2"/>
      <c r="J1336" s="2"/>
      <c r="K1336" s="2"/>
      <c r="L1336" s="2"/>
      <c r="M1336" s="2"/>
      <c r="N1336" s="2"/>
      <c r="O1336" s="3"/>
      <c r="P1336" s="3"/>
      <c r="Q1336" s="2"/>
      <c r="R1336" s="2"/>
      <c r="S1336" s="2"/>
      <c r="T1336" s="2"/>
      <c r="U1336" s="44"/>
      <c r="V1336" s="44"/>
      <c r="W1336" s="20"/>
      <c r="X1336" s="20">
        <f t="shared" si="197"/>
        <v>1.25</v>
      </c>
      <c r="Y1336" s="11"/>
      <c r="Z1336" s="2">
        <f t="shared" si="198"/>
        <v>0</v>
      </c>
      <c r="AA1336">
        <f t="shared" si="199"/>
        <v>10</v>
      </c>
      <c r="AB1336">
        <f t="shared" si="200"/>
        <v>0</v>
      </c>
      <c r="AC1336">
        <f t="shared" si="201"/>
        <v>0</v>
      </c>
      <c r="AD1336" s="2">
        <f t="shared" si="202"/>
        <v>60</v>
      </c>
      <c r="AE1336" s="2" t="str">
        <f t="shared" si="203"/>
        <v>HT Under 1.5 Goals</v>
      </c>
      <c r="AF1336" s="6"/>
      <c r="AG1336" s="6" t="str">
        <f t="shared" si="204"/>
        <v>HT Over 0.5 Goals</v>
      </c>
      <c r="AH1336" s="6" t="str">
        <f t="shared" si="205"/>
        <v>NO</v>
      </c>
      <c r="AI1336" s="6" t="str">
        <f t="shared" si="206"/>
        <v>NO</v>
      </c>
    </row>
    <row r="1337" spans="6:35">
      <c r="F1337" s="8"/>
      <c r="G1337" s="2"/>
      <c r="H1337" s="8"/>
      <c r="I1337" s="2"/>
      <c r="J1337" s="2"/>
      <c r="K1337" s="2"/>
      <c r="L1337" s="2"/>
      <c r="M1337" s="2"/>
      <c r="N1337" s="2"/>
      <c r="O1337" s="3"/>
      <c r="P1337" s="3"/>
      <c r="Q1337" s="2"/>
      <c r="R1337" s="2"/>
      <c r="S1337" s="2"/>
      <c r="T1337" s="2"/>
      <c r="U1337" s="44"/>
      <c r="V1337" s="44"/>
      <c r="W1337" s="20"/>
      <c r="X1337" s="20">
        <f t="shared" si="197"/>
        <v>1.25</v>
      </c>
      <c r="Y1337" s="11"/>
      <c r="Z1337" s="2">
        <f t="shared" si="198"/>
        <v>0</v>
      </c>
      <c r="AA1337">
        <f t="shared" si="199"/>
        <v>10</v>
      </c>
      <c r="AB1337">
        <f t="shared" si="200"/>
        <v>0</v>
      </c>
      <c r="AC1337">
        <f t="shared" si="201"/>
        <v>0</v>
      </c>
      <c r="AD1337" s="2">
        <f t="shared" si="202"/>
        <v>60</v>
      </c>
      <c r="AE1337" s="2" t="str">
        <f t="shared" si="203"/>
        <v>HT Under 1.5 Goals</v>
      </c>
      <c r="AF1337" s="6"/>
      <c r="AG1337" s="6" t="str">
        <f t="shared" si="204"/>
        <v>HT Over 0.5 Goals</v>
      </c>
      <c r="AH1337" s="6" t="str">
        <f t="shared" si="205"/>
        <v>NO</v>
      </c>
      <c r="AI1337" s="6" t="str">
        <f t="shared" si="206"/>
        <v>NO</v>
      </c>
    </row>
    <row r="1338" spans="6:35">
      <c r="F1338" s="8"/>
      <c r="G1338" s="2"/>
      <c r="H1338" s="8"/>
      <c r="I1338" s="2"/>
      <c r="J1338" s="2"/>
      <c r="K1338" s="2"/>
      <c r="L1338" s="2"/>
      <c r="M1338" s="2"/>
      <c r="N1338" s="2"/>
      <c r="O1338" s="3"/>
      <c r="P1338" s="3"/>
      <c r="Q1338" s="2"/>
      <c r="R1338" s="2"/>
      <c r="S1338" s="2"/>
      <c r="T1338" s="2"/>
      <c r="U1338" s="44"/>
      <c r="V1338" s="44"/>
      <c r="W1338" s="20"/>
      <c r="X1338" s="20">
        <f t="shared" si="197"/>
        <v>1.25</v>
      </c>
      <c r="Y1338" s="11"/>
      <c r="Z1338" s="2">
        <f t="shared" si="198"/>
        <v>0</v>
      </c>
      <c r="AA1338">
        <f t="shared" si="199"/>
        <v>10</v>
      </c>
      <c r="AB1338">
        <f t="shared" si="200"/>
        <v>0</v>
      </c>
      <c r="AC1338">
        <f t="shared" si="201"/>
        <v>0</v>
      </c>
      <c r="AD1338" s="2">
        <f t="shared" si="202"/>
        <v>60</v>
      </c>
      <c r="AE1338" s="2" t="str">
        <f t="shared" si="203"/>
        <v>HT Under 1.5 Goals</v>
      </c>
      <c r="AF1338" s="6"/>
      <c r="AG1338" s="6" t="str">
        <f t="shared" si="204"/>
        <v>HT Over 0.5 Goals</v>
      </c>
      <c r="AH1338" s="6" t="str">
        <f t="shared" si="205"/>
        <v>NO</v>
      </c>
      <c r="AI1338" s="6" t="str">
        <f t="shared" si="206"/>
        <v>NO</v>
      </c>
    </row>
    <row r="1339" spans="6:35">
      <c r="F1339" s="8"/>
      <c r="G1339" s="2"/>
      <c r="H1339" s="8"/>
      <c r="I1339" s="2"/>
      <c r="J1339" s="2"/>
      <c r="K1339" s="2"/>
      <c r="L1339" s="2"/>
      <c r="M1339" s="2"/>
      <c r="N1339" s="2"/>
      <c r="O1339" s="3"/>
      <c r="P1339" s="3"/>
      <c r="Q1339" s="2"/>
      <c r="R1339" s="2"/>
      <c r="S1339" s="2"/>
      <c r="T1339" s="2"/>
      <c r="U1339" s="44"/>
      <c r="V1339" s="44"/>
      <c r="W1339" s="20"/>
      <c r="X1339" s="20">
        <f t="shared" si="197"/>
        <v>1.25</v>
      </c>
      <c r="Y1339" s="11"/>
      <c r="Z1339" s="2">
        <f t="shared" si="198"/>
        <v>0</v>
      </c>
      <c r="AA1339">
        <f t="shared" si="199"/>
        <v>10</v>
      </c>
      <c r="AB1339">
        <f t="shared" si="200"/>
        <v>0</v>
      </c>
      <c r="AC1339">
        <f t="shared" si="201"/>
        <v>0</v>
      </c>
      <c r="AD1339" s="2">
        <f t="shared" si="202"/>
        <v>60</v>
      </c>
      <c r="AE1339" s="2" t="str">
        <f t="shared" si="203"/>
        <v>HT Under 1.5 Goals</v>
      </c>
      <c r="AF1339" s="6"/>
      <c r="AG1339" s="6" t="str">
        <f t="shared" si="204"/>
        <v>HT Over 0.5 Goals</v>
      </c>
      <c r="AH1339" s="6" t="str">
        <f t="shared" si="205"/>
        <v>NO</v>
      </c>
      <c r="AI1339" s="6" t="str">
        <f t="shared" si="206"/>
        <v>NO</v>
      </c>
    </row>
    <row r="1340" spans="6:35">
      <c r="F1340" s="8"/>
      <c r="G1340" s="2"/>
      <c r="H1340" s="8"/>
      <c r="I1340" s="2"/>
      <c r="J1340" s="2"/>
      <c r="K1340" s="2"/>
      <c r="L1340" s="2"/>
      <c r="M1340" s="2"/>
      <c r="N1340" s="2"/>
      <c r="O1340" s="3"/>
      <c r="P1340" s="3"/>
      <c r="Q1340" s="2"/>
      <c r="R1340" s="2"/>
      <c r="S1340" s="2"/>
      <c r="T1340" s="2"/>
      <c r="U1340" s="44"/>
      <c r="V1340" s="44"/>
      <c r="W1340" s="20"/>
      <c r="X1340" s="20">
        <f t="shared" si="197"/>
        <v>1.25</v>
      </c>
      <c r="Y1340" s="11"/>
      <c r="Z1340" s="2">
        <f t="shared" si="198"/>
        <v>0</v>
      </c>
      <c r="AA1340">
        <f t="shared" si="199"/>
        <v>10</v>
      </c>
      <c r="AB1340">
        <f t="shared" si="200"/>
        <v>0</v>
      </c>
      <c r="AC1340">
        <f t="shared" si="201"/>
        <v>0</v>
      </c>
      <c r="AD1340" s="2">
        <f t="shared" si="202"/>
        <v>60</v>
      </c>
      <c r="AE1340" s="2" t="str">
        <f t="shared" si="203"/>
        <v>HT Under 1.5 Goals</v>
      </c>
      <c r="AF1340" s="6"/>
      <c r="AG1340" s="6" t="str">
        <f t="shared" si="204"/>
        <v>HT Over 0.5 Goals</v>
      </c>
      <c r="AH1340" s="6" t="str">
        <f t="shared" si="205"/>
        <v>NO</v>
      </c>
      <c r="AI1340" s="6" t="str">
        <f t="shared" si="206"/>
        <v>NO</v>
      </c>
    </row>
    <row r="1341" spans="6:35">
      <c r="F1341" s="8"/>
      <c r="G1341" s="2"/>
      <c r="H1341" s="8"/>
      <c r="I1341" s="2"/>
      <c r="J1341" s="2"/>
      <c r="K1341" s="2"/>
      <c r="L1341" s="2"/>
      <c r="M1341" s="2"/>
      <c r="N1341" s="2"/>
      <c r="O1341" s="3"/>
      <c r="P1341" s="3"/>
      <c r="Q1341" s="2"/>
      <c r="R1341" s="2"/>
      <c r="S1341" s="2"/>
      <c r="T1341" s="2"/>
      <c r="U1341" s="44"/>
      <c r="V1341" s="44"/>
      <c r="W1341" s="20"/>
      <c r="X1341" s="20">
        <f t="shared" si="197"/>
        <v>1.25</v>
      </c>
      <c r="Y1341" s="11"/>
      <c r="Z1341" s="2">
        <f t="shared" si="198"/>
        <v>0</v>
      </c>
      <c r="AA1341">
        <f t="shared" si="199"/>
        <v>10</v>
      </c>
      <c r="AB1341">
        <f t="shared" si="200"/>
        <v>0</v>
      </c>
      <c r="AC1341">
        <f t="shared" si="201"/>
        <v>0</v>
      </c>
      <c r="AD1341" s="2">
        <f t="shared" si="202"/>
        <v>60</v>
      </c>
      <c r="AE1341" s="2" t="str">
        <f t="shared" si="203"/>
        <v>HT Under 1.5 Goals</v>
      </c>
      <c r="AF1341" s="6"/>
      <c r="AG1341" s="6" t="str">
        <f t="shared" si="204"/>
        <v>HT Over 0.5 Goals</v>
      </c>
      <c r="AH1341" s="6" t="str">
        <f t="shared" si="205"/>
        <v>NO</v>
      </c>
      <c r="AI1341" s="6" t="str">
        <f t="shared" si="206"/>
        <v>NO</v>
      </c>
    </row>
    <row r="1342" spans="6:35">
      <c r="F1342" s="8"/>
      <c r="G1342" s="2"/>
      <c r="H1342" s="8"/>
      <c r="I1342" s="2"/>
      <c r="J1342" s="2"/>
      <c r="K1342" s="2"/>
      <c r="L1342" s="2"/>
      <c r="M1342" s="2"/>
      <c r="N1342" s="2"/>
      <c r="O1342" s="3"/>
      <c r="P1342" s="3"/>
      <c r="Q1342" s="2"/>
      <c r="R1342" s="2"/>
      <c r="S1342" s="2"/>
      <c r="T1342" s="2"/>
      <c r="U1342" s="44"/>
      <c r="V1342" s="44"/>
      <c r="W1342" s="20"/>
      <c r="X1342" s="20">
        <f t="shared" si="197"/>
        <v>1.25</v>
      </c>
      <c r="Y1342" s="11"/>
      <c r="Z1342" s="2">
        <f t="shared" si="198"/>
        <v>0</v>
      </c>
      <c r="AA1342">
        <f t="shared" si="199"/>
        <v>10</v>
      </c>
      <c r="AB1342">
        <f t="shared" si="200"/>
        <v>0</v>
      </c>
      <c r="AC1342">
        <f t="shared" si="201"/>
        <v>0</v>
      </c>
      <c r="AD1342" s="2">
        <f t="shared" si="202"/>
        <v>60</v>
      </c>
      <c r="AE1342" s="2" t="str">
        <f t="shared" si="203"/>
        <v>HT Under 1.5 Goals</v>
      </c>
      <c r="AF1342" s="6"/>
      <c r="AG1342" s="6" t="str">
        <f t="shared" si="204"/>
        <v>HT Over 0.5 Goals</v>
      </c>
      <c r="AH1342" s="6" t="str">
        <f t="shared" si="205"/>
        <v>NO</v>
      </c>
      <c r="AI1342" s="6" t="str">
        <f t="shared" si="206"/>
        <v>NO</v>
      </c>
    </row>
    <row r="1343" spans="6:35">
      <c r="F1343" s="8"/>
      <c r="G1343" s="2"/>
      <c r="H1343" s="8"/>
      <c r="I1343" s="2"/>
      <c r="J1343" s="2"/>
      <c r="K1343" s="2"/>
      <c r="L1343" s="2"/>
      <c r="M1343" s="2"/>
      <c r="N1343" s="2"/>
      <c r="O1343" s="3"/>
      <c r="P1343" s="3"/>
      <c r="Q1343" s="2"/>
      <c r="R1343" s="2"/>
      <c r="S1343" s="2"/>
      <c r="T1343" s="2"/>
      <c r="U1343" s="44"/>
      <c r="V1343" s="44"/>
      <c r="W1343" s="20"/>
      <c r="X1343" s="20">
        <f t="shared" si="197"/>
        <v>1.25</v>
      </c>
      <c r="Y1343" s="11"/>
      <c r="Z1343" s="2">
        <f t="shared" si="198"/>
        <v>0</v>
      </c>
      <c r="AA1343">
        <f t="shared" si="199"/>
        <v>10</v>
      </c>
      <c r="AB1343">
        <f t="shared" si="200"/>
        <v>0</v>
      </c>
      <c r="AC1343">
        <f t="shared" si="201"/>
        <v>0</v>
      </c>
      <c r="AD1343" s="2">
        <f t="shared" si="202"/>
        <v>60</v>
      </c>
      <c r="AE1343" s="2" t="str">
        <f t="shared" si="203"/>
        <v>HT Under 1.5 Goals</v>
      </c>
      <c r="AF1343" s="6"/>
      <c r="AG1343" s="6" t="str">
        <f t="shared" si="204"/>
        <v>HT Over 0.5 Goals</v>
      </c>
      <c r="AH1343" s="6" t="str">
        <f t="shared" si="205"/>
        <v>NO</v>
      </c>
      <c r="AI1343" s="6" t="str">
        <f t="shared" si="206"/>
        <v>NO</v>
      </c>
    </row>
    <row r="1344" spans="6:35">
      <c r="F1344" s="8"/>
      <c r="G1344" s="2"/>
      <c r="H1344" s="8"/>
      <c r="I1344" s="2"/>
      <c r="J1344" s="2"/>
      <c r="K1344" s="2"/>
      <c r="L1344" s="2"/>
      <c r="M1344" s="2"/>
      <c r="N1344" s="2"/>
      <c r="O1344" s="3"/>
      <c r="P1344" s="3"/>
      <c r="Q1344" s="2"/>
      <c r="R1344" s="2"/>
      <c r="S1344" s="2"/>
      <c r="T1344" s="2"/>
      <c r="U1344" s="44"/>
      <c r="V1344" s="44"/>
      <c r="W1344" s="20"/>
      <c r="X1344" s="20">
        <f t="shared" si="197"/>
        <v>1.25</v>
      </c>
      <c r="Y1344" s="11"/>
      <c r="Z1344" s="2">
        <f t="shared" si="198"/>
        <v>0</v>
      </c>
      <c r="AA1344">
        <f t="shared" si="199"/>
        <v>10</v>
      </c>
      <c r="AB1344">
        <f t="shared" si="200"/>
        <v>0</v>
      </c>
      <c r="AC1344">
        <f t="shared" si="201"/>
        <v>0</v>
      </c>
      <c r="AD1344" s="2">
        <f t="shared" si="202"/>
        <v>60</v>
      </c>
      <c r="AE1344" s="2" t="str">
        <f t="shared" si="203"/>
        <v>HT Under 1.5 Goals</v>
      </c>
      <c r="AF1344" s="6"/>
      <c r="AG1344" s="6" t="str">
        <f t="shared" si="204"/>
        <v>HT Over 0.5 Goals</v>
      </c>
      <c r="AH1344" s="6" t="str">
        <f t="shared" si="205"/>
        <v>NO</v>
      </c>
      <c r="AI1344" s="6" t="str">
        <f t="shared" si="206"/>
        <v>NO</v>
      </c>
    </row>
    <row r="1345" spans="6:35">
      <c r="F1345" s="8"/>
      <c r="G1345" s="2"/>
      <c r="H1345" s="8"/>
      <c r="I1345" s="2"/>
      <c r="J1345" s="2"/>
      <c r="K1345" s="2"/>
      <c r="L1345" s="2"/>
      <c r="M1345" s="2"/>
      <c r="N1345" s="2"/>
      <c r="O1345" s="3"/>
      <c r="P1345" s="3"/>
      <c r="Q1345" s="2"/>
      <c r="R1345" s="2"/>
      <c r="S1345" s="2"/>
      <c r="T1345" s="2"/>
      <c r="U1345" s="44"/>
      <c r="V1345" s="44"/>
      <c r="W1345" s="20"/>
      <c r="X1345" s="20">
        <f t="shared" si="197"/>
        <v>1.25</v>
      </c>
      <c r="Y1345" s="11"/>
      <c r="Z1345" s="2">
        <f t="shared" si="198"/>
        <v>0</v>
      </c>
      <c r="AA1345">
        <f t="shared" si="199"/>
        <v>10</v>
      </c>
      <c r="AB1345">
        <f t="shared" si="200"/>
        <v>0</v>
      </c>
      <c r="AC1345">
        <f t="shared" si="201"/>
        <v>0</v>
      </c>
      <c r="AD1345" s="2">
        <f t="shared" si="202"/>
        <v>60</v>
      </c>
      <c r="AE1345" s="2" t="str">
        <f t="shared" si="203"/>
        <v>HT Under 1.5 Goals</v>
      </c>
      <c r="AF1345" s="6"/>
      <c r="AG1345" s="6" t="str">
        <f t="shared" si="204"/>
        <v>HT Over 0.5 Goals</v>
      </c>
      <c r="AH1345" s="6" t="str">
        <f t="shared" si="205"/>
        <v>NO</v>
      </c>
      <c r="AI1345" s="6" t="str">
        <f t="shared" si="206"/>
        <v>NO</v>
      </c>
    </row>
    <row r="1346" spans="6:35">
      <c r="F1346" s="8"/>
      <c r="G1346" s="2"/>
      <c r="H1346" s="8"/>
      <c r="I1346" s="2"/>
      <c r="J1346" s="2"/>
      <c r="K1346" s="2"/>
      <c r="L1346" s="2"/>
      <c r="M1346" s="2"/>
      <c r="N1346" s="2"/>
      <c r="O1346" s="3"/>
      <c r="P1346" s="3"/>
      <c r="Q1346" s="2"/>
      <c r="R1346" s="2"/>
      <c r="S1346" s="2"/>
      <c r="T1346" s="2"/>
      <c r="U1346" s="44"/>
      <c r="V1346" s="44"/>
      <c r="W1346" s="20"/>
      <c r="X1346" s="20">
        <f t="shared" si="197"/>
        <v>1.25</v>
      </c>
      <c r="Y1346" s="11"/>
      <c r="Z1346" s="2">
        <f t="shared" si="198"/>
        <v>0</v>
      </c>
      <c r="AA1346">
        <f t="shared" si="199"/>
        <v>10</v>
      </c>
      <c r="AB1346">
        <f t="shared" si="200"/>
        <v>0</v>
      </c>
      <c r="AC1346">
        <f t="shared" si="201"/>
        <v>0</v>
      </c>
      <c r="AD1346" s="2">
        <f t="shared" si="202"/>
        <v>60</v>
      </c>
      <c r="AE1346" s="2" t="str">
        <f t="shared" si="203"/>
        <v>HT Under 1.5 Goals</v>
      </c>
      <c r="AF1346" s="6"/>
      <c r="AG1346" s="6" t="str">
        <f t="shared" si="204"/>
        <v>HT Over 0.5 Goals</v>
      </c>
      <c r="AH1346" s="6" t="str">
        <f t="shared" si="205"/>
        <v>NO</v>
      </c>
      <c r="AI1346" s="6" t="str">
        <f t="shared" si="206"/>
        <v>NO</v>
      </c>
    </row>
    <row r="1347" spans="6:35">
      <c r="F1347" s="8"/>
      <c r="G1347" s="2"/>
      <c r="H1347" s="8"/>
      <c r="I1347" s="2"/>
      <c r="J1347" s="2"/>
      <c r="K1347" s="2"/>
      <c r="L1347" s="2"/>
      <c r="M1347" s="2"/>
      <c r="N1347" s="2"/>
      <c r="O1347" s="3"/>
      <c r="P1347" s="3"/>
      <c r="Q1347" s="2"/>
      <c r="R1347" s="2"/>
      <c r="S1347" s="2"/>
      <c r="T1347" s="2"/>
      <c r="U1347" s="44"/>
      <c r="V1347" s="44"/>
      <c r="W1347" s="20"/>
      <c r="X1347" s="20">
        <f t="shared" si="197"/>
        <v>1.25</v>
      </c>
      <c r="Y1347" s="11"/>
      <c r="Z1347" s="2">
        <f t="shared" si="198"/>
        <v>0</v>
      </c>
      <c r="AA1347">
        <f t="shared" si="199"/>
        <v>10</v>
      </c>
      <c r="AB1347">
        <f t="shared" si="200"/>
        <v>0</v>
      </c>
      <c r="AC1347">
        <f t="shared" si="201"/>
        <v>0</v>
      </c>
      <c r="AD1347" s="2">
        <f t="shared" si="202"/>
        <v>60</v>
      </c>
      <c r="AE1347" s="2" t="str">
        <f t="shared" si="203"/>
        <v>HT Under 1.5 Goals</v>
      </c>
      <c r="AF1347" s="6"/>
      <c r="AG1347" s="6" t="str">
        <f t="shared" si="204"/>
        <v>HT Over 0.5 Goals</v>
      </c>
      <c r="AH1347" s="6" t="str">
        <f t="shared" si="205"/>
        <v>NO</v>
      </c>
      <c r="AI1347" s="6" t="str">
        <f t="shared" si="206"/>
        <v>NO</v>
      </c>
    </row>
    <row r="1348" spans="6:35">
      <c r="F1348" s="8"/>
      <c r="G1348" s="2"/>
      <c r="H1348" s="8"/>
      <c r="I1348" s="2"/>
      <c r="J1348" s="2"/>
      <c r="K1348" s="2"/>
      <c r="L1348" s="2"/>
      <c r="M1348" s="2"/>
      <c r="N1348" s="2"/>
      <c r="O1348" s="3"/>
      <c r="P1348" s="3"/>
      <c r="Q1348" s="2"/>
      <c r="R1348" s="2"/>
      <c r="S1348" s="2"/>
      <c r="T1348" s="2"/>
      <c r="U1348" s="44"/>
      <c r="V1348" s="44"/>
      <c r="W1348" s="20"/>
      <c r="X1348" s="20">
        <f t="shared" ref="X1348:X1411" si="207">IF(W1348=1.5,1.3,IF(W1348=1.55,1.3,IF(W1348=1.6,1.3,IF(W1348=1.65,1.35,IF(W1348=1.7,1.35,IF(W1348=1.75,1.4,IF(W1348=1.8,1.45,IF(W1348=1.8,1.5,IF(W1348=1.85,1.5,IF(W1348=1.9,1.55,IF(W1348=1.95,1.6,IF(W1348=2,1.6,IF(W1348&lt;1.5,1.25,1.65)))))))))))))</f>
        <v>1.25</v>
      </c>
      <c r="Y1348" s="11"/>
      <c r="Z1348" s="2">
        <f t="shared" ref="Z1348:Z1411" si="208">IF(J1348&gt;52,10,0)</f>
        <v>0</v>
      </c>
      <c r="AA1348">
        <f t="shared" ref="AA1348:AA1411" si="209">IF(N1348&gt;15,0,IF(N1348&lt;8,10,5))</f>
        <v>10</v>
      </c>
      <c r="AB1348">
        <f t="shared" ref="AB1348:AB1411" si="210">IF(U1348&gt;60,10,IF(U1348&lt;49,0,5))</f>
        <v>0</v>
      </c>
      <c r="AC1348">
        <f t="shared" ref="AC1348:AC1411" si="211">IF(V1348="Y",10,IF(V1348="C",5,0))</f>
        <v>0</v>
      </c>
      <c r="AD1348" s="2">
        <f t="shared" ref="AD1348:AD1411" si="212">SUM(Z1348:AC1348)+50</f>
        <v>60</v>
      </c>
      <c r="AE1348" s="2" t="str">
        <f t="shared" ref="AE1348:AE1411" si="213">IF(AD1348&lt;56,"HT Over 0.5 Goals","HT Under 1.5 Goals")</f>
        <v>HT Under 1.5 Goals</v>
      </c>
      <c r="AF1348" s="6"/>
      <c r="AG1348" s="6" t="str">
        <f t="shared" ref="AG1348:AG1411" si="214">IF(O1348="1-0","HT Under 1.5 Goals",IF(O1348="0-0","HT Under 1.5 Goals",IF(O1348="0-1","HT Under 1.5 Goals","HT Over 0.5 Goals")))</f>
        <v>HT Over 0.5 Goals</v>
      </c>
      <c r="AH1348" s="6" t="str">
        <f t="shared" ref="AH1348:AH1411" si="215">IF(O1348="?",O1348,AI1348)</f>
        <v>NO</v>
      </c>
      <c r="AI1348" s="6" t="str">
        <f t="shared" ref="AI1348:AI1411" si="216">IF(AE1348=AG1348,"YES",IF(O1348="0-1","YES",IF(O1348="1-0","YES",IF(O1348="?","?","NO"))))</f>
        <v>NO</v>
      </c>
    </row>
    <row r="1349" spans="6:35">
      <c r="F1349" s="8"/>
      <c r="G1349" s="2"/>
      <c r="H1349" s="8"/>
      <c r="I1349" s="2"/>
      <c r="J1349" s="2"/>
      <c r="K1349" s="2"/>
      <c r="L1349" s="2"/>
      <c r="M1349" s="2"/>
      <c r="N1349" s="2"/>
      <c r="O1349" s="3"/>
      <c r="P1349" s="3"/>
      <c r="Q1349" s="2"/>
      <c r="R1349" s="2"/>
      <c r="S1349" s="2"/>
      <c r="T1349" s="2"/>
      <c r="U1349" s="44"/>
      <c r="V1349" s="44"/>
      <c r="W1349" s="20"/>
      <c r="X1349" s="20">
        <f t="shared" si="207"/>
        <v>1.25</v>
      </c>
      <c r="Y1349" s="11"/>
      <c r="Z1349" s="2">
        <f t="shared" si="208"/>
        <v>0</v>
      </c>
      <c r="AA1349">
        <f t="shared" si="209"/>
        <v>10</v>
      </c>
      <c r="AB1349">
        <f t="shared" si="210"/>
        <v>0</v>
      </c>
      <c r="AC1349">
        <f t="shared" si="211"/>
        <v>0</v>
      </c>
      <c r="AD1349" s="2">
        <f t="shared" si="212"/>
        <v>60</v>
      </c>
      <c r="AE1349" s="2" t="str">
        <f t="shared" si="213"/>
        <v>HT Under 1.5 Goals</v>
      </c>
      <c r="AF1349" s="6"/>
      <c r="AG1349" s="6" t="str">
        <f t="shared" si="214"/>
        <v>HT Over 0.5 Goals</v>
      </c>
      <c r="AH1349" s="6" t="str">
        <f t="shared" si="215"/>
        <v>NO</v>
      </c>
      <c r="AI1349" s="6" t="str">
        <f t="shared" si="216"/>
        <v>NO</v>
      </c>
    </row>
    <row r="1350" spans="6:35">
      <c r="F1350" s="8"/>
      <c r="G1350" s="2"/>
      <c r="H1350" s="8"/>
      <c r="I1350" s="2"/>
      <c r="J1350" s="2"/>
      <c r="K1350" s="2"/>
      <c r="L1350" s="2"/>
      <c r="M1350" s="2"/>
      <c r="N1350" s="2"/>
      <c r="O1350" s="3"/>
      <c r="P1350" s="3"/>
      <c r="Q1350" s="2"/>
      <c r="R1350" s="2"/>
      <c r="S1350" s="2"/>
      <c r="T1350" s="2"/>
      <c r="U1350" s="44"/>
      <c r="V1350" s="44"/>
      <c r="W1350" s="20"/>
      <c r="X1350" s="20">
        <f t="shared" si="207"/>
        <v>1.25</v>
      </c>
      <c r="Y1350" s="11"/>
      <c r="Z1350" s="2">
        <f t="shared" si="208"/>
        <v>0</v>
      </c>
      <c r="AA1350">
        <f t="shared" si="209"/>
        <v>10</v>
      </c>
      <c r="AB1350">
        <f t="shared" si="210"/>
        <v>0</v>
      </c>
      <c r="AC1350">
        <f t="shared" si="211"/>
        <v>0</v>
      </c>
      <c r="AD1350" s="2">
        <f t="shared" si="212"/>
        <v>60</v>
      </c>
      <c r="AE1350" s="2" t="str">
        <f t="shared" si="213"/>
        <v>HT Under 1.5 Goals</v>
      </c>
      <c r="AF1350" s="6"/>
      <c r="AG1350" s="6" t="str">
        <f t="shared" si="214"/>
        <v>HT Over 0.5 Goals</v>
      </c>
      <c r="AH1350" s="6" t="str">
        <f t="shared" si="215"/>
        <v>NO</v>
      </c>
      <c r="AI1350" s="6" t="str">
        <f t="shared" si="216"/>
        <v>NO</v>
      </c>
    </row>
    <row r="1351" spans="6:35">
      <c r="F1351" s="8"/>
      <c r="G1351" s="2"/>
      <c r="H1351" s="8"/>
      <c r="I1351" s="2"/>
      <c r="J1351" s="2"/>
      <c r="K1351" s="2"/>
      <c r="L1351" s="2"/>
      <c r="M1351" s="2"/>
      <c r="N1351" s="2"/>
      <c r="O1351" s="3"/>
      <c r="P1351" s="3"/>
      <c r="Q1351" s="2"/>
      <c r="R1351" s="2"/>
      <c r="S1351" s="2"/>
      <c r="T1351" s="2"/>
      <c r="U1351" s="44"/>
      <c r="V1351" s="44"/>
      <c r="W1351" s="20"/>
      <c r="X1351" s="20">
        <f t="shared" si="207"/>
        <v>1.25</v>
      </c>
      <c r="Y1351" s="11"/>
      <c r="Z1351" s="2">
        <f t="shared" si="208"/>
        <v>0</v>
      </c>
      <c r="AA1351">
        <f t="shared" si="209"/>
        <v>10</v>
      </c>
      <c r="AB1351">
        <f t="shared" si="210"/>
        <v>0</v>
      </c>
      <c r="AC1351">
        <f t="shared" si="211"/>
        <v>0</v>
      </c>
      <c r="AD1351" s="2">
        <f t="shared" si="212"/>
        <v>60</v>
      </c>
      <c r="AE1351" s="2" t="str">
        <f t="shared" si="213"/>
        <v>HT Under 1.5 Goals</v>
      </c>
      <c r="AF1351" s="6"/>
      <c r="AG1351" s="6" t="str">
        <f t="shared" si="214"/>
        <v>HT Over 0.5 Goals</v>
      </c>
      <c r="AH1351" s="6" t="str">
        <f t="shared" si="215"/>
        <v>NO</v>
      </c>
      <c r="AI1351" s="6" t="str">
        <f t="shared" si="216"/>
        <v>NO</v>
      </c>
    </row>
    <row r="1352" spans="6:35">
      <c r="F1352" s="8"/>
      <c r="G1352" s="2"/>
      <c r="H1352" s="8"/>
      <c r="I1352" s="2"/>
      <c r="J1352" s="2"/>
      <c r="K1352" s="2"/>
      <c r="L1352" s="2"/>
      <c r="M1352" s="2"/>
      <c r="N1352" s="2"/>
      <c r="O1352" s="3"/>
      <c r="P1352" s="3"/>
      <c r="Q1352" s="2"/>
      <c r="R1352" s="2"/>
      <c r="S1352" s="2"/>
      <c r="T1352" s="2"/>
      <c r="U1352" s="44"/>
      <c r="V1352" s="44"/>
      <c r="W1352" s="20"/>
      <c r="X1352" s="20">
        <f t="shared" si="207"/>
        <v>1.25</v>
      </c>
      <c r="Y1352" s="11"/>
      <c r="Z1352" s="2">
        <f t="shared" si="208"/>
        <v>0</v>
      </c>
      <c r="AA1352">
        <f t="shared" si="209"/>
        <v>10</v>
      </c>
      <c r="AB1352">
        <f t="shared" si="210"/>
        <v>0</v>
      </c>
      <c r="AC1352">
        <f t="shared" si="211"/>
        <v>0</v>
      </c>
      <c r="AD1352" s="2">
        <f t="shared" si="212"/>
        <v>60</v>
      </c>
      <c r="AE1352" s="2" t="str">
        <f t="shared" si="213"/>
        <v>HT Under 1.5 Goals</v>
      </c>
      <c r="AF1352" s="6"/>
      <c r="AG1352" s="6" t="str">
        <f t="shared" si="214"/>
        <v>HT Over 0.5 Goals</v>
      </c>
      <c r="AH1352" s="6" t="str">
        <f t="shared" si="215"/>
        <v>NO</v>
      </c>
      <c r="AI1352" s="6" t="str">
        <f t="shared" si="216"/>
        <v>NO</v>
      </c>
    </row>
    <row r="1353" spans="6:35">
      <c r="F1353" s="8"/>
      <c r="G1353" s="2"/>
      <c r="H1353" s="8"/>
      <c r="I1353" s="2"/>
      <c r="J1353" s="2"/>
      <c r="K1353" s="2"/>
      <c r="L1353" s="2"/>
      <c r="M1353" s="2"/>
      <c r="N1353" s="2"/>
      <c r="O1353" s="3"/>
      <c r="P1353" s="3"/>
      <c r="Q1353" s="2"/>
      <c r="R1353" s="2"/>
      <c r="S1353" s="2"/>
      <c r="T1353" s="2"/>
      <c r="U1353" s="44"/>
      <c r="V1353" s="44"/>
      <c r="W1353" s="20"/>
      <c r="X1353" s="20">
        <f t="shared" si="207"/>
        <v>1.25</v>
      </c>
      <c r="Y1353" s="11"/>
      <c r="Z1353" s="2">
        <f t="shared" si="208"/>
        <v>0</v>
      </c>
      <c r="AA1353">
        <f t="shared" si="209"/>
        <v>10</v>
      </c>
      <c r="AB1353">
        <f t="shared" si="210"/>
        <v>0</v>
      </c>
      <c r="AC1353">
        <f t="shared" si="211"/>
        <v>0</v>
      </c>
      <c r="AD1353" s="2">
        <f t="shared" si="212"/>
        <v>60</v>
      </c>
      <c r="AE1353" s="2" t="str">
        <f t="shared" si="213"/>
        <v>HT Under 1.5 Goals</v>
      </c>
      <c r="AF1353" s="6"/>
      <c r="AG1353" s="6" t="str">
        <f t="shared" si="214"/>
        <v>HT Over 0.5 Goals</v>
      </c>
      <c r="AH1353" s="6" t="str">
        <f t="shared" si="215"/>
        <v>NO</v>
      </c>
      <c r="AI1353" s="6" t="str">
        <f t="shared" si="216"/>
        <v>NO</v>
      </c>
    </row>
    <row r="1354" spans="6:35">
      <c r="F1354" s="8"/>
      <c r="G1354" s="2"/>
      <c r="H1354" s="8"/>
      <c r="I1354" s="2"/>
      <c r="J1354" s="2"/>
      <c r="K1354" s="2"/>
      <c r="L1354" s="2"/>
      <c r="M1354" s="2"/>
      <c r="N1354" s="2"/>
      <c r="O1354" s="3"/>
      <c r="P1354" s="3"/>
      <c r="Q1354" s="2"/>
      <c r="R1354" s="2"/>
      <c r="S1354" s="2"/>
      <c r="T1354" s="2"/>
      <c r="U1354" s="44"/>
      <c r="V1354" s="44"/>
      <c r="W1354" s="20"/>
      <c r="X1354" s="20">
        <f t="shared" si="207"/>
        <v>1.25</v>
      </c>
      <c r="Y1354" s="11"/>
      <c r="Z1354" s="2">
        <f t="shared" si="208"/>
        <v>0</v>
      </c>
      <c r="AA1354">
        <f t="shared" si="209"/>
        <v>10</v>
      </c>
      <c r="AB1354">
        <f t="shared" si="210"/>
        <v>0</v>
      </c>
      <c r="AC1354">
        <f t="shared" si="211"/>
        <v>0</v>
      </c>
      <c r="AD1354" s="2">
        <f t="shared" si="212"/>
        <v>60</v>
      </c>
      <c r="AE1354" s="2" t="str">
        <f t="shared" si="213"/>
        <v>HT Under 1.5 Goals</v>
      </c>
      <c r="AF1354" s="6"/>
      <c r="AG1354" s="6" t="str">
        <f t="shared" si="214"/>
        <v>HT Over 0.5 Goals</v>
      </c>
      <c r="AH1354" s="6" t="str">
        <f t="shared" si="215"/>
        <v>NO</v>
      </c>
      <c r="AI1354" s="6" t="str">
        <f t="shared" si="216"/>
        <v>NO</v>
      </c>
    </row>
    <row r="1355" spans="6:35">
      <c r="F1355" s="8"/>
      <c r="G1355" s="2"/>
      <c r="H1355" s="8"/>
      <c r="I1355" s="2"/>
      <c r="J1355" s="2"/>
      <c r="K1355" s="2"/>
      <c r="L1355" s="2"/>
      <c r="M1355" s="2"/>
      <c r="N1355" s="2"/>
      <c r="O1355" s="3"/>
      <c r="P1355" s="3"/>
      <c r="Q1355" s="2"/>
      <c r="R1355" s="2"/>
      <c r="S1355" s="2"/>
      <c r="T1355" s="2"/>
      <c r="U1355" s="44"/>
      <c r="V1355" s="44"/>
      <c r="W1355" s="20"/>
      <c r="X1355" s="20">
        <f t="shared" si="207"/>
        <v>1.25</v>
      </c>
      <c r="Y1355" s="11"/>
      <c r="Z1355" s="2">
        <f t="shared" si="208"/>
        <v>0</v>
      </c>
      <c r="AA1355">
        <f t="shared" si="209"/>
        <v>10</v>
      </c>
      <c r="AB1355">
        <f t="shared" si="210"/>
        <v>0</v>
      </c>
      <c r="AC1355">
        <f t="shared" si="211"/>
        <v>0</v>
      </c>
      <c r="AD1355" s="2">
        <f t="shared" si="212"/>
        <v>60</v>
      </c>
      <c r="AE1355" s="2" t="str">
        <f t="shared" si="213"/>
        <v>HT Under 1.5 Goals</v>
      </c>
      <c r="AF1355" s="6"/>
      <c r="AG1355" s="6" t="str">
        <f t="shared" si="214"/>
        <v>HT Over 0.5 Goals</v>
      </c>
      <c r="AH1355" s="6" t="str">
        <f t="shared" si="215"/>
        <v>NO</v>
      </c>
      <c r="AI1355" s="6" t="str">
        <f t="shared" si="216"/>
        <v>NO</v>
      </c>
    </row>
    <row r="1356" spans="6:35">
      <c r="F1356" s="8"/>
      <c r="G1356" s="2"/>
      <c r="H1356" s="8"/>
      <c r="I1356" s="2"/>
      <c r="J1356" s="2"/>
      <c r="K1356" s="2"/>
      <c r="L1356" s="2"/>
      <c r="M1356" s="2"/>
      <c r="N1356" s="2"/>
      <c r="O1356" s="3"/>
      <c r="P1356" s="3"/>
      <c r="Q1356" s="2"/>
      <c r="R1356" s="2"/>
      <c r="S1356" s="2"/>
      <c r="T1356" s="2"/>
      <c r="U1356" s="44"/>
      <c r="V1356" s="44"/>
      <c r="W1356" s="20"/>
      <c r="X1356" s="20">
        <f t="shared" si="207"/>
        <v>1.25</v>
      </c>
      <c r="Y1356" s="11"/>
      <c r="Z1356" s="2">
        <f t="shared" si="208"/>
        <v>0</v>
      </c>
      <c r="AA1356">
        <f t="shared" si="209"/>
        <v>10</v>
      </c>
      <c r="AB1356">
        <f t="shared" si="210"/>
        <v>0</v>
      </c>
      <c r="AC1356">
        <f t="shared" si="211"/>
        <v>0</v>
      </c>
      <c r="AD1356" s="2">
        <f t="shared" si="212"/>
        <v>60</v>
      </c>
      <c r="AE1356" s="2" t="str">
        <f t="shared" si="213"/>
        <v>HT Under 1.5 Goals</v>
      </c>
      <c r="AF1356" s="6"/>
      <c r="AG1356" s="6" t="str">
        <f t="shared" si="214"/>
        <v>HT Over 0.5 Goals</v>
      </c>
      <c r="AH1356" s="6" t="str">
        <f t="shared" si="215"/>
        <v>NO</v>
      </c>
      <c r="AI1356" s="6" t="str">
        <f t="shared" si="216"/>
        <v>NO</v>
      </c>
    </row>
    <row r="1357" spans="6:35">
      <c r="F1357" s="8"/>
      <c r="G1357" s="2"/>
      <c r="H1357" s="8"/>
      <c r="I1357" s="2"/>
      <c r="J1357" s="2"/>
      <c r="K1357" s="2"/>
      <c r="L1357" s="2"/>
      <c r="M1357" s="2"/>
      <c r="N1357" s="2"/>
      <c r="O1357" s="3"/>
      <c r="P1357" s="3"/>
      <c r="Q1357" s="2"/>
      <c r="R1357" s="2"/>
      <c r="S1357" s="2"/>
      <c r="T1357" s="2"/>
      <c r="U1357" s="44"/>
      <c r="V1357" s="44"/>
      <c r="W1357" s="20"/>
      <c r="X1357" s="20">
        <f t="shared" si="207"/>
        <v>1.25</v>
      </c>
      <c r="Y1357" s="11"/>
      <c r="Z1357" s="2">
        <f t="shared" si="208"/>
        <v>0</v>
      </c>
      <c r="AA1357">
        <f t="shared" si="209"/>
        <v>10</v>
      </c>
      <c r="AB1357">
        <f t="shared" si="210"/>
        <v>0</v>
      </c>
      <c r="AC1357">
        <f t="shared" si="211"/>
        <v>0</v>
      </c>
      <c r="AD1357" s="2">
        <f t="shared" si="212"/>
        <v>60</v>
      </c>
      <c r="AE1357" s="2" t="str">
        <f t="shared" si="213"/>
        <v>HT Under 1.5 Goals</v>
      </c>
      <c r="AF1357" s="6"/>
      <c r="AG1357" s="6" t="str">
        <f t="shared" si="214"/>
        <v>HT Over 0.5 Goals</v>
      </c>
      <c r="AH1357" s="6" t="str">
        <f t="shared" si="215"/>
        <v>NO</v>
      </c>
      <c r="AI1357" s="6" t="str">
        <f t="shared" si="216"/>
        <v>NO</v>
      </c>
    </row>
    <row r="1358" spans="6:35">
      <c r="F1358" s="8"/>
      <c r="G1358" s="2"/>
      <c r="H1358" s="8"/>
      <c r="I1358" s="2"/>
      <c r="J1358" s="2"/>
      <c r="K1358" s="2"/>
      <c r="L1358" s="2"/>
      <c r="M1358" s="2"/>
      <c r="N1358" s="2"/>
      <c r="O1358" s="3"/>
      <c r="P1358" s="3"/>
      <c r="Q1358" s="2"/>
      <c r="R1358" s="2"/>
      <c r="S1358" s="2"/>
      <c r="T1358" s="2"/>
      <c r="U1358" s="44"/>
      <c r="V1358" s="44"/>
      <c r="W1358" s="20"/>
      <c r="X1358" s="20">
        <f t="shared" si="207"/>
        <v>1.25</v>
      </c>
      <c r="Y1358" s="11"/>
      <c r="Z1358" s="2">
        <f t="shared" si="208"/>
        <v>0</v>
      </c>
      <c r="AA1358">
        <f t="shared" si="209"/>
        <v>10</v>
      </c>
      <c r="AB1358">
        <f t="shared" si="210"/>
        <v>0</v>
      </c>
      <c r="AC1358">
        <f t="shared" si="211"/>
        <v>0</v>
      </c>
      <c r="AD1358" s="2">
        <f t="shared" si="212"/>
        <v>60</v>
      </c>
      <c r="AE1358" s="2" t="str">
        <f t="shared" si="213"/>
        <v>HT Under 1.5 Goals</v>
      </c>
      <c r="AF1358" s="6"/>
      <c r="AG1358" s="6" t="str">
        <f t="shared" si="214"/>
        <v>HT Over 0.5 Goals</v>
      </c>
      <c r="AH1358" s="6" t="str">
        <f t="shared" si="215"/>
        <v>NO</v>
      </c>
      <c r="AI1358" s="6" t="str">
        <f t="shared" si="216"/>
        <v>NO</v>
      </c>
    </row>
    <row r="1359" spans="6:35">
      <c r="F1359" s="8"/>
      <c r="G1359" s="2"/>
      <c r="H1359" s="8"/>
      <c r="I1359" s="2"/>
      <c r="J1359" s="2"/>
      <c r="K1359" s="2"/>
      <c r="L1359" s="2"/>
      <c r="M1359" s="2"/>
      <c r="N1359" s="2"/>
      <c r="O1359" s="3"/>
      <c r="P1359" s="3"/>
      <c r="Q1359" s="2"/>
      <c r="R1359" s="2"/>
      <c r="S1359" s="2"/>
      <c r="T1359" s="2"/>
      <c r="U1359" s="44"/>
      <c r="V1359" s="44"/>
      <c r="W1359" s="20"/>
      <c r="X1359" s="20">
        <f t="shared" si="207"/>
        <v>1.25</v>
      </c>
      <c r="Y1359" s="11"/>
      <c r="Z1359" s="2">
        <f t="shared" si="208"/>
        <v>0</v>
      </c>
      <c r="AA1359">
        <f t="shared" si="209"/>
        <v>10</v>
      </c>
      <c r="AB1359">
        <f t="shared" si="210"/>
        <v>0</v>
      </c>
      <c r="AC1359">
        <f t="shared" si="211"/>
        <v>0</v>
      </c>
      <c r="AD1359" s="2">
        <f t="shared" si="212"/>
        <v>60</v>
      </c>
      <c r="AE1359" s="2" t="str">
        <f t="shared" si="213"/>
        <v>HT Under 1.5 Goals</v>
      </c>
      <c r="AF1359" s="6"/>
      <c r="AG1359" s="6" t="str">
        <f t="shared" si="214"/>
        <v>HT Over 0.5 Goals</v>
      </c>
      <c r="AH1359" s="6" t="str">
        <f t="shared" si="215"/>
        <v>NO</v>
      </c>
      <c r="AI1359" s="6" t="str">
        <f t="shared" si="216"/>
        <v>NO</v>
      </c>
    </row>
    <row r="1360" spans="6:35">
      <c r="F1360" s="8"/>
      <c r="G1360" s="2"/>
      <c r="H1360" s="8"/>
      <c r="I1360" s="2"/>
      <c r="J1360" s="2"/>
      <c r="K1360" s="2"/>
      <c r="L1360" s="2"/>
      <c r="M1360" s="2"/>
      <c r="N1360" s="2"/>
      <c r="O1360" s="3"/>
      <c r="P1360" s="3"/>
      <c r="Q1360" s="2"/>
      <c r="R1360" s="2"/>
      <c r="S1360" s="2"/>
      <c r="T1360" s="2"/>
      <c r="U1360" s="44"/>
      <c r="V1360" s="44"/>
      <c r="W1360" s="20"/>
      <c r="X1360" s="20">
        <f t="shared" si="207"/>
        <v>1.25</v>
      </c>
      <c r="Y1360" s="11"/>
      <c r="Z1360" s="2">
        <f t="shared" si="208"/>
        <v>0</v>
      </c>
      <c r="AA1360">
        <f t="shared" si="209"/>
        <v>10</v>
      </c>
      <c r="AB1360">
        <f t="shared" si="210"/>
        <v>0</v>
      </c>
      <c r="AC1360">
        <f t="shared" si="211"/>
        <v>0</v>
      </c>
      <c r="AD1360" s="2">
        <f t="shared" si="212"/>
        <v>60</v>
      </c>
      <c r="AE1360" s="2" t="str">
        <f t="shared" si="213"/>
        <v>HT Under 1.5 Goals</v>
      </c>
      <c r="AF1360" s="6"/>
      <c r="AG1360" s="6" t="str">
        <f t="shared" si="214"/>
        <v>HT Over 0.5 Goals</v>
      </c>
      <c r="AH1360" s="6" t="str">
        <f t="shared" si="215"/>
        <v>NO</v>
      </c>
      <c r="AI1360" s="6" t="str">
        <f t="shared" si="216"/>
        <v>NO</v>
      </c>
    </row>
    <row r="1361" spans="6:35">
      <c r="F1361" s="8"/>
      <c r="G1361" s="2"/>
      <c r="H1361" s="8"/>
      <c r="I1361" s="2"/>
      <c r="J1361" s="2"/>
      <c r="K1361" s="2"/>
      <c r="L1361" s="2"/>
      <c r="M1361" s="2"/>
      <c r="N1361" s="2"/>
      <c r="O1361" s="3"/>
      <c r="P1361" s="3"/>
      <c r="Q1361" s="2"/>
      <c r="R1361" s="2"/>
      <c r="S1361" s="2"/>
      <c r="T1361" s="2"/>
      <c r="U1361" s="44"/>
      <c r="V1361" s="44"/>
      <c r="W1361" s="20"/>
      <c r="X1361" s="20">
        <f t="shared" si="207"/>
        <v>1.25</v>
      </c>
      <c r="Y1361" s="11"/>
      <c r="Z1361" s="2">
        <f t="shared" si="208"/>
        <v>0</v>
      </c>
      <c r="AA1361">
        <f t="shared" si="209"/>
        <v>10</v>
      </c>
      <c r="AB1361">
        <f t="shared" si="210"/>
        <v>0</v>
      </c>
      <c r="AC1361">
        <f t="shared" si="211"/>
        <v>0</v>
      </c>
      <c r="AD1361" s="2">
        <f t="shared" si="212"/>
        <v>60</v>
      </c>
      <c r="AE1361" s="2" t="str">
        <f t="shared" si="213"/>
        <v>HT Under 1.5 Goals</v>
      </c>
      <c r="AF1361" s="6"/>
      <c r="AG1361" s="6" t="str">
        <f t="shared" si="214"/>
        <v>HT Over 0.5 Goals</v>
      </c>
      <c r="AH1361" s="6" t="str">
        <f t="shared" si="215"/>
        <v>NO</v>
      </c>
      <c r="AI1361" s="6" t="str">
        <f t="shared" si="216"/>
        <v>NO</v>
      </c>
    </row>
    <row r="1362" spans="6:35">
      <c r="F1362" s="8"/>
      <c r="G1362" s="2"/>
      <c r="H1362" s="8"/>
      <c r="I1362" s="2"/>
      <c r="J1362" s="2"/>
      <c r="K1362" s="2"/>
      <c r="L1362" s="2"/>
      <c r="M1362" s="2"/>
      <c r="N1362" s="2"/>
      <c r="O1362" s="3"/>
      <c r="P1362" s="3"/>
      <c r="Q1362" s="2"/>
      <c r="R1362" s="2"/>
      <c r="S1362" s="2"/>
      <c r="T1362" s="2"/>
      <c r="U1362" s="44"/>
      <c r="V1362" s="44"/>
      <c r="W1362" s="20"/>
      <c r="X1362" s="20">
        <f t="shared" si="207"/>
        <v>1.25</v>
      </c>
      <c r="Y1362" s="11"/>
      <c r="Z1362" s="2">
        <f t="shared" si="208"/>
        <v>0</v>
      </c>
      <c r="AA1362">
        <f t="shared" si="209"/>
        <v>10</v>
      </c>
      <c r="AB1362">
        <f t="shared" si="210"/>
        <v>0</v>
      </c>
      <c r="AC1362">
        <f t="shared" si="211"/>
        <v>0</v>
      </c>
      <c r="AD1362" s="2">
        <f t="shared" si="212"/>
        <v>60</v>
      </c>
      <c r="AE1362" s="2" t="str">
        <f t="shared" si="213"/>
        <v>HT Under 1.5 Goals</v>
      </c>
      <c r="AF1362" s="6"/>
      <c r="AG1362" s="6" t="str">
        <f t="shared" si="214"/>
        <v>HT Over 0.5 Goals</v>
      </c>
      <c r="AH1362" s="6" t="str">
        <f t="shared" si="215"/>
        <v>NO</v>
      </c>
      <c r="AI1362" s="6" t="str">
        <f t="shared" si="216"/>
        <v>NO</v>
      </c>
    </row>
    <row r="1363" spans="6:35">
      <c r="F1363" s="8"/>
      <c r="G1363" s="2"/>
      <c r="H1363" s="8"/>
      <c r="I1363" s="2"/>
      <c r="J1363" s="2"/>
      <c r="K1363" s="2"/>
      <c r="L1363" s="2"/>
      <c r="M1363" s="2"/>
      <c r="N1363" s="2"/>
      <c r="O1363" s="3"/>
      <c r="P1363" s="3"/>
      <c r="Q1363" s="2"/>
      <c r="R1363" s="2"/>
      <c r="S1363" s="2"/>
      <c r="T1363" s="2"/>
      <c r="U1363" s="44"/>
      <c r="V1363" s="44"/>
      <c r="W1363" s="20"/>
      <c r="X1363" s="20">
        <f t="shared" si="207"/>
        <v>1.25</v>
      </c>
      <c r="Y1363" s="11"/>
      <c r="Z1363" s="2">
        <f t="shared" si="208"/>
        <v>0</v>
      </c>
      <c r="AA1363">
        <f t="shared" si="209"/>
        <v>10</v>
      </c>
      <c r="AB1363">
        <f t="shared" si="210"/>
        <v>0</v>
      </c>
      <c r="AC1363">
        <f t="shared" si="211"/>
        <v>0</v>
      </c>
      <c r="AD1363" s="2">
        <f t="shared" si="212"/>
        <v>60</v>
      </c>
      <c r="AE1363" s="2" t="str">
        <f t="shared" si="213"/>
        <v>HT Under 1.5 Goals</v>
      </c>
      <c r="AF1363" s="6"/>
      <c r="AG1363" s="6" t="str">
        <f t="shared" si="214"/>
        <v>HT Over 0.5 Goals</v>
      </c>
      <c r="AH1363" s="6" t="str">
        <f t="shared" si="215"/>
        <v>NO</v>
      </c>
      <c r="AI1363" s="6" t="str">
        <f t="shared" si="216"/>
        <v>NO</v>
      </c>
    </row>
    <row r="1364" spans="6:35">
      <c r="F1364" s="8"/>
      <c r="G1364" s="2"/>
      <c r="H1364" s="8"/>
      <c r="I1364" s="2"/>
      <c r="J1364" s="2"/>
      <c r="K1364" s="2"/>
      <c r="L1364" s="2"/>
      <c r="M1364" s="2"/>
      <c r="N1364" s="2"/>
      <c r="O1364" s="3"/>
      <c r="P1364" s="3"/>
      <c r="Q1364" s="2"/>
      <c r="R1364" s="2"/>
      <c r="S1364" s="2"/>
      <c r="T1364" s="2"/>
      <c r="U1364" s="44"/>
      <c r="V1364" s="44"/>
      <c r="W1364" s="20"/>
      <c r="X1364" s="20">
        <f t="shared" si="207"/>
        <v>1.25</v>
      </c>
      <c r="Y1364" s="11"/>
      <c r="Z1364" s="2">
        <f t="shared" si="208"/>
        <v>0</v>
      </c>
      <c r="AA1364">
        <f t="shared" si="209"/>
        <v>10</v>
      </c>
      <c r="AB1364">
        <f t="shared" si="210"/>
        <v>0</v>
      </c>
      <c r="AC1364">
        <f t="shared" si="211"/>
        <v>0</v>
      </c>
      <c r="AD1364" s="2">
        <f t="shared" si="212"/>
        <v>60</v>
      </c>
      <c r="AE1364" s="2" t="str">
        <f t="shared" si="213"/>
        <v>HT Under 1.5 Goals</v>
      </c>
      <c r="AF1364" s="6"/>
      <c r="AG1364" s="6" t="str">
        <f t="shared" si="214"/>
        <v>HT Over 0.5 Goals</v>
      </c>
      <c r="AH1364" s="6" t="str">
        <f t="shared" si="215"/>
        <v>NO</v>
      </c>
      <c r="AI1364" s="6" t="str">
        <f t="shared" si="216"/>
        <v>NO</v>
      </c>
    </row>
    <row r="1365" spans="6:35">
      <c r="F1365" s="8"/>
      <c r="G1365" s="2"/>
      <c r="H1365" s="8"/>
      <c r="I1365" s="2"/>
      <c r="J1365" s="2"/>
      <c r="K1365" s="2"/>
      <c r="L1365" s="2"/>
      <c r="M1365" s="2"/>
      <c r="N1365" s="2"/>
      <c r="O1365" s="3"/>
      <c r="P1365" s="3"/>
      <c r="Q1365" s="2"/>
      <c r="R1365" s="2"/>
      <c r="S1365" s="2"/>
      <c r="T1365" s="2"/>
      <c r="U1365" s="44"/>
      <c r="V1365" s="44"/>
      <c r="W1365" s="20"/>
      <c r="X1365" s="20">
        <f t="shared" si="207"/>
        <v>1.25</v>
      </c>
      <c r="Y1365" s="11"/>
      <c r="Z1365" s="2">
        <f t="shared" si="208"/>
        <v>0</v>
      </c>
      <c r="AA1365">
        <f t="shared" si="209"/>
        <v>10</v>
      </c>
      <c r="AB1365">
        <f t="shared" si="210"/>
        <v>0</v>
      </c>
      <c r="AC1365">
        <f t="shared" si="211"/>
        <v>0</v>
      </c>
      <c r="AD1365" s="2">
        <f t="shared" si="212"/>
        <v>60</v>
      </c>
      <c r="AE1365" s="2" t="str">
        <f t="shared" si="213"/>
        <v>HT Under 1.5 Goals</v>
      </c>
      <c r="AF1365" s="6"/>
      <c r="AG1365" s="6" t="str">
        <f t="shared" si="214"/>
        <v>HT Over 0.5 Goals</v>
      </c>
      <c r="AH1365" s="6" t="str">
        <f t="shared" si="215"/>
        <v>NO</v>
      </c>
      <c r="AI1365" s="6" t="str">
        <f t="shared" si="216"/>
        <v>NO</v>
      </c>
    </row>
    <row r="1366" spans="6:35">
      <c r="F1366" s="8"/>
      <c r="G1366" s="2"/>
      <c r="H1366" s="8"/>
      <c r="I1366" s="2"/>
      <c r="J1366" s="2"/>
      <c r="K1366" s="2"/>
      <c r="L1366" s="2"/>
      <c r="M1366" s="2"/>
      <c r="N1366" s="2"/>
      <c r="O1366" s="3"/>
      <c r="P1366" s="3"/>
      <c r="Q1366" s="2"/>
      <c r="R1366" s="2"/>
      <c r="S1366" s="2"/>
      <c r="T1366" s="2"/>
      <c r="U1366" s="44"/>
      <c r="V1366" s="44"/>
      <c r="W1366" s="20"/>
      <c r="X1366" s="20">
        <f t="shared" si="207"/>
        <v>1.25</v>
      </c>
      <c r="Y1366" s="11"/>
      <c r="Z1366" s="2">
        <f t="shared" si="208"/>
        <v>0</v>
      </c>
      <c r="AA1366">
        <f t="shared" si="209"/>
        <v>10</v>
      </c>
      <c r="AB1366">
        <f t="shared" si="210"/>
        <v>0</v>
      </c>
      <c r="AC1366">
        <f t="shared" si="211"/>
        <v>0</v>
      </c>
      <c r="AD1366" s="2">
        <f t="shared" si="212"/>
        <v>60</v>
      </c>
      <c r="AE1366" s="2" t="str">
        <f t="shared" si="213"/>
        <v>HT Under 1.5 Goals</v>
      </c>
      <c r="AF1366" s="6"/>
      <c r="AG1366" s="6" t="str">
        <f t="shared" si="214"/>
        <v>HT Over 0.5 Goals</v>
      </c>
      <c r="AH1366" s="6" t="str">
        <f t="shared" si="215"/>
        <v>NO</v>
      </c>
      <c r="AI1366" s="6" t="str">
        <f t="shared" si="216"/>
        <v>NO</v>
      </c>
    </row>
    <row r="1367" spans="6:35">
      <c r="F1367" s="8"/>
      <c r="G1367" s="2"/>
      <c r="H1367" s="8"/>
      <c r="I1367" s="2"/>
      <c r="J1367" s="2"/>
      <c r="K1367" s="2"/>
      <c r="L1367" s="2"/>
      <c r="M1367" s="2"/>
      <c r="N1367" s="2"/>
      <c r="O1367" s="3"/>
      <c r="P1367" s="3"/>
      <c r="Q1367" s="2"/>
      <c r="R1367" s="2"/>
      <c r="S1367" s="2"/>
      <c r="T1367" s="2"/>
      <c r="U1367" s="44"/>
      <c r="V1367" s="44"/>
      <c r="W1367" s="20"/>
      <c r="X1367" s="20">
        <f t="shared" si="207"/>
        <v>1.25</v>
      </c>
      <c r="Y1367" s="11"/>
      <c r="Z1367" s="2">
        <f t="shared" si="208"/>
        <v>0</v>
      </c>
      <c r="AA1367">
        <f t="shared" si="209"/>
        <v>10</v>
      </c>
      <c r="AB1367">
        <f t="shared" si="210"/>
        <v>0</v>
      </c>
      <c r="AC1367">
        <f t="shared" si="211"/>
        <v>0</v>
      </c>
      <c r="AD1367" s="2">
        <f t="shared" si="212"/>
        <v>60</v>
      </c>
      <c r="AE1367" s="2" t="str">
        <f t="shared" si="213"/>
        <v>HT Under 1.5 Goals</v>
      </c>
      <c r="AF1367" s="6"/>
      <c r="AG1367" s="6" t="str">
        <f t="shared" si="214"/>
        <v>HT Over 0.5 Goals</v>
      </c>
      <c r="AH1367" s="6" t="str">
        <f t="shared" si="215"/>
        <v>NO</v>
      </c>
      <c r="AI1367" s="6" t="str">
        <f t="shared" si="216"/>
        <v>NO</v>
      </c>
    </row>
    <row r="1368" spans="6:35">
      <c r="F1368" s="8"/>
      <c r="G1368" s="2"/>
      <c r="H1368" s="8"/>
      <c r="I1368" s="2"/>
      <c r="J1368" s="2"/>
      <c r="K1368" s="2"/>
      <c r="L1368" s="2"/>
      <c r="M1368" s="2"/>
      <c r="N1368" s="2"/>
      <c r="O1368" s="3"/>
      <c r="P1368" s="3"/>
      <c r="Q1368" s="2"/>
      <c r="R1368" s="2"/>
      <c r="S1368" s="2"/>
      <c r="T1368" s="2"/>
      <c r="U1368" s="44"/>
      <c r="V1368" s="44"/>
      <c r="W1368" s="20"/>
      <c r="X1368" s="20">
        <f t="shared" si="207"/>
        <v>1.25</v>
      </c>
      <c r="Y1368" s="11"/>
      <c r="Z1368" s="2">
        <f t="shared" si="208"/>
        <v>0</v>
      </c>
      <c r="AA1368">
        <f t="shared" si="209"/>
        <v>10</v>
      </c>
      <c r="AB1368">
        <f t="shared" si="210"/>
        <v>0</v>
      </c>
      <c r="AC1368">
        <f t="shared" si="211"/>
        <v>0</v>
      </c>
      <c r="AD1368" s="2">
        <f t="shared" si="212"/>
        <v>60</v>
      </c>
      <c r="AE1368" s="2" t="str">
        <f t="shared" si="213"/>
        <v>HT Under 1.5 Goals</v>
      </c>
      <c r="AF1368" s="6"/>
      <c r="AG1368" s="6" t="str">
        <f t="shared" si="214"/>
        <v>HT Over 0.5 Goals</v>
      </c>
      <c r="AH1368" s="6" t="str">
        <f t="shared" si="215"/>
        <v>NO</v>
      </c>
      <c r="AI1368" s="6" t="str">
        <f t="shared" si="216"/>
        <v>NO</v>
      </c>
    </row>
    <row r="1369" spans="6:35">
      <c r="F1369" s="8"/>
      <c r="G1369" s="2"/>
      <c r="H1369" s="8"/>
      <c r="I1369" s="2"/>
      <c r="J1369" s="2"/>
      <c r="K1369" s="2"/>
      <c r="L1369" s="2"/>
      <c r="M1369" s="2"/>
      <c r="N1369" s="2"/>
      <c r="O1369" s="3"/>
      <c r="P1369" s="3"/>
      <c r="Q1369" s="2"/>
      <c r="R1369" s="2"/>
      <c r="S1369" s="2"/>
      <c r="T1369" s="2"/>
      <c r="U1369" s="44"/>
      <c r="V1369" s="44"/>
      <c r="W1369" s="20"/>
      <c r="X1369" s="20">
        <f t="shared" si="207"/>
        <v>1.25</v>
      </c>
      <c r="Y1369" s="11"/>
      <c r="Z1369" s="2">
        <f t="shared" si="208"/>
        <v>0</v>
      </c>
      <c r="AA1369">
        <f t="shared" si="209"/>
        <v>10</v>
      </c>
      <c r="AB1369">
        <f t="shared" si="210"/>
        <v>0</v>
      </c>
      <c r="AC1369">
        <f t="shared" si="211"/>
        <v>0</v>
      </c>
      <c r="AD1369" s="2">
        <f t="shared" si="212"/>
        <v>60</v>
      </c>
      <c r="AE1369" s="2" t="str">
        <f t="shared" si="213"/>
        <v>HT Under 1.5 Goals</v>
      </c>
      <c r="AF1369" s="6"/>
      <c r="AG1369" s="6" t="str">
        <f t="shared" si="214"/>
        <v>HT Over 0.5 Goals</v>
      </c>
      <c r="AH1369" s="6" t="str">
        <f t="shared" si="215"/>
        <v>NO</v>
      </c>
      <c r="AI1369" s="6" t="str">
        <f t="shared" si="216"/>
        <v>NO</v>
      </c>
    </row>
    <row r="1370" spans="6:35">
      <c r="F1370" s="8"/>
      <c r="G1370" s="2"/>
      <c r="H1370" s="8"/>
      <c r="I1370" s="2"/>
      <c r="J1370" s="2"/>
      <c r="K1370" s="2"/>
      <c r="L1370" s="2"/>
      <c r="M1370" s="2"/>
      <c r="N1370" s="2"/>
      <c r="O1370" s="3"/>
      <c r="P1370" s="3"/>
      <c r="Q1370" s="2"/>
      <c r="R1370" s="2"/>
      <c r="S1370" s="2"/>
      <c r="T1370" s="2"/>
      <c r="U1370" s="44"/>
      <c r="V1370" s="44"/>
      <c r="W1370" s="20"/>
      <c r="X1370" s="20">
        <f t="shared" si="207"/>
        <v>1.25</v>
      </c>
      <c r="Y1370" s="11"/>
      <c r="Z1370" s="2">
        <f t="shared" si="208"/>
        <v>0</v>
      </c>
      <c r="AA1370">
        <f t="shared" si="209"/>
        <v>10</v>
      </c>
      <c r="AB1370">
        <f t="shared" si="210"/>
        <v>0</v>
      </c>
      <c r="AC1370">
        <f t="shared" si="211"/>
        <v>0</v>
      </c>
      <c r="AD1370" s="2">
        <f t="shared" si="212"/>
        <v>60</v>
      </c>
      <c r="AE1370" s="2" t="str">
        <f t="shared" si="213"/>
        <v>HT Under 1.5 Goals</v>
      </c>
      <c r="AF1370" s="6"/>
      <c r="AG1370" s="6" t="str">
        <f t="shared" si="214"/>
        <v>HT Over 0.5 Goals</v>
      </c>
      <c r="AH1370" s="6" t="str">
        <f t="shared" si="215"/>
        <v>NO</v>
      </c>
      <c r="AI1370" s="6" t="str">
        <f t="shared" si="216"/>
        <v>NO</v>
      </c>
    </row>
    <row r="1371" spans="6:35">
      <c r="F1371" s="8"/>
      <c r="G1371" s="2"/>
      <c r="H1371" s="8"/>
      <c r="I1371" s="2"/>
      <c r="J1371" s="2"/>
      <c r="K1371" s="2"/>
      <c r="L1371" s="2"/>
      <c r="M1371" s="2"/>
      <c r="N1371" s="2"/>
      <c r="O1371" s="3"/>
      <c r="P1371" s="3"/>
      <c r="Q1371" s="2"/>
      <c r="R1371" s="2"/>
      <c r="S1371" s="2"/>
      <c r="T1371" s="2"/>
      <c r="U1371" s="44"/>
      <c r="V1371" s="44"/>
      <c r="W1371" s="20"/>
      <c r="X1371" s="20">
        <f t="shared" si="207"/>
        <v>1.25</v>
      </c>
      <c r="Y1371" s="11"/>
      <c r="Z1371" s="2">
        <f t="shared" si="208"/>
        <v>0</v>
      </c>
      <c r="AA1371">
        <f t="shared" si="209"/>
        <v>10</v>
      </c>
      <c r="AB1371">
        <f t="shared" si="210"/>
        <v>0</v>
      </c>
      <c r="AC1371">
        <f t="shared" si="211"/>
        <v>0</v>
      </c>
      <c r="AD1371" s="2">
        <f t="shared" si="212"/>
        <v>60</v>
      </c>
      <c r="AE1371" s="2" t="str">
        <f t="shared" si="213"/>
        <v>HT Under 1.5 Goals</v>
      </c>
      <c r="AF1371" s="6"/>
      <c r="AG1371" s="6" t="str">
        <f t="shared" si="214"/>
        <v>HT Over 0.5 Goals</v>
      </c>
      <c r="AH1371" s="6" t="str">
        <f t="shared" si="215"/>
        <v>NO</v>
      </c>
      <c r="AI1371" s="6" t="str">
        <f t="shared" si="216"/>
        <v>NO</v>
      </c>
    </row>
    <row r="1372" spans="6:35">
      <c r="F1372" s="8"/>
      <c r="G1372" s="2"/>
      <c r="H1372" s="8"/>
      <c r="I1372" s="2"/>
      <c r="J1372" s="2"/>
      <c r="K1372" s="2"/>
      <c r="L1372" s="2"/>
      <c r="M1372" s="2"/>
      <c r="N1372" s="2"/>
      <c r="O1372" s="3"/>
      <c r="P1372" s="3"/>
      <c r="Q1372" s="2"/>
      <c r="R1372" s="2"/>
      <c r="S1372" s="2"/>
      <c r="T1372" s="2"/>
      <c r="U1372" s="44"/>
      <c r="V1372" s="44"/>
      <c r="W1372" s="20"/>
      <c r="X1372" s="20">
        <f t="shared" si="207"/>
        <v>1.25</v>
      </c>
      <c r="Y1372" s="11"/>
      <c r="Z1372" s="2">
        <f t="shared" si="208"/>
        <v>0</v>
      </c>
      <c r="AA1372">
        <f t="shared" si="209"/>
        <v>10</v>
      </c>
      <c r="AB1372">
        <f t="shared" si="210"/>
        <v>0</v>
      </c>
      <c r="AC1372">
        <f t="shared" si="211"/>
        <v>0</v>
      </c>
      <c r="AD1372" s="2">
        <f t="shared" si="212"/>
        <v>60</v>
      </c>
      <c r="AE1372" s="2" t="str">
        <f t="shared" si="213"/>
        <v>HT Under 1.5 Goals</v>
      </c>
      <c r="AF1372" s="6"/>
      <c r="AG1372" s="6" t="str">
        <f t="shared" si="214"/>
        <v>HT Over 0.5 Goals</v>
      </c>
      <c r="AH1372" s="6" t="str">
        <f t="shared" si="215"/>
        <v>NO</v>
      </c>
      <c r="AI1372" s="6" t="str">
        <f t="shared" si="216"/>
        <v>NO</v>
      </c>
    </row>
    <row r="1373" spans="6:35">
      <c r="F1373" s="8"/>
      <c r="G1373" s="2"/>
      <c r="H1373" s="8"/>
      <c r="I1373" s="2"/>
      <c r="J1373" s="2"/>
      <c r="K1373" s="2"/>
      <c r="L1373" s="2"/>
      <c r="M1373" s="2"/>
      <c r="N1373" s="2"/>
      <c r="O1373" s="3"/>
      <c r="P1373" s="3"/>
      <c r="Q1373" s="2"/>
      <c r="R1373" s="2"/>
      <c r="S1373" s="2"/>
      <c r="T1373" s="2"/>
      <c r="U1373" s="44"/>
      <c r="V1373" s="44"/>
      <c r="W1373" s="20"/>
      <c r="X1373" s="20">
        <f t="shared" si="207"/>
        <v>1.25</v>
      </c>
      <c r="Y1373" s="11"/>
      <c r="Z1373" s="2">
        <f t="shared" si="208"/>
        <v>0</v>
      </c>
      <c r="AA1373">
        <f t="shared" si="209"/>
        <v>10</v>
      </c>
      <c r="AB1373">
        <f t="shared" si="210"/>
        <v>0</v>
      </c>
      <c r="AC1373">
        <f t="shared" si="211"/>
        <v>0</v>
      </c>
      <c r="AD1373" s="2">
        <f t="shared" si="212"/>
        <v>60</v>
      </c>
      <c r="AE1373" s="2" t="str">
        <f t="shared" si="213"/>
        <v>HT Under 1.5 Goals</v>
      </c>
      <c r="AF1373" s="6"/>
      <c r="AG1373" s="6" t="str">
        <f t="shared" si="214"/>
        <v>HT Over 0.5 Goals</v>
      </c>
      <c r="AH1373" s="6" t="str">
        <f t="shared" si="215"/>
        <v>NO</v>
      </c>
      <c r="AI1373" s="6" t="str">
        <f t="shared" si="216"/>
        <v>NO</v>
      </c>
    </row>
    <row r="1374" spans="6:35">
      <c r="F1374" s="8"/>
      <c r="G1374" s="2"/>
      <c r="H1374" s="8"/>
      <c r="I1374" s="2"/>
      <c r="J1374" s="2"/>
      <c r="K1374" s="2"/>
      <c r="L1374" s="2"/>
      <c r="M1374" s="2"/>
      <c r="N1374" s="2"/>
      <c r="O1374" s="3"/>
      <c r="P1374" s="3"/>
      <c r="Q1374" s="2"/>
      <c r="R1374" s="2"/>
      <c r="S1374" s="2"/>
      <c r="T1374" s="2"/>
      <c r="U1374" s="44"/>
      <c r="V1374" s="44"/>
      <c r="W1374" s="20"/>
      <c r="X1374" s="20">
        <f t="shared" si="207"/>
        <v>1.25</v>
      </c>
      <c r="Y1374" s="11"/>
      <c r="Z1374" s="2">
        <f t="shared" si="208"/>
        <v>0</v>
      </c>
      <c r="AA1374">
        <f t="shared" si="209"/>
        <v>10</v>
      </c>
      <c r="AB1374">
        <f t="shared" si="210"/>
        <v>0</v>
      </c>
      <c r="AC1374">
        <f t="shared" si="211"/>
        <v>0</v>
      </c>
      <c r="AD1374" s="2">
        <f t="shared" si="212"/>
        <v>60</v>
      </c>
      <c r="AE1374" s="2" t="str">
        <f t="shared" si="213"/>
        <v>HT Under 1.5 Goals</v>
      </c>
      <c r="AF1374" s="6"/>
      <c r="AG1374" s="6" t="str">
        <f t="shared" si="214"/>
        <v>HT Over 0.5 Goals</v>
      </c>
      <c r="AH1374" s="6" t="str">
        <f t="shared" si="215"/>
        <v>NO</v>
      </c>
      <c r="AI1374" s="6" t="str">
        <f t="shared" si="216"/>
        <v>NO</v>
      </c>
    </row>
    <row r="1375" spans="6:35">
      <c r="F1375" s="8"/>
      <c r="G1375" s="2"/>
      <c r="H1375" s="8"/>
      <c r="I1375" s="2"/>
      <c r="J1375" s="2"/>
      <c r="K1375" s="2"/>
      <c r="L1375" s="2"/>
      <c r="M1375" s="2"/>
      <c r="N1375" s="2"/>
      <c r="O1375" s="3"/>
      <c r="P1375" s="3"/>
      <c r="Q1375" s="2"/>
      <c r="R1375" s="2"/>
      <c r="S1375" s="2"/>
      <c r="T1375" s="2"/>
      <c r="U1375" s="44"/>
      <c r="V1375" s="44"/>
      <c r="W1375" s="20"/>
      <c r="X1375" s="20">
        <f t="shared" si="207"/>
        <v>1.25</v>
      </c>
      <c r="Y1375" s="11"/>
      <c r="Z1375" s="2">
        <f t="shared" si="208"/>
        <v>0</v>
      </c>
      <c r="AA1375">
        <f t="shared" si="209"/>
        <v>10</v>
      </c>
      <c r="AB1375">
        <f t="shared" si="210"/>
        <v>0</v>
      </c>
      <c r="AC1375">
        <f t="shared" si="211"/>
        <v>0</v>
      </c>
      <c r="AD1375" s="2">
        <f t="shared" si="212"/>
        <v>60</v>
      </c>
      <c r="AE1375" s="2" t="str">
        <f t="shared" si="213"/>
        <v>HT Under 1.5 Goals</v>
      </c>
      <c r="AF1375" s="6"/>
      <c r="AG1375" s="6" t="str">
        <f t="shared" si="214"/>
        <v>HT Over 0.5 Goals</v>
      </c>
      <c r="AH1375" s="6" t="str">
        <f t="shared" si="215"/>
        <v>NO</v>
      </c>
      <c r="AI1375" s="6" t="str">
        <f t="shared" si="216"/>
        <v>NO</v>
      </c>
    </row>
    <row r="1376" spans="6:35">
      <c r="F1376" s="8"/>
      <c r="G1376" s="2"/>
      <c r="H1376" s="8"/>
      <c r="I1376" s="2"/>
      <c r="J1376" s="2"/>
      <c r="K1376" s="2"/>
      <c r="L1376" s="2"/>
      <c r="M1376" s="2"/>
      <c r="N1376" s="2"/>
      <c r="O1376" s="3"/>
      <c r="P1376" s="3"/>
      <c r="Q1376" s="2"/>
      <c r="R1376" s="2"/>
      <c r="S1376" s="2"/>
      <c r="T1376" s="2"/>
      <c r="U1376" s="44"/>
      <c r="V1376" s="44"/>
      <c r="W1376" s="20"/>
      <c r="X1376" s="20">
        <f t="shared" si="207"/>
        <v>1.25</v>
      </c>
      <c r="Y1376" s="11"/>
      <c r="Z1376" s="2">
        <f t="shared" si="208"/>
        <v>0</v>
      </c>
      <c r="AA1376">
        <f t="shared" si="209"/>
        <v>10</v>
      </c>
      <c r="AB1376">
        <f t="shared" si="210"/>
        <v>0</v>
      </c>
      <c r="AC1376">
        <f t="shared" si="211"/>
        <v>0</v>
      </c>
      <c r="AD1376" s="2">
        <f t="shared" si="212"/>
        <v>60</v>
      </c>
      <c r="AE1376" s="2" t="str">
        <f t="shared" si="213"/>
        <v>HT Under 1.5 Goals</v>
      </c>
      <c r="AF1376" s="6"/>
      <c r="AG1376" s="6" t="str">
        <f t="shared" si="214"/>
        <v>HT Over 0.5 Goals</v>
      </c>
      <c r="AH1376" s="6" t="str">
        <f t="shared" si="215"/>
        <v>NO</v>
      </c>
      <c r="AI1376" s="6" t="str">
        <f t="shared" si="216"/>
        <v>NO</v>
      </c>
    </row>
    <row r="1377" spans="6:35">
      <c r="F1377" s="8"/>
      <c r="G1377" s="2"/>
      <c r="H1377" s="8"/>
      <c r="I1377" s="2"/>
      <c r="J1377" s="2"/>
      <c r="K1377" s="2"/>
      <c r="L1377" s="2"/>
      <c r="M1377" s="2"/>
      <c r="N1377" s="2"/>
      <c r="O1377" s="3"/>
      <c r="P1377" s="3"/>
      <c r="Q1377" s="2"/>
      <c r="R1377" s="2"/>
      <c r="S1377" s="2"/>
      <c r="T1377" s="2"/>
      <c r="U1377" s="44"/>
      <c r="V1377" s="44"/>
      <c r="W1377" s="20"/>
      <c r="X1377" s="20">
        <f t="shared" si="207"/>
        <v>1.25</v>
      </c>
      <c r="Y1377" s="11"/>
      <c r="Z1377" s="2">
        <f t="shared" si="208"/>
        <v>0</v>
      </c>
      <c r="AA1377">
        <f t="shared" si="209"/>
        <v>10</v>
      </c>
      <c r="AB1377">
        <f t="shared" si="210"/>
        <v>0</v>
      </c>
      <c r="AC1377">
        <f t="shared" si="211"/>
        <v>0</v>
      </c>
      <c r="AD1377" s="2">
        <f t="shared" si="212"/>
        <v>60</v>
      </c>
      <c r="AE1377" s="2" t="str">
        <f t="shared" si="213"/>
        <v>HT Under 1.5 Goals</v>
      </c>
      <c r="AF1377" s="6"/>
      <c r="AG1377" s="6" t="str">
        <f t="shared" si="214"/>
        <v>HT Over 0.5 Goals</v>
      </c>
      <c r="AH1377" s="6" t="str">
        <f t="shared" si="215"/>
        <v>NO</v>
      </c>
      <c r="AI1377" s="6" t="str">
        <f t="shared" si="216"/>
        <v>NO</v>
      </c>
    </row>
    <row r="1378" spans="6:35">
      <c r="F1378" s="8"/>
      <c r="G1378" s="2"/>
      <c r="H1378" s="8"/>
      <c r="I1378" s="2"/>
      <c r="J1378" s="2"/>
      <c r="K1378" s="2"/>
      <c r="L1378" s="2"/>
      <c r="M1378" s="2"/>
      <c r="N1378" s="2"/>
      <c r="O1378" s="3"/>
      <c r="P1378" s="3"/>
      <c r="Q1378" s="2"/>
      <c r="R1378" s="2"/>
      <c r="S1378" s="2"/>
      <c r="T1378" s="2"/>
      <c r="U1378" s="44"/>
      <c r="V1378" s="44"/>
      <c r="W1378" s="20"/>
      <c r="X1378" s="20">
        <f t="shared" si="207"/>
        <v>1.25</v>
      </c>
      <c r="Y1378" s="11"/>
      <c r="Z1378" s="2">
        <f t="shared" si="208"/>
        <v>0</v>
      </c>
      <c r="AA1378">
        <f t="shared" si="209"/>
        <v>10</v>
      </c>
      <c r="AB1378">
        <f t="shared" si="210"/>
        <v>0</v>
      </c>
      <c r="AC1378">
        <f t="shared" si="211"/>
        <v>0</v>
      </c>
      <c r="AD1378" s="2">
        <f t="shared" si="212"/>
        <v>60</v>
      </c>
      <c r="AE1378" s="2" t="str">
        <f t="shared" si="213"/>
        <v>HT Under 1.5 Goals</v>
      </c>
      <c r="AF1378" s="6"/>
      <c r="AG1378" s="6" t="str">
        <f t="shared" si="214"/>
        <v>HT Over 0.5 Goals</v>
      </c>
      <c r="AH1378" s="6" t="str">
        <f t="shared" si="215"/>
        <v>NO</v>
      </c>
      <c r="AI1378" s="6" t="str">
        <f t="shared" si="216"/>
        <v>NO</v>
      </c>
    </row>
    <row r="1379" spans="6:35">
      <c r="F1379" s="8"/>
      <c r="G1379" s="2"/>
      <c r="H1379" s="8"/>
      <c r="I1379" s="2"/>
      <c r="J1379" s="2"/>
      <c r="K1379" s="2"/>
      <c r="L1379" s="2"/>
      <c r="M1379" s="2"/>
      <c r="N1379" s="2"/>
      <c r="O1379" s="3"/>
      <c r="P1379" s="3"/>
      <c r="Q1379" s="2"/>
      <c r="R1379" s="2"/>
      <c r="S1379" s="2"/>
      <c r="T1379" s="2"/>
      <c r="U1379" s="44"/>
      <c r="V1379" s="44"/>
      <c r="W1379" s="20"/>
      <c r="X1379" s="20">
        <f t="shared" si="207"/>
        <v>1.25</v>
      </c>
      <c r="Y1379" s="11"/>
      <c r="Z1379" s="2">
        <f t="shared" si="208"/>
        <v>0</v>
      </c>
      <c r="AA1379">
        <f t="shared" si="209"/>
        <v>10</v>
      </c>
      <c r="AB1379">
        <f t="shared" si="210"/>
        <v>0</v>
      </c>
      <c r="AC1379">
        <f t="shared" si="211"/>
        <v>0</v>
      </c>
      <c r="AD1379" s="2">
        <f t="shared" si="212"/>
        <v>60</v>
      </c>
      <c r="AE1379" s="2" t="str">
        <f t="shared" si="213"/>
        <v>HT Under 1.5 Goals</v>
      </c>
      <c r="AF1379" s="6"/>
      <c r="AG1379" s="6" t="str">
        <f t="shared" si="214"/>
        <v>HT Over 0.5 Goals</v>
      </c>
      <c r="AH1379" s="6" t="str">
        <f t="shared" si="215"/>
        <v>NO</v>
      </c>
      <c r="AI1379" s="6" t="str">
        <f t="shared" si="216"/>
        <v>NO</v>
      </c>
    </row>
    <row r="1380" spans="6:35">
      <c r="F1380" s="8"/>
      <c r="G1380" s="2"/>
      <c r="H1380" s="8"/>
      <c r="I1380" s="2"/>
      <c r="J1380" s="2"/>
      <c r="K1380" s="2"/>
      <c r="L1380" s="2"/>
      <c r="M1380" s="2"/>
      <c r="N1380" s="2"/>
      <c r="O1380" s="3"/>
      <c r="P1380" s="3"/>
      <c r="Q1380" s="2"/>
      <c r="R1380" s="2"/>
      <c r="S1380" s="2"/>
      <c r="T1380" s="2"/>
      <c r="U1380" s="44"/>
      <c r="V1380" s="44"/>
      <c r="W1380" s="20"/>
      <c r="X1380" s="20">
        <f t="shared" si="207"/>
        <v>1.25</v>
      </c>
      <c r="Y1380" s="11"/>
      <c r="Z1380" s="2">
        <f t="shared" si="208"/>
        <v>0</v>
      </c>
      <c r="AA1380">
        <f t="shared" si="209"/>
        <v>10</v>
      </c>
      <c r="AB1380">
        <f t="shared" si="210"/>
        <v>0</v>
      </c>
      <c r="AC1380">
        <f t="shared" si="211"/>
        <v>0</v>
      </c>
      <c r="AD1380" s="2">
        <f t="shared" si="212"/>
        <v>60</v>
      </c>
      <c r="AE1380" s="2" t="str">
        <f t="shared" si="213"/>
        <v>HT Under 1.5 Goals</v>
      </c>
      <c r="AF1380" s="6"/>
      <c r="AG1380" s="6" t="str">
        <f t="shared" si="214"/>
        <v>HT Over 0.5 Goals</v>
      </c>
      <c r="AH1380" s="6" t="str">
        <f t="shared" si="215"/>
        <v>NO</v>
      </c>
      <c r="AI1380" s="6" t="str">
        <f t="shared" si="216"/>
        <v>NO</v>
      </c>
    </row>
    <row r="1381" spans="6:35">
      <c r="F1381" s="8"/>
      <c r="G1381" s="2"/>
      <c r="H1381" s="8"/>
      <c r="I1381" s="2"/>
      <c r="J1381" s="2"/>
      <c r="K1381" s="2"/>
      <c r="L1381" s="2"/>
      <c r="M1381" s="2"/>
      <c r="N1381" s="2"/>
      <c r="O1381" s="3"/>
      <c r="P1381" s="3"/>
      <c r="Q1381" s="2"/>
      <c r="R1381" s="2"/>
      <c r="S1381" s="2"/>
      <c r="T1381" s="2"/>
      <c r="U1381" s="44"/>
      <c r="V1381" s="44"/>
      <c r="W1381" s="20"/>
      <c r="X1381" s="20">
        <f t="shared" si="207"/>
        <v>1.25</v>
      </c>
      <c r="Y1381" s="11"/>
      <c r="Z1381" s="2">
        <f t="shared" si="208"/>
        <v>0</v>
      </c>
      <c r="AA1381">
        <f t="shared" si="209"/>
        <v>10</v>
      </c>
      <c r="AB1381">
        <f t="shared" si="210"/>
        <v>0</v>
      </c>
      <c r="AC1381">
        <f t="shared" si="211"/>
        <v>0</v>
      </c>
      <c r="AD1381" s="2">
        <f t="shared" si="212"/>
        <v>60</v>
      </c>
      <c r="AE1381" s="2" t="str">
        <f t="shared" si="213"/>
        <v>HT Under 1.5 Goals</v>
      </c>
      <c r="AF1381" s="6"/>
      <c r="AG1381" s="6" t="str">
        <f t="shared" si="214"/>
        <v>HT Over 0.5 Goals</v>
      </c>
      <c r="AH1381" s="6" t="str">
        <f t="shared" si="215"/>
        <v>NO</v>
      </c>
      <c r="AI1381" s="6" t="str">
        <f t="shared" si="216"/>
        <v>NO</v>
      </c>
    </row>
    <row r="1382" spans="6:35">
      <c r="F1382" s="8"/>
      <c r="G1382" s="2"/>
      <c r="H1382" s="8"/>
      <c r="I1382" s="2"/>
      <c r="J1382" s="2"/>
      <c r="K1382" s="2"/>
      <c r="L1382" s="2"/>
      <c r="M1382" s="2"/>
      <c r="N1382" s="2"/>
      <c r="O1382" s="3"/>
      <c r="P1382" s="3"/>
      <c r="Q1382" s="2"/>
      <c r="R1382" s="2"/>
      <c r="S1382" s="2"/>
      <c r="T1382" s="2"/>
      <c r="U1382" s="44"/>
      <c r="V1382" s="44"/>
      <c r="W1382" s="20"/>
      <c r="X1382" s="20">
        <f t="shared" si="207"/>
        <v>1.25</v>
      </c>
      <c r="Y1382" s="11"/>
      <c r="Z1382" s="2">
        <f t="shared" si="208"/>
        <v>0</v>
      </c>
      <c r="AA1382">
        <f t="shared" si="209"/>
        <v>10</v>
      </c>
      <c r="AB1382">
        <f t="shared" si="210"/>
        <v>0</v>
      </c>
      <c r="AC1382">
        <f t="shared" si="211"/>
        <v>0</v>
      </c>
      <c r="AD1382" s="2">
        <f t="shared" si="212"/>
        <v>60</v>
      </c>
      <c r="AE1382" s="2" t="str">
        <f t="shared" si="213"/>
        <v>HT Under 1.5 Goals</v>
      </c>
      <c r="AF1382" s="6"/>
      <c r="AG1382" s="6" t="str">
        <f t="shared" si="214"/>
        <v>HT Over 0.5 Goals</v>
      </c>
      <c r="AH1382" s="6" t="str">
        <f t="shared" si="215"/>
        <v>NO</v>
      </c>
      <c r="AI1382" s="6" t="str">
        <f t="shared" si="216"/>
        <v>NO</v>
      </c>
    </row>
    <row r="1383" spans="6:35">
      <c r="F1383" s="8"/>
      <c r="G1383" s="2"/>
      <c r="H1383" s="8"/>
      <c r="I1383" s="2"/>
      <c r="J1383" s="2"/>
      <c r="K1383" s="2"/>
      <c r="L1383" s="2"/>
      <c r="M1383" s="2"/>
      <c r="N1383" s="2"/>
      <c r="O1383" s="3"/>
      <c r="P1383" s="3"/>
      <c r="Q1383" s="2"/>
      <c r="R1383" s="2"/>
      <c r="S1383" s="2"/>
      <c r="T1383" s="2"/>
      <c r="U1383" s="44"/>
      <c r="V1383" s="44"/>
      <c r="W1383" s="20"/>
      <c r="X1383" s="20">
        <f t="shared" si="207"/>
        <v>1.25</v>
      </c>
      <c r="Y1383" s="11"/>
      <c r="Z1383" s="2">
        <f t="shared" si="208"/>
        <v>0</v>
      </c>
      <c r="AA1383">
        <f t="shared" si="209"/>
        <v>10</v>
      </c>
      <c r="AB1383">
        <f t="shared" si="210"/>
        <v>0</v>
      </c>
      <c r="AC1383">
        <f t="shared" si="211"/>
        <v>0</v>
      </c>
      <c r="AD1383" s="2">
        <f t="shared" si="212"/>
        <v>60</v>
      </c>
      <c r="AE1383" s="2" t="str">
        <f t="shared" si="213"/>
        <v>HT Under 1.5 Goals</v>
      </c>
      <c r="AF1383" s="6"/>
      <c r="AG1383" s="6" t="str">
        <f t="shared" si="214"/>
        <v>HT Over 0.5 Goals</v>
      </c>
      <c r="AH1383" s="6" t="str">
        <f t="shared" si="215"/>
        <v>NO</v>
      </c>
      <c r="AI1383" s="6" t="str">
        <f t="shared" si="216"/>
        <v>NO</v>
      </c>
    </row>
    <row r="1384" spans="6:35">
      <c r="F1384" s="8"/>
      <c r="G1384" s="2"/>
      <c r="H1384" s="8"/>
      <c r="I1384" s="2"/>
      <c r="J1384" s="2"/>
      <c r="K1384" s="2"/>
      <c r="L1384" s="2"/>
      <c r="M1384" s="2"/>
      <c r="N1384" s="2"/>
      <c r="O1384" s="3"/>
      <c r="P1384" s="3"/>
      <c r="Q1384" s="2"/>
      <c r="R1384" s="2"/>
      <c r="S1384" s="2"/>
      <c r="T1384" s="2"/>
      <c r="U1384" s="44"/>
      <c r="V1384" s="44"/>
      <c r="W1384" s="20"/>
      <c r="X1384" s="20">
        <f t="shared" si="207"/>
        <v>1.25</v>
      </c>
      <c r="Y1384" s="11"/>
      <c r="Z1384" s="2">
        <f t="shared" si="208"/>
        <v>0</v>
      </c>
      <c r="AA1384">
        <f t="shared" si="209"/>
        <v>10</v>
      </c>
      <c r="AB1384">
        <f t="shared" si="210"/>
        <v>0</v>
      </c>
      <c r="AC1384">
        <f t="shared" si="211"/>
        <v>0</v>
      </c>
      <c r="AD1384" s="2">
        <f t="shared" si="212"/>
        <v>60</v>
      </c>
      <c r="AE1384" s="2" t="str">
        <f t="shared" si="213"/>
        <v>HT Under 1.5 Goals</v>
      </c>
      <c r="AF1384" s="6"/>
      <c r="AG1384" s="6" t="str">
        <f t="shared" si="214"/>
        <v>HT Over 0.5 Goals</v>
      </c>
      <c r="AH1384" s="6" t="str">
        <f t="shared" si="215"/>
        <v>NO</v>
      </c>
      <c r="AI1384" s="6" t="str">
        <f t="shared" si="216"/>
        <v>NO</v>
      </c>
    </row>
    <row r="1385" spans="6:35">
      <c r="F1385" s="8"/>
      <c r="G1385" s="2"/>
      <c r="H1385" s="8"/>
      <c r="I1385" s="2"/>
      <c r="J1385" s="2"/>
      <c r="K1385" s="2"/>
      <c r="L1385" s="2"/>
      <c r="M1385" s="2"/>
      <c r="N1385" s="2"/>
      <c r="O1385" s="3"/>
      <c r="P1385" s="3"/>
      <c r="Q1385" s="2"/>
      <c r="R1385" s="2"/>
      <c r="S1385" s="2"/>
      <c r="T1385" s="2"/>
      <c r="U1385" s="44"/>
      <c r="V1385" s="44"/>
      <c r="W1385" s="20"/>
      <c r="X1385" s="20">
        <f t="shared" si="207"/>
        <v>1.25</v>
      </c>
      <c r="Y1385" s="11"/>
      <c r="Z1385" s="2">
        <f t="shared" si="208"/>
        <v>0</v>
      </c>
      <c r="AA1385">
        <f t="shared" si="209"/>
        <v>10</v>
      </c>
      <c r="AB1385">
        <f t="shared" si="210"/>
        <v>0</v>
      </c>
      <c r="AC1385">
        <f t="shared" si="211"/>
        <v>0</v>
      </c>
      <c r="AD1385" s="2">
        <f t="shared" si="212"/>
        <v>60</v>
      </c>
      <c r="AE1385" s="2" t="str">
        <f t="shared" si="213"/>
        <v>HT Under 1.5 Goals</v>
      </c>
      <c r="AF1385" s="6"/>
      <c r="AG1385" s="6" t="str">
        <f t="shared" si="214"/>
        <v>HT Over 0.5 Goals</v>
      </c>
      <c r="AH1385" s="6" t="str">
        <f t="shared" si="215"/>
        <v>NO</v>
      </c>
      <c r="AI1385" s="6" t="str">
        <f t="shared" si="216"/>
        <v>NO</v>
      </c>
    </row>
    <row r="1386" spans="6:35">
      <c r="F1386" s="8"/>
      <c r="G1386" s="2"/>
      <c r="H1386" s="8"/>
      <c r="I1386" s="2"/>
      <c r="J1386" s="2"/>
      <c r="K1386" s="2"/>
      <c r="L1386" s="2"/>
      <c r="M1386" s="2"/>
      <c r="N1386" s="2"/>
      <c r="O1386" s="3"/>
      <c r="P1386" s="3"/>
      <c r="Q1386" s="2"/>
      <c r="R1386" s="2"/>
      <c r="S1386" s="2"/>
      <c r="T1386" s="2"/>
      <c r="U1386" s="44"/>
      <c r="V1386" s="44"/>
      <c r="W1386" s="20"/>
      <c r="X1386" s="20">
        <f t="shared" si="207"/>
        <v>1.25</v>
      </c>
      <c r="Y1386" s="11"/>
      <c r="Z1386" s="2">
        <f t="shared" si="208"/>
        <v>0</v>
      </c>
      <c r="AA1386">
        <f t="shared" si="209"/>
        <v>10</v>
      </c>
      <c r="AB1386">
        <f t="shared" si="210"/>
        <v>0</v>
      </c>
      <c r="AC1386">
        <f t="shared" si="211"/>
        <v>0</v>
      </c>
      <c r="AD1386" s="2">
        <f t="shared" si="212"/>
        <v>60</v>
      </c>
      <c r="AE1386" s="2" t="str">
        <f t="shared" si="213"/>
        <v>HT Under 1.5 Goals</v>
      </c>
      <c r="AF1386" s="6"/>
      <c r="AG1386" s="6" t="str">
        <f t="shared" si="214"/>
        <v>HT Over 0.5 Goals</v>
      </c>
      <c r="AH1386" s="6" t="str">
        <f t="shared" si="215"/>
        <v>NO</v>
      </c>
      <c r="AI1386" s="6" t="str">
        <f t="shared" si="216"/>
        <v>NO</v>
      </c>
    </row>
    <row r="1387" spans="6:35">
      <c r="F1387" s="8"/>
      <c r="G1387" s="2"/>
      <c r="H1387" s="8"/>
      <c r="I1387" s="2"/>
      <c r="J1387" s="2"/>
      <c r="K1387" s="2"/>
      <c r="L1387" s="2"/>
      <c r="M1387" s="2"/>
      <c r="N1387" s="2"/>
      <c r="O1387" s="3"/>
      <c r="P1387" s="3"/>
      <c r="Q1387" s="2"/>
      <c r="R1387" s="2"/>
      <c r="S1387" s="2"/>
      <c r="T1387" s="2"/>
      <c r="U1387" s="44"/>
      <c r="V1387" s="44"/>
      <c r="W1387" s="20"/>
      <c r="X1387" s="20">
        <f t="shared" si="207"/>
        <v>1.25</v>
      </c>
      <c r="Y1387" s="11"/>
      <c r="Z1387" s="2">
        <f t="shared" si="208"/>
        <v>0</v>
      </c>
      <c r="AA1387">
        <f t="shared" si="209"/>
        <v>10</v>
      </c>
      <c r="AB1387">
        <f t="shared" si="210"/>
        <v>0</v>
      </c>
      <c r="AC1387">
        <f t="shared" si="211"/>
        <v>0</v>
      </c>
      <c r="AD1387" s="2">
        <f t="shared" si="212"/>
        <v>60</v>
      </c>
      <c r="AE1387" s="2" t="str">
        <f t="shared" si="213"/>
        <v>HT Under 1.5 Goals</v>
      </c>
      <c r="AF1387" s="6"/>
      <c r="AG1387" s="6" t="str">
        <f t="shared" si="214"/>
        <v>HT Over 0.5 Goals</v>
      </c>
      <c r="AH1387" s="6" t="str">
        <f t="shared" si="215"/>
        <v>NO</v>
      </c>
      <c r="AI1387" s="6" t="str">
        <f t="shared" si="216"/>
        <v>NO</v>
      </c>
    </row>
    <row r="1388" spans="6:35">
      <c r="F1388" s="8"/>
      <c r="G1388" s="2"/>
      <c r="H1388" s="8"/>
      <c r="I1388" s="2"/>
      <c r="J1388" s="2"/>
      <c r="K1388" s="2"/>
      <c r="L1388" s="2"/>
      <c r="M1388" s="2"/>
      <c r="N1388" s="2"/>
      <c r="O1388" s="3"/>
      <c r="P1388" s="3"/>
      <c r="Q1388" s="2"/>
      <c r="R1388" s="2"/>
      <c r="S1388" s="2"/>
      <c r="T1388" s="2"/>
      <c r="U1388" s="44"/>
      <c r="V1388" s="44"/>
      <c r="W1388" s="20"/>
      <c r="X1388" s="20">
        <f t="shared" si="207"/>
        <v>1.25</v>
      </c>
      <c r="Y1388" s="11"/>
      <c r="Z1388" s="2">
        <f t="shared" si="208"/>
        <v>0</v>
      </c>
      <c r="AA1388">
        <f t="shared" si="209"/>
        <v>10</v>
      </c>
      <c r="AB1388">
        <f t="shared" si="210"/>
        <v>0</v>
      </c>
      <c r="AC1388">
        <f t="shared" si="211"/>
        <v>0</v>
      </c>
      <c r="AD1388" s="2">
        <f t="shared" si="212"/>
        <v>60</v>
      </c>
      <c r="AE1388" s="2" t="str">
        <f t="shared" si="213"/>
        <v>HT Under 1.5 Goals</v>
      </c>
      <c r="AF1388" s="6"/>
      <c r="AG1388" s="6" t="str">
        <f t="shared" si="214"/>
        <v>HT Over 0.5 Goals</v>
      </c>
      <c r="AH1388" s="6" t="str">
        <f t="shared" si="215"/>
        <v>NO</v>
      </c>
      <c r="AI1388" s="6" t="str">
        <f t="shared" si="216"/>
        <v>NO</v>
      </c>
    </row>
    <row r="1389" spans="6:35">
      <c r="F1389" s="8"/>
      <c r="G1389" s="2"/>
      <c r="H1389" s="8"/>
      <c r="I1389" s="2"/>
      <c r="J1389" s="2"/>
      <c r="K1389" s="2"/>
      <c r="L1389" s="2"/>
      <c r="M1389" s="2"/>
      <c r="N1389" s="2"/>
      <c r="O1389" s="3"/>
      <c r="P1389" s="3"/>
      <c r="Q1389" s="2"/>
      <c r="R1389" s="2"/>
      <c r="S1389" s="2"/>
      <c r="T1389" s="2"/>
      <c r="U1389" s="44"/>
      <c r="V1389" s="44"/>
      <c r="W1389" s="20"/>
      <c r="X1389" s="20">
        <f t="shared" si="207"/>
        <v>1.25</v>
      </c>
      <c r="Y1389" s="11"/>
      <c r="Z1389" s="2">
        <f t="shared" si="208"/>
        <v>0</v>
      </c>
      <c r="AA1389">
        <f t="shared" si="209"/>
        <v>10</v>
      </c>
      <c r="AB1389">
        <f t="shared" si="210"/>
        <v>0</v>
      </c>
      <c r="AC1389">
        <f t="shared" si="211"/>
        <v>0</v>
      </c>
      <c r="AD1389" s="2">
        <f t="shared" si="212"/>
        <v>60</v>
      </c>
      <c r="AE1389" s="2" t="str">
        <f t="shared" si="213"/>
        <v>HT Under 1.5 Goals</v>
      </c>
      <c r="AF1389" s="6"/>
      <c r="AG1389" s="6" t="str">
        <f t="shared" si="214"/>
        <v>HT Over 0.5 Goals</v>
      </c>
      <c r="AH1389" s="6" t="str">
        <f t="shared" si="215"/>
        <v>NO</v>
      </c>
      <c r="AI1389" s="6" t="str">
        <f t="shared" si="216"/>
        <v>NO</v>
      </c>
    </row>
    <row r="1390" spans="6:35">
      <c r="F1390" s="8"/>
      <c r="G1390" s="2"/>
      <c r="H1390" s="8"/>
      <c r="I1390" s="2"/>
      <c r="J1390" s="2"/>
      <c r="K1390" s="2"/>
      <c r="L1390" s="2"/>
      <c r="M1390" s="2"/>
      <c r="N1390" s="2"/>
      <c r="O1390" s="3"/>
      <c r="P1390" s="3"/>
      <c r="Q1390" s="2"/>
      <c r="R1390" s="2"/>
      <c r="S1390" s="2"/>
      <c r="T1390" s="2"/>
      <c r="U1390" s="44"/>
      <c r="V1390" s="44"/>
      <c r="W1390" s="20"/>
      <c r="X1390" s="20">
        <f t="shared" si="207"/>
        <v>1.25</v>
      </c>
      <c r="Y1390" s="11"/>
      <c r="Z1390" s="2">
        <f t="shared" si="208"/>
        <v>0</v>
      </c>
      <c r="AA1390">
        <f t="shared" si="209"/>
        <v>10</v>
      </c>
      <c r="AB1390">
        <f t="shared" si="210"/>
        <v>0</v>
      </c>
      <c r="AC1390">
        <f t="shared" si="211"/>
        <v>0</v>
      </c>
      <c r="AD1390" s="2">
        <f t="shared" si="212"/>
        <v>60</v>
      </c>
      <c r="AE1390" s="2" t="str">
        <f t="shared" si="213"/>
        <v>HT Under 1.5 Goals</v>
      </c>
      <c r="AF1390" s="6"/>
      <c r="AG1390" s="6" t="str">
        <f t="shared" si="214"/>
        <v>HT Over 0.5 Goals</v>
      </c>
      <c r="AH1390" s="6" t="str">
        <f t="shared" si="215"/>
        <v>NO</v>
      </c>
      <c r="AI1390" s="6" t="str">
        <f t="shared" si="216"/>
        <v>NO</v>
      </c>
    </row>
    <row r="1391" spans="6:35">
      <c r="F1391" s="8"/>
      <c r="G1391" s="2"/>
      <c r="H1391" s="8"/>
      <c r="I1391" s="2"/>
      <c r="J1391" s="2"/>
      <c r="K1391" s="2"/>
      <c r="L1391" s="2"/>
      <c r="M1391" s="2"/>
      <c r="N1391" s="2"/>
      <c r="O1391" s="3"/>
      <c r="P1391" s="3"/>
      <c r="Q1391" s="2"/>
      <c r="R1391" s="2"/>
      <c r="S1391" s="2"/>
      <c r="T1391" s="2"/>
      <c r="U1391" s="44"/>
      <c r="V1391" s="44"/>
      <c r="W1391" s="20"/>
      <c r="X1391" s="20">
        <f t="shared" si="207"/>
        <v>1.25</v>
      </c>
      <c r="Y1391" s="11"/>
      <c r="Z1391" s="2">
        <f t="shared" si="208"/>
        <v>0</v>
      </c>
      <c r="AA1391">
        <f t="shared" si="209"/>
        <v>10</v>
      </c>
      <c r="AB1391">
        <f t="shared" si="210"/>
        <v>0</v>
      </c>
      <c r="AC1391">
        <f t="shared" si="211"/>
        <v>0</v>
      </c>
      <c r="AD1391" s="2">
        <f t="shared" si="212"/>
        <v>60</v>
      </c>
      <c r="AE1391" s="2" t="str">
        <f t="shared" si="213"/>
        <v>HT Under 1.5 Goals</v>
      </c>
      <c r="AF1391" s="6"/>
      <c r="AG1391" s="6" t="str">
        <f t="shared" si="214"/>
        <v>HT Over 0.5 Goals</v>
      </c>
      <c r="AH1391" s="6" t="str">
        <f t="shared" si="215"/>
        <v>NO</v>
      </c>
      <c r="AI1391" s="6" t="str">
        <f t="shared" si="216"/>
        <v>NO</v>
      </c>
    </row>
    <row r="1392" spans="6:35">
      <c r="F1392" s="8"/>
      <c r="G1392" s="2"/>
      <c r="H1392" s="8"/>
      <c r="I1392" s="2"/>
      <c r="J1392" s="2"/>
      <c r="K1392" s="2"/>
      <c r="L1392" s="2"/>
      <c r="M1392" s="2"/>
      <c r="N1392" s="2"/>
      <c r="O1392" s="3"/>
      <c r="P1392" s="3"/>
      <c r="Q1392" s="2"/>
      <c r="R1392" s="2"/>
      <c r="S1392" s="2"/>
      <c r="T1392" s="2"/>
      <c r="U1392" s="44"/>
      <c r="V1392" s="44"/>
      <c r="W1392" s="20"/>
      <c r="X1392" s="20">
        <f t="shared" si="207"/>
        <v>1.25</v>
      </c>
      <c r="Y1392" s="11"/>
      <c r="Z1392" s="2">
        <f t="shared" si="208"/>
        <v>0</v>
      </c>
      <c r="AA1392">
        <f t="shared" si="209"/>
        <v>10</v>
      </c>
      <c r="AB1392">
        <f t="shared" si="210"/>
        <v>0</v>
      </c>
      <c r="AC1392">
        <f t="shared" si="211"/>
        <v>0</v>
      </c>
      <c r="AD1392" s="2">
        <f t="shared" si="212"/>
        <v>60</v>
      </c>
      <c r="AE1392" s="2" t="str">
        <f t="shared" si="213"/>
        <v>HT Under 1.5 Goals</v>
      </c>
      <c r="AF1392" s="6"/>
      <c r="AG1392" s="6" t="str">
        <f t="shared" si="214"/>
        <v>HT Over 0.5 Goals</v>
      </c>
      <c r="AH1392" s="6" t="str">
        <f t="shared" si="215"/>
        <v>NO</v>
      </c>
      <c r="AI1392" s="6" t="str">
        <f t="shared" si="216"/>
        <v>NO</v>
      </c>
    </row>
    <row r="1393" spans="6:35">
      <c r="F1393" s="8"/>
      <c r="G1393" s="2"/>
      <c r="H1393" s="8"/>
      <c r="I1393" s="2"/>
      <c r="J1393" s="2"/>
      <c r="K1393" s="2"/>
      <c r="L1393" s="2"/>
      <c r="M1393" s="2"/>
      <c r="N1393" s="2"/>
      <c r="O1393" s="3"/>
      <c r="P1393" s="3"/>
      <c r="Q1393" s="2"/>
      <c r="R1393" s="2"/>
      <c r="S1393" s="2"/>
      <c r="T1393" s="2"/>
      <c r="U1393" s="44"/>
      <c r="V1393" s="44"/>
      <c r="W1393" s="20"/>
      <c r="X1393" s="20">
        <f t="shared" si="207"/>
        <v>1.25</v>
      </c>
      <c r="Y1393" s="11"/>
      <c r="Z1393" s="2">
        <f t="shared" si="208"/>
        <v>0</v>
      </c>
      <c r="AA1393">
        <f t="shared" si="209"/>
        <v>10</v>
      </c>
      <c r="AB1393">
        <f t="shared" si="210"/>
        <v>0</v>
      </c>
      <c r="AC1393">
        <f t="shared" si="211"/>
        <v>0</v>
      </c>
      <c r="AD1393" s="2">
        <f t="shared" si="212"/>
        <v>60</v>
      </c>
      <c r="AE1393" s="2" t="str">
        <f t="shared" si="213"/>
        <v>HT Under 1.5 Goals</v>
      </c>
      <c r="AF1393" s="6"/>
      <c r="AG1393" s="6" t="str">
        <f t="shared" si="214"/>
        <v>HT Over 0.5 Goals</v>
      </c>
      <c r="AH1393" s="6" t="str">
        <f t="shared" si="215"/>
        <v>NO</v>
      </c>
      <c r="AI1393" s="6" t="str">
        <f t="shared" si="216"/>
        <v>NO</v>
      </c>
    </row>
    <row r="1394" spans="6:35">
      <c r="F1394" s="8"/>
      <c r="G1394" s="2"/>
      <c r="H1394" s="8"/>
      <c r="I1394" s="2"/>
      <c r="J1394" s="2"/>
      <c r="K1394" s="2"/>
      <c r="L1394" s="2"/>
      <c r="M1394" s="2"/>
      <c r="N1394" s="2"/>
      <c r="O1394" s="3"/>
      <c r="P1394" s="3"/>
      <c r="Q1394" s="2"/>
      <c r="R1394" s="2"/>
      <c r="S1394" s="2"/>
      <c r="T1394" s="2"/>
      <c r="U1394" s="44"/>
      <c r="V1394" s="44"/>
      <c r="W1394" s="20"/>
      <c r="X1394" s="20">
        <f t="shared" si="207"/>
        <v>1.25</v>
      </c>
      <c r="Y1394" s="11"/>
      <c r="Z1394" s="2">
        <f t="shared" si="208"/>
        <v>0</v>
      </c>
      <c r="AA1394">
        <f t="shared" si="209"/>
        <v>10</v>
      </c>
      <c r="AB1394">
        <f t="shared" si="210"/>
        <v>0</v>
      </c>
      <c r="AC1394">
        <f t="shared" si="211"/>
        <v>0</v>
      </c>
      <c r="AD1394" s="2">
        <f t="shared" si="212"/>
        <v>60</v>
      </c>
      <c r="AE1394" s="2" t="str">
        <f t="shared" si="213"/>
        <v>HT Under 1.5 Goals</v>
      </c>
      <c r="AF1394" s="6"/>
      <c r="AG1394" s="6" t="str">
        <f t="shared" si="214"/>
        <v>HT Over 0.5 Goals</v>
      </c>
      <c r="AH1394" s="6" t="str">
        <f t="shared" si="215"/>
        <v>NO</v>
      </c>
      <c r="AI1394" s="6" t="str">
        <f t="shared" si="216"/>
        <v>NO</v>
      </c>
    </row>
    <row r="1395" spans="6:35">
      <c r="F1395" s="8"/>
      <c r="G1395" s="2"/>
      <c r="H1395" s="8"/>
      <c r="I1395" s="2"/>
      <c r="J1395" s="2"/>
      <c r="K1395" s="2"/>
      <c r="L1395" s="2"/>
      <c r="M1395" s="2"/>
      <c r="N1395" s="2"/>
      <c r="O1395" s="3"/>
      <c r="P1395" s="3"/>
      <c r="Q1395" s="2"/>
      <c r="R1395" s="2"/>
      <c r="S1395" s="2"/>
      <c r="T1395" s="2"/>
      <c r="U1395" s="44"/>
      <c r="V1395" s="44"/>
      <c r="W1395" s="20"/>
      <c r="X1395" s="20">
        <f t="shared" si="207"/>
        <v>1.25</v>
      </c>
      <c r="Y1395" s="11"/>
      <c r="Z1395" s="2">
        <f t="shared" si="208"/>
        <v>0</v>
      </c>
      <c r="AA1395">
        <f t="shared" si="209"/>
        <v>10</v>
      </c>
      <c r="AB1395">
        <f t="shared" si="210"/>
        <v>0</v>
      </c>
      <c r="AC1395">
        <f t="shared" si="211"/>
        <v>0</v>
      </c>
      <c r="AD1395" s="2">
        <f t="shared" si="212"/>
        <v>60</v>
      </c>
      <c r="AE1395" s="2" t="str">
        <f t="shared" si="213"/>
        <v>HT Under 1.5 Goals</v>
      </c>
      <c r="AF1395" s="6"/>
      <c r="AG1395" s="6" t="str">
        <f t="shared" si="214"/>
        <v>HT Over 0.5 Goals</v>
      </c>
      <c r="AH1395" s="6" t="str">
        <f t="shared" si="215"/>
        <v>NO</v>
      </c>
      <c r="AI1395" s="6" t="str">
        <f t="shared" si="216"/>
        <v>NO</v>
      </c>
    </row>
    <row r="1396" spans="6:35">
      <c r="F1396" s="8"/>
      <c r="G1396" s="2"/>
      <c r="H1396" s="8"/>
      <c r="I1396" s="2"/>
      <c r="J1396" s="2"/>
      <c r="K1396" s="2"/>
      <c r="L1396" s="2"/>
      <c r="M1396" s="2"/>
      <c r="N1396" s="2"/>
      <c r="O1396" s="3"/>
      <c r="P1396" s="3"/>
      <c r="Q1396" s="2"/>
      <c r="R1396" s="2"/>
      <c r="S1396" s="2"/>
      <c r="T1396" s="2"/>
      <c r="U1396" s="44"/>
      <c r="V1396" s="44"/>
      <c r="W1396" s="20"/>
      <c r="X1396" s="20">
        <f t="shared" si="207"/>
        <v>1.25</v>
      </c>
      <c r="Y1396" s="11"/>
      <c r="Z1396" s="2">
        <f t="shared" si="208"/>
        <v>0</v>
      </c>
      <c r="AA1396">
        <f t="shared" si="209"/>
        <v>10</v>
      </c>
      <c r="AB1396">
        <f t="shared" si="210"/>
        <v>0</v>
      </c>
      <c r="AC1396">
        <f t="shared" si="211"/>
        <v>0</v>
      </c>
      <c r="AD1396" s="2">
        <f t="shared" si="212"/>
        <v>60</v>
      </c>
      <c r="AE1396" s="2" t="str">
        <f t="shared" si="213"/>
        <v>HT Under 1.5 Goals</v>
      </c>
      <c r="AF1396" s="6"/>
      <c r="AG1396" s="6" t="str">
        <f t="shared" si="214"/>
        <v>HT Over 0.5 Goals</v>
      </c>
      <c r="AH1396" s="6" t="str">
        <f t="shared" si="215"/>
        <v>NO</v>
      </c>
      <c r="AI1396" s="6" t="str">
        <f t="shared" si="216"/>
        <v>NO</v>
      </c>
    </row>
    <row r="1397" spans="6:35">
      <c r="F1397" s="8"/>
      <c r="G1397" s="2"/>
      <c r="H1397" s="8"/>
      <c r="I1397" s="2"/>
      <c r="J1397" s="2"/>
      <c r="K1397" s="2"/>
      <c r="L1397" s="2"/>
      <c r="M1397" s="2"/>
      <c r="N1397" s="2"/>
      <c r="O1397" s="3"/>
      <c r="P1397" s="3"/>
      <c r="Q1397" s="2"/>
      <c r="R1397" s="2"/>
      <c r="S1397" s="2"/>
      <c r="T1397" s="2"/>
      <c r="U1397" s="44"/>
      <c r="V1397" s="44"/>
      <c r="W1397" s="20"/>
      <c r="X1397" s="20">
        <f t="shared" si="207"/>
        <v>1.25</v>
      </c>
      <c r="Y1397" s="11"/>
      <c r="Z1397" s="2">
        <f t="shared" si="208"/>
        <v>0</v>
      </c>
      <c r="AA1397">
        <f t="shared" si="209"/>
        <v>10</v>
      </c>
      <c r="AB1397">
        <f t="shared" si="210"/>
        <v>0</v>
      </c>
      <c r="AC1397">
        <f t="shared" si="211"/>
        <v>0</v>
      </c>
      <c r="AD1397" s="2">
        <f t="shared" si="212"/>
        <v>60</v>
      </c>
      <c r="AE1397" s="2" t="str">
        <f t="shared" si="213"/>
        <v>HT Under 1.5 Goals</v>
      </c>
      <c r="AF1397" s="6"/>
      <c r="AG1397" s="6" t="str">
        <f t="shared" si="214"/>
        <v>HT Over 0.5 Goals</v>
      </c>
      <c r="AH1397" s="6" t="str">
        <f t="shared" si="215"/>
        <v>NO</v>
      </c>
      <c r="AI1397" s="6" t="str">
        <f t="shared" si="216"/>
        <v>NO</v>
      </c>
    </row>
    <row r="1398" spans="6:35">
      <c r="F1398" s="8"/>
      <c r="G1398" s="2"/>
      <c r="H1398" s="8"/>
      <c r="I1398" s="2"/>
      <c r="J1398" s="2"/>
      <c r="K1398" s="2"/>
      <c r="L1398" s="2"/>
      <c r="M1398" s="2"/>
      <c r="N1398" s="2"/>
      <c r="O1398" s="3"/>
      <c r="P1398" s="3"/>
      <c r="Q1398" s="2"/>
      <c r="R1398" s="2"/>
      <c r="S1398" s="2"/>
      <c r="T1398" s="2"/>
      <c r="U1398" s="44"/>
      <c r="V1398" s="44"/>
      <c r="W1398" s="20"/>
      <c r="X1398" s="20">
        <f t="shared" si="207"/>
        <v>1.25</v>
      </c>
      <c r="Y1398" s="11"/>
      <c r="Z1398" s="2">
        <f t="shared" si="208"/>
        <v>0</v>
      </c>
      <c r="AA1398">
        <f t="shared" si="209"/>
        <v>10</v>
      </c>
      <c r="AB1398">
        <f t="shared" si="210"/>
        <v>0</v>
      </c>
      <c r="AC1398">
        <f t="shared" si="211"/>
        <v>0</v>
      </c>
      <c r="AD1398" s="2">
        <f t="shared" si="212"/>
        <v>60</v>
      </c>
      <c r="AE1398" s="2" t="str">
        <f t="shared" si="213"/>
        <v>HT Under 1.5 Goals</v>
      </c>
      <c r="AF1398" s="6"/>
      <c r="AG1398" s="6" t="str">
        <f t="shared" si="214"/>
        <v>HT Over 0.5 Goals</v>
      </c>
      <c r="AH1398" s="6" t="str">
        <f t="shared" si="215"/>
        <v>NO</v>
      </c>
      <c r="AI1398" s="6" t="str">
        <f t="shared" si="216"/>
        <v>NO</v>
      </c>
    </row>
    <row r="1399" spans="6:35">
      <c r="F1399" s="8"/>
      <c r="G1399" s="2"/>
      <c r="H1399" s="8"/>
      <c r="I1399" s="2"/>
      <c r="J1399" s="2"/>
      <c r="K1399" s="2"/>
      <c r="L1399" s="2"/>
      <c r="M1399" s="2"/>
      <c r="N1399" s="2"/>
      <c r="O1399" s="3"/>
      <c r="P1399" s="3"/>
      <c r="Q1399" s="2"/>
      <c r="R1399" s="2"/>
      <c r="S1399" s="2"/>
      <c r="T1399" s="2"/>
      <c r="U1399" s="44"/>
      <c r="V1399" s="44"/>
      <c r="W1399" s="20"/>
      <c r="X1399" s="20">
        <f t="shared" si="207"/>
        <v>1.25</v>
      </c>
      <c r="Y1399" s="11"/>
      <c r="Z1399" s="2">
        <f t="shared" si="208"/>
        <v>0</v>
      </c>
      <c r="AA1399">
        <f t="shared" si="209"/>
        <v>10</v>
      </c>
      <c r="AB1399">
        <f t="shared" si="210"/>
        <v>0</v>
      </c>
      <c r="AC1399">
        <f t="shared" si="211"/>
        <v>0</v>
      </c>
      <c r="AD1399" s="2">
        <f t="shared" si="212"/>
        <v>60</v>
      </c>
      <c r="AE1399" s="2" t="str">
        <f t="shared" si="213"/>
        <v>HT Under 1.5 Goals</v>
      </c>
      <c r="AF1399" s="6"/>
      <c r="AG1399" s="6" t="str">
        <f t="shared" si="214"/>
        <v>HT Over 0.5 Goals</v>
      </c>
      <c r="AH1399" s="6" t="str">
        <f t="shared" si="215"/>
        <v>NO</v>
      </c>
      <c r="AI1399" s="6" t="str">
        <f t="shared" si="216"/>
        <v>NO</v>
      </c>
    </row>
    <row r="1400" spans="6:35">
      <c r="F1400" s="8"/>
      <c r="G1400" s="2"/>
      <c r="H1400" s="8"/>
      <c r="I1400" s="2"/>
      <c r="J1400" s="2"/>
      <c r="K1400" s="2"/>
      <c r="L1400" s="2"/>
      <c r="M1400" s="2"/>
      <c r="N1400" s="2"/>
      <c r="O1400" s="3"/>
      <c r="P1400" s="3"/>
      <c r="Q1400" s="2"/>
      <c r="R1400" s="2"/>
      <c r="S1400" s="2"/>
      <c r="T1400" s="2"/>
      <c r="U1400" s="44"/>
      <c r="V1400" s="44"/>
      <c r="W1400" s="20"/>
      <c r="X1400" s="20">
        <f t="shared" si="207"/>
        <v>1.25</v>
      </c>
      <c r="Y1400" s="11"/>
      <c r="Z1400" s="2">
        <f t="shared" si="208"/>
        <v>0</v>
      </c>
      <c r="AA1400">
        <f t="shared" si="209"/>
        <v>10</v>
      </c>
      <c r="AB1400">
        <f t="shared" si="210"/>
        <v>0</v>
      </c>
      <c r="AC1400">
        <f t="shared" si="211"/>
        <v>0</v>
      </c>
      <c r="AD1400" s="2">
        <f t="shared" si="212"/>
        <v>60</v>
      </c>
      <c r="AE1400" s="2" t="str">
        <f t="shared" si="213"/>
        <v>HT Under 1.5 Goals</v>
      </c>
      <c r="AF1400" s="6"/>
      <c r="AG1400" s="6" t="str">
        <f t="shared" si="214"/>
        <v>HT Over 0.5 Goals</v>
      </c>
      <c r="AH1400" s="6" t="str">
        <f t="shared" si="215"/>
        <v>NO</v>
      </c>
      <c r="AI1400" s="6" t="str">
        <f t="shared" si="216"/>
        <v>NO</v>
      </c>
    </row>
    <row r="1401" spans="6:35">
      <c r="F1401" s="8"/>
      <c r="G1401" s="2"/>
      <c r="H1401" s="8"/>
      <c r="I1401" s="2"/>
      <c r="J1401" s="2"/>
      <c r="K1401" s="2"/>
      <c r="L1401" s="2"/>
      <c r="M1401" s="2"/>
      <c r="N1401" s="2"/>
      <c r="O1401" s="3"/>
      <c r="P1401" s="3"/>
      <c r="Q1401" s="2"/>
      <c r="R1401" s="2"/>
      <c r="S1401" s="2"/>
      <c r="T1401" s="2"/>
      <c r="U1401" s="44"/>
      <c r="V1401" s="44"/>
      <c r="W1401" s="20"/>
      <c r="X1401" s="20">
        <f t="shared" si="207"/>
        <v>1.25</v>
      </c>
      <c r="Y1401" s="11"/>
      <c r="Z1401" s="2">
        <f t="shared" si="208"/>
        <v>0</v>
      </c>
      <c r="AA1401">
        <f t="shared" si="209"/>
        <v>10</v>
      </c>
      <c r="AB1401">
        <f t="shared" si="210"/>
        <v>0</v>
      </c>
      <c r="AC1401">
        <f t="shared" si="211"/>
        <v>0</v>
      </c>
      <c r="AD1401" s="2">
        <f t="shared" si="212"/>
        <v>60</v>
      </c>
      <c r="AE1401" s="2" t="str">
        <f t="shared" si="213"/>
        <v>HT Under 1.5 Goals</v>
      </c>
      <c r="AF1401" s="6"/>
      <c r="AG1401" s="6" t="str">
        <f t="shared" si="214"/>
        <v>HT Over 0.5 Goals</v>
      </c>
      <c r="AH1401" s="6" t="str">
        <f t="shared" si="215"/>
        <v>NO</v>
      </c>
      <c r="AI1401" s="6" t="str">
        <f t="shared" si="216"/>
        <v>NO</v>
      </c>
    </row>
    <row r="1402" spans="6:35">
      <c r="F1402" s="8"/>
      <c r="G1402" s="2"/>
      <c r="H1402" s="8"/>
      <c r="I1402" s="2"/>
      <c r="J1402" s="2"/>
      <c r="K1402" s="2"/>
      <c r="L1402" s="2"/>
      <c r="M1402" s="2"/>
      <c r="N1402" s="2"/>
      <c r="O1402" s="3"/>
      <c r="P1402" s="3"/>
      <c r="Q1402" s="2"/>
      <c r="R1402" s="2"/>
      <c r="S1402" s="2"/>
      <c r="T1402" s="2"/>
      <c r="U1402" s="44"/>
      <c r="V1402" s="44"/>
      <c r="W1402" s="20"/>
      <c r="X1402" s="20">
        <f t="shared" si="207"/>
        <v>1.25</v>
      </c>
      <c r="Y1402" s="11"/>
      <c r="Z1402" s="2">
        <f t="shared" si="208"/>
        <v>0</v>
      </c>
      <c r="AA1402">
        <f t="shared" si="209"/>
        <v>10</v>
      </c>
      <c r="AB1402">
        <f t="shared" si="210"/>
        <v>0</v>
      </c>
      <c r="AC1402">
        <f t="shared" si="211"/>
        <v>0</v>
      </c>
      <c r="AD1402" s="2">
        <f t="shared" si="212"/>
        <v>60</v>
      </c>
      <c r="AE1402" s="2" t="str">
        <f t="shared" si="213"/>
        <v>HT Under 1.5 Goals</v>
      </c>
      <c r="AF1402" s="6"/>
      <c r="AG1402" s="6" t="str">
        <f t="shared" si="214"/>
        <v>HT Over 0.5 Goals</v>
      </c>
      <c r="AH1402" s="6" t="str">
        <f t="shared" si="215"/>
        <v>NO</v>
      </c>
      <c r="AI1402" s="6" t="str">
        <f t="shared" si="216"/>
        <v>NO</v>
      </c>
    </row>
    <row r="1403" spans="6:35">
      <c r="F1403" s="8"/>
      <c r="G1403" s="2"/>
      <c r="H1403" s="8"/>
      <c r="I1403" s="2"/>
      <c r="J1403" s="2"/>
      <c r="K1403" s="2"/>
      <c r="L1403" s="2"/>
      <c r="M1403" s="2"/>
      <c r="N1403" s="2"/>
      <c r="O1403" s="3"/>
      <c r="P1403" s="3"/>
      <c r="Q1403" s="2"/>
      <c r="R1403" s="2"/>
      <c r="S1403" s="2"/>
      <c r="T1403" s="2"/>
      <c r="U1403" s="44"/>
      <c r="V1403" s="44"/>
      <c r="W1403" s="20"/>
      <c r="X1403" s="20">
        <f t="shared" si="207"/>
        <v>1.25</v>
      </c>
      <c r="Y1403" s="11"/>
      <c r="Z1403" s="2">
        <f t="shared" si="208"/>
        <v>0</v>
      </c>
      <c r="AA1403">
        <f t="shared" si="209"/>
        <v>10</v>
      </c>
      <c r="AB1403">
        <f t="shared" si="210"/>
        <v>0</v>
      </c>
      <c r="AC1403">
        <f t="shared" si="211"/>
        <v>0</v>
      </c>
      <c r="AD1403" s="2">
        <f t="shared" si="212"/>
        <v>60</v>
      </c>
      <c r="AE1403" s="2" t="str">
        <f t="shared" si="213"/>
        <v>HT Under 1.5 Goals</v>
      </c>
      <c r="AF1403" s="6"/>
      <c r="AG1403" s="6" t="str">
        <f t="shared" si="214"/>
        <v>HT Over 0.5 Goals</v>
      </c>
      <c r="AH1403" s="6" t="str">
        <f t="shared" si="215"/>
        <v>NO</v>
      </c>
      <c r="AI1403" s="6" t="str">
        <f t="shared" si="216"/>
        <v>NO</v>
      </c>
    </row>
    <row r="1404" spans="6:35">
      <c r="F1404" s="8"/>
      <c r="G1404" s="2"/>
      <c r="H1404" s="8"/>
      <c r="I1404" s="2"/>
      <c r="J1404" s="2"/>
      <c r="K1404" s="2"/>
      <c r="L1404" s="2"/>
      <c r="M1404" s="2"/>
      <c r="N1404" s="2"/>
      <c r="O1404" s="3"/>
      <c r="P1404" s="3"/>
      <c r="Q1404" s="2"/>
      <c r="R1404" s="2"/>
      <c r="S1404" s="2"/>
      <c r="T1404" s="2"/>
      <c r="U1404" s="44"/>
      <c r="V1404" s="44"/>
      <c r="W1404" s="20"/>
      <c r="X1404" s="20">
        <f t="shared" si="207"/>
        <v>1.25</v>
      </c>
      <c r="Y1404" s="11"/>
      <c r="Z1404" s="2">
        <f t="shared" si="208"/>
        <v>0</v>
      </c>
      <c r="AA1404">
        <f t="shared" si="209"/>
        <v>10</v>
      </c>
      <c r="AB1404">
        <f t="shared" si="210"/>
        <v>0</v>
      </c>
      <c r="AC1404">
        <f t="shared" si="211"/>
        <v>0</v>
      </c>
      <c r="AD1404" s="2">
        <f t="shared" si="212"/>
        <v>60</v>
      </c>
      <c r="AE1404" s="2" t="str">
        <f t="shared" si="213"/>
        <v>HT Under 1.5 Goals</v>
      </c>
      <c r="AF1404" s="6"/>
      <c r="AG1404" s="6" t="str">
        <f t="shared" si="214"/>
        <v>HT Over 0.5 Goals</v>
      </c>
      <c r="AH1404" s="6" t="str">
        <f t="shared" si="215"/>
        <v>NO</v>
      </c>
      <c r="AI1404" s="6" t="str">
        <f t="shared" si="216"/>
        <v>NO</v>
      </c>
    </row>
    <row r="1405" spans="6:35">
      <c r="F1405" s="8"/>
      <c r="G1405" s="2"/>
      <c r="H1405" s="8"/>
      <c r="I1405" s="2"/>
      <c r="J1405" s="2"/>
      <c r="K1405" s="2"/>
      <c r="L1405" s="2"/>
      <c r="M1405" s="2"/>
      <c r="N1405" s="2"/>
      <c r="O1405" s="3"/>
      <c r="P1405" s="3"/>
      <c r="Q1405" s="2"/>
      <c r="R1405" s="2"/>
      <c r="S1405" s="2"/>
      <c r="T1405" s="2"/>
      <c r="U1405" s="44"/>
      <c r="V1405" s="44"/>
      <c r="W1405" s="20"/>
      <c r="X1405" s="20">
        <f t="shared" si="207"/>
        <v>1.25</v>
      </c>
      <c r="Y1405" s="11"/>
      <c r="Z1405" s="2">
        <f t="shared" si="208"/>
        <v>0</v>
      </c>
      <c r="AA1405">
        <f t="shared" si="209"/>
        <v>10</v>
      </c>
      <c r="AB1405">
        <f t="shared" si="210"/>
        <v>0</v>
      </c>
      <c r="AC1405">
        <f t="shared" si="211"/>
        <v>0</v>
      </c>
      <c r="AD1405" s="2">
        <f t="shared" si="212"/>
        <v>60</v>
      </c>
      <c r="AE1405" s="2" t="str">
        <f t="shared" si="213"/>
        <v>HT Under 1.5 Goals</v>
      </c>
      <c r="AF1405" s="6"/>
      <c r="AG1405" s="6" t="str">
        <f t="shared" si="214"/>
        <v>HT Over 0.5 Goals</v>
      </c>
      <c r="AH1405" s="6" t="str">
        <f t="shared" si="215"/>
        <v>NO</v>
      </c>
      <c r="AI1405" s="6" t="str">
        <f t="shared" si="216"/>
        <v>NO</v>
      </c>
    </row>
    <row r="1406" spans="6:35">
      <c r="F1406" s="8"/>
      <c r="G1406" s="2"/>
      <c r="H1406" s="8"/>
      <c r="I1406" s="2"/>
      <c r="J1406" s="2"/>
      <c r="K1406" s="2"/>
      <c r="L1406" s="2"/>
      <c r="M1406" s="2"/>
      <c r="N1406" s="2"/>
      <c r="O1406" s="3"/>
      <c r="P1406" s="3"/>
      <c r="Q1406" s="2"/>
      <c r="R1406" s="2"/>
      <c r="S1406" s="2"/>
      <c r="T1406" s="2"/>
      <c r="U1406" s="44"/>
      <c r="V1406" s="44"/>
      <c r="W1406" s="20"/>
      <c r="X1406" s="20">
        <f t="shared" si="207"/>
        <v>1.25</v>
      </c>
      <c r="Y1406" s="11"/>
      <c r="Z1406" s="2">
        <f t="shared" si="208"/>
        <v>0</v>
      </c>
      <c r="AA1406">
        <f t="shared" si="209"/>
        <v>10</v>
      </c>
      <c r="AB1406">
        <f t="shared" si="210"/>
        <v>0</v>
      </c>
      <c r="AC1406">
        <f t="shared" si="211"/>
        <v>0</v>
      </c>
      <c r="AD1406" s="2">
        <f t="shared" si="212"/>
        <v>60</v>
      </c>
      <c r="AE1406" s="2" t="str">
        <f t="shared" si="213"/>
        <v>HT Under 1.5 Goals</v>
      </c>
      <c r="AF1406" s="6"/>
      <c r="AG1406" s="6" t="str">
        <f t="shared" si="214"/>
        <v>HT Over 0.5 Goals</v>
      </c>
      <c r="AH1406" s="6" t="str">
        <f t="shared" si="215"/>
        <v>NO</v>
      </c>
      <c r="AI1406" s="6" t="str">
        <f t="shared" si="216"/>
        <v>NO</v>
      </c>
    </row>
    <row r="1407" spans="6:35">
      <c r="F1407" s="8"/>
      <c r="G1407" s="2"/>
      <c r="H1407" s="8"/>
      <c r="I1407" s="2"/>
      <c r="J1407" s="2"/>
      <c r="K1407" s="2"/>
      <c r="L1407" s="2"/>
      <c r="M1407" s="2"/>
      <c r="N1407" s="2"/>
      <c r="O1407" s="3"/>
      <c r="P1407" s="3"/>
      <c r="Q1407" s="2"/>
      <c r="R1407" s="2"/>
      <c r="S1407" s="2"/>
      <c r="T1407" s="2"/>
      <c r="U1407" s="44"/>
      <c r="V1407" s="44"/>
      <c r="W1407" s="20"/>
      <c r="X1407" s="20">
        <f t="shared" si="207"/>
        <v>1.25</v>
      </c>
      <c r="Y1407" s="11"/>
      <c r="Z1407" s="2">
        <f t="shared" si="208"/>
        <v>0</v>
      </c>
      <c r="AA1407">
        <f t="shared" si="209"/>
        <v>10</v>
      </c>
      <c r="AB1407">
        <f t="shared" si="210"/>
        <v>0</v>
      </c>
      <c r="AC1407">
        <f t="shared" si="211"/>
        <v>0</v>
      </c>
      <c r="AD1407" s="2">
        <f t="shared" si="212"/>
        <v>60</v>
      </c>
      <c r="AE1407" s="2" t="str">
        <f t="shared" si="213"/>
        <v>HT Under 1.5 Goals</v>
      </c>
      <c r="AF1407" s="6"/>
      <c r="AG1407" s="6" t="str">
        <f t="shared" si="214"/>
        <v>HT Over 0.5 Goals</v>
      </c>
      <c r="AH1407" s="6" t="str">
        <f t="shared" si="215"/>
        <v>NO</v>
      </c>
      <c r="AI1407" s="6" t="str">
        <f t="shared" si="216"/>
        <v>NO</v>
      </c>
    </row>
    <row r="1408" spans="6:35">
      <c r="F1408" s="8"/>
      <c r="G1408" s="2"/>
      <c r="H1408" s="8"/>
      <c r="I1408" s="2"/>
      <c r="J1408" s="2"/>
      <c r="K1408" s="2"/>
      <c r="L1408" s="2"/>
      <c r="M1408" s="2"/>
      <c r="N1408" s="2"/>
      <c r="O1408" s="3"/>
      <c r="P1408" s="3"/>
      <c r="Q1408" s="2"/>
      <c r="R1408" s="2"/>
      <c r="S1408" s="2"/>
      <c r="T1408" s="2"/>
      <c r="U1408" s="44"/>
      <c r="V1408" s="44"/>
      <c r="W1408" s="20"/>
      <c r="X1408" s="20">
        <f t="shared" si="207"/>
        <v>1.25</v>
      </c>
      <c r="Y1408" s="11"/>
      <c r="Z1408" s="2">
        <f t="shared" si="208"/>
        <v>0</v>
      </c>
      <c r="AA1408">
        <f t="shared" si="209"/>
        <v>10</v>
      </c>
      <c r="AB1408">
        <f t="shared" si="210"/>
        <v>0</v>
      </c>
      <c r="AC1408">
        <f t="shared" si="211"/>
        <v>0</v>
      </c>
      <c r="AD1408" s="2">
        <f t="shared" si="212"/>
        <v>60</v>
      </c>
      <c r="AE1408" s="2" t="str">
        <f t="shared" si="213"/>
        <v>HT Under 1.5 Goals</v>
      </c>
      <c r="AF1408" s="6"/>
      <c r="AG1408" s="6" t="str">
        <f t="shared" si="214"/>
        <v>HT Over 0.5 Goals</v>
      </c>
      <c r="AH1408" s="6" t="str">
        <f t="shared" si="215"/>
        <v>NO</v>
      </c>
      <c r="AI1408" s="6" t="str">
        <f t="shared" si="216"/>
        <v>NO</v>
      </c>
    </row>
    <row r="1409" spans="6:35">
      <c r="F1409" s="8"/>
      <c r="G1409" s="2"/>
      <c r="H1409" s="8"/>
      <c r="I1409" s="2"/>
      <c r="J1409" s="2"/>
      <c r="K1409" s="2"/>
      <c r="L1409" s="2"/>
      <c r="M1409" s="2"/>
      <c r="N1409" s="2"/>
      <c r="O1409" s="3"/>
      <c r="P1409" s="3"/>
      <c r="Q1409" s="2"/>
      <c r="R1409" s="2"/>
      <c r="S1409" s="2"/>
      <c r="T1409" s="2"/>
      <c r="U1409" s="44"/>
      <c r="V1409" s="44"/>
      <c r="W1409" s="20"/>
      <c r="X1409" s="20">
        <f t="shared" si="207"/>
        <v>1.25</v>
      </c>
      <c r="Y1409" s="11"/>
      <c r="Z1409" s="2">
        <f t="shared" si="208"/>
        <v>0</v>
      </c>
      <c r="AA1409">
        <f t="shared" si="209"/>
        <v>10</v>
      </c>
      <c r="AB1409">
        <f t="shared" si="210"/>
        <v>0</v>
      </c>
      <c r="AC1409">
        <f t="shared" si="211"/>
        <v>0</v>
      </c>
      <c r="AD1409" s="2">
        <f t="shared" si="212"/>
        <v>60</v>
      </c>
      <c r="AE1409" s="2" t="str">
        <f t="shared" si="213"/>
        <v>HT Under 1.5 Goals</v>
      </c>
      <c r="AF1409" s="6"/>
      <c r="AG1409" s="6" t="str">
        <f t="shared" si="214"/>
        <v>HT Over 0.5 Goals</v>
      </c>
      <c r="AH1409" s="6" t="str">
        <f t="shared" si="215"/>
        <v>NO</v>
      </c>
      <c r="AI1409" s="6" t="str">
        <f t="shared" si="216"/>
        <v>NO</v>
      </c>
    </row>
    <row r="1410" spans="6:35">
      <c r="F1410" s="8"/>
      <c r="G1410" s="2"/>
      <c r="H1410" s="8"/>
      <c r="I1410" s="2"/>
      <c r="J1410" s="2"/>
      <c r="K1410" s="2"/>
      <c r="L1410" s="2"/>
      <c r="M1410" s="2"/>
      <c r="N1410" s="2"/>
      <c r="O1410" s="3"/>
      <c r="P1410" s="3"/>
      <c r="Q1410" s="2"/>
      <c r="R1410" s="2"/>
      <c r="S1410" s="2"/>
      <c r="T1410" s="2"/>
      <c r="U1410" s="44"/>
      <c r="V1410" s="44"/>
      <c r="W1410" s="20"/>
      <c r="X1410" s="20">
        <f t="shared" si="207"/>
        <v>1.25</v>
      </c>
      <c r="Y1410" s="11"/>
      <c r="Z1410" s="2">
        <f t="shared" si="208"/>
        <v>0</v>
      </c>
      <c r="AA1410">
        <f t="shared" si="209"/>
        <v>10</v>
      </c>
      <c r="AB1410">
        <f t="shared" si="210"/>
        <v>0</v>
      </c>
      <c r="AC1410">
        <f t="shared" si="211"/>
        <v>0</v>
      </c>
      <c r="AD1410" s="2">
        <f t="shared" si="212"/>
        <v>60</v>
      </c>
      <c r="AE1410" s="2" t="str">
        <f t="shared" si="213"/>
        <v>HT Under 1.5 Goals</v>
      </c>
      <c r="AF1410" s="6"/>
      <c r="AG1410" s="6" t="str">
        <f t="shared" si="214"/>
        <v>HT Over 0.5 Goals</v>
      </c>
      <c r="AH1410" s="6" t="str">
        <f t="shared" si="215"/>
        <v>NO</v>
      </c>
      <c r="AI1410" s="6" t="str">
        <f t="shared" si="216"/>
        <v>NO</v>
      </c>
    </row>
    <row r="1411" spans="6:35">
      <c r="F1411" s="8"/>
      <c r="G1411" s="2"/>
      <c r="H1411" s="8"/>
      <c r="I1411" s="2"/>
      <c r="J1411" s="2"/>
      <c r="K1411" s="2"/>
      <c r="L1411" s="2"/>
      <c r="M1411" s="2"/>
      <c r="N1411" s="2"/>
      <c r="O1411" s="3"/>
      <c r="P1411" s="3"/>
      <c r="Q1411" s="2"/>
      <c r="R1411" s="2"/>
      <c r="S1411" s="2"/>
      <c r="T1411" s="2"/>
      <c r="U1411" s="44"/>
      <c r="V1411" s="44"/>
      <c r="W1411" s="20"/>
      <c r="X1411" s="20">
        <f t="shared" si="207"/>
        <v>1.25</v>
      </c>
      <c r="Y1411" s="11"/>
      <c r="Z1411" s="2">
        <f t="shared" si="208"/>
        <v>0</v>
      </c>
      <c r="AA1411">
        <f t="shared" si="209"/>
        <v>10</v>
      </c>
      <c r="AB1411">
        <f t="shared" si="210"/>
        <v>0</v>
      </c>
      <c r="AC1411">
        <f t="shared" si="211"/>
        <v>0</v>
      </c>
      <c r="AD1411" s="2">
        <f t="shared" si="212"/>
        <v>60</v>
      </c>
      <c r="AE1411" s="2" t="str">
        <f t="shared" si="213"/>
        <v>HT Under 1.5 Goals</v>
      </c>
      <c r="AF1411" s="6"/>
      <c r="AG1411" s="6" t="str">
        <f t="shared" si="214"/>
        <v>HT Over 0.5 Goals</v>
      </c>
      <c r="AH1411" s="6" t="str">
        <f t="shared" si="215"/>
        <v>NO</v>
      </c>
      <c r="AI1411" s="6" t="str">
        <f t="shared" si="216"/>
        <v>NO</v>
      </c>
    </row>
    <row r="1412" spans="6:35">
      <c r="F1412" s="8"/>
      <c r="G1412" s="2"/>
      <c r="H1412" s="8"/>
      <c r="I1412" s="2"/>
      <c r="J1412" s="2"/>
      <c r="K1412" s="2"/>
      <c r="L1412" s="2"/>
      <c r="M1412" s="2"/>
      <c r="N1412" s="2"/>
      <c r="O1412" s="3"/>
      <c r="P1412" s="3"/>
      <c r="Q1412" s="2"/>
      <c r="R1412" s="2"/>
      <c r="S1412" s="2"/>
      <c r="T1412" s="2"/>
      <c r="U1412" s="44"/>
      <c r="V1412" s="44"/>
      <c r="W1412" s="20"/>
      <c r="X1412" s="20">
        <f t="shared" ref="X1412:X1475" si="217">IF(W1412=1.5,1.3,IF(W1412=1.55,1.3,IF(W1412=1.6,1.3,IF(W1412=1.65,1.35,IF(W1412=1.7,1.35,IF(W1412=1.75,1.4,IF(W1412=1.8,1.45,IF(W1412=1.8,1.5,IF(W1412=1.85,1.5,IF(W1412=1.9,1.55,IF(W1412=1.95,1.6,IF(W1412=2,1.6,IF(W1412&lt;1.5,1.25,1.65)))))))))))))</f>
        <v>1.25</v>
      </c>
      <c r="Y1412" s="11"/>
      <c r="Z1412" s="2">
        <f t="shared" ref="Z1412:Z1475" si="218">IF(J1412&gt;52,10,0)</f>
        <v>0</v>
      </c>
      <c r="AA1412">
        <f t="shared" ref="AA1412:AA1475" si="219">IF(N1412&gt;15,0,IF(N1412&lt;8,10,5))</f>
        <v>10</v>
      </c>
      <c r="AB1412">
        <f t="shared" ref="AB1412:AB1475" si="220">IF(U1412&gt;60,10,IF(U1412&lt;49,0,5))</f>
        <v>0</v>
      </c>
      <c r="AC1412">
        <f t="shared" ref="AC1412:AC1475" si="221">IF(V1412="Y",10,IF(V1412="C",5,0))</f>
        <v>0</v>
      </c>
      <c r="AD1412" s="2">
        <f t="shared" ref="AD1412:AD1475" si="222">SUM(Z1412:AC1412)+50</f>
        <v>60</v>
      </c>
      <c r="AE1412" s="2" t="str">
        <f t="shared" ref="AE1412:AE1475" si="223">IF(AD1412&lt;56,"HT Over 0.5 Goals","HT Under 1.5 Goals")</f>
        <v>HT Under 1.5 Goals</v>
      </c>
      <c r="AF1412" s="6"/>
      <c r="AG1412" s="6" t="str">
        <f t="shared" ref="AG1412:AG1475" si="224">IF(O1412="1-0","HT Under 1.5 Goals",IF(O1412="0-0","HT Under 1.5 Goals",IF(O1412="0-1","HT Under 1.5 Goals","HT Over 0.5 Goals")))</f>
        <v>HT Over 0.5 Goals</v>
      </c>
      <c r="AH1412" s="6" t="str">
        <f t="shared" ref="AH1412:AH1475" si="225">IF(O1412="?",O1412,AI1412)</f>
        <v>NO</v>
      </c>
      <c r="AI1412" s="6" t="str">
        <f t="shared" ref="AI1412:AI1475" si="226">IF(AE1412=AG1412,"YES",IF(O1412="0-1","YES",IF(O1412="1-0","YES",IF(O1412="?","?","NO"))))</f>
        <v>NO</v>
      </c>
    </row>
    <row r="1413" spans="6:35">
      <c r="F1413" s="8"/>
      <c r="G1413" s="2"/>
      <c r="H1413" s="8"/>
      <c r="I1413" s="2"/>
      <c r="J1413" s="2"/>
      <c r="K1413" s="2"/>
      <c r="L1413" s="2"/>
      <c r="M1413" s="2"/>
      <c r="N1413" s="2"/>
      <c r="O1413" s="3"/>
      <c r="P1413" s="3"/>
      <c r="Q1413" s="2"/>
      <c r="R1413" s="2"/>
      <c r="S1413" s="2"/>
      <c r="T1413" s="2"/>
      <c r="U1413" s="44"/>
      <c r="V1413" s="44"/>
      <c r="W1413" s="20"/>
      <c r="X1413" s="20">
        <f t="shared" si="217"/>
        <v>1.25</v>
      </c>
      <c r="Y1413" s="11"/>
      <c r="Z1413" s="2">
        <f t="shared" si="218"/>
        <v>0</v>
      </c>
      <c r="AA1413">
        <f t="shared" si="219"/>
        <v>10</v>
      </c>
      <c r="AB1413">
        <f t="shared" si="220"/>
        <v>0</v>
      </c>
      <c r="AC1413">
        <f t="shared" si="221"/>
        <v>0</v>
      </c>
      <c r="AD1413" s="2">
        <f t="shared" si="222"/>
        <v>60</v>
      </c>
      <c r="AE1413" s="2" t="str">
        <f t="shared" si="223"/>
        <v>HT Under 1.5 Goals</v>
      </c>
      <c r="AF1413" s="6"/>
      <c r="AG1413" s="6" t="str">
        <f t="shared" si="224"/>
        <v>HT Over 0.5 Goals</v>
      </c>
      <c r="AH1413" s="6" t="str">
        <f t="shared" si="225"/>
        <v>NO</v>
      </c>
      <c r="AI1413" s="6" t="str">
        <f t="shared" si="226"/>
        <v>NO</v>
      </c>
    </row>
    <row r="1414" spans="6:35">
      <c r="F1414" s="8"/>
      <c r="G1414" s="2"/>
      <c r="H1414" s="8"/>
      <c r="I1414" s="2"/>
      <c r="J1414" s="2"/>
      <c r="K1414" s="2"/>
      <c r="L1414" s="2"/>
      <c r="M1414" s="2"/>
      <c r="N1414" s="2"/>
      <c r="O1414" s="3"/>
      <c r="P1414" s="3"/>
      <c r="Q1414" s="2"/>
      <c r="R1414" s="2"/>
      <c r="S1414" s="2"/>
      <c r="T1414" s="2"/>
      <c r="U1414" s="44"/>
      <c r="V1414" s="44"/>
      <c r="W1414" s="20"/>
      <c r="X1414" s="20">
        <f t="shared" si="217"/>
        <v>1.25</v>
      </c>
      <c r="Y1414" s="11"/>
      <c r="Z1414" s="2">
        <f t="shared" si="218"/>
        <v>0</v>
      </c>
      <c r="AA1414">
        <f t="shared" si="219"/>
        <v>10</v>
      </c>
      <c r="AB1414">
        <f t="shared" si="220"/>
        <v>0</v>
      </c>
      <c r="AC1414">
        <f t="shared" si="221"/>
        <v>0</v>
      </c>
      <c r="AD1414" s="2">
        <f t="shared" si="222"/>
        <v>60</v>
      </c>
      <c r="AE1414" s="2" t="str">
        <f t="shared" si="223"/>
        <v>HT Under 1.5 Goals</v>
      </c>
      <c r="AF1414" s="6"/>
      <c r="AG1414" s="6" t="str">
        <f t="shared" si="224"/>
        <v>HT Over 0.5 Goals</v>
      </c>
      <c r="AH1414" s="6" t="str">
        <f t="shared" si="225"/>
        <v>NO</v>
      </c>
      <c r="AI1414" s="6" t="str">
        <f t="shared" si="226"/>
        <v>NO</v>
      </c>
    </row>
    <row r="1415" spans="6:35">
      <c r="F1415" s="8"/>
      <c r="G1415" s="2"/>
      <c r="H1415" s="8"/>
      <c r="I1415" s="2"/>
      <c r="J1415" s="2"/>
      <c r="K1415" s="2"/>
      <c r="L1415" s="2"/>
      <c r="M1415" s="2"/>
      <c r="N1415" s="2"/>
      <c r="O1415" s="3"/>
      <c r="P1415" s="3"/>
      <c r="Q1415" s="2"/>
      <c r="R1415" s="2"/>
      <c r="S1415" s="2"/>
      <c r="T1415" s="2"/>
      <c r="U1415" s="44"/>
      <c r="V1415" s="44"/>
      <c r="W1415" s="20"/>
      <c r="X1415" s="20">
        <f t="shared" si="217"/>
        <v>1.25</v>
      </c>
      <c r="Y1415" s="11"/>
      <c r="Z1415" s="2">
        <f t="shared" si="218"/>
        <v>0</v>
      </c>
      <c r="AA1415">
        <f t="shared" si="219"/>
        <v>10</v>
      </c>
      <c r="AB1415">
        <f t="shared" si="220"/>
        <v>0</v>
      </c>
      <c r="AC1415">
        <f t="shared" si="221"/>
        <v>0</v>
      </c>
      <c r="AD1415" s="2">
        <f t="shared" si="222"/>
        <v>60</v>
      </c>
      <c r="AE1415" s="2" t="str">
        <f t="shared" si="223"/>
        <v>HT Under 1.5 Goals</v>
      </c>
      <c r="AF1415" s="6"/>
      <c r="AG1415" s="6" t="str">
        <f t="shared" si="224"/>
        <v>HT Over 0.5 Goals</v>
      </c>
      <c r="AH1415" s="6" t="str">
        <f t="shared" si="225"/>
        <v>NO</v>
      </c>
      <c r="AI1415" s="6" t="str">
        <f t="shared" si="226"/>
        <v>NO</v>
      </c>
    </row>
    <row r="1416" spans="6:35">
      <c r="F1416" s="8"/>
      <c r="G1416" s="2"/>
      <c r="H1416" s="8"/>
      <c r="I1416" s="2"/>
      <c r="J1416" s="2"/>
      <c r="K1416" s="2"/>
      <c r="L1416" s="2"/>
      <c r="M1416" s="2"/>
      <c r="N1416" s="2"/>
      <c r="O1416" s="3"/>
      <c r="P1416" s="3"/>
      <c r="Q1416" s="2"/>
      <c r="R1416" s="2"/>
      <c r="S1416" s="2"/>
      <c r="T1416" s="2"/>
      <c r="U1416" s="44"/>
      <c r="V1416" s="44"/>
      <c r="W1416" s="20"/>
      <c r="X1416" s="20">
        <f t="shared" si="217"/>
        <v>1.25</v>
      </c>
      <c r="Y1416" s="11"/>
      <c r="Z1416" s="2">
        <f t="shared" si="218"/>
        <v>0</v>
      </c>
      <c r="AA1416">
        <f t="shared" si="219"/>
        <v>10</v>
      </c>
      <c r="AB1416">
        <f t="shared" si="220"/>
        <v>0</v>
      </c>
      <c r="AC1416">
        <f t="shared" si="221"/>
        <v>0</v>
      </c>
      <c r="AD1416" s="2">
        <f t="shared" si="222"/>
        <v>60</v>
      </c>
      <c r="AE1416" s="2" t="str">
        <f t="shared" si="223"/>
        <v>HT Under 1.5 Goals</v>
      </c>
      <c r="AF1416" s="6"/>
      <c r="AG1416" s="6" t="str">
        <f t="shared" si="224"/>
        <v>HT Over 0.5 Goals</v>
      </c>
      <c r="AH1416" s="6" t="str">
        <f t="shared" si="225"/>
        <v>NO</v>
      </c>
      <c r="AI1416" s="6" t="str">
        <f t="shared" si="226"/>
        <v>NO</v>
      </c>
    </row>
    <row r="1417" spans="6:35">
      <c r="F1417" s="8"/>
      <c r="G1417" s="2"/>
      <c r="H1417" s="8"/>
      <c r="I1417" s="2"/>
      <c r="J1417" s="2"/>
      <c r="K1417" s="2"/>
      <c r="L1417" s="2"/>
      <c r="M1417" s="2"/>
      <c r="N1417" s="2"/>
      <c r="O1417" s="3"/>
      <c r="P1417" s="3"/>
      <c r="Q1417" s="2"/>
      <c r="R1417" s="2"/>
      <c r="S1417" s="2"/>
      <c r="T1417" s="2"/>
      <c r="U1417" s="44"/>
      <c r="V1417" s="44"/>
      <c r="W1417" s="20"/>
      <c r="X1417" s="20">
        <f t="shared" si="217"/>
        <v>1.25</v>
      </c>
      <c r="Y1417" s="11"/>
      <c r="Z1417" s="2">
        <f t="shared" si="218"/>
        <v>0</v>
      </c>
      <c r="AA1417">
        <f t="shared" si="219"/>
        <v>10</v>
      </c>
      <c r="AB1417">
        <f t="shared" si="220"/>
        <v>0</v>
      </c>
      <c r="AC1417">
        <f t="shared" si="221"/>
        <v>0</v>
      </c>
      <c r="AD1417" s="2">
        <f t="shared" si="222"/>
        <v>60</v>
      </c>
      <c r="AE1417" s="2" t="str">
        <f t="shared" si="223"/>
        <v>HT Under 1.5 Goals</v>
      </c>
      <c r="AF1417" s="6"/>
      <c r="AG1417" s="6" t="str">
        <f t="shared" si="224"/>
        <v>HT Over 0.5 Goals</v>
      </c>
      <c r="AH1417" s="6" t="str">
        <f t="shared" si="225"/>
        <v>NO</v>
      </c>
      <c r="AI1417" s="6" t="str">
        <f t="shared" si="226"/>
        <v>NO</v>
      </c>
    </row>
    <row r="1418" spans="6:35">
      <c r="F1418" s="8"/>
      <c r="G1418" s="2"/>
      <c r="H1418" s="8"/>
      <c r="I1418" s="2"/>
      <c r="J1418" s="2"/>
      <c r="K1418" s="2"/>
      <c r="L1418" s="2"/>
      <c r="M1418" s="2"/>
      <c r="N1418" s="2"/>
      <c r="O1418" s="3"/>
      <c r="P1418" s="3"/>
      <c r="Q1418" s="2"/>
      <c r="R1418" s="2"/>
      <c r="S1418" s="2"/>
      <c r="T1418" s="2"/>
      <c r="U1418" s="44"/>
      <c r="V1418" s="44"/>
      <c r="W1418" s="20"/>
      <c r="X1418" s="20">
        <f t="shared" si="217"/>
        <v>1.25</v>
      </c>
      <c r="Y1418" s="11"/>
      <c r="Z1418" s="2">
        <f t="shared" si="218"/>
        <v>0</v>
      </c>
      <c r="AA1418">
        <f t="shared" si="219"/>
        <v>10</v>
      </c>
      <c r="AB1418">
        <f t="shared" si="220"/>
        <v>0</v>
      </c>
      <c r="AC1418">
        <f t="shared" si="221"/>
        <v>0</v>
      </c>
      <c r="AD1418" s="2">
        <f t="shared" si="222"/>
        <v>60</v>
      </c>
      <c r="AE1418" s="2" t="str">
        <f t="shared" si="223"/>
        <v>HT Under 1.5 Goals</v>
      </c>
      <c r="AF1418" s="6"/>
      <c r="AG1418" s="6" t="str">
        <f t="shared" si="224"/>
        <v>HT Over 0.5 Goals</v>
      </c>
      <c r="AH1418" s="6" t="str">
        <f t="shared" si="225"/>
        <v>NO</v>
      </c>
      <c r="AI1418" s="6" t="str">
        <f t="shared" si="226"/>
        <v>NO</v>
      </c>
    </row>
    <row r="1419" spans="6:35">
      <c r="F1419" s="8"/>
      <c r="G1419" s="2"/>
      <c r="H1419" s="8"/>
      <c r="I1419" s="2"/>
      <c r="J1419" s="2"/>
      <c r="K1419" s="2"/>
      <c r="L1419" s="2"/>
      <c r="M1419" s="2"/>
      <c r="N1419" s="2"/>
      <c r="O1419" s="3"/>
      <c r="P1419" s="3"/>
      <c r="Q1419" s="2"/>
      <c r="R1419" s="2"/>
      <c r="S1419" s="2"/>
      <c r="T1419" s="2"/>
      <c r="U1419" s="44"/>
      <c r="V1419" s="44"/>
      <c r="W1419" s="20"/>
      <c r="X1419" s="20">
        <f t="shared" si="217"/>
        <v>1.25</v>
      </c>
      <c r="Y1419" s="11"/>
      <c r="Z1419" s="2">
        <f t="shared" si="218"/>
        <v>0</v>
      </c>
      <c r="AA1419">
        <f t="shared" si="219"/>
        <v>10</v>
      </c>
      <c r="AB1419">
        <f t="shared" si="220"/>
        <v>0</v>
      </c>
      <c r="AC1419">
        <f t="shared" si="221"/>
        <v>0</v>
      </c>
      <c r="AD1419" s="2">
        <f t="shared" si="222"/>
        <v>60</v>
      </c>
      <c r="AE1419" s="2" t="str">
        <f t="shared" si="223"/>
        <v>HT Under 1.5 Goals</v>
      </c>
      <c r="AF1419" s="6"/>
      <c r="AG1419" s="6" t="str">
        <f t="shared" si="224"/>
        <v>HT Over 0.5 Goals</v>
      </c>
      <c r="AH1419" s="6" t="str">
        <f t="shared" si="225"/>
        <v>NO</v>
      </c>
      <c r="AI1419" s="6" t="str">
        <f t="shared" si="226"/>
        <v>NO</v>
      </c>
    </row>
    <row r="1420" spans="6:35">
      <c r="F1420" s="8"/>
      <c r="G1420" s="2"/>
      <c r="H1420" s="8"/>
      <c r="I1420" s="2"/>
      <c r="J1420" s="2"/>
      <c r="K1420" s="2"/>
      <c r="L1420" s="2"/>
      <c r="M1420" s="2"/>
      <c r="N1420" s="2"/>
      <c r="O1420" s="3"/>
      <c r="P1420" s="3"/>
      <c r="Q1420" s="2"/>
      <c r="R1420" s="2"/>
      <c r="S1420" s="2"/>
      <c r="T1420" s="2"/>
      <c r="U1420" s="44"/>
      <c r="V1420" s="44"/>
      <c r="W1420" s="20"/>
      <c r="X1420" s="20">
        <f t="shared" si="217"/>
        <v>1.25</v>
      </c>
      <c r="Y1420" s="11"/>
      <c r="Z1420" s="2">
        <f t="shared" si="218"/>
        <v>0</v>
      </c>
      <c r="AA1420">
        <f t="shared" si="219"/>
        <v>10</v>
      </c>
      <c r="AB1420">
        <f t="shared" si="220"/>
        <v>0</v>
      </c>
      <c r="AC1420">
        <f t="shared" si="221"/>
        <v>0</v>
      </c>
      <c r="AD1420" s="2">
        <f t="shared" si="222"/>
        <v>60</v>
      </c>
      <c r="AE1420" s="2" t="str">
        <f t="shared" si="223"/>
        <v>HT Under 1.5 Goals</v>
      </c>
      <c r="AF1420" s="6"/>
      <c r="AG1420" s="6" t="str">
        <f t="shared" si="224"/>
        <v>HT Over 0.5 Goals</v>
      </c>
      <c r="AH1420" s="6" t="str">
        <f t="shared" si="225"/>
        <v>NO</v>
      </c>
      <c r="AI1420" s="6" t="str">
        <f t="shared" si="226"/>
        <v>NO</v>
      </c>
    </row>
    <row r="1421" spans="6:35">
      <c r="F1421" s="8"/>
      <c r="G1421" s="2"/>
      <c r="H1421" s="8"/>
      <c r="I1421" s="2"/>
      <c r="J1421" s="2"/>
      <c r="K1421" s="2"/>
      <c r="L1421" s="2"/>
      <c r="M1421" s="2"/>
      <c r="N1421" s="2"/>
      <c r="O1421" s="3"/>
      <c r="P1421" s="3"/>
      <c r="Q1421" s="2"/>
      <c r="R1421" s="2"/>
      <c r="S1421" s="2"/>
      <c r="T1421" s="2"/>
      <c r="U1421" s="44"/>
      <c r="V1421" s="44"/>
      <c r="W1421" s="20"/>
      <c r="X1421" s="20">
        <f t="shared" si="217"/>
        <v>1.25</v>
      </c>
      <c r="Y1421" s="11"/>
      <c r="Z1421" s="2">
        <f t="shared" si="218"/>
        <v>0</v>
      </c>
      <c r="AA1421">
        <f t="shared" si="219"/>
        <v>10</v>
      </c>
      <c r="AB1421">
        <f t="shared" si="220"/>
        <v>0</v>
      </c>
      <c r="AC1421">
        <f t="shared" si="221"/>
        <v>0</v>
      </c>
      <c r="AD1421" s="2">
        <f t="shared" si="222"/>
        <v>60</v>
      </c>
      <c r="AE1421" s="2" t="str">
        <f t="shared" si="223"/>
        <v>HT Under 1.5 Goals</v>
      </c>
      <c r="AF1421" s="6"/>
      <c r="AG1421" s="6" t="str">
        <f t="shared" si="224"/>
        <v>HT Over 0.5 Goals</v>
      </c>
      <c r="AH1421" s="6" t="str">
        <f t="shared" si="225"/>
        <v>NO</v>
      </c>
      <c r="AI1421" s="6" t="str">
        <f t="shared" si="226"/>
        <v>NO</v>
      </c>
    </row>
    <row r="1422" spans="6:35">
      <c r="F1422" s="8"/>
      <c r="G1422" s="2"/>
      <c r="H1422" s="8"/>
      <c r="I1422" s="2"/>
      <c r="J1422" s="2"/>
      <c r="K1422" s="2"/>
      <c r="L1422" s="2"/>
      <c r="M1422" s="2"/>
      <c r="N1422" s="2"/>
      <c r="O1422" s="3"/>
      <c r="P1422" s="3"/>
      <c r="Q1422" s="2"/>
      <c r="R1422" s="2"/>
      <c r="S1422" s="2"/>
      <c r="T1422" s="2"/>
      <c r="U1422" s="44"/>
      <c r="V1422" s="44"/>
      <c r="W1422" s="20"/>
      <c r="X1422" s="20">
        <f t="shared" si="217"/>
        <v>1.25</v>
      </c>
      <c r="Y1422" s="11"/>
      <c r="Z1422" s="2">
        <f t="shared" si="218"/>
        <v>0</v>
      </c>
      <c r="AA1422">
        <f t="shared" si="219"/>
        <v>10</v>
      </c>
      <c r="AB1422">
        <f t="shared" si="220"/>
        <v>0</v>
      </c>
      <c r="AC1422">
        <f t="shared" si="221"/>
        <v>0</v>
      </c>
      <c r="AD1422" s="2">
        <f t="shared" si="222"/>
        <v>60</v>
      </c>
      <c r="AE1422" s="2" t="str">
        <f t="shared" si="223"/>
        <v>HT Under 1.5 Goals</v>
      </c>
      <c r="AF1422" s="6"/>
      <c r="AG1422" s="6" t="str">
        <f t="shared" si="224"/>
        <v>HT Over 0.5 Goals</v>
      </c>
      <c r="AH1422" s="6" t="str">
        <f t="shared" si="225"/>
        <v>NO</v>
      </c>
      <c r="AI1422" s="6" t="str">
        <f t="shared" si="226"/>
        <v>NO</v>
      </c>
    </row>
    <row r="1423" spans="6:35">
      <c r="F1423" s="8"/>
      <c r="G1423" s="2"/>
      <c r="H1423" s="8"/>
      <c r="I1423" s="2"/>
      <c r="J1423" s="2"/>
      <c r="K1423" s="2"/>
      <c r="L1423" s="2"/>
      <c r="M1423" s="2"/>
      <c r="N1423" s="2"/>
      <c r="O1423" s="3"/>
      <c r="P1423" s="3"/>
      <c r="Q1423" s="2"/>
      <c r="R1423" s="2"/>
      <c r="S1423" s="2"/>
      <c r="T1423" s="2"/>
      <c r="U1423" s="44"/>
      <c r="V1423" s="44"/>
      <c r="W1423" s="20"/>
      <c r="X1423" s="20">
        <f t="shared" si="217"/>
        <v>1.25</v>
      </c>
      <c r="Y1423" s="11"/>
      <c r="Z1423" s="2">
        <f t="shared" si="218"/>
        <v>0</v>
      </c>
      <c r="AA1423">
        <f t="shared" si="219"/>
        <v>10</v>
      </c>
      <c r="AB1423">
        <f t="shared" si="220"/>
        <v>0</v>
      </c>
      <c r="AC1423">
        <f t="shared" si="221"/>
        <v>0</v>
      </c>
      <c r="AD1423" s="2">
        <f t="shared" si="222"/>
        <v>60</v>
      </c>
      <c r="AE1423" s="2" t="str">
        <f t="shared" si="223"/>
        <v>HT Under 1.5 Goals</v>
      </c>
      <c r="AF1423" s="6"/>
      <c r="AG1423" s="6" t="str">
        <f t="shared" si="224"/>
        <v>HT Over 0.5 Goals</v>
      </c>
      <c r="AH1423" s="6" t="str">
        <f t="shared" si="225"/>
        <v>NO</v>
      </c>
      <c r="AI1423" s="6" t="str">
        <f t="shared" si="226"/>
        <v>NO</v>
      </c>
    </row>
    <row r="1424" spans="6:35">
      <c r="F1424" s="8"/>
      <c r="G1424" s="2"/>
      <c r="H1424" s="8"/>
      <c r="I1424" s="2"/>
      <c r="J1424" s="2"/>
      <c r="K1424" s="2"/>
      <c r="L1424" s="2"/>
      <c r="M1424" s="2"/>
      <c r="N1424" s="2"/>
      <c r="O1424" s="3"/>
      <c r="P1424" s="3"/>
      <c r="Q1424" s="2"/>
      <c r="R1424" s="2"/>
      <c r="S1424" s="2"/>
      <c r="T1424" s="2"/>
      <c r="U1424" s="44"/>
      <c r="V1424" s="44"/>
      <c r="W1424" s="20"/>
      <c r="X1424" s="20">
        <f t="shared" si="217"/>
        <v>1.25</v>
      </c>
      <c r="Y1424" s="11"/>
      <c r="Z1424" s="2">
        <f t="shared" si="218"/>
        <v>0</v>
      </c>
      <c r="AA1424">
        <f t="shared" si="219"/>
        <v>10</v>
      </c>
      <c r="AB1424">
        <f t="shared" si="220"/>
        <v>0</v>
      </c>
      <c r="AC1424">
        <f t="shared" si="221"/>
        <v>0</v>
      </c>
      <c r="AD1424" s="2">
        <f t="shared" si="222"/>
        <v>60</v>
      </c>
      <c r="AE1424" s="2" t="str">
        <f t="shared" si="223"/>
        <v>HT Under 1.5 Goals</v>
      </c>
      <c r="AF1424" s="6"/>
      <c r="AG1424" s="6" t="str">
        <f t="shared" si="224"/>
        <v>HT Over 0.5 Goals</v>
      </c>
      <c r="AH1424" s="6" t="str">
        <f t="shared" si="225"/>
        <v>NO</v>
      </c>
      <c r="AI1424" s="6" t="str">
        <f t="shared" si="226"/>
        <v>NO</v>
      </c>
    </row>
    <row r="1425" spans="6:35">
      <c r="F1425" s="8"/>
      <c r="G1425" s="2"/>
      <c r="H1425" s="8"/>
      <c r="I1425" s="2"/>
      <c r="J1425" s="2"/>
      <c r="K1425" s="2"/>
      <c r="L1425" s="2"/>
      <c r="M1425" s="2"/>
      <c r="N1425" s="2"/>
      <c r="O1425" s="3"/>
      <c r="P1425" s="3"/>
      <c r="Q1425" s="2"/>
      <c r="R1425" s="2"/>
      <c r="S1425" s="2"/>
      <c r="T1425" s="2"/>
      <c r="U1425" s="44"/>
      <c r="V1425" s="44"/>
      <c r="W1425" s="20"/>
      <c r="X1425" s="20">
        <f t="shared" si="217"/>
        <v>1.25</v>
      </c>
      <c r="Y1425" s="11"/>
      <c r="Z1425" s="2">
        <f t="shared" si="218"/>
        <v>0</v>
      </c>
      <c r="AA1425">
        <f t="shared" si="219"/>
        <v>10</v>
      </c>
      <c r="AB1425">
        <f t="shared" si="220"/>
        <v>0</v>
      </c>
      <c r="AC1425">
        <f t="shared" si="221"/>
        <v>0</v>
      </c>
      <c r="AD1425" s="2">
        <f t="shared" si="222"/>
        <v>60</v>
      </c>
      <c r="AE1425" s="2" t="str">
        <f t="shared" si="223"/>
        <v>HT Under 1.5 Goals</v>
      </c>
      <c r="AF1425" s="6"/>
      <c r="AG1425" s="6" t="str">
        <f t="shared" si="224"/>
        <v>HT Over 0.5 Goals</v>
      </c>
      <c r="AH1425" s="6" t="str">
        <f t="shared" si="225"/>
        <v>NO</v>
      </c>
      <c r="AI1425" s="6" t="str">
        <f t="shared" si="226"/>
        <v>NO</v>
      </c>
    </row>
    <row r="1426" spans="6:35">
      <c r="F1426" s="8"/>
      <c r="G1426" s="2"/>
      <c r="H1426" s="8"/>
      <c r="I1426" s="2"/>
      <c r="J1426" s="2"/>
      <c r="K1426" s="2"/>
      <c r="L1426" s="2"/>
      <c r="M1426" s="2"/>
      <c r="N1426" s="2"/>
      <c r="O1426" s="3"/>
      <c r="P1426" s="3"/>
      <c r="Q1426" s="2"/>
      <c r="R1426" s="2"/>
      <c r="S1426" s="2"/>
      <c r="T1426" s="2"/>
      <c r="U1426" s="44"/>
      <c r="V1426" s="44"/>
      <c r="W1426" s="20"/>
      <c r="X1426" s="20">
        <f t="shared" si="217"/>
        <v>1.25</v>
      </c>
      <c r="Y1426" s="11"/>
      <c r="Z1426" s="2">
        <f t="shared" si="218"/>
        <v>0</v>
      </c>
      <c r="AA1426">
        <f t="shared" si="219"/>
        <v>10</v>
      </c>
      <c r="AB1426">
        <f t="shared" si="220"/>
        <v>0</v>
      </c>
      <c r="AC1426">
        <f t="shared" si="221"/>
        <v>0</v>
      </c>
      <c r="AD1426" s="2">
        <f t="shared" si="222"/>
        <v>60</v>
      </c>
      <c r="AE1426" s="2" t="str">
        <f t="shared" si="223"/>
        <v>HT Under 1.5 Goals</v>
      </c>
      <c r="AF1426" s="6"/>
      <c r="AG1426" s="6" t="str">
        <f t="shared" si="224"/>
        <v>HT Over 0.5 Goals</v>
      </c>
      <c r="AH1426" s="6" t="str">
        <f t="shared" si="225"/>
        <v>NO</v>
      </c>
      <c r="AI1426" s="6" t="str">
        <f t="shared" si="226"/>
        <v>NO</v>
      </c>
    </row>
    <row r="1427" spans="6:35">
      <c r="F1427" s="8"/>
      <c r="G1427" s="2"/>
      <c r="H1427" s="8"/>
      <c r="I1427" s="2"/>
      <c r="J1427" s="2"/>
      <c r="K1427" s="2"/>
      <c r="L1427" s="2"/>
      <c r="M1427" s="2"/>
      <c r="N1427" s="2"/>
      <c r="O1427" s="3"/>
      <c r="P1427" s="3"/>
      <c r="Q1427" s="2"/>
      <c r="R1427" s="2"/>
      <c r="S1427" s="2"/>
      <c r="T1427" s="2"/>
      <c r="U1427" s="44"/>
      <c r="V1427" s="44"/>
      <c r="W1427" s="20"/>
      <c r="X1427" s="20">
        <f t="shared" si="217"/>
        <v>1.25</v>
      </c>
      <c r="Y1427" s="11"/>
      <c r="Z1427" s="2">
        <f t="shared" si="218"/>
        <v>0</v>
      </c>
      <c r="AA1427">
        <f t="shared" si="219"/>
        <v>10</v>
      </c>
      <c r="AB1427">
        <f t="shared" si="220"/>
        <v>0</v>
      </c>
      <c r="AC1427">
        <f t="shared" si="221"/>
        <v>0</v>
      </c>
      <c r="AD1427" s="2">
        <f t="shared" si="222"/>
        <v>60</v>
      </c>
      <c r="AE1427" s="2" t="str">
        <f t="shared" si="223"/>
        <v>HT Under 1.5 Goals</v>
      </c>
      <c r="AF1427" s="6"/>
      <c r="AG1427" s="6" t="str">
        <f t="shared" si="224"/>
        <v>HT Over 0.5 Goals</v>
      </c>
      <c r="AH1427" s="6" t="str">
        <f t="shared" si="225"/>
        <v>NO</v>
      </c>
      <c r="AI1427" s="6" t="str">
        <f t="shared" si="226"/>
        <v>NO</v>
      </c>
    </row>
    <row r="1428" spans="6:35">
      <c r="F1428" s="8"/>
      <c r="G1428" s="2"/>
      <c r="H1428" s="8"/>
      <c r="I1428" s="2"/>
      <c r="J1428" s="2"/>
      <c r="K1428" s="2"/>
      <c r="L1428" s="2"/>
      <c r="M1428" s="2"/>
      <c r="N1428" s="2"/>
      <c r="O1428" s="3"/>
      <c r="P1428" s="3"/>
      <c r="Q1428" s="2"/>
      <c r="R1428" s="2"/>
      <c r="S1428" s="2"/>
      <c r="T1428" s="2"/>
      <c r="U1428" s="44"/>
      <c r="V1428" s="44"/>
      <c r="W1428" s="20"/>
      <c r="X1428" s="20">
        <f t="shared" si="217"/>
        <v>1.25</v>
      </c>
      <c r="Y1428" s="11"/>
      <c r="Z1428" s="2">
        <f t="shared" si="218"/>
        <v>0</v>
      </c>
      <c r="AA1428">
        <f t="shared" si="219"/>
        <v>10</v>
      </c>
      <c r="AB1428">
        <f t="shared" si="220"/>
        <v>0</v>
      </c>
      <c r="AC1428">
        <f t="shared" si="221"/>
        <v>0</v>
      </c>
      <c r="AD1428" s="2">
        <f t="shared" si="222"/>
        <v>60</v>
      </c>
      <c r="AE1428" s="2" t="str">
        <f t="shared" si="223"/>
        <v>HT Under 1.5 Goals</v>
      </c>
      <c r="AF1428" s="6"/>
      <c r="AG1428" s="6" t="str">
        <f t="shared" si="224"/>
        <v>HT Over 0.5 Goals</v>
      </c>
      <c r="AH1428" s="6" t="str">
        <f t="shared" si="225"/>
        <v>NO</v>
      </c>
      <c r="AI1428" s="6" t="str">
        <f t="shared" si="226"/>
        <v>NO</v>
      </c>
    </row>
    <row r="1429" spans="6:35">
      <c r="F1429" s="8"/>
      <c r="G1429" s="2"/>
      <c r="H1429" s="8"/>
      <c r="I1429" s="2"/>
      <c r="J1429" s="2"/>
      <c r="K1429" s="2"/>
      <c r="L1429" s="2"/>
      <c r="M1429" s="2"/>
      <c r="N1429" s="2"/>
      <c r="O1429" s="3"/>
      <c r="P1429" s="3"/>
      <c r="Q1429" s="2"/>
      <c r="R1429" s="2"/>
      <c r="S1429" s="2"/>
      <c r="T1429" s="2"/>
      <c r="U1429" s="44"/>
      <c r="V1429" s="44"/>
      <c r="W1429" s="20"/>
      <c r="X1429" s="20">
        <f t="shared" si="217"/>
        <v>1.25</v>
      </c>
      <c r="Y1429" s="11"/>
      <c r="Z1429" s="2">
        <f t="shared" si="218"/>
        <v>0</v>
      </c>
      <c r="AA1429">
        <f t="shared" si="219"/>
        <v>10</v>
      </c>
      <c r="AB1429">
        <f t="shared" si="220"/>
        <v>0</v>
      </c>
      <c r="AC1429">
        <f t="shared" si="221"/>
        <v>0</v>
      </c>
      <c r="AD1429" s="2">
        <f t="shared" si="222"/>
        <v>60</v>
      </c>
      <c r="AE1429" s="2" t="str">
        <f t="shared" si="223"/>
        <v>HT Under 1.5 Goals</v>
      </c>
      <c r="AF1429" s="6"/>
      <c r="AG1429" s="6" t="str">
        <f t="shared" si="224"/>
        <v>HT Over 0.5 Goals</v>
      </c>
      <c r="AH1429" s="6" t="str">
        <f t="shared" si="225"/>
        <v>NO</v>
      </c>
      <c r="AI1429" s="6" t="str">
        <f t="shared" si="226"/>
        <v>NO</v>
      </c>
    </row>
    <row r="1430" spans="6:35">
      <c r="F1430" s="8"/>
      <c r="G1430" s="2"/>
      <c r="H1430" s="8"/>
      <c r="I1430" s="2"/>
      <c r="J1430" s="2"/>
      <c r="K1430" s="2"/>
      <c r="L1430" s="2"/>
      <c r="M1430" s="2"/>
      <c r="N1430" s="2"/>
      <c r="O1430" s="3"/>
      <c r="P1430" s="3"/>
      <c r="Q1430" s="2"/>
      <c r="R1430" s="2"/>
      <c r="S1430" s="2"/>
      <c r="T1430" s="2"/>
      <c r="U1430" s="44"/>
      <c r="V1430" s="44"/>
      <c r="W1430" s="20"/>
      <c r="X1430" s="20">
        <f t="shared" si="217"/>
        <v>1.25</v>
      </c>
      <c r="Y1430" s="11"/>
      <c r="Z1430" s="2">
        <f t="shared" si="218"/>
        <v>0</v>
      </c>
      <c r="AA1430">
        <f t="shared" si="219"/>
        <v>10</v>
      </c>
      <c r="AB1430">
        <f t="shared" si="220"/>
        <v>0</v>
      </c>
      <c r="AC1430">
        <f t="shared" si="221"/>
        <v>0</v>
      </c>
      <c r="AD1430" s="2">
        <f t="shared" si="222"/>
        <v>60</v>
      </c>
      <c r="AE1430" s="2" t="str">
        <f t="shared" si="223"/>
        <v>HT Under 1.5 Goals</v>
      </c>
      <c r="AF1430" s="6"/>
      <c r="AG1430" s="6" t="str">
        <f t="shared" si="224"/>
        <v>HT Over 0.5 Goals</v>
      </c>
      <c r="AH1430" s="6" t="str">
        <f t="shared" si="225"/>
        <v>NO</v>
      </c>
      <c r="AI1430" s="6" t="str">
        <f t="shared" si="226"/>
        <v>NO</v>
      </c>
    </row>
    <row r="1431" spans="6:35">
      <c r="F1431" s="8"/>
      <c r="G1431" s="2"/>
      <c r="H1431" s="8"/>
      <c r="I1431" s="2"/>
      <c r="J1431" s="2"/>
      <c r="K1431" s="2"/>
      <c r="L1431" s="2"/>
      <c r="M1431" s="2"/>
      <c r="N1431" s="2"/>
      <c r="O1431" s="3"/>
      <c r="P1431" s="3"/>
      <c r="Q1431" s="2"/>
      <c r="R1431" s="2"/>
      <c r="S1431" s="2"/>
      <c r="T1431" s="2"/>
      <c r="U1431" s="44"/>
      <c r="V1431" s="44"/>
      <c r="W1431" s="20"/>
      <c r="X1431" s="20">
        <f t="shared" si="217"/>
        <v>1.25</v>
      </c>
      <c r="Y1431" s="11"/>
      <c r="Z1431" s="2">
        <f t="shared" si="218"/>
        <v>0</v>
      </c>
      <c r="AA1431">
        <f t="shared" si="219"/>
        <v>10</v>
      </c>
      <c r="AB1431">
        <f t="shared" si="220"/>
        <v>0</v>
      </c>
      <c r="AC1431">
        <f t="shared" si="221"/>
        <v>0</v>
      </c>
      <c r="AD1431" s="2">
        <f t="shared" si="222"/>
        <v>60</v>
      </c>
      <c r="AE1431" s="2" t="str">
        <f t="shared" si="223"/>
        <v>HT Under 1.5 Goals</v>
      </c>
      <c r="AF1431" s="6"/>
      <c r="AG1431" s="6" t="str">
        <f t="shared" si="224"/>
        <v>HT Over 0.5 Goals</v>
      </c>
      <c r="AH1431" s="6" t="str">
        <f t="shared" si="225"/>
        <v>NO</v>
      </c>
      <c r="AI1431" s="6" t="str">
        <f t="shared" si="226"/>
        <v>NO</v>
      </c>
    </row>
    <row r="1432" spans="6:35">
      <c r="F1432" s="8"/>
      <c r="G1432" s="2"/>
      <c r="H1432" s="8"/>
      <c r="I1432" s="2"/>
      <c r="J1432" s="2"/>
      <c r="K1432" s="2"/>
      <c r="L1432" s="2"/>
      <c r="M1432" s="2"/>
      <c r="N1432" s="2"/>
      <c r="O1432" s="3"/>
      <c r="P1432" s="3"/>
      <c r="Q1432" s="2"/>
      <c r="R1432" s="2"/>
      <c r="S1432" s="2"/>
      <c r="T1432" s="2"/>
      <c r="U1432" s="44"/>
      <c r="V1432" s="44"/>
      <c r="W1432" s="20"/>
      <c r="X1432" s="20">
        <f t="shared" si="217"/>
        <v>1.25</v>
      </c>
      <c r="Y1432" s="11"/>
      <c r="Z1432" s="2">
        <f t="shared" si="218"/>
        <v>0</v>
      </c>
      <c r="AA1432">
        <f t="shared" si="219"/>
        <v>10</v>
      </c>
      <c r="AB1432">
        <f t="shared" si="220"/>
        <v>0</v>
      </c>
      <c r="AC1432">
        <f t="shared" si="221"/>
        <v>0</v>
      </c>
      <c r="AD1432" s="2">
        <f t="shared" si="222"/>
        <v>60</v>
      </c>
      <c r="AE1432" s="2" t="str">
        <f t="shared" si="223"/>
        <v>HT Under 1.5 Goals</v>
      </c>
      <c r="AF1432" s="6"/>
      <c r="AG1432" s="6" t="str">
        <f t="shared" si="224"/>
        <v>HT Over 0.5 Goals</v>
      </c>
      <c r="AH1432" s="6" t="str">
        <f t="shared" si="225"/>
        <v>NO</v>
      </c>
      <c r="AI1432" s="6" t="str">
        <f t="shared" si="226"/>
        <v>NO</v>
      </c>
    </row>
    <row r="1433" spans="6:35">
      <c r="F1433" s="8"/>
      <c r="G1433" s="2"/>
      <c r="H1433" s="8"/>
      <c r="I1433" s="2"/>
      <c r="J1433" s="2"/>
      <c r="K1433" s="2"/>
      <c r="L1433" s="2"/>
      <c r="M1433" s="2"/>
      <c r="N1433" s="2"/>
      <c r="O1433" s="3"/>
      <c r="P1433" s="3"/>
      <c r="Q1433" s="2"/>
      <c r="R1433" s="2"/>
      <c r="S1433" s="2"/>
      <c r="T1433" s="2"/>
      <c r="U1433" s="44"/>
      <c r="V1433" s="44"/>
      <c r="W1433" s="20"/>
      <c r="X1433" s="20">
        <f t="shared" si="217"/>
        <v>1.25</v>
      </c>
      <c r="Y1433" s="11"/>
      <c r="Z1433" s="2">
        <f t="shared" si="218"/>
        <v>0</v>
      </c>
      <c r="AA1433">
        <f t="shared" si="219"/>
        <v>10</v>
      </c>
      <c r="AB1433">
        <f t="shared" si="220"/>
        <v>0</v>
      </c>
      <c r="AC1433">
        <f t="shared" si="221"/>
        <v>0</v>
      </c>
      <c r="AD1433" s="2">
        <f t="shared" si="222"/>
        <v>60</v>
      </c>
      <c r="AE1433" s="2" t="str">
        <f t="shared" si="223"/>
        <v>HT Under 1.5 Goals</v>
      </c>
      <c r="AF1433" s="6"/>
      <c r="AG1433" s="6" t="str">
        <f t="shared" si="224"/>
        <v>HT Over 0.5 Goals</v>
      </c>
      <c r="AH1433" s="6" t="str">
        <f t="shared" si="225"/>
        <v>NO</v>
      </c>
      <c r="AI1433" s="6" t="str">
        <f t="shared" si="226"/>
        <v>NO</v>
      </c>
    </row>
    <row r="1434" spans="6:35">
      <c r="F1434" s="8"/>
      <c r="G1434" s="2"/>
      <c r="H1434" s="8"/>
      <c r="I1434" s="2"/>
      <c r="J1434" s="2"/>
      <c r="K1434" s="2"/>
      <c r="L1434" s="2"/>
      <c r="M1434" s="2"/>
      <c r="N1434" s="2"/>
      <c r="O1434" s="3"/>
      <c r="P1434" s="3"/>
      <c r="Q1434" s="2"/>
      <c r="R1434" s="2"/>
      <c r="S1434" s="2"/>
      <c r="T1434" s="2"/>
      <c r="U1434" s="44"/>
      <c r="V1434" s="44"/>
      <c r="W1434" s="20"/>
      <c r="X1434" s="20">
        <f t="shared" si="217"/>
        <v>1.25</v>
      </c>
      <c r="Y1434" s="11"/>
      <c r="Z1434" s="2">
        <f t="shared" si="218"/>
        <v>0</v>
      </c>
      <c r="AA1434">
        <f t="shared" si="219"/>
        <v>10</v>
      </c>
      <c r="AB1434">
        <f t="shared" si="220"/>
        <v>0</v>
      </c>
      <c r="AC1434">
        <f t="shared" si="221"/>
        <v>0</v>
      </c>
      <c r="AD1434" s="2">
        <f t="shared" si="222"/>
        <v>60</v>
      </c>
      <c r="AE1434" s="2" t="str">
        <f t="shared" si="223"/>
        <v>HT Under 1.5 Goals</v>
      </c>
      <c r="AF1434" s="6"/>
      <c r="AG1434" s="6" t="str">
        <f t="shared" si="224"/>
        <v>HT Over 0.5 Goals</v>
      </c>
      <c r="AH1434" s="6" t="str">
        <f t="shared" si="225"/>
        <v>NO</v>
      </c>
      <c r="AI1434" s="6" t="str">
        <f t="shared" si="226"/>
        <v>NO</v>
      </c>
    </row>
    <row r="1435" spans="6:35">
      <c r="F1435" s="8"/>
      <c r="G1435" s="2"/>
      <c r="H1435" s="8"/>
      <c r="I1435" s="2"/>
      <c r="J1435" s="2"/>
      <c r="K1435" s="2"/>
      <c r="L1435" s="2"/>
      <c r="M1435" s="2"/>
      <c r="N1435" s="2"/>
      <c r="O1435" s="3"/>
      <c r="P1435" s="3"/>
      <c r="Q1435" s="2"/>
      <c r="R1435" s="2"/>
      <c r="S1435" s="2"/>
      <c r="T1435" s="2"/>
      <c r="U1435" s="44"/>
      <c r="V1435" s="44"/>
      <c r="W1435" s="20"/>
      <c r="X1435" s="20">
        <f t="shared" si="217"/>
        <v>1.25</v>
      </c>
      <c r="Y1435" s="11"/>
      <c r="Z1435" s="2">
        <f t="shared" si="218"/>
        <v>0</v>
      </c>
      <c r="AA1435">
        <f t="shared" si="219"/>
        <v>10</v>
      </c>
      <c r="AB1435">
        <f t="shared" si="220"/>
        <v>0</v>
      </c>
      <c r="AC1435">
        <f t="shared" si="221"/>
        <v>0</v>
      </c>
      <c r="AD1435" s="2">
        <f t="shared" si="222"/>
        <v>60</v>
      </c>
      <c r="AE1435" s="2" t="str">
        <f t="shared" si="223"/>
        <v>HT Under 1.5 Goals</v>
      </c>
      <c r="AF1435" s="6"/>
      <c r="AG1435" s="6" t="str">
        <f t="shared" si="224"/>
        <v>HT Over 0.5 Goals</v>
      </c>
      <c r="AH1435" s="6" t="str">
        <f t="shared" si="225"/>
        <v>NO</v>
      </c>
      <c r="AI1435" s="6" t="str">
        <f t="shared" si="226"/>
        <v>NO</v>
      </c>
    </row>
    <row r="1436" spans="6:35">
      <c r="F1436" s="8"/>
      <c r="G1436" s="2"/>
      <c r="H1436" s="8"/>
      <c r="I1436" s="2"/>
      <c r="J1436" s="2"/>
      <c r="K1436" s="2"/>
      <c r="L1436" s="2"/>
      <c r="M1436" s="2"/>
      <c r="N1436" s="2"/>
      <c r="O1436" s="3"/>
      <c r="P1436" s="3"/>
      <c r="Q1436" s="2"/>
      <c r="R1436" s="2"/>
      <c r="S1436" s="2"/>
      <c r="T1436" s="2"/>
      <c r="U1436" s="44"/>
      <c r="V1436" s="44"/>
      <c r="W1436" s="20"/>
      <c r="X1436" s="20">
        <f t="shared" si="217"/>
        <v>1.25</v>
      </c>
      <c r="Y1436" s="11"/>
      <c r="Z1436" s="2">
        <f t="shared" si="218"/>
        <v>0</v>
      </c>
      <c r="AA1436">
        <f t="shared" si="219"/>
        <v>10</v>
      </c>
      <c r="AB1436">
        <f t="shared" si="220"/>
        <v>0</v>
      </c>
      <c r="AC1436">
        <f t="shared" si="221"/>
        <v>0</v>
      </c>
      <c r="AD1436" s="2">
        <f t="shared" si="222"/>
        <v>60</v>
      </c>
      <c r="AE1436" s="2" t="str">
        <f t="shared" si="223"/>
        <v>HT Under 1.5 Goals</v>
      </c>
      <c r="AF1436" s="6"/>
      <c r="AG1436" s="6" t="str">
        <f t="shared" si="224"/>
        <v>HT Over 0.5 Goals</v>
      </c>
      <c r="AH1436" s="6" t="str">
        <f t="shared" si="225"/>
        <v>NO</v>
      </c>
      <c r="AI1436" s="6" t="str">
        <f t="shared" si="226"/>
        <v>NO</v>
      </c>
    </row>
    <row r="1437" spans="6:35">
      <c r="F1437" s="8"/>
      <c r="G1437" s="2"/>
      <c r="H1437" s="8"/>
      <c r="I1437" s="2"/>
      <c r="J1437" s="2"/>
      <c r="K1437" s="2"/>
      <c r="L1437" s="2"/>
      <c r="M1437" s="2"/>
      <c r="N1437" s="2"/>
      <c r="O1437" s="3"/>
      <c r="P1437" s="3"/>
      <c r="Q1437" s="2"/>
      <c r="R1437" s="2"/>
      <c r="S1437" s="2"/>
      <c r="T1437" s="2"/>
      <c r="U1437" s="44"/>
      <c r="V1437" s="44"/>
      <c r="W1437" s="20"/>
      <c r="X1437" s="20">
        <f t="shared" si="217"/>
        <v>1.25</v>
      </c>
      <c r="Y1437" s="11"/>
      <c r="Z1437" s="2">
        <f t="shared" si="218"/>
        <v>0</v>
      </c>
      <c r="AA1437">
        <f t="shared" si="219"/>
        <v>10</v>
      </c>
      <c r="AB1437">
        <f t="shared" si="220"/>
        <v>0</v>
      </c>
      <c r="AC1437">
        <f t="shared" si="221"/>
        <v>0</v>
      </c>
      <c r="AD1437" s="2">
        <f t="shared" si="222"/>
        <v>60</v>
      </c>
      <c r="AE1437" s="2" t="str">
        <f t="shared" si="223"/>
        <v>HT Under 1.5 Goals</v>
      </c>
      <c r="AF1437" s="6"/>
      <c r="AG1437" s="6" t="str">
        <f t="shared" si="224"/>
        <v>HT Over 0.5 Goals</v>
      </c>
      <c r="AH1437" s="6" t="str">
        <f t="shared" si="225"/>
        <v>NO</v>
      </c>
      <c r="AI1437" s="6" t="str">
        <f t="shared" si="226"/>
        <v>NO</v>
      </c>
    </row>
    <row r="1438" spans="6:35">
      <c r="F1438" s="8"/>
      <c r="G1438" s="2"/>
      <c r="H1438" s="8"/>
      <c r="I1438" s="2"/>
      <c r="J1438" s="2"/>
      <c r="K1438" s="2"/>
      <c r="L1438" s="2"/>
      <c r="M1438" s="2"/>
      <c r="N1438" s="2"/>
      <c r="O1438" s="3"/>
      <c r="P1438" s="3"/>
      <c r="Q1438" s="2"/>
      <c r="R1438" s="2"/>
      <c r="S1438" s="2"/>
      <c r="T1438" s="2"/>
      <c r="U1438" s="44"/>
      <c r="V1438" s="44"/>
      <c r="W1438" s="20"/>
      <c r="X1438" s="20">
        <f t="shared" si="217"/>
        <v>1.25</v>
      </c>
      <c r="Y1438" s="11"/>
      <c r="Z1438" s="2">
        <f t="shared" si="218"/>
        <v>0</v>
      </c>
      <c r="AA1438">
        <f t="shared" si="219"/>
        <v>10</v>
      </c>
      <c r="AB1438">
        <f t="shared" si="220"/>
        <v>0</v>
      </c>
      <c r="AC1438">
        <f t="shared" si="221"/>
        <v>0</v>
      </c>
      <c r="AD1438" s="2">
        <f t="shared" si="222"/>
        <v>60</v>
      </c>
      <c r="AE1438" s="2" t="str">
        <f t="shared" si="223"/>
        <v>HT Under 1.5 Goals</v>
      </c>
      <c r="AF1438" s="6"/>
      <c r="AG1438" s="6" t="str">
        <f t="shared" si="224"/>
        <v>HT Over 0.5 Goals</v>
      </c>
      <c r="AH1438" s="6" t="str">
        <f t="shared" si="225"/>
        <v>NO</v>
      </c>
      <c r="AI1438" s="6" t="str">
        <f t="shared" si="226"/>
        <v>NO</v>
      </c>
    </row>
    <row r="1439" spans="6:35">
      <c r="F1439" s="8"/>
      <c r="G1439" s="2"/>
      <c r="H1439" s="8"/>
      <c r="I1439" s="2"/>
      <c r="J1439" s="2"/>
      <c r="K1439" s="2"/>
      <c r="L1439" s="2"/>
      <c r="M1439" s="2"/>
      <c r="N1439" s="2"/>
      <c r="O1439" s="3"/>
      <c r="P1439" s="3"/>
      <c r="Q1439" s="2"/>
      <c r="R1439" s="2"/>
      <c r="S1439" s="2"/>
      <c r="T1439" s="2"/>
      <c r="U1439" s="44"/>
      <c r="V1439" s="44"/>
      <c r="W1439" s="20"/>
      <c r="X1439" s="20">
        <f t="shared" si="217"/>
        <v>1.25</v>
      </c>
      <c r="Y1439" s="11"/>
      <c r="Z1439" s="2">
        <f t="shared" si="218"/>
        <v>0</v>
      </c>
      <c r="AA1439">
        <f t="shared" si="219"/>
        <v>10</v>
      </c>
      <c r="AB1439">
        <f t="shared" si="220"/>
        <v>0</v>
      </c>
      <c r="AC1439">
        <f t="shared" si="221"/>
        <v>0</v>
      </c>
      <c r="AD1439" s="2">
        <f t="shared" si="222"/>
        <v>60</v>
      </c>
      <c r="AE1439" s="2" t="str">
        <f t="shared" si="223"/>
        <v>HT Under 1.5 Goals</v>
      </c>
      <c r="AF1439" s="6"/>
      <c r="AG1439" s="6" t="str">
        <f t="shared" si="224"/>
        <v>HT Over 0.5 Goals</v>
      </c>
      <c r="AH1439" s="6" t="str">
        <f t="shared" si="225"/>
        <v>NO</v>
      </c>
      <c r="AI1439" s="6" t="str">
        <f t="shared" si="226"/>
        <v>NO</v>
      </c>
    </row>
    <row r="1440" spans="6:35">
      <c r="F1440" s="8"/>
      <c r="G1440" s="2"/>
      <c r="H1440" s="8"/>
      <c r="I1440" s="2"/>
      <c r="J1440" s="2"/>
      <c r="K1440" s="2"/>
      <c r="L1440" s="2"/>
      <c r="M1440" s="2"/>
      <c r="N1440" s="2"/>
      <c r="O1440" s="3"/>
      <c r="P1440" s="3"/>
      <c r="Q1440" s="2"/>
      <c r="R1440" s="2"/>
      <c r="S1440" s="2"/>
      <c r="T1440" s="2"/>
      <c r="U1440" s="44"/>
      <c r="V1440" s="44"/>
      <c r="W1440" s="20"/>
      <c r="X1440" s="20">
        <f t="shared" si="217"/>
        <v>1.25</v>
      </c>
      <c r="Y1440" s="11"/>
      <c r="Z1440" s="2">
        <f t="shared" si="218"/>
        <v>0</v>
      </c>
      <c r="AA1440">
        <f t="shared" si="219"/>
        <v>10</v>
      </c>
      <c r="AB1440">
        <f t="shared" si="220"/>
        <v>0</v>
      </c>
      <c r="AC1440">
        <f t="shared" si="221"/>
        <v>0</v>
      </c>
      <c r="AD1440" s="2">
        <f t="shared" si="222"/>
        <v>60</v>
      </c>
      <c r="AE1440" s="2" t="str">
        <f t="shared" si="223"/>
        <v>HT Under 1.5 Goals</v>
      </c>
      <c r="AF1440" s="6"/>
      <c r="AG1440" s="6" t="str">
        <f t="shared" si="224"/>
        <v>HT Over 0.5 Goals</v>
      </c>
      <c r="AH1440" s="6" t="str">
        <f t="shared" si="225"/>
        <v>NO</v>
      </c>
      <c r="AI1440" s="6" t="str">
        <f t="shared" si="226"/>
        <v>NO</v>
      </c>
    </row>
    <row r="1441" spans="6:35">
      <c r="F1441" s="8"/>
      <c r="G1441" s="2"/>
      <c r="H1441" s="8"/>
      <c r="I1441" s="2"/>
      <c r="J1441" s="2"/>
      <c r="K1441" s="2"/>
      <c r="L1441" s="2"/>
      <c r="M1441" s="2"/>
      <c r="N1441" s="2"/>
      <c r="O1441" s="3"/>
      <c r="P1441" s="3"/>
      <c r="Q1441" s="2"/>
      <c r="R1441" s="2"/>
      <c r="S1441" s="2"/>
      <c r="T1441" s="2"/>
      <c r="U1441" s="44"/>
      <c r="V1441" s="44"/>
      <c r="W1441" s="20"/>
      <c r="X1441" s="20">
        <f t="shared" si="217"/>
        <v>1.25</v>
      </c>
      <c r="Y1441" s="11"/>
      <c r="Z1441" s="2">
        <f t="shared" si="218"/>
        <v>0</v>
      </c>
      <c r="AA1441">
        <f t="shared" si="219"/>
        <v>10</v>
      </c>
      <c r="AB1441">
        <f t="shared" si="220"/>
        <v>0</v>
      </c>
      <c r="AC1441">
        <f t="shared" si="221"/>
        <v>0</v>
      </c>
      <c r="AD1441" s="2">
        <f t="shared" si="222"/>
        <v>60</v>
      </c>
      <c r="AE1441" s="2" t="str">
        <f t="shared" si="223"/>
        <v>HT Under 1.5 Goals</v>
      </c>
      <c r="AF1441" s="6"/>
      <c r="AG1441" s="6" t="str">
        <f t="shared" si="224"/>
        <v>HT Over 0.5 Goals</v>
      </c>
      <c r="AH1441" s="6" t="str">
        <f t="shared" si="225"/>
        <v>NO</v>
      </c>
      <c r="AI1441" s="6" t="str">
        <f t="shared" si="226"/>
        <v>NO</v>
      </c>
    </row>
    <row r="1442" spans="6:35">
      <c r="F1442" s="8"/>
      <c r="G1442" s="2"/>
      <c r="H1442" s="8"/>
      <c r="I1442" s="2"/>
      <c r="J1442" s="2"/>
      <c r="K1442" s="2"/>
      <c r="L1442" s="2"/>
      <c r="M1442" s="2"/>
      <c r="N1442" s="2"/>
      <c r="O1442" s="3"/>
      <c r="P1442" s="3"/>
      <c r="Q1442" s="2"/>
      <c r="R1442" s="2"/>
      <c r="S1442" s="2"/>
      <c r="T1442" s="2"/>
      <c r="U1442" s="44"/>
      <c r="V1442" s="44"/>
      <c r="W1442" s="20"/>
      <c r="X1442" s="20">
        <f t="shared" si="217"/>
        <v>1.25</v>
      </c>
      <c r="Y1442" s="11"/>
      <c r="Z1442" s="2">
        <f t="shared" si="218"/>
        <v>0</v>
      </c>
      <c r="AA1442">
        <f t="shared" si="219"/>
        <v>10</v>
      </c>
      <c r="AB1442">
        <f t="shared" si="220"/>
        <v>0</v>
      </c>
      <c r="AC1442">
        <f t="shared" si="221"/>
        <v>0</v>
      </c>
      <c r="AD1442" s="2">
        <f t="shared" si="222"/>
        <v>60</v>
      </c>
      <c r="AE1442" s="2" t="str">
        <f t="shared" si="223"/>
        <v>HT Under 1.5 Goals</v>
      </c>
      <c r="AF1442" s="6"/>
      <c r="AG1442" s="6" t="str">
        <f t="shared" si="224"/>
        <v>HT Over 0.5 Goals</v>
      </c>
      <c r="AH1442" s="6" t="str">
        <f t="shared" si="225"/>
        <v>NO</v>
      </c>
      <c r="AI1442" s="6" t="str">
        <f t="shared" si="226"/>
        <v>NO</v>
      </c>
    </row>
    <row r="1443" spans="6:35">
      <c r="F1443" s="8"/>
      <c r="G1443" s="2"/>
      <c r="H1443" s="8"/>
      <c r="I1443" s="2"/>
      <c r="J1443" s="2"/>
      <c r="K1443" s="2"/>
      <c r="L1443" s="2"/>
      <c r="M1443" s="2"/>
      <c r="N1443" s="2"/>
      <c r="O1443" s="3"/>
      <c r="P1443" s="3"/>
      <c r="Q1443" s="2"/>
      <c r="R1443" s="2"/>
      <c r="S1443" s="2"/>
      <c r="T1443" s="2"/>
      <c r="U1443" s="44"/>
      <c r="V1443" s="44"/>
      <c r="W1443" s="20"/>
      <c r="X1443" s="20">
        <f t="shared" si="217"/>
        <v>1.25</v>
      </c>
      <c r="Y1443" s="11"/>
      <c r="Z1443" s="2">
        <f t="shared" si="218"/>
        <v>0</v>
      </c>
      <c r="AA1443">
        <f t="shared" si="219"/>
        <v>10</v>
      </c>
      <c r="AB1443">
        <f t="shared" si="220"/>
        <v>0</v>
      </c>
      <c r="AC1443">
        <f t="shared" si="221"/>
        <v>0</v>
      </c>
      <c r="AD1443" s="2">
        <f t="shared" si="222"/>
        <v>60</v>
      </c>
      <c r="AE1443" s="2" t="str">
        <f t="shared" si="223"/>
        <v>HT Under 1.5 Goals</v>
      </c>
      <c r="AF1443" s="6"/>
      <c r="AG1443" s="6" t="str">
        <f t="shared" si="224"/>
        <v>HT Over 0.5 Goals</v>
      </c>
      <c r="AH1443" s="6" t="str">
        <f t="shared" si="225"/>
        <v>NO</v>
      </c>
      <c r="AI1443" s="6" t="str">
        <f t="shared" si="226"/>
        <v>NO</v>
      </c>
    </row>
    <row r="1444" spans="6:35">
      <c r="F1444" s="8"/>
      <c r="G1444" s="2"/>
      <c r="H1444" s="8"/>
      <c r="I1444" s="2"/>
      <c r="J1444" s="2"/>
      <c r="K1444" s="2"/>
      <c r="L1444" s="2"/>
      <c r="M1444" s="2"/>
      <c r="N1444" s="2"/>
      <c r="O1444" s="3"/>
      <c r="P1444" s="3"/>
      <c r="Q1444" s="2"/>
      <c r="R1444" s="2"/>
      <c r="S1444" s="2"/>
      <c r="T1444" s="2"/>
      <c r="U1444" s="44"/>
      <c r="V1444" s="44"/>
      <c r="W1444" s="20"/>
      <c r="X1444" s="20">
        <f t="shared" si="217"/>
        <v>1.25</v>
      </c>
      <c r="Y1444" s="11"/>
      <c r="Z1444" s="2">
        <f t="shared" si="218"/>
        <v>0</v>
      </c>
      <c r="AA1444">
        <f t="shared" si="219"/>
        <v>10</v>
      </c>
      <c r="AB1444">
        <f t="shared" si="220"/>
        <v>0</v>
      </c>
      <c r="AC1444">
        <f t="shared" si="221"/>
        <v>0</v>
      </c>
      <c r="AD1444" s="2">
        <f t="shared" si="222"/>
        <v>60</v>
      </c>
      <c r="AE1444" s="2" t="str">
        <f t="shared" si="223"/>
        <v>HT Under 1.5 Goals</v>
      </c>
      <c r="AF1444" s="6"/>
      <c r="AG1444" s="6" t="str">
        <f t="shared" si="224"/>
        <v>HT Over 0.5 Goals</v>
      </c>
      <c r="AH1444" s="6" t="str">
        <f t="shared" si="225"/>
        <v>NO</v>
      </c>
      <c r="AI1444" s="6" t="str">
        <f t="shared" si="226"/>
        <v>NO</v>
      </c>
    </row>
    <row r="1445" spans="6:35">
      <c r="F1445" s="8"/>
      <c r="G1445" s="2"/>
      <c r="H1445" s="8"/>
      <c r="I1445" s="2"/>
      <c r="J1445" s="2"/>
      <c r="K1445" s="2"/>
      <c r="L1445" s="2"/>
      <c r="M1445" s="2"/>
      <c r="N1445" s="2"/>
      <c r="O1445" s="3"/>
      <c r="P1445" s="3"/>
      <c r="Q1445" s="2"/>
      <c r="R1445" s="2"/>
      <c r="S1445" s="2"/>
      <c r="T1445" s="2"/>
      <c r="U1445" s="44"/>
      <c r="V1445" s="44"/>
      <c r="W1445" s="20"/>
      <c r="X1445" s="20">
        <f t="shared" si="217"/>
        <v>1.25</v>
      </c>
      <c r="Y1445" s="11"/>
      <c r="Z1445" s="2">
        <f t="shared" si="218"/>
        <v>0</v>
      </c>
      <c r="AA1445">
        <f t="shared" si="219"/>
        <v>10</v>
      </c>
      <c r="AB1445">
        <f t="shared" si="220"/>
        <v>0</v>
      </c>
      <c r="AC1445">
        <f t="shared" si="221"/>
        <v>0</v>
      </c>
      <c r="AD1445" s="2">
        <f t="shared" si="222"/>
        <v>60</v>
      </c>
      <c r="AE1445" s="2" t="str">
        <f t="shared" si="223"/>
        <v>HT Under 1.5 Goals</v>
      </c>
      <c r="AF1445" s="6"/>
      <c r="AG1445" s="6" t="str">
        <f t="shared" si="224"/>
        <v>HT Over 0.5 Goals</v>
      </c>
      <c r="AH1445" s="6" t="str">
        <f t="shared" si="225"/>
        <v>NO</v>
      </c>
      <c r="AI1445" s="6" t="str">
        <f t="shared" si="226"/>
        <v>NO</v>
      </c>
    </row>
    <row r="1446" spans="6:35">
      <c r="F1446" s="8"/>
      <c r="G1446" s="2"/>
      <c r="H1446" s="8"/>
      <c r="I1446" s="2"/>
      <c r="J1446" s="2"/>
      <c r="K1446" s="2"/>
      <c r="L1446" s="2"/>
      <c r="M1446" s="2"/>
      <c r="N1446" s="2"/>
      <c r="O1446" s="3"/>
      <c r="P1446" s="3"/>
      <c r="Q1446" s="2"/>
      <c r="R1446" s="2"/>
      <c r="S1446" s="2"/>
      <c r="T1446" s="2"/>
      <c r="U1446" s="44"/>
      <c r="V1446" s="44"/>
      <c r="W1446" s="20"/>
      <c r="X1446" s="20">
        <f t="shared" si="217"/>
        <v>1.25</v>
      </c>
      <c r="Y1446" s="11"/>
      <c r="Z1446" s="2">
        <f t="shared" si="218"/>
        <v>0</v>
      </c>
      <c r="AA1446">
        <f t="shared" si="219"/>
        <v>10</v>
      </c>
      <c r="AB1446">
        <f t="shared" si="220"/>
        <v>0</v>
      </c>
      <c r="AC1446">
        <f t="shared" si="221"/>
        <v>0</v>
      </c>
      <c r="AD1446" s="2">
        <f t="shared" si="222"/>
        <v>60</v>
      </c>
      <c r="AE1446" s="2" t="str">
        <f t="shared" si="223"/>
        <v>HT Under 1.5 Goals</v>
      </c>
      <c r="AF1446" s="6"/>
      <c r="AG1446" s="6" t="str">
        <f t="shared" si="224"/>
        <v>HT Over 0.5 Goals</v>
      </c>
      <c r="AH1446" s="6" t="str">
        <f t="shared" si="225"/>
        <v>NO</v>
      </c>
      <c r="AI1446" s="6" t="str">
        <f t="shared" si="226"/>
        <v>NO</v>
      </c>
    </row>
    <row r="1447" spans="6:35">
      <c r="F1447" s="8"/>
      <c r="G1447" s="2"/>
      <c r="H1447" s="8"/>
      <c r="I1447" s="2"/>
      <c r="J1447" s="2"/>
      <c r="K1447" s="2"/>
      <c r="L1447" s="2"/>
      <c r="M1447" s="2"/>
      <c r="N1447" s="2"/>
      <c r="O1447" s="3"/>
      <c r="P1447" s="3"/>
      <c r="Q1447" s="2"/>
      <c r="R1447" s="2"/>
      <c r="S1447" s="2"/>
      <c r="T1447" s="2"/>
      <c r="U1447" s="44"/>
      <c r="V1447" s="44"/>
      <c r="W1447" s="20"/>
      <c r="X1447" s="20">
        <f t="shared" si="217"/>
        <v>1.25</v>
      </c>
      <c r="Y1447" s="11"/>
      <c r="Z1447" s="2">
        <f t="shared" si="218"/>
        <v>0</v>
      </c>
      <c r="AA1447">
        <f t="shared" si="219"/>
        <v>10</v>
      </c>
      <c r="AB1447">
        <f t="shared" si="220"/>
        <v>0</v>
      </c>
      <c r="AC1447">
        <f t="shared" si="221"/>
        <v>0</v>
      </c>
      <c r="AD1447" s="2">
        <f t="shared" si="222"/>
        <v>60</v>
      </c>
      <c r="AE1447" s="2" t="str">
        <f t="shared" si="223"/>
        <v>HT Under 1.5 Goals</v>
      </c>
      <c r="AF1447" s="6"/>
      <c r="AG1447" s="6" t="str">
        <f t="shared" si="224"/>
        <v>HT Over 0.5 Goals</v>
      </c>
      <c r="AH1447" s="6" t="str">
        <f t="shared" si="225"/>
        <v>NO</v>
      </c>
      <c r="AI1447" s="6" t="str">
        <f t="shared" si="226"/>
        <v>NO</v>
      </c>
    </row>
    <row r="1448" spans="6:35">
      <c r="F1448" s="8"/>
      <c r="G1448" s="2"/>
      <c r="H1448" s="8"/>
      <c r="I1448" s="2"/>
      <c r="J1448" s="2"/>
      <c r="K1448" s="2"/>
      <c r="L1448" s="2"/>
      <c r="M1448" s="2"/>
      <c r="N1448" s="2"/>
      <c r="O1448" s="3"/>
      <c r="P1448" s="3"/>
      <c r="Q1448" s="2"/>
      <c r="R1448" s="2"/>
      <c r="S1448" s="2"/>
      <c r="T1448" s="2"/>
      <c r="U1448" s="44"/>
      <c r="V1448" s="44"/>
      <c r="W1448" s="20"/>
      <c r="X1448" s="20">
        <f t="shared" si="217"/>
        <v>1.25</v>
      </c>
      <c r="Y1448" s="11"/>
      <c r="Z1448" s="2">
        <f t="shared" si="218"/>
        <v>0</v>
      </c>
      <c r="AA1448">
        <f t="shared" si="219"/>
        <v>10</v>
      </c>
      <c r="AB1448">
        <f t="shared" si="220"/>
        <v>0</v>
      </c>
      <c r="AC1448">
        <f t="shared" si="221"/>
        <v>0</v>
      </c>
      <c r="AD1448" s="2">
        <f t="shared" si="222"/>
        <v>60</v>
      </c>
      <c r="AE1448" s="2" t="str">
        <f t="shared" si="223"/>
        <v>HT Under 1.5 Goals</v>
      </c>
      <c r="AF1448" s="6"/>
      <c r="AG1448" s="6" t="str">
        <f t="shared" si="224"/>
        <v>HT Over 0.5 Goals</v>
      </c>
      <c r="AH1448" s="6" t="str">
        <f t="shared" si="225"/>
        <v>NO</v>
      </c>
      <c r="AI1448" s="6" t="str">
        <f t="shared" si="226"/>
        <v>NO</v>
      </c>
    </row>
    <row r="1449" spans="6:35">
      <c r="F1449" s="8"/>
      <c r="G1449" s="2"/>
      <c r="H1449" s="8"/>
      <c r="I1449" s="2"/>
      <c r="J1449" s="2"/>
      <c r="K1449" s="2"/>
      <c r="L1449" s="2"/>
      <c r="M1449" s="2"/>
      <c r="N1449" s="2"/>
      <c r="O1449" s="3"/>
      <c r="P1449" s="3"/>
      <c r="Q1449" s="2"/>
      <c r="R1449" s="2"/>
      <c r="S1449" s="2"/>
      <c r="T1449" s="2"/>
      <c r="U1449" s="44"/>
      <c r="V1449" s="44"/>
      <c r="W1449" s="20"/>
      <c r="X1449" s="20">
        <f t="shared" si="217"/>
        <v>1.25</v>
      </c>
      <c r="Y1449" s="11"/>
      <c r="Z1449" s="2">
        <f t="shared" si="218"/>
        <v>0</v>
      </c>
      <c r="AA1449">
        <f t="shared" si="219"/>
        <v>10</v>
      </c>
      <c r="AB1449">
        <f t="shared" si="220"/>
        <v>0</v>
      </c>
      <c r="AC1449">
        <f t="shared" si="221"/>
        <v>0</v>
      </c>
      <c r="AD1449" s="2">
        <f t="shared" si="222"/>
        <v>60</v>
      </c>
      <c r="AE1449" s="2" t="str">
        <f t="shared" si="223"/>
        <v>HT Under 1.5 Goals</v>
      </c>
      <c r="AF1449" s="6"/>
      <c r="AG1449" s="6" t="str">
        <f t="shared" si="224"/>
        <v>HT Over 0.5 Goals</v>
      </c>
      <c r="AH1449" s="6" t="str">
        <f t="shared" si="225"/>
        <v>NO</v>
      </c>
      <c r="AI1449" s="6" t="str">
        <f t="shared" si="226"/>
        <v>NO</v>
      </c>
    </row>
    <row r="1450" spans="6:35">
      <c r="F1450" s="8"/>
      <c r="G1450" s="2"/>
      <c r="H1450" s="8"/>
      <c r="I1450" s="2"/>
      <c r="J1450" s="2"/>
      <c r="K1450" s="2"/>
      <c r="L1450" s="2"/>
      <c r="M1450" s="2"/>
      <c r="N1450" s="2"/>
      <c r="O1450" s="3"/>
      <c r="P1450" s="3"/>
      <c r="Q1450" s="2"/>
      <c r="R1450" s="2"/>
      <c r="S1450" s="2"/>
      <c r="T1450" s="2"/>
      <c r="U1450" s="44"/>
      <c r="V1450" s="44"/>
      <c r="W1450" s="20"/>
      <c r="X1450" s="20">
        <f t="shared" si="217"/>
        <v>1.25</v>
      </c>
      <c r="Y1450" s="11"/>
      <c r="Z1450" s="2">
        <f t="shared" si="218"/>
        <v>0</v>
      </c>
      <c r="AA1450">
        <f t="shared" si="219"/>
        <v>10</v>
      </c>
      <c r="AB1450">
        <f t="shared" si="220"/>
        <v>0</v>
      </c>
      <c r="AC1450">
        <f t="shared" si="221"/>
        <v>0</v>
      </c>
      <c r="AD1450" s="2">
        <f t="shared" si="222"/>
        <v>60</v>
      </c>
      <c r="AE1450" s="2" t="str">
        <f t="shared" si="223"/>
        <v>HT Under 1.5 Goals</v>
      </c>
      <c r="AF1450" s="6"/>
      <c r="AG1450" s="6" t="str">
        <f t="shared" si="224"/>
        <v>HT Over 0.5 Goals</v>
      </c>
      <c r="AH1450" s="6" t="str">
        <f t="shared" si="225"/>
        <v>NO</v>
      </c>
      <c r="AI1450" s="6" t="str">
        <f t="shared" si="226"/>
        <v>NO</v>
      </c>
    </row>
    <row r="1451" spans="6:35">
      <c r="F1451" s="8"/>
      <c r="G1451" s="2"/>
      <c r="H1451" s="8"/>
      <c r="I1451" s="2"/>
      <c r="J1451" s="2"/>
      <c r="K1451" s="2"/>
      <c r="L1451" s="2"/>
      <c r="M1451" s="2"/>
      <c r="N1451" s="2"/>
      <c r="O1451" s="3"/>
      <c r="P1451" s="3"/>
      <c r="Q1451" s="2"/>
      <c r="R1451" s="2"/>
      <c r="S1451" s="2"/>
      <c r="T1451" s="2"/>
      <c r="U1451" s="44"/>
      <c r="V1451" s="44"/>
      <c r="W1451" s="20"/>
      <c r="X1451" s="20">
        <f t="shared" si="217"/>
        <v>1.25</v>
      </c>
      <c r="Y1451" s="11"/>
      <c r="Z1451" s="2">
        <f t="shared" si="218"/>
        <v>0</v>
      </c>
      <c r="AA1451">
        <f t="shared" si="219"/>
        <v>10</v>
      </c>
      <c r="AB1451">
        <f t="shared" si="220"/>
        <v>0</v>
      </c>
      <c r="AC1451">
        <f t="shared" si="221"/>
        <v>0</v>
      </c>
      <c r="AD1451" s="2">
        <f t="shared" si="222"/>
        <v>60</v>
      </c>
      <c r="AE1451" s="2" t="str">
        <f t="shared" si="223"/>
        <v>HT Under 1.5 Goals</v>
      </c>
      <c r="AF1451" s="6"/>
      <c r="AG1451" s="6" t="str">
        <f t="shared" si="224"/>
        <v>HT Over 0.5 Goals</v>
      </c>
      <c r="AH1451" s="6" t="str">
        <f t="shared" si="225"/>
        <v>NO</v>
      </c>
      <c r="AI1451" s="6" t="str">
        <f t="shared" si="226"/>
        <v>NO</v>
      </c>
    </row>
    <row r="1452" spans="6:35">
      <c r="F1452" s="8"/>
      <c r="G1452" s="2"/>
      <c r="H1452" s="8"/>
      <c r="I1452" s="2"/>
      <c r="J1452" s="2"/>
      <c r="K1452" s="2"/>
      <c r="L1452" s="2"/>
      <c r="M1452" s="2"/>
      <c r="N1452" s="2"/>
      <c r="O1452" s="3"/>
      <c r="P1452" s="3"/>
      <c r="Q1452" s="2"/>
      <c r="R1452" s="2"/>
      <c r="S1452" s="2"/>
      <c r="T1452" s="2"/>
      <c r="U1452" s="44"/>
      <c r="V1452" s="44"/>
      <c r="W1452" s="20"/>
      <c r="X1452" s="20">
        <f t="shared" si="217"/>
        <v>1.25</v>
      </c>
      <c r="Y1452" s="11"/>
      <c r="Z1452" s="2">
        <f t="shared" si="218"/>
        <v>0</v>
      </c>
      <c r="AA1452">
        <f t="shared" si="219"/>
        <v>10</v>
      </c>
      <c r="AB1452">
        <f t="shared" si="220"/>
        <v>0</v>
      </c>
      <c r="AC1452">
        <f t="shared" si="221"/>
        <v>0</v>
      </c>
      <c r="AD1452" s="2">
        <f t="shared" si="222"/>
        <v>60</v>
      </c>
      <c r="AE1452" s="2" t="str">
        <f t="shared" si="223"/>
        <v>HT Under 1.5 Goals</v>
      </c>
      <c r="AF1452" s="6"/>
      <c r="AG1452" s="6" t="str">
        <f t="shared" si="224"/>
        <v>HT Over 0.5 Goals</v>
      </c>
      <c r="AH1452" s="6" t="str">
        <f t="shared" si="225"/>
        <v>NO</v>
      </c>
      <c r="AI1452" s="6" t="str">
        <f t="shared" si="226"/>
        <v>NO</v>
      </c>
    </row>
    <row r="1453" spans="6:35">
      <c r="F1453" s="8"/>
      <c r="G1453" s="2"/>
      <c r="H1453" s="8"/>
      <c r="I1453" s="2"/>
      <c r="J1453" s="2"/>
      <c r="K1453" s="2"/>
      <c r="L1453" s="2"/>
      <c r="M1453" s="2"/>
      <c r="N1453" s="2"/>
      <c r="O1453" s="3"/>
      <c r="P1453" s="3"/>
      <c r="Q1453" s="2"/>
      <c r="R1453" s="2"/>
      <c r="S1453" s="2"/>
      <c r="T1453" s="2"/>
      <c r="U1453" s="44"/>
      <c r="V1453" s="44"/>
      <c r="W1453" s="20"/>
      <c r="X1453" s="20">
        <f t="shared" si="217"/>
        <v>1.25</v>
      </c>
      <c r="Y1453" s="11"/>
      <c r="Z1453" s="2">
        <f t="shared" si="218"/>
        <v>0</v>
      </c>
      <c r="AA1453">
        <f t="shared" si="219"/>
        <v>10</v>
      </c>
      <c r="AB1453">
        <f t="shared" si="220"/>
        <v>0</v>
      </c>
      <c r="AC1453">
        <f t="shared" si="221"/>
        <v>0</v>
      </c>
      <c r="AD1453" s="2">
        <f t="shared" si="222"/>
        <v>60</v>
      </c>
      <c r="AE1453" s="2" t="str">
        <f t="shared" si="223"/>
        <v>HT Under 1.5 Goals</v>
      </c>
      <c r="AF1453" s="6"/>
      <c r="AG1453" s="6" t="str">
        <f t="shared" si="224"/>
        <v>HT Over 0.5 Goals</v>
      </c>
      <c r="AH1453" s="6" t="str">
        <f t="shared" si="225"/>
        <v>NO</v>
      </c>
      <c r="AI1453" s="6" t="str">
        <f t="shared" si="226"/>
        <v>NO</v>
      </c>
    </row>
    <row r="1454" spans="6:35">
      <c r="F1454" s="8"/>
      <c r="G1454" s="2"/>
      <c r="H1454" s="8"/>
      <c r="I1454" s="2"/>
      <c r="J1454" s="2"/>
      <c r="K1454" s="2"/>
      <c r="L1454" s="2"/>
      <c r="M1454" s="2"/>
      <c r="N1454" s="2"/>
      <c r="O1454" s="3"/>
      <c r="P1454" s="3"/>
      <c r="Q1454" s="2"/>
      <c r="R1454" s="2"/>
      <c r="S1454" s="2"/>
      <c r="T1454" s="2"/>
      <c r="U1454" s="44"/>
      <c r="V1454" s="44"/>
      <c r="W1454" s="20"/>
      <c r="X1454" s="20">
        <f t="shared" si="217"/>
        <v>1.25</v>
      </c>
      <c r="Y1454" s="11"/>
      <c r="Z1454" s="2">
        <f t="shared" si="218"/>
        <v>0</v>
      </c>
      <c r="AA1454">
        <f t="shared" si="219"/>
        <v>10</v>
      </c>
      <c r="AB1454">
        <f t="shared" si="220"/>
        <v>0</v>
      </c>
      <c r="AC1454">
        <f t="shared" si="221"/>
        <v>0</v>
      </c>
      <c r="AD1454" s="2">
        <f t="shared" si="222"/>
        <v>60</v>
      </c>
      <c r="AE1454" s="2" t="str">
        <f t="shared" si="223"/>
        <v>HT Under 1.5 Goals</v>
      </c>
      <c r="AF1454" s="6"/>
      <c r="AG1454" s="6" t="str">
        <f t="shared" si="224"/>
        <v>HT Over 0.5 Goals</v>
      </c>
      <c r="AH1454" s="6" t="str">
        <f t="shared" si="225"/>
        <v>NO</v>
      </c>
      <c r="AI1454" s="6" t="str">
        <f t="shared" si="226"/>
        <v>NO</v>
      </c>
    </row>
    <row r="1455" spans="6:35">
      <c r="F1455" s="8"/>
      <c r="G1455" s="2"/>
      <c r="H1455" s="8"/>
      <c r="I1455" s="2"/>
      <c r="J1455" s="2"/>
      <c r="K1455" s="2"/>
      <c r="L1455" s="2"/>
      <c r="M1455" s="2"/>
      <c r="N1455" s="2"/>
      <c r="O1455" s="3"/>
      <c r="P1455" s="3"/>
      <c r="Q1455" s="2"/>
      <c r="R1455" s="2"/>
      <c r="S1455" s="2"/>
      <c r="T1455" s="2"/>
      <c r="U1455" s="44"/>
      <c r="V1455" s="44"/>
      <c r="W1455" s="20"/>
      <c r="X1455" s="20">
        <f t="shared" si="217"/>
        <v>1.25</v>
      </c>
      <c r="Y1455" s="11"/>
      <c r="Z1455" s="2">
        <f t="shared" si="218"/>
        <v>0</v>
      </c>
      <c r="AA1455">
        <f t="shared" si="219"/>
        <v>10</v>
      </c>
      <c r="AB1455">
        <f t="shared" si="220"/>
        <v>0</v>
      </c>
      <c r="AC1455">
        <f t="shared" si="221"/>
        <v>0</v>
      </c>
      <c r="AD1455" s="2">
        <f t="shared" si="222"/>
        <v>60</v>
      </c>
      <c r="AE1455" s="2" t="str">
        <f t="shared" si="223"/>
        <v>HT Under 1.5 Goals</v>
      </c>
      <c r="AF1455" s="6"/>
      <c r="AG1455" s="6" t="str">
        <f t="shared" si="224"/>
        <v>HT Over 0.5 Goals</v>
      </c>
      <c r="AH1455" s="6" t="str">
        <f t="shared" si="225"/>
        <v>NO</v>
      </c>
      <c r="AI1455" s="6" t="str">
        <f t="shared" si="226"/>
        <v>NO</v>
      </c>
    </row>
    <row r="1456" spans="6:35">
      <c r="F1456" s="8"/>
      <c r="G1456" s="2"/>
      <c r="H1456" s="8"/>
      <c r="I1456" s="2"/>
      <c r="J1456" s="2"/>
      <c r="K1456" s="2"/>
      <c r="L1456" s="2"/>
      <c r="M1456" s="2"/>
      <c r="N1456" s="2"/>
      <c r="O1456" s="3"/>
      <c r="P1456" s="3"/>
      <c r="Q1456" s="2"/>
      <c r="R1456" s="2"/>
      <c r="S1456" s="2"/>
      <c r="T1456" s="2"/>
      <c r="U1456" s="44"/>
      <c r="V1456" s="44"/>
      <c r="W1456" s="20"/>
      <c r="X1456" s="20">
        <f t="shared" si="217"/>
        <v>1.25</v>
      </c>
      <c r="Y1456" s="11"/>
      <c r="Z1456" s="2">
        <f t="shared" si="218"/>
        <v>0</v>
      </c>
      <c r="AA1456">
        <f t="shared" si="219"/>
        <v>10</v>
      </c>
      <c r="AB1456">
        <f t="shared" si="220"/>
        <v>0</v>
      </c>
      <c r="AC1456">
        <f t="shared" si="221"/>
        <v>0</v>
      </c>
      <c r="AD1456" s="2">
        <f t="shared" si="222"/>
        <v>60</v>
      </c>
      <c r="AE1456" s="2" t="str">
        <f t="shared" si="223"/>
        <v>HT Under 1.5 Goals</v>
      </c>
      <c r="AF1456" s="6"/>
      <c r="AG1456" s="6" t="str">
        <f t="shared" si="224"/>
        <v>HT Over 0.5 Goals</v>
      </c>
      <c r="AH1456" s="6" t="str">
        <f t="shared" si="225"/>
        <v>NO</v>
      </c>
      <c r="AI1456" s="6" t="str">
        <f t="shared" si="226"/>
        <v>NO</v>
      </c>
    </row>
    <row r="1457" spans="6:35">
      <c r="F1457" s="8"/>
      <c r="G1457" s="2"/>
      <c r="H1457" s="8"/>
      <c r="I1457" s="2"/>
      <c r="J1457" s="2"/>
      <c r="K1457" s="2"/>
      <c r="L1457" s="2"/>
      <c r="M1457" s="2"/>
      <c r="N1457" s="2"/>
      <c r="O1457" s="3"/>
      <c r="P1457" s="3"/>
      <c r="Q1457" s="2"/>
      <c r="R1457" s="2"/>
      <c r="S1457" s="2"/>
      <c r="T1457" s="2"/>
      <c r="U1457" s="44"/>
      <c r="V1457" s="44"/>
      <c r="W1457" s="20"/>
      <c r="X1457" s="20">
        <f t="shared" si="217"/>
        <v>1.25</v>
      </c>
      <c r="Y1457" s="11"/>
      <c r="Z1457" s="2">
        <f t="shared" si="218"/>
        <v>0</v>
      </c>
      <c r="AA1457">
        <f t="shared" si="219"/>
        <v>10</v>
      </c>
      <c r="AB1457">
        <f t="shared" si="220"/>
        <v>0</v>
      </c>
      <c r="AC1457">
        <f t="shared" si="221"/>
        <v>0</v>
      </c>
      <c r="AD1457" s="2">
        <f t="shared" si="222"/>
        <v>60</v>
      </c>
      <c r="AE1457" s="2" t="str">
        <f t="shared" si="223"/>
        <v>HT Under 1.5 Goals</v>
      </c>
      <c r="AF1457" s="6"/>
      <c r="AG1457" s="6" t="str">
        <f t="shared" si="224"/>
        <v>HT Over 0.5 Goals</v>
      </c>
      <c r="AH1457" s="6" t="str">
        <f t="shared" si="225"/>
        <v>NO</v>
      </c>
      <c r="AI1457" s="6" t="str">
        <f t="shared" si="226"/>
        <v>NO</v>
      </c>
    </row>
    <row r="1458" spans="6:35">
      <c r="F1458" s="8"/>
      <c r="G1458" s="2"/>
      <c r="H1458" s="8"/>
      <c r="I1458" s="2"/>
      <c r="J1458" s="2"/>
      <c r="K1458" s="2"/>
      <c r="L1458" s="2"/>
      <c r="M1458" s="2"/>
      <c r="N1458" s="2"/>
      <c r="O1458" s="3"/>
      <c r="P1458" s="3"/>
      <c r="Q1458" s="2"/>
      <c r="R1458" s="2"/>
      <c r="S1458" s="2"/>
      <c r="T1458" s="2"/>
      <c r="U1458" s="44"/>
      <c r="V1458" s="44"/>
      <c r="W1458" s="20"/>
      <c r="X1458" s="20">
        <f t="shared" si="217"/>
        <v>1.25</v>
      </c>
      <c r="Y1458" s="11"/>
      <c r="Z1458" s="2">
        <f t="shared" si="218"/>
        <v>0</v>
      </c>
      <c r="AA1458">
        <f t="shared" si="219"/>
        <v>10</v>
      </c>
      <c r="AB1458">
        <f t="shared" si="220"/>
        <v>0</v>
      </c>
      <c r="AC1458">
        <f t="shared" si="221"/>
        <v>0</v>
      </c>
      <c r="AD1458" s="2">
        <f t="shared" si="222"/>
        <v>60</v>
      </c>
      <c r="AE1458" s="2" t="str">
        <f t="shared" si="223"/>
        <v>HT Under 1.5 Goals</v>
      </c>
      <c r="AF1458" s="6"/>
      <c r="AG1458" s="6" t="str">
        <f t="shared" si="224"/>
        <v>HT Over 0.5 Goals</v>
      </c>
      <c r="AH1458" s="6" t="str">
        <f t="shared" si="225"/>
        <v>NO</v>
      </c>
      <c r="AI1458" s="6" t="str">
        <f t="shared" si="226"/>
        <v>NO</v>
      </c>
    </row>
    <row r="1459" spans="6:35">
      <c r="F1459" s="8"/>
      <c r="G1459" s="2"/>
      <c r="H1459" s="8"/>
      <c r="I1459" s="2"/>
      <c r="J1459" s="2"/>
      <c r="K1459" s="2"/>
      <c r="L1459" s="2"/>
      <c r="M1459" s="2"/>
      <c r="N1459" s="2"/>
      <c r="O1459" s="3"/>
      <c r="P1459" s="3"/>
      <c r="Q1459" s="2"/>
      <c r="R1459" s="2"/>
      <c r="S1459" s="2"/>
      <c r="T1459" s="2"/>
      <c r="U1459" s="44"/>
      <c r="V1459" s="44"/>
      <c r="W1459" s="20"/>
      <c r="X1459" s="20">
        <f t="shared" si="217"/>
        <v>1.25</v>
      </c>
      <c r="Y1459" s="11"/>
      <c r="Z1459" s="2">
        <f t="shared" si="218"/>
        <v>0</v>
      </c>
      <c r="AA1459">
        <f t="shared" si="219"/>
        <v>10</v>
      </c>
      <c r="AB1459">
        <f t="shared" si="220"/>
        <v>0</v>
      </c>
      <c r="AC1459">
        <f t="shared" si="221"/>
        <v>0</v>
      </c>
      <c r="AD1459" s="2">
        <f t="shared" si="222"/>
        <v>60</v>
      </c>
      <c r="AE1459" s="2" t="str">
        <f t="shared" si="223"/>
        <v>HT Under 1.5 Goals</v>
      </c>
      <c r="AF1459" s="6"/>
      <c r="AG1459" s="6" t="str">
        <f t="shared" si="224"/>
        <v>HT Over 0.5 Goals</v>
      </c>
      <c r="AH1459" s="6" t="str">
        <f t="shared" si="225"/>
        <v>NO</v>
      </c>
      <c r="AI1459" s="6" t="str">
        <f t="shared" si="226"/>
        <v>NO</v>
      </c>
    </row>
    <row r="1460" spans="6:35">
      <c r="F1460" s="8"/>
      <c r="G1460" s="2"/>
      <c r="H1460" s="8"/>
      <c r="I1460" s="2"/>
      <c r="J1460" s="2"/>
      <c r="K1460" s="2"/>
      <c r="L1460" s="2"/>
      <c r="M1460" s="2"/>
      <c r="N1460" s="2"/>
      <c r="O1460" s="3"/>
      <c r="P1460" s="3"/>
      <c r="Q1460" s="2"/>
      <c r="R1460" s="2"/>
      <c r="S1460" s="2"/>
      <c r="T1460" s="2"/>
      <c r="U1460" s="44"/>
      <c r="V1460" s="44"/>
      <c r="W1460" s="20"/>
      <c r="X1460" s="20">
        <f t="shared" si="217"/>
        <v>1.25</v>
      </c>
      <c r="Y1460" s="11"/>
      <c r="Z1460" s="2">
        <f t="shared" si="218"/>
        <v>0</v>
      </c>
      <c r="AA1460">
        <f t="shared" si="219"/>
        <v>10</v>
      </c>
      <c r="AB1460">
        <f t="shared" si="220"/>
        <v>0</v>
      </c>
      <c r="AC1460">
        <f t="shared" si="221"/>
        <v>0</v>
      </c>
      <c r="AD1460" s="2">
        <f t="shared" si="222"/>
        <v>60</v>
      </c>
      <c r="AE1460" s="2" t="str">
        <f t="shared" si="223"/>
        <v>HT Under 1.5 Goals</v>
      </c>
      <c r="AF1460" s="6"/>
      <c r="AG1460" s="6" t="str">
        <f t="shared" si="224"/>
        <v>HT Over 0.5 Goals</v>
      </c>
      <c r="AH1460" s="6" t="str">
        <f t="shared" si="225"/>
        <v>NO</v>
      </c>
      <c r="AI1460" s="6" t="str">
        <f t="shared" si="226"/>
        <v>NO</v>
      </c>
    </row>
    <row r="1461" spans="6:35">
      <c r="F1461" s="8"/>
      <c r="G1461" s="2"/>
      <c r="H1461" s="8"/>
      <c r="I1461" s="2"/>
      <c r="J1461" s="2"/>
      <c r="K1461" s="2"/>
      <c r="L1461" s="2"/>
      <c r="M1461" s="2"/>
      <c r="N1461" s="2"/>
      <c r="O1461" s="3"/>
      <c r="P1461" s="3"/>
      <c r="Q1461" s="2"/>
      <c r="R1461" s="2"/>
      <c r="S1461" s="2"/>
      <c r="T1461" s="2"/>
      <c r="U1461" s="44"/>
      <c r="V1461" s="44"/>
      <c r="W1461" s="20"/>
      <c r="X1461" s="20">
        <f t="shared" si="217"/>
        <v>1.25</v>
      </c>
      <c r="Y1461" s="11"/>
      <c r="Z1461" s="2">
        <f t="shared" si="218"/>
        <v>0</v>
      </c>
      <c r="AA1461">
        <f t="shared" si="219"/>
        <v>10</v>
      </c>
      <c r="AB1461">
        <f t="shared" si="220"/>
        <v>0</v>
      </c>
      <c r="AC1461">
        <f t="shared" si="221"/>
        <v>0</v>
      </c>
      <c r="AD1461" s="2">
        <f t="shared" si="222"/>
        <v>60</v>
      </c>
      <c r="AE1461" s="2" t="str">
        <f t="shared" si="223"/>
        <v>HT Under 1.5 Goals</v>
      </c>
      <c r="AF1461" s="6"/>
      <c r="AG1461" s="6" t="str">
        <f t="shared" si="224"/>
        <v>HT Over 0.5 Goals</v>
      </c>
      <c r="AH1461" s="6" t="str">
        <f t="shared" si="225"/>
        <v>NO</v>
      </c>
      <c r="AI1461" s="6" t="str">
        <f t="shared" si="226"/>
        <v>NO</v>
      </c>
    </row>
    <row r="1462" spans="6:35">
      <c r="F1462" s="8"/>
      <c r="G1462" s="2"/>
      <c r="H1462" s="8"/>
      <c r="I1462" s="2"/>
      <c r="J1462" s="2"/>
      <c r="K1462" s="2"/>
      <c r="L1462" s="2"/>
      <c r="M1462" s="2"/>
      <c r="N1462" s="2"/>
      <c r="O1462" s="3"/>
      <c r="P1462" s="3"/>
      <c r="Q1462" s="2"/>
      <c r="R1462" s="2"/>
      <c r="S1462" s="2"/>
      <c r="T1462" s="2"/>
      <c r="U1462" s="44"/>
      <c r="V1462" s="44"/>
      <c r="W1462" s="20"/>
      <c r="X1462" s="20">
        <f t="shared" si="217"/>
        <v>1.25</v>
      </c>
      <c r="Y1462" s="11"/>
      <c r="Z1462" s="2">
        <f t="shared" si="218"/>
        <v>0</v>
      </c>
      <c r="AA1462">
        <f t="shared" si="219"/>
        <v>10</v>
      </c>
      <c r="AB1462">
        <f t="shared" si="220"/>
        <v>0</v>
      </c>
      <c r="AC1462">
        <f t="shared" si="221"/>
        <v>0</v>
      </c>
      <c r="AD1462" s="2">
        <f t="shared" si="222"/>
        <v>60</v>
      </c>
      <c r="AE1462" s="2" t="str">
        <f t="shared" si="223"/>
        <v>HT Under 1.5 Goals</v>
      </c>
      <c r="AF1462" s="6"/>
      <c r="AG1462" s="6" t="str">
        <f t="shared" si="224"/>
        <v>HT Over 0.5 Goals</v>
      </c>
      <c r="AH1462" s="6" t="str">
        <f t="shared" si="225"/>
        <v>NO</v>
      </c>
      <c r="AI1462" s="6" t="str">
        <f t="shared" si="226"/>
        <v>NO</v>
      </c>
    </row>
    <row r="1463" spans="6:35">
      <c r="F1463" s="8"/>
      <c r="G1463" s="2"/>
      <c r="H1463" s="8"/>
      <c r="I1463" s="2"/>
      <c r="J1463" s="2"/>
      <c r="K1463" s="2"/>
      <c r="L1463" s="2"/>
      <c r="M1463" s="2"/>
      <c r="N1463" s="2"/>
      <c r="O1463" s="3"/>
      <c r="P1463" s="3"/>
      <c r="Q1463" s="2"/>
      <c r="R1463" s="2"/>
      <c r="S1463" s="2"/>
      <c r="T1463" s="2"/>
      <c r="U1463" s="44"/>
      <c r="V1463" s="44"/>
      <c r="W1463" s="20"/>
      <c r="X1463" s="20">
        <f t="shared" si="217"/>
        <v>1.25</v>
      </c>
      <c r="Y1463" s="11"/>
      <c r="Z1463" s="2">
        <f t="shared" si="218"/>
        <v>0</v>
      </c>
      <c r="AA1463">
        <f t="shared" si="219"/>
        <v>10</v>
      </c>
      <c r="AB1463">
        <f t="shared" si="220"/>
        <v>0</v>
      </c>
      <c r="AC1463">
        <f t="shared" si="221"/>
        <v>0</v>
      </c>
      <c r="AD1463" s="2">
        <f t="shared" si="222"/>
        <v>60</v>
      </c>
      <c r="AE1463" s="2" t="str">
        <f t="shared" si="223"/>
        <v>HT Under 1.5 Goals</v>
      </c>
      <c r="AF1463" s="6"/>
      <c r="AG1463" s="6" t="str">
        <f t="shared" si="224"/>
        <v>HT Over 0.5 Goals</v>
      </c>
      <c r="AH1463" s="6" t="str">
        <f t="shared" si="225"/>
        <v>NO</v>
      </c>
      <c r="AI1463" s="6" t="str">
        <f t="shared" si="226"/>
        <v>NO</v>
      </c>
    </row>
    <row r="1464" spans="6:35">
      <c r="F1464" s="8"/>
      <c r="G1464" s="2"/>
      <c r="H1464" s="8"/>
      <c r="I1464" s="2"/>
      <c r="J1464" s="2"/>
      <c r="K1464" s="2"/>
      <c r="L1464" s="2"/>
      <c r="M1464" s="2"/>
      <c r="N1464" s="2"/>
      <c r="O1464" s="3"/>
      <c r="P1464" s="3"/>
      <c r="Q1464" s="2"/>
      <c r="R1464" s="2"/>
      <c r="S1464" s="2"/>
      <c r="T1464" s="2"/>
      <c r="U1464" s="44"/>
      <c r="V1464" s="44"/>
      <c r="W1464" s="20"/>
      <c r="X1464" s="20">
        <f t="shared" si="217"/>
        <v>1.25</v>
      </c>
      <c r="Y1464" s="11"/>
      <c r="Z1464" s="2">
        <f t="shared" si="218"/>
        <v>0</v>
      </c>
      <c r="AA1464">
        <f t="shared" si="219"/>
        <v>10</v>
      </c>
      <c r="AB1464">
        <f t="shared" si="220"/>
        <v>0</v>
      </c>
      <c r="AC1464">
        <f t="shared" si="221"/>
        <v>0</v>
      </c>
      <c r="AD1464" s="2">
        <f t="shared" si="222"/>
        <v>60</v>
      </c>
      <c r="AE1464" s="2" t="str">
        <f t="shared" si="223"/>
        <v>HT Under 1.5 Goals</v>
      </c>
      <c r="AF1464" s="6"/>
      <c r="AG1464" s="6" t="str">
        <f t="shared" si="224"/>
        <v>HT Over 0.5 Goals</v>
      </c>
      <c r="AH1464" s="6" t="str">
        <f t="shared" si="225"/>
        <v>NO</v>
      </c>
      <c r="AI1464" s="6" t="str">
        <f t="shared" si="226"/>
        <v>NO</v>
      </c>
    </row>
    <row r="1465" spans="6:35">
      <c r="F1465" s="8"/>
      <c r="G1465" s="2"/>
      <c r="H1465" s="8"/>
      <c r="I1465" s="2"/>
      <c r="J1465" s="2"/>
      <c r="K1465" s="2"/>
      <c r="L1465" s="2"/>
      <c r="M1465" s="2"/>
      <c r="N1465" s="2"/>
      <c r="O1465" s="3"/>
      <c r="P1465" s="3"/>
      <c r="Q1465" s="2"/>
      <c r="R1465" s="2"/>
      <c r="S1465" s="2"/>
      <c r="T1465" s="2"/>
      <c r="U1465" s="44"/>
      <c r="V1465" s="44"/>
      <c r="W1465" s="20"/>
      <c r="X1465" s="20">
        <f t="shared" si="217"/>
        <v>1.25</v>
      </c>
      <c r="Y1465" s="11"/>
      <c r="Z1465" s="2">
        <f t="shared" si="218"/>
        <v>0</v>
      </c>
      <c r="AA1465">
        <f t="shared" si="219"/>
        <v>10</v>
      </c>
      <c r="AB1465">
        <f t="shared" si="220"/>
        <v>0</v>
      </c>
      <c r="AC1465">
        <f t="shared" si="221"/>
        <v>0</v>
      </c>
      <c r="AD1465" s="2">
        <f t="shared" si="222"/>
        <v>60</v>
      </c>
      <c r="AE1465" s="2" t="str">
        <f t="shared" si="223"/>
        <v>HT Under 1.5 Goals</v>
      </c>
      <c r="AF1465" s="6"/>
      <c r="AG1465" s="6" t="str">
        <f t="shared" si="224"/>
        <v>HT Over 0.5 Goals</v>
      </c>
      <c r="AH1465" s="6" t="str">
        <f t="shared" si="225"/>
        <v>NO</v>
      </c>
      <c r="AI1465" s="6" t="str">
        <f t="shared" si="226"/>
        <v>NO</v>
      </c>
    </row>
    <row r="1466" spans="6:35">
      <c r="F1466" s="8"/>
      <c r="G1466" s="2"/>
      <c r="H1466" s="8"/>
      <c r="I1466" s="2"/>
      <c r="J1466" s="2"/>
      <c r="K1466" s="2"/>
      <c r="L1466" s="2"/>
      <c r="M1466" s="2"/>
      <c r="N1466" s="2"/>
      <c r="O1466" s="3"/>
      <c r="P1466" s="3"/>
      <c r="Q1466" s="2"/>
      <c r="R1466" s="2"/>
      <c r="S1466" s="2"/>
      <c r="T1466" s="2"/>
      <c r="U1466" s="44"/>
      <c r="V1466" s="44"/>
      <c r="W1466" s="20"/>
      <c r="X1466" s="20">
        <f t="shared" si="217"/>
        <v>1.25</v>
      </c>
      <c r="Y1466" s="11"/>
      <c r="Z1466" s="2">
        <f t="shared" si="218"/>
        <v>0</v>
      </c>
      <c r="AA1466">
        <f t="shared" si="219"/>
        <v>10</v>
      </c>
      <c r="AB1466">
        <f t="shared" si="220"/>
        <v>0</v>
      </c>
      <c r="AC1466">
        <f t="shared" si="221"/>
        <v>0</v>
      </c>
      <c r="AD1466" s="2">
        <f t="shared" si="222"/>
        <v>60</v>
      </c>
      <c r="AE1466" s="2" t="str">
        <f t="shared" si="223"/>
        <v>HT Under 1.5 Goals</v>
      </c>
      <c r="AF1466" s="6"/>
      <c r="AG1466" s="6" t="str">
        <f t="shared" si="224"/>
        <v>HT Over 0.5 Goals</v>
      </c>
      <c r="AH1466" s="6" t="str">
        <f t="shared" si="225"/>
        <v>NO</v>
      </c>
      <c r="AI1466" s="6" t="str">
        <f t="shared" si="226"/>
        <v>NO</v>
      </c>
    </row>
    <row r="1467" spans="6:35">
      <c r="F1467" s="8"/>
      <c r="G1467" s="2"/>
      <c r="H1467" s="8"/>
      <c r="I1467" s="2"/>
      <c r="J1467" s="2"/>
      <c r="K1467" s="2"/>
      <c r="L1467" s="2"/>
      <c r="M1467" s="2"/>
      <c r="N1467" s="2"/>
      <c r="O1467" s="3"/>
      <c r="P1467" s="3"/>
      <c r="Q1467" s="2"/>
      <c r="R1467" s="2"/>
      <c r="S1467" s="2"/>
      <c r="T1467" s="2"/>
      <c r="U1467" s="44"/>
      <c r="V1467" s="44"/>
      <c r="W1467" s="20"/>
      <c r="X1467" s="20">
        <f t="shared" si="217"/>
        <v>1.25</v>
      </c>
      <c r="Y1467" s="11"/>
      <c r="Z1467" s="2">
        <f t="shared" si="218"/>
        <v>0</v>
      </c>
      <c r="AA1467">
        <f t="shared" si="219"/>
        <v>10</v>
      </c>
      <c r="AB1467">
        <f t="shared" si="220"/>
        <v>0</v>
      </c>
      <c r="AC1467">
        <f t="shared" si="221"/>
        <v>0</v>
      </c>
      <c r="AD1467" s="2">
        <f t="shared" si="222"/>
        <v>60</v>
      </c>
      <c r="AE1467" s="2" t="str">
        <f t="shared" si="223"/>
        <v>HT Under 1.5 Goals</v>
      </c>
      <c r="AF1467" s="6"/>
      <c r="AG1467" s="6" t="str">
        <f t="shared" si="224"/>
        <v>HT Over 0.5 Goals</v>
      </c>
      <c r="AH1467" s="6" t="str">
        <f t="shared" si="225"/>
        <v>NO</v>
      </c>
      <c r="AI1467" s="6" t="str">
        <f t="shared" si="226"/>
        <v>NO</v>
      </c>
    </row>
    <row r="1468" spans="6:35">
      <c r="F1468" s="8"/>
      <c r="G1468" s="2"/>
      <c r="H1468" s="8"/>
      <c r="I1468" s="2"/>
      <c r="J1468" s="2"/>
      <c r="K1468" s="2"/>
      <c r="L1468" s="2"/>
      <c r="M1468" s="2"/>
      <c r="N1468" s="2"/>
      <c r="O1468" s="3"/>
      <c r="P1468" s="3"/>
      <c r="Q1468" s="2"/>
      <c r="R1468" s="2"/>
      <c r="S1468" s="2"/>
      <c r="T1468" s="2"/>
      <c r="U1468" s="44"/>
      <c r="V1468" s="44"/>
      <c r="W1468" s="20"/>
      <c r="X1468" s="20">
        <f t="shared" si="217"/>
        <v>1.25</v>
      </c>
      <c r="Y1468" s="11"/>
      <c r="Z1468" s="2">
        <f t="shared" si="218"/>
        <v>0</v>
      </c>
      <c r="AA1468">
        <f t="shared" si="219"/>
        <v>10</v>
      </c>
      <c r="AB1468">
        <f t="shared" si="220"/>
        <v>0</v>
      </c>
      <c r="AC1468">
        <f t="shared" si="221"/>
        <v>0</v>
      </c>
      <c r="AD1468" s="2">
        <f t="shared" si="222"/>
        <v>60</v>
      </c>
      <c r="AE1468" s="2" t="str">
        <f t="shared" si="223"/>
        <v>HT Under 1.5 Goals</v>
      </c>
      <c r="AF1468" s="6"/>
      <c r="AG1468" s="6" t="str">
        <f t="shared" si="224"/>
        <v>HT Over 0.5 Goals</v>
      </c>
      <c r="AH1468" s="6" t="str">
        <f t="shared" si="225"/>
        <v>NO</v>
      </c>
      <c r="AI1468" s="6" t="str">
        <f t="shared" si="226"/>
        <v>NO</v>
      </c>
    </row>
    <row r="1469" spans="6:35">
      <c r="F1469" s="8"/>
      <c r="G1469" s="2"/>
      <c r="H1469" s="8"/>
      <c r="I1469" s="2"/>
      <c r="J1469" s="2"/>
      <c r="K1469" s="2"/>
      <c r="L1469" s="2"/>
      <c r="M1469" s="2"/>
      <c r="N1469" s="2"/>
      <c r="O1469" s="3"/>
      <c r="P1469" s="3"/>
      <c r="Q1469" s="2"/>
      <c r="R1469" s="2"/>
      <c r="S1469" s="2"/>
      <c r="T1469" s="2"/>
      <c r="U1469" s="44"/>
      <c r="V1469" s="44"/>
      <c r="W1469" s="20"/>
      <c r="X1469" s="20">
        <f t="shared" si="217"/>
        <v>1.25</v>
      </c>
      <c r="Y1469" s="11"/>
      <c r="Z1469" s="2">
        <f t="shared" si="218"/>
        <v>0</v>
      </c>
      <c r="AA1469">
        <f t="shared" si="219"/>
        <v>10</v>
      </c>
      <c r="AB1469">
        <f t="shared" si="220"/>
        <v>0</v>
      </c>
      <c r="AC1469">
        <f t="shared" si="221"/>
        <v>0</v>
      </c>
      <c r="AD1469" s="2">
        <f t="shared" si="222"/>
        <v>60</v>
      </c>
      <c r="AE1469" s="2" t="str">
        <f t="shared" si="223"/>
        <v>HT Under 1.5 Goals</v>
      </c>
      <c r="AF1469" s="6"/>
      <c r="AG1469" s="6" t="str">
        <f t="shared" si="224"/>
        <v>HT Over 0.5 Goals</v>
      </c>
      <c r="AH1469" s="6" t="str">
        <f t="shared" si="225"/>
        <v>NO</v>
      </c>
      <c r="AI1469" s="6" t="str">
        <f t="shared" si="226"/>
        <v>NO</v>
      </c>
    </row>
    <row r="1470" spans="6:35">
      <c r="F1470" s="8"/>
      <c r="G1470" s="2"/>
      <c r="H1470" s="8"/>
      <c r="I1470" s="2"/>
      <c r="J1470" s="2"/>
      <c r="K1470" s="2"/>
      <c r="L1470" s="2"/>
      <c r="M1470" s="2"/>
      <c r="N1470" s="2"/>
      <c r="O1470" s="3"/>
      <c r="P1470" s="3"/>
      <c r="Q1470" s="2"/>
      <c r="R1470" s="2"/>
      <c r="S1470" s="2"/>
      <c r="T1470" s="2"/>
      <c r="U1470" s="44"/>
      <c r="V1470" s="44"/>
      <c r="W1470" s="20"/>
      <c r="X1470" s="20">
        <f t="shared" si="217"/>
        <v>1.25</v>
      </c>
      <c r="Y1470" s="11"/>
      <c r="Z1470" s="2">
        <f t="shared" si="218"/>
        <v>0</v>
      </c>
      <c r="AA1470">
        <f t="shared" si="219"/>
        <v>10</v>
      </c>
      <c r="AB1470">
        <f t="shared" si="220"/>
        <v>0</v>
      </c>
      <c r="AC1470">
        <f t="shared" si="221"/>
        <v>0</v>
      </c>
      <c r="AD1470" s="2">
        <f t="shared" si="222"/>
        <v>60</v>
      </c>
      <c r="AE1470" s="2" t="str">
        <f t="shared" si="223"/>
        <v>HT Under 1.5 Goals</v>
      </c>
      <c r="AF1470" s="6"/>
      <c r="AG1470" s="6" t="str">
        <f t="shared" si="224"/>
        <v>HT Over 0.5 Goals</v>
      </c>
      <c r="AH1470" s="6" t="str">
        <f t="shared" si="225"/>
        <v>NO</v>
      </c>
      <c r="AI1470" s="6" t="str">
        <f t="shared" si="226"/>
        <v>NO</v>
      </c>
    </row>
    <row r="1471" spans="6:35">
      <c r="F1471" s="8"/>
      <c r="G1471" s="2"/>
      <c r="H1471" s="8"/>
      <c r="I1471" s="2"/>
      <c r="J1471" s="2"/>
      <c r="K1471" s="2"/>
      <c r="L1471" s="2"/>
      <c r="M1471" s="2"/>
      <c r="N1471" s="2"/>
      <c r="O1471" s="3"/>
      <c r="P1471" s="3"/>
      <c r="Q1471" s="2"/>
      <c r="R1471" s="2"/>
      <c r="S1471" s="2"/>
      <c r="T1471" s="2"/>
      <c r="U1471" s="44"/>
      <c r="V1471" s="44"/>
      <c r="W1471" s="20"/>
      <c r="X1471" s="20">
        <f t="shared" si="217"/>
        <v>1.25</v>
      </c>
      <c r="Y1471" s="11"/>
      <c r="Z1471" s="2">
        <f t="shared" si="218"/>
        <v>0</v>
      </c>
      <c r="AA1471">
        <f t="shared" si="219"/>
        <v>10</v>
      </c>
      <c r="AB1471">
        <f t="shared" si="220"/>
        <v>0</v>
      </c>
      <c r="AC1471">
        <f t="shared" si="221"/>
        <v>0</v>
      </c>
      <c r="AD1471" s="2">
        <f t="shared" si="222"/>
        <v>60</v>
      </c>
      <c r="AE1471" s="2" t="str">
        <f t="shared" si="223"/>
        <v>HT Under 1.5 Goals</v>
      </c>
      <c r="AF1471" s="6"/>
      <c r="AG1471" s="6" t="str">
        <f t="shared" si="224"/>
        <v>HT Over 0.5 Goals</v>
      </c>
      <c r="AH1471" s="6" t="str">
        <f t="shared" si="225"/>
        <v>NO</v>
      </c>
      <c r="AI1471" s="6" t="str">
        <f t="shared" si="226"/>
        <v>NO</v>
      </c>
    </row>
    <row r="1472" spans="6:35">
      <c r="F1472" s="8"/>
      <c r="G1472" s="2"/>
      <c r="H1472" s="8"/>
      <c r="I1472" s="2"/>
      <c r="J1472" s="2"/>
      <c r="K1472" s="2"/>
      <c r="L1472" s="2"/>
      <c r="M1472" s="2"/>
      <c r="N1472" s="2"/>
      <c r="O1472" s="3"/>
      <c r="P1472" s="3"/>
      <c r="Q1472" s="2"/>
      <c r="R1472" s="2"/>
      <c r="S1472" s="2"/>
      <c r="T1472" s="2"/>
      <c r="U1472" s="44"/>
      <c r="V1472" s="44"/>
      <c r="W1472" s="20"/>
      <c r="X1472" s="20">
        <f t="shared" si="217"/>
        <v>1.25</v>
      </c>
      <c r="Y1472" s="11"/>
      <c r="Z1472" s="2">
        <f t="shared" si="218"/>
        <v>0</v>
      </c>
      <c r="AA1472">
        <f t="shared" si="219"/>
        <v>10</v>
      </c>
      <c r="AB1472">
        <f t="shared" si="220"/>
        <v>0</v>
      </c>
      <c r="AC1472">
        <f t="shared" si="221"/>
        <v>0</v>
      </c>
      <c r="AD1472" s="2">
        <f t="shared" si="222"/>
        <v>60</v>
      </c>
      <c r="AE1472" s="2" t="str">
        <f t="shared" si="223"/>
        <v>HT Under 1.5 Goals</v>
      </c>
      <c r="AF1472" s="6"/>
      <c r="AG1472" s="6" t="str">
        <f t="shared" si="224"/>
        <v>HT Over 0.5 Goals</v>
      </c>
      <c r="AH1472" s="6" t="str">
        <f t="shared" si="225"/>
        <v>NO</v>
      </c>
      <c r="AI1472" s="6" t="str">
        <f t="shared" si="226"/>
        <v>NO</v>
      </c>
    </row>
    <row r="1473" spans="6:35">
      <c r="F1473" s="8"/>
      <c r="G1473" s="2"/>
      <c r="H1473" s="8"/>
      <c r="I1473" s="2"/>
      <c r="J1473" s="2"/>
      <c r="K1473" s="2"/>
      <c r="L1473" s="2"/>
      <c r="M1473" s="2"/>
      <c r="N1473" s="2"/>
      <c r="O1473" s="3"/>
      <c r="P1473" s="3"/>
      <c r="Q1473" s="2"/>
      <c r="R1473" s="2"/>
      <c r="S1473" s="2"/>
      <c r="T1473" s="2"/>
      <c r="U1473" s="44"/>
      <c r="V1473" s="44"/>
      <c r="W1473" s="20"/>
      <c r="X1473" s="20">
        <f t="shared" si="217"/>
        <v>1.25</v>
      </c>
      <c r="Y1473" s="11"/>
      <c r="Z1473" s="2">
        <f t="shared" si="218"/>
        <v>0</v>
      </c>
      <c r="AA1473">
        <f t="shared" si="219"/>
        <v>10</v>
      </c>
      <c r="AB1473">
        <f t="shared" si="220"/>
        <v>0</v>
      </c>
      <c r="AC1473">
        <f t="shared" si="221"/>
        <v>0</v>
      </c>
      <c r="AD1473" s="2">
        <f t="shared" si="222"/>
        <v>60</v>
      </c>
      <c r="AE1473" s="2" t="str">
        <f t="shared" si="223"/>
        <v>HT Under 1.5 Goals</v>
      </c>
      <c r="AF1473" s="6"/>
      <c r="AG1473" s="6" t="str">
        <f t="shared" si="224"/>
        <v>HT Over 0.5 Goals</v>
      </c>
      <c r="AH1473" s="6" t="str">
        <f t="shared" si="225"/>
        <v>NO</v>
      </c>
      <c r="AI1473" s="6" t="str">
        <f t="shared" si="226"/>
        <v>NO</v>
      </c>
    </row>
    <row r="1474" spans="6:35">
      <c r="F1474" s="8"/>
      <c r="G1474" s="2"/>
      <c r="H1474" s="8"/>
      <c r="I1474" s="2"/>
      <c r="J1474" s="2"/>
      <c r="K1474" s="2"/>
      <c r="L1474" s="2"/>
      <c r="M1474" s="2"/>
      <c r="N1474" s="2"/>
      <c r="O1474" s="3"/>
      <c r="P1474" s="3"/>
      <c r="Q1474" s="2"/>
      <c r="R1474" s="2"/>
      <c r="S1474" s="2"/>
      <c r="T1474" s="2"/>
      <c r="U1474" s="44"/>
      <c r="V1474" s="44"/>
      <c r="W1474" s="20"/>
      <c r="X1474" s="20">
        <f t="shared" si="217"/>
        <v>1.25</v>
      </c>
      <c r="Y1474" s="11"/>
      <c r="Z1474" s="2">
        <f t="shared" si="218"/>
        <v>0</v>
      </c>
      <c r="AA1474">
        <f t="shared" si="219"/>
        <v>10</v>
      </c>
      <c r="AB1474">
        <f t="shared" si="220"/>
        <v>0</v>
      </c>
      <c r="AC1474">
        <f t="shared" si="221"/>
        <v>0</v>
      </c>
      <c r="AD1474" s="2">
        <f t="shared" si="222"/>
        <v>60</v>
      </c>
      <c r="AE1474" s="2" t="str">
        <f t="shared" si="223"/>
        <v>HT Under 1.5 Goals</v>
      </c>
      <c r="AF1474" s="6"/>
      <c r="AG1474" s="6" t="str">
        <f t="shared" si="224"/>
        <v>HT Over 0.5 Goals</v>
      </c>
      <c r="AH1474" s="6" t="str">
        <f t="shared" si="225"/>
        <v>NO</v>
      </c>
      <c r="AI1474" s="6" t="str">
        <f t="shared" si="226"/>
        <v>NO</v>
      </c>
    </row>
    <row r="1475" spans="6:35">
      <c r="F1475" s="8"/>
      <c r="G1475" s="2"/>
      <c r="H1475" s="8"/>
      <c r="I1475" s="2"/>
      <c r="J1475" s="2"/>
      <c r="K1475" s="2"/>
      <c r="L1475" s="2"/>
      <c r="M1475" s="2"/>
      <c r="N1475" s="2"/>
      <c r="O1475" s="3"/>
      <c r="P1475" s="3"/>
      <c r="Q1475" s="2"/>
      <c r="R1475" s="2"/>
      <c r="S1475" s="2"/>
      <c r="T1475" s="2"/>
      <c r="U1475" s="44"/>
      <c r="V1475" s="44"/>
      <c r="W1475" s="20"/>
      <c r="X1475" s="20">
        <f t="shared" si="217"/>
        <v>1.25</v>
      </c>
      <c r="Y1475" s="11"/>
      <c r="Z1475" s="2">
        <f t="shared" si="218"/>
        <v>0</v>
      </c>
      <c r="AA1475">
        <f t="shared" si="219"/>
        <v>10</v>
      </c>
      <c r="AB1475">
        <f t="shared" si="220"/>
        <v>0</v>
      </c>
      <c r="AC1475">
        <f t="shared" si="221"/>
        <v>0</v>
      </c>
      <c r="AD1475" s="2">
        <f t="shared" si="222"/>
        <v>60</v>
      </c>
      <c r="AE1475" s="2" t="str">
        <f t="shared" si="223"/>
        <v>HT Under 1.5 Goals</v>
      </c>
      <c r="AF1475" s="6"/>
      <c r="AG1475" s="6" t="str">
        <f t="shared" si="224"/>
        <v>HT Over 0.5 Goals</v>
      </c>
      <c r="AH1475" s="6" t="str">
        <f t="shared" si="225"/>
        <v>NO</v>
      </c>
      <c r="AI1475" s="6" t="str">
        <f t="shared" si="226"/>
        <v>NO</v>
      </c>
    </row>
    <row r="1476" spans="6:35">
      <c r="F1476" s="8"/>
      <c r="G1476" s="2"/>
      <c r="H1476" s="8"/>
      <c r="I1476" s="2"/>
      <c r="J1476" s="2"/>
      <c r="K1476" s="2"/>
      <c r="L1476" s="2"/>
      <c r="M1476" s="2"/>
      <c r="N1476" s="2"/>
      <c r="O1476" s="3"/>
      <c r="P1476" s="3"/>
      <c r="Q1476" s="2"/>
      <c r="R1476" s="2"/>
      <c r="S1476" s="2"/>
      <c r="T1476" s="2"/>
      <c r="U1476" s="44"/>
      <c r="V1476" s="44"/>
      <c r="W1476" s="20"/>
      <c r="X1476" s="20">
        <f t="shared" ref="X1476:X1500" si="227">IF(W1476=1.5,1.3,IF(W1476=1.55,1.3,IF(W1476=1.6,1.3,IF(W1476=1.65,1.35,IF(W1476=1.7,1.35,IF(W1476=1.75,1.4,IF(W1476=1.8,1.45,IF(W1476=1.8,1.5,IF(W1476=1.85,1.5,IF(W1476=1.9,1.55,IF(W1476=1.95,1.6,IF(W1476=2,1.6,IF(W1476&lt;1.5,1.25,1.65)))))))))))))</f>
        <v>1.25</v>
      </c>
      <c r="Y1476" s="11"/>
      <c r="Z1476" s="2">
        <f t="shared" ref="Z1476:Z1500" si="228">IF(J1476&gt;52,10,0)</f>
        <v>0</v>
      </c>
      <c r="AA1476">
        <f t="shared" ref="AA1476:AA1500" si="229">IF(N1476&gt;15,0,IF(N1476&lt;8,10,5))</f>
        <v>10</v>
      </c>
      <c r="AB1476">
        <f t="shared" ref="AB1476:AB1500" si="230">IF(U1476&gt;60,10,IF(U1476&lt;49,0,5))</f>
        <v>0</v>
      </c>
      <c r="AC1476">
        <f t="shared" ref="AC1476:AC1500" si="231">IF(V1476="Y",10,IF(V1476="C",5,0))</f>
        <v>0</v>
      </c>
      <c r="AD1476" s="2">
        <f t="shared" ref="AD1476:AD1500" si="232">SUM(Z1476:AC1476)+50</f>
        <v>60</v>
      </c>
      <c r="AE1476" s="2" t="str">
        <f t="shared" ref="AE1476:AE1500" si="233">IF(AD1476&lt;56,"HT Over 0.5 Goals","HT Under 1.5 Goals")</f>
        <v>HT Under 1.5 Goals</v>
      </c>
      <c r="AF1476" s="6"/>
      <c r="AG1476" s="6" t="str">
        <f t="shared" ref="AG1476:AG1500" si="234">IF(O1476="1-0","HT Under 1.5 Goals",IF(O1476="0-0","HT Under 1.5 Goals",IF(O1476="0-1","HT Under 1.5 Goals","HT Over 0.5 Goals")))</f>
        <v>HT Over 0.5 Goals</v>
      </c>
      <c r="AH1476" s="6" t="str">
        <f t="shared" ref="AH1476:AH1500" si="235">IF(O1476="?",O1476,AI1476)</f>
        <v>NO</v>
      </c>
      <c r="AI1476" s="6" t="str">
        <f t="shared" ref="AI1476:AI1500" si="236">IF(AE1476=AG1476,"YES",IF(O1476="0-1","YES",IF(O1476="1-0","YES",IF(O1476="?","?","NO"))))</f>
        <v>NO</v>
      </c>
    </row>
    <row r="1477" spans="6:35">
      <c r="F1477" s="8"/>
      <c r="G1477" s="2"/>
      <c r="H1477" s="8"/>
      <c r="I1477" s="2"/>
      <c r="J1477" s="2"/>
      <c r="K1477" s="2"/>
      <c r="L1477" s="2"/>
      <c r="M1477" s="2"/>
      <c r="N1477" s="2"/>
      <c r="O1477" s="3"/>
      <c r="P1477" s="3"/>
      <c r="Q1477" s="2"/>
      <c r="R1477" s="2"/>
      <c r="S1477" s="2"/>
      <c r="T1477" s="2"/>
      <c r="U1477" s="44"/>
      <c r="V1477" s="44"/>
      <c r="W1477" s="20"/>
      <c r="X1477" s="20">
        <f t="shared" si="227"/>
        <v>1.25</v>
      </c>
      <c r="Y1477" s="11"/>
      <c r="Z1477" s="2">
        <f t="shared" si="228"/>
        <v>0</v>
      </c>
      <c r="AA1477">
        <f t="shared" si="229"/>
        <v>10</v>
      </c>
      <c r="AB1477">
        <f t="shared" si="230"/>
        <v>0</v>
      </c>
      <c r="AC1477">
        <f t="shared" si="231"/>
        <v>0</v>
      </c>
      <c r="AD1477" s="2">
        <f t="shared" si="232"/>
        <v>60</v>
      </c>
      <c r="AE1477" s="2" t="str">
        <f t="shared" si="233"/>
        <v>HT Under 1.5 Goals</v>
      </c>
      <c r="AF1477" s="6"/>
      <c r="AG1477" s="6" t="str">
        <f t="shared" si="234"/>
        <v>HT Over 0.5 Goals</v>
      </c>
      <c r="AH1477" s="6" t="str">
        <f t="shared" si="235"/>
        <v>NO</v>
      </c>
      <c r="AI1477" s="6" t="str">
        <f t="shared" si="236"/>
        <v>NO</v>
      </c>
    </row>
    <row r="1478" spans="6:35">
      <c r="F1478" s="8"/>
      <c r="G1478" s="2"/>
      <c r="H1478" s="8"/>
      <c r="I1478" s="2"/>
      <c r="J1478" s="2"/>
      <c r="K1478" s="2"/>
      <c r="L1478" s="2"/>
      <c r="M1478" s="2"/>
      <c r="N1478" s="2"/>
      <c r="O1478" s="3"/>
      <c r="P1478" s="3"/>
      <c r="Q1478" s="2"/>
      <c r="R1478" s="2"/>
      <c r="S1478" s="2"/>
      <c r="T1478" s="2"/>
      <c r="U1478" s="44"/>
      <c r="V1478" s="44"/>
      <c r="W1478" s="20"/>
      <c r="X1478" s="20">
        <f t="shared" si="227"/>
        <v>1.25</v>
      </c>
      <c r="Y1478" s="11"/>
      <c r="Z1478" s="2">
        <f t="shared" si="228"/>
        <v>0</v>
      </c>
      <c r="AA1478">
        <f t="shared" si="229"/>
        <v>10</v>
      </c>
      <c r="AB1478">
        <f t="shared" si="230"/>
        <v>0</v>
      </c>
      <c r="AC1478">
        <f t="shared" si="231"/>
        <v>0</v>
      </c>
      <c r="AD1478" s="2">
        <f t="shared" si="232"/>
        <v>60</v>
      </c>
      <c r="AE1478" s="2" t="str">
        <f t="shared" si="233"/>
        <v>HT Under 1.5 Goals</v>
      </c>
      <c r="AF1478" s="6"/>
      <c r="AG1478" s="6" t="str">
        <f t="shared" si="234"/>
        <v>HT Over 0.5 Goals</v>
      </c>
      <c r="AH1478" s="6" t="str">
        <f t="shared" si="235"/>
        <v>NO</v>
      </c>
      <c r="AI1478" s="6" t="str">
        <f t="shared" si="236"/>
        <v>NO</v>
      </c>
    </row>
    <row r="1479" spans="6:35">
      <c r="F1479" s="8"/>
      <c r="G1479" s="2"/>
      <c r="H1479" s="8"/>
      <c r="I1479" s="2"/>
      <c r="J1479" s="2"/>
      <c r="K1479" s="2"/>
      <c r="L1479" s="2"/>
      <c r="M1479" s="2"/>
      <c r="N1479" s="2"/>
      <c r="O1479" s="3"/>
      <c r="P1479" s="3"/>
      <c r="Q1479" s="2"/>
      <c r="R1479" s="2"/>
      <c r="S1479" s="2"/>
      <c r="T1479" s="2"/>
      <c r="U1479" s="44"/>
      <c r="V1479" s="44"/>
      <c r="W1479" s="20"/>
      <c r="X1479" s="20">
        <f t="shared" si="227"/>
        <v>1.25</v>
      </c>
      <c r="Y1479" s="11"/>
      <c r="Z1479" s="2">
        <f t="shared" si="228"/>
        <v>0</v>
      </c>
      <c r="AA1479">
        <f t="shared" si="229"/>
        <v>10</v>
      </c>
      <c r="AB1479">
        <f t="shared" si="230"/>
        <v>0</v>
      </c>
      <c r="AC1479">
        <f t="shared" si="231"/>
        <v>0</v>
      </c>
      <c r="AD1479" s="2">
        <f t="shared" si="232"/>
        <v>60</v>
      </c>
      <c r="AE1479" s="2" t="str">
        <f t="shared" si="233"/>
        <v>HT Under 1.5 Goals</v>
      </c>
      <c r="AF1479" s="6"/>
      <c r="AG1479" s="6" t="str">
        <f t="shared" si="234"/>
        <v>HT Over 0.5 Goals</v>
      </c>
      <c r="AH1479" s="6" t="str">
        <f t="shared" si="235"/>
        <v>NO</v>
      </c>
      <c r="AI1479" s="6" t="str">
        <f t="shared" si="236"/>
        <v>NO</v>
      </c>
    </row>
    <row r="1480" spans="6:35">
      <c r="F1480" s="8"/>
      <c r="G1480" s="2"/>
      <c r="H1480" s="8"/>
      <c r="I1480" s="2"/>
      <c r="J1480" s="2"/>
      <c r="K1480" s="2"/>
      <c r="L1480" s="2"/>
      <c r="M1480" s="2"/>
      <c r="N1480" s="2"/>
      <c r="O1480" s="3"/>
      <c r="P1480" s="3"/>
      <c r="Q1480" s="2"/>
      <c r="R1480" s="2"/>
      <c r="S1480" s="2"/>
      <c r="T1480" s="2"/>
      <c r="U1480" s="44"/>
      <c r="V1480" s="44"/>
      <c r="W1480" s="20"/>
      <c r="X1480" s="20">
        <f t="shared" si="227"/>
        <v>1.25</v>
      </c>
      <c r="Y1480" s="11"/>
      <c r="Z1480" s="2">
        <f t="shared" si="228"/>
        <v>0</v>
      </c>
      <c r="AA1480">
        <f t="shared" si="229"/>
        <v>10</v>
      </c>
      <c r="AB1480">
        <f t="shared" si="230"/>
        <v>0</v>
      </c>
      <c r="AC1480">
        <f t="shared" si="231"/>
        <v>0</v>
      </c>
      <c r="AD1480" s="2">
        <f t="shared" si="232"/>
        <v>60</v>
      </c>
      <c r="AE1480" s="2" t="str">
        <f t="shared" si="233"/>
        <v>HT Under 1.5 Goals</v>
      </c>
      <c r="AF1480" s="6"/>
      <c r="AG1480" s="6" t="str">
        <f t="shared" si="234"/>
        <v>HT Over 0.5 Goals</v>
      </c>
      <c r="AH1480" s="6" t="str">
        <f t="shared" si="235"/>
        <v>NO</v>
      </c>
      <c r="AI1480" s="6" t="str">
        <f t="shared" si="236"/>
        <v>NO</v>
      </c>
    </row>
    <row r="1481" spans="6:35">
      <c r="F1481" s="8"/>
      <c r="G1481" s="2"/>
      <c r="H1481" s="8"/>
      <c r="I1481" s="2"/>
      <c r="J1481" s="2"/>
      <c r="K1481" s="2"/>
      <c r="L1481" s="2"/>
      <c r="M1481" s="2"/>
      <c r="N1481" s="2"/>
      <c r="O1481" s="3"/>
      <c r="P1481" s="3"/>
      <c r="Q1481" s="2"/>
      <c r="R1481" s="2"/>
      <c r="S1481" s="2"/>
      <c r="T1481" s="2"/>
      <c r="U1481" s="44"/>
      <c r="V1481" s="44"/>
      <c r="W1481" s="20"/>
      <c r="X1481" s="20">
        <f t="shared" si="227"/>
        <v>1.25</v>
      </c>
      <c r="Y1481" s="11"/>
      <c r="Z1481" s="2">
        <f t="shared" si="228"/>
        <v>0</v>
      </c>
      <c r="AA1481">
        <f t="shared" si="229"/>
        <v>10</v>
      </c>
      <c r="AB1481">
        <f t="shared" si="230"/>
        <v>0</v>
      </c>
      <c r="AC1481">
        <f t="shared" si="231"/>
        <v>0</v>
      </c>
      <c r="AD1481" s="2">
        <f t="shared" si="232"/>
        <v>60</v>
      </c>
      <c r="AE1481" s="2" t="str">
        <f t="shared" si="233"/>
        <v>HT Under 1.5 Goals</v>
      </c>
      <c r="AF1481" s="6"/>
      <c r="AG1481" s="6" t="str">
        <f t="shared" si="234"/>
        <v>HT Over 0.5 Goals</v>
      </c>
      <c r="AH1481" s="6" t="str">
        <f t="shared" si="235"/>
        <v>NO</v>
      </c>
      <c r="AI1481" s="6" t="str">
        <f t="shared" si="236"/>
        <v>NO</v>
      </c>
    </row>
    <row r="1482" spans="6:35">
      <c r="F1482" s="8"/>
      <c r="G1482" s="2"/>
      <c r="H1482" s="8"/>
      <c r="I1482" s="2"/>
      <c r="J1482" s="2"/>
      <c r="K1482" s="2"/>
      <c r="L1482" s="2"/>
      <c r="M1482" s="2"/>
      <c r="N1482" s="2"/>
      <c r="O1482" s="3"/>
      <c r="P1482" s="3"/>
      <c r="Q1482" s="2"/>
      <c r="R1482" s="2"/>
      <c r="S1482" s="2"/>
      <c r="T1482" s="2"/>
      <c r="U1482" s="44"/>
      <c r="V1482" s="44"/>
      <c r="W1482" s="20"/>
      <c r="X1482" s="20">
        <f t="shared" si="227"/>
        <v>1.25</v>
      </c>
      <c r="Y1482" s="11"/>
      <c r="Z1482" s="2">
        <f t="shared" si="228"/>
        <v>0</v>
      </c>
      <c r="AA1482">
        <f t="shared" si="229"/>
        <v>10</v>
      </c>
      <c r="AB1482">
        <f t="shared" si="230"/>
        <v>0</v>
      </c>
      <c r="AC1482">
        <f t="shared" si="231"/>
        <v>0</v>
      </c>
      <c r="AD1482" s="2">
        <f t="shared" si="232"/>
        <v>60</v>
      </c>
      <c r="AE1482" s="2" t="str">
        <f t="shared" si="233"/>
        <v>HT Under 1.5 Goals</v>
      </c>
      <c r="AF1482" s="6"/>
      <c r="AG1482" s="6" t="str">
        <f t="shared" si="234"/>
        <v>HT Over 0.5 Goals</v>
      </c>
      <c r="AH1482" s="6" t="str">
        <f t="shared" si="235"/>
        <v>NO</v>
      </c>
      <c r="AI1482" s="6" t="str">
        <f t="shared" si="236"/>
        <v>NO</v>
      </c>
    </row>
    <row r="1483" spans="6:35">
      <c r="F1483" s="8"/>
      <c r="G1483" s="2"/>
      <c r="H1483" s="8"/>
      <c r="I1483" s="2"/>
      <c r="J1483" s="2"/>
      <c r="K1483" s="2"/>
      <c r="L1483" s="2"/>
      <c r="M1483" s="2"/>
      <c r="N1483" s="2"/>
      <c r="O1483" s="3"/>
      <c r="P1483" s="3"/>
      <c r="Q1483" s="2"/>
      <c r="R1483" s="2"/>
      <c r="S1483" s="2"/>
      <c r="T1483" s="2"/>
      <c r="U1483" s="44"/>
      <c r="V1483" s="44"/>
      <c r="W1483" s="20"/>
      <c r="X1483" s="20">
        <f t="shared" si="227"/>
        <v>1.25</v>
      </c>
      <c r="Y1483" s="11"/>
      <c r="Z1483" s="2">
        <f t="shared" si="228"/>
        <v>0</v>
      </c>
      <c r="AA1483">
        <f t="shared" si="229"/>
        <v>10</v>
      </c>
      <c r="AB1483">
        <f t="shared" si="230"/>
        <v>0</v>
      </c>
      <c r="AC1483">
        <f t="shared" si="231"/>
        <v>0</v>
      </c>
      <c r="AD1483" s="2">
        <f t="shared" si="232"/>
        <v>60</v>
      </c>
      <c r="AE1483" s="2" t="str">
        <f t="shared" si="233"/>
        <v>HT Under 1.5 Goals</v>
      </c>
      <c r="AF1483" s="6"/>
      <c r="AG1483" s="6" t="str">
        <f t="shared" si="234"/>
        <v>HT Over 0.5 Goals</v>
      </c>
      <c r="AH1483" s="6" t="str">
        <f t="shared" si="235"/>
        <v>NO</v>
      </c>
      <c r="AI1483" s="6" t="str">
        <f t="shared" si="236"/>
        <v>NO</v>
      </c>
    </row>
    <row r="1484" spans="6:35">
      <c r="F1484" s="8"/>
      <c r="G1484" s="2"/>
      <c r="H1484" s="8"/>
      <c r="I1484" s="2"/>
      <c r="J1484" s="2"/>
      <c r="K1484" s="2"/>
      <c r="L1484" s="2"/>
      <c r="M1484" s="2"/>
      <c r="N1484" s="2"/>
      <c r="O1484" s="3"/>
      <c r="P1484" s="3"/>
      <c r="Q1484" s="2"/>
      <c r="R1484" s="2"/>
      <c r="S1484" s="2"/>
      <c r="T1484" s="2"/>
      <c r="U1484" s="44"/>
      <c r="V1484" s="44"/>
      <c r="W1484" s="20"/>
      <c r="X1484" s="20">
        <f t="shared" si="227"/>
        <v>1.25</v>
      </c>
      <c r="Y1484" s="11"/>
      <c r="Z1484" s="2">
        <f t="shared" si="228"/>
        <v>0</v>
      </c>
      <c r="AA1484">
        <f t="shared" si="229"/>
        <v>10</v>
      </c>
      <c r="AB1484">
        <f t="shared" si="230"/>
        <v>0</v>
      </c>
      <c r="AC1484">
        <f t="shared" si="231"/>
        <v>0</v>
      </c>
      <c r="AD1484" s="2">
        <f t="shared" si="232"/>
        <v>60</v>
      </c>
      <c r="AE1484" s="2" t="str">
        <f t="shared" si="233"/>
        <v>HT Under 1.5 Goals</v>
      </c>
      <c r="AF1484" s="6"/>
      <c r="AG1484" s="6" t="str">
        <f t="shared" si="234"/>
        <v>HT Over 0.5 Goals</v>
      </c>
      <c r="AH1484" s="6" t="str">
        <f t="shared" si="235"/>
        <v>NO</v>
      </c>
      <c r="AI1484" s="6" t="str">
        <f t="shared" si="236"/>
        <v>NO</v>
      </c>
    </row>
    <row r="1485" spans="6:35">
      <c r="F1485" s="8"/>
      <c r="G1485" s="2"/>
      <c r="H1485" s="8"/>
      <c r="I1485" s="2"/>
      <c r="J1485" s="2"/>
      <c r="K1485" s="2"/>
      <c r="L1485" s="2"/>
      <c r="M1485" s="2"/>
      <c r="N1485" s="2"/>
      <c r="O1485" s="3"/>
      <c r="P1485" s="3"/>
      <c r="Q1485" s="2"/>
      <c r="R1485" s="2"/>
      <c r="S1485" s="2"/>
      <c r="T1485" s="2"/>
      <c r="U1485" s="44"/>
      <c r="V1485" s="44"/>
      <c r="W1485" s="20"/>
      <c r="X1485" s="20">
        <f t="shared" si="227"/>
        <v>1.25</v>
      </c>
      <c r="Y1485" s="11"/>
      <c r="Z1485" s="2">
        <f t="shared" si="228"/>
        <v>0</v>
      </c>
      <c r="AA1485">
        <f t="shared" si="229"/>
        <v>10</v>
      </c>
      <c r="AB1485">
        <f t="shared" si="230"/>
        <v>0</v>
      </c>
      <c r="AC1485">
        <f t="shared" si="231"/>
        <v>0</v>
      </c>
      <c r="AD1485" s="2">
        <f t="shared" si="232"/>
        <v>60</v>
      </c>
      <c r="AE1485" s="2" t="str">
        <f t="shared" si="233"/>
        <v>HT Under 1.5 Goals</v>
      </c>
      <c r="AF1485" s="6"/>
      <c r="AG1485" s="6" t="str">
        <f t="shared" si="234"/>
        <v>HT Over 0.5 Goals</v>
      </c>
      <c r="AH1485" s="6" t="str">
        <f t="shared" si="235"/>
        <v>NO</v>
      </c>
      <c r="AI1485" s="6" t="str">
        <f t="shared" si="236"/>
        <v>NO</v>
      </c>
    </row>
    <row r="1486" spans="6:35">
      <c r="F1486" s="8"/>
      <c r="G1486" s="2"/>
      <c r="H1486" s="8"/>
      <c r="I1486" s="2"/>
      <c r="J1486" s="2"/>
      <c r="K1486" s="2"/>
      <c r="L1486" s="2"/>
      <c r="M1486" s="2"/>
      <c r="N1486" s="2"/>
      <c r="O1486" s="3"/>
      <c r="P1486" s="3"/>
      <c r="Q1486" s="2"/>
      <c r="R1486" s="2"/>
      <c r="S1486" s="2"/>
      <c r="T1486" s="2"/>
      <c r="U1486" s="44"/>
      <c r="V1486" s="44"/>
      <c r="W1486" s="20"/>
      <c r="X1486" s="20">
        <f t="shared" si="227"/>
        <v>1.25</v>
      </c>
      <c r="Y1486" s="11"/>
      <c r="Z1486" s="2">
        <f t="shared" si="228"/>
        <v>0</v>
      </c>
      <c r="AA1486">
        <f t="shared" si="229"/>
        <v>10</v>
      </c>
      <c r="AB1486">
        <f t="shared" si="230"/>
        <v>0</v>
      </c>
      <c r="AC1486">
        <f t="shared" si="231"/>
        <v>0</v>
      </c>
      <c r="AD1486" s="2">
        <f t="shared" si="232"/>
        <v>60</v>
      </c>
      <c r="AE1486" s="2" t="str">
        <f t="shared" si="233"/>
        <v>HT Under 1.5 Goals</v>
      </c>
      <c r="AF1486" s="6"/>
      <c r="AG1486" s="6" t="str">
        <f t="shared" si="234"/>
        <v>HT Over 0.5 Goals</v>
      </c>
      <c r="AH1486" s="6" t="str">
        <f t="shared" si="235"/>
        <v>NO</v>
      </c>
      <c r="AI1486" s="6" t="str">
        <f t="shared" si="236"/>
        <v>NO</v>
      </c>
    </row>
    <row r="1487" spans="6:35">
      <c r="F1487" s="8"/>
      <c r="G1487" s="2"/>
      <c r="H1487" s="8"/>
      <c r="I1487" s="2"/>
      <c r="J1487" s="2"/>
      <c r="K1487" s="2"/>
      <c r="L1487" s="2"/>
      <c r="M1487" s="2"/>
      <c r="N1487" s="2"/>
      <c r="O1487" s="3"/>
      <c r="P1487" s="3"/>
      <c r="Q1487" s="2"/>
      <c r="R1487" s="2"/>
      <c r="S1487" s="2"/>
      <c r="T1487" s="2"/>
      <c r="U1487" s="44"/>
      <c r="V1487" s="44"/>
      <c r="W1487" s="20"/>
      <c r="X1487" s="20">
        <f t="shared" si="227"/>
        <v>1.25</v>
      </c>
      <c r="Y1487" s="11"/>
      <c r="Z1487" s="2">
        <f t="shared" si="228"/>
        <v>0</v>
      </c>
      <c r="AA1487">
        <f t="shared" si="229"/>
        <v>10</v>
      </c>
      <c r="AB1487">
        <f t="shared" si="230"/>
        <v>0</v>
      </c>
      <c r="AC1487">
        <f t="shared" si="231"/>
        <v>0</v>
      </c>
      <c r="AD1487" s="2">
        <f t="shared" si="232"/>
        <v>60</v>
      </c>
      <c r="AE1487" s="2" t="str">
        <f t="shared" si="233"/>
        <v>HT Under 1.5 Goals</v>
      </c>
      <c r="AF1487" s="6"/>
      <c r="AG1487" s="6" t="str">
        <f t="shared" si="234"/>
        <v>HT Over 0.5 Goals</v>
      </c>
      <c r="AH1487" s="6" t="str">
        <f t="shared" si="235"/>
        <v>NO</v>
      </c>
      <c r="AI1487" s="6" t="str">
        <f t="shared" si="236"/>
        <v>NO</v>
      </c>
    </row>
    <row r="1488" spans="6:35">
      <c r="F1488" s="8"/>
      <c r="G1488" s="2"/>
      <c r="H1488" s="8"/>
      <c r="I1488" s="2"/>
      <c r="J1488" s="2"/>
      <c r="K1488" s="2"/>
      <c r="L1488" s="2"/>
      <c r="M1488" s="2"/>
      <c r="N1488" s="2"/>
      <c r="O1488" s="3"/>
      <c r="P1488" s="3"/>
      <c r="Q1488" s="2"/>
      <c r="R1488" s="2"/>
      <c r="S1488" s="2"/>
      <c r="T1488" s="2"/>
      <c r="U1488" s="44"/>
      <c r="V1488" s="44"/>
      <c r="W1488" s="20"/>
      <c r="X1488" s="20">
        <f t="shared" si="227"/>
        <v>1.25</v>
      </c>
      <c r="Y1488" s="11"/>
      <c r="Z1488" s="2">
        <f t="shared" si="228"/>
        <v>0</v>
      </c>
      <c r="AA1488">
        <f t="shared" si="229"/>
        <v>10</v>
      </c>
      <c r="AB1488">
        <f t="shared" si="230"/>
        <v>0</v>
      </c>
      <c r="AC1488">
        <f t="shared" si="231"/>
        <v>0</v>
      </c>
      <c r="AD1488" s="2">
        <f t="shared" si="232"/>
        <v>60</v>
      </c>
      <c r="AE1488" s="2" t="str">
        <f t="shared" si="233"/>
        <v>HT Under 1.5 Goals</v>
      </c>
      <c r="AF1488" s="6"/>
      <c r="AG1488" s="6" t="str">
        <f t="shared" si="234"/>
        <v>HT Over 0.5 Goals</v>
      </c>
      <c r="AH1488" s="6" t="str">
        <f t="shared" si="235"/>
        <v>NO</v>
      </c>
      <c r="AI1488" s="6" t="str">
        <f t="shared" si="236"/>
        <v>NO</v>
      </c>
    </row>
    <row r="1489" spans="6:35">
      <c r="F1489" s="8"/>
      <c r="G1489" s="2"/>
      <c r="H1489" s="8"/>
      <c r="I1489" s="2"/>
      <c r="J1489" s="2"/>
      <c r="K1489" s="2"/>
      <c r="L1489" s="2"/>
      <c r="M1489" s="2"/>
      <c r="N1489" s="2"/>
      <c r="O1489" s="3"/>
      <c r="P1489" s="3"/>
      <c r="Q1489" s="2"/>
      <c r="R1489" s="2"/>
      <c r="S1489" s="2"/>
      <c r="T1489" s="2"/>
      <c r="U1489" s="44"/>
      <c r="V1489" s="44"/>
      <c r="W1489" s="20"/>
      <c r="X1489" s="20">
        <f t="shared" si="227"/>
        <v>1.25</v>
      </c>
      <c r="Y1489" s="11"/>
      <c r="Z1489" s="2">
        <f t="shared" si="228"/>
        <v>0</v>
      </c>
      <c r="AA1489">
        <f t="shared" si="229"/>
        <v>10</v>
      </c>
      <c r="AB1489">
        <f t="shared" si="230"/>
        <v>0</v>
      </c>
      <c r="AC1489">
        <f t="shared" si="231"/>
        <v>0</v>
      </c>
      <c r="AD1489" s="2">
        <f t="shared" si="232"/>
        <v>60</v>
      </c>
      <c r="AE1489" s="2" t="str">
        <f t="shared" si="233"/>
        <v>HT Under 1.5 Goals</v>
      </c>
      <c r="AF1489" s="6"/>
      <c r="AG1489" s="6" t="str">
        <f t="shared" si="234"/>
        <v>HT Over 0.5 Goals</v>
      </c>
      <c r="AH1489" s="6" t="str">
        <f t="shared" si="235"/>
        <v>NO</v>
      </c>
      <c r="AI1489" s="6" t="str">
        <f t="shared" si="236"/>
        <v>NO</v>
      </c>
    </row>
    <row r="1490" spans="6:35">
      <c r="F1490" s="8"/>
      <c r="G1490" s="2"/>
      <c r="H1490" s="8"/>
      <c r="I1490" s="2"/>
      <c r="J1490" s="2"/>
      <c r="K1490" s="2"/>
      <c r="L1490" s="2"/>
      <c r="M1490" s="2"/>
      <c r="N1490" s="2"/>
      <c r="O1490" s="3"/>
      <c r="P1490" s="3"/>
      <c r="Q1490" s="2"/>
      <c r="R1490" s="2"/>
      <c r="S1490" s="2"/>
      <c r="T1490" s="2"/>
      <c r="U1490" s="44"/>
      <c r="V1490" s="44"/>
      <c r="W1490" s="20"/>
      <c r="X1490" s="20">
        <f t="shared" si="227"/>
        <v>1.25</v>
      </c>
      <c r="Y1490" s="11"/>
      <c r="Z1490" s="2">
        <f t="shared" si="228"/>
        <v>0</v>
      </c>
      <c r="AA1490">
        <f t="shared" si="229"/>
        <v>10</v>
      </c>
      <c r="AB1490">
        <f t="shared" si="230"/>
        <v>0</v>
      </c>
      <c r="AC1490">
        <f t="shared" si="231"/>
        <v>0</v>
      </c>
      <c r="AD1490" s="2">
        <f t="shared" si="232"/>
        <v>60</v>
      </c>
      <c r="AE1490" s="2" t="str">
        <f t="shared" si="233"/>
        <v>HT Under 1.5 Goals</v>
      </c>
      <c r="AF1490" s="6"/>
      <c r="AG1490" s="6" t="str">
        <f t="shared" si="234"/>
        <v>HT Over 0.5 Goals</v>
      </c>
      <c r="AH1490" s="6" t="str">
        <f t="shared" si="235"/>
        <v>NO</v>
      </c>
      <c r="AI1490" s="6" t="str">
        <f t="shared" si="236"/>
        <v>NO</v>
      </c>
    </row>
    <row r="1491" spans="6:35">
      <c r="F1491" s="8"/>
      <c r="G1491" s="2"/>
      <c r="H1491" s="8"/>
      <c r="I1491" s="2"/>
      <c r="J1491" s="2"/>
      <c r="K1491" s="2"/>
      <c r="L1491" s="2"/>
      <c r="M1491" s="2"/>
      <c r="N1491" s="2"/>
      <c r="O1491" s="3"/>
      <c r="P1491" s="3"/>
      <c r="Q1491" s="2"/>
      <c r="R1491" s="2"/>
      <c r="S1491" s="2"/>
      <c r="T1491" s="2"/>
      <c r="U1491" s="44"/>
      <c r="V1491" s="44"/>
      <c r="W1491" s="20"/>
      <c r="X1491" s="20">
        <f t="shared" si="227"/>
        <v>1.25</v>
      </c>
      <c r="Y1491" s="11"/>
      <c r="Z1491" s="2">
        <f t="shared" si="228"/>
        <v>0</v>
      </c>
      <c r="AA1491">
        <f t="shared" si="229"/>
        <v>10</v>
      </c>
      <c r="AB1491">
        <f t="shared" si="230"/>
        <v>0</v>
      </c>
      <c r="AC1491">
        <f t="shared" si="231"/>
        <v>0</v>
      </c>
      <c r="AD1491" s="2">
        <f t="shared" si="232"/>
        <v>60</v>
      </c>
      <c r="AE1491" s="2" t="str">
        <f t="shared" si="233"/>
        <v>HT Under 1.5 Goals</v>
      </c>
      <c r="AF1491" s="6"/>
      <c r="AG1491" s="6" t="str">
        <f t="shared" si="234"/>
        <v>HT Over 0.5 Goals</v>
      </c>
      <c r="AH1491" s="6" t="str">
        <f t="shared" si="235"/>
        <v>NO</v>
      </c>
      <c r="AI1491" s="6" t="str">
        <f t="shared" si="236"/>
        <v>NO</v>
      </c>
    </row>
    <row r="1492" spans="6:35">
      <c r="F1492" s="8"/>
      <c r="G1492" s="2"/>
      <c r="H1492" s="8"/>
      <c r="I1492" s="2"/>
      <c r="J1492" s="2"/>
      <c r="K1492" s="2"/>
      <c r="L1492" s="2"/>
      <c r="M1492" s="2"/>
      <c r="N1492" s="2"/>
      <c r="O1492" s="3"/>
      <c r="P1492" s="3"/>
      <c r="Q1492" s="2"/>
      <c r="R1492" s="2"/>
      <c r="S1492" s="2"/>
      <c r="T1492" s="2"/>
      <c r="U1492" s="44"/>
      <c r="V1492" s="44"/>
      <c r="W1492" s="20"/>
      <c r="X1492" s="20">
        <f t="shared" si="227"/>
        <v>1.25</v>
      </c>
      <c r="Y1492" s="11"/>
      <c r="Z1492" s="2">
        <f t="shared" si="228"/>
        <v>0</v>
      </c>
      <c r="AA1492">
        <f t="shared" si="229"/>
        <v>10</v>
      </c>
      <c r="AB1492">
        <f t="shared" si="230"/>
        <v>0</v>
      </c>
      <c r="AC1492">
        <f t="shared" si="231"/>
        <v>0</v>
      </c>
      <c r="AD1492" s="2">
        <f t="shared" si="232"/>
        <v>60</v>
      </c>
      <c r="AE1492" s="2" t="str">
        <f t="shared" si="233"/>
        <v>HT Under 1.5 Goals</v>
      </c>
      <c r="AF1492" s="6"/>
      <c r="AG1492" s="6" t="str">
        <f t="shared" si="234"/>
        <v>HT Over 0.5 Goals</v>
      </c>
      <c r="AH1492" s="6" t="str">
        <f t="shared" si="235"/>
        <v>NO</v>
      </c>
      <c r="AI1492" s="6" t="str">
        <f t="shared" si="236"/>
        <v>NO</v>
      </c>
    </row>
    <row r="1493" spans="6:35">
      <c r="F1493" s="8"/>
      <c r="G1493" s="2"/>
      <c r="H1493" s="8"/>
      <c r="I1493" s="2"/>
      <c r="J1493" s="2"/>
      <c r="K1493" s="2"/>
      <c r="L1493" s="2"/>
      <c r="M1493" s="2"/>
      <c r="N1493" s="2"/>
      <c r="O1493" s="3"/>
      <c r="P1493" s="3"/>
      <c r="Q1493" s="2"/>
      <c r="R1493" s="2"/>
      <c r="S1493" s="2"/>
      <c r="T1493" s="2"/>
      <c r="U1493" s="44"/>
      <c r="V1493" s="44"/>
      <c r="W1493" s="20"/>
      <c r="X1493" s="20">
        <f t="shared" si="227"/>
        <v>1.25</v>
      </c>
      <c r="Y1493" s="11"/>
      <c r="Z1493" s="2">
        <f t="shared" si="228"/>
        <v>0</v>
      </c>
      <c r="AA1493">
        <f t="shared" si="229"/>
        <v>10</v>
      </c>
      <c r="AB1493">
        <f t="shared" si="230"/>
        <v>0</v>
      </c>
      <c r="AC1493">
        <f t="shared" si="231"/>
        <v>0</v>
      </c>
      <c r="AD1493" s="2">
        <f t="shared" si="232"/>
        <v>60</v>
      </c>
      <c r="AE1493" s="2" t="str">
        <f t="shared" si="233"/>
        <v>HT Under 1.5 Goals</v>
      </c>
      <c r="AF1493" s="6"/>
      <c r="AG1493" s="6" t="str">
        <f t="shared" si="234"/>
        <v>HT Over 0.5 Goals</v>
      </c>
      <c r="AH1493" s="6" t="str">
        <f t="shared" si="235"/>
        <v>NO</v>
      </c>
      <c r="AI1493" s="6" t="str">
        <f t="shared" si="236"/>
        <v>NO</v>
      </c>
    </row>
    <row r="1494" spans="6:35">
      <c r="F1494" s="8"/>
      <c r="G1494" s="2"/>
      <c r="H1494" s="8"/>
      <c r="I1494" s="2"/>
      <c r="J1494" s="2"/>
      <c r="K1494" s="2"/>
      <c r="L1494" s="2"/>
      <c r="M1494" s="2"/>
      <c r="N1494" s="2"/>
      <c r="O1494" s="3"/>
      <c r="P1494" s="3"/>
      <c r="Q1494" s="2"/>
      <c r="R1494" s="2"/>
      <c r="S1494" s="2"/>
      <c r="T1494" s="2"/>
      <c r="U1494" s="44"/>
      <c r="V1494" s="44"/>
      <c r="W1494" s="20"/>
      <c r="X1494" s="20">
        <f t="shared" si="227"/>
        <v>1.25</v>
      </c>
      <c r="Y1494" s="11"/>
      <c r="Z1494" s="2">
        <f t="shared" si="228"/>
        <v>0</v>
      </c>
      <c r="AA1494">
        <f t="shared" si="229"/>
        <v>10</v>
      </c>
      <c r="AB1494">
        <f t="shared" si="230"/>
        <v>0</v>
      </c>
      <c r="AC1494">
        <f t="shared" si="231"/>
        <v>0</v>
      </c>
      <c r="AD1494" s="2">
        <f t="shared" si="232"/>
        <v>60</v>
      </c>
      <c r="AE1494" s="2" t="str">
        <f t="shared" si="233"/>
        <v>HT Under 1.5 Goals</v>
      </c>
      <c r="AF1494" s="6"/>
      <c r="AG1494" s="6" t="str">
        <f t="shared" si="234"/>
        <v>HT Over 0.5 Goals</v>
      </c>
      <c r="AH1494" s="6" t="str">
        <f t="shared" si="235"/>
        <v>NO</v>
      </c>
      <c r="AI1494" s="6" t="str">
        <f t="shared" si="236"/>
        <v>NO</v>
      </c>
    </row>
    <row r="1495" spans="6:35">
      <c r="F1495" s="8"/>
      <c r="G1495" s="2"/>
      <c r="H1495" s="8"/>
      <c r="I1495" s="2"/>
      <c r="J1495" s="2"/>
      <c r="K1495" s="2"/>
      <c r="L1495" s="2"/>
      <c r="M1495" s="2"/>
      <c r="N1495" s="2"/>
      <c r="O1495" s="3"/>
      <c r="P1495" s="3"/>
      <c r="Q1495" s="2"/>
      <c r="R1495" s="2"/>
      <c r="S1495" s="2"/>
      <c r="T1495" s="2"/>
      <c r="U1495" s="44"/>
      <c r="V1495" s="44"/>
      <c r="W1495" s="20"/>
      <c r="X1495" s="20">
        <f t="shared" si="227"/>
        <v>1.25</v>
      </c>
      <c r="Y1495" s="11"/>
      <c r="Z1495" s="2">
        <f t="shared" si="228"/>
        <v>0</v>
      </c>
      <c r="AA1495">
        <f t="shared" si="229"/>
        <v>10</v>
      </c>
      <c r="AB1495">
        <f t="shared" si="230"/>
        <v>0</v>
      </c>
      <c r="AC1495">
        <f t="shared" si="231"/>
        <v>0</v>
      </c>
      <c r="AD1495" s="2">
        <f t="shared" si="232"/>
        <v>60</v>
      </c>
      <c r="AE1495" s="2" t="str">
        <f t="shared" si="233"/>
        <v>HT Under 1.5 Goals</v>
      </c>
      <c r="AF1495" s="6"/>
      <c r="AG1495" s="6" t="str">
        <f t="shared" si="234"/>
        <v>HT Over 0.5 Goals</v>
      </c>
      <c r="AH1495" s="6" t="str">
        <f t="shared" si="235"/>
        <v>NO</v>
      </c>
      <c r="AI1495" s="6" t="str">
        <f t="shared" si="236"/>
        <v>NO</v>
      </c>
    </row>
    <row r="1496" spans="6:35">
      <c r="F1496" s="8"/>
      <c r="G1496" s="2"/>
      <c r="H1496" s="8"/>
      <c r="I1496" s="2"/>
      <c r="J1496" s="2"/>
      <c r="K1496" s="2"/>
      <c r="L1496" s="2"/>
      <c r="M1496" s="2"/>
      <c r="N1496" s="2"/>
      <c r="O1496" s="3"/>
      <c r="P1496" s="3"/>
      <c r="Q1496" s="2"/>
      <c r="R1496" s="2"/>
      <c r="S1496" s="2"/>
      <c r="T1496" s="2"/>
      <c r="U1496" s="44"/>
      <c r="V1496" s="44"/>
      <c r="W1496" s="20"/>
      <c r="X1496" s="20">
        <f t="shared" si="227"/>
        <v>1.25</v>
      </c>
      <c r="Y1496" s="11"/>
      <c r="Z1496" s="2">
        <f t="shared" si="228"/>
        <v>0</v>
      </c>
      <c r="AA1496">
        <f t="shared" si="229"/>
        <v>10</v>
      </c>
      <c r="AB1496">
        <f t="shared" si="230"/>
        <v>0</v>
      </c>
      <c r="AC1496">
        <f t="shared" si="231"/>
        <v>0</v>
      </c>
      <c r="AD1496" s="2">
        <f t="shared" si="232"/>
        <v>60</v>
      </c>
      <c r="AE1496" s="2" t="str">
        <f t="shared" si="233"/>
        <v>HT Under 1.5 Goals</v>
      </c>
      <c r="AF1496" s="6"/>
      <c r="AG1496" s="6" t="str">
        <f t="shared" si="234"/>
        <v>HT Over 0.5 Goals</v>
      </c>
      <c r="AH1496" s="6" t="str">
        <f t="shared" si="235"/>
        <v>NO</v>
      </c>
      <c r="AI1496" s="6" t="str">
        <f t="shared" si="236"/>
        <v>NO</v>
      </c>
    </row>
    <row r="1497" spans="6:35">
      <c r="F1497" s="8"/>
      <c r="G1497" s="2"/>
      <c r="H1497" s="8"/>
      <c r="I1497" s="2"/>
      <c r="J1497" s="2"/>
      <c r="K1497" s="2"/>
      <c r="L1497" s="2"/>
      <c r="M1497" s="2"/>
      <c r="N1497" s="2"/>
      <c r="O1497" s="3"/>
      <c r="P1497" s="3"/>
      <c r="Q1497" s="2"/>
      <c r="R1497" s="2"/>
      <c r="S1497" s="2"/>
      <c r="T1497" s="2"/>
      <c r="U1497" s="44"/>
      <c r="V1497" s="44"/>
      <c r="W1497" s="20"/>
      <c r="X1497" s="20">
        <f t="shared" si="227"/>
        <v>1.25</v>
      </c>
      <c r="Y1497" s="11"/>
      <c r="Z1497" s="2">
        <f t="shared" si="228"/>
        <v>0</v>
      </c>
      <c r="AA1497">
        <f t="shared" si="229"/>
        <v>10</v>
      </c>
      <c r="AB1497">
        <f t="shared" si="230"/>
        <v>0</v>
      </c>
      <c r="AC1497">
        <f t="shared" si="231"/>
        <v>0</v>
      </c>
      <c r="AD1497" s="2">
        <f t="shared" si="232"/>
        <v>60</v>
      </c>
      <c r="AE1497" s="2" t="str">
        <f t="shared" si="233"/>
        <v>HT Under 1.5 Goals</v>
      </c>
      <c r="AF1497" s="6"/>
      <c r="AG1497" s="6" t="str">
        <f t="shared" si="234"/>
        <v>HT Over 0.5 Goals</v>
      </c>
      <c r="AH1497" s="6" t="str">
        <f t="shared" si="235"/>
        <v>NO</v>
      </c>
      <c r="AI1497" s="6" t="str">
        <f t="shared" si="236"/>
        <v>NO</v>
      </c>
    </row>
    <row r="1498" spans="6:35">
      <c r="F1498" s="8"/>
      <c r="G1498" s="2"/>
      <c r="H1498" s="8"/>
      <c r="I1498" s="2"/>
      <c r="J1498" s="2"/>
      <c r="K1498" s="2"/>
      <c r="L1498" s="2"/>
      <c r="M1498" s="2"/>
      <c r="N1498" s="2"/>
      <c r="O1498" s="3"/>
      <c r="P1498" s="3"/>
      <c r="Q1498" s="2"/>
      <c r="R1498" s="2"/>
      <c r="S1498" s="2"/>
      <c r="T1498" s="2"/>
      <c r="U1498" s="44"/>
      <c r="V1498" s="44"/>
      <c r="W1498" s="20"/>
      <c r="X1498" s="20">
        <f t="shared" si="227"/>
        <v>1.25</v>
      </c>
      <c r="Y1498" s="11"/>
      <c r="Z1498" s="2">
        <f t="shared" si="228"/>
        <v>0</v>
      </c>
      <c r="AA1498">
        <f t="shared" si="229"/>
        <v>10</v>
      </c>
      <c r="AB1498">
        <f t="shared" si="230"/>
        <v>0</v>
      </c>
      <c r="AC1498">
        <f t="shared" si="231"/>
        <v>0</v>
      </c>
      <c r="AD1498" s="2">
        <f t="shared" si="232"/>
        <v>60</v>
      </c>
      <c r="AE1498" s="2" t="str">
        <f t="shared" si="233"/>
        <v>HT Under 1.5 Goals</v>
      </c>
      <c r="AF1498" s="6"/>
      <c r="AG1498" s="6" t="str">
        <f t="shared" si="234"/>
        <v>HT Over 0.5 Goals</v>
      </c>
      <c r="AH1498" s="6" t="str">
        <f t="shared" si="235"/>
        <v>NO</v>
      </c>
      <c r="AI1498" s="6" t="str">
        <f t="shared" si="236"/>
        <v>NO</v>
      </c>
    </row>
    <row r="1499" spans="6:35">
      <c r="F1499" s="8"/>
      <c r="G1499" s="2"/>
      <c r="H1499" s="8"/>
      <c r="I1499" s="2"/>
      <c r="J1499" s="2"/>
      <c r="K1499" s="2"/>
      <c r="L1499" s="2"/>
      <c r="M1499" s="2"/>
      <c r="N1499" s="2"/>
      <c r="O1499" s="3"/>
      <c r="P1499" s="3"/>
      <c r="Q1499" s="2"/>
      <c r="R1499" s="2"/>
      <c r="S1499" s="2"/>
      <c r="T1499" s="2"/>
      <c r="U1499" s="44"/>
      <c r="V1499" s="44"/>
      <c r="W1499" s="20"/>
      <c r="X1499" s="20">
        <f t="shared" si="227"/>
        <v>1.25</v>
      </c>
      <c r="Y1499" s="11"/>
      <c r="Z1499" s="2">
        <f t="shared" si="228"/>
        <v>0</v>
      </c>
      <c r="AA1499">
        <f t="shared" si="229"/>
        <v>10</v>
      </c>
      <c r="AB1499">
        <f t="shared" si="230"/>
        <v>0</v>
      </c>
      <c r="AC1499">
        <f t="shared" si="231"/>
        <v>0</v>
      </c>
      <c r="AD1499" s="2">
        <f t="shared" si="232"/>
        <v>60</v>
      </c>
      <c r="AE1499" s="2" t="str">
        <f t="shared" si="233"/>
        <v>HT Under 1.5 Goals</v>
      </c>
      <c r="AF1499" s="6"/>
      <c r="AG1499" s="6" t="str">
        <f t="shared" si="234"/>
        <v>HT Over 0.5 Goals</v>
      </c>
      <c r="AH1499" s="6" t="str">
        <f t="shared" si="235"/>
        <v>NO</v>
      </c>
      <c r="AI1499" s="6" t="str">
        <f t="shared" si="236"/>
        <v>NO</v>
      </c>
    </row>
    <row r="1500" spans="6:35">
      <c r="F1500" s="8"/>
      <c r="G1500" s="2"/>
      <c r="H1500" s="8"/>
      <c r="I1500" s="2"/>
      <c r="J1500" s="2"/>
      <c r="K1500" s="2"/>
      <c r="L1500" s="2"/>
      <c r="M1500" s="2"/>
      <c r="N1500" s="2"/>
      <c r="O1500" s="3"/>
      <c r="P1500" s="3"/>
      <c r="Q1500" s="2"/>
      <c r="R1500" s="2"/>
      <c r="S1500" s="2"/>
      <c r="T1500" s="2"/>
      <c r="U1500" s="44"/>
      <c r="V1500" s="44"/>
      <c r="W1500" s="20"/>
      <c r="X1500" s="20">
        <f t="shared" si="227"/>
        <v>1.25</v>
      </c>
      <c r="Y1500" s="11"/>
      <c r="Z1500" s="2">
        <f t="shared" si="228"/>
        <v>0</v>
      </c>
      <c r="AA1500">
        <f t="shared" si="229"/>
        <v>10</v>
      </c>
      <c r="AB1500">
        <f t="shared" si="230"/>
        <v>0</v>
      </c>
      <c r="AC1500">
        <f t="shared" si="231"/>
        <v>0</v>
      </c>
      <c r="AD1500" s="2">
        <f t="shared" si="232"/>
        <v>60</v>
      </c>
      <c r="AE1500" s="2" t="str">
        <f t="shared" si="233"/>
        <v>HT Under 1.5 Goals</v>
      </c>
      <c r="AF1500" s="6"/>
      <c r="AG1500" s="6" t="str">
        <f t="shared" si="234"/>
        <v>HT Over 0.5 Goals</v>
      </c>
      <c r="AH1500" s="6" t="str">
        <f t="shared" si="235"/>
        <v>NO</v>
      </c>
      <c r="AI1500" s="6" t="str">
        <f t="shared" si="236"/>
        <v>NO</v>
      </c>
    </row>
  </sheetData>
  <sortState ref="D4:T36">
    <sortCondition ref="E9"/>
  </sortState>
  <conditionalFormatting sqref="L3:M1500">
    <cfRule type="containsText" dxfId="12489" priority="12485" operator="containsText" text="2">
      <formula>NOT(ISERROR(SEARCH("2",L3)))</formula>
    </cfRule>
    <cfRule type="containsText" dxfId="12488" priority="12486" operator="containsText" text="1">
      <formula>NOT(ISERROR(SEARCH("1",L3)))</formula>
    </cfRule>
    <cfRule type="containsText" dxfId="12487" priority="12487" operator="containsText" text="x">
      <formula>NOT(ISERROR(SEARCH("x",L3)))</formula>
    </cfRule>
  </conditionalFormatting>
  <conditionalFormatting sqref="Q3:Q1500">
    <cfRule type="cellIs" dxfId="12486" priority="12483" operator="between">
      <formula>43</formula>
      <formula>52</formula>
    </cfRule>
    <cfRule type="containsText" dxfId="12485" priority="12484" operator="containsText" text="true">
      <formula>NOT(ISERROR(SEARCH("true",Q3)))</formula>
    </cfRule>
  </conditionalFormatting>
  <conditionalFormatting sqref="J3:J1500">
    <cfRule type="cellIs" dxfId="12484" priority="12481" operator="between">
      <formula>43</formula>
      <formula>52</formula>
    </cfRule>
    <cfRule type="cellIs" dxfId="12483" priority="12482" operator="greaterThan">
      <formula>52</formula>
    </cfRule>
  </conditionalFormatting>
  <conditionalFormatting sqref="R3:T1500">
    <cfRule type="containsText" dxfId="12482" priority="12480" operator="containsText" text="TRUE">
      <formula>NOT(ISERROR(SEARCH("TRUE",R3)))</formula>
    </cfRule>
  </conditionalFormatting>
  <conditionalFormatting sqref="R3:R1500">
    <cfRule type="containsText" dxfId="12481" priority="12479" operator="containsText" text="FALSE">
      <formula>NOT(ISERROR(SEARCH("FALSE",R3)))</formula>
    </cfRule>
  </conditionalFormatting>
  <conditionalFormatting sqref="S3:T1500">
    <cfRule type="containsText" dxfId="12480" priority="12478" operator="containsText" text="MANAGE">
      <formula>NOT(ISERROR(SEARCH("MANAGE",S3)))</formula>
    </cfRule>
  </conditionalFormatting>
  <conditionalFormatting sqref="P175:P200 P202:P266 P268:P468">
    <cfRule type="containsText" dxfId="12479" priority="12475" operator="containsText" text="0-1">
      <formula>NOT(ISERROR(SEARCH("0-1",P175)))</formula>
    </cfRule>
    <cfRule type="containsText" dxfId="12478" priority="12476" operator="containsText" text="1-0">
      <formula>NOT(ISERROR(SEARCH("1-0",P175)))</formula>
    </cfRule>
    <cfRule type="containsText" dxfId="12477" priority="12477" operator="containsText" text="0-0">
      <formula>NOT(ISERROR(SEARCH("0-0",P175)))</formula>
    </cfRule>
  </conditionalFormatting>
  <conditionalFormatting sqref="U3:U1500">
    <cfRule type="cellIs" dxfId="12476" priority="12472" operator="between">
      <formula>39</formula>
      <formula>20</formula>
    </cfRule>
    <cfRule type="cellIs" dxfId="12475" priority="12473" operator="between">
      <formula>48</formula>
      <formula>60</formula>
    </cfRule>
    <cfRule type="cellIs" dxfId="12474" priority="12474" operator="greaterThan">
      <formula>60</formula>
    </cfRule>
  </conditionalFormatting>
  <conditionalFormatting sqref="V3:X1500">
    <cfRule type="cellIs" dxfId="12473" priority="12469" operator="equal">
      <formula>"C"</formula>
    </cfRule>
    <cfRule type="cellIs" dxfId="12472" priority="12470" operator="equal">
      <formula>"N"</formula>
    </cfRule>
    <cfRule type="cellIs" dxfId="12471" priority="12471" operator="equal">
      <formula>"Y"</formula>
    </cfRule>
  </conditionalFormatting>
  <conditionalFormatting sqref="AD3:AD1500">
    <cfRule type="cellIs" dxfId="12470" priority="12464" operator="between">
      <formula>90</formula>
      <formula>100</formula>
    </cfRule>
    <cfRule type="cellIs" dxfId="12469" priority="12465" operator="between">
      <formula>80</formula>
      <formula>85</formula>
    </cfRule>
    <cfRule type="cellIs" dxfId="12468" priority="12466" operator="between">
      <formula>70</formula>
      <formula>75</formula>
    </cfRule>
    <cfRule type="cellIs" dxfId="12467" priority="12467" operator="between">
      <formula>60</formula>
      <formula>65</formula>
    </cfRule>
    <cfRule type="cellIs" dxfId="12466" priority="12468" operator="between">
      <formula>50</formula>
      <formula>55</formula>
    </cfRule>
  </conditionalFormatting>
  <conditionalFormatting sqref="AI3:AI1500">
    <cfRule type="cellIs" dxfId="12465" priority="12462" operator="equal">
      <formula>"NO"</formula>
    </cfRule>
    <cfRule type="cellIs" dxfId="12464" priority="12463" operator="equal">
      <formula>"YES"</formula>
    </cfRule>
  </conditionalFormatting>
  <conditionalFormatting sqref="L35:M39">
    <cfRule type="containsText" dxfId="12463" priority="12459" operator="containsText" text="2">
      <formula>NOT(ISERROR(SEARCH("2",L35)))</formula>
    </cfRule>
    <cfRule type="containsText" dxfId="12462" priority="12460" operator="containsText" text="1">
      <formula>NOT(ISERROR(SEARCH("1",L35)))</formula>
    </cfRule>
    <cfRule type="containsText" dxfId="12461" priority="12461" operator="containsText" text="x">
      <formula>NOT(ISERROR(SEARCH("x",L35)))</formula>
    </cfRule>
  </conditionalFormatting>
  <conditionalFormatting sqref="Q35:Q39">
    <cfRule type="cellIs" dxfId="12460" priority="12457" operator="between">
      <formula>43</formula>
      <formula>52</formula>
    </cfRule>
    <cfRule type="containsText" dxfId="12459" priority="12458" operator="containsText" text="true">
      <formula>NOT(ISERROR(SEARCH("true",Q35)))</formula>
    </cfRule>
  </conditionalFormatting>
  <conditionalFormatting sqref="J35:J39">
    <cfRule type="cellIs" dxfId="12458" priority="12455" operator="between">
      <formula>43</formula>
      <formula>52</formula>
    </cfRule>
    <cfRule type="cellIs" dxfId="12457" priority="12456" operator="greaterThan">
      <formula>52</formula>
    </cfRule>
  </conditionalFormatting>
  <conditionalFormatting sqref="R35:T39">
    <cfRule type="containsText" dxfId="12456" priority="12454" operator="containsText" text="TRUE">
      <formula>NOT(ISERROR(SEARCH("TRUE",R35)))</formula>
    </cfRule>
  </conditionalFormatting>
  <conditionalFormatting sqref="R35:R39">
    <cfRule type="containsText" dxfId="12455" priority="12453" operator="containsText" text="FALSE">
      <formula>NOT(ISERROR(SEARCH("FALSE",R35)))</formula>
    </cfRule>
  </conditionalFormatting>
  <conditionalFormatting sqref="S35:T39">
    <cfRule type="containsText" dxfId="12454" priority="12452" operator="containsText" text="MANAGE">
      <formula>NOT(ISERROR(SEARCH("MANAGE",S35)))</formula>
    </cfRule>
  </conditionalFormatting>
  <conditionalFormatting sqref="U35:U39">
    <cfRule type="cellIs" dxfId="12453" priority="12449" operator="between">
      <formula>39</formula>
      <formula>20</formula>
    </cfRule>
    <cfRule type="cellIs" dxfId="12452" priority="12450" operator="between">
      <formula>48</formula>
      <formula>60</formula>
    </cfRule>
    <cfRule type="cellIs" dxfId="12451" priority="12451" operator="greaterThan">
      <formula>60</formula>
    </cfRule>
  </conditionalFormatting>
  <conditionalFormatting sqref="V35:W39">
    <cfRule type="cellIs" dxfId="12450" priority="12446" operator="equal">
      <formula>"C"</formula>
    </cfRule>
    <cfRule type="cellIs" dxfId="12449" priority="12447" operator="equal">
      <formula>"N"</formula>
    </cfRule>
    <cfRule type="cellIs" dxfId="12448" priority="12448" operator="equal">
      <formula>"Y"</formula>
    </cfRule>
  </conditionalFormatting>
  <conditionalFormatting sqref="L35:M39">
    <cfRule type="containsText" dxfId="12447" priority="12443" operator="containsText" text="2">
      <formula>NOT(ISERROR(SEARCH("2",L35)))</formula>
    </cfRule>
    <cfRule type="containsText" dxfId="12446" priority="12444" operator="containsText" text="1">
      <formula>NOT(ISERROR(SEARCH("1",L35)))</formula>
    </cfRule>
    <cfRule type="containsText" dxfId="12445" priority="12445" operator="containsText" text="x">
      <formula>NOT(ISERROR(SEARCH("x",L35)))</formula>
    </cfRule>
  </conditionalFormatting>
  <conditionalFormatting sqref="Q35:Q39">
    <cfRule type="cellIs" dxfId="12444" priority="12441" operator="between">
      <formula>43</formula>
      <formula>52</formula>
    </cfRule>
    <cfRule type="containsText" dxfId="12443" priority="12442" operator="containsText" text="true">
      <formula>NOT(ISERROR(SEARCH("true",Q35)))</formula>
    </cfRule>
  </conditionalFormatting>
  <conditionalFormatting sqref="J35:J39">
    <cfRule type="cellIs" dxfId="12442" priority="12439" operator="between">
      <formula>43</formula>
      <formula>52</formula>
    </cfRule>
    <cfRule type="cellIs" dxfId="12441" priority="12440" operator="greaterThan">
      <formula>52</formula>
    </cfRule>
  </conditionalFormatting>
  <conditionalFormatting sqref="R35:T39">
    <cfRule type="containsText" dxfId="12440" priority="12438" operator="containsText" text="TRUE">
      <formula>NOT(ISERROR(SEARCH("TRUE",R35)))</formula>
    </cfRule>
  </conditionalFormatting>
  <conditionalFormatting sqref="R35:R39">
    <cfRule type="containsText" dxfId="12439" priority="12437" operator="containsText" text="FALSE">
      <formula>NOT(ISERROR(SEARCH("FALSE",R35)))</formula>
    </cfRule>
  </conditionalFormatting>
  <conditionalFormatting sqref="S35:T39">
    <cfRule type="containsText" dxfId="12438" priority="12436" operator="containsText" text="MANAGE">
      <formula>NOT(ISERROR(SEARCH("MANAGE",S35)))</formula>
    </cfRule>
  </conditionalFormatting>
  <conditionalFormatting sqref="U35:U39">
    <cfRule type="cellIs" dxfId="12437" priority="12433" operator="between">
      <formula>39</formula>
      <formula>20</formula>
    </cfRule>
    <cfRule type="cellIs" dxfId="12436" priority="12434" operator="between">
      <formula>48</formula>
      <formula>60</formula>
    </cfRule>
    <cfRule type="cellIs" dxfId="12435" priority="12435" operator="greaterThan">
      <formula>60</formula>
    </cfRule>
  </conditionalFormatting>
  <conditionalFormatting sqref="V35:W39">
    <cfRule type="cellIs" dxfId="12434" priority="12430" operator="equal">
      <formula>"C"</formula>
    </cfRule>
    <cfRule type="cellIs" dxfId="12433" priority="12431" operator="equal">
      <formula>"N"</formula>
    </cfRule>
    <cfRule type="cellIs" dxfId="12432" priority="12432" operator="equal">
      <formula>"Y"</formula>
    </cfRule>
  </conditionalFormatting>
  <conditionalFormatting sqref="L35:M39">
    <cfRule type="containsText" dxfId="12431" priority="12427" operator="containsText" text="2">
      <formula>NOT(ISERROR(SEARCH("2",L35)))</formula>
    </cfRule>
    <cfRule type="containsText" dxfId="12430" priority="12428" operator="containsText" text="1">
      <formula>NOT(ISERROR(SEARCH("1",L35)))</formula>
    </cfRule>
    <cfRule type="containsText" dxfId="12429" priority="12429" operator="containsText" text="x">
      <formula>NOT(ISERROR(SEARCH("x",L35)))</formula>
    </cfRule>
  </conditionalFormatting>
  <conditionalFormatting sqref="Q35:Q39">
    <cfRule type="cellIs" dxfId="12428" priority="12425" operator="between">
      <formula>43</formula>
      <formula>52</formula>
    </cfRule>
    <cfRule type="containsText" dxfId="12427" priority="12426" operator="containsText" text="true">
      <formula>NOT(ISERROR(SEARCH("true",Q35)))</formula>
    </cfRule>
  </conditionalFormatting>
  <conditionalFormatting sqref="J35:J39">
    <cfRule type="cellIs" dxfId="12426" priority="12423" operator="between">
      <formula>43</formula>
      <formula>52</formula>
    </cfRule>
    <cfRule type="cellIs" dxfId="12425" priority="12424" operator="greaterThan">
      <formula>52</formula>
    </cfRule>
  </conditionalFormatting>
  <conditionalFormatting sqref="R35:T39">
    <cfRule type="containsText" dxfId="12424" priority="12422" operator="containsText" text="TRUE">
      <formula>NOT(ISERROR(SEARCH("TRUE",R35)))</formula>
    </cfRule>
  </conditionalFormatting>
  <conditionalFormatting sqref="R35:R39">
    <cfRule type="containsText" dxfId="12423" priority="12421" operator="containsText" text="FALSE">
      <formula>NOT(ISERROR(SEARCH("FALSE",R35)))</formula>
    </cfRule>
  </conditionalFormatting>
  <conditionalFormatting sqref="S35:T39">
    <cfRule type="containsText" dxfId="12422" priority="12420" operator="containsText" text="MANAGE">
      <formula>NOT(ISERROR(SEARCH("MANAGE",S35)))</formula>
    </cfRule>
  </conditionalFormatting>
  <conditionalFormatting sqref="U35:U39">
    <cfRule type="cellIs" dxfId="12421" priority="12417" operator="between">
      <formula>39</formula>
      <formula>20</formula>
    </cfRule>
    <cfRule type="cellIs" dxfId="12420" priority="12418" operator="between">
      <formula>48</formula>
      <formula>60</formula>
    </cfRule>
    <cfRule type="cellIs" dxfId="12419" priority="12419" operator="greaterThan">
      <formula>60</formula>
    </cfRule>
  </conditionalFormatting>
  <conditionalFormatting sqref="V35:W39">
    <cfRule type="cellIs" dxfId="12418" priority="12414" operator="equal">
      <formula>"C"</formula>
    </cfRule>
    <cfRule type="cellIs" dxfId="12417" priority="12415" operator="equal">
      <formula>"N"</formula>
    </cfRule>
    <cfRule type="cellIs" dxfId="12416" priority="12416" operator="equal">
      <formula>"Y"</formula>
    </cfRule>
  </conditionalFormatting>
  <conditionalFormatting sqref="L35:M39">
    <cfRule type="containsText" dxfId="12415" priority="12411" operator="containsText" text="2">
      <formula>NOT(ISERROR(SEARCH("2",L35)))</formula>
    </cfRule>
    <cfRule type="containsText" dxfId="12414" priority="12412" operator="containsText" text="1">
      <formula>NOT(ISERROR(SEARCH("1",L35)))</formula>
    </cfRule>
    <cfRule type="containsText" dxfId="12413" priority="12413" operator="containsText" text="x">
      <formula>NOT(ISERROR(SEARCH("x",L35)))</formula>
    </cfRule>
  </conditionalFormatting>
  <conditionalFormatting sqref="Q35:Q39">
    <cfRule type="cellIs" dxfId="12412" priority="12409" operator="between">
      <formula>43</formula>
      <formula>52</formula>
    </cfRule>
    <cfRule type="containsText" dxfId="12411" priority="12410" operator="containsText" text="true">
      <formula>NOT(ISERROR(SEARCH("true",Q35)))</formula>
    </cfRule>
  </conditionalFormatting>
  <conditionalFormatting sqref="J35:J39">
    <cfRule type="cellIs" dxfId="12410" priority="12407" operator="between">
      <formula>43</formula>
      <formula>52</formula>
    </cfRule>
    <cfRule type="cellIs" dxfId="12409" priority="12408" operator="greaterThan">
      <formula>52</formula>
    </cfRule>
  </conditionalFormatting>
  <conditionalFormatting sqref="R35:T39">
    <cfRule type="containsText" dxfId="12408" priority="12406" operator="containsText" text="TRUE">
      <formula>NOT(ISERROR(SEARCH("TRUE",R35)))</formula>
    </cfRule>
  </conditionalFormatting>
  <conditionalFormatting sqref="R35:R39">
    <cfRule type="containsText" dxfId="12407" priority="12405" operator="containsText" text="FALSE">
      <formula>NOT(ISERROR(SEARCH("FALSE",R35)))</formula>
    </cfRule>
  </conditionalFormatting>
  <conditionalFormatting sqref="S35:T39">
    <cfRule type="containsText" dxfId="12406" priority="12404" operator="containsText" text="MANAGE">
      <formula>NOT(ISERROR(SEARCH("MANAGE",S35)))</formula>
    </cfRule>
  </conditionalFormatting>
  <conditionalFormatting sqref="U35:U39">
    <cfRule type="cellIs" dxfId="12405" priority="12401" operator="between">
      <formula>39</formula>
      <formula>20</formula>
    </cfRule>
    <cfRule type="cellIs" dxfId="12404" priority="12402" operator="between">
      <formula>48</formula>
      <formula>60</formula>
    </cfRule>
    <cfRule type="cellIs" dxfId="12403" priority="12403" operator="greaterThan">
      <formula>60</formula>
    </cfRule>
  </conditionalFormatting>
  <conditionalFormatting sqref="V35:W39">
    <cfRule type="cellIs" dxfId="12402" priority="12398" operator="equal">
      <formula>"C"</formula>
    </cfRule>
    <cfRule type="cellIs" dxfId="12401" priority="12399" operator="equal">
      <formula>"N"</formula>
    </cfRule>
    <cfRule type="cellIs" dxfId="12400" priority="12400" operator="equal">
      <formula>"Y"</formula>
    </cfRule>
  </conditionalFormatting>
  <conditionalFormatting sqref="L35:M39">
    <cfRule type="containsText" dxfId="12399" priority="12395" operator="containsText" text="2">
      <formula>NOT(ISERROR(SEARCH("2",L35)))</formula>
    </cfRule>
    <cfRule type="containsText" dxfId="12398" priority="12396" operator="containsText" text="1">
      <formula>NOT(ISERROR(SEARCH("1",L35)))</formula>
    </cfRule>
    <cfRule type="containsText" dxfId="12397" priority="12397" operator="containsText" text="x">
      <formula>NOT(ISERROR(SEARCH("x",L35)))</formula>
    </cfRule>
  </conditionalFormatting>
  <conditionalFormatting sqref="Q35:Q39">
    <cfRule type="cellIs" dxfId="12396" priority="12393" operator="between">
      <formula>43</formula>
      <formula>52</formula>
    </cfRule>
    <cfRule type="containsText" dxfId="12395" priority="12394" operator="containsText" text="true">
      <formula>NOT(ISERROR(SEARCH("true",Q35)))</formula>
    </cfRule>
  </conditionalFormatting>
  <conditionalFormatting sqref="J35:J39">
    <cfRule type="cellIs" dxfId="12394" priority="12391" operator="between">
      <formula>43</formula>
      <formula>52</formula>
    </cfRule>
    <cfRule type="cellIs" dxfId="12393" priority="12392" operator="greaterThan">
      <formula>52</formula>
    </cfRule>
  </conditionalFormatting>
  <conditionalFormatting sqref="R35:T39">
    <cfRule type="containsText" dxfId="12392" priority="12390" operator="containsText" text="TRUE">
      <formula>NOT(ISERROR(SEARCH("TRUE",R35)))</formula>
    </cfRule>
  </conditionalFormatting>
  <conditionalFormatting sqref="R35:R39">
    <cfRule type="containsText" dxfId="12391" priority="12389" operator="containsText" text="FALSE">
      <formula>NOT(ISERROR(SEARCH("FALSE",R35)))</formula>
    </cfRule>
  </conditionalFormatting>
  <conditionalFormatting sqref="S35:T39">
    <cfRule type="containsText" dxfId="12390" priority="12388" operator="containsText" text="MANAGE">
      <formula>NOT(ISERROR(SEARCH("MANAGE",S35)))</formula>
    </cfRule>
  </conditionalFormatting>
  <conditionalFormatting sqref="U35:U39">
    <cfRule type="cellIs" dxfId="12389" priority="12385" operator="between">
      <formula>39</formula>
      <formula>20</formula>
    </cfRule>
    <cfRule type="cellIs" dxfId="12388" priority="12386" operator="between">
      <formula>48</formula>
      <formula>60</formula>
    </cfRule>
    <cfRule type="cellIs" dxfId="12387" priority="12387" operator="greaterThan">
      <formula>60</formula>
    </cfRule>
  </conditionalFormatting>
  <conditionalFormatting sqref="V35:W39">
    <cfRule type="cellIs" dxfId="12386" priority="12382" operator="equal">
      <formula>"C"</formula>
    </cfRule>
    <cfRule type="cellIs" dxfId="12385" priority="12383" operator="equal">
      <formula>"N"</formula>
    </cfRule>
    <cfRule type="cellIs" dxfId="12384" priority="12384" operator="equal">
      <formula>"Y"</formula>
    </cfRule>
  </conditionalFormatting>
  <conditionalFormatting sqref="L35:M39">
    <cfRule type="containsText" dxfId="12383" priority="12379" operator="containsText" text="2">
      <formula>NOT(ISERROR(SEARCH("2",L35)))</formula>
    </cfRule>
    <cfRule type="containsText" dxfId="12382" priority="12380" operator="containsText" text="1">
      <formula>NOT(ISERROR(SEARCH("1",L35)))</formula>
    </cfRule>
    <cfRule type="containsText" dxfId="12381" priority="12381" operator="containsText" text="x">
      <formula>NOT(ISERROR(SEARCH("x",L35)))</formula>
    </cfRule>
  </conditionalFormatting>
  <conditionalFormatting sqref="Q35:Q39">
    <cfRule type="cellIs" dxfId="12380" priority="12377" operator="between">
      <formula>43</formula>
      <formula>52</formula>
    </cfRule>
    <cfRule type="containsText" dxfId="12379" priority="12378" operator="containsText" text="true">
      <formula>NOT(ISERROR(SEARCH("true",Q35)))</formula>
    </cfRule>
  </conditionalFormatting>
  <conditionalFormatting sqref="J35:J39">
    <cfRule type="cellIs" dxfId="12378" priority="12375" operator="between">
      <formula>43</formula>
      <formula>52</formula>
    </cfRule>
    <cfRule type="cellIs" dxfId="12377" priority="12376" operator="greaterThan">
      <formula>52</formula>
    </cfRule>
  </conditionalFormatting>
  <conditionalFormatting sqref="R35:T39">
    <cfRule type="containsText" dxfId="12376" priority="12374" operator="containsText" text="TRUE">
      <formula>NOT(ISERROR(SEARCH("TRUE",R35)))</formula>
    </cfRule>
  </conditionalFormatting>
  <conditionalFormatting sqref="R35:R39">
    <cfRule type="containsText" dxfId="12375" priority="12373" operator="containsText" text="FALSE">
      <formula>NOT(ISERROR(SEARCH("FALSE",R35)))</formula>
    </cfRule>
  </conditionalFormatting>
  <conditionalFormatting sqref="S35:T39">
    <cfRule type="containsText" dxfId="12374" priority="12372" operator="containsText" text="MANAGE">
      <formula>NOT(ISERROR(SEARCH("MANAGE",S35)))</formula>
    </cfRule>
  </conditionalFormatting>
  <conditionalFormatting sqref="U35:U39">
    <cfRule type="cellIs" dxfId="12373" priority="12369" operator="between">
      <formula>39</formula>
      <formula>20</formula>
    </cfRule>
    <cfRule type="cellIs" dxfId="12372" priority="12370" operator="between">
      <formula>48</formula>
      <formula>60</formula>
    </cfRule>
    <cfRule type="cellIs" dxfId="12371" priority="12371" operator="greaterThan">
      <formula>60</formula>
    </cfRule>
  </conditionalFormatting>
  <conditionalFormatting sqref="V35:W39">
    <cfRule type="cellIs" dxfId="12370" priority="12366" operator="equal">
      <formula>"C"</formula>
    </cfRule>
    <cfRule type="cellIs" dxfId="12369" priority="12367" operator="equal">
      <formula>"N"</formula>
    </cfRule>
    <cfRule type="cellIs" dxfId="12368" priority="12368" operator="equal">
      <formula>"Y"</formula>
    </cfRule>
  </conditionalFormatting>
  <conditionalFormatting sqref="L35:M39">
    <cfRule type="containsText" dxfId="12367" priority="12363" operator="containsText" text="2">
      <formula>NOT(ISERROR(SEARCH("2",L35)))</formula>
    </cfRule>
    <cfRule type="containsText" dxfId="12366" priority="12364" operator="containsText" text="1">
      <formula>NOT(ISERROR(SEARCH("1",L35)))</formula>
    </cfRule>
    <cfRule type="containsText" dxfId="12365" priority="12365" operator="containsText" text="x">
      <formula>NOT(ISERROR(SEARCH("x",L35)))</formula>
    </cfRule>
  </conditionalFormatting>
  <conditionalFormatting sqref="Q35:Q39">
    <cfRule type="cellIs" dxfId="12364" priority="12361" operator="between">
      <formula>43</formula>
      <formula>52</formula>
    </cfRule>
    <cfRule type="containsText" dxfId="12363" priority="12362" operator="containsText" text="true">
      <formula>NOT(ISERROR(SEARCH("true",Q35)))</formula>
    </cfRule>
  </conditionalFormatting>
  <conditionalFormatting sqref="J35:J39">
    <cfRule type="cellIs" dxfId="12362" priority="12359" operator="between">
      <formula>43</formula>
      <formula>52</formula>
    </cfRule>
    <cfRule type="cellIs" dxfId="12361" priority="12360" operator="greaterThan">
      <formula>52</formula>
    </cfRule>
  </conditionalFormatting>
  <conditionalFormatting sqref="R35:T39">
    <cfRule type="containsText" dxfId="12360" priority="12358" operator="containsText" text="TRUE">
      <formula>NOT(ISERROR(SEARCH("TRUE",R35)))</formula>
    </cfRule>
  </conditionalFormatting>
  <conditionalFormatting sqref="R35:R39">
    <cfRule type="containsText" dxfId="12359" priority="12357" operator="containsText" text="FALSE">
      <formula>NOT(ISERROR(SEARCH("FALSE",R35)))</formula>
    </cfRule>
  </conditionalFormatting>
  <conditionalFormatting sqref="S35:T39">
    <cfRule type="containsText" dxfId="12358" priority="12356" operator="containsText" text="MANAGE">
      <formula>NOT(ISERROR(SEARCH("MANAGE",S35)))</formula>
    </cfRule>
  </conditionalFormatting>
  <conditionalFormatting sqref="U35:U39">
    <cfRule type="cellIs" dxfId="12357" priority="12353" operator="between">
      <formula>39</formula>
      <formula>20</formula>
    </cfRule>
    <cfRule type="cellIs" dxfId="12356" priority="12354" operator="between">
      <formula>48</formula>
      <formula>60</formula>
    </cfRule>
    <cfRule type="cellIs" dxfId="12355" priority="12355" operator="greaterThan">
      <formula>60</formula>
    </cfRule>
  </conditionalFormatting>
  <conditionalFormatting sqref="V35:W39">
    <cfRule type="cellIs" dxfId="12354" priority="12350" operator="equal">
      <formula>"C"</formula>
    </cfRule>
    <cfRule type="cellIs" dxfId="12353" priority="12351" operator="equal">
      <formula>"N"</formula>
    </cfRule>
    <cfRule type="cellIs" dxfId="12352" priority="12352" operator="equal">
      <formula>"Y"</formula>
    </cfRule>
  </conditionalFormatting>
  <conditionalFormatting sqref="L35:M39">
    <cfRule type="containsText" dxfId="12351" priority="12347" operator="containsText" text="2">
      <formula>NOT(ISERROR(SEARCH("2",L35)))</formula>
    </cfRule>
    <cfRule type="containsText" dxfId="12350" priority="12348" operator="containsText" text="1">
      <formula>NOT(ISERROR(SEARCH("1",L35)))</formula>
    </cfRule>
    <cfRule type="containsText" dxfId="12349" priority="12349" operator="containsText" text="x">
      <formula>NOT(ISERROR(SEARCH("x",L35)))</formula>
    </cfRule>
  </conditionalFormatting>
  <conditionalFormatting sqref="Q35:Q39">
    <cfRule type="cellIs" dxfId="12348" priority="12345" operator="between">
      <formula>43</formula>
      <formula>52</formula>
    </cfRule>
    <cfRule type="containsText" dxfId="12347" priority="12346" operator="containsText" text="true">
      <formula>NOT(ISERROR(SEARCH("true",Q35)))</formula>
    </cfRule>
  </conditionalFormatting>
  <conditionalFormatting sqref="J35:J39">
    <cfRule type="cellIs" dxfId="12346" priority="12343" operator="between">
      <formula>43</formula>
      <formula>52</formula>
    </cfRule>
    <cfRule type="cellIs" dxfId="12345" priority="12344" operator="greaterThan">
      <formula>52</formula>
    </cfRule>
  </conditionalFormatting>
  <conditionalFormatting sqref="R35:T39">
    <cfRule type="containsText" dxfId="12344" priority="12342" operator="containsText" text="TRUE">
      <formula>NOT(ISERROR(SEARCH("TRUE",R35)))</formula>
    </cfRule>
  </conditionalFormatting>
  <conditionalFormatting sqref="R35:R39">
    <cfRule type="containsText" dxfId="12343" priority="12341" operator="containsText" text="FALSE">
      <formula>NOT(ISERROR(SEARCH("FALSE",R35)))</formula>
    </cfRule>
  </conditionalFormatting>
  <conditionalFormatting sqref="S35:T39">
    <cfRule type="containsText" dxfId="12342" priority="12340" operator="containsText" text="MANAGE">
      <formula>NOT(ISERROR(SEARCH("MANAGE",S35)))</formula>
    </cfRule>
  </conditionalFormatting>
  <conditionalFormatting sqref="U35:U39">
    <cfRule type="cellIs" dxfId="12341" priority="12337" operator="between">
      <formula>39</formula>
      <formula>20</formula>
    </cfRule>
    <cfRule type="cellIs" dxfId="12340" priority="12338" operator="between">
      <formula>48</formula>
      <formula>60</formula>
    </cfRule>
    <cfRule type="cellIs" dxfId="12339" priority="12339" operator="greaterThan">
      <formula>60</formula>
    </cfRule>
  </conditionalFormatting>
  <conditionalFormatting sqref="V35:W39">
    <cfRule type="cellIs" dxfId="12338" priority="12334" operator="equal">
      <formula>"C"</formula>
    </cfRule>
    <cfRule type="cellIs" dxfId="12337" priority="12335" operator="equal">
      <formula>"N"</formula>
    </cfRule>
    <cfRule type="cellIs" dxfId="12336" priority="12336" operator="equal">
      <formula>"Y"</formula>
    </cfRule>
  </conditionalFormatting>
  <conditionalFormatting sqref="L35:M39">
    <cfRule type="containsText" dxfId="12335" priority="12331" operator="containsText" text="2">
      <formula>NOT(ISERROR(SEARCH("2",L35)))</formula>
    </cfRule>
    <cfRule type="containsText" dxfId="12334" priority="12332" operator="containsText" text="1">
      <formula>NOT(ISERROR(SEARCH("1",L35)))</formula>
    </cfRule>
    <cfRule type="containsText" dxfId="12333" priority="12333" operator="containsText" text="x">
      <formula>NOT(ISERROR(SEARCH("x",L35)))</formula>
    </cfRule>
  </conditionalFormatting>
  <conditionalFormatting sqref="Q35:Q39">
    <cfRule type="cellIs" dxfId="12332" priority="12329" operator="between">
      <formula>43</formula>
      <formula>52</formula>
    </cfRule>
    <cfRule type="containsText" dxfId="12331" priority="12330" operator="containsText" text="true">
      <formula>NOT(ISERROR(SEARCH("true",Q35)))</formula>
    </cfRule>
  </conditionalFormatting>
  <conditionalFormatting sqref="J35:J39">
    <cfRule type="cellIs" dxfId="12330" priority="12327" operator="between">
      <formula>43</formula>
      <formula>52</formula>
    </cfRule>
    <cfRule type="cellIs" dxfId="12329" priority="12328" operator="greaterThan">
      <formula>52</formula>
    </cfRule>
  </conditionalFormatting>
  <conditionalFormatting sqref="R35:T39">
    <cfRule type="containsText" dxfId="12328" priority="12326" operator="containsText" text="TRUE">
      <formula>NOT(ISERROR(SEARCH("TRUE",R35)))</formula>
    </cfRule>
  </conditionalFormatting>
  <conditionalFormatting sqref="R35:R39">
    <cfRule type="containsText" dxfId="12327" priority="12325" operator="containsText" text="FALSE">
      <formula>NOT(ISERROR(SEARCH("FALSE",R35)))</formula>
    </cfRule>
  </conditionalFormatting>
  <conditionalFormatting sqref="S35:T39">
    <cfRule type="containsText" dxfId="12326" priority="12324" operator="containsText" text="MANAGE">
      <formula>NOT(ISERROR(SEARCH("MANAGE",S35)))</formula>
    </cfRule>
  </conditionalFormatting>
  <conditionalFormatting sqref="U35:U39">
    <cfRule type="cellIs" dxfId="12325" priority="12321" operator="between">
      <formula>39</formula>
      <formula>20</formula>
    </cfRule>
    <cfRule type="cellIs" dxfId="12324" priority="12322" operator="between">
      <formula>48</formula>
      <formula>60</formula>
    </cfRule>
    <cfRule type="cellIs" dxfId="12323" priority="12323" operator="greaterThan">
      <formula>60</formula>
    </cfRule>
  </conditionalFormatting>
  <conditionalFormatting sqref="V35:W39">
    <cfRule type="cellIs" dxfId="12322" priority="12318" operator="equal">
      <formula>"C"</formula>
    </cfRule>
    <cfRule type="cellIs" dxfId="12321" priority="12319" operator="equal">
      <formula>"N"</formula>
    </cfRule>
    <cfRule type="cellIs" dxfId="12320" priority="12320" operator="equal">
      <formula>"Y"</formula>
    </cfRule>
  </conditionalFormatting>
  <conditionalFormatting sqref="L35:M39">
    <cfRule type="containsText" dxfId="12319" priority="12315" operator="containsText" text="2">
      <formula>NOT(ISERROR(SEARCH("2",L35)))</formula>
    </cfRule>
    <cfRule type="containsText" dxfId="12318" priority="12316" operator="containsText" text="1">
      <formula>NOT(ISERROR(SEARCH("1",L35)))</formula>
    </cfRule>
    <cfRule type="containsText" dxfId="12317" priority="12317" operator="containsText" text="x">
      <formula>NOT(ISERROR(SEARCH("x",L35)))</formula>
    </cfRule>
  </conditionalFormatting>
  <conditionalFormatting sqref="Q35:Q39">
    <cfRule type="cellIs" dxfId="12316" priority="12313" operator="between">
      <formula>43</formula>
      <formula>52</formula>
    </cfRule>
    <cfRule type="containsText" dxfId="12315" priority="12314" operator="containsText" text="true">
      <formula>NOT(ISERROR(SEARCH("true",Q35)))</formula>
    </cfRule>
  </conditionalFormatting>
  <conditionalFormatting sqref="J35:J39">
    <cfRule type="cellIs" dxfId="12314" priority="12311" operator="between">
      <formula>43</formula>
      <formula>52</formula>
    </cfRule>
    <cfRule type="cellIs" dxfId="12313" priority="12312" operator="greaterThan">
      <formula>52</formula>
    </cfRule>
  </conditionalFormatting>
  <conditionalFormatting sqref="R35:T39">
    <cfRule type="containsText" dxfId="12312" priority="12310" operator="containsText" text="TRUE">
      <formula>NOT(ISERROR(SEARCH("TRUE",R35)))</formula>
    </cfRule>
  </conditionalFormatting>
  <conditionalFormatting sqref="R35:R39">
    <cfRule type="containsText" dxfId="12311" priority="12309" operator="containsText" text="FALSE">
      <formula>NOT(ISERROR(SEARCH("FALSE",R35)))</formula>
    </cfRule>
  </conditionalFormatting>
  <conditionalFormatting sqref="S35:T39">
    <cfRule type="containsText" dxfId="12310" priority="12308" operator="containsText" text="MANAGE">
      <formula>NOT(ISERROR(SEARCH("MANAGE",S35)))</formula>
    </cfRule>
  </conditionalFormatting>
  <conditionalFormatting sqref="U35:U39">
    <cfRule type="cellIs" dxfId="12309" priority="12305" operator="between">
      <formula>39</formula>
      <formula>20</formula>
    </cfRule>
    <cfRule type="cellIs" dxfId="12308" priority="12306" operator="between">
      <formula>48</formula>
      <formula>60</formula>
    </cfRule>
    <cfRule type="cellIs" dxfId="12307" priority="12307" operator="greaterThan">
      <formula>60</formula>
    </cfRule>
  </conditionalFormatting>
  <conditionalFormatting sqref="V35:W39">
    <cfRule type="cellIs" dxfId="12306" priority="12302" operator="equal">
      <formula>"C"</formula>
    </cfRule>
    <cfRule type="cellIs" dxfId="12305" priority="12303" operator="equal">
      <formula>"N"</formula>
    </cfRule>
    <cfRule type="cellIs" dxfId="12304" priority="12304" operator="equal">
      <formula>"Y"</formula>
    </cfRule>
  </conditionalFormatting>
  <conditionalFormatting sqref="L35:M37">
    <cfRule type="containsText" dxfId="12303" priority="12299" operator="containsText" text="2">
      <formula>NOT(ISERROR(SEARCH("2",L35)))</formula>
    </cfRule>
    <cfRule type="containsText" dxfId="12302" priority="12300" operator="containsText" text="1">
      <formula>NOT(ISERROR(SEARCH("1",L35)))</formula>
    </cfRule>
    <cfRule type="containsText" dxfId="12301" priority="12301" operator="containsText" text="x">
      <formula>NOT(ISERROR(SEARCH("x",L35)))</formula>
    </cfRule>
  </conditionalFormatting>
  <conditionalFormatting sqref="Q35:Q37">
    <cfRule type="cellIs" dxfId="12300" priority="12297" operator="between">
      <formula>43</formula>
      <formula>52</formula>
    </cfRule>
    <cfRule type="containsText" dxfId="12299" priority="12298" operator="containsText" text="true">
      <formula>NOT(ISERROR(SEARCH("true",Q35)))</formula>
    </cfRule>
  </conditionalFormatting>
  <conditionalFormatting sqref="J35:J37">
    <cfRule type="cellIs" dxfId="12298" priority="12295" operator="between">
      <formula>43</formula>
      <formula>52</formula>
    </cfRule>
    <cfRule type="cellIs" dxfId="12297" priority="12296" operator="greaterThan">
      <formula>52</formula>
    </cfRule>
  </conditionalFormatting>
  <conditionalFormatting sqref="R35:T37">
    <cfRule type="containsText" dxfId="12296" priority="12294" operator="containsText" text="TRUE">
      <formula>NOT(ISERROR(SEARCH("TRUE",R35)))</formula>
    </cfRule>
  </conditionalFormatting>
  <conditionalFormatting sqref="R35:R37">
    <cfRule type="containsText" dxfId="12295" priority="12293" operator="containsText" text="FALSE">
      <formula>NOT(ISERROR(SEARCH("FALSE",R35)))</formula>
    </cfRule>
  </conditionalFormatting>
  <conditionalFormatting sqref="S35:T37">
    <cfRule type="containsText" dxfId="12294" priority="12292" operator="containsText" text="MANAGE">
      <formula>NOT(ISERROR(SEARCH("MANAGE",S35)))</formula>
    </cfRule>
  </conditionalFormatting>
  <conditionalFormatting sqref="U35:U37">
    <cfRule type="cellIs" dxfId="12293" priority="12289" operator="between">
      <formula>39</formula>
      <formula>20</formula>
    </cfRule>
    <cfRule type="cellIs" dxfId="12292" priority="12290" operator="between">
      <formula>48</formula>
      <formula>60</formula>
    </cfRule>
    <cfRule type="cellIs" dxfId="12291" priority="12291" operator="greaterThan">
      <formula>60</formula>
    </cfRule>
  </conditionalFormatting>
  <conditionalFormatting sqref="V35:W37">
    <cfRule type="cellIs" dxfId="12290" priority="12286" operator="equal">
      <formula>"C"</formula>
    </cfRule>
    <cfRule type="cellIs" dxfId="12289" priority="12287" operator="equal">
      <formula>"N"</formula>
    </cfRule>
    <cfRule type="cellIs" dxfId="12288" priority="12288" operator="equal">
      <formula>"Y"</formula>
    </cfRule>
  </conditionalFormatting>
  <conditionalFormatting sqref="L35:M39">
    <cfRule type="containsText" dxfId="12287" priority="12283" operator="containsText" text="2">
      <formula>NOT(ISERROR(SEARCH("2",L35)))</formula>
    </cfRule>
    <cfRule type="containsText" dxfId="12286" priority="12284" operator="containsText" text="1">
      <formula>NOT(ISERROR(SEARCH("1",L35)))</formula>
    </cfRule>
    <cfRule type="containsText" dxfId="12285" priority="12285" operator="containsText" text="x">
      <formula>NOT(ISERROR(SEARCH("x",L35)))</formula>
    </cfRule>
  </conditionalFormatting>
  <conditionalFormatting sqref="Q35:Q39">
    <cfRule type="cellIs" dxfId="12284" priority="12281" operator="between">
      <formula>43</formula>
      <formula>52</formula>
    </cfRule>
    <cfRule type="containsText" dxfId="12283" priority="12282" operator="containsText" text="true">
      <formula>NOT(ISERROR(SEARCH("true",Q35)))</formula>
    </cfRule>
  </conditionalFormatting>
  <conditionalFormatting sqref="J35:J39">
    <cfRule type="cellIs" dxfId="12282" priority="12279" operator="between">
      <formula>43</formula>
      <formula>52</formula>
    </cfRule>
    <cfRule type="cellIs" dxfId="12281" priority="12280" operator="greaterThan">
      <formula>52</formula>
    </cfRule>
  </conditionalFormatting>
  <conditionalFormatting sqref="R35:T39">
    <cfRule type="containsText" dxfId="12280" priority="12278" operator="containsText" text="TRUE">
      <formula>NOT(ISERROR(SEARCH("TRUE",R35)))</formula>
    </cfRule>
  </conditionalFormatting>
  <conditionalFormatting sqref="R35:R39">
    <cfRule type="containsText" dxfId="12279" priority="12277" operator="containsText" text="FALSE">
      <formula>NOT(ISERROR(SEARCH("FALSE",R35)))</formula>
    </cfRule>
  </conditionalFormatting>
  <conditionalFormatting sqref="S35:T39">
    <cfRule type="containsText" dxfId="12278" priority="12276" operator="containsText" text="MANAGE">
      <formula>NOT(ISERROR(SEARCH("MANAGE",S35)))</formula>
    </cfRule>
  </conditionalFormatting>
  <conditionalFormatting sqref="U35:U39">
    <cfRule type="cellIs" dxfId="12277" priority="12273" operator="between">
      <formula>39</formula>
      <formula>20</formula>
    </cfRule>
    <cfRule type="cellIs" dxfId="12276" priority="12274" operator="between">
      <formula>48</formula>
      <formula>60</formula>
    </cfRule>
    <cfRule type="cellIs" dxfId="12275" priority="12275" operator="greaterThan">
      <formula>60</formula>
    </cfRule>
  </conditionalFormatting>
  <conditionalFormatting sqref="V35:W39">
    <cfRule type="cellIs" dxfId="12274" priority="12270" operator="equal">
      <formula>"C"</formula>
    </cfRule>
    <cfRule type="cellIs" dxfId="12273" priority="12271" operator="equal">
      <formula>"N"</formula>
    </cfRule>
    <cfRule type="cellIs" dxfId="12272" priority="12272" operator="equal">
      <formula>"Y"</formula>
    </cfRule>
  </conditionalFormatting>
  <conditionalFormatting sqref="L35:M39">
    <cfRule type="containsText" dxfId="12271" priority="12267" operator="containsText" text="2">
      <formula>NOT(ISERROR(SEARCH("2",L35)))</formula>
    </cfRule>
    <cfRule type="containsText" dxfId="12270" priority="12268" operator="containsText" text="1">
      <formula>NOT(ISERROR(SEARCH("1",L35)))</formula>
    </cfRule>
    <cfRule type="containsText" dxfId="12269" priority="12269" operator="containsText" text="x">
      <formula>NOT(ISERROR(SEARCH("x",L35)))</formula>
    </cfRule>
  </conditionalFormatting>
  <conditionalFormatting sqref="Q35:Q39">
    <cfRule type="cellIs" dxfId="12268" priority="12265" operator="between">
      <formula>43</formula>
      <formula>52</formula>
    </cfRule>
    <cfRule type="containsText" dxfId="12267" priority="12266" operator="containsText" text="true">
      <formula>NOT(ISERROR(SEARCH("true",Q35)))</formula>
    </cfRule>
  </conditionalFormatting>
  <conditionalFormatting sqref="J35:J39">
    <cfRule type="cellIs" dxfId="12266" priority="12263" operator="between">
      <formula>43</formula>
      <formula>52</formula>
    </cfRule>
    <cfRule type="cellIs" dxfId="12265" priority="12264" operator="greaterThan">
      <formula>52</formula>
    </cfRule>
  </conditionalFormatting>
  <conditionalFormatting sqref="R35:T39">
    <cfRule type="containsText" dxfId="12264" priority="12262" operator="containsText" text="TRUE">
      <formula>NOT(ISERROR(SEARCH("TRUE",R35)))</formula>
    </cfRule>
  </conditionalFormatting>
  <conditionalFormatting sqref="R35:R39">
    <cfRule type="containsText" dxfId="12263" priority="12261" operator="containsText" text="FALSE">
      <formula>NOT(ISERROR(SEARCH("FALSE",R35)))</formula>
    </cfRule>
  </conditionalFormatting>
  <conditionalFormatting sqref="S35:T39">
    <cfRule type="containsText" dxfId="12262" priority="12260" operator="containsText" text="MANAGE">
      <formula>NOT(ISERROR(SEARCH("MANAGE",S35)))</formula>
    </cfRule>
  </conditionalFormatting>
  <conditionalFormatting sqref="U35:U39">
    <cfRule type="cellIs" dxfId="12261" priority="12257" operator="between">
      <formula>39</formula>
      <formula>20</formula>
    </cfRule>
    <cfRule type="cellIs" dxfId="12260" priority="12258" operator="between">
      <formula>48</formula>
      <formula>60</formula>
    </cfRule>
    <cfRule type="cellIs" dxfId="12259" priority="12259" operator="greaterThan">
      <formula>60</formula>
    </cfRule>
  </conditionalFormatting>
  <conditionalFormatting sqref="V35:W39">
    <cfRule type="cellIs" dxfId="12258" priority="12254" operator="equal">
      <formula>"C"</formula>
    </cfRule>
    <cfRule type="cellIs" dxfId="12257" priority="12255" operator="equal">
      <formula>"N"</formula>
    </cfRule>
    <cfRule type="cellIs" dxfId="12256" priority="12256" operator="equal">
      <formula>"Y"</formula>
    </cfRule>
  </conditionalFormatting>
  <conditionalFormatting sqref="L35:M39">
    <cfRule type="containsText" dxfId="12255" priority="12251" operator="containsText" text="2">
      <formula>NOT(ISERROR(SEARCH("2",L35)))</formula>
    </cfRule>
    <cfRule type="containsText" dxfId="12254" priority="12252" operator="containsText" text="1">
      <formula>NOT(ISERROR(SEARCH("1",L35)))</formula>
    </cfRule>
    <cfRule type="containsText" dxfId="12253" priority="12253" operator="containsText" text="x">
      <formula>NOT(ISERROR(SEARCH("x",L35)))</formula>
    </cfRule>
  </conditionalFormatting>
  <conditionalFormatting sqref="Q35:Q39">
    <cfRule type="cellIs" dxfId="12252" priority="12249" operator="between">
      <formula>43</formula>
      <formula>52</formula>
    </cfRule>
    <cfRule type="containsText" dxfId="12251" priority="12250" operator="containsText" text="true">
      <formula>NOT(ISERROR(SEARCH("true",Q35)))</formula>
    </cfRule>
  </conditionalFormatting>
  <conditionalFormatting sqref="J35:J39">
    <cfRule type="cellIs" dxfId="12250" priority="12247" operator="between">
      <formula>43</formula>
      <formula>52</formula>
    </cfRule>
    <cfRule type="cellIs" dxfId="12249" priority="12248" operator="greaterThan">
      <formula>52</formula>
    </cfRule>
  </conditionalFormatting>
  <conditionalFormatting sqref="R35:T39">
    <cfRule type="containsText" dxfId="12248" priority="12246" operator="containsText" text="TRUE">
      <formula>NOT(ISERROR(SEARCH("TRUE",R35)))</formula>
    </cfRule>
  </conditionalFormatting>
  <conditionalFormatting sqref="R35:R39">
    <cfRule type="containsText" dxfId="12247" priority="12245" operator="containsText" text="FALSE">
      <formula>NOT(ISERROR(SEARCH("FALSE",R35)))</formula>
    </cfRule>
  </conditionalFormatting>
  <conditionalFormatting sqref="S35:T39">
    <cfRule type="containsText" dxfId="12246" priority="12244" operator="containsText" text="MANAGE">
      <formula>NOT(ISERROR(SEARCH("MANAGE",S35)))</formula>
    </cfRule>
  </conditionalFormatting>
  <conditionalFormatting sqref="U35:U39">
    <cfRule type="cellIs" dxfId="12245" priority="12241" operator="between">
      <formula>39</formula>
      <formula>20</formula>
    </cfRule>
    <cfRule type="cellIs" dxfId="12244" priority="12242" operator="between">
      <formula>48</formula>
      <formula>60</formula>
    </cfRule>
    <cfRule type="cellIs" dxfId="12243" priority="12243" operator="greaterThan">
      <formula>60</formula>
    </cfRule>
  </conditionalFormatting>
  <conditionalFormatting sqref="V35:W39">
    <cfRule type="cellIs" dxfId="12242" priority="12238" operator="equal">
      <formula>"C"</formula>
    </cfRule>
    <cfRule type="cellIs" dxfId="12241" priority="12239" operator="equal">
      <formula>"N"</formula>
    </cfRule>
    <cfRule type="cellIs" dxfId="12240" priority="12240" operator="equal">
      <formula>"Y"</formula>
    </cfRule>
  </conditionalFormatting>
  <conditionalFormatting sqref="L35:M39">
    <cfRule type="containsText" dxfId="12239" priority="12235" operator="containsText" text="2">
      <formula>NOT(ISERROR(SEARCH("2",L35)))</formula>
    </cfRule>
    <cfRule type="containsText" dxfId="12238" priority="12236" operator="containsText" text="1">
      <formula>NOT(ISERROR(SEARCH("1",L35)))</formula>
    </cfRule>
    <cfRule type="containsText" dxfId="12237" priority="12237" operator="containsText" text="x">
      <formula>NOT(ISERROR(SEARCH("x",L35)))</formula>
    </cfRule>
  </conditionalFormatting>
  <conditionalFormatting sqref="Q35:Q39">
    <cfRule type="cellIs" dxfId="12236" priority="12233" operator="between">
      <formula>43</formula>
      <formula>52</formula>
    </cfRule>
    <cfRule type="containsText" dxfId="12235" priority="12234" operator="containsText" text="true">
      <formula>NOT(ISERROR(SEARCH("true",Q35)))</formula>
    </cfRule>
  </conditionalFormatting>
  <conditionalFormatting sqref="J35:J39">
    <cfRule type="cellIs" dxfId="12234" priority="12231" operator="between">
      <formula>43</formula>
      <formula>52</formula>
    </cfRule>
    <cfRule type="cellIs" dxfId="12233" priority="12232" operator="greaterThan">
      <formula>52</formula>
    </cfRule>
  </conditionalFormatting>
  <conditionalFormatting sqref="R35:T39">
    <cfRule type="containsText" dxfId="12232" priority="12230" operator="containsText" text="TRUE">
      <formula>NOT(ISERROR(SEARCH("TRUE",R35)))</formula>
    </cfRule>
  </conditionalFormatting>
  <conditionalFormatting sqref="R35:R39">
    <cfRule type="containsText" dxfId="12231" priority="12229" operator="containsText" text="FALSE">
      <formula>NOT(ISERROR(SEARCH("FALSE",R35)))</formula>
    </cfRule>
  </conditionalFormatting>
  <conditionalFormatting sqref="S35:T39">
    <cfRule type="containsText" dxfId="12230" priority="12228" operator="containsText" text="MANAGE">
      <formula>NOT(ISERROR(SEARCH("MANAGE",S35)))</formula>
    </cfRule>
  </conditionalFormatting>
  <conditionalFormatting sqref="U35:U39">
    <cfRule type="cellIs" dxfId="12229" priority="12225" operator="between">
      <formula>39</formula>
      <formula>20</formula>
    </cfRule>
    <cfRule type="cellIs" dxfId="12228" priority="12226" operator="between">
      <formula>48</formula>
      <formula>60</formula>
    </cfRule>
    <cfRule type="cellIs" dxfId="12227" priority="12227" operator="greaterThan">
      <formula>60</formula>
    </cfRule>
  </conditionalFormatting>
  <conditionalFormatting sqref="V35:W39">
    <cfRule type="cellIs" dxfId="12226" priority="12222" operator="equal">
      <formula>"C"</formula>
    </cfRule>
    <cfRule type="cellIs" dxfId="12225" priority="12223" operator="equal">
      <formula>"N"</formula>
    </cfRule>
    <cfRule type="cellIs" dxfId="12224" priority="12224" operator="equal">
      <formula>"Y"</formula>
    </cfRule>
  </conditionalFormatting>
  <conditionalFormatting sqref="L35:M37">
    <cfRule type="containsText" dxfId="12223" priority="12219" operator="containsText" text="2">
      <formula>NOT(ISERROR(SEARCH("2",L35)))</formula>
    </cfRule>
    <cfRule type="containsText" dxfId="12222" priority="12220" operator="containsText" text="1">
      <formula>NOT(ISERROR(SEARCH("1",L35)))</formula>
    </cfRule>
    <cfRule type="containsText" dxfId="12221" priority="12221" operator="containsText" text="x">
      <formula>NOT(ISERROR(SEARCH("x",L35)))</formula>
    </cfRule>
  </conditionalFormatting>
  <conditionalFormatting sqref="Q35:Q37">
    <cfRule type="cellIs" dxfId="12220" priority="12217" operator="between">
      <formula>43</formula>
      <formula>52</formula>
    </cfRule>
    <cfRule type="containsText" dxfId="12219" priority="12218" operator="containsText" text="true">
      <formula>NOT(ISERROR(SEARCH("true",Q35)))</formula>
    </cfRule>
  </conditionalFormatting>
  <conditionalFormatting sqref="J35:J37">
    <cfRule type="cellIs" dxfId="12218" priority="12215" operator="between">
      <formula>43</formula>
      <formula>52</formula>
    </cfRule>
    <cfRule type="cellIs" dxfId="12217" priority="12216" operator="greaterThan">
      <formula>52</formula>
    </cfRule>
  </conditionalFormatting>
  <conditionalFormatting sqref="R35:T37">
    <cfRule type="containsText" dxfId="12216" priority="12214" operator="containsText" text="TRUE">
      <formula>NOT(ISERROR(SEARCH("TRUE",R35)))</formula>
    </cfRule>
  </conditionalFormatting>
  <conditionalFormatting sqref="R35:R37">
    <cfRule type="containsText" dxfId="12215" priority="12213" operator="containsText" text="FALSE">
      <formula>NOT(ISERROR(SEARCH("FALSE",R35)))</formula>
    </cfRule>
  </conditionalFormatting>
  <conditionalFormatting sqref="S35:T37">
    <cfRule type="containsText" dxfId="12214" priority="12212" operator="containsText" text="MANAGE">
      <formula>NOT(ISERROR(SEARCH("MANAGE",S35)))</formula>
    </cfRule>
  </conditionalFormatting>
  <conditionalFormatting sqref="U35:U37">
    <cfRule type="cellIs" dxfId="12213" priority="12209" operator="between">
      <formula>39</formula>
      <formula>20</formula>
    </cfRule>
    <cfRule type="cellIs" dxfId="12212" priority="12210" operator="between">
      <formula>48</formula>
      <formula>60</formula>
    </cfRule>
    <cfRule type="cellIs" dxfId="12211" priority="12211" operator="greaterThan">
      <formula>60</formula>
    </cfRule>
  </conditionalFormatting>
  <conditionalFormatting sqref="V35:W37">
    <cfRule type="cellIs" dxfId="12210" priority="12206" operator="equal">
      <formula>"C"</formula>
    </cfRule>
    <cfRule type="cellIs" dxfId="12209" priority="12207" operator="equal">
      <formula>"N"</formula>
    </cfRule>
    <cfRule type="cellIs" dxfId="12208" priority="12208" operator="equal">
      <formula>"Y"</formula>
    </cfRule>
  </conditionalFormatting>
  <conditionalFormatting sqref="L35:M39">
    <cfRule type="containsText" dxfId="12207" priority="12203" operator="containsText" text="2">
      <formula>NOT(ISERROR(SEARCH("2",L35)))</formula>
    </cfRule>
    <cfRule type="containsText" dxfId="12206" priority="12204" operator="containsText" text="1">
      <formula>NOT(ISERROR(SEARCH("1",L35)))</formula>
    </cfRule>
    <cfRule type="containsText" dxfId="12205" priority="12205" operator="containsText" text="x">
      <formula>NOT(ISERROR(SEARCH("x",L35)))</formula>
    </cfRule>
  </conditionalFormatting>
  <conditionalFormatting sqref="Q35:Q39">
    <cfRule type="cellIs" dxfId="12204" priority="12201" operator="between">
      <formula>43</formula>
      <formula>52</formula>
    </cfRule>
    <cfRule type="containsText" dxfId="12203" priority="12202" operator="containsText" text="true">
      <formula>NOT(ISERROR(SEARCH("true",Q35)))</formula>
    </cfRule>
  </conditionalFormatting>
  <conditionalFormatting sqref="J35:J39">
    <cfRule type="cellIs" dxfId="12202" priority="12199" operator="between">
      <formula>43</formula>
      <formula>52</formula>
    </cfRule>
    <cfRule type="cellIs" dxfId="12201" priority="12200" operator="greaterThan">
      <formula>52</formula>
    </cfRule>
  </conditionalFormatting>
  <conditionalFormatting sqref="R35:T39">
    <cfRule type="containsText" dxfId="12200" priority="12198" operator="containsText" text="TRUE">
      <formula>NOT(ISERROR(SEARCH("TRUE",R35)))</formula>
    </cfRule>
  </conditionalFormatting>
  <conditionalFormatting sqref="R35:R39">
    <cfRule type="containsText" dxfId="12199" priority="12197" operator="containsText" text="FALSE">
      <formula>NOT(ISERROR(SEARCH("FALSE",R35)))</formula>
    </cfRule>
  </conditionalFormatting>
  <conditionalFormatting sqref="S35:T39">
    <cfRule type="containsText" dxfId="12198" priority="12196" operator="containsText" text="MANAGE">
      <formula>NOT(ISERROR(SEARCH("MANAGE",S35)))</formula>
    </cfRule>
  </conditionalFormatting>
  <conditionalFormatting sqref="U35:U39">
    <cfRule type="cellIs" dxfId="12197" priority="12193" operator="between">
      <formula>39</formula>
      <formula>20</formula>
    </cfRule>
    <cfRule type="cellIs" dxfId="12196" priority="12194" operator="between">
      <formula>48</formula>
      <formula>60</formula>
    </cfRule>
    <cfRule type="cellIs" dxfId="12195" priority="12195" operator="greaterThan">
      <formula>60</formula>
    </cfRule>
  </conditionalFormatting>
  <conditionalFormatting sqref="V35:W39">
    <cfRule type="cellIs" dxfId="12194" priority="12190" operator="equal">
      <formula>"C"</formula>
    </cfRule>
    <cfRule type="cellIs" dxfId="12193" priority="12191" operator="equal">
      <formula>"N"</formula>
    </cfRule>
    <cfRule type="cellIs" dxfId="12192" priority="12192" operator="equal">
      <formula>"Y"</formula>
    </cfRule>
  </conditionalFormatting>
  <conditionalFormatting sqref="L35:M39">
    <cfRule type="containsText" dxfId="12191" priority="12187" operator="containsText" text="2">
      <formula>NOT(ISERROR(SEARCH("2",L35)))</formula>
    </cfRule>
    <cfRule type="containsText" dxfId="12190" priority="12188" operator="containsText" text="1">
      <formula>NOT(ISERROR(SEARCH("1",L35)))</formula>
    </cfRule>
    <cfRule type="containsText" dxfId="12189" priority="12189" operator="containsText" text="x">
      <formula>NOT(ISERROR(SEARCH("x",L35)))</formula>
    </cfRule>
  </conditionalFormatting>
  <conditionalFormatting sqref="Q35:Q39">
    <cfRule type="cellIs" dxfId="12188" priority="12185" operator="between">
      <formula>43</formula>
      <formula>52</formula>
    </cfRule>
    <cfRule type="containsText" dxfId="12187" priority="12186" operator="containsText" text="true">
      <formula>NOT(ISERROR(SEARCH("true",Q35)))</formula>
    </cfRule>
  </conditionalFormatting>
  <conditionalFormatting sqref="J35:J39">
    <cfRule type="cellIs" dxfId="12186" priority="12183" operator="between">
      <formula>43</formula>
      <formula>52</formula>
    </cfRule>
    <cfRule type="cellIs" dxfId="12185" priority="12184" operator="greaterThan">
      <formula>52</formula>
    </cfRule>
  </conditionalFormatting>
  <conditionalFormatting sqref="R35:T39">
    <cfRule type="containsText" dxfId="12184" priority="12182" operator="containsText" text="TRUE">
      <formula>NOT(ISERROR(SEARCH("TRUE",R35)))</formula>
    </cfRule>
  </conditionalFormatting>
  <conditionalFormatting sqref="R35:R39">
    <cfRule type="containsText" dxfId="12183" priority="12181" operator="containsText" text="FALSE">
      <formula>NOT(ISERROR(SEARCH("FALSE",R35)))</formula>
    </cfRule>
  </conditionalFormatting>
  <conditionalFormatting sqref="S35:T39">
    <cfRule type="containsText" dxfId="12182" priority="12180" operator="containsText" text="MANAGE">
      <formula>NOT(ISERROR(SEARCH("MANAGE",S35)))</formula>
    </cfRule>
  </conditionalFormatting>
  <conditionalFormatting sqref="P35:P39">
    <cfRule type="containsText" dxfId="12181" priority="12177" operator="containsText" text="0-1">
      <formula>NOT(ISERROR(SEARCH("0-1",P35)))</formula>
    </cfRule>
    <cfRule type="containsText" dxfId="12180" priority="12178" operator="containsText" text="1-0">
      <formula>NOT(ISERROR(SEARCH("1-0",P35)))</formula>
    </cfRule>
    <cfRule type="containsText" dxfId="12179" priority="12179" operator="containsText" text="0-0">
      <formula>NOT(ISERROR(SEARCH("0-0",P35)))</formula>
    </cfRule>
  </conditionalFormatting>
  <conditionalFormatting sqref="U35:U39">
    <cfRule type="cellIs" dxfId="12178" priority="12174" operator="between">
      <formula>39</formula>
      <formula>20</formula>
    </cfRule>
    <cfRule type="cellIs" dxfId="12177" priority="12175" operator="between">
      <formula>48</formula>
      <formula>60</formula>
    </cfRule>
    <cfRule type="cellIs" dxfId="12176" priority="12176" operator="greaterThan">
      <formula>60</formula>
    </cfRule>
  </conditionalFormatting>
  <conditionalFormatting sqref="V35:W39">
    <cfRule type="cellIs" dxfId="12175" priority="12171" operator="equal">
      <formula>"C"</formula>
    </cfRule>
    <cfRule type="cellIs" dxfId="12174" priority="12172" operator="equal">
      <formula>"N"</formula>
    </cfRule>
    <cfRule type="cellIs" dxfId="12173" priority="12173" operator="equal">
      <formula>"Y"</formula>
    </cfRule>
  </conditionalFormatting>
  <conditionalFormatting sqref="L35:M39">
    <cfRule type="containsText" dxfId="12172" priority="12168" operator="containsText" text="2">
      <formula>NOT(ISERROR(SEARCH("2",L35)))</formula>
    </cfRule>
    <cfRule type="containsText" dxfId="12171" priority="12169" operator="containsText" text="1">
      <formula>NOT(ISERROR(SEARCH("1",L35)))</formula>
    </cfRule>
    <cfRule type="containsText" dxfId="12170" priority="12170" operator="containsText" text="x">
      <formula>NOT(ISERROR(SEARCH("x",L35)))</formula>
    </cfRule>
  </conditionalFormatting>
  <conditionalFormatting sqref="Q35:Q39">
    <cfRule type="cellIs" dxfId="12169" priority="12166" operator="between">
      <formula>43</formula>
      <formula>52</formula>
    </cfRule>
    <cfRule type="containsText" dxfId="12168" priority="12167" operator="containsText" text="true">
      <formula>NOT(ISERROR(SEARCH("true",Q35)))</formula>
    </cfRule>
  </conditionalFormatting>
  <conditionalFormatting sqref="J35:J39">
    <cfRule type="cellIs" dxfId="12167" priority="12164" operator="between">
      <formula>43</formula>
      <formula>52</formula>
    </cfRule>
    <cfRule type="cellIs" dxfId="12166" priority="12165" operator="greaterThan">
      <formula>52</formula>
    </cfRule>
  </conditionalFormatting>
  <conditionalFormatting sqref="R35:T39">
    <cfRule type="containsText" dxfId="12165" priority="12163" operator="containsText" text="TRUE">
      <formula>NOT(ISERROR(SEARCH("TRUE",R35)))</formula>
    </cfRule>
  </conditionalFormatting>
  <conditionalFormatting sqref="R35:R39">
    <cfRule type="containsText" dxfId="12164" priority="12162" operator="containsText" text="FALSE">
      <formula>NOT(ISERROR(SEARCH("FALSE",R35)))</formula>
    </cfRule>
  </conditionalFormatting>
  <conditionalFormatting sqref="S35:T39">
    <cfRule type="containsText" dxfId="12163" priority="12161" operator="containsText" text="MANAGE">
      <formula>NOT(ISERROR(SEARCH("MANAGE",S35)))</formula>
    </cfRule>
  </conditionalFormatting>
  <conditionalFormatting sqref="P35:P39">
    <cfRule type="containsText" dxfId="12162" priority="12158" operator="containsText" text="0-1">
      <formula>NOT(ISERROR(SEARCH("0-1",P35)))</formula>
    </cfRule>
    <cfRule type="containsText" dxfId="12161" priority="12159" operator="containsText" text="1-0">
      <formula>NOT(ISERROR(SEARCH("1-0",P35)))</formula>
    </cfRule>
    <cfRule type="containsText" dxfId="12160" priority="12160" operator="containsText" text="0-0">
      <formula>NOT(ISERROR(SEARCH("0-0",P35)))</formula>
    </cfRule>
  </conditionalFormatting>
  <conditionalFormatting sqref="U35:U39">
    <cfRule type="cellIs" dxfId="12159" priority="12155" operator="between">
      <formula>39</formula>
      <formula>20</formula>
    </cfRule>
    <cfRule type="cellIs" dxfId="12158" priority="12156" operator="between">
      <formula>48</formula>
      <formula>60</formula>
    </cfRule>
    <cfRule type="cellIs" dxfId="12157" priority="12157" operator="greaterThan">
      <formula>60</formula>
    </cfRule>
  </conditionalFormatting>
  <conditionalFormatting sqref="V35:W39">
    <cfRule type="cellIs" dxfId="12156" priority="12152" operator="equal">
      <formula>"C"</formula>
    </cfRule>
    <cfRule type="cellIs" dxfId="12155" priority="12153" operator="equal">
      <formula>"N"</formula>
    </cfRule>
    <cfRule type="cellIs" dxfId="12154" priority="12154" operator="equal">
      <formula>"Y"</formula>
    </cfRule>
  </conditionalFormatting>
  <conditionalFormatting sqref="L35:M39">
    <cfRule type="containsText" dxfId="12153" priority="12149" operator="containsText" text="2">
      <formula>NOT(ISERROR(SEARCH("2",L35)))</formula>
    </cfRule>
    <cfRule type="containsText" dxfId="12152" priority="12150" operator="containsText" text="1">
      <formula>NOT(ISERROR(SEARCH("1",L35)))</formula>
    </cfRule>
    <cfRule type="containsText" dxfId="12151" priority="12151" operator="containsText" text="x">
      <formula>NOT(ISERROR(SEARCH("x",L35)))</formula>
    </cfRule>
  </conditionalFormatting>
  <conditionalFormatting sqref="Q35:Q39">
    <cfRule type="cellIs" dxfId="12150" priority="12147" operator="between">
      <formula>43</formula>
      <formula>52</formula>
    </cfRule>
    <cfRule type="containsText" dxfId="12149" priority="12148" operator="containsText" text="true">
      <formula>NOT(ISERROR(SEARCH("true",Q35)))</formula>
    </cfRule>
  </conditionalFormatting>
  <conditionalFormatting sqref="J35:J39">
    <cfRule type="cellIs" dxfId="12148" priority="12145" operator="between">
      <formula>43</formula>
      <formula>52</formula>
    </cfRule>
    <cfRule type="cellIs" dxfId="12147" priority="12146" operator="greaterThan">
      <formula>52</formula>
    </cfRule>
  </conditionalFormatting>
  <conditionalFormatting sqref="R35:T39">
    <cfRule type="containsText" dxfId="12146" priority="12144" operator="containsText" text="TRUE">
      <formula>NOT(ISERROR(SEARCH("TRUE",R35)))</formula>
    </cfRule>
  </conditionalFormatting>
  <conditionalFormatting sqref="R35:R39">
    <cfRule type="containsText" dxfId="12145" priority="12143" operator="containsText" text="FALSE">
      <formula>NOT(ISERROR(SEARCH("FALSE",R35)))</formula>
    </cfRule>
  </conditionalFormatting>
  <conditionalFormatting sqref="S35:T39">
    <cfRule type="containsText" dxfId="12144" priority="12142" operator="containsText" text="MANAGE">
      <formula>NOT(ISERROR(SEARCH("MANAGE",S35)))</formula>
    </cfRule>
  </conditionalFormatting>
  <conditionalFormatting sqref="P35:P39">
    <cfRule type="containsText" dxfId="12143" priority="12139" operator="containsText" text="0-1">
      <formula>NOT(ISERROR(SEARCH("0-1",P35)))</formula>
    </cfRule>
    <cfRule type="containsText" dxfId="12142" priority="12140" operator="containsText" text="1-0">
      <formula>NOT(ISERROR(SEARCH("1-0",P35)))</formula>
    </cfRule>
    <cfRule type="containsText" dxfId="12141" priority="12141" operator="containsText" text="0-0">
      <formula>NOT(ISERROR(SEARCH("0-0",P35)))</formula>
    </cfRule>
  </conditionalFormatting>
  <conditionalFormatting sqref="U35:U39">
    <cfRule type="cellIs" dxfId="12140" priority="12136" operator="between">
      <formula>39</formula>
      <formula>20</formula>
    </cfRule>
    <cfRule type="cellIs" dxfId="12139" priority="12137" operator="between">
      <formula>48</formula>
      <formula>60</formula>
    </cfRule>
    <cfRule type="cellIs" dxfId="12138" priority="12138" operator="greaterThan">
      <formula>60</formula>
    </cfRule>
  </conditionalFormatting>
  <conditionalFormatting sqref="V35:W39">
    <cfRule type="cellIs" dxfId="12137" priority="12133" operator="equal">
      <formula>"C"</formula>
    </cfRule>
    <cfRule type="cellIs" dxfId="12136" priority="12134" operator="equal">
      <formula>"N"</formula>
    </cfRule>
    <cfRule type="cellIs" dxfId="12135" priority="12135" operator="equal">
      <formula>"Y"</formula>
    </cfRule>
  </conditionalFormatting>
  <conditionalFormatting sqref="L35:M39">
    <cfRule type="containsText" dxfId="12134" priority="12130" operator="containsText" text="2">
      <formula>NOT(ISERROR(SEARCH("2",L35)))</formula>
    </cfRule>
    <cfRule type="containsText" dxfId="12133" priority="12131" operator="containsText" text="1">
      <formula>NOT(ISERROR(SEARCH("1",L35)))</formula>
    </cfRule>
    <cfRule type="containsText" dxfId="12132" priority="12132" operator="containsText" text="x">
      <formula>NOT(ISERROR(SEARCH("x",L35)))</formula>
    </cfRule>
  </conditionalFormatting>
  <conditionalFormatting sqref="Q35:Q39">
    <cfRule type="cellIs" dxfId="12131" priority="12128" operator="between">
      <formula>43</formula>
      <formula>52</formula>
    </cfRule>
    <cfRule type="containsText" dxfId="12130" priority="12129" operator="containsText" text="true">
      <formula>NOT(ISERROR(SEARCH("true",Q35)))</formula>
    </cfRule>
  </conditionalFormatting>
  <conditionalFormatting sqref="J35:J39">
    <cfRule type="cellIs" dxfId="12129" priority="12126" operator="between">
      <formula>43</formula>
      <formula>52</formula>
    </cfRule>
    <cfRule type="cellIs" dxfId="12128" priority="12127" operator="greaterThan">
      <formula>52</formula>
    </cfRule>
  </conditionalFormatting>
  <conditionalFormatting sqref="R35:T39">
    <cfRule type="containsText" dxfId="12127" priority="12125" operator="containsText" text="TRUE">
      <formula>NOT(ISERROR(SEARCH("TRUE",R35)))</formula>
    </cfRule>
  </conditionalFormatting>
  <conditionalFormatting sqref="R35:R39">
    <cfRule type="containsText" dxfId="12126" priority="12124" operator="containsText" text="FALSE">
      <formula>NOT(ISERROR(SEARCH("FALSE",R35)))</formula>
    </cfRule>
  </conditionalFormatting>
  <conditionalFormatting sqref="S35:T39">
    <cfRule type="containsText" dxfId="12125" priority="12123" operator="containsText" text="MANAGE">
      <formula>NOT(ISERROR(SEARCH("MANAGE",S35)))</formula>
    </cfRule>
  </conditionalFormatting>
  <conditionalFormatting sqref="P35:P39">
    <cfRule type="containsText" dxfId="12124" priority="12120" operator="containsText" text="0-1">
      <formula>NOT(ISERROR(SEARCH("0-1",P35)))</formula>
    </cfRule>
    <cfRule type="containsText" dxfId="12123" priority="12121" operator="containsText" text="1-0">
      <formula>NOT(ISERROR(SEARCH("1-0",P35)))</formula>
    </cfRule>
    <cfRule type="containsText" dxfId="12122" priority="12122" operator="containsText" text="0-0">
      <formula>NOT(ISERROR(SEARCH("0-0",P35)))</formula>
    </cfRule>
  </conditionalFormatting>
  <conditionalFormatting sqref="U35:U39">
    <cfRule type="cellIs" dxfId="12121" priority="12117" operator="between">
      <formula>39</formula>
      <formula>20</formula>
    </cfRule>
    <cfRule type="cellIs" dxfId="12120" priority="12118" operator="between">
      <formula>48</formula>
      <formula>60</formula>
    </cfRule>
    <cfRule type="cellIs" dxfId="12119" priority="12119" operator="greaterThan">
      <formula>60</formula>
    </cfRule>
  </conditionalFormatting>
  <conditionalFormatting sqref="V35:W39">
    <cfRule type="cellIs" dxfId="12118" priority="12114" operator="equal">
      <formula>"C"</formula>
    </cfRule>
    <cfRule type="cellIs" dxfId="12117" priority="12115" operator="equal">
      <formula>"N"</formula>
    </cfRule>
    <cfRule type="cellIs" dxfId="12116" priority="12116" operator="equal">
      <formula>"Y"</formula>
    </cfRule>
  </conditionalFormatting>
  <conditionalFormatting sqref="L35:M39">
    <cfRule type="containsText" dxfId="12115" priority="12111" operator="containsText" text="2">
      <formula>NOT(ISERROR(SEARCH("2",L35)))</formula>
    </cfRule>
    <cfRule type="containsText" dxfId="12114" priority="12112" operator="containsText" text="1">
      <formula>NOT(ISERROR(SEARCH("1",L35)))</formula>
    </cfRule>
    <cfRule type="containsText" dxfId="12113" priority="12113" operator="containsText" text="x">
      <formula>NOT(ISERROR(SEARCH("x",L35)))</formula>
    </cfRule>
  </conditionalFormatting>
  <conditionalFormatting sqref="Q35:Q39">
    <cfRule type="cellIs" dxfId="12112" priority="12109" operator="between">
      <formula>43</formula>
      <formula>52</formula>
    </cfRule>
    <cfRule type="containsText" dxfId="12111" priority="12110" operator="containsText" text="true">
      <formula>NOT(ISERROR(SEARCH("true",Q35)))</formula>
    </cfRule>
  </conditionalFormatting>
  <conditionalFormatting sqref="J35:J39">
    <cfRule type="cellIs" dxfId="12110" priority="12107" operator="between">
      <formula>43</formula>
      <formula>52</formula>
    </cfRule>
    <cfRule type="cellIs" dxfId="12109" priority="12108" operator="greaterThan">
      <formula>52</formula>
    </cfRule>
  </conditionalFormatting>
  <conditionalFormatting sqref="R35:T39">
    <cfRule type="containsText" dxfId="12108" priority="12106" operator="containsText" text="TRUE">
      <formula>NOT(ISERROR(SEARCH("TRUE",R35)))</formula>
    </cfRule>
  </conditionalFormatting>
  <conditionalFormatting sqref="R35:R39">
    <cfRule type="containsText" dxfId="12107" priority="12105" operator="containsText" text="FALSE">
      <formula>NOT(ISERROR(SEARCH("FALSE",R35)))</formula>
    </cfRule>
  </conditionalFormatting>
  <conditionalFormatting sqref="S35:T39">
    <cfRule type="containsText" dxfId="12106" priority="12104" operator="containsText" text="MANAGE">
      <formula>NOT(ISERROR(SEARCH("MANAGE",S35)))</formula>
    </cfRule>
  </conditionalFormatting>
  <conditionalFormatting sqref="P35:P39">
    <cfRule type="containsText" dxfId="12105" priority="12101" operator="containsText" text="0-1">
      <formula>NOT(ISERROR(SEARCH("0-1",P35)))</formula>
    </cfRule>
    <cfRule type="containsText" dxfId="12104" priority="12102" operator="containsText" text="1-0">
      <formula>NOT(ISERROR(SEARCH("1-0",P35)))</formula>
    </cfRule>
    <cfRule type="containsText" dxfId="12103" priority="12103" operator="containsText" text="0-0">
      <formula>NOT(ISERROR(SEARCH("0-0",P35)))</formula>
    </cfRule>
  </conditionalFormatting>
  <conditionalFormatting sqref="U35:U39">
    <cfRule type="cellIs" dxfId="12102" priority="12098" operator="between">
      <formula>39</formula>
      <formula>20</formula>
    </cfRule>
    <cfRule type="cellIs" dxfId="12101" priority="12099" operator="between">
      <formula>48</formula>
      <formula>60</formula>
    </cfRule>
    <cfRule type="cellIs" dxfId="12100" priority="12100" operator="greaterThan">
      <formula>60</formula>
    </cfRule>
  </conditionalFormatting>
  <conditionalFormatting sqref="V35:W39">
    <cfRule type="cellIs" dxfId="12099" priority="12095" operator="equal">
      <formula>"C"</formula>
    </cfRule>
    <cfRule type="cellIs" dxfId="12098" priority="12096" operator="equal">
      <formula>"N"</formula>
    </cfRule>
    <cfRule type="cellIs" dxfId="12097" priority="12097" operator="equal">
      <formula>"Y"</formula>
    </cfRule>
  </conditionalFormatting>
  <conditionalFormatting sqref="L35:M39">
    <cfRule type="containsText" dxfId="12096" priority="12092" operator="containsText" text="2">
      <formula>NOT(ISERROR(SEARCH("2",L35)))</formula>
    </cfRule>
    <cfRule type="containsText" dxfId="12095" priority="12093" operator="containsText" text="1">
      <formula>NOT(ISERROR(SEARCH("1",L35)))</formula>
    </cfRule>
    <cfRule type="containsText" dxfId="12094" priority="12094" operator="containsText" text="x">
      <formula>NOT(ISERROR(SEARCH("x",L35)))</formula>
    </cfRule>
  </conditionalFormatting>
  <conditionalFormatting sqref="Q35:Q39">
    <cfRule type="cellIs" dxfId="12093" priority="12090" operator="between">
      <formula>43</formula>
      <formula>52</formula>
    </cfRule>
    <cfRule type="containsText" dxfId="12092" priority="12091" operator="containsText" text="true">
      <formula>NOT(ISERROR(SEARCH("true",Q35)))</formula>
    </cfRule>
  </conditionalFormatting>
  <conditionalFormatting sqref="J35:J39">
    <cfRule type="cellIs" dxfId="12091" priority="12088" operator="between">
      <formula>43</formula>
      <formula>52</formula>
    </cfRule>
    <cfRule type="cellIs" dxfId="12090" priority="12089" operator="greaterThan">
      <formula>52</formula>
    </cfRule>
  </conditionalFormatting>
  <conditionalFormatting sqref="R35:T39">
    <cfRule type="containsText" dxfId="12089" priority="12087" operator="containsText" text="TRUE">
      <formula>NOT(ISERROR(SEARCH("TRUE",R35)))</formula>
    </cfRule>
  </conditionalFormatting>
  <conditionalFormatting sqref="R35:R39">
    <cfRule type="containsText" dxfId="12088" priority="12086" operator="containsText" text="FALSE">
      <formula>NOT(ISERROR(SEARCH("FALSE",R35)))</formula>
    </cfRule>
  </conditionalFormatting>
  <conditionalFormatting sqref="S35:T39">
    <cfRule type="containsText" dxfId="12087" priority="12085" operator="containsText" text="MANAGE">
      <formula>NOT(ISERROR(SEARCH("MANAGE",S35)))</formula>
    </cfRule>
  </conditionalFormatting>
  <conditionalFormatting sqref="U35:U39">
    <cfRule type="cellIs" dxfId="12086" priority="12082" operator="between">
      <formula>39</formula>
      <formula>20</formula>
    </cfRule>
    <cfRule type="cellIs" dxfId="12085" priority="12083" operator="between">
      <formula>48</formula>
      <formula>60</formula>
    </cfRule>
    <cfRule type="cellIs" dxfId="12084" priority="12084" operator="greaterThan">
      <formula>60</formula>
    </cfRule>
  </conditionalFormatting>
  <conditionalFormatting sqref="V35:W39">
    <cfRule type="cellIs" dxfId="12083" priority="12079" operator="equal">
      <formula>"C"</formula>
    </cfRule>
    <cfRule type="cellIs" dxfId="12082" priority="12080" operator="equal">
      <formula>"N"</formula>
    </cfRule>
    <cfRule type="cellIs" dxfId="12081" priority="12081" operator="equal">
      <formula>"Y"</formula>
    </cfRule>
  </conditionalFormatting>
  <conditionalFormatting sqref="L42:M46">
    <cfRule type="containsText" dxfId="12080" priority="12076" operator="containsText" text="2">
      <formula>NOT(ISERROR(SEARCH("2",L42)))</formula>
    </cfRule>
    <cfRule type="containsText" dxfId="12079" priority="12077" operator="containsText" text="1">
      <formula>NOT(ISERROR(SEARCH("1",L42)))</formula>
    </cfRule>
    <cfRule type="containsText" dxfId="12078" priority="12078" operator="containsText" text="x">
      <formula>NOT(ISERROR(SEARCH("x",L42)))</formula>
    </cfRule>
  </conditionalFormatting>
  <conditionalFormatting sqref="Q42:Q46">
    <cfRule type="cellIs" dxfId="12077" priority="12074" operator="between">
      <formula>43</formula>
      <formula>52</formula>
    </cfRule>
    <cfRule type="containsText" dxfId="12076" priority="12075" operator="containsText" text="true">
      <formula>NOT(ISERROR(SEARCH("true",Q42)))</formula>
    </cfRule>
  </conditionalFormatting>
  <conditionalFormatting sqref="J42:J46">
    <cfRule type="cellIs" dxfId="12075" priority="12072" operator="between">
      <formula>43</formula>
      <formula>52</formula>
    </cfRule>
    <cfRule type="cellIs" dxfId="12074" priority="12073" operator="greaterThan">
      <formula>52</formula>
    </cfRule>
  </conditionalFormatting>
  <conditionalFormatting sqref="R42:T46">
    <cfRule type="containsText" dxfId="12073" priority="12071" operator="containsText" text="TRUE">
      <formula>NOT(ISERROR(SEARCH("TRUE",R42)))</formula>
    </cfRule>
  </conditionalFormatting>
  <conditionalFormatting sqref="R42:R46">
    <cfRule type="containsText" dxfId="12072" priority="12070" operator="containsText" text="FALSE">
      <formula>NOT(ISERROR(SEARCH("FALSE",R42)))</formula>
    </cfRule>
  </conditionalFormatting>
  <conditionalFormatting sqref="S42:T46">
    <cfRule type="containsText" dxfId="12071" priority="12069" operator="containsText" text="MANAGE">
      <formula>NOT(ISERROR(SEARCH("MANAGE",S42)))</formula>
    </cfRule>
  </conditionalFormatting>
  <conditionalFormatting sqref="U42:U46">
    <cfRule type="cellIs" dxfId="12070" priority="12066" operator="between">
      <formula>39</formula>
      <formula>20</formula>
    </cfRule>
    <cfRule type="cellIs" dxfId="12069" priority="12067" operator="between">
      <formula>48</formula>
      <formula>60</formula>
    </cfRule>
    <cfRule type="cellIs" dxfId="12068" priority="12068" operator="greaterThan">
      <formula>60</formula>
    </cfRule>
  </conditionalFormatting>
  <conditionalFormatting sqref="V42:W46">
    <cfRule type="cellIs" dxfId="12067" priority="12063" operator="equal">
      <formula>"C"</formula>
    </cfRule>
    <cfRule type="cellIs" dxfId="12066" priority="12064" operator="equal">
      <formula>"N"</formula>
    </cfRule>
    <cfRule type="cellIs" dxfId="12065" priority="12065" operator="equal">
      <formula>"Y"</formula>
    </cfRule>
  </conditionalFormatting>
  <conditionalFormatting sqref="L42:M46">
    <cfRule type="containsText" dxfId="12064" priority="12060" operator="containsText" text="2">
      <formula>NOT(ISERROR(SEARCH("2",L42)))</formula>
    </cfRule>
    <cfRule type="containsText" dxfId="12063" priority="12061" operator="containsText" text="1">
      <formula>NOT(ISERROR(SEARCH("1",L42)))</formula>
    </cfRule>
    <cfRule type="containsText" dxfId="12062" priority="12062" operator="containsText" text="x">
      <formula>NOT(ISERROR(SEARCH("x",L42)))</formula>
    </cfRule>
  </conditionalFormatting>
  <conditionalFormatting sqref="Q42:Q46">
    <cfRule type="cellIs" dxfId="12061" priority="12058" operator="between">
      <formula>43</formula>
      <formula>52</formula>
    </cfRule>
    <cfRule type="containsText" dxfId="12060" priority="12059" operator="containsText" text="true">
      <formula>NOT(ISERROR(SEARCH("true",Q42)))</formula>
    </cfRule>
  </conditionalFormatting>
  <conditionalFormatting sqref="J42:J46">
    <cfRule type="cellIs" dxfId="12059" priority="12056" operator="between">
      <formula>43</formula>
      <formula>52</formula>
    </cfRule>
    <cfRule type="cellIs" dxfId="12058" priority="12057" operator="greaterThan">
      <formula>52</formula>
    </cfRule>
  </conditionalFormatting>
  <conditionalFormatting sqref="R42:T46">
    <cfRule type="containsText" dxfId="12057" priority="12055" operator="containsText" text="TRUE">
      <formula>NOT(ISERROR(SEARCH("TRUE",R42)))</formula>
    </cfRule>
  </conditionalFormatting>
  <conditionalFormatting sqref="R42:R46">
    <cfRule type="containsText" dxfId="12056" priority="12054" operator="containsText" text="FALSE">
      <formula>NOT(ISERROR(SEARCH("FALSE",R42)))</formula>
    </cfRule>
  </conditionalFormatting>
  <conditionalFormatting sqref="S42:T46">
    <cfRule type="containsText" dxfId="12055" priority="12053" operator="containsText" text="MANAGE">
      <formula>NOT(ISERROR(SEARCH("MANAGE",S42)))</formula>
    </cfRule>
  </conditionalFormatting>
  <conditionalFormatting sqref="U42:U46">
    <cfRule type="cellIs" dxfId="12054" priority="12050" operator="between">
      <formula>39</formula>
      <formula>20</formula>
    </cfRule>
    <cfRule type="cellIs" dxfId="12053" priority="12051" operator="between">
      <formula>48</formula>
      <formula>60</formula>
    </cfRule>
    <cfRule type="cellIs" dxfId="12052" priority="12052" operator="greaterThan">
      <formula>60</formula>
    </cfRule>
  </conditionalFormatting>
  <conditionalFormatting sqref="V42:W46">
    <cfRule type="cellIs" dxfId="12051" priority="12047" operator="equal">
      <formula>"C"</formula>
    </cfRule>
    <cfRule type="cellIs" dxfId="12050" priority="12048" operator="equal">
      <formula>"N"</formula>
    </cfRule>
    <cfRule type="cellIs" dxfId="12049" priority="12049" operator="equal">
      <formula>"Y"</formula>
    </cfRule>
  </conditionalFormatting>
  <conditionalFormatting sqref="L42:M46">
    <cfRule type="containsText" dxfId="12048" priority="12044" operator="containsText" text="2">
      <formula>NOT(ISERROR(SEARCH("2",L42)))</formula>
    </cfRule>
    <cfRule type="containsText" dxfId="12047" priority="12045" operator="containsText" text="1">
      <formula>NOT(ISERROR(SEARCH("1",L42)))</formula>
    </cfRule>
    <cfRule type="containsText" dxfId="12046" priority="12046" operator="containsText" text="x">
      <formula>NOT(ISERROR(SEARCH("x",L42)))</formula>
    </cfRule>
  </conditionalFormatting>
  <conditionalFormatting sqref="Q42:Q46">
    <cfRule type="cellIs" dxfId="12045" priority="12042" operator="between">
      <formula>43</formula>
      <formula>52</formula>
    </cfRule>
    <cfRule type="containsText" dxfId="12044" priority="12043" operator="containsText" text="true">
      <formula>NOT(ISERROR(SEARCH("true",Q42)))</formula>
    </cfRule>
  </conditionalFormatting>
  <conditionalFormatting sqref="J42:J46">
    <cfRule type="cellIs" dxfId="12043" priority="12040" operator="between">
      <formula>43</formula>
      <formula>52</formula>
    </cfRule>
    <cfRule type="cellIs" dxfId="12042" priority="12041" operator="greaterThan">
      <formula>52</formula>
    </cfRule>
  </conditionalFormatting>
  <conditionalFormatting sqref="R42:T46">
    <cfRule type="containsText" dxfId="12041" priority="12039" operator="containsText" text="TRUE">
      <formula>NOT(ISERROR(SEARCH("TRUE",R42)))</formula>
    </cfRule>
  </conditionalFormatting>
  <conditionalFormatting sqref="R42:R46">
    <cfRule type="containsText" dxfId="12040" priority="12038" operator="containsText" text="FALSE">
      <formula>NOT(ISERROR(SEARCH("FALSE",R42)))</formula>
    </cfRule>
  </conditionalFormatting>
  <conditionalFormatting sqref="S42:T46">
    <cfRule type="containsText" dxfId="12039" priority="12037" operator="containsText" text="MANAGE">
      <formula>NOT(ISERROR(SEARCH("MANAGE",S42)))</formula>
    </cfRule>
  </conditionalFormatting>
  <conditionalFormatting sqref="U42:U46">
    <cfRule type="cellIs" dxfId="12038" priority="12034" operator="between">
      <formula>39</formula>
      <formula>20</formula>
    </cfRule>
    <cfRule type="cellIs" dxfId="12037" priority="12035" operator="between">
      <formula>48</formula>
      <formula>60</formula>
    </cfRule>
    <cfRule type="cellIs" dxfId="12036" priority="12036" operator="greaterThan">
      <formula>60</formula>
    </cfRule>
  </conditionalFormatting>
  <conditionalFormatting sqref="V42:W46">
    <cfRule type="cellIs" dxfId="12035" priority="12031" operator="equal">
      <formula>"C"</formula>
    </cfRule>
    <cfRule type="cellIs" dxfId="12034" priority="12032" operator="equal">
      <formula>"N"</formula>
    </cfRule>
    <cfRule type="cellIs" dxfId="12033" priority="12033" operator="equal">
      <formula>"Y"</formula>
    </cfRule>
  </conditionalFormatting>
  <conditionalFormatting sqref="L42:M46">
    <cfRule type="containsText" dxfId="12032" priority="12028" operator="containsText" text="2">
      <formula>NOT(ISERROR(SEARCH("2",L42)))</formula>
    </cfRule>
    <cfRule type="containsText" dxfId="12031" priority="12029" operator="containsText" text="1">
      <formula>NOT(ISERROR(SEARCH("1",L42)))</formula>
    </cfRule>
    <cfRule type="containsText" dxfId="12030" priority="12030" operator="containsText" text="x">
      <formula>NOT(ISERROR(SEARCH("x",L42)))</formula>
    </cfRule>
  </conditionalFormatting>
  <conditionalFormatting sqref="Q42:Q46">
    <cfRule type="cellIs" dxfId="12029" priority="12026" operator="between">
      <formula>43</formula>
      <formula>52</formula>
    </cfRule>
    <cfRule type="containsText" dxfId="12028" priority="12027" operator="containsText" text="true">
      <formula>NOT(ISERROR(SEARCH("true",Q42)))</formula>
    </cfRule>
  </conditionalFormatting>
  <conditionalFormatting sqref="J42:J46">
    <cfRule type="cellIs" dxfId="12027" priority="12024" operator="between">
      <formula>43</formula>
      <formula>52</formula>
    </cfRule>
    <cfRule type="cellIs" dxfId="12026" priority="12025" operator="greaterThan">
      <formula>52</formula>
    </cfRule>
  </conditionalFormatting>
  <conditionalFormatting sqref="R42:T46">
    <cfRule type="containsText" dxfId="12025" priority="12023" operator="containsText" text="TRUE">
      <formula>NOT(ISERROR(SEARCH("TRUE",R42)))</formula>
    </cfRule>
  </conditionalFormatting>
  <conditionalFormatting sqref="R42:R46">
    <cfRule type="containsText" dxfId="12024" priority="12022" operator="containsText" text="FALSE">
      <formula>NOT(ISERROR(SEARCH("FALSE",R42)))</formula>
    </cfRule>
  </conditionalFormatting>
  <conditionalFormatting sqref="S42:T46">
    <cfRule type="containsText" dxfId="12023" priority="12021" operator="containsText" text="MANAGE">
      <formula>NOT(ISERROR(SEARCH("MANAGE",S42)))</formula>
    </cfRule>
  </conditionalFormatting>
  <conditionalFormatting sqref="U42:U46">
    <cfRule type="cellIs" dxfId="12022" priority="12018" operator="between">
      <formula>39</formula>
      <formula>20</formula>
    </cfRule>
    <cfRule type="cellIs" dxfId="12021" priority="12019" operator="between">
      <formula>48</formula>
      <formula>60</formula>
    </cfRule>
    <cfRule type="cellIs" dxfId="12020" priority="12020" operator="greaterThan">
      <formula>60</formula>
    </cfRule>
  </conditionalFormatting>
  <conditionalFormatting sqref="V42:W46">
    <cfRule type="cellIs" dxfId="12019" priority="12015" operator="equal">
      <formula>"C"</formula>
    </cfRule>
    <cfRule type="cellIs" dxfId="12018" priority="12016" operator="equal">
      <formula>"N"</formula>
    </cfRule>
    <cfRule type="cellIs" dxfId="12017" priority="12017" operator="equal">
      <formula>"Y"</formula>
    </cfRule>
  </conditionalFormatting>
  <conditionalFormatting sqref="L42:M46">
    <cfRule type="containsText" dxfId="12016" priority="12012" operator="containsText" text="2">
      <formula>NOT(ISERROR(SEARCH("2",L42)))</formula>
    </cfRule>
    <cfRule type="containsText" dxfId="12015" priority="12013" operator="containsText" text="1">
      <formula>NOT(ISERROR(SEARCH("1",L42)))</formula>
    </cfRule>
    <cfRule type="containsText" dxfId="12014" priority="12014" operator="containsText" text="x">
      <formula>NOT(ISERROR(SEARCH("x",L42)))</formula>
    </cfRule>
  </conditionalFormatting>
  <conditionalFormatting sqref="Q42:Q46">
    <cfRule type="cellIs" dxfId="12013" priority="12010" operator="between">
      <formula>43</formula>
      <formula>52</formula>
    </cfRule>
    <cfRule type="containsText" dxfId="12012" priority="12011" operator="containsText" text="true">
      <formula>NOT(ISERROR(SEARCH("true",Q42)))</formula>
    </cfRule>
  </conditionalFormatting>
  <conditionalFormatting sqref="J42:J46">
    <cfRule type="cellIs" dxfId="12011" priority="12008" operator="between">
      <formula>43</formula>
      <formula>52</formula>
    </cfRule>
    <cfRule type="cellIs" dxfId="12010" priority="12009" operator="greaterThan">
      <formula>52</formula>
    </cfRule>
  </conditionalFormatting>
  <conditionalFormatting sqref="R42:T46">
    <cfRule type="containsText" dxfId="12009" priority="12007" operator="containsText" text="TRUE">
      <formula>NOT(ISERROR(SEARCH("TRUE",R42)))</formula>
    </cfRule>
  </conditionalFormatting>
  <conditionalFormatting sqref="R42:R46">
    <cfRule type="containsText" dxfId="12008" priority="12006" operator="containsText" text="FALSE">
      <formula>NOT(ISERROR(SEARCH("FALSE",R42)))</formula>
    </cfRule>
  </conditionalFormatting>
  <conditionalFormatting sqref="S42:T46">
    <cfRule type="containsText" dxfId="12007" priority="12005" operator="containsText" text="MANAGE">
      <formula>NOT(ISERROR(SEARCH("MANAGE",S42)))</formula>
    </cfRule>
  </conditionalFormatting>
  <conditionalFormatting sqref="U42:U46">
    <cfRule type="cellIs" dxfId="12006" priority="12002" operator="between">
      <formula>39</formula>
      <formula>20</formula>
    </cfRule>
    <cfRule type="cellIs" dxfId="12005" priority="12003" operator="between">
      <formula>48</formula>
      <formula>60</formula>
    </cfRule>
    <cfRule type="cellIs" dxfId="12004" priority="12004" operator="greaterThan">
      <formula>60</formula>
    </cfRule>
  </conditionalFormatting>
  <conditionalFormatting sqref="V42:W46">
    <cfRule type="cellIs" dxfId="12003" priority="11999" operator="equal">
      <formula>"C"</formula>
    </cfRule>
    <cfRule type="cellIs" dxfId="12002" priority="12000" operator="equal">
      <formula>"N"</formula>
    </cfRule>
    <cfRule type="cellIs" dxfId="12001" priority="12001" operator="equal">
      <formula>"Y"</formula>
    </cfRule>
  </conditionalFormatting>
  <conditionalFormatting sqref="L42:M46">
    <cfRule type="containsText" dxfId="12000" priority="11996" operator="containsText" text="2">
      <formula>NOT(ISERROR(SEARCH("2",L42)))</formula>
    </cfRule>
    <cfRule type="containsText" dxfId="11999" priority="11997" operator="containsText" text="1">
      <formula>NOT(ISERROR(SEARCH("1",L42)))</formula>
    </cfRule>
    <cfRule type="containsText" dxfId="11998" priority="11998" operator="containsText" text="x">
      <formula>NOT(ISERROR(SEARCH("x",L42)))</formula>
    </cfRule>
  </conditionalFormatting>
  <conditionalFormatting sqref="Q42:Q46">
    <cfRule type="cellIs" dxfId="11997" priority="11994" operator="between">
      <formula>43</formula>
      <formula>52</formula>
    </cfRule>
    <cfRule type="containsText" dxfId="11996" priority="11995" operator="containsText" text="true">
      <formula>NOT(ISERROR(SEARCH("true",Q42)))</formula>
    </cfRule>
  </conditionalFormatting>
  <conditionalFormatting sqref="J42:J46">
    <cfRule type="cellIs" dxfId="11995" priority="11992" operator="between">
      <formula>43</formula>
      <formula>52</formula>
    </cfRule>
    <cfRule type="cellIs" dxfId="11994" priority="11993" operator="greaterThan">
      <formula>52</formula>
    </cfRule>
  </conditionalFormatting>
  <conditionalFormatting sqref="R42:T46">
    <cfRule type="containsText" dxfId="11993" priority="11991" operator="containsText" text="TRUE">
      <formula>NOT(ISERROR(SEARCH("TRUE",R42)))</formula>
    </cfRule>
  </conditionalFormatting>
  <conditionalFormatting sqref="R42:R46">
    <cfRule type="containsText" dxfId="11992" priority="11990" operator="containsText" text="FALSE">
      <formula>NOT(ISERROR(SEARCH("FALSE",R42)))</formula>
    </cfRule>
  </conditionalFormatting>
  <conditionalFormatting sqref="S42:T46">
    <cfRule type="containsText" dxfId="11991" priority="11989" operator="containsText" text="MANAGE">
      <formula>NOT(ISERROR(SEARCH("MANAGE",S42)))</formula>
    </cfRule>
  </conditionalFormatting>
  <conditionalFormatting sqref="U42:U46">
    <cfRule type="cellIs" dxfId="11990" priority="11986" operator="between">
      <formula>39</formula>
      <formula>20</formula>
    </cfRule>
    <cfRule type="cellIs" dxfId="11989" priority="11987" operator="between">
      <formula>48</formula>
      <formula>60</formula>
    </cfRule>
    <cfRule type="cellIs" dxfId="11988" priority="11988" operator="greaterThan">
      <formula>60</formula>
    </cfRule>
  </conditionalFormatting>
  <conditionalFormatting sqref="V42:W46">
    <cfRule type="cellIs" dxfId="11987" priority="11983" operator="equal">
      <formula>"C"</formula>
    </cfRule>
    <cfRule type="cellIs" dxfId="11986" priority="11984" operator="equal">
      <formula>"N"</formula>
    </cfRule>
    <cfRule type="cellIs" dxfId="11985" priority="11985" operator="equal">
      <formula>"Y"</formula>
    </cfRule>
  </conditionalFormatting>
  <conditionalFormatting sqref="L42:M46">
    <cfRule type="containsText" dxfId="11984" priority="11980" operator="containsText" text="2">
      <formula>NOT(ISERROR(SEARCH("2",L42)))</formula>
    </cfRule>
    <cfRule type="containsText" dxfId="11983" priority="11981" operator="containsText" text="1">
      <formula>NOT(ISERROR(SEARCH("1",L42)))</formula>
    </cfRule>
    <cfRule type="containsText" dxfId="11982" priority="11982" operator="containsText" text="x">
      <formula>NOT(ISERROR(SEARCH("x",L42)))</formula>
    </cfRule>
  </conditionalFormatting>
  <conditionalFormatting sqref="Q42:Q46">
    <cfRule type="cellIs" dxfId="11981" priority="11978" operator="between">
      <formula>43</formula>
      <formula>52</formula>
    </cfRule>
    <cfRule type="containsText" dxfId="11980" priority="11979" operator="containsText" text="true">
      <formula>NOT(ISERROR(SEARCH("true",Q42)))</formula>
    </cfRule>
  </conditionalFormatting>
  <conditionalFormatting sqref="J42:J46">
    <cfRule type="cellIs" dxfId="11979" priority="11976" operator="between">
      <formula>43</formula>
      <formula>52</formula>
    </cfRule>
    <cfRule type="cellIs" dxfId="11978" priority="11977" operator="greaterThan">
      <formula>52</formula>
    </cfRule>
  </conditionalFormatting>
  <conditionalFormatting sqref="R42:T46">
    <cfRule type="containsText" dxfId="11977" priority="11975" operator="containsText" text="TRUE">
      <formula>NOT(ISERROR(SEARCH("TRUE",R42)))</formula>
    </cfRule>
  </conditionalFormatting>
  <conditionalFormatting sqref="R42:R46">
    <cfRule type="containsText" dxfId="11976" priority="11974" operator="containsText" text="FALSE">
      <formula>NOT(ISERROR(SEARCH("FALSE",R42)))</formula>
    </cfRule>
  </conditionalFormatting>
  <conditionalFormatting sqref="S42:T46">
    <cfRule type="containsText" dxfId="11975" priority="11973" operator="containsText" text="MANAGE">
      <formula>NOT(ISERROR(SEARCH("MANAGE",S42)))</formula>
    </cfRule>
  </conditionalFormatting>
  <conditionalFormatting sqref="U42:U46">
    <cfRule type="cellIs" dxfId="11974" priority="11970" operator="between">
      <formula>39</formula>
      <formula>20</formula>
    </cfRule>
    <cfRule type="cellIs" dxfId="11973" priority="11971" operator="between">
      <formula>48</formula>
      <formula>60</formula>
    </cfRule>
    <cfRule type="cellIs" dxfId="11972" priority="11972" operator="greaterThan">
      <formula>60</formula>
    </cfRule>
  </conditionalFormatting>
  <conditionalFormatting sqref="V42:W46">
    <cfRule type="cellIs" dxfId="11971" priority="11967" operator="equal">
      <formula>"C"</formula>
    </cfRule>
    <cfRule type="cellIs" dxfId="11970" priority="11968" operator="equal">
      <formula>"N"</formula>
    </cfRule>
    <cfRule type="cellIs" dxfId="11969" priority="11969" operator="equal">
      <formula>"Y"</formula>
    </cfRule>
  </conditionalFormatting>
  <conditionalFormatting sqref="L42:M46">
    <cfRule type="containsText" dxfId="11968" priority="11964" operator="containsText" text="2">
      <formula>NOT(ISERROR(SEARCH("2",L42)))</formula>
    </cfRule>
    <cfRule type="containsText" dxfId="11967" priority="11965" operator="containsText" text="1">
      <formula>NOT(ISERROR(SEARCH("1",L42)))</formula>
    </cfRule>
    <cfRule type="containsText" dxfId="11966" priority="11966" operator="containsText" text="x">
      <formula>NOT(ISERROR(SEARCH("x",L42)))</formula>
    </cfRule>
  </conditionalFormatting>
  <conditionalFormatting sqref="Q42:Q46">
    <cfRule type="cellIs" dxfId="11965" priority="11962" operator="between">
      <formula>43</formula>
      <formula>52</formula>
    </cfRule>
    <cfRule type="containsText" dxfId="11964" priority="11963" operator="containsText" text="true">
      <formula>NOT(ISERROR(SEARCH("true",Q42)))</formula>
    </cfRule>
  </conditionalFormatting>
  <conditionalFormatting sqref="J42:J46">
    <cfRule type="cellIs" dxfId="11963" priority="11960" operator="between">
      <formula>43</formula>
      <formula>52</formula>
    </cfRule>
    <cfRule type="cellIs" dxfId="11962" priority="11961" operator="greaterThan">
      <formula>52</formula>
    </cfRule>
  </conditionalFormatting>
  <conditionalFormatting sqref="R42:T46">
    <cfRule type="containsText" dxfId="11961" priority="11959" operator="containsText" text="TRUE">
      <formula>NOT(ISERROR(SEARCH("TRUE",R42)))</formula>
    </cfRule>
  </conditionalFormatting>
  <conditionalFormatting sqref="R42:R46">
    <cfRule type="containsText" dxfId="11960" priority="11958" operator="containsText" text="FALSE">
      <formula>NOT(ISERROR(SEARCH("FALSE",R42)))</formula>
    </cfRule>
  </conditionalFormatting>
  <conditionalFormatting sqref="S42:T46">
    <cfRule type="containsText" dxfId="11959" priority="11957" operator="containsText" text="MANAGE">
      <formula>NOT(ISERROR(SEARCH("MANAGE",S42)))</formula>
    </cfRule>
  </conditionalFormatting>
  <conditionalFormatting sqref="U42:U46">
    <cfRule type="cellIs" dxfId="11958" priority="11954" operator="between">
      <formula>39</formula>
      <formula>20</formula>
    </cfRule>
    <cfRule type="cellIs" dxfId="11957" priority="11955" operator="between">
      <formula>48</formula>
      <formula>60</formula>
    </cfRule>
    <cfRule type="cellIs" dxfId="11956" priority="11956" operator="greaterThan">
      <formula>60</formula>
    </cfRule>
  </conditionalFormatting>
  <conditionalFormatting sqref="V42:W46">
    <cfRule type="cellIs" dxfId="11955" priority="11951" operator="equal">
      <formula>"C"</formula>
    </cfRule>
    <cfRule type="cellIs" dxfId="11954" priority="11952" operator="equal">
      <formula>"N"</formula>
    </cfRule>
    <cfRule type="cellIs" dxfId="11953" priority="11953" operator="equal">
      <formula>"Y"</formula>
    </cfRule>
  </conditionalFormatting>
  <conditionalFormatting sqref="L42:M46">
    <cfRule type="containsText" dxfId="11952" priority="11948" operator="containsText" text="2">
      <formula>NOT(ISERROR(SEARCH("2",L42)))</formula>
    </cfRule>
    <cfRule type="containsText" dxfId="11951" priority="11949" operator="containsText" text="1">
      <formula>NOT(ISERROR(SEARCH("1",L42)))</formula>
    </cfRule>
    <cfRule type="containsText" dxfId="11950" priority="11950" operator="containsText" text="x">
      <formula>NOT(ISERROR(SEARCH("x",L42)))</formula>
    </cfRule>
  </conditionalFormatting>
  <conditionalFormatting sqref="Q42:Q46">
    <cfRule type="cellIs" dxfId="11949" priority="11946" operator="between">
      <formula>43</formula>
      <formula>52</formula>
    </cfRule>
    <cfRule type="containsText" dxfId="11948" priority="11947" operator="containsText" text="true">
      <formula>NOT(ISERROR(SEARCH("true",Q42)))</formula>
    </cfRule>
  </conditionalFormatting>
  <conditionalFormatting sqref="J42:J46">
    <cfRule type="cellIs" dxfId="11947" priority="11944" operator="between">
      <formula>43</formula>
      <formula>52</formula>
    </cfRule>
    <cfRule type="cellIs" dxfId="11946" priority="11945" operator="greaterThan">
      <formula>52</formula>
    </cfRule>
  </conditionalFormatting>
  <conditionalFormatting sqref="R42:T46">
    <cfRule type="containsText" dxfId="11945" priority="11943" operator="containsText" text="TRUE">
      <formula>NOT(ISERROR(SEARCH("TRUE",R42)))</formula>
    </cfRule>
  </conditionalFormatting>
  <conditionalFormatting sqref="R42:R46">
    <cfRule type="containsText" dxfId="11944" priority="11942" operator="containsText" text="FALSE">
      <formula>NOT(ISERROR(SEARCH("FALSE",R42)))</formula>
    </cfRule>
  </conditionalFormatting>
  <conditionalFormatting sqref="S42:T46">
    <cfRule type="containsText" dxfId="11943" priority="11941" operator="containsText" text="MANAGE">
      <formula>NOT(ISERROR(SEARCH("MANAGE",S42)))</formula>
    </cfRule>
  </conditionalFormatting>
  <conditionalFormatting sqref="U42:U46">
    <cfRule type="cellIs" dxfId="11942" priority="11938" operator="between">
      <formula>39</formula>
      <formula>20</formula>
    </cfRule>
    <cfRule type="cellIs" dxfId="11941" priority="11939" operator="between">
      <formula>48</formula>
      <formula>60</formula>
    </cfRule>
    <cfRule type="cellIs" dxfId="11940" priority="11940" operator="greaterThan">
      <formula>60</formula>
    </cfRule>
  </conditionalFormatting>
  <conditionalFormatting sqref="V42:W46">
    <cfRule type="cellIs" dxfId="11939" priority="11935" operator="equal">
      <formula>"C"</formula>
    </cfRule>
    <cfRule type="cellIs" dxfId="11938" priority="11936" operator="equal">
      <formula>"N"</formula>
    </cfRule>
    <cfRule type="cellIs" dxfId="11937" priority="11937" operator="equal">
      <formula>"Y"</formula>
    </cfRule>
  </conditionalFormatting>
  <conditionalFormatting sqref="L42:M46">
    <cfRule type="containsText" dxfId="11936" priority="11932" operator="containsText" text="2">
      <formula>NOT(ISERROR(SEARCH("2",L42)))</formula>
    </cfRule>
    <cfRule type="containsText" dxfId="11935" priority="11933" operator="containsText" text="1">
      <formula>NOT(ISERROR(SEARCH("1",L42)))</formula>
    </cfRule>
    <cfRule type="containsText" dxfId="11934" priority="11934" operator="containsText" text="x">
      <formula>NOT(ISERROR(SEARCH("x",L42)))</formula>
    </cfRule>
  </conditionalFormatting>
  <conditionalFormatting sqref="Q42:Q46">
    <cfRule type="cellIs" dxfId="11933" priority="11930" operator="between">
      <formula>43</formula>
      <formula>52</formula>
    </cfRule>
    <cfRule type="containsText" dxfId="11932" priority="11931" operator="containsText" text="true">
      <formula>NOT(ISERROR(SEARCH("true",Q42)))</formula>
    </cfRule>
  </conditionalFormatting>
  <conditionalFormatting sqref="J42:J46">
    <cfRule type="cellIs" dxfId="11931" priority="11928" operator="between">
      <formula>43</formula>
      <formula>52</formula>
    </cfRule>
    <cfRule type="cellIs" dxfId="11930" priority="11929" operator="greaterThan">
      <formula>52</formula>
    </cfRule>
  </conditionalFormatting>
  <conditionalFormatting sqref="R42:T46">
    <cfRule type="containsText" dxfId="11929" priority="11927" operator="containsText" text="TRUE">
      <formula>NOT(ISERROR(SEARCH("TRUE",R42)))</formula>
    </cfRule>
  </conditionalFormatting>
  <conditionalFormatting sqref="R42:R46">
    <cfRule type="containsText" dxfId="11928" priority="11926" operator="containsText" text="FALSE">
      <formula>NOT(ISERROR(SEARCH("FALSE",R42)))</formula>
    </cfRule>
  </conditionalFormatting>
  <conditionalFormatting sqref="S42:T46">
    <cfRule type="containsText" dxfId="11927" priority="11925" operator="containsText" text="MANAGE">
      <formula>NOT(ISERROR(SEARCH("MANAGE",S42)))</formula>
    </cfRule>
  </conditionalFormatting>
  <conditionalFormatting sqref="U42:U46">
    <cfRule type="cellIs" dxfId="11926" priority="11922" operator="between">
      <formula>39</formula>
      <formula>20</formula>
    </cfRule>
    <cfRule type="cellIs" dxfId="11925" priority="11923" operator="between">
      <formula>48</formula>
      <formula>60</formula>
    </cfRule>
    <cfRule type="cellIs" dxfId="11924" priority="11924" operator="greaterThan">
      <formula>60</formula>
    </cfRule>
  </conditionalFormatting>
  <conditionalFormatting sqref="V42:W46">
    <cfRule type="cellIs" dxfId="11923" priority="11919" operator="equal">
      <formula>"C"</formula>
    </cfRule>
    <cfRule type="cellIs" dxfId="11922" priority="11920" operator="equal">
      <formula>"N"</formula>
    </cfRule>
    <cfRule type="cellIs" dxfId="11921" priority="11921" operator="equal">
      <formula>"Y"</formula>
    </cfRule>
  </conditionalFormatting>
  <conditionalFormatting sqref="L42:M44">
    <cfRule type="containsText" dxfId="11920" priority="11916" operator="containsText" text="2">
      <formula>NOT(ISERROR(SEARCH("2",L42)))</formula>
    </cfRule>
    <cfRule type="containsText" dxfId="11919" priority="11917" operator="containsText" text="1">
      <formula>NOT(ISERROR(SEARCH("1",L42)))</formula>
    </cfRule>
    <cfRule type="containsText" dxfId="11918" priority="11918" operator="containsText" text="x">
      <formula>NOT(ISERROR(SEARCH("x",L42)))</formula>
    </cfRule>
  </conditionalFormatting>
  <conditionalFormatting sqref="Q42:Q44">
    <cfRule type="cellIs" dxfId="11917" priority="11914" operator="between">
      <formula>43</formula>
      <formula>52</formula>
    </cfRule>
    <cfRule type="containsText" dxfId="11916" priority="11915" operator="containsText" text="true">
      <formula>NOT(ISERROR(SEARCH("true",Q42)))</formula>
    </cfRule>
  </conditionalFormatting>
  <conditionalFormatting sqref="J42:J44">
    <cfRule type="cellIs" dxfId="11915" priority="11912" operator="between">
      <formula>43</formula>
      <formula>52</formula>
    </cfRule>
    <cfRule type="cellIs" dxfId="11914" priority="11913" operator="greaterThan">
      <formula>52</formula>
    </cfRule>
  </conditionalFormatting>
  <conditionalFormatting sqref="R42:T44">
    <cfRule type="containsText" dxfId="11913" priority="11911" operator="containsText" text="TRUE">
      <formula>NOT(ISERROR(SEARCH("TRUE",R42)))</formula>
    </cfRule>
  </conditionalFormatting>
  <conditionalFormatting sqref="R42:R44">
    <cfRule type="containsText" dxfId="11912" priority="11910" operator="containsText" text="FALSE">
      <formula>NOT(ISERROR(SEARCH("FALSE",R42)))</formula>
    </cfRule>
  </conditionalFormatting>
  <conditionalFormatting sqref="S42:T44">
    <cfRule type="containsText" dxfId="11911" priority="11909" operator="containsText" text="MANAGE">
      <formula>NOT(ISERROR(SEARCH("MANAGE",S42)))</formula>
    </cfRule>
  </conditionalFormatting>
  <conditionalFormatting sqref="U42:U44">
    <cfRule type="cellIs" dxfId="11910" priority="11906" operator="between">
      <formula>39</formula>
      <formula>20</formula>
    </cfRule>
    <cfRule type="cellIs" dxfId="11909" priority="11907" operator="between">
      <formula>48</formula>
      <formula>60</formula>
    </cfRule>
    <cfRule type="cellIs" dxfId="11908" priority="11908" operator="greaterThan">
      <formula>60</formula>
    </cfRule>
  </conditionalFormatting>
  <conditionalFormatting sqref="V42:W44">
    <cfRule type="cellIs" dxfId="11907" priority="11903" operator="equal">
      <formula>"C"</formula>
    </cfRule>
    <cfRule type="cellIs" dxfId="11906" priority="11904" operator="equal">
      <formula>"N"</formula>
    </cfRule>
    <cfRule type="cellIs" dxfId="11905" priority="11905" operator="equal">
      <formula>"Y"</formula>
    </cfRule>
  </conditionalFormatting>
  <conditionalFormatting sqref="L42:M46">
    <cfRule type="containsText" dxfId="11904" priority="11900" operator="containsText" text="2">
      <formula>NOT(ISERROR(SEARCH("2",L42)))</formula>
    </cfRule>
    <cfRule type="containsText" dxfId="11903" priority="11901" operator="containsText" text="1">
      <formula>NOT(ISERROR(SEARCH("1",L42)))</formula>
    </cfRule>
    <cfRule type="containsText" dxfId="11902" priority="11902" operator="containsText" text="x">
      <formula>NOT(ISERROR(SEARCH("x",L42)))</formula>
    </cfRule>
  </conditionalFormatting>
  <conditionalFormatting sqref="Q42:Q46">
    <cfRule type="cellIs" dxfId="11901" priority="11898" operator="between">
      <formula>43</formula>
      <formula>52</formula>
    </cfRule>
    <cfRule type="containsText" dxfId="11900" priority="11899" operator="containsText" text="true">
      <formula>NOT(ISERROR(SEARCH("true",Q42)))</formula>
    </cfRule>
  </conditionalFormatting>
  <conditionalFormatting sqref="J42:J46">
    <cfRule type="cellIs" dxfId="11899" priority="11896" operator="between">
      <formula>43</formula>
      <formula>52</formula>
    </cfRule>
    <cfRule type="cellIs" dxfId="11898" priority="11897" operator="greaterThan">
      <formula>52</formula>
    </cfRule>
  </conditionalFormatting>
  <conditionalFormatting sqref="R42:T46">
    <cfRule type="containsText" dxfId="11897" priority="11895" operator="containsText" text="TRUE">
      <formula>NOT(ISERROR(SEARCH("TRUE",R42)))</formula>
    </cfRule>
  </conditionalFormatting>
  <conditionalFormatting sqref="R42:R46">
    <cfRule type="containsText" dxfId="11896" priority="11894" operator="containsText" text="FALSE">
      <formula>NOT(ISERROR(SEARCH("FALSE",R42)))</formula>
    </cfRule>
  </conditionalFormatting>
  <conditionalFormatting sqref="S42:T46">
    <cfRule type="containsText" dxfId="11895" priority="11893" operator="containsText" text="MANAGE">
      <formula>NOT(ISERROR(SEARCH("MANAGE",S42)))</formula>
    </cfRule>
  </conditionalFormatting>
  <conditionalFormatting sqref="U42:U46">
    <cfRule type="cellIs" dxfId="11894" priority="11890" operator="between">
      <formula>39</formula>
      <formula>20</formula>
    </cfRule>
    <cfRule type="cellIs" dxfId="11893" priority="11891" operator="between">
      <formula>48</formula>
      <formula>60</formula>
    </cfRule>
    <cfRule type="cellIs" dxfId="11892" priority="11892" operator="greaterThan">
      <formula>60</formula>
    </cfRule>
  </conditionalFormatting>
  <conditionalFormatting sqref="V42:W46">
    <cfRule type="cellIs" dxfId="11891" priority="11887" operator="equal">
      <formula>"C"</formula>
    </cfRule>
    <cfRule type="cellIs" dxfId="11890" priority="11888" operator="equal">
      <formula>"N"</formula>
    </cfRule>
    <cfRule type="cellIs" dxfId="11889" priority="11889" operator="equal">
      <formula>"Y"</formula>
    </cfRule>
  </conditionalFormatting>
  <conditionalFormatting sqref="L42:M46">
    <cfRule type="containsText" dxfId="11888" priority="11884" operator="containsText" text="2">
      <formula>NOT(ISERROR(SEARCH("2",L42)))</formula>
    </cfRule>
    <cfRule type="containsText" dxfId="11887" priority="11885" operator="containsText" text="1">
      <formula>NOT(ISERROR(SEARCH("1",L42)))</formula>
    </cfRule>
    <cfRule type="containsText" dxfId="11886" priority="11886" operator="containsText" text="x">
      <formula>NOT(ISERROR(SEARCH("x",L42)))</formula>
    </cfRule>
  </conditionalFormatting>
  <conditionalFormatting sqref="Q42:Q46">
    <cfRule type="cellIs" dxfId="11885" priority="11882" operator="between">
      <formula>43</formula>
      <formula>52</formula>
    </cfRule>
    <cfRule type="containsText" dxfId="11884" priority="11883" operator="containsText" text="true">
      <formula>NOT(ISERROR(SEARCH("true",Q42)))</formula>
    </cfRule>
  </conditionalFormatting>
  <conditionalFormatting sqref="J42:J46">
    <cfRule type="cellIs" dxfId="11883" priority="11880" operator="between">
      <formula>43</formula>
      <formula>52</formula>
    </cfRule>
    <cfRule type="cellIs" dxfId="11882" priority="11881" operator="greaterThan">
      <formula>52</formula>
    </cfRule>
  </conditionalFormatting>
  <conditionalFormatting sqref="R42:T46">
    <cfRule type="containsText" dxfId="11881" priority="11879" operator="containsText" text="TRUE">
      <formula>NOT(ISERROR(SEARCH("TRUE",R42)))</formula>
    </cfRule>
  </conditionalFormatting>
  <conditionalFormatting sqref="R42:R46">
    <cfRule type="containsText" dxfId="11880" priority="11878" operator="containsText" text="FALSE">
      <formula>NOT(ISERROR(SEARCH("FALSE",R42)))</formula>
    </cfRule>
  </conditionalFormatting>
  <conditionalFormatting sqref="S42:T46">
    <cfRule type="containsText" dxfId="11879" priority="11877" operator="containsText" text="MANAGE">
      <formula>NOT(ISERROR(SEARCH("MANAGE",S42)))</formula>
    </cfRule>
  </conditionalFormatting>
  <conditionalFormatting sqref="U42:U46">
    <cfRule type="cellIs" dxfId="11878" priority="11874" operator="between">
      <formula>39</formula>
      <formula>20</formula>
    </cfRule>
    <cfRule type="cellIs" dxfId="11877" priority="11875" operator="between">
      <formula>48</formula>
      <formula>60</formula>
    </cfRule>
    <cfRule type="cellIs" dxfId="11876" priority="11876" operator="greaterThan">
      <formula>60</formula>
    </cfRule>
  </conditionalFormatting>
  <conditionalFormatting sqref="V42:W46">
    <cfRule type="cellIs" dxfId="11875" priority="11871" operator="equal">
      <formula>"C"</formula>
    </cfRule>
    <cfRule type="cellIs" dxfId="11874" priority="11872" operator="equal">
      <formula>"N"</formula>
    </cfRule>
    <cfRule type="cellIs" dxfId="11873" priority="11873" operator="equal">
      <formula>"Y"</formula>
    </cfRule>
  </conditionalFormatting>
  <conditionalFormatting sqref="L42:M46">
    <cfRule type="containsText" dxfId="11872" priority="11868" operator="containsText" text="2">
      <formula>NOT(ISERROR(SEARCH("2",L42)))</formula>
    </cfRule>
    <cfRule type="containsText" dxfId="11871" priority="11869" operator="containsText" text="1">
      <formula>NOT(ISERROR(SEARCH("1",L42)))</formula>
    </cfRule>
    <cfRule type="containsText" dxfId="11870" priority="11870" operator="containsText" text="x">
      <formula>NOT(ISERROR(SEARCH("x",L42)))</formula>
    </cfRule>
  </conditionalFormatting>
  <conditionalFormatting sqref="Q42:Q46">
    <cfRule type="cellIs" dxfId="11869" priority="11866" operator="between">
      <formula>43</formula>
      <formula>52</formula>
    </cfRule>
    <cfRule type="containsText" dxfId="11868" priority="11867" operator="containsText" text="true">
      <formula>NOT(ISERROR(SEARCH("true",Q42)))</formula>
    </cfRule>
  </conditionalFormatting>
  <conditionalFormatting sqref="J42:J46">
    <cfRule type="cellIs" dxfId="11867" priority="11864" operator="between">
      <formula>43</formula>
      <formula>52</formula>
    </cfRule>
    <cfRule type="cellIs" dxfId="11866" priority="11865" operator="greaterThan">
      <formula>52</formula>
    </cfRule>
  </conditionalFormatting>
  <conditionalFormatting sqref="R42:T46">
    <cfRule type="containsText" dxfId="11865" priority="11863" operator="containsText" text="TRUE">
      <formula>NOT(ISERROR(SEARCH("TRUE",R42)))</formula>
    </cfRule>
  </conditionalFormatting>
  <conditionalFormatting sqref="R42:R46">
    <cfRule type="containsText" dxfId="11864" priority="11862" operator="containsText" text="FALSE">
      <formula>NOT(ISERROR(SEARCH("FALSE",R42)))</formula>
    </cfRule>
  </conditionalFormatting>
  <conditionalFormatting sqref="S42:T46">
    <cfRule type="containsText" dxfId="11863" priority="11861" operator="containsText" text="MANAGE">
      <formula>NOT(ISERROR(SEARCH("MANAGE",S42)))</formula>
    </cfRule>
  </conditionalFormatting>
  <conditionalFormatting sqref="U42:U46">
    <cfRule type="cellIs" dxfId="11862" priority="11858" operator="between">
      <formula>39</formula>
      <formula>20</formula>
    </cfRule>
    <cfRule type="cellIs" dxfId="11861" priority="11859" operator="between">
      <formula>48</formula>
      <formula>60</formula>
    </cfRule>
    <cfRule type="cellIs" dxfId="11860" priority="11860" operator="greaterThan">
      <formula>60</formula>
    </cfRule>
  </conditionalFormatting>
  <conditionalFormatting sqref="V42:W46">
    <cfRule type="cellIs" dxfId="11859" priority="11855" operator="equal">
      <formula>"C"</formula>
    </cfRule>
    <cfRule type="cellIs" dxfId="11858" priority="11856" operator="equal">
      <formula>"N"</formula>
    </cfRule>
    <cfRule type="cellIs" dxfId="11857" priority="11857" operator="equal">
      <formula>"Y"</formula>
    </cfRule>
  </conditionalFormatting>
  <conditionalFormatting sqref="L42:M46">
    <cfRule type="containsText" dxfId="11856" priority="11852" operator="containsText" text="2">
      <formula>NOT(ISERROR(SEARCH("2",L42)))</formula>
    </cfRule>
    <cfRule type="containsText" dxfId="11855" priority="11853" operator="containsText" text="1">
      <formula>NOT(ISERROR(SEARCH("1",L42)))</formula>
    </cfRule>
    <cfRule type="containsText" dxfId="11854" priority="11854" operator="containsText" text="x">
      <formula>NOT(ISERROR(SEARCH("x",L42)))</formula>
    </cfRule>
  </conditionalFormatting>
  <conditionalFormatting sqref="Q42:Q46">
    <cfRule type="cellIs" dxfId="11853" priority="11850" operator="between">
      <formula>43</formula>
      <formula>52</formula>
    </cfRule>
    <cfRule type="containsText" dxfId="11852" priority="11851" operator="containsText" text="true">
      <formula>NOT(ISERROR(SEARCH("true",Q42)))</formula>
    </cfRule>
  </conditionalFormatting>
  <conditionalFormatting sqref="J42:J46">
    <cfRule type="cellIs" dxfId="11851" priority="11848" operator="between">
      <formula>43</formula>
      <formula>52</formula>
    </cfRule>
    <cfRule type="cellIs" dxfId="11850" priority="11849" operator="greaterThan">
      <formula>52</formula>
    </cfRule>
  </conditionalFormatting>
  <conditionalFormatting sqref="R42:T46">
    <cfRule type="containsText" dxfId="11849" priority="11847" operator="containsText" text="TRUE">
      <formula>NOT(ISERROR(SEARCH("TRUE",R42)))</formula>
    </cfRule>
  </conditionalFormatting>
  <conditionalFormatting sqref="R42:R46">
    <cfRule type="containsText" dxfId="11848" priority="11846" operator="containsText" text="FALSE">
      <formula>NOT(ISERROR(SEARCH("FALSE",R42)))</formula>
    </cfRule>
  </conditionalFormatting>
  <conditionalFormatting sqref="S42:T46">
    <cfRule type="containsText" dxfId="11847" priority="11845" operator="containsText" text="MANAGE">
      <formula>NOT(ISERROR(SEARCH("MANAGE",S42)))</formula>
    </cfRule>
  </conditionalFormatting>
  <conditionalFormatting sqref="U42:U46">
    <cfRule type="cellIs" dxfId="11846" priority="11842" operator="between">
      <formula>39</formula>
      <formula>20</formula>
    </cfRule>
    <cfRule type="cellIs" dxfId="11845" priority="11843" operator="between">
      <formula>48</formula>
      <formula>60</formula>
    </cfRule>
    <cfRule type="cellIs" dxfId="11844" priority="11844" operator="greaterThan">
      <formula>60</formula>
    </cfRule>
  </conditionalFormatting>
  <conditionalFormatting sqref="V42:W46">
    <cfRule type="cellIs" dxfId="11843" priority="11839" operator="equal">
      <formula>"C"</formula>
    </cfRule>
    <cfRule type="cellIs" dxfId="11842" priority="11840" operator="equal">
      <formula>"N"</formula>
    </cfRule>
    <cfRule type="cellIs" dxfId="11841" priority="11841" operator="equal">
      <formula>"Y"</formula>
    </cfRule>
  </conditionalFormatting>
  <conditionalFormatting sqref="L42:M44">
    <cfRule type="containsText" dxfId="11840" priority="11836" operator="containsText" text="2">
      <formula>NOT(ISERROR(SEARCH("2",L42)))</formula>
    </cfRule>
    <cfRule type="containsText" dxfId="11839" priority="11837" operator="containsText" text="1">
      <formula>NOT(ISERROR(SEARCH("1",L42)))</formula>
    </cfRule>
    <cfRule type="containsText" dxfId="11838" priority="11838" operator="containsText" text="x">
      <formula>NOT(ISERROR(SEARCH("x",L42)))</formula>
    </cfRule>
  </conditionalFormatting>
  <conditionalFormatting sqref="Q42:Q44">
    <cfRule type="cellIs" dxfId="11837" priority="11834" operator="between">
      <formula>43</formula>
      <formula>52</formula>
    </cfRule>
    <cfRule type="containsText" dxfId="11836" priority="11835" operator="containsText" text="true">
      <formula>NOT(ISERROR(SEARCH("true",Q42)))</formula>
    </cfRule>
  </conditionalFormatting>
  <conditionalFormatting sqref="J42:J44">
    <cfRule type="cellIs" dxfId="11835" priority="11832" operator="between">
      <formula>43</formula>
      <formula>52</formula>
    </cfRule>
    <cfRule type="cellIs" dxfId="11834" priority="11833" operator="greaterThan">
      <formula>52</formula>
    </cfRule>
  </conditionalFormatting>
  <conditionalFormatting sqref="R42:T44">
    <cfRule type="containsText" dxfId="11833" priority="11831" operator="containsText" text="TRUE">
      <formula>NOT(ISERROR(SEARCH("TRUE",R42)))</formula>
    </cfRule>
  </conditionalFormatting>
  <conditionalFormatting sqref="R42:R44">
    <cfRule type="containsText" dxfId="11832" priority="11830" operator="containsText" text="FALSE">
      <formula>NOT(ISERROR(SEARCH("FALSE",R42)))</formula>
    </cfRule>
  </conditionalFormatting>
  <conditionalFormatting sqref="S42:T44">
    <cfRule type="containsText" dxfId="11831" priority="11829" operator="containsText" text="MANAGE">
      <formula>NOT(ISERROR(SEARCH("MANAGE",S42)))</formula>
    </cfRule>
  </conditionalFormatting>
  <conditionalFormatting sqref="U42:U44">
    <cfRule type="cellIs" dxfId="11830" priority="11826" operator="between">
      <formula>39</formula>
      <formula>20</formula>
    </cfRule>
    <cfRule type="cellIs" dxfId="11829" priority="11827" operator="between">
      <formula>48</formula>
      <formula>60</formula>
    </cfRule>
    <cfRule type="cellIs" dxfId="11828" priority="11828" operator="greaterThan">
      <formula>60</formula>
    </cfRule>
  </conditionalFormatting>
  <conditionalFormatting sqref="V42:W44">
    <cfRule type="cellIs" dxfId="11827" priority="11823" operator="equal">
      <formula>"C"</formula>
    </cfRule>
    <cfRule type="cellIs" dxfId="11826" priority="11824" operator="equal">
      <formula>"N"</formula>
    </cfRule>
    <cfRule type="cellIs" dxfId="11825" priority="11825" operator="equal">
      <formula>"Y"</formula>
    </cfRule>
  </conditionalFormatting>
  <conditionalFormatting sqref="L42:M46">
    <cfRule type="containsText" dxfId="11824" priority="11820" operator="containsText" text="2">
      <formula>NOT(ISERROR(SEARCH("2",L42)))</formula>
    </cfRule>
    <cfRule type="containsText" dxfId="11823" priority="11821" operator="containsText" text="1">
      <formula>NOT(ISERROR(SEARCH("1",L42)))</formula>
    </cfRule>
    <cfRule type="containsText" dxfId="11822" priority="11822" operator="containsText" text="x">
      <formula>NOT(ISERROR(SEARCH("x",L42)))</formula>
    </cfRule>
  </conditionalFormatting>
  <conditionalFormatting sqref="Q42:Q46">
    <cfRule type="cellIs" dxfId="11821" priority="11818" operator="between">
      <formula>43</formula>
      <formula>52</formula>
    </cfRule>
    <cfRule type="containsText" dxfId="11820" priority="11819" operator="containsText" text="true">
      <formula>NOT(ISERROR(SEARCH("true",Q42)))</formula>
    </cfRule>
  </conditionalFormatting>
  <conditionalFormatting sqref="J42:J46">
    <cfRule type="cellIs" dxfId="11819" priority="11816" operator="between">
      <formula>43</formula>
      <formula>52</formula>
    </cfRule>
    <cfRule type="cellIs" dxfId="11818" priority="11817" operator="greaterThan">
      <formula>52</formula>
    </cfRule>
  </conditionalFormatting>
  <conditionalFormatting sqref="R42:T46">
    <cfRule type="containsText" dxfId="11817" priority="11815" operator="containsText" text="TRUE">
      <formula>NOT(ISERROR(SEARCH("TRUE",R42)))</formula>
    </cfRule>
  </conditionalFormatting>
  <conditionalFormatting sqref="R42:R46">
    <cfRule type="containsText" dxfId="11816" priority="11814" operator="containsText" text="FALSE">
      <formula>NOT(ISERROR(SEARCH("FALSE",R42)))</formula>
    </cfRule>
  </conditionalFormatting>
  <conditionalFormatting sqref="S42:T46">
    <cfRule type="containsText" dxfId="11815" priority="11813" operator="containsText" text="MANAGE">
      <formula>NOT(ISERROR(SEARCH("MANAGE",S42)))</formula>
    </cfRule>
  </conditionalFormatting>
  <conditionalFormatting sqref="U42:U46">
    <cfRule type="cellIs" dxfId="11814" priority="11810" operator="between">
      <formula>39</formula>
      <formula>20</formula>
    </cfRule>
    <cfRule type="cellIs" dxfId="11813" priority="11811" operator="between">
      <formula>48</formula>
      <formula>60</formula>
    </cfRule>
    <cfRule type="cellIs" dxfId="11812" priority="11812" operator="greaterThan">
      <formula>60</formula>
    </cfRule>
  </conditionalFormatting>
  <conditionalFormatting sqref="V42:W46">
    <cfRule type="cellIs" dxfId="11811" priority="11807" operator="equal">
      <formula>"C"</formula>
    </cfRule>
    <cfRule type="cellIs" dxfId="11810" priority="11808" operator="equal">
      <formula>"N"</formula>
    </cfRule>
    <cfRule type="cellIs" dxfId="11809" priority="11809" operator="equal">
      <formula>"Y"</formula>
    </cfRule>
  </conditionalFormatting>
  <conditionalFormatting sqref="L42:M46">
    <cfRule type="containsText" dxfId="11808" priority="11804" operator="containsText" text="2">
      <formula>NOT(ISERROR(SEARCH("2",L42)))</formula>
    </cfRule>
    <cfRule type="containsText" dxfId="11807" priority="11805" operator="containsText" text="1">
      <formula>NOT(ISERROR(SEARCH("1",L42)))</formula>
    </cfRule>
    <cfRule type="containsText" dxfId="11806" priority="11806" operator="containsText" text="x">
      <formula>NOT(ISERROR(SEARCH("x",L42)))</formula>
    </cfRule>
  </conditionalFormatting>
  <conditionalFormatting sqref="Q42:Q46">
    <cfRule type="cellIs" dxfId="11805" priority="11802" operator="between">
      <formula>43</formula>
      <formula>52</formula>
    </cfRule>
    <cfRule type="containsText" dxfId="11804" priority="11803" operator="containsText" text="true">
      <formula>NOT(ISERROR(SEARCH("true",Q42)))</formula>
    </cfRule>
  </conditionalFormatting>
  <conditionalFormatting sqref="J42:J46">
    <cfRule type="cellIs" dxfId="11803" priority="11800" operator="between">
      <formula>43</formula>
      <formula>52</formula>
    </cfRule>
    <cfRule type="cellIs" dxfId="11802" priority="11801" operator="greaterThan">
      <formula>52</formula>
    </cfRule>
  </conditionalFormatting>
  <conditionalFormatting sqref="R42:T46">
    <cfRule type="containsText" dxfId="11801" priority="11799" operator="containsText" text="TRUE">
      <formula>NOT(ISERROR(SEARCH("TRUE",R42)))</formula>
    </cfRule>
  </conditionalFormatting>
  <conditionalFormatting sqref="R42:R46">
    <cfRule type="containsText" dxfId="11800" priority="11798" operator="containsText" text="FALSE">
      <formula>NOT(ISERROR(SEARCH("FALSE",R42)))</formula>
    </cfRule>
  </conditionalFormatting>
  <conditionalFormatting sqref="S42:T46">
    <cfRule type="containsText" dxfId="11799" priority="11797" operator="containsText" text="MANAGE">
      <formula>NOT(ISERROR(SEARCH("MANAGE",S42)))</formula>
    </cfRule>
  </conditionalFormatting>
  <conditionalFormatting sqref="P42:P46">
    <cfRule type="containsText" dxfId="11798" priority="11794" operator="containsText" text="0-1">
      <formula>NOT(ISERROR(SEARCH("0-1",P42)))</formula>
    </cfRule>
    <cfRule type="containsText" dxfId="11797" priority="11795" operator="containsText" text="1-0">
      <formula>NOT(ISERROR(SEARCH("1-0",P42)))</formula>
    </cfRule>
    <cfRule type="containsText" dxfId="11796" priority="11796" operator="containsText" text="0-0">
      <formula>NOT(ISERROR(SEARCH("0-0",P42)))</formula>
    </cfRule>
  </conditionalFormatting>
  <conditionalFormatting sqref="U42:U46">
    <cfRule type="cellIs" dxfId="11795" priority="11791" operator="between">
      <formula>39</formula>
      <formula>20</formula>
    </cfRule>
    <cfRule type="cellIs" dxfId="11794" priority="11792" operator="between">
      <formula>48</formula>
      <formula>60</formula>
    </cfRule>
    <cfRule type="cellIs" dxfId="11793" priority="11793" operator="greaterThan">
      <formula>60</formula>
    </cfRule>
  </conditionalFormatting>
  <conditionalFormatting sqref="V42:W46">
    <cfRule type="cellIs" dxfId="11792" priority="11788" operator="equal">
      <formula>"C"</formula>
    </cfRule>
    <cfRule type="cellIs" dxfId="11791" priority="11789" operator="equal">
      <formula>"N"</formula>
    </cfRule>
    <cfRule type="cellIs" dxfId="11790" priority="11790" operator="equal">
      <formula>"Y"</formula>
    </cfRule>
  </conditionalFormatting>
  <conditionalFormatting sqref="L42:M46">
    <cfRule type="containsText" dxfId="11789" priority="11785" operator="containsText" text="2">
      <formula>NOT(ISERROR(SEARCH("2",L42)))</formula>
    </cfRule>
    <cfRule type="containsText" dxfId="11788" priority="11786" operator="containsText" text="1">
      <formula>NOT(ISERROR(SEARCH("1",L42)))</formula>
    </cfRule>
    <cfRule type="containsText" dxfId="11787" priority="11787" operator="containsText" text="x">
      <formula>NOT(ISERROR(SEARCH("x",L42)))</formula>
    </cfRule>
  </conditionalFormatting>
  <conditionalFormatting sqref="Q42:Q46">
    <cfRule type="cellIs" dxfId="11786" priority="11783" operator="between">
      <formula>43</formula>
      <formula>52</formula>
    </cfRule>
    <cfRule type="containsText" dxfId="11785" priority="11784" operator="containsText" text="true">
      <formula>NOT(ISERROR(SEARCH("true",Q42)))</formula>
    </cfRule>
  </conditionalFormatting>
  <conditionalFormatting sqref="J42:J46">
    <cfRule type="cellIs" dxfId="11784" priority="11781" operator="between">
      <formula>43</formula>
      <formula>52</formula>
    </cfRule>
    <cfRule type="cellIs" dxfId="11783" priority="11782" operator="greaterThan">
      <formula>52</formula>
    </cfRule>
  </conditionalFormatting>
  <conditionalFormatting sqref="R42:T46">
    <cfRule type="containsText" dxfId="11782" priority="11780" operator="containsText" text="TRUE">
      <formula>NOT(ISERROR(SEARCH("TRUE",R42)))</formula>
    </cfRule>
  </conditionalFormatting>
  <conditionalFormatting sqref="R42:R46">
    <cfRule type="containsText" dxfId="11781" priority="11779" operator="containsText" text="FALSE">
      <formula>NOT(ISERROR(SEARCH("FALSE",R42)))</formula>
    </cfRule>
  </conditionalFormatting>
  <conditionalFormatting sqref="S42:T46">
    <cfRule type="containsText" dxfId="11780" priority="11778" operator="containsText" text="MANAGE">
      <formula>NOT(ISERROR(SEARCH("MANAGE",S42)))</formula>
    </cfRule>
  </conditionalFormatting>
  <conditionalFormatting sqref="P42:P46">
    <cfRule type="containsText" dxfId="11779" priority="11775" operator="containsText" text="0-1">
      <formula>NOT(ISERROR(SEARCH("0-1",P42)))</formula>
    </cfRule>
    <cfRule type="containsText" dxfId="11778" priority="11776" operator="containsText" text="1-0">
      <formula>NOT(ISERROR(SEARCH("1-0",P42)))</formula>
    </cfRule>
    <cfRule type="containsText" dxfId="11777" priority="11777" operator="containsText" text="0-0">
      <formula>NOT(ISERROR(SEARCH("0-0",P42)))</formula>
    </cfRule>
  </conditionalFormatting>
  <conditionalFormatting sqref="U42:U46">
    <cfRule type="cellIs" dxfId="11776" priority="11772" operator="between">
      <formula>39</formula>
      <formula>20</formula>
    </cfRule>
    <cfRule type="cellIs" dxfId="11775" priority="11773" operator="between">
      <formula>48</formula>
      <formula>60</formula>
    </cfRule>
    <cfRule type="cellIs" dxfId="11774" priority="11774" operator="greaterThan">
      <formula>60</formula>
    </cfRule>
  </conditionalFormatting>
  <conditionalFormatting sqref="V42:W46">
    <cfRule type="cellIs" dxfId="11773" priority="11769" operator="equal">
      <formula>"C"</formula>
    </cfRule>
    <cfRule type="cellIs" dxfId="11772" priority="11770" operator="equal">
      <formula>"N"</formula>
    </cfRule>
    <cfRule type="cellIs" dxfId="11771" priority="11771" operator="equal">
      <formula>"Y"</formula>
    </cfRule>
  </conditionalFormatting>
  <conditionalFormatting sqref="L42:M46">
    <cfRule type="containsText" dxfId="11770" priority="11766" operator="containsText" text="2">
      <formula>NOT(ISERROR(SEARCH("2",L42)))</formula>
    </cfRule>
    <cfRule type="containsText" dxfId="11769" priority="11767" operator="containsText" text="1">
      <formula>NOT(ISERROR(SEARCH("1",L42)))</formula>
    </cfRule>
    <cfRule type="containsText" dxfId="11768" priority="11768" operator="containsText" text="x">
      <formula>NOT(ISERROR(SEARCH("x",L42)))</formula>
    </cfRule>
  </conditionalFormatting>
  <conditionalFormatting sqref="Q42:Q46">
    <cfRule type="cellIs" dxfId="11767" priority="11764" operator="between">
      <formula>43</formula>
      <formula>52</formula>
    </cfRule>
    <cfRule type="containsText" dxfId="11766" priority="11765" operator="containsText" text="true">
      <formula>NOT(ISERROR(SEARCH("true",Q42)))</formula>
    </cfRule>
  </conditionalFormatting>
  <conditionalFormatting sqref="J42:J46">
    <cfRule type="cellIs" dxfId="11765" priority="11762" operator="between">
      <formula>43</formula>
      <formula>52</formula>
    </cfRule>
    <cfRule type="cellIs" dxfId="11764" priority="11763" operator="greaterThan">
      <formula>52</formula>
    </cfRule>
  </conditionalFormatting>
  <conditionalFormatting sqref="R42:T46">
    <cfRule type="containsText" dxfId="11763" priority="11761" operator="containsText" text="TRUE">
      <formula>NOT(ISERROR(SEARCH("TRUE",R42)))</formula>
    </cfRule>
  </conditionalFormatting>
  <conditionalFormatting sqref="R42:R46">
    <cfRule type="containsText" dxfId="11762" priority="11760" operator="containsText" text="FALSE">
      <formula>NOT(ISERROR(SEARCH("FALSE",R42)))</formula>
    </cfRule>
  </conditionalFormatting>
  <conditionalFormatting sqref="S42:T46">
    <cfRule type="containsText" dxfId="11761" priority="11759" operator="containsText" text="MANAGE">
      <formula>NOT(ISERROR(SEARCH("MANAGE",S42)))</formula>
    </cfRule>
  </conditionalFormatting>
  <conditionalFormatting sqref="P42:P46">
    <cfRule type="containsText" dxfId="11760" priority="11756" operator="containsText" text="0-1">
      <formula>NOT(ISERROR(SEARCH("0-1",P42)))</formula>
    </cfRule>
    <cfRule type="containsText" dxfId="11759" priority="11757" operator="containsText" text="1-0">
      <formula>NOT(ISERROR(SEARCH("1-0",P42)))</formula>
    </cfRule>
    <cfRule type="containsText" dxfId="11758" priority="11758" operator="containsText" text="0-0">
      <formula>NOT(ISERROR(SEARCH("0-0",P42)))</formula>
    </cfRule>
  </conditionalFormatting>
  <conditionalFormatting sqref="U42:U46">
    <cfRule type="cellIs" dxfId="11757" priority="11753" operator="between">
      <formula>39</formula>
      <formula>20</formula>
    </cfRule>
    <cfRule type="cellIs" dxfId="11756" priority="11754" operator="between">
      <formula>48</formula>
      <formula>60</formula>
    </cfRule>
    <cfRule type="cellIs" dxfId="11755" priority="11755" operator="greaterThan">
      <formula>60</formula>
    </cfRule>
  </conditionalFormatting>
  <conditionalFormatting sqref="V42:W46">
    <cfRule type="cellIs" dxfId="11754" priority="11750" operator="equal">
      <formula>"C"</formula>
    </cfRule>
    <cfRule type="cellIs" dxfId="11753" priority="11751" operator="equal">
      <formula>"N"</formula>
    </cfRule>
    <cfRule type="cellIs" dxfId="11752" priority="11752" operator="equal">
      <formula>"Y"</formula>
    </cfRule>
  </conditionalFormatting>
  <conditionalFormatting sqref="L42:M46">
    <cfRule type="containsText" dxfId="11751" priority="11747" operator="containsText" text="2">
      <formula>NOT(ISERROR(SEARCH("2",L42)))</formula>
    </cfRule>
    <cfRule type="containsText" dxfId="11750" priority="11748" operator="containsText" text="1">
      <formula>NOT(ISERROR(SEARCH("1",L42)))</formula>
    </cfRule>
    <cfRule type="containsText" dxfId="11749" priority="11749" operator="containsText" text="x">
      <formula>NOT(ISERROR(SEARCH("x",L42)))</formula>
    </cfRule>
  </conditionalFormatting>
  <conditionalFormatting sqref="Q42:Q46">
    <cfRule type="cellIs" dxfId="11748" priority="11745" operator="between">
      <formula>43</formula>
      <formula>52</formula>
    </cfRule>
    <cfRule type="containsText" dxfId="11747" priority="11746" operator="containsText" text="true">
      <formula>NOT(ISERROR(SEARCH("true",Q42)))</formula>
    </cfRule>
  </conditionalFormatting>
  <conditionalFormatting sqref="J42:J46">
    <cfRule type="cellIs" dxfId="11746" priority="11743" operator="between">
      <formula>43</formula>
      <formula>52</formula>
    </cfRule>
    <cfRule type="cellIs" dxfId="11745" priority="11744" operator="greaterThan">
      <formula>52</formula>
    </cfRule>
  </conditionalFormatting>
  <conditionalFormatting sqref="R42:T46">
    <cfRule type="containsText" dxfId="11744" priority="11742" operator="containsText" text="TRUE">
      <formula>NOT(ISERROR(SEARCH("TRUE",R42)))</formula>
    </cfRule>
  </conditionalFormatting>
  <conditionalFormatting sqref="R42:R46">
    <cfRule type="containsText" dxfId="11743" priority="11741" operator="containsText" text="FALSE">
      <formula>NOT(ISERROR(SEARCH("FALSE",R42)))</formula>
    </cfRule>
  </conditionalFormatting>
  <conditionalFormatting sqref="S42:T46">
    <cfRule type="containsText" dxfId="11742" priority="11740" operator="containsText" text="MANAGE">
      <formula>NOT(ISERROR(SEARCH("MANAGE",S42)))</formula>
    </cfRule>
  </conditionalFormatting>
  <conditionalFormatting sqref="P42:P46">
    <cfRule type="containsText" dxfId="11741" priority="11737" operator="containsText" text="0-1">
      <formula>NOT(ISERROR(SEARCH("0-1",P42)))</formula>
    </cfRule>
    <cfRule type="containsText" dxfId="11740" priority="11738" operator="containsText" text="1-0">
      <formula>NOT(ISERROR(SEARCH("1-0",P42)))</formula>
    </cfRule>
    <cfRule type="containsText" dxfId="11739" priority="11739" operator="containsText" text="0-0">
      <formula>NOT(ISERROR(SEARCH("0-0",P42)))</formula>
    </cfRule>
  </conditionalFormatting>
  <conditionalFormatting sqref="U42:U46">
    <cfRule type="cellIs" dxfId="11738" priority="11734" operator="between">
      <formula>39</formula>
      <formula>20</formula>
    </cfRule>
    <cfRule type="cellIs" dxfId="11737" priority="11735" operator="between">
      <formula>48</formula>
      <formula>60</formula>
    </cfRule>
    <cfRule type="cellIs" dxfId="11736" priority="11736" operator="greaterThan">
      <formula>60</formula>
    </cfRule>
  </conditionalFormatting>
  <conditionalFormatting sqref="V42:W46">
    <cfRule type="cellIs" dxfId="11735" priority="11731" operator="equal">
      <formula>"C"</formula>
    </cfRule>
    <cfRule type="cellIs" dxfId="11734" priority="11732" operator="equal">
      <formula>"N"</formula>
    </cfRule>
    <cfRule type="cellIs" dxfId="11733" priority="11733" operator="equal">
      <formula>"Y"</formula>
    </cfRule>
  </conditionalFormatting>
  <conditionalFormatting sqref="L42:M46">
    <cfRule type="containsText" dxfId="11732" priority="11728" operator="containsText" text="2">
      <formula>NOT(ISERROR(SEARCH("2",L42)))</formula>
    </cfRule>
    <cfRule type="containsText" dxfId="11731" priority="11729" operator="containsText" text="1">
      <formula>NOT(ISERROR(SEARCH("1",L42)))</formula>
    </cfRule>
    <cfRule type="containsText" dxfId="11730" priority="11730" operator="containsText" text="x">
      <formula>NOT(ISERROR(SEARCH("x",L42)))</formula>
    </cfRule>
  </conditionalFormatting>
  <conditionalFormatting sqref="Q42:Q46">
    <cfRule type="cellIs" dxfId="11729" priority="11726" operator="between">
      <formula>43</formula>
      <formula>52</formula>
    </cfRule>
    <cfRule type="containsText" dxfId="11728" priority="11727" operator="containsText" text="true">
      <formula>NOT(ISERROR(SEARCH("true",Q42)))</formula>
    </cfRule>
  </conditionalFormatting>
  <conditionalFormatting sqref="J42:J46">
    <cfRule type="cellIs" dxfId="11727" priority="11724" operator="between">
      <formula>43</formula>
      <formula>52</formula>
    </cfRule>
    <cfRule type="cellIs" dxfId="11726" priority="11725" operator="greaterThan">
      <formula>52</formula>
    </cfRule>
  </conditionalFormatting>
  <conditionalFormatting sqref="R42:T46">
    <cfRule type="containsText" dxfId="11725" priority="11723" operator="containsText" text="TRUE">
      <formula>NOT(ISERROR(SEARCH("TRUE",R42)))</formula>
    </cfRule>
  </conditionalFormatting>
  <conditionalFormatting sqref="R42:R46">
    <cfRule type="containsText" dxfId="11724" priority="11722" operator="containsText" text="FALSE">
      <formula>NOT(ISERROR(SEARCH("FALSE",R42)))</formula>
    </cfRule>
  </conditionalFormatting>
  <conditionalFormatting sqref="S42:T46">
    <cfRule type="containsText" dxfId="11723" priority="11721" operator="containsText" text="MANAGE">
      <formula>NOT(ISERROR(SEARCH("MANAGE",S42)))</formula>
    </cfRule>
  </conditionalFormatting>
  <conditionalFormatting sqref="P42:P46">
    <cfRule type="containsText" dxfId="11722" priority="11718" operator="containsText" text="0-1">
      <formula>NOT(ISERROR(SEARCH("0-1",P42)))</formula>
    </cfRule>
    <cfRule type="containsText" dxfId="11721" priority="11719" operator="containsText" text="1-0">
      <formula>NOT(ISERROR(SEARCH("1-0",P42)))</formula>
    </cfRule>
    <cfRule type="containsText" dxfId="11720" priority="11720" operator="containsText" text="0-0">
      <formula>NOT(ISERROR(SEARCH("0-0",P42)))</formula>
    </cfRule>
  </conditionalFormatting>
  <conditionalFormatting sqref="U42:U46">
    <cfRule type="cellIs" dxfId="11719" priority="11715" operator="between">
      <formula>39</formula>
      <formula>20</formula>
    </cfRule>
    <cfRule type="cellIs" dxfId="11718" priority="11716" operator="between">
      <formula>48</formula>
      <formula>60</formula>
    </cfRule>
    <cfRule type="cellIs" dxfId="11717" priority="11717" operator="greaterThan">
      <formula>60</formula>
    </cfRule>
  </conditionalFormatting>
  <conditionalFormatting sqref="V42:W46">
    <cfRule type="cellIs" dxfId="11716" priority="11712" operator="equal">
      <formula>"C"</formula>
    </cfRule>
    <cfRule type="cellIs" dxfId="11715" priority="11713" operator="equal">
      <formula>"N"</formula>
    </cfRule>
    <cfRule type="cellIs" dxfId="11714" priority="11714" operator="equal">
      <formula>"Y"</formula>
    </cfRule>
  </conditionalFormatting>
  <conditionalFormatting sqref="L42:M46">
    <cfRule type="containsText" dxfId="11713" priority="11709" operator="containsText" text="2">
      <formula>NOT(ISERROR(SEARCH("2",L42)))</formula>
    </cfRule>
    <cfRule type="containsText" dxfId="11712" priority="11710" operator="containsText" text="1">
      <formula>NOT(ISERROR(SEARCH("1",L42)))</formula>
    </cfRule>
    <cfRule type="containsText" dxfId="11711" priority="11711" operator="containsText" text="x">
      <formula>NOT(ISERROR(SEARCH("x",L42)))</formula>
    </cfRule>
  </conditionalFormatting>
  <conditionalFormatting sqref="Q42:Q46">
    <cfRule type="cellIs" dxfId="11710" priority="11707" operator="between">
      <formula>43</formula>
      <formula>52</formula>
    </cfRule>
    <cfRule type="containsText" dxfId="11709" priority="11708" operator="containsText" text="true">
      <formula>NOT(ISERROR(SEARCH("true",Q42)))</formula>
    </cfRule>
  </conditionalFormatting>
  <conditionalFormatting sqref="J42:J46">
    <cfRule type="cellIs" dxfId="11708" priority="11705" operator="between">
      <formula>43</formula>
      <formula>52</formula>
    </cfRule>
    <cfRule type="cellIs" dxfId="11707" priority="11706" operator="greaterThan">
      <formula>52</formula>
    </cfRule>
  </conditionalFormatting>
  <conditionalFormatting sqref="R42:T46">
    <cfRule type="containsText" dxfId="11706" priority="11704" operator="containsText" text="TRUE">
      <formula>NOT(ISERROR(SEARCH("TRUE",R42)))</formula>
    </cfRule>
  </conditionalFormatting>
  <conditionalFormatting sqref="R42:R46">
    <cfRule type="containsText" dxfId="11705" priority="11703" operator="containsText" text="FALSE">
      <formula>NOT(ISERROR(SEARCH("FALSE",R42)))</formula>
    </cfRule>
  </conditionalFormatting>
  <conditionalFormatting sqref="S42:T46">
    <cfRule type="containsText" dxfId="11704" priority="11702" operator="containsText" text="MANAGE">
      <formula>NOT(ISERROR(SEARCH("MANAGE",S42)))</formula>
    </cfRule>
  </conditionalFormatting>
  <conditionalFormatting sqref="U42:U46">
    <cfRule type="cellIs" dxfId="11703" priority="11699" operator="between">
      <formula>39</formula>
      <formula>20</formula>
    </cfRule>
    <cfRule type="cellIs" dxfId="11702" priority="11700" operator="between">
      <formula>48</formula>
      <formula>60</formula>
    </cfRule>
    <cfRule type="cellIs" dxfId="11701" priority="11701" operator="greaterThan">
      <formula>60</formula>
    </cfRule>
  </conditionalFormatting>
  <conditionalFormatting sqref="V42:W46">
    <cfRule type="cellIs" dxfId="11700" priority="11696" operator="equal">
      <formula>"C"</formula>
    </cfRule>
    <cfRule type="cellIs" dxfId="11699" priority="11697" operator="equal">
      <formula>"N"</formula>
    </cfRule>
    <cfRule type="cellIs" dxfId="11698" priority="11698" operator="equal">
      <formula>"Y"</formula>
    </cfRule>
  </conditionalFormatting>
  <conditionalFormatting sqref="L42:M46">
    <cfRule type="containsText" dxfId="11697" priority="11693" operator="containsText" text="2">
      <formula>NOT(ISERROR(SEARCH("2",L42)))</formula>
    </cfRule>
    <cfRule type="containsText" dxfId="11696" priority="11694" operator="containsText" text="1">
      <formula>NOT(ISERROR(SEARCH("1",L42)))</formula>
    </cfRule>
    <cfRule type="containsText" dxfId="11695" priority="11695" operator="containsText" text="x">
      <formula>NOT(ISERROR(SEARCH("x",L42)))</formula>
    </cfRule>
  </conditionalFormatting>
  <conditionalFormatting sqref="Q42:Q46">
    <cfRule type="cellIs" dxfId="11694" priority="11691" operator="between">
      <formula>43</formula>
      <formula>52</formula>
    </cfRule>
    <cfRule type="containsText" dxfId="11693" priority="11692" operator="containsText" text="true">
      <formula>NOT(ISERROR(SEARCH("true",Q42)))</formula>
    </cfRule>
  </conditionalFormatting>
  <conditionalFormatting sqref="J42:J46">
    <cfRule type="cellIs" dxfId="11692" priority="11689" operator="between">
      <formula>43</formula>
      <formula>52</formula>
    </cfRule>
    <cfRule type="cellIs" dxfId="11691" priority="11690" operator="greaterThan">
      <formula>52</formula>
    </cfRule>
  </conditionalFormatting>
  <conditionalFormatting sqref="R42:T46">
    <cfRule type="containsText" dxfId="11690" priority="11688" operator="containsText" text="TRUE">
      <formula>NOT(ISERROR(SEARCH("TRUE",R42)))</formula>
    </cfRule>
  </conditionalFormatting>
  <conditionalFormatting sqref="R42:R46">
    <cfRule type="containsText" dxfId="11689" priority="11687" operator="containsText" text="FALSE">
      <formula>NOT(ISERROR(SEARCH("FALSE",R42)))</formula>
    </cfRule>
  </conditionalFormatting>
  <conditionalFormatting sqref="S42:T46">
    <cfRule type="containsText" dxfId="11688" priority="11686" operator="containsText" text="MANAGE">
      <formula>NOT(ISERROR(SEARCH("MANAGE",S42)))</formula>
    </cfRule>
  </conditionalFormatting>
  <conditionalFormatting sqref="U42:U46">
    <cfRule type="cellIs" dxfId="11687" priority="11683" operator="between">
      <formula>39</formula>
      <formula>20</formula>
    </cfRule>
    <cfRule type="cellIs" dxfId="11686" priority="11684" operator="between">
      <formula>48</formula>
      <formula>60</formula>
    </cfRule>
    <cfRule type="cellIs" dxfId="11685" priority="11685" operator="greaterThan">
      <formula>60</formula>
    </cfRule>
  </conditionalFormatting>
  <conditionalFormatting sqref="V42:W46">
    <cfRule type="cellIs" dxfId="11684" priority="11680" operator="equal">
      <formula>"C"</formula>
    </cfRule>
    <cfRule type="cellIs" dxfId="11683" priority="11681" operator="equal">
      <formula>"N"</formula>
    </cfRule>
    <cfRule type="cellIs" dxfId="11682" priority="11682" operator="equal">
      <formula>"Y"</formula>
    </cfRule>
  </conditionalFormatting>
  <conditionalFormatting sqref="L42:M42">
    <cfRule type="containsText" dxfId="11681" priority="11677" operator="containsText" text="2">
      <formula>NOT(ISERROR(SEARCH("2",L42)))</formula>
    </cfRule>
    <cfRule type="containsText" dxfId="11680" priority="11678" operator="containsText" text="1">
      <formula>NOT(ISERROR(SEARCH("1",L42)))</formula>
    </cfRule>
    <cfRule type="containsText" dxfId="11679" priority="11679" operator="containsText" text="x">
      <formula>NOT(ISERROR(SEARCH("x",L42)))</formula>
    </cfRule>
  </conditionalFormatting>
  <conditionalFormatting sqref="Q42">
    <cfRule type="cellIs" dxfId="11678" priority="11675" operator="between">
      <formula>43</formula>
      <formula>52</formula>
    </cfRule>
    <cfRule type="containsText" dxfId="11677" priority="11676" operator="containsText" text="true">
      <formula>NOT(ISERROR(SEARCH("true",Q42)))</formula>
    </cfRule>
  </conditionalFormatting>
  <conditionalFormatting sqref="J42">
    <cfRule type="cellIs" dxfId="11676" priority="11673" operator="between">
      <formula>43</formula>
      <formula>52</formula>
    </cfRule>
    <cfRule type="cellIs" dxfId="11675" priority="11674" operator="greaterThan">
      <formula>52</formula>
    </cfRule>
  </conditionalFormatting>
  <conditionalFormatting sqref="R42:T42">
    <cfRule type="containsText" dxfId="11674" priority="11672" operator="containsText" text="TRUE">
      <formula>NOT(ISERROR(SEARCH("TRUE",R42)))</formula>
    </cfRule>
  </conditionalFormatting>
  <conditionalFormatting sqref="R42">
    <cfRule type="containsText" dxfId="11673" priority="11671" operator="containsText" text="FALSE">
      <formula>NOT(ISERROR(SEARCH("FALSE",R42)))</formula>
    </cfRule>
  </conditionalFormatting>
  <conditionalFormatting sqref="S42:T42">
    <cfRule type="containsText" dxfId="11672" priority="11670" operator="containsText" text="MANAGE">
      <formula>NOT(ISERROR(SEARCH("MANAGE",S42)))</formula>
    </cfRule>
  </conditionalFormatting>
  <conditionalFormatting sqref="U42">
    <cfRule type="cellIs" dxfId="11671" priority="11667" operator="between">
      <formula>39</formula>
      <formula>20</formula>
    </cfRule>
    <cfRule type="cellIs" dxfId="11670" priority="11668" operator="between">
      <formula>48</formula>
      <formula>60</formula>
    </cfRule>
    <cfRule type="cellIs" dxfId="11669" priority="11669" operator="greaterThan">
      <formula>60</formula>
    </cfRule>
  </conditionalFormatting>
  <conditionalFormatting sqref="V42:W42">
    <cfRule type="cellIs" dxfId="11668" priority="11664" operator="equal">
      <formula>"C"</formula>
    </cfRule>
    <cfRule type="cellIs" dxfId="11667" priority="11665" operator="equal">
      <formula>"N"</formula>
    </cfRule>
    <cfRule type="cellIs" dxfId="11666" priority="11666" operator="equal">
      <formula>"Y"</formula>
    </cfRule>
  </conditionalFormatting>
  <conditionalFormatting sqref="L42:M42">
    <cfRule type="containsText" dxfId="11665" priority="11661" operator="containsText" text="2">
      <formula>NOT(ISERROR(SEARCH("2",L42)))</formula>
    </cfRule>
    <cfRule type="containsText" dxfId="11664" priority="11662" operator="containsText" text="1">
      <formula>NOT(ISERROR(SEARCH("1",L42)))</formula>
    </cfRule>
    <cfRule type="containsText" dxfId="11663" priority="11663" operator="containsText" text="x">
      <formula>NOT(ISERROR(SEARCH("x",L42)))</formula>
    </cfRule>
  </conditionalFormatting>
  <conditionalFormatting sqref="Q42">
    <cfRule type="cellIs" dxfId="11662" priority="11659" operator="between">
      <formula>43</formula>
      <formula>52</formula>
    </cfRule>
    <cfRule type="containsText" dxfId="11661" priority="11660" operator="containsText" text="true">
      <formula>NOT(ISERROR(SEARCH("true",Q42)))</formula>
    </cfRule>
  </conditionalFormatting>
  <conditionalFormatting sqref="J42">
    <cfRule type="cellIs" dxfId="11660" priority="11657" operator="between">
      <formula>43</formula>
      <formula>52</formula>
    </cfRule>
    <cfRule type="cellIs" dxfId="11659" priority="11658" operator="greaterThan">
      <formula>52</formula>
    </cfRule>
  </conditionalFormatting>
  <conditionalFormatting sqref="R42:T42">
    <cfRule type="containsText" dxfId="11658" priority="11656" operator="containsText" text="TRUE">
      <formula>NOT(ISERROR(SEARCH("TRUE",R42)))</formula>
    </cfRule>
  </conditionalFormatting>
  <conditionalFormatting sqref="R42">
    <cfRule type="containsText" dxfId="11657" priority="11655" operator="containsText" text="FALSE">
      <formula>NOT(ISERROR(SEARCH("FALSE",R42)))</formula>
    </cfRule>
  </conditionalFormatting>
  <conditionalFormatting sqref="S42:T42">
    <cfRule type="containsText" dxfId="11656" priority="11654" operator="containsText" text="MANAGE">
      <formula>NOT(ISERROR(SEARCH("MANAGE",S42)))</formula>
    </cfRule>
  </conditionalFormatting>
  <conditionalFormatting sqref="U42">
    <cfRule type="cellIs" dxfId="11655" priority="11651" operator="between">
      <formula>39</formula>
      <formula>20</formula>
    </cfRule>
    <cfRule type="cellIs" dxfId="11654" priority="11652" operator="between">
      <formula>48</formula>
      <formula>60</formula>
    </cfRule>
    <cfRule type="cellIs" dxfId="11653" priority="11653" operator="greaterThan">
      <formula>60</formula>
    </cfRule>
  </conditionalFormatting>
  <conditionalFormatting sqref="V42:W42">
    <cfRule type="cellIs" dxfId="11652" priority="11648" operator="equal">
      <formula>"C"</formula>
    </cfRule>
    <cfRule type="cellIs" dxfId="11651" priority="11649" operator="equal">
      <formula>"N"</formula>
    </cfRule>
    <cfRule type="cellIs" dxfId="11650" priority="11650" operator="equal">
      <formula>"Y"</formula>
    </cfRule>
  </conditionalFormatting>
  <conditionalFormatting sqref="L42:M42">
    <cfRule type="containsText" dxfId="11649" priority="11645" operator="containsText" text="2">
      <formula>NOT(ISERROR(SEARCH("2",L42)))</formula>
    </cfRule>
    <cfRule type="containsText" dxfId="11648" priority="11646" operator="containsText" text="1">
      <formula>NOT(ISERROR(SEARCH("1",L42)))</formula>
    </cfRule>
    <cfRule type="containsText" dxfId="11647" priority="11647" operator="containsText" text="x">
      <formula>NOT(ISERROR(SEARCH("x",L42)))</formula>
    </cfRule>
  </conditionalFormatting>
  <conditionalFormatting sqref="Q42">
    <cfRule type="cellIs" dxfId="11646" priority="11643" operator="between">
      <formula>43</formula>
      <formula>52</formula>
    </cfRule>
    <cfRule type="containsText" dxfId="11645" priority="11644" operator="containsText" text="true">
      <formula>NOT(ISERROR(SEARCH("true",Q42)))</formula>
    </cfRule>
  </conditionalFormatting>
  <conditionalFormatting sqref="J42">
    <cfRule type="cellIs" dxfId="11644" priority="11641" operator="between">
      <formula>43</formula>
      <formula>52</formula>
    </cfRule>
    <cfRule type="cellIs" dxfId="11643" priority="11642" operator="greaterThan">
      <formula>52</formula>
    </cfRule>
  </conditionalFormatting>
  <conditionalFormatting sqref="R42:T42">
    <cfRule type="containsText" dxfId="11642" priority="11640" operator="containsText" text="TRUE">
      <formula>NOT(ISERROR(SEARCH("TRUE",R42)))</formula>
    </cfRule>
  </conditionalFormatting>
  <conditionalFormatting sqref="R42">
    <cfRule type="containsText" dxfId="11641" priority="11639" operator="containsText" text="FALSE">
      <formula>NOT(ISERROR(SEARCH("FALSE",R42)))</formula>
    </cfRule>
  </conditionalFormatting>
  <conditionalFormatting sqref="S42:T42">
    <cfRule type="containsText" dxfId="11640" priority="11638" operator="containsText" text="MANAGE">
      <formula>NOT(ISERROR(SEARCH("MANAGE",S42)))</formula>
    </cfRule>
  </conditionalFormatting>
  <conditionalFormatting sqref="U42">
    <cfRule type="cellIs" dxfId="11639" priority="11635" operator="between">
      <formula>39</formula>
      <formula>20</formula>
    </cfRule>
    <cfRule type="cellIs" dxfId="11638" priority="11636" operator="between">
      <formula>48</formula>
      <formula>60</formula>
    </cfRule>
    <cfRule type="cellIs" dxfId="11637" priority="11637" operator="greaterThan">
      <formula>60</formula>
    </cfRule>
  </conditionalFormatting>
  <conditionalFormatting sqref="V42:W42">
    <cfRule type="cellIs" dxfId="11636" priority="11632" operator="equal">
      <formula>"C"</formula>
    </cfRule>
    <cfRule type="cellIs" dxfId="11635" priority="11633" operator="equal">
      <formula>"N"</formula>
    </cfRule>
    <cfRule type="cellIs" dxfId="11634" priority="11634" operator="equal">
      <formula>"Y"</formula>
    </cfRule>
  </conditionalFormatting>
  <conditionalFormatting sqref="L42:M42">
    <cfRule type="containsText" dxfId="11633" priority="11629" operator="containsText" text="2">
      <formula>NOT(ISERROR(SEARCH("2",L42)))</formula>
    </cfRule>
    <cfRule type="containsText" dxfId="11632" priority="11630" operator="containsText" text="1">
      <formula>NOT(ISERROR(SEARCH("1",L42)))</formula>
    </cfRule>
    <cfRule type="containsText" dxfId="11631" priority="11631" operator="containsText" text="x">
      <formula>NOT(ISERROR(SEARCH("x",L42)))</formula>
    </cfRule>
  </conditionalFormatting>
  <conditionalFormatting sqref="Q42">
    <cfRule type="cellIs" dxfId="11630" priority="11627" operator="between">
      <formula>43</formula>
      <formula>52</formula>
    </cfRule>
    <cfRule type="containsText" dxfId="11629" priority="11628" operator="containsText" text="true">
      <formula>NOT(ISERROR(SEARCH("true",Q42)))</formula>
    </cfRule>
  </conditionalFormatting>
  <conditionalFormatting sqref="J42">
    <cfRule type="cellIs" dxfId="11628" priority="11625" operator="between">
      <formula>43</formula>
      <formula>52</formula>
    </cfRule>
    <cfRule type="cellIs" dxfId="11627" priority="11626" operator="greaterThan">
      <formula>52</formula>
    </cfRule>
  </conditionalFormatting>
  <conditionalFormatting sqref="R42:T42">
    <cfRule type="containsText" dxfId="11626" priority="11624" operator="containsText" text="TRUE">
      <formula>NOT(ISERROR(SEARCH("TRUE",R42)))</formula>
    </cfRule>
  </conditionalFormatting>
  <conditionalFormatting sqref="R42">
    <cfRule type="containsText" dxfId="11625" priority="11623" operator="containsText" text="FALSE">
      <formula>NOT(ISERROR(SEARCH("FALSE",R42)))</formula>
    </cfRule>
  </conditionalFormatting>
  <conditionalFormatting sqref="S42:T42">
    <cfRule type="containsText" dxfId="11624" priority="11622" operator="containsText" text="MANAGE">
      <formula>NOT(ISERROR(SEARCH("MANAGE",S42)))</formula>
    </cfRule>
  </conditionalFormatting>
  <conditionalFormatting sqref="U42">
    <cfRule type="cellIs" dxfId="11623" priority="11619" operator="between">
      <formula>39</formula>
      <formula>20</formula>
    </cfRule>
    <cfRule type="cellIs" dxfId="11622" priority="11620" operator="between">
      <formula>48</formula>
      <formula>60</formula>
    </cfRule>
    <cfRule type="cellIs" dxfId="11621" priority="11621" operator="greaterThan">
      <formula>60</formula>
    </cfRule>
  </conditionalFormatting>
  <conditionalFormatting sqref="V42:W42">
    <cfRule type="cellIs" dxfId="11620" priority="11616" operator="equal">
      <formula>"C"</formula>
    </cfRule>
    <cfRule type="cellIs" dxfId="11619" priority="11617" operator="equal">
      <formula>"N"</formula>
    </cfRule>
    <cfRule type="cellIs" dxfId="11618" priority="11618" operator="equal">
      <formula>"Y"</formula>
    </cfRule>
  </conditionalFormatting>
  <conditionalFormatting sqref="L42:M42">
    <cfRule type="containsText" dxfId="11617" priority="11613" operator="containsText" text="2">
      <formula>NOT(ISERROR(SEARCH("2",L42)))</formula>
    </cfRule>
    <cfRule type="containsText" dxfId="11616" priority="11614" operator="containsText" text="1">
      <formula>NOT(ISERROR(SEARCH("1",L42)))</formula>
    </cfRule>
    <cfRule type="containsText" dxfId="11615" priority="11615" operator="containsText" text="x">
      <formula>NOT(ISERROR(SEARCH("x",L42)))</formula>
    </cfRule>
  </conditionalFormatting>
  <conditionalFormatting sqref="Q42">
    <cfRule type="cellIs" dxfId="11614" priority="11611" operator="between">
      <formula>43</formula>
      <formula>52</formula>
    </cfRule>
    <cfRule type="containsText" dxfId="11613" priority="11612" operator="containsText" text="true">
      <formula>NOT(ISERROR(SEARCH("true",Q42)))</formula>
    </cfRule>
  </conditionalFormatting>
  <conditionalFormatting sqref="J42">
    <cfRule type="cellIs" dxfId="11612" priority="11609" operator="between">
      <formula>43</formula>
      <formula>52</formula>
    </cfRule>
    <cfRule type="cellIs" dxfId="11611" priority="11610" operator="greaterThan">
      <formula>52</formula>
    </cfRule>
  </conditionalFormatting>
  <conditionalFormatting sqref="R42:T42">
    <cfRule type="containsText" dxfId="11610" priority="11608" operator="containsText" text="TRUE">
      <formula>NOT(ISERROR(SEARCH("TRUE",R42)))</formula>
    </cfRule>
  </conditionalFormatting>
  <conditionalFormatting sqref="R42">
    <cfRule type="containsText" dxfId="11609" priority="11607" operator="containsText" text="FALSE">
      <formula>NOT(ISERROR(SEARCH("FALSE",R42)))</formula>
    </cfRule>
  </conditionalFormatting>
  <conditionalFormatting sqref="S42:T42">
    <cfRule type="containsText" dxfId="11608" priority="11606" operator="containsText" text="MANAGE">
      <formula>NOT(ISERROR(SEARCH("MANAGE",S42)))</formula>
    </cfRule>
  </conditionalFormatting>
  <conditionalFormatting sqref="U42">
    <cfRule type="cellIs" dxfId="11607" priority="11603" operator="between">
      <formula>39</formula>
      <formula>20</formula>
    </cfRule>
    <cfRule type="cellIs" dxfId="11606" priority="11604" operator="between">
      <formula>48</formula>
      <formula>60</formula>
    </cfRule>
    <cfRule type="cellIs" dxfId="11605" priority="11605" operator="greaterThan">
      <formula>60</formula>
    </cfRule>
  </conditionalFormatting>
  <conditionalFormatting sqref="V42:W42">
    <cfRule type="cellIs" dxfId="11604" priority="11600" operator="equal">
      <formula>"C"</formula>
    </cfRule>
    <cfRule type="cellIs" dxfId="11603" priority="11601" operator="equal">
      <formula>"N"</formula>
    </cfRule>
    <cfRule type="cellIs" dxfId="11602" priority="11602" operator="equal">
      <formula>"Y"</formula>
    </cfRule>
  </conditionalFormatting>
  <conditionalFormatting sqref="L42:M42">
    <cfRule type="containsText" dxfId="11601" priority="11597" operator="containsText" text="2">
      <formula>NOT(ISERROR(SEARCH("2",L42)))</formula>
    </cfRule>
    <cfRule type="containsText" dxfId="11600" priority="11598" operator="containsText" text="1">
      <formula>NOT(ISERROR(SEARCH("1",L42)))</formula>
    </cfRule>
    <cfRule type="containsText" dxfId="11599" priority="11599" operator="containsText" text="x">
      <formula>NOT(ISERROR(SEARCH("x",L42)))</formula>
    </cfRule>
  </conditionalFormatting>
  <conditionalFormatting sqref="Q42">
    <cfRule type="cellIs" dxfId="11598" priority="11595" operator="between">
      <formula>43</formula>
      <formula>52</formula>
    </cfRule>
    <cfRule type="containsText" dxfId="11597" priority="11596" operator="containsText" text="true">
      <formula>NOT(ISERROR(SEARCH("true",Q42)))</formula>
    </cfRule>
  </conditionalFormatting>
  <conditionalFormatting sqref="J42">
    <cfRule type="cellIs" dxfId="11596" priority="11593" operator="between">
      <formula>43</formula>
      <formula>52</formula>
    </cfRule>
    <cfRule type="cellIs" dxfId="11595" priority="11594" operator="greaterThan">
      <formula>52</formula>
    </cfRule>
  </conditionalFormatting>
  <conditionalFormatting sqref="R42:T42">
    <cfRule type="containsText" dxfId="11594" priority="11592" operator="containsText" text="TRUE">
      <formula>NOT(ISERROR(SEARCH("TRUE",R42)))</formula>
    </cfRule>
  </conditionalFormatting>
  <conditionalFormatting sqref="R42">
    <cfRule type="containsText" dxfId="11593" priority="11591" operator="containsText" text="FALSE">
      <formula>NOT(ISERROR(SEARCH("FALSE",R42)))</formula>
    </cfRule>
  </conditionalFormatting>
  <conditionalFormatting sqref="S42:T42">
    <cfRule type="containsText" dxfId="11592" priority="11590" operator="containsText" text="MANAGE">
      <formula>NOT(ISERROR(SEARCH("MANAGE",S42)))</formula>
    </cfRule>
  </conditionalFormatting>
  <conditionalFormatting sqref="U42">
    <cfRule type="cellIs" dxfId="11591" priority="11587" operator="between">
      <formula>39</formula>
      <formula>20</formula>
    </cfRule>
    <cfRule type="cellIs" dxfId="11590" priority="11588" operator="between">
      <formula>48</formula>
      <formula>60</formula>
    </cfRule>
    <cfRule type="cellIs" dxfId="11589" priority="11589" operator="greaterThan">
      <formula>60</formula>
    </cfRule>
  </conditionalFormatting>
  <conditionalFormatting sqref="V42:W42">
    <cfRule type="cellIs" dxfId="11588" priority="11584" operator="equal">
      <formula>"C"</formula>
    </cfRule>
    <cfRule type="cellIs" dxfId="11587" priority="11585" operator="equal">
      <formula>"N"</formula>
    </cfRule>
    <cfRule type="cellIs" dxfId="11586" priority="11586" operator="equal">
      <formula>"Y"</formula>
    </cfRule>
  </conditionalFormatting>
  <conditionalFormatting sqref="L42:M42">
    <cfRule type="containsText" dxfId="11585" priority="11581" operator="containsText" text="2">
      <formula>NOT(ISERROR(SEARCH("2",L42)))</formula>
    </cfRule>
    <cfRule type="containsText" dxfId="11584" priority="11582" operator="containsText" text="1">
      <formula>NOT(ISERROR(SEARCH("1",L42)))</formula>
    </cfRule>
    <cfRule type="containsText" dxfId="11583" priority="11583" operator="containsText" text="x">
      <formula>NOT(ISERROR(SEARCH("x",L42)))</formula>
    </cfRule>
  </conditionalFormatting>
  <conditionalFormatting sqref="Q42">
    <cfRule type="cellIs" dxfId="11582" priority="11579" operator="between">
      <formula>43</formula>
      <formula>52</formula>
    </cfRule>
    <cfRule type="containsText" dxfId="11581" priority="11580" operator="containsText" text="true">
      <formula>NOT(ISERROR(SEARCH("true",Q42)))</formula>
    </cfRule>
  </conditionalFormatting>
  <conditionalFormatting sqref="J42">
    <cfRule type="cellIs" dxfId="11580" priority="11577" operator="between">
      <formula>43</formula>
      <formula>52</formula>
    </cfRule>
    <cfRule type="cellIs" dxfId="11579" priority="11578" operator="greaterThan">
      <formula>52</formula>
    </cfRule>
  </conditionalFormatting>
  <conditionalFormatting sqref="R42:T42">
    <cfRule type="containsText" dxfId="11578" priority="11576" operator="containsText" text="TRUE">
      <formula>NOT(ISERROR(SEARCH("TRUE",R42)))</formula>
    </cfRule>
  </conditionalFormatting>
  <conditionalFormatting sqref="R42">
    <cfRule type="containsText" dxfId="11577" priority="11575" operator="containsText" text="FALSE">
      <formula>NOT(ISERROR(SEARCH("FALSE",R42)))</formula>
    </cfRule>
  </conditionalFormatting>
  <conditionalFormatting sqref="S42:T42">
    <cfRule type="containsText" dxfId="11576" priority="11574" operator="containsText" text="MANAGE">
      <formula>NOT(ISERROR(SEARCH("MANAGE",S42)))</formula>
    </cfRule>
  </conditionalFormatting>
  <conditionalFormatting sqref="U42">
    <cfRule type="cellIs" dxfId="11575" priority="11571" operator="between">
      <formula>39</formula>
      <formula>20</formula>
    </cfRule>
    <cfRule type="cellIs" dxfId="11574" priority="11572" operator="between">
      <formula>48</formula>
      <formula>60</formula>
    </cfRule>
    <cfRule type="cellIs" dxfId="11573" priority="11573" operator="greaterThan">
      <formula>60</formula>
    </cfRule>
  </conditionalFormatting>
  <conditionalFormatting sqref="V42:W42">
    <cfRule type="cellIs" dxfId="11572" priority="11568" operator="equal">
      <formula>"C"</formula>
    </cfRule>
    <cfRule type="cellIs" dxfId="11571" priority="11569" operator="equal">
      <formula>"N"</formula>
    </cfRule>
    <cfRule type="cellIs" dxfId="11570" priority="11570" operator="equal">
      <formula>"Y"</formula>
    </cfRule>
  </conditionalFormatting>
  <conditionalFormatting sqref="L42:M42">
    <cfRule type="containsText" dxfId="11569" priority="11565" operator="containsText" text="2">
      <formula>NOT(ISERROR(SEARCH("2",L42)))</formula>
    </cfRule>
    <cfRule type="containsText" dxfId="11568" priority="11566" operator="containsText" text="1">
      <formula>NOT(ISERROR(SEARCH("1",L42)))</formula>
    </cfRule>
    <cfRule type="containsText" dxfId="11567" priority="11567" operator="containsText" text="x">
      <formula>NOT(ISERROR(SEARCH("x",L42)))</formula>
    </cfRule>
  </conditionalFormatting>
  <conditionalFormatting sqref="Q42">
    <cfRule type="cellIs" dxfId="11566" priority="11563" operator="between">
      <formula>43</formula>
      <formula>52</formula>
    </cfRule>
    <cfRule type="containsText" dxfId="11565" priority="11564" operator="containsText" text="true">
      <formula>NOT(ISERROR(SEARCH("true",Q42)))</formula>
    </cfRule>
  </conditionalFormatting>
  <conditionalFormatting sqref="J42">
    <cfRule type="cellIs" dxfId="11564" priority="11561" operator="between">
      <formula>43</formula>
      <formula>52</formula>
    </cfRule>
    <cfRule type="cellIs" dxfId="11563" priority="11562" operator="greaterThan">
      <formula>52</formula>
    </cfRule>
  </conditionalFormatting>
  <conditionalFormatting sqref="R42:T42">
    <cfRule type="containsText" dxfId="11562" priority="11560" operator="containsText" text="TRUE">
      <formula>NOT(ISERROR(SEARCH("TRUE",R42)))</formula>
    </cfRule>
  </conditionalFormatting>
  <conditionalFormatting sqref="R42">
    <cfRule type="containsText" dxfId="11561" priority="11559" operator="containsText" text="FALSE">
      <formula>NOT(ISERROR(SEARCH("FALSE",R42)))</formula>
    </cfRule>
  </conditionalFormatting>
  <conditionalFormatting sqref="S42:T42">
    <cfRule type="containsText" dxfId="11560" priority="11558" operator="containsText" text="MANAGE">
      <formula>NOT(ISERROR(SEARCH("MANAGE",S42)))</formula>
    </cfRule>
  </conditionalFormatting>
  <conditionalFormatting sqref="U42">
    <cfRule type="cellIs" dxfId="11559" priority="11555" operator="between">
      <formula>39</formula>
      <formula>20</formula>
    </cfRule>
    <cfRule type="cellIs" dxfId="11558" priority="11556" operator="between">
      <formula>48</formula>
      <formula>60</formula>
    </cfRule>
    <cfRule type="cellIs" dxfId="11557" priority="11557" operator="greaterThan">
      <formula>60</formula>
    </cfRule>
  </conditionalFormatting>
  <conditionalFormatting sqref="V42:W42">
    <cfRule type="cellIs" dxfId="11556" priority="11552" operator="equal">
      <formula>"C"</formula>
    </cfRule>
    <cfRule type="cellIs" dxfId="11555" priority="11553" operator="equal">
      <formula>"N"</formula>
    </cfRule>
    <cfRule type="cellIs" dxfId="11554" priority="11554" operator="equal">
      <formula>"Y"</formula>
    </cfRule>
  </conditionalFormatting>
  <conditionalFormatting sqref="L42:M42">
    <cfRule type="containsText" dxfId="11553" priority="11549" operator="containsText" text="2">
      <formula>NOT(ISERROR(SEARCH("2",L42)))</formula>
    </cfRule>
    <cfRule type="containsText" dxfId="11552" priority="11550" operator="containsText" text="1">
      <formula>NOT(ISERROR(SEARCH("1",L42)))</formula>
    </cfRule>
    <cfRule type="containsText" dxfId="11551" priority="11551" operator="containsText" text="x">
      <formula>NOT(ISERROR(SEARCH("x",L42)))</formula>
    </cfRule>
  </conditionalFormatting>
  <conditionalFormatting sqref="Q42">
    <cfRule type="cellIs" dxfId="11550" priority="11547" operator="between">
      <formula>43</formula>
      <formula>52</formula>
    </cfRule>
    <cfRule type="containsText" dxfId="11549" priority="11548" operator="containsText" text="true">
      <formula>NOT(ISERROR(SEARCH("true",Q42)))</formula>
    </cfRule>
  </conditionalFormatting>
  <conditionalFormatting sqref="J42">
    <cfRule type="cellIs" dxfId="11548" priority="11545" operator="between">
      <formula>43</formula>
      <formula>52</formula>
    </cfRule>
    <cfRule type="cellIs" dxfId="11547" priority="11546" operator="greaterThan">
      <formula>52</formula>
    </cfRule>
  </conditionalFormatting>
  <conditionalFormatting sqref="R42:T42">
    <cfRule type="containsText" dxfId="11546" priority="11544" operator="containsText" text="TRUE">
      <formula>NOT(ISERROR(SEARCH("TRUE",R42)))</formula>
    </cfRule>
  </conditionalFormatting>
  <conditionalFormatting sqref="R42">
    <cfRule type="containsText" dxfId="11545" priority="11543" operator="containsText" text="FALSE">
      <formula>NOT(ISERROR(SEARCH("FALSE",R42)))</formula>
    </cfRule>
  </conditionalFormatting>
  <conditionalFormatting sqref="S42:T42">
    <cfRule type="containsText" dxfId="11544" priority="11542" operator="containsText" text="MANAGE">
      <formula>NOT(ISERROR(SEARCH("MANAGE",S42)))</formula>
    </cfRule>
  </conditionalFormatting>
  <conditionalFormatting sqref="U42">
    <cfRule type="cellIs" dxfId="11543" priority="11539" operator="between">
      <formula>39</formula>
      <formula>20</formula>
    </cfRule>
    <cfRule type="cellIs" dxfId="11542" priority="11540" operator="between">
      <formula>48</formula>
      <formula>60</formula>
    </cfRule>
    <cfRule type="cellIs" dxfId="11541" priority="11541" operator="greaterThan">
      <formula>60</formula>
    </cfRule>
  </conditionalFormatting>
  <conditionalFormatting sqref="V42:W42">
    <cfRule type="cellIs" dxfId="11540" priority="11536" operator="equal">
      <formula>"C"</formula>
    </cfRule>
    <cfRule type="cellIs" dxfId="11539" priority="11537" operator="equal">
      <formula>"N"</formula>
    </cfRule>
    <cfRule type="cellIs" dxfId="11538" priority="11538" operator="equal">
      <formula>"Y"</formula>
    </cfRule>
  </conditionalFormatting>
  <conditionalFormatting sqref="L42:M42">
    <cfRule type="containsText" dxfId="11537" priority="11533" operator="containsText" text="2">
      <formula>NOT(ISERROR(SEARCH("2",L42)))</formula>
    </cfRule>
    <cfRule type="containsText" dxfId="11536" priority="11534" operator="containsText" text="1">
      <formula>NOT(ISERROR(SEARCH("1",L42)))</formula>
    </cfRule>
    <cfRule type="containsText" dxfId="11535" priority="11535" operator="containsText" text="x">
      <formula>NOT(ISERROR(SEARCH("x",L42)))</formula>
    </cfRule>
  </conditionalFormatting>
  <conditionalFormatting sqref="Q42">
    <cfRule type="cellIs" dxfId="11534" priority="11531" operator="between">
      <formula>43</formula>
      <formula>52</formula>
    </cfRule>
    <cfRule type="containsText" dxfId="11533" priority="11532" operator="containsText" text="true">
      <formula>NOT(ISERROR(SEARCH("true",Q42)))</formula>
    </cfRule>
  </conditionalFormatting>
  <conditionalFormatting sqref="J42">
    <cfRule type="cellIs" dxfId="11532" priority="11529" operator="between">
      <formula>43</formula>
      <formula>52</formula>
    </cfRule>
    <cfRule type="cellIs" dxfId="11531" priority="11530" operator="greaterThan">
      <formula>52</formula>
    </cfRule>
  </conditionalFormatting>
  <conditionalFormatting sqref="R42:T42">
    <cfRule type="containsText" dxfId="11530" priority="11528" operator="containsText" text="TRUE">
      <formula>NOT(ISERROR(SEARCH("TRUE",R42)))</formula>
    </cfRule>
  </conditionalFormatting>
  <conditionalFormatting sqref="R42">
    <cfRule type="containsText" dxfId="11529" priority="11527" operator="containsText" text="FALSE">
      <formula>NOT(ISERROR(SEARCH("FALSE",R42)))</formula>
    </cfRule>
  </conditionalFormatting>
  <conditionalFormatting sqref="S42:T42">
    <cfRule type="containsText" dxfId="11528" priority="11526" operator="containsText" text="MANAGE">
      <formula>NOT(ISERROR(SEARCH("MANAGE",S42)))</formula>
    </cfRule>
  </conditionalFormatting>
  <conditionalFormatting sqref="U42">
    <cfRule type="cellIs" dxfId="11527" priority="11523" operator="between">
      <formula>39</formula>
      <formula>20</formula>
    </cfRule>
    <cfRule type="cellIs" dxfId="11526" priority="11524" operator="between">
      <formula>48</formula>
      <formula>60</formula>
    </cfRule>
    <cfRule type="cellIs" dxfId="11525" priority="11525" operator="greaterThan">
      <formula>60</formula>
    </cfRule>
  </conditionalFormatting>
  <conditionalFormatting sqref="V42:W42">
    <cfRule type="cellIs" dxfId="11524" priority="11520" operator="equal">
      <formula>"C"</formula>
    </cfRule>
    <cfRule type="cellIs" dxfId="11523" priority="11521" operator="equal">
      <formula>"N"</formula>
    </cfRule>
    <cfRule type="cellIs" dxfId="11522" priority="11522" operator="equal">
      <formula>"Y"</formula>
    </cfRule>
  </conditionalFormatting>
  <conditionalFormatting sqref="L42:M42">
    <cfRule type="containsText" dxfId="11521" priority="11517" operator="containsText" text="2">
      <formula>NOT(ISERROR(SEARCH("2",L42)))</formula>
    </cfRule>
    <cfRule type="containsText" dxfId="11520" priority="11518" operator="containsText" text="1">
      <formula>NOT(ISERROR(SEARCH("1",L42)))</formula>
    </cfRule>
    <cfRule type="containsText" dxfId="11519" priority="11519" operator="containsText" text="x">
      <formula>NOT(ISERROR(SEARCH("x",L42)))</formula>
    </cfRule>
  </conditionalFormatting>
  <conditionalFormatting sqref="Q42">
    <cfRule type="cellIs" dxfId="11518" priority="11515" operator="between">
      <formula>43</formula>
      <formula>52</formula>
    </cfRule>
    <cfRule type="containsText" dxfId="11517" priority="11516" operator="containsText" text="true">
      <formula>NOT(ISERROR(SEARCH("true",Q42)))</formula>
    </cfRule>
  </conditionalFormatting>
  <conditionalFormatting sqref="J42">
    <cfRule type="cellIs" dxfId="11516" priority="11513" operator="between">
      <formula>43</formula>
      <formula>52</formula>
    </cfRule>
    <cfRule type="cellIs" dxfId="11515" priority="11514" operator="greaterThan">
      <formula>52</formula>
    </cfRule>
  </conditionalFormatting>
  <conditionalFormatting sqref="R42:T42">
    <cfRule type="containsText" dxfId="11514" priority="11512" operator="containsText" text="TRUE">
      <formula>NOT(ISERROR(SEARCH("TRUE",R42)))</formula>
    </cfRule>
  </conditionalFormatting>
  <conditionalFormatting sqref="R42">
    <cfRule type="containsText" dxfId="11513" priority="11511" operator="containsText" text="FALSE">
      <formula>NOT(ISERROR(SEARCH("FALSE",R42)))</formula>
    </cfRule>
  </conditionalFormatting>
  <conditionalFormatting sqref="S42:T42">
    <cfRule type="containsText" dxfId="11512" priority="11510" operator="containsText" text="MANAGE">
      <formula>NOT(ISERROR(SEARCH("MANAGE",S42)))</formula>
    </cfRule>
  </conditionalFormatting>
  <conditionalFormatting sqref="U42">
    <cfRule type="cellIs" dxfId="11511" priority="11507" operator="between">
      <formula>39</formula>
      <formula>20</formula>
    </cfRule>
    <cfRule type="cellIs" dxfId="11510" priority="11508" operator="between">
      <formula>48</formula>
      <formula>60</formula>
    </cfRule>
    <cfRule type="cellIs" dxfId="11509" priority="11509" operator="greaterThan">
      <formula>60</formula>
    </cfRule>
  </conditionalFormatting>
  <conditionalFormatting sqref="V42:W42">
    <cfRule type="cellIs" dxfId="11508" priority="11504" operator="equal">
      <formula>"C"</formula>
    </cfRule>
    <cfRule type="cellIs" dxfId="11507" priority="11505" operator="equal">
      <formula>"N"</formula>
    </cfRule>
    <cfRule type="cellIs" dxfId="11506" priority="11506" operator="equal">
      <formula>"Y"</formula>
    </cfRule>
  </conditionalFormatting>
  <conditionalFormatting sqref="L42:M42">
    <cfRule type="containsText" dxfId="11505" priority="11501" operator="containsText" text="2">
      <formula>NOT(ISERROR(SEARCH("2",L42)))</formula>
    </cfRule>
    <cfRule type="containsText" dxfId="11504" priority="11502" operator="containsText" text="1">
      <formula>NOT(ISERROR(SEARCH("1",L42)))</formula>
    </cfRule>
    <cfRule type="containsText" dxfId="11503" priority="11503" operator="containsText" text="x">
      <formula>NOT(ISERROR(SEARCH("x",L42)))</formula>
    </cfRule>
  </conditionalFormatting>
  <conditionalFormatting sqref="Q42">
    <cfRule type="cellIs" dxfId="11502" priority="11499" operator="between">
      <formula>43</formula>
      <formula>52</formula>
    </cfRule>
    <cfRule type="containsText" dxfId="11501" priority="11500" operator="containsText" text="true">
      <formula>NOT(ISERROR(SEARCH("true",Q42)))</formula>
    </cfRule>
  </conditionalFormatting>
  <conditionalFormatting sqref="J42">
    <cfRule type="cellIs" dxfId="11500" priority="11497" operator="between">
      <formula>43</formula>
      <formula>52</formula>
    </cfRule>
    <cfRule type="cellIs" dxfId="11499" priority="11498" operator="greaterThan">
      <formula>52</formula>
    </cfRule>
  </conditionalFormatting>
  <conditionalFormatting sqref="R42:T42">
    <cfRule type="containsText" dxfId="11498" priority="11496" operator="containsText" text="TRUE">
      <formula>NOT(ISERROR(SEARCH("TRUE",R42)))</formula>
    </cfRule>
  </conditionalFormatting>
  <conditionalFormatting sqref="R42">
    <cfRule type="containsText" dxfId="11497" priority="11495" operator="containsText" text="FALSE">
      <formula>NOT(ISERROR(SEARCH("FALSE",R42)))</formula>
    </cfRule>
  </conditionalFormatting>
  <conditionalFormatting sqref="S42:T42">
    <cfRule type="containsText" dxfId="11496" priority="11494" operator="containsText" text="MANAGE">
      <formula>NOT(ISERROR(SEARCH("MANAGE",S42)))</formula>
    </cfRule>
  </conditionalFormatting>
  <conditionalFormatting sqref="U42">
    <cfRule type="cellIs" dxfId="11495" priority="11491" operator="between">
      <formula>39</formula>
      <formula>20</formula>
    </cfRule>
    <cfRule type="cellIs" dxfId="11494" priority="11492" operator="between">
      <formula>48</formula>
      <formula>60</formula>
    </cfRule>
    <cfRule type="cellIs" dxfId="11493" priority="11493" operator="greaterThan">
      <formula>60</formula>
    </cfRule>
  </conditionalFormatting>
  <conditionalFormatting sqref="V42:W42">
    <cfRule type="cellIs" dxfId="11492" priority="11488" operator="equal">
      <formula>"C"</formula>
    </cfRule>
    <cfRule type="cellIs" dxfId="11491" priority="11489" operator="equal">
      <formula>"N"</formula>
    </cfRule>
    <cfRule type="cellIs" dxfId="11490" priority="11490" operator="equal">
      <formula>"Y"</formula>
    </cfRule>
  </conditionalFormatting>
  <conditionalFormatting sqref="L42:M42">
    <cfRule type="containsText" dxfId="11489" priority="11485" operator="containsText" text="2">
      <formula>NOT(ISERROR(SEARCH("2",L42)))</formula>
    </cfRule>
    <cfRule type="containsText" dxfId="11488" priority="11486" operator="containsText" text="1">
      <formula>NOT(ISERROR(SEARCH("1",L42)))</formula>
    </cfRule>
    <cfRule type="containsText" dxfId="11487" priority="11487" operator="containsText" text="x">
      <formula>NOT(ISERROR(SEARCH("x",L42)))</formula>
    </cfRule>
  </conditionalFormatting>
  <conditionalFormatting sqref="Q42">
    <cfRule type="cellIs" dxfId="11486" priority="11483" operator="between">
      <formula>43</formula>
      <formula>52</formula>
    </cfRule>
    <cfRule type="containsText" dxfId="11485" priority="11484" operator="containsText" text="true">
      <formula>NOT(ISERROR(SEARCH("true",Q42)))</formula>
    </cfRule>
  </conditionalFormatting>
  <conditionalFormatting sqref="J42">
    <cfRule type="cellIs" dxfId="11484" priority="11481" operator="between">
      <formula>43</formula>
      <formula>52</formula>
    </cfRule>
    <cfRule type="cellIs" dxfId="11483" priority="11482" operator="greaterThan">
      <formula>52</formula>
    </cfRule>
  </conditionalFormatting>
  <conditionalFormatting sqref="R42:T42">
    <cfRule type="containsText" dxfId="11482" priority="11480" operator="containsText" text="TRUE">
      <formula>NOT(ISERROR(SEARCH("TRUE",R42)))</formula>
    </cfRule>
  </conditionalFormatting>
  <conditionalFormatting sqref="R42">
    <cfRule type="containsText" dxfId="11481" priority="11479" operator="containsText" text="FALSE">
      <formula>NOT(ISERROR(SEARCH("FALSE",R42)))</formula>
    </cfRule>
  </conditionalFormatting>
  <conditionalFormatting sqref="S42:T42">
    <cfRule type="containsText" dxfId="11480" priority="11478" operator="containsText" text="MANAGE">
      <formula>NOT(ISERROR(SEARCH("MANAGE",S42)))</formula>
    </cfRule>
  </conditionalFormatting>
  <conditionalFormatting sqref="U42">
    <cfRule type="cellIs" dxfId="11479" priority="11475" operator="between">
      <formula>39</formula>
      <formula>20</formula>
    </cfRule>
    <cfRule type="cellIs" dxfId="11478" priority="11476" operator="between">
      <formula>48</formula>
      <formula>60</formula>
    </cfRule>
    <cfRule type="cellIs" dxfId="11477" priority="11477" operator="greaterThan">
      <formula>60</formula>
    </cfRule>
  </conditionalFormatting>
  <conditionalFormatting sqref="V42:W42">
    <cfRule type="cellIs" dxfId="11476" priority="11472" operator="equal">
      <formula>"C"</formula>
    </cfRule>
    <cfRule type="cellIs" dxfId="11475" priority="11473" operator="equal">
      <formula>"N"</formula>
    </cfRule>
    <cfRule type="cellIs" dxfId="11474" priority="11474" operator="equal">
      <formula>"Y"</formula>
    </cfRule>
  </conditionalFormatting>
  <conditionalFormatting sqref="L42:M42">
    <cfRule type="containsText" dxfId="11473" priority="11469" operator="containsText" text="2">
      <formula>NOT(ISERROR(SEARCH("2",L42)))</formula>
    </cfRule>
    <cfRule type="containsText" dxfId="11472" priority="11470" operator="containsText" text="1">
      <formula>NOT(ISERROR(SEARCH("1",L42)))</formula>
    </cfRule>
    <cfRule type="containsText" dxfId="11471" priority="11471" operator="containsText" text="x">
      <formula>NOT(ISERROR(SEARCH("x",L42)))</formula>
    </cfRule>
  </conditionalFormatting>
  <conditionalFormatting sqref="Q42">
    <cfRule type="cellIs" dxfId="11470" priority="11467" operator="between">
      <formula>43</formula>
      <formula>52</formula>
    </cfRule>
    <cfRule type="containsText" dxfId="11469" priority="11468" operator="containsText" text="true">
      <formula>NOT(ISERROR(SEARCH("true",Q42)))</formula>
    </cfRule>
  </conditionalFormatting>
  <conditionalFormatting sqref="J42">
    <cfRule type="cellIs" dxfId="11468" priority="11465" operator="between">
      <formula>43</formula>
      <formula>52</formula>
    </cfRule>
    <cfRule type="cellIs" dxfId="11467" priority="11466" operator="greaterThan">
      <formula>52</formula>
    </cfRule>
  </conditionalFormatting>
  <conditionalFormatting sqref="R42:T42">
    <cfRule type="containsText" dxfId="11466" priority="11464" operator="containsText" text="TRUE">
      <formula>NOT(ISERROR(SEARCH("TRUE",R42)))</formula>
    </cfRule>
  </conditionalFormatting>
  <conditionalFormatting sqref="R42">
    <cfRule type="containsText" dxfId="11465" priority="11463" operator="containsText" text="FALSE">
      <formula>NOT(ISERROR(SEARCH("FALSE",R42)))</formula>
    </cfRule>
  </conditionalFormatting>
  <conditionalFormatting sqref="S42:T42">
    <cfRule type="containsText" dxfId="11464" priority="11462" operator="containsText" text="MANAGE">
      <formula>NOT(ISERROR(SEARCH("MANAGE",S42)))</formula>
    </cfRule>
  </conditionalFormatting>
  <conditionalFormatting sqref="U42">
    <cfRule type="cellIs" dxfId="11463" priority="11459" operator="between">
      <formula>39</formula>
      <formula>20</formula>
    </cfRule>
    <cfRule type="cellIs" dxfId="11462" priority="11460" operator="between">
      <formula>48</formula>
      <formula>60</formula>
    </cfRule>
    <cfRule type="cellIs" dxfId="11461" priority="11461" operator="greaterThan">
      <formula>60</formula>
    </cfRule>
  </conditionalFormatting>
  <conditionalFormatting sqref="V42:W42">
    <cfRule type="cellIs" dxfId="11460" priority="11456" operator="equal">
      <formula>"C"</formula>
    </cfRule>
    <cfRule type="cellIs" dxfId="11459" priority="11457" operator="equal">
      <formula>"N"</formula>
    </cfRule>
    <cfRule type="cellIs" dxfId="11458" priority="11458" operator="equal">
      <formula>"Y"</formula>
    </cfRule>
  </conditionalFormatting>
  <conditionalFormatting sqref="L42:M42">
    <cfRule type="containsText" dxfId="11457" priority="11453" operator="containsText" text="2">
      <formula>NOT(ISERROR(SEARCH("2",L42)))</formula>
    </cfRule>
    <cfRule type="containsText" dxfId="11456" priority="11454" operator="containsText" text="1">
      <formula>NOT(ISERROR(SEARCH("1",L42)))</formula>
    </cfRule>
    <cfRule type="containsText" dxfId="11455" priority="11455" operator="containsText" text="x">
      <formula>NOT(ISERROR(SEARCH("x",L42)))</formula>
    </cfRule>
  </conditionalFormatting>
  <conditionalFormatting sqref="Q42">
    <cfRule type="cellIs" dxfId="11454" priority="11451" operator="between">
      <formula>43</formula>
      <formula>52</formula>
    </cfRule>
    <cfRule type="containsText" dxfId="11453" priority="11452" operator="containsText" text="true">
      <formula>NOT(ISERROR(SEARCH("true",Q42)))</formula>
    </cfRule>
  </conditionalFormatting>
  <conditionalFormatting sqref="J42">
    <cfRule type="cellIs" dxfId="11452" priority="11449" operator="between">
      <formula>43</formula>
      <formula>52</formula>
    </cfRule>
    <cfRule type="cellIs" dxfId="11451" priority="11450" operator="greaterThan">
      <formula>52</formula>
    </cfRule>
  </conditionalFormatting>
  <conditionalFormatting sqref="R42:T42">
    <cfRule type="containsText" dxfId="11450" priority="11448" operator="containsText" text="TRUE">
      <formula>NOT(ISERROR(SEARCH("TRUE",R42)))</formula>
    </cfRule>
  </conditionalFormatting>
  <conditionalFormatting sqref="R42">
    <cfRule type="containsText" dxfId="11449" priority="11447" operator="containsText" text="FALSE">
      <formula>NOT(ISERROR(SEARCH("FALSE",R42)))</formula>
    </cfRule>
  </conditionalFormatting>
  <conditionalFormatting sqref="S42:T42">
    <cfRule type="containsText" dxfId="11448" priority="11446" operator="containsText" text="MANAGE">
      <formula>NOT(ISERROR(SEARCH("MANAGE",S42)))</formula>
    </cfRule>
  </conditionalFormatting>
  <conditionalFormatting sqref="U42">
    <cfRule type="cellIs" dxfId="11447" priority="11443" operator="between">
      <formula>39</formula>
      <formula>20</formula>
    </cfRule>
    <cfRule type="cellIs" dxfId="11446" priority="11444" operator="between">
      <formula>48</formula>
      <formula>60</formula>
    </cfRule>
    <cfRule type="cellIs" dxfId="11445" priority="11445" operator="greaterThan">
      <formula>60</formula>
    </cfRule>
  </conditionalFormatting>
  <conditionalFormatting sqref="V42:W42">
    <cfRule type="cellIs" dxfId="11444" priority="11440" operator="equal">
      <formula>"C"</formula>
    </cfRule>
    <cfRule type="cellIs" dxfId="11443" priority="11441" operator="equal">
      <formula>"N"</formula>
    </cfRule>
    <cfRule type="cellIs" dxfId="11442" priority="11442" operator="equal">
      <formula>"Y"</formula>
    </cfRule>
  </conditionalFormatting>
  <conditionalFormatting sqref="L42:M42">
    <cfRule type="containsText" dxfId="11441" priority="11437" operator="containsText" text="2">
      <formula>NOT(ISERROR(SEARCH("2",L42)))</formula>
    </cfRule>
    <cfRule type="containsText" dxfId="11440" priority="11438" operator="containsText" text="1">
      <formula>NOT(ISERROR(SEARCH("1",L42)))</formula>
    </cfRule>
    <cfRule type="containsText" dxfId="11439" priority="11439" operator="containsText" text="x">
      <formula>NOT(ISERROR(SEARCH("x",L42)))</formula>
    </cfRule>
  </conditionalFormatting>
  <conditionalFormatting sqref="Q42">
    <cfRule type="cellIs" dxfId="11438" priority="11435" operator="between">
      <formula>43</formula>
      <formula>52</formula>
    </cfRule>
    <cfRule type="containsText" dxfId="11437" priority="11436" operator="containsText" text="true">
      <formula>NOT(ISERROR(SEARCH("true",Q42)))</formula>
    </cfRule>
  </conditionalFormatting>
  <conditionalFormatting sqref="J42">
    <cfRule type="cellIs" dxfId="11436" priority="11433" operator="between">
      <formula>43</formula>
      <formula>52</formula>
    </cfRule>
    <cfRule type="cellIs" dxfId="11435" priority="11434" operator="greaterThan">
      <formula>52</formula>
    </cfRule>
  </conditionalFormatting>
  <conditionalFormatting sqref="R42:T42">
    <cfRule type="containsText" dxfId="11434" priority="11432" operator="containsText" text="TRUE">
      <formula>NOT(ISERROR(SEARCH("TRUE",R42)))</formula>
    </cfRule>
  </conditionalFormatting>
  <conditionalFormatting sqref="R42">
    <cfRule type="containsText" dxfId="11433" priority="11431" operator="containsText" text="FALSE">
      <formula>NOT(ISERROR(SEARCH("FALSE",R42)))</formula>
    </cfRule>
  </conditionalFormatting>
  <conditionalFormatting sqref="S42:T42">
    <cfRule type="containsText" dxfId="11432" priority="11430" operator="containsText" text="MANAGE">
      <formula>NOT(ISERROR(SEARCH("MANAGE",S42)))</formula>
    </cfRule>
  </conditionalFormatting>
  <conditionalFormatting sqref="P42">
    <cfRule type="containsText" dxfId="11431" priority="11427" operator="containsText" text="0-1">
      <formula>NOT(ISERROR(SEARCH("0-1",P42)))</formula>
    </cfRule>
    <cfRule type="containsText" dxfId="11430" priority="11428" operator="containsText" text="1-0">
      <formula>NOT(ISERROR(SEARCH("1-0",P42)))</formula>
    </cfRule>
    <cfRule type="containsText" dxfId="11429" priority="11429" operator="containsText" text="0-0">
      <formula>NOT(ISERROR(SEARCH("0-0",P42)))</formula>
    </cfRule>
  </conditionalFormatting>
  <conditionalFormatting sqref="U42">
    <cfRule type="cellIs" dxfId="11428" priority="11424" operator="between">
      <formula>39</formula>
      <formula>20</formula>
    </cfRule>
    <cfRule type="cellIs" dxfId="11427" priority="11425" operator="between">
      <formula>48</formula>
      <formula>60</formula>
    </cfRule>
    <cfRule type="cellIs" dxfId="11426" priority="11426" operator="greaterThan">
      <formula>60</formula>
    </cfRule>
  </conditionalFormatting>
  <conditionalFormatting sqref="V42:W42">
    <cfRule type="cellIs" dxfId="11425" priority="11421" operator="equal">
      <formula>"C"</formula>
    </cfRule>
    <cfRule type="cellIs" dxfId="11424" priority="11422" operator="equal">
      <formula>"N"</formula>
    </cfRule>
    <cfRule type="cellIs" dxfId="11423" priority="11423" operator="equal">
      <formula>"Y"</formula>
    </cfRule>
  </conditionalFormatting>
  <conditionalFormatting sqref="L42:M42">
    <cfRule type="containsText" dxfId="11422" priority="11418" operator="containsText" text="2">
      <formula>NOT(ISERROR(SEARCH("2",L42)))</formula>
    </cfRule>
    <cfRule type="containsText" dxfId="11421" priority="11419" operator="containsText" text="1">
      <formula>NOT(ISERROR(SEARCH("1",L42)))</formula>
    </cfRule>
    <cfRule type="containsText" dxfId="11420" priority="11420" operator="containsText" text="x">
      <formula>NOT(ISERROR(SEARCH("x",L42)))</formula>
    </cfRule>
  </conditionalFormatting>
  <conditionalFormatting sqref="Q42">
    <cfRule type="cellIs" dxfId="11419" priority="11416" operator="between">
      <formula>43</formula>
      <formula>52</formula>
    </cfRule>
    <cfRule type="containsText" dxfId="11418" priority="11417" operator="containsText" text="true">
      <formula>NOT(ISERROR(SEARCH("true",Q42)))</formula>
    </cfRule>
  </conditionalFormatting>
  <conditionalFormatting sqref="J42">
    <cfRule type="cellIs" dxfId="11417" priority="11414" operator="between">
      <formula>43</formula>
      <formula>52</formula>
    </cfRule>
    <cfRule type="cellIs" dxfId="11416" priority="11415" operator="greaterThan">
      <formula>52</formula>
    </cfRule>
  </conditionalFormatting>
  <conditionalFormatting sqref="R42:T42">
    <cfRule type="containsText" dxfId="11415" priority="11413" operator="containsText" text="TRUE">
      <formula>NOT(ISERROR(SEARCH("TRUE",R42)))</formula>
    </cfRule>
  </conditionalFormatting>
  <conditionalFormatting sqref="R42">
    <cfRule type="containsText" dxfId="11414" priority="11412" operator="containsText" text="FALSE">
      <formula>NOT(ISERROR(SEARCH("FALSE",R42)))</formula>
    </cfRule>
  </conditionalFormatting>
  <conditionalFormatting sqref="S42:T42">
    <cfRule type="containsText" dxfId="11413" priority="11411" operator="containsText" text="MANAGE">
      <formula>NOT(ISERROR(SEARCH("MANAGE",S42)))</formula>
    </cfRule>
  </conditionalFormatting>
  <conditionalFormatting sqref="P42">
    <cfRule type="containsText" dxfId="11412" priority="11408" operator="containsText" text="0-1">
      <formula>NOT(ISERROR(SEARCH("0-1",P42)))</formula>
    </cfRule>
    <cfRule type="containsText" dxfId="11411" priority="11409" operator="containsText" text="1-0">
      <formula>NOT(ISERROR(SEARCH("1-0",P42)))</formula>
    </cfRule>
    <cfRule type="containsText" dxfId="11410" priority="11410" operator="containsText" text="0-0">
      <formula>NOT(ISERROR(SEARCH("0-0",P42)))</formula>
    </cfRule>
  </conditionalFormatting>
  <conditionalFormatting sqref="U42">
    <cfRule type="cellIs" dxfId="11409" priority="11405" operator="between">
      <formula>39</formula>
      <formula>20</formula>
    </cfRule>
    <cfRule type="cellIs" dxfId="11408" priority="11406" operator="between">
      <formula>48</formula>
      <formula>60</formula>
    </cfRule>
    <cfRule type="cellIs" dxfId="11407" priority="11407" operator="greaterThan">
      <formula>60</formula>
    </cfRule>
  </conditionalFormatting>
  <conditionalFormatting sqref="V42:W42">
    <cfRule type="cellIs" dxfId="11406" priority="11402" operator="equal">
      <formula>"C"</formula>
    </cfRule>
    <cfRule type="cellIs" dxfId="11405" priority="11403" operator="equal">
      <formula>"N"</formula>
    </cfRule>
    <cfRule type="cellIs" dxfId="11404" priority="11404" operator="equal">
      <formula>"Y"</formula>
    </cfRule>
  </conditionalFormatting>
  <conditionalFormatting sqref="L42:M42">
    <cfRule type="containsText" dxfId="11403" priority="11399" operator="containsText" text="2">
      <formula>NOT(ISERROR(SEARCH("2",L42)))</formula>
    </cfRule>
    <cfRule type="containsText" dxfId="11402" priority="11400" operator="containsText" text="1">
      <formula>NOT(ISERROR(SEARCH("1",L42)))</formula>
    </cfRule>
    <cfRule type="containsText" dxfId="11401" priority="11401" operator="containsText" text="x">
      <formula>NOT(ISERROR(SEARCH("x",L42)))</formula>
    </cfRule>
  </conditionalFormatting>
  <conditionalFormatting sqref="Q42">
    <cfRule type="cellIs" dxfId="11400" priority="11397" operator="between">
      <formula>43</formula>
      <formula>52</formula>
    </cfRule>
    <cfRule type="containsText" dxfId="11399" priority="11398" operator="containsText" text="true">
      <formula>NOT(ISERROR(SEARCH("true",Q42)))</formula>
    </cfRule>
  </conditionalFormatting>
  <conditionalFormatting sqref="J42">
    <cfRule type="cellIs" dxfId="11398" priority="11395" operator="between">
      <formula>43</formula>
      <formula>52</formula>
    </cfRule>
    <cfRule type="cellIs" dxfId="11397" priority="11396" operator="greaterThan">
      <formula>52</formula>
    </cfRule>
  </conditionalFormatting>
  <conditionalFormatting sqref="R42:T42">
    <cfRule type="containsText" dxfId="11396" priority="11394" operator="containsText" text="TRUE">
      <formula>NOT(ISERROR(SEARCH("TRUE",R42)))</formula>
    </cfRule>
  </conditionalFormatting>
  <conditionalFormatting sqref="R42">
    <cfRule type="containsText" dxfId="11395" priority="11393" operator="containsText" text="FALSE">
      <formula>NOT(ISERROR(SEARCH("FALSE",R42)))</formula>
    </cfRule>
  </conditionalFormatting>
  <conditionalFormatting sqref="S42:T42">
    <cfRule type="containsText" dxfId="11394" priority="11392" operator="containsText" text="MANAGE">
      <formula>NOT(ISERROR(SEARCH("MANAGE",S42)))</formula>
    </cfRule>
  </conditionalFormatting>
  <conditionalFormatting sqref="P42">
    <cfRule type="containsText" dxfId="11393" priority="11389" operator="containsText" text="0-1">
      <formula>NOT(ISERROR(SEARCH("0-1",P42)))</formula>
    </cfRule>
    <cfRule type="containsText" dxfId="11392" priority="11390" operator="containsText" text="1-0">
      <formula>NOT(ISERROR(SEARCH("1-0",P42)))</formula>
    </cfRule>
    <cfRule type="containsText" dxfId="11391" priority="11391" operator="containsText" text="0-0">
      <formula>NOT(ISERROR(SEARCH("0-0",P42)))</formula>
    </cfRule>
  </conditionalFormatting>
  <conditionalFormatting sqref="U42">
    <cfRule type="cellIs" dxfId="11390" priority="11386" operator="between">
      <formula>39</formula>
      <formula>20</formula>
    </cfRule>
    <cfRule type="cellIs" dxfId="11389" priority="11387" operator="between">
      <formula>48</formula>
      <formula>60</formula>
    </cfRule>
    <cfRule type="cellIs" dxfId="11388" priority="11388" operator="greaterThan">
      <formula>60</formula>
    </cfRule>
  </conditionalFormatting>
  <conditionalFormatting sqref="V42:W42">
    <cfRule type="cellIs" dxfId="11387" priority="11383" operator="equal">
      <formula>"C"</formula>
    </cfRule>
    <cfRule type="cellIs" dxfId="11386" priority="11384" operator="equal">
      <formula>"N"</formula>
    </cfRule>
    <cfRule type="cellIs" dxfId="11385" priority="11385" operator="equal">
      <formula>"Y"</formula>
    </cfRule>
  </conditionalFormatting>
  <conditionalFormatting sqref="L42:M42">
    <cfRule type="containsText" dxfId="11384" priority="11380" operator="containsText" text="2">
      <formula>NOT(ISERROR(SEARCH("2",L42)))</formula>
    </cfRule>
    <cfRule type="containsText" dxfId="11383" priority="11381" operator="containsText" text="1">
      <formula>NOT(ISERROR(SEARCH("1",L42)))</formula>
    </cfRule>
    <cfRule type="containsText" dxfId="11382" priority="11382" operator="containsText" text="x">
      <formula>NOT(ISERROR(SEARCH("x",L42)))</formula>
    </cfRule>
  </conditionalFormatting>
  <conditionalFormatting sqref="Q42">
    <cfRule type="cellIs" dxfId="11381" priority="11378" operator="between">
      <formula>43</formula>
      <formula>52</formula>
    </cfRule>
    <cfRule type="containsText" dxfId="11380" priority="11379" operator="containsText" text="true">
      <formula>NOT(ISERROR(SEARCH("true",Q42)))</formula>
    </cfRule>
  </conditionalFormatting>
  <conditionalFormatting sqref="J42">
    <cfRule type="cellIs" dxfId="11379" priority="11376" operator="between">
      <formula>43</formula>
      <formula>52</formula>
    </cfRule>
    <cfRule type="cellIs" dxfId="11378" priority="11377" operator="greaterThan">
      <formula>52</formula>
    </cfRule>
  </conditionalFormatting>
  <conditionalFormatting sqref="R42:T42">
    <cfRule type="containsText" dxfId="11377" priority="11375" operator="containsText" text="TRUE">
      <formula>NOT(ISERROR(SEARCH("TRUE",R42)))</formula>
    </cfRule>
  </conditionalFormatting>
  <conditionalFormatting sqref="R42">
    <cfRule type="containsText" dxfId="11376" priority="11374" operator="containsText" text="FALSE">
      <formula>NOT(ISERROR(SEARCH("FALSE",R42)))</formula>
    </cfRule>
  </conditionalFormatting>
  <conditionalFormatting sqref="S42:T42">
    <cfRule type="containsText" dxfId="11375" priority="11373" operator="containsText" text="MANAGE">
      <formula>NOT(ISERROR(SEARCH("MANAGE",S42)))</formula>
    </cfRule>
  </conditionalFormatting>
  <conditionalFormatting sqref="P42">
    <cfRule type="containsText" dxfId="11374" priority="11370" operator="containsText" text="0-1">
      <formula>NOT(ISERROR(SEARCH("0-1",P42)))</formula>
    </cfRule>
    <cfRule type="containsText" dxfId="11373" priority="11371" operator="containsText" text="1-0">
      <formula>NOT(ISERROR(SEARCH("1-0",P42)))</formula>
    </cfRule>
    <cfRule type="containsText" dxfId="11372" priority="11372" operator="containsText" text="0-0">
      <formula>NOT(ISERROR(SEARCH("0-0",P42)))</formula>
    </cfRule>
  </conditionalFormatting>
  <conditionalFormatting sqref="U42">
    <cfRule type="cellIs" dxfId="11371" priority="11367" operator="between">
      <formula>39</formula>
      <formula>20</formula>
    </cfRule>
    <cfRule type="cellIs" dxfId="11370" priority="11368" operator="between">
      <formula>48</formula>
      <formula>60</formula>
    </cfRule>
    <cfRule type="cellIs" dxfId="11369" priority="11369" operator="greaterThan">
      <formula>60</formula>
    </cfRule>
  </conditionalFormatting>
  <conditionalFormatting sqref="V42:W42">
    <cfRule type="cellIs" dxfId="11368" priority="11364" operator="equal">
      <formula>"C"</formula>
    </cfRule>
    <cfRule type="cellIs" dxfId="11367" priority="11365" operator="equal">
      <formula>"N"</formula>
    </cfRule>
    <cfRule type="cellIs" dxfId="11366" priority="11366" operator="equal">
      <formula>"Y"</formula>
    </cfRule>
  </conditionalFormatting>
  <conditionalFormatting sqref="L42:M42">
    <cfRule type="containsText" dxfId="11365" priority="11361" operator="containsText" text="2">
      <formula>NOT(ISERROR(SEARCH("2",L42)))</formula>
    </cfRule>
    <cfRule type="containsText" dxfId="11364" priority="11362" operator="containsText" text="1">
      <formula>NOT(ISERROR(SEARCH("1",L42)))</formula>
    </cfRule>
    <cfRule type="containsText" dxfId="11363" priority="11363" operator="containsText" text="x">
      <formula>NOT(ISERROR(SEARCH("x",L42)))</formula>
    </cfRule>
  </conditionalFormatting>
  <conditionalFormatting sqref="Q42">
    <cfRule type="cellIs" dxfId="11362" priority="11359" operator="between">
      <formula>43</formula>
      <formula>52</formula>
    </cfRule>
    <cfRule type="containsText" dxfId="11361" priority="11360" operator="containsText" text="true">
      <formula>NOT(ISERROR(SEARCH("true",Q42)))</formula>
    </cfRule>
  </conditionalFormatting>
  <conditionalFormatting sqref="J42">
    <cfRule type="cellIs" dxfId="11360" priority="11357" operator="between">
      <formula>43</formula>
      <formula>52</formula>
    </cfRule>
    <cfRule type="cellIs" dxfId="11359" priority="11358" operator="greaterThan">
      <formula>52</formula>
    </cfRule>
  </conditionalFormatting>
  <conditionalFormatting sqref="R42:T42">
    <cfRule type="containsText" dxfId="11358" priority="11356" operator="containsText" text="TRUE">
      <formula>NOT(ISERROR(SEARCH("TRUE",R42)))</formula>
    </cfRule>
  </conditionalFormatting>
  <conditionalFormatting sqref="R42">
    <cfRule type="containsText" dxfId="11357" priority="11355" operator="containsText" text="FALSE">
      <formula>NOT(ISERROR(SEARCH("FALSE",R42)))</formula>
    </cfRule>
  </conditionalFormatting>
  <conditionalFormatting sqref="S42:T42">
    <cfRule type="containsText" dxfId="11356" priority="11354" operator="containsText" text="MANAGE">
      <formula>NOT(ISERROR(SEARCH("MANAGE",S42)))</formula>
    </cfRule>
  </conditionalFormatting>
  <conditionalFormatting sqref="P42">
    <cfRule type="containsText" dxfId="11355" priority="11351" operator="containsText" text="0-1">
      <formula>NOT(ISERROR(SEARCH("0-1",P42)))</formula>
    </cfRule>
    <cfRule type="containsText" dxfId="11354" priority="11352" operator="containsText" text="1-0">
      <formula>NOT(ISERROR(SEARCH("1-0",P42)))</formula>
    </cfRule>
    <cfRule type="containsText" dxfId="11353" priority="11353" operator="containsText" text="0-0">
      <formula>NOT(ISERROR(SEARCH("0-0",P42)))</formula>
    </cfRule>
  </conditionalFormatting>
  <conditionalFormatting sqref="U42">
    <cfRule type="cellIs" dxfId="11352" priority="11348" operator="between">
      <formula>39</formula>
      <formula>20</formula>
    </cfRule>
    <cfRule type="cellIs" dxfId="11351" priority="11349" operator="between">
      <formula>48</formula>
      <formula>60</formula>
    </cfRule>
    <cfRule type="cellIs" dxfId="11350" priority="11350" operator="greaterThan">
      <formula>60</formula>
    </cfRule>
  </conditionalFormatting>
  <conditionalFormatting sqref="V42:W42">
    <cfRule type="cellIs" dxfId="11349" priority="11345" operator="equal">
      <formula>"C"</formula>
    </cfRule>
    <cfRule type="cellIs" dxfId="11348" priority="11346" operator="equal">
      <formula>"N"</formula>
    </cfRule>
    <cfRule type="cellIs" dxfId="11347" priority="11347" operator="equal">
      <formula>"Y"</formula>
    </cfRule>
  </conditionalFormatting>
  <conditionalFormatting sqref="L42:M42">
    <cfRule type="containsText" dxfId="11346" priority="11342" operator="containsText" text="2">
      <formula>NOT(ISERROR(SEARCH("2",L42)))</formula>
    </cfRule>
    <cfRule type="containsText" dxfId="11345" priority="11343" operator="containsText" text="1">
      <formula>NOT(ISERROR(SEARCH("1",L42)))</formula>
    </cfRule>
    <cfRule type="containsText" dxfId="11344" priority="11344" operator="containsText" text="x">
      <formula>NOT(ISERROR(SEARCH("x",L42)))</formula>
    </cfRule>
  </conditionalFormatting>
  <conditionalFormatting sqref="Q42">
    <cfRule type="cellIs" dxfId="11343" priority="11340" operator="between">
      <formula>43</formula>
      <formula>52</formula>
    </cfRule>
    <cfRule type="containsText" dxfId="11342" priority="11341" operator="containsText" text="true">
      <formula>NOT(ISERROR(SEARCH("true",Q42)))</formula>
    </cfRule>
  </conditionalFormatting>
  <conditionalFormatting sqref="J42">
    <cfRule type="cellIs" dxfId="11341" priority="11338" operator="between">
      <formula>43</formula>
      <formula>52</formula>
    </cfRule>
    <cfRule type="cellIs" dxfId="11340" priority="11339" operator="greaterThan">
      <formula>52</formula>
    </cfRule>
  </conditionalFormatting>
  <conditionalFormatting sqref="R42:T42">
    <cfRule type="containsText" dxfId="11339" priority="11337" operator="containsText" text="TRUE">
      <formula>NOT(ISERROR(SEARCH("TRUE",R42)))</formula>
    </cfRule>
  </conditionalFormatting>
  <conditionalFormatting sqref="R42">
    <cfRule type="containsText" dxfId="11338" priority="11336" operator="containsText" text="FALSE">
      <formula>NOT(ISERROR(SEARCH("FALSE",R42)))</formula>
    </cfRule>
  </conditionalFormatting>
  <conditionalFormatting sqref="S42:T42">
    <cfRule type="containsText" dxfId="11337" priority="11335" operator="containsText" text="MANAGE">
      <formula>NOT(ISERROR(SEARCH("MANAGE",S42)))</formula>
    </cfRule>
  </conditionalFormatting>
  <conditionalFormatting sqref="U42">
    <cfRule type="cellIs" dxfId="11336" priority="11332" operator="between">
      <formula>39</formula>
      <formula>20</formula>
    </cfRule>
    <cfRule type="cellIs" dxfId="11335" priority="11333" operator="between">
      <formula>48</formula>
      <formula>60</formula>
    </cfRule>
    <cfRule type="cellIs" dxfId="11334" priority="11334" operator="greaterThan">
      <formula>60</formula>
    </cfRule>
  </conditionalFormatting>
  <conditionalFormatting sqref="V42:W42">
    <cfRule type="cellIs" dxfId="11333" priority="11329" operator="equal">
      <formula>"C"</formula>
    </cfRule>
    <cfRule type="cellIs" dxfId="11332" priority="11330" operator="equal">
      <formula>"N"</formula>
    </cfRule>
    <cfRule type="cellIs" dxfId="11331" priority="11331" operator="equal">
      <formula>"Y"</formula>
    </cfRule>
  </conditionalFormatting>
  <conditionalFormatting sqref="L42:M42">
    <cfRule type="containsText" dxfId="11330" priority="11326" operator="containsText" text="2">
      <formula>NOT(ISERROR(SEARCH("2",L42)))</formula>
    </cfRule>
    <cfRule type="containsText" dxfId="11329" priority="11327" operator="containsText" text="1">
      <formula>NOT(ISERROR(SEARCH("1",L42)))</formula>
    </cfRule>
    <cfRule type="containsText" dxfId="11328" priority="11328" operator="containsText" text="x">
      <formula>NOT(ISERROR(SEARCH("x",L42)))</formula>
    </cfRule>
  </conditionalFormatting>
  <conditionalFormatting sqref="Q42">
    <cfRule type="cellIs" dxfId="11327" priority="11324" operator="between">
      <formula>43</formula>
      <formula>52</formula>
    </cfRule>
    <cfRule type="containsText" dxfId="11326" priority="11325" operator="containsText" text="true">
      <formula>NOT(ISERROR(SEARCH("true",Q42)))</formula>
    </cfRule>
  </conditionalFormatting>
  <conditionalFormatting sqref="J42">
    <cfRule type="cellIs" dxfId="11325" priority="11322" operator="between">
      <formula>43</formula>
      <formula>52</formula>
    </cfRule>
    <cfRule type="cellIs" dxfId="11324" priority="11323" operator="greaterThan">
      <formula>52</formula>
    </cfRule>
  </conditionalFormatting>
  <conditionalFormatting sqref="R42:T42">
    <cfRule type="containsText" dxfId="11323" priority="11321" operator="containsText" text="TRUE">
      <formula>NOT(ISERROR(SEARCH("TRUE",R42)))</formula>
    </cfRule>
  </conditionalFormatting>
  <conditionalFormatting sqref="R42">
    <cfRule type="containsText" dxfId="11322" priority="11320" operator="containsText" text="FALSE">
      <formula>NOT(ISERROR(SEARCH("FALSE",R42)))</formula>
    </cfRule>
  </conditionalFormatting>
  <conditionalFormatting sqref="S42:T42">
    <cfRule type="containsText" dxfId="11321" priority="11319" operator="containsText" text="MANAGE">
      <formula>NOT(ISERROR(SEARCH("MANAGE",S42)))</formula>
    </cfRule>
  </conditionalFormatting>
  <conditionalFormatting sqref="U42">
    <cfRule type="cellIs" dxfId="11320" priority="11316" operator="between">
      <formula>39</formula>
      <formula>20</formula>
    </cfRule>
    <cfRule type="cellIs" dxfId="11319" priority="11317" operator="between">
      <formula>48</formula>
      <formula>60</formula>
    </cfRule>
    <cfRule type="cellIs" dxfId="11318" priority="11318" operator="greaterThan">
      <formula>60</formula>
    </cfRule>
  </conditionalFormatting>
  <conditionalFormatting sqref="V42:W42">
    <cfRule type="cellIs" dxfId="11317" priority="11313" operator="equal">
      <formula>"C"</formula>
    </cfRule>
    <cfRule type="cellIs" dxfId="11316" priority="11314" operator="equal">
      <formula>"N"</formula>
    </cfRule>
    <cfRule type="cellIs" dxfId="11315" priority="11315" operator="equal">
      <formula>"Y"</formula>
    </cfRule>
  </conditionalFormatting>
  <conditionalFormatting sqref="V3:W106">
    <cfRule type="cellIs" dxfId="11314" priority="11294" operator="equal">
      <formula>"C"</formula>
    </cfRule>
    <cfRule type="cellIs" dxfId="11313" priority="11295" operator="equal">
      <formula>"N"</formula>
    </cfRule>
    <cfRule type="cellIs" dxfId="11312" priority="11296" operator="equal">
      <formula>"Y"</formula>
    </cfRule>
  </conditionalFormatting>
  <conditionalFormatting sqref="L3:M106">
    <cfRule type="containsText" dxfId="11311" priority="11310" operator="containsText" text="2">
      <formula>NOT(ISERROR(SEARCH("2",L3)))</formula>
    </cfRule>
    <cfRule type="containsText" dxfId="11310" priority="11311" operator="containsText" text="1">
      <formula>NOT(ISERROR(SEARCH("1",L3)))</formula>
    </cfRule>
    <cfRule type="containsText" dxfId="11309" priority="11312" operator="containsText" text="x">
      <formula>NOT(ISERROR(SEARCH("x",L3)))</formula>
    </cfRule>
  </conditionalFormatting>
  <conditionalFormatting sqref="Q3:Q106">
    <cfRule type="cellIs" dxfId="11308" priority="11308" operator="between">
      <formula>43</formula>
      <formula>52</formula>
    </cfRule>
    <cfRule type="containsText" dxfId="11307" priority="11309" operator="containsText" text="true">
      <formula>NOT(ISERROR(SEARCH("true",Q3)))</formula>
    </cfRule>
  </conditionalFormatting>
  <conditionalFormatting sqref="J3:J106">
    <cfRule type="cellIs" dxfId="11306" priority="11306" operator="between">
      <formula>43</formula>
      <formula>52</formula>
    </cfRule>
    <cfRule type="cellIs" dxfId="11305" priority="11307" operator="greaterThan">
      <formula>52</formula>
    </cfRule>
  </conditionalFormatting>
  <conditionalFormatting sqref="R3:T106">
    <cfRule type="containsText" dxfId="11304" priority="11305" operator="containsText" text="TRUE">
      <formula>NOT(ISERROR(SEARCH("TRUE",R3)))</formula>
    </cfRule>
  </conditionalFormatting>
  <conditionalFormatting sqref="R3:R106">
    <cfRule type="containsText" dxfId="11303" priority="11304" operator="containsText" text="FALSE">
      <formula>NOT(ISERROR(SEARCH("FALSE",R3)))</formula>
    </cfRule>
  </conditionalFormatting>
  <conditionalFormatting sqref="S3:T106">
    <cfRule type="containsText" dxfId="11302" priority="11303" operator="containsText" text="MANAGE">
      <formula>NOT(ISERROR(SEARCH("MANAGE",S3)))</formula>
    </cfRule>
  </conditionalFormatting>
  <conditionalFormatting sqref="P3:P106">
    <cfRule type="containsText" dxfId="11301" priority="11300" operator="containsText" text="0-1">
      <formula>NOT(ISERROR(SEARCH("0-1",P3)))</formula>
    </cfRule>
    <cfRule type="containsText" dxfId="11300" priority="11301" operator="containsText" text="1-0">
      <formula>NOT(ISERROR(SEARCH("1-0",P3)))</formula>
    </cfRule>
    <cfRule type="containsText" dxfId="11299" priority="11302" operator="containsText" text="0-0">
      <formula>NOT(ISERROR(SEARCH("0-0",P3)))</formula>
    </cfRule>
  </conditionalFormatting>
  <conditionalFormatting sqref="U3:U106">
    <cfRule type="cellIs" dxfId="11298" priority="11297" operator="between">
      <formula>39</formula>
      <formula>20</formula>
    </cfRule>
    <cfRule type="cellIs" dxfId="11297" priority="11298" operator="between">
      <formula>48</formula>
      <formula>60</formula>
    </cfRule>
    <cfRule type="cellIs" dxfId="11296" priority="11299" operator="greaterThan">
      <formula>60</formula>
    </cfRule>
  </conditionalFormatting>
  <conditionalFormatting sqref="L3:M106">
    <cfRule type="containsText" dxfId="11295" priority="11291" operator="containsText" text="2">
      <formula>NOT(ISERROR(SEARCH("2",L3)))</formula>
    </cfRule>
    <cfRule type="containsText" dxfId="11294" priority="11292" operator="containsText" text="1">
      <formula>NOT(ISERROR(SEARCH("1",L3)))</formula>
    </cfRule>
    <cfRule type="containsText" dxfId="11293" priority="11293" operator="containsText" text="x">
      <formula>NOT(ISERROR(SEARCH("x",L3)))</formula>
    </cfRule>
  </conditionalFormatting>
  <conditionalFormatting sqref="Q3:Q106">
    <cfRule type="cellIs" dxfId="11292" priority="11289" operator="between">
      <formula>43</formula>
      <formula>52</formula>
    </cfRule>
    <cfRule type="containsText" dxfId="11291" priority="11290" operator="containsText" text="true">
      <formula>NOT(ISERROR(SEARCH("true",Q3)))</formula>
    </cfRule>
  </conditionalFormatting>
  <conditionalFormatting sqref="J3:J106">
    <cfRule type="cellIs" dxfId="11290" priority="11287" operator="between">
      <formula>43</formula>
      <formula>52</formula>
    </cfRule>
    <cfRule type="cellIs" dxfId="11289" priority="11288" operator="greaterThan">
      <formula>52</formula>
    </cfRule>
  </conditionalFormatting>
  <conditionalFormatting sqref="R3:T106">
    <cfRule type="containsText" dxfId="11288" priority="11286" operator="containsText" text="TRUE">
      <formula>NOT(ISERROR(SEARCH("TRUE",R3)))</formula>
    </cfRule>
  </conditionalFormatting>
  <conditionalFormatting sqref="R3:R106">
    <cfRule type="containsText" dxfId="11287" priority="11285" operator="containsText" text="FALSE">
      <formula>NOT(ISERROR(SEARCH("FALSE",R3)))</formula>
    </cfRule>
  </conditionalFormatting>
  <conditionalFormatting sqref="S3:T106">
    <cfRule type="containsText" dxfId="11286" priority="11284" operator="containsText" text="MANAGE">
      <formula>NOT(ISERROR(SEARCH("MANAGE",S3)))</formula>
    </cfRule>
  </conditionalFormatting>
  <conditionalFormatting sqref="P3:P106">
    <cfRule type="containsText" dxfId="11285" priority="11281" operator="containsText" text="0-1">
      <formula>NOT(ISERROR(SEARCH("0-1",P3)))</formula>
    </cfRule>
    <cfRule type="containsText" dxfId="11284" priority="11282" operator="containsText" text="1-0">
      <formula>NOT(ISERROR(SEARCH("1-0",P3)))</formula>
    </cfRule>
    <cfRule type="containsText" dxfId="11283" priority="11283" operator="containsText" text="0-0">
      <formula>NOT(ISERROR(SEARCH("0-0",P3)))</formula>
    </cfRule>
  </conditionalFormatting>
  <conditionalFormatting sqref="U3:U106">
    <cfRule type="cellIs" dxfId="11282" priority="11278" operator="between">
      <formula>39</formula>
      <formula>20</formula>
    </cfRule>
    <cfRule type="cellIs" dxfId="11281" priority="11279" operator="between">
      <formula>48</formula>
      <formula>60</formula>
    </cfRule>
    <cfRule type="cellIs" dxfId="11280" priority="11280" operator="greaterThan">
      <formula>60</formula>
    </cfRule>
  </conditionalFormatting>
  <conditionalFormatting sqref="V3:W106">
    <cfRule type="cellIs" dxfId="11279" priority="11275" operator="equal">
      <formula>"C"</formula>
    </cfRule>
    <cfRule type="cellIs" dxfId="11278" priority="11276" operator="equal">
      <formula>"N"</formula>
    </cfRule>
    <cfRule type="cellIs" dxfId="11277" priority="11277" operator="equal">
      <formula>"Y"</formula>
    </cfRule>
  </conditionalFormatting>
  <conditionalFormatting sqref="L3:M26">
    <cfRule type="containsText" dxfId="11276" priority="11272" operator="containsText" text="2">
      <formula>NOT(ISERROR(SEARCH("2",L3)))</formula>
    </cfRule>
    <cfRule type="containsText" dxfId="11275" priority="11273" operator="containsText" text="1">
      <formula>NOT(ISERROR(SEARCH("1",L3)))</formula>
    </cfRule>
    <cfRule type="containsText" dxfId="11274" priority="11274" operator="containsText" text="x">
      <formula>NOT(ISERROR(SEARCH("x",L3)))</formula>
    </cfRule>
  </conditionalFormatting>
  <conditionalFormatting sqref="Q3:Q26">
    <cfRule type="cellIs" dxfId="11273" priority="11270" operator="between">
      <formula>43</formula>
      <formula>52</formula>
    </cfRule>
    <cfRule type="containsText" dxfId="11272" priority="11271" operator="containsText" text="true">
      <formula>NOT(ISERROR(SEARCH("true",Q3)))</formula>
    </cfRule>
  </conditionalFormatting>
  <conditionalFormatting sqref="J3:J26">
    <cfRule type="cellIs" dxfId="11271" priority="11268" operator="between">
      <formula>43</formula>
      <formula>52</formula>
    </cfRule>
    <cfRule type="cellIs" dxfId="11270" priority="11269" operator="greaterThan">
      <formula>52</formula>
    </cfRule>
  </conditionalFormatting>
  <conditionalFormatting sqref="R3:T26">
    <cfRule type="containsText" dxfId="11269" priority="11267" operator="containsText" text="TRUE">
      <formula>NOT(ISERROR(SEARCH("TRUE",R3)))</formula>
    </cfRule>
  </conditionalFormatting>
  <conditionalFormatting sqref="R3:R26">
    <cfRule type="containsText" dxfId="11268" priority="11266" operator="containsText" text="FALSE">
      <formula>NOT(ISERROR(SEARCH("FALSE",R3)))</formula>
    </cfRule>
  </conditionalFormatting>
  <conditionalFormatting sqref="S3:T26">
    <cfRule type="containsText" dxfId="11267" priority="11265" operator="containsText" text="MANAGE">
      <formula>NOT(ISERROR(SEARCH("MANAGE",S3)))</formula>
    </cfRule>
  </conditionalFormatting>
  <conditionalFormatting sqref="P3:P26">
    <cfRule type="containsText" dxfId="11266" priority="11262" operator="containsText" text="0-1">
      <formula>NOT(ISERROR(SEARCH("0-1",P3)))</formula>
    </cfRule>
    <cfRule type="containsText" dxfId="11265" priority="11263" operator="containsText" text="1-0">
      <formula>NOT(ISERROR(SEARCH("1-0",P3)))</formula>
    </cfRule>
    <cfRule type="containsText" dxfId="11264" priority="11264" operator="containsText" text="0-0">
      <formula>NOT(ISERROR(SEARCH("0-0",P3)))</formula>
    </cfRule>
  </conditionalFormatting>
  <conditionalFormatting sqref="U3:U26">
    <cfRule type="cellIs" dxfId="11263" priority="11259" operator="between">
      <formula>39</formula>
      <formula>20</formula>
    </cfRule>
    <cfRule type="cellIs" dxfId="11262" priority="11260" operator="between">
      <formula>48</formula>
      <formula>60</formula>
    </cfRule>
    <cfRule type="cellIs" dxfId="11261" priority="11261" operator="greaterThan">
      <formula>60</formula>
    </cfRule>
  </conditionalFormatting>
  <conditionalFormatting sqref="V3:W26">
    <cfRule type="cellIs" dxfId="11260" priority="11256" operator="equal">
      <formula>"C"</formula>
    </cfRule>
    <cfRule type="cellIs" dxfId="11259" priority="11257" operator="equal">
      <formula>"N"</formula>
    </cfRule>
    <cfRule type="cellIs" dxfId="11258" priority="11258" operator="equal">
      <formula>"Y"</formula>
    </cfRule>
  </conditionalFormatting>
  <conditionalFormatting sqref="L3:M78">
    <cfRule type="containsText" dxfId="11257" priority="11253" operator="containsText" text="2">
      <formula>NOT(ISERROR(SEARCH("2",L3)))</formula>
    </cfRule>
    <cfRule type="containsText" dxfId="11256" priority="11254" operator="containsText" text="1">
      <formula>NOT(ISERROR(SEARCH("1",L3)))</formula>
    </cfRule>
    <cfRule type="containsText" dxfId="11255" priority="11255" operator="containsText" text="x">
      <formula>NOT(ISERROR(SEARCH("x",L3)))</formula>
    </cfRule>
  </conditionalFormatting>
  <conditionalFormatting sqref="Q3:Q78">
    <cfRule type="cellIs" dxfId="11254" priority="11251" operator="between">
      <formula>43</formula>
      <formula>52</formula>
    </cfRule>
    <cfRule type="containsText" dxfId="11253" priority="11252" operator="containsText" text="true">
      <formula>NOT(ISERROR(SEARCH("true",Q3)))</formula>
    </cfRule>
  </conditionalFormatting>
  <conditionalFormatting sqref="J3:J78">
    <cfRule type="cellIs" dxfId="11252" priority="11249" operator="between">
      <formula>43</formula>
      <formula>52</formula>
    </cfRule>
    <cfRule type="cellIs" dxfId="11251" priority="11250" operator="greaterThan">
      <formula>52</formula>
    </cfRule>
  </conditionalFormatting>
  <conditionalFormatting sqref="R3:T78">
    <cfRule type="containsText" dxfId="11250" priority="11248" operator="containsText" text="TRUE">
      <formula>NOT(ISERROR(SEARCH("TRUE",R3)))</formula>
    </cfRule>
  </conditionalFormatting>
  <conditionalFormatting sqref="R3:R78">
    <cfRule type="containsText" dxfId="11249" priority="11247" operator="containsText" text="FALSE">
      <formula>NOT(ISERROR(SEARCH("FALSE",R3)))</formula>
    </cfRule>
  </conditionalFormatting>
  <conditionalFormatting sqref="S3:T78">
    <cfRule type="containsText" dxfId="11248" priority="11246" operator="containsText" text="MANAGE">
      <formula>NOT(ISERROR(SEARCH("MANAGE",S3)))</formula>
    </cfRule>
  </conditionalFormatting>
  <conditionalFormatting sqref="P3:P78">
    <cfRule type="containsText" dxfId="11247" priority="11243" operator="containsText" text="0-1">
      <formula>NOT(ISERROR(SEARCH("0-1",P3)))</formula>
    </cfRule>
    <cfRule type="containsText" dxfId="11246" priority="11244" operator="containsText" text="1-0">
      <formula>NOT(ISERROR(SEARCH("1-0",P3)))</formula>
    </cfRule>
    <cfRule type="containsText" dxfId="11245" priority="11245" operator="containsText" text="0-0">
      <formula>NOT(ISERROR(SEARCH("0-0",P3)))</formula>
    </cfRule>
  </conditionalFormatting>
  <conditionalFormatting sqref="U3:U78">
    <cfRule type="cellIs" dxfId="11244" priority="11240" operator="between">
      <formula>39</formula>
      <formula>20</formula>
    </cfRule>
    <cfRule type="cellIs" dxfId="11243" priority="11241" operator="between">
      <formula>48</formula>
      <formula>60</formula>
    </cfRule>
    <cfRule type="cellIs" dxfId="11242" priority="11242" operator="greaterThan">
      <formula>60</formula>
    </cfRule>
  </conditionalFormatting>
  <conditionalFormatting sqref="V3:W78">
    <cfRule type="cellIs" dxfId="11241" priority="11237" operator="equal">
      <formula>"C"</formula>
    </cfRule>
    <cfRule type="cellIs" dxfId="11240" priority="11238" operator="equal">
      <formula>"N"</formula>
    </cfRule>
    <cfRule type="cellIs" dxfId="11239" priority="11239" operator="equal">
      <formula>"Y"</formula>
    </cfRule>
  </conditionalFormatting>
  <conditionalFormatting sqref="L3:M15">
    <cfRule type="containsText" dxfId="11238" priority="11234" operator="containsText" text="2">
      <formula>NOT(ISERROR(SEARCH("2",L3)))</formula>
    </cfRule>
    <cfRule type="containsText" dxfId="11237" priority="11235" operator="containsText" text="1">
      <formula>NOT(ISERROR(SEARCH("1",L3)))</formula>
    </cfRule>
    <cfRule type="containsText" dxfId="11236" priority="11236" operator="containsText" text="x">
      <formula>NOT(ISERROR(SEARCH("x",L3)))</formula>
    </cfRule>
  </conditionalFormatting>
  <conditionalFormatting sqref="Q3:Q15">
    <cfRule type="cellIs" dxfId="11235" priority="11232" operator="between">
      <formula>43</formula>
      <formula>52</formula>
    </cfRule>
    <cfRule type="containsText" dxfId="11234" priority="11233" operator="containsText" text="true">
      <formula>NOT(ISERROR(SEARCH("true",Q3)))</formula>
    </cfRule>
  </conditionalFormatting>
  <conditionalFormatting sqref="J3:J15">
    <cfRule type="cellIs" dxfId="11233" priority="11230" operator="between">
      <formula>43</formula>
      <formula>52</formula>
    </cfRule>
    <cfRule type="cellIs" dxfId="11232" priority="11231" operator="greaterThan">
      <formula>52</formula>
    </cfRule>
  </conditionalFormatting>
  <conditionalFormatting sqref="R3:T15">
    <cfRule type="containsText" dxfId="11231" priority="11229" operator="containsText" text="TRUE">
      <formula>NOT(ISERROR(SEARCH("TRUE",R3)))</formula>
    </cfRule>
  </conditionalFormatting>
  <conditionalFormatting sqref="R3:R15">
    <cfRule type="containsText" dxfId="11230" priority="11228" operator="containsText" text="FALSE">
      <formula>NOT(ISERROR(SEARCH("FALSE",R3)))</formula>
    </cfRule>
  </conditionalFormatting>
  <conditionalFormatting sqref="S3:T15">
    <cfRule type="containsText" dxfId="11229" priority="11227" operator="containsText" text="MANAGE">
      <formula>NOT(ISERROR(SEARCH("MANAGE",S3)))</formula>
    </cfRule>
  </conditionalFormatting>
  <conditionalFormatting sqref="U3:U15">
    <cfRule type="cellIs" dxfId="11228" priority="11224" operator="between">
      <formula>39</formula>
      <formula>20</formula>
    </cfRule>
    <cfRule type="cellIs" dxfId="11227" priority="11225" operator="between">
      <formula>48</formula>
      <formula>60</formula>
    </cfRule>
    <cfRule type="cellIs" dxfId="11226" priority="11226" operator="greaterThan">
      <formula>60</formula>
    </cfRule>
  </conditionalFormatting>
  <conditionalFormatting sqref="V3:W15">
    <cfRule type="cellIs" dxfId="11225" priority="11221" operator="equal">
      <formula>"C"</formula>
    </cfRule>
    <cfRule type="cellIs" dxfId="11224" priority="11222" operator="equal">
      <formula>"N"</formula>
    </cfRule>
    <cfRule type="cellIs" dxfId="11223" priority="11223" operator="equal">
      <formula>"Y"</formula>
    </cfRule>
  </conditionalFormatting>
  <conditionalFormatting sqref="L3:M19">
    <cfRule type="containsText" dxfId="11222" priority="11218" operator="containsText" text="2">
      <formula>NOT(ISERROR(SEARCH("2",L3)))</formula>
    </cfRule>
    <cfRule type="containsText" dxfId="11221" priority="11219" operator="containsText" text="1">
      <formula>NOT(ISERROR(SEARCH("1",L3)))</formula>
    </cfRule>
    <cfRule type="containsText" dxfId="11220" priority="11220" operator="containsText" text="x">
      <formula>NOT(ISERROR(SEARCH("x",L3)))</formula>
    </cfRule>
  </conditionalFormatting>
  <conditionalFormatting sqref="Q3:Q19">
    <cfRule type="cellIs" dxfId="11219" priority="11216" operator="between">
      <formula>43</formula>
      <formula>52</formula>
    </cfRule>
    <cfRule type="containsText" dxfId="11218" priority="11217" operator="containsText" text="true">
      <formula>NOT(ISERROR(SEARCH("true",Q3)))</formula>
    </cfRule>
  </conditionalFormatting>
  <conditionalFormatting sqref="J3:J19">
    <cfRule type="cellIs" dxfId="11217" priority="11214" operator="between">
      <formula>43</formula>
      <formula>52</formula>
    </cfRule>
    <cfRule type="cellIs" dxfId="11216" priority="11215" operator="greaterThan">
      <formula>52</formula>
    </cfRule>
  </conditionalFormatting>
  <conditionalFormatting sqref="R3:T19">
    <cfRule type="containsText" dxfId="11215" priority="11213" operator="containsText" text="TRUE">
      <formula>NOT(ISERROR(SEARCH("TRUE",R3)))</formula>
    </cfRule>
  </conditionalFormatting>
  <conditionalFormatting sqref="R3:R19">
    <cfRule type="containsText" dxfId="11214" priority="11212" operator="containsText" text="FALSE">
      <formula>NOT(ISERROR(SEARCH("FALSE",R3)))</formula>
    </cfRule>
  </conditionalFormatting>
  <conditionalFormatting sqref="S3:T19">
    <cfRule type="containsText" dxfId="11213" priority="11211" operator="containsText" text="MANAGE">
      <formula>NOT(ISERROR(SEARCH("MANAGE",S3)))</formula>
    </cfRule>
  </conditionalFormatting>
  <conditionalFormatting sqref="U3:U19">
    <cfRule type="cellIs" dxfId="11212" priority="11208" operator="between">
      <formula>39</formula>
      <formula>20</formula>
    </cfRule>
    <cfRule type="cellIs" dxfId="11211" priority="11209" operator="between">
      <formula>48</formula>
      <formula>60</formula>
    </cfRule>
    <cfRule type="cellIs" dxfId="11210" priority="11210" operator="greaterThan">
      <formula>60</formula>
    </cfRule>
  </conditionalFormatting>
  <conditionalFormatting sqref="V3:W19">
    <cfRule type="cellIs" dxfId="11209" priority="11205" operator="equal">
      <formula>"C"</formula>
    </cfRule>
    <cfRule type="cellIs" dxfId="11208" priority="11206" operator="equal">
      <formula>"N"</formula>
    </cfRule>
    <cfRule type="cellIs" dxfId="11207" priority="11207" operator="equal">
      <formula>"Y"</formula>
    </cfRule>
  </conditionalFormatting>
  <conditionalFormatting sqref="L3:M22">
    <cfRule type="containsText" dxfId="11206" priority="11202" operator="containsText" text="2">
      <formula>NOT(ISERROR(SEARCH("2",L3)))</formula>
    </cfRule>
    <cfRule type="containsText" dxfId="11205" priority="11203" operator="containsText" text="1">
      <formula>NOT(ISERROR(SEARCH("1",L3)))</formula>
    </cfRule>
    <cfRule type="containsText" dxfId="11204" priority="11204" operator="containsText" text="x">
      <formula>NOT(ISERROR(SEARCH("x",L3)))</formula>
    </cfRule>
  </conditionalFormatting>
  <conditionalFormatting sqref="Q3:Q22">
    <cfRule type="cellIs" dxfId="11203" priority="11200" operator="between">
      <formula>43</formula>
      <formula>52</formula>
    </cfRule>
    <cfRule type="containsText" dxfId="11202" priority="11201" operator="containsText" text="true">
      <formula>NOT(ISERROR(SEARCH("true",Q3)))</formula>
    </cfRule>
  </conditionalFormatting>
  <conditionalFormatting sqref="J3:J22">
    <cfRule type="cellIs" dxfId="11201" priority="11198" operator="between">
      <formula>43</formula>
      <formula>52</formula>
    </cfRule>
    <cfRule type="cellIs" dxfId="11200" priority="11199" operator="greaterThan">
      <formula>52</formula>
    </cfRule>
  </conditionalFormatting>
  <conditionalFormatting sqref="R3:T22">
    <cfRule type="containsText" dxfId="11199" priority="11197" operator="containsText" text="TRUE">
      <formula>NOT(ISERROR(SEARCH("TRUE",R3)))</formula>
    </cfRule>
  </conditionalFormatting>
  <conditionalFormatting sqref="R3:R22">
    <cfRule type="containsText" dxfId="11198" priority="11196" operator="containsText" text="FALSE">
      <formula>NOT(ISERROR(SEARCH("FALSE",R3)))</formula>
    </cfRule>
  </conditionalFormatting>
  <conditionalFormatting sqref="S3:T22">
    <cfRule type="containsText" dxfId="11197" priority="11195" operator="containsText" text="MANAGE">
      <formula>NOT(ISERROR(SEARCH("MANAGE",S3)))</formula>
    </cfRule>
  </conditionalFormatting>
  <conditionalFormatting sqref="U3:U22">
    <cfRule type="cellIs" dxfId="11196" priority="11192" operator="between">
      <formula>39</formula>
      <formula>20</formula>
    </cfRule>
    <cfRule type="cellIs" dxfId="11195" priority="11193" operator="between">
      <formula>48</formula>
      <formula>60</formula>
    </cfRule>
    <cfRule type="cellIs" dxfId="11194" priority="11194" operator="greaterThan">
      <formula>60</formula>
    </cfRule>
  </conditionalFormatting>
  <conditionalFormatting sqref="V3:W22">
    <cfRule type="cellIs" dxfId="11193" priority="11189" operator="equal">
      <formula>"C"</formula>
    </cfRule>
    <cfRule type="cellIs" dxfId="11192" priority="11190" operator="equal">
      <formula>"N"</formula>
    </cfRule>
    <cfRule type="cellIs" dxfId="11191" priority="11191" operator="equal">
      <formula>"Y"</formula>
    </cfRule>
  </conditionalFormatting>
  <conditionalFormatting sqref="L3:M28">
    <cfRule type="containsText" dxfId="11190" priority="11186" operator="containsText" text="2">
      <formula>NOT(ISERROR(SEARCH("2",L3)))</formula>
    </cfRule>
    <cfRule type="containsText" dxfId="11189" priority="11187" operator="containsText" text="1">
      <formula>NOT(ISERROR(SEARCH("1",L3)))</formula>
    </cfRule>
    <cfRule type="containsText" dxfId="11188" priority="11188" operator="containsText" text="x">
      <formula>NOT(ISERROR(SEARCH("x",L3)))</formula>
    </cfRule>
  </conditionalFormatting>
  <conditionalFormatting sqref="Q3:Q28">
    <cfRule type="cellIs" dxfId="11187" priority="11184" operator="between">
      <formula>43</formula>
      <formula>52</formula>
    </cfRule>
    <cfRule type="containsText" dxfId="11186" priority="11185" operator="containsText" text="true">
      <formula>NOT(ISERROR(SEARCH("true",Q3)))</formula>
    </cfRule>
  </conditionalFormatting>
  <conditionalFormatting sqref="J3:J28">
    <cfRule type="cellIs" dxfId="11185" priority="11182" operator="between">
      <formula>43</formula>
      <formula>52</formula>
    </cfRule>
    <cfRule type="cellIs" dxfId="11184" priority="11183" operator="greaterThan">
      <formula>52</formula>
    </cfRule>
  </conditionalFormatting>
  <conditionalFormatting sqref="R3:T28">
    <cfRule type="containsText" dxfId="11183" priority="11181" operator="containsText" text="TRUE">
      <formula>NOT(ISERROR(SEARCH("TRUE",R3)))</formula>
    </cfRule>
  </conditionalFormatting>
  <conditionalFormatting sqref="R3:R28">
    <cfRule type="containsText" dxfId="11182" priority="11180" operator="containsText" text="FALSE">
      <formula>NOT(ISERROR(SEARCH("FALSE",R3)))</formula>
    </cfRule>
  </conditionalFormatting>
  <conditionalFormatting sqref="S3:T28">
    <cfRule type="containsText" dxfId="11181" priority="11179" operator="containsText" text="MANAGE">
      <formula>NOT(ISERROR(SEARCH("MANAGE",S3)))</formula>
    </cfRule>
  </conditionalFormatting>
  <conditionalFormatting sqref="U3:U28">
    <cfRule type="cellIs" dxfId="11180" priority="11176" operator="between">
      <formula>39</formula>
      <formula>20</formula>
    </cfRule>
    <cfRule type="cellIs" dxfId="11179" priority="11177" operator="between">
      <formula>48</formula>
      <formula>60</formula>
    </cfRule>
    <cfRule type="cellIs" dxfId="11178" priority="11178" operator="greaterThan">
      <formula>60</formula>
    </cfRule>
  </conditionalFormatting>
  <conditionalFormatting sqref="V3:W28">
    <cfRule type="cellIs" dxfId="11177" priority="11173" operator="equal">
      <formula>"C"</formula>
    </cfRule>
    <cfRule type="cellIs" dxfId="11176" priority="11174" operator="equal">
      <formula>"N"</formula>
    </cfRule>
    <cfRule type="cellIs" dxfId="11175" priority="11175" operator="equal">
      <formula>"Y"</formula>
    </cfRule>
  </conditionalFormatting>
  <conditionalFormatting sqref="L3:M10">
    <cfRule type="containsText" dxfId="11174" priority="11170" operator="containsText" text="2">
      <formula>NOT(ISERROR(SEARCH("2",L3)))</formula>
    </cfRule>
    <cfRule type="containsText" dxfId="11173" priority="11171" operator="containsText" text="1">
      <formula>NOT(ISERROR(SEARCH("1",L3)))</formula>
    </cfRule>
    <cfRule type="containsText" dxfId="11172" priority="11172" operator="containsText" text="x">
      <formula>NOT(ISERROR(SEARCH("x",L3)))</formula>
    </cfRule>
  </conditionalFormatting>
  <conditionalFormatting sqref="Q3:Q10">
    <cfRule type="cellIs" dxfId="11171" priority="11168" operator="between">
      <formula>43</formula>
      <formula>52</formula>
    </cfRule>
    <cfRule type="containsText" dxfId="11170" priority="11169" operator="containsText" text="true">
      <formula>NOT(ISERROR(SEARCH("true",Q3)))</formula>
    </cfRule>
  </conditionalFormatting>
  <conditionalFormatting sqref="J3:J10">
    <cfRule type="cellIs" dxfId="11169" priority="11166" operator="between">
      <formula>43</formula>
      <formula>52</formula>
    </cfRule>
    <cfRule type="cellIs" dxfId="11168" priority="11167" operator="greaterThan">
      <formula>52</formula>
    </cfRule>
  </conditionalFormatting>
  <conditionalFormatting sqref="R3:T10">
    <cfRule type="containsText" dxfId="11167" priority="11165" operator="containsText" text="TRUE">
      <formula>NOT(ISERROR(SEARCH("TRUE",R3)))</formula>
    </cfRule>
  </conditionalFormatting>
  <conditionalFormatting sqref="R3:R10">
    <cfRule type="containsText" dxfId="11166" priority="11164" operator="containsText" text="FALSE">
      <formula>NOT(ISERROR(SEARCH("FALSE",R3)))</formula>
    </cfRule>
  </conditionalFormatting>
  <conditionalFormatting sqref="S3:T10">
    <cfRule type="containsText" dxfId="11165" priority="11163" operator="containsText" text="MANAGE">
      <formula>NOT(ISERROR(SEARCH("MANAGE",S3)))</formula>
    </cfRule>
  </conditionalFormatting>
  <conditionalFormatting sqref="U3:U10">
    <cfRule type="cellIs" dxfId="11164" priority="11160" operator="between">
      <formula>39</formula>
      <formula>20</formula>
    </cfRule>
    <cfRule type="cellIs" dxfId="11163" priority="11161" operator="between">
      <formula>48</formula>
      <formula>60</formula>
    </cfRule>
    <cfRule type="cellIs" dxfId="11162" priority="11162" operator="greaterThan">
      <formula>60</formula>
    </cfRule>
  </conditionalFormatting>
  <conditionalFormatting sqref="V3:W10">
    <cfRule type="cellIs" dxfId="11161" priority="11157" operator="equal">
      <formula>"C"</formula>
    </cfRule>
    <cfRule type="cellIs" dxfId="11160" priority="11158" operator="equal">
      <formula>"N"</formula>
    </cfRule>
    <cfRule type="cellIs" dxfId="11159" priority="11159" operator="equal">
      <formula>"Y"</formula>
    </cfRule>
  </conditionalFormatting>
  <conditionalFormatting sqref="L3:M36">
    <cfRule type="containsText" dxfId="11158" priority="11154" operator="containsText" text="2">
      <formula>NOT(ISERROR(SEARCH("2",L3)))</formula>
    </cfRule>
    <cfRule type="containsText" dxfId="11157" priority="11155" operator="containsText" text="1">
      <formula>NOT(ISERROR(SEARCH("1",L3)))</formula>
    </cfRule>
    <cfRule type="containsText" dxfId="11156" priority="11156" operator="containsText" text="x">
      <formula>NOT(ISERROR(SEARCH("x",L3)))</formula>
    </cfRule>
  </conditionalFormatting>
  <conditionalFormatting sqref="Q3:Q36">
    <cfRule type="cellIs" dxfId="11155" priority="11152" operator="between">
      <formula>43</formula>
      <formula>52</formula>
    </cfRule>
    <cfRule type="containsText" dxfId="11154" priority="11153" operator="containsText" text="true">
      <formula>NOT(ISERROR(SEARCH("true",Q3)))</formula>
    </cfRule>
  </conditionalFormatting>
  <conditionalFormatting sqref="J3:J36">
    <cfRule type="cellIs" dxfId="11153" priority="11150" operator="between">
      <formula>43</formula>
      <formula>52</formula>
    </cfRule>
    <cfRule type="cellIs" dxfId="11152" priority="11151" operator="greaterThan">
      <formula>52</formula>
    </cfRule>
  </conditionalFormatting>
  <conditionalFormatting sqref="R3:T36">
    <cfRule type="containsText" dxfId="11151" priority="11149" operator="containsText" text="TRUE">
      <formula>NOT(ISERROR(SEARCH("TRUE",R3)))</formula>
    </cfRule>
  </conditionalFormatting>
  <conditionalFormatting sqref="R3:R36">
    <cfRule type="containsText" dxfId="11150" priority="11148" operator="containsText" text="FALSE">
      <formula>NOT(ISERROR(SEARCH("FALSE",R3)))</formula>
    </cfRule>
  </conditionalFormatting>
  <conditionalFormatting sqref="S3:T36">
    <cfRule type="containsText" dxfId="11149" priority="11147" operator="containsText" text="MANAGE">
      <formula>NOT(ISERROR(SEARCH("MANAGE",S3)))</formula>
    </cfRule>
  </conditionalFormatting>
  <conditionalFormatting sqref="U3:U36">
    <cfRule type="cellIs" dxfId="11148" priority="11144" operator="between">
      <formula>39</formula>
      <formula>20</formula>
    </cfRule>
    <cfRule type="cellIs" dxfId="11147" priority="11145" operator="between">
      <formula>48</formula>
      <formula>60</formula>
    </cfRule>
    <cfRule type="cellIs" dxfId="11146" priority="11146" operator="greaterThan">
      <formula>60</formula>
    </cfRule>
  </conditionalFormatting>
  <conditionalFormatting sqref="V3:W36">
    <cfRule type="cellIs" dxfId="11145" priority="11141" operator="equal">
      <formula>"C"</formula>
    </cfRule>
    <cfRule type="cellIs" dxfId="11144" priority="11142" operator="equal">
      <formula>"N"</formula>
    </cfRule>
    <cfRule type="cellIs" dxfId="11143" priority="11143" operator="equal">
      <formula>"Y"</formula>
    </cfRule>
  </conditionalFormatting>
  <conditionalFormatting sqref="L35:M36">
    <cfRule type="containsText" dxfId="11142" priority="11138" operator="containsText" text="2">
      <formula>NOT(ISERROR(SEARCH("2",L35)))</formula>
    </cfRule>
    <cfRule type="containsText" dxfId="11141" priority="11139" operator="containsText" text="1">
      <formula>NOT(ISERROR(SEARCH("1",L35)))</formula>
    </cfRule>
    <cfRule type="containsText" dxfId="11140" priority="11140" operator="containsText" text="x">
      <formula>NOT(ISERROR(SEARCH("x",L35)))</formula>
    </cfRule>
  </conditionalFormatting>
  <conditionalFormatting sqref="Q35:Q36">
    <cfRule type="cellIs" dxfId="11139" priority="11136" operator="between">
      <formula>43</formula>
      <formula>52</formula>
    </cfRule>
    <cfRule type="containsText" dxfId="11138" priority="11137" operator="containsText" text="true">
      <formula>NOT(ISERROR(SEARCH("true",Q35)))</formula>
    </cfRule>
  </conditionalFormatting>
  <conditionalFormatting sqref="J35:J36">
    <cfRule type="cellIs" dxfId="11137" priority="11134" operator="between">
      <formula>43</formula>
      <formula>52</formula>
    </cfRule>
    <cfRule type="cellIs" dxfId="11136" priority="11135" operator="greaterThan">
      <formula>52</formula>
    </cfRule>
  </conditionalFormatting>
  <conditionalFormatting sqref="R35:T36">
    <cfRule type="containsText" dxfId="11135" priority="11133" operator="containsText" text="TRUE">
      <formula>NOT(ISERROR(SEARCH("TRUE",R35)))</formula>
    </cfRule>
  </conditionalFormatting>
  <conditionalFormatting sqref="R35:R36">
    <cfRule type="containsText" dxfId="11134" priority="11132" operator="containsText" text="FALSE">
      <formula>NOT(ISERROR(SEARCH("FALSE",R35)))</formula>
    </cfRule>
  </conditionalFormatting>
  <conditionalFormatting sqref="S35:T36">
    <cfRule type="containsText" dxfId="11133" priority="11131" operator="containsText" text="MANAGE">
      <formula>NOT(ISERROR(SEARCH("MANAGE",S35)))</formula>
    </cfRule>
  </conditionalFormatting>
  <conditionalFormatting sqref="U35:U36">
    <cfRule type="cellIs" dxfId="11132" priority="11128" operator="between">
      <formula>39</formula>
      <formula>20</formula>
    </cfRule>
    <cfRule type="cellIs" dxfId="11131" priority="11129" operator="between">
      <formula>48</formula>
      <formula>60</formula>
    </cfRule>
    <cfRule type="cellIs" dxfId="11130" priority="11130" operator="greaterThan">
      <formula>60</formula>
    </cfRule>
  </conditionalFormatting>
  <conditionalFormatting sqref="V35:W36">
    <cfRule type="cellIs" dxfId="11129" priority="11125" operator="equal">
      <formula>"C"</formula>
    </cfRule>
    <cfRule type="cellIs" dxfId="11128" priority="11126" operator="equal">
      <formula>"N"</formula>
    </cfRule>
    <cfRule type="cellIs" dxfId="11127" priority="11127" operator="equal">
      <formula>"Y"</formula>
    </cfRule>
  </conditionalFormatting>
  <conditionalFormatting sqref="L35:M36">
    <cfRule type="containsText" dxfId="11126" priority="11122" operator="containsText" text="2">
      <formula>NOT(ISERROR(SEARCH("2",L35)))</formula>
    </cfRule>
    <cfRule type="containsText" dxfId="11125" priority="11123" operator="containsText" text="1">
      <formula>NOT(ISERROR(SEARCH("1",L35)))</formula>
    </cfRule>
    <cfRule type="containsText" dxfId="11124" priority="11124" operator="containsText" text="x">
      <formula>NOT(ISERROR(SEARCH("x",L35)))</formula>
    </cfRule>
  </conditionalFormatting>
  <conditionalFormatting sqref="Q35:Q36">
    <cfRule type="cellIs" dxfId="11123" priority="11120" operator="between">
      <formula>43</formula>
      <formula>52</formula>
    </cfRule>
    <cfRule type="containsText" dxfId="11122" priority="11121" operator="containsText" text="true">
      <formula>NOT(ISERROR(SEARCH("true",Q35)))</formula>
    </cfRule>
  </conditionalFormatting>
  <conditionalFormatting sqref="J35:J36">
    <cfRule type="cellIs" dxfId="11121" priority="11118" operator="between">
      <formula>43</formula>
      <formula>52</formula>
    </cfRule>
    <cfRule type="cellIs" dxfId="11120" priority="11119" operator="greaterThan">
      <formula>52</formula>
    </cfRule>
  </conditionalFormatting>
  <conditionalFormatting sqref="R35:T36">
    <cfRule type="containsText" dxfId="11119" priority="11117" operator="containsText" text="TRUE">
      <formula>NOT(ISERROR(SEARCH("TRUE",R35)))</formula>
    </cfRule>
  </conditionalFormatting>
  <conditionalFormatting sqref="R35:R36">
    <cfRule type="containsText" dxfId="11118" priority="11116" operator="containsText" text="FALSE">
      <formula>NOT(ISERROR(SEARCH("FALSE",R35)))</formula>
    </cfRule>
  </conditionalFormatting>
  <conditionalFormatting sqref="S35:T36">
    <cfRule type="containsText" dxfId="11117" priority="11115" operator="containsText" text="MANAGE">
      <formula>NOT(ISERROR(SEARCH("MANAGE",S35)))</formula>
    </cfRule>
  </conditionalFormatting>
  <conditionalFormatting sqref="U35:U36">
    <cfRule type="cellIs" dxfId="11116" priority="11112" operator="between">
      <formula>39</formula>
      <formula>20</formula>
    </cfRule>
    <cfRule type="cellIs" dxfId="11115" priority="11113" operator="between">
      <formula>48</formula>
      <formula>60</formula>
    </cfRule>
    <cfRule type="cellIs" dxfId="11114" priority="11114" operator="greaterThan">
      <formula>60</formula>
    </cfRule>
  </conditionalFormatting>
  <conditionalFormatting sqref="V35:W36">
    <cfRule type="cellIs" dxfId="11113" priority="11109" operator="equal">
      <formula>"C"</formula>
    </cfRule>
    <cfRule type="cellIs" dxfId="11112" priority="11110" operator="equal">
      <formula>"N"</formula>
    </cfRule>
    <cfRule type="cellIs" dxfId="11111" priority="11111" operator="equal">
      <formula>"Y"</formula>
    </cfRule>
  </conditionalFormatting>
  <conditionalFormatting sqref="L35:M36">
    <cfRule type="containsText" dxfId="11110" priority="11106" operator="containsText" text="2">
      <formula>NOT(ISERROR(SEARCH("2",L35)))</formula>
    </cfRule>
    <cfRule type="containsText" dxfId="11109" priority="11107" operator="containsText" text="1">
      <formula>NOT(ISERROR(SEARCH("1",L35)))</formula>
    </cfRule>
    <cfRule type="containsText" dxfId="11108" priority="11108" operator="containsText" text="x">
      <formula>NOT(ISERROR(SEARCH("x",L35)))</formula>
    </cfRule>
  </conditionalFormatting>
  <conditionalFormatting sqref="Q35:Q36">
    <cfRule type="cellIs" dxfId="11107" priority="11104" operator="between">
      <formula>43</formula>
      <formula>52</formula>
    </cfRule>
    <cfRule type="containsText" dxfId="11106" priority="11105" operator="containsText" text="true">
      <formula>NOT(ISERROR(SEARCH("true",Q35)))</formula>
    </cfRule>
  </conditionalFormatting>
  <conditionalFormatting sqref="J35:J36">
    <cfRule type="cellIs" dxfId="11105" priority="11102" operator="between">
      <formula>43</formula>
      <formula>52</formula>
    </cfRule>
    <cfRule type="cellIs" dxfId="11104" priority="11103" operator="greaterThan">
      <formula>52</formula>
    </cfRule>
  </conditionalFormatting>
  <conditionalFormatting sqref="R35:T36">
    <cfRule type="containsText" dxfId="11103" priority="11101" operator="containsText" text="TRUE">
      <formula>NOT(ISERROR(SEARCH("TRUE",R35)))</formula>
    </cfRule>
  </conditionalFormatting>
  <conditionalFormatting sqref="R35:R36">
    <cfRule type="containsText" dxfId="11102" priority="11100" operator="containsText" text="FALSE">
      <formula>NOT(ISERROR(SEARCH("FALSE",R35)))</formula>
    </cfRule>
  </conditionalFormatting>
  <conditionalFormatting sqref="S35:T36">
    <cfRule type="containsText" dxfId="11101" priority="11099" operator="containsText" text="MANAGE">
      <formula>NOT(ISERROR(SEARCH("MANAGE",S35)))</formula>
    </cfRule>
  </conditionalFormatting>
  <conditionalFormatting sqref="U35:U36">
    <cfRule type="cellIs" dxfId="11100" priority="11096" operator="between">
      <formula>39</formula>
      <formula>20</formula>
    </cfRule>
    <cfRule type="cellIs" dxfId="11099" priority="11097" operator="between">
      <formula>48</formula>
      <formula>60</formula>
    </cfRule>
    <cfRule type="cellIs" dxfId="11098" priority="11098" operator="greaterThan">
      <formula>60</formula>
    </cfRule>
  </conditionalFormatting>
  <conditionalFormatting sqref="V35:W36">
    <cfRule type="cellIs" dxfId="11097" priority="11093" operator="equal">
      <formula>"C"</formula>
    </cfRule>
    <cfRule type="cellIs" dxfId="11096" priority="11094" operator="equal">
      <formula>"N"</formula>
    </cfRule>
    <cfRule type="cellIs" dxfId="11095" priority="11095" operator="equal">
      <formula>"Y"</formula>
    </cfRule>
  </conditionalFormatting>
  <conditionalFormatting sqref="L35:M36">
    <cfRule type="containsText" dxfId="11094" priority="11090" operator="containsText" text="2">
      <formula>NOT(ISERROR(SEARCH("2",L35)))</formula>
    </cfRule>
    <cfRule type="containsText" dxfId="11093" priority="11091" operator="containsText" text="1">
      <formula>NOT(ISERROR(SEARCH("1",L35)))</formula>
    </cfRule>
    <cfRule type="containsText" dxfId="11092" priority="11092" operator="containsText" text="x">
      <formula>NOT(ISERROR(SEARCH("x",L35)))</formula>
    </cfRule>
  </conditionalFormatting>
  <conditionalFormatting sqref="Q35:Q36">
    <cfRule type="cellIs" dxfId="11091" priority="11088" operator="between">
      <formula>43</formula>
      <formula>52</formula>
    </cfRule>
    <cfRule type="containsText" dxfId="11090" priority="11089" operator="containsText" text="true">
      <formula>NOT(ISERROR(SEARCH("true",Q35)))</formula>
    </cfRule>
  </conditionalFormatting>
  <conditionalFormatting sqref="J35:J36">
    <cfRule type="cellIs" dxfId="11089" priority="11086" operator="between">
      <formula>43</formula>
      <formula>52</formula>
    </cfRule>
    <cfRule type="cellIs" dxfId="11088" priority="11087" operator="greaterThan">
      <formula>52</formula>
    </cfRule>
  </conditionalFormatting>
  <conditionalFormatting sqref="R35:T36">
    <cfRule type="containsText" dxfId="11087" priority="11085" operator="containsText" text="TRUE">
      <formula>NOT(ISERROR(SEARCH("TRUE",R35)))</formula>
    </cfRule>
  </conditionalFormatting>
  <conditionalFormatting sqref="R35:R36">
    <cfRule type="containsText" dxfId="11086" priority="11084" operator="containsText" text="FALSE">
      <formula>NOT(ISERROR(SEARCH("FALSE",R35)))</formula>
    </cfRule>
  </conditionalFormatting>
  <conditionalFormatting sqref="S35:T36">
    <cfRule type="containsText" dxfId="11085" priority="11083" operator="containsText" text="MANAGE">
      <formula>NOT(ISERROR(SEARCH("MANAGE",S35)))</formula>
    </cfRule>
  </conditionalFormatting>
  <conditionalFormatting sqref="U35:U36">
    <cfRule type="cellIs" dxfId="11084" priority="11080" operator="between">
      <formula>39</formula>
      <formula>20</formula>
    </cfRule>
    <cfRule type="cellIs" dxfId="11083" priority="11081" operator="between">
      <formula>48</formula>
      <formula>60</formula>
    </cfRule>
    <cfRule type="cellIs" dxfId="11082" priority="11082" operator="greaterThan">
      <formula>60</formula>
    </cfRule>
  </conditionalFormatting>
  <conditionalFormatting sqref="V35:W36">
    <cfRule type="cellIs" dxfId="11081" priority="11077" operator="equal">
      <formula>"C"</formula>
    </cfRule>
    <cfRule type="cellIs" dxfId="11080" priority="11078" operator="equal">
      <formula>"N"</formula>
    </cfRule>
    <cfRule type="cellIs" dxfId="11079" priority="11079" operator="equal">
      <formula>"Y"</formula>
    </cfRule>
  </conditionalFormatting>
  <conditionalFormatting sqref="L35:M36">
    <cfRule type="containsText" dxfId="11078" priority="11074" operator="containsText" text="2">
      <formula>NOT(ISERROR(SEARCH("2",L35)))</formula>
    </cfRule>
    <cfRule type="containsText" dxfId="11077" priority="11075" operator="containsText" text="1">
      <formula>NOT(ISERROR(SEARCH("1",L35)))</formula>
    </cfRule>
    <cfRule type="containsText" dxfId="11076" priority="11076" operator="containsText" text="x">
      <formula>NOT(ISERROR(SEARCH("x",L35)))</formula>
    </cfRule>
  </conditionalFormatting>
  <conditionalFormatting sqref="Q35:Q36">
    <cfRule type="cellIs" dxfId="11075" priority="11072" operator="between">
      <formula>43</formula>
      <formula>52</formula>
    </cfRule>
    <cfRule type="containsText" dxfId="11074" priority="11073" operator="containsText" text="true">
      <formula>NOT(ISERROR(SEARCH("true",Q35)))</formula>
    </cfRule>
  </conditionalFormatting>
  <conditionalFormatting sqref="J35:J36">
    <cfRule type="cellIs" dxfId="11073" priority="11070" operator="between">
      <formula>43</formula>
      <formula>52</formula>
    </cfRule>
    <cfRule type="cellIs" dxfId="11072" priority="11071" operator="greaterThan">
      <formula>52</formula>
    </cfRule>
  </conditionalFormatting>
  <conditionalFormatting sqref="R35:T36">
    <cfRule type="containsText" dxfId="11071" priority="11069" operator="containsText" text="TRUE">
      <formula>NOT(ISERROR(SEARCH("TRUE",R35)))</formula>
    </cfRule>
  </conditionalFormatting>
  <conditionalFormatting sqref="R35:R36">
    <cfRule type="containsText" dxfId="11070" priority="11068" operator="containsText" text="FALSE">
      <formula>NOT(ISERROR(SEARCH("FALSE",R35)))</formula>
    </cfRule>
  </conditionalFormatting>
  <conditionalFormatting sqref="S35:T36">
    <cfRule type="containsText" dxfId="11069" priority="11067" operator="containsText" text="MANAGE">
      <formula>NOT(ISERROR(SEARCH("MANAGE",S35)))</formula>
    </cfRule>
  </conditionalFormatting>
  <conditionalFormatting sqref="U35:U36">
    <cfRule type="cellIs" dxfId="11068" priority="11064" operator="between">
      <formula>39</formula>
      <formula>20</formula>
    </cfRule>
    <cfRule type="cellIs" dxfId="11067" priority="11065" operator="between">
      <formula>48</formula>
      <formula>60</formula>
    </cfRule>
    <cfRule type="cellIs" dxfId="11066" priority="11066" operator="greaterThan">
      <formula>60</formula>
    </cfRule>
  </conditionalFormatting>
  <conditionalFormatting sqref="V35:W36">
    <cfRule type="cellIs" dxfId="11065" priority="11061" operator="equal">
      <formula>"C"</formula>
    </cfRule>
    <cfRule type="cellIs" dxfId="11064" priority="11062" operator="equal">
      <formula>"N"</formula>
    </cfRule>
    <cfRule type="cellIs" dxfId="11063" priority="11063" operator="equal">
      <formula>"Y"</formula>
    </cfRule>
  </conditionalFormatting>
  <conditionalFormatting sqref="L35:M36">
    <cfRule type="containsText" dxfId="11062" priority="11058" operator="containsText" text="2">
      <formula>NOT(ISERROR(SEARCH("2",L35)))</formula>
    </cfRule>
    <cfRule type="containsText" dxfId="11061" priority="11059" operator="containsText" text="1">
      <formula>NOT(ISERROR(SEARCH("1",L35)))</formula>
    </cfRule>
    <cfRule type="containsText" dxfId="11060" priority="11060" operator="containsText" text="x">
      <formula>NOT(ISERROR(SEARCH("x",L35)))</formula>
    </cfRule>
  </conditionalFormatting>
  <conditionalFormatting sqref="Q35:Q36">
    <cfRule type="cellIs" dxfId="11059" priority="11056" operator="between">
      <formula>43</formula>
      <formula>52</formula>
    </cfRule>
    <cfRule type="containsText" dxfId="11058" priority="11057" operator="containsText" text="true">
      <formula>NOT(ISERROR(SEARCH("true",Q35)))</formula>
    </cfRule>
  </conditionalFormatting>
  <conditionalFormatting sqref="J35:J36">
    <cfRule type="cellIs" dxfId="11057" priority="11054" operator="between">
      <formula>43</formula>
      <formula>52</formula>
    </cfRule>
    <cfRule type="cellIs" dxfId="11056" priority="11055" operator="greaterThan">
      <formula>52</formula>
    </cfRule>
  </conditionalFormatting>
  <conditionalFormatting sqref="R35:T36">
    <cfRule type="containsText" dxfId="11055" priority="11053" operator="containsText" text="TRUE">
      <formula>NOT(ISERROR(SEARCH("TRUE",R35)))</formula>
    </cfRule>
  </conditionalFormatting>
  <conditionalFormatting sqref="R35:R36">
    <cfRule type="containsText" dxfId="11054" priority="11052" operator="containsText" text="FALSE">
      <formula>NOT(ISERROR(SEARCH("FALSE",R35)))</formula>
    </cfRule>
  </conditionalFormatting>
  <conditionalFormatting sqref="S35:T36">
    <cfRule type="containsText" dxfId="11053" priority="11051" operator="containsText" text="MANAGE">
      <formula>NOT(ISERROR(SEARCH("MANAGE",S35)))</formula>
    </cfRule>
  </conditionalFormatting>
  <conditionalFormatting sqref="U35:U36">
    <cfRule type="cellIs" dxfId="11052" priority="11048" operator="between">
      <formula>39</formula>
      <formula>20</formula>
    </cfRule>
    <cfRule type="cellIs" dxfId="11051" priority="11049" operator="between">
      <formula>48</formula>
      <formula>60</formula>
    </cfRule>
    <cfRule type="cellIs" dxfId="11050" priority="11050" operator="greaterThan">
      <formula>60</formula>
    </cfRule>
  </conditionalFormatting>
  <conditionalFormatting sqref="V35:W36">
    <cfRule type="cellIs" dxfId="11049" priority="11045" operator="equal">
      <formula>"C"</formula>
    </cfRule>
    <cfRule type="cellIs" dxfId="11048" priority="11046" operator="equal">
      <formula>"N"</formula>
    </cfRule>
    <cfRule type="cellIs" dxfId="11047" priority="11047" operator="equal">
      <formula>"Y"</formula>
    </cfRule>
  </conditionalFormatting>
  <conditionalFormatting sqref="L35:M36">
    <cfRule type="containsText" dxfId="11046" priority="11042" operator="containsText" text="2">
      <formula>NOT(ISERROR(SEARCH("2",L35)))</formula>
    </cfRule>
    <cfRule type="containsText" dxfId="11045" priority="11043" operator="containsText" text="1">
      <formula>NOT(ISERROR(SEARCH("1",L35)))</formula>
    </cfRule>
    <cfRule type="containsText" dxfId="11044" priority="11044" operator="containsText" text="x">
      <formula>NOT(ISERROR(SEARCH("x",L35)))</formula>
    </cfRule>
  </conditionalFormatting>
  <conditionalFormatting sqref="Q35:Q36">
    <cfRule type="cellIs" dxfId="11043" priority="11040" operator="between">
      <formula>43</formula>
      <formula>52</formula>
    </cfRule>
    <cfRule type="containsText" dxfId="11042" priority="11041" operator="containsText" text="true">
      <formula>NOT(ISERROR(SEARCH("true",Q35)))</formula>
    </cfRule>
  </conditionalFormatting>
  <conditionalFormatting sqref="J35:J36">
    <cfRule type="cellIs" dxfId="11041" priority="11038" operator="between">
      <formula>43</formula>
      <formula>52</formula>
    </cfRule>
    <cfRule type="cellIs" dxfId="11040" priority="11039" operator="greaterThan">
      <formula>52</formula>
    </cfRule>
  </conditionalFormatting>
  <conditionalFormatting sqref="R35:T36">
    <cfRule type="containsText" dxfId="11039" priority="11037" operator="containsText" text="TRUE">
      <formula>NOT(ISERROR(SEARCH("TRUE",R35)))</formula>
    </cfRule>
  </conditionalFormatting>
  <conditionalFormatting sqref="R35:R36">
    <cfRule type="containsText" dxfId="11038" priority="11036" operator="containsText" text="FALSE">
      <formula>NOT(ISERROR(SEARCH("FALSE",R35)))</formula>
    </cfRule>
  </conditionalFormatting>
  <conditionalFormatting sqref="S35:T36">
    <cfRule type="containsText" dxfId="11037" priority="11035" operator="containsText" text="MANAGE">
      <formula>NOT(ISERROR(SEARCH("MANAGE",S35)))</formula>
    </cfRule>
  </conditionalFormatting>
  <conditionalFormatting sqref="U35:U36">
    <cfRule type="cellIs" dxfId="11036" priority="11032" operator="between">
      <formula>39</formula>
      <formula>20</formula>
    </cfRule>
    <cfRule type="cellIs" dxfId="11035" priority="11033" operator="between">
      <formula>48</formula>
      <formula>60</formula>
    </cfRule>
    <cfRule type="cellIs" dxfId="11034" priority="11034" operator="greaterThan">
      <formula>60</formula>
    </cfRule>
  </conditionalFormatting>
  <conditionalFormatting sqref="V35:W36">
    <cfRule type="cellIs" dxfId="11033" priority="11029" operator="equal">
      <formula>"C"</formula>
    </cfRule>
    <cfRule type="cellIs" dxfId="11032" priority="11030" operator="equal">
      <formula>"N"</formula>
    </cfRule>
    <cfRule type="cellIs" dxfId="11031" priority="11031" operator="equal">
      <formula>"Y"</formula>
    </cfRule>
  </conditionalFormatting>
  <conditionalFormatting sqref="L35:M36">
    <cfRule type="containsText" dxfId="11030" priority="11026" operator="containsText" text="2">
      <formula>NOT(ISERROR(SEARCH("2",L35)))</formula>
    </cfRule>
    <cfRule type="containsText" dxfId="11029" priority="11027" operator="containsText" text="1">
      <formula>NOT(ISERROR(SEARCH("1",L35)))</formula>
    </cfRule>
    <cfRule type="containsText" dxfId="11028" priority="11028" operator="containsText" text="x">
      <formula>NOT(ISERROR(SEARCH("x",L35)))</formula>
    </cfRule>
  </conditionalFormatting>
  <conditionalFormatting sqref="Q35:Q36">
    <cfRule type="cellIs" dxfId="11027" priority="11024" operator="between">
      <formula>43</formula>
      <formula>52</formula>
    </cfRule>
    <cfRule type="containsText" dxfId="11026" priority="11025" operator="containsText" text="true">
      <formula>NOT(ISERROR(SEARCH("true",Q35)))</formula>
    </cfRule>
  </conditionalFormatting>
  <conditionalFormatting sqref="J35:J36">
    <cfRule type="cellIs" dxfId="11025" priority="11022" operator="between">
      <formula>43</formula>
      <formula>52</formula>
    </cfRule>
    <cfRule type="cellIs" dxfId="11024" priority="11023" operator="greaterThan">
      <formula>52</formula>
    </cfRule>
  </conditionalFormatting>
  <conditionalFormatting sqref="R35:T36">
    <cfRule type="containsText" dxfId="11023" priority="11021" operator="containsText" text="TRUE">
      <formula>NOT(ISERROR(SEARCH("TRUE",R35)))</formula>
    </cfRule>
  </conditionalFormatting>
  <conditionalFormatting sqref="R35:R36">
    <cfRule type="containsText" dxfId="11022" priority="11020" operator="containsText" text="FALSE">
      <formula>NOT(ISERROR(SEARCH("FALSE",R35)))</formula>
    </cfRule>
  </conditionalFormatting>
  <conditionalFormatting sqref="S35:T36">
    <cfRule type="containsText" dxfId="11021" priority="11019" operator="containsText" text="MANAGE">
      <formula>NOT(ISERROR(SEARCH("MANAGE",S35)))</formula>
    </cfRule>
  </conditionalFormatting>
  <conditionalFormatting sqref="U35:U36">
    <cfRule type="cellIs" dxfId="11020" priority="11016" operator="between">
      <formula>39</formula>
      <formula>20</formula>
    </cfRule>
    <cfRule type="cellIs" dxfId="11019" priority="11017" operator="between">
      <formula>48</formula>
      <formula>60</formula>
    </cfRule>
    <cfRule type="cellIs" dxfId="11018" priority="11018" operator="greaterThan">
      <formula>60</formula>
    </cfRule>
  </conditionalFormatting>
  <conditionalFormatting sqref="V35:W36">
    <cfRule type="cellIs" dxfId="11017" priority="11013" operator="equal">
      <formula>"C"</formula>
    </cfRule>
    <cfRule type="cellIs" dxfId="11016" priority="11014" operator="equal">
      <formula>"N"</formula>
    </cfRule>
    <cfRule type="cellIs" dxfId="11015" priority="11015" operator="equal">
      <formula>"Y"</formula>
    </cfRule>
  </conditionalFormatting>
  <conditionalFormatting sqref="L35:M36">
    <cfRule type="containsText" dxfId="11014" priority="11010" operator="containsText" text="2">
      <formula>NOT(ISERROR(SEARCH("2",L35)))</formula>
    </cfRule>
    <cfRule type="containsText" dxfId="11013" priority="11011" operator="containsText" text="1">
      <formula>NOT(ISERROR(SEARCH("1",L35)))</formula>
    </cfRule>
    <cfRule type="containsText" dxfId="11012" priority="11012" operator="containsText" text="x">
      <formula>NOT(ISERROR(SEARCH("x",L35)))</formula>
    </cfRule>
  </conditionalFormatting>
  <conditionalFormatting sqref="Q35:Q36">
    <cfRule type="cellIs" dxfId="11011" priority="11008" operator="between">
      <formula>43</formula>
      <formula>52</formula>
    </cfRule>
    <cfRule type="containsText" dxfId="11010" priority="11009" operator="containsText" text="true">
      <formula>NOT(ISERROR(SEARCH("true",Q35)))</formula>
    </cfRule>
  </conditionalFormatting>
  <conditionalFormatting sqref="J35:J36">
    <cfRule type="cellIs" dxfId="11009" priority="11006" operator="between">
      <formula>43</formula>
      <formula>52</formula>
    </cfRule>
    <cfRule type="cellIs" dxfId="11008" priority="11007" operator="greaterThan">
      <formula>52</formula>
    </cfRule>
  </conditionalFormatting>
  <conditionalFormatting sqref="R35:T36">
    <cfRule type="containsText" dxfId="11007" priority="11005" operator="containsText" text="TRUE">
      <formula>NOT(ISERROR(SEARCH("TRUE",R35)))</formula>
    </cfRule>
  </conditionalFormatting>
  <conditionalFormatting sqref="R35:R36">
    <cfRule type="containsText" dxfId="11006" priority="11004" operator="containsText" text="FALSE">
      <formula>NOT(ISERROR(SEARCH("FALSE",R35)))</formula>
    </cfRule>
  </conditionalFormatting>
  <conditionalFormatting sqref="S35:T36">
    <cfRule type="containsText" dxfId="11005" priority="11003" operator="containsText" text="MANAGE">
      <formula>NOT(ISERROR(SEARCH("MANAGE",S35)))</formula>
    </cfRule>
  </conditionalFormatting>
  <conditionalFormatting sqref="U35:U36">
    <cfRule type="cellIs" dxfId="11004" priority="11000" operator="between">
      <formula>39</formula>
      <formula>20</formula>
    </cfRule>
    <cfRule type="cellIs" dxfId="11003" priority="11001" operator="between">
      <formula>48</formula>
      <formula>60</formula>
    </cfRule>
    <cfRule type="cellIs" dxfId="11002" priority="11002" operator="greaterThan">
      <formula>60</formula>
    </cfRule>
  </conditionalFormatting>
  <conditionalFormatting sqref="V35:W36">
    <cfRule type="cellIs" dxfId="11001" priority="10997" operator="equal">
      <formula>"C"</formula>
    </cfRule>
    <cfRule type="cellIs" dxfId="11000" priority="10998" operator="equal">
      <formula>"N"</formula>
    </cfRule>
    <cfRule type="cellIs" dxfId="10999" priority="10999" operator="equal">
      <formula>"Y"</formula>
    </cfRule>
  </conditionalFormatting>
  <conditionalFormatting sqref="L35:M36">
    <cfRule type="containsText" dxfId="10998" priority="10994" operator="containsText" text="2">
      <formula>NOT(ISERROR(SEARCH("2",L35)))</formula>
    </cfRule>
    <cfRule type="containsText" dxfId="10997" priority="10995" operator="containsText" text="1">
      <formula>NOT(ISERROR(SEARCH("1",L35)))</formula>
    </cfRule>
    <cfRule type="containsText" dxfId="10996" priority="10996" operator="containsText" text="x">
      <formula>NOT(ISERROR(SEARCH("x",L35)))</formula>
    </cfRule>
  </conditionalFormatting>
  <conditionalFormatting sqref="Q35:Q36">
    <cfRule type="cellIs" dxfId="10995" priority="10992" operator="between">
      <formula>43</formula>
      <formula>52</formula>
    </cfRule>
    <cfRule type="containsText" dxfId="10994" priority="10993" operator="containsText" text="true">
      <formula>NOT(ISERROR(SEARCH("true",Q35)))</formula>
    </cfRule>
  </conditionalFormatting>
  <conditionalFormatting sqref="J35:J36">
    <cfRule type="cellIs" dxfId="10993" priority="10990" operator="between">
      <formula>43</formula>
      <formula>52</formula>
    </cfRule>
    <cfRule type="cellIs" dxfId="10992" priority="10991" operator="greaterThan">
      <formula>52</formula>
    </cfRule>
  </conditionalFormatting>
  <conditionalFormatting sqref="R35:T36">
    <cfRule type="containsText" dxfId="10991" priority="10989" operator="containsText" text="TRUE">
      <formula>NOT(ISERROR(SEARCH("TRUE",R35)))</formula>
    </cfRule>
  </conditionalFormatting>
  <conditionalFormatting sqref="R35:R36">
    <cfRule type="containsText" dxfId="10990" priority="10988" operator="containsText" text="FALSE">
      <formula>NOT(ISERROR(SEARCH("FALSE",R35)))</formula>
    </cfRule>
  </conditionalFormatting>
  <conditionalFormatting sqref="S35:T36">
    <cfRule type="containsText" dxfId="10989" priority="10987" operator="containsText" text="MANAGE">
      <formula>NOT(ISERROR(SEARCH("MANAGE",S35)))</formula>
    </cfRule>
  </conditionalFormatting>
  <conditionalFormatting sqref="U35:U36">
    <cfRule type="cellIs" dxfId="10988" priority="10984" operator="between">
      <formula>39</formula>
      <formula>20</formula>
    </cfRule>
    <cfRule type="cellIs" dxfId="10987" priority="10985" operator="between">
      <formula>48</formula>
      <formula>60</formula>
    </cfRule>
    <cfRule type="cellIs" dxfId="10986" priority="10986" operator="greaterThan">
      <formula>60</formula>
    </cfRule>
  </conditionalFormatting>
  <conditionalFormatting sqref="V35:W36">
    <cfRule type="cellIs" dxfId="10985" priority="10981" operator="equal">
      <formula>"C"</formula>
    </cfRule>
    <cfRule type="cellIs" dxfId="10984" priority="10982" operator="equal">
      <formula>"N"</formula>
    </cfRule>
    <cfRule type="cellIs" dxfId="10983" priority="10983" operator="equal">
      <formula>"Y"</formula>
    </cfRule>
  </conditionalFormatting>
  <conditionalFormatting sqref="L35:M36">
    <cfRule type="containsText" dxfId="10982" priority="10978" operator="containsText" text="2">
      <formula>NOT(ISERROR(SEARCH("2",L35)))</formula>
    </cfRule>
    <cfRule type="containsText" dxfId="10981" priority="10979" operator="containsText" text="1">
      <formula>NOT(ISERROR(SEARCH("1",L35)))</formula>
    </cfRule>
    <cfRule type="containsText" dxfId="10980" priority="10980" operator="containsText" text="x">
      <formula>NOT(ISERROR(SEARCH("x",L35)))</formula>
    </cfRule>
  </conditionalFormatting>
  <conditionalFormatting sqref="Q35:Q36">
    <cfRule type="cellIs" dxfId="10979" priority="10976" operator="between">
      <formula>43</formula>
      <formula>52</formula>
    </cfRule>
    <cfRule type="containsText" dxfId="10978" priority="10977" operator="containsText" text="true">
      <formula>NOT(ISERROR(SEARCH("true",Q35)))</formula>
    </cfRule>
  </conditionalFormatting>
  <conditionalFormatting sqref="J35:J36">
    <cfRule type="cellIs" dxfId="10977" priority="10974" operator="between">
      <formula>43</formula>
      <formula>52</formula>
    </cfRule>
    <cfRule type="cellIs" dxfId="10976" priority="10975" operator="greaterThan">
      <formula>52</formula>
    </cfRule>
  </conditionalFormatting>
  <conditionalFormatting sqref="R35:T36">
    <cfRule type="containsText" dxfId="10975" priority="10973" operator="containsText" text="TRUE">
      <formula>NOT(ISERROR(SEARCH("TRUE",R35)))</formula>
    </cfRule>
  </conditionalFormatting>
  <conditionalFormatting sqref="R35:R36">
    <cfRule type="containsText" dxfId="10974" priority="10972" operator="containsText" text="FALSE">
      <formula>NOT(ISERROR(SEARCH("FALSE",R35)))</formula>
    </cfRule>
  </conditionalFormatting>
  <conditionalFormatting sqref="S35:T36">
    <cfRule type="containsText" dxfId="10973" priority="10971" operator="containsText" text="MANAGE">
      <formula>NOT(ISERROR(SEARCH("MANAGE",S35)))</formula>
    </cfRule>
  </conditionalFormatting>
  <conditionalFormatting sqref="U35:U36">
    <cfRule type="cellIs" dxfId="10972" priority="10968" operator="between">
      <formula>39</formula>
      <formula>20</formula>
    </cfRule>
    <cfRule type="cellIs" dxfId="10971" priority="10969" operator="between">
      <formula>48</formula>
      <formula>60</formula>
    </cfRule>
    <cfRule type="cellIs" dxfId="10970" priority="10970" operator="greaterThan">
      <formula>60</formula>
    </cfRule>
  </conditionalFormatting>
  <conditionalFormatting sqref="V35:W36">
    <cfRule type="cellIs" dxfId="10969" priority="10965" operator="equal">
      <formula>"C"</formula>
    </cfRule>
    <cfRule type="cellIs" dxfId="10968" priority="10966" operator="equal">
      <formula>"N"</formula>
    </cfRule>
    <cfRule type="cellIs" dxfId="10967" priority="10967" operator="equal">
      <formula>"Y"</formula>
    </cfRule>
  </conditionalFormatting>
  <conditionalFormatting sqref="L35:M36">
    <cfRule type="containsText" dxfId="10966" priority="10962" operator="containsText" text="2">
      <formula>NOT(ISERROR(SEARCH("2",L35)))</formula>
    </cfRule>
    <cfRule type="containsText" dxfId="10965" priority="10963" operator="containsText" text="1">
      <formula>NOT(ISERROR(SEARCH("1",L35)))</formula>
    </cfRule>
    <cfRule type="containsText" dxfId="10964" priority="10964" operator="containsText" text="x">
      <formula>NOT(ISERROR(SEARCH("x",L35)))</formula>
    </cfRule>
  </conditionalFormatting>
  <conditionalFormatting sqref="Q35:Q36">
    <cfRule type="cellIs" dxfId="10963" priority="10960" operator="between">
      <formula>43</formula>
      <formula>52</formula>
    </cfRule>
    <cfRule type="containsText" dxfId="10962" priority="10961" operator="containsText" text="true">
      <formula>NOT(ISERROR(SEARCH("true",Q35)))</formula>
    </cfRule>
  </conditionalFormatting>
  <conditionalFormatting sqref="J35:J36">
    <cfRule type="cellIs" dxfId="10961" priority="10958" operator="between">
      <formula>43</formula>
      <formula>52</formula>
    </cfRule>
    <cfRule type="cellIs" dxfId="10960" priority="10959" operator="greaterThan">
      <formula>52</formula>
    </cfRule>
  </conditionalFormatting>
  <conditionalFormatting sqref="R35:T36">
    <cfRule type="containsText" dxfId="10959" priority="10957" operator="containsText" text="TRUE">
      <formula>NOT(ISERROR(SEARCH("TRUE",R35)))</formula>
    </cfRule>
  </conditionalFormatting>
  <conditionalFormatting sqref="R35:R36">
    <cfRule type="containsText" dxfId="10958" priority="10956" operator="containsText" text="FALSE">
      <formula>NOT(ISERROR(SEARCH("FALSE",R35)))</formula>
    </cfRule>
  </conditionalFormatting>
  <conditionalFormatting sqref="S35:T36">
    <cfRule type="containsText" dxfId="10957" priority="10955" operator="containsText" text="MANAGE">
      <formula>NOT(ISERROR(SEARCH("MANAGE",S35)))</formula>
    </cfRule>
  </conditionalFormatting>
  <conditionalFormatting sqref="U35:U36">
    <cfRule type="cellIs" dxfId="10956" priority="10952" operator="between">
      <formula>39</formula>
      <formula>20</formula>
    </cfRule>
    <cfRule type="cellIs" dxfId="10955" priority="10953" operator="between">
      <formula>48</formula>
      <formula>60</formula>
    </cfRule>
    <cfRule type="cellIs" dxfId="10954" priority="10954" operator="greaterThan">
      <formula>60</formula>
    </cfRule>
  </conditionalFormatting>
  <conditionalFormatting sqref="V35:W36">
    <cfRule type="cellIs" dxfId="10953" priority="10949" operator="equal">
      <formula>"C"</formula>
    </cfRule>
    <cfRule type="cellIs" dxfId="10952" priority="10950" operator="equal">
      <formula>"N"</formula>
    </cfRule>
    <cfRule type="cellIs" dxfId="10951" priority="10951" operator="equal">
      <formula>"Y"</formula>
    </cfRule>
  </conditionalFormatting>
  <conditionalFormatting sqref="L35:M36">
    <cfRule type="containsText" dxfId="10950" priority="10946" operator="containsText" text="2">
      <formula>NOT(ISERROR(SEARCH("2",L35)))</formula>
    </cfRule>
    <cfRule type="containsText" dxfId="10949" priority="10947" operator="containsText" text="1">
      <formula>NOT(ISERROR(SEARCH("1",L35)))</formula>
    </cfRule>
    <cfRule type="containsText" dxfId="10948" priority="10948" operator="containsText" text="x">
      <formula>NOT(ISERROR(SEARCH("x",L35)))</formula>
    </cfRule>
  </conditionalFormatting>
  <conditionalFormatting sqref="Q35:Q36">
    <cfRule type="cellIs" dxfId="10947" priority="10944" operator="between">
      <formula>43</formula>
      <formula>52</formula>
    </cfRule>
    <cfRule type="containsText" dxfId="10946" priority="10945" operator="containsText" text="true">
      <formula>NOT(ISERROR(SEARCH("true",Q35)))</formula>
    </cfRule>
  </conditionalFormatting>
  <conditionalFormatting sqref="J35:J36">
    <cfRule type="cellIs" dxfId="10945" priority="10942" operator="between">
      <formula>43</formula>
      <formula>52</formula>
    </cfRule>
    <cfRule type="cellIs" dxfId="10944" priority="10943" operator="greaterThan">
      <formula>52</formula>
    </cfRule>
  </conditionalFormatting>
  <conditionalFormatting sqref="R35:T36">
    <cfRule type="containsText" dxfId="10943" priority="10941" operator="containsText" text="TRUE">
      <formula>NOT(ISERROR(SEARCH("TRUE",R35)))</formula>
    </cfRule>
  </conditionalFormatting>
  <conditionalFormatting sqref="R35:R36">
    <cfRule type="containsText" dxfId="10942" priority="10940" operator="containsText" text="FALSE">
      <formula>NOT(ISERROR(SEARCH("FALSE",R35)))</formula>
    </cfRule>
  </conditionalFormatting>
  <conditionalFormatting sqref="S35:T36">
    <cfRule type="containsText" dxfId="10941" priority="10939" operator="containsText" text="MANAGE">
      <formula>NOT(ISERROR(SEARCH("MANAGE",S35)))</formula>
    </cfRule>
  </conditionalFormatting>
  <conditionalFormatting sqref="U35:U36">
    <cfRule type="cellIs" dxfId="10940" priority="10936" operator="between">
      <formula>39</formula>
      <formula>20</formula>
    </cfRule>
    <cfRule type="cellIs" dxfId="10939" priority="10937" operator="between">
      <formula>48</formula>
      <formula>60</formula>
    </cfRule>
    <cfRule type="cellIs" dxfId="10938" priority="10938" operator="greaterThan">
      <formula>60</formula>
    </cfRule>
  </conditionalFormatting>
  <conditionalFormatting sqref="V35:W36">
    <cfRule type="cellIs" dxfId="10937" priority="10933" operator="equal">
      <formula>"C"</formula>
    </cfRule>
    <cfRule type="cellIs" dxfId="10936" priority="10934" operator="equal">
      <formula>"N"</formula>
    </cfRule>
    <cfRule type="cellIs" dxfId="10935" priority="10935" operator="equal">
      <formula>"Y"</formula>
    </cfRule>
  </conditionalFormatting>
  <conditionalFormatting sqref="L35:M36">
    <cfRule type="containsText" dxfId="10934" priority="10930" operator="containsText" text="2">
      <formula>NOT(ISERROR(SEARCH("2",L35)))</formula>
    </cfRule>
    <cfRule type="containsText" dxfId="10933" priority="10931" operator="containsText" text="1">
      <formula>NOT(ISERROR(SEARCH("1",L35)))</formula>
    </cfRule>
    <cfRule type="containsText" dxfId="10932" priority="10932" operator="containsText" text="x">
      <formula>NOT(ISERROR(SEARCH("x",L35)))</formula>
    </cfRule>
  </conditionalFormatting>
  <conditionalFormatting sqref="Q35:Q36">
    <cfRule type="cellIs" dxfId="10931" priority="10928" operator="between">
      <formula>43</formula>
      <formula>52</formula>
    </cfRule>
    <cfRule type="containsText" dxfId="10930" priority="10929" operator="containsText" text="true">
      <formula>NOT(ISERROR(SEARCH("true",Q35)))</formula>
    </cfRule>
  </conditionalFormatting>
  <conditionalFormatting sqref="J35:J36">
    <cfRule type="cellIs" dxfId="10929" priority="10926" operator="between">
      <formula>43</formula>
      <formula>52</formula>
    </cfRule>
    <cfRule type="cellIs" dxfId="10928" priority="10927" operator="greaterThan">
      <formula>52</formula>
    </cfRule>
  </conditionalFormatting>
  <conditionalFormatting sqref="R35:T36">
    <cfRule type="containsText" dxfId="10927" priority="10925" operator="containsText" text="TRUE">
      <formula>NOT(ISERROR(SEARCH("TRUE",R35)))</formula>
    </cfRule>
  </conditionalFormatting>
  <conditionalFormatting sqref="R35:R36">
    <cfRule type="containsText" dxfId="10926" priority="10924" operator="containsText" text="FALSE">
      <formula>NOT(ISERROR(SEARCH("FALSE",R35)))</formula>
    </cfRule>
  </conditionalFormatting>
  <conditionalFormatting sqref="S35:T36">
    <cfRule type="containsText" dxfId="10925" priority="10923" operator="containsText" text="MANAGE">
      <formula>NOT(ISERROR(SEARCH("MANAGE",S35)))</formula>
    </cfRule>
  </conditionalFormatting>
  <conditionalFormatting sqref="U35:U36">
    <cfRule type="cellIs" dxfId="10924" priority="10920" operator="between">
      <formula>39</formula>
      <formula>20</formula>
    </cfRule>
    <cfRule type="cellIs" dxfId="10923" priority="10921" operator="between">
      <formula>48</formula>
      <formula>60</formula>
    </cfRule>
    <cfRule type="cellIs" dxfId="10922" priority="10922" operator="greaterThan">
      <formula>60</formula>
    </cfRule>
  </conditionalFormatting>
  <conditionalFormatting sqref="V35:W36">
    <cfRule type="cellIs" dxfId="10921" priority="10917" operator="equal">
      <formula>"C"</formula>
    </cfRule>
    <cfRule type="cellIs" dxfId="10920" priority="10918" operator="equal">
      <formula>"N"</formula>
    </cfRule>
    <cfRule type="cellIs" dxfId="10919" priority="10919" operator="equal">
      <formula>"Y"</formula>
    </cfRule>
  </conditionalFormatting>
  <conditionalFormatting sqref="L35:M36">
    <cfRule type="containsText" dxfId="10918" priority="10914" operator="containsText" text="2">
      <formula>NOT(ISERROR(SEARCH("2",L35)))</formula>
    </cfRule>
    <cfRule type="containsText" dxfId="10917" priority="10915" operator="containsText" text="1">
      <formula>NOT(ISERROR(SEARCH("1",L35)))</formula>
    </cfRule>
    <cfRule type="containsText" dxfId="10916" priority="10916" operator="containsText" text="x">
      <formula>NOT(ISERROR(SEARCH("x",L35)))</formula>
    </cfRule>
  </conditionalFormatting>
  <conditionalFormatting sqref="Q35:Q36">
    <cfRule type="cellIs" dxfId="10915" priority="10912" operator="between">
      <formula>43</formula>
      <formula>52</formula>
    </cfRule>
    <cfRule type="containsText" dxfId="10914" priority="10913" operator="containsText" text="true">
      <formula>NOT(ISERROR(SEARCH("true",Q35)))</formula>
    </cfRule>
  </conditionalFormatting>
  <conditionalFormatting sqref="J35:J36">
    <cfRule type="cellIs" dxfId="10913" priority="10910" operator="between">
      <formula>43</formula>
      <formula>52</formula>
    </cfRule>
    <cfRule type="cellIs" dxfId="10912" priority="10911" operator="greaterThan">
      <formula>52</formula>
    </cfRule>
  </conditionalFormatting>
  <conditionalFormatting sqref="R35:T36">
    <cfRule type="containsText" dxfId="10911" priority="10909" operator="containsText" text="TRUE">
      <formula>NOT(ISERROR(SEARCH("TRUE",R35)))</formula>
    </cfRule>
  </conditionalFormatting>
  <conditionalFormatting sqref="R35:R36">
    <cfRule type="containsText" dxfId="10910" priority="10908" operator="containsText" text="FALSE">
      <formula>NOT(ISERROR(SEARCH("FALSE",R35)))</formula>
    </cfRule>
  </conditionalFormatting>
  <conditionalFormatting sqref="S35:T36">
    <cfRule type="containsText" dxfId="10909" priority="10907" operator="containsText" text="MANAGE">
      <formula>NOT(ISERROR(SEARCH("MANAGE",S35)))</formula>
    </cfRule>
  </conditionalFormatting>
  <conditionalFormatting sqref="U35:U36">
    <cfRule type="cellIs" dxfId="10908" priority="10904" operator="between">
      <formula>39</formula>
      <formula>20</formula>
    </cfRule>
    <cfRule type="cellIs" dxfId="10907" priority="10905" operator="between">
      <formula>48</formula>
      <formula>60</formula>
    </cfRule>
    <cfRule type="cellIs" dxfId="10906" priority="10906" operator="greaterThan">
      <formula>60</formula>
    </cfRule>
  </conditionalFormatting>
  <conditionalFormatting sqref="V35:W36">
    <cfRule type="cellIs" dxfId="10905" priority="10901" operator="equal">
      <formula>"C"</formula>
    </cfRule>
    <cfRule type="cellIs" dxfId="10904" priority="10902" operator="equal">
      <formula>"N"</formula>
    </cfRule>
    <cfRule type="cellIs" dxfId="10903" priority="10903" operator="equal">
      <formula>"Y"</formula>
    </cfRule>
  </conditionalFormatting>
  <conditionalFormatting sqref="L35:M36">
    <cfRule type="containsText" dxfId="10902" priority="10898" operator="containsText" text="2">
      <formula>NOT(ISERROR(SEARCH("2",L35)))</formula>
    </cfRule>
    <cfRule type="containsText" dxfId="10901" priority="10899" operator="containsText" text="1">
      <formula>NOT(ISERROR(SEARCH("1",L35)))</formula>
    </cfRule>
    <cfRule type="containsText" dxfId="10900" priority="10900" operator="containsText" text="x">
      <formula>NOT(ISERROR(SEARCH("x",L35)))</formula>
    </cfRule>
  </conditionalFormatting>
  <conditionalFormatting sqref="Q35:Q36">
    <cfRule type="cellIs" dxfId="10899" priority="10896" operator="between">
      <formula>43</formula>
      <formula>52</formula>
    </cfRule>
    <cfRule type="containsText" dxfId="10898" priority="10897" operator="containsText" text="true">
      <formula>NOT(ISERROR(SEARCH("true",Q35)))</formula>
    </cfRule>
  </conditionalFormatting>
  <conditionalFormatting sqref="J35:J36">
    <cfRule type="cellIs" dxfId="10897" priority="10894" operator="between">
      <formula>43</formula>
      <formula>52</formula>
    </cfRule>
    <cfRule type="cellIs" dxfId="10896" priority="10895" operator="greaterThan">
      <formula>52</formula>
    </cfRule>
  </conditionalFormatting>
  <conditionalFormatting sqref="R35:T36">
    <cfRule type="containsText" dxfId="10895" priority="10893" operator="containsText" text="TRUE">
      <formula>NOT(ISERROR(SEARCH("TRUE",R35)))</formula>
    </cfRule>
  </conditionalFormatting>
  <conditionalFormatting sqref="R35:R36">
    <cfRule type="containsText" dxfId="10894" priority="10892" operator="containsText" text="FALSE">
      <formula>NOT(ISERROR(SEARCH("FALSE",R35)))</formula>
    </cfRule>
  </conditionalFormatting>
  <conditionalFormatting sqref="S35:T36">
    <cfRule type="containsText" dxfId="10893" priority="10891" operator="containsText" text="MANAGE">
      <formula>NOT(ISERROR(SEARCH("MANAGE",S35)))</formula>
    </cfRule>
  </conditionalFormatting>
  <conditionalFormatting sqref="U35:U36">
    <cfRule type="cellIs" dxfId="10892" priority="10888" operator="between">
      <formula>39</formula>
      <formula>20</formula>
    </cfRule>
    <cfRule type="cellIs" dxfId="10891" priority="10889" operator="between">
      <formula>48</formula>
      <formula>60</formula>
    </cfRule>
    <cfRule type="cellIs" dxfId="10890" priority="10890" operator="greaterThan">
      <formula>60</formula>
    </cfRule>
  </conditionalFormatting>
  <conditionalFormatting sqref="V35:W36">
    <cfRule type="cellIs" dxfId="10889" priority="10885" operator="equal">
      <formula>"C"</formula>
    </cfRule>
    <cfRule type="cellIs" dxfId="10888" priority="10886" operator="equal">
      <formula>"N"</formula>
    </cfRule>
    <cfRule type="cellIs" dxfId="10887" priority="10887" operator="equal">
      <formula>"Y"</formula>
    </cfRule>
  </conditionalFormatting>
  <conditionalFormatting sqref="L35:M36">
    <cfRule type="containsText" dxfId="10886" priority="10882" operator="containsText" text="2">
      <formula>NOT(ISERROR(SEARCH("2",L35)))</formula>
    </cfRule>
    <cfRule type="containsText" dxfId="10885" priority="10883" operator="containsText" text="1">
      <formula>NOT(ISERROR(SEARCH("1",L35)))</formula>
    </cfRule>
    <cfRule type="containsText" dxfId="10884" priority="10884" operator="containsText" text="x">
      <formula>NOT(ISERROR(SEARCH("x",L35)))</formula>
    </cfRule>
  </conditionalFormatting>
  <conditionalFormatting sqref="Q35:Q36">
    <cfRule type="cellIs" dxfId="10883" priority="10880" operator="between">
      <formula>43</formula>
      <formula>52</formula>
    </cfRule>
    <cfRule type="containsText" dxfId="10882" priority="10881" operator="containsText" text="true">
      <formula>NOT(ISERROR(SEARCH("true",Q35)))</formula>
    </cfRule>
  </conditionalFormatting>
  <conditionalFormatting sqref="J35:J36">
    <cfRule type="cellIs" dxfId="10881" priority="10878" operator="between">
      <formula>43</formula>
      <formula>52</formula>
    </cfRule>
    <cfRule type="cellIs" dxfId="10880" priority="10879" operator="greaterThan">
      <formula>52</formula>
    </cfRule>
  </conditionalFormatting>
  <conditionalFormatting sqref="R35:T36">
    <cfRule type="containsText" dxfId="10879" priority="10877" operator="containsText" text="TRUE">
      <formula>NOT(ISERROR(SEARCH("TRUE",R35)))</formula>
    </cfRule>
  </conditionalFormatting>
  <conditionalFormatting sqref="R35:R36">
    <cfRule type="containsText" dxfId="10878" priority="10876" operator="containsText" text="FALSE">
      <formula>NOT(ISERROR(SEARCH("FALSE",R35)))</formula>
    </cfRule>
  </conditionalFormatting>
  <conditionalFormatting sqref="S35:T36">
    <cfRule type="containsText" dxfId="10877" priority="10875" operator="containsText" text="MANAGE">
      <formula>NOT(ISERROR(SEARCH("MANAGE",S35)))</formula>
    </cfRule>
  </conditionalFormatting>
  <conditionalFormatting sqref="U35:U36">
    <cfRule type="cellIs" dxfId="10876" priority="10872" operator="between">
      <formula>39</formula>
      <formula>20</formula>
    </cfRule>
    <cfRule type="cellIs" dxfId="10875" priority="10873" operator="between">
      <formula>48</formula>
      <formula>60</formula>
    </cfRule>
    <cfRule type="cellIs" dxfId="10874" priority="10874" operator="greaterThan">
      <formula>60</formula>
    </cfRule>
  </conditionalFormatting>
  <conditionalFormatting sqref="V35:W36">
    <cfRule type="cellIs" dxfId="10873" priority="10869" operator="equal">
      <formula>"C"</formula>
    </cfRule>
    <cfRule type="cellIs" dxfId="10872" priority="10870" operator="equal">
      <formula>"N"</formula>
    </cfRule>
    <cfRule type="cellIs" dxfId="10871" priority="10871" operator="equal">
      <formula>"Y"</formula>
    </cfRule>
  </conditionalFormatting>
  <conditionalFormatting sqref="L35:M36">
    <cfRule type="containsText" dxfId="10870" priority="10866" operator="containsText" text="2">
      <formula>NOT(ISERROR(SEARCH("2",L35)))</formula>
    </cfRule>
    <cfRule type="containsText" dxfId="10869" priority="10867" operator="containsText" text="1">
      <formula>NOT(ISERROR(SEARCH("1",L35)))</formula>
    </cfRule>
    <cfRule type="containsText" dxfId="10868" priority="10868" operator="containsText" text="x">
      <formula>NOT(ISERROR(SEARCH("x",L35)))</formula>
    </cfRule>
  </conditionalFormatting>
  <conditionalFormatting sqref="Q35:Q36">
    <cfRule type="cellIs" dxfId="10867" priority="10864" operator="between">
      <formula>43</formula>
      <formula>52</formula>
    </cfRule>
    <cfRule type="containsText" dxfId="10866" priority="10865" operator="containsText" text="true">
      <formula>NOT(ISERROR(SEARCH("true",Q35)))</formula>
    </cfRule>
  </conditionalFormatting>
  <conditionalFormatting sqref="J35:J36">
    <cfRule type="cellIs" dxfId="10865" priority="10862" operator="between">
      <formula>43</formula>
      <formula>52</formula>
    </cfRule>
    <cfRule type="cellIs" dxfId="10864" priority="10863" operator="greaterThan">
      <formula>52</formula>
    </cfRule>
  </conditionalFormatting>
  <conditionalFormatting sqref="R35:T36">
    <cfRule type="containsText" dxfId="10863" priority="10861" operator="containsText" text="TRUE">
      <formula>NOT(ISERROR(SEARCH("TRUE",R35)))</formula>
    </cfRule>
  </conditionalFormatting>
  <conditionalFormatting sqref="R35:R36">
    <cfRule type="containsText" dxfId="10862" priority="10860" operator="containsText" text="FALSE">
      <formula>NOT(ISERROR(SEARCH("FALSE",R35)))</formula>
    </cfRule>
  </conditionalFormatting>
  <conditionalFormatting sqref="S35:T36">
    <cfRule type="containsText" dxfId="10861" priority="10859" operator="containsText" text="MANAGE">
      <formula>NOT(ISERROR(SEARCH("MANAGE",S35)))</formula>
    </cfRule>
  </conditionalFormatting>
  <conditionalFormatting sqref="P35:P36">
    <cfRule type="containsText" dxfId="10860" priority="10856" operator="containsText" text="0-1">
      <formula>NOT(ISERROR(SEARCH("0-1",P35)))</formula>
    </cfRule>
    <cfRule type="containsText" dxfId="10859" priority="10857" operator="containsText" text="1-0">
      <formula>NOT(ISERROR(SEARCH("1-0",P35)))</formula>
    </cfRule>
    <cfRule type="containsText" dxfId="10858" priority="10858" operator="containsText" text="0-0">
      <formula>NOT(ISERROR(SEARCH("0-0",P35)))</formula>
    </cfRule>
  </conditionalFormatting>
  <conditionalFormatting sqref="U35:U36">
    <cfRule type="cellIs" dxfId="10857" priority="10853" operator="between">
      <formula>39</formula>
      <formula>20</formula>
    </cfRule>
    <cfRule type="cellIs" dxfId="10856" priority="10854" operator="between">
      <formula>48</formula>
      <formula>60</formula>
    </cfRule>
    <cfRule type="cellIs" dxfId="10855" priority="10855" operator="greaterThan">
      <formula>60</formula>
    </cfRule>
  </conditionalFormatting>
  <conditionalFormatting sqref="V35:W36">
    <cfRule type="cellIs" dxfId="10854" priority="10850" operator="equal">
      <formula>"C"</formula>
    </cfRule>
    <cfRule type="cellIs" dxfId="10853" priority="10851" operator="equal">
      <formula>"N"</formula>
    </cfRule>
    <cfRule type="cellIs" dxfId="10852" priority="10852" operator="equal">
      <formula>"Y"</formula>
    </cfRule>
  </conditionalFormatting>
  <conditionalFormatting sqref="L35:M36">
    <cfRule type="containsText" dxfId="10851" priority="10847" operator="containsText" text="2">
      <formula>NOT(ISERROR(SEARCH("2",L35)))</formula>
    </cfRule>
    <cfRule type="containsText" dxfId="10850" priority="10848" operator="containsText" text="1">
      <formula>NOT(ISERROR(SEARCH("1",L35)))</formula>
    </cfRule>
    <cfRule type="containsText" dxfId="10849" priority="10849" operator="containsText" text="x">
      <formula>NOT(ISERROR(SEARCH("x",L35)))</formula>
    </cfRule>
  </conditionalFormatting>
  <conditionalFormatting sqref="Q35:Q36">
    <cfRule type="cellIs" dxfId="10848" priority="10845" operator="between">
      <formula>43</formula>
      <formula>52</formula>
    </cfRule>
    <cfRule type="containsText" dxfId="10847" priority="10846" operator="containsText" text="true">
      <formula>NOT(ISERROR(SEARCH("true",Q35)))</formula>
    </cfRule>
  </conditionalFormatting>
  <conditionalFormatting sqref="J35:J36">
    <cfRule type="cellIs" dxfId="10846" priority="10843" operator="between">
      <formula>43</formula>
      <formula>52</formula>
    </cfRule>
    <cfRule type="cellIs" dxfId="10845" priority="10844" operator="greaterThan">
      <formula>52</formula>
    </cfRule>
  </conditionalFormatting>
  <conditionalFormatting sqref="R35:T36">
    <cfRule type="containsText" dxfId="10844" priority="10842" operator="containsText" text="TRUE">
      <formula>NOT(ISERROR(SEARCH("TRUE",R35)))</formula>
    </cfRule>
  </conditionalFormatting>
  <conditionalFormatting sqref="R35:R36">
    <cfRule type="containsText" dxfId="10843" priority="10841" operator="containsText" text="FALSE">
      <formula>NOT(ISERROR(SEARCH("FALSE",R35)))</formula>
    </cfRule>
  </conditionalFormatting>
  <conditionalFormatting sqref="S35:T36">
    <cfRule type="containsText" dxfId="10842" priority="10840" operator="containsText" text="MANAGE">
      <formula>NOT(ISERROR(SEARCH("MANAGE",S35)))</formula>
    </cfRule>
  </conditionalFormatting>
  <conditionalFormatting sqref="P35:P36">
    <cfRule type="containsText" dxfId="10841" priority="10837" operator="containsText" text="0-1">
      <formula>NOT(ISERROR(SEARCH("0-1",P35)))</formula>
    </cfRule>
    <cfRule type="containsText" dxfId="10840" priority="10838" operator="containsText" text="1-0">
      <formula>NOT(ISERROR(SEARCH("1-0",P35)))</formula>
    </cfRule>
    <cfRule type="containsText" dxfId="10839" priority="10839" operator="containsText" text="0-0">
      <formula>NOT(ISERROR(SEARCH("0-0",P35)))</formula>
    </cfRule>
  </conditionalFormatting>
  <conditionalFormatting sqref="U35:U36">
    <cfRule type="cellIs" dxfId="10838" priority="10834" operator="between">
      <formula>39</formula>
      <formula>20</formula>
    </cfRule>
    <cfRule type="cellIs" dxfId="10837" priority="10835" operator="between">
      <formula>48</formula>
      <formula>60</formula>
    </cfRule>
    <cfRule type="cellIs" dxfId="10836" priority="10836" operator="greaterThan">
      <formula>60</formula>
    </cfRule>
  </conditionalFormatting>
  <conditionalFormatting sqref="V35:W36">
    <cfRule type="cellIs" dxfId="10835" priority="10831" operator="equal">
      <formula>"C"</formula>
    </cfRule>
    <cfRule type="cellIs" dxfId="10834" priority="10832" operator="equal">
      <formula>"N"</formula>
    </cfRule>
    <cfRule type="cellIs" dxfId="10833" priority="10833" operator="equal">
      <formula>"Y"</formula>
    </cfRule>
  </conditionalFormatting>
  <conditionalFormatting sqref="L35:M36">
    <cfRule type="containsText" dxfId="10832" priority="10828" operator="containsText" text="2">
      <formula>NOT(ISERROR(SEARCH("2",L35)))</formula>
    </cfRule>
    <cfRule type="containsText" dxfId="10831" priority="10829" operator="containsText" text="1">
      <formula>NOT(ISERROR(SEARCH("1",L35)))</formula>
    </cfRule>
    <cfRule type="containsText" dxfId="10830" priority="10830" operator="containsText" text="x">
      <formula>NOT(ISERROR(SEARCH("x",L35)))</formula>
    </cfRule>
  </conditionalFormatting>
  <conditionalFormatting sqref="Q35:Q36">
    <cfRule type="cellIs" dxfId="10829" priority="10826" operator="between">
      <formula>43</formula>
      <formula>52</formula>
    </cfRule>
    <cfRule type="containsText" dxfId="10828" priority="10827" operator="containsText" text="true">
      <formula>NOT(ISERROR(SEARCH("true",Q35)))</formula>
    </cfRule>
  </conditionalFormatting>
  <conditionalFormatting sqref="J35:J36">
    <cfRule type="cellIs" dxfId="10827" priority="10824" operator="between">
      <formula>43</formula>
      <formula>52</formula>
    </cfRule>
    <cfRule type="cellIs" dxfId="10826" priority="10825" operator="greaterThan">
      <formula>52</formula>
    </cfRule>
  </conditionalFormatting>
  <conditionalFormatting sqref="R35:T36">
    <cfRule type="containsText" dxfId="10825" priority="10823" operator="containsText" text="TRUE">
      <formula>NOT(ISERROR(SEARCH("TRUE",R35)))</formula>
    </cfRule>
  </conditionalFormatting>
  <conditionalFormatting sqref="R35:R36">
    <cfRule type="containsText" dxfId="10824" priority="10822" operator="containsText" text="FALSE">
      <formula>NOT(ISERROR(SEARCH("FALSE",R35)))</formula>
    </cfRule>
  </conditionalFormatting>
  <conditionalFormatting sqref="S35:T36">
    <cfRule type="containsText" dxfId="10823" priority="10821" operator="containsText" text="MANAGE">
      <formula>NOT(ISERROR(SEARCH("MANAGE",S35)))</formula>
    </cfRule>
  </conditionalFormatting>
  <conditionalFormatting sqref="P35:P36">
    <cfRule type="containsText" dxfId="10822" priority="10818" operator="containsText" text="0-1">
      <formula>NOT(ISERROR(SEARCH("0-1",P35)))</formula>
    </cfRule>
    <cfRule type="containsText" dxfId="10821" priority="10819" operator="containsText" text="1-0">
      <formula>NOT(ISERROR(SEARCH("1-0",P35)))</formula>
    </cfRule>
    <cfRule type="containsText" dxfId="10820" priority="10820" operator="containsText" text="0-0">
      <formula>NOT(ISERROR(SEARCH("0-0",P35)))</formula>
    </cfRule>
  </conditionalFormatting>
  <conditionalFormatting sqref="U35:U36">
    <cfRule type="cellIs" dxfId="10819" priority="10815" operator="between">
      <formula>39</formula>
      <formula>20</formula>
    </cfRule>
    <cfRule type="cellIs" dxfId="10818" priority="10816" operator="between">
      <formula>48</formula>
      <formula>60</formula>
    </cfRule>
    <cfRule type="cellIs" dxfId="10817" priority="10817" operator="greaterThan">
      <formula>60</formula>
    </cfRule>
  </conditionalFormatting>
  <conditionalFormatting sqref="V35:W36">
    <cfRule type="cellIs" dxfId="10816" priority="10812" operator="equal">
      <formula>"C"</formula>
    </cfRule>
    <cfRule type="cellIs" dxfId="10815" priority="10813" operator="equal">
      <formula>"N"</formula>
    </cfRule>
    <cfRule type="cellIs" dxfId="10814" priority="10814" operator="equal">
      <formula>"Y"</formula>
    </cfRule>
  </conditionalFormatting>
  <conditionalFormatting sqref="L35:M36">
    <cfRule type="containsText" dxfId="10813" priority="10809" operator="containsText" text="2">
      <formula>NOT(ISERROR(SEARCH("2",L35)))</formula>
    </cfRule>
    <cfRule type="containsText" dxfId="10812" priority="10810" operator="containsText" text="1">
      <formula>NOT(ISERROR(SEARCH("1",L35)))</formula>
    </cfRule>
    <cfRule type="containsText" dxfId="10811" priority="10811" operator="containsText" text="x">
      <formula>NOT(ISERROR(SEARCH("x",L35)))</formula>
    </cfRule>
  </conditionalFormatting>
  <conditionalFormatting sqref="Q35:Q36">
    <cfRule type="cellIs" dxfId="10810" priority="10807" operator="between">
      <formula>43</formula>
      <formula>52</formula>
    </cfRule>
    <cfRule type="containsText" dxfId="10809" priority="10808" operator="containsText" text="true">
      <formula>NOT(ISERROR(SEARCH("true",Q35)))</formula>
    </cfRule>
  </conditionalFormatting>
  <conditionalFormatting sqref="J35:J36">
    <cfRule type="cellIs" dxfId="10808" priority="10805" operator="between">
      <formula>43</formula>
      <formula>52</formula>
    </cfRule>
    <cfRule type="cellIs" dxfId="10807" priority="10806" operator="greaterThan">
      <formula>52</formula>
    </cfRule>
  </conditionalFormatting>
  <conditionalFormatting sqref="R35:T36">
    <cfRule type="containsText" dxfId="10806" priority="10804" operator="containsText" text="TRUE">
      <formula>NOT(ISERROR(SEARCH("TRUE",R35)))</formula>
    </cfRule>
  </conditionalFormatting>
  <conditionalFormatting sqref="R35:R36">
    <cfRule type="containsText" dxfId="10805" priority="10803" operator="containsText" text="FALSE">
      <formula>NOT(ISERROR(SEARCH("FALSE",R35)))</formula>
    </cfRule>
  </conditionalFormatting>
  <conditionalFormatting sqref="S35:T36">
    <cfRule type="containsText" dxfId="10804" priority="10802" operator="containsText" text="MANAGE">
      <formula>NOT(ISERROR(SEARCH("MANAGE",S35)))</formula>
    </cfRule>
  </conditionalFormatting>
  <conditionalFormatting sqref="P35:P36">
    <cfRule type="containsText" dxfId="10803" priority="10799" operator="containsText" text="0-1">
      <formula>NOT(ISERROR(SEARCH("0-1",P35)))</formula>
    </cfRule>
    <cfRule type="containsText" dxfId="10802" priority="10800" operator="containsText" text="1-0">
      <formula>NOT(ISERROR(SEARCH("1-0",P35)))</formula>
    </cfRule>
    <cfRule type="containsText" dxfId="10801" priority="10801" operator="containsText" text="0-0">
      <formula>NOT(ISERROR(SEARCH("0-0",P35)))</formula>
    </cfRule>
  </conditionalFormatting>
  <conditionalFormatting sqref="U35:U36">
    <cfRule type="cellIs" dxfId="10800" priority="10796" operator="between">
      <formula>39</formula>
      <formula>20</formula>
    </cfRule>
    <cfRule type="cellIs" dxfId="10799" priority="10797" operator="between">
      <formula>48</formula>
      <formula>60</formula>
    </cfRule>
    <cfRule type="cellIs" dxfId="10798" priority="10798" operator="greaterThan">
      <formula>60</formula>
    </cfRule>
  </conditionalFormatting>
  <conditionalFormatting sqref="V35:W36">
    <cfRule type="cellIs" dxfId="10797" priority="10793" operator="equal">
      <formula>"C"</formula>
    </cfRule>
    <cfRule type="cellIs" dxfId="10796" priority="10794" operator="equal">
      <formula>"N"</formula>
    </cfRule>
    <cfRule type="cellIs" dxfId="10795" priority="10795" operator="equal">
      <formula>"Y"</formula>
    </cfRule>
  </conditionalFormatting>
  <conditionalFormatting sqref="L35:M36">
    <cfRule type="containsText" dxfId="10794" priority="10790" operator="containsText" text="2">
      <formula>NOT(ISERROR(SEARCH("2",L35)))</formula>
    </cfRule>
    <cfRule type="containsText" dxfId="10793" priority="10791" operator="containsText" text="1">
      <formula>NOT(ISERROR(SEARCH("1",L35)))</formula>
    </cfRule>
    <cfRule type="containsText" dxfId="10792" priority="10792" operator="containsText" text="x">
      <formula>NOT(ISERROR(SEARCH("x",L35)))</formula>
    </cfRule>
  </conditionalFormatting>
  <conditionalFormatting sqref="Q35:Q36">
    <cfRule type="cellIs" dxfId="10791" priority="10788" operator="between">
      <formula>43</formula>
      <formula>52</formula>
    </cfRule>
    <cfRule type="containsText" dxfId="10790" priority="10789" operator="containsText" text="true">
      <formula>NOT(ISERROR(SEARCH("true",Q35)))</formula>
    </cfRule>
  </conditionalFormatting>
  <conditionalFormatting sqref="J35:J36">
    <cfRule type="cellIs" dxfId="10789" priority="10786" operator="between">
      <formula>43</formula>
      <formula>52</formula>
    </cfRule>
    <cfRule type="cellIs" dxfId="10788" priority="10787" operator="greaterThan">
      <formula>52</formula>
    </cfRule>
  </conditionalFormatting>
  <conditionalFormatting sqref="R35:T36">
    <cfRule type="containsText" dxfId="10787" priority="10785" operator="containsText" text="TRUE">
      <formula>NOT(ISERROR(SEARCH("TRUE",R35)))</formula>
    </cfRule>
  </conditionalFormatting>
  <conditionalFormatting sqref="R35:R36">
    <cfRule type="containsText" dxfId="10786" priority="10784" operator="containsText" text="FALSE">
      <formula>NOT(ISERROR(SEARCH("FALSE",R35)))</formula>
    </cfRule>
  </conditionalFormatting>
  <conditionalFormatting sqref="S35:T36">
    <cfRule type="containsText" dxfId="10785" priority="10783" operator="containsText" text="MANAGE">
      <formula>NOT(ISERROR(SEARCH("MANAGE",S35)))</formula>
    </cfRule>
  </conditionalFormatting>
  <conditionalFormatting sqref="P35:P36">
    <cfRule type="containsText" dxfId="10784" priority="10780" operator="containsText" text="0-1">
      <formula>NOT(ISERROR(SEARCH("0-1",P35)))</formula>
    </cfRule>
    <cfRule type="containsText" dxfId="10783" priority="10781" operator="containsText" text="1-0">
      <formula>NOT(ISERROR(SEARCH("1-0",P35)))</formula>
    </cfRule>
    <cfRule type="containsText" dxfId="10782" priority="10782" operator="containsText" text="0-0">
      <formula>NOT(ISERROR(SEARCH("0-0",P35)))</formula>
    </cfRule>
  </conditionalFormatting>
  <conditionalFormatting sqref="U35:U36">
    <cfRule type="cellIs" dxfId="10781" priority="10777" operator="between">
      <formula>39</formula>
      <formula>20</formula>
    </cfRule>
    <cfRule type="cellIs" dxfId="10780" priority="10778" operator="between">
      <formula>48</formula>
      <formula>60</formula>
    </cfRule>
    <cfRule type="cellIs" dxfId="10779" priority="10779" operator="greaterThan">
      <formula>60</formula>
    </cfRule>
  </conditionalFormatting>
  <conditionalFormatting sqref="V35:W36">
    <cfRule type="cellIs" dxfId="10778" priority="10774" operator="equal">
      <formula>"C"</formula>
    </cfRule>
    <cfRule type="cellIs" dxfId="10777" priority="10775" operator="equal">
      <formula>"N"</formula>
    </cfRule>
    <cfRule type="cellIs" dxfId="10776" priority="10776" operator="equal">
      <formula>"Y"</formula>
    </cfRule>
  </conditionalFormatting>
  <conditionalFormatting sqref="L35:M36">
    <cfRule type="containsText" dxfId="10775" priority="10771" operator="containsText" text="2">
      <formula>NOT(ISERROR(SEARCH("2",L35)))</formula>
    </cfRule>
    <cfRule type="containsText" dxfId="10774" priority="10772" operator="containsText" text="1">
      <formula>NOT(ISERROR(SEARCH("1",L35)))</formula>
    </cfRule>
    <cfRule type="containsText" dxfId="10773" priority="10773" operator="containsText" text="x">
      <formula>NOT(ISERROR(SEARCH("x",L35)))</formula>
    </cfRule>
  </conditionalFormatting>
  <conditionalFormatting sqref="Q35:Q36">
    <cfRule type="cellIs" dxfId="10772" priority="10769" operator="between">
      <formula>43</formula>
      <formula>52</formula>
    </cfRule>
    <cfRule type="containsText" dxfId="10771" priority="10770" operator="containsText" text="true">
      <formula>NOT(ISERROR(SEARCH("true",Q35)))</formula>
    </cfRule>
  </conditionalFormatting>
  <conditionalFormatting sqref="J35:J36">
    <cfRule type="cellIs" dxfId="10770" priority="10767" operator="between">
      <formula>43</formula>
      <formula>52</formula>
    </cfRule>
    <cfRule type="cellIs" dxfId="10769" priority="10768" operator="greaterThan">
      <formula>52</formula>
    </cfRule>
  </conditionalFormatting>
  <conditionalFormatting sqref="R35:T36">
    <cfRule type="containsText" dxfId="10768" priority="10766" operator="containsText" text="TRUE">
      <formula>NOT(ISERROR(SEARCH("TRUE",R35)))</formula>
    </cfRule>
  </conditionalFormatting>
  <conditionalFormatting sqref="R35:R36">
    <cfRule type="containsText" dxfId="10767" priority="10765" operator="containsText" text="FALSE">
      <formula>NOT(ISERROR(SEARCH("FALSE",R35)))</formula>
    </cfRule>
  </conditionalFormatting>
  <conditionalFormatting sqref="S35:T36">
    <cfRule type="containsText" dxfId="10766" priority="10764" operator="containsText" text="MANAGE">
      <formula>NOT(ISERROR(SEARCH("MANAGE",S35)))</formula>
    </cfRule>
  </conditionalFormatting>
  <conditionalFormatting sqref="U35:U36">
    <cfRule type="cellIs" dxfId="10765" priority="10761" operator="between">
      <formula>39</formula>
      <formula>20</formula>
    </cfRule>
    <cfRule type="cellIs" dxfId="10764" priority="10762" operator="between">
      <formula>48</formula>
      <formula>60</formula>
    </cfRule>
    <cfRule type="cellIs" dxfId="10763" priority="10763" operator="greaterThan">
      <formula>60</formula>
    </cfRule>
  </conditionalFormatting>
  <conditionalFormatting sqref="V35:W36">
    <cfRule type="cellIs" dxfId="10762" priority="10758" operator="equal">
      <formula>"C"</formula>
    </cfRule>
    <cfRule type="cellIs" dxfId="10761" priority="10759" operator="equal">
      <formula>"N"</formula>
    </cfRule>
    <cfRule type="cellIs" dxfId="10760" priority="10760" operator="equal">
      <formula>"Y"</formula>
    </cfRule>
  </conditionalFormatting>
  <conditionalFormatting sqref="L3:M36">
    <cfRule type="containsText" dxfId="10759" priority="10755" operator="containsText" text="2">
      <formula>NOT(ISERROR(SEARCH("2",L3)))</formula>
    </cfRule>
    <cfRule type="containsText" dxfId="10758" priority="10756" operator="containsText" text="1">
      <formula>NOT(ISERROR(SEARCH("1",L3)))</formula>
    </cfRule>
    <cfRule type="containsText" dxfId="10757" priority="10757" operator="containsText" text="x">
      <formula>NOT(ISERROR(SEARCH("x",L3)))</formula>
    </cfRule>
  </conditionalFormatting>
  <conditionalFormatting sqref="Q3:Q36">
    <cfRule type="cellIs" dxfId="10756" priority="10753" operator="between">
      <formula>43</formula>
      <formula>52</formula>
    </cfRule>
    <cfRule type="containsText" dxfId="10755" priority="10754" operator="containsText" text="true">
      <formula>NOT(ISERROR(SEARCH("true",Q3)))</formula>
    </cfRule>
  </conditionalFormatting>
  <conditionalFormatting sqref="J3:J36">
    <cfRule type="cellIs" dxfId="10754" priority="10751" operator="between">
      <formula>43</formula>
      <formula>52</formula>
    </cfRule>
    <cfRule type="cellIs" dxfId="10753" priority="10752" operator="greaterThan">
      <formula>52</formula>
    </cfRule>
  </conditionalFormatting>
  <conditionalFormatting sqref="R3:T36">
    <cfRule type="containsText" dxfId="10752" priority="10750" operator="containsText" text="TRUE">
      <formula>NOT(ISERROR(SEARCH("TRUE",R3)))</formula>
    </cfRule>
  </conditionalFormatting>
  <conditionalFormatting sqref="R3:R36">
    <cfRule type="containsText" dxfId="10751" priority="10749" operator="containsText" text="FALSE">
      <formula>NOT(ISERROR(SEARCH("FALSE",R3)))</formula>
    </cfRule>
  </conditionalFormatting>
  <conditionalFormatting sqref="S3:T36">
    <cfRule type="containsText" dxfId="10750" priority="10748" operator="containsText" text="MANAGE">
      <formula>NOT(ISERROR(SEARCH("MANAGE",S3)))</formula>
    </cfRule>
  </conditionalFormatting>
  <conditionalFormatting sqref="U3:U36">
    <cfRule type="cellIs" dxfId="10749" priority="10745" operator="between">
      <formula>39</formula>
      <formula>20</formula>
    </cfRule>
    <cfRule type="cellIs" dxfId="10748" priority="10746" operator="between">
      <formula>48</formula>
      <formula>60</formula>
    </cfRule>
    <cfRule type="cellIs" dxfId="10747" priority="10747" operator="greaterThan">
      <formula>60</formula>
    </cfRule>
  </conditionalFormatting>
  <conditionalFormatting sqref="V3:W36">
    <cfRule type="cellIs" dxfId="10746" priority="10742" operator="equal">
      <formula>"C"</formula>
    </cfRule>
    <cfRule type="cellIs" dxfId="10745" priority="10743" operator="equal">
      <formula>"N"</formula>
    </cfRule>
    <cfRule type="cellIs" dxfId="10744" priority="10744" operator="equal">
      <formula>"Y"</formula>
    </cfRule>
  </conditionalFormatting>
  <conditionalFormatting sqref="L35:M36">
    <cfRule type="containsText" dxfId="10743" priority="10739" operator="containsText" text="2">
      <formula>NOT(ISERROR(SEARCH("2",L35)))</formula>
    </cfRule>
    <cfRule type="containsText" dxfId="10742" priority="10740" operator="containsText" text="1">
      <formula>NOT(ISERROR(SEARCH("1",L35)))</formula>
    </cfRule>
    <cfRule type="containsText" dxfId="10741" priority="10741" operator="containsText" text="x">
      <formula>NOT(ISERROR(SEARCH("x",L35)))</formula>
    </cfRule>
  </conditionalFormatting>
  <conditionalFormatting sqref="Q35:Q36">
    <cfRule type="cellIs" dxfId="10740" priority="10737" operator="between">
      <formula>43</formula>
      <formula>52</formula>
    </cfRule>
    <cfRule type="containsText" dxfId="10739" priority="10738" operator="containsText" text="true">
      <formula>NOT(ISERROR(SEARCH("true",Q35)))</formula>
    </cfRule>
  </conditionalFormatting>
  <conditionalFormatting sqref="J35:J36">
    <cfRule type="cellIs" dxfId="10738" priority="10735" operator="between">
      <formula>43</formula>
      <formula>52</formula>
    </cfRule>
    <cfRule type="cellIs" dxfId="10737" priority="10736" operator="greaterThan">
      <formula>52</formula>
    </cfRule>
  </conditionalFormatting>
  <conditionalFormatting sqref="R35:T36">
    <cfRule type="containsText" dxfId="10736" priority="10734" operator="containsText" text="TRUE">
      <formula>NOT(ISERROR(SEARCH("TRUE",R35)))</formula>
    </cfRule>
  </conditionalFormatting>
  <conditionalFormatting sqref="R35:R36">
    <cfRule type="containsText" dxfId="10735" priority="10733" operator="containsText" text="FALSE">
      <formula>NOT(ISERROR(SEARCH("FALSE",R35)))</formula>
    </cfRule>
  </conditionalFormatting>
  <conditionalFormatting sqref="S35:T36">
    <cfRule type="containsText" dxfId="10734" priority="10732" operator="containsText" text="MANAGE">
      <formula>NOT(ISERROR(SEARCH("MANAGE",S35)))</formula>
    </cfRule>
  </conditionalFormatting>
  <conditionalFormatting sqref="U35:U36">
    <cfRule type="cellIs" dxfId="10733" priority="10729" operator="between">
      <formula>39</formula>
      <formula>20</formula>
    </cfRule>
    <cfRule type="cellIs" dxfId="10732" priority="10730" operator="between">
      <formula>48</formula>
      <formula>60</formula>
    </cfRule>
    <cfRule type="cellIs" dxfId="10731" priority="10731" operator="greaterThan">
      <formula>60</formula>
    </cfRule>
  </conditionalFormatting>
  <conditionalFormatting sqref="V35:W36">
    <cfRule type="cellIs" dxfId="10730" priority="10726" operator="equal">
      <formula>"C"</formula>
    </cfRule>
    <cfRule type="cellIs" dxfId="10729" priority="10727" operator="equal">
      <formula>"N"</formula>
    </cfRule>
    <cfRule type="cellIs" dxfId="10728" priority="10728" operator="equal">
      <formula>"Y"</formula>
    </cfRule>
  </conditionalFormatting>
  <conditionalFormatting sqref="L35:M36">
    <cfRule type="containsText" dxfId="10727" priority="10723" operator="containsText" text="2">
      <formula>NOT(ISERROR(SEARCH("2",L35)))</formula>
    </cfRule>
    <cfRule type="containsText" dxfId="10726" priority="10724" operator="containsText" text="1">
      <formula>NOT(ISERROR(SEARCH("1",L35)))</formula>
    </cfRule>
    <cfRule type="containsText" dxfId="10725" priority="10725" operator="containsText" text="x">
      <formula>NOT(ISERROR(SEARCH("x",L35)))</formula>
    </cfRule>
  </conditionalFormatting>
  <conditionalFormatting sqref="Q35:Q36">
    <cfRule type="cellIs" dxfId="10724" priority="10721" operator="between">
      <formula>43</formula>
      <formula>52</formula>
    </cfRule>
    <cfRule type="containsText" dxfId="10723" priority="10722" operator="containsText" text="true">
      <formula>NOT(ISERROR(SEARCH("true",Q35)))</formula>
    </cfRule>
  </conditionalFormatting>
  <conditionalFormatting sqref="J35:J36">
    <cfRule type="cellIs" dxfId="10722" priority="10719" operator="between">
      <formula>43</formula>
      <formula>52</formula>
    </cfRule>
    <cfRule type="cellIs" dxfId="10721" priority="10720" operator="greaterThan">
      <formula>52</formula>
    </cfRule>
  </conditionalFormatting>
  <conditionalFormatting sqref="R35:T36">
    <cfRule type="containsText" dxfId="10720" priority="10718" operator="containsText" text="TRUE">
      <formula>NOT(ISERROR(SEARCH("TRUE",R35)))</formula>
    </cfRule>
  </conditionalFormatting>
  <conditionalFormatting sqref="R35:R36">
    <cfRule type="containsText" dxfId="10719" priority="10717" operator="containsText" text="FALSE">
      <formula>NOT(ISERROR(SEARCH("FALSE",R35)))</formula>
    </cfRule>
  </conditionalFormatting>
  <conditionalFormatting sqref="S35:T36">
    <cfRule type="containsText" dxfId="10718" priority="10716" operator="containsText" text="MANAGE">
      <formula>NOT(ISERROR(SEARCH("MANAGE",S35)))</formula>
    </cfRule>
  </conditionalFormatting>
  <conditionalFormatting sqref="U35:U36">
    <cfRule type="cellIs" dxfId="10717" priority="10713" operator="between">
      <formula>39</formula>
      <formula>20</formula>
    </cfRule>
    <cfRule type="cellIs" dxfId="10716" priority="10714" operator="between">
      <formula>48</formula>
      <formula>60</formula>
    </cfRule>
    <cfRule type="cellIs" dxfId="10715" priority="10715" operator="greaterThan">
      <formula>60</formula>
    </cfRule>
  </conditionalFormatting>
  <conditionalFormatting sqref="V35:W36">
    <cfRule type="cellIs" dxfId="10714" priority="10710" operator="equal">
      <formula>"C"</formula>
    </cfRule>
    <cfRule type="cellIs" dxfId="10713" priority="10711" operator="equal">
      <formula>"N"</formula>
    </cfRule>
    <cfRule type="cellIs" dxfId="10712" priority="10712" operator="equal">
      <formula>"Y"</formula>
    </cfRule>
  </conditionalFormatting>
  <conditionalFormatting sqref="L35:M36">
    <cfRule type="containsText" dxfId="10711" priority="10707" operator="containsText" text="2">
      <formula>NOT(ISERROR(SEARCH("2",L35)))</formula>
    </cfRule>
    <cfRule type="containsText" dxfId="10710" priority="10708" operator="containsText" text="1">
      <formula>NOT(ISERROR(SEARCH("1",L35)))</formula>
    </cfRule>
    <cfRule type="containsText" dxfId="10709" priority="10709" operator="containsText" text="x">
      <formula>NOT(ISERROR(SEARCH("x",L35)))</formula>
    </cfRule>
  </conditionalFormatting>
  <conditionalFormatting sqref="Q35:Q36">
    <cfRule type="cellIs" dxfId="10708" priority="10705" operator="between">
      <formula>43</formula>
      <formula>52</formula>
    </cfRule>
    <cfRule type="containsText" dxfId="10707" priority="10706" operator="containsText" text="true">
      <formula>NOT(ISERROR(SEARCH("true",Q35)))</formula>
    </cfRule>
  </conditionalFormatting>
  <conditionalFormatting sqref="J35:J36">
    <cfRule type="cellIs" dxfId="10706" priority="10703" operator="between">
      <formula>43</formula>
      <formula>52</formula>
    </cfRule>
    <cfRule type="cellIs" dxfId="10705" priority="10704" operator="greaterThan">
      <formula>52</formula>
    </cfRule>
  </conditionalFormatting>
  <conditionalFormatting sqref="R35:T36">
    <cfRule type="containsText" dxfId="10704" priority="10702" operator="containsText" text="TRUE">
      <formula>NOT(ISERROR(SEARCH("TRUE",R35)))</formula>
    </cfRule>
  </conditionalFormatting>
  <conditionalFormatting sqref="R35:R36">
    <cfRule type="containsText" dxfId="10703" priority="10701" operator="containsText" text="FALSE">
      <formula>NOT(ISERROR(SEARCH("FALSE",R35)))</formula>
    </cfRule>
  </conditionalFormatting>
  <conditionalFormatting sqref="S35:T36">
    <cfRule type="containsText" dxfId="10702" priority="10700" operator="containsText" text="MANAGE">
      <formula>NOT(ISERROR(SEARCH("MANAGE",S35)))</formula>
    </cfRule>
  </conditionalFormatting>
  <conditionalFormatting sqref="U35:U36">
    <cfRule type="cellIs" dxfId="10701" priority="10697" operator="between">
      <formula>39</formula>
      <formula>20</formula>
    </cfRule>
    <cfRule type="cellIs" dxfId="10700" priority="10698" operator="between">
      <formula>48</formula>
      <formula>60</formula>
    </cfRule>
    <cfRule type="cellIs" dxfId="10699" priority="10699" operator="greaterThan">
      <formula>60</formula>
    </cfRule>
  </conditionalFormatting>
  <conditionalFormatting sqref="V35:W36">
    <cfRule type="cellIs" dxfId="10698" priority="10694" operator="equal">
      <formula>"C"</formula>
    </cfRule>
    <cfRule type="cellIs" dxfId="10697" priority="10695" operator="equal">
      <formula>"N"</formula>
    </cfRule>
    <cfRule type="cellIs" dxfId="10696" priority="10696" operator="equal">
      <formula>"Y"</formula>
    </cfRule>
  </conditionalFormatting>
  <conditionalFormatting sqref="L35:M36">
    <cfRule type="containsText" dxfId="10695" priority="10691" operator="containsText" text="2">
      <formula>NOT(ISERROR(SEARCH("2",L35)))</formula>
    </cfRule>
    <cfRule type="containsText" dxfId="10694" priority="10692" operator="containsText" text="1">
      <formula>NOT(ISERROR(SEARCH("1",L35)))</formula>
    </cfRule>
    <cfRule type="containsText" dxfId="10693" priority="10693" operator="containsText" text="x">
      <formula>NOT(ISERROR(SEARCH("x",L35)))</formula>
    </cfRule>
  </conditionalFormatting>
  <conditionalFormatting sqref="Q35:Q36">
    <cfRule type="cellIs" dxfId="10692" priority="10689" operator="between">
      <formula>43</formula>
      <formula>52</formula>
    </cfRule>
    <cfRule type="containsText" dxfId="10691" priority="10690" operator="containsText" text="true">
      <formula>NOT(ISERROR(SEARCH("true",Q35)))</formula>
    </cfRule>
  </conditionalFormatting>
  <conditionalFormatting sqref="J35:J36">
    <cfRule type="cellIs" dxfId="10690" priority="10687" operator="between">
      <formula>43</formula>
      <formula>52</formula>
    </cfRule>
    <cfRule type="cellIs" dxfId="10689" priority="10688" operator="greaterThan">
      <formula>52</formula>
    </cfRule>
  </conditionalFormatting>
  <conditionalFormatting sqref="R35:T36">
    <cfRule type="containsText" dxfId="10688" priority="10686" operator="containsText" text="TRUE">
      <formula>NOT(ISERROR(SEARCH("TRUE",R35)))</formula>
    </cfRule>
  </conditionalFormatting>
  <conditionalFormatting sqref="R35:R36">
    <cfRule type="containsText" dxfId="10687" priority="10685" operator="containsText" text="FALSE">
      <formula>NOT(ISERROR(SEARCH("FALSE",R35)))</formula>
    </cfRule>
  </conditionalFormatting>
  <conditionalFormatting sqref="S35:T36">
    <cfRule type="containsText" dxfId="10686" priority="10684" operator="containsText" text="MANAGE">
      <formula>NOT(ISERROR(SEARCH("MANAGE",S35)))</formula>
    </cfRule>
  </conditionalFormatting>
  <conditionalFormatting sqref="U35:U36">
    <cfRule type="cellIs" dxfId="10685" priority="10681" operator="between">
      <formula>39</formula>
      <formula>20</formula>
    </cfRule>
    <cfRule type="cellIs" dxfId="10684" priority="10682" operator="between">
      <formula>48</formula>
      <formula>60</formula>
    </cfRule>
    <cfRule type="cellIs" dxfId="10683" priority="10683" operator="greaterThan">
      <formula>60</formula>
    </cfRule>
  </conditionalFormatting>
  <conditionalFormatting sqref="V35:W36">
    <cfRule type="cellIs" dxfId="10682" priority="10678" operator="equal">
      <formula>"C"</formula>
    </cfRule>
    <cfRule type="cellIs" dxfId="10681" priority="10679" operator="equal">
      <formula>"N"</formula>
    </cfRule>
    <cfRule type="cellIs" dxfId="10680" priority="10680" operator="equal">
      <formula>"Y"</formula>
    </cfRule>
  </conditionalFormatting>
  <conditionalFormatting sqref="L35:M36">
    <cfRule type="containsText" dxfId="10679" priority="10675" operator="containsText" text="2">
      <formula>NOT(ISERROR(SEARCH("2",L35)))</formula>
    </cfRule>
    <cfRule type="containsText" dxfId="10678" priority="10676" operator="containsText" text="1">
      <formula>NOT(ISERROR(SEARCH("1",L35)))</formula>
    </cfRule>
    <cfRule type="containsText" dxfId="10677" priority="10677" operator="containsText" text="x">
      <formula>NOT(ISERROR(SEARCH("x",L35)))</formula>
    </cfRule>
  </conditionalFormatting>
  <conditionalFormatting sqref="Q35:Q36">
    <cfRule type="cellIs" dxfId="10676" priority="10673" operator="between">
      <formula>43</formula>
      <formula>52</formula>
    </cfRule>
    <cfRule type="containsText" dxfId="10675" priority="10674" operator="containsText" text="true">
      <formula>NOT(ISERROR(SEARCH("true",Q35)))</formula>
    </cfRule>
  </conditionalFormatting>
  <conditionalFormatting sqref="J35:J36">
    <cfRule type="cellIs" dxfId="10674" priority="10671" operator="between">
      <formula>43</formula>
      <formula>52</formula>
    </cfRule>
    <cfRule type="cellIs" dxfId="10673" priority="10672" operator="greaterThan">
      <formula>52</formula>
    </cfRule>
  </conditionalFormatting>
  <conditionalFormatting sqref="R35:T36">
    <cfRule type="containsText" dxfId="10672" priority="10670" operator="containsText" text="TRUE">
      <formula>NOT(ISERROR(SEARCH("TRUE",R35)))</formula>
    </cfRule>
  </conditionalFormatting>
  <conditionalFormatting sqref="R35:R36">
    <cfRule type="containsText" dxfId="10671" priority="10669" operator="containsText" text="FALSE">
      <formula>NOT(ISERROR(SEARCH("FALSE",R35)))</formula>
    </cfRule>
  </conditionalFormatting>
  <conditionalFormatting sqref="S35:T36">
    <cfRule type="containsText" dxfId="10670" priority="10668" operator="containsText" text="MANAGE">
      <formula>NOT(ISERROR(SEARCH("MANAGE",S35)))</formula>
    </cfRule>
  </conditionalFormatting>
  <conditionalFormatting sqref="U35:U36">
    <cfRule type="cellIs" dxfId="10669" priority="10665" operator="between">
      <formula>39</formula>
      <formula>20</formula>
    </cfRule>
    <cfRule type="cellIs" dxfId="10668" priority="10666" operator="between">
      <formula>48</formula>
      <formula>60</formula>
    </cfRule>
    <cfRule type="cellIs" dxfId="10667" priority="10667" operator="greaterThan">
      <formula>60</formula>
    </cfRule>
  </conditionalFormatting>
  <conditionalFormatting sqref="V35:W36">
    <cfRule type="cellIs" dxfId="10666" priority="10662" operator="equal">
      <formula>"C"</formula>
    </cfRule>
    <cfRule type="cellIs" dxfId="10665" priority="10663" operator="equal">
      <formula>"N"</formula>
    </cfRule>
    <cfRule type="cellIs" dxfId="10664" priority="10664" operator="equal">
      <formula>"Y"</formula>
    </cfRule>
  </conditionalFormatting>
  <conditionalFormatting sqref="L35:M36">
    <cfRule type="containsText" dxfId="10663" priority="10659" operator="containsText" text="2">
      <formula>NOT(ISERROR(SEARCH("2",L35)))</formula>
    </cfRule>
    <cfRule type="containsText" dxfId="10662" priority="10660" operator="containsText" text="1">
      <formula>NOT(ISERROR(SEARCH("1",L35)))</formula>
    </cfRule>
    <cfRule type="containsText" dxfId="10661" priority="10661" operator="containsText" text="x">
      <formula>NOT(ISERROR(SEARCH("x",L35)))</formula>
    </cfRule>
  </conditionalFormatting>
  <conditionalFormatting sqref="Q35:Q36">
    <cfRule type="cellIs" dxfId="10660" priority="10657" operator="between">
      <formula>43</formula>
      <formula>52</formula>
    </cfRule>
    <cfRule type="containsText" dxfId="10659" priority="10658" operator="containsText" text="true">
      <formula>NOT(ISERROR(SEARCH("true",Q35)))</formula>
    </cfRule>
  </conditionalFormatting>
  <conditionalFormatting sqref="J35:J36">
    <cfRule type="cellIs" dxfId="10658" priority="10655" operator="between">
      <formula>43</formula>
      <formula>52</formula>
    </cfRule>
    <cfRule type="cellIs" dxfId="10657" priority="10656" operator="greaterThan">
      <formula>52</formula>
    </cfRule>
  </conditionalFormatting>
  <conditionalFormatting sqref="R35:T36">
    <cfRule type="containsText" dxfId="10656" priority="10654" operator="containsText" text="TRUE">
      <formula>NOT(ISERROR(SEARCH("TRUE",R35)))</formula>
    </cfRule>
  </conditionalFormatting>
  <conditionalFormatting sqref="R35:R36">
    <cfRule type="containsText" dxfId="10655" priority="10653" operator="containsText" text="FALSE">
      <formula>NOT(ISERROR(SEARCH("FALSE",R35)))</formula>
    </cfRule>
  </conditionalFormatting>
  <conditionalFormatting sqref="S35:T36">
    <cfRule type="containsText" dxfId="10654" priority="10652" operator="containsText" text="MANAGE">
      <formula>NOT(ISERROR(SEARCH("MANAGE",S35)))</formula>
    </cfRule>
  </conditionalFormatting>
  <conditionalFormatting sqref="U35:U36">
    <cfRule type="cellIs" dxfId="10653" priority="10649" operator="between">
      <formula>39</formula>
      <formula>20</formula>
    </cfRule>
    <cfRule type="cellIs" dxfId="10652" priority="10650" operator="between">
      <formula>48</formula>
      <formula>60</formula>
    </cfRule>
    <cfRule type="cellIs" dxfId="10651" priority="10651" operator="greaterThan">
      <formula>60</formula>
    </cfRule>
  </conditionalFormatting>
  <conditionalFormatting sqref="V35:W36">
    <cfRule type="cellIs" dxfId="10650" priority="10646" operator="equal">
      <formula>"C"</formula>
    </cfRule>
    <cfRule type="cellIs" dxfId="10649" priority="10647" operator="equal">
      <formula>"N"</formula>
    </cfRule>
    <cfRule type="cellIs" dxfId="10648" priority="10648" operator="equal">
      <formula>"Y"</formula>
    </cfRule>
  </conditionalFormatting>
  <conditionalFormatting sqref="L35:M36">
    <cfRule type="containsText" dxfId="10647" priority="10643" operator="containsText" text="2">
      <formula>NOT(ISERROR(SEARCH("2",L35)))</formula>
    </cfRule>
    <cfRule type="containsText" dxfId="10646" priority="10644" operator="containsText" text="1">
      <formula>NOT(ISERROR(SEARCH("1",L35)))</formula>
    </cfRule>
    <cfRule type="containsText" dxfId="10645" priority="10645" operator="containsText" text="x">
      <formula>NOT(ISERROR(SEARCH("x",L35)))</formula>
    </cfRule>
  </conditionalFormatting>
  <conditionalFormatting sqref="Q35:Q36">
    <cfRule type="cellIs" dxfId="10644" priority="10641" operator="between">
      <formula>43</formula>
      <formula>52</formula>
    </cfRule>
    <cfRule type="containsText" dxfId="10643" priority="10642" operator="containsText" text="true">
      <formula>NOT(ISERROR(SEARCH("true",Q35)))</formula>
    </cfRule>
  </conditionalFormatting>
  <conditionalFormatting sqref="J35:J36">
    <cfRule type="cellIs" dxfId="10642" priority="10639" operator="between">
      <formula>43</formula>
      <formula>52</formula>
    </cfRule>
    <cfRule type="cellIs" dxfId="10641" priority="10640" operator="greaterThan">
      <formula>52</formula>
    </cfRule>
  </conditionalFormatting>
  <conditionalFormatting sqref="R35:T36">
    <cfRule type="containsText" dxfId="10640" priority="10638" operator="containsText" text="TRUE">
      <formula>NOT(ISERROR(SEARCH("TRUE",R35)))</formula>
    </cfRule>
  </conditionalFormatting>
  <conditionalFormatting sqref="R35:R36">
    <cfRule type="containsText" dxfId="10639" priority="10637" operator="containsText" text="FALSE">
      <formula>NOT(ISERROR(SEARCH("FALSE",R35)))</formula>
    </cfRule>
  </conditionalFormatting>
  <conditionalFormatting sqref="S35:T36">
    <cfRule type="containsText" dxfId="10638" priority="10636" operator="containsText" text="MANAGE">
      <formula>NOT(ISERROR(SEARCH("MANAGE",S35)))</formula>
    </cfRule>
  </conditionalFormatting>
  <conditionalFormatting sqref="U35:U36">
    <cfRule type="cellIs" dxfId="10637" priority="10633" operator="between">
      <formula>39</formula>
      <formula>20</formula>
    </cfRule>
    <cfRule type="cellIs" dxfId="10636" priority="10634" operator="between">
      <formula>48</formula>
      <formula>60</formula>
    </cfRule>
    <cfRule type="cellIs" dxfId="10635" priority="10635" operator="greaterThan">
      <formula>60</formula>
    </cfRule>
  </conditionalFormatting>
  <conditionalFormatting sqref="V35:W36">
    <cfRule type="cellIs" dxfId="10634" priority="10630" operator="equal">
      <formula>"C"</formula>
    </cfRule>
    <cfRule type="cellIs" dxfId="10633" priority="10631" operator="equal">
      <formula>"N"</formula>
    </cfRule>
    <cfRule type="cellIs" dxfId="10632" priority="10632" operator="equal">
      <formula>"Y"</formula>
    </cfRule>
  </conditionalFormatting>
  <conditionalFormatting sqref="L35:M36">
    <cfRule type="containsText" dxfId="10631" priority="10627" operator="containsText" text="2">
      <formula>NOT(ISERROR(SEARCH("2",L35)))</formula>
    </cfRule>
    <cfRule type="containsText" dxfId="10630" priority="10628" operator="containsText" text="1">
      <formula>NOT(ISERROR(SEARCH("1",L35)))</formula>
    </cfRule>
    <cfRule type="containsText" dxfId="10629" priority="10629" operator="containsText" text="x">
      <formula>NOT(ISERROR(SEARCH("x",L35)))</formula>
    </cfRule>
  </conditionalFormatting>
  <conditionalFormatting sqref="Q35:Q36">
    <cfRule type="cellIs" dxfId="10628" priority="10625" operator="between">
      <formula>43</formula>
      <formula>52</formula>
    </cfRule>
    <cfRule type="containsText" dxfId="10627" priority="10626" operator="containsText" text="true">
      <formula>NOT(ISERROR(SEARCH("true",Q35)))</formula>
    </cfRule>
  </conditionalFormatting>
  <conditionalFormatting sqref="J35:J36">
    <cfRule type="cellIs" dxfId="10626" priority="10623" operator="between">
      <formula>43</formula>
      <formula>52</formula>
    </cfRule>
    <cfRule type="cellIs" dxfId="10625" priority="10624" operator="greaterThan">
      <formula>52</formula>
    </cfRule>
  </conditionalFormatting>
  <conditionalFormatting sqref="R35:T36">
    <cfRule type="containsText" dxfId="10624" priority="10622" operator="containsText" text="TRUE">
      <formula>NOT(ISERROR(SEARCH("TRUE",R35)))</formula>
    </cfRule>
  </conditionalFormatting>
  <conditionalFormatting sqref="R35:R36">
    <cfRule type="containsText" dxfId="10623" priority="10621" operator="containsText" text="FALSE">
      <formula>NOT(ISERROR(SEARCH("FALSE",R35)))</formula>
    </cfRule>
  </conditionalFormatting>
  <conditionalFormatting sqref="S35:T36">
    <cfRule type="containsText" dxfId="10622" priority="10620" operator="containsText" text="MANAGE">
      <formula>NOT(ISERROR(SEARCH("MANAGE",S35)))</formula>
    </cfRule>
  </conditionalFormatting>
  <conditionalFormatting sqref="U35:U36">
    <cfRule type="cellIs" dxfId="10621" priority="10617" operator="between">
      <formula>39</formula>
      <formula>20</formula>
    </cfRule>
    <cfRule type="cellIs" dxfId="10620" priority="10618" operator="between">
      <formula>48</formula>
      <formula>60</formula>
    </cfRule>
    <cfRule type="cellIs" dxfId="10619" priority="10619" operator="greaterThan">
      <formula>60</formula>
    </cfRule>
  </conditionalFormatting>
  <conditionalFormatting sqref="V35:W36">
    <cfRule type="cellIs" dxfId="10618" priority="10614" operator="equal">
      <formula>"C"</formula>
    </cfRule>
    <cfRule type="cellIs" dxfId="10617" priority="10615" operator="equal">
      <formula>"N"</formula>
    </cfRule>
    <cfRule type="cellIs" dxfId="10616" priority="10616" operator="equal">
      <formula>"Y"</formula>
    </cfRule>
  </conditionalFormatting>
  <conditionalFormatting sqref="L35:M36">
    <cfRule type="containsText" dxfId="10615" priority="10611" operator="containsText" text="2">
      <formula>NOT(ISERROR(SEARCH("2",L35)))</formula>
    </cfRule>
    <cfRule type="containsText" dxfId="10614" priority="10612" operator="containsText" text="1">
      <formula>NOT(ISERROR(SEARCH("1",L35)))</formula>
    </cfRule>
    <cfRule type="containsText" dxfId="10613" priority="10613" operator="containsText" text="x">
      <formula>NOT(ISERROR(SEARCH("x",L35)))</formula>
    </cfRule>
  </conditionalFormatting>
  <conditionalFormatting sqref="Q35:Q36">
    <cfRule type="cellIs" dxfId="10612" priority="10609" operator="between">
      <formula>43</formula>
      <formula>52</formula>
    </cfRule>
    <cfRule type="containsText" dxfId="10611" priority="10610" operator="containsText" text="true">
      <formula>NOT(ISERROR(SEARCH("true",Q35)))</formula>
    </cfRule>
  </conditionalFormatting>
  <conditionalFormatting sqref="J35:J36">
    <cfRule type="cellIs" dxfId="10610" priority="10607" operator="between">
      <formula>43</formula>
      <formula>52</formula>
    </cfRule>
    <cfRule type="cellIs" dxfId="10609" priority="10608" operator="greaterThan">
      <formula>52</formula>
    </cfRule>
  </conditionalFormatting>
  <conditionalFormatting sqref="R35:T36">
    <cfRule type="containsText" dxfId="10608" priority="10606" operator="containsText" text="TRUE">
      <formula>NOT(ISERROR(SEARCH("TRUE",R35)))</formula>
    </cfRule>
  </conditionalFormatting>
  <conditionalFormatting sqref="R35:R36">
    <cfRule type="containsText" dxfId="10607" priority="10605" operator="containsText" text="FALSE">
      <formula>NOT(ISERROR(SEARCH("FALSE",R35)))</formula>
    </cfRule>
  </conditionalFormatting>
  <conditionalFormatting sqref="S35:T36">
    <cfRule type="containsText" dxfId="10606" priority="10604" operator="containsText" text="MANAGE">
      <formula>NOT(ISERROR(SEARCH("MANAGE",S35)))</formula>
    </cfRule>
  </conditionalFormatting>
  <conditionalFormatting sqref="U35:U36">
    <cfRule type="cellIs" dxfId="10605" priority="10601" operator="between">
      <formula>39</formula>
      <formula>20</formula>
    </cfRule>
    <cfRule type="cellIs" dxfId="10604" priority="10602" operator="between">
      <formula>48</formula>
      <formula>60</formula>
    </cfRule>
    <cfRule type="cellIs" dxfId="10603" priority="10603" operator="greaterThan">
      <formula>60</formula>
    </cfRule>
  </conditionalFormatting>
  <conditionalFormatting sqref="V35:W36">
    <cfRule type="cellIs" dxfId="10602" priority="10598" operator="equal">
      <formula>"C"</formula>
    </cfRule>
    <cfRule type="cellIs" dxfId="10601" priority="10599" operator="equal">
      <formula>"N"</formula>
    </cfRule>
    <cfRule type="cellIs" dxfId="10600" priority="10600" operator="equal">
      <formula>"Y"</formula>
    </cfRule>
  </conditionalFormatting>
  <conditionalFormatting sqref="L35:M36">
    <cfRule type="containsText" dxfId="10599" priority="10595" operator="containsText" text="2">
      <formula>NOT(ISERROR(SEARCH("2",L35)))</formula>
    </cfRule>
    <cfRule type="containsText" dxfId="10598" priority="10596" operator="containsText" text="1">
      <formula>NOT(ISERROR(SEARCH("1",L35)))</formula>
    </cfRule>
    <cfRule type="containsText" dxfId="10597" priority="10597" operator="containsText" text="x">
      <formula>NOT(ISERROR(SEARCH("x",L35)))</formula>
    </cfRule>
  </conditionalFormatting>
  <conditionalFormatting sqref="Q35:Q36">
    <cfRule type="cellIs" dxfId="10596" priority="10593" operator="between">
      <formula>43</formula>
      <formula>52</formula>
    </cfRule>
    <cfRule type="containsText" dxfId="10595" priority="10594" operator="containsText" text="true">
      <formula>NOT(ISERROR(SEARCH("true",Q35)))</formula>
    </cfRule>
  </conditionalFormatting>
  <conditionalFormatting sqref="J35:J36">
    <cfRule type="cellIs" dxfId="10594" priority="10591" operator="between">
      <formula>43</formula>
      <formula>52</formula>
    </cfRule>
    <cfRule type="cellIs" dxfId="10593" priority="10592" operator="greaterThan">
      <formula>52</formula>
    </cfRule>
  </conditionalFormatting>
  <conditionalFormatting sqref="R35:T36">
    <cfRule type="containsText" dxfId="10592" priority="10590" operator="containsText" text="TRUE">
      <formula>NOT(ISERROR(SEARCH("TRUE",R35)))</formula>
    </cfRule>
  </conditionalFormatting>
  <conditionalFormatting sqref="R35:R36">
    <cfRule type="containsText" dxfId="10591" priority="10589" operator="containsText" text="FALSE">
      <formula>NOT(ISERROR(SEARCH("FALSE",R35)))</formula>
    </cfRule>
  </conditionalFormatting>
  <conditionalFormatting sqref="S35:T36">
    <cfRule type="containsText" dxfId="10590" priority="10588" operator="containsText" text="MANAGE">
      <formula>NOT(ISERROR(SEARCH("MANAGE",S35)))</formula>
    </cfRule>
  </conditionalFormatting>
  <conditionalFormatting sqref="U35:U36">
    <cfRule type="cellIs" dxfId="10589" priority="10585" operator="between">
      <formula>39</formula>
      <formula>20</formula>
    </cfRule>
    <cfRule type="cellIs" dxfId="10588" priority="10586" operator="between">
      <formula>48</formula>
      <formula>60</formula>
    </cfRule>
    <cfRule type="cellIs" dxfId="10587" priority="10587" operator="greaterThan">
      <formula>60</formula>
    </cfRule>
  </conditionalFormatting>
  <conditionalFormatting sqref="V35:W36">
    <cfRule type="cellIs" dxfId="10586" priority="10582" operator="equal">
      <formula>"C"</formula>
    </cfRule>
    <cfRule type="cellIs" dxfId="10585" priority="10583" operator="equal">
      <formula>"N"</formula>
    </cfRule>
    <cfRule type="cellIs" dxfId="10584" priority="10584" operator="equal">
      <formula>"Y"</formula>
    </cfRule>
  </conditionalFormatting>
  <conditionalFormatting sqref="L35:M36">
    <cfRule type="containsText" dxfId="10583" priority="10579" operator="containsText" text="2">
      <formula>NOT(ISERROR(SEARCH("2",L35)))</formula>
    </cfRule>
    <cfRule type="containsText" dxfId="10582" priority="10580" operator="containsText" text="1">
      <formula>NOT(ISERROR(SEARCH("1",L35)))</formula>
    </cfRule>
    <cfRule type="containsText" dxfId="10581" priority="10581" operator="containsText" text="x">
      <formula>NOT(ISERROR(SEARCH("x",L35)))</formula>
    </cfRule>
  </conditionalFormatting>
  <conditionalFormatting sqref="Q35:Q36">
    <cfRule type="cellIs" dxfId="10580" priority="10577" operator="between">
      <formula>43</formula>
      <formula>52</formula>
    </cfRule>
    <cfRule type="containsText" dxfId="10579" priority="10578" operator="containsText" text="true">
      <formula>NOT(ISERROR(SEARCH("true",Q35)))</formula>
    </cfRule>
  </conditionalFormatting>
  <conditionalFormatting sqref="J35:J36">
    <cfRule type="cellIs" dxfId="10578" priority="10575" operator="between">
      <formula>43</formula>
      <formula>52</formula>
    </cfRule>
    <cfRule type="cellIs" dxfId="10577" priority="10576" operator="greaterThan">
      <formula>52</formula>
    </cfRule>
  </conditionalFormatting>
  <conditionalFormatting sqref="R35:T36">
    <cfRule type="containsText" dxfId="10576" priority="10574" operator="containsText" text="TRUE">
      <formula>NOT(ISERROR(SEARCH("TRUE",R35)))</formula>
    </cfRule>
  </conditionalFormatting>
  <conditionalFormatting sqref="R35:R36">
    <cfRule type="containsText" dxfId="10575" priority="10573" operator="containsText" text="FALSE">
      <formula>NOT(ISERROR(SEARCH("FALSE",R35)))</formula>
    </cfRule>
  </conditionalFormatting>
  <conditionalFormatting sqref="S35:T36">
    <cfRule type="containsText" dxfId="10574" priority="10572" operator="containsText" text="MANAGE">
      <formula>NOT(ISERROR(SEARCH("MANAGE",S35)))</formula>
    </cfRule>
  </conditionalFormatting>
  <conditionalFormatting sqref="U35:U36">
    <cfRule type="cellIs" dxfId="10573" priority="10569" operator="between">
      <formula>39</formula>
      <formula>20</formula>
    </cfRule>
    <cfRule type="cellIs" dxfId="10572" priority="10570" operator="between">
      <formula>48</formula>
      <formula>60</formula>
    </cfRule>
    <cfRule type="cellIs" dxfId="10571" priority="10571" operator="greaterThan">
      <formula>60</formula>
    </cfRule>
  </conditionalFormatting>
  <conditionalFormatting sqref="V35:W36">
    <cfRule type="cellIs" dxfId="10570" priority="10566" operator="equal">
      <formula>"C"</formula>
    </cfRule>
    <cfRule type="cellIs" dxfId="10569" priority="10567" operator="equal">
      <formula>"N"</formula>
    </cfRule>
    <cfRule type="cellIs" dxfId="10568" priority="10568" operator="equal">
      <formula>"Y"</formula>
    </cfRule>
  </conditionalFormatting>
  <conditionalFormatting sqref="L35:M36">
    <cfRule type="containsText" dxfId="10567" priority="10563" operator="containsText" text="2">
      <formula>NOT(ISERROR(SEARCH("2",L35)))</formula>
    </cfRule>
    <cfRule type="containsText" dxfId="10566" priority="10564" operator="containsText" text="1">
      <formula>NOT(ISERROR(SEARCH("1",L35)))</formula>
    </cfRule>
    <cfRule type="containsText" dxfId="10565" priority="10565" operator="containsText" text="x">
      <formula>NOT(ISERROR(SEARCH("x",L35)))</formula>
    </cfRule>
  </conditionalFormatting>
  <conditionalFormatting sqref="Q35:Q36">
    <cfRule type="cellIs" dxfId="10564" priority="10561" operator="between">
      <formula>43</formula>
      <formula>52</formula>
    </cfRule>
    <cfRule type="containsText" dxfId="10563" priority="10562" operator="containsText" text="true">
      <formula>NOT(ISERROR(SEARCH("true",Q35)))</formula>
    </cfRule>
  </conditionalFormatting>
  <conditionalFormatting sqref="J35:J36">
    <cfRule type="cellIs" dxfId="10562" priority="10559" operator="between">
      <formula>43</formula>
      <formula>52</formula>
    </cfRule>
    <cfRule type="cellIs" dxfId="10561" priority="10560" operator="greaterThan">
      <formula>52</formula>
    </cfRule>
  </conditionalFormatting>
  <conditionalFormatting sqref="R35:T36">
    <cfRule type="containsText" dxfId="10560" priority="10558" operator="containsText" text="TRUE">
      <formula>NOT(ISERROR(SEARCH("TRUE",R35)))</formula>
    </cfRule>
  </conditionalFormatting>
  <conditionalFormatting sqref="R35:R36">
    <cfRule type="containsText" dxfId="10559" priority="10557" operator="containsText" text="FALSE">
      <formula>NOT(ISERROR(SEARCH("FALSE",R35)))</formula>
    </cfRule>
  </conditionalFormatting>
  <conditionalFormatting sqref="S35:T36">
    <cfRule type="containsText" dxfId="10558" priority="10556" operator="containsText" text="MANAGE">
      <formula>NOT(ISERROR(SEARCH("MANAGE",S35)))</formula>
    </cfRule>
  </conditionalFormatting>
  <conditionalFormatting sqref="U35:U36">
    <cfRule type="cellIs" dxfId="10557" priority="10553" operator="between">
      <formula>39</formula>
      <formula>20</formula>
    </cfRule>
    <cfRule type="cellIs" dxfId="10556" priority="10554" operator="between">
      <formula>48</formula>
      <formula>60</formula>
    </cfRule>
    <cfRule type="cellIs" dxfId="10555" priority="10555" operator="greaterThan">
      <formula>60</formula>
    </cfRule>
  </conditionalFormatting>
  <conditionalFormatting sqref="V35:W36">
    <cfRule type="cellIs" dxfId="10554" priority="10550" operator="equal">
      <formula>"C"</formula>
    </cfRule>
    <cfRule type="cellIs" dxfId="10553" priority="10551" operator="equal">
      <formula>"N"</formula>
    </cfRule>
    <cfRule type="cellIs" dxfId="10552" priority="10552" operator="equal">
      <formula>"Y"</formula>
    </cfRule>
  </conditionalFormatting>
  <conditionalFormatting sqref="L35:M36">
    <cfRule type="containsText" dxfId="10551" priority="10547" operator="containsText" text="2">
      <formula>NOT(ISERROR(SEARCH("2",L35)))</formula>
    </cfRule>
    <cfRule type="containsText" dxfId="10550" priority="10548" operator="containsText" text="1">
      <formula>NOT(ISERROR(SEARCH("1",L35)))</formula>
    </cfRule>
    <cfRule type="containsText" dxfId="10549" priority="10549" operator="containsText" text="x">
      <formula>NOT(ISERROR(SEARCH("x",L35)))</formula>
    </cfRule>
  </conditionalFormatting>
  <conditionalFormatting sqref="Q35:Q36">
    <cfRule type="cellIs" dxfId="10548" priority="10545" operator="between">
      <formula>43</formula>
      <formula>52</formula>
    </cfRule>
    <cfRule type="containsText" dxfId="10547" priority="10546" operator="containsText" text="true">
      <formula>NOT(ISERROR(SEARCH("true",Q35)))</formula>
    </cfRule>
  </conditionalFormatting>
  <conditionalFormatting sqref="J35:J36">
    <cfRule type="cellIs" dxfId="10546" priority="10543" operator="between">
      <formula>43</formula>
      <formula>52</formula>
    </cfRule>
    <cfRule type="cellIs" dxfId="10545" priority="10544" operator="greaterThan">
      <formula>52</formula>
    </cfRule>
  </conditionalFormatting>
  <conditionalFormatting sqref="R35:T36">
    <cfRule type="containsText" dxfId="10544" priority="10542" operator="containsText" text="TRUE">
      <formula>NOT(ISERROR(SEARCH("TRUE",R35)))</formula>
    </cfRule>
  </conditionalFormatting>
  <conditionalFormatting sqref="R35:R36">
    <cfRule type="containsText" dxfId="10543" priority="10541" operator="containsText" text="FALSE">
      <formula>NOT(ISERROR(SEARCH("FALSE",R35)))</formula>
    </cfRule>
  </conditionalFormatting>
  <conditionalFormatting sqref="S35:T36">
    <cfRule type="containsText" dxfId="10542" priority="10540" operator="containsText" text="MANAGE">
      <formula>NOT(ISERROR(SEARCH("MANAGE",S35)))</formula>
    </cfRule>
  </conditionalFormatting>
  <conditionalFormatting sqref="U35:U36">
    <cfRule type="cellIs" dxfId="10541" priority="10537" operator="between">
      <formula>39</formula>
      <formula>20</formula>
    </cfRule>
    <cfRule type="cellIs" dxfId="10540" priority="10538" operator="between">
      <formula>48</formula>
      <formula>60</formula>
    </cfRule>
    <cfRule type="cellIs" dxfId="10539" priority="10539" operator="greaterThan">
      <formula>60</formula>
    </cfRule>
  </conditionalFormatting>
  <conditionalFormatting sqref="V35:W36">
    <cfRule type="cellIs" dxfId="10538" priority="10534" operator="equal">
      <formula>"C"</formula>
    </cfRule>
    <cfRule type="cellIs" dxfId="10537" priority="10535" operator="equal">
      <formula>"N"</formula>
    </cfRule>
    <cfRule type="cellIs" dxfId="10536" priority="10536" operator="equal">
      <formula>"Y"</formula>
    </cfRule>
  </conditionalFormatting>
  <conditionalFormatting sqref="L35:M36">
    <cfRule type="containsText" dxfId="10535" priority="10531" operator="containsText" text="2">
      <formula>NOT(ISERROR(SEARCH("2",L35)))</formula>
    </cfRule>
    <cfRule type="containsText" dxfId="10534" priority="10532" operator="containsText" text="1">
      <formula>NOT(ISERROR(SEARCH("1",L35)))</formula>
    </cfRule>
    <cfRule type="containsText" dxfId="10533" priority="10533" operator="containsText" text="x">
      <formula>NOT(ISERROR(SEARCH("x",L35)))</formula>
    </cfRule>
  </conditionalFormatting>
  <conditionalFormatting sqref="Q35:Q36">
    <cfRule type="cellIs" dxfId="10532" priority="10529" operator="between">
      <formula>43</formula>
      <formula>52</formula>
    </cfRule>
    <cfRule type="containsText" dxfId="10531" priority="10530" operator="containsText" text="true">
      <formula>NOT(ISERROR(SEARCH("true",Q35)))</formula>
    </cfRule>
  </conditionalFormatting>
  <conditionalFormatting sqref="J35:J36">
    <cfRule type="cellIs" dxfId="10530" priority="10527" operator="between">
      <formula>43</formula>
      <formula>52</formula>
    </cfRule>
    <cfRule type="cellIs" dxfId="10529" priority="10528" operator="greaterThan">
      <formula>52</formula>
    </cfRule>
  </conditionalFormatting>
  <conditionalFormatting sqref="R35:T36">
    <cfRule type="containsText" dxfId="10528" priority="10526" operator="containsText" text="TRUE">
      <formula>NOT(ISERROR(SEARCH("TRUE",R35)))</formula>
    </cfRule>
  </conditionalFormatting>
  <conditionalFormatting sqref="R35:R36">
    <cfRule type="containsText" dxfId="10527" priority="10525" operator="containsText" text="FALSE">
      <formula>NOT(ISERROR(SEARCH("FALSE",R35)))</formula>
    </cfRule>
  </conditionalFormatting>
  <conditionalFormatting sqref="S35:T36">
    <cfRule type="containsText" dxfId="10526" priority="10524" operator="containsText" text="MANAGE">
      <formula>NOT(ISERROR(SEARCH("MANAGE",S35)))</formula>
    </cfRule>
  </conditionalFormatting>
  <conditionalFormatting sqref="U35:U36">
    <cfRule type="cellIs" dxfId="10525" priority="10521" operator="between">
      <formula>39</formula>
      <formula>20</formula>
    </cfRule>
    <cfRule type="cellIs" dxfId="10524" priority="10522" operator="between">
      <formula>48</formula>
      <formula>60</formula>
    </cfRule>
    <cfRule type="cellIs" dxfId="10523" priority="10523" operator="greaterThan">
      <formula>60</formula>
    </cfRule>
  </conditionalFormatting>
  <conditionalFormatting sqref="V35:W36">
    <cfRule type="cellIs" dxfId="10522" priority="10518" operator="equal">
      <formula>"C"</formula>
    </cfRule>
    <cfRule type="cellIs" dxfId="10521" priority="10519" operator="equal">
      <formula>"N"</formula>
    </cfRule>
    <cfRule type="cellIs" dxfId="10520" priority="10520" operator="equal">
      <formula>"Y"</formula>
    </cfRule>
  </conditionalFormatting>
  <conditionalFormatting sqref="L35:M36">
    <cfRule type="containsText" dxfId="10519" priority="10515" operator="containsText" text="2">
      <formula>NOT(ISERROR(SEARCH("2",L35)))</formula>
    </cfRule>
    <cfRule type="containsText" dxfId="10518" priority="10516" operator="containsText" text="1">
      <formula>NOT(ISERROR(SEARCH("1",L35)))</formula>
    </cfRule>
    <cfRule type="containsText" dxfId="10517" priority="10517" operator="containsText" text="x">
      <formula>NOT(ISERROR(SEARCH("x",L35)))</formula>
    </cfRule>
  </conditionalFormatting>
  <conditionalFormatting sqref="Q35:Q36">
    <cfRule type="cellIs" dxfId="10516" priority="10513" operator="between">
      <formula>43</formula>
      <formula>52</formula>
    </cfRule>
    <cfRule type="containsText" dxfId="10515" priority="10514" operator="containsText" text="true">
      <formula>NOT(ISERROR(SEARCH("true",Q35)))</formula>
    </cfRule>
  </conditionalFormatting>
  <conditionalFormatting sqref="J35:J36">
    <cfRule type="cellIs" dxfId="10514" priority="10511" operator="between">
      <formula>43</formula>
      <formula>52</formula>
    </cfRule>
    <cfRule type="cellIs" dxfId="10513" priority="10512" operator="greaterThan">
      <formula>52</formula>
    </cfRule>
  </conditionalFormatting>
  <conditionalFormatting sqref="R35:T36">
    <cfRule type="containsText" dxfId="10512" priority="10510" operator="containsText" text="TRUE">
      <formula>NOT(ISERROR(SEARCH("TRUE",R35)))</formula>
    </cfRule>
  </conditionalFormatting>
  <conditionalFormatting sqref="R35:R36">
    <cfRule type="containsText" dxfId="10511" priority="10509" operator="containsText" text="FALSE">
      <formula>NOT(ISERROR(SEARCH("FALSE",R35)))</formula>
    </cfRule>
  </conditionalFormatting>
  <conditionalFormatting sqref="S35:T36">
    <cfRule type="containsText" dxfId="10510" priority="10508" operator="containsText" text="MANAGE">
      <formula>NOT(ISERROR(SEARCH("MANAGE",S35)))</formula>
    </cfRule>
  </conditionalFormatting>
  <conditionalFormatting sqref="U35:U36">
    <cfRule type="cellIs" dxfId="10509" priority="10505" operator="between">
      <formula>39</formula>
      <formula>20</formula>
    </cfRule>
    <cfRule type="cellIs" dxfId="10508" priority="10506" operator="between">
      <formula>48</formula>
      <formula>60</formula>
    </cfRule>
    <cfRule type="cellIs" dxfId="10507" priority="10507" operator="greaterThan">
      <formula>60</formula>
    </cfRule>
  </conditionalFormatting>
  <conditionalFormatting sqref="V35:W36">
    <cfRule type="cellIs" dxfId="10506" priority="10502" operator="equal">
      <formula>"C"</formula>
    </cfRule>
    <cfRule type="cellIs" dxfId="10505" priority="10503" operator="equal">
      <formula>"N"</formula>
    </cfRule>
    <cfRule type="cellIs" dxfId="10504" priority="10504" operator="equal">
      <formula>"Y"</formula>
    </cfRule>
  </conditionalFormatting>
  <conditionalFormatting sqref="L35:M36">
    <cfRule type="containsText" dxfId="10503" priority="10499" operator="containsText" text="2">
      <formula>NOT(ISERROR(SEARCH("2",L35)))</formula>
    </cfRule>
    <cfRule type="containsText" dxfId="10502" priority="10500" operator="containsText" text="1">
      <formula>NOT(ISERROR(SEARCH("1",L35)))</formula>
    </cfRule>
    <cfRule type="containsText" dxfId="10501" priority="10501" operator="containsText" text="x">
      <formula>NOT(ISERROR(SEARCH("x",L35)))</formula>
    </cfRule>
  </conditionalFormatting>
  <conditionalFormatting sqref="Q35:Q36">
    <cfRule type="cellIs" dxfId="10500" priority="10497" operator="between">
      <formula>43</formula>
      <formula>52</formula>
    </cfRule>
    <cfRule type="containsText" dxfId="10499" priority="10498" operator="containsText" text="true">
      <formula>NOT(ISERROR(SEARCH("true",Q35)))</formula>
    </cfRule>
  </conditionalFormatting>
  <conditionalFormatting sqref="J35:J36">
    <cfRule type="cellIs" dxfId="10498" priority="10495" operator="between">
      <formula>43</formula>
      <formula>52</formula>
    </cfRule>
    <cfRule type="cellIs" dxfId="10497" priority="10496" operator="greaterThan">
      <formula>52</formula>
    </cfRule>
  </conditionalFormatting>
  <conditionalFormatting sqref="R35:T36">
    <cfRule type="containsText" dxfId="10496" priority="10494" operator="containsText" text="TRUE">
      <formula>NOT(ISERROR(SEARCH("TRUE",R35)))</formula>
    </cfRule>
  </conditionalFormatting>
  <conditionalFormatting sqref="R35:R36">
    <cfRule type="containsText" dxfId="10495" priority="10493" operator="containsText" text="FALSE">
      <formula>NOT(ISERROR(SEARCH("FALSE",R35)))</formula>
    </cfRule>
  </conditionalFormatting>
  <conditionalFormatting sqref="S35:T36">
    <cfRule type="containsText" dxfId="10494" priority="10492" operator="containsText" text="MANAGE">
      <formula>NOT(ISERROR(SEARCH("MANAGE",S35)))</formula>
    </cfRule>
  </conditionalFormatting>
  <conditionalFormatting sqref="U35:U36">
    <cfRule type="cellIs" dxfId="10493" priority="10489" operator="between">
      <formula>39</formula>
      <formula>20</formula>
    </cfRule>
    <cfRule type="cellIs" dxfId="10492" priority="10490" operator="between">
      <formula>48</formula>
      <formula>60</formula>
    </cfRule>
    <cfRule type="cellIs" dxfId="10491" priority="10491" operator="greaterThan">
      <formula>60</formula>
    </cfRule>
  </conditionalFormatting>
  <conditionalFormatting sqref="V35:W36">
    <cfRule type="cellIs" dxfId="10490" priority="10486" operator="equal">
      <formula>"C"</formula>
    </cfRule>
    <cfRule type="cellIs" dxfId="10489" priority="10487" operator="equal">
      <formula>"N"</formula>
    </cfRule>
    <cfRule type="cellIs" dxfId="10488" priority="10488" operator="equal">
      <formula>"Y"</formula>
    </cfRule>
  </conditionalFormatting>
  <conditionalFormatting sqref="L35:M36">
    <cfRule type="containsText" dxfId="10487" priority="10483" operator="containsText" text="2">
      <formula>NOT(ISERROR(SEARCH("2",L35)))</formula>
    </cfRule>
    <cfRule type="containsText" dxfId="10486" priority="10484" operator="containsText" text="1">
      <formula>NOT(ISERROR(SEARCH("1",L35)))</formula>
    </cfRule>
    <cfRule type="containsText" dxfId="10485" priority="10485" operator="containsText" text="x">
      <formula>NOT(ISERROR(SEARCH("x",L35)))</formula>
    </cfRule>
  </conditionalFormatting>
  <conditionalFormatting sqref="Q35:Q36">
    <cfRule type="cellIs" dxfId="10484" priority="10481" operator="between">
      <formula>43</formula>
      <formula>52</formula>
    </cfRule>
    <cfRule type="containsText" dxfId="10483" priority="10482" operator="containsText" text="true">
      <formula>NOT(ISERROR(SEARCH("true",Q35)))</formula>
    </cfRule>
  </conditionalFormatting>
  <conditionalFormatting sqref="J35:J36">
    <cfRule type="cellIs" dxfId="10482" priority="10479" operator="between">
      <formula>43</formula>
      <formula>52</formula>
    </cfRule>
    <cfRule type="cellIs" dxfId="10481" priority="10480" operator="greaterThan">
      <formula>52</formula>
    </cfRule>
  </conditionalFormatting>
  <conditionalFormatting sqref="R35:T36">
    <cfRule type="containsText" dxfId="10480" priority="10478" operator="containsText" text="TRUE">
      <formula>NOT(ISERROR(SEARCH("TRUE",R35)))</formula>
    </cfRule>
  </conditionalFormatting>
  <conditionalFormatting sqref="R35:R36">
    <cfRule type="containsText" dxfId="10479" priority="10477" operator="containsText" text="FALSE">
      <formula>NOT(ISERROR(SEARCH("FALSE",R35)))</formula>
    </cfRule>
  </conditionalFormatting>
  <conditionalFormatting sqref="S35:T36">
    <cfRule type="containsText" dxfId="10478" priority="10476" operator="containsText" text="MANAGE">
      <formula>NOT(ISERROR(SEARCH("MANAGE",S35)))</formula>
    </cfRule>
  </conditionalFormatting>
  <conditionalFormatting sqref="U35:U36">
    <cfRule type="cellIs" dxfId="10477" priority="10473" operator="between">
      <formula>39</formula>
      <formula>20</formula>
    </cfRule>
    <cfRule type="cellIs" dxfId="10476" priority="10474" operator="between">
      <formula>48</formula>
      <formula>60</formula>
    </cfRule>
    <cfRule type="cellIs" dxfId="10475" priority="10475" operator="greaterThan">
      <formula>60</formula>
    </cfRule>
  </conditionalFormatting>
  <conditionalFormatting sqref="V35:W36">
    <cfRule type="cellIs" dxfId="10474" priority="10470" operator="equal">
      <formula>"C"</formula>
    </cfRule>
    <cfRule type="cellIs" dxfId="10473" priority="10471" operator="equal">
      <formula>"N"</formula>
    </cfRule>
    <cfRule type="cellIs" dxfId="10472" priority="10472" operator="equal">
      <formula>"Y"</formula>
    </cfRule>
  </conditionalFormatting>
  <conditionalFormatting sqref="L35:M36">
    <cfRule type="containsText" dxfId="10471" priority="10467" operator="containsText" text="2">
      <formula>NOT(ISERROR(SEARCH("2",L35)))</formula>
    </cfRule>
    <cfRule type="containsText" dxfId="10470" priority="10468" operator="containsText" text="1">
      <formula>NOT(ISERROR(SEARCH("1",L35)))</formula>
    </cfRule>
    <cfRule type="containsText" dxfId="10469" priority="10469" operator="containsText" text="x">
      <formula>NOT(ISERROR(SEARCH("x",L35)))</formula>
    </cfRule>
  </conditionalFormatting>
  <conditionalFormatting sqref="Q35:Q36">
    <cfRule type="cellIs" dxfId="10468" priority="10465" operator="between">
      <formula>43</formula>
      <formula>52</formula>
    </cfRule>
    <cfRule type="containsText" dxfId="10467" priority="10466" operator="containsText" text="true">
      <formula>NOT(ISERROR(SEARCH("true",Q35)))</formula>
    </cfRule>
  </conditionalFormatting>
  <conditionalFormatting sqref="J35:J36">
    <cfRule type="cellIs" dxfId="10466" priority="10463" operator="between">
      <formula>43</formula>
      <formula>52</formula>
    </cfRule>
    <cfRule type="cellIs" dxfId="10465" priority="10464" operator="greaterThan">
      <formula>52</formula>
    </cfRule>
  </conditionalFormatting>
  <conditionalFormatting sqref="R35:T36">
    <cfRule type="containsText" dxfId="10464" priority="10462" operator="containsText" text="TRUE">
      <formula>NOT(ISERROR(SEARCH("TRUE",R35)))</formula>
    </cfRule>
  </conditionalFormatting>
  <conditionalFormatting sqref="R35:R36">
    <cfRule type="containsText" dxfId="10463" priority="10461" operator="containsText" text="FALSE">
      <formula>NOT(ISERROR(SEARCH("FALSE",R35)))</formula>
    </cfRule>
  </conditionalFormatting>
  <conditionalFormatting sqref="S35:T36">
    <cfRule type="containsText" dxfId="10462" priority="10460" operator="containsText" text="MANAGE">
      <formula>NOT(ISERROR(SEARCH("MANAGE",S35)))</formula>
    </cfRule>
  </conditionalFormatting>
  <conditionalFormatting sqref="P35:P36">
    <cfRule type="containsText" dxfId="10461" priority="10457" operator="containsText" text="0-1">
      <formula>NOT(ISERROR(SEARCH("0-1",P35)))</formula>
    </cfRule>
    <cfRule type="containsText" dxfId="10460" priority="10458" operator="containsText" text="1-0">
      <formula>NOT(ISERROR(SEARCH("1-0",P35)))</formula>
    </cfRule>
    <cfRule type="containsText" dxfId="10459" priority="10459" operator="containsText" text="0-0">
      <formula>NOT(ISERROR(SEARCH("0-0",P35)))</formula>
    </cfRule>
  </conditionalFormatting>
  <conditionalFormatting sqref="U35:U36">
    <cfRule type="cellIs" dxfId="10458" priority="10454" operator="between">
      <formula>39</formula>
      <formula>20</formula>
    </cfRule>
    <cfRule type="cellIs" dxfId="10457" priority="10455" operator="between">
      <formula>48</formula>
      <formula>60</formula>
    </cfRule>
    <cfRule type="cellIs" dxfId="10456" priority="10456" operator="greaterThan">
      <formula>60</formula>
    </cfRule>
  </conditionalFormatting>
  <conditionalFormatting sqref="V35:W36">
    <cfRule type="cellIs" dxfId="10455" priority="10451" operator="equal">
      <formula>"C"</formula>
    </cfRule>
    <cfRule type="cellIs" dxfId="10454" priority="10452" operator="equal">
      <formula>"N"</formula>
    </cfRule>
    <cfRule type="cellIs" dxfId="10453" priority="10453" operator="equal">
      <formula>"Y"</formula>
    </cfRule>
  </conditionalFormatting>
  <conditionalFormatting sqref="L35:M36">
    <cfRule type="containsText" dxfId="10452" priority="10448" operator="containsText" text="2">
      <formula>NOT(ISERROR(SEARCH("2",L35)))</formula>
    </cfRule>
    <cfRule type="containsText" dxfId="10451" priority="10449" operator="containsText" text="1">
      <formula>NOT(ISERROR(SEARCH("1",L35)))</formula>
    </cfRule>
    <cfRule type="containsText" dxfId="10450" priority="10450" operator="containsText" text="x">
      <formula>NOT(ISERROR(SEARCH("x",L35)))</formula>
    </cfRule>
  </conditionalFormatting>
  <conditionalFormatting sqref="Q35:Q36">
    <cfRule type="cellIs" dxfId="10449" priority="10446" operator="between">
      <formula>43</formula>
      <formula>52</formula>
    </cfRule>
    <cfRule type="containsText" dxfId="10448" priority="10447" operator="containsText" text="true">
      <formula>NOT(ISERROR(SEARCH("true",Q35)))</formula>
    </cfRule>
  </conditionalFormatting>
  <conditionalFormatting sqref="J35:J36">
    <cfRule type="cellIs" dxfId="10447" priority="10444" operator="between">
      <formula>43</formula>
      <formula>52</formula>
    </cfRule>
    <cfRule type="cellIs" dxfId="10446" priority="10445" operator="greaterThan">
      <formula>52</formula>
    </cfRule>
  </conditionalFormatting>
  <conditionalFormatting sqref="R35:T36">
    <cfRule type="containsText" dxfId="10445" priority="10443" operator="containsText" text="TRUE">
      <formula>NOT(ISERROR(SEARCH("TRUE",R35)))</formula>
    </cfRule>
  </conditionalFormatting>
  <conditionalFormatting sqref="R35:R36">
    <cfRule type="containsText" dxfId="10444" priority="10442" operator="containsText" text="FALSE">
      <formula>NOT(ISERROR(SEARCH("FALSE",R35)))</formula>
    </cfRule>
  </conditionalFormatting>
  <conditionalFormatting sqref="S35:T36">
    <cfRule type="containsText" dxfId="10443" priority="10441" operator="containsText" text="MANAGE">
      <formula>NOT(ISERROR(SEARCH("MANAGE",S35)))</formula>
    </cfRule>
  </conditionalFormatting>
  <conditionalFormatting sqref="P35:P36">
    <cfRule type="containsText" dxfId="10442" priority="10438" operator="containsText" text="0-1">
      <formula>NOT(ISERROR(SEARCH("0-1",P35)))</formula>
    </cfRule>
    <cfRule type="containsText" dxfId="10441" priority="10439" operator="containsText" text="1-0">
      <formula>NOT(ISERROR(SEARCH("1-0",P35)))</formula>
    </cfRule>
    <cfRule type="containsText" dxfId="10440" priority="10440" operator="containsText" text="0-0">
      <formula>NOT(ISERROR(SEARCH("0-0",P35)))</formula>
    </cfRule>
  </conditionalFormatting>
  <conditionalFormatting sqref="U35:U36">
    <cfRule type="cellIs" dxfId="10439" priority="10435" operator="between">
      <formula>39</formula>
      <formula>20</formula>
    </cfRule>
    <cfRule type="cellIs" dxfId="10438" priority="10436" operator="between">
      <formula>48</formula>
      <formula>60</formula>
    </cfRule>
    <cfRule type="cellIs" dxfId="10437" priority="10437" operator="greaterThan">
      <formula>60</formula>
    </cfRule>
  </conditionalFormatting>
  <conditionalFormatting sqref="V35:W36">
    <cfRule type="cellIs" dxfId="10436" priority="10432" operator="equal">
      <formula>"C"</formula>
    </cfRule>
    <cfRule type="cellIs" dxfId="10435" priority="10433" operator="equal">
      <formula>"N"</formula>
    </cfRule>
    <cfRule type="cellIs" dxfId="10434" priority="10434" operator="equal">
      <formula>"Y"</formula>
    </cfRule>
  </conditionalFormatting>
  <conditionalFormatting sqref="L35:M36">
    <cfRule type="containsText" dxfId="10433" priority="10429" operator="containsText" text="2">
      <formula>NOT(ISERROR(SEARCH("2",L35)))</formula>
    </cfRule>
    <cfRule type="containsText" dxfId="10432" priority="10430" operator="containsText" text="1">
      <formula>NOT(ISERROR(SEARCH("1",L35)))</formula>
    </cfRule>
    <cfRule type="containsText" dxfId="10431" priority="10431" operator="containsText" text="x">
      <formula>NOT(ISERROR(SEARCH("x",L35)))</formula>
    </cfRule>
  </conditionalFormatting>
  <conditionalFormatting sqref="Q35:Q36">
    <cfRule type="cellIs" dxfId="10430" priority="10427" operator="between">
      <formula>43</formula>
      <formula>52</formula>
    </cfRule>
    <cfRule type="containsText" dxfId="10429" priority="10428" operator="containsText" text="true">
      <formula>NOT(ISERROR(SEARCH("true",Q35)))</formula>
    </cfRule>
  </conditionalFormatting>
  <conditionalFormatting sqref="J35:J36">
    <cfRule type="cellIs" dxfId="10428" priority="10425" operator="between">
      <formula>43</formula>
      <formula>52</formula>
    </cfRule>
    <cfRule type="cellIs" dxfId="10427" priority="10426" operator="greaterThan">
      <formula>52</formula>
    </cfRule>
  </conditionalFormatting>
  <conditionalFormatting sqref="R35:T36">
    <cfRule type="containsText" dxfId="10426" priority="10424" operator="containsText" text="TRUE">
      <formula>NOT(ISERROR(SEARCH("TRUE",R35)))</formula>
    </cfRule>
  </conditionalFormatting>
  <conditionalFormatting sqref="R35:R36">
    <cfRule type="containsText" dxfId="10425" priority="10423" operator="containsText" text="FALSE">
      <formula>NOT(ISERROR(SEARCH("FALSE",R35)))</formula>
    </cfRule>
  </conditionalFormatting>
  <conditionalFormatting sqref="S35:T36">
    <cfRule type="containsText" dxfId="10424" priority="10422" operator="containsText" text="MANAGE">
      <formula>NOT(ISERROR(SEARCH("MANAGE",S35)))</formula>
    </cfRule>
  </conditionalFormatting>
  <conditionalFormatting sqref="P35:P36">
    <cfRule type="containsText" dxfId="10423" priority="10419" operator="containsText" text="0-1">
      <formula>NOT(ISERROR(SEARCH("0-1",P35)))</formula>
    </cfRule>
    <cfRule type="containsText" dxfId="10422" priority="10420" operator="containsText" text="1-0">
      <formula>NOT(ISERROR(SEARCH("1-0",P35)))</formula>
    </cfRule>
    <cfRule type="containsText" dxfId="10421" priority="10421" operator="containsText" text="0-0">
      <formula>NOT(ISERROR(SEARCH("0-0",P35)))</formula>
    </cfRule>
  </conditionalFormatting>
  <conditionalFormatting sqref="U35:U36">
    <cfRule type="cellIs" dxfId="10420" priority="10416" operator="between">
      <formula>39</formula>
      <formula>20</formula>
    </cfRule>
    <cfRule type="cellIs" dxfId="10419" priority="10417" operator="between">
      <formula>48</formula>
      <formula>60</formula>
    </cfRule>
    <cfRule type="cellIs" dxfId="10418" priority="10418" operator="greaterThan">
      <formula>60</formula>
    </cfRule>
  </conditionalFormatting>
  <conditionalFormatting sqref="V35:W36">
    <cfRule type="cellIs" dxfId="10417" priority="10413" operator="equal">
      <formula>"C"</formula>
    </cfRule>
    <cfRule type="cellIs" dxfId="10416" priority="10414" operator="equal">
      <formula>"N"</formula>
    </cfRule>
    <cfRule type="cellIs" dxfId="10415" priority="10415" operator="equal">
      <formula>"Y"</formula>
    </cfRule>
  </conditionalFormatting>
  <conditionalFormatting sqref="L35:M36">
    <cfRule type="containsText" dxfId="10414" priority="10410" operator="containsText" text="2">
      <formula>NOT(ISERROR(SEARCH("2",L35)))</formula>
    </cfRule>
    <cfRule type="containsText" dxfId="10413" priority="10411" operator="containsText" text="1">
      <formula>NOT(ISERROR(SEARCH("1",L35)))</formula>
    </cfRule>
    <cfRule type="containsText" dxfId="10412" priority="10412" operator="containsText" text="x">
      <formula>NOT(ISERROR(SEARCH("x",L35)))</formula>
    </cfRule>
  </conditionalFormatting>
  <conditionalFormatting sqref="Q35:Q36">
    <cfRule type="cellIs" dxfId="10411" priority="10408" operator="between">
      <formula>43</formula>
      <formula>52</formula>
    </cfRule>
    <cfRule type="containsText" dxfId="10410" priority="10409" operator="containsText" text="true">
      <formula>NOT(ISERROR(SEARCH("true",Q35)))</formula>
    </cfRule>
  </conditionalFormatting>
  <conditionalFormatting sqref="J35:J36">
    <cfRule type="cellIs" dxfId="10409" priority="10406" operator="between">
      <formula>43</formula>
      <formula>52</formula>
    </cfRule>
    <cfRule type="cellIs" dxfId="10408" priority="10407" operator="greaterThan">
      <formula>52</formula>
    </cfRule>
  </conditionalFormatting>
  <conditionalFormatting sqref="R35:T36">
    <cfRule type="containsText" dxfId="10407" priority="10405" operator="containsText" text="TRUE">
      <formula>NOT(ISERROR(SEARCH("TRUE",R35)))</formula>
    </cfRule>
  </conditionalFormatting>
  <conditionalFormatting sqref="R35:R36">
    <cfRule type="containsText" dxfId="10406" priority="10404" operator="containsText" text="FALSE">
      <formula>NOT(ISERROR(SEARCH("FALSE",R35)))</formula>
    </cfRule>
  </conditionalFormatting>
  <conditionalFormatting sqref="S35:T36">
    <cfRule type="containsText" dxfId="10405" priority="10403" operator="containsText" text="MANAGE">
      <formula>NOT(ISERROR(SEARCH("MANAGE",S35)))</formula>
    </cfRule>
  </conditionalFormatting>
  <conditionalFormatting sqref="P35:P36">
    <cfRule type="containsText" dxfId="10404" priority="10400" operator="containsText" text="0-1">
      <formula>NOT(ISERROR(SEARCH("0-1",P35)))</formula>
    </cfRule>
    <cfRule type="containsText" dxfId="10403" priority="10401" operator="containsText" text="1-0">
      <formula>NOT(ISERROR(SEARCH("1-0",P35)))</formula>
    </cfRule>
    <cfRule type="containsText" dxfId="10402" priority="10402" operator="containsText" text="0-0">
      <formula>NOT(ISERROR(SEARCH("0-0",P35)))</formula>
    </cfRule>
  </conditionalFormatting>
  <conditionalFormatting sqref="U35:U36">
    <cfRule type="cellIs" dxfId="10401" priority="10397" operator="between">
      <formula>39</formula>
      <formula>20</formula>
    </cfRule>
    <cfRule type="cellIs" dxfId="10400" priority="10398" operator="between">
      <formula>48</formula>
      <formula>60</formula>
    </cfRule>
    <cfRule type="cellIs" dxfId="10399" priority="10399" operator="greaterThan">
      <formula>60</formula>
    </cfRule>
  </conditionalFormatting>
  <conditionalFormatting sqref="V35:W36">
    <cfRule type="cellIs" dxfId="10398" priority="10394" operator="equal">
      <formula>"C"</formula>
    </cfRule>
    <cfRule type="cellIs" dxfId="10397" priority="10395" operator="equal">
      <formula>"N"</formula>
    </cfRule>
    <cfRule type="cellIs" dxfId="10396" priority="10396" operator="equal">
      <formula>"Y"</formula>
    </cfRule>
  </conditionalFormatting>
  <conditionalFormatting sqref="L35:M36">
    <cfRule type="containsText" dxfId="10395" priority="10391" operator="containsText" text="2">
      <formula>NOT(ISERROR(SEARCH("2",L35)))</formula>
    </cfRule>
    <cfRule type="containsText" dxfId="10394" priority="10392" operator="containsText" text="1">
      <formula>NOT(ISERROR(SEARCH("1",L35)))</formula>
    </cfRule>
    <cfRule type="containsText" dxfId="10393" priority="10393" operator="containsText" text="x">
      <formula>NOT(ISERROR(SEARCH("x",L35)))</formula>
    </cfRule>
  </conditionalFormatting>
  <conditionalFormatting sqref="Q35:Q36">
    <cfRule type="cellIs" dxfId="10392" priority="10389" operator="between">
      <formula>43</formula>
      <formula>52</formula>
    </cfRule>
    <cfRule type="containsText" dxfId="10391" priority="10390" operator="containsText" text="true">
      <formula>NOT(ISERROR(SEARCH("true",Q35)))</formula>
    </cfRule>
  </conditionalFormatting>
  <conditionalFormatting sqref="J35:J36">
    <cfRule type="cellIs" dxfId="10390" priority="10387" operator="between">
      <formula>43</formula>
      <formula>52</formula>
    </cfRule>
    <cfRule type="cellIs" dxfId="10389" priority="10388" operator="greaterThan">
      <formula>52</formula>
    </cfRule>
  </conditionalFormatting>
  <conditionalFormatting sqref="R35:T36">
    <cfRule type="containsText" dxfId="10388" priority="10386" operator="containsText" text="TRUE">
      <formula>NOT(ISERROR(SEARCH("TRUE",R35)))</formula>
    </cfRule>
  </conditionalFormatting>
  <conditionalFormatting sqref="R35:R36">
    <cfRule type="containsText" dxfId="10387" priority="10385" operator="containsText" text="FALSE">
      <formula>NOT(ISERROR(SEARCH("FALSE",R35)))</formula>
    </cfRule>
  </conditionalFormatting>
  <conditionalFormatting sqref="S35:T36">
    <cfRule type="containsText" dxfId="10386" priority="10384" operator="containsText" text="MANAGE">
      <formula>NOT(ISERROR(SEARCH("MANAGE",S35)))</formula>
    </cfRule>
  </conditionalFormatting>
  <conditionalFormatting sqref="P35:P36">
    <cfRule type="containsText" dxfId="10385" priority="10381" operator="containsText" text="0-1">
      <formula>NOT(ISERROR(SEARCH("0-1",P35)))</formula>
    </cfRule>
    <cfRule type="containsText" dxfId="10384" priority="10382" operator="containsText" text="1-0">
      <formula>NOT(ISERROR(SEARCH("1-0",P35)))</formula>
    </cfRule>
    <cfRule type="containsText" dxfId="10383" priority="10383" operator="containsText" text="0-0">
      <formula>NOT(ISERROR(SEARCH("0-0",P35)))</formula>
    </cfRule>
  </conditionalFormatting>
  <conditionalFormatting sqref="U35:U36">
    <cfRule type="cellIs" dxfId="10382" priority="10378" operator="between">
      <formula>39</formula>
      <formula>20</formula>
    </cfRule>
    <cfRule type="cellIs" dxfId="10381" priority="10379" operator="between">
      <formula>48</formula>
      <formula>60</formula>
    </cfRule>
    <cfRule type="cellIs" dxfId="10380" priority="10380" operator="greaterThan">
      <formula>60</formula>
    </cfRule>
  </conditionalFormatting>
  <conditionalFormatting sqref="V35:W36">
    <cfRule type="cellIs" dxfId="10379" priority="10375" operator="equal">
      <formula>"C"</formula>
    </cfRule>
    <cfRule type="cellIs" dxfId="10378" priority="10376" operator="equal">
      <formula>"N"</formula>
    </cfRule>
    <cfRule type="cellIs" dxfId="10377" priority="10377" operator="equal">
      <formula>"Y"</formula>
    </cfRule>
  </conditionalFormatting>
  <conditionalFormatting sqref="L35:M36">
    <cfRule type="containsText" dxfId="10376" priority="10372" operator="containsText" text="2">
      <formula>NOT(ISERROR(SEARCH("2",L35)))</formula>
    </cfRule>
    <cfRule type="containsText" dxfId="10375" priority="10373" operator="containsText" text="1">
      <formula>NOT(ISERROR(SEARCH("1",L35)))</formula>
    </cfRule>
    <cfRule type="containsText" dxfId="10374" priority="10374" operator="containsText" text="x">
      <formula>NOT(ISERROR(SEARCH("x",L35)))</formula>
    </cfRule>
  </conditionalFormatting>
  <conditionalFormatting sqref="Q35:Q36">
    <cfRule type="cellIs" dxfId="10373" priority="10370" operator="between">
      <formula>43</formula>
      <formula>52</formula>
    </cfRule>
    <cfRule type="containsText" dxfId="10372" priority="10371" operator="containsText" text="true">
      <formula>NOT(ISERROR(SEARCH("true",Q35)))</formula>
    </cfRule>
  </conditionalFormatting>
  <conditionalFormatting sqref="J35:J36">
    <cfRule type="cellIs" dxfId="10371" priority="10368" operator="between">
      <formula>43</formula>
      <formula>52</formula>
    </cfRule>
    <cfRule type="cellIs" dxfId="10370" priority="10369" operator="greaterThan">
      <formula>52</formula>
    </cfRule>
  </conditionalFormatting>
  <conditionalFormatting sqref="R35:T36">
    <cfRule type="containsText" dxfId="10369" priority="10367" operator="containsText" text="TRUE">
      <formula>NOT(ISERROR(SEARCH("TRUE",R35)))</formula>
    </cfRule>
  </conditionalFormatting>
  <conditionalFormatting sqref="R35:R36">
    <cfRule type="containsText" dxfId="10368" priority="10366" operator="containsText" text="FALSE">
      <formula>NOT(ISERROR(SEARCH("FALSE",R35)))</formula>
    </cfRule>
  </conditionalFormatting>
  <conditionalFormatting sqref="S35:T36">
    <cfRule type="containsText" dxfId="10367" priority="10365" operator="containsText" text="MANAGE">
      <formula>NOT(ISERROR(SEARCH("MANAGE",S35)))</formula>
    </cfRule>
  </conditionalFormatting>
  <conditionalFormatting sqref="U35:U36">
    <cfRule type="cellIs" dxfId="10366" priority="10362" operator="between">
      <formula>39</formula>
      <formula>20</formula>
    </cfRule>
    <cfRule type="cellIs" dxfId="10365" priority="10363" operator="between">
      <formula>48</formula>
      <formula>60</formula>
    </cfRule>
    <cfRule type="cellIs" dxfId="10364" priority="10364" operator="greaterThan">
      <formula>60</formula>
    </cfRule>
  </conditionalFormatting>
  <conditionalFormatting sqref="V35:W36">
    <cfRule type="cellIs" dxfId="10363" priority="10359" operator="equal">
      <formula>"C"</formula>
    </cfRule>
    <cfRule type="cellIs" dxfId="10362" priority="10360" operator="equal">
      <formula>"N"</formula>
    </cfRule>
    <cfRule type="cellIs" dxfId="10361" priority="10361" operator="equal">
      <formula>"Y"</formula>
    </cfRule>
  </conditionalFormatting>
  <conditionalFormatting sqref="L3:M40">
    <cfRule type="containsText" dxfId="10360" priority="10356" operator="containsText" text="2">
      <formula>NOT(ISERROR(SEARCH("2",L3)))</formula>
    </cfRule>
    <cfRule type="containsText" dxfId="10359" priority="10357" operator="containsText" text="1">
      <formula>NOT(ISERROR(SEARCH("1",L3)))</formula>
    </cfRule>
    <cfRule type="containsText" dxfId="10358" priority="10358" operator="containsText" text="x">
      <formula>NOT(ISERROR(SEARCH("x",L3)))</formula>
    </cfRule>
  </conditionalFormatting>
  <conditionalFormatting sqref="Q3:Q40">
    <cfRule type="cellIs" dxfId="10357" priority="10354" operator="between">
      <formula>43</formula>
      <formula>52</formula>
    </cfRule>
    <cfRule type="containsText" dxfId="10356" priority="10355" operator="containsText" text="true">
      <formula>NOT(ISERROR(SEARCH("true",Q3)))</formula>
    </cfRule>
  </conditionalFormatting>
  <conditionalFormatting sqref="J3:J40">
    <cfRule type="cellIs" dxfId="10355" priority="10352" operator="between">
      <formula>43</formula>
      <formula>52</formula>
    </cfRule>
    <cfRule type="cellIs" dxfId="10354" priority="10353" operator="greaterThan">
      <formula>52</formula>
    </cfRule>
  </conditionalFormatting>
  <conditionalFormatting sqref="R3:T40">
    <cfRule type="containsText" dxfId="10353" priority="10351" operator="containsText" text="TRUE">
      <formula>NOT(ISERROR(SEARCH("TRUE",R3)))</formula>
    </cfRule>
  </conditionalFormatting>
  <conditionalFormatting sqref="R3:R40">
    <cfRule type="containsText" dxfId="10352" priority="10350" operator="containsText" text="FALSE">
      <formula>NOT(ISERROR(SEARCH("FALSE",R3)))</formula>
    </cfRule>
  </conditionalFormatting>
  <conditionalFormatting sqref="S3:T40">
    <cfRule type="containsText" dxfId="10351" priority="10349" operator="containsText" text="MANAGE">
      <formula>NOT(ISERROR(SEARCH("MANAGE",S3)))</formula>
    </cfRule>
  </conditionalFormatting>
  <conditionalFormatting sqref="U3:U40">
    <cfRule type="cellIs" dxfId="10350" priority="10346" operator="between">
      <formula>39</formula>
      <formula>20</formula>
    </cfRule>
    <cfRule type="cellIs" dxfId="10349" priority="10347" operator="between">
      <formula>48</formula>
      <formula>60</formula>
    </cfRule>
    <cfRule type="cellIs" dxfId="10348" priority="10348" operator="greaterThan">
      <formula>60</formula>
    </cfRule>
  </conditionalFormatting>
  <conditionalFormatting sqref="V3:W40">
    <cfRule type="cellIs" dxfId="10347" priority="10343" operator="equal">
      <formula>"C"</formula>
    </cfRule>
    <cfRule type="cellIs" dxfId="10346" priority="10344" operator="equal">
      <formula>"N"</formula>
    </cfRule>
    <cfRule type="cellIs" dxfId="10345" priority="10345" operator="equal">
      <formula>"Y"</formula>
    </cfRule>
  </conditionalFormatting>
  <conditionalFormatting sqref="L35:M39">
    <cfRule type="containsText" dxfId="10344" priority="10340" operator="containsText" text="2">
      <formula>NOT(ISERROR(SEARCH("2",L35)))</formula>
    </cfRule>
    <cfRule type="containsText" dxfId="10343" priority="10341" operator="containsText" text="1">
      <formula>NOT(ISERROR(SEARCH("1",L35)))</formula>
    </cfRule>
    <cfRule type="containsText" dxfId="10342" priority="10342" operator="containsText" text="x">
      <formula>NOT(ISERROR(SEARCH("x",L35)))</formula>
    </cfRule>
  </conditionalFormatting>
  <conditionalFormatting sqref="Q35:Q39">
    <cfRule type="cellIs" dxfId="10341" priority="10338" operator="between">
      <formula>43</formula>
      <formula>52</formula>
    </cfRule>
    <cfRule type="containsText" dxfId="10340" priority="10339" operator="containsText" text="true">
      <formula>NOT(ISERROR(SEARCH("true",Q35)))</formula>
    </cfRule>
  </conditionalFormatting>
  <conditionalFormatting sqref="J35:J39">
    <cfRule type="cellIs" dxfId="10339" priority="10336" operator="between">
      <formula>43</formula>
      <formula>52</formula>
    </cfRule>
    <cfRule type="cellIs" dxfId="10338" priority="10337" operator="greaterThan">
      <formula>52</formula>
    </cfRule>
  </conditionalFormatting>
  <conditionalFormatting sqref="R35:T39">
    <cfRule type="containsText" dxfId="10337" priority="10335" operator="containsText" text="TRUE">
      <formula>NOT(ISERROR(SEARCH("TRUE",R35)))</formula>
    </cfRule>
  </conditionalFormatting>
  <conditionalFormatting sqref="R35:R39">
    <cfRule type="containsText" dxfId="10336" priority="10334" operator="containsText" text="FALSE">
      <formula>NOT(ISERROR(SEARCH("FALSE",R35)))</formula>
    </cfRule>
  </conditionalFormatting>
  <conditionalFormatting sqref="S35:T39">
    <cfRule type="containsText" dxfId="10335" priority="10333" operator="containsText" text="MANAGE">
      <formula>NOT(ISERROR(SEARCH("MANAGE",S35)))</formula>
    </cfRule>
  </conditionalFormatting>
  <conditionalFormatting sqref="U35:U39">
    <cfRule type="cellIs" dxfId="10334" priority="10330" operator="between">
      <formula>39</formula>
      <formula>20</formula>
    </cfRule>
    <cfRule type="cellIs" dxfId="10333" priority="10331" operator="between">
      <formula>48</formula>
      <formula>60</formula>
    </cfRule>
    <cfRule type="cellIs" dxfId="10332" priority="10332" operator="greaterThan">
      <formula>60</formula>
    </cfRule>
  </conditionalFormatting>
  <conditionalFormatting sqref="V35:W39">
    <cfRule type="cellIs" dxfId="10331" priority="10327" operator="equal">
      <formula>"C"</formula>
    </cfRule>
    <cfRule type="cellIs" dxfId="10330" priority="10328" operator="equal">
      <formula>"N"</formula>
    </cfRule>
    <cfRule type="cellIs" dxfId="10329" priority="10329" operator="equal">
      <formula>"Y"</formula>
    </cfRule>
  </conditionalFormatting>
  <conditionalFormatting sqref="L35:M39">
    <cfRule type="containsText" dxfId="10328" priority="10324" operator="containsText" text="2">
      <formula>NOT(ISERROR(SEARCH("2",L35)))</formula>
    </cfRule>
    <cfRule type="containsText" dxfId="10327" priority="10325" operator="containsText" text="1">
      <formula>NOT(ISERROR(SEARCH("1",L35)))</formula>
    </cfRule>
    <cfRule type="containsText" dxfId="10326" priority="10326" operator="containsText" text="x">
      <formula>NOT(ISERROR(SEARCH("x",L35)))</formula>
    </cfRule>
  </conditionalFormatting>
  <conditionalFormatting sqref="Q35:Q39">
    <cfRule type="cellIs" dxfId="10325" priority="10322" operator="between">
      <formula>43</formula>
      <formula>52</formula>
    </cfRule>
    <cfRule type="containsText" dxfId="10324" priority="10323" operator="containsText" text="true">
      <formula>NOT(ISERROR(SEARCH("true",Q35)))</formula>
    </cfRule>
  </conditionalFormatting>
  <conditionalFormatting sqref="J35:J39">
    <cfRule type="cellIs" dxfId="10323" priority="10320" operator="between">
      <formula>43</formula>
      <formula>52</formula>
    </cfRule>
    <cfRule type="cellIs" dxfId="10322" priority="10321" operator="greaterThan">
      <formula>52</formula>
    </cfRule>
  </conditionalFormatting>
  <conditionalFormatting sqref="R35:T39">
    <cfRule type="containsText" dxfId="10321" priority="10319" operator="containsText" text="TRUE">
      <formula>NOT(ISERROR(SEARCH("TRUE",R35)))</formula>
    </cfRule>
  </conditionalFormatting>
  <conditionalFormatting sqref="R35:R39">
    <cfRule type="containsText" dxfId="10320" priority="10318" operator="containsText" text="FALSE">
      <formula>NOT(ISERROR(SEARCH("FALSE",R35)))</formula>
    </cfRule>
  </conditionalFormatting>
  <conditionalFormatting sqref="S35:T39">
    <cfRule type="containsText" dxfId="10319" priority="10317" operator="containsText" text="MANAGE">
      <formula>NOT(ISERROR(SEARCH("MANAGE",S35)))</formula>
    </cfRule>
  </conditionalFormatting>
  <conditionalFormatting sqref="U35:U39">
    <cfRule type="cellIs" dxfId="10318" priority="10314" operator="between">
      <formula>39</formula>
      <formula>20</formula>
    </cfRule>
    <cfRule type="cellIs" dxfId="10317" priority="10315" operator="between">
      <formula>48</formula>
      <formula>60</formula>
    </cfRule>
    <cfRule type="cellIs" dxfId="10316" priority="10316" operator="greaterThan">
      <formula>60</formula>
    </cfRule>
  </conditionalFormatting>
  <conditionalFormatting sqref="V35:W39">
    <cfRule type="cellIs" dxfId="10315" priority="10311" operator="equal">
      <formula>"C"</formula>
    </cfRule>
    <cfRule type="cellIs" dxfId="10314" priority="10312" operator="equal">
      <formula>"N"</formula>
    </cfRule>
    <cfRule type="cellIs" dxfId="10313" priority="10313" operator="equal">
      <formula>"Y"</formula>
    </cfRule>
  </conditionalFormatting>
  <conditionalFormatting sqref="L35:M39">
    <cfRule type="containsText" dxfId="10312" priority="10308" operator="containsText" text="2">
      <formula>NOT(ISERROR(SEARCH("2",L35)))</formula>
    </cfRule>
    <cfRule type="containsText" dxfId="10311" priority="10309" operator="containsText" text="1">
      <formula>NOT(ISERROR(SEARCH("1",L35)))</formula>
    </cfRule>
    <cfRule type="containsText" dxfId="10310" priority="10310" operator="containsText" text="x">
      <formula>NOT(ISERROR(SEARCH("x",L35)))</formula>
    </cfRule>
  </conditionalFormatting>
  <conditionalFormatting sqref="Q35:Q39">
    <cfRule type="cellIs" dxfId="10309" priority="10306" operator="between">
      <formula>43</formula>
      <formula>52</formula>
    </cfRule>
    <cfRule type="containsText" dxfId="10308" priority="10307" operator="containsText" text="true">
      <formula>NOT(ISERROR(SEARCH("true",Q35)))</formula>
    </cfRule>
  </conditionalFormatting>
  <conditionalFormatting sqref="J35:J39">
    <cfRule type="cellIs" dxfId="10307" priority="10304" operator="between">
      <formula>43</formula>
      <formula>52</formula>
    </cfRule>
    <cfRule type="cellIs" dxfId="10306" priority="10305" operator="greaterThan">
      <formula>52</formula>
    </cfRule>
  </conditionalFormatting>
  <conditionalFormatting sqref="R35:T39">
    <cfRule type="containsText" dxfId="10305" priority="10303" operator="containsText" text="TRUE">
      <formula>NOT(ISERROR(SEARCH("TRUE",R35)))</formula>
    </cfRule>
  </conditionalFormatting>
  <conditionalFormatting sqref="R35:R39">
    <cfRule type="containsText" dxfId="10304" priority="10302" operator="containsText" text="FALSE">
      <formula>NOT(ISERROR(SEARCH("FALSE",R35)))</formula>
    </cfRule>
  </conditionalFormatting>
  <conditionalFormatting sqref="S35:T39">
    <cfRule type="containsText" dxfId="10303" priority="10301" operator="containsText" text="MANAGE">
      <formula>NOT(ISERROR(SEARCH("MANAGE",S35)))</formula>
    </cfRule>
  </conditionalFormatting>
  <conditionalFormatting sqref="U35:U39">
    <cfRule type="cellIs" dxfId="10302" priority="10298" operator="between">
      <formula>39</formula>
      <formula>20</formula>
    </cfRule>
    <cfRule type="cellIs" dxfId="10301" priority="10299" operator="between">
      <formula>48</formula>
      <formula>60</formula>
    </cfRule>
    <cfRule type="cellIs" dxfId="10300" priority="10300" operator="greaterThan">
      <formula>60</formula>
    </cfRule>
  </conditionalFormatting>
  <conditionalFormatting sqref="V35:W39">
    <cfRule type="cellIs" dxfId="10299" priority="10295" operator="equal">
      <formula>"C"</formula>
    </cfRule>
    <cfRule type="cellIs" dxfId="10298" priority="10296" operator="equal">
      <formula>"N"</formula>
    </cfRule>
    <cfRule type="cellIs" dxfId="10297" priority="10297" operator="equal">
      <formula>"Y"</formula>
    </cfRule>
  </conditionalFormatting>
  <conditionalFormatting sqref="L35:M39">
    <cfRule type="containsText" dxfId="10296" priority="10292" operator="containsText" text="2">
      <formula>NOT(ISERROR(SEARCH("2",L35)))</formula>
    </cfRule>
    <cfRule type="containsText" dxfId="10295" priority="10293" operator="containsText" text="1">
      <formula>NOT(ISERROR(SEARCH("1",L35)))</formula>
    </cfRule>
    <cfRule type="containsText" dxfId="10294" priority="10294" operator="containsText" text="x">
      <formula>NOT(ISERROR(SEARCH("x",L35)))</formula>
    </cfRule>
  </conditionalFormatting>
  <conditionalFormatting sqref="Q35:Q39">
    <cfRule type="cellIs" dxfId="10293" priority="10290" operator="between">
      <formula>43</formula>
      <formula>52</formula>
    </cfRule>
    <cfRule type="containsText" dxfId="10292" priority="10291" operator="containsText" text="true">
      <formula>NOT(ISERROR(SEARCH("true",Q35)))</formula>
    </cfRule>
  </conditionalFormatting>
  <conditionalFormatting sqref="J35:J39">
    <cfRule type="cellIs" dxfId="10291" priority="10288" operator="between">
      <formula>43</formula>
      <formula>52</formula>
    </cfRule>
    <cfRule type="cellIs" dxfId="10290" priority="10289" operator="greaterThan">
      <formula>52</formula>
    </cfRule>
  </conditionalFormatting>
  <conditionalFormatting sqref="R35:T39">
    <cfRule type="containsText" dxfId="10289" priority="10287" operator="containsText" text="TRUE">
      <formula>NOT(ISERROR(SEARCH("TRUE",R35)))</formula>
    </cfRule>
  </conditionalFormatting>
  <conditionalFormatting sqref="R35:R39">
    <cfRule type="containsText" dxfId="10288" priority="10286" operator="containsText" text="FALSE">
      <formula>NOT(ISERROR(SEARCH("FALSE",R35)))</formula>
    </cfRule>
  </conditionalFormatting>
  <conditionalFormatting sqref="S35:T39">
    <cfRule type="containsText" dxfId="10287" priority="10285" operator="containsText" text="MANAGE">
      <formula>NOT(ISERROR(SEARCH("MANAGE",S35)))</formula>
    </cfRule>
  </conditionalFormatting>
  <conditionalFormatting sqref="U35:U39">
    <cfRule type="cellIs" dxfId="10286" priority="10282" operator="between">
      <formula>39</formula>
      <formula>20</formula>
    </cfRule>
    <cfRule type="cellIs" dxfId="10285" priority="10283" operator="between">
      <formula>48</formula>
      <formula>60</formula>
    </cfRule>
    <cfRule type="cellIs" dxfId="10284" priority="10284" operator="greaterThan">
      <formula>60</formula>
    </cfRule>
  </conditionalFormatting>
  <conditionalFormatting sqref="V35:W39">
    <cfRule type="cellIs" dxfId="10283" priority="10279" operator="equal">
      <formula>"C"</formula>
    </cfRule>
    <cfRule type="cellIs" dxfId="10282" priority="10280" operator="equal">
      <formula>"N"</formula>
    </cfRule>
    <cfRule type="cellIs" dxfId="10281" priority="10281" operator="equal">
      <formula>"Y"</formula>
    </cfRule>
  </conditionalFormatting>
  <conditionalFormatting sqref="L35:M39">
    <cfRule type="containsText" dxfId="10280" priority="10276" operator="containsText" text="2">
      <formula>NOT(ISERROR(SEARCH("2",L35)))</formula>
    </cfRule>
    <cfRule type="containsText" dxfId="10279" priority="10277" operator="containsText" text="1">
      <formula>NOT(ISERROR(SEARCH("1",L35)))</formula>
    </cfRule>
    <cfRule type="containsText" dxfId="10278" priority="10278" operator="containsText" text="x">
      <formula>NOT(ISERROR(SEARCH("x",L35)))</formula>
    </cfRule>
  </conditionalFormatting>
  <conditionalFormatting sqref="Q35:Q39">
    <cfRule type="cellIs" dxfId="10277" priority="10274" operator="between">
      <formula>43</formula>
      <formula>52</formula>
    </cfRule>
    <cfRule type="containsText" dxfId="10276" priority="10275" operator="containsText" text="true">
      <formula>NOT(ISERROR(SEARCH("true",Q35)))</formula>
    </cfRule>
  </conditionalFormatting>
  <conditionalFormatting sqref="J35:J39">
    <cfRule type="cellIs" dxfId="10275" priority="10272" operator="between">
      <formula>43</formula>
      <formula>52</formula>
    </cfRule>
    <cfRule type="cellIs" dxfId="10274" priority="10273" operator="greaterThan">
      <formula>52</formula>
    </cfRule>
  </conditionalFormatting>
  <conditionalFormatting sqref="R35:T39">
    <cfRule type="containsText" dxfId="10273" priority="10271" operator="containsText" text="TRUE">
      <formula>NOT(ISERROR(SEARCH("TRUE",R35)))</formula>
    </cfRule>
  </conditionalFormatting>
  <conditionalFormatting sqref="R35:R39">
    <cfRule type="containsText" dxfId="10272" priority="10270" operator="containsText" text="FALSE">
      <formula>NOT(ISERROR(SEARCH("FALSE",R35)))</formula>
    </cfRule>
  </conditionalFormatting>
  <conditionalFormatting sqref="S35:T39">
    <cfRule type="containsText" dxfId="10271" priority="10269" operator="containsText" text="MANAGE">
      <formula>NOT(ISERROR(SEARCH("MANAGE",S35)))</formula>
    </cfRule>
  </conditionalFormatting>
  <conditionalFormatting sqref="U35:U39">
    <cfRule type="cellIs" dxfId="10270" priority="10266" operator="between">
      <formula>39</formula>
      <formula>20</formula>
    </cfRule>
    <cfRule type="cellIs" dxfId="10269" priority="10267" operator="between">
      <formula>48</formula>
      <formula>60</formula>
    </cfRule>
    <cfRule type="cellIs" dxfId="10268" priority="10268" operator="greaterThan">
      <formula>60</formula>
    </cfRule>
  </conditionalFormatting>
  <conditionalFormatting sqref="V35:W39">
    <cfRule type="cellIs" dxfId="10267" priority="10263" operator="equal">
      <formula>"C"</formula>
    </cfRule>
    <cfRule type="cellIs" dxfId="10266" priority="10264" operator="equal">
      <formula>"N"</formula>
    </cfRule>
    <cfRule type="cellIs" dxfId="10265" priority="10265" operator="equal">
      <formula>"Y"</formula>
    </cfRule>
  </conditionalFormatting>
  <conditionalFormatting sqref="L35:M39">
    <cfRule type="containsText" dxfId="10264" priority="10260" operator="containsText" text="2">
      <formula>NOT(ISERROR(SEARCH("2",L35)))</formula>
    </cfRule>
    <cfRule type="containsText" dxfId="10263" priority="10261" operator="containsText" text="1">
      <formula>NOT(ISERROR(SEARCH("1",L35)))</formula>
    </cfRule>
    <cfRule type="containsText" dxfId="10262" priority="10262" operator="containsText" text="x">
      <formula>NOT(ISERROR(SEARCH("x",L35)))</formula>
    </cfRule>
  </conditionalFormatting>
  <conditionalFormatting sqref="Q35:Q39">
    <cfRule type="cellIs" dxfId="10261" priority="10258" operator="between">
      <formula>43</formula>
      <formula>52</formula>
    </cfRule>
    <cfRule type="containsText" dxfId="10260" priority="10259" operator="containsText" text="true">
      <formula>NOT(ISERROR(SEARCH("true",Q35)))</formula>
    </cfRule>
  </conditionalFormatting>
  <conditionalFormatting sqref="J35:J39">
    <cfRule type="cellIs" dxfId="10259" priority="10256" operator="between">
      <formula>43</formula>
      <formula>52</formula>
    </cfRule>
    <cfRule type="cellIs" dxfId="10258" priority="10257" operator="greaterThan">
      <formula>52</formula>
    </cfRule>
  </conditionalFormatting>
  <conditionalFormatting sqref="R35:T39">
    <cfRule type="containsText" dxfId="10257" priority="10255" operator="containsText" text="TRUE">
      <formula>NOT(ISERROR(SEARCH("TRUE",R35)))</formula>
    </cfRule>
  </conditionalFormatting>
  <conditionalFormatting sqref="R35:R39">
    <cfRule type="containsText" dxfId="10256" priority="10254" operator="containsText" text="FALSE">
      <formula>NOT(ISERROR(SEARCH("FALSE",R35)))</formula>
    </cfRule>
  </conditionalFormatting>
  <conditionalFormatting sqref="S35:T39">
    <cfRule type="containsText" dxfId="10255" priority="10253" operator="containsText" text="MANAGE">
      <formula>NOT(ISERROR(SEARCH("MANAGE",S35)))</formula>
    </cfRule>
  </conditionalFormatting>
  <conditionalFormatting sqref="U35:U39">
    <cfRule type="cellIs" dxfId="10254" priority="10250" operator="between">
      <formula>39</formula>
      <formula>20</formula>
    </cfRule>
    <cfRule type="cellIs" dxfId="10253" priority="10251" operator="between">
      <formula>48</formula>
      <formula>60</formula>
    </cfRule>
    <cfRule type="cellIs" dxfId="10252" priority="10252" operator="greaterThan">
      <formula>60</formula>
    </cfRule>
  </conditionalFormatting>
  <conditionalFormatting sqref="V35:W39">
    <cfRule type="cellIs" dxfId="10251" priority="10247" operator="equal">
      <formula>"C"</formula>
    </cfRule>
    <cfRule type="cellIs" dxfId="10250" priority="10248" operator="equal">
      <formula>"N"</formula>
    </cfRule>
    <cfRule type="cellIs" dxfId="10249" priority="10249" operator="equal">
      <formula>"Y"</formula>
    </cfRule>
  </conditionalFormatting>
  <conditionalFormatting sqref="L35:M39">
    <cfRule type="containsText" dxfId="10248" priority="10244" operator="containsText" text="2">
      <formula>NOT(ISERROR(SEARCH("2",L35)))</formula>
    </cfRule>
    <cfRule type="containsText" dxfId="10247" priority="10245" operator="containsText" text="1">
      <formula>NOT(ISERROR(SEARCH("1",L35)))</formula>
    </cfRule>
    <cfRule type="containsText" dxfId="10246" priority="10246" operator="containsText" text="x">
      <formula>NOT(ISERROR(SEARCH("x",L35)))</formula>
    </cfRule>
  </conditionalFormatting>
  <conditionalFormatting sqref="Q35:Q39">
    <cfRule type="cellIs" dxfId="10245" priority="10242" operator="between">
      <formula>43</formula>
      <formula>52</formula>
    </cfRule>
    <cfRule type="containsText" dxfId="10244" priority="10243" operator="containsText" text="true">
      <formula>NOT(ISERROR(SEARCH("true",Q35)))</formula>
    </cfRule>
  </conditionalFormatting>
  <conditionalFormatting sqref="J35:J39">
    <cfRule type="cellIs" dxfId="10243" priority="10240" operator="between">
      <formula>43</formula>
      <formula>52</formula>
    </cfRule>
    <cfRule type="cellIs" dxfId="10242" priority="10241" operator="greaterThan">
      <formula>52</formula>
    </cfRule>
  </conditionalFormatting>
  <conditionalFormatting sqref="R35:T39">
    <cfRule type="containsText" dxfId="10241" priority="10239" operator="containsText" text="TRUE">
      <formula>NOT(ISERROR(SEARCH("TRUE",R35)))</formula>
    </cfRule>
  </conditionalFormatting>
  <conditionalFormatting sqref="R35:R39">
    <cfRule type="containsText" dxfId="10240" priority="10238" operator="containsText" text="FALSE">
      <formula>NOT(ISERROR(SEARCH("FALSE",R35)))</formula>
    </cfRule>
  </conditionalFormatting>
  <conditionalFormatting sqref="S35:T39">
    <cfRule type="containsText" dxfId="10239" priority="10237" operator="containsText" text="MANAGE">
      <formula>NOT(ISERROR(SEARCH("MANAGE",S35)))</formula>
    </cfRule>
  </conditionalFormatting>
  <conditionalFormatting sqref="U35:U39">
    <cfRule type="cellIs" dxfId="10238" priority="10234" operator="between">
      <formula>39</formula>
      <formula>20</formula>
    </cfRule>
    <cfRule type="cellIs" dxfId="10237" priority="10235" operator="between">
      <formula>48</formula>
      <formula>60</formula>
    </cfRule>
    <cfRule type="cellIs" dxfId="10236" priority="10236" operator="greaterThan">
      <formula>60</formula>
    </cfRule>
  </conditionalFormatting>
  <conditionalFormatting sqref="V35:W39">
    <cfRule type="cellIs" dxfId="10235" priority="10231" operator="equal">
      <formula>"C"</formula>
    </cfRule>
    <cfRule type="cellIs" dxfId="10234" priority="10232" operator="equal">
      <formula>"N"</formula>
    </cfRule>
    <cfRule type="cellIs" dxfId="10233" priority="10233" operator="equal">
      <formula>"Y"</formula>
    </cfRule>
  </conditionalFormatting>
  <conditionalFormatting sqref="L35:M39">
    <cfRule type="containsText" dxfId="10232" priority="10228" operator="containsText" text="2">
      <formula>NOT(ISERROR(SEARCH("2",L35)))</formula>
    </cfRule>
    <cfRule type="containsText" dxfId="10231" priority="10229" operator="containsText" text="1">
      <formula>NOT(ISERROR(SEARCH("1",L35)))</formula>
    </cfRule>
    <cfRule type="containsText" dxfId="10230" priority="10230" operator="containsText" text="x">
      <formula>NOT(ISERROR(SEARCH("x",L35)))</formula>
    </cfRule>
  </conditionalFormatting>
  <conditionalFormatting sqref="Q35:Q39">
    <cfRule type="cellIs" dxfId="10229" priority="10226" operator="between">
      <formula>43</formula>
      <formula>52</formula>
    </cfRule>
    <cfRule type="containsText" dxfId="10228" priority="10227" operator="containsText" text="true">
      <formula>NOT(ISERROR(SEARCH("true",Q35)))</formula>
    </cfRule>
  </conditionalFormatting>
  <conditionalFormatting sqref="J35:J39">
    <cfRule type="cellIs" dxfId="10227" priority="10224" operator="between">
      <formula>43</formula>
      <formula>52</formula>
    </cfRule>
    <cfRule type="cellIs" dxfId="10226" priority="10225" operator="greaterThan">
      <formula>52</formula>
    </cfRule>
  </conditionalFormatting>
  <conditionalFormatting sqref="R35:T39">
    <cfRule type="containsText" dxfId="10225" priority="10223" operator="containsText" text="TRUE">
      <formula>NOT(ISERROR(SEARCH("TRUE",R35)))</formula>
    </cfRule>
  </conditionalFormatting>
  <conditionalFormatting sqref="R35:R39">
    <cfRule type="containsText" dxfId="10224" priority="10222" operator="containsText" text="FALSE">
      <formula>NOT(ISERROR(SEARCH("FALSE",R35)))</formula>
    </cfRule>
  </conditionalFormatting>
  <conditionalFormatting sqref="S35:T39">
    <cfRule type="containsText" dxfId="10223" priority="10221" operator="containsText" text="MANAGE">
      <formula>NOT(ISERROR(SEARCH("MANAGE",S35)))</formula>
    </cfRule>
  </conditionalFormatting>
  <conditionalFormatting sqref="U35:U39">
    <cfRule type="cellIs" dxfId="10222" priority="10218" operator="between">
      <formula>39</formula>
      <formula>20</formula>
    </cfRule>
    <cfRule type="cellIs" dxfId="10221" priority="10219" operator="between">
      <formula>48</formula>
      <formula>60</formula>
    </cfRule>
    <cfRule type="cellIs" dxfId="10220" priority="10220" operator="greaterThan">
      <formula>60</formula>
    </cfRule>
  </conditionalFormatting>
  <conditionalFormatting sqref="V35:W39">
    <cfRule type="cellIs" dxfId="10219" priority="10215" operator="equal">
      <formula>"C"</formula>
    </cfRule>
    <cfRule type="cellIs" dxfId="10218" priority="10216" operator="equal">
      <formula>"N"</formula>
    </cfRule>
    <cfRule type="cellIs" dxfId="10217" priority="10217" operator="equal">
      <formula>"Y"</formula>
    </cfRule>
  </conditionalFormatting>
  <conditionalFormatting sqref="L35:M39">
    <cfRule type="containsText" dxfId="10216" priority="10212" operator="containsText" text="2">
      <formula>NOT(ISERROR(SEARCH("2",L35)))</formula>
    </cfRule>
    <cfRule type="containsText" dxfId="10215" priority="10213" operator="containsText" text="1">
      <formula>NOT(ISERROR(SEARCH("1",L35)))</formula>
    </cfRule>
    <cfRule type="containsText" dxfId="10214" priority="10214" operator="containsText" text="x">
      <formula>NOT(ISERROR(SEARCH("x",L35)))</formula>
    </cfRule>
  </conditionalFormatting>
  <conditionalFormatting sqref="Q35:Q39">
    <cfRule type="cellIs" dxfId="10213" priority="10210" operator="between">
      <formula>43</formula>
      <formula>52</formula>
    </cfRule>
    <cfRule type="containsText" dxfId="10212" priority="10211" operator="containsText" text="true">
      <formula>NOT(ISERROR(SEARCH("true",Q35)))</formula>
    </cfRule>
  </conditionalFormatting>
  <conditionalFormatting sqref="J35:J39">
    <cfRule type="cellIs" dxfId="10211" priority="10208" operator="between">
      <formula>43</formula>
      <formula>52</formula>
    </cfRule>
    <cfRule type="cellIs" dxfId="10210" priority="10209" operator="greaterThan">
      <formula>52</formula>
    </cfRule>
  </conditionalFormatting>
  <conditionalFormatting sqref="R35:T39">
    <cfRule type="containsText" dxfId="10209" priority="10207" operator="containsText" text="TRUE">
      <formula>NOT(ISERROR(SEARCH("TRUE",R35)))</formula>
    </cfRule>
  </conditionalFormatting>
  <conditionalFormatting sqref="R35:R39">
    <cfRule type="containsText" dxfId="10208" priority="10206" operator="containsText" text="FALSE">
      <formula>NOT(ISERROR(SEARCH("FALSE",R35)))</formula>
    </cfRule>
  </conditionalFormatting>
  <conditionalFormatting sqref="S35:T39">
    <cfRule type="containsText" dxfId="10207" priority="10205" operator="containsText" text="MANAGE">
      <formula>NOT(ISERROR(SEARCH("MANAGE",S35)))</formula>
    </cfRule>
  </conditionalFormatting>
  <conditionalFormatting sqref="U35:U39">
    <cfRule type="cellIs" dxfId="10206" priority="10202" operator="between">
      <formula>39</formula>
      <formula>20</formula>
    </cfRule>
    <cfRule type="cellIs" dxfId="10205" priority="10203" operator="between">
      <formula>48</formula>
      <formula>60</formula>
    </cfRule>
    <cfRule type="cellIs" dxfId="10204" priority="10204" operator="greaterThan">
      <formula>60</formula>
    </cfRule>
  </conditionalFormatting>
  <conditionalFormatting sqref="V35:W39">
    <cfRule type="cellIs" dxfId="10203" priority="10199" operator="equal">
      <formula>"C"</formula>
    </cfRule>
    <cfRule type="cellIs" dxfId="10202" priority="10200" operator="equal">
      <formula>"N"</formula>
    </cfRule>
    <cfRule type="cellIs" dxfId="10201" priority="10201" operator="equal">
      <formula>"Y"</formula>
    </cfRule>
  </conditionalFormatting>
  <conditionalFormatting sqref="L35:M39">
    <cfRule type="containsText" dxfId="10200" priority="10196" operator="containsText" text="2">
      <formula>NOT(ISERROR(SEARCH("2",L35)))</formula>
    </cfRule>
    <cfRule type="containsText" dxfId="10199" priority="10197" operator="containsText" text="1">
      <formula>NOT(ISERROR(SEARCH("1",L35)))</formula>
    </cfRule>
    <cfRule type="containsText" dxfId="10198" priority="10198" operator="containsText" text="x">
      <formula>NOT(ISERROR(SEARCH("x",L35)))</formula>
    </cfRule>
  </conditionalFormatting>
  <conditionalFormatting sqref="Q35:Q39">
    <cfRule type="cellIs" dxfId="10197" priority="10194" operator="between">
      <formula>43</formula>
      <formula>52</formula>
    </cfRule>
    <cfRule type="containsText" dxfId="10196" priority="10195" operator="containsText" text="true">
      <formula>NOT(ISERROR(SEARCH("true",Q35)))</formula>
    </cfRule>
  </conditionalFormatting>
  <conditionalFormatting sqref="J35:J39">
    <cfRule type="cellIs" dxfId="10195" priority="10192" operator="between">
      <formula>43</formula>
      <formula>52</formula>
    </cfRule>
    <cfRule type="cellIs" dxfId="10194" priority="10193" operator="greaterThan">
      <formula>52</formula>
    </cfRule>
  </conditionalFormatting>
  <conditionalFormatting sqref="R35:T39">
    <cfRule type="containsText" dxfId="10193" priority="10191" operator="containsText" text="TRUE">
      <formula>NOT(ISERROR(SEARCH("TRUE",R35)))</formula>
    </cfRule>
  </conditionalFormatting>
  <conditionalFormatting sqref="R35:R39">
    <cfRule type="containsText" dxfId="10192" priority="10190" operator="containsText" text="FALSE">
      <formula>NOT(ISERROR(SEARCH("FALSE",R35)))</formula>
    </cfRule>
  </conditionalFormatting>
  <conditionalFormatting sqref="S35:T39">
    <cfRule type="containsText" dxfId="10191" priority="10189" operator="containsText" text="MANAGE">
      <formula>NOT(ISERROR(SEARCH("MANAGE",S35)))</formula>
    </cfRule>
  </conditionalFormatting>
  <conditionalFormatting sqref="U35:U39">
    <cfRule type="cellIs" dxfId="10190" priority="10186" operator="between">
      <formula>39</formula>
      <formula>20</formula>
    </cfRule>
    <cfRule type="cellIs" dxfId="10189" priority="10187" operator="between">
      <formula>48</formula>
      <formula>60</formula>
    </cfRule>
    <cfRule type="cellIs" dxfId="10188" priority="10188" operator="greaterThan">
      <formula>60</formula>
    </cfRule>
  </conditionalFormatting>
  <conditionalFormatting sqref="V35:W39">
    <cfRule type="cellIs" dxfId="10187" priority="10183" operator="equal">
      <formula>"C"</formula>
    </cfRule>
    <cfRule type="cellIs" dxfId="10186" priority="10184" operator="equal">
      <formula>"N"</formula>
    </cfRule>
    <cfRule type="cellIs" dxfId="10185" priority="10185" operator="equal">
      <formula>"Y"</formula>
    </cfRule>
  </conditionalFormatting>
  <conditionalFormatting sqref="L35:M37">
    <cfRule type="containsText" dxfId="10184" priority="10180" operator="containsText" text="2">
      <formula>NOT(ISERROR(SEARCH("2",L35)))</formula>
    </cfRule>
    <cfRule type="containsText" dxfId="10183" priority="10181" operator="containsText" text="1">
      <formula>NOT(ISERROR(SEARCH("1",L35)))</formula>
    </cfRule>
    <cfRule type="containsText" dxfId="10182" priority="10182" operator="containsText" text="x">
      <formula>NOT(ISERROR(SEARCH("x",L35)))</formula>
    </cfRule>
  </conditionalFormatting>
  <conditionalFormatting sqref="Q35:Q37">
    <cfRule type="cellIs" dxfId="10181" priority="10178" operator="between">
      <formula>43</formula>
      <formula>52</formula>
    </cfRule>
    <cfRule type="containsText" dxfId="10180" priority="10179" operator="containsText" text="true">
      <formula>NOT(ISERROR(SEARCH("true",Q35)))</formula>
    </cfRule>
  </conditionalFormatting>
  <conditionalFormatting sqref="J35:J37">
    <cfRule type="cellIs" dxfId="10179" priority="10176" operator="between">
      <formula>43</formula>
      <formula>52</formula>
    </cfRule>
    <cfRule type="cellIs" dxfId="10178" priority="10177" operator="greaterThan">
      <formula>52</formula>
    </cfRule>
  </conditionalFormatting>
  <conditionalFormatting sqref="R35:T37">
    <cfRule type="containsText" dxfId="10177" priority="10175" operator="containsText" text="TRUE">
      <formula>NOT(ISERROR(SEARCH("TRUE",R35)))</formula>
    </cfRule>
  </conditionalFormatting>
  <conditionalFormatting sqref="R35:R37">
    <cfRule type="containsText" dxfId="10176" priority="10174" operator="containsText" text="FALSE">
      <formula>NOT(ISERROR(SEARCH("FALSE",R35)))</formula>
    </cfRule>
  </conditionalFormatting>
  <conditionalFormatting sqref="S35:T37">
    <cfRule type="containsText" dxfId="10175" priority="10173" operator="containsText" text="MANAGE">
      <formula>NOT(ISERROR(SEARCH("MANAGE",S35)))</formula>
    </cfRule>
  </conditionalFormatting>
  <conditionalFormatting sqref="U35:U37">
    <cfRule type="cellIs" dxfId="10174" priority="10170" operator="between">
      <formula>39</formula>
      <formula>20</formula>
    </cfRule>
    <cfRule type="cellIs" dxfId="10173" priority="10171" operator="between">
      <formula>48</formula>
      <formula>60</formula>
    </cfRule>
    <cfRule type="cellIs" dxfId="10172" priority="10172" operator="greaterThan">
      <formula>60</formula>
    </cfRule>
  </conditionalFormatting>
  <conditionalFormatting sqref="V35:W37">
    <cfRule type="cellIs" dxfId="10171" priority="10167" operator="equal">
      <formula>"C"</formula>
    </cfRule>
    <cfRule type="cellIs" dxfId="10170" priority="10168" operator="equal">
      <formula>"N"</formula>
    </cfRule>
    <cfRule type="cellIs" dxfId="10169" priority="10169" operator="equal">
      <formula>"Y"</formula>
    </cfRule>
  </conditionalFormatting>
  <conditionalFormatting sqref="L35:M39">
    <cfRule type="containsText" dxfId="10168" priority="10164" operator="containsText" text="2">
      <formula>NOT(ISERROR(SEARCH("2",L35)))</formula>
    </cfRule>
    <cfRule type="containsText" dxfId="10167" priority="10165" operator="containsText" text="1">
      <formula>NOT(ISERROR(SEARCH("1",L35)))</formula>
    </cfRule>
    <cfRule type="containsText" dxfId="10166" priority="10166" operator="containsText" text="x">
      <formula>NOT(ISERROR(SEARCH("x",L35)))</formula>
    </cfRule>
  </conditionalFormatting>
  <conditionalFormatting sqref="Q35:Q39">
    <cfRule type="cellIs" dxfId="10165" priority="10162" operator="between">
      <formula>43</formula>
      <formula>52</formula>
    </cfRule>
    <cfRule type="containsText" dxfId="10164" priority="10163" operator="containsText" text="true">
      <formula>NOT(ISERROR(SEARCH("true",Q35)))</formula>
    </cfRule>
  </conditionalFormatting>
  <conditionalFormatting sqref="J35:J39">
    <cfRule type="cellIs" dxfId="10163" priority="10160" operator="between">
      <formula>43</formula>
      <formula>52</formula>
    </cfRule>
    <cfRule type="cellIs" dxfId="10162" priority="10161" operator="greaterThan">
      <formula>52</formula>
    </cfRule>
  </conditionalFormatting>
  <conditionalFormatting sqref="R35:T39">
    <cfRule type="containsText" dxfId="10161" priority="10159" operator="containsText" text="TRUE">
      <formula>NOT(ISERROR(SEARCH("TRUE",R35)))</formula>
    </cfRule>
  </conditionalFormatting>
  <conditionalFormatting sqref="R35:R39">
    <cfRule type="containsText" dxfId="10160" priority="10158" operator="containsText" text="FALSE">
      <formula>NOT(ISERROR(SEARCH("FALSE",R35)))</formula>
    </cfRule>
  </conditionalFormatting>
  <conditionalFormatting sqref="S35:T39">
    <cfRule type="containsText" dxfId="10159" priority="10157" operator="containsText" text="MANAGE">
      <formula>NOT(ISERROR(SEARCH("MANAGE",S35)))</formula>
    </cfRule>
  </conditionalFormatting>
  <conditionalFormatting sqref="U35:U39">
    <cfRule type="cellIs" dxfId="10158" priority="10154" operator="between">
      <formula>39</formula>
      <formula>20</formula>
    </cfRule>
    <cfRule type="cellIs" dxfId="10157" priority="10155" operator="between">
      <formula>48</formula>
      <formula>60</formula>
    </cfRule>
    <cfRule type="cellIs" dxfId="10156" priority="10156" operator="greaterThan">
      <formula>60</formula>
    </cfRule>
  </conditionalFormatting>
  <conditionalFormatting sqref="V35:W39">
    <cfRule type="cellIs" dxfId="10155" priority="10151" operator="equal">
      <formula>"C"</formula>
    </cfRule>
    <cfRule type="cellIs" dxfId="10154" priority="10152" operator="equal">
      <formula>"N"</formula>
    </cfRule>
    <cfRule type="cellIs" dxfId="10153" priority="10153" operator="equal">
      <formula>"Y"</formula>
    </cfRule>
  </conditionalFormatting>
  <conditionalFormatting sqref="L35:M39">
    <cfRule type="containsText" dxfId="10152" priority="10148" operator="containsText" text="2">
      <formula>NOT(ISERROR(SEARCH("2",L35)))</formula>
    </cfRule>
    <cfRule type="containsText" dxfId="10151" priority="10149" operator="containsText" text="1">
      <formula>NOT(ISERROR(SEARCH("1",L35)))</formula>
    </cfRule>
    <cfRule type="containsText" dxfId="10150" priority="10150" operator="containsText" text="x">
      <formula>NOT(ISERROR(SEARCH("x",L35)))</formula>
    </cfRule>
  </conditionalFormatting>
  <conditionalFormatting sqref="Q35:Q39">
    <cfRule type="cellIs" dxfId="10149" priority="10146" operator="between">
      <formula>43</formula>
      <formula>52</formula>
    </cfRule>
    <cfRule type="containsText" dxfId="10148" priority="10147" operator="containsText" text="true">
      <formula>NOT(ISERROR(SEARCH("true",Q35)))</formula>
    </cfRule>
  </conditionalFormatting>
  <conditionalFormatting sqref="J35:J39">
    <cfRule type="cellIs" dxfId="10147" priority="10144" operator="between">
      <formula>43</formula>
      <formula>52</formula>
    </cfRule>
    <cfRule type="cellIs" dxfId="10146" priority="10145" operator="greaterThan">
      <formula>52</formula>
    </cfRule>
  </conditionalFormatting>
  <conditionalFormatting sqref="R35:T39">
    <cfRule type="containsText" dxfId="10145" priority="10143" operator="containsText" text="TRUE">
      <formula>NOT(ISERROR(SEARCH("TRUE",R35)))</formula>
    </cfRule>
  </conditionalFormatting>
  <conditionalFormatting sqref="R35:R39">
    <cfRule type="containsText" dxfId="10144" priority="10142" operator="containsText" text="FALSE">
      <formula>NOT(ISERROR(SEARCH("FALSE",R35)))</formula>
    </cfRule>
  </conditionalFormatting>
  <conditionalFormatting sqref="S35:T39">
    <cfRule type="containsText" dxfId="10143" priority="10141" operator="containsText" text="MANAGE">
      <formula>NOT(ISERROR(SEARCH("MANAGE",S35)))</formula>
    </cfRule>
  </conditionalFormatting>
  <conditionalFormatting sqref="U35:U39">
    <cfRule type="cellIs" dxfId="10142" priority="10138" operator="between">
      <formula>39</formula>
      <formula>20</formula>
    </cfRule>
    <cfRule type="cellIs" dxfId="10141" priority="10139" operator="between">
      <formula>48</formula>
      <formula>60</formula>
    </cfRule>
    <cfRule type="cellIs" dxfId="10140" priority="10140" operator="greaterThan">
      <formula>60</formula>
    </cfRule>
  </conditionalFormatting>
  <conditionalFormatting sqref="V35:W39">
    <cfRule type="cellIs" dxfId="10139" priority="10135" operator="equal">
      <formula>"C"</formula>
    </cfRule>
    <cfRule type="cellIs" dxfId="10138" priority="10136" operator="equal">
      <formula>"N"</formula>
    </cfRule>
    <cfRule type="cellIs" dxfId="10137" priority="10137" operator="equal">
      <formula>"Y"</formula>
    </cfRule>
  </conditionalFormatting>
  <conditionalFormatting sqref="L35:M39">
    <cfRule type="containsText" dxfId="10136" priority="10132" operator="containsText" text="2">
      <formula>NOT(ISERROR(SEARCH("2",L35)))</formula>
    </cfRule>
    <cfRule type="containsText" dxfId="10135" priority="10133" operator="containsText" text="1">
      <formula>NOT(ISERROR(SEARCH("1",L35)))</formula>
    </cfRule>
    <cfRule type="containsText" dxfId="10134" priority="10134" operator="containsText" text="x">
      <formula>NOT(ISERROR(SEARCH("x",L35)))</formula>
    </cfRule>
  </conditionalFormatting>
  <conditionalFormatting sqref="Q35:Q39">
    <cfRule type="cellIs" dxfId="10133" priority="10130" operator="between">
      <formula>43</formula>
      <formula>52</formula>
    </cfRule>
    <cfRule type="containsText" dxfId="10132" priority="10131" operator="containsText" text="true">
      <formula>NOT(ISERROR(SEARCH("true",Q35)))</formula>
    </cfRule>
  </conditionalFormatting>
  <conditionalFormatting sqref="J35:J39">
    <cfRule type="cellIs" dxfId="10131" priority="10128" operator="between">
      <formula>43</formula>
      <formula>52</formula>
    </cfRule>
    <cfRule type="cellIs" dxfId="10130" priority="10129" operator="greaterThan">
      <formula>52</formula>
    </cfRule>
  </conditionalFormatting>
  <conditionalFormatting sqref="R35:T39">
    <cfRule type="containsText" dxfId="10129" priority="10127" operator="containsText" text="TRUE">
      <formula>NOT(ISERROR(SEARCH("TRUE",R35)))</formula>
    </cfRule>
  </conditionalFormatting>
  <conditionalFormatting sqref="R35:R39">
    <cfRule type="containsText" dxfId="10128" priority="10126" operator="containsText" text="FALSE">
      <formula>NOT(ISERROR(SEARCH("FALSE",R35)))</formula>
    </cfRule>
  </conditionalFormatting>
  <conditionalFormatting sqref="S35:T39">
    <cfRule type="containsText" dxfId="10127" priority="10125" operator="containsText" text="MANAGE">
      <formula>NOT(ISERROR(SEARCH("MANAGE",S35)))</formula>
    </cfRule>
  </conditionalFormatting>
  <conditionalFormatting sqref="U35:U39">
    <cfRule type="cellIs" dxfId="10126" priority="10122" operator="between">
      <formula>39</formula>
      <formula>20</formula>
    </cfRule>
    <cfRule type="cellIs" dxfId="10125" priority="10123" operator="between">
      <formula>48</formula>
      <formula>60</formula>
    </cfRule>
    <cfRule type="cellIs" dxfId="10124" priority="10124" operator="greaterThan">
      <formula>60</formula>
    </cfRule>
  </conditionalFormatting>
  <conditionalFormatting sqref="V35:W39">
    <cfRule type="cellIs" dxfId="10123" priority="10119" operator="equal">
      <formula>"C"</formula>
    </cfRule>
    <cfRule type="cellIs" dxfId="10122" priority="10120" operator="equal">
      <formula>"N"</formula>
    </cfRule>
    <cfRule type="cellIs" dxfId="10121" priority="10121" operator="equal">
      <formula>"Y"</formula>
    </cfRule>
  </conditionalFormatting>
  <conditionalFormatting sqref="L35:M39">
    <cfRule type="containsText" dxfId="10120" priority="10116" operator="containsText" text="2">
      <formula>NOT(ISERROR(SEARCH("2",L35)))</formula>
    </cfRule>
    <cfRule type="containsText" dxfId="10119" priority="10117" operator="containsText" text="1">
      <formula>NOT(ISERROR(SEARCH("1",L35)))</formula>
    </cfRule>
    <cfRule type="containsText" dxfId="10118" priority="10118" operator="containsText" text="x">
      <formula>NOT(ISERROR(SEARCH("x",L35)))</formula>
    </cfRule>
  </conditionalFormatting>
  <conditionalFormatting sqref="Q35:Q39">
    <cfRule type="cellIs" dxfId="10117" priority="10114" operator="between">
      <formula>43</formula>
      <formula>52</formula>
    </cfRule>
    <cfRule type="containsText" dxfId="10116" priority="10115" operator="containsText" text="true">
      <formula>NOT(ISERROR(SEARCH("true",Q35)))</formula>
    </cfRule>
  </conditionalFormatting>
  <conditionalFormatting sqref="J35:J39">
    <cfRule type="cellIs" dxfId="10115" priority="10112" operator="between">
      <formula>43</formula>
      <formula>52</formula>
    </cfRule>
    <cfRule type="cellIs" dxfId="10114" priority="10113" operator="greaterThan">
      <formula>52</formula>
    </cfRule>
  </conditionalFormatting>
  <conditionalFormatting sqref="R35:T39">
    <cfRule type="containsText" dxfId="10113" priority="10111" operator="containsText" text="TRUE">
      <formula>NOT(ISERROR(SEARCH("TRUE",R35)))</formula>
    </cfRule>
  </conditionalFormatting>
  <conditionalFormatting sqref="R35:R39">
    <cfRule type="containsText" dxfId="10112" priority="10110" operator="containsText" text="FALSE">
      <formula>NOT(ISERROR(SEARCH("FALSE",R35)))</formula>
    </cfRule>
  </conditionalFormatting>
  <conditionalFormatting sqref="S35:T39">
    <cfRule type="containsText" dxfId="10111" priority="10109" operator="containsText" text="MANAGE">
      <formula>NOT(ISERROR(SEARCH("MANAGE",S35)))</formula>
    </cfRule>
  </conditionalFormatting>
  <conditionalFormatting sqref="U35:U39">
    <cfRule type="cellIs" dxfId="10110" priority="10106" operator="between">
      <formula>39</formula>
      <formula>20</formula>
    </cfRule>
    <cfRule type="cellIs" dxfId="10109" priority="10107" operator="between">
      <formula>48</formula>
      <formula>60</formula>
    </cfRule>
    <cfRule type="cellIs" dxfId="10108" priority="10108" operator="greaterThan">
      <formula>60</formula>
    </cfRule>
  </conditionalFormatting>
  <conditionalFormatting sqref="V35:W39">
    <cfRule type="cellIs" dxfId="10107" priority="10103" operator="equal">
      <formula>"C"</formula>
    </cfRule>
    <cfRule type="cellIs" dxfId="10106" priority="10104" operator="equal">
      <formula>"N"</formula>
    </cfRule>
    <cfRule type="cellIs" dxfId="10105" priority="10105" operator="equal">
      <formula>"Y"</formula>
    </cfRule>
  </conditionalFormatting>
  <conditionalFormatting sqref="L35:M37">
    <cfRule type="containsText" dxfId="10104" priority="10100" operator="containsText" text="2">
      <formula>NOT(ISERROR(SEARCH("2",L35)))</formula>
    </cfRule>
    <cfRule type="containsText" dxfId="10103" priority="10101" operator="containsText" text="1">
      <formula>NOT(ISERROR(SEARCH("1",L35)))</formula>
    </cfRule>
    <cfRule type="containsText" dxfId="10102" priority="10102" operator="containsText" text="x">
      <formula>NOT(ISERROR(SEARCH("x",L35)))</formula>
    </cfRule>
  </conditionalFormatting>
  <conditionalFormatting sqref="Q35:Q37">
    <cfRule type="cellIs" dxfId="10101" priority="10098" operator="between">
      <formula>43</formula>
      <formula>52</formula>
    </cfRule>
    <cfRule type="containsText" dxfId="10100" priority="10099" operator="containsText" text="true">
      <formula>NOT(ISERROR(SEARCH("true",Q35)))</formula>
    </cfRule>
  </conditionalFormatting>
  <conditionalFormatting sqref="J35:J37">
    <cfRule type="cellIs" dxfId="10099" priority="10096" operator="between">
      <formula>43</formula>
      <formula>52</formula>
    </cfRule>
    <cfRule type="cellIs" dxfId="10098" priority="10097" operator="greaterThan">
      <formula>52</formula>
    </cfRule>
  </conditionalFormatting>
  <conditionalFormatting sqref="R35:T37">
    <cfRule type="containsText" dxfId="10097" priority="10095" operator="containsText" text="TRUE">
      <formula>NOT(ISERROR(SEARCH("TRUE",R35)))</formula>
    </cfRule>
  </conditionalFormatting>
  <conditionalFormatting sqref="R35:R37">
    <cfRule type="containsText" dxfId="10096" priority="10094" operator="containsText" text="FALSE">
      <formula>NOT(ISERROR(SEARCH("FALSE",R35)))</formula>
    </cfRule>
  </conditionalFormatting>
  <conditionalFormatting sqref="S35:T37">
    <cfRule type="containsText" dxfId="10095" priority="10093" operator="containsText" text="MANAGE">
      <formula>NOT(ISERROR(SEARCH("MANAGE",S35)))</formula>
    </cfRule>
  </conditionalFormatting>
  <conditionalFormatting sqref="U35:U37">
    <cfRule type="cellIs" dxfId="10094" priority="10090" operator="between">
      <formula>39</formula>
      <formula>20</formula>
    </cfRule>
    <cfRule type="cellIs" dxfId="10093" priority="10091" operator="between">
      <formula>48</formula>
      <formula>60</formula>
    </cfRule>
    <cfRule type="cellIs" dxfId="10092" priority="10092" operator="greaterThan">
      <formula>60</formula>
    </cfRule>
  </conditionalFormatting>
  <conditionalFormatting sqref="V35:W37">
    <cfRule type="cellIs" dxfId="10091" priority="10087" operator="equal">
      <formula>"C"</formula>
    </cfRule>
    <cfRule type="cellIs" dxfId="10090" priority="10088" operator="equal">
      <formula>"N"</formula>
    </cfRule>
    <cfRule type="cellIs" dxfId="10089" priority="10089" operator="equal">
      <formula>"Y"</formula>
    </cfRule>
  </conditionalFormatting>
  <conditionalFormatting sqref="L35:M39">
    <cfRule type="containsText" dxfId="10088" priority="10084" operator="containsText" text="2">
      <formula>NOT(ISERROR(SEARCH("2",L35)))</formula>
    </cfRule>
    <cfRule type="containsText" dxfId="10087" priority="10085" operator="containsText" text="1">
      <formula>NOT(ISERROR(SEARCH("1",L35)))</formula>
    </cfRule>
    <cfRule type="containsText" dxfId="10086" priority="10086" operator="containsText" text="x">
      <formula>NOT(ISERROR(SEARCH("x",L35)))</formula>
    </cfRule>
  </conditionalFormatting>
  <conditionalFormatting sqref="Q35:Q39">
    <cfRule type="cellIs" dxfId="10085" priority="10082" operator="between">
      <formula>43</formula>
      <formula>52</formula>
    </cfRule>
    <cfRule type="containsText" dxfId="10084" priority="10083" operator="containsText" text="true">
      <formula>NOT(ISERROR(SEARCH("true",Q35)))</formula>
    </cfRule>
  </conditionalFormatting>
  <conditionalFormatting sqref="J35:J39">
    <cfRule type="cellIs" dxfId="10083" priority="10080" operator="between">
      <formula>43</formula>
      <formula>52</formula>
    </cfRule>
    <cfRule type="cellIs" dxfId="10082" priority="10081" operator="greaterThan">
      <formula>52</formula>
    </cfRule>
  </conditionalFormatting>
  <conditionalFormatting sqref="R35:T39">
    <cfRule type="containsText" dxfId="10081" priority="10079" operator="containsText" text="TRUE">
      <formula>NOT(ISERROR(SEARCH("TRUE",R35)))</formula>
    </cfRule>
  </conditionalFormatting>
  <conditionalFormatting sqref="R35:R39">
    <cfRule type="containsText" dxfId="10080" priority="10078" operator="containsText" text="FALSE">
      <formula>NOT(ISERROR(SEARCH("FALSE",R35)))</formula>
    </cfRule>
  </conditionalFormatting>
  <conditionalFormatting sqref="S35:T39">
    <cfRule type="containsText" dxfId="10079" priority="10077" operator="containsText" text="MANAGE">
      <formula>NOT(ISERROR(SEARCH("MANAGE",S35)))</formula>
    </cfRule>
  </conditionalFormatting>
  <conditionalFormatting sqref="U35:U39">
    <cfRule type="cellIs" dxfId="10078" priority="10074" operator="between">
      <formula>39</formula>
      <formula>20</formula>
    </cfRule>
    <cfRule type="cellIs" dxfId="10077" priority="10075" operator="between">
      <formula>48</formula>
      <formula>60</formula>
    </cfRule>
    <cfRule type="cellIs" dxfId="10076" priority="10076" operator="greaterThan">
      <formula>60</formula>
    </cfRule>
  </conditionalFormatting>
  <conditionalFormatting sqref="V35:W39">
    <cfRule type="cellIs" dxfId="10075" priority="10071" operator="equal">
      <formula>"C"</formula>
    </cfRule>
    <cfRule type="cellIs" dxfId="10074" priority="10072" operator="equal">
      <formula>"N"</formula>
    </cfRule>
    <cfRule type="cellIs" dxfId="10073" priority="10073" operator="equal">
      <formula>"Y"</formula>
    </cfRule>
  </conditionalFormatting>
  <conditionalFormatting sqref="L35:M39">
    <cfRule type="containsText" dxfId="10072" priority="10068" operator="containsText" text="2">
      <formula>NOT(ISERROR(SEARCH("2",L35)))</formula>
    </cfRule>
    <cfRule type="containsText" dxfId="10071" priority="10069" operator="containsText" text="1">
      <formula>NOT(ISERROR(SEARCH("1",L35)))</formula>
    </cfRule>
    <cfRule type="containsText" dxfId="10070" priority="10070" operator="containsText" text="x">
      <formula>NOT(ISERROR(SEARCH("x",L35)))</formula>
    </cfRule>
  </conditionalFormatting>
  <conditionalFormatting sqref="Q35:Q39">
    <cfRule type="cellIs" dxfId="10069" priority="10066" operator="between">
      <formula>43</formula>
      <formula>52</formula>
    </cfRule>
    <cfRule type="containsText" dxfId="10068" priority="10067" operator="containsText" text="true">
      <formula>NOT(ISERROR(SEARCH("true",Q35)))</formula>
    </cfRule>
  </conditionalFormatting>
  <conditionalFormatting sqref="J35:J39">
    <cfRule type="cellIs" dxfId="10067" priority="10064" operator="between">
      <formula>43</formula>
      <formula>52</formula>
    </cfRule>
    <cfRule type="cellIs" dxfId="10066" priority="10065" operator="greaterThan">
      <formula>52</formula>
    </cfRule>
  </conditionalFormatting>
  <conditionalFormatting sqref="R35:T39">
    <cfRule type="containsText" dxfId="10065" priority="10063" operator="containsText" text="TRUE">
      <formula>NOT(ISERROR(SEARCH("TRUE",R35)))</formula>
    </cfRule>
  </conditionalFormatting>
  <conditionalFormatting sqref="R35:R39">
    <cfRule type="containsText" dxfId="10064" priority="10062" operator="containsText" text="FALSE">
      <formula>NOT(ISERROR(SEARCH("FALSE",R35)))</formula>
    </cfRule>
  </conditionalFormatting>
  <conditionalFormatting sqref="S35:T39">
    <cfRule type="containsText" dxfId="10063" priority="10061" operator="containsText" text="MANAGE">
      <formula>NOT(ISERROR(SEARCH("MANAGE",S35)))</formula>
    </cfRule>
  </conditionalFormatting>
  <conditionalFormatting sqref="P35:P39">
    <cfRule type="containsText" dxfId="10062" priority="10058" operator="containsText" text="0-1">
      <formula>NOT(ISERROR(SEARCH("0-1",P35)))</formula>
    </cfRule>
    <cfRule type="containsText" dxfId="10061" priority="10059" operator="containsText" text="1-0">
      <formula>NOT(ISERROR(SEARCH("1-0",P35)))</formula>
    </cfRule>
    <cfRule type="containsText" dxfId="10060" priority="10060" operator="containsText" text="0-0">
      <formula>NOT(ISERROR(SEARCH("0-0",P35)))</formula>
    </cfRule>
  </conditionalFormatting>
  <conditionalFormatting sqref="U35:U39">
    <cfRule type="cellIs" dxfId="10059" priority="10055" operator="between">
      <formula>39</formula>
      <formula>20</formula>
    </cfRule>
    <cfRule type="cellIs" dxfId="10058" priority="10056" operator="between">
      <formula>48</formula>
      <formula>60</formula>
    </cfRule>
    <cfRule type="cellIs" dxfId="10057" priority="10057" operator="greaterThan">
      <formula>60</formula>
    </cfRule>
  </conditionalFormatting>
  <conditionalFormatting sqref="V35:W39">
    <cfRule type="cellIs" dxfId="10056" priority="10052" operator="equal">
      <formula>"C"</formula>
    </cfRule>
    <cfRule type="cellIs" dxfId="10055" priority="10053" operator="equal">
      <formula>"N"</formula>
    </cfRule>
    <cfRule type="cellIs" dxfId="10054" priority="10054" operator="equal">
      <formula>"Y"</formula>
    </cfRule>
  </conditionalFormatting>
  <conditionalFormatting sqref="L35:M39">
    <cfRule type="containsText" dxfId="10053" priority="10049" operator="containsText" text="2">
      <formula>NOT(ISERROR(SEARCH("2",L35)))</formula>
    </cfRule>
    <cfRule type="containsText" dxfId="10052" priority="10050" operator="containsText" text="1">
      <formula>NOT(ISERROR(SEARCH("1",L35)))</formula>
    </cfRule>
    <cfRule type="containsText" dxfId="10051" priority="10051" operator="containsText" text="x">
      <formula>NOT(ISERROR(SEARCH("x",L35)))</formula>
    </cfRule>
  </conditionalFormatting>
  <conditionalFormatting sqref="Q35:Q39">
    <cfRule type="cellIs" dxfId="10050" priority="10047" operator="between">
      <formula>43</formula>
      <formula>52</formula>
    </cfRule>
    <cfRule type="containsText" dxfId="10049" priority="10048" operator="containsText" text="true">
      <formula>NOT(ISERROR(SEARCH("true",Q35)))</formula>
    </cfRule>
  </conditionalFormatting>
  <conditionalFormatting sqref="J35:J39">
    <cfRule type="cellIs" dxfId="10048" priority="10045" operator="between">
      <formula>43</formula>
      <formula>52</formula>
    </cfRule>
    <cfRule type="cellIs" dxfId="10047" priority="10046" operator="greaterThan">
      <formula>52</formula>
    </cfRule>
  </conditionalFormatting>
  <conditionalFormatting sqref="R35:T39">
    <cfRule type="containsText" dxfId="10046" priority="10044" operator="containsText" text="TRUE">
      <formula>NOT(ISERROR(SEARCH("TRUE",R35)))</formula>
    </cfRule>
  </conditionalFormatting>
  <conditionalFormatting sqref="R35:R39">
    <cfRule type="containsText" dxfId="10045" priority="10043" operator="containsText" text="FALSE">
      <formula>NOT(ISERROR(SEARCH("FALSE",R35)))</formula>
    </cfRule>
  </conditionalFormatting>
  <conditionalFormatting sqref="S35:T39">
    <cfRule type="containsText" dxfId="10044" priority="10042" operator="containsText" text="MANAGE">
      <formula>NOT(ISERROR(SEARCH("MANAGE",S35)))</formula>
    </cfRule>
  </conditionalFormatting>
  <conditionalFormatting sqref="P35:P39">
    <cfRule type="containsText" dxfId="10043" priority="10039" operator="containsText" text="0-1">
      <formula>NOT(ISERROR(SEARCH("0-1",P35)))</formula>
    </cfRule>
    <cfRule type="containsText" dxfId="10042" priority="10040" operator="containsText" text="1-0">
      <formula>NOT(ISERROR(SEARCH("1-0",P35)))</formula>
    </cfRule>
    <cfRule type="containsText" dxfId="10041" priority="10041" operator="containsText" text="0-0">
      <formula>NOT(ISERROR(SEARCH("0-0",P35)))</formula>
    </cfRule>
  </conditionalFormatting>
  <conditionalFormatting sqref="U35:U39">
    <cfRule type="cellIs" dxfId="10040" priority="10036" operator="between">
      <formula>39</formula>
      <formula>20</formula>
    </cfRule>
    <cfRule type="cellIs" dxfId="10039" priority="10037" operator="between">
      <formula>48</formula>
      <formula>60</formula>
    </cfRule>
    <cfRule type="cellIs" dxfId="10038" priority="10038" operator="greaterThan">
      <formula>60</formula>
    </cfRule>
  </conditionalFormatting>
  <conditionalFormatting sqref="V35:W39">
    <cfRule type="cellIs" dxfId="10037" priority="10033" operator="equal">
      <formula>"C"</formula>
    </cfRule>
    <cfRule type="cellIs" dxfId="10036" priority="10034" operator="equal">
      <formula>"N"</formula>
    </cfRule>
    <cfRule type="cellIs" dxfId="10035" priority="10035" operator="equal">
      <formula>"Y"</formula>
    </cfRule>
  </conditionalFormatting>
  <conditionalFormatting sqref="L35:M39">
    <cfRule type="containsText" dxfId="10034" priority="10030" operator="containsText" text="2">
      <formula>NOT(ISERROR(SEARCH("2",L35)))</formula>
    </cfRule>
    <cfRule type="containsText" dxfId="10033" priority="10031" operator="containsText" text="1">
      <formula>NOT(ISERROR(SEARCH("1",L35)))</formula>
    </cfRule>
    <cfRule type="containsText" dxfId="10032" priority="10032" operator="containsText" text="x">
      <formula>NOT(ISERROR(SEARCH("x",L35)))</formula>
    </cfRule>
  </conditionalFormatting>
  <conditionalFormatting sqref="Q35:Q39">
    <cfRule type="cellIs" dxfId="10031" priority="10028" operator="between">
      <formula>43</formula>
      <formula>52</formula>
    </cfRule>
    <cfRule type="containsText" dxfId="10030" priority="10029" operator="containsText" text="true">
      <formula>NOT(ISERROR(SEARCH("true",Q35)))</formula>
    </cfRule>
  </conditionalFormatting>
  <conditionalFormatting sqref="J35:J39">
    <cfRule type="cellIs" dxfId="10029" priority="10026" operator="between">
      <formula>43</formula>
      <formula>52</formula>
    </cfRule>
    <cfRule type="cellIs" dxfId="10028" priority="10027" operator="greaterThan">
      <formula>52</formula>
    </cfRule>
  </conditionalFormatting>
  <conditionalFormatting sqref="R35:T39">
    <cfRule type="containsText" dxfId="10027" priority="10025" operator="containsText" text="TRUE">
      <formula>NOT(ISERROR(SEARCH("TRUE",R35)))</formula>
    </cfRule>
  </conditionalFormatting>
  <conditionalFormatting sqref="R35:R39">
    <cfRule type="containsText" dxfId="10026" priority="10024" operator="containsText" text="FALSE">
      <formula>NOT(ISERROR(SEARCH("FALSE",R35)))</formula>
    </cfRule>
  </conditionalFormatting>
  <conditionalFormatting sqref="S35:T39">
    <cfRule type="containsText" dxfId="10025" priority="10023" operator="containsText" text="MANAGE">
      <formula>NOT(ISERROR(SEARCH("MANAGE",S35)))</formula>
    </cfRule>
  </conditionalFormatting>
  <conditionalFormatting sqref="P35:P39">
    <cfRule type="containsText" dxfId="10024" priority="10020" operator="containsText" text="0-1">
      <formula>NOT(ISERROR(SEARCH("0-1",P35)))</formula>
    </cfRule>
    <cfRule type="containsText" dxfId="10023" priority="10021" operator="containsText" text="1-0">
      <formula>NOT(ISERROR(SEARCH("1-0",P35)))</formula>
    </cfRule>
    <cfRule type="containsText" dxfId="10022" priority="10022" operator="containsText" text="0-0">
      <formula>NOT(ISERROR(SEARCH("0-0",P35)))</formula>
    </cfRule>
  </conditionalFormatting>
  <conditionalFormatting sqref="U35:U39">
    <cfRule type="cellIs" dxfId="10021" priority="10017" operator="between">
      <formula>39</formula>
      <formula>20</formula>
    </cfRule>
    <cfRule type="cellIs" dxfId="10020" priority="10018" operator="between">
      <formula>48</formula>
      <formula>60</formula>
    </cfRule>
    <cfRule type="cellIs" dxfId="10019" priority="10019" operator="greaterThan">
      <formula>60</formula>
    </cfRule>
  </conditionalFormatting>
  <conditionalFormatting sqref="V35:W39">
    <cfRule type="cellIs" dxfId="10018" priority="10014" operator="equal">
      <formula>"C"</formula>
    </cfRule>
    <cfRule type="cellIs" dxfId="10017" priority="10015" operator="equal">
      <formula>"N"</formula>
    </cfRule>
    <cfRule type="cellIs" dxfId="10016" priority="10016" operator="equal">
      <formula>"Y"</formula>
    </cfRule>
  </conditionalFormatting>
  <conditionalFormatting sqref="L35:M39">
    <cfRule type="containsText" dxfId="10015" priority="10011" operator="containsText" text="2">
      <formula>NOT(ISERROR(SEARCH("2",L35)))</formula>
    </cfRule>
    <cfRule type="containsText" dxfId="10014" priority="10012" operator="containsText" text="1">
      <formula>NOT(ISERROR(SEARCH("1",L35)))</formula>
    </cfRule>
    <cfRule type="containsText" dxfId="10013" priority="10013" operator="containsText" text="x">
      <formula>NOT(ISERROR(SEARCH("x",L35)))</formula>
    </cfRule>
  </conditionalFormatting>
  <conditionalFormatting sqref="Q35:Q39">
    <cfRule type="cellIs" dxfId="10012" priority="10009" operator="between">
      <formula>43</formula>
      <formula>52</formula>
    </cfRule>
    <cfRule type="containsText" dxfId="10011" priority="10010" operator="containsText" text="true">
      <formula>NOT(ISERROR(SEARCH("true",Q35)))</formula>
    </cfRule>
  </conditionalFormatting>
  <conditionalFormatting sqref="J35:J39">
    <cfRule type="cellIs" dxfId="10010" priority="10007" operator="between">
      <formula>43</formula>
      <formula>52</formula>
    </cfRule>
    <cfRule type="cellIs" dxfId="10009" priority="10008" operator="greaterThan">
      <formula>52</formula>
    </cfRule>
  </conditionalFormatting>
  <conditionalFormatting sqref="R35:T39">
    <cfRule type="containsText" dxfId="10008" priority="10006" operator="containsText" text="TRUE">
      <formula>NOT(ISERROR(SEARCH("TRUE",R35)))</formula>
    </cfRule>
  </conditionalFormatting>
  <conditionalFormatting sqref="R35:R39">
    <cfRule type="containsText" dxfId="10007" priority="10005" operator="containsText" text="FALSE">
      <formula>NOT(ISERROR(SEARCH("FALSE",R35)))</formula>
    </cfRule>
  </conditionalFormatting>
  <conditionalFormatting sqref="S35:T39">
    <cfRule type="containsText" dxfId="10006" priority="10004" operator="containsText" text="MANAGE">
      <formula>NOT(ISERROR(SEARCH("MANAGE",S35)))</formula>
    </cfRule>
  </conditionalFormatting>
  <conditionalFormatting sqref="P35:P39">
    <cfRule type="containsText" dxfId="10005" priority="10001" operator="containsText" text="0-1">
      <formula>NOT(ISERROR(SEARCH("0-1",P35)))</formula>
    </cfRule>
    <cfRule type="containsText" dxfId="10004" priority="10002" operator="containsText" text="1-0">
      <formula>NOT(ISERROR(SEARCH("1-0",P35)))</formula>
    </cfRule>
    <cfRule type="containsText" dxfId="10003" priority="10003" operator="containsText" text="0-0">
      <formula>NOT(ISERROR(SEARCH("0-0",P35)))</formula>
    </cfRule>
  </conditionalFormatting>
  <conditionalFormatting sqref="U35:U39">
    <cfRule type="cellIs" dxfId="10002" priority="9998" operator="between">
      <formula>39</formula>
      <formula>20</formula>
    </cfRule>
    <cfRule type="cellIs" dxfId="10001" priority="9999" operator="between">
      <formula>48</formula>
      <formula>60</formula>
    </cfRule>
    <cfRule type="cellIs" dxfId="10000" priority="10000" operator="greaterThan">
      <formula>60</formula>
    </cfRule>
  </conditionalFormatting>
  <conditionalFormatting sqref="V35:W39">
    <cfRule type="cellIs" dxfId="9999" priority="9995" operator="equal">
      <formula>"C"</formula>
    </cfRule>
    <cfRule type="cellIs" dxfId="9998" priority="9996" operator="equal">
      <formula>"N"</formula>
    </cfRule>
    <cfRule type="cellIs" dxfId="9997" priority="9997" operator="equal">
      <formula>"Y"</formula>
    </cfRule>
  </conditionalFormatting>
  <conditionalFormatting sqref="L35:M39">
    <cfRule type="containsText" dxfId="9996" priority="9992" operator="containsText" text="2">
      <formula>NOT(ISERROR(SEARCH("2",L35)))</formula>
    </cfRule>
    <cfRule type="containsText" dxfId="9995" priority="9993" operator="containsText" text="1">
      <formula>NOT(ISERROR(SEARCH("1",L35)))</formula>
    </cfRule>
    <cfRule type="containsText" dxfId="9994" priority="9994" operator="containsText" text="x">
      <formula>NOT(ISERROR(SEARCH("x",L35)))</formula>
    </cfRule>
  </conditionalFormatting>
  <conditionalFormatting sqref="Q35:Q39">
    <cfRule type="cellIs" dxfId="9993" priority="9990" operator="between">
      <formula>43</formula>
      <formula>52</formula>
    </cfRule>
    <cfRule type="containsText" dxfId="9992" priority="9991" operator="containsText" text="true">
      <formula>NOT(ISERROR(SEARCH("true",Q35)))</formula>
    </cfRule>
  </conditionalFormatting>
  <conditionalFormatting sqref="J35:J39">
    <cfRule type="cellIs" dxfId="9991" priority="9988" operator="between">
      <formula>43</formula>
      <formula>52</formula>
    </cfRule>
    <cfRule type="cellIs" dxfId="9990" priority="9989" operator="greaterThan">
      <formula>52</formula>
    </cfRule>
  </conditionalFormatting>
  <conditionalFormatting sqref="R35:T39">
    <cfRule type="containsText" dxfId="9989" priority="9987" operator="containsText" text="TRUE">
      <formula>NOT(ISERROR(SEARCH("TRUE",R35)))</formula>
    </cfRule>
  </conditionalFormatting>
  <conditionalFormatting sqref="R35:R39">
    <cfRule type="containsText" dxfId="9988" priority="9986" operator="containsText" text="FALSE">
      <formula>NOT(ISERROR(SEARCH("FALSE",R35)))</formula>
    </cfRule>
  </conditionalFormatting>
  <conditionalFormatting sqref="S35:T39">
    <cfRule type="containsText" dxfId="9987" priority="9985" operator="containsText" text="MANAGE">
      <formula>NOT(ISERROR(SEARCH("MANAGE",S35)))</formula>
    </cfRule>
  </conditionalFormatting>
  <conditionalFormatting sqref="P35:P39">
    <cfRule type="containsText" dxfId="9986" priority="9982" operator="containsText" text="0-1">
      <formula>NOT(ISERROR(SEARCH("0-1",P35)))</formula>
    </cfRule>
    <cfRule type="containsText" dxfId="9985" priority="9983" operator="containsText" text="1-0">
      <formula>NOT(ISERROR(SEARCH("1-0",P35)))</formula>
    </cfRule>
    <cfRule type="containsText" dxfId="9984" priority="9984" operator="containsText" text="0-0">
      <formula>NOT(ISERROR(SEARCH("0-0",P35)))</formula>
    </cfRule>
  </conditionalFormatting>
  <conditionalFormatting sqref="U35:U39">
    <cfRule type="cellIs" dxfId="9983" priority="9979" operator="between">
      <formula>39</formula>
      <formula>20</formula>
    </cfRule>
    <cfRule type="cellIs" dxfId="9982" priority="9980" operator="between">
      <formula>48</formula>
      <formula>60</formula>
    </cfRule>
    <cfRule type="cellIs" dxfId="9981" priority="9981" operator="greaterThan">
      <formula>60</formula>
    </cfRule>
  </conditionalFormatting>
  <conditionalFormatting sqref="V35:W39">
    <cfRule type="cellIs" dxfId="9980" priority="9976" operator="equal">
      <formula>"C"</formula>
    </cfRule>
    <cfRule type="cellIs" dxfId="9979" priority="9977" operator="equal">
      <formula>"N"</formula>
    </cfRule>
    <cfRule type="cellIs" dxfId="9978" priority="9978" operator="equal">
      <formula>"Y"</formula>
    </cfRule>
  </conditionalFormatting>
  <conditionalFormatting sqref="L35:M39">
    <cfRule type="containsText" dxfId="9977" priority="9973" operator="containsText" text="2">
      <formula>NOT(ISERROR(SEARCH("2",L35)))</formula>
    </cfRule>
    <cfRule type="containsText" dxfId="9976" priority="9974" operator="containsText" text="1">
      <formula>NOT(ISERROR(SEARCH("1",L35)))</formula>
    </cfRule>
    <cfRule type="containsText" dxfId="9975" priority="9975" operator="containsText" text="x">
      <formula>NOT(ISERROR(SEARCH("x",L35)))</formula>
    </cfRule>
  </conditionalFormatting>
  <conditionalFormatting sqref="Q35:Q39">
    <cfRule type="cellIs" dxfId="9974" priority="9971" operator="between">
      <formula>43</formula>
      <formula>52</formula>
    </cfRule>
    <cfRule type="containsText" dxfId="9973" priority="9972" operator="containsText" text="true">
      <formula>NOT(ISERROR(SEARCH("true",Q35)))</formula>
    </cfRule>
  </conditionalFormatting>
  <conditionalFormatting sqref="J35:J39">
    <cfRule type="cellIs" dxfId="9972" priority="9969" operator="between">
      <formula>43</formula>
      <formula>52</formula>
    </cfRule>
    <cfRule type="cellIs" dxfId="9971" priority="9970" operator="greaterThan">
      <formula>52</formula>
    </cfRule>
  </conditionalFormatting>
  <conditionalFormatting sqref="R35:T39">
    <cfRule type="containsText" dxfId="9970" priority="9968" operator="containsText" text="TRUE">
      <formula>NOT(ISERROR(SEARCH("TRUE",R35)))</formula>
    </cfRule>
  </conditionalFormatting>
  <conditionalFormatting sqref="R35:R39">
    <cfRule type="containsText" dxfId="9969" priority="9967" operator="containsText" text="FALSE">
      <formula>NOT(ISERROR(SEARCH("FALSE",R35)))</formula>
    </cfRule>
  </conditionalFormatting>
  <conditionalFormatting sqref="S35:T39">
    <cfRule type="containsText" dxfId="9968" priority="9966" operator="containsText" text="MANAGE">
      <formula>NOT(ISERROR(SEARCH("MANAGE",S35)))</formula>
    </cfRule>
  </conditionalFormatting>
  <conditionalFormatting sqref="U35:U39">
    <cfRule type="cellIs" dxfId="9967" priority="9963" operator="between">
      <formula>39</formula>
      <formula>20</formula>
    </cfRule>
    <cfRule type="cellIs" dxfId="9966" priority="9964" operator="between">
      <formula>48</formula>
      <formula>60</formula>
    </cfRule>
    <cfRule type="cellIs" dxfId="9965" priority="9965" operator="greaterThan">
      <formula>60</formula>
    </cfRule>
  </conditionalFormatting>
  <conditionalFormatting sqref="V35:W39">
    <cfRule type="cellIs" dxfId="9964" priority="9960" operator="equal">
      <formula>"C"</formula>
    </cfRule>
    <cfRule type="cellIs" dxfId="9963" priority="9961" operator="equal">
      <formula>"N"</formula>
    </cfRule>
    <cfRule type="cellIs" dxfId="9962" priority="9962" operator="equal">
      <formula>"Y"</formula>
    </cfRule>
  </conditionalFormatting>
  <conditionalFormatting sqref="L3:M36">
    <cfRule type="containsText" dxfId="9961" priority="9957" operator="containsText" text="2">
      <formula>NOT(ISERROR(SEARCH("2",L3)))</formula>
    </cfRule>
    <cfRule type="containsText" dxfId="9960" priority="9958" operator="containsText" text="1">
      <formula>NOT(ISERROR(SEARCH("1",L3)))</formula>
    </cfRule>
    <cfRule type="containsText" dxfId="9959" priority="9959" operator="containsText" text="x">
      <formula>NOT(ISERROR(SEARCH("x",L3)))</formula>
    </cfRule>
  </conditionalFormatting>
  <conditionalFormatting sqref="Q3:Q36">
    <cfRule type="cellIs" dxfId="9958" priority="9955" operator="between">
      <formula>43</formula>
      <formula>52</formula>
    </cfRule>
    <cfRule type="containsText" dxfId="9957" priority="9956" operator="containsText" text="true">
      <formula>NOT(ISERROR(SEARCH("true",Q3)))</formula>
    </cfRule>
  </conditionalFormatting>
  <conditionalFormatting sqref="J3:J36">
    <cfRule type="cellIs" dxfId="9956" priority="9953" operator="between">
      <formula>43</formula>
      <formula>52</formula>
    </cfRule>
    <cfRule type="cellIs" dxfId="9955" priority="9954" operator="greaterThan">
      <formula>52</formula>
    </cfRule>
  </conditionalFormatting>
  <conditionalFormatting sqref="R3:T36">
    <cfRule type="containsText" dxfId="9954" priority="9952" operator="containsText" text="TRUE">
      <formula>NOT(ISERROR(SEARCH("TRUE",R3)))</formula>
    </cfRule>
  </conditionalFormatting>
  <conditionalFormatting sqref="R3:R36">
    <cfRule type="containsText" dxfId="9953" priority="9951" operator="containsText" text="FALSE">
      <formula>NOT(ISERROR(SEARCH("FALSE",R3)))</formula>
    </cfRule>
  </conditionalFormatting>
  <conditionalFormatting sqref="S3:T36">
    <cfRule type="containsText" dxfId="9952" priority="9950" operator="containsText" text="MANAGE">
      <formula>NOT(ISERROR(SEARCH("MANAGE",S3)))</formula>
    </cfRule>
  </conditionalFormatting>
  <conditionalFormatting sqref="U3:U36">
    <cfRule type="cellIs" dxfId="9951" priority="9947" operator="between">
      <formula>39</formula>
      <formula>20</formula>
    </cfRule>
    <cfRule type="cellIs" dxfId="9950" priority="9948" operator="between">
      <formula>48</formula>
      <formula>60</formula>
    </cfRule>
    <cfRule type="cellIs" dxfId="9949" priority="9949" operator="greaterThan">
      <formula>60</formula>
    </cfRule>
  </conditionalFormatting>
  <conditionalFormatting sqref="V3:W36">
    <cfRule type="cellIs" dxfId="9948" priority="9944" operator="equal">
      <formula>"C"</formula>
    </cfRule>
    <cfRule type="cellIs" dxfId="9947" priority="9945" operator="equal">
      <formula>"N"</formula>
    </cfRule>
    <cfRule type="cellIs" dxfId="9946" priority="9946" operator="equal">
      <formula>"Y"</formula>
    </cfRule>
  </conditionalFormatting>
  <conditionalFormatting sqref="L35:M36">
    <cfRule type="containsText" dxfId="9945" priority="9941" operator="containsText" text="2">
      <formula>NOT(ISERROR(SEARCH("2",L35)))</formula>
    </cfRule>
    <cfRule type="containsText" dxfId="9944" priority="9942" operator="containsText" text="1">
      <formula>NOT(ISERROR(SEARCH("1",L35)))</formula>
    </cfRule>
    <cfRule type="containsText" dxfId="9943" priority="9943" operator="containsText" text="x">
      <formula>NOT(ISERROR(SEARCH("x",L35)))</formula>
    </cfRule>
  </conditionalFormatting>
  <conditionalFormatting sqref="Q35:Q36">
    <cfRule type="cellIs" dxfId="9942" priority="9939" operator="between">
      <formula>43</formula>
      <formula>52</formula>
    </cfRule>
    <cfRule type="containsText" dxfId="9941" priority="9940" operator="containsText" text="true">
      <formula>NOT(ISERROR(SEARCH("true",Q35)))</formula>
    </cfRule>
  </conditionalFormatting>
  <conditionalFormatting sqref="J35:J36">
    <cfRule type="cellIs" dxfId="9940" priority="9937" operator="between">
      <formula>43</formula>
      <formula>52</formula>
    </cfRule>
    <cfRule type="cellIs" dxfId="9939" priority="9938" operator="greaterThan">
      <formula>52</formula>
    </cfRule>
  </conditionalFormatting>
  <conditionalFormatting sqref="R35:T36">
    <cfRule type="containsText" dxfId="9938" priority="9936" operator="containsText" text="TRUE">
      <formula>NOT(ISERROR(SEARCH("TRUE",R35)))</formula>
    </cfRule>
  </conditionalFormatting>
  <conditionalFormatting sqref="R35:R36">
    <cfRule type="containsText" dxfId="9937" priority="9935" operator="containsText" text="FALSE">
      <formula>NOT(ISERROR(SEARCH("FALSE",R35)))</formula>
    </cfRule>
  </conditionalFormatting>
  <conditionalFormatting sqref="S35:T36">
    <cfRule type="containsText" dxfId="9936" priority="9934" operator="containsText" text="MANAGE">
      <formula>NOT(ISERROR(SEARCH("MANAGE",S35)))</formula>
    </cfRule>
  </conditionalFormatting>
  <conditionalFormatting sqref="U35:U36">
    <cfRule type="cellIs" dxfId="9935" priority="9931" operator="between">
      <formula>39</formula>
      <formula>20</formula>
    </cfRule>
    <cfRule type="cellIs" dxfId="9934" priority="9932" operator="between">
      <formula>48</formula>
      <formula>60</formula>
    </cfRule>
    <cfRule type="cellIs" dxfId="9933" priority="9933" operator="greaterThan">
      <formula>60</formula>
    </cfRule>
  </conditionalFormatting>
  <conditionalFormatting sqref="V35:W36">
    <cfRule type="cellIs" dxfId="9932" priority="9928" operator="equal">
      <formula>"C"</formula>
    </cfRule>
    <cfRule type="cellIs" dxfId="9931" priority="9929" operator="equal">
      <formula>"N"</formula>
    </cfRule>
    <cfRule type="cellIs" dxfId="9930" priority="9930" operator="equal">
      <formula>"Y"</formula>
    </cfRule>
  </conditionalFormatting>
  <conditionalFormatting sqref="L35:M36">
    <cfRule type="containsText" dxfId="9929" priority="9925" operator="containsText" text="2">
      <formula>NOT(ISERROR(SEARCH("2",L35)))</formula>
    </cfRule>
    <cfRule type="containsText" dxfId="9928" priority="9926" operator="containsText" text="1">
      <formula>NOT(ISERROR(SEARCH("1",L35)))</formula>
    </cfRule>
    <cfRule type="containsText" dxfId="9927" priority="9927" operator="containsText" text="x">
      <formula>NOT(ISERROR(SEARCH("x",L35)))</formula>
    </cfRule>
  </conditionalFormatting>
  <conditionalFormatting sqref="Q35:Q36">
    <cfRule type="cellIs" dxfId="9926" priority="9923" operator="between">
      <formula>43</formula>
      <formula>52</formula>
    </cfRule>
    <cfRule type="containsText" dxfId="9925" priority="9924" operator="containsText" text="true">
      <formula>NOT(ISERROR(SEARCH("true",Q35)))</formula>
    </cfRule>
  </conditionalFormatting>
  <conditionalFormatting sqref="J35:J36">
    <cfRule type="cellIs" dxfId="9924" priority="9921" operator="between">
      <formula>43</formula>
      <formula>52</formula>
    </cfRule>
    <cfRule type="cellIs" dxfId="9923" priority="9922" operator="greaterThan">
      <formula>52</formula>
    </cfRule>
  </conditionalFormatting>
  <conditionalFormatting sqref="R35:T36">
    <cfRule type="containsText" dxfId="9922" priority="9920" operator="containsText" text="TRUE">
      <formula>NOT(ISERROR(SEARCH("TRUE",R35)))</formula>
    </cfRule>
  </conditionalFormatting>
  <conditionalFormatting sqref="R35:R36">
    <cfRule type="containsText" dxfId="9921" priority="9919" operator="containsText" text="FALSE">
      <formula>NOT(ISERROR(SEARCH("FALSE",R35)))</formula>
    </cfRule>
  </conditionalFormatting>
  <conditionalFormatting sqref="S35:T36">
    <cfRule type="containsText" dxfId="9920" priority="9918" operator="containsText" text="MANAGE">
      <formula>NOT(ISERROR(SEARCH("MANAGE",S35)))</formula>
    </cfRule>
  </conditionalFormatting>
  <conditionalFormatting sqref="U35:U36">
    <cfRule type="cellIs" dxfId="9919" priority="9915" operator="between">
      <formula>39</formula>
      <formula>20</formula>
    </cfRule>
    <cfRule type="cellIs" dxfId="9918" priority="9916" operator="between">
      <formula>48</formula>
      <formula>60</formula>
    </cfRule>
    <cfRule type="cellIs" dxfId="9917" priority="9917" operator="greaterThan">
      <formula>60</formula>
    </cfRule>
  </conditionalFormatting>
  <conditionalFormatting sqref="V35:W36">
    <cfRule type="cellIs" dxfId="9916" priority="9912" operator="equal">
      <formula>"C"</formula>
    </cfRule>
    <cfRule type="cellIs" dxfId="9915" priority="9913" operator="equal">
      <formula>"N"</formula>
    </cfRule>
    <cfRule type="cellIs" dxfId="9914" priority="9914" operator="equal">
      <formula>"Y"</formula>
    </cfRule>
  </conditionalFormatting>
  <conditionalFormatting sqref="L35:M36">
    <cfRule type="containsText" dxfId="9913" priority="9909" operator="containsText" text="2">
      <formula>NOT(ISERROR(SEARCH("2",L35)))</formula>
    </cfRule>
    <cfRule type="containsText" dxfId="9912" priority="9910" operator="containsText" text="1">
      <formula>NOT(ISERROR(SEARCH("1",L35)))</formula>
    </cfRule>
    <cfRule type="containsText" dxfId="9911" priority="9911" operator="containsText" text="x">
      <formula>NOT(ISERROR(SEARCH("x",L35)))</formula>
    </cfRule>
  </conditionalFormatting>
  <conditionalFormatting sqref="Q35:Q36">
    <cfRule type="cellIs" dxfId="9910" priority="9907" operator="between">
      <formula>43</formula>
      <formula>52</formula>
    </cfRule>
    <cfRule type="containsText" dxfId="9909" priority="9908" operator="containsText" text="true">
      <formula>NOT(ISERROR(SEARCH("true",Q35)))</formula>
    </cfRule>
  </conditionalFormatting>
  <conditionalFormatting sqref="J35:J36">
    <cfRule type="cellIs" dxfId="9908" priority="9905" operator="between">
      <formula>43</formula>
      <formula>52</formula>
    </cfRule>
    <cfRule type="cellIs" dxfId="9907" priority="9906" operator="greaterThan">
      <formula>52</formula>
    </cfRule>
  </conditionalFormatting>
  <conditionalFormatting sqref="R35:T36">
    <cfRule type="containsText" dxfId="9906" priority="9904" operator="containsText" text="TRUE">
      <formula>NOT(ISERROR(SEARCH("TRUE",R35)))</formula>
    </cfRule>
  </conditionalFormatting>
  <conditionalFormatting sqref="R35:R36">
    <cfRule type="containsText" dxfId="9905" priority="9903" operator="containsText" text="FALSE">
      <formula>NOT(ISERROR(SEARCH("FALSE",R35)))</formula>
    </cfRule>
  </conditionalFormatting>
  <conditionalFormatting sqref="S35:T36">
    <cfRule type="containsText" dxfId="9904" priority="9902" operator="containsText" text="MANAGE">
      <formula>NOT(ISERROR(SEARCH("MANAGE",S35)))</formula>
    </cfRule>
  </conditionalFormatting>
  <conditionalFormatting sqref="U35:U36">
    <cfRule type="cellIs" dxfId="9903" priority="9899" operator="between">
      <formula>39</formula>
      <formula>20</formula>
    </cfRule>
    <cfRule type="cellIs" dxfId="9902" priority="9900" operator="between">
      <formula>48</formula>
      <formula>60</formula>
    </cfRule>
    <cfRule type="cellIs" dxfId="9901" priority="9901" operator="greaterThan">
      <formula>60</formula>
    </cfRule>
  </conditionalFormatting>
  <conditionalFormatting sqref="V35:W36">
    <cfRule type="cellIs" dxfId="9900" priority="9896" operator="equal">
      <formula>"C"</formula>
    </cfRule>
    <cfRule type="cellIs" dxfId="9899" priority="9897" operator="equal">
      <formula>"N"</formula>
    </cfRule>
    <cfRule type="cellIs" dxfId="9898" priority="9898" operator="equal">
      <formula>"Y"</formula>
    </cfRule>
  </conditionalFormatting>
  <conditionalFormatting sqref="L35:M36">
    <cfRule type="containsText" dxfId="9897" priority="9893" operator="containsText" text="2">
      <formula>NOT(ISERROR(SEARCH("2",L35)))</formula>
    </cfRule>
    <cfRule type="containsText" dxfId="9896" priority="9894" operator="containsText" text="1">
      <formula>NOT(ISERROR(SEARCH("1",L35)))</formula>
    </cfRule>
    <cfRule type="containsText" dxfId="9895" priority="9895" operator="containsText" text="x">
      <formula>NOT(ISERROR(SEARCH("x",L35)))</formula>
    </cfRule>
  </conditionalFormatting>
  <conditionalFormatting sqref="Q35:Q36">
    <cfRule type="cellIs" dxfId="9894" priority="9891" operator="between">
      <formula>43</formula>
      <formula>52</formula>
    </cfRule>
    <cfRule type="containsText" dxfId="9893" priority="9892" operator="containsText" text="true">
      <formula>NOT(ISERROR(SEARCH("true",Q35)))</formula>
    </cfRule>
  </conditionalFormatting>
  <conditionalFormatting sqref="J35:J36">
    <cfRule type="cellIs" dxfId="9892" priority="9889" operator="between">
      <formula>43</formula>
      <formula>52</formula>
    </cfRule>
    <cfRule type="cellIs" dxfId="9891" priority="9890" operator="greaterThan">
      <formula>52</formula>
    </cfRule>
  </conditionalFormatting>
  <conditionalFormatting sqref="R35:T36">
    <cfRule type="containsText" dxfId="9890" priority="9888" operator="containsText" text="TRUE">
      <formula>NOT(ISERROR(SEARCH("TRUE",R35)))</formula>
    </cfRule>
  </conditionalFormatting>
  <conditionalFormatting sqref="R35:R36">
    <cfRule type="containsText" dxfId="9889" priority="9887" operator="containsText" text="FALSE">
      <formula>NOT(ISERROR(SEARCH("FALSE",R35)))</formula>
    </cfRule>
  </conditionalFormatting>
  <conditionalFormatting sqref="S35:T36">
    <cfRule type="containsText" dxfId="9888" priority="9886" operator="containsText" text="MANAGE">
      <formula>NOT(ISERROR(SEARCH("MANAGE",S35)))</formula>
    </cfRule>
  </conditionalFormatting>
  <conditionalFormatting sqref="U35:U36">
    <cfRule type="cellIs" dxfId="9887" priority="9883" operator="between">
      <formula>39</formula>
      <formula>20</formula>
    </cfRule>
    <cfRule type="cellIs" dxfId="9886" priority="9884" operator="between">
      <formula>48</formula>
      <formula>60</formula>
    </cfRule>
    <cfRule type="cellIs" dxfId="9885" priority="9885" operator="greaterThan">
      <formula>60</formula>
    </cfRule>
  </conditionalFormatting>
  <conditionalFormatting sqref="V35:W36">
    <cfRule type="cellIs" dxfId="9884" priority="9880" operator="equal">
      <formula>"C"</formula>
    </cfRule>
    <cfRule type="cellIs" dxfId="9883" priority="9881" operator="equal">
      <formula>"N"</formula>
    </cfRule>
    <cfRule type="cellIs" dxfId="9882" priority="9882" operator="equal">
      <formula>"Y"</formula>
    </cfRule>
  </conditionalFormatting>
  <conditionalFormatting sqref="L35:M36">
    <cfRule type="containsText" dxfId="9881" priority="9877" operator="containsText" text="2">
      <formula>NOT(ISERROR(SEARCH("2",L35)))</formula>
    </cfRule>
    <cfRule type="containsText" dxfId="9880" priority="9878" operator="containsText" text="1">
      <formula>NOT(ISERROR(SEARCH("1",L35)))</formula>
    </cfRule>
    <cfRule type="containsText" dxfId="9879" priority="9879" operator="containsText" text="x">
      <formula>NOT(ISERROR(SEARCH("x",L35)))</formula>
    </cfRule>
  </conditionalFormatting>
  <conditionalFormatting sqref="Q35:Q36">
    <cfRule type="cellIs" dxfId="9878" priority="9875" operator="between">
      <formula>43</formula>
      <formula>52</formula>
    </cfRule>
    <cfRule type="containsText" dxfId="9877" priority="9876" operator="containsText" text="true">
      <formula>NOT(ISERROR(SEARCH("true",Q35)))</formula>
    </cfRule>
  </conditionalFormatting>
  <conditionalFormatting sqref="J35:J36">
    <cfRule type="cellIs" dxfId="9876" priority="9873" operator="between">
      <formula>43</formula>
      <formula>52</formula>
    </cfRule>
    <cfRule type="cellIs" dxfId="9875" priority="9874" operator="greaterThan">
      <formula>52</formula>
    </cfRule>
  </conditionalFormatting>
  <conditionalFormatting sqref="R35:T36">
    <cfRule type="containsText" dxfId="9874" priority="9872" operator="containsText" text="TRUE">
      <formula>NOT(ISERROR(SEARCH("TRUE",R35)))</formula>
    </cfRule>
  </conditionalFormatting>
  <conditionalFormatting sqref="R35:R36">
    <cfRule type="containsText" dxfId="9873" priority="9871" operator="containsText" text="FALSE">
      <formula>NOT(ISERROR(SEARCH("FALSE",R35)))</formula>
    </cfRule>
  </conditionalFormatting>
  <conditionalFormatting sqref="S35:T36">
    <cfRule type="containsText" dxfId="9872" priority="9870" operator="containsText" text="MANAGE">
      <formula>NOT(ISERROR(SEARCH("MANAGE",S35)))</formula>
    </cfRule>
  </conditionalFormatting>
  <conditionalFormatting sqref="U35:U36">
    <cfRule type="cellIs" dxfId="9871" priority="9867" operator="between">
      <formula>39</formula>
      <formula>20</formula>
    </cfRule>
    <cfRule type="cellIs" dxfId="9870" priority="9868" operator="between">
      <formula>48</formula>
      <formula>60</formula>
    </cfRule>
    <cfRule type="cellIs" dxfId="9869" priority="9869" operator="greaterThan">
      <formula>60</formula>
    </cfRule>
  </conditionalFormatting>
  <conditionalFormatting sqref="V35:W36">
    <cfRule type="cellIs" dxfId="9868" priority="9864" operator="equal">
      <formula>"C"</formula>
    </cfRule>
    <cfRule type="cellIs" dxfId="9867" priority="9865" operator="equal">
      <formula>"N"</formula>
    </cfRule>
    <cfRule type="cellIs" dxfId="9866" priority="9866" operator="equal">
      <formula>"Y"</formula>
    </cfRule>
  </conditionalFormatting>
  <conditionalFormatting sqref="L35:M36">
    <cfRule type="containsText" dxfId="9865" priority="9861" operator="containsText" text="2">
      <formula>NOT(ISERROR(SEARCH("2",L35)))</formula>
    </cfRule>
    <cfRule type="containsText" dxfId="9864" priority="9862" operator="containsText" text="1">
      <formula>NOT(ISERROR(SEARCH("1",L35)))</formula>
    </cfRule>
    <cfRule type="containsText" dxfId="9863" priority="9863" operator="containsText" text="x">
      <formula>NOT(ISERROR(SEARCH("x",L35)))</formula>
    </cfRule>
  </conditionalFormatting>
  <conditionalFormatting sqref="Q35:Q36">
    <cfRule type="cellIs" dxfId="9862" priority="9859" operator="between">
      <formula>43</formula>
      <formula>52</formula>
    </cfRule>
    <cfRule type="containsText" dxfId="9861" priority="9860" operator="containsText" text="true">
      <formula>NOT(ISERROR(SEARCH("true",Q35)))</formula>
    </cfRule>
  </conditionalFormatting>
  <conditionalFormatting sqref="J35:J36">
    <cfRule type="cellIs" dxfId="9860" priority="9857" operator="between">
      <formula>43</formula>
      <formula>52</formula>
    </cfRule>
    <cfRule type="cellIs" dxfId="9859" priority="9858" operator="greaterThan">
      <formula>52</formula>
    </cfRule>
  </conditionalFormatting>
  <conditionalFormatting sqref="R35:T36">
    <cfRule type="containsText" dxfId="9858" priority="9856" operator="containsText" text="TRUE">
      <formula>NOT(ISERROR(SEARCH("TRUE",R35)))</formula>
    </cfRule>
  </conditionalFormatting>
  <conditionalFormatting sqref="R35:R36">
    <cfRule type="containsText" dxfId="9857" priority="9855" operator="containsText" text="FALSE">
      <formula>NOT(ISERROR(SEARCH("FALSE",R35)))</formula>
    </cfRule>
  </conditionalFormatting>
  <conditionalFormatting sqref="S35:T36">
    <cfRule type="containsText" dxfId="9856" priority="9854" operator="containsText" text="MANAGE">
      <formula>NOT(ISERROR(SEARCH("MANAGE",S35)))</formula>
    </cfRule>
  </conditionalFormatting>
  <conditionalFormatting sqref="U35:U36">
    <cfRule type="cellIs" dxfId="9855" priority="9851" operator="between">
      <formula>39</formula>
      <formula>20</formula>
    </cfRule>
    <cfRule type="cellIs" dxfId="9854" priority="9852" operator="between">
      <formula>48</formula>
      <formula>60</formula>
    </cfRule>
    <cfRule type="cellIs" dxfId="9853" priority="9853" operator="greaterThan">
      <formula>60</formula>
    </cfRule>
  </conditionalFormatting>
  <conditionalFormatting sqref="V35:W36">
    <cfRule type="cellIs" dxfId="9852" priority="9848" operator="equal">
      <formula>"C"</formula>
    </cfRule>
    <cfRule type="cellIs" dxfId="9851" priority="9849" operator="equal">
      <formula>"N"</formula>
    </cfRule>
    <cfRule type="cellIs" dxfId="9850" priority="9850" operator="equal">
      <formula>"Y"</formula>
    </cfRule>
  </conditionalFormatting>
  <conditionalFormatting sqref="L35:M36">
    <cfRule type="containsText" dxfId="9849" priority="9845" operator="containsText" text="2">
      <formula>NOT(ISERROR(SEARCH("2",L35)))</formula>
    </cfRule>
    <cfRule type="containsText" dxfId="9848" priority="9846" operator="containsText" text="1">
      <formula>NOT(ISERROR(SEARCH("1",L35)))</formula>
    </cfRule>
    <cfRule type="containsText" dxfId="9847" priority="9847" operator="containsText" text="x">
      <formula>NOT(ISERROR(SEARCH("x",L35)))</formula>
    </cfRule>
  </conditionalFormatting>
  <conditionalFormatting sqref="Q35:Q36">
    <cfRule type="cellIs" dxfId="9846" priority="9843" operator="between">
      <formula>43</formula>
      <formula>52</formula>
    </cfRule>
    <cfRule type="containsText" dxfId="9845" priority="9844" operator="containsText" text="true">
      <formula>NOT(ISERROR(SEARCH("true",Q35)))</formula>
    </cfRule>
  </conditionalFormatting>
  <conditionalFormatting sqref="J35:J36">
    <cfRule type="cellIs" dxfId="9844" priority="9841" operator="between">
      <formula>43</formula>
      <formula>52</formula>
    </cfRule>
    <cfRule type="cellIs" dxfId="9843" priority="9842" operator="greaterThan">
      <formula>52</formula>
    </cfRule>
  </conditionalFormatting>
  <conditionalFormatting sqref="R35:T36">
    <cfRule type="containsText" dxfId="9842" priority="9840" operator="containsText" text="TRUE">
      <formula>NOT(ISERROR(SEARCH("TRUE",R35)))</formula>
    </cfRule>
  </conditionalFormatting>
  <conditionalFormatting sqref="R35:R36">
    <cfRule type="containsText" dxfId="9841" priority="9839" operator="containsText" text="FALSE">
      <formula>NOT(ISERROR(SEARCH("FALSE",R35)))</formula>
    </cfRule>
  </conditionalFormatting>
  <conditionalFormatting sqref="S35:T36">
    <cfRule type="containsText" dxfId="9840" priority="9838" operator="containsText" text="MANAGE">
      <formula>NOT(ISERROR(SEARCH("MANAGE",S35)))</formula>
    </cfRule>
  </conditionalFormatting>
  <conditionalFormatting sqref="U35:U36">
    <cfRule type="cellIs" dxfId="9839" priority="9835" operator="between">
      <formula>39</formula>
      <formula>20</formula>
    </cfRule>
    <cfRule type="cellIs" dxfId="9838" priority="9836" operator="between">
      <formula>48</formula>
      <formula>60</formula>
    </cfRule>
    <cfRule type="cellIs" dxfId="9837" priority="9837" operator="greaterThan">
      <formula>60</formula>
    </cfRule>
  </conditionalFormatting>
  <conditionalFormatting sqref="V35:W36">
    <cfRule type="cellIs" dxfId="9836" priority="9832" operator="equal">
      <formula>"C"</formula>
    </cfRule>
    <cfRule type="cellIs" dxfId="9835" priority="9833" operator="equal">
      <formula>"N"</formula>
    </cfRule>
    <cfRule type="cellIs" dxfId="9834" priority="9834" operator="equal">
      <formula>"Y"</formula>
    </cfRule>
  </conditionalFormatting>
  <conditionalFormatting sqref="L35:M36">
    <cfRule type="containsText" dxfId="9833" priority="9829" operator="containsText" text="2">
      <formula>NOT(ISERROR(SEARCH("2",L35)))</formula>
    </cfRule>
    <cfRule type="containsText" dxfId="9832" priority="9830" operator="containsText" text="1">
      <formula>NOT(ISERROR(SEARCH("1",L35)))</formula>
    </cfRule>
    <cfRule type="containsText" dxfId="9831" priority="9831" operator="containsText" text="x">
      <formula>NOT(ISERROR(SEARCH("x",L35)))</formula>
    </cfRule>
  </conditionalFormatting>
  <conditionalFormatting sqref="Q35:Q36">
    <cfRule type="cellIs" dxfId="9830" priority="9827" operator="between">
      <formula>43</formula>
      <formula>52</formula>
    </cfRule>
    <cfRule type="containsText" dxfId="9829" priority="9828" operator="containsText" text="true">
      <formula>NOT(ISERROR(SEARCH("true",Q35)))</formula>
    </cfRule>
  </conditionalFormatting>
  <conditionalFormatting sqref="J35:J36">
    <cfRule type="cellIs" dxfId="9828" priority="9825" operator="between">
      <formula>43</formula>
      <formula>52</formula>
    </cfRule>
    <cfRule type="cellIs" dxfId="9827" priority="9826" operator="greaterThan">
      <formula>52</formula>
    </cfRule>
  </conditionalFormatting>
  <conditionalFormatting sqref="R35:T36">
    <cfRule type="containsText" dxfId="9826" priority="9824" operator="containsText" text="TRUE">
      <formula>NOT(ISERROR(SEARCH("TRUE",R35)))</formula>
    </cfRule>
  </conditionalFormatting>
  <conditionalFormatting sqref="R35:R36">
    <cfRule type="containsText" dxfId="9825" priority="9823" operator="containsText" text="FALSE">
      <formula>NOT(ISERROR(SEARCH("FALSE",R35)))</formula>
    </cfRule>
  </conditionalFormatting>
  <conditionalFormatting sqref="S35:T36">
    <cfRule type="containsText" dxfId="9824" priority="9822" operator="containsText" text="MANAGE">
      <formula>NOT(ISERROR(SEARCH("MANAGE",S35)))</formula>
    </cfRule>
  </conditionalFormatting>
  <conditionalFormatting sqref="U35:U36">
    <cfRule type="cellIs" dxfId="9823" priority="9819" operator="between">
      <formula>39</formula>
      <formula>20</formula>
    </cfRule>
    <cfRule type="cellIs" dxfId="9822" priority="9820" operator="between">
      <formula>48</formula>
      <formula>60</formula>
    </cfRule>
    <cfRule type="cellIs" dxfId="9821" priority="9821" operator="greaterThan">
      <formula>60</formula>
    </cfRule>
  </conditionalFormatting>
  <conditionalFormatting sqref="V35:W36">
    <cfRule type="cellIs" dxfId="9820" priority="9816" operator="equal">
      <formula>"C"</formula>
    </cfRule>
    <cfRule type="cellIs" dxfId="9819" priority="9817" operator="equal">
      <formula>"N"</formula>
    </cfRule>
    <cfRule type="cellIs" dxfId="9818" priority="9818" operator="equal">
      <formula>"Y"</formula>
    </cfRule>
  </conditionalFormatting>
  <conditionalFormatting sqref="L35:M36">
    <cfRule type="containsText" dxfId="9817" priority="9813" operator="containsText" text="2">
      <formula>NOT(ISERROR(SEARCH("2",L35)))</formula>
    </cfRule>
    <cfRule type="containsText" dxfId="9816" priority="9814" operator="containsText" text="1">
      <formula>NOT(ISERROR(SEARCH("1",L35)))</formula>
    </cfRule>
    <cfRule type="containsText" dxfId="9815" priority="9815" operator="containsText" text="x">
      <formula>NOT(ISERROR(SEARCH("x",L35)))</formula>
    </cfRule>
  </conditionalFormatting>
  <conditionalFormatting sqref="Q35:Q36">
    <cfRule type="cellIs" dxfId="9814" priority="9811" operator="between">
      <formula>43</formula>
      <formula>52</formula>
    </cfRule>
    <cfRule type="containsText" dxfId="9813" priority="9812" operator="containsText" text="true">
      <formula>NOT(ISERROR(SEARCH("true",Q35)))</formula>
    </cfRule>
  </conditionalFormatting>
  <conditionalFormatting sqref="J35:J36">
    <cfRule type="cellIs" dxfId="9812" priority="9809" operator="between">
      <formula>43</formula>
      <formula>52</formula>
    </cfRule>
    <cfRule type="cellIs" dxfId="9811" priority="9810" operator="greaterThan">
      <formula>52</formula>
    </cfRule>
  </conditionalFormatting>
  <conditionalFormatting sqref="R35:T36">
    <cfRule type="containsText" dxfId="9810" priority="9808" operator="containsText" text="TRUE">
      <formula>NOT(ISERROR(SEARCH("TRUE",R35)))</formula>
    </cfRule>
  </conditionalFormatting>
  <conditionalFormatting sqref="R35:R36">
    <cfRule type="containsText" dxfId="9809" priority="9807" operator="containsText" text="FALSE">
      <formula>NOT(ISERROR(SEARCH("FALSE",R35)))</formula>
    </cfRule>
  </conditionalFormatting>
  <conditionalFormatting sqref="S35:T36">
    <cfRule type="containsText" dxfId="9808" priority="9806" operator="containsText" text="MANAGE">
      <formula>NOT(ISERROR(SEARCH("MANAGE",S35)))</formula>
    </cfRule>
  </conditionalFormatting>
  <conditionalFormatting sqref="U35:U36">
    <cfRule type="cellIs" dxfId="9807" priority="9803" operator="between">
      <formula>39</formula>
      <formula>20</formula>
    </cfRule>
    <cfRule type="cellIs" dxfId="9806" priority="9804" operator="between">
      <formula>48</formula>
      <formula>60</formula>
    </cfRule>
    <cfRule type="cellIs" dxfId="9805" priority="9805" operator="greaterThan">
      <formula>60</formula>
    </cfRule>
  </conditionalFormatting>
  <conditionalFormatting sqref="V35:W36">
    <cfRule type="cellIs" dxfId="9804" priority="9800" operator="equal">
      <formula>"C"</formula>
    </cfRule>
    <cfRule type="cellIs" dxfId="9803" priority="9801" operator="equal">
      <formula>"N"</formula>
    </cfRule>
    <cfRule type="cellIs" dxfId="9802" priority="9802" operator="equal">
      <formula>"Y"</formula>
    </cfRule>
  </conditionalFormatting>
  <conditionalFormatting sqref="L35:M36">
    <cfRule type="containsText" dxfId="9801" priority="9797" operator="containsText" text="2">
      <formula>NOT(ISERROR(SEARCH("2",L35)))</formula>
    </cfRule>
    <cfRule type="containsText" dxfId="9800" priority="9798" operator="containsText" text="1">
      <formula>NOT(ISERROR(SEARCH("1",L35)))</formula>
    </cfRule>
    <cfRule type="containsText" dxfId="9799" priority="9799" operator="containsText" text="x">
      <formula>NOT(ISERROR(SEARCH("x",L35)))</formula>
    </cfRule>
  </conditionalFormatting>
  <conditionalFormatting sqref="Q35:Q36">
    <cfRule type="cellIs" dxfId="9798" priority="9795" operator="between">
      <formula>43</formula>
      <formula>52</formula>
    </cfRule>
    <cfRule type="containsText" dxfId="9797" priority="9796" operator="containsText" text="true">
      <formula>NOT(ISERROR(SEARCH("true",Q35)))</formula>
    </cfRule>
  </conditionalFormatting>
  <conditionalFormatting sqref="J35:J36">
    <cfRule type="cellIs" dxfId="9796" priority="9793" operator="between">
      <formula>43</formula>
      <formula>52</formula>
    </cfRule>
    <cfRule type="cellIs" dxfId="9795" priority="9794" operator="greaterThan">
      <formula>52</formula>
    </cfRule>
  </conditionalFormatting>
  <conditionalFormatting sqref="R35:T36">
    <cfRule type="containsText" dxfId="9794" priority="9792" operator="containsText" text="TRUE">
      <formula>NOT(ISERROR(SEARCH("TRUE",R35)))</formula>
    </cfRule>
  </conditionalFormatting>
  <conditionalFormatting sqref="R35:R36">
    <cfRule type="containsText" dxfId="9793" priority="9791" operator="containsText" text="FALSE">
      <formula>NOT(ISERROR(SEARCH("FALSE",R35)))</formula>
    </cfRule>
  </conditionalFormatting>
  <conditionalFormatting sqref="S35:T36">
    <cfRule type="containsText" dxfId="9792" priority="9790" operator="containsText" text="MANAGE">
      <formula>NOT(ISERROR(SEARCH("MANAGE",S35)))</formula>
    </cfRule>
  </conditionalFormatting>
  <conditionalFormatting sqref="U35:U36">
    <cfRule type="cellIs" dxfId="9791" priority="9787" operator="between">
      <formula>39</formula>
      <formula>20</formula>
    </cfRule>
    <cfRule type="cellIs" dxfId="9790" priority="9788" operator="between">
      <formula>48</formula>
      <formula>60</formula>
    </cfRule>
    <cfRule type="cellIs" dxfId="9789" priority="9789" operator="greaterThan">
      <formula>60</formula>
    </cfRule>
  </conditionalFormatting>
  <conditionalFormatting sqref="V35:W36">
    <cfRule type="cellIs" dxfId="9788" priority="9784" operator="equal">
      <formula>"C"</formula>
    </cfRule>
    <cfRule type="cellIs" dxfId="9787" priority="9785" operator="equal">
      <formula>"N"</formula>
    </cfRule>
    <cfRule type="cellIs" dxfId="9786" priority="9786" operator="equal">
      <formula>"Y"</formula>
    </cfRule>
  </conditionalFormatting>
  <conditionalFormatting sqref="L35:M36">
    <cfRule type="containsText" dxfId="9785" priority="9781" operator="containsText" text="2">
      <formula>NOT(ISERROR(SEARCH("2",L35)))</formula>
    </cfRule>
    <cfRule type="containsText" dxfId="9784" priority="9782" operator="containsText" text="1">
      <formula>NOT(ISERROR(SEARCH("1",L35)))</formula>
    </cfRule>
    <cfRule type="containsText" dxfId="9783" priority="9783" operator="containsText" text="x">
      <formula>NOT(ISERROR(SEARCH("x",L35)))</formula>
    </cfRule>
  </conditionalFormatting>
  <conditionalFormatting sqref="Q35:Q36">
    <cfRule type="cellIs" dxfId="9782" priority="9779" operator="between">
      <formula>43</formula>
      <formula>52</formula>
    </cfRule>
    <cfRule type="containsText" dxfId="9781" priority="9780" operator="containsText" text="true">
      <formula>NOT(ISERROR(SEARCH("true",Q35)))</formula>
    </cfRule>
  </conditionalFormatting>
  <conditionalFormatting sqref="J35:J36">
    <cfRule type="cellIs" dxfId="9780" priority="9777" operator="between">
      <formula>43</formula>
      <formula>52</formula>
    </cfRule>
    <cfRule type="cellIs" dxfId="9779" priority="9778" operator="greaterThan">
      <formula>52</formula>
    </cfRule>
  </conditionalFormatting>
  <conditionalFormatting sqref="R35:T36">
    <cfRule type="containsText" dxfId="9778" priority="9776" operator="containsText" text="TRUE">
      <formula>NOT(ISERROR(SEARCH("TRUE",R35)))</formula>
    </cfRule>
  </conditionalFormatting>
  <conditionalFormatting sqref="R35:R36">
    <cfRule type="containsText" dxfId="9777" priority="9775" operator="containsText" text="FALSE">
      <formula>NOT(ISERROR(SEARCH("FALSE",R35)))</formula>
    </cfRule>
  </conditionalFormatting>
  <conditionalFormatting sqref="S35:T36">
    <cfRule type="containsText" dxfId="9776" priority="9774" operator="containsText" text="MANAGE">
      <formula>NOT(ISERROR(SEARCH("MANAGE",S35)))</formula>
    </cfRule>
  </conditionalFormatting>
  <conditionalFormatting sqref="U35:U36">
    <cfRule type="cellIs" dxfId="9775" priority="9771" operator="between">
      <formula>39</formula>
      <formula>20</formula>
    </cfRule>
    <cfRule type="cellIs" dxfId="9774" priority="9772" operator="between">
      <formula>48</formula>
      <formula>60</formula>
    </cfRule>
    <cfRule type="cellIs" dxfId="9773" priority="9773" operator="greaterThan">
      <formula>60</formula>
    </cfRule>
  </conditionalFormatting>
  <conditionalFormatting sqref="V35:W36">
    <cfRule type="cellIs" dxfId="9772" priority="9768" operator="equal">
      <formula>"C"</formula>
    </cfRule>
    <cfRule type="cellIs" dxfId="9771" priority="9769" operator="equal">
      <formula>"N"</formula>
    </cfRule>
    <cfRule type="cellIs" dxfId="9770" priority="9770" operator="equal">
      <formula>"Y"</formula>
    </cfRule>
  </conditionalFormatting>
  <conditionalFormatting sqref="L35:M36">
    <cfRule type="containsText" dxfId="9769" priority="9765" operator="containsText" text="2">
      <formula>NOT(ISERROR(SEARCH("2",L35)))</formula>
    </cfRule>
    <cfRule type="containsText" dxfId="9768" priority="9766" operator="containsText" text="1">
      <formula>NOT(ISERROR(SEARCH("1",L35)))</formula>
    </cfRule>
    <cfRule type="containsText" dxfId="9767" priority="9767" operator="containsText" text="x">
      <formula>NOT(ISERROR(SEARCH("x",L35)))</formula>
    </cfRule>
  </conditionalFormatting>
  <conditionalFormatting sqref="Q35:Q36">
    <cfRule type="cellIs" dxfId="9766" priority="9763" operator="between">
      <formula>43</formula>
      <formula>52</formula>
    </cfRule>
    <cfRule type="containsText" dxfId="9765" priority="9764" operator="containsText" text="true">
      <formula>NOT(ISERROR(SEARCH("true",Q35)))</formula>
    </cfRule>
  </conditionalFormatting>
  <conditionalFormatting sqref="J35:J36">
    <cfRule type="cellIs" dxfId="9764" priority="9761" operator="between">
      <formula>43</formula>
      <formula>52</formula>
    </cfRule>
    <cfRule type="cellIs" dxfId="9763" priority="9762" operator="greaterThan">
      <formula>52</formula>
    </cfRule>
  </conditionalFormatting>
  <conditionalFormatting sqref="R35:T36">
    <cfRule type="containsText" dxfId="9762" priority="9760" operator="containsText" text="TRUE">
      <formula>NOT(ISERROR(SEARCH("TRUE",R35)))</formula>
    </cfRule>
  </conditionalFormatting>
  <conditionalFormatting sqref="R35:R36">
    <cfRule type="containsText" dxfId="9761" priority="9759" operator="containsText" text="FALSE">
      <formula>NOT(ISERROR(SEARCH("FALSE",R35)))</formula>
    </cfRule>
  </conditionalFormatting>
  <conditionalFormatting sqref="S35:T36">
    <cfRule type="containsText" dxfId="9760" priority="9758" operator="containsText" text="MANAGE">
      <formula>NOT(ISERROR(SEARCH("MANAGE",S35)))</formula>
    </cfRule>
  </conditionalFormatting>
  <conditionalFormatting sqref="U35:U36">
    <cfRule type="cellIs" dxfId="9759" priority="9755" operator="between">
      <formula>39</formula>
      <formula>20</formula>
    </cfRule>
    <cfRule type="cellIs" dxfId="9758" priority="9756" operator="between">
      <formula>48</formula>
      <formula>60</formula>
    </cfRule>
    <cfRule type="cellIs" dxfId="9757" priority="9757" operator="greaterThan">
      <formula>60</formula>
    </cfRule>
  </conditionalFormatting>
  <conditionalFormatting sqref="V35:W36">
    <cfRule type="cellIs" dxfId="9756" priority="9752" operator="equal">
      <formula>"C"</formula>
    </cfRule>
    <cfRule type="cellIs" dxfId="9755" priority="9753" operator="equal">
      <formula>"N"</formula>
    </cfRule>
    <cfRule type="cellIs" dxfId="9754" priority="9754" operator="equal">
      <formula>"Y"</formula>
    </cfRule>
  </conditionalFormatting>
  <conditionalFormatting sqref="L35:M36">
    <cfRule type="containsText" dxfId="9753" priority="9749" operator="containsText" text="2">
      <formula>NOT(ISERROR(SEARCH("2",L35)))</formula>
    </cfRule>
    <cfRule type="containsText" dxfId="9752" priority="9750" operator="containsText" text="1">
      <formula>NOT(ISERROR(SEARCH("1",L35)))</formula>
    </cfRule>
    <cfRule type="containsText" dxfId="9751" priority="9751" operator="containsText" text="x">
      <formula>NOT(ISERROR(SEARCH("x",L35)))</formula>
    </cfRule>
  </conditionalFormatting>
  <conditionalFormatting sqref="Q35:Q36">
    <cfRule type="cellIs" dxfId="9750" priority="9747" operator="between">
      <formula>43</formula>
      <formula>52</formula>
    </cfRule>
    <cfRule type="containsText" dxfId="9749" priority="9748" operator="containsText" text="true">
      <formula>NOT(ISERROR(SEARCH("true",Q35)))</formula>
    </cfRule>
  </conditionalFormatting>
  <conditionalFormatting sqref="J35:J36">
    <cfRule type="cellIs" dxfId="9748" priority="9745" operator="between">
      <formula>43</formula>
      <formula>52</formula>
    </cfRule>
    <cfRule type="cellIs" dxfId="9747" priority="9746" operator="greaterThan">
      <formula>52</formula>
    </cfRule>
  </conditionalFormatting>
  <conditionalFormatting sqref="R35:T36">
    <cfRule type="containsText" dxfId="9746" priority="9744" operator="containsText" text="TRUE">
      <formula>NOT(ISERROR(SEARCH("TRUE",R35)))</formula>
    </cfRule>
  </conditionalFormatting>
  <conditionalFormatting sqref="R35:R36">
    <cfRule type="containsText" dxfId="9745" priority="9743" operator="containsText" text="FALSE">
      <formula>NOT(ISERROR(SEARCH("FALSE",R35)))</formula>
    </cfRule>
  </conditionalFormatting>
  <conditionalFormatting sqref="S35:T36">
    <cfRule type="containsText" dxfId="9744" priority="9742" operator="containsText" text="MANAGE">
      <formula>NOT(ISERROR(SEARCH("MANAGE",S35)))</formula>
    </cfRule>
  </conditionalFormatting>
  <conditionalFormatting sqref="U35:U36">
    <cfRule type="cellIs" dxfId="9743" priority="9739" operator="between">
      <formula>39</formula>
      <formula>20</formula>
    </cfRule>
    <cfRule type="cellIs" dxfId="9742" priority="9740" operator="between">
      <formula>48</formula>
      <formula>60</formula>
    </cfRule>
    <cfRule type="cellIs" dxfId="9741" priority="9741" operator="greaterThan">
      <formula>60</formula>
    </cfRule>
  </conditionalFormatting>
  <conditionalFormatting sqref="V35:W36">
    <cfRule type="cellIs" dxfId="9740" priority="9736" operator="equal">
      <formula>"C"</formula>
    </cfRule>
    <cfRule type="cellIs" dxfId="9739" priority="9737" operator="equal">
      <formula>"N"</formula>
    </cfRule>
    <cfRule type="cellIs" dxfId="9738" priority="9738" operator="equal">
      <formula>"Y"</formula>
    </cfRule>
  </conditionalFormatting>
  <conditionalFormatting sqref="L35:M36">
    <cfRule type="containsText" dxfId="9737" priority="9733" operator="containsText" text="2">
      <formula>NOT(ISERROR(SEARCH("2",L35)))</formula>
    </cfRule>
    <cfRule type="containsText" dxfId="9736" priority="9734" operator="containsText" text="1">
      <formula>NOT(ISERROR(SEARCH("1",L35)))</formula>
    </cfRule>
    <cfRule type="containsText" dxfId="9735" priority="9735" operator="containsText" text="x">
      <formula>NOT(ISERROR(SEARCH("x",L35)))</formula>
    </cfRule>
  </conditionalFormatting>
  <conditionalFormatting sqref="Q35:Q36">
    <cfRule type="cellIs" dxfId="9734" priority="9731" operator="between">
      <formula>43</formula>
      <formula>52</formula>
    </cfRule>
    <cfRule type="containsText" dxfId="9733" priority="9732" operator="containsText" text="true">
      <formula>NOT(ISERROR(SEARCH("true",Q35)))</formula>
    </cfRule>
  </conditionalFormatting>
  <conditionalFormatting sqref="J35:J36">
    <cfRule type="cellIs" dxfId="9732" priority="9729" operator="between">
      <formula>43</formula>
      <formula>52</formula>
    </cfRule>
    <cfRule type="cellIs" dxfId="9731" priority="9730" operator="greaterThan">
      <formula>52</formula>
    </cfRule>
  </conditionalFormatting>
  <conditionalFormatting sqref="R35:T36">
    <cfRule type="containsText" dxfId="9730" priority="9728" operator="containsText" text="TRUE">
      <formula>NOT(ISERROR(SEARCH("TRUE",R35)))</formula>
    </cfRule>
  </conditionalFormatting>
  <conditionalFormatting sqref="R35:R36">
    <cfRule type="containsText" dxfId="9729" priority="9727" operator="containsText" text="FALSE">
      <formula>NOT(ISERROR(SEARCH("FALSE",R35)))</formula>
    </cfRule>
  </conditionalFormatting>
  <conditionalFormatting sqref="S35:T36">
    <cfRule type="containsText" dxfId="9728" priority="9726" operator="containsText" text="MANAGE">
      <formula>NOT(ISERROR(SEARCH("MANAGE",S35)))</formula>
    </cfRule>
  </conditionalFormatting>
  <conditionalFormatting sqref="U35:U36">
    <cfRule type="cellIs" dxfId="9727" priority="9723" operator="between">
      <formula>39</formula>
      <formula>20</formula>
    </cfRule>
    <cfRule type="cellIs" dxfId="9726" priority="9724" operator="between">
      <formula>48</formula>
      <formula>60</formula>
    </cfRule>
    <cfRule type="cellIs" dxfId="9725" priority="9725" operator="greaterThan">
      <formula>60</formula>
    </cfRule>
  </conditionalFormatting>
  <conditionalFormatting sqref="V35:W36">
    <cfRule type="cellIs" dxfId="9724" priority="9720" operator="equal">
      <formula>"C"</formula>
    </cfRule>
    <cfRule type="cellIs" dxfId="9723" priority="9721" operator="equal">
      <formula>"N"</formula>
    </cfRule>
    <cfRule type="cellIs" dxfId="9722" priority="9722" operator="equal">
      <formula>"Y"</formula>
    </cfRule>
  </conditionalFormatting>
  <conditionalFormatting sqref="L35:M36">
    <cfRule type="containsText" dxfId="9721" priority="9717" operator="containsText" text="2">
      <formula>NOT(ISERROR(SEARCH("2",L35)))</formula>
    </cfRule>
    <cfRule type="containsText" dxfId="9720" priority="9718" operator="containsText" text="1">
      <formula>NOT(ISERROR(SEARCH("1",L35)))</formula>
    </cfRule>
    <cfRule type="containsText" dxfId="9719" priority="9719" operator="containsText" text="x">
      <formula>NOT(ISERROR(SEARCH("x",L35)))</formula>
    </cfRule>
  </conditionalFormatting>
  <conditionalFormatting sqref="Q35:Q36">
    <cfRule type="cellIs" dxfId="9718" priority="9715" operator="between">
      <formula>43</formula>
      <formula>52</formula>
    </cfRule>
    <cfRule type="containsText" dxfId="9717" priority="9716" operator="containsText" text="true">
      <formula>NOT(ISERROR(SEARCH("true",Q35)))</formula>
    </cfRule>
  </conditionalFormatting>
  <conditionalFormatting sqref="J35:J36">
    <cfRule type="cellIs" dxfId="9716" priority="9713" operator="between">
      <formula>43</formula>
      <formula>52</formula>
    </cfRule>
    <cfRule type="cellIs" dxfId="9715" priority="9714" operator="greaterThan">
      <formula>52</formula>
    </cfRule>
  </conditionalFormatting>
  <conditionalFormatting sqref="R35:T36">
    <cfRule type="containsText" dxfId="9714" priority="9712" operator="containsText" text="TRUE">
      <formula>NOT(ISERROR(SEARCH("TRUE",R35)))</formula>
    </cfRule>
  </conditionalFormatting>
  <conditionalFormatting sqref="R35:R36">
    <cfRule type="containsText" dxfId="9713" priority="9711" operator="containsText" text="FALSE">
      <formula>NOT(ISERROR(SEARCH("FALSE",R35)))</formula>
    </cfRule>
  </conditionalFormatting>
  <conditionalFormatting sqref="S35:T36">
    <cfRule type="containsText" dxfId="9712" priority="9710" operator="containsText" text="MANAGE">
      <formula>NOT(ISERROR(SEARCH("MANAGE",S35)))</formula>
    </cfRule>
  </conditionalFormatting>
  <conditionalFormatting sqref="U35:U36">
    <cfRule type="cellIs" dxfId="9711" priority="9707" operator="between">
      <formula>39</formula>
      <formula>20</formula>
    </cfRule>
    <cfRule type="cellIs" dxfId="9710" priority="9708" operator="between">
      <formula>48</formula>
      <formula>60</formula>
    </cfRule>
    <cfRule type="cellIs" dxfId="9709" priority="9709" operator="greaterThan">
      <formula>60</formula>
    </cfRule>
  </conditionalFormatting>
  <conditionalFormatting sqref="V35:W36">
    <cfRule type="cellIs" dxfId="9708" priority="9704" operator="equal">
      <formula>"C"</formula>
    </cfRule>
    <cfRule type="cellIs" dxfId="9707" priority="9705" operator="equal">
      <formula>"N"</formula>
    </cfRule>
    <cfRule type="cellIs" dxfId="9706" priority="9706" operator="equal">
      <formula>"Y"</formula>
    </cfRule>
  </conditionalFormatting>
  <conditionalFormatting sqref="L35:M36">
    <cfRule type="containsText" dxfId="9705" priority="9701" operator="containsText" text="2">
      <formula>NOT(ISERROR(SEARCH("2",L35)))</formula>
    </cfRule>
    <cfRule type="containsText" dxfId="9704" priority="9702" operator="containsText" text="1">
      <formula>NOT(ISERROR(SEARCH("1",L35)))</formula>
    </cfRule>
    <cfRule type="containsText" dxfId="9703" priority="9703" operator="containsText" text="x">
      <formula>NOT(ISERROR(SEARCH("x",L35)))</formula>
    </cfRule>
  </conditionalFormatting>
  <conditionalFormatting sqref="Q35:Q36">
    <cfRule type="cellIs" dxfId="9702" priority="9699" operator="between">
      <formula>43</formula>
      <formula>52</formula>
    </cfRule>
    <cfRule type="containsText" dxfId="9701" priority="9700" operator="containsText" text="true">
      <formula>NOT(ISERROR(SEARCH("true",Q35)))</formula>
    </cfRule>
  </conditionalFormatting>
  <conditionalFormatting sqref="J35:J36">
    <cfRule type="cellIs" dxfId="9700" priority="9697" operator="between">
      <formula>43</formula>
      <formula>52</formula>
    </cfRule>
    <cfRule type="cellIs" dxfId="9699" priority="9698" operator="greaterThan">
      <formula>52</formula>
    </cfRule>
  </conditionalFormatting>
  <conditionalFormatting sqref="R35:T36">
    <cfRule type="containsText" dxfId="9698" priority="9696" operator="containsText" text="TRUE">
      <formula>NOT(ISERROR(SEARCH("TRUE",R35)))</formula>
    </cfRule>
  </conditionalFormatting>
  <conditionalFormatting sqref="R35:R36">
    <cfRule type="containsText" dxfId="9697" priority="9695" operator="containsText" text="FALSE">
      <formula>NOT(ISERROR(SEARCH("FALSE",R35)))</formula>
    </cfRule>
  </conditionalFormatting>
  <conditionalFormatting sqref="S35:T36">
    <cfRule type="containsText" dxfId="9696" priority="9694" operator="containsText" text="MANAGE">
      <formula>NOT(ISERROR(SEARCH("MANAGE",S35)))</formula>
    </cfRule>
  </conditionalFormatting>
  <conditionalFormatting sqref="U35:U36">
    <cfRule type="cellIs" dxfId="9695" priority="9691" operator="between">
      <formula>39</formula>
      <formula>20</formula>
    </cfRule>
    <cfRule type="cellIs" dxfId="9694" priority="9692" operator="between">
      <formula>48</formula>
      <formula>60</formula>
    </cfRule>
    <cfRule type="cellIs" dxfId="9693" priority="9693" operator="greaterThan">
      <formula>60</formula>
    </cfRule>
  </conditionalFormatting>
  <conditionalFormatting sqref="V35:W36">
    <cfRule type="cellIs" dxfId="9692" priority="9688" operator="equal">
      <formula>"C"</formula>
    </cfRule>
    <cfRule type="cellIs" dxfId="9691" priority="9689" operator="equal">
      <formula>"N"</formula>
    </cfRule>
    <cfRule type="cellIs" dxfId="9690" priority="9690" operator="equal">
      <formula>"Y"</formula>
    </cfRule>
  </conditionalFormatting>
  <conditionalFormatting sqref="L35:M36">
    <cfRule type="containsText" dxfId="9689" priority="9685" operator="containsText" text="2">
      <formula>NOT(ISERROR(SEARCH("2",L35)))</formula>
    </cfRule>
    <cfRule type="containsText" dxfId="9688" priority="9686" operator="containsText" text="1">
      <formula>NOT(ISERROR(SEARCH("1",L35)))</formula>
    </cfRule>
    <cfRule type="containsText" dxfId="9687" priority="9687" operator="containsText" text="x">
      <formula>NOT(ISERROR(SEARCH("x",L35)))</formula>
    </cfRule>
  </conditionalFormatting>
  <conditionalFormatting sqref="Q35:Q36">
    <cfRule type="cellIs" dxfId="9686" priority="9683" operator="between">
      <formula>43</formula>
      <formula>52</formula>
    </cfRule>
    <cfRule type="containsText" dxfId="9685" priority="9684" operator="containsText" text="true">
      <formula>NOT(ISERROR(SEARCH("true",Q35)))</formula>
    </cfRule>
  </conditionalFormatting>
  <conditionalFormatting sqref="J35:J36">
    <cfRule type="cellIs" dxfId="9684" priority="9681" operator="between">
      <formula>43</formula>
      <formula>52</formula>
    </cfRule>
    <cfRule type="cellIs" dxfId="9683" priority="9682" operator="greaterThan">
      <formula>52</formula>
    </cfRule>
  </conditionalFormatting>
  <conditionalFormatting sqref="R35:T36">
    <cfRule type="containsText" dxfId="9682" priority="9680" operator="containsText" text="TRUE">
      <formula>NOT(ISERROR(SEARCH("TRUE",R35)))</formula>
    </cfRule>
  </conditionalFormatting>
  <conditionalFormatting sqref="R35:R36">
    <cfRule type="containsText" dxfId="9681" priority="9679" operator="containsText" text="FALSE">
      <formula>NOT(ISERROR(SEARCH("FALSE",R35)))</formula>
    </cfRule>
  </conditionalFormatting>
  <conditionalFormatting sqref="S35:T36">
    <cfRule type="containsText" dxfId="9680" priority="9678" operator="containsText" text="MANAGE">
      <formula>NOT(ISERROR(SEARCH("MANAGE",S35)))</formula>
    </cfRule>
  </conditionalFormatting>
  <conditionalFormatting sqref="U35:U36">
    <cfRule type="cellIs" dxfId="9679" priority="9675" operator="between">
      <formula>39</formula>
      <formula>20</formula>
    </cfRule>
    <cfRule type="cellIs" dxfId="9678" priority="9676" operator="between">
      <formula>48</formula>
      <formula>60</formula>
    </cfRule>
    <cfRule type="cellIs" dxfId="9677" priority="9677" operator="greaterThan">
      <formula>60</formula>
    </cfRule>
  </conditionalFormatting>
  <conditionalFormatting sqref="V35:W36">
    <cfRule type="cellIs" dxfId="9676" priority="9672" operator="equal">
      <formula>"C"</formula>
    </cfRule>
    <cfRule type="cellIs" dxfId="9675" priority="9673" operator="equal">
      <formula>"N"</formula>
    </cfRule>
    <cfRule type="cellIs" dxfId="9674" priority="9674" operator="equal">
      <formula>"Y"</formula>
    </cfRule>
  </conditionalFormatting>
  <conditionalFormatting sqref="L35:M36">
    <cfRule type="containsText" dxfId="9673" priority="9669" operator="containsText" text="2">
      <formula>NOT(ISERROR(SEARCH("2",L35)))</formula>
    </cfRule>
    <cfRule type="containsText" dxfId="9672" priority="9670" operator="containsText" text="1">
      <formula>NOT(ISERROR(SEARCH("1",L35)))</formula>
    </cfRule>
    <cfRule type="containsText" dxfId="9671" priority="9671" operator="containsText" text="x">
      <formula>NOT(ISERROR(SEARCH("x",L35)))</formula>
    </cfRule>
  </conditionalFormatting>
  <conditionalFormatting sqref="Q35:Q36">
    <cfRule type="cellIs" dxfId="9670" priority="9667" operator="between">
      <formula>43</formula>
      <formula>52</formula>
    </cfRule>
    <cfRule type="containsText" dxfId="9669" priority="9668" operator="containsText" text="true">
      <formula>NOT(ISERROR(SEARCH("true",Q35)))</formula>
    </cfRule>
  </conditionalFormatting>
  <conditionalFormatting sqref="J35:J36">
    <cfRule type="cellIs" dxfId="9668" priority="9665" operator="between">
      <formula>43</formula>
      <formula>52</formula>
    </cfRule>
    <cfRule type="cellIs" dxfId="9667" priority="9666" operator="greaterThan">
      <formula>52</formula>
    </cfRule>
  </conditionalFormatting>
  <conditionalFormatting sqref="R35:T36">
    <cfRule type="containsText" dxfId="9666" priority="9664" operator="containsText" text="TRUE">
      <formula>NOT(ISERROR(SEARCH("TRUE",R35)))</formula>
    </cfRule>
  </conditionalFormatting>
  <conditionalFormatting sqref="R35:R36">
    <cfRule type="containsText" dxfId="9665" priority="9663" operator="containsText" text="FALSE">
      <formula>NOT(ISERROR(SEARCH("FALSE",R35)))</formula>
    </cfRule>
  </conditionalFormatting>
  <conditionalFormatting sqref="S35:T36">
    <cfRule type="containsText" dxfId="9664" priority="9662" operator="containsText" text="MANAGE">
      <formula>NOT(ISERROR(SEARCH("MANAGE",S35)))</formula>
    </cfRule>
  </conditionalFormatting>
  <conditionalFormatting sqref="P35:P36">
    <cfRule type="containsText" dxfId="9663" priority="9659" operator="containsText" text="0-1">
      <formula>NOT(ISERROR(SEARCH("0-1",P35)))</formula>
    </cfRule>
    <cfRule type="containsText" dxfId="9662" priority="9660" operator="containsText" text="1-0">
      <formula>NOT(ISERROR(SEARCH("1-0",P35)))</formula>
    </cfRule>
    <cfRule type="containsText" dxfId="9661" priority="9661" operator="containsText" text="0-0">
      <formula>NOT(ISERROR(SEARCH("0-0",P35)))</formula>
    </cfRule>
  </conditionalFormatting>
  <conditionalFormatting sqref="U35:U36">
    <cfRule type="cellIs" dxfId="9660" priority="9656" operator="between">
      <formula>39</formula>
      <formula>20</formula>
    </cfRule>
    <cfRule type="cellIs" dxfId="9659" priority="9657" operator="between">
      <formula>48</formula>
      <formula>60</formula>
    </cfRule>
    <cfRule type="cellIs" dxfId="9658" priority="9658" operator="greaterThan">
      <formula>60</formula>
    </cfRule>
  </conditionalFormatting>
  <conditionalFormatting sqref="V35:W36">
    <cfRule type="cellIs" dxfId="9657" priority="9653" operator="equal">
      <formula>"C"</formula>
    </cfRule>
    <cfRule type="cellIs" dxfId="9656" priority="9654" operator="equal">
      <formula>"N"</formula>
    </cfRule>
    <cfRule type="cellIs" dxfId="9655" priority="9655" operator="equal">
      <formula>"Y"</formula>
    </cfRule>
  </conditionalFormatting>
  <conditionalFormatting sqref="L35:M36">
    <cfRule type="containsText" dxfId="9654" priority="9650" operator="containsText" text="2">
      <formula>NOT(ISERROR(SEARCH("2",L35)))</formula>
    </cfRule>
    <cfRule type="containsText" dxfId="9653" priority="9651" operator="containsText" text="1">
      <formula>NOT(ISERROR(SEARCH("1",L35)))</formula>
    </cfRule>
    <cfRule type="containsText" dxfId="9652" priority="9652" operator="containsText" text="x">
      <formula>NOT(ISERROR(SEARCH("x",L35)))</formula>
    </cfRule>
  </conditionalFormatting>
  <conditionalFormatting sqref="Q35:Q36">
    <cfRule type="cellIs" dxfId="9651" priority="9648" operator="between">
      <formula>43</formula>
      <formula>52</formula>
    </cfRule>
    <cfRule type="containsText" dxfId="9650" priority="9649" operator="containsText" text="true">
      <formula>NOT(ISERROR(SEARCH("true",Q35)))</formula>
    </cfRule>
  </conditionalFormatting>
  <conditionalFormatting sqref="J35:J36">
    <cfRule type="cellIs" dxfId="9649" priority="9646" operator="between">
      <formula>43</formula>
      <formula>52</formula>
    </cfRule>
    <cfRule type="cellIs" dxfId="9648" priority="9647" operator="greaterThan">
      <formula>52</formula>
    </cfRule>
  </conditionalFormatting>
  <conditionalFormatting sqref="R35:T36">
    <cfRule type="containsText" dxfId="9647" priority="9645" operator="containsText" text="TRUE">
      <formula>NOT(ISERROR(SEARCH("TRUE",R35)))</formula>
    </cfRule>
  </conditionalFormatting>
  <conditionalFormatting sqref="R35:R36">
    <cfRule type="containsText" dxfId="9646" priority="9644" operator="containsText" text="FALSE">
      <formula>NOT(ISERROR(SEARCH("FALSE",R35)))</formula>
    </cfRule>
  </conditionalFormatting>
  <conditionalFormatting sqref="S35:T36">
    <cfRule type="containsText" dxfId="9645" priority="9643" operator="containsText" text="MANAGE">
      <formula>NOT(ISERROR(SEARCH("MANAGE",S35)))</formula>
    </cfRule>
  </conditionalFormatting>
  <conditionalFormatting sqref="P35:P36">
    <cfRule type="containsText" dxfId="9644" priority="9640" operator="containsText" text="0-1">
      <formula>NOT(ISERROR(SEARCH("0-1",P35)))</formula>
    </cfRule>
    <cfRule type="containsText" dxfId="9643" priority="9641" operator="containsText" text="1-0">
      <formula>NOT(ISERROR(SEARCH("1-0",P35)))</formula>
    </cfRule>
    <cfRule type="containsText" dxfId="9642" priority="9642" operator="containsText" text="0-0">
      <formula>NOT(ISERROR(SEARCH("0-0",P35)))</formula>
    </cfRule>
  </conditionalFormatting>
  <conditionalFormatting sqref="U35:U36">
    <cfRule type="cellIs" dxfId="9641" priority="9637" operator="between">
      <formula>39</formula>
      <formula>20</formula>
    </cfRule>
    <cfRule type="cellIs" dxfId="9640" priority="9638" operator="between">
      <formula>48</formula>
      <formula>60</formula>
    </cfRule>
    <cfRule type="cellIs" dxfId="9639" priority="9639" operator="greaterThan">
      <formula>60</formula>
    </cfRule>
  </conditionalFormatting>
  <conditionalFormatting sqref="V35:W36">
    <cfRule type="cellIs" dxfId="9638" priority="9634" operator="equal">
      <formula>"C"</formula>
    </cfRule>
    <cfRule type="cellIs" dxfId="9637" priority="9635" operator="equal">
      <formula>"N"</formula>
    </cfRule>
    <cfRule type="cellIs" dxfId="9636" priority="9636" operator="equal">
      <formula>"Y"</formula>
    </cfRule>
  </conditionalFormatting>
  <conditionalFormatting sqref="L35:M36">
    <cfRule type="containsText" dxfId="9635" priority="9631" operator="containsText" text="2">
      <formula>NOT(ISERROR(SEARCH("2",L35)))</formula>
    </cfRule>
    <cfRule type="containsText" dxfId="9634" priority="9632" operator="containsText" text="1">
      <formula>NOT(ISERROR(SEARCH("1",L35)))</formula>
    </cfRule>
    <cfRule type="containsText" dxfId="9633" priority="9633" operator="containsText" text="x">
      <formula>NOT(ISERROR(SEARCH("x",L35)))</formula>
    </cfRule>
  </conditionalFormatting>
  <conditionalFormatting sqref="Q35:Q36">
    <cfRule type="cellIs" dxfId="9632" priority="9629" operator="between">
      <formula>43</formula>
      <formula>52</formula>
    </cfRule>
    <cfRule type="containsText" dxfId="9631" priority="9630" operator="containsText" text="true">
      <formula>NOT(ISERROR(SEARCH("true",Q35)))</formula>
    </cfRule>
  </conditionalFormatting>
  <conditionalFormatting sqref="J35:J36">
    <cfRule type="cellIs" dxfId="9630" priority="9627" operator="between">
      <formula>43</formula>
      <formula>52</formula>
    </cfRule>
    <cfRule type="cellIs" dxfId="9629" priority="9628" operator="greaterThan">
      <formula>52</formula>
    </cfRule>
  </conditionalFormatting>
  <conditionalFormatting sqref="R35:T36">
    <cfRule type="containsText" dxfId="9628" priority="9626" operator="containsText" text="TRUE">
      <formula>NOT(ISERROR(SEARCH("TRUE",R35)))</formula>
    </cfRule>
  </conditionalFormatting>
  <conditionalFormatting sqref="R35:R36">
    <cfRule type="containsText" dxfId="9627" priority="9625" operator="containsText" text="FALSE">
      <formula>NOT(ISERROR(SEARCH("FALSE",R35)))</formula>
    </cfRule>
  </conditionalFormatting>
  <conditionalFormatting sqref="S35:T36">
    <cfRule type="containsText" dxfId="9626" priority="9624" operator="containsText" text="MANAGE">
      <formula>NOT(ISERROR(SEARCH("MANAGE",S35)))</formula>
    </cfRule>
  </conditionalFormatting>
  <conditionalFormatting sqref="P35:P36">
    <cfRule type="containsText" dxfId="9625" priority="9621" operator="containsText" text="0-1">
      <formula>NOT(ISERROR(SEARCH("0-1",P35)))</formula>
    </cfRule>
    <cfRule type="containsText" dxfId="9624" priority="9622" operator="containsText" text="1-0">
      <formula>NOT(ISERROR(SEARCH("1-0",P35)))</formula>
    </cfRule>
    <cfRule type="containsText" dxfId="9623" priority="9623" operator="containsText" text="0-0">
      <formula>NOT(ISERROR(SEARCH("0-0",P35)))</formula>
    </cfRule>
  </conditionalFormatting>
  <conditionalFormatting sqref="U35:U36">
    <cfRule type="cellIs" dxfId="9622" priority="9618" operator="between">
      <formula>39</formula>
      <formula>20</formula>
    </cfRule>
    <cfRule type="cellIs" dxfId="9621" priority="9619" operator="between">
      <formula>48</formula>
      <formula>60</formula>
    </cfRule>
    <cfRule type="cellIs" dxfId="9620" priority="9620" operator="greaterThan">
      <formula>60</formula>
    </cfRule>
  </conditionalFormatting>
  <conditionalFormatting sqref="V35:W36">
    <cfRule type="cellIs" dxfId="9619" priority="9615" operator="equal">
      <formula>"C"</formula>
    </cfRule>
    <cfRule type="cellIs" dxfId="9618" priority="9616" operator="equal">
      <formula>"N"</formula>
    </cfRule>
    <cfRule type="cellIs" dxfId="9617" priority="9617" operator="equal">
      <formula>"Y"</formula>
    </cfRule>
  </conditionalFormatting>
  <conditionalFormatting sqref="L35:M36">
    <cfRule type="containsText" dxfId="9616" priority="9612" operator="containsText" text="2">
      <formula>NOT(ISERROR(SEARCH("2",L35)))</formula>
    </cfRule>
    <cfRule type="containsText" dxfId="9615" priority="9613" operator="containsText" text="1">
      <formula>NOT(ISERROR(SEARCH("1",L35)))</formula>
    </cfRule>
    <cfRule type="containsText" dxfId="9614" priority="9614" operator="containsText" text="x">
      <formula>NOT(ISERROR(SEARCH("x",L35)))</formula>
    </cfRule>
  </conditionalFormatting>
  <conditionalFormatting sqref="Q35:Q36">
    <cfRule type="cellIs" dxfId="9613" priority="9610" operator="between">
      <formula>43</formula>
      <formula>52</formula>
    </cfRule>
    <cfRule type="containsText" dxfId="9612" priority="9611" operator="containsText" text="true">
      <formula>NOT(ISERROR(SEARCH("true",Q35)))</formula>
    </cfRule>
  </conditionalFormatting>
  <conditionalFormatting sqref="J35:J36">
    <cfRule type="cellIs" dxfId="9611" priority="9608" operator="between">
      <formula>43</formula>
      <formula>52</formula>
    </cfRule>
    <cfRule type="cellIs" dxfId="9610" priority="9609" operator="greaterThan">
      <formula>52</formula>
    </cfRule>
  </conditionalFormatting>
  <conditionalFormatting sqref="R35:T36">
    <cfRule type="containsText" dxfId="9609" priority="9607" operator="containsText" text="TRUE">
      <formula>NOT(ISERROR(SEARCH("TRUE",R35)))</formula>
    </cfRule>
  </conditionalFormatting>
  <conditionalFormatting sqref="R35:R36">
    <cfRule type="containsText" dxfId="9608" priority="9606" operator="containsText" text="FALSE">
      <formula>NOT(ISERROR(SEARCH("FALSE",R35)))</formula>
    </cfRule>
  </conditionalFormatting>
  <conditionalFormatting sqref="S35:T36">
    <cfRule type="containsText" dxfId="9607" priority="9605" operator="containsText" text="MANAGE">
      <formula>NOT(ISERROR(SEARCH("MANAGE",S35)))</formula>
    </cfRule>
  </conditionalFormatting>
  <conditionalFormatting sqref="P35:P36">
    <cfRule type="containsText" dxfId="9606" priority="9602" operator="containsText" text="0-1">
      <formula>NOT(ISERROR(SEARCH("0-1",P35)))</formula>
    </cfRule>
    <cfRule type="containsText" dxfId="9605" priority="9603" operator="containsText" text="1-0">
      <formula>NOT(ISERROR(SEARCH("1-0",P35)))</formula>
    </cfRule>
    <cfRule type="containsText" dxfId="9604" priority="9604" operator="containsText" text="0-0">
      <formula>NOT(ISERROR(SEARCH("0-0",P35)))</formula>
    </cfRule>
  </conditionalFormatting>
  <conditionalFormatting sqref="U35:U36">
    <cfRule type="cellIs" dxfId="9603" priority="9599" operator="between">
      <formula>39</formula>
      <formula>20</formula>
    </cfRule>
    <cfRule type="cellIs" dxfId="9602" priority="9600" operator="between">
      <formula>48</formula>
      <formula>60</formula>
    </cfRule>
    <cfRule type="cellIs" dxfId="9601" priority="9601" operator="greaterThan">
      <formula>60</formula>
    </cfRule>
  </conditionalFormatting>
  <conditionalFormatting sqref="V35:W36">
    <cfRule type="cellIs" dxfId="9600" priority="9596" operator="equal">
      <formula>"C"</formula>
    </cfRule>
    <cfRule type="cellIs" dxfId="9599" priority="9597" operator="equal">
      <formula>"N"</formula>
    </cfRule>
    <cfRule type="cellIs" dxfId="9598" priority="9598" operator="equal">
      <formula>"Y"</formula>
    </cfRule>
  </conditionalFormatting>
  <conditionalFormatting sqref="L35:M36">
    <cfRule type="containsText" dxfId="9597" priority="9593" operator="containsText" text="2">
      <formula>NOT(ISERROR(SEARCH("2",L35)))</formula>
    </cfRule>
    <cfRule type="containsText" dxfId="9596" priority="9594" operator="containsText" text="1">
      <formula>NOT(ISERROR(SEARCH("1",L35)))</formula>
    </cfRule>
    <cfRule type="containsText" dxfId="9595" priority="9595" operator="containsText" text="x">
      <formula>NOT(ISERROR(SEARCH("x",L35)))</formula>
    </cfRule>
  </conditionalFormatting>
  <conditionalFormatting sqref="Q35:Q36">
    <cfRule type="cellIs" dxfId="9594" priority="9591" operator="between">
      <formula>43</formula>
      <formula>52</formula>
    </cfRule>
    <cfRule type="containsText" dxfId="9593" priority="9592" operator="containsText" text="true">
      <formula>NOT(ISERROR(SEARCH("true",Q35)))</formula>
    </cfRule>
  </conditionalFormatting>
  <conditionalFormatting sqref="J35:J36">
    <cfRule type="cellIs" dxfId="9592" priority="9589" operator="between">
      <formula>43</formula>
      <formula>52</formula>
    </cfRule>
    <cfRule type="cellIs" dxfId="9591" priority="9590" operator="greaterThan">
      <formula>52</formula>
    </cfRule>
  </conditionalFormatting>
  <conditionalFormatting sqref="R35:T36">
    <cfRule type="containsText" dxfId="9590" priority="9588" operator="containsText" text="TRUE">
      <formula>NOT(ISERROR(SEARCH("TRUE",R35)))</formula>
    </cfRule>
  </conditionalFormatting>
  <conditionalFormatting sqref="R35:R36">
    <cfRule type="containsText" dxfId="9589" priority="9587" operator="containsText" text="FALSE">
      <formula>NOT(ISERROR(SEARCH("FALSE",R35)))</formula>
    </cfRule>
  </conditionalFormatting>
  <conditionalFormatting sqref="S35:T36">
    <cfRule type="containsText" dxfId="9588" priority="9586" operator="containsText" text="MANAGE">
      <formula>NOT(ISERROR(SEARCH("MANAGE",S35)))</formula>
    </cfRule>
  </conditionalFormatting>
  <conditionalFormatting sqref="P35:P36">
    <cfRule type="containsText" dxfId="9587" priority="9583" operator="containsText" text="0-1">
      <formula>NOT(ISERROR(SEARCH("0-1",P35)))</formula>
    </cfRule>
    <cfRule type="containsText" dxfId="9586" priority="9584" operator="containsText" text="1-0">
      <formula>NOT(ISERROR(SEARCH("1-0",P35)))</formula>
    </cfRule>
    <cfRule type="containsText" dxfId="9585" priority="9585" operator="containsText" text="0-0">
      <formula>NOT(ISERROR(SEARCH("0-0",P35)))</formula>
    </cfRule>
  </conditionalFormatting>
  <conditionalFormatting sqref="U35:U36">
    <cfRule type="cellIs" dxfId="9584" priority="9580" operator="between">
      <formula>39</formula>
      <formula>20</formula>
    </cfRule>
    <cfRule type="cellIs" dxfId="9583" priority="9581" operator="between">
      <formula>48</formula>
      <formula>60</formula>
    </cfRule>
    <cfRule type="cellIs" dxfId="9582" priority="9582" operator="greaterThan">
      <formula>60</formula>
    </cfRule>
  </conditionalFormatting>
  <conditionalFormatting sqref="V35:W36">
    <cfRule type="cellIs" dxfId="9581" priority="9577" operator="equal">
      <formula>"C"</formula>
    </cfRule>
    <cfRule type="cellIs" dxfId="9580" priority="9578" operator="equal">
      <formula>"N"</formula>
    </cfRule>
    <cfRule type="cellIs" dxfId="9579" priority="9579" operator="equal">
      <formula>"Y"</formula>
    </cfRule>
  </conditionalFormatting>
  <conditionalFormatting sqref="L35:M36">
    <cfRule type="containsText" dxfId="9578" priority="9574" operator="containsText" text="2">
      <formula>NOT(ISERROR(SEARCH("2",L35)))</formula>
    </cfRule>
    <cfRule type="containsText" dxfId="9577" priority="9575" operator="containsText" text="1">
      <formula>NOT(ISERROR(SEARCH("1",L35)))</formula>
    </cfRule>
    <cfRule type="containsText" dxfId="9576" priority="9576" operator="containsText" text="x">
      <formula>NOT(ISERROR(SEARCH("x",L35)))</formula>
    </cfRule>
  </conditionalFormatting>
  <conditionalFormatting sqref="Q35:Q36">
    <cfRule type="cellIs" dxfId="9575" priority="9572" operator="between">
      <formula>43</formula>
      <formula>52</formula>
    </cfRule>
    <cfRule type="containsText" dxfId="9574" priority="9573" operator="containsText" text="true">
      <formula>NOT(ISERROR(SEARCH("true",Q35)))</formula>
    </cfRule>
  </conditionalFormatting>
  <conditionalFormatting sqref="J35:J36">
    <cfRule type="cellIs" dxfId="9573" priority="9570" operator="between">
      <formula>43</formula>
      <formula>52</formula>
    </cfRule>
    <cfRule type="cellIs" dxfId="9572" priority="9571" operator="greaterThan">
      <formula>52</formula>
    </cfRule>
  </conditionalFormatting>
  <conditionalFormatting sqref="R35:T36">
    <cfRule type="containsText" dxfId="9571" priority="9569" operator="containsText" text="TRUE">
      <formula>NOT(ISERROR(SEARCH("TRUE",R35)))</formula>
    </cfRule>
  </conditionalFormatting>
  <conditionalFormatting sqref="R35:R36">
    <cfRule type="containsText" dxfId="9570" priority="9568" operator="containsText" text="FALSE">
      <formula>NOT(ISERROR(SEARCH("FALSE",R35)))</formula>
    </cfRule>
  </conditionalFormatting>
  <conditionalFormatting sqref="S35:T36">
    <cfRule type="containsText" dxfId="9569" priority="9567" operator="containsText" text="MANAGE">
      <formula>NOT(ISERROR(SEARCH("MANAGE",S35)))</formula>
    </cfRule>
  </conditionalFormatting>
  <conditionalFormatting sqref="U35:U36">
    <cfRule type="cellIs" dxfId="9568" priority="9564" operator="between">
      <formula>39</formula>
      <formula>20</formula>
    </cfRule>
    <cfRule type="cellIs" dxfId="9567" priority="9565" operator="between">
      <formula>48</formula>
      <formula>60</formula>
    </cfRule>
    <cfRule type="cellIs" dxfId="9566" priority="9566" operator="greaterThan">
      <formula>60</formula>
    </cfRule>
  </conditionalFormatting>
  <conditionalFormatting sqref="V35:W36">
    <cfRule type="cellIs" dxfId="9565" priority="9561" operator="equal">
      <formula>"C"</formula>
    </cfRule>
    <cfRule type="cellIs" dxfId="9564" priority="9562" operator="equal">
      <formula>"N"</formula>
    </cfRule>
    <cfRule type="cellIs" dxfId="9563" priority="9563" operator="equal">
      <formula>"Y"</formula>
    </cfRule>
  </conditionalFormatting>
  <conditionalFormatting sqref="L3:M12">
    <cfRule type="containsText" dxfId="9562" priority="9558" operator="containsText" text="2">
      <formula>NOT(ISERROR(SEARCH("2",L3)))</formula>
    </cfRule>
    <cfRule type="containsText" dxfId="9561" priority="9559" operator="containsText" text="1">
      <formula>NOT(ISERROR(SEARCH("1",L3)))</formula>
    </cfRule>
    <cfRule type="containsText" dxfId="9560" priority="9560" operator="containsText" text="x">
      <formula>NOT(ISERROR(SEARCH("x",L3)))</formula>
    </cfRule>
  </conditionalFormatting>
  <conditionalFormatting sqref="Q3:Q12">
    <cfRule type="cellIs" dxfId="9559" priority="9556" operator="between">
      <formula>43</formula>
      <formula>52</formula>
    </cfRule>
    <cfRule type="containsText" dxfId="9558" priority="9557" operator="containsText" text="true">
      <formula>NOT(ISERROR(SEARCH("true",Q3)))</formula>
    </cfRule>
  </conditionalFormatting>
  <conditionalFormatting sqref="J3:J12">
    <cfRule type="cellIs" dxfId="9557" priority="9554" operator="between">
      <formula>43</formula>
      <formula>52</formula>
    </cfRule>
    <cfRule type="cellIs" dxfId="9556" priority="9555" operator="greaterThan">
      <formula>52</formula>
    </cfRule>
  </conditionalFormatting>
  <conditionalFormatting sqref="R3:T12">
    <cfRule type="containsText" dxfId="9555" priority="9553" operator="containsText" text="TRUE">
      <formula>NOT(ISERROR(SEARCH("TRUE",R3)))</formula>
    </cfRule>
  </conditionalFormatting>
  <conditionalFormatting sqref="R3:R12">
    <cfRule type="containsText" dxfId="9554" priority="9552" operator="containsText" text="FALSE">
      <formula>NOT(ISERROR(SEARCH("FALSE",R3)))</formula>
    </cfRule>
  </conditionalFormatting>
  <conditionalFormatting sqref="S3:T12">
    <cfRule type="containsText" dxfId="9553" priority="9551" operator="containsText" text="MANAGE">
      <formula>NOT(ISERROR(SEARCH("MANAGE",S3)))</formula>
    </cfRule>
  </conditionalFormatting>
  <conditionalFormatting sqref="U3:U12">
    <cfRule type="cellIs" dxfId="9552" priority="9548" operator="between">
      <formula>39</formula>
      <formula>20</formula>
    </cfRule>
    <cfRule type="cellIs" dxfId="9551" priority="9549" operator="between">
      <formula>48</formula>
      <formula>60</formula>
    </cfRule>
    <cfRule type="cellIs" dxfId="9550" priority="9550" operator="greaterThan">
      <formula>60</formula>
    </cfRule>
  </conditionalFormatting>
  <conditionalFormatting sqref="V3:W12">
    <cfRule type="cellIs" dxfId="9549" priority="9545" operator="equal">
      <formula>"C"</formula>
    </cfRule>
    <cfRule type="cellIs" dxfId="9548" priority="9546" operator="equal">
      <formula>"N"</formula>
    </cfRule>
    <cfRule type="cellIs" dxfId="9547" priority="9547" operator="equal">
      <formula>"Y"</formula>
    </cfRule>
  </conditionalFormatting>
  <conditionalFormatting sqref="L3:M25">
    <cfRule type="containsText" dxfId="9546" priority="9542" operator="containsText" text="2">
      <formula>NOT(ISERROR(SEARCH("2",L3)))</formula>
    </cfRule>
    <cfRule type="containsText" dxfId="9545" priority="9543" operator="containsText" text="1">
      <formula>NOT(ISERROR(SEARCH("1",L3)))</formula>
    </cfRule>
    <cfRule type="containsText" dxfId="9544" priority="9544" operator="containsText" text="x">
      <formula>NOT(ISERROR(SEARCH("x",L3)))</formula>
    </cfRule>
  </conditionalFormatting>
  <conditionalFormatting sqref="Q3:Q25">
    <cfRule type="cellIs" dxfId="9543" priority="9540" operator="between">
      <formula>43</formula>
      <formula>52</formula>
    </cfRule>
    <cfRule type="containsText" dxfId="9542" priority="9541" operator="containsText" text="true">
      <formula>NOT(ISERROR(SEARCH("true",Q3)))</formula>
    </cfRule>
  </conditionalFormatting>
  <conditionalFormatting sqref="J3:J25">
    <cfRule type="cellIs" dxfId="9541" priority="9538" operator="between">
      <formula>43</formula>
      <formula>52</formula>
    </cfRule>
    <cfRule type="cellIs" dxfId="9540" priority="9539" operator="greaterThan">
      <formula>52</formula>
    </cfRule>
  </conditionalFormatting>
  <conditionalFormatting sqref="R3:T25">
    <cfRule type="containsText" dxfId="9539" priority="9537" operator="containsText" text="TRUE">
      <formula>NOT(ISERROR(SEARCH("TRUE",R3)))</formula>
    </cfRule>
  </conditionalFormatting>
  <conditionalFormatting sqref="R3:R25">
    <cfRule type="containsText" dxfId="9538" priority="9536" operator="containsText" text="FALSE">
      <formula>NOT(ISERROR(SEARCH("FALSE",R3)))</formula>
    </cfRule>
  </conditionalFormatting>
  <conditionalFormatting sqref="S3:T25">
    <cfRule type="containsText" dxfId="9537" priority="9535" operator="containsText" text="MANAGE">
      <formula>NOT(ISERROR(SEARCH("MANAGE",S3)))</formula>
    </cfRule>
  </conditionalFormatting>
  <conditionalFormatting sqref="U3:U25">
    <cfRule type="cellIs" dxfId="9536" priority="9532" operator="between">
      <formula>39</formula>
      <formula>20</formula>
    </cfRule>
    <cfRule type="cellIs" dxfId="9535" priority="9533" operator="between">
      <formula>48</formula>
      <formula>60</formula>
    </cfRule>
    <cfRule type="cellIs" dxfId="9534" priority="9534" operator="greaterThan">
      <formula>60</formula>
    </cfRule>
  </conditionalFormatting>
  <conditionalFormatting sqref="V3:W25">
    <cfRule type="cellIs" dxfId="9533" priority="9529" operator="equal">
      <formula>"C"</formula>
    </cfRule>
    <cfRule type="cellIs" dxfId="9532" priority="9530" operator="equal">
      <formula>"N"</formula>
    </cfRule>
    <cfRule type="cellIs" dxfId="9531" priority="9531" operator="equal">
      <formula>"Y"</formula>
    </cfRule>
  </conditionalFormatting>
  <conditionalFormatting sqref="L3:M40">
    <cfRule type="containsText" dxfId="9530" priority="9526" operator="containsText" text="2">
      <formula>NOT(ISERROR(SEARCH("2",L3)))</formula>
    </cfRule>
    <cfRule type="containsText" dxfId="9529" priority="9527" operator="containsText" text="1">
      <formula>NOT(ISERROR(SEARCH("1",L3)))</formula>
    </cfRule>
    <cfRule type="containsText" dxfId="9528" priority="9528" operator="containsText" text="x">
      <formula>NOT(ISERROR(SEARCH("x",L3)))</formula>
    </cfRule>
  </conditionalFormatting>
  <conditionalFormatting sqref="Q3:Q40">
    <cfRule type="cellIs" dxfId="9527" priority="9524" operator="between">
      <formula>43</formula>
      <formula>52</formula>
    </cfRule>
    <cfRule type="containsText" dxfId="9526" priority="9525" operator="containsText" text="true">
      <formula>NOT(ISERROR(SEARCH("true",Q3)))</formula>
    </cfRule>
  </conditionalFormatting>
  <conditionalFormatting sqref="J3:J40">
    <cfRule type="cellIs" dxfId="9525" priority="9522" operator="between">
      <formula>43</formula>
      <formula>52</formula>
    </cfRule>
    <cfRule type="cellIs" dxfId="9524" priority="9523" operator="greaterThan">
      <formula>52</formula>
    </cfRule>
  </conditionalFormatting>
  <conditionalFormatting sqref="R3:T40">
    <cfRule type="containsText" dxfId="9523" priority="9521" operator="containsText" text="TRUE">
      <formula>NOT(ISERROR(SEARCH("TRUE",R3)))</formula>
    </cfRule>
  </conditionalFormatting>
  <conditionalFormatting sqref="R3:R40">
    <cfRule type="containsText" dxfId="9522" priority="9520" operator="containsText" text="FALSE">
      <formula>NOT(ISERROR(SEARCH("FALSE",R3)))</formula>
    </cfRule>
  </conditionalFormatting>
  <conditionalFormatting sqref="S3:T40">
    <cfRule type="containsText" dxfId="9521" priority="9519" operator="containsText" text="MANAGE">
      <formula>NOT(ISERROR(SEARCH("MANAGE",S3)))</formula>
    </cfRule>
  </conditionalFormatting>
  <conditionalFormatting sqref="U3:U40">
    <cfRule type="cellIs" dxfId="9520" priority="9516" operator="between">
      <formula>39</formula>
      <formula>20</formula>
    </cfRule>
    <cfRule type="cellIs" dxfId="9519" priority="9517" operator="between">
      <formula>48</formula>
      <formula>60</formula>
    </cfRule>
    <cfRule type="cellIs" dxfId="9518" priority="9518" operator="greaterThan">
      <formula>60</formula>
    </cfRule>
  </conditionalFormatting>
  <conditionalFormatting sqref="V3:W40">
    <cfRule type="cellIs" dxfId="9517" priority="9513" operator="equal">
      <formula>"C"</formula>
    </cfRule>
    <cfRule type="cellIs" dxfId="9516" priority="9514" operator="equal">
      <formula>"N"</formula>
    </cfRule>
    <cfRule type="cellIs" dxfId="9515" priority="9515" operator="equal">
      <formula>"Y"</formula>
    </cfRule>
  </conditionalFormatting>
  <conditionalFormatting sqref="L35:M39">
    <cfRule type="containsText" dxfId="9514" priority="9510" operator="containsText" text="2">
      <formula>NOT(ISERROR(SEARCH("2",L35)))</formula>
    </cfRule>
    <cfRule type="containsText" dxfId="9513" priority="9511" operator="containsText" text="1">
      <formula>NOT(ISERROR(SEARCH("1",L35)))</formula>
    </cfRule>
    <cfRule type="containsText" dxfId="9512" priority="9512" operator="containsText" text="x">
      <formula>NOT(ISERROR(SEARCH("x",L35)))</formula>
    </cfRule>
  </conditionalFormatting>
  <conditionalFormatting sqref="Q35:Q39">
    <cfRule type="cellIs" dxfId="9511" priority="9508" operator="between">
      <formula>43</formula>
      <formula>52</formula>
    </cfRule>
    <cfRule type="containsText" dxfId="9510" priority="9509" operator="containsText" text="true">
      <formula>NOT(ISERROR(SEARCH("true",Q35)))</formula>
    </cfRule>
  </conditionalFormatting>
  <conditionalFormatting sqref="J35:J39">
    <cfRule type="cellIs" dxfId="9509" priority="9506" operator="between">
      <formula>43</formula>
      <formula>52</formula>
    </cfRule>
    <cfRule type="cellIs" dxfId="9508" priority="9507" operator="greaterThan">
      <formula>52</formula>
    </cfRule>
  </conditionalFormatting>
  <conditionalFormatting sqref="R35:T39">
    <cfRule type="containsText" dxfId="9507" priority="9505" operator="containsText" text="TRUE">
      <formula>NOT(ISERROR(SEARCH("TRUE",R35)))</formula>
    </cfRule>
  </conditionalFormatting>
  <conditionalFormatting sqref="R35:R39">
    <cfRule type="containsText" dxfId="9506" priority="9504" operator="containsText" text="FALSE">
      <formula>NOT(ISERROR(SEARCH("FALSE",R35)))</formula>
    </cfRule>
  </conditionalFormatting>
  <conditionalFormatting sqref="S35:T39">
    <cfRule type="containsText" dxfId="9505" priority="9503" operator="containsText" text="MANAGE">
      <formula>NOT(ISERROR(SEARCH("MANAGE",S35)))</formula>
    </cfRule>
  </conditionalFormatting>
  <conditionalFormatting sqref="U35:U39">
    <cfRule type="cellIs" dxfId="9504" priority="9500" operator="between">
      <formula>39</formula>
      <formula>20</formula>
    </cfRule>
    <cfRule type="cellIs" dxfId="9503" priority="9501" operator="between">
      <formula>48</formula>
      <formula>60</formula>
    </cfRule>
    <cfRule type="cellIs" dxfId="9502" priority="9502" operator="greaterThan">
      <formula>60</formula>
    </cfRule>
  </conditionalFormatting>
  <conditionalFormatting sqref="V35:W39">
    <cfRule type="cellIs" dxfId="9501" priority="9497" operator="equal">
      <formula>"C"</formula>
    </cfRule>
    <cfRule type="cellIs" dxfId="9500" priority="9498" operator="equal">
      <formula>"N"</formula>
    </cfRule>
    <cfRule type="cellIs" dxfId="9499" priority="9499" operator="equal">
      <formula>"Y"</formula>
    </cfRule>
  </conditionalFormatting>
  <conditionalFormatting sqref="L35:M39">
    <cfRule type="containsText" dxfId="9498" priority="9494" operator="containsText" text="2">
      <formula>NOT(ISERROR(SEARCH("2",L35)))</formula>
    </cfRule>
    <cfRule type="containsText" dxfId="9497" priority="9495" operator="containsText" text="1">
      <formula>NOT(ISERROR(SEARCH("1",L35)))</formula>
    </cfRule>
    <cfRule type="containsText" dxfId="9496" priority="9496" operator="containsText" text="x">
      <formula>NOT(ISERROR(SEARCH("x",L35)))</formula>
    </cfRule>
  </conditionalFormatting>
  <conditionalFormatting sqref="Q35:Q39">
    <cfRule type="cellIs" dxfId="9495" priority="9492" operator="between">
      <formula>43</formula>
      <formula>52</formula>
    </cfRule>
    <cfRule type="containsText" dxfId="9494" priority="9493" operator="containsText" text="true">
      <formula>NOT(ISERROR(SEARCH("true",Q35)))</formula>
    </cfRule>
  </conditionalFormatting>
  <conditionalFormatting sqref="J35:J39">
    <cfRule type="cellIs" dxfId="9493" priority="9490" operator="between">
      <formula>43</formula>
      <formula>52</formula>
    </cfRule>
    <cfRule type="cellIs" dxfId="9492" priority="9491" operator="greaterThan">
      <formula>52</formula>
    </cfRule>
  </conditionalFormatting>
  <conditionalFormatting sqref="R35:T39">
    <cfRule type="containsText" dxfId="9491" priority="9489" operator="containsText" text="TRUE">
      <formula>NOT(ISERROR(SEARCH("TRUE",R35)))</formula>
    </cfRule>
  </conditionalFormatting>
  <conditionalFormatting sqref="R35:R39">
    <cfRule type="containsText" dxfId="9490" priority="9488" operator="containsText" text="FALSE">
      <formula>NOT(ISERROR(SEARCH("FALSE",R35)))</formula>
    </cfRule>
  </conditionalFormatting>
  <conditionalFormatting sqref="S35:T39">
    <cfRule type="containsText" dxfId="9489" priority="9487" operator="containsText" text="MANAGE">
      <formula>NOT(ISERROR(SEARCH("MANAGE",S35)))</formula>
    </cfRule>
  </conditionalFormatting>
  <conditionalFormatting sqref="U35:U39">
    <cfRule type="cellIs" dxfId="9488" priority="9484" operator="between">
      <formula>39</formula>
      <formula>20</formula>
    </cfRule>
    <cfRule type="cellIs" dxfId="9487" priority="9485" operator="between">
      <formula>48</formula>
      <formula>60</formula>
    </cfRule>
    <cfRule type="cellIs" dxfId="9486" priority="9486" operator="greaterThan">
      <formula>60</formula>
    </cfRule>
  </conditionalFormatting>
  <conditionalFormatting sqref="V35:W39">
    <cfRule type="cellIs" dxfId="9485" priority="9481" operator="equal">
      <formula>"C"</formula>
    </cfRule>
    <cfRule type="cellIs" dxfId="9484" priority="9482" operator="equal">
      <formula>"N"</formula>
    </cfRule>
    <cfRule type="cellIs" dxfId="9483" priority="9483" operator="equal">
      <formula>"Y"</formula>
    </cfRule>
  </conditionalFormatting>
  <conditionalFormatting sqref="L35:M39">
    <cfRule type="containsText" dxfId="9482" priority="9478" operator="containsText" text="2">
      <formula>NOT(ISERROR(SEARCH("2",L35)))</formula>
    </cfRule>
    <cfRule type="containsText" dxfId="9481" priority="9479" operator="containsText" text="1">
      <formula>NOT(ISERROR(SEARCH("1",L35)))</formula>
    </cfRule>
    <cfRule type="containsText" dxfId="9480" priority="9480" operator="containsText" text="x">
      <formula>NOT(ISERROR(SEARCH("x",L35)))</formula>
    </cfRule>
  </conditionalFormatting>
  <conditionalFormatting sqref="Q35:Q39">
    <cfRule type="cellIs" dxfId="9479" priority="9476" operator="between">
      <formula>43</formula>
      <formula>52</formula>
    </cfRule>
    <cfRule type="containsText" dxfId="9478" priority="9477" operator="containsText" text="true">
      <formula>NOT(ISERROR(SEARCH("true",Q35)))</formula>
    </cfRule>
  </conditionalFormatting>
  <conditionalFormatting sqref="J35:J39">
    <cfRule type="cellIs" dxfId="9477" priority="9474" operator="between">
      <formula>43</formula>
      <formula>52</formula>
    </cfRule>
    <cfRule type="cellIs" dxfId="9476" priority="9475" operator="greaterThan">
      <formula>52</formula>
    </cfRule>
  </conditionalFormatting>
  <conditionalFormatting sqref="R35:T39">
    <cfRule type="containsText" dxfId="9475" priority="9473" operator="containsText" text="TRUE">
      <formula>NOT(ISERROR(SEARCH("TRUE",R35)))</formula>
    </cfRule>
  </conditionalFormatting>
  <conditionalFormatting sqref="R35:R39">
    <cfRule type="containsText" dxfId="9474" priority="9472" operator="containsText" text="FALSE">
      <formula>NOT(ISERROR(SEARCH("FALSE",R35)))</formula>
    </cfRule>
  </conditionalFormatting>
  <conditionalFormatting sqref="S35:T39">
    <cfRule type="containsText" dxfId="9473" priority="9471" operator="containsText" text="MANAGE">
      <formula>NOT(ISERROR(SEARCH("MANAGE",S35)))</formula>
    </cfRule>
  </conditionalFormatting>
  <conditionalFormatting sqref="U35:U39">
    <cfRule type="cellIs" dxfId="9472" priority="9468" operator="between">
      <formula>39</formula>
      <formula>20</formula>
    </cfRule>
    <cfRule type="cellIs" dxfId="9471" priority="9469" operator="between">
      <formula>48</formula>
      <formula>60</formula>
    </cfRule>
    <cfRule type="cellIs" dxfId="9470" priority="9470" operator="greaterThan">
      <formula>60</formula>
    </cfRule>
  </conditionalFormatting>
  <conditionalFormatting sqref="V35:W39">
    <cfRule type="cellIs" dxfId="9469" priority="9465" operator="equal">
      <formula>"C"</formula>
    </cfRule>
    <cfRule type="cellIs" dxfId="9468" priority="9466" operator="equal">
      <formula>"N"</formula>
    </cfRule>
    <cfRule type="cellIs" dxfId="9467" priority="9467" operator="equal">
      <formula>"Y"</formula>
    </cfRule>
  </conditionalFormatting>
  <conditionalFormatting sqref="L35:M39">
    <cfRule type="containsText" dxfId="9466" priority="9462" operator="containsText" text="2">
      <formula>NOT(ISERROR(SEARCH("2",L35)))</formula>
    </cfRule>
    <cfRule type="containsText" dxfId="9465" priority="9463" operator="containsText" text="1">
      <formula>NOT(ISERROR(SEARCH("1",L35)))</formula>
    </cfRule>
    <cfRule type="containsText" dxfId="9464" priority="9464" operator="containsText" text="x">
      <formula>NOT(ISERROR(SEARCH("x",L35)))</formula>
    </cfRule>
  </conditionalFormatting>
  <conditionalFormatting sqref="Q35:Q39">
    <cfRule type="cellIs" dxfId="9463" priority="9460" operator="between">
      <formula>43</formula>
      <formula>52</formula>
    </cfRule>
    <cfRule type="containsText" dxfId="9462" priority="9461" operator="containsText" text="true">
      <formula>NOT(ISERROR(SEARCH("true",Q35)))</formula>
    </cfRule>
  </conditionalFormatting>
  <conditionalFormatting sqref="J35:J39">
    <cfRule type="cellIs" dxfId="9461" priority="9458" operator="between">
      <formula>43</formula>
      <formula>52</formula>
    </cfRule>
    <cfRule type="cellIs" dxfId="9460" priority="9459" operator="greaterThan">
      <formula>52</formula>
    </cfRule>
  </conditionalFormatting>
  <conditionalFormatting sqref="R35:T39">
    <cfRule type="containsText" dxfId="9459" priority="9457" operator="containsText" text="TRUE">
      <formula>NOT(ISERROR(SEARCH("TRUE",R35)))</formula>
    </cfRule>
  </conditionalFormatting>
  <conditionalFormatting sqref="R35:R39">
    <cfRule type="containsText" dxfId="9458" priority="9456" operator="containsText" text="FALSE">
      <formula>NOT(ISERROR(SEARCH("FALSE",R35)))</formula>
    </cfRule>
  </conditionalFormatting>
  <conditionalFormatting sqref="S35:T39">
    <cfRule type="containsText" dxfId="9457" priority="9455" operator="containsText" text="MANAGE">
      <formula>NOT(ISERROR(SEARCH("MANAGE",S35)))</formula>
    </cfRule>
  </conditionalFormatting>
  <conditionalFormatting sqref="U35:U39">
    <cfRule type="cellIs" dxfId="9456" priority="9452" operator="between">
      <formula>39</formula>
      <formula>20</formula>
    </cfRule>
    <cfRule type="cellIs" dxfId="9455" priority="9453" operator="between">
      <formula>48</formula>
      <formula>60</formula>
    </cfRule>
    <cfRule type="cellIs" dxfId="9454" priority="9454" operator="greaterThan">
      <formula>60</formula>
    </cfRule>
  </conditionalFormatting>
  <conditionalFormatting sqref="V35:W39">
    <cfRule type="cellIs" dxfId="9453" priority="9449" operator="equal">
      <formula>"C"</formula>
    </cfRule>
    <cfRule type="cellIs" dxfId="9452" priority="9450" operator="equal">
      <formula>"N"</formula>
    </cfRule>
    <cfRule type="cellIs" dxfId="9451" priority="9451" operator="equal">
      <formula>"Y"</formula>
    </cfRule>
  </conditionalFormatting>
  <conditionalFormatting sqref="L35:M39">
    <cfRule type="containsText" dxfId="9450" priority="9446" operator="containsText" text="2">
      <formula>NOT(ISERROR(SEARCH("2",L35)))</formula>
    </cfRule>
    <cfRule type="containsText" dxfId="9449" priority="9447" operator="containsText" text="1">
      <formula>NOT(ISERROR(SEARCH("1",L35)))</formula>
    </cfRule>
    <cfRule type="containsText" dxfId="9448" priority="9448" operator="containsText" text="x">
      <formula>NOT(ISERROR(SEARCH("x",L35)))</formula>
    </cfRule>
  </conditionalFormatting>
  <conditionalFormatting sqref="Q35:Q39">
    <cfRule type="cellIs" dxfId="9447" priority="9444" operator="between">
      <formula>43</formula>
      <formula>52</formula>
    </cfRule>
    <cfRule type="containsText" dxfId="9446" priority="9445" operator="containsText" text="true">
      <formula>NOT(ISERROR(SEARCH("true",Q35)))</formula>
    </cfRule>
  </conditionalFormatting>
  <conditionalFormatting sqref="J35:J39">
    <cfRule type="cellIs" dxfId="9445" priority="9442" operator="between">
      <formula>43</formula>
      <formula>52</formula>
    </cfRule>
    <cfRule type="cellIs" dxfId="9444" priority="9443" operator="greaterThan">
      <formula>52</formula>
    </cfRule>
  </conditionalFormatting>
  <conditionalFormatting sqref="R35:T39">
    <cfRule type="containsText" dxfId="9443" priority="9441" operator="containsText" text="TRUE">
      <formula>NOT(ISERROR(SEARCH("TRUE",R35)))</formula>
    </cfRule>
  </conditionalFormatting>
  <conditionalFormatting sqref="R35:R39">
    <cfRule type="containsText" dxfId="9442" priority="9440" operator="containsText" text="FALSE">
      <formula>NOT(ISERROR(SEARCH("FALSE",R35)))</formula>
    </cfRule>
  </conditionalFormatting>
  <conditionalFormatting sqref="S35:T39">
    <cfRule type="containsText" dxfId="9441" priority="9439" operator="containsText" text="MANAGE">
      <formula>NOT(ISERROR(SEARCH("MANAGE",S35)))</formula>
    </cfRule>
  </conditionalFormatting>
  <conditionalFormatting sqref="U35:U39">
    <cfRule type="cellIs" dxfId="9440" priority="9436" operator="between">
      <formula>39</formula>
      <formula>20</formula>
    </cfRule>
    <cfRule type="cellIs" dxfId="9439" priority="9437" operator="between">
      <formula>48</formula>
      <formula>60</formula>
    </cfRule>
    <cfRule type="cellIs" dxfId="9438" priority="9438" operator="greaterThan">
      <formula>60</formula>
    </cfRule>
  </conditionalFormatting>
  <conditionalFormatting sqref="V35:W39">
    <cfRule type="cellIs" dxfId="9437" priority="9433" operator="equal">
      <formula>"C"</formula>
    </cfRule>
    <cfRule type="cellIs" dxfId="9436" priority="9434" operator="equal">
      <formula>"N"</formula>
    </cfRule>
    <cfRule type="cellIs" dxfId="9435" priority="9435" operator="equal">
      <formula>"Y"</formula>
    </cfRule>
  </conditionalFormatting>
  <conditionalFormatting sqref="L35:M39">
    <cfRule type="containsText" dxfId="9434" priority="9430" operator="containsText" text="2">
      <formula>NOT(ISERROR(SEARCH("2",L35)))</formula>
    </cfRule>
    <cfRule type="containsText" dxfId="9433" priority="9431" operator="containsText" text="1">
      <formula>NOT(ISERROR(SEARCH("1",L35)))</formula>
    </cfRule>
    <cfRule type="containsText" dxfId="9432" priority="9432" operator="containsText" text="x">
      <formula>NOT(ISERROR(SEARCH("x",L35)))</formula>
    </cfRule>
  </conditionalFormatting>
  <conditionalFormatting sqref="Q35:Q39">
    <cfRule type="cellIs" dxfId="9431" priority="9428" operator="between">
      <formula>43</formula>
      <formula>52</formula>
    </cfRule>
    <cfRule type="containsText" dxfId="9430" priority="9429" operator="containsText" text="true">
      <formula>NOT(ISERROR(SEARCH("true",Q35)))</formula>
    </cfRule>
  </conditionalFormatting>
  <conditionalFormatting sqref="J35:J39">
    <cfRule type="cellIs" dxfId="9429" priority="9426" operator="between">
      <formula>43</formula>
      <formula>52</formula>
    </cfRule>
    <cfRule type="cellIs" dxfId="9428" priority="9427" operator="greaterThan">
      <formula>52</formula>
    </cfRule>
  </conditionalFormatting>
  <conditionalFormatting sqref="R35:T39">
    <cfRule type="containsText" dxfId="9427" priority="9425" operator="containsText" text="TRUE">
      <formula>NOT(ISERROR(SEARCH("TRUE",R35)))</formula>
    </cfRule>
  </conditionalFormatting>
  <conditionalFormatting sqref="R35:R39">
    <cfRule type="containsText" dxfId="9426" priority="9424" operator="containsText" text="FALSE">
      <formula>NOT(ISERROR(SEARCH("FALSE",R35)))</formula>
    </cfRule>
  </conditionalFormatting>
  <conditionalFormatting sqref="S35:T39">
    <cfRule type="containsText" dxfId="9425" priority="9423" operator="containsText" text="MANAGE">
      <formula>NOT(ISERROR(SEARCH("MANAGE",S35)))</formula>
    </cfRule>
  </conditionalFormatting>
  <conditionalFormatting sqref="U35:U39">
    <cfRule type="cellIs" dxfId="9424" priority="9420" operator="between">
      <formula>39</formula>
      <formula>20</formula>
    </cfRule>
    <cfRule type="cellIs" dxfId="9423" priority="9421" operator="between">
      <formula>48</formula>
      <formula>60</formula>
    </cfRule>
    <cfRule type="cellIs" dxfId="9422" priority="9422" operator="greaterThan">
      <formula>60</formula>
    </cfRule>
  </conditionalFormatting>
  <conditionalFormatting sqref="V35:W39">
    <cfRule type="cellIs" dxfId="9421" priority="9417" operator="equal">
      <formula>"C"</formula>
    </cfRule>
    <cfRule type="cellIs" dxfId="9420" priority="9418" operator="equal">
      <formula>"N"</formula>
    </cfRule>
    <cfRule type="cellIs" dxfId="9419" priority="9419" operator="equal">
      <formula>"Y"</formula>
    </cfRule>
  </conditionalFormatting>
  <conditionalFormatting sqref="L35:M39">
    <cfRule type="containsText" dxfId="9418" priority="9414" operator="containsText" text="2">
      <formula>NOT(ISERROR(SEARCH("2",L35)))</formula>
    </cfRule>
    <cfRule type="containsText" dxfId="9417" priority="9415" operator="containsText" text="1">
      <formula>NOT(ISERROR(SEARCH("1",L35)))</formula>
    </cfRule>
    <cfRule type="containsText" dxfId="9416" priority="9416" operator="containsText" text="x">
      <formula>NOT(ISERROR(SEARCH("x",L35)))</formula>
    </cfRule>
  </conditionalFormatting>
  <conditionalFormatting sqref="Q35:Q39">
    <cfRule type="cellIs" dxfId="9415" priority="9412" operator="between">
      <formula>43</formula>
      <formula>52</formula>
    </cfRule>
    <cfRule type="containsText" dxfId="9414" priority="9413" operator="containsText" text="true">
      <formula>NOT(ISERROR(SEARCH("true",Q35)))</formula>
    </cfRule>
  </conditionalFormatting>
  <conditionalFormatting sqref="J35:J39">
    <cfRule type="cellIs" dxfId="9413" priority="9410" operator="between">
      <formula>43</formula>
      <formula>52</formula>
    </cfRule>
    <cfRule type="cellIs" dxfId="9412" priority="9411" operator="greaterThan">
      <formula>52</formula>
    </cfRule>
  </conditionalFormatting>
  <conditionalFormatting sqref="R35:T39">
    <cfRule type="containsText" dxfId="9411" priority="9409" operator="containsText" text="TRUE">
      <formula>NOT(ISERROR(SEARCH("TRUE",R35)))</formula>
    </cfRule>
  </conditionalFormatting>
  <conditionalFormatting sqref="R35:R39">
    <cfRule type="containsText" dxfId="9410" priority="9408" operator="containsText" text="FALSE">
      <formula>NOT(ISERROR(SEARCH("FALSE",R35)))</formula>
    </cfRule>
  </conditionalFormatting>
  <conditionalFormatting sqref="S35:T39">
    <cfRule type="containsText" dxfId="9409" priority="9407" operator="containsText" text="MANAGE">
      <formula>NOT(ISERROR(SEARCH("MANAGE",S35)))</formula>
    </cfRule>
  </conditionalFormatting>
  <conditionalFormatting sqref="U35:U39">
    <cfRule type="cellIs" dxfId="9408" priority="9404" operator="between">
      <formula>39</formula>
      <formula>20</formula>
    </cfRule>
    <cfRule type="cellIs" dxfId="9407" priority="9405" operator="between">
      <formula>48</formula>
      <formula>60</formula>
    </cfRule>
    <cfRule type="cellIs" dxfId="9406" priority="9406" operator="greaterThan">
      <formula>60</formula>
    </cfRule>
  </conditionalFormatting>
  <conditionalFormatting sqref="V35:W39">
    <cfRule type="cellIs" dxfId="9405" priority="9401" operator="equal">
      <formula>"C"</formula>
    </cfRule>
    <cfRule type="cellIs" dxfId="9404" priority="9402" operator="equal">
      <formula>"N"</formula>
    </cfRule>
    <cfRule type="cellIs" dxfId="9403" priority="9403" operator="equal">
      <formula>"Y"</formula>
    </cfRule>
  </conditionalFormatting>
  <conditionalFormatting sqref="L35:M39">
    <cfRule type="containsText" dxfId="9402" priority="9398" operator="containsText" text="2">
      <formula>NOT(ISERROR(SEARCH("2",L35)))</formula>
    </cfRule>
    <cfRule type="containsText" dxfId="9401" priority="9399" operator="containsText" text="1">
      <formula>NOT(ISERROR(SEARCH("1",L35)))</formula>
    </cfRule>
    <cfRule type="containsText" dxfId="9400" priority="9400" operator="containsText" text="x">
      <formula>NOT(ISERROR(SEARCH("x",L35)))</formula>
    </cfRule>
  </conditionalFormatting>
  <conditionalFormatting sqref="Q35:Q39">
    <cfRule type="cellIs" dxfId="9399" priority="9396" operator="between">
      <formula>43</formula>
      <formula>52</formula>
    </cfRule>
    <cfRule type="containsText" dxfId="9398" priority="9397" operator="containsText" text="true">
      <formula>NOT(ISERROR(SEARCH("true",Q35)))</formula>
    </cfRule>
  </conditionalFormatting>
  <conditionalFormatting sqref="J35:J39">
    <cfRule type="cellIs" dxfId="9397" priority="9394" operator="between">
      <formula>43</formula>
      <formula>52</formula>
    </cfRule>
    <cfRule type="cellIs" dxfId="9396" priority="9395" operator="greaterThan">
      <formula>52</formula>
    </cfRule>
  </conditionalFormatting>
  <conditionalFormatting sqref="R35:T39">
    <cfRule type="containsText" dxfId="9395" priority="9393" operator="containsText" text="TRUE">
      <formula>NOT(ISERROR(SEARCH("TRUE",R35)))</formula>
    </cfRule>
  </conditionalFormatting>
  <conditionalFormatting sqref="R35:R39">
    <cfRule type="containsText" dxfId="9394" priority="9392" operator="containsText" text="FALSE">
      <formula>NOT(ISERROR(SEARCH("FALSE",R35)))</formula>
    </cfRule>
  </conditionalFormatting>
  <conditionalFormatting sqref="S35:T39">
    <cfRule type="containsText" dxfId="9393" priority="9391" operator="containsText" text="MANAGE">
      <formula>NOT(ISERROR(SEARCH("MANAGE",S35)))</formula>
    </cfRule>
  </conditionalFormatting>
  <conditionalFormatting sqref="U35:U39">
    <cfRule type="cellIs" dxfId="9392" priority="9388" operator="between">
      <formula>39</formula>
      <formula>20</formula>
    </cfRule>
    <cfRule type="cellIs" dxfId="9391" priority="9389" operator="between">
      <formula>48</formula>
      <formula>60</formula>
    </cfRule>
    <cfRule type="cellIs" dxfId="9390" priority="9390" operator="greaterThan">
      <formula>60</formula>
    </cfRule>
  </conditionalFormatting>
  <conditionalFormatting sqref="V35:W39">
    <cfRule type="cellIs" dxfId="9389" priority="9385" operator="equal">
      <formula>"C"</formula>
    </cfRule>
    <cfRule type="cellIs" dxfId="9388" priority="9386" operator="equal">
      <formula>"N"</formula>
    </cfRule>
    <cfRule type="cellIs" dxfId="9387" priority="9387" operator="equal">
      <formula>"Y"</formula>
    </cfRule>
  </conditionalFormatting>
  <conditionalFormatting sqref="L35:M39">
    <cfRule type="containsText" dxfId="9386" priority="9382" operator="containsText" text="2">
      <formula>NOT(ISERROR(SEARCH("2",L35)))</formula>
    </cfRule>
    <cfRule type="containsText" dxfId="9385" priority="9383" operator="containsText" text="1">
      <formula>NOT(ISERROR(SEARCH("1",L35)))</formula>
    </cfRule>
    <cfRule type="containsText" dxfId="9384" priority="9384" operator="containsText" text="x">
      <formula>NOT(ISERROR(SEARCH("x",L35)))</formula>
    </cfRule>
  </conditionalFormatting>
  <conditionalFormatting sqref="Q35:Q39">
    <cfRule type="cellIs" dxfId="9383" priority="9380" operator="between">
      <formula>43</formula>
      <formula>52</formula>
    </cfRule>
    <cfRule type="containsText" dxfId="9382" priority="9381" operator="containsText" text="true">
      <formula>NOT(ISERROR(SEARCH("true",Q35)))</formula>
    </cfRule>
  </conditionalFormatting>
  <conditionalFormatting sqref="J35:J39">
    <cfRule type="cellIs" dxfId="9381" priority="9378" operator="between">
      <formula>43</formula>
      <formula>52</formula>
    </cfRule>
    <cfRule type="cellIs" dxfId="9380" priority="9379" operator="greaterThan">
      <formula>52</formula>
    </cfRule>
  </conditionalFormatting>
  <conditionalFormatting sqref="R35:T39">
    <cfRule type="containsText" dxfId="9379" priority="9377" operator="containsText" text="TRUE">
      <formula>NOT(ISERROR(SEARCH("TRUE",R35)))</formula>
    </cfRule>
  </conditionalFormatting>
  <conditionalFormatting sqref="R35:R39">
    <cfRule type="containsText" dxfId="9378" priority="9376" operator="containsText" text="FALSE">
      <formula>NOT(ISERROR(SEARCH("FALSE",R35)))</formula>
    </cfRule>
  </conditionalFormatting>
  <conditionalFormatting sqref="S35:T39">
    <cfRule type="containsText" dxfId="9377" priority="9375" operator="containsText" text="MANAGE">
      <formula>NOT(ISERROR(SEARCH("MANAGE",S35)))</formula>
    </cfRule>
  </conditionalFormatting>
  <conditionalFormatting sqref="U35:U39">
    <cfRule type="cellIs" dxfId="9376" priority="9372" operator="between">
      <formula>39</formula>
      <formula>20</formula>
    </cfRule>
    <cfRule type="cellIs" dxfId="9375" priority="9373" operator="between">
      <formula>48</formula>
      <formula>60</formula>
    </cfRule>
    <cfRule type="cellIs" dxfId="9374" priority="9374" operator="greaterThan">
      <formula>60</formula>
    </cfRule>
  </conditionalFormatting>
  <conditionalFormatting sqref="V35:W39">
    <cfRule type="cellIs" dxfId="9373" priority="9369" operator="equal">
      <formula>"C"</formula>
    </cfRule>
    <cfRule type="cellIs" dxfId="9372" priority="9370" operator="equal">
      <formula>"N"</formula>
    </cfRule>
    <cfRule type="cellIs" dxfId="9371" priority="9371" operator="equal">
      <formula>"Y"</formula>
    </cfRule>
  </conditionalFormatting>
  <conditionalFormatting sqref="L35:M39">
    <cfRule type="containsText" dxfId="9370" priority="9366" operator="containsText" text="2">
      <formula>NOT(ISERROR(SEARCH("2",L35)))</formula>
    </cfRule>
    <cfRule type="containsText" dxfId="9369" priority="9367" operator="containsText" text="1">
      <formula>NOT(ISERROR(SEARCH("1",L35)))</formula>
    </cfRule>
    <cfRule type="containsText" dxfId="9368" priority="9368" operator="containsText" text="x">
      <formula>NOT(ISERROR(SEARCH("x",L35)))</formula>
    </cfRule>
  </conditionalFormatting>
  <conditionalFormatting sqref="Q35:Q39">
    <cfRule type="cellIs" dxfId="9367" priority="9364" operator="between">
      <formula>43</formula>
      <formula>52</formula>
    </cfRule>
    <cfRule type="containsText" dxfId="9366" priority="9365" operator="containsText" text="true">
      <formula>NOT(ISERROR(SEARCH("true",Q35)))</formula>
    </cfRule>
  </conditionalFormatting>
  <conditionalFormatting sqref="J35:J39">
    <cfRule type="cellIs" dxfId="9365" priority="9362" operator="between">
      <formula>43</formula>
      <formula>52</formula>
    </cfRule>
    <cfRule type="cellIs" dxfId="9364" priority="9363" operator="greaterThan">
      <formula>52</formula>
    </cfRule>
  </conditionalFormatting>
  <conditionalFormatting sqref="R35:T39">
    <cfRule type="containsText" dxfId="9363" priority="9361" operator="containsText" text="TRUE">
      <formula>NOT(ISERROR(SEARCH("TRUE",R35)))</formula>
    </cfRule>
  </conditionalFormatting>
  <conditionalFormatting sqref="R35:R39">
    <cfRule type="containsText" dxfId="9362" priority="9360" operator="containsText" text="FALSE">
      <formula>NOT(ISERROR(SEARCH("FALSE",R35)))</formula>
    </cfRule>
  </conditionalFormatting>
  <conditionalFormatting sqref="S35:T39">
    <cfRule type="containsText" dxfId="9361" priority="9359" operator="containsText" text="MANAGE">
      <formula>NOT(ISERROR(SEARCH("MANAGE",S35)))</formula>
    </cfRule>
  </conditionalFormatting>
  <conditionalFormatting sqref="U35:U39">
    <cfRule type="cellIs" dxfId="9360" priority="9356" operator="between">
      <formula>39</formula>
      <formula>20</formula>
    </cfRule>
    <cfRule type="cellIs" dxfId="9359" priority="9357" operator="between">
      <formula>48</formula>
      <formula>60</formula>
    </cfRule>
    <cfRule type="cellIs" dxfId="9358" priority="9358" operator="greaterThan">
      <formula>60</formula>
    </cfRule>
  </conditionalFormatting>
  <conditionalFormatting sqref="V35:W39">
    <cfRule type="cellIs" dxfId="9357" priority="9353" operator="equal">
      <formula>"C"</formula>
    </cfRule>
    <cfRule type="cellIs" dxfId="9356" priority="9354" operator="equal">
      <formula>"N"</formula>
    </cfRule>
    <cfRule type="cellIs" dxfId="9355" priority="9355" operator="equal">
      <formula>"Y"</formula>
    </cfRule>
  </conditionalFormatting>
  <conditionalFormatting sqref="L35:M37">
    <cfRule type="containsText" dxfId="9354" priority="9350" operator="containsText" text="2">
      <formula>NOT(ISERROR(SEARCH("2",L35)))</formula>
    </cfRule>
    <cfRule type="containsText" dxfId="9353" priority="9351" operator="containsText" text="1">
      <formula>NOT(ISERROR(SEARCH("1",L35)))</formula>
    </cfRule>
    <cfRule type="containsText" dxfId="9352" priority="9352" operator="containsText" text="x">
      <formula>NOT(ISERROR(SEARCH("x",L35)))</formula>
    </cfRule>
  </conditionalFormatting>
  <conditionalFormatting sqref="Q35:Q37">
    <cfRule type="cellIs" dxfId="9351" priority="9348" operator="between">
      <formula>43</formula>
      <formula>52</formula>
    </cfRule>
    <cfRule type="containsText" dxfId="9350" priority="9349" operator="containsText" text="true">
      <formula>NOT(ISERROR(SEARCH("true",Q35)))</formula>
    </cfRule>
  </conditionalFormatting>
  <conditionalFormatting sqref="J35:J37">
    <cfRule type="cellIs" dxfId="9349" priority="9346" operator="between">
      <formula>43</formula>
      <formula>52</formula>
    </cfRule>
    <cfRule type="cellIs" dxfId="9348" priority="9347" operator="greaterThan">
      <formula>52</formula>
    </cfRule>
  </conditionalFormatting>
  <conditionalFormatting sqref="R35:T37">
    <cfRule type="containsText" dxfId="9347" priority="9345" operator="containsText" text="TRUE">
      <formula>NOT(ISERROR(SEARCH("TRUE",R35)))</formula>
    </cfRule>
  </conditionalFormatting>
  <conditionalFormatting sqref="R35:R37">
    <cfRule type="containsText" dxfId="9346" priority="9344" operator="containsText" text="FALSE">
      <formula>NOT(ISERROR(SEARCH("FALSE",R35)))</formula>
    </cfRule>
  </conditionalFormatting>
  <conditionalFormatting sqref="S35:T37">
    <cfRule type="containsText" dxfId="9345" priority="9343" operator="containsText" text="MANAGE">
      <formula>NOT(ISERROR(SEARCH("MANAGE",S35)))</formula>
    </cfRule>
  </conditionalFormatting>
  <conditionalFormatting sqref="U35:U37">
    <cfRule type="cellIs" dxfId="9344" priority="9340" operator="between">
      <formula>39</formula>
      <formula>20</formula>
    </cfRule>
    <cfRule type="cellIs" dxfId="9343" priority="9341" operator="between">
      <formula>48</formula>
      <formula>60</formula>
    </cfRule>
    <cfRule type="cellIs" dxfId="9342" priority="9342" operator="greaterThan">
      <formula>60</formula>
    </cfRule>
  </conditionalFormatting>
  <conditionalFormatting sqref="V35:W37">
    <cfRule type="cellIs" dxfId="9341" priority="9337" operator="equal">
      <formula>"C"</formula>
    </cfRule>
    <cfRule type="cellIs" dxfId="9340" priority="9338" operator="equal">
      <formula>"N"</formula>
    </cfRule>
    <cfRule type="cellIs" dxfId="9339" priority="9339" operator="equal">
      <formula>"Y"</formula>
    </cfRule>
  </conditionalFormatting>
  <conditionalFormatting sqref="L35:M39">
    <cfRule type="containsText" dxfId="9338" priority="9334" operator="containsText" text="2">
      <formula>NOT(ISERROR(SEARCH("2",L35)))</formula>
    </cfRule>
    <cfRule type="containsText" dxfId="9337" priority="9335" operator="containsText" text="1">
      <formula>NOT(ISERROR(SEARCH("1",L35)))</formula>
    </cfRule>
    <cfRule type="containsText" dxfId="9336" priority="9336" operator="containsText" text="x">
      <formula>NOT(ISERROR(SEARCH("x",L35)))</formula>
    </cfRule>
  </conditionalFormatting>
  <conditionalFormatting sqref="Q35:Q39">
    <cfRule type="cellIs" dxfId="9335" priority="9332" operator="between">
      <formula>43</formula>
      <formula>52</formula>
    </cfRule>
    <cfRule type="containsText" dxfId="9334" priority="9333" operator="containsText" text="true">
      <formula>NOT(ISERROR(SEARCH("true",Q35)))</formula>
    </cfRule>
  </conditionalFormatting>
  <conditionalFormatting sqref="J35:J39">
    <cfRule type="cellIs" dxfId="9333" priority="9330" operator="between">
      <formula>43</formula>
      <formula>52</formula>
    </cfRule>
    <cfRule type="cellIs" dxfId="9332" priority="9331" operator="greaterThan">
      <formula>52</formula>
    </cfRule>
  </conditionalFormatting>
  <conditionalFormatting sqref="R35:T39">
    <cfRule type="containsText" dxfId="9331" priority="9329" operator="containsText" text="TRUE">
      <formula>NOT(ISERROR(SEARCH("TRUE",R35)))</formula>
    </cfRule>
  </conditionalFormatting>
  <conditionalFormatting sqref="R35:R39">
    <cfRule type="containsText" dxfId="9330" priority="9328" operator="containsText" text="FALSE">
      <formula>NOT(ISERROR(SEARCH("FALSE",R35)))</formula>
    </cfRule>
  </conditionalFormatting>
  <conditionalFormatting sqref="S35:T39">
    <cfRule type="containsText" dxfId="9329" priority="9327" operator="containsText" text="MANAGE">
      <formula>NOT(ISERROR(SEARCH("MANAGE",S35)))</formula>
    </cfRule>
  </conditionalFormatting>
  <conditionalFormatting sqref="U35:U39">
    <cfRule type="cellIs" dxfId="9328" priority="9324" operator="between">
      <formula>39</formula>
      <formula>20</formula>
    </cfRule>
    <cfRule type="cellIs" dxfId="9327" priority="9325" operator="between">
      <formula>48</formula>
      <formula>60</formula>
    </cfRule>
    <cfRule type="cellIs" dxfId="9326" priority="9326" operator="greaterThan">
      <formula>60</formula>
    </cfRule>
  </conditionalFormatting>
  <conditionalFormatting sqref="V35:W39">
    <cfRule type="cellIs" dxfId="9325" priority="9321" operator="equal">
      <formula>"C"</formula>
    </cfRule>
    <cfRule type="cellIs" dxfId="9324" priority="9322" operator="equal">
      <formula>"N"</formula>
    </cfRule>
    <cfRule type="cellIs" dxfId="9323" priority="9323" operator="equal">
      <formula>"Y"</formula>
    </cfRule>
  </conditionalFormatting>
  <conditionalFormatting sqref="L35:M39">
    <cfRule type="containsText" dxfId="9322" priority="9318" operator="containsText" text="2">
      <formula>NOT(ISERROR(SEARCH("2",L35)))</formula>
    </cfRule>
    <cfRule type="containsText" dxfId="9321" priority="9319" operator="containsText" text="1">
      <formula>NOT(ISERROR(SEARCH("1",L35)))</formula>
    </cfRule>
    <cfRule type="containsText" dxfId="9320" priority="9320" operator="containsText" text="x">
      <formula>NOT(ISERROR(SEARCH("x",L35)))</formula>
    </cfRule>
  </conditionalFormatting>
  <conditionalFormatting sqref="Q35:Q39">
    <cfRule type="cellIs" dxfId="9319" priority="9316" operator="between">
      <formula>43</formula>
      <formula>52</formula>
    </cfRule>
    <cfRule type="containsText" dxfId="9318" priority="9317" operator="containsText" text="true">
      <formula>NOT(ISERROR(SEARCH("true",Q35)))</formula>
    </cfRule>
  </conditionalFormatting>
  <conditionalFormatting sqref="J35:J39">
    <cfRule type="cellIs" dxfId="9317" priority="9314" operator="between">
      <formula>43</formula>
      <formula>52</formula>
    </cfRule>
    <cfRule type="cellIs" dxfId="9316" priority="9315" operator="greaterThan">
      <formula>52</formula>
    </cfRule>
  </conditionalFormatting>
  <conditionalFormatting sqref="R35:T39">
    <cfRule type="containsText" dxfId="9315" priority="9313" operator="containsText" text="TRUE">
      <formula>NOT(ISERROR(SEARCH("TRUE",R35)))</formula>
    </cfRule>
  </conditionalFormatting>
  <conditionalFormatting sqref="R35:R39">
    <cfRule type="containsText" dxfId="9314" priority="9312" operator="containsText" text="FALSE">
      <formula>NOT(ISERROR(SEARCH("FALSE",R35)))</formula>
    </cfRule>
  </conditionalFormatting>
  <conditionalFormatting sqref="S35:T39">
    <cfRule type="containsText" dxfId="9313" priority="9311" operator="containsText" text="MANAGE">
      <formula>NOT(ISERROR(SEARCH("MANAGE",S35)))</formula>
    </cfRule>
  </conditionalFormatting>
  <conditionalFormatting sqref="U35:U39">
    <cfRule type="cellIs" dxfId="9312" priority="9308" operator="between">
      <formula>39</formula>
      <formula>20</formula>
    </cfRule>
    <cfRule type="cellIs" dxfId="9311" priority="9309" operator="between">
      <formula>48</formula>
      <formula>60</formula>
    </cfRule>
    <cfRule type="cellIs" dxfId="9310" priority="9310" operator="greaterThan">
      <formula>60</formula>
    </cfRule>
  </conditionalFormatting>
  <conditionalFormatting sqref="V35:W39">
    <cfRule type="cellIs" dxfId="9309" priority="9305" operator="equal">
      <formula>"C"</formula>
    </cfRule>
    <cfRule type="cellIs" dxfId="9308" priority="9306" operator="equal">
      <formula>"N"</formula>
    </cfRule>
    <cfRule type="cellIs" dxfId="9307" priority="9307" operator="equal">
      <formula>"Y"</formula>
    </cfRule>
  </conditionalFormatting>
  <conditionalFormatting sqref="L35:M39">
    <cfRule type="containsText" dxfId="9306" priority="9302" operator="containsText" text="2">
      <formula>NOT(ISERROR(SEARCH("2",L35)))</formula>
    </cfRule>
    <cfRule type="containsText" dxfId="9305" priority="9303" operator="containsText" text="1">
      <formula>NOT(ISERROR(SEARCH("1",L35)))</formula>
    </cfRule>
    <cfRule type="containsText" dxfId="9304" priority="9304" operator="containsText" text="x">
      <formula>NOT(ISERROR(SEARCH("x",L35)))</formula>
    </cfRule>
  </conditionalFormatting>
  <conditionalFormatting sqref="Q35:Q39">
    <cfRule type="cellIs" dxfId="9303" priority="9300" operator="between">
      <formula>43</formula>
      <formula>52</formula>
    </cfRule>
    <cfRule type="containsText" dxfId="9302" priority="9301" operator="containsText" text="true">
      <formula>NOT(ISERROR(SEARCH("true",Q35)))</formula>
    </cfRule>
  </conditionalFormatting>
  <conditionalFormatting sqref="J35:J39">
    <cfRule type="cellIs" dxfId="9301" priority="9298" operator="between">
      <formula>43</formula>
      <formula>52</formula>
    </cfRule>
    <cfRule type="cellIs" dxfId="9300" priority="9299" operator="greaterThan">
      <formula>52</formula>
    </cfRule>
  </conditionalFormatting>
  <conditionalFormatting sqref="R35:T39">
    <cfRule type="containsText" dxfId="9299" priority="9297" operator="containsText" text="TRUE">
      <formula>NOT(ISERROR(SEARCH("TRUE",R35)))</formula>
    </cfRule>
  </conditionalFormatting>
  <conditionalFormatting sqref="R35:R39">
    <cfRule type="containsText" dxfId="9298" priority="9296" operator="containsText" text="FALSE">
      <formula>NOT(ISERROR(SEARCH("FALSE",R35)))</formula>
    </cfRule>
  </conditionalFormatting>
  <conditionalFormatting sqref="S35:T39">
    <cfRule type="containsText" dxfId="9297" priority="9295" operator="containsText" text="MANAGE">
      <formula>NOT(ISERROR(SEARCH("MANAGE",S35)))</formula>
    </cfRule>
  </conditionalFormatting>
  <conditionalFormatting sqref="U35:U39">
    <cfRule type="cellIs" dxfId="9296" priority="9292" operator="between">
      <formula>39</formula>
      <formula>20</formula>
    </cfRule>
    <cfRule type="cellIs" dxfId="9295" priority="9293" operator="between">
      <formula>48</formula>
      <formula>60</formula>
    </cfRule>
    <cfRule type="cellIs" dxfId="9294" priority="9294" operator="greaterThan">
      <formula>60</formula>
    </cfRule>
  </conditionalFormatting>
  <conditionalFormatting sqref="V35:W39">
    <cfRule type="cellIs" dxfId="9293" priority="9289" operator="equal">
      <formula>"C"</formula>
    </cfRule>
    <cfRule type="cellIs" dxfId="9292" priority="9290" operator="equal">
      <formula>"N"</formula>
    </cfRule>
    <cfRule type="cellIs" dxfId="9291" priority="9291" operator="equal">
      <formula>"Y"</formula>
    </cfRule>
  </conditionalFormatting>
  <conditionalFormatting sqref="L35:M39">
    <cfRule type="containsText" dxfId="9290" priority="9286" operator="containsText" text="2">
      <formula>NOT(ISERROR(SEARCH("2",L35)))</formula>
    </cfRule>
    <cfRule type="containsText" dxfId="9289" priority="9287" operator="containsText" text="1">
      <formula>NOT(ISERROR(SEARCH("1",L35)))</formula>
    </cfRule>
    <cfRule type="containsText" dxfId="9288" priority="9288" operator="containsText" text="x">
      <formula>NOT(ISERROR(SEARCH("x",L35)))</formula>
    </cfRule>
  </conditionalFormatting>
  <conditionalFormatting sqref="Q35:Q39">
    <cfRule type="cellIs" dxfId="9287" priority="9284" operator="between">
      <formula>43</formula>
      <formula>52</formula>
    </cfRule>
    <cfRule type="containsText" dxfId="9286" priority="9285" operator="containsText" text="true">
      <formula>NOT(ISERROR(SEARCH("true",Q35)))</formula>
    </cfRule>
  </conditionalFormatting>
  <conditionalFormatting sqref="J35:J39">
    <cfRule type="cellIs" dxfId="9285" priority="9282" operator="between">
      <formula>43</formula>
      <formula>52</formula>
    </cfRule>
    <cfRule type="cellIs" dxfId="9284" priority="9283" operator="greaterThan">
      <formula>52</formula>
    </cfRule>
  </conditionalFormatting>
  <conditionalFormatting sqref="R35:T39">
    <cfRule type="containsText" dxfId="9283" priority="9281" operator="containsText" text="TRUE">
      <formula>NOT(ISERROR(SEARCH("TRUE",R35)))</formula>
    </cfRule>
  </conditionalFormatting>
  <conditionalFormatting sqref="R35:R39">
    <cfRule type="containsText" dxfId="9282" priority="9280" operator="containsText" text="FALSE">
      <formula>NOT(ISERROR(SEARCH("FALSE",R35)))</formula>
    </cfRule>
  </conditionalFormatting>
  <conditionalFormatting sqref="S35:T39">
    <cfRule type="containsText" dxfId="9281" priority="9279" operator="containsText" text="MANAGE">
      <formula>NOT(ISERROR(SEARCH("MANAGE",S35)))</formula>
    </cfRule>
  </conditionalFormatting>
  <conditionalFormatting sqref="U35:U39">
    <cfRule type="cellIs" dxfId="9280" priority="9276" operator="between">
      <formula>39</formula>
      <formula>20</formula>
    </cfRule>
    <cfRule type="cellIs" dxfId="9279" priority="9277" operator="between">
      <formula>48</formula>
      <formula>60</formula>
    </cfRule>
    <cfRule type="cellIs" dxfId="9278" priority="9278" operator="greaterThan">
      <formula>60</formula>
    </cfRule>
  </conditionalFormatting>
  <conditionalFormatting sqref="V35:W39">
    <cfRule type="cellIs" dxfId="9277" priority="9273" operator="equal">
      <formula>"C"</formula>
    </cfRule>
    <cfRule type="cellIs" dxfId="9276" priority="9274" operator="equal">
      <formula>"N"</formula>
    </cfRule>
    <cfRule type="cellIs" dxfId="9275" priority="9275" operator="equal">
      <formula>"Y"</formula>
    </cfRule>
  </conditionalFormatting>
  <conditionalFormatting sqref="L35:M37">
    <cfRule type="containsText" dxfId="9274" priority="9270" operator="containsText" text="2">
      <formula>NOT(ISERROR(SEARCH("2",L35)))</formula>
    </cfRule>
    <cfRule type="containsText" dxfId="9273" priority="9271" operator="containsText" text="1">
      <formula>NOT(ISERROR(SEARCH("1",L35)))</formula>
    </cfRule>
    <cfRule type="containsText" dxfId="9272" priority="9272" operator="containsText" text="x">
      <formula>NOT(ISERROR(SEARCH("x",L35)))</formula>
    </cfRule>
  </conditionalFormatting>
  <conditionalFormatting sqref="Q35:Q37">
    <cfRule type="cellIs" dxfId="9271" priority="9268" operator="between">
      <formula>43</formula>
      <formula>52</formula>
    </cfRule>
    <cfRule type="containsText" dxfId="9270" priority="9269" operator="containsText" text="true">
      <formula>NOT(ISERROR(SEARCH("true",Q35)))</formula>
    </cfRule>
  </conditionalFormatting>
  <conditionalFormatting sqref="J35:J37">
    <cfRule type="cellIs" dxfId="9269" priority="9266" operator="between">
      <formula>43</formula>
      <formula>52</formula>
    </cfRule>
    <cfRule type="cellIs" dxfId="9268" priority="9267" operator="greaterThan">
      <formula>52</formula>
    </cfRule>
  </conditionalFormatting>
  <conditionalFormatting sqref="R35:T37">
    <cfRule type="containsText" dxfId="9267" priority="9265" operator="containsText" text="TRUE">
      <formula>NOT(ISERROR(SEARCH("TRUE",R35)))</formula>
    </cfRule>
  </conditionalFormatting>
  <conditionalFormatting sqref="R35:R37">
    <cfRule type="containsText" dxfId="9266" priority="9264" operator="containsText" text="FALSE">
      <formula>NOT(ISERROR(SEARCH("FALSE",R35)))</formula>
    </cfRule>
  </conditionalFormatting>
  <conditionalFormatting sqref="S35:T37">
    <cfRule type="containsText" dxfId="9265" priority="9263" operator="containsText" text="MANAGE">
      <formula>NOT(ISERROR(SEARCH("MANAGE",S35)))</formula>
    </cfRule>
  </conditionalFormatting>
  <conditionalFormatting sqref="U35:U37">
    <cfRule type="cellIs" dxfId="9264" priority="9260" operator="between">
      <formula>39</formula>
      <formula>20</formula>
    </cfRule>
    <cfRule type="cellIs" dxfId="9263" priority="9261" operator="between">
      <formula>48</formula>
      <formula>60</formula>
    </cfRule>
    <cfRule type="cellIs" dxfId="9262" priority="9262" operator="greaterThan">
      <formula>60</formula>
    </cfRule>
  </conditionalFormatting>
  <conditionalFormatting sqref="V35:W37">
    <cfRule type="cellIs" dxfId="9261" priority="9257" operator="equal">
      <formula>"C"</formula>
    </cfRule>
    <cfRule type="cellIs" dxfId="9260" priority="9258" operator="equal">
      <formula>"N"</formula>
    </cfRule>
    <cfRule type="cellIs" dxfId="9259" priority="9259" operator="equal">
      <formula>"Y"</formula>
    </cfRule>
  </conditionalFormatting>
  <conditionalFormatting sqref="L35:M39">
    <cfRule type="containsText" dxfId="9258" priority="9254" operator="containsText" text="2">
      <formula>NOT(ISERROR(SEARCH("2",L35)))</formula>
    </cfRule>
    <cfRule type="containsText" dxfId="9257" priority="9255" operator="containsText" text="1">
      <formula>NOT(ISERROR(SEARCH("1",L35)))</formula>
    </cfRule>
    <cfRule type="containsText" dxfId="9256" priority="9256" operator="containsText" text="x">
      <formula>NOT(ISERROR(SEARCH("x",L35)))</formula>
    </cfRule>
  </conditionalFormatting>
  <conditionalFormatting sqref="Q35:Q39">
    <cfRule type="cellIs" dxfId="9255" priority="9252" operator="between">
      <formula>43</formula>
      <formula>52</formula>
    </cfRule>
    <cfRule type="containsText" dxfId="9254" priority="9253" operator="containsText" text="true">
      <formula>NOT(ISERROR(SEARCH("true",Q35)))</formula>
    </cfRule>
  </conditionalFormatting>
  <conditionalFormatting sqref="J35:J39">
    <cfRule type="cellIs" dxfId="9253" priority="9250" operator="between">
      <formula>43</formula>
      <formula>52</formula>
    </cfRule>
    <cfRule type="cellIs" dxfId="9252" priority="9251" operator="greaterThan">
      <formula>52</formula>
    </cfRule>
  </conditionalFormatting>
  <conditionalFormatting sqref="R35:T39">
    <cfRule type="containsText" dxfId="9251" priority="9249" operator="containsText" text="TRUE">
      <formula>NOT(ISERROR(SEARCH("TRUE",R35)))</formula>
    </cfRule>
  </conditionalFormatting>
  <conditionalFormatting sqref="R35:R39">
    <cfRule type="containsText" dxfId="9250" priority="9248" operator="containsText" text="FALSE">
      <formula>NOT(ISERROR(SEARCH("FALSE",R35)))</formula>
    </cfRule>
  </conditionalFormatting>
  <conditionalFormatting sqref="S35:T39">
    <cfRule type="containsText" dxfId="9249" priority="9247" operator="containsText" text="MANAGE">
      <formula>NOT(ISERROR(SEARCH("MANAGE",S35)))</formula>
    </cfRule>
  </conditionalFormatting>
  <conditionalFormatting sqref="U35:U39">
    <cfRule type="cellIs" dxfId="9248" priority="9244" operator="between">
      <formula>39</formula>
      <formula>20</formula>
    </cfRule>
    <cfRule type="cellIs" dxfId="9247" priority="9245" operator="between">
      <formula>48</formula>
      <formula>60</formula>
    </cfRule>
    <cfRule type="cellIs" dxfId="9246" priority="9246" operator="greaterThan">
      <formula>60</formula>
    </cfRule>
  </conditionalFormatting>
  <conditionalFormatting sqref="V35:W39">
    <cfRule type="cellIs" dxfId="9245" priority="9241" operator="equal">
      <formula>"C"</formula>
    </cfRule>
    <cfRule type="cellIs" dxfId="9244" priority="9242" operator="equal">
      <formula>"N"</formula>
    </cfRule>
    <cfRule type="cellIs" dxfId="9243" priority="9243" operator="equal">
      <formula>"Y"</formula>
    </cfRule>
  </conditionalFormatting>
  <conditionalFormatting sqref="L35:M39">
    <cfRule type="containsText" dxfId="9242" priority="9238" operator="containsText" text="2">
      <formula>NOT(ISERROR(SEARCH("2",L35)))</formula>
    </cfRule>
    <cfRule type="containsText" dxfId="9241" priority="9239" operator="containsText" text="1">
      <formula>NOT(ISERROR(SEARCH("1",L35)))</formula>
    </cfRule>
    <cfRule type="containsText" dxfId="9240" priority="9240" operator="containsText" text="x">
      <formula>NOT(ISERROR(SEARCH("x",L35)))</formula>
    </cfRule>
  </conditionalFormatting>
  <conditionalFormatting sqref="Q35:Q39">
    <cfRule type="cellIs" dxfId="9239" priority="9236" operator="between">
      <formula>43</formula>
      <formula>52</formula>
    </cfRule>
    <cfRule type="containsText" dxfId="9238" priority="9237" operator="containsText" text="true">
      <formula>NOT(ISERROR(SEARCH("true",Q35)))</formula>
    </cfRule>
  </conditionalFormatting>
  <conditionalFormatting sqref="J35:J39">
    <cfRule type="cellIs" dxfId="9237" priority="9234" operator="between">
      <formula>43</formula>
      <formula>52</formula>
    </cfRule>
    <cfRule type="cellIs" dxfId="9236" priority="9235" operator="greaterThan">
      <formula>52</formula>
    </cfRule>
  </conditionalFormatting>
  <conditionalFormatting sqref="R35:T39">
    <cfRule type="containsText" dxfId="9235" priority="9233" operator="containsText" text="TRUE">
      <formula>NOT(ISERROR(SEARCH("TRUE",R35)))</formula>
    </cfRule>
  </conditionalFormatting>
  <conditionalFormatting sqref="R35:R39">
    <cfRule type="containsText" dxfId="9234" priority="9232" operator="containsText" text="FALSE">
      <formula>NOT(ISERROR(SEARCH("FALSE",R35)))</formula>
    </cfRule>
  </conditionalFormatting>
  <conditionalFormatting sqref="S35:T39">
    <cfRule type="containsText" dxfId="9233" priority="9231" operator="containsText" text="MANAGE">
      <formula>NOT(ISERROR(SEARCH("MANAGE",S35)))</formula>
    </cfRule>
  </conditionalFormatting>
  <conditionalFormatting sqref="P35:P39">
    <cfRule type="containsText" dxfId="9232" priority="9228" operator="containsText" text="0-1">
      <formula>NOT(ISERROR(SEARCH("0-1",P35)))</formula>
    </cfRule>
    <cfRule type="containsText" dxfId="9231" priority="9229" operator="containsText" text="1-0">
      <formula>NOT(ISERROR(SEARCH("1-0",P35)))</formula>
    </cfRule>
    <cfRule type="containsText" dxfId="9230" priority="9230" operator="containsText" text="0-0">
      <formula>NOT(ISERROR(SEARCH("0-0",P35)))</formula>
    </cfRule>
  </conditionalFormatting>
  <conditionalFormatting sqref="U35:U39">
    <cfRule type="cellIs" dxfId="9229" priority="9225" operator="between">
      <formula>39</formula>
      <formula>20</formula>
    </cfRule>
    <cfRule type="cellIs" dxfId="9228" priority="9226" operator="between">
      <formula>48</formula>
      <formula>60</formula>
    </cfRule>
    <cfRule type="cellIs" dxfId="9227" priority="9227" operator="greaterThan">
      <formula>60</formula>
    </cfRule>
  </conditionalFormatting>
  <conditionalFormatting sqref="V35:W39">
    <cfRule type="cellIs" dxfId="9226" priority="9222" operator="equal">
      <formula>"C"</formula>
    </cfRule>
    <cfRule type="cellIs" dxfId="9225" priority="9223" operator="equal">
      <formula>"N"</formula>
    </cfRule>
    <cfRule type="cellIs" dxfId="9224" priority="9224" operator="equal">
      <formula>"Y"</formula>
    </cfRule>
  </conditionalFormatting>
  <conditionalFormatting sqref="L35:M39">
    <cfRule type="containsText" dxfId="9223" priority="9219" operator="containsText" text="2">
      <formula>NOT(ISERROR(SEARCH("2",L35)))</formula>
    </cfRule>
    <cfRule type="containsText" dxfId="9222" priority="9220" operator="containsText" text="1">
      <formula>NOT(ISERROR(SEARCH("1",L35)))</formula>
    </cfRule>
    <cfRule type="containsText" dxfId="9221" priority="9221" operator="containsText" text="x">
      <formula>NOT(ISERROR(SEARCH("x",L35)))</formula>
    </cfRule>
  </conditionalFormatting>
  <conditionalFormatting sqref="Q35:Q39">
    <cfRule type="cellIs" dxfId="9220" priority="9217" operator="between">
      <formula>43</formula>
      <formula>52</formula>
    </cfRule>
    <cfRule type="containsText" dxfId="9219" priority="9218" operator="containsText" text="true">
      <formula>NOT(ISERROR(SEARCH("true",Q35)))</formula>
    </cfRule>
  </conditionalFormatting>
  <conditionalFormatting sqref="J35:J39">
    <cfRule type="cellIs" dxfId="9218" priority="9215" operator="between">
      <formula>43</formula>
      <formula>52</formula>
    </cfRule>
    <cfRule type="cellIs" dxfId="9217" priority="9216" operator="greaterThan">
      <formula>52</formula>
    </cfRule>
  </conditionalFormatting>
  <conditionalFormatting sqref="R35:T39">
    <cfRule type="containsText" dxfId="9216" priority="9214" operator="containsText" text="TRUE">
      <formula>NOT(ISERROR(SEARCH("TRUE",R35)))</formula>
    </cfRule>
  </conditionalFormatting>
  <conditionalFormatting sqref="R35:R39">
    <cfRule type="containsText" dxfId="9215" priority="9213" operator="containsText" text="FALSE">
      <formula>NOT(ISERROR(SEARCH("FALSE",R35)))</formula>
    </cfRule>
  </conditionalFormatting>
  <conditionalFormatting sqref="S35:T39">
    <cfRule type="containsText" dxfId="9214" priority="9212" operator="containsText" text="MANAGE">
      <formula>NOT(ISERROR(SEARCH("MANAGE",S35)))</formula>
    </cfRule>
  </conditionalFormatting>
  <conditionalFormatting sqref="P35:P39">
    <cfRule type="containsText" dxfId="9213" priority="9209" operator="containsText" text="0-1">
      <formula>NOT(ISERROR(SEARCH("0-1",P35)))</formula>
    </cfRule>
    <cfRule type="containsText" dxfId="9212" priority="9210" operator="containsText" text="1-0">
      <formula>NOT(ISERROR(SEARCH("1-0",P35)))</formula>
    </cfRule>
    <cfRule type="containsText" dxfId="9211" priority="9211" operator="containsText" text="0-0">
      <formula>NOT(ISERROR(SEARCH("0-0",P35)))</formula>
    </cfRule>
  </conditionalFormatting>
  <conditionalFormatting sqref="U35:U39">
    <cfRule type="cellIs" dxfId="9210" priority="9206" operator="between">
      <formula>39</formula>
      <formula>20</formula>
    </cfRule>
    <cfRule type="cellIs" dxfId="9209" priority="9207" operator="between">
      <formula>48</formula>
      <formula>60</formula>
    </cfRule>
    <cfRule type="cellIs" dxfId="9208" priority="9208" operator="greaterThan">
      <formula>60</formula>
    </cfRule>
  </conditionalFormatting>
  <conditionalFormatting sqref="V35:W39">
    <cfRule type="cellIs" dxfId="9207" priority="9203" operator="equal">
      <formula>"C"</formula>
    </cfRule>
    <cfRule type="cellIs" dxfId="9206" priority="9204" operator="equal">
      <formula>"N"</formula>
    </cfRule>
    <cfRule type="cellIs" dxfId="9205" priority="9205" operator="equal">
      <formula>"Y"</formula>
    </cfRule>
  </conditionalFormatting>
  <conditionalFormatting sqref="L35:M39">
    <cfRule type="containsText" dxfId="9204" priority="9200" operator="containsText" text="2">
      <formula>NOT(ISERROR(SEARCH("2",L35)))</formula>
    </cfRule>
    <cfRule type="containsText" dxfId="9203" priority="9201" operator="containsText" text="1">
      <formula>NOT(ISERROR(SEARCH("1",L35)))</formula>
    </cfRule>
    <cfRule type="containsText" dxfId="9202" priority="9202" operator="containsText" text="x">
      <formula>NOT(ISERROR(SEARCH("x",L35)))</formula>
    </cfRule>
  </conditionalFormatting>
  <conditionalFormatting sqref="Q35:Q39">
    <cfRule type="cellIs" dxfId="9201" priority="9198" operator="between">
      <formula>43</formula>
      <formula>52</formula>
    </cfRule>
    <cfRule type="containsText" dxfId="9200" priority="9199" operator="containsText" text="true">
      <formula>NOT(ISERROR(SEARCH("true",Q35)))</formula>
    </cfRule>
  </conditionalFormatting>
  <conditionalFormatting sqref="J35:J39">
    <cfRule type="cellIs" dxfId="9199" priority="9196" operator="between">
      <formula>43</formula>
      <formula>52</formula>
    </cfRule>
    <cfRule type="cellIs" dxfId="9198" priority="9197" operator="greaterThan">
      <formula>52</formula>
    </cfRule>
  </conditionalFormatting>
  <conditionalFormatting sqref="R35:T39">
    <cfRule type="containsText" dxfId="9197" priority="9195" operator="containsText" text="TRUE">
      <formula>NOT(ISERROR(SEARCH("TRUE",R35)))</formula>
    </cfRule>
  </conditionalFormatting>
  <conditionalFormatting sqref="R35:R39">
    <cfRule type="containsText" dxfId="9196" priority="9194" operator="containsText" text="FALSE">
      <formula>NOT(ISERROR(SEARCH("FALSE",R35)))</formula>
    </cfRule>
  </conditionalFormatting>
  <conditionalFormatting sqref="S35:T39">
    <cfRule type="containsText" dxfId="9195" priority="9193" operator="containsText" text="MANAGE">
      <formula>NOT(ISERROR(SEARCH("MANAGE",S35)))</formula>
    </cfRule>
  </conditionalFormatting>
  <conditionalFormatting sqref="P35:P39">
    <cfRule type="containsText" dxfId="9194" priority="9190" operator="containsText" text="0-1">
      <formula>NOT(ISERROR(SEARCH("0-1",P35)))</formula>
    </cfRule>
    <cfRule type="containsText" dxfId="9193" priority="9191" operator="containsText" text="1-0">
      <formula>NOT(ISERROR(SEARCH("1-0",P35)))</formula>
    </cfRule>
    <cfRule type="containsText" dxfId="9192" priority="9192" operator="containsText" text="0-0">
      <formula>NOT(ISERROR(SEARCH("0-0",P35)))</formula>
    </cfRule>
  </conditionalFormatting>
  <conditionalFormatting sqref="U35:U39">
    <cfRule type="cellIs" dxfId="9191" priority="9187" operator="between">
      <formula>39</formula>
      <formula>20</formula>
    </cfRule>
    <cfRule type="cellIs" dxfId="9190" priority="9188" operator="between">
      <formula>48</formula>
      <formula>60</formula>
    </cfRule>
    <cfRule type="cellIs" dxfId="9189" priority="9189" operator="greaterThan">
      <formula>60</formula>
    </cfRule>
  </conditionalFormatting>
  <conditionalFormatting sqref="V35:W39">
    <cfRule type="cellIs" dxfId="9188" priority="9184" operator="equal">
      <formula>"C"</formula>
    </cfRule>
    <cfRule type="cellIs" dxfId="9187" priority="9185" operator="equal">
      <formula>"N"</formula>
    </cfRule>
    <cfRule type="cellIs" dxfId="9186" priority="9186" operator="equal">
      <formula>"Y"</formula>
    </cfRule>
  </conditionalFormatting>
  <conditionalFormatting sqref="L35:M39">
    <cfRule type="containsText" dxfId="9185" priority="9181" operator="containsText" text="2">
      <formula>NOT(ISERROR(SEARCH("2",L35)))</formula>
    </cfRule>
    <cfRule type="containsText" dxfId="9184" priority="9182" operator="containsText" text="1">
      <formula>NOT(ISERROR(SEARCH("1",L35)))</formula>
    </cfRule>
    <cfRule type="containsText" dxfId="9183" priority="9183" operator="containsText" text="x">
      <formula>NOT(ISERROR(SEARCH("x",L35)))</formula>
    </cfRule>
  </conditionalFormatting>
  <conditionalFormatting sqref="Q35:Q39">
    <cfRule type="cellIs" dxfId="9182" priority="9179" operator="between">
      <formula>43</formula>
      <formula>52</formula>
    </cfRule>
    <cfRule type="containsText" dxfId="9181" priority="9180" operator="containsText" text="true">
      <formula>NOT(ISERROR(SEARCH("true",Q35)))</formula>
    </cfRule>
  </conditionalFormatting>
  <conditionalFormatting sqref="J35:J39">
    <cfRule type="cellIs" dxfId="9180" priority="9177" operator="between">
      <formula>43</formula>
      <formula>52</formula>
    </cfRule>
    <cfRule type="cellIs" dxfId="9179" priority="9178" operator="greaterThan">
      <formula>52</formula>
    </cfRule>
  </conditionalFormatting>
  <conditionalFormatting sqref="R35:T39">
    <cfRule type="containsText" dxfId="9178" priority="9176" operator="containsText" text="TRUE">
      <formula>NOT(ISERROR(SEARCH("TRUE",R35)))</formula>
    </cfRule>
  </conditionalFormatting>
  <conditionalFormatting sqref="R35:R39">
    <cfRule type="containsText" dxfId="9177" priority="9175" operator="containsText" text="FALSE">
      <formula>NOT(ISERROR(SEARCH("FALSE",R35)))</formula>
    </cfRule>
  </conditionalFormatting>
  <conditionalFormatting sqref="S35:T39">
    <cfRule type="containsText" dxfId="9176" priority="9174" operator="containsText" text="MANAGE">
      <formula>NOT(ISERROR(SEARCH("MANAGE",S35)))</formula>
    </cfRule>
  </conditionalFormatting>
  <conditionalFormatting sqref="P35:P39">
    <cfRule type="containsText" dxfId="9175" priority="9171" operator="containsText" text="0-1">
      <formula>NOT(ISERROR(SEARCH("0-1",P35)))</formula>
    </cfRule>
    <cfRule type="containsText" dxfId="9174" priority="9172" operator="containsText" text="1-0">
      <formula>NOT(ISERROR(SEARCH("1-0",P35)))</formula>
    </cfRule>
    <cfRule type="containsText" dxfId="9173" priority="9173" operator="containsText" text="0-0">
      <formula>NOT(ISERROR(SEARCH("0-0",P35)))</formula>
    </cfRule>
  </conditionalFormatting>
  <conditionalFormatting sqref="U35:U39">
    <cfRule type="cellIs" dxfId="9172" priority="9168" operator="between">
      <formula>39</formula>
      <formula>20</formula>
    </cfRule>
    <cfRule type="cellIs" dxfId="9171" priority="9169" operator="between">
      <formula>48</formula>
      <formula>60</formula>
    </cfRule>
    <cfRule type="cellIs" dxfId="9170" priority="9170" operator="greaterThan">
      <formula>60</formula>
    </cfRule>
  </conditionalFormatting>
  <conditionalFormatting sqref="V35:W39">
    <cfRule type="cellIs" dxfId="9169" priority="9165" operator="equal">
      <formula>"C"</formula>
    </cfRule>
    <cfRule type="cellIs" dxfId="9168" priority="9166" operator="equal">
      <formula>"N"</formula>
    </cfRule>
    <cfRule type="cellIs" dxfId="9167" priority="9167" operator="equal">
      <formula>"Y"</formula>
    </cfRule>
  </conditionalFormatting>
  <conditionalFormatting sqref="L35:M39">
    <cfRule type="containsText" dxfId="9166" priority="9162" operator="containsText" text="2">
      <formula>NOT(ISERROR(SEARCH("2",L35)))</formula>
    </cfRule>
    <cfRule type="containsText" dxfId="9165" priority="9163" operator="containsText" text="1">
      <formula>NOT(ISERROR(SEARCH("1",L35)))</formula>
    </cfRule>
    <cfRule type="containsText" dxfId="9164" priority="9164" operator="containsText" text="x">
      <formula>NOT(ISERROR(SEARCH("x",L35)))</formula>
    </cfRule>
  </conditionalFormatting>
  <conditionalFormatting sqref="Q35:Q39">
    <cfRule type="cellIs" dxfId="9163" priority="9160" operator="between">
      <formula>43</formula>
      <formula>52</formula>
    </cfRule>
    <cfRule type="containsText" dxfId="9162" priority="9161" operator="containsText" text="true">
      <formula>NOT(ISERROR(SEARCH("true",Q35)))</formula>
    </cfRule>
  </conditionalFormatting>
  <conditionalFormatting sqref="J35:J39">
    <cfRule type="cellIs" dxfId="9161" priority="9158" operator="between">
      <formula>43</formula>
      <formula>52</formula>
    </cfRule>
    <cfRule type="cellIs" dxfId="9160" priority="9159" operator="greaterThan">
      <formula>52</formula>
    </cfRule>
  </conditionalFormatting>
  <conditionalFormatting sqref="R35:T39">
    <cfRule type="containsText" dxfId="9159" priority="9157" operator="containsText" text="TRUE">
      <formula>NOT(ISERROR(SEARCH("TRUE",R35)))</formula>
    </cfRule>
  </conditionalFormatting>
  <conditionalFormatting sqref="R35:R39">
    <cfRule type="containsText" dxfId="9158" priority="9156" operator="containsText" text="FALSE">
      <formula>NOT(ISERROR(SEARCH("FALSE",R35)))</formula>
    </cfRule>
  </conditionalFormatting>
  <conditionalFormatting sqref="S35:T39">
    <cfRule type="containsText" dxfId="9157" priority="9155" operator="containsText" text="MANAGE">
      <formula>NOT(ISERROR(SEARCH("MANAGE",S35)))</formula>
    </cfRule>
  </conditionalFormatting>
  <conditionalFormatting sqref="P35:P39">
    <cfRule type="containsText" dxfId="9156" priority="9152" operator="containsText" text="0-1">
      <formula>NOT(ISERROR(SEARCH("0-1",P35)))</formula>
    </cfRule>
    <cfRule type="containsText" dxfId="9155" priority="9153" operator="containsText" text="1-0">
      <formula>NOT(ISERROR(SEARCH("1-0",P35)))</formula>
    </cfRule>
    <cfRule type="containsText" dxfId="9154" priority="9154" operator="containsText" text="0-0">
      <formula>NOT(ISERROR(SEARCH("0-0",P35)))</formula>
    </cfRule>
  </conditionalFormatting>
  <conditionalFormatting sqref="U35:U39">
    <cfRule type="cellIs" dxfId="9153" priority="9149" operator="between">
      <formula>39</formula>
      <formula>20</formula>
    </cfRule>
    <cfRule type="cellIs" dxfId="9152" priority="9150" operator="between">
      <formula>48</formula>
      <formula>60</formula>
    </cfRule>
    <cfRule type="cellIs" dxfId="9151" priority="9151" operator="greaterThan">
      <formula>60</formula>
    </cfRule>
  </conditionalFormatting>
  <conditionalFormatting sqref="V35:W39">
    <cfRule type="cellIs" dxfId="9150" priority="9146" operator="equal">
      <formula>"C"</formula>
    </cfRule>
    <cfRule type="cellIs" dxfId="9149" priority="9147" operator="equal">
      <formula>"N"</formula>
    </cfRule>
    <cfRule type="cellIs" dxfId="9148" priority="9148" operator="equal">
      <formula>"Y"</formula>
    </cfRule>
  </conditionalFormatting>
  <conditionalFormatting sqref="L35:M39">
    <cfRule type="containsText" dxfId="9147" priority="9143" operator="containsText" text="2">
      <formula>NOT(ISERROR(SEARCH("2",L35)))</formula>
    </cfRule>
    <cfRule type="containsText" dxfId="9146" priority="9144" operator="containsText" text="1">
      <formula>NOT(ISERROR(SEARCH("1",L35)))</formula>
    </cfRule>
    <cfRule type="containsText" dxfId="9145" priority="9145" operator="containsText" text="x">
      <formula>NOT(ISERROR(SEARCH("x",L35)))</formula>
    </cfRule>
  </conditionalFormatting>
  <conditionalFormatting sqref="Q35:Q39">
    <cfRule type="cellIs" dxfId="9144" priority="9141" operator="between">
      <formula>43</formula>
      <formula>52</formula>
    </cfRule>
    <cfRule type="containsText" dxfId="9143" priority="9142" operator="containsText" text="true">
      <formula>NOT(ISERROR(SEARCH("true",Q35)))</formula>
    </cfRule>
  </conditionalFormatting>
  <conditionalFormatting sqref="J35:J39">
    <cfRule type="cellIs" dxfId="9142" priority="9139" operator="between">
      <formula>43</formula>
      <formula>52</formula>
    </cfRule>
    <cfRule type="cellIs" dxfId="9141" priority="9140" operator="greaterThan">
      <formula>52</formula>
    </cfRule>
  </conditionalFormatting>
  <conditionalFormatting sqref="R35:T39">
    <cfRule type="containsText" dxfId="9140" priority="9138" operator="containsText" text="TRUE">
      <formula>NOT(ISERROR(SEARCH("TRUE",R35)))</formula>
    </cfRule>
  </conditionalFormatting>
  <conditionalFormatting sqref="R35:R39">
    <cfRule type="containsText" dxfId="9139" priority="9137" operator="containsText" text="FALSE">
      <formula>NOT(ISERROR(SEARCH("FALSE",R35)))</formula>
    </cfRule>
  </conditionalFormatting>
  <conditionalFormatting sqref="S35:T39">
    <cfRule type="containsText" dxfId="9138" priority="9136" operator="containsText" text="MANAGE">
      <formula>NOT(ISERROR(SEARCH("MANAGE",S35)))</formula>
    </cfRule>
  </conditionalFormatting>
  <conditionalFormatting sqref="U35:U39">
    <cfRule type="cellIs" dxfId="9137" priority="9133" operator="between">
      <formula>39</formula>
      <formula>20</formula>
    </cfRule>
    <cfRule type="cellIs" dxfId="9136" priority="9134" operator="between">
      <formula>48</formula>
      <formula>60</formula>
    </cfRule>
    <cfRule type="cellIs" dxfId="9135" priority="9135" operator="greaterThan">
      <formula>60</formula>
    </cfRule>
  </conditionalFormatting>
  <conditionalFormatting sqref="V35:W39">
    <cfRule type="cellIs" dxfId="9134" priority="9130" operator="equal">
      <formula>"C"</formula>
    </cfRule>
    <cfRule type="cellIs" dxfId="9133" priority="9131" operator="equal">
      <formula>"N"</formula>
    </cfRule>
    <cfRule type="cellIs" dxfId="9132" priority="9132" operator="equal">
      <formula>"Y"</formula>
    </cfRule>
  </conditionalFormatting>
  <conditionalFormatting sqref="L3:M10">
    <cfRule type="containsText" dxfId="9131" priority="9127" operator="containsText" text="2">
      <formula>NOT(ISERROR(SEARCH("2",L3)))</formula>
    </cfRule>
    <cfRule type="containsText" dxfId="9130" priority="9128" operator="containsText" text="1">
      <formula>NOT(ISERROR(SEARCH("1",L3)))</formula>
    </cfRule>
    <cfRule type="containsText" dxfId="9129" priority="9129" operator="containsText" text="x">
      <formula>NOT(ISERROR(SEARCH("x",L3)))</formula>
    </cfRule>
  </conditionalFormatting>
  <conditionalFormatting sqref="Q3:Q10">
    <cfRule type="cellIs" dxfId="9128" priority="9125" operator="between">
      <formula>43</formula>
      <formula>52</formula>
    </cfRule>
    <cfRule type="containsText" dxfId="9127" priority="9126" operator="containsText" text="true">
      <formula>NOT(ISERROR(SEARCH("true",Q3)))</formula>
    </cfRule>
  </conditionalFormatting>
  <conditionalFormatting sqref="J3:J10">
    <cfRule type="cellIs" dxfId="9126" priority="9123" operator="between">
      <formula>43</formula>
      <formula>52</formula>
    </cfRule>
    <cfRule type="cellIs" dxfId="9125" priority="9124" operator="greaterThan">
      <formula>52</formula>
    </cfRule>
  </conditionalFormatting>
  <conditionalFormatting sqref="R3:T10">
    <cfRule type="containsText" dxfId="9124" priority="9122" operator="containsText" text="TRUE">
      <formula>NOT(ISERROR(SEARCH("TRUE",R3)))</formula>
    </cfRule>
  </conditionalFormatting>
  <conditionalFormatting sqref="R3:R10">
    <cfRule type="containsText" dxfId="9123" priority="9121" operator="containsText" text="FALSE">
      <formula>NOT(ISERROR(SEARCH("FALSE",R3)))</formula>
    </cfRule>
  </conditionalFormatting>
  <conditionalFormatting sqref="S3:T10">
    <cfRule type="containsText" dxfId="9122" priority="9120" operator="containsText" text="MANAGE">
      <formula>NOT(ISERROR(SEARCH("MANAGE",S3)))</formula>
    </cfRule>
  </conditionalFormatting>
  <conditionalFormatting sqref="U3:U10">
    <cfRule type="cellIs" dxfId="9121" priority="9117" operator="between">
      <formula>39</formula>
      <formula>20</formula>
    </cfRule>
    <cfRule type="cellIs" dxfId="9120" priority="9118" operator="between">
      <formula>48</formula>
      <formula>60</formula>
    </cfRule>
    <cfRule type="cellIs" dxfId="9119" priority="9119" operator="greaterThan">
      <formula>60</formula>
    </cfRule>
  </conditionalFormatting>
  <conditionalFormatting sqref="V3:W10">
    <cfRule type="cellIs" dxfId="9118" priority="9114" operator="equal">
      <formula>"C"</formula>
    </cfRule>
    <cfRule type="cellIs" dxfId="9117" priority="9115" operator="equal">
      <formula>"N"</formula>
    </cfRule>
    <cfRule type="cellIs" dxfId="9116" priority="9116" operator="equal">
      <formula>"Y"</formula>
    </cfRule>
  </conditionalFormatting>
  <conditionalFormatting sqref="L3:M5">
    <cfRule type="containsText" dxfId="9115" priority="9111" operator="containsText" text="2">
      <formula>NOT(ISERROR(SEARCH("2",L3)))</formula>
    </cfRule>
    <cfRule type="containsText" dxfId="9114" priority="9112" operator="containsText" text="1">
      <formula>NOT(ISERROR(SEARCH("1",L3)))</formula>
    </cfRule>
    <cfRule type="containsText" dxfId="9113" priority="9113" operator="containsText" text="x">
      <formula>NOT(ISERROR(SEARCH("x",L3)))</formula>
    </cfRule>
  </conditionalFormatting>
  <conditionalFormatting sqref="Q3:Q5">
    <cfRule type="cellIs" dxfId="9112" priority="9109" operator="between">
      <formula>43</formula>
      <formula>52</formula>
    </cfRule>
    <cfRule type="containsText" dxfId="9111" priority="9110" operator="containsText" text="true">
      <formula>NOT(ISERROR(SEARCH("true",Q3)))</formula>
    </cfRule>
  </conditionalFormatting>
  <conditionalFormatting sqref="J3:J5">
    <cfRule type="cellIs" dxfId="9110" priority="9107" operator="between">
      <formula>43</formula>
      <formula>52</formula>
    </cfRule>
    <cfRule type="cellIs" dxfId="9109" priority="9108" operator="greaterThan">
      <formula>52</formula>
    </cfRule>
  </conditionalFormatting>
  <conditionalFormatting sqref="R3:T5">
    <cfRule type="containsText" dxfId="9108" priority="9106" operator="containsText" text="TRUE">
      <formula>NOT(ISERROR(SEARCH("TRUE",R3)))</formula>
    </cfRule>
  </conditionalFormatting>
  <conditionalFormatting sqref="R3:R5">
    <cfRule type="containsText" dxfId="9107" priority="9105" operator="containsText" text="FALSE">
      <formula>NOT(ISERROR(SEARCH("FALSE",R3)))</formula>
    </cfRule>
  </conditionalFormatting>
  <conditionalFormatting sqref="S3:T5">
    <cfRule type="containsText" dxfId="9106" priority="9104" operator="containsText" text="MANAGE">
      <formula>NOT(ISERROR(SEARCH("MANAGE",S3)))</formula>
    </cfRule>
  </conditionalFormatting>
  <conditionalFormatting sqref="U3:U5">
    <cfRule type="cellIs" dxfId="9105" priority="9101" operator="between">
      <formula>39</formula>
      <formula>20</formula>
    </cfRule>
    <cfRule type="cellIs" dxfId="9104" priority="9102" operator="between">
      <formula>48</formula>
      <formula>60</formula>
    </cfRule>
    <cfRule type="cellIs" dxfId="9103" priority="9103" operator="greaterThan">
      <formula>60</formula>
    </cfRule>
  </conditionalFormatting>
  <conditionalFormatting sqref="V3:W5">
    <cfRule type="cellIs" dxfId="9102" priority="9098" operator="equal">
      <formula>"C"</formula>
    </cfRule>
    <cfRule type="cellIs" dxfId="9101" priority="9099" operator="equal">
      <formula>"N"</formula>
    </cfRule>
    <cfRule type="cellIs" dxfId="9100" priority="9100" operator="equal">
      <formula>"Y"</formula>
    </cfRule>
  </conditionalFormatting>
  <conditionalFormatting sqref="L3:M23">
    <cfRule type="containsText" dxfId="9099" priority="9095" operator="containsText" text="2">
      <formula>NOT(ISERROR(SEARCH("2",L3)))</formula>
    </cfRule>
    <cfRule type="containsText" dxfId="9098" priority="9096" operator="containsText" text="1">
      <formula>NOT(ISERROR(SEARCH("1",L3)))</formula>
    </cfRule>
    <cfRule type="containsText" dxfId="9097" priority="9097" operator="containsText" text="x">
      <formula>NOT(ISERROR(SEARCH("x",L3)))</formula>
    </cfRule>
  </conditionalFormatting>
  <conditionalFormatting sqref="Q3:Q23">
    <cfRule type="cellIs" dxfId="9096" priority="9093" operator="between">
      <formula>43</formula>
      <formula>52</formula>
    </cfRule>
    <cfRule type="containsText" dxfId="9095" priority="9094" operator="containsText" text="true">
      <formula>NOT(ISERROR(SEARCH("true",Q3)))</formula>
    </cfRule>
  </conditionalFormatting>
  <conditionalFormatting sqref="J3:J23">
    <cfRule type="cellIs" dxfId="9094" priority="9091" operator="between">
      <formula>43</formula>
      <formula>52</formula>
    </cfRule>
    <cfRule type="cellIs" dxfId="9093" priority="9092" operator="greaterThan">
      <formula>52</formula>
    </cfRule>
  </conditionalFormatting>
  <conditionalFormatting sqref="R3:T23">
    <cfRule type="containsText" dxfId="9092" priority="9090" operator="containsText" text="TRUE">
      <formula>NOT(ISERROR(SEARCH("TRUE",R3)))</formula>
    </cfRule>
  </conditionalFormatting>
  <conditionalFormatting sqref="R3:R23">
    <cfRule type="containsText" dxfId="9091" priority="9089" operator="containsText" text="FALSE">
      <formula>NOT(ISERROR(SEARCH("FALSE",R3)))</formula>
    </cfRule>
  </conditionalFormatting>
  <conditionalFormatting sqref="S3:T23">
    <cfRule type="containsText" dxfId="9090" priority="9088" operator="containsText" text="MANAGE">
      <formula>NOT(ISERROR(SEARCH("MANAGE",S3)))</formula>
    </cfRule>
  </conditionalFormatting>
  <conditionalFormatting sqref="U3:U23">
    <cfRule type="cellIs" dxfId="9089" priority="9085" operator="between">
      <formula>39</formula>
      <formula>20</formula>
    </cfRule>
    <cfRule type="cellIs" dxfId="9088" priority="9086" operator="between">
      <formula>48</formula>
      <formula>60</formula>
    </cfRule>
    <cfRule type="cellIs" dxfId="9087" priority="9087" operator="greaterThan">
      <formula>60</formula>
    </cfRule>
  </conditionalFormatting>
  <conditionalFormatting sqref="V3:W23">
    <cfRule type="cellIs" dxfId="9086" priority="9082" operator="equal">
      <formula>"C"</formula>
    </cfRule>
    <cfRule type="cellIs" dxfId="9085" priority="9083" operator="equal">
      <formula>"N"</formula>
    </cfRule>
    <cfRule type="cellIs" dxfId="9084" priority="9084" operator="equal">
      <formula>"Y"</formula>
    </cfRule>
  </conditionalFormatting>
  <conditionalFormatting sqref="L3:M38">
    <cfRule type="containsText" dxfId="9083" priority="9079" operator="containsText" text="2">
      <formula>NOT(ISERROR(SEARCH("2",L3)))</formula>
    </cfRule>
    <cfRule type="containsText" dxfId="9082" priority="9080" operator="containsText" text="1">
      <formula>NOT(ISERROR(SEARCH("1",L3)))</formula>
    </cfRule>
    <cfRule type="containsText" dxfId="9081" priority="9081" operator="containsText" text="x">
      <formula>NOT(ISERROR(SEARCH("x",L3)))</formula>
    </cfRule>
  </conditionalFormatting>
  <conditionalFormatting sqref="Q3:Q38">
    <cfRule type="cellIs" dxfId="9080" priority="9077" operator="between">
      <formula>43</formula>
      <formula>52</formula>
    </cfRule>
    <cfRule type="containsText" dxfId="9079" priority="9078" operator="containsText" text="true">
      <formula>NOT(ISERROR(SEARCH("true",Q3)))</formula>
    </cfRule>
  </conditionalFormatting>
  <conditionalFormatting sqref="J3:J38">
    <cfRule type="cellIs" dxfId="9078" priority="9075" operator="between">
      <formula>43</formula>
      <formula>52</formula>
    </cfRule>
    <cfRule type="cellIs" dxfId="9077" priority="9076" operator="greaterThan">
      <formula>52</formula>
    </cfRule>
  </conditionalFormatting>
  <conditionalFormatting sqref="R3:T38">
    <cfRule type="containsText" dxfId="9076" priority="9074" operator="containsText" text="TRUE">
      <formula>NOT(ISERROR(SEARCH("TRUE",R3)))</formula>
    </cfRule>
  </conditionalFormatting>
  <conditionalFormatting sqref="R3:R38">
    <cfRule type="containsText" dxfId="9075" priority="9073" operator="containsText" text="FALSE">
      <formula>NOT(ISERROR(SEARCH("FALSE",R3)))</formula>
    </cfRule>
  </conditionalFormatting>
  <conditionalFormatting sqref="S3:T38">
    <cfRule type="containsText" dxfId="9074" priority="9072" operator="containsText" text="MANAGE">
      <formula>NOT(ISERROR(SEARCH("MANAGE",S3)))</formula>
    </cfRule>
  </conditionalFormatting>
  <conditionalFormatting sqref="U3:U38">
    <cfRule type="cellIs" dxfId="9073" priority="9069" operator="between">
      <formula>39</formula>
      <formula>20</formula>
    </cfRule>
    <cfRule type="cellIs" dxfId="9072" priority="9070" operator="between">
      <formula>48</formula>
      <formula>60</formula>
    </cfRule>
    <cfRule type="cellIs" dxfId="9071" priority="9071" operator="greaterThan">
      <formula>60</formula>
    </cfRule>
  </conditionalFormatting>
  <conditionalFormatting sqref="V3:W38">
    <cfRule type="cellIs" dxfId="9070" priority="9066" operator="equal">
      <formula>"C"</formula>
    </cfRule>
    <cfRule type="cellIs" dxfId="9069" priority="9067" operator="equal">
      <formula>"N"</formula>
    </cfRule>
    <cfRule type="cellIs" dxfId="9068" priority="9068" operator="equal">
      <formula>"Y"</formula>
    </cfRule>
  </conditionalFormatting>
  <conditionalFormatting sqref="L35:M38">
    <cfRule type="containsText" dxfId="9067" priority="9063" operator="containsText" text="2">
      <formula>NOT(ISERROR(SEARCH("2",L35)))</formula>
    </cfRule>
    <cfRule type="containsText" dxfId="9066" priority="9064" operator="containsText" text="1">
      <formula>NOT(ISERROR(SEARCH("1",L35)))</formula>
    </cfRule>
    <cfRule type="containsText" dxfId="9065" priority="9065" operator="containsText" text="x">
      <formula>NOT(ISERROR(SEARCH("x",L35)))</formula>
    </cfRule>
  </conditionalFormatting>
  <conditionalFormatting sqref="Q35:Q38">
    <cfRule type="cellIs" dxfId="9064" priority="9061" operator="between">
      <formula>43</formula>
      <formula>52</formula>
    </cfRule>
    <cfRule type="containsText" dxfId="9063" priority="9062" operator="containsText" text="true">
      <formula>NOT(ISERROR(SEARCH("true",Q35)))</formula>
    </cfRule>
  </conditionalFormatting>
  <conditionalFormatting sqref="J35:J38">
    <cfRule type="cellIs" dxfId="9062" priority="9059" operator="between">
      <formula>43</formula>
      <formula>52</formula>
    </cfRule>
    <cfRule type="cellIs" dxfId="9061" priority="9060" operator="greaterThan">
      <formula>52</formula>
    </cfRule>
  </conditionalFormatting>
  <conditionalFormatting sqref="R35:T38">
    <cfRule type="containsText" dxfId="9060" priority="9058" operator="containsText" text="TRUE">
      <formula>NOT(ISERROR(SEARCH("TRUE",R35)))</formula>
    </cfRule>
  </conditionalFormatting>
  <conditionalFormatting sqref="R35:R38">
    <cfRule type="containsText" dxfId="9059" priority="9057" operator="containsText" text="FALSE">
      <formula>NOT(ISERROR(SEARCH("FALSE",R35)))</formula>
    </cfRule>
  </conditionalFormatting>
  <conditionalFormatting sqref="S35:T38">
    <cfRule type="containsText" dxfId="9058" priority="9056" operator="containsText" text="MANAGE">
      <formula>NOT(ISERROR(SEARCH("MANAGE",S35)))</formula>
    </cfRule>
  </conditionalFormatting>
  <conditionalFormatting sqref="U35:U38">
    <cfRule type="cellIs" dxfId="9057" priority="9053" operator="between">
      <formula>39</formula>
      <formula>20</formula>
    </cfRule>
    <cfRule type="cellIs" dxfId="9056" priority="9054" operator="between">
      <formula>48</formula>
      <formula>60</formula>
    </cfRule>
    <cfRule type="cellIs" dxfId="9055" priority="9055" operator="greaterThan">
      <formula>60</formula>
    </cfRule>
  </conditionalFormatting>
  <conditionalFormatting sqref="V35:W38">
    <cfRule type="cellIs" dxfId="9054" priority="9050" operator="equal">
      <formula>"C"</formula>
    </cfRule>
    <cfRule type="cellIs" dxfId="9053" priority="9051" operator="equal">
      <formula>"N"</formula>
    </cfRule>
    <cfRule type="cellIs" dxfId="9052" priority="9052" operator="equal">
      <formula>"Y"</formula>
    </cfRule>
  </conditionalFormatting>
  <conditionalFormatting sqref="L35:M38">
    <cfRule type="containsText" dxfId="9051" priority="9047" operator="containsText" text="2">
      <formula>NOT(ISERROR(SEARCH("2",L35)))</formula>
    </cfRule>
    <cfRule type="containsText" dxfId="9050" priority="9048" operator="containsText" text="1">
      <formula>NOT(ISERROR(SEARCH("1",L35)))</formula>
    </cfRule>
    <cfRule type="containsText" dxfId="9049" priority="9049" operator="containsText" text="x">
      <formula>NOT(ISERROR(SEARCH("x",L35)))</formula>
    </cfRule>
  </conditionalFormatting>
  <conditionalFormatting sqref="Q35:Q38">
    <cfRule type="cellIs" dxfId="9048" priority="9045" operator="between">
      <formula>43</formula>
      <formula>52</formula>
    </cfRule>
    <cfRule type="containsText" dxfId="9047" priority="9046" operator="containsText" text="true">
      <formula>NOT(ISERROR(SEARCH("true",Q35)))</formula>
    </cfRule>
  </conditionalFormatting>
  <conditionalFormatting sqref="J35:J38">
    <cfRule type="cellIs" dxfId="9046" priority="9043" operator="between">
      <formula>43</formula>
      <formula>52</formula>
    </cfRule>
    <cfRule type="cellIs" dxfId="9045" priority="9044" operator="greaterThan">
      <formula>52</formula>
    </cfRule>
  </conditionalFormatting>
  <conditionalFormatting sqref="R35:T38">
    <cfRule type="containsText" dxfId="9044" priority="9042" operator="containsText" text="TRUE">
      <formula>NOT(ISERROR(SEARCH("TRUE",R35)))</formula>
    </cfRule>
  </conditionalFormatting>
  <conditionalFormatting sqref="R35:R38">
    <cfRule type="containsText" dxfId="9043" priority="9041" operator="containsText" text="FALSE">
      <formula>NOT(ISERROR(SEARCH("FALSE",R35)))</formula>
    </cfRule>
  </conditionalFormatting>
  <conditionalFormatting sqref="S35:T38">
    <cfRule type="containsText" dxfId="9042" priority="9040" operator="containsText" text="MANAGE">
      <formula>NOT(ISERROR(SEARCH("MANAGE",S35)))</formula>
    </cfRule>
  </conditionalFormatting>
  <conditionalFormatting sqref="U35:U38">
    <cfRule type="cellIs" dxfId="9041" priority="9037" operator="between">
      <formula>39</formula>
      <formula>20</formula>
    </cfRule>
    <cfRule type="cellIs" dxfId="9040" priority="9038" operator="between">
      <formula>48</formula>
      <formula>60</formula>
    </cfRule>
    <cfRule type="cellIs" dxfId="9039" priority="9039" operator="greaterThan">
      <formula>60</formula>
    </cfRule>
  </conditionalFormatting>
  <conditionalFormatting sqref="V35:W38">
    <cfRule type="cellIs" dxfId="9038" priority="9034" operator="equal">
      <formula>"C"</formula>
    </cfRule>
    <cfRule type="cellIs" dxfId="9037" priority="9035" operator="equal">
      <formula>"N"</formula>
    </cfRule>
    <cfRule type="cellIs" dxfId="9036" priority="9036" operator="equal">
      <formula>"Y"</formula>
    </cfRule>
  </conditionalFormatting>
  <conditionalFormatting sqref="L35:M38">
    <cfRule type="containsText" dxfId="9035" priority="9031" operator="containsText" text="2">
      <formula>NOT(ISERROR(SEARCH("2",L35)))</formula>
    </cfRule>
    <cfRule type="containsText" dxfId="9034" priority="9032" operator="containsText" text="1">
      <formula>NOT(ISERROR(SEARCH("1",L35)))</formula>
    </cfRule>
    <cfRule type="containsText" dxfId="9033" priority="9033" operator="containsText" text="x">
      <formula>NOT(ISERROR(SEARCH("x",L35)))</formula>
    </cfRule>
  </conditionalFormatting>
  <conditionalFormatting sqref="Q35:Q38">
    <cfRule type="cellIs" dxfId="9032" priority="9029" operator="between">
      <formula>43</formula>
      <formula>52</formula>
    </cfRule>
    <cfRule type="containsText" dxfId="9031" priority="9030" operator="containsText" text="true">
      <formula>NOT(ISERROR(SEARCH("true",Q35)))</formula>
    </cfRule>
  </conditionalFormatting>
  <conditionalFormatting sqref="J35:J38">
    <cfRule type="cellIs" dxfId="9030" priority="9027" operator="between">
      <formula>43</formula>
      <formula>52</formula>
    </cfRule>
    <cfRule type="cellIs" dxfId="9029" priority="9028" operator="greaterThan">
      <formula>52</formula>
    </cfRule>
  </conditionalFormatting>
  <conditionalFormatting sqref="R35:T38">
    <cfRule type="containsText" dxfId="9028" priority="9026" operator="containsText" text="TRUE">
      <formula>NOT(ISERROR(SEARCH("TRUE",R35)))</formula>
    </cfRule>
  </conditionalFormatting>
  <conditionalFormatting sqref="R35:R38">
    <cfRule type="containsText" dxfId="9027" priority="9025" operator="containsText" text="FALSE">
      <formula>NOT(ISERROR(SEARCH("FALSE",R35)))</formula>
    </cfRule>
  </conditionalFormatting>
  <conditionalFormatting sqref="S35:T38">
    <cfRule type="containsText" dxfId="9026" priority="9024" operator="containsText" text="MANAGE">
      <formula>NOT(ISERROR(SEARCH("MANAGE",S35)))</formula>
    </cfRule>
  </conditionalFormatting>
  <conditionalFormatting sqref="U35:U38">
    <cfRule type="cellIs" dxfId="9025" priority="9021" operator="between">
      <formula>39</formula>
      <formula>20</formula>
    </cfRule>
    <cfRule type="cellIs" dxfId="9024" priority="9022" operator="between">
      <formula>48</formula>
      <formula>60</formula>
    </cfRule>
    <cfRule type="cellIs" dxfId="9023" priority="9023" operator="greaterThan">
      <formula>60</formula>
    </cfRule>
  </conditionalFormatting>
  <conditionalFormatting sqref="V35:W38">
    <cfRule type="cellIs" dxfId="9022" priority="9018" operator="equal">
      <formula>"C"</formula>
    </cfRule>
    <cfRule type="cellIs" dxfId="9021" priority="9019" operator="equal">
      <formula>"N"</formula>
    </cfRule>
    <cfRule type="cellIs" dxfId="9020" priority="9020" operator="equal">
      <formula>"Y"</formula>
    </cfRule>
  </conditionalFormatting>
  <conditionalFormatting sqref="L35:M38">
    <cfRule type="containsText" dxfId="9019" priority="9015" operator="containsText" text="2">
      <formula>NOT(ISERROR(SEARCH("2",L35)))</formula>
    </cfRule>
    <cfRule type="containsText" dxfId="9018" priority="9016" operator="containsText" text="1">
      <formula>NOT(ISERROR(SEARCH("1",L35)))</formula>
    </cfRule>
    <cfRule type="containsText" dxfId="9017" priority="9017" operator="containsText" text="x">
      <formula>NOT(ISERROR(SEARCH("x",L35)))</formula>
    </cfRule>
  </conditionalFormatting>
  <conditionalFormatting sqref="Q35:Q38">
    <cfRule type="cellIs" dxfId="9016" priority="9013" operator="between">
      <formula>43</formula>
      <formula>52</formula>
    </cfRule>
    <cfRule type="containsText" dxfId="9015" priority="9014" operator="containsText" text="true">
      <formula>NOT(ISERROR(SEARCH("true",Q35)))</formula>
    </cfRule>
  </conditionalFormatting>
  <conditionalFormatting sqref="J35:J38">
    <cfRule type="cellIs" dxfId="9014" priority="9011" operator="between">
      <formula>43</formula>
      <formula>52</formula>
    </cfRule>
    <cfRule type="cellIs" dxfId="9013" priority="9012" operator="greaterThan">
      <formula>52</formula>
    </cfRule>
  </conditionalFormatting>
  <conditionalFormatting sqref="R35:T38">
    <cfRule type="containsText" dxfId="9012" priority="9010" operator="containsText" text="TRUE">
      <formula>NOT(ISERROR(SEARCH("TRUE",R35)))</formula>
    </cfRule>
  </conditionalFormatting>
  <conditionalFormatting sqref="R35:R38">
    <cfRule type="containsText" dxfId="9011" priority="9009" operator="containsText" text="FALSE">
      <formula>NOT(ISERROR(SEARCH("FALSE",R35)))</formula>
    </cfRule>
  </conditionalFormatting>
  <conditionalFormatting sqref="S35:T38">
    <cfRule type="containsText" dxfId="9010" priority="9008" operator="containsText" text="MANAGE">
      <formula>NOT(ISERROR(SEARCH("MANAGE",S35)))</formula>
    </cfRule>
  </conditionalFormatting>
  <conditionalFormatting sqref="U35:U38">
    <cfRule type="cellIs" dxfId="9009" priority="9005" operator="between">
      <formula>39</formula>
      <formula>20</formula>
    </cfRule>
    <cfRule type="cellIs" dxfId="9008" priority="9006" operator="between">
      <formula>48</formula>
      <formula>60</formula>
    </cfRule>
    <cfRule type="cellIs" dxfId="9007" priority="9007" operator="greaterThan">
      <formula>60</formula>
    </cfRule>
  </conditionalFormatting>
  <conditionalFormatting sqref="V35:W38">
    <cfRule type="cellIs" dxfId="9006" priority="9002" operator="equal">
      <formula>"C"</formula>
    </cfRule>
    <cfRule type="cellIs" dxfId="9005" priority="9003" operator="equal">
      <formula>"N"</formula>
    </cfRule>
    <cfRule type="cellIs" dxfId="9004" priority="9004" operator="equal">
      <formula>"Y"</formula>
    </cfRule>
  </conditionalFormatting>
  <conditionalFormatting sqref="L35:M38">
    <cfRule type="containsText" dxfId="9003" priority="8999" operator="containsText" text="2">
      <formula>NOT(ISERROR(SEARCH("2",L35)))</formula>
    </cfRule>
    <cfRule type="containsText" dxfId="9002" priority="9000" operator="containsText" text="1">
      <formula>NOT(ISERROR(SEARCH("1",L35)))</formula>
    </cfRule>
    <cfRule type="containsText" dxfId="9001" priority="9001" operator="containsText" text="x">
      <formula>NOT(ISERROR(SEARCH("x",L35)))</formula>
    </cfRule>
  </conditionalFormatting>
  <conditionalFormatting sqref="Q35:Q38">
    <cfRule type="cellIs" dxfId="9000" priority="8997" operator="between">
      <formula>43</formula>
      <formula>52</formula>
    </cfRule>
    <cfRule type="containsText" dxfId="8999" priority="8998" operator="containsText" text="true">
      <formula>NOT(ISERROR(SEARCH("true",Q35)))</formula>
    </cfRule>
  </conditionalFormatting>
  <conditionalFormatting sqref="J35:J38">
    <cfRule type="cellIs" dxfId="8998" priority="8995" operator="between">
      <formula>43</formula>
      <formula>52</formula>
    </cfRule>
    <cfRule type="cellIs" dxfId="8997" priority="8996" operator="greaterThan">
      <formula>52</formula>
    </cfRule>
  </conditionalFormatting>
  <conditionalFormatting sqref="R35:T38">
    <cfRule type="containsText" dxfId="8996" priority="8994" operator="containsText" text="TRUE">
      <formula>NOT(ISERROR(SEARCH("TRUE",R35)))</formula>
    </cfRule>
  </conditionalFormatting>
  <conditionalFormatting sqref="R35:R38">
    <cfRule type="containsText" dxfId="8995" priority="8993" operator="containsText" text="FALSE">
      <formula>NOT(ISERROR(SEARCH("FALSE",R35)))</formula>
    </cfRule>
  </conditionalFormatting>
  <conditionalFormatting sqref="S35:T38">
    <cfRule type="containsText" dxfId="8994" priority="8992" operator="containsText" text="MANAGE">
      <formula>NOT(ISERROR(SEARCH("MANAGE",S35)))</formula>
    </cfRule>
  </conditionalFormatting>
  <conditionalFormatting sqref="U35:U38">
    <cfRule type="cellIs" dxfId="8993" priority="8989" operator="between">
      <formula>39</formula>
      <formula>20</formula>
    </cfRule>
    <cfRule type="cellIs" dxfId="8992" priority="8990" operator="between">
      <formula>48</formula>
      <formula>60</formula>
    </cfRule>
    <cfRule type="cellIs" dxfId="8991" priority="8991" operator="greaterThan">
      <formula>60</formula>
    </cfRule>
  </conditionalFormatting>
  <conditionalFormatting sqref="V35:W38">
    <cfRule type="cellIs" dxfId="8990" priority="8986" operator="equal">
      <formula>"C"</formula>
    </cfRule>
    <cfRule type="cellIs" dxfId="8989" priority="8987" operator="equal">
      <formula>"N"</formula>
    </cfRule>
    <cfRule type="cellIs" dxfId="8988" priority="8988" operator="equal">
      <formula>"Y"</formula>
    </cfRule>
  </conditionalFormatting>
  <conditionalFormatting sqref="L35:M38">
    <cfRule type="containsText" dxfId="8987" priority="8983" operator="containsText" text="2">
      <formula>NOT(ISERROR(SEARCH("2",L35)))</formula>
    </cfRule>
    <cfRule type="containsText" dxfId="8986" priority="8984" operator="containsText" text="1">
      <formula>NOT(ISERROR(SEARCH("1",L35)))</formula>
    </cfRule>
    <cfRule type="containsText" dxfId="8985" priority="8985" operator="containsText" text="x">
      <formula>NOT(ISERROR(SEARCH("x",L35)))</formula>
    </cfRule>
  </conditionalFormatting>
  <conditionalFormatting sqref="Q35:Q38">
    <cfRule type="cellIs" dxfId="8984" priority="8981" operator="between">
      <formula>43</formula>
      <formula>52</formula>
    </cfRule>
    <cfRule type="containsText" dxfId="8983" priority="8982" operator="containsText" text="true">
      <formula>NOT(ISERROR(SEARCH("true",Q35)))</formula>
    </cfRule>
  </conditionalFormatting>
  <conditionalFormatting sqref="J35:J38">
    <cfRule type="cellIs" dxfId="8982" priority="8979" operator="between">
      <formula>43</formula>
      <formula>52</formula>
    </cfRule>
    <cfRule type="cellIs" dxfId="8981" priority="8980" operator="greaterThan">
      <formula>52</formula>
    </cfRule>
  </conditionalFormatting>
  <conditionalFormatting sqref="R35:T38">
    <cfRule type="containsText" dxfId="8980" priority="8978" operator="containsText" text="TRUE">
      <formula>NOT(ISERROR(SEARCH("TRUE",R35)))</formula>
    </cfRule>
  </conditionalFormatting>
  <conditionalFormatting sqref="R35:R38">
    <cfRule type="containsText" dxfId="8979" priority="8977" operator="containsText" text="FALSE">
      <formula>NOT(ISERROR(SEARCH("FALSE",R35)))</formula>
    </cfRule>
  </conditionalFormatting>
  <conditionalFormatting sqref="S35:T38">
    <cfRule type="containsText" dxfId="8978" priority="8976" operator="containsText" text="MANAGE">
      <formula>NOT(ISERROR(SEARCH("MANAGE",S35)))</formula>
    </cfRule>
  </conditionalFormatting>
  <conditionalFormatting sqref="U35:U38">
    <cfRule type="cellIs" dxfId="8977" priority="8973" operator="between">
      <formula>39</formula>
      <formula>20</formula>
    </cfRule>
    <cfRule type="cellIs" dxfId="8976" priority="8974" operator="between">
      <formula>48</formula>
      <formula>60</formula>
    </cfRule>
    <cfRule type="cellIs" dxfId="8975" priority="8975" operator="greaterThan">
      <formula>60</formula>
    </cfRule>
  </conditionalFormatting>
  <conditionalFormatting sqref="V35:W38">
    <cfRule type="cellIs" dxfId="8974" priority="8970" operator="equal">
      <formula>"C"</formula>
    </cfRule>
    <cfRule type="cellIs" dxfId="8973" priority="8971" operator="equal">
      <formula>"N"</formula>
    </cfRule>
    <cfRule type="cellIs" dxfId="8972" priority="8972" operator="equal">
      <formula>"Y"</formula>
    </cfRule>
  </conditionalFormatting>
  <conditionalFormatting sqref="L35:M38">
    <cfRule type="containsText" dxfId="8971" priority="8967" operator="containsText" text="2">
      <formula>NOT(ISERROR(SEARCH("2",L35)))</formula>
    </cfRule>
    <cfRule type="containsText" dxfId="8970" priority="8968" operator="containsText" text="1">
      <formula>NOT(ISERROR(SEARCH("1",L35)))</formula>
    </cfRule>
    <cfRule type="containsText" dxfId="8969" priority="8969" operator="containsText" text="x">
      <formula>NOT(ISERROR(SEARCH("x",L35)))</formula>
    </cfRule>
  </conditionalFormatting>
  <conditionalFormatting sqref="Q35:Q38">
    <cfRule type="cellIs" dxfId="8968" priority="8965" operator="between">
      <formula>43</formula>
      <formula>52</formula>
    </cfRule>
    <cfRule type="containsText" dxfId="8967" priority="8966" operator="containsText" text="true">
      <formula>NOT(ISERROR(SEARCH("true",Q35)))</formula>
    </cfRule>
  </conditionalFormatting>
  <conditionalFormatting sqref="J35:J38">
    <cfRule type="cellIs" dxfId="8966" priority="8963" operator="between">
      <formula>43</formula>
      <formula>52</formula>
    </cfRule>
    <cfRule type="cellIs" dxfId="8965" priority="8964" operator="greaterThan">
      <formula>52</formula>
    </cfRule>
  </conditionalFormatting>
  <conditionalFormatting sqref="R35:T38">
    <cfRule type="containsText" dxfId="8964" priority="8962" operator="containsText" text="TRUE">
      <formula>NOT(ISERROR(SEARCH("TRUE",R35)))</formula>
    </cfRule>
  </conditionalFormatting>
  <conditionalFormatting sqref="R35:R38">
    <cfRule type="containsText" dxfId="8963" priority="8961" operator="containsText" text="FALSE">
      <formula>NOT(ISERROR(SEARCH("FALSE",R35)))</formula>
    </cfRule>
  </conditionalFormatting>
  <conditionalFormatting sqref="S35:T38">
    <cfRule type="containsText" dxfId="8962" priority="8960" operator="containsText" text="MANAGE">
      <formula>NOT(ISERROR(SEARCH("MANAGE",S35)))</formula>
    </cfRule>
  </conditionalFormatting>
  <conditionalFormatting sqref="U35:U38">
    <cfRule type="cellIs" dxfId="8961" priority="8957" operator="between">
      <formula>39</formula>
      <formula>20</formula>
    </cfRule>
    <cfRule type="cellIs" dxfId="8960" priority="8958" operator="between">
      <formula>48</formula>
      <formula>60</formula>
    </cfRule>
    <cfRule type="cellIs" dxfId="8959" priority="8959" operator="greaterThan">
      <formula>60</formula>
    </cfRule>
  </conditionalFormatting>
  <conditionalFormatting sqref="V35:W38">
    <cfRule type="cellIs" dxfId="8958" priority="8954" operator="equal">
      <formula>"C"</formula>
    </cfRule>
    <cfRule type="cellIs" dxfId="8957" priority="8955" operator="equal">
      <formula>"N"</formula>
    </cfRule>
    <cfRule type="cellIs" dxfId="8956" priority="8956" operator="equal">
      <formula>"Y"</formula>
    </cfRule>
  </conditionalFormatting>
  <conditionalFormatting sqref="L35:M38">
    <cfRule type="containsText" dxfId="8955" priority="8951" operator="containsText" text="2">
      <formula>NOT(ISERROR(SEARCH("2",L35)))</formula>
    </cfRule>
    <cfRule type="containsText" dxfId="8954" priority="8952" operator="containsText" text="1">
      <formula>NOT(ISERROR(SEARCH("1",L35)))</formula>
    </cfRule>
    <cfRule type="containsText" dxfId="8953" priority="8953" operator="containsText" text="x">
      <formula>NOT(ISERROR(SEARCH("x",L35)))</formula>
    </cfRule>
  </conditionalFormatting>
  <conditionalFormatting sqref="Q35:Q38">
    <cfRule type="cellIs" dxfId="8952" priority="8949" operator="between">
      <formula>43</formula>
      <formula>52</formula>
    </cfRule>
    <cfRule type="containsText" dxfId="8951" priority="8950" operator="containsText" text="true">
      <formula>NOT(ISERROR(SEARCH("true",Q35)))</formula>
    </cfRule>
  </conditionalFormatting>
  <conditionalFormatting sqref="J35:J38">
    <cfRule type="cellIs" dxfId="8950" priority="8947" operator="between">
      <formula>43</formula>
      <formula>52</formula>
    </cfRule>
    <cfRule type="cellIs" dxfId="8949" priority="8948" operator="greaterThan">
      <formula>52</formula>
    </cfRule>
  </conditionalFormatting>
  <conditionalFormatting sqref="R35:T38">
    <cfRule type="containsText" dxfId="8948" priority="8946" operator="containsText" text="TRUE">
      <formula>NOT(ISERROR(SEARCH("TRUE",R35)))</formula>
    </cfRule>
  </conditionalFormatting>
  <conditionalFormatting sqref="R35:R38">
    <cfRule type="containsText" dxfId="8947" priority="8945" operator="containsText" text="FALSE">
      <formula>NOT(ISERROR(SEARCH("FALSE",R35)))</formula>
    </cfRule>
  </conditionalFormatting>
  <conditionalFormatting sqref="S35:T38">
    <cfRule type="containsText" dxfId="8946" priority="8944" operator="containsText" text="MANAGE">
      <formula>NOT(ISERROR(SEARCH("MANAGE",S35)))</formula>
    </cfRule>
  </conditionalFormatting>
  <conditionalFormatting sqref="U35:U38">
    <cfRule type="cellIs" dxfId="8945" priority="8941" operator="between">
      <formula>39</formula>
      <formula>20</formula>
    </cfRule>
    <cfRule type="cellIs" dxfId="8944" priority="8942" operator="between">
      <formula>48</formula>
      <formula>60</formula>
    </cfRule>
    <cfRule type="cellIs" dxfId="8943" priority="8943" operator="greaterThan">
      <formula>60</formula>
    </cfRule>
  </conditionalFormatting>
  <conditionalFormatting sqref="V35:W38">
    <cfRule type="cellIs" dxfId="8942" priority="8938" operator="equal">
      <formula>"C"</formula>
    </cfRule>
    <cfRule type="cellIs" dxfId="8941" priority="8939" operator="equal">
      <formula>"N"</formula>
    </cfRule>
    <cfRule type="cellIs" dxfId="8940" priority="8940" operator="equal">
      <formula>"Y"</formula>
    </cfRule>
  </conditionalFormatting>
  <conditionalFormatting sqref="L35:M38">
    <cfRule type="containsText" dxfId="8939" priority="8935" operator="containsText" text="2">
      <formula>NOT(ISERROR(SEARCH("2",L35)))</formula>
    </cfRule>
    <cfRule type="containsText" dxfId="8938" priority="8936" operator="containsText" text="1">
      <formula>NOT(ISERROR(SEARCH("1",L35)))</formula>
    </cfRule>
    <cfRule type="containsText" dxfId="8937" priority="8937" operator="containsText" text="x">
      <formula>NOT(ISERROR(SEARCH("x",L35)))</formula>
    </cfRule>
  </conditionalFormatting>
  <conditionalFormatting sqref="Q35:Q38">
    <cfRule type="cellIs" dxfId="8936" priority="8933" operator="between">
      <formula>43</formula>
      <formula>52</formula>
    </cfRule>
    <cfRule type="containsText" dxfId="8935" priority="8934" operator="containsText" text="true">
      <formula>NOT(ISERROR(SEARCH("true",Q35)))</formula>
    </cfRule>
  </conditionalFormatting>
  <conditionalFormatting sqref="J35:J38">
    <cfRule type="cellIs" dxfId="8934" priority="8931" operator="between">
      <formula>43</formula>
      <formula>52</formula>
    </cfRule>
    <cfRule type="cellIs" dxfId="8933" priority="8932" operator="greaterThan">
      <formula>52</formula>
    </cfRule>
  </conditionalFormatting>
  <conditionalFormatting sqref="R35:T38">
    <cfRule type="containsText" dxfId="8932" priority="8930" operator="containsText" text="TRUE">
      <formula>NOT(ISERROR(SEARCH("TRUE",R35)))</formula>
    </cfRule>
  </conditionalFormatting>
  <conditionalFormatting sqref="R35:R38">
    <cfRule type="containsText" dxfId="8931" priority="8929" operator="containsText" text="FALSE">
      <formula>NOT(ISERROR(SEARCH("FALSE",R35)))</formula>
    </cfRule>
  </conditionalFormatting>
  <conditionalFormatting sqref="S35:T38">
    <cfRule type="containsText" dxfId="8930" priority="8928" operator="containsText" text="MANAGE">
      <formula>NOT(ISERROR(SEARCH("MANAGE",S35)))</formula>
    </cfRule>
  </conditionalFormatting>
  <conditionalFormatting sqref="U35:U38">
    <cfRule type="cellIs" dxfId="8929" priority="8925" operator="between">
      <formula>39</formula>
      <formula>20</formula>
    </cfRule>
    <cfRule type="cellIs" dxfId="8928" priority="8926" operator="between">
      <formula>48</formula>
      <formula>60</formula>
    </cfRule>
    <cfRule type="cellIs" dxfId="8927" priority="8927" operator="greaterThan">
      <formula>60</formula>
    </cfRule>
  </conditionalFormatting>
  <conditionalFormatting sqref="V35:W38">
    <cfRule type="cellIs" dxfId="8926" priority="8922" operator="equal">
      <formula>"C"</formula>
    </cfRule>
    <cfRule type="cellIs" dxfId="8925" priority="8923" operator="equal">
      <formula>"N"</formula>
    </cfRule>
    <cfRule type="cellIs" dxfId="8924" priority="8924" operator="equal">
      <formula>"Y"</formula>
    </cfRule>
  </conditionalFormatting>
  <conditionalFormatting sqref="L35:M38">
    <cfRule type="containsText" dxfId="8923" priority="8919" operator="containsText" text="2">
      <formula>NOT(ISERROR(SEARCH("2",L35)))</formula>
    </cfRule>
    <cfRule type="containsText" dxfId="8922" priority="8920" operator="containsText" text="1">
      <formula>NOT(ISERROR(SEARCH("1",L35)))</formula>
    </cfRule>
    <cfRule type="containsText" dxfId="8921" priority="8921" operator="containsText" text="x">
      <formula>NOT(ISERROR(SEARCH("x",L35)))</formula>
    </cfRule>
  </conditionalFormatting>
  <conditionalFormatting sqref="Q35:Q38">
    <cfRule type="cellIs" dxfId="8920" priority="8917" operator="between">
      <formula>43</formula>
      <formula>52</formula>
    </cfRule>
    <cfRule type="containsText" dxfId="8919" priority="8918" operator="containsText" text="true">
      <formula>NOT(ISERROR(SEARCH("true",Q35)))</formula>
    </cfRule>
  </conditionalFormatting>
  <conditionalFormatting sqref="J35:J38">
    <cfRule type="cellIs" dxfId="8918" priority="8915" operator="between">
      <formula>43</formula>
      <formula>52</formula>
    </cfRule>
    <cfRule type="cellIs" dxfId="8917" priority="8916" operator="greaterThan">
      <formula>52</formula>
    </cfRule>
  </conditionalFormatting>
  <conditionalFormatting sqref="R35:T38">
    <cfRule type="containsText" dxfId="8916" priority="8914" operator="containsText" text="TRUE">
      <formula>NOT(ISERROR(SEARCH("TRUE",R35)))</formula>
    </cfRule>
  </conditionalFormatting>
  <conditionalFormatting sqref="R35:R38">
    <cfRule type="containsText" dxfId="8915" priority="8913" operator="containsText" text="FALSE">
      <formula>NOT(ISERROR(SEARCH("FALSE",R35)))</formula>
    </cfRule>
  </conditionalFormatting>
  <conditionalFormatting sqref="S35:T38">
    <cfRule type="containsText" dxfId="8914" priority="8912" operator="containsText" text="MANAGE">
      <formula>NOT(ISERROR(SEARCH("MANAGE",S35)))</formula>
    </cfRule>
  </conditionalFormatting>
  <conditionalFormatting sqref="U35:U38">
    <cfRule type="cellIs" dxfId="8913" priority="8909" operator="between">
      <formula>39</formula>
      <formula>20</formula>
    </cfRule>
    <cfRule type="cellIs" dxfId="8912" priority="8910" operator="between">
      <formula>48</formula>
      <formula>60</formula>
    </cfRule>
    <cfRule type="cellIs" dxfId="8911" priority="8911" operator="greaterThan">
      <formula>60</formula>
    </cfRule>
  </conditionalFormatting>
  <conditionalFormatting sqref="V35:W38">
    <cfRule type="cellIs" dxfId="8910" priority="8906" operator="equal">
      <formula>"C"</formula>
    </cfRule>
    <cfRule type="cellIs" dxfId="8909" priority="8907" operator="equal">
      <formula>"N"</formula>
    </cfRule>
    <cfRule type="cellIs" dxfId="8908" priority="8908" operator="equal">
      <formula>"Y"</formula>
    </cfRule>
  </conditionalFormatting>
  <conditionalFormatting sqref="L35:M37">
    <cfRule type="containsText" dxfId="8907" priority="8903" operator="containsText" text="2">
      <formula>NOT(ISERROR(SEARCH("2",L35)))</formula>
    </cfRule>
    <cfRule type="containsText" dxfId="8906" priority="8904" operator="containsText" text="1">
      <formula>NOT(ISERROR(SEARCH("1",L35)))</formula>
    </cfRule>
    <cfRule type="containsText" dxfId="8905" priority="8905" operator="containsText" text="x">
      <formula>NOT(ISERROR(SEARCH("x",L35)))</formula>
    </cfRule>
  </conditionalFormatting>
  <conditionalFormatting sqref="Q35:Q37">
    <cfRule type="cellIs" dxfId="8904" priority="8901" operator="between">
      <formula>43</formula>
      <formula>52</formula>
    </cfRule>
    <cfRule type="containsText" dxfId="8903" priority="8902" operator="containsText" text="true">
      <formula>NOT(ISERROR(SEARCH("true",Q35)))</formula>
    </cfRule>
  </conditionalFormatting>
  <conditionalFormatting sqref="J35:J37">
    <cfRule type="cellIs" dxfId="8902" priority="8899" operator="between">
      <formula>43</formula>
      <formula>52</formula>
    </cfRule>
    <cfRule type="cellIs" dxfId="8901" priority="8900" operator="greaterThan">
      <formula>52</formula>
    </cfRule>
  </conditionalFormatting>
  <conditionalFormatting sqref="R35:T37">
    <cfRule type="containsText" dxfId="8900" priority="8898" operator="containsText" text="TRUE">
      <formula>NOT(ISERROR(SEARCH("TRUE",R35)))</formula>
    </cfRule>
  </conditionalFormatting>
  <conditionalFormatting sqref="R35:R37">
    <cfRule type="containsText" dxfId="8899" priority="8897" operator="containsText" text="FALSE">
      <formula>NOT(ISERROR(SEARCH("FALSE",R35)))</formula>
    </cfRule>
  </conditionalFormatting>
  <conditionalFormatting sqref="S35:T37">
    <cfRule type="containsText" dxfId="8898" priority="8896" operator="containsText" text="MANAGE">
      <formula>NOT(ISERROR(SEARCH("MANAGE",S35)))</formula>
    </cfRule>
  </conditionalFormatting>
  <conditionalFormatting sqref="U35:U37">
    <cfRule type="cellIs" dxfId="8897" priority="8893" operator="between">
      <formula>39</formula>
      <formula>20</formula>
    </cfRule>
    <cfRule type="cellIs" dxfId="8896" priority="8894" operator="between">
      <formula>48</formula>
      <formula>60</formula>
    </cfRule>
    <cfRule type="cellIs" dxfId="8895" priority="8895" operator="greaterThan">
      <formula>60</formula>
    </cfRule>
  </conditionalFormatting>
  <conditionalFormatting sqref="V35:W37">
    <cfRule type="cellIs" dxfId="8894" priority="8890" operator="equal">
      <formula>"C"</formula>
    </cfRule>
    <cfRule type="cellIs" dxfId="8893" priority="8891" operator="equal">
      <formula>"N"</formula>
    </cfRule>
    <cfRule type="cellIs" dxfId="8892" priority="8892" operator="equal">
      <formula>"Y"</formula>
    </cfRule>
  </conditionalFormatting>
  <conditionalFormatting sqref="L35:M38">
    <cfRule type="containsText" dxfId="8891" priority="8887" operator="containsText" text="2">
      <formula>NOT(ISERROR(SEARCH("2",L35)))</formula>
    </cfRule>
    <cfRule type="containsText" dxfId="8890" priority="8888" operator="containsText" text="1">
      <formula>NOT(ISERROR(SEARCH("1",L35)))</formula>
    </cfRule>
    <cfRule type="containsText" dxfId="8889" priority="8889" operator="containsText" text="x">
      <formula>NOT(ISERROR(SEARCH("x",L35)))</formula>
    </cfRule>
  </conditionalFormatting>
  <conditionalFormatting sqref="Q35:Q38">
    <cfRule type="cellIs" dxfId="8888" priority="8885" operator="between">
      <formula>43</formula>
      <formula>52</formula>
    </cfRule>
    <cfRule type="containsText" dxfId="8887" priority="8886" operator="containsText" text="true">
      <formula>NOT(ISERROR(SEARCH("true",Q35)))</formula>
    </cfRule>
  </conditionalFormatting>
  <conditionalFormatting sqref="J35:J38">
    <cfRule type="cellIs" dxfId="8886" priority="8883" operator="between">
      <formula>43</formula>
      <formula>52</formula>
    </cfRule>
    <cfRule type="cellIs" dxfId="8885" priority="8884" operator="greaterThan">
      <formula>52</formula>
    </cfRule>
  </conditionalFormatting>
  <conditionalFormatting sqref="R35:T38">
    <cfRule type="containsText" dxfId="8884" priority="8882" operator="containsText" text="TRUE">
      <formula>NOT(ISERROR(SEARCH("TRUE",R35)))</formula>
    </cfRule>
  </conditionalFormatting>
  <conditionalFormatting sqref="R35:R38">
    <cfRule type="containsText" dxfId="8883" priority="8881" operator="containsText" text="FALSE">
      <formula>NOT(ISERROR(SEARCH("FALSE",R35)))</formula>
    </cfRule>
  </conditionalFormatting>
  <conditionalFormatting sqref="S35:T38">
    <cfRule type="containsText" dxfId="8882" priority="8880" operator="containsText" text="MANAGE">
      <formula>NOT(ISERROR(SEARCH("MANAGE",S35)))</formula>
    </cfRule>
  </conditionalFormatting>
  <conditionalFormatting sqref="U35:U38">
    <cfRule type="cellIs" dxfId="8881" priority="8877" operator="between">
      <formula>39</formula>
      <formula>20</formula>
    </cfRule>
    <cfRule type="cellIs" dxfId="8880" priority="8878" operator="between">
      <formula>48</formula>
      <formula>60</formula>
    </cfRule>
    <cfRule type="cellIs" dxfId="8879" priority="8879" operator="greaterThan">
      <formula>60</formula>
    </cfRule>
  </conditionalFormatting>
  <conditionalFormatting sqref="V35:W38">
    <cfRule type="cellIs" dxfId="8878" priority="8874" operator="equal">
      <formula>"C"</formula>
    </cfRule>
    <cfRule type="cellIs" dxfId="8877" priority="8875" operator="equal">
      <formula>"N"</formula>
    </cfRule>
    <cfRule type="cellIs" dxfId="8876" priority="8876" operator="equal">
      <formula>"Y"</formula>
    </cfRule>
  </conditionalFormatting>
  <conditionalFormatting sqref="L35:M38">
    <cfRule type="containsText" dxfId="8875" priority="8871" operator="containsText" text="2">
      <formula>NOT(ISERROR(SEARCH("2",L35)))</formula>
    </cfRule>
    <cfRule type="containsText" dxfId="8874" priority="8872" operator="containsText" text="1">
      <formula>NOT(ISERROR(SEARCH("1",L35)))</formula>
    </cfRule>
    <cfRule type="containsText" dxfId="8873" priority="8873" operator="containsText" text="x">
      <formula>NOT(ISERROR(SEARCH("x",L35)))</formula>
    </cfRule>
  </conditionalFormatting>
  <conditionalFormatting sqref="Q35:Q38">
    <cfRule type="cellIs" dxfId="8872" priority="8869" operator="between">
      <formula>43</formula>
      <formula>52</formula>
    </cfRule>
    <cfRule type="containsText" dxfId="8871" priority="8870" operator="containsText" text="true">
      <formula>NOT(ISERROR(SEARCH("true",Q35)))</formula>
    </cfRule>
  </conditionalFormatting>
  <conditionalFormatting sqref="J35:J38">
    <cfRule type="cellIs" dxfId="8870" priority="8867" operator="between">
      <formula>43</formula>
      <formula>52</formula>
    </cfRule>
    <cfRule type="cellIs" dxfId="8869" priority="8868" operator="greaterThan">
      <formula>52</formula>
    </cfRule>
  </conditionalFormatting>
  <conditionalFormatting sqref="R35:T38">
    <cfRule type="containsText" dxfId="8868" priority="8866" operator="containsText" text="TRUE">
      <formula>NOT(ISERROR(SEARCH("TRUE",R35)))</formula>
    </cfRule>
  </conditionalFormatting>
  <conditionalFormatting sqref="R35:R38">
    <cfRule type="containsText" dxfId="8867" priority="8865" operator="containsText" text="FALSE">
      <formula>NOT(ISERROR(SEARCH("FALSE",R35)))</formula>
    </cfRule>
  </conditionalFormatting>
  <conditionalFormatting sqref="S35:T38">
    <cfRule type="containsText" dxfId="8866" priority="8864" operator="containsText" text="MANAGE">
      <formula>NOT(ISERROR(SEARCH("MANAGE",S35)))</formula>
    </cfRule>
  </conditionalFormatting>
  <conditionalFormatting sqref="U35:U38">
    <cfRule type="cellIs" dxfId="8865" priority="8861" operator="between">
      <formula>39</formula>
      <formula>20</formula>
    </cfRule>
    <cfRule type="cellIs" dxfId="8864" priority="8862" operator="between">
      <formula>48</formula>
      <formula>60</formula>
    </cfRule>
    <cfRule type="cellIs" dxfId="8863" priority="8863" operator="greaterThan">
      <formula>60</formula>
    </cfRule>
  </conditionalFormatting>
  <conditionalFormatting sqref="V35:W38">
    <cfRule type="cellIs" dxfId="8862" priority="8858" operator="equal">
      <formula>"C"</formula>
    </cfRule>
    <cfRule type="cellIs" dxfId="8861" priority="8859" operator="equal">
      <formula>"N"</formula>
    </cfRule>
    <cfRule type="cellIs" dxfId="8860" priority="8860" operator="equal">
      <formula>"Y"</formula>
    </cfRule>
  </conditionalFormatting>
  <conditionalFormatting sqref="L35:M38">
    <cfRule type="containsText" dxfId="8859" priority="8855" operator="containsText" text="2">
      <formula>NOT(ISERROR(SEARCH("2",L35)))</formula>
    </cfRule>
    <cfRule type="containsText" dxfId="8858" priority="8856" operator="containsText" text="1">
      <formula>NOT(ISERROR(SEARCH("1",L35)))</formula>
    </cfRule>
    <cfRule type="containsText" dxfId="8857" priority="8857" operator="containsText" text="x">
      <formula>NOT(ISERROR(SEARCH("x",L35)))</formula>
    </cfRule>
  </conditionalFormatting>
  <conditionalFormatting sqref="Q35:Q38">
    <cfRule type="cellIs" dxfId="8856" priority="8853" operator="between">
      <formula>43</formula>
      <formula>52</formula>
    </cfRule>
    <cfRule type="containsText" dxfId="8855" priority="8854" operator="containsText" text="true">
      <formula>NOT(ISERROR(SEARCH("true",Q35)))</formula>
    </cfRule>
  </conditionalFormatting>
  <conditionalFormatting sqref="J35:J38">
    <cfRule type="cellIs" dxfId="8854" priority="8851" operator="between">
      <formula>43</formula>
      <formula>52</formula>
    </cfRule>
    <cfRule type="cellIs" dxfId="8853" priority="8852" operator="greaterThan">
      <formula>52</formula>
    </cfRule>
  </conditionalFormatting>
  <conditionalFormatting sqref="R35:T38">
    <cfRule type="containsText" dxfId="8852" priority="8850" operator="containsText" text="TRUE">
      <formula>NOT(ISERROR(SEARCH("TRUE",R35)))</formula>
    </cfRule>
  </conditionalFormatting>
  <conditionalFormatting sqref="R35:R38">
    <cfRule type="containsText" dxfId="8851" priority="8849" operator="containsText" text="FALSE">
      <formula>NOT(ISERROR(SEARCH("FALSE",R35)))</formula>
    </cfRule>
  </conditionalFormatting>
  <conditionalFormatting sqref="S35:T38">
    <cfRule type="containsText" dxfId="8850" priority="8848" operator="containsText" text="MANAGE">
      <formula>NOT(ISERROR(SEARCH("MANAGE",S35)))</formula>
    </cfRule>
  </conditionalFormatting>
  <conditionalFormatting sqref="U35:U38">
    <cfRule type="cellIs" dxfId="8849" priority="8845" operator="between">
      <formula>39</formula>
      <formula>20</formula>
    </cfRule>
    <cfRule type="cellIs" dxfId="8848" priority="8846" operator="between">
      <formula>48</formula>
      <formula>60</formula>
    </cfRule>
    <cfRule type="cellIs" dxfId="8847" priority="8847" operator="greaterThan">
      <formula>60</formula>
    </cfRule>
  </conditionalFormatting>
  <conditionalFormatting sqref="V35:W38">
    <cfRule type="cellIs" dxfId="8846" priority="8842" operator="equal">
      <formula>"C"</formula>
    </cfRule>
    <cfRule type="cellIs" dxfId="8845" priority="8843" operator="equal">
      <formula>"N"</formula>
    </cfRule>
    <cfRule type="cellIs" dxfId="8844" priority="8844" operator="equal">
      <formula>"Y"</formula>
    </cfRule>
  </conditionalFormatting>
  <conditionalFormatting sqref="L35:M38">
    <cfRule type="containsText" dxfId="8843" priority="8839" operator="containsText" text="2">
      <formula>NOT(ISERROR(SEARCH("2",L35)))</formula>
    </cfRule>
    <cfRule type="containsText" dxfId="8842" priority="8840" operator="containsText" text="1">
      <formula>NOT(ISERROR(SEARCH("1",L35)))</formula>
    </cfRule>
    <cfRule type="containsText" dxfId="8841" priority="8841" operator="containsText" text="x">
      <formula>NOT(ISERROR(SEARCH("x",L35)))</formula>
    </cfRule>
  </conditionalFormatting>
  <conditionalFormatting sqref="Q35:Q38">
    <cfRule type="cellIs" dxfId="8840" priority="8837" operator="between">
      <formula>43</formula>
      <formula>52</formula>
    </cfRule>
    <cfRule type="containsText" dxfId="8839" priority="8838" operator="containsText" text="true">
      <formula>NOT(ISERROR(SEARCH("true",Q35)))</formula>
    </cfRule>
  </conditionalFormatting>
  <conditionalFormatting sqref="J35:J38">
    <cfRule type="cellIs" dxfId="8838" priority="8835" operator="between">
      <formula>43</formula>
      <formula>52</formula>
    </cfRule>
    <cfRule type="cellIs" dxfId="8837" priority="8836" operator="greaterThan">
      <formula>52</formula>
    </cfRule>
  </conditionalFormatting>
  <conditionalFormatting sqref="R35:T38">
    <cfRule type="containsText" dxfId="8836" priority="8834" operator="containsText" text="TRUE">
      <formula>NOT(ISERROR(SEARCH("TRUE",R35)))</formula>
    </cfRule>
  </conditionalFormatting>
  <conditionalFormatting sqref="R35:R38">
    <cfRule type="containsText" dxfId="8835" priority="8833" operator="containsText" text="FALSE">
      <formula>NOT(ISERROR(SEARCH("FALSE",R35)))</formula>
    </cfRule>
  </conditionalFormatting>
  <conditionalFormatting sqref="S35:T38">
    <cfRule type="containsText" dxfId="8834" priority="8832" operator="containsText" text="MANAGE">
      <formula>NOT(ISERROR(SEARCH("MANAGE",S35)))</formula>
    </cfRule>
  </conditionalFormatting>
  <conditionalFormatting sqref="U35:U38">
    <cfRule type="cellIs" dxfId="8833" priority="8829" operator="between">
      <formula>39</formula>
      <formula>20</formula>
    </cfRule>
    <cfRule type="cellIs" dxfId="8832" priority="8830" operator="between">
      <formula>48</formula>
      <formula>60</formula>
    </cfRule>
    <cfRule type="cellIs" dxfId="8831" priority="8831" operator="greaterThan">
      <formula>60</formula>
    </cfRule>
  </conditionalFormatting>
  <conditionalFormatting sqref="V35:W38">
    <cfRule type="cellIs" dxfId="8830" priority="8826" operator="equal">
      <formula>"C"</formula>
    </cfRule>
    <cfRule type="cellIs" dxfId="8829" priority="8827" operator="equal">
      <formula>"N"</formula>
    </cfRule>
    <cfRule type="cellIs" dxfId="8828" priority="8828" operator="equal">
      <formula>"Y"</formula>
    </cfRule>
  </conditionalFormatting>
  <conditionalFormatting sqref="L35:M37">
    <cfRule type="containsText" dxfId="8827" priority="8823" operator="containsText" text="2">
      <formula>NOT(ISERROR(SEARCH("2",L35)))</formula>
    </cfRule>
    <cfRule type="containsText" dxfId="8826" priority="8824" operator="containsText" text="1">
      <formula>NOT(ISERROR(SEARCH("1",L35)))</formula>
    </cfRule>
    <cfRule type="containsText" dxfId="8825" priority="8825" operator="containsText" text="x">
      <formula>NOT(ISERROR(SEARCH("x",L35)))</formula>
    </cfRule>
  </conditionalFormatting>
  <conditionalFormatting sqref="Q35:Q37">
    <cfRule type="cellIs" dxfId="8824" priority="8821" operator="between">
      <formula>43</formula>
      <formula>52</formula>
    </cfRule>
    <cfRule type="containsText" dxfId="8823" priority="8822" operator="containsText" text="true">
      <formula>NOT(ISERROR(SEARCH("true",Q35)))</formula>
    </cfRule>
  </conditionalFormatting>
  <conditionalFormatting sqref="J35:J37">
    <cfRule type="cellIs" dxfId="8822" priority="8819" operator="between">
      <formula>43</formula>
      <formula>52</formula>
    </cfRule>
    <cfRule type="cellIs" dxfId="8821" priority="8820" operator="greaterThan">
      <formula>52</formula>
    </cfRule>
  </conditionalFormatting>
  <conditionalFormatting sqref="R35:T37">
    <cfRule type="containsText" dxfId="8820" priority="8818" operator="containsText" text="TRUE">
      <formula>NOT(ISERROR(SEARCH("TRUE",R35)))</formula>
    </cfRule>
  </conditionalFormatting>
  <conditionalFormatting sqref="R35:R37">
    <cfRule type="containsText" dxfId="8819" priority="8817" operator="containsText" text="FALSE">
      <formula>NOT(ISERROR(SEARCH("FALSE",R35)))</formula>
    </cfRule>
  </conditionalFormatting>
  <conditionalFormatting sqref="S35:T37">
    <cfRule type="containsText" dxfId="8818" priority="8816" operator="containsText" text="MANAGE">
      <formula>NOT(ISERROR(SEARCH("MANAGE",S35)))</formula>
    </cfRule>
  </conditionalFormatting>
  <conditionalFormatting sqref="U35:U37">
    <cfRule type="cellIs" dxfId="8817" priority="8813" operator="between">
      <formula>39</formula>
      <formula>20</formula>
    </cfRule>
    <cfRule type="cellIs" dxfId="8816" priority="8814" operator="between">
      <formula>48</formula>
      <formula>60</formula>
    </cfRule>
    <cfRule type="cellIs" dxfId="8815" priority="8815" operator="greaterThan">
      <formula>60</formula>
    </cfRule>
  </conditionalFormatting>
  <conditionalFormatting sqref="V35:W37">
    <cfRule type="cellIs" dxfId="8814" priority="8810" operator="equal">
      <formula>"C"</formula>
    </cfRule>
    <cfRule type="cellIs" dxfId="8813" priority="8811" operator="equal">
      <formula>"N"</formula>
    </cfRule>
    <cfRule type="cellIs" dxfId="8812" priority="8812" operator="equal">
      <formula>"Y"</formula>
    </cfRule>
  </conditionalFormatting>
  <conditionalFormatting sqref="L35:M38">
    <cfRule type="containsText" dxfId="8811" priority="8807" operator="containsText" text="2">
      <formula>NOT(ISERROR(SEARCH("2",L35)))</formula>
    </cfRule>
    <cfRule type="containsText" dxfId="8810" priority="8808" operator="containsText" text="1">
      <formula>NOT(ISERROR(SEARCH("1",L35)))</formula>
    </cfRule>
    <cfRule type="containsText" dxfId="8809" priority="8809" operator="containsText" text="x">
      <formula>NOT(ISERROR(SEARCH("x",L35)))</formula>
    </cfRule>
  </conditionalFormatting>
  <conditionalFormatting sqref="Q35:Q38">
    <cfRule type="cellIs" dxfId="8808" priority="8805" operator="between">
      <formula>43</formula>
      <formula>52</formula>
    </cfRule>
    <cfRule type="containsText" dxfId="8807" priority="8806" operator="containsText" text="true">
      <formula>NOT(ISERROR(SEARCH("true",Q35)))</formula>
    </cfRule>
  </conditionalFormatting>
  <conditionalFormatting sqref="J35:J38">
    <cfRule type="cellIs" dxfId="8806" priority="8803" operator="between">
      <formula>43</formula>
      <formula>52</formula>
    </cfRule>
    <cfRule type="cellIs" dxfId="8805" priority="8804" operator="greaterThan">
      <formula>52</formula>
    </cfRule>
  </conditionalFormatting>
  <conditionalFormatting sqref="R35:T38">
    <cfRule type="containsText" dxfId="8804" priority="8802" operator="containsText" text="TRUE">
      <formula>NOT(ISERROR(SEARCH("TRUE",R35)))</formula>
    </cfRule>
  </conditionalFormatting>
  <conditionalFormatting sqref="R35:R38">
    <cfRule type="containsText" dxfId="8803" priority="8801" operator="containsText" text="FALSE">
      <formula>NOT(ISERROR(SEARCH("FALSE",R35)))</formula>
    </cfRule>
  </conditionalFormatting>
  <conditionalFormatting sqref="S35:T38">
    <cfRule type="containsText" dxfId="8802" priority="8800" operator="containsText" text="MANAGE">
      <formula>NOT(ISERROR(SEARCH("MANAGE",S35)))</formula>
    </cfRule>
  </conditionalFormatting>
  <conditionalFormatting sqref="U35:U38">
    <cfRule type="cellIs" dxfId="8801" priority="8797" operator="between">
      <formula>39</formula>
      <formula>20</formula>
    </cfRule>
    <cfRule type="cellIs" dxfId="8800" priority="8798" operator="between">
      <formula>48</formula>
      <formula>60</formula>
    </cfRule>
    <cfRule type="cellIs" dxfId="8799" priority="8799" operator="greaterThan">
      <formula>60</formula>
    </cfRule>
  </conditionalFormatting>
  <conditionalFormatting sqref="V35:W38">
    <cfRule type="cellIs" dxfId="8798" priority="8794" operator="equal">
      <formula>"C"</formula>
    </cfRule>
    <cfRule type="cellIs" dxfId="8797" priority="8795" operator="equal">
      <formula>"N"</formula>
    </cfRule>
    <cfRule type="cellIs" dxfId="8796" priority="8796" operator="equal">
      <formula>"Y"</formula>
    </cfRule>
  </conditionalFormatting>
  <conditionalFormatting sqref="L35:M38">
    <cfRule type="containsText" dxfId="8795" priority="8791" operator="containsText" text="2">
      <formula>NOT(ISERROR(SEARCH("2",L35)))</formula>
    </cfRule>
    <cfRule type="containsText" dxfId="8794" priority="8792" operator="containsText" text="1">
      <formula>NOT(ISERROR(SEARCH("1",L35)))</formula>
    </cfRule>
    <cfRule type="containsText" dxfId="8793" priority="8793" operator="containsText" text="x">
      <formula>NOT(ISERROR(SEARCH("x",L35)))</formula>
    </cfRule>
  </conditionalFormatting>
  <conditionalFormatting sqref="Q35:Q38">
    <cfRule type="cellIs" dxfId="8792" priority="8789" operator="between">
      <formula>43</formula>
      <formula>52</formula>
    </cfRule>
    <cfRule type="containsText" dxfId="8791" priority="8790" operator="containsText" text="true">
      <formula>NOT(ISERROR(SEARCH("true",Q35)))</formula>
    </cfRule>
  </conditionalFormatting>
  <conditionalFormatting sqref="J35:J38">
    <cfRule type="cellIs" dxfId="8790" priority="8787" operator="between">
      <formula>43</formula>
      <formula>52</formula>
    </cfRule>
    <cfRule type="cellIs" dxfId="8789" priority="8788" operator="greaterThan">
      <formula>52</formula>
    </cfRule>
  </conditionalFormatting>
  <conditionalFormatting sqref="R35:T38">
    <cfRule type="containsText" dxfId="8788" priority="8786" operator="containsText" text="TRUE">
      <formula>NOT(ISERROR(SEARCH("TRUE",R35)))</formula>
    </cfRule>
  </conditionalFormatting>
  <conditionalFormatting sqref="R35:R38">
    <cfRule type="containsText" dxfId="8787" priority="8785" operator="containsText" text="FALSE">
      <formula>NOT(ISERROR(SEARCH("FALSE",R35)))</formula>
    </cfRule>
  </conditionalFormatting>
  <conditionalFormatting sqref="S35:T38">
    <cfRule type="containsText" dxfId="8786" priority="8784" operator="containsText" text="MANAGE">
      <formula>NOT(ISERROR(SEARCH("MANAGE",S35)))</formula>
    </cfRule>
  </conditionalFormatting>
  <conditionalFormatting sqref="P35:P38">
    <cfRule type="containsText" dxfId="8785" priority="8781" operator="containsText" text="0-1">
      <formula>NOT(ISERROR(SEARCH("0-1",P35)))</formula>
    </cfRule>
    <cfRule type="containsText" dxfId="8784" priority="8782" operator="containsText" text="1-0">
      <formula>NOT(ISERROR(SEARCH("1-0",P35)))</formula>
    </cfRule>
    <cfRule type="containsText" dxfId="8783" priority="8783" operator="containsText" text="0-0">
      <formula>NOT(ISERROR(SEARCH("0-0",P35)))</formula>
    </cfRule>
  </conditionalFormatting>
  <conditionalFormatting sqref="U35:U38">
    <cfRule type="cellIs" dxfId="8782" priority="8778" operator="between">
      <formula>39</formula>
      <formula>20</formula>
    </cfRule>
    <cfRule type="cellIs" dxfId="8781" priority="8779" operator="between">
      <formula>48</formula>
      <formula>60</formula>
    </cfRule>
    <cfRule type="cellIs" dxfId="8780" priority="8780" operator="greaterThan">
      <formula>60</formula>
    </cfRule>
  </conditionalFormatting>
  <conditionalFormatting sqref="V35:W38">
    <cfRule type="cellIs" dxfId="8779" priority="8775" operator="equal">
      <formula>"C"</formula>
    </cfRule>
    <cfRule type="cellIs" dxfId="8778" priority="8776" operator="equal">
      <formula>"N"</formula>
    </cfRule>
    <cfRule type="cellIs" dxfId="8777" priority="8777" operator="equal">
      <formula>"Y"</formula>
    </cfRule>
  </conditionalFormatting>
  <conditionalFormatting sqref="L35:M38">
    <cfRule type="containsText" dxfId="8776" priority="8772" operator="containsText" text="2">
      <formula>NOT(ISERROR(SEARCH("2",L35)))</formula>
    </cfRule>
    <cfRule type="containsText" dxfId="8775" priority="8773" operator="containsText" text="1">
      <formula>NOT(ISERROR(SEARCH("1",L35)))</formula>
    </cfRule>
    <cfRule type="containsText" dxfId="8774" priority="8774" operator="containsText" text="x">
      <formula>NOT(ISERROR(SEARCH("x",L35)))</formula>
    </cfRule>
  </conditionalFormatting>
  <conditionalFormatting sqref="Q35:Q38">
    <cfRule type="cellIs" dxfId="8773" priority="8770" operator="between">
      <formula>43</formula>
      <formula>52</formula>
    </cfRule>
    <cfRule type="containsText" dxfId="8772" priority="8771" operator="containsText" text="true">
      <formula>NOT(ISERROR(SEARCH("true",Q35)))</formula>
    </cfRule>
  </conditionalFormatting>
  <conditionalFormatting sqref="J35:J38">
    <cfRule type="cellIs" dxfId="8771" priority="8768" operator="between">
      <formula>43</formula>
      <formula>52</formula>
    </cfRule>
    <cfRule type="cellIs" dxfId="8770" priority="8769" operator="greaterThan">
      <formula>52</formula>
    </cfRule>
  </conditionalFormatting>
  <conditionalFormatting sqref="R35:T38">
    <cfRule type="containsText" dxfId="8769" priority="8767" operator="containsText" text="TRUE">
      <formula>NOT(ISERROR(SEARCH("TRUE",R35)))</formula>
    </cfRule>
  </conditionalFormatting>
  <conditionalFormatting sqref="R35:R38">
    <cfRule type="containsText" dxfId="8768" priority="8766" operator="containsText" text="FALSE">
      <formula>NOT(ISERROR(SEARCH("FALSE",R35)))</formula>
    </cfRule>
  </conditionalFormatting>
  <conditionalFormatting sqref="S35:T38">
    <cfRule type="containsText" dxfId="8767" priority="8765" operator="containsText" text="MANAGE">
      <formula>NOT(ISERROR(SEARCH("MANAGE",S35)))</formula>
    </cfRule>
  </conditionalFormatting>
  <conditionalFormatting sqref="P35:P38">
    <cfRule type="containsText" dxfId="8766" priority="8762" operator="containsText" text="0-1">
      <formula>NOT(ISERROR(SEARCH("0-1",P35)))</formula>
    </cfRule>
    <cfRule type="containsText" dxfId="8765" priority="8763" operator="containsText" text="1-0">
      <formula>NOT(ISERROR(SEARCH("1-0",P35)))</formula>
    </cfRule>
    <cfRule type="containsText" dxfId="8764" priority="8764" operator="containsText" text="0-0">
      <formula>NOT(ISERROR(SEARCH("0-0",P35)))</formula>
    </cfRule>
  </conditionalFormatting>
  <conditionalFormatting sqref="U35:U38">
    <cfRule type="cellIs" dxfId="8763" priority="8759" operator="between">
      <formula>39</formula>
      <formula>20</formula>
    </cfRule>
    <cfRule type="cellIs" dxfId="8762" priority="8760" operator="between">
      <formula>48</formula>
      <formula>60</formula>
    </cfRule>
    <cfRule type="cellIs" dxfId="8761" priority="8761" operator="greaterThan">
      <formula>60</formula>
    </cfRule>
  </conditionalFormatting>
  <conditionalFormatting sqref="V35:W38">
    <cfRule type="cellIs" dxfId="8760" priority="8756" operator="equal">
      <formula>"C"</formula>
    </cfRule>
    <cfRule type="cellIs" dxfId="8759" priority="8757" operator="equal">
      <formula>"N"</formula>
    </cfRule>
    <cfRule type="cellIs" dxfId="8758" priority="8758" operator="equal">
      <formula>"Y"</formula>
    </cfRule>
  </conditionalFormatting>
  <conditionalFormatting sqref="L35:M38">
    <cfRule type="containsText" dxfId="8757" priority="8753" operator="containsText" text="2">
      <formula>NOT(ISERROR(SEARCH("2",L35)))</formula>
    </cfRule>
    <cfRule type="containsText" dxfId="8756" priority="8754" operator="containsText" text="1">
      <formula>NOT(ISERROR(SEARCH("1",L35)))</formula>
    </cfRule>
    <cfRule type="containsText" dxfId="8755" priority="8755" operator="containsText" text="x">
      <formula>NOT(ISERROR(SEARCH("x",L35)))</formula>
    </cfRule>
  </conditionalFormatting>
  <conditionalFormatting sqref="Q35:Q38">
    <cfRule type="cellIs" dxfId="8754" priority="8751" operator="between">
      <formula>43</formula>
      <formula>52</formula>
    </cfRule>
    <cfRule type="containsText" dxfId="8753" priority="8752" operator="containsText" text="true">
      <formula>NOT(ISERROR(SEARCH("true",Q35)))</formula>
    </cfRule>
  </conditionalFormatting>
  <conditionalFormatting sqref="J35:J38">
    <cfRule type="cellIs" dxfId="8752" priority="8749" operator="between">
      <formula>43</formula>
      <formula>52</formula>
    </cfRule>
    <cfRule type="cellIs" dxfId="8751" priority="8750" operator="greaterThan">
      <formula>52</formula>
    </cfRule>
  </conditionalFormatting>
  <conditionalFormatting sqref="R35:T38">
    <cfRule type="containsText" dxfId="8750" priority="8748" operator="containsText" text="TRUE">
      <formula>NOT(ISERROR(SEARCH("TRUE",R35)))</formula>
    </cfRule>
  </conditionalFormatting>
  <conditionalFormatting sqref="R35:R38">
    <cfRule type="containsText" dxfId="8749" priority="8747" operator="containsText" text="FALSE">
      <formula>NOT(ISERROR(SEARCH("FALSE",R35)))</formula>
    </cfRule>
  </conditionalFormatting>
  <conditionalFormatting sqref="S35:T38">
    <cfRule type="containsText" dxfId="8748" priority="8746" operator="containsText" text="MANAGE">
      <formula>NOT(ISERROR(SEARCH("MANAGE",S35)))</formula>
    </cfRule>
  </conditionalFormatting>
  <conditionalFormatting sqref="P35:P38">
    <cfRule type="containsText" dxfId="8747" priority="8743" operator="containsText" text="0-1">
      <formula>NOT(ISERROR(SEARCH("0-1",P35)))</formula>
    </cfRule>
    <cfRule type="containsText" dxfId="8746" priority="8744" operator="containsText" text="1-0">
      <formula>NOT(ISERROR(SEARCH("1-0",P35)))</formula>
    </cfRule>
    <cfRule type="containsText" dxfId="8745" priority="8745" operator="containsText" text="0-0">
      <formula>NOT(ISERROR(SEARCH("0-0",P35)))</formula>
    </cfRule>
  </conditionalFormatting>
  <conditionalFormatting sqref="U35:U38">
    <cfRule type="cellIs" dxfId="8744" priority="8740" operator="between">
      <formula>39</formula>
      <formula>20</formula>
    </cfRule>
    <cfRule type="cellIs" dxfId="8743" priority="8741" operator="between">
      <formula>48</formula>
      <formula>60</formula>
    </cfRule>
    <cfRule type="cellIs" dxfId="8742" priority="8742" operator="greaterThan">
      <formula>60</formula>
    </cfRule>
  </conditionalFormatting>
  <conditionalFormatting sqref="V35:W38">
    <cfRule type="cellIs" dxfId="8741" priority="8737" operator="equal">
      <formula>"C"</formula>
    </cfRule>
    <cfRule type="cellIs" dxfId="8740" priority="8738" operator="equal">
      <formula>"N"</formula>
    </cfRule>
    <cfRule type="cellIs" dxfId="8739" priority="8739" operator="equal">
      <formula>"Y"</formula>
    </cfRule>
  </conditionalFormatting>
  <conditionalFormatting sqref="L35:M38">
    <cfRule type="containsText" dxfId="8738" priority="8734" operator="containsText" text="2">
      <formula>NOT(ISERROR(SEARCH("2",L35)))</formula>
    </cfRule>
    <cfRule type="containsText" dxfId="8737" priority="8735" operator="containsText" text="1">
      <formula>NOT(ISERROR(SEARCH("1",L35)))</formula>
    </cfRule>
    <cfRule type="containsText" dxfId="8736" priority="8736" operator="containsText" text="x">
      <formula>NOT(ISERROR(SEARCH("x",L35)))</formula>
    </cfRule>
  </conditionalFormatting>
  <conditionalFormatting sqref="Q35:Q38">
    <cfRule type="cellIs" dxfId="8735" priority="8732" operator="between">
      <formula>43</formula>
      <formula>52</formula>
    </cfRule>
    <cfRule type="containsText" dxfId="8734" priority="8733" operator="containsText" text="true">
      <formula>NOT(ISERROR(SEARCH("true",Q35)))</formula>
    </cfRule>
  </conditionalFormatting>
  <conditionalFormatting sqref="J35:J38">
    <cfRule type="cellIs" dxfId="8733" priority="8730" operator="between">
      <formula>43</formula>
      <formula>52</formula>
    </cfRule>
    <cfRule type="cellIs" dxfId="8732" priority="8731" operator="greaterThan">
      <formula>52</formula>
    </cfRule>
  </conditionalFormatting>
  <conditionalFormatting sqref="R35:T38">
    <cfRule type="containsText" dxfId="8731" priority="8729" operator="containsText" text="TRUE">
      <formula>NOT(ISERROR(SEARCH("TRUE",R35)))</formula>
    </cfRule>
  </conditionalFormatting>
  <conditionalFormatting sqref="R35:R38">
    <cfRule type="containsText" dxfId="8730" priority="8728" operator="containsText" text="FALSE">
      <formula>NOT(ISERROR(SEARCH("FALSE",R35)))</formula>
    </cfRule>
  </conditionalFormatting>
  <conditionalFormatting sqref="S35:T38">
    <cfRule type="containsText" dxfId="8729" priority="8727" operator="containsText" text="MANAGE">
      <formula>NOT(ISERROR(SEARCH("MANAGE",S35)))</formula>
    </cfRule>
  </conditionalFormatting>
  <conditionalFormatting sqref="P35:P38">
    <cfRule type="containsText" dxfId="8728" priority="8724" operator="containsText" text="0-1">
      <formula>NOT(ISERROR(SEARCH("0-1",P35)))</formula>
    </cfRule>
    <cfRule type="containsText" dxfId="8727" priority="8725" operator="containsText" text="1-0">
      <formula>NOT(ISERROR(SEARCH("1-0",P35)))</formula>
    </cfRule>
    <cfRule type="containsText" dxfId="8726" priority="8726" operator="containsText" text="0-0">
      <formula>NOT(ISERROR(SEARCH("0-0",P35)))</formula>
    </cfRule>
  </conditionalFormatting>
  <conditionalFormatting sqref="U35:U38">
    <cfRule type="cellIs" dxfId="8725" priority="8721" operator="between">
      <formula>39</formula>
      <formula>20</formula>
    </cfRule>
    <cfRule type="cellIs" dxfId="8724" priority="8722" operator="between">
      <formula>48</formula>
      <formula>60</formula>
    </cfRule>
    <cfRule type="cellIs" dxfId="8723" priority="8723" operator="greaterThan">
      <formula>60</formula>
    </cfRule>
  </conditionalFormatting>
  <conditionalFormatting sqref="V35:W38">
    <cfRule type="cellIs" dxfId="8722" priority="8718" operator="equal">
      <formula>"C"</formula>
    </cfRule>
    <cfRule type="cellIs" dxfId="8721" priority="8719" operator="equal">
      <formula>"N"</formula>
    </cfRule>
    <cfRule type="cellIs" dxfId="8720" priority="8720" operator="equal">
      <formula>"Y"</formula>
    </cfRule>
  </conditionalFormatting>
  <conditionalFormatting sqref="L35:M38">
    <cfRule type="containsText" dxfId="8719" priority="8715" operator="containsText" text="2">
      <formula>NOT(ISERROR(SEARCH("2",L35)))</formula>
    </cfRule>
    <cfRule type="containsText" dxfId="8718" priority="8716" operator="containsText" text="1">
      <formula>NOT(ISERROR(SEARCH("1",L35)))</formula>
    </cfRule>
    <cfRule type="containsText" dxfId="8717" priority="8717" operator="containsText" text="x">
      <formula>NOT(ISERROR(SEARCH("x",L35)))</formula>
    </cfRule>
  </conditionalFormatting>
  <conditionalFormatting sqref="Q35:Q38">
    <cfRule type="cellIs" dxfId="8716" priority="8713" operator="between">
      <formula>43</formula>
      <formula>52</formula>
    </cfRule>
    <cfRule type="containsText" dxfId="8715" priority="8714" operator="containsText" text="true">
      <formula>NOT(ISERROR(SEARCH("true",Q35)))</formula>
    </cfRule>
  </conditionalFormatting>
  <conditionalFormatting sqref="J35:J38">
    <cfRule type="cellIs" dxfId="8714" priority="8711" operator="between">
      <formula>43</formula>
      <formula>52</formula>
    </cfRule>
    <cfRule type="cellIs" dxfId="8713" priority="8712" operator="greaterThan">
      <formula>52</formula>
    </cfRule>
  </conditionalFormatting>
  <conditionalFormatting sqref="R35:T38">
    <cfRule type="containsText" dxfId="8712" priority="8710" operator="containsText" text="TRUE">
      <formula>NOT(ISERROR(SEARCH("TRUE",R35)))</formula>
    </cfRule>
  </conditionalFormatting>
  <conditionalFormatting sqref="R35:R38">
    <cfRule type="containsText" dxfId="8711" priority="8709" operator="containsText" text="FALSE">
      <formula>NOT(ISERROR(SEARCH("FALSE",R35)))</formula>
    </cfRule>
  </conditionalFormatting>
  <conditionalFormatting sqref="S35:T38">
    <cfRule type="containsText" dxfId="8710" priority="8708" operator="containsText" text="MANAGE">
      <formula>NOT(ISERROR(SEARCH("MANAGE",S35)))</formula>
    </cfRule>
  </conditionalFormatting>
  <conditionalFormatting sqref="P35:P38">
    <cfRule type="containsText" dxfId="8709" priority="8705" operator="containsText" text="0-1">
      <formula>NOT(ISERROR(SEARCH("0-1",P35)))</formula>
    </cfRule>
    <cfRule type="containsText" dxfId="8708" priority="8706" operator="containsText" text="1-0">
      <formula>NOT(ISERROR(SEARCH("1-0",P35)))</formula>
    </cfRule>
    <cfRule type="containsText" dxfId="8707" priority="8707" operator="containsText" text="0-0">
      <formula>NOT(ISERROR(SEARCH("0-0",P35)))</formula>
    </cfRule>
  </conditionalFormatting>
  <conditionalFormatting sqref="U35:U38">
    <cfRule type="cellIs" dxfId="8706" priority="8702" operator="between">
      <formula>39</formula>
      <formula>20</formula>
    </cfRule>
    <cfRule type="cellIs" dxfId="8705" priority="8703" operator="between">
      <formula>48</formula>
      <formula>60</formula>
    </cfRule>
    <cfRule type="cellIs" dxfId="8704" priority="8704" operator="greaterThan">
      <formula>60</formula>
    </cfRule>
  </conditionalFormatting>
  <conditionalFormatting sqref="V35:W38">
    <cfRule type="cellIs" dxfId="8703" priority="8699" operator="equal">
      <formula>"C"</formula>
    </cfRule>
    <cfRule type="cellIs" dxfId="8702" priority="8700" operator="equal">
      <formula>"N"</formula>
    </cfRule>
    <cfRule type="cellIs" dxfId="8701" priority="8701" operator="equal">
      <formula>"Y"</formula>
    </cfRule>
  </conditionalFormatting>
  <conditionalFormatting sqref="L35:M38">
    <cfRule type="containsText" dxfId="8700" priority="8696" operator="containsText" text="2">
      <formula>NOT(ISERROR(SEARCH("2",L35)))</formula>
    </cfRule>
    <cfRule type="containsText" dxfId="8699" priority="8697" operator="containsText" text="1">
      <formula>NOT(ISERROR(SEARCH("1",L35)))</formula>
    </cfRule>
    <cfRule type="containsText" dxfId="8698" priority="8698" operator="containsText" text="x">
      <formula>NOT(ISERROR(SEARCH("x",L35)))</formula>
    </cfRule>
  </conditionalFormatting>
  <conditionalFormatting sqref="Q35:Q38">
    <cfRule type="cellIs" dxfId="8697" priority="8694" operator="between">
      <formula>43</formula>
      <formula>52</formula>
    </cfRule>
    <cfRule type="containsText" dxfId="8696" priority="8695" operator="containsText" text="true">
      <formula>NOT(ISERROR(SEARCH("true",Q35)))</formula>
    </cfRule>
  </conditionalFormatting>
  <conditionalFormatting sqref="J35:J38">
    <cfRule type="cellIs" dxfId="8695" priority="8692" operator="between">
      <formula>43</formula>
      <formula>52</formula>
    </cfRule>
    <cfRule type="cellIs" dxfId="8694" priority="8693" operator="greaterThan">
      <formula>52</formula>
    </cfRule>
  </conditionalFormatting>
  <conditionalFormatting sqref="R35:T38">
    <cfRule type="containsText" dxfId="8693" priority="8691" operator="containsText" text="TRUE">
      <formula>NOT(ISERROR(SEARCH("TRUE",R35)))</formula>
    </cfRule>
  </conditionalFormatting>
  <conditionalFormatting sqref="R35:R38">
    <cfRule type="containsText" dxfId="8692" priority="8690" operator="containsText" text="FALSE">
      <formula>NOT(ISERROR(SEARCH("FALSE",R35)))</formula>
    </cfRule>
  </conditionalFormatting>
  <conditionalFormatting sqref="S35:T38">
    <cfRule type="containsText" dxfId="8691" priority="8689" operator="containsText" text="MANAGE">
      <formula>NOT(ISERROR(SEARCH("MANAGE",S35)))</formula>
    </cfRule>
  </conditionalFormatting>
  <conditionalFormatting sqref="U35:U38">
    <cfRule type="cellIs" dxfId="8690" priority="8686" operator="between">
      <formula>39</formula>
      <formula>20</formula>
    </cfRule>
    <cfRule type="cellIs" dxfId="8689" priority="8687" operator="between">
      <formula>48</formula>
      <formula>60</formula>
    </cfRule>
    <cfRule type="cellIs" dxfId="8688" priority="8688" operator="greaterThan">
      <formula>60</formula>
    </cfRule>
  </conditionalFormatting>
  <conditionalFormatting sqref="V35:W38">
    <cfRule type="cellIs" dxfId="8687" priority="8683" operator="equal">
      <formula>"C"</formula>
    </cfRule>
    <cfRule type="cellIs" dxfId="8686" priority="8684" operator="equal">
      <formula>"N"</formula>
    </cfRule>
    <cfRule type="cellIs" dxfId="8685" priority="8685" operator="equal">
      <formula>"Y"</formula>
    </cfRule>
  </conditionalFormatting>
  <conditionalFormatting sqref="L3:M44">
    <cfRule type="containsText" dxfId="8684" priority="8680" operator="containsText" text="2">
      <formula>NOT(ISERROR(SEARCH("2",L3)))</formula>
    </cfRule>
    <cfRule type="containsText" dxfId="8683" priority="8681" operator="containsText" text="1">
      <formula>NOT(ISERROR(SEARCH("1",L3)))</formula>
    </cfRule>
    <cfRule type="containsText" dxfId="8682" priority="8682" operator="containsText" text="x">
      <formula>NOT(ISERROR(SEARCH("x",L3)))</formula>
    </cfRule>
  </conditionalFormatting>
  <conditionalFormatting sqref="Q3:Q44">
    <cfRule type="cellIs" dxfId="8681" priority="8678" operator="between">
      <formula>43</formula>
      <formula>52</formula>
    </cfRule>
    <cfRule type="containsText" dxfId="8680" priority="8679" operator="containsText" text="true">
      <formula>NOT(ISERROR(SEARCH("true",Q3)))</formula>
    </cfRule>
  </conditionalFormatting>
  <conditionalFormatting sqref="J3:J44">
    <cfRule type="cellIs" dxfId="8679" priority="8676" operator="between">
      <formula>43</formula>
      <formula>52</formula>
    </cfRule>
    <cfRule type="cellIs" dxfId="8678" priority="8677" operator="greaterThan">
      <formula>52</formula>
    </cfRule>
  </conditionalFormatting>
  <conditionalFormatting sqref="R3:T44">
    <cfRule type="containsText" dxfId="8677" priority="8675" operator="containsText" text="TRUE">
      <formula>NOT(ISERROR(SEARCH("TRUE",R3)))</formula>
    </cfRule>
  </conditionalFormatting>
  <conditionalFormatting sqref="R3:R44">
    <cfRule type="containsText" dxfId="8676" priority="8674" operator="containsText" text="FALSE">
      <formula>NOT(ISERROR(SEARCH("FALSE",R3)))</formula>
    </cfRule>
  </conditionalFormatting>
  <conditionalFormatting sqref="S3:T44">
    <cfRule type="containsText" dxfId="8675" priority="8673" operator="containsText" text="MANAGE">
      <formula>NOT(ISERROR(SEARCH("MANAGE",S3)))</formula>
    </cfRule>
  </conditionalFormatting>
  <conditionalFormatting sqref="U3:U44">
    <cfRule type="cellIs" dxfId="8674" priority="8670" operator="between">
      <formula>39</formula>
      <formula>20</formula>
    </cfRule>
    <cfRule type="cellIs" dxfId="8673" priority="8671" operator="between">
      <formula>48</formula>
      <formula>60</formula>
    </cfRule>
    <cfRule type="cellIs" dxfId="8672" priority="8672" operator="greaterThan">
      <formula>60</formula>
    </cfRule>
  </conditionalFormatting>
  <conditionalFormatting sqref="V3:X44">
    <cfRule type="cellIs" dxfId="8671" priority="8667" operator="equal">
      <formula>"C"</formula>
    </cfRule>
    <cfRule type="cellIs" dxfId="8670" priority="8668" operator="equal">
      <formula>"N"</formula>
    </cfRule>
    <cfRule type="cellIs" dxfId="8669" priority="8669" operator="equal">
      <formula>"Y"</formula>
    </cfRule>
  </conditionalFormatting>
  <conditionalFormatting sqref="L35:M39">
    <cfRule type="containsText" dxfId="8668" priority="8664" operator="containsText" text="2">
      <formula>NOT(ISERROR(SEARCH("2",L35)))</formula>
    </cfRule>
    <cfRule type="containsText" dxfId="8667" priority="8665" operator="containsText" text="1">
      <formula>NOT(ISERROR(SEARCH("1",L35)))</formula>
    </cfRule>
    <cfRule type="containsText" dxfId="8666" priority="8666" operator="containsText" text="x">
      <formula>NOT(ISERROR(SEARCH("x",L35)))</formula>
    </cfRule>
  </conditionalFormatting>
  <conditionalFormatting sqref="Q35:Q39">
    <cfRule type="cellIs" dxfId="8665" priority="8662" operator="between">
      <formula>43</formula>
      <formula>52</formula>
    </cfRule>
    <cfRule type="containsText" dxfId="8664" priority="8663" operator="containsText" text="true">
      <formula>NOT(ISERROR(SEARCH("true",Q35)))</formula>
    </cfRule>
  </conditionalFormatting>
  <conditionalFormatting sqref="J35:J39">
    <cfRule type="cellIs" dxfId="8663" priority="8660" operator="between">
      <formula>43</formula>
      <formula>52</formula>
    </cfRule>
    <cfRule type="cellIs" dxfId="8662" priority="8661" operator="greaterThan">
      <formula>52</formula>
    </cfRule>
  </conditionalFormatting>
  <conditionalFormatting sqref="R35:T39">
    <cfRule type="containsText" dxfId="8661" priority="8659" operator="containsText" text="TRUE">
      <formula>NOT(ISERROR(SEARCH("TRUE",R35)))</formula>
    </cfRule>
  </conditionalFormatting>
  <conditionalFormatting sqref="R35:R39">
    <cfRule type="containsText" dxfId="8660" priority="8658" operator="containsText" text="FALSE">
      <formula>NOT(ISERROR(SEARCH("FALSE",R35)))</formula>
    </cfRule>
  </conditionalFormatting>
  <conditionalFormatting sqref="S35:T39">
    <cfRule type="containsText" dxfId="8659" priority="8657" operator="containsText" text="MANAGE">
      <formula>NOT(ISERROR(SEARCH("MANAGE",S35)))</formula>
    </cfRule>
  </conditionalFormatting>
  <conditionalFormatting sqref="U35:U39">
    <cfRule type="cellIs" dxfId="8658" priority="8654" operator="between">
      <formula>39</formula>
      <formula>20</formula>
    </cfRule>
    <cfRule type="cellIs" dxfId="8657" priority="8655" operator="between">
      <formula>48</formula>
      <formula>60</formula>
    </cfRule>
    <cfRule type="cellIs" dxfId="8656" priority="8656" operator="greaterThan">
      <formula>60</formula>
    </cfRule>
  </conditionalFormatting>
  <conditionalFormatting sqref="V35:W39">
    <cfRule type="cellIs" dxfId="8655" priority="8651" operator="equal">
      <formula>"C"</formula>
    </cfRule>
    <cfRule type="cellIs" dxfId="8654" priority="8652" operator="equal">
      <formula>"N"</formula>
    </cfRule>
    <cfRule type="cellIs" dxfId="8653" priority="8653" operator="equal">
      <formula>"Y"</formula>
    </cfRule>
  </conditionalFormatting>
  <conditionalFormatting sqref="L35:M39">
    <cfRule type="containsText" dxfId="8652" priority="8648" operator="containsText" text="2">
      <formula>NOT(ISERROR(SEARCH("2",L35)))</formula>
    </cfRule>
    <cfRule type="containsText" dxfId="8651" priority="8649" operator="containsText" text="1">
      <formula>NOT(ISERROR(SEARCH("1",L35)))</formula>
    </cfRule>
    <cfRule type="containsText" dxfId="8650" priority="8650" operator="containsText" text="x">
      <formula>NOT(ISERROR(SEARCH("x",L35)))</formula>
    </cfRule>
  </conditionalFormatting>
  <conditionalFormatting sqref="Q35:Q39">
    <cfRule type="cellIs" dxfId="8649" priority="8646" operator="between">
      <formula>43</formula>
      <formula>52</formula>
    </cfRule>
    <cfRule type="containsText" dxfId="8648" priority="8647" operator="containsText" text="true">
      <formula>NOT(ISERROR(SEARCH("true",Q35)))</formula>
    </cfRule>
  </conditionalFormatting>
  <conditionalFormatting sqref="J35:J39">
    <cfRule type="cellIs" dxfId="8647" priority="8644" operator="between">
      <formula>43</formula>
      <formula>52</formula>
    </cfRule>
    <cfRule type="cellIs" dxfId="8646" priority="8645" operator="greaterThan">
      <formula>52</formula>
    </cfRule>
  </conditionalFormatting>
  <conditionalFormatting sqref="R35:T39">
    <cfRule type="containsText" dxfId="8645" priority="8643" operator="containsText" text="TRUE">
      <formula>NOT(ISERROR(SEARCH("TRUE",R35)))</formula>
    </cfRule>
  </conditionalFormatting>
  <conditionalFormatting sqref="R35:R39">
    <cfRule type="containsText" dxfId="8644" priority="8642" operator="containsText" text="FALSE">
      <formula>NOT(ISERROR(SEARCH("FALSE",R35)))</formula>
    </cfRule>
  </conditionalFormatting>
  <conditionalFormatting sqref="S35:T39">
    <cfRule type="containsText" dxfId="8643" priority="8641" operator="containsText" text="MANAGE">
      <formula>NOT(ISERROR(SEARCH("MANAGE",S35)))</formula>
    </cfRule>
  </conditionalFormatting>
  <conditionalFormatting sqref="U35:U39">
    <cfRule type="cellIs" dxfId="8642" priority="8638" operator="between">
      <formula>39</formula>
      <formula>20</formula>
    </cfRule>
    <cfRule type="cellIs" dxfId="8641" priority="8639" operator="between">
      <formula>48</formula>
      <formula>60</formula>
    </cfRule>
    <cfRule type="cellIs" dxfId="8640" priority="8640" operator="greaterThan">
      <formula>60</formula>
    </cfRule>
  </conditionalFormatting>
  <conditionalFormatting sqref="V35:W39">
    <cfRule type="cellIs" dxfId="8639" priority="8635" operator="equal">
      <formula>"C"</formula>
    </cfRule>
    <cfRule type="cellIs" dxfId="8638" priority="8636" operator="equal">
      <formula>"N"</formula>
    </cfRule>
    <cfRule type="cellIs" dxfId="8637" priority="8637" operator="equal">
      <formula>"Y"</formula>
    </cfRule>
  </conditionalFormatting>
  <conditionalFormatting sqref="L35:M39">
    <cfRule type="containsText" dxfId="8636" priority="8632" operator="containsText" text="2">
      <formula>NOT(ISERROR(SEARCH("2",L35)))</formula>
    </cfRule>
    <cfRule type="containsText" dxfId="8635" priority="8633" operator="containsText" text="1">
      <formula>NOT(ISERROR(SEARCH("1",L35)))</formula>
    </cfRule>
    <cfRule type="containsText" dxfId="8634" priority="8634" operator="containsText" text="x">
      <formula>NOT(ISERROR(SEARCH("x",L35)))</formula>
    </cfRule>
  </conditionalFormatting>
  <conditionalFormatting sqref="Q35:Q39">
    <cfRule type="cellIs" dxfId="8633" priority="8630" operator="between">
      <formula>43</formula>
      <formula>52</formula>
    </cfRule>
    <cfRule type="containsText" dxfId="8632" priority="8631" operator="containsText" text="true">
      <formula>NOT(ISERROR(SEARCH("true",Q35)))</formula>
    </cfRule>
  </conditionalFormatting>
  <conditionalFormatting sqref="J35:J39">
    <cfRule type="cellIs" dxfId="8631" priority="8628" operator="between">
      <formula>43</formula>
      <formula>52</formula>
    </cfRule>
    <cfRule type="cellIs" dxfId="8630" priority="8629" operator="greaterThan">
      <formula>52</formula>
    </cfRule>
  </conditionalFormatting>
  <conditionalFormatting sqref="R35:T39">
    <cfRule type="containsText" dxfId="8629" priority="8627" operator="containsText" text="TRUE">
      <formula>NOT(ISERROR(SEARCH("TRUE",R35)))</formula>
    </cfRule>
  </conditionalFormatting>
  <conditionalFormatting sqref="R35:R39">
    <cfRule type="containsText" dxfId="8628" priority="8626" operator="containsText" text="FALSE">
      <formula>NOT(ISERROR(SEARCH("FALSE",R35)))</formula>
    </cfRule>
  </conditionalFormatting>
  <conditionalFormatting sqref="S35:T39">
    <cfRule type="containsText" dxfId="8627" priority="8625" operator="containsText" text="MANAGE">
      <formula>NOT(ISERROR(SEARCH("MANAGE",S35)))</formula>
    </cfRule>
  </conditionalFormatting>
  <conditionalFormatting sqref="U35:U39">
    <cfRule type="cellIs" dxfId="8626" priority="8622" operator="between">
      <formula>39</formula>
      <formula>20</formula>
    </cfRule>
    <cfRule type="cellIs" dxfId="8625" priority="8623" operator="between">
      <formula>48</formula>
      <formula>60</formula>
    </cfRule>
    <cfRule type="cellIs" dxfId="8624" priority="8624" operator="greaterThan">
      <formula>60</formula>
    </cfRule>
  </conditionalFormatting>
  <conditionalFormatting sqref="V35:W39">
    <cfRule type="cellIs" dxfId="8623" priority="8619" operator="equal">
      <formula>"C"</formula>
    </cfRule>
    <cfRule type="cellIs" dxfId="8622" priority="8620" operator="equal">
      <formula>"N"</formula>
    </cfRule>
    <cfRule type="cellIs" dxfId="8621" priority="8621" operator="equal">
      <formula>"Y"</formula>
    </cfRule>
  </conditionalFormatting>
  <conditionalFormatting sqref="L35:M39">
    <cfRule type="containsText" dxfId="8620" priority="8616" operator="containsText" text="2">
      <formula>NOT(ISERROR(SEARCH("2",L35)))</formula>
    </cfRule>
    <cfRule type="containsText" dxfId="8619" priority="8617" operator="containsText" text="1">
      <formula>NOT(ISERROR(SEARCH("1",L35)))</formula>
    </cfRule>
    <cfRule type="containsText" dxfId="8618" priority="8618" operator="containsText" text="x">
      <formula>NOT(ISERROR(SEARCH("x",L35)))</formula>
    </cfRule>
  </conditionalFormatting>
  <conditionalFormatting sqref="Q35:Q39">
    <cfRule type="cellIs" dxfId="8617" priority="8614" operator="between">
      <formula>43</formula>
      <formula>52</formula>
    </cfRule>
    <cfRule type="containsText" dxfId="8616" priority="8615" operator="containsText" text="true">
      <formula>NOT(ISERROR(SEARCH("true",Q35)))</formula>
    </cfRule>
  </conditionalFormatting>
  <conditionalFormatting sqref="J35:J39">
    <cfRule type="cellIs" dxfId="8615" priority="8612" operator="between">
      <formula>43</formula>
      <formula>52</formula>
    </cfRule>
    <cfRule type="cellIs" dxfId="8614" priority="8613" operator="greaterThan">
      <formula>52</formula>
    </cfRule>
  </conditionalFormatting>
  <conditionalFormatting sqref="R35:T39">
    <cfRule type="containsText" dxfId="8613" priority="8611" operator="containsText" text="TRUE">
      <formula>NOT(ISERROR(SEARCH("TRUE",R35)))</formula>
    </cfRule>
  </conditionalFormatting>
  <conditionalFormatting sqref="R35:R39">
    <cfRule type="containsText" dxfId="8612" priority="8610" operator="containsText" text="FALSE">
      <formula>NOT(ISERROR(SEARCH("FALSE",R35)))</formula>
    </cfRule>
  </conditionalFormatting>
  <conditionalFormatting sqref="S35:T39">
    <cfRule type="containsText" dxfId="8611" priority="8609" operator="containsText" text="MANAGE">
      <formula>NOT(ISERROR(SEARCH("MANAGE",S35)))</formula>
    </cfRule>
  </conditionalFormatting>
  <conditionalFormatting sqref="U35:U39">
    <cfRule type="cellIs" dxfId="8610" priority="8606" operator="between">
      <formula>39</formula>
      <formula>20</formula>
    </cfRule>
    <cfRule type="cellIs" dxfId="8609" priority="8607" operator="between">
      <formula>48</formula>
      <formula>60</formula>
    </cfRule>
    <cfRule type="cellIs" dxfId="8608" priority="8608" operator="greaterThan">
      <formula>60</formula>
    </cfRule>
  </conditionalFormatting>
  <conditionalFormatting sqref="V35:W39">
    <cfRule type="cellIs" dxfId="8607" priority="8603" operator="equal">
      <formula>"C"</formula>
    </cfRule>
    <cfRule type="cellIs" dxfId="8606" priority="8604" operator="equal">
      <formula>"N"</formula>
    </cfRule>
    <cfRule type="cellIs" dxfId="8605" priority="8605" operator="equal">
      <formula>"Y"</formula>
    </cfRule>
  </conditionalFormatting>
  <conditionalFormatting sqref="L35:M39">
    <cfRule type="containsText" dxfId="8604" priority="8600" operator="containsText" text="2">
      <formula>NOT(ISERROR(SEARCH("2",L35)))</formula>
    </cfRule>
    <cfRule type="containsText" dxfId="8603" priority="8601" operator="containsText" text="1">
      <formula>NOT(ISERROR(SEARCH("1",L35)))</formula>
    </cfRule>
    <cfRule type="containsText" dxfId="8602" priority="8602" operator="containsText" text="x">
      <formula>NOT(ISERROR(SEARCH("x",L35)))</formula>
    </cfRule>
  </conditionalFormatting>
  <conditionalFormatting sqref="Q35:Q39">
    <cfRule type="cellIs" dxfId="8601" priority="8598" operator="between">
      <formula>43</formula>
      <formula>52</formula>
    </cfRule>
    <cfRule type="containsText" dxfId="8600" priority="8599" operator="containsText" text="true">
      <formula>NOT(ISERROR(SEARCH("true",Q35)))</formula>
    </cfRule>
  </conditionalFormatting>
  <conditionalFormatting sqref="J35:J39">
    <cfRule type="cellIs" dxfId="8599" priority="8596" operator="between">
      <formula>43</formula>
      <formula>52</formula>
    </cfRule>
    <cfRule type="cellIs" dxfId="8598" priority="8597" operator="greaterThan">
      <formula>52</formula>
    </cfRule>
  </conditionalFormatting>
  <conditionalFormatting sqref="R35:T39">
    <cfRule type="containsText" dxfId="8597" priority="8595" operator="containsText" text="TRUE">
      <formula>NOT(ISERROR(SEARCH("TRUE",R35)))</formula>
    </cfRule>
  </conditionalFormatting>
  <conditionalFormatting sqref="R35:R39">
    <cfRule type="containsText" dxfId="8596" priority="8594" operator="containsText" text="FALSE">
      <formula>NOT(ISERROR(SEARCH("FALSE",R35)))</formula>
    </cfRule>
  </conditionalFormatting>
  <conditionalFormatting sqref="S35:T39">
    <cfRule type="containsText" dxfId="8595" priority="8593" operator="containsText" text="MANAGE">
      <formula>NOT(ISERROR(SEARCH("MANAGE",S35)))</formula>
    </cfRule>
  </conditionalFormatting>
  <conditionalFormatting sqref="U35:U39">
    <cfRule type="cellIs" dxfId="8594" priority="8590" operator="between">
      <formula>39</formula>
      <formula>20</formula>
    </cfRule>
    <cfRule type="cellIs" dxfId="8593" priority="8591" operator="between">
      <formula>48</formula>
      <formula>60</formula>
    </cfRule>
    <cfRule type="cellIs" dxfId="8592" priority="8592" operator="greaterThan">
      <formula>60</formula>
    </cfRule>
  </conditionalFormatting>
  <conditionalFormatting sqref="V35:W39">
    <cfRule type="cellIs" dxfId="8591" priority="8587" operator="equal">
      <formula>"C"</formula>
    </cfRule>
    <cfRule type="cellIs" dxfId="8590" priority="8588" operator="equal">
      <formula>"N"</formula>
    </cfRule>
    <cfRule type="cellIs" dxfId="8589" priority="8589" operator="equal">
      <formula>"Y"</formula>
    </cfRule>
  </conditionalFormatting>
  <conditionalFormatting sqref="L35:M39">
    <cfRule type="containsText" dxfId="8588" priority="8584" operator="containsText" text="2">
      <formula>NOT(ISERROR(SEARCH("2",L35)))</formula>
    </cfRule>
    <cfRule type="containsText" dxfId="8587" priority="8585" operator="containsText" text="1">
      <formula>NOT(ISERROR(SEARCH("1",L35)))</formula>
    </cfRule>
    <cfRule type="containsText" dxfId="8586" priority="8586" operator="containsText" text="x">
      <formula>NOT(ISERROR(SEARCH("x",L35)))</formula>
    </cfRule>
  </conditionalFormatting>
  <conditionalFormatting sqref="Q35:Q39">
    <cfRule type="cellIs" dxfId="8585" priority="8582" operator="between">
      <formula>43</formula>
      <formula>52</formula>
    </cfRule>
    <cfRule type="containsText" dxfId="8584" priority="8583" operator="containsText" text="true">
      <formula>NOT(ISERROR(SEARCH("true",Q35)))</formula>
    </cfRule>
  </conditionalFormatting>
  <conditionalFormatting sqref="J35:J39">
    <cfRule type="cellIs" dxfId="8583" priority="8580" operator="between">
      <formula>43</formula>
      <formula>52</formula>
    </cfRule>
    <cfRule type="cellIs" dxfId="8582" priority="8581" operator="greaterThan">
      <formula>52</formula>
    </cfRule>
  </conditionalFormatting>
  <conditionalFormatting sqref="R35:T39">
    <cfRule type="containsText" dxfId="8581" priority="8579" operator="containsText" text="TRUE">
      <formula>NOT(ISERROR(SEARCH("TRUE",R35)))</formula>
    </cfRule>
  </conditionalFormatting>
  <conditionalFormatting sqref="R35:R39">
    <cfRule type="containsText" dxfId="8580" priority="8578" operator="containsText" text="FALSE">
      <formula>NOT(ISERROR(SEARCH("FALSE",R35)))</formula>
    </cfRule>
  </conditionalFormatting>
  <conditionalFormatting sqref="S35:T39">
    <cfRule type="containsText" dxfId="8579" priority="8577" operator="containsText" text="MANAGE">
      <formula>NOT(ISERROR(SEARCH("MANAGE",S35)))</formula>
    </cfRule>
  </conditionalFormatting>
  <conditionalFormatting sqref="U35:U39">
    <cfRule type="cellIs" dxfId="8578" priority="8574" operator="between">
      <formula>39</formula>
      <formula>20</formula>
    </cfRule>
    <cfRule type="cellIs" dxfId="8577" priority="8575" operator="between">
      <formula>48</formula>
      <formula>60</formula>
    </cfRule>
    <cfRule type="cellIs" dxfId="8576" priority="8576" operator="greaterThan">
      <formula>60</formula>
    </cfRule>
  </conditionalFormatting>
  <conditionalFormatting sqref="V35:W39">
    <cfRule type="cellIs" dxfId="8575" priority="8571" operator="equal">
      <formula>"C"</formula>
    </cfRule>
    <cfRule type="cellIs" dxfId="8574" priority="8572" operator="equal">
      <formula>"N"</formula>
    </cfRule>
    <cfRule type="cellIs" dxfId="8573" priority="8573" operator="equal">
      <formula>"Y"</formula>
    </cfRule>
  </conditionalFormatting>
  <conditionalFormatting sqref="L35:M39">
    <cfRule type="containsText" dxfId="8572" priority="8568" operator="containsText" text="2">
      <formula>NOT(ISERROR(SEARCH("2",L35)))</formula>
    </cfRule>
    <cfRule type="containsText" dxfId="8571" priority="8569" operator="containsText" text="1">
      <formula>NOT(ISERROR(SEARCH("1",L35)))</formula>
    </cfRule>
    <cfRule type="containsText" dxfId="8570" priority="8570" operator="containsText" text="x">
      <formula>NOT(ISERROR(SEARCH("x",L35)))</formula>
    </cfRule>
  </conditionalFormatting>
  <conditionalFormatting sqref="Q35:Q39">
    <cfRule type="cellIs" dxfId="8569" priority="8566" operator="between">
      <formula>43</formula>
      <formula>52</formula>
    </cfRule>
    <cfRule type="containsText" dxfId="8568" priority="8567" operator="containsText" text="true">
      <formula>NOT(ISERROR(SEARCH("true",Q35)))</formula>
    </cfRule>
  </conditionalFormatting>
  <conditionalFormatting sqref="J35:J39">
    <cfRule type="cellIs" dxfId="8567" priority="8564" operator="between">
      <formula>43</formula>
      <formula>52</formula>
    </cfRule>
    <cfRule type="cellIs" dxfId="8566" priority="8565" operator="greaterThan">
      <formula>52</formula>
    </cfRule>
  </conditionalFormatting>
  <conditionalFormatting sqref="R35:T39">
    <cfRule type="containsText" dxfId="8565" priority="8563" operator="containsText" text="TRUE">
      <formula>NOT(ISERROR(SEARCH("TRUE",R35)))</formula>
    </cfRule>
  </conditionalFormatting>
  <conditionalFormatting sqref="R35:R39">
    <cfRule type="containsText" dxfId="8564" priority="8562" operator="containsText" text="FALSE">
      <formula>NOT(ISERROR(SEARCH("FALSE",R35)))</formula>
    </cfRule>
  </conditionalFormatting>
  <conditionalFormatting sqref="S35:T39">
    <cfRule type="containsText" dxfId="8563" priority="8561" operator="containsText" text="MANAGE">
      <formula>NOT(ISERROR(SEARCH("MANAGE",S35)))</formula>
    </cfRule>
  </conditionalFormatting>
  <conditionalFormatting sqref="U35:U39">
    <cfRule type="cellIs" dxfId="8562" priority="8558" operator="between">
      <formula>39</formula>
      <formula>20</formula>
    </cfRule>
    <cfRule type="cellIs" dxfId="8561" priority="8559" operator="between">
      <formula>48</formula>
      <formula>60</formula>
    </cfRule>
    <cfRule type="cellIs" dxfId="8560" priority="8560" operator="greaterThan">
      <formula>60</formula>
    </cfRule>
  </conditionalFormatting>
  <conditionalFormatting sqref="V35:W39">
    <cfRule type="cellIs" dxfId="8559" priority="8555" operator="equal">
      <formula>"C"</formula>
    </cfRule>
    <cfRule type="cellIs" dxfId="8558" priority="8556" operator="equal">
      <formula>"N"</formula>
    </cfRule>
    <cfRule type="cellIs" dxfId="8557" priority="8557" operator="equal">
      <formula>"Y"</formula>
    </cfRule>
  </conditionalFormatting>
  <conditionalFormatting sqref="L35:M39">
    <cfRule type="containsText" dxfId="8556" priority="8552" operator="containsText" text="2">
      <formula>NOT(ISERROR(SEARCH("2",L35)))</formula>
    </cfRule>
    <cfRule type="containsText" dxfId="8555" priority="8553" operator="containsText" text="1">
      <formula>NOT(ISERROR(SEARCH("1",L35)))</formula>
    </cfRule>
    <cfRule type="containsText" dxfId="8554" priority="8554" operator="containsText" text="x">
      <formula>NOT(ISERROR(SEARCH("x",L35)))</formula>
    </cfRule>
  </conditionalFormatting>
  <conditionalFormatting sqref="Q35:Q39">
    <cfRule type="cellIs" dxfId="8553" priority="8550" operator="between">
      <formula>43</formula>
      <formula>52</formula>
    </cfRule>
    <cfRule type="containsText" dxfId="8552" priority="8551" operator="containsText" text="true">
      <formula>NOT(ISERROR(SEARCH("true",Q35)))</formula>
    </cfRule>
  </conditionalFormatting>
  <conditionalFormatting sqref="J35:J39">
    <cfRule type="cellIs" dxfId="8551" priority="8548" operator="between">
      <formula>43</formula>
      <formula>52</formula>
    </cfRule>
    <cfRule type="cellIs" dxfId="8550" priority="8549" operator="greaterThan">
      <formula>52</formula>
    </cfRule>
  </conditionalFormatting>
  <conditionalFormatting sqref="R35:T39">
    <cfRule type="containsText" dxfId="8549" priority="8547" operator="containsText" text="TRUE">
      <formula>NOT(ISERROR(SEARCH("TRUE",R35)))</formula>
    </cfRule>
  </conditionalFormatting>
  <conditionalFormatting sqref="R35:R39">
    <cfRule type="containsText" dxfId="8548" priority="8546" operator="containsText" text="FALSE">
      <formula>NOT(ISERROR(SEARCH("FALSE",R35)))</formula>
    </cfRule>
  </conditionalFormatting>
  <conditionalFormatting sqref="S35:T39">
    <cfRule type="containsText" dxfId="8547" priority="8545" operator="containsText" text="MANAGE">
      <formula>NOT(ISERROR(SEARCH("MANAGE",S35)))</formula>
    </cfRule>
  </conditionalFormatting>
  <conditionalFormatting sqref="U35:U39">
    <cfRule type="cellIs" dxfId="8546" priority="8542" operator="between">
      <formula>39</formula>
      <formula>20</formula>
    </cfRule>
    <cfRule type="cellIs" dxfId="8545" priority="8543" operator="between">
      <formula>48</formula>
      <formula>60</formula>
    </cfRule>
    <cfRule type="cellIs" dxfId="8544" priority="8544" operator="greaterThan">
      <formula>60</formula>
    </cfRule>
  </conditionalFormatting>
  <conditionalFormatting sqref="V35:W39">
    <cfRule type="cellIs" dxfId="8543" priority="8539" operator="equal">
      <formula>"C"</formula>
    </cfRule>
    <cfRule type="cellIs" dxfId="8542" priority="8540" operator="equal">
      <formula>"N"</formula>
    </cfRule>
    <cfRule type="cellIs" dxfId="8541" priority="8541" operator="equal">
      <formula>"Y"</formula>
    </cfRule>
  </conditionalFormatting>
  <conditionalFormatting sqref="L35:M39">
    <cfRule type="containsText" dxfId="8540" priority="8536" operator="containsText" text="2">
      <formula>NOT(ISERROR(SEARCH("2",L35)))</formula>
    </cfRule>
    <cfRule type="containsText" dxfId="8539" priority="8537" operator="containsText" text="1">
      <formula>NOT(ISERROR(SEARCH("1",L35)))</formula>
    </cfRule>
    <cfRule type="containsText" dxfId="8538" priority="8538" operator="containsText" text="x">
      <formula>NOT(ISERROR(SEARCH("x",L35)))</formula>
    </cfRule>
  </conditionalFormatting>
  <conditionalFormatting sqref="Q35:Q39">
    <cfRule type="cellIs" dxfId="8537" priority="8534" operator="between">
      <formula>43</formula>
      <formula>52</formula>
    </cfRule>
    <cfRule type="containsText" dxfId="8536" priority="8535" operator="containsText" text="true">
      <formula>NOT(ISERROR(SEARCH("true",Q35)))</formula>
    </cfRule>
  </conditionalFormatting>
  <conditionalFormatting sqref="J35:J39">
    <cfRule type="cellIs" dxfId="8535" priority="8532" operator="between">
      <formula>43</formula>
      <formula>52</formula>
    </cfRule>
    <cfRule type="cellIs" dxfId="8534" priority="8533" operator="greaterThan">
      <formula>52</formula>
    </cfRule>
  </conditionalFormatting>
  <conditionalFormatting sqref="R35:T39">
    <cfRule type="containsText" dxfId="8533" priority="8531" operator="containsText" text="TRUE">
      <formula>NOT(ISERROR(SEARCH("TRUE",R35)))</formula>
    </cfRule>
  </conditionalFormatting>
  <conditionalFormatting sqref="R35:R39">
    <cfRule type="containsText" dxfId="8532" priority="8530" operator="containsText" text="FALSE">
      <formula>NOT(ISERROR(SEARCH("FALSE",R35)))</formula>
    </cfRule>
  </conditionalFormatting>
  <conditionalFormatting sqref="S35:T39">
    <cfRule type="containsText" dxfId="8531" priority="8529" operator="containsText" text="MANAGE">
      <formula>NOT(ISERROR(SEARCH("MANAGE",S35)))</formula>
    </cfRule>
  </conditionalFormatting>
  <conditionalFormatting sqref="U35:U39">
    <cfRule type="cellIs" dxfId="8530" priority="8526" operator="between">
      <formula>39</formula>
      <formula>20</formula>
    </cfRule>
    <cfRule type="cellIs" dxfId="8529" priority="8527" operator="between">
      <formula>48</formula>
      <formula>60</formula>
    </cfRule>
    <cfRule type="cellIs" dxfId="8528" priority="8528" operator="greaterThan">
      <formula>60</formula>
    </cfRule>
  </conditionalFormatting>
  <conditionalFormatting sqref="V35:W39">
    <cfRule type="cellIs" dxfId="8527" priority="8523" operator="equal">
      <formula>"C"</formula>
    </cfRule>
    <cfRule type="cellIs" dxfId="8526" priority="8524" operator="equal">
      <formula>"N"</formula>
    </cfRule>
    <cfRule type="cellIs" dxfId="8525" priority="8525" operator="equal">
      <formula>"Y"</formula>
    </cfRule>
  </conditionalFormatting>
  <conditionalFormatting sqref="L35:M39">
    <cfRule type="containsText" dxfId="8524" priority="8520" operator="containsText" text="2">
      <formula>NOT(ISERROR(SEARCH("2",L35)))</formula>
    </cfRule>
    <cfRule type="containsText" dxfId="8523" priority="8521" operator="containsText" text="1">
      <formula>NOT(ISERROR(SEARCH("1",L35)))</formula>
    </cfRule>
    <cfRule type="containsText" dxfId="8522" priority="8522" operator="containsText" text="x">
      <formula>NOT(ISERROR(SEARCH("x",L35)))</formula>
    </cfRule>
  </conditionalFormatting>
  <conditionalFormatting sqref="Q35:Q39">
    <cfRule type="cellIs" dxfId="8521" priority="8518" operator="between">
      <formula>43</formula>
      <formula>52</formula>
    </cfRule>
    <cfRule type="containsText" dxfId="8520" priority="8519" operator="containsText" text="true">
      <formula>NOT(ISERROR(SEARCH("true",Q35)))</formula>
    </cfRule>
  </conditionalFormatting>
  <conditionalFormatting sqref="J35:J39">
    <cfRule type="cellIs" dxfId="8519" priority="8516" operator="between">
      <formula>43</formula>
      <formula>52</formula>
    </cfRule>
    <cfRule type="cellIs" dxfId="8518" priority="8517" operator="greaterThan">
      <formula>52</formula>
    </cfRule>
  </conditionalFormatting>
  <conditionalFormatting sqref="R35:T39">
    <cfRule type="containsText" dxfId="8517" priority="8515" operator="containsText" text="TRUE">
      <formula>NOT(ISERROR(SEARCH("TRUE",R35)))</formula>
    </cfRule>
  </conditionalFormatting>
  <conditionalFormatting sqref="R35:R39">
    <cfRule type="containsText" dxfId="8516" priority="8514" operator="containsText" text="FALSE">
      <formula>NOT(ISERROR(SEARCH("FALSE",R35)))</formula>
    </cfRule>
  </conditionalFormatting>
  <conditionalFormatting sqref="S35:T39">
    <cfRule type="containsText" dxfId="8515" priority="8513" operator="containsText" text="MANAGE">
      <formula>NOT(ISERROR(SEARCH("MANAGE",S35)))</formula>
    </cfRule>
  </conditionalFormatting>
  <conditionalFormatting sqref="U35:U39">
    <cfRule type="cellIs" dxfId="8514" priority="8510" operator="between">
      <formula>39</formula>
      <formula>20</formula>
    </cfRule>
    <cfRule type="cellIs" dxfId="8513" priority="8511" operator="between">
      <formula>48</formula>
      <formula>60</formula>
    </cfRule>
    <cfRule type="cellIs" dxfId="8512" priority="8512" operator="greaterThan">
      <formula>60</formula>
    </cfRule>
  </conditionalFormatting>
  <conditionalFormatting sqref="V35:W39">
    <cfRule type="cellIs" dxfId="8511" priority="8507" operator="equal">
      <formula>"C"</formula>
    </cfRule>
    <cfRule type="cellIs" dxfId="8510" priority="8508" operator="equal">
      <formula>"N"</formula>
    </cfRule>
    <cfRule type="cellIs" dxfId="8509" priority="8509" operator="equal">
      <formula>"Y"</formula>
    </cfRule>
  </conditionalFormatting>
  <conditionalFormatting sqref="L35:M37">
    <cfRule type="containsText" dxfId="8508" priority="8504" operator="containsText" text="2">
      <formula>NOT(ISERROR(SEARCH("2",L35)))</formula>
    </cfRule>
    <cfRule type="containsText" dxfId="8507" priority="8505" operator="containsText" text="1">
      <formula>NOT(ISERROR(SEARCH("1",L35)))</formula>
    </cfRule>
    <cfRule type="containsText" dxfId="8506" priority="8506" operator="containsText" text="x">
      <formula>NOT(ISERROR(SEARCH("x",L35)))</formula>
    </cfRule>
  </conditionalFormatting>
  <conditionalFormatting sqref="Q35:Q37">
    <cfRule type="cellIs" dxfId="8505" priority="8502" operator="between">
      <formula>43</formula>
      <formula>52</formula>
    </cfRule>
    <cfRule type="containsText" dxfId="8504" priority="8503" operator="containsText" text="true">
      <formula>NOT(ISERROR(SEARCH("true",Q35)))</formula>
    </cfRule>
  </conditionalFormatting>
  <conditionalFormatting sqref="J35:J37">
    <cfRule type="cellIs" dxfId="8503" priority="8500" operator="between">
      <formula>43</formula>
      <formula>52</formula>
    </cfRule>
    <cfRule type="cellIs" dxfId="8502" priority="8501" operator="greaterThan">
      <formula>52</formula>
    </cfRule>
  </conditionalFormatting>
  <conditionalFormatting sqref="R35:T37">
    <cfRule type="containsText" dxfId="8501" priority="8499" operator="containsText" text="TRUE">
      <formula>NOT(ISERROR(SEARCH("TRUE",R35)))</formula>
    </cfRule>
  </conditionalFormatting>
  <conditionalFormatting sqref="R35:R37">
    <cfRule type="containsText" dxfId="8500" priority="8498" operator="containsText" text="FALSE">
      <formula>NOT(ISERROR(SEARCH("FALSE",R35)))</formula>
    </cfRule>
  </conditionalFormatting>
  <conditionalFormatting sqref="S35:T37">
    <cfRule type="containsText" dxfId="8499" priority="8497" operator="containsText" text="MANAGE">
      <formula>NOT(ISERROR(SEARCH("MANAGE",S35)))</formula>
    </cfRule>
  </conditionalFormatting>
  <conditionalFormatting sqref="U35:U37">
    <cfRule type="cellIs" dxfId="8498" priority="8494" operator="between">
      <formula>39</formula>
      <formula>20</formula>
    </cfRule>
    <cfRule type="cellIs" dxfId="8497" priority="8495" operator="between">
      <formula>48</formula>
      <formula>60</formula>
    </cfRule>
    <cfRule type="cellIs" dxfId="8496" priority="8496" operator="greaterThan">
      <formula>60</formula>
    </cfRule>
  </conditionalFormatting>
  <conditionalFormatting sqref="V35:W37">
    <cfRule type="cellIs" dxfId="8495" priority="8491" operator="equal">
      <formula>"C"</formula>
    </cfRule>
    <cfRule type="cellIs" dxfId="8494" priority="8492" operator="equal">
      <formula>"N"</formula>
    </cfRule>
    <cfRule type="cellIs" dxfId="8493" priority="8493" operator="equal">
      <formula>"Y"</formula>
    </cfRule>
  </conditionalFormatting>
  <conditionalFormatting sqref="L35:M39">
    <cfRule type="containsText" dxfId="8492" priority="8488" operator="containsText" text="2">
      <formula>NOT(ISERROR(SEARCH("2",L35)))</formula>
    </cfRule>
    <cfRule type="containsText" dxfId="8491" priority="8489" operator="containsText" text="1">
      <formula>NOT(ISERROR(SEARCH("1",L35)))</formula>
    </cfRule>
    <cfRule type="containsText" dxfId="8490" priority="8490" operator="containsText" text="x">
      <formula>NOT(ISERROR(SEARCH("x",L35)))</formula>
    </cfRule>
  </conditionalFormatting>
  <conditionalFormatting sqref="Q35:Q39">
    <cfRule type="cellIs" dxfId="8489" priority="8486" operator="between">
      <formula>43</formula>
      <formula>52</formula>
    </cfRule>
    <cfRule type="containsText" dxfId="8488" priority="8487" operator="containsText" text="true">
      <formula>NOT(ISERROR(SEARCH("true",Q35)))</formula>
    </cfRule>
  </conditionalFormatting>
  <conditionalFormatting sqref="J35:J39">
    <cfRule type="cellIs" dxfId="8487" priority="8484" operator="between">
      <formula>43</formula>
      <formula>52</formula>
    </cfRule>
    <cfRule type="cellIs" dxfId="8486" priority="8485" operator="greaterThan">
      <formula>52</formula>
    </cfRule>
  </conditionalFormatting>
  <conditionalFormatting sqref="R35:T39">
    <cfRule type="containsText" dxfId="8485" priority="8483" operator="containsText" text="TRUE">
      <formula>NOT(ISERROR(SEARCH("TRUE",R35)))</formula>
    </cfRule>
  </conditionalFormatting>
  <conditionalFormatting sqref="R35:R39">
    <cfRule type="containsText" dxfId="8484" priority="8482" operator="containsText" text="FALSE">
      <formula>NOT(ISERROR(SEARCH("FALSE",R35)))</formula>
    </cfRule>
  </conditionalFormatting>
  <conditionalFormatting sqref="S35:T39">
    <cfRule type="containsText" dxfId="8483" priority="8481" operator="containsText" text="MANAGE">
      <formula>NOT(ISERROR(SEARCH("MANAGE",S35)))</formula>
    </cfRule>
  </conditionalFormatting>
  <conditionalFormatting sqref="U35:U39">
    <cfRule type="cellIs" dxfId="8482" priority="8478" operator="between">
      <formula>39</formula>
      <formula>20</formula>
    </cfRule>
    <cfRule type="cellIs" dxfId="8481" priority="8479" operator="between">
      <formula>48</formula>
      <formula>60</formula>
    </cfRule>
    <cfRule type="cellIs" dxfId="8480" priority="8480" operator="greaterThan">
      <formula>60</formula>
    </cfRule>
  </conditionalFormatting>
  <conditionalFormatting sqref="V35:W39">
    <cfRule type="cellIs" dxfId="8479" priority="8475" operator="equal">
      <formula>"C"</formula>
    </cfRule>
    <cfRule type="cellIs" dxfId="8478" priority="8476" operator="equal">
      <formula>"N"</formula>
    </cfRule>
    <cfRule type="cellIs" dxfId="8477" priority="8477" operator="equal">
      <formula>"Y"</formula>
    </cfRule>
  </conditionalFormatting>
  <conditionalFormatting sqref="L35:M39">
    <cfRule type="containsText" dxfId="8476" priority="8472" operator="containsText" text="2">
      <formula>NOT(ISERROR(SEARCH("2",L35)))</formula>
    </cfRule>
    <cfRule type="containsText" dxfId="8475" priority="8473" operator="containsText" text="1">
      <formula>NOT(ISERROR(SEARCH("1",L35)))</formula>
    </cfRule>
    <cfRule type="containsText" dxfId="8474" priority="8474" operator="containsText" text="x">
      <formula>NOT(ISERROR(SEARCH("x",L35)))</formula>
    </cfRule>
  </conditionalFormatting>
  <conditionalFormatting sqref="Q35:Q39">
    <cfRule type="cellIs" dxfId="8473" priority="8470" operator="between">
      <formula>43</formula>
      <formula>52</formula>
    </cfRule>
    <cfRule type="containsText" dxfId="8472" priority="8471" operator="containsText" text="true">
      <formula>NOT(ISERROR(SEARCH("true",Q35)))</formula>
    </cfRule>
  </conditionalFormatting>
  <conditionalFormatting sqref="J35:J39">
    <cfRule type="cellIs" dxfId="8471" priority="8468" operator="between">
      <formula>43</formula>
      <formula>52</formula>
    </cfRule>
    <cfRule type="cellIs" dxfId="8470" priority="8469" operator="greaterThan">
      <formula>52</formula>
    </cfRule>
  </conditionalFormatting>
  <conditionalFormatting sqref="R35:T39">
    <cfRule type="containsText" dxfId="8469" priority="8467" operator="containsText" text="TRUE">
      <formula>NOT(ISERROR(SEARCH("TRUE",R35)))</formula>
    </cfRule>
  </conditionalFormatting>
  <conditionalFormatting sqref="R35:R39">
    <cfRule type="containsText" dxfId="8468" priority="8466" operator="containsText" text="FALSE">
      <formula>NOT(ISERROR(SEARCH("FALSE",R35)))</formula>
    </cfRule>
  </conditionalFormatting>
  <conditionalFormatting sqref="S35:T39">
    <cfRule type="containsText" dxfId="8467" priority="8465" operator="containsText" text="MANAGE">
      <formula>NOT(ISERROR(SEARCH("MANAGE",S35)))</formula>
    </cfRule>
  </conditionalFormatting>
  <conditionalFormatting sqref="U35:U39">
    <cfRule type="cellIs" dxfId="8466" priority="8462" operator="between">
      <formula>39</formula>
      <formula>20</formula>
    </cfRule>
    <cfRule type="cellIs" dxfId="8465" priority="8463" operator="between">
      <formula>48</formula>
      <formula>60</formula>
    </cfRule>
    <cfRule type="cellIs" dxfId="8464" priority="8464" operator="greaterThan">
      <formula>60</formula>
    </cfRule>
  </conditionalFormatting>
  <conditionalFormatting sqref="V35:W39">
    <cfRule type="cellIs" dxfId="8463" priority="8459" operator="equal">
      <formula>"C"</formula>
    </cfRule>
    <cfRule type="cellIs" dxfId="8462" priority="8460" operator="equal">
      <formula>"N"</formula>
    </cfRule>
    <cfRule type="cellIs" dxfId="8461" priority="8461" operator="equal">
      <formula>"Y"</formula>
    </cfRule>
  </conditionalFormatting>
  <conditionalFormatting sqref="L35:M39">
    <cfRule type="containsText" dxfId="8460" priority="8456" operator="containsText" text="2">
      <formula>NOT(ISERROR(SEARCH("2",L35)))</formula>
    </cfRule>
    <cfRule type="containsText" dxfId="8459" priority="8457" operator="containsText" text="1">
      <formula>NOT(ISERROR(SEARCH("1",L35)))</formula>
    </cfRule>
    <cfRule type="containsText" dxfId="8458" priority="8458" operator="containsText" text="x">
      <formula>NOT(ISERROR(SEARCH("x",L35)))</formula>
    </cfRule>
  </conditionalFormatting>
  <conditionalFormatting sqref="Q35:Q39">
    <cfRule type="cellIs" dxfId="8457" priority="8454" operator="between">
      <formula>43</formula>
      <formula>52</formula>
    </cfRule>
    <cfRule type="containsText" dxfId="8456" priority="8455" operator="containsText" text="true">
      <formula>NOT(ISERROR(SEARCH("true",Q35)))</formula>
    </cfRule>
  </conditionalFormatting>
  <conditionalFormatting sqref="J35:J39">
    <cfRule type="cellIs" dxfId="8455" priority="8452" operator="between">
      <formula>43</formula>
      <formula>52</formula>
    </cfRule>
    <cfRule type="cellIs" dxfId="8454" priority="8453" operator="greaterThan">
      <formula>52</formula>
    </cfRule>
  </conditionalFormatting>
  <conditionalFormatting sqref="R35:T39">
    <cfRule type="containsText" dxfId="8453" priority="8451" operator="containsText" text="TRUE">
      <formula>NOT(ISERROR(SEARCH("TRUE",R35)))</formula>
    </cfRule>
  </conditionalFormatting>
  <conditionalFormatting sqref="R35:R39">
    <cfRule type="containsText" dxfId="8452" priority="8450" operator="containsText" text="FALSE">
      <formula>NOT(ISERROR(SEARCH("FALSE",R35)))</formula>
    </cfRule>
  </conditionalFormatting>
  <conditionalFormatting sqref="S35:T39">
    <cfRule type="containsText" dxfId="8451" priority="8449" operator="containsText" text="MANAGE">
      <formula>NOT(ISERROR(SEARCH("MANAGE",S35)))</formula>
    </cfRule>
  </conditionalFormatting>
  <conditionalFormatting sqref="U35:U39">
    <cfRule type="cellIs" dxfId="8450" priority="8446" operator="between">
      <formula>39</formula>
      <formula>20</formula>
    </cfRule>
    <cfRule type="cellIs" dxfId="8449" priority="8447" operator="between">
      <formula>48</formula>
      <formula>60</formula>
    </cfRule>
    <cfRule type="cellIs" dxfId="8448" priority="8448" operator="greaterThan">
      <formula>60</formula>
    </cfRule>
  </conditionalFormatting>
  <conditionalFormatting sqref="V35:W39">
    <cfRule type="cellIs" dxfId="8447" priority="8443" operator="equal">
      <formula>"C"</formula>
    </cfRule>
    <cfRule type="cellIs" dxfId="8446" priority="8444" operator="equal">
      <formula>"N"</formula>
    </cfRule>
    <cfRule type="cellIs" dxfId="8445" priority="8445" operator="equal">
      <formula>"Y"</formula>
    </cfRule>
  </conditionalFormatting>
  <conditionalFormatting sqref="L35:M39">
    <cfRule type="containsText" dxfId="8444" priority="8440" operator="containsText" text="2">
      <formula>NOT(ISERROR(SEARCH("2",L35)))</formula>
    </cfRule>
    <cfRule type="containsText" dxfId="8443" priority="8441" operator="containsText" text="1">
      <formula>NOT(ISERROR(SEARCH("1",L35)))</formula>
    </cfRule>
    <cfRule type="containsText" dxfId="8442" priority="8442" operator="containsText" text="x">
      <formula>NOT(ISERROR(SEARCH("x",L35)))</formula>
    </cfRule>
  </conditionalFormatting>
  <conditionalFormatting sqref="Q35:Q39">
    <cfRule type="cellIs" dxfId="8441" priority="8438" operator="between">
      <formula>43</formula>
      <formula>52</formula>
    </cfRule>
    <cfRule type="containsText" dxfId="8440" priority="8439" operator="containsText" text="true">
      <formula>NOT(ISERROR(SEARCH("true",Q35)))</formula>
    </cfRule>
  </conditionalFormatting>
  <conditionalFormatting sqref="J35:J39">
    <cfRule type="cellIs" dxfId="8439" priority="8436" operator="between">
      <formula>43</formula>
      <formula>52</formula>
    </cfRule>
    <cfRule type="cellIs" dxfId="8438" priority="8437" operator="greaterThan">
      <formula>52</formula>
    </cfRule>
  </conditionalFormatting>
  <conditionalFormatting sqref="R35:T39">
    <cfRule type="containsText" dxfId="8437" priority="8435" operator="containsText" text="TRUE">
      <formula>NOT(ISERROR(SEARCH("TRUE",R35)))</formula>
    </cfRule>
  </conditionalFormatting>
  <conditionalFormatting sqref="R35:R39">
    <cfRule type="containsText" dxfId="8436" priority="8434" operator="containsText" text="FALSE">
      <formula>NOT(ISERROR(SEARCH("FALSE",R35)))</formula>
    </cfRule>
  </conditionalFormatting>
  <conditionalFormatting sqref="S35:T39">
    <cfRule type="containsText" dxfId="8435" priority="8433" operator="containsText" text="MANAGE">
      <formula>NOT(ISERROR(SEARCH("MANAGE",S35)))</formula>
    </cfRule>
  </conditionalFormatting>
  <conditionalFormatting sqref="U35:U39">
    <cfRule type="cellIs" dxfId="8434" priority="8430" operator="between">
      <formula>39</formula>
      <formula>20</formula>
    </cfRule>
    <cfRule type="cellIs" dxfId="8433" priority="8431" operator="between">
      <formula>48</formula>
      <formula>60</formula>
    </cfRule>
    <cfRule type="cellIs" dxfId="8432" priority="8432" operator="greaterThan">
      <formula>60</formula>
    </cfRule>
  </conditionalFormatting>
  <conditionalFormatting sqref="V35:W39">
    <cfRule type="cellIs" dxfId="8431" priority="8427" operator="equal">
      <formula>"C"</formula>
    </cfRule>
    <cfRule type="cellIs" dxfId="8430" priority="8428" operator="equal">
      <formula>"N"</formula>
    </cfRule>
    <cfRule type="cellIs" dxfId="8429" priority="8429" operator="equal">
      <formula>"Y"</formula>
    </cfRule>
  </conditionalFormatting>
  <conditionalFormatting sqref="L35:M37">
    <cfRule type="containsText" dxfId="8428" priority="8424" operator="containsText" text="2">
      <formula>NOT(ISERROR(SEARCH("2",L35)))</formula>
    </cfRule>
    <cfRule type="containsText" dxfId="8427" priority="8425" operator="containsText" text="1">
      <formula>NOT(ISERROR(SEARCH("1",L35)))</formula>
    </cfRule>
    <cfRule type="containsText" dxfId="8426" priority="8426" operator="containsText" text="x">
      <formula>NOT(ISERROR(SEARCH("x",L35)))</formula>
    </cfRule>
  </conditionalFormatting>
  <conditionalFormatting sqref="Q35:Q37">
    <cfRule type="cellIs" dxfId="8425" priority="8422" operator="between">
      <formula>43</formula>
      <formula>52</formula>
    </cfRule>
    <cfRule type="containsText" dxfId="8424" priority="8423" operator="containsText" text="true">
      <formula>NOT(ISERROR(SEARCH("true",Q35)))</formula>
    </cfRule>
  </conditionalFormatting>
  <conditionalFormatting sqref="J35:J37">
    <cfRule type="cellIs" dxfId="8423" priority="8420" operator="between">
      <formula>43</formula>
      <formula>52</formula>
    </cfRule>
    <cfRule type="cellIs" dxfId="8422" priority="8421" operator="greaterThan">
      <formula>52</formula>
    </cfRule>
  </conditionalFormatting>
  <conditionalFormatting sqref="R35:T37">
    <cfRule type="containsText" dxfId="8421" priority="8419" operator="containsText" text="TRUE">
      <formula>NOT(ISERROR(SEARCH("TRUE",R35)))</formula>
    </cfRule>
  </conditionalFormatting>
  <conditionalFormatting sqref="R35:R37">
    <cfRule type="containsText" dxfId="8420" priority="8418" operator="containsText" text="FALSE">
      <formula>NOT(ISERROR(SEARCH("FALSE",R35)))</formula>
    </cfRule>
  </conditionalFormatting>
  <conditionalFormatting sqref="S35:T37">
    <cfRule type="containsText" dxfId="8419" priority="8417" operator="containsText" text="MANAGE">
      <formula>NOT(ISERROR(SEARCH("MANAGE",S35)))</formula>
    </cfRule>
  </conditionalFormatting>
  <conditionalFormatting sqref="U35:U37">
    <cfRule type="cellIs" dxfId="8418" priority="8414" operator="between">
      <formula>39</formula>
      <formula>20</formula>
    </cfRule>
    <cfRule type="cellIs" dxfId="8417" priority="8415" operator="between">
      <formula>48</formula>
      <formula>60</formula>
    </cfRule>
    <cfRule type="cellIs" dxfId="8416" priority="8416" operator="greaterThan">
      <formula>60</formula>
    </cfRule>
  </conditionalFormatting>
  <conditionalFormatting sqref="V35:W37">
    <cfRule type="cellIs" dxfId="8415" priority="8411" operator="equal">
      <formula>"C"</formula>
    </cfRule>
    <cfRule type="cellIs" dxfId="8414" priority="8412" operator="equal">
      <formula>"N"</formula>
    </cfRule>
    <cfRule type="cellIs" dxfId="8413" priority="8413" operator="equal">
      <formula>"Y"</formula>
    </cfRule>
  </conditionalFormatting>
  <conditionalFormatting sqref="L35:M39">
    <cfRule type="containsText" dxfId="8412" priority="8408" operator="containsText" text="2">
      <formula>NOT(ISERROR(SEARCH("2",L35)))</formula>
    </cfRule>
    <cfRule type="containsText" dxfId="8411" priority="8409" operator="containsText" text="1">
      <formula>NOT(ISERROR(SEARCH("1",L35)))</formula>
    </cfRule>
    <cfRule type="containsText" dxfId="8410" priority="8410" operator="containsText" text="x">
      <formula>NOT(ISERROR(SEARCH("x",L35)))</formula>
    </cfRule>
  </conditionalFormatting>
  <conditionalFormatting sqref="Q35:Q39">
    <cfRule type="cellIs" dxfId="8409" priority="8406" operator="between">
      <formula>43</formula>
      <formula>52</formula>
    </cfRule>
    <cfRule type="containsText" dxfId="8408" priority="8407" operator="containsText" text="true">
      <formula>NOT(ISERROR(SEARCH("true",Q35)))</formula>
    </cfRule>
  </conditionalFormatting>
  <conditionalFormatting sqref="J35:J39">
    <cfRule type="cellIs" dxfId="8407" priority="8404" operator="between">
      <formula>43</formula>
      <formula>52</formula>
    </cfRule>
    <cfRule type="cellIs" dxfId="8406" priority="8405" operator="greaterThan">
      <formula>52</formula>
    </cfRule>
  </conditionalFormatting>
  <conditionalFormatting sqref="R35:T39">
    <cfRule type="containsText" dxfId="8405" priority="8403" operator="containsText" text="TRUE">
      <formula>NOT(ISERROR(SEARCH("TRUE",R35)))</formula>
    </cfRule>
  </conditionalFormatting>
  <conditionalFormatting sqref="R35:R39">
    <cfRule type="containsText" dxfId="8404" priority="8402" operator="containsText" text="FALSE">
      <formula>NOT(ISERROR(SEARCH("FALSE",R35)))</formula>
    </cfRule>
  </conditionalFormatting>
  <conditionalFormatting sqref="S35:T39">
    <cfRule type="containsText" dxfId="8403" priority="8401" operator="containsText" text="MANAGE">
      <formula>NOT(ISERROR(SEARCH("MANAGE",S35)))</formula>
    </cfRule>
  </conditionalFormatting>
  <conditionalFormatting sqref="U35:U39">
    <cfRule type="cellIs" dxfId="8402" priority="8398" operator="between">
      <formula>39</formula>
      <formula>20</formula>
    </cfRule>
    <cfRule type="cellIs" dxfId="8401" priority="8399" operator="between">
      <formula>48</formula>
      <formula>60</formula>
    </cfRule>
    <cfRule type="cellIs" dxfId="8400" priority="8400" operator="greaterThan">
      <formula>60</formula>
    </cfRule>
  </conditionalFormatting>
  <conditionalFormatting sqref="V35:W39">
    <cfRule type="cellIs" dxfId="8399" priority="8395" operator="equal">
      <formula>"C"</formula>
    </cfRule>
    <cfRule type="cellIs" dxfId="8398" priority="8396" operator="equal">
      <formula>"N"</formula>
    </cfRule>
    <cfRule type="cellIs" dxfId="8397" priority="8397" operator="equal">
      <formula>"Y"</formula>
    </cfRule>
  </conditionalFormatting>
  <conditionalFormatting sqref="L35:M39">
    <cfRule type="containsText" dxfId="8396" priority="8392" operator="containsText" text="2">
      <formula>NOT(ISERROR(SEARCH("2",L35)))</formula>
    </cfRule>
    <cfRule type="containsText" dxfId="8395" priority="8393" operator="containsText" text="1">
      <formula>NOT(ISERROR(SEARCH("1",L35)))</formula>
    </cfRule>
    <cfRule type="containsText" dxfId="8394" priority="8394" operator="containsText" text="x">
      <formula>NOT(ISERROR(SEARCH("x",L35)))</formula>
    </cfRule>
  </conditionalFormatting>
  <conditionalFormatting sqref="Q35:Q39">
    <cfRule type="cellIs" dxfId="8393" priority="8390" operator="between">
      <formula>43</formula>
      <formula>52</formula>
    </cfRule>
    <cfRule type="containsText" dxfId="8392" priority="8391" operator="containsText" text="true">
      <formula>NOT(ISERROR(SEARCH("true",Q35)))</formula>
    </cfRule>
  </conditionalFormatting>
  <conditionalFormatting sqref="J35:J39">
    <cfRule type="cellIs" dxfId="8391" priority="8388" operator="between">
      <formula>43</formula>
      <formula>52</formula>
    </cfRule>
    <cfRule type="cellIs" dxfId="8390" priority="8389" operator="greaterThan">
      <formula>52</formula>
    </cfRule>
  </conditionalFormatting>
  <conditionalFormatting sqref="R35:T39">
    <cfRule type="containsText" dxfId="8389" priority="8387" operator="containsText" text="TRUE">
      <formula>NOT(ISERROR(SEARCH("TRUE",R35)))</formula>
    </cfRule>
  </conditionalFormatting>
  <conditionalFormatting sqref="R35:R39">
    <cfRule type="containsText" dxfId="8388" priority="8386" operator="containsText" text="FALSE">
      <formula>NOT(ISERROR(SEARCH("FALSE",R35)))</formula>
    </cfRule>
  </conditionalFormatting>
  <conditionalFormatting sqref="S35:T39">
    <cfRule type="containsText" dxfId="8387" priority="8385" operator="containsText" text="MANAGE">
      <formula>NOT(ISERROR(SEARCH("MANAGE",S35)))</formula>
    </cfRule>
  </conditionalFormatting>
  <conditionalFormatting sqref="P35:P39">
    <cfRule type="containsText" dxfId="8386" priority="8382" operator="containsText" text="0-1">
      <formula>NOT(ISERROR(SEARCH("0-1",P35)))</formula>
    </cfRule>
    <cfRule type="containsText" dxfId="8385" priority="8383" operator="containsText" text="1-0">
      <formula>NOT(ISERROR(SEARCH("1-0",P35)))</formula>
    </cfRule>
    <cfRule type="containsText" dxfId="8384" priority="8384" operator="containsText" text="0-0">
      <formula>NOT(ISERROR(SEARCH("0-0",P35)))</formula>
    </cfRule>
  </conditionalFormatting>
  <conditionalFormatting sqref="U35:U39">
    <cfRule type="cellIs" dxfId="8383" priority="8379" operator="between">
      <formula>39</formula>
      <formula>20</formula>
    </cfRule>
    <cfRule type="cellIs" dxfId="8382" priority="8380" operator="between">
      <formula>48</formula>
      <formula>60</formula>
    </cfRule>
    <cfRule type="cellIs" dxfId="8381" priority="8381" operator="greaterThan">
      <formula>60</formula>
    </cfRule>
  </conditionalFormatting>
  <conditionalFormatting sqref="V35:W39">
    <cfRule type="cellIs" dxfId="8380" priority="8376" operator="equal">
      <formula>"C"</formula>
    </cfRule>
    <cfRule type="cellIs" dxfId="8379" priority="8377" operator="equal">
      <formula>"N"</formula>
    </cfRule>
    <cfRule type="cellIs" dxfId="8378" priority="8378" operator="equal">
      <formula>"Y"</formula>
    </cfRule>
  </conditionalFormatting>
  <conditionalFormatting sqref="L35:M39">
    <cfRule type="containsText" dxfId="8377" priority="8373" operator="containsText" text="2">
      <formula>NOT(ISERROR(SEARCH("2",L35)))</formula>
    </cfRule>
    <cfRule type="containsText" dxfId="8376" priority="8374" operator="containsText" text="1">
      <formula>NOT(ISERROR(SEARCH("1",L35)))</formula>
    </cfRule>
    <cfRule type="containsText" dxfId="8375" priority="8375" operator="containsText" text="x">
      <formula>NOT(ISERROR(SEARCH("x",L35)))</formula>
    </cfRule>
  </conditionalFormatting>
  <conditionalFormatting sqref="Q35:Q39">
    <cfRule type="cellIs" dxfId="8374" priority="8371" operator="between">
      <formula>43</formula>
      <formula>52</formula>
    </cfRule>
    <cfRule type="containsText" dxfId="8373" priority="8372" operator="containsText" text="true">
      <formula>NOT(ISERROR(SEARCH("true",Q35)))</formula>
    </cfRule>
  </conditionalFormatting>
  <conditionalFormatting sqref="J35:J39">
    <cfRule type="cellIs" dxfId="8372" priority="8369" operator="between">
      <formula>43</formula>
      <formula>52</formula>
    </cfRule>
    <cfRule type="cellIs" dxfId="8371" priority="8370" operator="greaterThan">
      <formula>52</formula>
    </cfRule>
  </conditionalFormatting>
  <conditionalFormatting sqref="R35:T39">
    <cfRule type="containsText" dxfId="8370" priority="8368" operator="containsText" text="TRUE">
      <formula>NOT(ISERROR(SEARCH("TRUE",R35)))</formula>
    </cfRule>
  </conditionalFormatting>
  <conditionalFormatting sqref="R35:R39">
    <cfRule type="containsText" dxfId="8369" priority="8367" operator="containsText" text="FALSE">
      <formula>NOT(ISERROR(SEARCH("FALSE",R35)))</formula>
    </cfRule>
  </conditionalFormatting>
  <conditionalFormatting sqref="S35:T39">
    <cfRule type="containsText" dxfId="8368" priority="8366" operator="containsText" text="MANAGE">
      <formula>NOT(ISERROR(SEARCH("MANAGE",S35)))</formula>
    </cfRule>
  </conditionalFormatting>
  <conditionalFormatting sqref="P35:P39">
    <cfRule type="containsText" dxfId="8367" priority="8363" operator="containsText" text="0-1">
      <formula>NOT(ISERROR(SEARCH("0-1",P35)))</formula>
    </cfRule>
    <cfRule type="containsText" dxfId="8366" priority="8364" operator="containsText" text="1-0">
      <formula>NOT(ISERROR(SEARCH("1-0",P35)))</formula>
    </cfRule>
    <cfRule type="containsText" dxfId="8365" priority="8365" operator="containsText" text="0-0">
      <formula>NOT(ISERROR(SEARCH("0-0",P35)))</formula>
    </cfRule>
  </conditionalFormatting>
  <conditionalFormatting sqref="U35:U39">
    <cfRule type="cellIs" dxfId="8364" priority="8360" operator="between">
      <formula>39</formula>
      <formula>20</formula>
    </cfRule>
    <cfRule type="cellIs" dxfId="8363" priority="8361" operator="between">
      <formula>48</formula>
      <formula>60</formula>
    </cfRule>
    <cfRule type="cellIs" dxfId="8362" priority="8362" operator="greaterThan">
      <formula>60</formula>
    </cfRule>
  </conditionalFormatting>
  <conditionalFormatting sqref="V35:W39">
    <cfRule type="cellIs" dxfId="8361" priority="8357" operator="equal">
      <formula>"C"</formula>
    </cfRule>
    <cfRule type="cellIs" dxfId="8360" priority="8358" operator="equal">
      <formula>"N"</formula>
    </cfRule>
    <cfRule type="cellIs" dxfId="8359" priority="8359" operator="equal">
      <formula>"Y"</formula>
    </cfRule>
  </conditionalFormatting>
  <conditionalFormatting sqref="L35:M39">
    <cfRule type="containsText" dxfId="8358" priority="8354" operator="containsText" text="2">
      <formula>NOT(ISERROR(SEARCH("2",L35)))</formula>
    </cfRule>
    <cfRule type="containsText" dxfId="8357" priority="8355" operator="containsText" text="1">
      <formula>NOT(ISERROR(SEARCH("1",L35)))</formula>
    </cfRule>
    <cfRule type="containsText" dxfId="8356" priority="8356" operator="containsText" text="x">
      <formula>NOT(ISERROR(SEARCH("x",L35)))</formula>
    </cfRule>
  </conditionalFormatting>
  <conditionalFormatting sqref="Q35:Q39">
    <cfRule type="cellIs" dxfId="8355" priority="8352" operator="between">
      <formula>43</formula>
      <formula>52</formula>
    </cfRule>
    <cfRule type="containsText" dxfId="8354" priority="8353" operator="containsText" text="true">
      <formula>NOT(ISERROR(SEARCH("true",Q35)))</formula>
    </cfRule>
  </conditionalFormatting>
  <conditionalFormatting sqref="J35:J39">
    <cfRule type="cellIs" dxfId="8353" priority="8350" operator="between">
      <formula>43</formula>
      <formula>52</formula>
    </cfRule>
    <cfRule type="cellIs" dxfId="8352" priority="8351" operator="greaterThan">
      <formula>52</formula>
    </cfRule>
  </conditionalFormatting>
  <conditionalFormatting sqref="R35:T39">
    <cfRule type="containsText" dxfId="8351" priority="8349" operator="containsText" text="TRUE">
      <formula>NOT(ISERROR(SEARCH("TRUE",R35)))</formula>
    </cfRule>
  </conditionalFormatting>
  <conditionalFormatting sqref="R35:R39">
    <cfRule type="containsText" dxfId="8350" priority="8348" operator="containsText" text="FALSE">
      <formula>NOT(ISERROR(SEARCH("FALSE",R35)))</formula>
    </cfRule>
  </conditionalFormatting>
  <conditionalFormatting sqref="S35:T39">
    <cfRule type="containsText" dxfId="8349" priority="8347" operator="containsText" text="MANAGE">
      <formula>NOT(ISERROR(SEARCH("MANAGE",S35)))</formula>
    </cfRule>
  </conditionalFormatting>
  <conditionalFormatting sqref="P35:P39">
    <cfRule type="containsText" dxfId="8348" priority="8344" operator="containsText" text="0-1">
      <formula>NOT(ISERROR(SEARCH("0-1",P35)))</formula>
    </cfRule>
    <cfRule type="containsText" dxfId="8347" priority="8345" operator="containsText" text="1-0">
      <formula>NOT(ISERROR(SEARCH("1-0",P35)))</formula>
    </cfRule>
    <cfRule type="containsText" dxfId="8346" priority="8346" operator="containsText" text="0-0">
      <formula>NOT(ISERROR(SEARCH("0-0",P35)))</formula>
    </cfRule>
  </conditionalFormatting>
  <conditionalFormatting sqref="U35:U39">
    <cfRule type="cellIs" dxfId="8345" priority="8341" operator="between">
      <formula>39</formula>
      <formula>20</formula>
    </cfRule>
    <cfRule type="cellIs" dxfId="8344" priority="8342" operator="between">
      <formula>48</formula>
      <formula>60</formula>
    </cfRule>
    <cfRule type="cellIs" dxfId="8343" priority="8343" operator="greaterThan">
      <formula>60</formula>
    </cfRule>
  </conditionalFormatting>
  <conditionalFormatting sqref="V35:W39">
    <cfRule type="cellIs" dxfId="8342" priority="8338" operator="equal">
      <formula>"C"</formula>
    </cfRule>
    <cfRule type="cellIs" dxfId="8341" priority="8339" operator="equal">
      <formula>"N"</formula>
    </cfRule>
    <cfRule type="cellIs" dxfId="8340" priority="8340" operator="equal">
      <formula>"Y"</formula>
    </cfRule>
  </conditionalFormatting>
  <conditionalFormatting sqref="L35:M39">
    <cfRule type="containsText" dxfId="8339" priority="8335" operator="containsText" text="2">
      <formula>NOT(ISERROR(SEARCH("2",L35)))</formula>
    </cfRule>
    <cfRule type="containsText" dxfId="8338" priority="8336" operator="containsText" text="1">
      <formula>NOT(ISERROR(SEARCH("1",L35)))</formula>
    </cfRule>
    <cfRule type="containsText" dxfId="8337" priority="8337" operator="containsText" text="x">
      <formula>NOT(ISERROR(SEARCH("x",L35)))</formula>
    </cfRule>
  </conditionalFormatting>
  <conditionalFormatting sqref="Q35:Q39">
    <cfRule type="cellIs" dxfId="8336" priority="8333" operator="between">
      <formula>43</formula>
      <formula>52</formula>
    </cfRule>
    <cfRule type="containsText" dxfId="8335" priority="8334" operator="containsText" text="true">
      <formula>NOT(ISERROR(SEARCH("true",Q35)))</formula>
    </cfRule>
  </conditionalFormatting>
  <conditionalFormatting sqref="J35:J39">
    <cfRule type="cellIs" dxfId="8334" priority="8331" operator="between">
      <formula>43</formula>
      <formula>52</formula>
    </cfRule>
    <cfRule type="cellIs" dxfId="8333" priority="8332" operator="greaterThan">
      <formula>52</formula>
    </cfRule>
  </conditionalFormatting>
  <conditionalFormatting sqref="R35:T39">
    <cfRule type="containsText" dxfId="8332" priority="8330" operator="containsText" text="TRUE">
      <formula>NOT(ISERROR(SEARCH("TRUE",R35)))</formula>
    </cfRule>
  </conditionalFormatting>
  <conditionalFormatting sqref="R35:R39">
    <cfRule type="containsText" dxfId="8331" priority="8329" operator="containsText" text="FALSE">
      <formula>NOT(ISERROR(SEARCH("FALSE",R35)))</formula>
    </cfRule>
  </conditionalFormatting>
  <conditionalFormatting sqref="S35:T39">
    <cfRule type="containsText" dxfId="8330" priority="8328" operator="containsText" text="MANAGE">
      <formula>NOT(ISERROR(SEARCH("MANAGE",S35)))</formula>
    </cfRule>
  </conditionalFormatting>
  <conditionalFormatting sqref="P35:P39">
    <cfRule type="containsText" dxfId="8329" priority="8325" operator="containsText" text="0-1">
      <formula>NOT(ISERROR(SEARCH("0-1",P35)))</formula>
    </cfRule>
    <cfRule type="containsText" dxfId="8328" priority="8326" operator="containsText" text="1-0">
      <formula>NOT(ISERROR(SEARCH("1-0",P35)))</formula>
    </cfRule>
    <cfRule type="containsText" dxfId="8327" priority="8327" operator="containsText" text="0-0">
      <formula>NOT(ISERROR(SEARCH("0-0",P35)))</formula>
    </cfRule>
  </conditionalFormatting>
  <conditionalFormatting sqref="U35:U39">
    <cfRule type="cellIs" dxfId="8326" priority="8322" operator="between">
      <formula>39</formula>
      <formula>20</formula>
    </cfRule>
    <cfRule type="cellIs" dxfId="8325" priority="8323" operator="between">
      <formula>48</formula>
      <formula>60</formula>
    </cfRule>
    <cfRule type="cellIs" dxfId="8324" priority="8324" operator="greaterThan">
      <formula>60</formula>
    </cfRule>
  </conditionalFormatting>
  <conditionalFormatting sqref="V35:W39">
    <cfRule type="cellIs" dxfId="8323" priority="8319" operator="equal">
      <formula>"C"</formula>
    </cfRule>
    <cfRule type="cellIs" dxfId="8322" priority="8320" operator="equal">
      <formula>"N"</formula>
    </cfRule>
    <cfRule type="cellIs" dxfId="8321" priority="8321" operator="equal">
      <formula>"Y"</formula>
    </cfRule>
  </conditionalFormatting>
  <conditionalFormatting sqref="L35:M39">
    <cfRule type="containsText" dxfId="8320" priority="8316" operator="containsText" text="2">
      <formula>NOT(ISERROR(SEARCH("2",L35)))</formula>
    </cfRule>
    <cfRule type="containsText" dxfId="8319" priority="8317" operator="containsText" text="1">
      <formula>NOT(ISERROR(SEARCH("1",L35)))</formula>
    </cfRule>
    <cfRule type="containsText" dxfId="8318" priority="8318" operator="containsText" text="x">
      <formula>NOT(ISERROR(SEARCH("x",L35)))</formula>
    </cfRule>
  </conditionalFormatting>
  <conditionalFormatting sqref="Q35:Q39">
    <cfRule type="cellIs" dxfId="8317" priority="8314" operator="between">
      <formula>43</formula>
      <formula>52</formula>
    </cfRule>
    <cfRule type="containsText" dxfId="8316" priority="8315" operator="containsText" text="true">
      <formula>NOT(ISERROR(SEARCH("true",Q35)))</formula>
    </cfRule>
  </conditionalFormatting>
  <conditionalFormatting sqref="J35:J39">
    <cfRule type="cellIs" dxfId="8315" priority="8312" operator="between">
      <formula>43</formula>
      <formula>52</formula>
    </cfRule>
    <cfRule type="cellIs" dxfId="8314" priority="8313" operator="greaterThan">
      <formula>52</formula>
    </cfRule>
  </conditionalFormatting>
  <conditionalFormatting sqref="R35:T39">
    <cfRule type="containsText" dxfId="8313" priority="8311" operator="containsText" text="TRUE">
      <formula>NOT(ISERROR(SEARCH("TRUE",R35)))</formula>
    </cfRule>
  </conditionalFormatting>
  <conditionalFormatting sqref="R35:R39">
    <cfRule type="containsText" dxfId="8312" priority="8310" operator="containsText" text="FALSE">
      <formula>NOT(ISERROR(SEARCH("FALSE",R35)))</formula>
    </cfRule>
  </conditionalFormatting>
  <conditionalFormatting sqref="S35:T39">
    <cfRule type="containsText" dxfId="8311" priority="8309" operator="containsText" text="MANAGE">
      <formula>NOT(ISERROR(SEARCH("MANAGE",S35)))</formula>
    </cfRule>
  </conditionalFormatting>
  <conditionalFormatting sqref="P35:P39">
    <cfRule type="containsText" dxfId="8310" priority="8306" operator="containsText" text="0-1">
      <formula>NOT(ISERROR(SEARCH("0-1",P35)))</formula>
    </cfRule>
    <cfRule type="containsText" dxfId="8309" priority="8307" operator="containsText" text="1-0">
      <formula>NOT(ISERROR(SEARCH("1-0",P35)))</formula>
    </cfRule>
    <cfRule type="containsText" dxfId="8308" priority="8308" operator="containsText" text="0-0">
      <formula>NOT(ISERROR(SEARCH("0-0",P35)))</formula>
    </cfRule>
  </conditionalFormatting>
  <conditionalFormatting sqref="U35:U39">
    <cfRule type="cellIs" dxfId="8307" priority="8303" operator="between">
      <formula>39</formula>
      <formula>20</formula>
    </cfRule>
    <cfRule type="cellIs" dxfId="8306" priority="8304" operator="between">
      <formula>48</formula>
      <formula>60</formula>
    </cfRule>
    <cfRule type="cellIs" dxfId="8305" priority="8305" operator="greaterThan">
      <formula>60</formula>
    </cfRule>
  </conditionalFormatting>
  <conditionalFormatting sqref="V35:W39">
    <cfRule type="cellIs" dxfId="8304" priority="8300" operator="equal">
      <formula>"C"</formula>
    </cfRule>
    <cfRule type="cellIs" dxfId="8303" priority="8301" operator="equal">
      <formula>"N"</formula>
    </cfRule>
    <cfRule type="cellIs" dxfId="8302" priority="8302" operator="equal">
      <formula>"Y"</formula>
    </cfRule>
  </conditionalFormatting>
  <conditionalFormatting sqref="L35:M39">
    <cfRule type="containsText" dxfId="8301" priority="8297" operator="containsText" text="2">
      <formula>NOT(ISERROR(SEARCH("2",L35)))</formula>
    </cfRule>
    <cfRule type="containsText" dxfId="8300" priority="8298" operator="containsText" text="1">
      <formula>NOT(ISERROR(SEARCH("1",L35)))</formula>
    </cfRule>
    <cfRule type="containsText" dxfId="8299" priority="8299" operator="containsText" text="x">
      <formula>NOT(ISERROR(SEARCH("x",L35)))</formula>
    </cfRule>
  </conditionalFormatting>
  <conditionalFormatting sqref="Q35:Q39">
    <cfRule type="cellIs" dxfId="8298" priority="8295" operator="between">
      <formula>43</formula>
      <formula>52</formula>
    </cfRule>
    <cfRule type="containsText" dxfId="8297" priority="8296" operator="containsText" text="true">
      <formula>NOT(ISERROR(SEARCH("true",Q35)))</formula>
    </cfRule>
  </conditionalFormatting>
  <conditionalFormatting sqref="J35:J39">
    <cfRule type="cellIs" dxfId="8296" priority="8293" operator="between">
      <formula>43</formula>
      <formula>52</formula>
    </cfRule>
    <cfRule type="cellIs" dxfId="8295" priority="8294" operator="greaterThan">
      <formula>52</formula>
    </cfRule>
  </conditionalFormatting>
  <conditionalFormatting sqref="R35:T39">
    <cfRule type="containsText" dxfId="8294" priority="8292" operator="containsText" text="TRUE">
      <formula>NOT(ISERROR(SEARCH("TRUE",R35)))</formula>
    </cfRule>
  </conditionalFormatting>
  <conditionalFormatting sqref="R35:R39">
    <cfRule type="containsText" dxfId="8293" priority="8291" operator="containsText" text="FALSE">
      <formula>NOT(ISERROR(SEARCH("FALSE",R35)))</formula>
    </cfRule>
  </conditionalFormatting>
  <conditionalFormatting sqref="S35:T39">
    <cfRule type="containsText" dxfId="8292" priority="8290" operator="containsText" text="MANAGE">
      <formula>NOT(ISERROR(SEARCH("MANAGE",S35)))</formula>
    </cfRule>
  </conditionalFormatting>
  <conditionalFormatting sqref="U35:U39">
    <cfRule type="cellIs" dxfId="8291" priority="8287" operator="between">
      <formula>39</formula>
      <formula>20</formula>
    </cfRule>
    <cfRule type="cellIs" dxfId="8290" priority="8288" operator="between">
      <formula>48</formula>
      <formula>60</formula>
    </cfRule>
    <cfRule type="cellIs" dxfId="8289" priority="8289" operator="greaterThan">
      <formula>60</formula>
    </cfRule>
  </conditionalFormatting>
  <conditionalFormatting sqref="V35:W39">
    <cfRule type="cellIs" dxfId="8288" priority="8284" operator="equal">
      <formula>"C"</formula>
    </cfRule>
    <cfRule type="cellIs" dxfId="8287" priority="8285" operator="equal">
      <formula>"N"</formula>
    </cfRule>
    <cfRule type="cellIs" dxfId="8286" priority="8286" operator="equal">
      <formula>"Y"</formula>
    </cfRule>
  </conditionalFormatting>
  <conditionalFormatting sqref="L42:M44">
    <cfRule type="containsText" dxfId="8285" priority="8281" operator="containsText" text="2">
      <formula>NOT(ISERROR(SEARCH("2",L42)))</formula>
    </cfRule>
    <cfRule type="containsText" dxfId="8284" priority="8282" operator="containsText" text="1">
      <formula>NOT(ISERROR(SEARCH("1",L42)))</formula>
    </cfRule>
    <cfRule type="containsText" dxfId="8283" priority="8283" operator="containsText" text="x">
      <formula>NOT(ISERROR(SEARCH("x",L42)))</formula>
    </cfRule>
  </conditionalFormatting>
  <conditionalFormatting sqref="Q42:Q44">
    <cfRule type="cellIs" dxfId="8282" priority="8279" operator="between">
      <formula>43</formula>
      <formula>52</formula>
    </cfRule>
    <cfRule type="containsText" dxfId="8281" priority="8280" operator="containsText" text="true">
      <formula>NOT(ISERROR(SEARCH("true",Q42)))</formula>
    </cfRule>
  </conditionalFormatting>
  <conditionalFormatting sqref="J42:J44">
    <cfRule type="cellIs" dxfId="8280" priority="8277" operator="between">
      <formula>43</formula>
      <formula>52</formula>
    </cfRule>
    <cfRule type="cellIs" dxfId="8279" priority="8278" operator="greaterThan">
      <formula>52</formula>
    </cfRule>
  </conditionalFormatting>
  <conditionalFormatting sqref="R42:T44">
    <cfRule type="containsText" dxfId="8278" priority="8276" operator="containsText" text="TRUE">
      <formula>NOT(ISERROR(SEARCH("TRUE",R42)))</formula>
    </cfRule>
  </conditionalFormatting>
  <conditionalFormatting sqref="R42:R44">
    <cfRule type="containsText" dxfId="8277" priority="8275" operator="containsText" text="FALSE">
      <formula>NOT(ISERROR(SEARCH("FALSE",R42)))</formula>
    </cfRule>
  </conditionalFormatting>
  <conditionalFormatting sqref="S42:T44">
    <cfRule type="containsText" dxfId="8276" priority="8274" operator="containsText" text="MANAGE">
      <formula>NOT(ISERROR(SEARCH("MANAGE",S42)))</formula>
    </cfRule>
  </conditionalFormatting>
  <conditionalFormatting sqref="U42:U44">
    <cfRule type="cellIs" dxfId="8275" priority="8271" operator="between">
      <formula>39</formula>
      <formula>20</formula>
    </cfRule>
    <cfRule type="cellIs" dxfId="8274" priority="8272" operator="between">
      <formula>48</formula>
      <formula>60</formula>
    </cfRule>
    <cfRule type="cellIs" dxfId="8273" priority="8273" operator="greaterThan">
      <formula>60</formula>
    </cfRule>
  </conditionalFormatting>
  <conditionalFormatting sqref="V42:W44">
    <cfRule type="cellIs" dxfId="8272" priority="8268" operator="equal">
      <formula>"C"</formula>
    </cfRule>
    <cfRule type="cellIs" dxfId="8271" priority="8269" operator="equal">
      <formula>"N"</formula>
    </cfRule>
    <cfRule type="cellIs" dxfId="8270" priority="8270" operator="equal">
      <formula>"Y"</formula>
    </cfRule>
  </conditionalFormatting>
  <conditionalFormatting sqref="L42:M44">
    <cfRule type="containsText" dxfId="8269" priority="8265" operator="containsText" text="2">
      <formula>NOT(ISERROR(SEARCH("2",L42)))</formula>
    </cfRule>
    <cfRule type="containsText" dxfId="8268" priority="8266" operator="containsText" text="1">
      <formula>NOT(ISERROR(SEARCH("1",L42)))</formula>
    </cfRule>
    <cfRule type="containsText" dxfId="8267" priority="8267" operator="containsText" text="x">
      <formula>NOT(ISERROR(SEARCH("x",L42)))</formula>
    </cfRule>
  </conditionalFormatting>
  <conditionalFormatting sqref="Q42:Q44">
    <cfRule type="cellIs" dxfId="8266" priority="8263" operator="between">
      <formula>43</formula>
      <formula>52</formula>
    </cfRule>
    <cfRule type="containsText" dxfId="8265" priority="8264" operator="containsText" text="true">
      <formula>NOT(ISERROR(SEARCH("true",Q42)))</formula>
    </cfRule>
  </conditionalFormatting>
  <conditionalFormatting sqref="J42:J44">
    <cfRule type="cellIs" dxfId="8264" priority="8261" operator="between">
      <formula>43</formula>
      <formula>52</formula>
    </cfRule>
    <cfRule type="cellIs" dxfId="8263" priority="8262" operator="greaterThan">
      <formula>52</formula>
    </cfRule>
  </conditionalFormatting>
  <conditionalFormatting sqref="R42:T44">
    <cfRule type="containsText" dxfId="8262" priority="8260" operator="containsText" text="TRUE">
      <formula>NOT(ISERROR(SEARCH("TRUE",R42)))</formula>
    </cfRule>
  </conditionalFormatting>
  <conditionalFormatting sqref="R42:R44">
    <cfRule type="containsText" dxfId="8261" priority="8259" operator="containsText" text="FALSE">
      <formula>NOT(ISERROR(SEARCH("FALSE",R42)))</formula>
    </cfRule>
  </conditionalFormatting>
  <conditionalFormatting sqref="S42:T44">
    <cfRule type="containsText" dxfId="8260" priority="8258" operator="containsText" text="MANAGE">
      <formula>NOT(ISERROR(SEARCH("MANAGE",S42)))</formula>
    </cfRule>
  </conditionalFormatting>
  <conditionalFormatting sqref="U42:U44">
    <cfRule type="cellIs" dxfId="8259" priority="8255" operator="between">
      <formula>39</formula>
      <formula>20</formula>
    </cfRule>
    <cfRule type="cellIs" dxfId="8258" priority="8256" operator="between">
      <formula>48</formula>
      <formula>60</formula>
    </cfRule>
    <cfRule type="cellIs" dxfId="8257" priority="8257" operator="greaterThan">
      <formula>60</formula>
    </cfRule>
  </conditionalFormatting>
  <conditionalFormatting sqref="V42:W44">
    <cfRule type="cellIs" dxfId="8256" priority="8252" operator="equal">
      <formula>"C"</formula>
    </cfRule>
    <cfRule type="cellIs" dxfId="8255" priority="8253" operator="equal">
      <formula>"N"</formula>
    </cfRule>
    <cfRule type="cellIs" dxfId="8254" priority="8254" operator="equal">
      <formula>"Y"</formula>
    </cfRule>
  </conditionalFormatting>
  <conditionalFormatting sqref="L42:M44">
    <cfRule type="containsText" dxfId="8253" priority="8249" operator="containsText" text="2">
      <formula>NOT(ISERROR(SEARCH("2",L42)))</formula>
    </cfRule>
    <cfRule type="containsText" dxfId="8252" priority="8250" operator="containsText" text="1">
      <formula>NOT(ISERROR(SEARCH("1",L42)))</formula>
    </cfRule>
    <cfRule type="containsText" dxfId="8251" priority="8251" operator="containsText" text="x">
      <formula>NOT(ISERROR(SEARCH("x",L42)))</formula>
    </cfRule>
  </conditionalFormatting>
  <conditionalFormatting sqref="Q42:Q44">
    <cfRule type="cellIs" dxfId="8250" priority="8247" operator="between">
      <formula>43</formula>
      <formula>52</formula>
    </cfRule>
    <cfRule type="containsText" dxfId="8249" priority="8248" operator="containsText" text="true">
      <formula>NOT(ISERROR(SEARCH("true",Q42)))</formula>
    </cfRule>
  </conditionalFormatting>
  <conditionalFormatting sqref="J42:J44">
    <cfRule type="cellIs" dxfId="8248" priority="8245" operator="between">
      <formula>43</formula>
      <formula>52</formula>
    </cfRule>
    <cfRule type="cellIs" dxfId="8247" priority="8246" operator="greaterThan">
      <formula>52</formula>
    </cfRule>
  </conditionalFormatting>
  <conditionalFormatting sqref="R42:T44">
    <cfRule type="containsText" dxfId="8246" priority="8244" operator="containsText" text="TRUE">
      <formula>NOT(ISERROR(SEARCH("TRUE",R42)))</formula>
    </cfRule>
  </conditionalFormatting>
  <conditionalFormatting sqref="R42:R44">
    <cfRule type="containsText" dxfId="8245" priority="8243" operator="containsText" text="FALSE">
      <formula>NOT(ISERROR(SEARCH("FALSE",R42)))</formula>
    </cfRule>
  </conditionalFormatting>
  <conditionalFormatting sqref="S42:T44">
    <cfRule type="containsText" dxfId="8244" priority="8242" operator="containsText" text="MANAGE">
      <formula>NOT(ISERROR(SEARCH("MANAGE",S42)))</formula>
    </cfRule>
  </conditionalFormatting>
  <conditionalFormatting sqref="U42:U44">
    <cfRule type="cellIs" dxfId="8243" priority="8239" operator="between">
      <formula>39</formula>
      <formula>20</formula>
    </cfRule>
    <cfRule type="cellIs" dxfId="8242" priority="8240" operator="between">
      <formula>48</formula>
      <formula>60</formula>
    </cfRule>
    <cfRule type="cellIs" dxfId="8241" priority="8241" operator="greaterThan">
      <formula>60</formula>
    </cfRule>
  </conditionalFormatting>
  <conditionalFormatting sqref="V42:W44">
    <cfRule type="cellIs" dxfId="8240" priority="8236" operator="equal">
      <formula>"C"</formula>
    </cfRule>
    <cfRule type="cellIs" dxfId="8239" priority="8237" operator="equal">
      <formula>"N"</formula>
    </cfRule>
    <cfRule type="cellIs" dxfId="8238" priority="8238" operator="equal">
      <formula>"Y"</formula>
    </cfRule>
  </conditionalFormatting>
  <conditionalFormatting sqref="L42:M44">
    <cfRule type="containsText" dxfId="8237" priority="8233" operator="containsText" text="2">
      <formula>NOT(ISERROR(SEARCH("2",L42)))</formula>
    </cfRule>
    <cfRule type="containsText" dxfId="8236" priority="8234" operator="containsText" text="1">
      <formula>NOT(ISERROR(SEARCH("1",L42)))</formula>
    </cfRule>
    <cfRule type="containsText" dxfId="8235" priority="8235" operator="containsText" text="x">
      <formula>NOT(ISERROR(SEARCH("x",L42)))</formula>
    </cfRule>
  </conditionalFormatting>
  <conditionalFormatting sqref="Q42:Q44">
    <cfRule type="cellIs" dxfId="8234" priority="8231" operator="between">
      <formula>43</formula>
      <formula>52</formula>
    </cfRule>
    <cfRule type="containsText" dxfId="8233" priority="8232" operator="containsText" text="true">
      <formula>NOT(ISERROR(SEARCH("true",Q42)))</formula>
    </cfRule>
  </conditionalFormatting>
  <conditionalFormatting sqref="J42:J44">
    <cfRule type="cellIs" dxfId="8232" priority="8229" operator="between">
      <formula>43</formula>
      <formula>52</formula>
    </cfRule>
    <cfRule type="cellIs" dxfId="8231" priority="8230" operator="greaterThan">
      <formula>52</formula>
    </cfRule>
  </conditionalFormatting>
  <conditionalFormatting sqref="R42:T44">
    <cfRule type="containsText" dxfId="8230" priority="8228" operator="containsText" text="TRUE">
      <formula>NOT(ISERROR(SEARCH("TRUE",R42)))</formula>
    </cfRule>
  </conditionalFormatting>
  <conditionalFormatting sqref="R42:R44">
    <cfRule type="containsText" dxfId="8229" priority="8227" operator="containsText" text="FALSE">
      <formula>NOT(ISERROR(SEARCH("FALSE",R42)))</formula>
    </cfRule>
  </conditionalFormatting>
  <conditionalFormatting sqref="S42:T44">
    <cfRule type="containsText" dxfId="8228" priority="8226" operator="containsText" text="MANAGE">
      <formula>NOT(ISERROR(SEARCH("MANAGE",S42)))</formula>
    </cfRule>
  </conditionalFormatting>
  <conditionalFormatting sqref="U42:U44">
    <cfRule type="cellIs" dxfId="8227" priority="8223" operator="between">
      <formula>39</formula>
      <formula>20</formula>
    </cfRule>
    <cfRule type="cellIs" dxfId="8226" priority="8224" operator="between">
      <formula>48</formula>
      <formula>60</formula>
    </cfRule>
    <cfRule type="cellIs" dxfId="8225" priority="8225" operator="greaterThan">
      <formula>60</formula>
    </cfRule>
  </conditionalFormatting>
  <conditionalFormatting sqref="V42:W44">
    <cfRule type="cellIs" dxfId="8224" priority="8220" operator="equal">
      <formula>"C"</formula>
    </cfRule>
    <cfRule type="cellIs" dxfId="8223" priority="8221" operator="equal">
      <formula>"N"</formula>
    </cfRule>
    <cfRule type="cellIs" dxfId="8222" priority="8222" operator="equal">
      <formula>"Y"</formula>
    </cfRule>
  </conditionalFormatting>
  <conditionalFormatting sqref="L42:M44">
    <cfRule type="containsText" dxfId="8221" priority="8217" operator="containsText" text="2">
      <formula>NOT(ISERROR(SEARCH("2",L42)))</formula>
    </cfRule>
    <cfRule type="containsText" dxfId="8220" priority="8218" operator="containsText" text="1">
      <formula>NOT(ISERROR(SEARCH("1",L42)))</formula>
    </cfRule>
    <cfRule type="containsText" dxfId="8219" priority="8219" operator="containsText" text="x">
      <formula>NOT(ISERROR(SEARCH("x",L42)))</formula>
    </cfRule>
  </conditionalFormatting>
  <conditionalFormatting sqref="Q42:Q44">
    <cfRule type="cellIs" dxfId="8218" priority="8215" operator="between">
      <formula>43</formula>
      <formula>52</formula>
    </cfRule>
    <cfRule type="containsText" dxfId="8217" priority="8216" operator="containsText" text="true">
      <formula>NOT(ISERROR(SEARCH("true",Q42)))</formula>
    </cfRule>
  </conditionalFormatting>
  <conditionalFormatting sqref="J42:J44">
    <cfRule type="cellIs" dxfId="8216" priority="8213" operator="between">
      <formula>43</formula>
      <formula>52</formula>
    </cfRule>
    <cfRule type="cellIs" dxfId="8215" priority="8214" operator="greaterThan">
      <formula>52</formula>
    </cfRule>
  </conditionalFormatting>
  <conditionalFormatting sqref="R42:T44">
    <cfRule type="containsText" dxfId="8214" priority="8212" operator="containsText" text="TRUE">
      <formula>NOT(ISERROR(SEARCH("TRUE",R42)))</formula>
    </cfRule>
  </conditionalFormatting>
  <conditionalFormatting sqref="R42:R44">
    <cfRule type="containsText" dxfId="8213" priority="8211" operator="containsText" text="FALSE">
      <formula>NOT(ISERROR(SEARCH("FALSE",R42)))</formula>
    </cfRule>
  </conditionalFormatting>
  <conditionalFormatting sqref="S42:T44">
    <cfRule type="containsText" dxfId="8212" priority="8210" operator="containsText" text="MANAGE">
      <formula>NOT(ISERROR(SEARCH("MANAGE",S42)))</formula>
    </cfRule>
  </conditionalFormatting>
  <conditionalFormatting sqref="U42:U44">
    <cfRule type="cellIs" dxfId="8211" priority="8207" operator="between">
      <formula>39</formula>
      <formula>20</formula>
    </cfRule>
    <cfRule type="cellIs" dxfId="8210" priority="8208" operator="between">
      <formula>48</formula>
      <formula>60</formula>
    </cfRule>
    <cfRule type="cellIs" dxfId="8209" priority="8209" operator="greaterThan">
      <formula>60</formula>
    </cfRule>
  </conditionalFormatting>
  <conditionalFormatting sqref="V42:W44">
    <cfRule type="cellIs" dxfId="8208" priority="8204" operator="equal">
      <formula>"C"</formula>
    </cfRule>
    <cfRule type="cellIs" dxfId="8207" priority="8205" operator="equal">
      <formula>"N"</formula>
    </cfRule>
    <cfRule type="cellIs" dxfId="8206" priority="8206" operator="equal">
      <formula>"Y"</formula>
    </cfRule>
  </conditionalFormatting>
  <conditionalFormatting sqref="L42:M44">
    <cfRule type="containsText" dxfId="8205" priority="8201" operator="containsText" text="2">
      <formula>NOT(ISERROR(SEARCH("2",L42)))</formula>
    </cfRule>
    <cfRule type="containsText" dxfId="8204" priority="8202" operator="containsText" text="1">
      <formula>NOT(ISERROR(SEARCH("1",L42)))</formula>
    </cfRule>
    <cfRule type="containsText" dxfId="8203" priority="8203" operator="containsText" text="x">
      <formula>NOT(ISERROR(SEARCH("x",L42)))</formula>
    </cfRule>
  </conditionalFormatting>
  <conditionalFormatting sqref="Q42:Q44">
    <cfRule type="cellIs" dxfId="8202" priority="8199" operator="between">
      <formula>43</formula>
      <formula>52</formula>
    </cfRule>
    <cfRule type="containsText" dxfId="8201" priority="8200" operator="containsText" text="true">
      <formula>NOT(ISERROR(SEARCH("true",Q42)))</formula>
    </cfRule>
  </conditionalFormatting>
  <conditionalFormatting sqref="J42:J44">
    <cfRule type="cellIs" dxfId="8200" priority="8197" operator="between">
      <formula>43</formula>
      <formula>52</formula>
    </cfRule>
    <cfRule type="cellIs" dxfId="8199" priority="8198" operator="greaterThan">
      <formula>52</formula>
    </cfRule>
  </conditionalFormatting>
  <conditionalFormatting sqref="R42:T44">
    <cfRule type="containsText" dxfId="8198" priority="8196" operator="containsText" text="TRUE">
      <formula>NOT(ISERROR(SEARCH("TRUE",R42)))</formula>
    </cfRule>
  </conditionalFormatting>
  <conditionalFormatting sqref="R42:R44">
    <cfRule type="containsText" dxfId="8197" priority="8195" operator="containsText" text="FALSE">
      <formula>NOT(ISERROR(SEARCH("FALSE",R42)))</formula>
    </cfRule>
  </conditionalFormatting>
  <conditionalFormatting sqref="S42:T44">
    <cfRule type="containsText" dxfId="8196" priority="8194" operator="containsText" text="MANAGE">
      <formula>NOT(ISERROR(SEARCH("MANAGE",S42)))</formula>
    </cfRule>
  </conditionalFormatting>
  <conditionalFormatting sqref="U42:U44">
    <cfRule type="cellIs" dxfId="8195" priority="8191" operator="between">
      <formula>39</formula>
      <formula>20</formula>
    </cfRule>
    <cfRule type="cellIs" dxfId="8194" priority="8192" operator="between">
      <formula>48</formula>
      <formula>60</formula>
    </cfRule>
    <cfRule type="cellIs" dxfId="8193" priority="8193" operator="greaterThan">
      <formula>60</formula>
    </cfRule>
  </conditionalFormatting>
  <conditionalFormatting sqref="V42:W44">
    <cfRule type="cellIs" dxfId="8192" priority="8188" operator="equal">
      <formula>"C"</formula>
    </cfRule>
    <cfRule type="cellIs" dxfId="8191" priority="8189" operator="equal">
      <formula>"N"</formula>
    </cfRule>
    <cfRule type="cellIs" dxfId="8190" priority="8190" operator="equal">
      <formula>"Y"</formula>
    </cfRule>
  </conditionalFormatting>
  <conditionalFormatting sqref="L42:M44">
    <cfRule type="containsText" dxfId="8189" priority="8185" operator="containsText" text="2">
      <formula>NOT(ISERROR(SEARCH("2",L42)))</formula>
    </cfRule>
    <cfRule type="containsText" dxfId="8188" priority="8186" operator="containsText" text="1">
      <formula>NOT(ISERROR(SEARCH("1",L42)))</formula>
    </cfRule>
    <cfRule type="containsText" dxfId="8187" priority="8187" operator="containsText" text="x">
      <formula>NOT(ISERROR(SEARCH("x",L42)))</formula>
    </cfRule>
  </conditionalFormatting>
  <conditionalFormatting sqref="Q42:Q44">
    <cfRule type="cellIs" dxfId="8186" priority="8183" operator="between">
      <formula>43</formula>
      <formula>52</formula>
    </cfRule>
    <cfRule type="containsText" dxfId="8185" priority="8184" operator="containsText" text="true">
      <formula>NOT(ISERROR(SEARCH("true",Q42)))</formula>
    </cfRule>
  </conditionalFormatting>
  <conditionalFormatting sqref="J42:J44">
    <cfRule type="cellIs" dxfId="8184" priority="8181" operator="between">
      <formula>43</formula>
      <formula>52</formula>
    </cfRule>
    <cfRule type="cellIs" dxfId="8183" priority="8182" operator="greaterThan">
      <formula>52</formula>
    </cfRule>
  </conditionalFormatting>
  <conditionalFormatting sqref="R42:T44">
    <cfRule type="containsText" dxfId="8182" priority="8180" operator="containsText" text="TRUE">
      <formula>NOT(ISERROR(SEARCH("TRUE",R42)))</formula>
    </cfRule>
  </conditionalFormatting>
  <conditionalFormatting sqref="R42:R44">
    <cfRule type="containsText" dxfId="8181" priority="8179" operator="containsText" text="FALSE">
      <formula>NOT(ISERROR(SEARCH("FALSE",R42)))</formula>
    </cfRule>
  </conditionalFormatting>
  <conditionalFormatting sqref="S42:T44">
    <cfRule type="containsText" dxfId="8180" priority="8178" operator="containsText" text="MANAGE">
      <formula>NOT(ISERROR(SEARCH("MANAGE",S42)))</formula>
    </cfRule>
  </conditionalFormatting>
  <conditionalFormatting sqref="U42:U44">
    <cfRule type="cellIs" dxfId="8179" priority="8175" operator="between">
      <formula>39</formula>
      <formula>20</formula>
    </cfRule>
    <cfRule type="cellIs" dxfId="8178" priority="8176" operator="between">
      <formula>48</formula>
      <formula>60</formula>
    </cfRule>
    <cfRule type="cellIs" dxfId="8177" priority="8177" operator="greaterThan">
      <formula>60</formula>
    </cfRule>
  </conditionalFormatting>
  <conditionalFormatting sqref="V42:W44">
    <cfRule type="cellIs" dxfId="8176" priority="8172" operator="equal">
      <formula>"C"</formula>
    </cfRule>
    <cfRule type="cellIs" dxfId="8175" priority="8173" operator="equal">
      <formula>"N"</formula>
    </cfRule>
    <cfRule type="cellIs" dxfId="8174" priority="8174" operator="equal">
      <formula>"Y"</formula>
    </cfRule>
  </conditionalFormatting>
  <conditionalFormatting sqref="L42:M44">
    <cfRule type="containsText" dxfId="8173" priority="8169" operator="containsText" text="2">
      <formula>NOT(ISERROR(SEARCH("2",L42)))</formula>
    </cfRule>
    <cfRule type="containsText" dxfId="8172" priority="8170" operator="containsText" text="1">
      <formula>NOT(ISERROR(SEARCH("1",L42)))</formula>
    </cfRule>
    <cfRule type="containsText" dxfId="8171" priority="8171" operator="containsText" text="x">
      <formula>NOT(ISERROR(SEARCH("x",L42)))</formula>
    </cfRule>
  </conditionalFormatting>
  <conditionalFormatting sqref="Q42:Q44">
    <cfRule type="cellIs" dxfId="8170" priority="8167" operator="between">
      <formula>43</formula>
      <formula>52</formula>
    </cfRule>
    <cfRule type="containsText" dxfId="8169" priority="8168" operator="containsText" text="true">
      <formula>NOT(ISERROR(SEARCH("true",Q42)))</formula>
    </cfRule>
  </conditionalFormatting>
  <conditionalFormatting sqref="J42:J44">
    <cfRule type="cellIs" dxfId="8168" priority="8165" operator="between">
      <formula>43</formula>
      <formula>52</formula>
    </cfRule>
    <cfRule type="cellIs" dxfId="8167" priority="8166" operator="greaterThan">
      <formula>52</formula>
    </cfRule>
  </conditionalFormatting>
  <conditionalFormatting sqref="R42:T44">
    <cfRule type="containsText" dxfId="8166" priority="8164" operator="containsText" text="TRUE">
      <formula>NOT(ISERROR(SEARCH("TRUE",R42)))</formula>
    </cfRule>
  </conditionalFormatting>
  <conditionalFormatting sqref="R42:R44">
    <cfRule type="containsText" dxfId="8165" priority="8163" operator="containsText" text="FALSE">
      <formula>NOT(ISERROR(SEARCH("FALSE",R42)))</formula>
    </cfRule>
  </conditionalFormatting>
  <conditionalFormatting sqref="S42:T44">
    <cfRule type="containsText" dxfId="8164" priority="8162" operator="containsText" text="MANAGE">
      <formula>NOT(ISERROR(SEARCH("MANAGE",S42)))</formula>
    </cfRule>
  </conditionalFormatting>
  <conditionalFormatting sqref="U42:U44">
    <cfRule type="cellIs" dxfId="8163" priority="8159" operator="between">
      <formula>39</formula>
      <formula>20</formula>
    </cfRule>
    <cfRule type="cellIs" dxfId="8162" priority="8160" operator="between">
      <formula>48</formula>
      <formula>60</formula>
    </cfRule>
    <cfRule type="cellIs" dxfId="8161" priority="8161" operator="greaterThan">
      <formula>60</formula>
    </cfRule>
  </conditionalFormatting>
  <conditionalFormatting sqref="V42:W44">
    <cfRule type="cellIs" dxfId="8160" priority="8156" operator="equal">
      <formula>"C"</formula>
    </cfRule>
    <cfRule type="cellIs" dxfId="8159" priority="8157" operator="equal">
      <formula>"N"</formula>
    </cfRule>
    <cfRule type="cellIs" dxfId="8158" priority="8158" operator="equal">
      <formula>"Y"</formula>
    </cfRule>
  </conditionalFormatting>
  <conditionalFormatting sqref="L42:M44">
    <cfRule type="containsText" dxfId="8157" priority="8153" operator="containsText" text="2">
      <formula>NOT(ISERROR(SEARCH("2",L42)))</formula>
    </cfRule>
    <cfRule type="containsText" dxfId="8156" priority="8154" operator="containsText" text="1">
      <formula>NOT(ISERROR(SEARCH("1",L42)))</formula>
    </cfRule>
    <cfRule type="containsText" dxfId="8155" priority="8155" operator="containsText" text="x">
      <formula>NOT(ISERROR(SEARCH("x",L42)))</formula>
    </cfRule>
  </conditionalFormatting>
  <conditionalFormatting sqref="Q42:Q44">
    <cfRule type="cellIs" dxfId="8154" priority="8151" operator="between">
      <formula>43</formula>
      <formula>52</formula>
    </cfRule>
    <cfRule type="containsText" dxfId="8153" priority="8152" operator="containsText" text="true">
      <formula>NOT(ISERROR(SEARCH("true",Q42)))</formula>
    </cfRule>
  </conditionalFormatting>
  <conditionalFormatting sqref="J42:J44">
    <cfRule type="cellIs" dxfId="8152" priority="8149" operator="between">
      <formula>43</formula>
      <formula>52</formula>
    </cfRule>
    <cfRule type="cellIs" dxfId="8151" priority="8150" operator="greaterThan">
      <formula>52</formula>
    </cfRule>
  </conditionalFormatting>
  <conditionalFormatting sqref="R42:T44">
    <cfRule type="containsText" dxfId="8150" priority="8148" operator="containsText" text="TRUE">
      <formula>NOT(ISERROR(SEARCH("TRUE",R42)))</formula>
    </cfRule>
  </conditionalFormatting>
  <conditionalFormatting sqref="R42:R44">
    <cfRule type="containsText" dxfId="8149" priority="8147" operator="containsText" text="FALSE">
      <formula>NOT(ISERROR(SEARCH("FALSE",R42)))</formula>
    </cfRule>
  </conditionalFormatting>
  <conditionalFormatting sqref="S42:T44">
    <cfRule type="containsText" dxfId="8148" priority="8146" operator="containsText" text="MANAGE">
      <formula>NOT(ISERROR(SEARCH("MANAGE",S42)))</formula>
    </cfRule>
  </conditionalFormatting>
  <conditionalFormatting sqref="U42:U44">
    <cfRule type="cellIs" dxfId="8147" priority="8143" operator="between">
      <formula>39</formula>
      <formula>20</formula>
    </cfRule>
    <cfRule type="cellIs" dxfId="8146" priority="8144" operator="between">
      <formula>48</formula>
      <formula>60</formula>
    </cfRule>
    <cfRule type="cellIs" dxfId="8145" priority="8145" operator="greaterThan">
      <formula>60</formula>
    </cfRule>
  </conditionalFormatting>
  <conditionalFormatting sqref="V42:W44">
    <cfRule type="cellIs" dxfId="8144" priority="8140" operator="equal">
      <formula>"C"</formula>
    </cfRule>
    <cfRule type="cellIs" dxfId="8143" priority="8141" operator="equal">
      <formula>"N"</formula>
    </cfRule>
    <cfRule type="cellIs" dxfId="8142" priority="8142" operator="equal">
      <formula>"Y"</formula>
    </cfRule>
  </conditionalFormatting>
  <conditionalFormatting sqref="L42:M44">
    <cfRule type="containsText" dxfId="8141" priority="8137" operator="containsText" text="2">
      <formula>NOT(ISERROR(SEARCH("2",L42)))</formula>
    </cfRule>
    <cfRule type="containsText" dxfId="8140" priority="8138" operator="containsText" text="1">
      <formula>NOT(ISERROR(SEARCH("1",L42)))</formula>
    </cfRule>
    <cfRule type="containsText" dxfId="8139" priority="8139" operator="containsText" text="x">
      <formula>NOT(ISERROR(SEARCH("x",L42)))</formula>
    </cfRule>
  </conditionalFormatting>
  <conditionalFormatting sqref="Q42:Q44">
    <cfRule type="cellIs" dxfId="8138" priority="8135" operator="between">
      <formula>43</formula>
      <formula>52</formula>
    </cfRule>
    <cfRule type="containsText" dxfId="8137" priority="8136" operator="containsText" text="true">
      <formula>NOT(ISERROR(SEARCH("true",Q42)))</formula>
    </cfRule>
  </conditionalFormatting>
  <conditionalFormatting sqref="J42:J44">
    <cfRule type="cellIs" dxfId="8136" priority="8133" operator="between">
      <formula>43</formula>
      <formula>52</formula>
    </cfRule>
    <cfRule type="cellIs" dxfId="8135" priority="8134" operator="greaterThan">
      <formula>52</formula>
    </cfRule>
  </conditionalFormatting>
  <conditionalFormatting sqref="R42:T44">
    <cfRule type="containsText" dxfId="8134" priority="8132" operator="containsText" text="TRUE">
      <formula>NOT(ISERROR(SEARCH("TRUE",R42)))</formula>
    </cfRule>
  </conditionalFormatting>
  <conditionalFormatting sqref="R42:R44">
    <cfRule type="containsText" dxfId="8133" priority="8131" operator="containsText" text="FALSE">
      <formula>NOT(ISERROR(SEARCH("FALSE",R42)))</formula>
    </cfRule>
  </conditionalFormatting>
  <conditionalFormatting sqref="S42:T44">
    <cfRule type="containsText" dxfId="8132" priority="8130" operator="containsText" text="MANAGE">
      <formula>NOT(ISERROR(SEARCH("MANAGE",S42)))</formula>
    </cfRule>
  </conditionalFormatting>
  <conditionalFormatting sqref="U42:U44">
    <cfRule type="cellIs" dxfId="8131" priority="8127" operator="between">
      <formula>39</formula>
      <formula>20</formula>
    </cfRule>
    <cfRule type="cellIs" dxfId="8130" priority="8128" operator="between">
      <formula>48</formula>
      <formula>60</formula>
    </cfRule>
    <cfRule type="cellIs" dxfId="8129" priority="8129" operator="greaterThan">
      <formula>60</formula>
    </cfRule>
  </conditionalFormatting>
  <conditionalFormatting sqref="V42:W44">
    <cfRule type="cellIs" dxfId="8128" priority="8124" operator="equal">
      <formula>"C"</formula>
    </cfRule>
    <cfRule type="cellIs" dxfId="8127" priority="8125" operator="equal">
      <formula>"N"</formula>
    </cfRule>
    <cfRule type="cellIs" dxfId="8126" priority="8126" operator="equal">
      <formula>"Y"</formula>
    </cfRule>
  </conditionalFormatting>
  <conditionalFormatting sqref="L42:M44">
    <cfRule type="containsText" dxfId="8125" priority="8121" operator="containsText" text="2">
      <formula>NOT(ISERROR(SEARCH("2",L42)))</formula>
    </cfRule>
    <cfRule type="containsText" dxfId="8124" priority="8122" operator="containsText" text="1">
      <formula>NOT(ISERROR(SEARCH("1",L42)))</formula>
    </cfRule>
    <cfRule type="containsText" dxfId="8123" priority="8123" operator="containsText" text="x">
      <formula>NOT(ISERROR(SEARCH("x",L42)))</formula>
    </cfRule>
  </conditionalFormatting>
  <conditionalFormatting sqref="Q42:Q44">
    <cfRule type="cellIs" dxfId="8122" priority="8119" operator="between">
      <formula>43</formula>
      <formula>52</formula>
    </cfRule>
    <cfRule type="containsText" dxfId="8121" priority="8120" operator="containsText" text="true">
      <formula>NOT(ISERROR(SEARCH("true",Q42)))</formula>
    </cfRule>
  </conditionalFormatting>
  <conditionalFormatting sqref="J42:J44">
    <cfRule type="cellIs" dxfId="8120" priority="8117" operator="between">
      <formula>43</formula>
      <formula>52</formula>
    </cfRule>
    <cfRule type="cellIs" dxfId="8119" priority="8118" operator="greaterThan">
      <formula>52</formula>
    </cfRule>
  </conditionalFormatting>
  <conditionalFormatting sqref="R42:T44">
    <cfRule type="containsText" dxfId="8118" priority="8116" operator="containsText" text="TRUE">
      <formula>NOT(ISERROR(SEARCH("TRUE",R42)))</formula>
    </cfRule>
  </conditionalFormatting>
  <conditionalFormatting sqref="R42:R44">
    <cfRule type="containsText" dxfId="8117" priority="8115" operator="containsText" text="FALSE">
      <formula>NOT(ISERROR(SEARCH("FALSE",R42)))</formula>
    </cfRule>
  </conditionalFormatting>
  <conditionalFormatting sqref="S42:T44">
    <cfRule type="containsText" dxfId="8116" priority="8114" operator="containsText" text="MANAGE">
      <formula>NOT(ISERROR(SEARCH("MANAGE",S42)))</formula>
    </cfRule>
  </conditionalFormatting>
  <conditionalFormatting sqref="U42:U44">
    <cfRule type="cellIs" dxfId="8115" priority="8111" operator="between">
      <formula>39</formula>
      <formula>20</formula>
    </cfRule>
    <cfRule type="cellIs" dxfId="8114" priority="8112" operator="between">
      <formula>48</formula>
      <formula>60</formula>
    </cfRule>
    <cfRule type="cellIs" dxfId="8113" priority="8113" operator="greaterThan">
      <formula>60</formula>
    </cfRule>
  </conditionalFormatting>
  <conditionalFormatting sqref="V42:W44">
    <cfRule type="cellIs" dxfId="8112" priority="8108" operator="equal">
      <formula>"C"</formula>
    </cfRule>
    <cfRule type="cellIs" dxfId="8111" priority="8109" operator="equal">
      <formula>"N"</formula>
    </cfRule>
    <cfRule type="cellIs" dxfId="8110" priority="8110" operator="equal">
      <formula>"Y"</formula>
    </cfRule>
  </conditionalFormatting>
  <conditionalFormatting sqref="L42:M44">
    <cfRule type="containsText" dxfId="8109" priority="8105" operator="containsText" text="2">
      <formula>NOT(ISERROR(SEARCH("2",L42)))</formula>
    </cfRule>
    <cfRule type="containsText" dxfId="8108" priority="8106" operator="containsText" text="1">
      <formula>NOT(ISERROR(SEARCH("1",L42)))</formula>
    </cfRule>
    <cfRule type="containsText" dxfId="8107" priority="8107" operator="containsText" text="x">
      <formula>NOT(ISERROR(SEARCH("x",L42)))</formula>
    </cfRule>
  </conditionalFormatting>
  <conditionalFormatting sqref="Q42:Q44">
    <cfRule type="cellIs" dxfId="8106" priority="8103" operator="between">
      <formula>43</formula>
      <formula>52</formula>
    </cfRule>
    <cfRule type="containsText" dxfId="8105" priority="8104" operator="containsText" text="true">
      <formula>NOT(ISERROR(SEARCH("true",Q42)))</formula>
    </cfRule>
  </conditionalFormatting>
  <conditionalFormatting sqref="J42:J44">
    <cfRule type="cellIs" dxfId="8104" priority="8101" operator="between">
      <formula>43</formula>
      <formula>52</formula>
    </cfRule>
    <cfRule type="cellIs" dxfId="8103" priority="8102" operator="greaterThan">
      <formula>52</formula>
    </cfRule>
  </conditionalFormatting>
  <conditionalFormatting sqref="R42:T44">
    <cfRule type="containsText" dxfId="8102" priority="8100" operator="containsText" text="TRUE">
      <formula>NOT(ISERROR(SEARCH("TRUE",R42)))</formula>
    </cfRule>
  </conditionalFormatting>
  <conditionalFormatting sqref="R42:R44">
    <cfRule type="containsText" dxfId="8101" priority="8099" operator="containsText" text="FALSE">
      <formula>NOT(ISERROR(SEARCH("FALSE",R42)))</formula>
    </cfRule>
  </conditionalFormatting>
  <conditionalFormatting sqref="S42:T44">
    <cfRule type="containsText" dxfId="8100" priority="8098" operator="containsText" text="MANAGE">
      <formula>NOT(ISERROR(SEARCH("MANAGE",S42)))</formula>
    </cfRule>
  </conditionalFormatting>
  <conditionalFormatting sqref="U42:U44">
    <cfRule type="cellIs" dxfId="8099" priority="8095" operator="between">
      <formula>39</formula>
      <formula>20</formula>
    </cfRule>
    <cfRule type="cellIs" dxfId="8098" priority="8096" operator="between">
      <formula>48</formula>
      <formula>60</formula>
    </cfRule>
    <cfRule type="cellIs" dxfId="8097" priority="8097" operator="greaterThan">
      <formula>60</formula>
    </cfRule>
  </conditionalFormatting>
  <conditionalFormatting sqref="V42:W44">
    <cfRule type="cellIs" dxfId="8096" priority="8092" operator="equal">
      <formula>"C"</formula>
    </cfRule>
    <cfRule type="cellIs" dxfId="8095" priority="8093" operator="equal">
      <formula>"N"</formula>
    </cfRule>
    <cfRule type="cellIs" dxfId="8094" priority="8094" operator="equal">
      <formula>"Y"</formula>
    </cfRule>
  </conditionalFormatting>
  <conditionalFormatting sqref="L42:M44">
    <cfRule type="containsText" dxfId="8093" priority="8089" operator="containsText" text="2">
      <formula>NOT(ISERROR(SEARCH("2",L42)))</formula>
    </cfRule>
    <cfRule type="containsText" dxfId="8092" priority="8090" operator="containsText" text="1">
      <formula>NOT(ISERROR(SEARCH("1",L42)))</formula>
    </cfRule>
    <cfRule type="containsText" dxfId="8091" priority="8091" operator="containsText" text="x">
      <formula>NOT(ISERROR(SEARCH("x",L42)))</formula>
    </cfRule>
  </conditionalFormatting>
  <conditionalFormatting sqref="Q42:Q44">
    <cfRule type="cellIs" dxfId="8090" priority="8087" operator="between">
      <formula>43</formula>
      <formula>52</formula>
    </cfRule>
    <cfRule type="containsText" dxfId="8089" priority="8088" operator="containsText" text="true">
      <formula>NOT(ISERROR(SEARCH("true",Q42)))</formula>
    </cfRule>
  </conditionalFormatting>
  <conditionalFormatting sqref="J42:J44">
    <cfRule type="cellIs" dxfId="8088" priority="8085" operator="between">
      <formula>43</formula>
      <formula>52</formula>
    </cfRule>
    <cfRule type="cellIs" dxfId="8087" priority="8086" operator="greaterThan">
      <formula>52</formula>
    </cfRule>
  </conditionalFormatting>
  <conditionalFormatting sqref="R42:T44">
    <cfRule type="containsText" dxfId="8086" priority="8084" operator="containsText" text="TRUE">
      <formula>NOT(ISERROR(SEARCH("TRUE",R42)))</formula>
    </cfRule>
  </conditionalFormatting>
  <conditionalFormatting sqref="R42:R44">
    <cfRule type="containsText" dxfId="8085" priority="8083" operator="containsText" text="FALSE">
      <formula>NOT(ISERROR(SEARCH("FALSE",R42)))</formula>
    </cfRule>
  </conditionalFormatting>
  <conditionalFormatting sqref="S42:T44">
    <cfRule type="containsText" dxfId="8084" priority="8082" operator="containsText" text="MANAGE">
      <formula>NOT(ISERROR(SEARCH("MANAGE",S42)))</formula>
    </cfRule>
  </conditionalFormatting>
  <conditionalFormatting sqref="U42:U44">
    <cfRule type="cellIs" dxfId="8083" priority="8079" operator="between">
      <formula>39</formula>
      <formula>20</formula>
    </cfRule>
    <cfRule type="cellIs" dxfId="8082" priority="8080" operator="between">
      <formula>48</formula>
      <formula>60</formula>
    </cfRule>
    <cfRule type="cellIs" dxfId="8081" priority="8081" operator="greaterThan">
      <formula>60</formula>
    </cfRule>
  </conditionalFormatting>
  <conditionalFormatting sqref="V42:W44">
    <cfRule type="cellIs" dxfId="8080" priority="8076" operator="equal">
      <formula>"C"</formula>
    </cfRule>
    <cfRule type="cellIs" dxfId="8079" priority="8077" operator="equal">
      <formula>"N"</formula>
    </cfRule>
    <cfRule type="cellIs" dxfId="8078" priority="8078" operator="equal">
      <formula>"Y"</formula>
    </cfRule>
  </conditionalFormatting>
  <conditionalFormatting sqref="L42:M44">
    <cfRule type="containsText" dxfId="8077" priority="8073" operator="containsText" text="2">
      <formula>NOT(ISERROR(SEARCH("2",L42)))</formula>
    </cfRule>
    <cfRule type="containsText" dxfId="8076" priority="8074" operator="containsText" text="1">
      <formula>NOT(ISERROR(SEARCH("1",L42)))</formula>
    </cfRule>
    <cfRule type="containsText" dxfId="8075" priority="8075" operator="containsText" text="x">
      <formula>NOT(ISERROR(SEARCH("x",L42)))</formula>
    </cfRule>
  </conditionalFormatting>
  <conditionalFormatting sqref="Q42:Q44">
    <cfRule type="cellIs" dxfId="8074" priority="8071" operator="between">
      <formula>43</formula>
      <formula>52</formula>
    </cfRule>
    <cfRule type="containsText" dxfId="8073" priority="8072" operator="containsText" text="true">
      <formula>NOT(ISERROR(SEARCH("true",Q42)))</formula>
    </cfRule>
  </conditionalFormatting>
  <conditionalFormatting sqref="J42:J44">
    <cfRule type="cellIs" dxfId="8072" priority="8069" operator="between">
      <formula>43</formula>
      <formula>52</formula>
    </cfRule>
    <cfRule type="cellIs" dxfId="8071" priority="8070" operator="greaterThan">
      <formula>52</formula>
    </cfRule>
  </conditionalFormatting>
  <conditionalFormatting sqref="R42:T44">
    <cfRule type="containsText" dxfId="8070" priority="8068" operator="containsText" text="TRUE">
      <formula>NOT(ISERROR(SEARCH("TRUE",R42)))</formula>
    </cfRule>
  </conditionalFormatting>
  <conditionalFormatting sqref="R42:R44">
    <cfRule type="containsText" dxfId="8069" priority="8067" operator="containsText" text="FALSE">
      <formula>NOT(ISERROR(SEARCH("FALSE",R42)))</formula>
    </cfRule>
  </conditionalFormatting>
  <conditionalFormatting sqref="S42:T44">
    <cfRule type="containsText" dxfId="8068" priority="8066" operator="containsText" text="MANAGE">
      <formula>NOT(ISERROR(SEARCH("MANAGE",S42)))</formula>
    </cfRule>
  </conditionalFormatting>
  <conditionalFormatting sqref="U42:U44">
    <cfRule type="cellIs" dxfId="8067" priority="8063" operator="between">
      <formula>39</formula>
      <formula>20</formula>
    </cfRule>
    <cfRule type="cellIs" dxfId="8066" priority="8064" operator="between">
      <formula>48</formula>
      <formula>60</formula>
    </cfRule>
    <cfRule type="cellIs" dxfId="8065" priority="8065" operator="greaterThan">
      <formula>60</formula>
    </cfRule>
  </conditionalFormatting>
  <conditionalFormatting sqref="V42:W44">
    <cfRule type="cellIs" dxfId="8064" priority="8060" operator="equal">
      <formula>"C"</formula>
    </cfRule>
    <cfRule type="cellIs" dxfId="8063" priority="8061" operator="equal">
      <formula>"N"</formula>
    </cfRule>
    <cfRule type="cellIs" dxfId="8062" priority="8062" operator="equal">
      <formula>"Y"</formula>
    </cfRule>
  </conditionalFormatting>
  <conditionalFormatting sqref="L42:M44">
    <cfRule type="containsText" dxfId="8061" priority="8057" operator="containsText" text="2">
      <formula>NOT(ISERROR(SEARCH("2",L42)))</formula>
    </cfRule>
    <cfRule type="containsText" dxfId="8060" priority="8058" operator="containsText" text="1">
      <formula>NOT(ISERROR(SEARCH("1",L42)))</formula>
    </cfRule>
    <cfRule type="containsText" dxfId="8059" priority="8059" operator="containsText" text="x">
      <formula>NOT(ISERROR(SEARCH("x",L42)))</formula>
    </cfRule>
  </conditionalFormatting>
  <conditionalFormatting sqref="Q42:Q44">
    <cfRule type="cellIs" dxfId="8058" priority="8055" operator="between">
      <formula>43</formula>
      <formula>52</formula>
    </cfRule>
    <cfRule type="containsText" dxfId="8057" priority="8056" operator="containsText" text="true">
      <formula>NOT(ISERROR(SEARCH("true",Q42)))</formula>
    </cfRule>
  </conditionalFormatting>
  <conditionalFormatting sqref="J42:J44">
    <cfRule type="cellIs" dxfId="8056" priority="8053" operator="between">
      <formula>43</formula>
      <formula>52</formula>
    </cfRule>
    <cfRule type="cellIs" dxfId="8055" priority="8054" operator="greaterThan">
      <formula>52</formula>
    </cfRule>
  </conditionalFormatting>
  <conditionalFormatting sqref="R42:T44">
    <cfRule type="containsText" dxfId="8054" priority="8052" operator="containsText" text="TRUE">
      <formula>NOT(ISERROR(SEARCH("TRUE",R42)))</formula>
    </cfRule>
  </conditionalFormatting>
  <conditionalFormatting sqref="R42:R44">
    <cfRule type="containsText" dxfId="8053" priority="8051" operator="containsText" text="FALSE">
      <formula>NOT(ISERROR(SEARCH("FALSE",R42)))</formula>
    </cfRule>
  </conditionalFormatting>
  <conditionalFormatting sqref="S42:T44">
    <cfRule type="containsText" dxfId="8052" priority="8050" operator="containsText" text="MANAGE">
      <formula>NOT(ISERROR(SEARCH("MANAGE",S42)))</formula>
    </cfRule>
  </conditionalFormatting>
  <conditionalFormatting sqref="U42:U44">
    <cfRule type="cellIs" dxfId="8051" priority="8047" operator="between">
      <formula>39</formula>
      <formula>20</formula>
    </cfRule>
    <cfRule type="cellIs" dxfId="8050" priority="8048" operator="between">
      <formula>48</formula>
      <formula>60</formula>
    </cfRule>
    <cfRule type="cellIs" dxfId="8049" priority="8049" operator="greaterThan">
      <formula>60</formula>
    </cfRule>
  </conditionalFormatting>
  <conditionalFormatting sqref="V42:W44">
    <cfRule type="cellIs" dxfId="8048" priority="8044" operator="equal">
      <formula>"C"</formula>
    </cfRule>
    <cfRule type="cellIs" dxfId="8047" priority="8045" operator="equal">
      <formula>"N"</formula>
    </cfRule>
    <cfRule type="cellIs" dxfId="8046" priority="8046" operator="equal">
      <formula>"Y"</formula>
    </cfRule>
  </conditionalFormatting>
  <conditionalFormatting sqref="L42:M44">
    <cfRule type="containsText" dxfId="8045" priority="8041" operator="containsText" text="2">
      <formula>NOT(ISERROR(SEARCH("2",L42)))</formula>
    </cfRule>
    <cfRule type="containsText" dxfId="8044" priority="8042" operator="containsText" text="1">
      <formula>NOT(ISERROR(SEARCH("1",L42)))</formula>
    </cfRule>
    <cfRule type="containsText" dxfId="8043" priority="8043" operator="containsText" text="x">
      <formula>NOT(ISERROR(SEARCH("x",L42)))</formula>
    </cfRule>
  </conditionalFormatting>
  <conditionalFormatting sqref="Q42:Q44">
    <cfRule type="cellIs" dxfId="8042" priority="8039" operator="between">
      <formula>43</formula>
      <formula>52</formula>
    </cfRule>
    <cfRule type="containsText" dxfId="8041" priority="8040" operator="containsText" text="true">
      <formula>NOT(ISERROR(SEARCH("true",Q42)))</formula>
    </cfRule>
  </conditionalFormatting>
  <conditionalFormatting sqref="J42:J44">
    <cfRule type="cellIs" dxfId="8040" priority="8037" operator="between">
      <formula>43</formula>
      <formula>52</formula>
    </cfRule>
    <cfRule type="cellIs" dxfId="8039" priority="8038" operator="greaterThan">
      <formula>52</formula>
    </cfRule>
  </conditionalFormatting>
  <conditionalFormatting sqref="R42:T44">
    <cfRule type="containsText" dxfId="8038" priority="8036" operator="containsText" text="TRUE">
      <formula>NOT(ISERROR(SEARCH("TRUE",R42)))</formula>
    </cfRule>
  </conditionalFormatting>
  <conditionalFormatting sqref="R42:R44">
    <cfRule type="containsText" dxfId="8037" priority="8035" operator="containsText" text="FALSE">
      <formula>NOT(ISERROR(SEARCH("FALSE",R42)))</formula>
    </cfRule>
  </conditionalFormatting>
  <conditionalFormatting sqref="S42:T44">
    <cfRule type="containsText" dxfId="8036" priority="8034" operator="containsText" text="MANAGE">
      <formula>NOT(ISERROR(SEARCH("MANAGE",S42)))</formula>
    </cfRule>
  </conditionalFormatting>
  <conditionalFormatting sqref="U42:U44">
    <cfRule type="cellIs" dxfId="8035" priority="8031" operator="between">
      <formula>39</formula>
      <formula>20</formula>
    </cfRule>
    <cfRule type="cellIs" dxfId="8034" priority="8032" operator="between">
      <formula>48</formula>
      <formula>60</formula>
    </cfRule>
    <cfRule type="cellIs" dxfId="8033" priority="8033" operator="greaterThan">
      <formula>60</formula>
    </cfRule>
  </conditionalFormatting>
  <conditionalFormatting sqref="V42:W44">
    <cfRule type="cellIs" dxfId="8032" priority="8028" operator="equal">
      <formula>"C"</formula>
    </cfRule>
    <cfRule type="cellIs" dxfId="8031" priority="8029" operator="equal">
      <formula>"N"</formula>
    </cfRule>
    <cfRule type="cellIs" dxfId="8030" priority="8030" operator="equal">
      <formula>"Y"</formula>
    </cfRule>
  </conditionalFormatting>
  <conditionalFormatting sqref="L42:M44">
    <cfRule type="containsText" dxfId="8029" priority="8025" operator="containsText" text="2">
      <formula>NOT(ISERROR(SEARCH("2",L42)))</formula>
    </cfRule>
    <cfRule type="containsText" dxfId="8028" priority="8026" operator="containsText" text="1">
      <formula>NOT(ISERROR(SEARCH("1",L42)))</formula>
    </cfRule>
    <cfRule type="containsText" dxfId="8027" priority="8027" operator="containsText" text="x">
      <formula>NOT(ISERROR(SEARCH("x",L42)))</formula>
    </cfRule>
  </conditionalFormatting>
  <conditionalFormatting sqref="Q42:Q44">
    <cfRule type="cellIs" dxfId="8026" priority="8023" operator="between">
      <formula>43</formula>
      <formula>52</formula>
    </cfRule>
    <cfRule type="containsText" dxfId="8025" priority="8024" operator="containsText" text="true">
      <formula>NOT(ISERROR(SEARCH("true",Q42)))</formula>
    </cfRule>
  </conditionalFormatting>
  <conditionalFormatting sqref="J42:J44">
    <cfRule type="cellIs" dxfId="8024" priority="8021" operator="between">
      <formula>43</formula>
      <formula>52</formula>
    </cfRule>
    <cfRule type="cellIs" dxfId="8023" priority="8022" operator="greaterThan">
      <formula>52</formula>
    </cfRule>
  </conditionalFormatting>
  <conditionalFormatting sqref="R42:T44">
    <cfRule type="containsText" dxfId="8022" priority="8020" operator="containsText" text="TRUE">
      <formula>NOT(ISERROR(SEARCH("TRUE",R42)))</formula>
    </cfRule>
  </conditionalFormatting>
  <conditionalFormatting sqref="R42:R44">
    <cfRule type="containsText" dxfId="8021" priority="8019" operator="containsText" text="FALSE">
      <formula>NOT(ISERROR(SEARCH("FALSE",R42)))</formula>
    </cfRule>
  </conditionalFormatting>
  <conditionalFormatting sqref="S42:T44">
    <cfRule type="containsText" dxfId="8020" priority="8018" operator="containsText" text="MANAGE">
      <formula>NOT(ISERROR(SEARCH("MANAGE",S42)))</formula>
    </cfRule>
  </conditionalFormatting>
  <conditionalFormatting sqref="U42:U44">
    <cfRule type="cellIs" dxfId="8019" priority="8015" operator="between">
      <formula>39</formula>
      <formula>20</formula>
    </cfRule>
    <cfRule type="cellIs" dxfId="8018" priority="8016" operator="between">
      <formula>48</formula>
      <formula>60</formula>
    </cfRule>
    <cfRule type="cellIs" dxfId="8017" priority="8017" operator="greaterThan">
      <formula>60</formula>
    </cfRule>
  </conditionalFormatting>
  <conditionalFormatting sqref="V42:W44">
    <cfRule type="cellIs" dxfId="8016" priority="8012" operator="equal">
      <formula>"C"</formula>
    </cfRule>
    <cfRule type="cellIs" dxfId="8015" priority="8013" operator="equal">
      <formula>"N"</formula>
    </cfRule>
    <cfRule type="cellIs" dxfId="8014" priority="8014" operator="equal">
      <formula>"Y"</formula>
    </cfRule>
  </conditionalFormatting>
  <conditionalFormatting sqref="L42:M44">
    <cfRule type="containsText" dxfId="8013" priority="8009" operator="containsText" text="2">
      <formula>NOT(ISERROR(SEARCH("2",L42)))</formula>
    </cfRule>
    <cfRule type="containsText" dxfId="8012" priority="8010" operator="containsText" text="1">
      <formula>NOT(ISERROR(SEARCH("1",L42)))</formula>
    </cfRule>
    <cfRule type="containsText" dxfId="8011" priority="8011" operator="containsText" text="x">
      <formula>NOT(ISERROR(SEARCH("x",L42)))</formula>
    </cfRule>
  </conditionalFormatting>
  <conditionalFormatting sqref="Q42:Q44">
    <cfRule type="cellIs" dxfId="8010" priority="8007" operator="between">
      <formula>43</formula>
      <formula>52</formula>
    </cfRule>
    <cfRule type="containsText" dxfId="8009" priority="8008" operator="containsText" text="true">
      <formula>NOT(ISERROR(SEARCH("true",Q42)))</formula>
    </cfRule>
  </conditionalFormatting>
  <conditionalFormatting sqref="J42:J44">
    <cfRule type="cellIs" dxfId="8008" priority="8005" operator="between">
      <formula>43</formula>
      <formula>52</formula>
    </cfRule>
    <cfRule type="cellIs" dxfId="8007" priority="8006" operator="greaterThan">
      <formula>52</formula>
    </cfRule>
  </conditionalFormatting>
  <conditionalFormatting sqref="R42:T44">
    <cfRule type="containsText" dxfId="8006" priority="8004" operator="containsText" text="TRUE">
      <formula>NOT(ISERROR(SEARCH("TRUE",R42)))</formula>
    </cfRule>
  </conditionalFormatting>
  <conditionalFormatting sqref="R42:R44">
    <cfRule type="containsText" dxfId="8005" priority="8003" operator="containsText" text="FALSE">
      <formula>NOT(ISERROR(SEARCH("FALSE",R42)))</formula>
    </cfRule>
  </conditionalFormatting>
  <conditionalFormatting sqref="S42:T44">
    <cfRule type="containsText" dxfId="8004" priority="8002" operator="containsText" text="MANAGE">
      <formula>NOT(ISERROR(SEARCH("MANAGE",S42)))</formula>
    </cfRule>
  </conditionalFormatting>
  <conditionalFormatting sqref="P42:P44">
    <cfRule type="containsText" dxfId="8003" priority="7999" operator="containsText" text="0-1">
      <formula>NOT(ISERROR(SEARCH("0-1",P42)))</formula>
    </cfRule>
    <cfRule type="containsText" dxfId="8002" priority="8000" operator="containsText" text="1-0">
      <formula>NOT(ISERROR(SEARCH("1-0",P42)))</formula>
    </cfRule>
    <cfRule type="containsText" dxfId="8001" priority="8001" operator="containsText" text="0-0">
      <formula>NOT(ISERROR(SEARCH("0-0",P42)))</formula>
    </cfRule>
  </conditionalFormatting>
  <conditionalFormatting sqref="U42:U44">
    <cfRule type="cellIs" dxfId="8000" priority="7996" operator="between">
      <formula>39</formula>
      <formula>20</formula>
    </cfRule>
    <cfRule type="cellIs" dxfId="7999" priority="7997" operator="between">
      <formula>48</formula>
      <formula>60</formula>
    </cfRule>
    <cfRule type="cellIs" dxfId="7998" priority="7998" operator="greaterThan">
      <formula>60</formula>
    </cfRule>
  </conditionalFormatting>
  <conditionalFormatting sqref="V42:W44">
    <cfRule type="cellIs" dxfId="7997" priority="7993" operator="equal">
      <formula>"C"</formula>
    </cfRule>
    <cfRule type="cellIs" dxfId="7996" priority="7994" operator="equal">
      <formula>"N"</formula>
    </cfRule>
    <cfRule type="cellIs" dxfId="7995" priority="7995" operator="equal">
      <formula>"Y"</formula>
    </cfRule>
  </conditionalFormatting>
  <conditionalFormatting sqref="L42:M44">
    <cfRule type="containsText" dxfId="7994" priority="7990" operator="containsText" text="2">
      <formula>NOT(ISERROR(SEARCH("2",L42)))</formula>
    </cfRule>
    <cfRule type="containsText" dxfId="7993" priority="7991" operator="containsText" text="1">
      <formula>NOT(ISERROR(SEARCH("1",L42)))</formula>
    </cfRule>
    <cfRule type="containsText" dxfId="7992" priority="7992" operator="containsText" text="x">
      <formula>NOT(ISERROR(SEARCH("x",L42)))</formula>
    </cfRule>
  </conditionalFormatting>
  <conditionalFormatting sqref="Q42:Q44">
    <cfRule type="cellIs" dxfId="7991" priority="7988" operator="between">
      <formula>43</formula>
      <formula>52</formula>
    </cfRule>
    <cfRule type="containsText" dxfId="7990" priority="7989" operator="containsText" text="true">
      <formula>NOT(ISERROR(SEARCH("true",Q42)))</formula>
    </cfRule>
  </conditionalFormatting>
  <conditionalFormatting sqref="J42:J44">
    <cfRule type="cellIs" dxfId="7989" priority="7986" operator="between">
      <formula>43</formula>
      <formula>52</formula>
    </cfRule>
    <cfRule type="cellIs" dxfId="7988" priority="7987" operator="greaterThan">
      <formula>52</formula>
    </cfRule>
  </conditionalFormatting>
  <conditionalFormatting sqref="R42:T44">
    <cfRule type="containsText" dxfId="7987" priority="7985" operator="containsText" text="TRUE">
      <formula>NOT(ISERROR(SEARCH("TRUE",R42)))</formula>
    </cfRule>
  </conditionalFormatting>
  <conditionalFormatting sqref="R42:R44">
    <cfRule type="containsText" dxfId="7986" priority="7984" operator="containsText" text="FALSE">
      <formula>NOT(ISERROR(SEARCH("FALSE",R42)))</formula>
    </cfRule>
  </conditionalFormatting>
  <conditionalFormatting sqref="S42:T44">
    <cfRule type="containsText" dxfId="7985" priority="7983" operator="containsText" text="MANAGE">
      <formula>NOT(ISERROR(SEARCH("MANAGE",S42)))</formula>
    </cfRule>
  </conditionalFormatting>
  <conditionalFormatting sqref="P42:P44">
    <cfRule type="containsText" dxfId="7984" priority="7980" operator="containsText" text="0-1">
      <formula>NOT(ISERROR(SEARCH("0-1",P42)))</formula>
    </cfRule>
    <cfRule type="containsText" dxfId="7983" priority="7981" operator="containsText" text="1-0">
      <formula>NOT(ISERROR(SEARCH("1-0",P42)))</formula>
    </cfRule>
    <cfRule type="containsText" dxfId="7982" priority="7982" operator="containsText" text="0-0">
      <formula>NOT(ISERROR(SEARCH("0-0",P42)))</formula>
    </cfRule>
  </conditionalFormatting>
  <conditionalFormatting sqref="U42:U44">
    <cfRule type="cellIs" dxfId="7981" priority="7977" operator="between">
      <formula>39</formula>
      <formula>20</formula>
    </cfRule>
    <cfRule type="cellIs" dxfId="7980" priority="7978" operator="between">
      <formula>48</formula>
      <formula>60</formula>
    </cfRule>
    <cfRule type="cellIs" dxfId="7979" priority="7979" operator="greaterThan">
      <formula>60</formula>
    </cfRule>
  </conditionalFormatting>
  <conditionalFormatting sqref="V42:W44">
    <cfRule type="cellIs" dxfId="7978" priority="7974" operator="equal">
      <formula>"C"</formula>
    </cfRule>
    <cfRule type="cellIs" dxfId="7977" priority="7975" operator="equal">
      <formula>"N"</formula>
    </cfRule>
    <cfRule type="cellIs" dxfId="7976" priority="7976" operator="equal">
      <formula>"Y"</formula>
    </cfRule>
  </conditionalFormatting>
  <conditionalFormatting sqref="L42:M44">
    <cfRule type="containsText" dxfId="7975" priority="7971" operator="containsText" text="2">
      <formula>NOT(ISERROR(SEARCH("2",L42)))</formula>
    </cfRule>
    <cfRule type="containsText" dxfId="7974" priority="7972" operator="containsText" text="1">
      <formula>NOT(ISERROR(SEARCH("1",L42)))</formula>
    </cfRule>
    <cfRule type="containsText" dxfId="7973" priority="7973" operator="containsText" text="x">
      <formula>NOT(ISERROR(SEARCH("x",L42)))</formula>
    </cfRule>
  </conditionalFormatting>
  <conditionalFormatting sqref="Q42:Q44">
    <cfRule type="cellIs" dxfId="7972" priority="7969" operator="between">
      <formula>43</formula>
      <formula>52</formula>
    </cfRule>
    <cfRule type="containsText" dxfId="7971" priority="7970" operator="containsText" text="true">
      <formula>NOT(ISERROR(SEARCH("true",Q42)))</formula>
    </cfRule>
  </conditionalFormatting>
  <conditionalFormatting sqref="J42:J44">
    <cfRule type="cellIs" dxfId="7970" priority="7967" operator="between">
      <formula>43</formula>
      <formula>52</formula>
    </cfRule>
    <cfRule type="cellIs" dxfId="7969" priority="7968" operator="greaterThan">
      <formula>52</formula>
    </cfRule>
  </conditionalFormatting>
  <conditionalFormatting sqref="R42:T44">
    <cfRule type="containsText" dxfId="7968" priority="7966" operator="containsText" text="TRUE">
      <formula>NOT(ISERROR(SEARCH("TRUE",R42)))</formula>
    </cfRule>
  </conditionalFormatting>
  <conditionalFormatting sqref="R42:R44">
    <cfRule type="containsText" dxfId="7967" priority="7965" operator="containsText" text="FALSE">
      <formula>NOT(ISERROR(SEARCH("FALSE",R42)))</formula>
    </cfRule>
  </conditionalFormatting>
  <conditionalFormatting sqref="S42:T44">
    <cfRule type="containsText" dxfId="7966" priority="7964" operator="containsText" text="MANAGE">
      <formula>NOT(ISERROR(SEARCH("MANAGE",S42)))</formula>
    </cfRule>
  </conditionalFormatting>
  <conditionalFormatting sqref="P42:P44">
    <cfRule type="containsText" dxfId="7965" priority="7961" operator="containsText" text="0-1">
      <formula>NOT(ISERROR(SEARCH("0-1",P42)))</formula>
    </cfRule>
    <cfRule type="containsText" dxfId="7964" priority="7962" operator="containsText" text="1-0">
      <formula>NOT(ISERROR(SEARCH("1-0",P42)))</formula>
    </cfRule>
    <cfRule type="containsText" dxfId="7963" priority="7963" operator="containsText" text="0-0">
      <formula>NOT(ISERROR(SEARCH("0-0",P42)))</formula>
    </cfRule>
  </conditionalFormatting>
  <conditionalFormatting sqref="U42:U44">
    <cfRule type="cellIs" dxfId="7962" priority="7958" operator="between">
      <formula>39</formula>
      <formula>20</formula>
    </cfRule>
    <cfRule type="cellIs" dxfId="7961" priority="7959" operator="between">
      <formula>48</formula>
      <formula>60</formula>
    </cfRule>
    <cfRule type="cellIs" dxfId="7960" priority="7960" operator="greaterThan">
      <formula>60</formula>
    </cfRule>
  </conditionalFormatting>
  <conditionalFormatting sqref="V42:W44">
    <cfRule type="cellIs" dxfId="7959" priority="7955" operator="equal">
      <formula>"C"</formula>
    </cfRule>
    <cfRule type="cellIs" dxfId="7958" priority="7956" operator="equal">
      <formula>"N"</formula>
    </cfRule>
    <cfRule type="cellIs" dxfId="7957" priority="7957" operator="equal">
      <formula>"Y"</formula>
    </cfRule>
  </conditionalFormatting>
  <conditionalFormatting sqref="L42:M44">
    <cfRule type="containsText" dxfId="7956" priority="7952" operator="containsText" text="2">
      <formula>NOT(ISERROR(SEARCH("2",L42)))</formula>
    </cfRule>
    <cfRule type="containsText" dxfId="7955" priority="7953" operator="containsText" text="1">
      <formula>NOT(ISERROR(SEARCH("1",L42)))</formula>
    </cfRule>
    <cfRule type="containsText" dxfId="7954" priority="7954" operator="containsText" text="x">
      <formula>NOT(ISERROR(SEARCH("x",L42)))</formula>
    </cfRule>
  </conditionalFormatting>
  <conditionalFormatting sqref="Q42:Q44">
    <cfRule type="cellIs" dxfId="7953" priority="7950" operator="between">
      <formula>43</formula>
      <formula>52</formula>
    </cfRule>
    <cfRule type="containsText" dxfId="7952" priority="7951" operator="containsText" text="true">
      <formula>NOT(ISERROR(SEARCH("true",Q42)))</formula>
    </cfRule>
  </conditionalFormatting>
  <conditionalFormatting sqref="J42:J44">
    <cfRule type="cellIs" dxfId="7951" priority="7948" operator="between">
      <formula>43</formula>
      <formula>52</formula>
    </cfRule>
    <cfRule type="cellIs" dxfId="7950" priority="7949" operator="greaterThan">
      <formula>52</formula>
    </cfRule>
  </conditionalFormatting>
  <conditionalFormatting sqref="R42:T44">
    <cfRule type="containsText" dxfId="7949" priority="7947" operator="containsText" text="TRUE">
      <formula>NOT(ISERROR(SEARCH("TRUE",R42)))</formula>
    </cfRule>
  </conditionalFormatting>
  <conditionalFormatting sqref="R42:R44">
    <cfRule type="containsText" dxfId="7948" priority="7946" operator="containsText" text="FALSE">
      <formula>NOT(ISERROR(SEARCH("FALSE",R42)))</formula>
    </cfRule>
  </conditionalFormatting>
  <conditionalFormatting sqref="S42:T44">
    <cfRule type="containsText" dxfId="7947" priority="7945" operator="containsText" text="MANAGE">
      <formula>NOT(ISERROR(SEARCH("MANAGE",S42)))</formula>
    </cfRule>
  </conditionalFormatting>
  <conditionalFormatting sqref="P42:P44">
    <cfRule type="containsText" dxfId="7946" priority="7942" operator="containsText" text="0-1">
      <formula>NOT(ISERROR(SEARCH("0-1",P42)))</formula>
    </cfRule>
    <cfRule type="containsText" dxfId="7945" priority="7943" operator="containsText" text="1-0">
      <formula>NOT(ISERROR(SEARCH("1-0",P42)))</formula>
    </cfRule>
    <cfRule type="containsText" dxfId="7944" priority="7944" operator="containsText" text="0-0">
      <formula>NOT(ISERROR(SEARCH("0-0",P42)))</formula>
    </cfRule>
  </conditionalFormatting>
  <conditionalFormatting sqref="U42:U44">
    <cfRule type="cellIs" dxfId="7943" priority="7939" operator="between">
      <formula>39</formula>
      <formula>20</formula>
    </cfRule>
    <cfRule type="cellIs" dxfId="7942" priority="7940" operator="between">
      <formula>48</formula>
      <formula>60</formula>
    </cfRule>
    <cfRule type="cellIs" dxfId="7941" priority="7941" operator="greaterThan">
      <formula>60</formula>
    </cfRule>
  </conditionalFormatting>
  <conditionalFormatting sqref="V42:W44">
    <cfRule type="cellIs" dxfId="7940" priority="7936" operator="equal">
      <formula>"C"</formula>
    </cfRule>
    <cfRule type="cellIs" dxfId="7939" priority="7937" operator="equal">
      <formula>"N"</formula>
    </cfRule>
    <cfRule type="cellIs" dxfId="7938" priority="7938" operator="equal">
      <formula>"Y"</formula>
    </cfRule>
  </conditionalFormatting>
  <conditionalFormatting sqref="L42:M44">
    <cfRule type="containsText" dxfId="7937" priority="7933" operator="containsText" text="2">
      <formula>NOT(ISERROR(SEARCH("2",L42)))</formula>
    </cfRule>
    <cfRule type="containsText" dxfId="7936" priority="7934" operator="containsText" text="1">
      <formula>NOT(ISERROR(SEARCH("1",L42)))</formula>
    </cfRule>
    <cfRule type="containsText" dxfId="7935" priority="7935" operator="containsText" text="x">
      <formula>NOT(ISERROR(SEARCH("x",L42)))</formula>
    </cfRule>
  </conditionalFormatting>
  <conditionalFormatting sqref="Q42:Q44">
    <cfRule type="cellIs" dxfId="7934" priority="7931" operator="between">
      <formula>43</formula>
      <formula>52</formula>
    </cfRule>
    <cfRule type="containsText" dxfId="7933" priority="7932" operator="containsText" text="true">
      <formula>NOT(ISERROR(SEARCH("true",Q42)))</formula>
    </cfRule>
  </conditionalFormatting>
  <conditionalFormatting sqref="J42:J44">
    <cfRule type="cellIs" dxfId="7932" priority="7929" operator="between">
      <formula>43</formula>
      <formula>52</formula>
    </cfRule>
    <cfRule type="cellIs" dxfId="7931" priority="7930" operator="greaterThan">
      <formula>52</formula>
    </cfRule>
  </conditionalFormatting>
  <conditionalFormatting sqref="R42:T44">
    <cfRule type="containsText" dxfId="7930" priority="7928" operator="containsText" text="TRUE">
      <formula>NOT(ISERROR(SEARCH("TRUE",R42)))</formula>
    </cfRule>
  </conditionalFormatting>
  <conditionalFormatting sqref="R42:R44">
    <cfRule type="containsText" dxfId="7929" priority="7927" operator="containsText" text="FALSE">
      <formula>NOT(ISERROR(SEARCH("FALSE",R42)))</formula>
    </cfRule>
  </conditionalFormatting>
  <conditionalFormatting sqref="S42:T44">
    <cfRule type="containsText" dxfId="7928" priority="7926" operator="containsText" text="MANAGE">
      <formula>NOT(ISERROR(SEARCH("MANAGE",S42)))</formula>
    </cfRule>
  </conditionalFormatting>
  <conditionalFormatting sqref="P42:P44">
    <cfRule type="containsText" dxfId="7927" priority="7923" operator="containsText" text="0-1">
      <formula>NOT(ISERROR(SEARCH("0-1",P42)))</formula>
    </cfRule>
    <cfRule type="containsText" dxfId="7926" priority="7924" operator="containsText" text="1-0">
      <formula>NOT(ISERROR(SEARCH("1-0",P42)))</formula>
    </cfRule>
    <cfRule type="containsText" dxfId="7925" priority="7925" operator="containsText" text="0-0">
      <formula>NOT(ISERROR(SEARCH("0-0",P42)))</formula>
    </cfRule>
  </conditionalFormatting>
  <conditionalFormatting sqref="U42:U44">
    <cfRule type="cellIs" dxfId="7924" priority="7920" operator="between">
      <formula>39</formula>
      <formula>20</formula>
    </cfRule>
    <cfRule type="cellIs" dxfId="7923" priority="7921" operator="between">
      <formula>48</formula>
      <formula>60</formula>
    </cfRule>
    <cfRule type="cellIs" dxfId="7922" priority="7922" operator="greaterThan">
      <formula>60</formula>
    </cfRule>
  </conditionalFormatting>
  <conditionalFormatting sqref="V42:W44">
    <cfRule type="cellIs" dxfId="7921" priority="7917" operator="equal">
      <formula>"C"</formula>
    </cfRule>
    <cfRule type="cellIs" dxfId="7920" priority="7918" operator="equal">
      <formula>"N"</formula>
    </cfRule>
    <cfRule type="cellIs" dxfId="7919" priority="7919" operator="equal">
      <formula>"Y"</formula>
    </cfRule>
  </conditionalFormatting>
  <conditionalFormatting sqref="L42:M44">
    <cfRule type="containsText" dxfId="7918" priority="7914" operator="containsText" text="2">
      <formula>NOT(ISERROR(SEARCH("2",L42)))</formula>
    </cfRule>
    <cfRule type="containsText" dxfId="7917" priority="7915" operator="containsText" text="1">
      <formula>NOT(ISERROR(SEARCH("1",L42)))</formula>
    </cfRule>
    <cfRule type="containsText" dxfId="7916" priority="7916" operator="containsText" text="x">
      <formula>NOT(ISERROR(SEARCH("x",L42)))</formula>
    </cfRule>
  </conditionalFormatting>
  <conditionalFormatting sqref="Q42:Q44">
    <cfRule type="cellIs" dxfId="7915" priority="7912" operator="between">
      <formula>43</formula>
      <formula>52</formula>
    </cfRule>
    <cfRule type="containsText" dxfId="7914" priority="7913" operator="containsText" text="true">
      <formula>NOT(ISERROR(SEARCH("true",Q42)))</formula>
    </cfRule>
  </conditionalFormatting>
  <conditionalFormatting sqref="J42:J44">
    <cfRule type="cellIs" dxfId="7913" priority="7910" operator="between">
      <formula>43</formula>
      <formula>52</formula>
    </cfRule>
    <cfRule type="cellIs" dxfId="7912" priority="7911" operator="greaterThan">
      <formula>52</formula>
    </cfRule>
  </conditionalFormatting>
  <conditionalFormatting sqref="R42:T44">
    <cfRule type="containsText" dxfId="7911" priority="7909" operator="containsText" text="TRUE">
      <formula>NOT(ISERROR(SEARCH("TRUE",R42)))</formula>
    </cfRule>
  </conditionalFormatting>
  <conditionalFormatting sqref="R42:R44">
    <cfRule type="containsText" dxfId="7910" priority="7908" operator="containsText" text="FALSE">
      <formula>NOT(ISERROR(SEARCH("FALSE",R42)))</formula>
    </cfRule>
  </conditionalFormatting>
  <conditionalFormatting sqref="S42:T44">
    <cfRule type="containsText" dxfId="7909" priority="7907" operator="containsText" text="MANAGE">
      <formula>NOT(ISERROR(SEARCH("MANAGE",S42)))</formula>
    </cfRule>
  </conditionalFormatting>
  <conditionalFormatting sqref="U42:U44">
    <cfRule type="cellIs" dxfId="7908" priority="7904" operator="between">
      <formula>39</formula>
      <formula>20</formula>
    </cfRule>
    <cfRule type="cellIs" dxfId="7907" priority="7905" operator="between">
      <formula>48</formula>
      <formula>60</formula>
    </cfRule>
    <cfRule type="cellIs" dxfId="7906" priority="7906" operator="greaterThan">
      <formula>60</formula>
    </cfRule>
  </conditionalFormatting>
  <conditionalFormatting sqref="V42:W44">
    <cfRule type="cellIs" dxfId="7905" priority="7901" operator="equal">
      <formula>"C"</formula>
    </cfRule>
    <cfRule type="cellIs" dxfId="7904" priority="7902" operator="equal">
      <formula>"N"</formula>
    </cfRule>
    <cfRule type="cellIs" dxfId="7903" priority="7903" operator="equal">
      <formula>"Y"</formula>
    </cfRule>
  </conditionalFormatting>
  <conditionalFormatting sqref="L42:M44">
    <cfRule type="containsText" dxfId="7902" priority="7898" operator="containsText" text="2">
      <formula>NOT(ISERROR(SEARCH("2",L42)))</formula>
    </cfRule>
    <cfRule type="containsText" dxfId="7901" priority="7899" operator="containsText" text="1">
      <formula>NOT(ISERROR(SEARCH("1",L42)))</formula>
    </cfRule>
    <cfRule type="containsText" dxfId="7900" priority="7900" operator="containsText" text="x">
      <formula>NOT(ISERROR(SEARCH("x",L42)))</formula>
    </cfRule>
  </conditionalFormatting>
  <conditionalFormatting sqref="Q42:Q44">
    <cfRule type="cellIs" dxfId="7899" priority="7896" operator="between">
      <formula>43</formula>
      <formula>52</formula>
    </cfRule>
    <cfRule type="containsText" dxfId="7898" priority="7897" operator="containsText" text="true">
      <formula>NOT(ISERROR(SEARCH("true",Q42)))</formula>
    </cfRule>
  </conditionalFormatting>
  <conditionalFormatting sqref="J42:J44">
    <cfRule type="cellIs" dxfId="7897" priority="7894" operator="between">
      <formula>43</formula>
      <formula>52</formula>
    </cfRule>
    <cfRule type="cellIs" dxfId="7896" priority="7895" operator="greaterThan">
      <formula>52</formula>
    </cfRule>
  </conditionalFormatting>
  <conditionalFormatting sqref="R42:T44">
    <cfRule type="containsText" dxfId="7895" priority="7893" operator="containsText" text="TRUE">
      <formula>NOT(ISERROR(SEARCH("TRUE",R42)))</formula>
    </cfRule>
  </conditionalFormatting>
  <conditionalFormatting sqref="R42:R44">
    <cfRule type="containsText" dxfId="7894" priority="7892" operator="containsText" text="FALSE">
      <formula>NOT(ISERROR(SEARCH("FALSE",R42)))</formula>
    </cfRule>
  </conditionalFormatting>
  <conditionalFormatting sqref="S42:T44">
    <cfRule type="containsText" dxfId="7893" priority="7891" operator="containsText" text="MANAGE">
      <formula>NOT(ISERROR(SEARCH("MANAGE",S42)))</formula>
    </cfRule>
  </conditionalFormatting>
  <conditionalFormatting sqref="U42:U44">
    <cfRule type="cellIs" dxfId="7892" priority="7888" operator="between">
      <formula>39</formula>
      <formula>20</formula>
    </cfRule>
    <cfRule type="cellIs" dxfId="7891" priority="7889" operator="between">
      <formula>48</formula>
      <formula>60</formula>
    </cfRule>
    <cfRule type="cellIs" dxfId="7890" priority="7890" operator="greaterThan">
      <formula>60</formula>
    </cfRule>
  </conditionalFormatting>
  <conditionalFormatting sqref="V42:W44">
    <cfRule type="cellIs" dxfId="7889" priority="7885" operator="equal">
      <formula>"C"</formula>
    </cfRule>
    <cfRule type="cellIs" dxfId="7888" priority="7886" operator="equal">
      <formula>"N"</formula>
    </cfRule>
    <cfRule type="cellIs" dxfId="7887" priority="7887" operator="equal">
      <formula>"Y"</formula>
    </cfRule>
  </conditionalFormatting>
  <conditionalFormatting sqref="L42:M42">
    <cfRule type="containsText" dxfId="7886" priority="7882" operator="containsText" text="2">
      <formula>NOT(ISERROR(SEARCH("2",L42)))</formula>
    </cfRule>
    <cfRule type="containsText" dxfId="7885" priority="7883" operator="containsText" text="1">
      <formula>NOT(ISERROR(SEARCH("1",L42)))</formula>
    </cfRule>
    <cfRule type="containsText" dxfId="7884" priority="7884" operator="containsText" text="x">
      <formula>NOT(ISERROR(SEARCH("x",L42)))</formula>
    </cfRule>
  </conditionalFormatting>
  <conditionalFormatting sqref="Q42">
    <cfRule type="cellIs" dxfId="7883" priority="7880" operator="between">
      <formula>43</formula>
      <formula>52</formula>
    </cfRule>
    <cfRule type="containsText" dxfId="7882" priority="7881" operator="containsText" text="true">
      <formula>NOT(ISERROR(SEARCH("true",Q42)))</formula>
    </cfRule>
  </conditionalFormatting>
  <conditionalFormatting sqref="J42">
    <cfRule type="cellIs" dxfId="7881" priority="7878" operator="between">
      <formula>43</formula>
      <formula>52</formula>
    </cfRule>
    <cfRule type="cellIs" dxfId="7880" priority="7879" operator="greaterThan">
      <formula>52</formula>
    </cfRule>
  </conditionalFormatting>
  <conditionalFormatting sqref="R42:T42">
    <cfRule type="containsText" dxfId="7879" priority="7877" operator="containsText" text="TRUE">
      <formula>NOT(ISERROR(SEARCH("TRUE",R42)))</formula>
    </cfRule>
  </conditionalFormatting>
  <conditionalFormatting sqref="R42">
    <cfRule type="containsText" dxfId="7878" priority="7876" operator="containsText" text="FALSE">
      <formula>NOT(ISERROR(SEARCH("FALSE",R42)))</formula>
    </cfRule>
  </conditionalFormatting>
  <conditionalFormatting sqref="S42:T42">
    <cfRule type="containsText" dxfId="7877" priority="7875" operator="containsText" text="MANAGE">
      <formula>NOT(ISERROR(SEARCH("MANAGE",S42)))</formula>
    </cfRule>
  </conditionalFormatting>
  <conditionalFormatting sqref="U42">
    <cfRule type="cellIs" dxfId="7876" priority="7872" operator="between">
      <formula>39</formula>
      <formula>20</formula>
    </cfRule>
    <cfRule type="cellIs" dxfId="7875" priority="7873" operator="between">
      <formula>48</formula>
      <formula>60</formula>
    </cfRule>
    <cfRule type="cellIs" dxfId="7874" priority="7874" operator="greaterThan">
      <formula>60</formula>
    </cfRule>
  </conditionalFormatting>
  <conditionalFormatting sqref="V42:W42">
    <cfRule type="cellIs" dxfId="7873" priority="7869" operator="equal">
      <formula>"C"</formula>
    </cfRule>
    <cfRule type="cellIs" dxfId="7872" priority="7870" operator="equal">
      <formula>"N"</formula>
    </cfRule>
    <cfRule type="cellIs" dxfId="7871" priority="7871" operator="equal">
      <formula>"Y"</formula>
    </cfRule>
  </conditionalFormatting>
  <conditionalFormatting sqref="L42:M42">
    <cfRule type="containsText" dxfId="7870" priority="7866" operator="containsText" text="2">
      <formula>NOT(ISERROR(SEARCH("2",L42)))</formula>
    </cfRule>
    <cfRule type="containsText" dxfId="7869" priority="7867" operator="containsText" text="1">
      <formula>NOT(ISERROR(SEARCH("1",L42)))</formula>
    </cfRule>
    <cfRule type="containsText" dxfId="7868" priority="7868" operator="containsText" text="x">
      <formula>NOT(ISERROR(SEARCH("x",L42)))</formula>
    </cfRule>
  </conditionalFormatting>
  <conditionalFormatting sqref="Q42">
    <cfRule type="cellIs" dxfId="7867" priority="7864" operator="between">
      <formula>43</formula>
      <formula>52</formula>
    </cfRule>
    <cfRule type="containsText" dxfId="7866" priority="7865" operator="containsText" text="true">
      <formula>NOT(ISERROR(SEARCH("true",Q42)))</formula>
    </cfRule>
  </conditionalFormatting>
  <conditionalFormatting sqref="J42">
    <cfRule type="cellIs" dxfId="7865" priority="7862" operator="between">
      <formula>43</formula>
      <formula>52</formula>
    </cfRule>
    <cfRule type="cellIs" dxfId="7864" priority="7863" operator="greaterThan">
      <formula>52</formula>
    </cfRule>
  </conditionalFormatting>
  <conditionalFormatting sqref="R42:T42">
    <cfRule type="containsText" dxfId="7863" priority="7861" operator="containsText" text="TRUE">
      <formula>NOT(ISERROR(SEARCH("TRUE",R42)))</formula>
    </cfRule>
  </conditionalFormatting>
  <conditionalFormatting sqref="R42">
    <cfRule type="containsText" dxfId="7862" priority="7860" operator="containsText" text="FALSE">
      <formula>NOT(ISERROR(SEARCH("FALSE",R42)))</formula>
    </cfRule>
  </conditionalFormatting>
  <conditionalFormatting sqref="S42:T42">
    <cfRule type="containsText" dxfId="7861" priority="7859" operator="containsText" text="MANAGE">
      <formula>NOT(ISERROR(SEARCH("MANAGE",S42)))</formula>
    </cfRule>
  </conditionalFormatting>
  <conditionalFormatting sqref="U42">
    <cfRule type="cellIs" dxfId="7860" priority="7856" operator="between">
      <formula>39</formula>
      <formula>20</formula>
    </cfRule>
    <cfRule type="cellIs" dxfId="7859" priority="7857" operator="between">
      <formula>48</formula>
      <formula>60</formula>
    </cfRule>
    <cfRule type="cellIs" dxfId="7858" priority="7858" operator="greaterThan">
      <formula>60</formula>
    </cfRule>
  </conditionalFormatting>
  <conditionalFormatting sqref="V42:W42">
    <cfRule type="cellIs" dxfId="7857" priority="7853" operator="equal">
      <formula>"C"</formula>
    </cfRule>
    <cfRule type="cellIs" dxfId="7856" priority="7854" operator="equal">
      <formula>"N"</formula>
    </cfRule>
    <cfRule type="cellIs" dxfId="7855" priority="7855" operator="equal">
      <formula>"Y"</formula>
    </cfRule>
  </conditionalFormatting>
  <conditionalFormatting sqref="L42:M42">
    <cfRule type="containsText" dxfId="7854" priority="7850" operator="containsText" text="2">
      <formula>NOT(ISERROR(SEARCH("2",L42)))</formula>
    </cfRule>
    <cfRule type="containsText" dxfId="7853" priority="7851" operator="containsText" text="1">
      <formula>NOT(ISERROR(SEARCH("1",L42)))</formula>
    </cfRule>
    <cfRule type="containsText" dxfId="7852" priority="7852" operator="containsText" text="x">
      <formula>NOT(ISERROR(SEARCH("x",L42)))</formula>
    </cfRule>
  </conditionalFormatting>
  <conditionalFormatting sqref="Q42">
    <cfRule type="cellIs" dxfId="7851" priority="7848" operator="between">
      <formula>43</formula>
      <formula>52</formula>
    </cfRule>
    <cfRule type="containsText" dxfId="7850" priority="7849" operator="containsText" text="true">
      <formula>NOT(ISERROR(SEARCH("true",Q42)))</formula>
    </cfRule>
  </conditionalFormatting>
  <conditionalFormatting sqref="J42">
    <cfRule type="cellIs" dxfId="7849" priority="7846" operator="between">
      <formula>43</formula>
      <formula>52</formula>
    </cfRule>
    <cfRule type="cellIs" dxfId="7848" priority="7847" operator="greaterThan">
      <formula>52</formula>
    </cfRule>
  </conditionalFormatting>
  <conditionalFormatting sqref="R42:T42">
    <cfRule type="containsText" dxfId="7847" priority="7845" operator="containsText" text="TRUE">
      <formula>NOT(ISERROR(SEARCH("TRUE",R42)))</formula>
    </cfRule>
  </conditionalFormatting>
  <conditionalFormatting sqref="R42">
    <cfRule type="containsText" dxfId="7846" priority="7844" operator="containsText" text="FALSE">
      <formula>NOT(ISERROR(SEARCH("FALSE",R42)))</formula>
    </cfRule>
  </conditionalFormatting>
  <conditionalFormatting sqref="S42:T42">
    <cfRule type="containsText" dxfId="7845" priority="7843" operator="containsText" text="MANAGE">
      <formula>NOT(ISERROR(SEARCH("MANAGE",S42)))</formula>
    </cfRule>
  </conditionalFormatting>
  <conditionalFormatting sqref="U42">
    <cfRule type="cellIs" dxfId="7844" priority="7840" operator="between">
      <formula>39</formula>
      <formula>20</formula>
    </cfRule>
    <cfRule type="cellIs" dxfId="7843" priority="7841" operator="between">
      <formula>48</formula>
      <formula>60</formula>
    </cfRule>
    <cfRule type="cellIs" dxfId="7842" priority="7842" operator="greaterThan">
      <formula>60</formula>
    </cfRule>
  </conditionalFormatting>
  <conditionalFormatting sqref="V42:W42">
    <cfRule type="cellIs" dxfId="7841" priority="7837" operator="equal">
      <formula>"C"</formula>
    </cfRule>
    <cfRule type="cellIs" dxfId="7840" priority="7838" operator="equal">
      <formula>"N"</formula>
    </cfRule>
    <cfRule type="cellIs" dxfId="7839" priority="7839" operator="equal">
      <formula>"Y"</formula>
    </cfRule>
  </conditionalFormatting>
  <conditionalFormatting sqref="L42:M42">
    <cfRule type="containsText" dxfId="7838" priority="7834" operator="containsText" text="2">
      <formula>NOT(ISERROR(SEARCH("2",L42)))</formula>
    </cfRule>
    <cfRule type="containsText" dxfId="7837" priority="7835" operator="containsText" text="1">
      <formula>NOT(ISERROR(SEARCH("1",L42)))</formula>
    </cfRule>
    <cfRule type="containsText" dxfId="7836" priority="7836" operator="containsText" text="x">
      <formula>NOT(ISERROR(SEARCH("x",L42)))</formula>
    </cfRule>
  </conditionalFormatting>
  <conditionalFormatting sqref="Q42">
    <cfRule type="cellIs" dxfId="7835" priority="7832" operator="between">
      <formula>43</formula>
      <formula>52</formula>
    </cfRule>
    <cfRule type="containsText" dxfId="7834" priority="7833" operator="containsText" text="true">
      <formula>NOT(ISERROR(SEARCH("true",Q42)))</formula>
    </cfRule>
  </conditionalFormatting>
  <conditionalFormatting sqref="J42">
    <cfRule type="cellIs" dxfId="7833" priority="7830" operator="between">
      <formula>43</formula>
      <formula>52</formula>
    </cfRule>
    <cfRule type="cellIs" dxfId="7832" priority="7831" operator="greaterThan">
      <formula>52</formula>
    </cfRule>
  </conditionalFormatting>
  <conditionalFormatting sqref="R42:T42">
    <cfRule type="containsText" dxfId="7831" priority="7829" operator="containsText" text="TRUE">
      <formula>NOT(ISERROR(SEARCH("TRUE",R42)))</formula>
    </cfRule>
  </conditionalFormatting>
  <conditionalFormatting sqref="R42">
    <cfRule type="containsText" dxfId="7830" priority="7828" operator="containsText" text="FALSE">
      <formula>NOT(ISERROR(SEARCH("FALSE",R42)))</formula>
    </cfRule>
  </conditionalFormatting>
  <conditionalFormatting sqref="S42:T42">
    <cfRule type="containsText" dxfId="7829" priority="7827" operator="containsText" text="MANAGE">
      <formula>NOT(ISERROR(SEARCH("MANAGE",S42)))</formula>
    </cfRule>
  </conditionalFormatting>
  <conditionalFormatting sqref="U42">
    <cfRule type="cellIs" dxfId="7828" priority="7824" operator="between">
      <formula>39</formula>
      <formula>20</formula>
    </cfRule>
    <cfRule type="cellIs" dxfId="7827" priority="7825" operator="between">
      <formula>48</formula>
      <formula>60</formula>
    </cfRule>
    <cfRule type="cellIs" dxfId="7826" priority="7826" operator="greaterThan">
      <formula>60</formula>
    </cfRule>
  </conditionalFormatting>
  <conditionalFormatting sqref="V42:W42">
    <cfRule type="cellIs" dxfId="7825" priority="7821" operator="equal">
      <formula>"C"</formula>
    </cfRule>
    <cfRule type="cellIs" dxfId="7824" priority="7822" operator="equal">
      <formula>"N"</formula>
    </cfRule>
    <cfRule type="cellIs" dxfId="7823" priority="7823" operator="equal">
      <formula>"Y"</formula>
    </cfRule>
  </conditionalFormatting>
  <conditionalFormatting sqref="L42:M42">
    <cfRule type="containsText" dxfId="7822" priority="7818" operator="containsText" text="2">
      <formula>NOT(ISERROR(SEARCH("2",L42)))</formula>
    </cfRule>
    <cfRule type="containsText" dxfId="7821" priority="7819" operator="containsText" text="1">
      <formula>NOT(ISERROR(SEARCH("1",L42)))</formula>
    </cfRule>
    <cfRule type="containsText" dxfId="7820" priority="7820" operator="containsText" text="x">
      <formula>NOT(ISERROR(SEARCH("x",L42)))</formula>
    </cfRule>
  </conditionalFormatting>
  <conditionalFormatting sqref="Q42">
    <cfRule type="cellIs" dxfId="7819" priority="7816" operator="between">
      <formula>43</formula>
      <formula>52</formula>
    </cfRule>
    <cfRule type="containsText" dxfId="7818" priority="7817" operator="containsText" text="true">
      <formula>NOT(ISERROR(SEARCH("true",Q42)))</formula>
    </cfRule>
  </conditionalFormatting>
  <conditionalFormatting sqref="J42">
    <cfRule type="cellIs" dxfId="7817" priority="7814" operator="between">
      <formula>43</formula>
      <formula>52</formula>
    </cfRule>
    <cfRule type="cellIs" dxfId="7816" priority="7815" operator="greaterThan">
      <formula>52</formula>
    </cfRule>
  </conditionalFormatting>
  <conditionalFormatting sqref="R42:T42">
    <cfRule type="containsText" dxfId="7815" priority="7813" operator="containsText" text="TRUE">
      <formula>NOT(ISERROR(SEARCH("TRUE",R42)))</formula>
    </cfRule>
  </conditionalFormatting>
  <conditionalFormatting sqref="R42">
    <cfRule type="containsText" dxfId="7814" priority="7812" operator="containsText" text="FALSE">
      <formula>NOT(ISERROR(SEARCH("FALSE",R42)))</formula>
    </cfRule>
  </conditionalFormatting>
  <conditionalFormatting sqref="S42:T42">
    <cfRule type="containsText" dxfId="7813" priority="7811" operator="containsText" text="MANAGE">
      <formula>NOT(ISERROR(SEARCH("MANAGE",S42)))</formula>
    </cfRule>
  </conditionalFormatting>
  <conditionalFormatting sqref="U42">
    <cfRule type="cellIs" dxfId="7812" priority="7808" operator="between">
      <formula>39</formula>
      <formula>20</formula>
    </cfRule>
    <cfRule type="cellIs" dxfId="7811" priority="7809" operator="between">
      <formula>48</formula>
      <formula>60</formula>
    </cfRule>
    <cfRule type="cellIs" dxfId="7810" priority="7810" operator="greaterThan">
      <formula>60</formula>
    </cfRule>
  </conditionalFormatting>
  <conditionalFormatting sqref="V42:W42">
    <cfRule type="cellIs" dxfId="7809" priority="7805" operator="equal">
      <formula>"C"</formula>
    </cfRule>
    <cfRule type="cellIs" dxfId="7808" priority="7806" operator="equal">
      <formula>"N"</formula>
    </cfRule>
    <cfRule type="cellIs" dxfId="7807" priority="7807" operator="equal">
      <formula>"Y"</formula>
    </cfRule>
  </conditionalFormatting>
  <conditionalFormatting sqref="L42:M42">
    <cfRule type="containsText" dxfId="7806" priority="7802" operator="containsText" text="2">
      <formula>NOT(ISERROR(SEARCH("2",L42)))</formula>
    </cfRule>
    <cfRule type="containsText" dxfId="7805" priority="7803" operator="containsText" text="1">
      <formula>NOT(ISERROR(SEARCH("1",L42)))</formula>
    </cfRule>
    <cfRule type="containsText" dxfId="7804" priority="7804" operator="containsText" text="x">
      <formula>NOT(ISERROR(SEARCH("x",L42)))</formula>
    </cfRule>
  </conditionalFormatting>
  <conditionalFormatting sqref="Q42">
    <cfRule type="cellIs" dxfId="7803" priority="7800" operator="between">
      <formula>43</formula>
      <formula>52</formula>
    </cfRule>
    <cfRule type="containsText" dxfId="7802" priority="7801" operator="containsText" text="true">
      <formula>NOT(ISERROR(SEARCH("true",Q42)))</formula>
    </cfRule>
  </conditionalFormatting>
  <conditionalFormatting sqref="J42">
    <cfRule type="cellIs" dxfId="7801" priority="7798" operator="between">
      <formula>43</formula>
      <formula>52</formula>
    </cfRule>
    <cfRule type="cellIs" dxfId="7800" priority="7799" operator="greaterThan">
      <formula>52</formula>
    </cfRule>
  </conditionalFormatting>
  <conditionalFormatting sqref="R42:T42">
    <cfRule type="containsText" dxfId="7799" priority="7797" operator="containsText" text="TRUE">
      <formula>NOT(ISERROR(SEARCH("TRUE",R42)))</formula>
    </cfRule>
  </conditionalFormatting>
  <conditionalFormatting sqref="R42">
    <cfRule type="containsText" dxfId="7798" priority="7796" operator="containsText" text="FALSE">
      <formula>NOT(ISERROR(SEARCH("FALSE",R42)))</formula>
    </cfRule>
  </conditionalFormatting>
  <conditionalFormatting sqref="S42:T42">
    <cfRule type="containsText" dxfId="7797" priority="7795" operator="containsText" text="MANAGE">
      <formula>NOT(ISERROR(SEARCH("MANAGE",S42)))</formula>
    </cfRule>
  </conditionalFormatting>
  <conditionalFormatting sqref="U42">
    <cfRule type="cellIs" dxfId="7796" priority="7792" operator="between">
      <formula>39</formula>
      <formula>20</formula>
    </cfRule>
    <cfRule type="cellIs" dxfId="7795" priority="7793" operator="between">
      <formula>48</formula>
      <formula>60</formula>
    </cfRule>
    <cfRule type="cellIs" dxfId="7794" priority="7794" operator="greaterThan">
      <formula>60</formula>
    </cfRule>
  </conditionalFormatting>
  <conditionalFormatting sqref="V42:W42">
    <cfRule type="cellIs" dxfId="7793" priority="7789" operator="equal">
      <formula>"C"</formula>
    </cfRule>
    <cfRule type="cellIs" dxfId="7792" priority="7790" operator="equal">
      <formula>"N"</formula>
    </cfRule>
    <cfRule type="cellIs" dxfId="7791" priority="7791" operator="equal">
      <formula>"Y"</formula>
    </cfRule>
  </conditionalFormatting>
  <conditionalFormatting sqref="L42:M42">
    <cfRule type="containsText" dxfId="7790" priority="7786" operator="containsText" text="2">
      <formula>NOT(ISERROR(SEARCH("2",L42)))</formula>
    </cfRule>
    <cfRule type="containsText" dxfId="7789" priority="7787" operator="containsText" text="1">
      <formula>NOT(ISERROR(SEARCH("1",L42)))</formula>
    </cfRule>
    <cfRule type="containsText" dxfId="7788" priority="7788" operator="containsText" text="x">
      <formula>NOT(ISERROR(SEARCH("x",L42)))</formula>
    </cfRule>
  </conditionalFormatting>
  <conditionalFormatting sqref="Q42">
    <cfRule type="cellIs" dxfId="7787" priority="7784" operator="between">
      <formula>43</formula>
      <formula>52</formula>
    </cfRule>
    <cfRule type="containsText" dxfId="7786" priority="7785" operator="containsText" text="true">
      <formula>NOT(ISERROR(SEARCH("true",Q42)))</formula>
    </cfRule>
  </conditionalFormatting>
  <conditionalFormatting sqref="J42">
    <cfRule type="cellIs" dxfId="7785" priority="7782" operator="between">
      <formula>43</formula>
      <formula>52</formula>
    </cfRule>
    <cfRule type="cellIs" dxfId="7784" priority="7783" operator="greaterThan">
      <formula>52</formula>
    </cfRule>
  </conditionalFormatting>
  <conditionalFormatting sqref="R42:T42">
    <cfRule type="containsText" dxfId="7783" priority="7781" operator="containsText" text="TRUE">
      <formula>NOT(ISERROR(SEARCH("TRUE",R42)))</formula>
    </cfRule>
  </conditionalFormatting>
  <conditionalFormatting sqref="R42">
    <cfRule type="containsText" dxfId="7782" priority="7780" operator="containsText" text="FALSE">
      <formula>NOT(ISERROR(SEARCH("FALSE",R42)))</formula>
    </cfRule>
  </conditionalFormatting>
  <conditionalFormatting sqref="S42:T42">
    <cfRule type="containsText" dxfId="7781" priority="7779" operator="containsText" text="MANAGE">
      <formula>NOT(ISERROR(SEARCH("MANAGE",S42)))</formula>
    </cfRule>
  </conditionalFormatting>
  <conditionalFormatting sqref="U42">
    <cfRule type="cellIs" dxfId="7780" priority="7776" operator="between">
      <formula>39</formula>
      <formula>20</formula>
    </cfRule>
    <cfRule type="cellIs" dxfId="7779" priority="7777" operator="between">
      <formula>48</formula>
      <formula>60</formula>
    </cfRule>
    <cfRule type="cellIs" dxfId="7778" priority="7778" operator="greaterThan">
      <formula>60</formula>
    </cfRule>
  </conditionalFormatting>
  <conditionalFormatting sqref="V42:W42">
    <cfRule type="cellIs" dxfId="7777" priority="7773" operator="equal">
      <formula>"C"</formula>
    </cfRule>
    <cfRule type="cellIs" dxfId="7776" priority="7774" operator="equal">
      <formula>"N"</formula>
    </cfRule>
    <cfRule type="cellIs" dxfId="7775" priority="7775" operator="equal">
      <formula>"Y"</formula>
    </cfRule>
  </conditionalFormatting>
  <conditionalFormatting sqref="L42:M42">
    <cfRule type="containsText" dxfId="7774" priority="7770" operator="containsText" text="2">
      <formula>NOT(ISERROR(SEARCH("2",L42)))</formula>
    </cfRule>
    <cfRule type="containsText" dxfId="7773" priority="7771" operator="containsText" text="1">
      <formula>NOT(ISERROR(SEARCH("1",L42)))</formula>
    </cfRule>
    <cfRule type="containsText" dxfId="7772" priority="7772" operator="containsText" text="x">
      <formula>NOT(ISERROR(SEARCH("x",L42)))</formula>
    </cfRule>
  </conditionalFormatting>
  <conditionalFormatting sqref="Q42">
    <cfRule type="cellIs" dxfId="7771" priority="7768" operator="between">
      <formula>43</formula>
      <formula>52</formula>
    </cfRule>
    <cfRule type="containsText" dxfId="7770" priority="7769" operator="containsText" text="true">
      <formula>NOT(ISERROR(SEARCH("true",Q42)))</formula>
    </cfRule>
  </conditionalFormatting>
  <conditionalFormatting sqref="J42">
    <cfRule type="cellIs" dxfId="7769" priority="7766" operator="between">
      <formula>43</formula>
      <formula>52</formula>
    </cfRule>
    <cfRule type="cellIs" dxfId="7768" priority="7767" operator="greaterThan">
      <formula>52</formula>
    </cfRule>
  </conditionalFormatting>
  <conditionalFormatting sqref="R42:T42">
    <cfRule type="containsText" dxfId="7767" priority="7765" operator="containsText" text="TRUE">
      <formula>NOT(ISERROR(SEARCH("TRUE",R42)))</formula>
    </cfRule>
  </conditionalFormatting>
  <conditionalFormatting sqref="R42">
    <cfRule type="containsText" dxfId="7766" priority="7764" operator="containsText" text="FALSE">
      <formula>NOT(ISERROR(SEARCH("FALSE",R42)))</formula>
    </cfRule>
  </conditionalFormatting>
  <conditionalFormatting sqref="S42:T42">
    <cfRule type="containsText" dxfId="7765" priority="7763" operator="containsText" text="MANAGE">
      <formula>NOT(ISERROR(SEARCH("MANAGE",S42)))</formula>
    </cfRule>
  </conditionalFormatting>
  <conditionalFormatting sqref="U42">
    <cfRule type="cellIs" dxfId="7764" priority="7760" operator="between">
      <formula>39</formula>
      <formula>20</formula>
    </cfRule>
    <cfRule type="cellIs" dxfId="7763" priority="7761" operator="between">
      <formula>48</formula>
      <formula>60</formula>
    </cfRule>
    <cfRule type="cellIs" dxfId="7762" priority="7762" operator="greaterThan">
      <formula>60</formula>
    </cfRule>
  </conditionalFormatting>
  <conditionalFormatting sqref="V42:W42">
    <cfRule type="cellIs" dxfId="7761" priority="7757" operator="equal">
      <formula>"C"</formula>
    </cfRule>
    <cfRule type="cellIs" dxfId="7760" priority="7758" operator="equal">
      <formula>"N"</formula>
    </cfRule>
    <cfRule type="cellIs" dxfId="7759" priority="7759" operator="equal">
      <formula>"Y"</formula>
    </cfRule>
  </conditionalFormatting>
  <conditionalFormatting sqref="L42:M42">
    <cfRule type="containsText" dxfId="7758" priority="7754" operator="containsText" text="2">
      <formula>NOT(ISERROR(SEARCH("2",L42)))</formula>
    </cfRule>
    <cfRule type="containsText" dxfId="7757" priority="7755" operator="containsText" text="1">
      <formula>NOT(ISERROR(SEARCH("1",L42)))</formula>
    </cfRule>
    <cfRule type="containsText" dxfId="7756" priority="7756" operator="containsText" text="x">
      <formula>NOT(ISERROR(SEARCH("x",L42)))</formula>
    </cfRule>
  </conditionalFormatting>
  <conditionalFormatting sqref="Q42">
    <cfRule type="cellIs" dxfId="7755" priority="7752" operator="between">
      <formula>43</formula>
      <formula>52</formula>
    </cfRule>
    <cfRule type="containsText" dxfId="7754" priority="7753" operator="containsText" text="true">
      <formula>NOT(ISERROR(SEARCH("true",Q42)))</formula>
    </cfRule>
  </conditionalFormatting>
  <conditionalFormatting sqref="J42">
    <cfRule type="cellIs" dxfId="7753" priority="7750" operator="between">
      <formula>43</formula>
      <formula>52</formula>
    </cfRule>
    <cfRule type="cellIs" dxfId="7752" priority="7751" operator="greaterThan">
      <formula>52</formula>
    </cfRule>
  </conditionalFormatting>
  <conditionalFormatting sqref="R42:T42">
    <cfRule type="containsText" dxfId="7751" priority="7749" operator="containsText" text="TRUE">
      <formula>NOT(ISERROR(SEARCH("TRUE",R42)))</formula>
    </cfRule>
  </conditionalFormatting>
  <conditionalFormatting sqref="R42">
    <cfRule type="containsText" dxfId="7750" priority="7748" operator="containsText" text="FALSE">
      <formula>NOT(ISERROR(SEARCH("FALSE",R42)))</formula>
    </cfRule>
  </conditionalFormatting>
  <conditionalFormatting sqref="S42:T42">
    <cfRule type="containsText" dxfId="7749" priority="7747" operator="containsText" text="MANAGE">
      <formula>NOT(ISERROR(SEARCH("MANAGE",S42)))</formula>
    </cfRule>
  </conditionalFormatting>
  <conditionalFormatting sqref="U42">
    <cfRule type="cellIs" dxfId="7748" priority="7744" operator="between">
      <formula>39</formula>
      <formula>20</formula>
    </cfRule>
    <cfRule type="cellIs" dxfId="7747" priority="7745" operator="between">
      <formula>48</formula>
      <formula>60</formula>
    </cfRule>
    <cfRule type="cellIs" dxfId="7746" priority="7746" operator="greaterThan">
      <formula>60</formula>
    </cfRule>
  </conditionalFormatting>
  <conditionalFormatting sqref="V42:W42">
    <cfRule type="cellIs" dxfId="7745" priority="7741" operator="equal">
      <formula>"C"</formula>
    </cfRule>
    <cfRule type="cellIs" dxfId="7744" priority="7742" operator="equal">
      <formula>"N"</formula>
    </cfRule>
    <cfRule type="cellIs" dxfId="7743" priority="7743" operator="equal">
      <formula>"Y"</formula>
    </cfRule>
  </conditionalFormatting>
  <conditionalFormatting sqref="L42:M42">
    <cfRule type="containsText" dxfId="7742" priority="7738" operator="containsText" text="2">
      <formula>NOT(ISERROR(SEARCH("2",L42)))</formula>
    </cfRule>
    <cfRule type="containsText" dxfId="7741" priority="7739" operator="containsText" text="1">
      <formula>NOT(ISERROR(SEARCH("1",L42)))</formula>
    </cfRule>
    <cfRule type="containsText" dxfId="7740" priority="7740" operator="containsText" text="x">
      <formula>NOT(ISERROR(SEARCH("x",L42)))</formula>
    </cfRule>
  </conditionalFormatting>
  <conditionalFormatting sqref="Q42">
    <cfRule type="cellIs" dxfId="7739" priority="7736" operator="between">
      <formula>43</formula>
      <formula>52</formula>
    </cfRule>
    <cfRule type="containsText" dxfId="7738" priority="7737" operator="containsText" text="true">
      <formula>NOT(ISERROR(SEARCH("true",Q42)))</formula>
    </cfRule>
  </conditionalFormatting>
  <conditionalFormatting sqref="J42">
    <cfRule type="cellIs" dxfId="7737" priority="7734" operator="between">
      <formula>43</formula>
      <formula>52</formula>
    </cfRule>
    <cfRule type="cellIs" dxfId="7736" priority="7735" operator="greaterThan">
      <formula>52</formula>
    </cfRule>
  </conditionalFormatting>
  <conditionalFormatting sqref="R42:T42">
    <cfRule type="containsText" dxfId="7735" priority="7733" operator="containsText" text="TRUE">
      <formula>NOT(ISERROR(SEARCH("TRUE",R42)))</formula>
    </cfRule>
  </conditionalFormatting>
  <conditionalFormatting sqref="R42">
    <cfRule type="containsText" dxfId="7734" priority="7732" operator="containsText" text="FALSE">
      <formula>NOT(ISERROR(SEARCH("FALSE",R42)))</formula>
    </cfRule>
  </conditionalFormatting>
  <conditionalFormatting sqref="S42:T42">
    <cfRule type="containsText" dxfId="7733" priority="7731" operator="containsText" text="MANAGE">
      <formula>NOT(ISERROR(SEARCH("MANAGE",S42)))</formula>
    </cfRule>
  </conditionalFormatting>
  <conditionalFormatting sqref="U42">
    <cfRule type="cellIs" dxfId="7732" priority="7728" operator="between">
      <formula>39</formula>
      <formula>20</formula>
    </cfRule>
    <cfRule type="cellIs" dxfId="7731" priority="7729" operator="between">
      <formula>48</formula>
      <formula>60</formula>
    </cfRule>
    <cfRule type="cellIs" dxfId="7730" priority="7730" operator="greaterThan">
      <formula>60</formula>
    </cfRule>
  </conditionalFormatting>
  <conditionalFormatting sqref="V42:W42">
    <cfRule type="cellIs" dxfId="7729" priority="7725" operator="equal">
      <formula>"C"</formula>
    </cfRule>
    <cfRule type="cellIs" dxfId="7728" priority="7726" operator="equal">
      <formula>"N"</formula>
    </cfRule>
    <cfRule type="cellIs" dxfId="7727" priority="7727" operator="equal">
      <formula>"Y"</formula>
    </cfRule>
  </conditionalFormatting>
  <conditionalFormatting sqref="L42:M42">
    <cfRule type="containsText" dxfId="7726" priority="7722" operator="containsText" text="2">
      <formula>NOT(ISERROR(SEARCH("2",L42)))</formula>
    </cfRule>
    <cfRule type="containsText" dxfId="7725" priority="7723" operator="containsText" text="1">
      <formula>NOT(ISERROR(SEARCH("1",L42)))</formula>
    </cfRule>
    <cfRule type="containsText" dxfId="7724" priority="7724" operator="containsText" text="x">
      <formula>NOT(ISERROR(SEARCH("x",L42)))</formula>
    </cfRule>
  </conditionalFormatting>
  <conditionalFormatting sqref="Q42">
    <cfRule type="cellIs" dxfId="7723" priority="7720" operator="between">
      <formula>43</formula>
      <formula>52</formula>
    </cfRule>
    <cfRule type="containsText" dxfId="7722" priority="7721" operator="containsText" text="true">
      <formula>NOT(ISERROR(SEARCH("true",Q42)))</formula>
    </cfRule>
  </conditionalFormatting>
  <conditionalFormatting sqref="J42">
    <cfRule type="cellIs" dxfId="7721" priority="7718" operator="between">
      <formula>43</formula>
      <formula>52</formula>
    </cfRule>
    <cfRule type="cellIs" dxfId="7720" priority="7719" operator="greaterThan">
      <formula>52</formula>
    </cfRule>
  </conditionalFormatting>
  <conditionalFormatting sqref="R42:T42">
    <cfRule type="containsText" dxfId="7719" priority="7717" operator="containsText" text="TRUE">
      <formula>NOT(ISERROR(SEARCH("TRUE",R42)))</formula>
    </cfRule>
  </conditionalFormatting>
  <conditionalFormatting sqref="R42">
    <cfRule type="containsText" dxfId="7718" priority="7716" operator="containsText" text="FALSE">
      <formula>NOT(ISERROR(SEARCH("FALSE",R42)))</formula>
    </cfRule>
  </conditionalFormatting>
  <conditionalFormatting sqref="S42:T42">
    <cfRule type="containsText" dxfId="7717" priority="7715" operator="containsText" text="MANAGE">
      <formula>NOT(ISERROR(SEARCH("MANAGE",S42)))</formula>
    </cfRule>
  </conditionalFormatting>
  <conditionalFormatting sqref="U42">
    <cfRule type="cellIs" dxfId="7716" priority="7712" operator="between">
      <formula>39</formula>
      <formula>20</formula>
    </cfRule>
    <cfRule type="cellIs" dxfId="7715" priority="7713" operator="between">
      <formula>48</formula>
      <formula>60</formula>
    </cfRule>
    <cfRule type="cellIs" dxfId="7714" priority="7714" operator="greaterThan">
      <formula>60</formula>
    </cfRule>
  </conditionalFormatting>
  <conditionalFormatting sqref="V42:W42">
    <cfRule type="cellIs" dxfId="7713" priority="7709" operator="equal">
      <formula>"C"</formula>
    </cfRule>
    <cfRule type="cellIs" dxfId="7712" priority="7710" operator="equal">
      <formula>"N"</formula>
    </cfRule>
    <cfRule type="cellIs" dxfId="7711" priority="7711" operator="equal">
      <formula>"Y"</formula>
    </cfRule>
  </conditionalFormatting>
  <conditionalFormatting sqref="L42:M42">
    <cfRule type="containsText" dxfId="7710" priority="7706" operator="containsText" text="2">
      <formula>NOT(ISERROR(SEARCH("2",L42)))</formula>
    </cfRule>
    <cfRule type="containsText" dxfId="7709" priority="7707" operator="containsText" text="1">
      <formula>NOT(ISERROR(SEARCH("1",L42)))</formula>
    </cfRule>
    <cfRule type="containsText" dxfId="7708" priority="7708" operator="containsText" text="x">
      <formula>NOT(ISERROR(SEARCH("x",L42)))</formula>
    </cfRule>
  </conditionalFormatting>
  <conditionalFormatting sqref="Q42">
    <cfRule type="cellIs" dxfId="7707" priority="7704" operator="between">
      <formula>43</formula>
      <formula>52</formula>
    </cfRule>
    <cfRule type="containsText" dxfId="7706" priority="7705" operator="containsText" text="true">
      <formula>NOT(ISERROR(SEARCH("true",Q42)))</formula>
    </cfRule>
  </conditionalFormatting>
  <conditionalFormatting sqref="J42">
    <cfRule type="cellIs" dxfId="7705" priority="7702" operator="between">
      <formula>43</formula>
      <formula>52</formula>
    </cfRule>
    <cfRule type="cellIs" dxfId="7704" priority="7703" operator="greaterThan">
      <formula>52</formula>
    </cfRule>
  </conditionalFormatting>
  <conditionalFormatting sqref="R42:T42">
    <cfRule type="containsText" dxfId="7703" priority="7701" operator="containsText" text="TRUE">
      <formula>NOT(ISERROR(SEARCH("TRUE",R42)))</formula>
    </cfRule>
  </conditionalFormatting>
  <conditionalFormatting sqref="R42">
    <cfRule type="containsText" dxfId="7702" priority="7700" operator="containsText" text="FALSE">
      <formula>NOT(ISERROR(SEARCH("FALSE",R42)))</formula>
    </cfRule>
  </conditionalFormatting>
  <conditionalFormatting sqref="S42:T42">
    <cfRule type="containsText" dxfId="7701" priority="7699" operator="containsText" text="MANAGE">
      <formula>NOT(ISERROR(SEARCH("MANAGE",S42)))</formula>
    </cfRule>
  </conditionalFormatting>
  <conditionalFormatting sqref="U42">
    <cfRule type="cellIs" dxfId="7700" priority="7696" operator="between">
      <formula>39</formula>
      <formula>20</formula>
    </cfRule>
    <cfRule type="cellIs" dxfId="7699" priority="7697" operator="between">
      <formula>48</formula>
      <formula>60</formula>
    </cfRule>
    <cfRule type="cellIs" dxfId="7698" priority="7698" operator="greaterThan">
      <formula>60</formula>
    </cfRule>
  </conditionalFormatting>
  <conditionalFormatting sqref="V42:W42">
    <cfRule type="cellIs" dxfId="7697" priority="7693" operator="equal">
      <formula>"C"</formula>
    </cfRule>
    <cfRule type="cellIs" dxfId="7696" priority="7694" operator="equal">
      <formula>"N"</formula>
    </cfRule>
    <cfRule type="cellIs" dxfId="7695" priority="7695" operator="equal">
      <formula>"Y"</formula>
    </cfRule>
  </conditionalFormatting>
  <conditionalFormatting sqref="L42:M42">
    <cfRule type="containsText" dxfId="7694" priority="7690" operator="containsText" text="2">
      <formula>NOT(ISERROR(SEARCH("2",L42)))</formula>
    </cfRule>
    <cfRule type="containsText" dxfId="7693" priority="7691" operator="containsText" text="1">
      <formula>NOT(ISERROR(SEARCH("1",L42)))</formula>
    </cfRule>
    <cfRule type="containsText" dxfId="7692" priority="7692" operator="containsText" text="x">
      <formula>NOT(ISERROR(SEARCH("x",L42)))</formula>
    </cfRule>
  </conditionalFormatting>
  <conditionalFormatting sqref="Q42">
    <cfRule type="cellIs" dxfId="7691" priority="7688" operator="between">
      <formula>43</formula>
      <formula>52</formula>
    </cfRule>
    <cfRule type="containsText" dxfId="7690" priority="7689" operator="containsText" text="true">
      <formula>NOT(ISERROR(SEARCH("true",Q42)))</formula>
    </cfRule>
  </conditionalFormatting>
  <conditionalFormatting sqref="J42">
    <cfRule type="cellIs" dxfId="7689" priority="7686" operator="between">
      <formula>43</formula>
      <formula>52</formula>
    </cfRule>
    <cfRule type="cellIs" dxfId="7688" priority="7687" operator="greaterThan">
      <formula>52</formula>
    </cfRule>
  </conditionalFormatting>
  <conditionalFormatting sqref="R42:T42">
    <cfRule type="containsText" dxfId="7687" priority="7685" operator="containsText" text="TRUE">
      <formula>NOT(ISERROR(SEARCH("TRUE",R42)))</formula>
    </cfRule>
  </conditionalFormatting>
  <conditionalFormatting sqref="R42">
    <cfRule type="containsText" dxfId="7686" priority="7684" operator="containsText" text="FALSE">
      <formula>NOT(ISERROR(SEARCH("FALSE",R42)))</formula>
    </cfRule>
  </conditionalFormatting>
  <conditionalFormatting sqref="S42:T42">
    <cfRule type="containsText" dxfId="7685" priority="7683" operator="containsText" text="MANAGE">
      <formula>NOT(ISERROR(SEARCH("MANAGE",S42)))</formula>
    </cfRule>
  </conditionalFormatting>
  <conditionalFormatting sqref="U42">
    <cfRule type="cellIs" dxfId="7684" priority="7680" operator="between">
      <formula>39</formula>
      <formula>20</formula>
    </cfRule>
    <cfRule type="cellIs" dxfId="7683" priority="7681" operator="between">
      <formula>48</formula>
      <formula>60</formula>
    </cfRule>
    <cfRule type="cellIs" dxfId="7682" priority="7682" operator="greaterThan">
      <formula>60</formula>
    </cfRule>
  </conditionalFormatting>
  <conditionalFormatting sqref="V42:W42">
    <cfRule type="cellIs" dxfId="7681" priority="7677" operator="equal">
      <formula>"C"</formula>
    </cfRule>
    <cfRule type="cellIs" dxfId="7680" priority="7678" operator="equal">
      <formula>"N"</formula>
    </cfRule>
    <cfRule type="cellIs" dxfId="7679" priority="7679" operator="equal">
      <formula>"Y"</formula>
    </cfRule>
  </conditionalFormatting>
  <conditionalFormatting sqref="L42:M42">
    <cfRule type="containsText" dxfId="7678" priority="7674" operator="containsText" text="2">
      <formula>NOT(ISERROR(SEARCH("2",L42)))</formula>
    </cfRule>
    <cfRule type="containsText" dxfId="7677" priority="7675" operator="containsText" text="1">
      <formula>NOT(ISERROR(SEARCH("1",L42)))</formula>
    </cfRule>
    <cfRule type="containsText" dxfId="7676" priority="7676" operator="containsText" text="x">
      <formula>NOT(ISERROR(SEARCH("x",L42)))</formula>
    </cfRule>
  </conditionalFormatting>
  <conditionalFormatting sqref="Q42">
    <cfRule type="cellIs" dxfId="7675" priority="7672" operator="between">
      <formula>43</formula>
      <formula>52</formula>
    </cfRule>
    <cfRule type="containsText" dxfId="7674" priority="7673" operator="containsText" text="true">
      <formula>NOT(ISERROR(SEARCH("true",Q42)))</formula>
    </cfRule>
  </conditionalFormatting>
  <conditionalFormatting sqref="J42">
    <cfRule type="cellIs" dxfId="7673" priority="7670" operator="between">
      <formula>43</formula>
      <formula>52</formula>
    </cfRule>
    <cfRule type="cellIs" dxfId="7672" priority="7671" operator="greaterThan">
      <formula>52</formula>
    </cfRule>
  </conditionalFormatting>
  <conditionalFormatting sqref="R42:T42">
    <cfRule type="containsText" dxfId="7671" priority="7669" operator="containsText" text="TRUE">
      <formula>NOT(ISERROR(SEARCH("TRUE",R42)))</formula>
    </cfRule>
  </conditionalFormatting>
  <conditionalFormatting sqref="R42">
    <cfRule type="containsText" dxfId="7670" priority="7668" operator="containsText" text="FALSE">
      <formula>NOT(ISERROR(SEARCH("FALSE",R42)))</formula>
    </cfRule>
  </conditionalFormatting>
  <conditionalFormatting sqref="S42:T42">
    <cfRule type="containsText" dxfId="7669" priority="7667" operator="containsText" text="MANAGE">
      <formula>NOT(ISERROR(SEARCH("MANAGE",S42)))</formula>
    </cfRule>
  </conditionalFormatting>
  <conditionalFormatting sqref="U42">
    <cfRule type="cellIs" dxfId="7668" priority="7664" operator="between">
      <formula>39</formula>
      <formula>20</formula>
    </cfRule>
    <cfRule type="cellIs" dxfId="7667" priority="7665" operator="between">
      <formula>48</formula>
      <formula>60</formula>
    </cfRule>
    <cfRule type="cellIs" dxfId="7666" priority="7666" operator="greaterThan">
      <formula>60</formula>
    </cfRule>
  </conditionalFormatting>
  <conditionalFormatting sqref="V42:W42">
    <cfRule type="cellIs" dxfId="7665" priority="7661" operator="equal">
      <formula>"C"</formula>
    </cfRule>
    <cfRule type="cellIs" dxfId="7664" priority="7662" operator="equal">
      <formula>"N"</formula>
    </cfRule>
    <cfRule type="cellIs" dxfId="7663" priority="7663" operator="equal">
      <formula>"Y"</formula>
    </cfRule>
  </conditionalFormatting>
  <conditionalFormatting sqref="L42:M42">
    <cfRule type="containsText" dxfId="7662" priority="7658" operator="containsText" text="2">
      <formula>NOT(ISERROR(SEARCH("2",L42)))</formula>
    </cfRule>
    <cfRule type="containsText" dxfId="7661" priority="7659" operator="containsText" text="1">
      <formula>NOT(ISERROR(SEARCH("1",L42)))</formula>
    </cfRule>
    <cfRule type="containsText" dxfId="7660" priority="7660" operator="containsText" text="x">
      <formula>NOT(ISERROR(SEARCH("x",L42)))</formula>
    </cfRule>
  </conditionalFormatting>
  <conditionalFormatting sqref="Q42">
    <cfRule type="cellIs" dxfId="7659" priority="7656" operator="between">
      <formula>43</formula>
      <formula>52</formula>
    </cfRule>
    <cfRule type="containsText" dxfId="7658" priority="7657" operator="containsText" text="true">
      <formula>NOT(ISERROR(SEARCH("true",Q42)))</formula>
    </cfRule>
  </conditionalFormatting>
  <conditionalFormatting sqref="J42">
    <cfRule type="cellIs" dxfId="7657" priority="7654" operator="between">
      <formula>43</formula>
      <formula>52</formula>
    </cfRule>
    <cfRule type="cellIs" dxfId="7656" priority="7655" operator="greaterThan">
      <formula>52</formula>
    </cfRule>
  </conditionalFormatting>
  <conditionalFormatting sqref="R42:T42">
    <cfRule type="containsText" dxfId="7655" priority="7653" operator="containsText" text="TRUE">
      <formula>NOT(ISERROR(SEARCH("TRUE",R42)))</formula>
    </cfRule>
  </conditionalFormatting>
  <conditionalFormatting sqref="R42">
    <cfRule type="containsText" dxfId="7654" priority="7652" operator="containsText" text="FALSE">
      <formula>NOT(ISERROR(SEARCH("FALSE",R42)))</formula>
    </cfRule>
  </conditionalFormatting>
  <conditionalFormatting sqref="S42:T42">
    <cfRule type="containsText" dxfId="7653" priority="7651" operator="containsText" text="MANAGE">
      <formula>NOT(ISERROR(SEARCH("MANAGE",S42)))</formula>
    </cfRule>
  </conditionalFormatting>
  <conditionalFormatting sqref="U42">
    <cfRule type="cellIs" dxfId="7652" priority="7648" operator="between">
      <formula>39</formula>
      <formula>20</formula>
    </cfRule>
    <cfRule type="cellIs" dxfId="7651" priority="7649" operator="between">
      <formula>48</formula>
      <formula>60</formula>
    </cfRule>
    <cfRule type="cellIs" dxfId="7650" priority="7650" operator="greaterThan">
      <formula>60</formula>
    </cfRule>
  </conditionalFormatting>
  <conditionalFormatting sqref="V42:W42">
    <cfRule type="cellIs" dxfId="7649" priority="7645" operator="equal">
      <formula>"C"</formula>
    </cfRule>
    <cfRule type="cellIs" dxfId="7648" priority="7646" operator="equal">
      <formula>"N"</formula>
    </cfRule>
    <cfRule type="cellIs" dxfId="7647" priority="7647" operator="equal">
      <formula>"Y"</formula>
    </cfRule>
  </conditionalFormatting>
  <conditionalFormatting sqref="L42:M42">
    <cfRule type="containsText" dxfId="7646" priority="7642" operator="containsText" text="2">
      <formula>NOT(ISERROR(SEARCH("2",L42)))</formula>
    </cfRule>
    <cfRule type="containsText" dxfId="7645" priority="7643" operator="containsText" text="1">
      <formula>NOT(ISERROR(SEARCH("1",L42)))</formula>
    </cfRule>
    <cfRule type="containsText" dxfId="7644" priority="7644" operator="containsText" text="x">
      <formula>NOT(ISERROR(SEARCH("x",L42)))</formula>
    </cfRule>
  </conditionalFormatting>
  <conditionalFormatting sqref="Q42">
    <cfRule type="cellIs" dxfId="7643" priority="7640" operator="between">
      <formula>43</formula>
      <formula>52</formula>
    </cfRule>
    <cfRule type="containsText" dxfId="7642" priority="7641" operator="containsText" text="true">
      <formula>NOT(ISERROR(SEARCH("true",Q42)))</formula>
    </cfRule>
  </conditionalFormatting>
  <conditionalFormatting sqref="J42">
    <cfRule type="cellIs" dxfId="7641" priority="7638" operator="between">
      <formula>43</formula>
      <formula>52</formula>
    </cfRule>
    <cfRule type="cellIs" dxfId="7640" priority="7639" operator="greaterThan">
      <formula>52</formula>
    </cfRule>
  </conditionalFormatting>
  <conditionalFormatting sqref="R42:T42">
    <cfRule type="containsText" dxfId="7639" priority="7637" operator="containsText" text="TRUE">
      <formula>NOT(ISERROR(SEARCH("TRUE",R42)))</formula>
    </cfRule>
  </conditionalFormatting>
  <conditionalFormatting sqref="R42">
    <cfRule type="containsText" dxfId="7638" priority="7636" operator="containsText" text="FALSE">
      <formula>NOT(ISERROR(SEARCH("FALSE",R42)))</formula>
    </cfRule>
  </conditionalFormatting>
  <conditionalFormatting sqref="S42:T42">
    <cfRule type="containsText" dxfId="7637" priority="7635" operator="containsText" text="MANAGE">
      <formula>NOT(ISERROR(SEARCH("MANAGE",S42)))</formula>
    </cfRule>
  </conditionalFormatting>
  <conditionalFormatting sqref="P42">
    <cfRule type="containsText" dxfId="7636" priority="7632" operator="containsText" text="0-1">
      <formula>NOT(ISERROR(SEARCH("0-1",P42)))</formula>
    </cfRule>
    <cfRule type="containsText" dxfId="7635" priority="7633" operator="containsText" text="1-0">
      <formula>NOT(ISERROR(SEARCH("1-0",P42)))</formula>
    </cfRule>
    <cfRule type="containsText" dxfId="7634" priority="7634" operator="containsText" text="0-0">
      <formula>NOT(ISERROR(SEARCH("0-0",P42)))</formula>
    </cfRule>
  </conditionalFormatting>
  <conditionalFormatting sqref="U42">
    <cfRule type="cellIs" dxfId="7633" priority="7629" operator="between">
      <formula>39</formula>
      <formula>20</formula>
    </cfRule>
    <cfRule type="cellIs" dxfId="7632" priority="7630" operator="between">
      <formula>48</formula>
      <formula>60</formula>
    </cfRule>
    <cfRule type="cellIs" dxfId="7631" priority="7631" operator="greaterThan">
      <formula>60</formula>
    </cfRule>
  </conditionalFormatting>
  <conditionalFormatting sqref="V42:W42">
    <cfRule type="cellIs" dxfId="7630" priority="7626" operator="equal">
      <formula>"C"</formula>
    </cfRule>
    <cfRule type="cellIs" dxfId="7629" priority="7627" operator="equal">
      <formula>"N"</formula>
    </cfRule>
    <cfRule type="cellIs" dxfId="7628" priority="7628" operator="equal">
      <formula>"Y"</formula>
    </cfRule>
  </conditionalFormatting>
  <conditionalFormatting sqref="L42:M42">
    <cfRule type="containsText" dxfId="7627" priority="7623" operator="containsText" text="2">
      <formula>NOT(ISERROR(SEARCH("2",L42)))</formula>
    </cfRule>
    <cfRule type="containsText" dxfId="7626" priority="7624" operator="containsText" text="1">
      <formula>NOT(ISERROR(SEARCH("1",L42)))</formula>
    </cfRule>
    <cfRule type="containsText" dxfId="7625" priority="7625" operator="containsText" text="x">
      <formula>NOT(ISERROR(SEARCH("x",L42)))</formula>
    </cfRule>
  </conditionalFormatting>
  <conditionalFormatting sqref="Q42">
    <cfRule type="cellIs" dxfId="7624" priority="7621" operator="between">
      <formula>43</formula>
      <formula>52</formula>
    </cfRule>
    <cfRule type="containsText" dxfId="7623" priority="7622" operator="containsText" text="true">
      <formula>NOT(ISERROR(SEARCH("true",Q42)))</formula>
    </cfRule>
  </conditionalFormatting>
  <conditionalFormatting sqref="J42">
    <cfRule type="cellIs" dxfId="7622" priority="7619" operator="between">
      <formula>43</formula>
      <formula>52</formula>
    </cfRule>
    <cfRule type="cellIs" dxfId="7621" priority="7620" operator="greaterThan">
      <formula>52</formula>
    </cfRule>
  </conditionalFormatting>
  <conditionalFormatting sqref="R42:T42">
    <cfRule type="containsText" dxfId="7620" priority="7618" operator="containsText" text="TRUE">
      <formula>NOT(ISERROR(SEARCH("TRUE",R42)))</formula>
    </cfRule>
  </conditionalFormatting>
  <conditionalFormatting sqref="R42">
    <cfRule type="containsText" dxfId="7619" priority="7617" operator="containsText" text="FALSE">
      <formula>NOT(ISERROR(SEARCH("FALSE",R42)))</formula>
    </cfRule>
  </conditionalFormatting>
  <conditionalFormatting sqref="S42:T42">
    <cfRule type="containsText" dxfId="7618" priority="7616" operator="containsText" text="MANAGE">
      <formula>NOT(ISERROR(SEARCH("MANAGE",S42)))</formula>
    </cfRule>
  </conditionalFormatting>
  <conditionalFormatting sqref="P42">
    <cfRule type="containsText" dxfId="7617" priority="7613" operator="containsText" text="0-1">
      <formula>NOT(ISERROR(SEARCH("0-1",P42)))</formula>
    </cfRule>
    <cfRule type="containsText" dxfId="7616" priority="7614" operator="containsText" text="1-0">
      <formula>NOT(ISERROR(SEARCH("1-0",P42)))</formula>
    </cfRule>
    <cfRule type="containsText" dxfId="7615" priority="7615" operator="containsText" text="0-0">
      <formula>NOT(ISERROR(SEARCH("0-0",P42)))</formula>
    </cfRule>
  </conditionalFormatting>
  <conditionalFormatting sqref="U42">
    <cfRule type="cellIs" dxfId="7614" priority="7610" operator="between">
      <formula>39</formula>
      <formula>20</formula>
    </cfRule>
    <cfRule type="cellIs" dxfId="7613" priority="7611" operator="between">
      <formula>48</formula>
      <formula>60</formula>
    </cfRule>
    <cfRule type="cellIs" dxfId="7612" priority="7612" operator="greaterThan">
      <formula>60</formula>
    </cfRule>
  </conditionalFormatting>
  <conditionalFormatting sqref="V42:W42">
    <cfRule type="cellIs" dxfId="7611" priority="7607" operator="equal">
      <formula>"C"</formula>
    </cfRule>
    <cfRule type="cellIs" dxfId="7610" priority="7608" operator="equal">
      <formula>"N"</formula>
    </cfRule>
    <cfRule type="cellIs" dxfId="7609" priority="7609" operator="equal">
      <formula>"Y"</formula>
    </cfRule>
  </conditionalFormatting>
  <conditionalFormatting sqref="L42:M42">
    <cfRule type="containsText" dxfId="7608" priority="7604" operator="containsText" text="2">
      <formula>NOT(ISERROR(SEARCH("2",L42)))</formula>
    </cfRule>
    <cfRule type="containsText" dxfId="7607" priority="7605" operator="containsText" text="1">
      <formula>NOT(ISERROR(SEARCH("1",L42)))</formula>
    </cfRule>
    <cfRule type="containsText" dxfId="7606" priority="7606" operator="containsText" text="x">
      <formula>NOT(ISERROR(SEARCH("x",L42)))</formula>
    </cfRule>
  </conditionalFormatting>
  <conditionalFormatting sqref="Q42">
    <cfRule type="cellIs" dxfId="7605" priority="7602" operator="between">
      <formula>43</formula>
      <formula>52</formula>
    </cfRule>
    <cfRule type="containsText" dxfId="7604" priority="7603" operator="containsText" text="true">
      <formula>NOT(ISERROR(SEARCH("true",Q42)))</formula>
    </cfRule>
  </conditionalFormatting>
  <conditionalFormatting sqref="J42">
    <cfRule type="cellIs" dxfId="7603" priority="7600" operator="between">
      <formula>43</formula>
      <formula>52</formula>
    </cfRule>
    <cfRule type="cellIs" dxfId="7602" priority="7601" operator="greaterThan">
      <formula>52</formula>
    </cfRule>
  </conditionalFormatting>
  <conditionalFormatting sqref="R42:T42">
    <cfRule type="containsText" dxfId="7601" priority="7599" operator="containsText" text="TRUE">
      <formula>NOT(ISERROR(SEARCH("TRUE",R42)))</formula>
    </cfRule>
  </conditionalFormatting>
  <conditionalFormatting sqref="R42">
    <cfRule type="containsText" dxfId="7600" priority="7598" operator="containsText" text="FALSE">
      <formula>NOT(ISERROR(SEARCH("FALSE",R42)))</formula>
    </cfRule>
  </conditionalFormatting>
  <conditionalFormatting sqref="S42:T42">
    <cfRule type="containsText" dxfId="7599" priority="7597" operator="containsText" text="MANAGE">
      <formula>NOT(ISERROR(SEARCH("MANAGE",S42)))</formula>
    </cfRule>
  </conditionalFormatting>
  <conditionalFormatting sqref="P42">
    <cfRule type="containsText" dxfId="7598" priority="7594" operator="containsText" text="0-1">
      <formula>NOT(ISERROR(SEARCH("0-1",P42)))</formula>
    </cfRule>
    <cfRule type="containsText" dxfId="7597" priority="7595" operator="containsText" text="1-0">
      <formula>NOT(ISERROR(SEARCH("1-0",P42)))</formula>
    </cfRule>
    <cfRule type="containsText" dxfId="7596" priority="7596" operator="containsText" text="0-0">
      <formula>NOT(ISERROR(SEARCH("0-0",P42)))</formula>
    </cfRule>
  </conditionalFormatting>
  <conditionalFormatting sqref="U42">
    <cfRule type="cellIs" dxfId="7595" priority="7591" operator="between">
      <formula>39</formula>
      <formula>20</formula>
    </cfRule>
    <cfRule type="cellIs" dxfId="7594" priority="7592" operator="between">
      <formula>48</formula>
      <formula>60</formula>
    </cfRule>
    <cfRule type="cellIs" dxfId="7593" priority="7593" operator="greaterThan">
      <formula>60</formula>
    </cfRule>
  </conditionalFormatting>
  <conditionalFormatting sqref="V42:W42">
    <cfRule type="cellIs" dxfId="7592" priority="7588" operator="equal">
      <formula>"C"</formula>
    </cfRule>
    <cfRule type="cellIs" dxfId="7591" priority="7589" operator="equal">
      <formula>"N"</formula>
    </cfRule>
    <cfRule type="cellIs" dxfId="7590" priority="7590" operator="equal">
      <formula>"Y"</formula>
    </cfRule>
  </conditionalFormatting>
  <conditionalFormatting sqref="L42:M42">
    <cfRule type="containsText" dxfId="7589" priority="7585" operator="containsText" text="2">
      <formula>NOT(ISERROR(SEARCH("2",L42)))</formula>
    </cfRule>
    <cfRule type="containsText" dxfId="7588" priority="7586" operator="containsText" text="1">
      <formula>NOT(ISERROR(SEARCH("1",L42)))</formula>
    </cfRule>
    <cfRule type="containsText" dxfId="7587" priority="7587" operator="containsText" text="x">
      <formula>NOT(ISERROR(SEARCH("x",L42)))</formula>
    </cfRule>
  </conditionalFormatting>
  <conditionalFormatting sqref="Q42">
    <cfRule type="cellIs" dxfId="7586" priority="7583" operator="between">
      <formula>43</formula>
      <formula>52</formula>
    </cfRule>
    <cfRule type="containsText" dxfId="7585" priority="7584" operator="containsText" text="true">
      <formula>NOT(ISERROR(SEARCH("true",Q42)))</formula>
    </cfRule>
  </conditionalFormatting>
  <conditionalFormatting sqref="J42">
    <cfRule type="cellIs" dxfId="7584" priority="7581" operator="between">
      <formula>43</formula>
      <formula>52</formula>
    </cfRule>
    <cfRule type="cellIs" dxfId="7583" priority="7582" operator="greaterThan">
      <formula>52</formula>
    </cfRule>
  </conditionalFormatting>
  <conditionalFormatting sqref="R42:T42">
    <cfRule type="containsText" dxfId="7582" priority="7580" operator="containsText" text="TRUE">
      <formula>NOT(ISERROR(SEARCH("TRUE",R42)))</formula>
    </cfRule>
  </conditionalFormatting>
  <conditionalFormatting sqref="R42">
    <cfRule type="containsText" dxfId="7581" priority="7579" operator="containsText" text="FALSE">
      <formula>NOT(ISERROR(SEARCH("FALSE",R42)))</formula>
    </cfRule>
  </conditionalFormatting>
  <conditionalFormatting sqref="S42:T42">
    <cfRule type="containsText" dxfId="7580" priority="7578" operator="containsText" text="MANAGE">
      <formula>NOT(ISERROR(SEARCH("MANAGE",S42)))</formula>
    </cfRule>
  </conditionalFormatting>
  <conditionalFormatting sqref="P42">
    <cfRule type="containsText" dxfId="7579" priority="7575" operator="containsText" text="0-1">
      <formula>NOT(ISERROR(SEARCH("0-1",P42)))</formula>
    </cfRule>
    <cfRule type="containsText" dxfId="7578" priority="7576" operator="containsText" text="1-0">
      <formula>NOT(ISERROR(SEARCH("1-0",P42)))</formula>
    </cfRule>
    <cfRule type="containsText" dxfId="7577" priority="7577" operator="containsText" text="0-0">
      <formula>NOT(ISERROR(SEARCH("0-0",P42)))</formula>
    </cfRule>
  </conditionalFormatting>
  <conditionalFormatting sqref="U42">
    <cfRule type="cellIs" dxfId="7576" priority="7572" operator="between">
      <formula>39</formula>
      <formula>20</formula>
    </cfRule>
    <cfRule type="cellIs" dxfId="7575" priority="7573" operator="between">
      <formula>48</formula>
      <formula>60</formula>
    </cfRule>
    <cfRule type="cellIs" dxfId="7574" priority="7574" operator="greaterThan">
      <formula>60</formula>
    </cfRule>
  </conditionalFormatting>
  <conditionalFormatting sqref="V42:W42">
    <cfRule type="cellIs" dxfId="7573" priority="7569" operator="equal">
      <formula>"C"</formula>
    </cfRule>
    <cfRule type="cellIs" dxfId="7572" priority="7570" operator="equal">
      <formula>"N"</formula>
    </cfRule>
    <cfRule type="cellIs" dxfId="7571" priority="7571" operator="equal">
      <formula>"Y"</formula>
    </cfRule>
  </conditionalFormatting>
  <conditionalFormatting sqref="L42:M42">
    <cfRule type="containsText" dxfId="7570" priority="7566" operator="containsText" text="2">
      <formula>NOT(ISERROR(SEARCH("2",L42)))</formula>
    </cfRule>
    <cfRule type="containsText" dxfId="7569" priority="7567" operator="containsText" text="1">
      <formula>NOT(ISERROR(SEARCH("1",L42)))</formula>
    </cfRule>
    <cfRule type="containsText" dxfId="7568" priority="7568" operator="containsText" text="x">
      <formula>NOT(ISERROR(SEARCH("x",L42)))</formula>
    </cfRule>
  </conditionalFormatting>
  <conditionalFormatting sqref="Q42">
    <cfRule type="cellIs" dxfId="7567" priority="7564" operator="between">
      <formula>43</formula>
      <formula>52</formula>
    </cfRule>
    <cfRule type="containsText" dxfId="7566" priority="7565" operator="containsText" text="true">
      <formula>NOT(ISERROR(SEARCH("true",Q42)))</formula>
    </cfRule>
  </conditionalFormatting>
  <conditionalFormatting sqref="J42">
    <cfRule type="cellIs" dxfId="7565" priority="7562" operator="between">
      <formula>43</formula>
      <formula>52</formula>
    </cfRule>
    <cfRule type="cellIs" dxfId="7564" priority="7563" operator="greaterThan">
      <formula>52</formula>
    </cfRule>
  </conditionalFormatting>
  <conditionalFormatting sqref="R42:T42">
    <cfRule type="containsText" dxfId="7563" priority="7561" operator="containsText" text="TRUE">
      <formula>NOT(ISERROR(SEARCH("TRUE",R42)))</formula>
    </cfRule>
  </conditionalFormatting>
  <conditionalFormatting sqref="R42">
    <cfRule type="containsText" dxfId="7562" priority="7560" operator="containsText" text="FALSE">
      <formula>NOT(ISERROR(SEARCH("FALSE",R42)))</formula>
    </cfRule>
  </conditionalFormatting>
  <conditionalFormatting sqref="S42:T42">
    <cfRule type="containsText" dxfId="7561" priority="7559" operator="containsText" text="MANAGE">
      <formula>NOT(ISERROR(SEARCH("MANAGE",S42)))</formula>
    </cfRule>
  </conditionalFormatting>
  <conditionalFormatting sqref="P42">
    <cfRule type="containsText" dxfId="7560" priority="7556" operator="containsText" text="0-1">
      <formula>NOT(ISERROR(SEARCH("0-1",P42)))</formula>
    </cfRule>
    <cfRule type="containsText" dxfId="7559" priority="7557" operator="containsText" text="1-0">
      <formula>NOT(ISERROR(SEARCH("1-0",P42)))</formula>
    </cfRule>
    <cfRule type="containsText" dxfId="7558" priority="7558" operator="containsText" text="0-0">
      <formula>NOT(ISERROR(SEARCH("0-0",P42)))</formula>
    </cfRule>
  </conditionalFormatting>
  <conditionalFormatting sqref="U42">
    <cfRule type="cellIs" dxfId="7557" priority="7553" operator="between">
      <formula>39</formula>
      <formula>20</formula>
    </cfRule>
    <cfRule type="cellIs" dxfId="7556" priority="7554" operator="between">
      <formula>48</formula>
      <formula>60</formula>
    </cfRule>
    <cfRule type="cellIs" dxfId="7555" priority="7555" operator="greaterThan">
      <formula>60</formula>
    </cfRule>
  </conditionalFormatting>
  <conditionalFormatting sqref="V42:W42">
    <cfRule type="cellIs" dxfId="7554" priority="7550" operator="equal">
      <formula>"C"</formula>
    </cfRule>
    <cfRule type="cellIs" dxfId="7553" priority="7551" operator="equal">
      <formula>"N"</formula>
    </cfRule>
    <cfRule type="cellIs" dxfId="7552" priority="7552" operator="equal">
      <formula>"Y"</formula>
    </cfRule>
  </conditionalFormatting>
  <conditionalFormatting sqref="L42:M42">
    <cfRule type="containsText" dxfId="7551" priority="7547" operator="containsText" text="2">
      <formula>NOT(ISERROR(SEARCH("2",L42)))</formula>
    </cfRule>
    <cfRule type="containsText" dxfId="7550" priority="7548" operator="containsText" text="1">
      <formula>NOT(ISERROR(SEARCH("1",L42)))</formula>
    </cfRule>
    <cfRule type="containsText" dxfId="7549" priority="7549" operator="containsText" text="x">
      <formula>NOT(ISERROR(SEARCH("x",L42)))</formula>
    </cfRule>
  </conditionalFormatting>
  <conditionalFormatting sqref="Q42">
    <cfRule type="cellIs" dxfId="7548" priority="7545" operator="between">
      <formula>43</formula>
      <formula>52</formula>
    </cfRule>
    <cfRule type="containsText" dxfId="7547" priority="7546" operator="containsText" text="true">
      <formula>NOT(ISERROR(SEARCH("true",Q42)))</formula>
    </cfRule>
  </conditionalFormatting>
  <conditionalFormatting sqref="J42">
    <cfRule type="cellIs" dxfId="7546" priority="7543" operator="between">
      <formula>43</formula>
      <formula>52</formula>
    </cfRule>
    <cfRule type="cellIs" dxfId="7545" priority="7544" operator="greaterThan">
      <formula>52</formula>
    </cfRule>
  </conditionalFormatting>
  <conditionalFormatting sqref="R42:T42">
    <cfRule type="containsText" dxfId="7544" priority="7542" operator="containsText" text="TRUE">
      <formula>NOT(ISERROR(SEARCH("TRUE",R42)))</formula>
    </cfRule>
  </conditionalFormatting>
  <conditionalFormatting sqref="R42">
    <cfRule type="containsText" dxfId="7543" priority="7541" operator="containsText" text="FALSE">
      <formula>NOT(ISERROR(SEARCH("FALSE",R42)))</formula>
    </cfRule>
  </conditionalFormatting>
  <conditionalFormatting sqref="S42:T42">
    <cfRule type="containsText" dxfId="7542" priority="7540" operator="containsText" text="MANAGE">
      <formula>NOT(ISERROR(SEARCH("MANAGE",S42)))</formula>
    </cfRule>
  </conditionalFormatting>
  <conditionalFormatting sqref="U42">
    <cfRule type="cellIs" dxfId="7541" priority="7537" operator="between">
      <formula>39</formula>
      <formula>20</formula>
    </cfRule>
    <cfRule type="cellIs" dxfId="7540" priority="7538" operator="between">
      <formula>48</formula>
      <formula>60</formula>
    </cfRule>
    <cfRule type="cellIs" dxfId="7539" priority="7539" operator="greaterThan">
      <formula>60</formula>
    </cfRule>
  </conditionalFormatting>
  <conditionalFormatting sqref="V42:W42">
    <cfRule type="cellIs" dxfId="7538" priority="7534" operator="equal">
      <formula>"C"</formula>
    </cfRule>
    <cfRule type="cellIs" dxfId="7537" priority="7535" operator="equal">
      <formula>"N"</formula>
    </cfRule>
    <cfRule type="cellIs" dxfId="7536" priority="7536" operator="equal">
      <formula>"Y"</formula>
    </cfRule>
  </conditionalFormatting>
  <conditionalFormatting sqref="L42:M42">
    <cfRule type="containsText" dxfId="7535" priority="7531" operator="containsText" text="2">
      <formula>NOT(ISERROR(SEARCH("2",L42)))</formula>
    </cfRule>
    <cfRule type="containsText" dxfId="7534" priority="7532" operator="containsText" text="1">
      <formula>NOT(ISERROR(SEARCH("1",L42)))</formula>
    </cfRule>
    <cfRule type="containsText" dxfId="7533" priority="7533" operator="containsText" text="x">
      <formula>NOT(ISERROR(SEARCH("x",L42)))</formula>
    </cfRule>
  </conditionalFormatting>
  <conditionalFormatting sqref="Q42">
    <cfRule type="cellIs" dxfId="7532" priority="7529" operator="between">
      <formula>43</formula>
      <formula>52</formula>
    </cfRule>
    <cfRule type="containsText" dxfId="7531" priority="7530" operator="containsText" text="true">
      <formula>NOT(ISERROR(SEARCH("true",Q42)))</formula>
    </cfRule>
  </conditionalFormatting>
  <conditionalFormatting sqref="J42">
    <cfRule type="cellIs" dxfId="7530" priority="7527" operator="between">
      <formula>43</formula>
      <formula>52</formula>
    </cfRule>
    <cfRule type="cellIs" dxfId="7529" priority="7528" operator="greaterThan">
      <formula>52</formula>
    </cfRule>
  </conditionalFormatting>
  <conditionalFormatting sqref="R42:T42">
    <cfRule type="containsText" dxfId="7528" priority="7526" operator="containsText" text="TRUE">
      <formula>NOT(ISERROR(SEARCH("TRUE",R42)))</formula>
    </cfRule>
  </conditionalFormatting>
  <conditionalFormatting sqref="R42">
    <cfRule type="containsText" dxfId="7527" priority="7525" operator="containsText" text="FALSE">
      <formula>NOT(ISERROR(SEARCH("FALSE",R42)))</formula>
    </cfRule>
  </conditionalFormatting>
  <conditionalFormatting sqref="S42:T42">
    <cfRule type="containsText" dxfId="7526" priority="7524" operator="containsText" text="MANAGE">
      <formula>NOT(ISERROR(SEARCH("MANAGE",S42)))</formula>
    </cfRule>
  </conditionalFormatting>
  <conditionalFormatting sqref="U42">
    <cfRule type="cellIs" dxfId="7525" priority="7521" operator="between">
      <formula>39</formula>
      <formula>20</formula>
    </cfRule>
    <cfRule type="cellIs" dxfId="7524" priority="7522" operator="between">
      <formula>48</formula>
      <formula>60</formula>
    </cfRule>
    <cfRule type="cellIs" dxfId="7523" priority="7523" operator="greaterThan">
      <formula>60</formula>
    </cfRule>
  </conditionalFormatting>
  <conditionalFormatting sqref="V42:W42">
    <cfRule type="cellIs" dxfId="7522" priority="7518" operator="equal">
      <formula>"C"</formula>
    </cfRule>
    <cfRule type="cellIs" dxfId="7521" priority="7519" operator="equal">
      <formula>"N"</formula>
    </cfRule>
    <cfRule type="cellIs" dxfId="7520" priority="7520" operator="equal">
      <formula>"Y"</formula>
    </cfRule>
  </conditionalFormatting>
  <conditionalFormatting sqref="L3:M55">
    <cfRule type="containsText" dxfId="7519" priority="7515" operator="containsText" text="2">
      <formula>NOT(ISERROR(SEARCH("2",L3)))</formula>
    </cfRule>
    <cfRule type="containsText" dxfId="7518" priority="7516" operator="containsText" text="1">
      <formula>NOT(ISERROR(SEARCH("1",L3)))</formula>
    </cfRule>
    <cfRule type="containsText" dxfId="7517" priority="7517" operator="containsText" text="x">
      <formula>NOT(ISERROR(SEARCH("x",L3)))</formula>
    </cfRule>
  </conditionalFormatting>
  <conditionalFormatting sqref="Q3:Q55">
    <cfRule type="cellIs" dxfId="7516" priority="7513" operator="between">
      <formula>43</formula>
      <formula>52</formula>
    </cfRule>
    <cfRule type="containsText" dxfId="7515" priority="7514" operator="containsText" text="true">
      <formula>NOT(ISERROR(SEARCH("true",Q3)))</formula>
    </cfRule>
  </conditionalFormatting>
  <conditionalFormatting sqref="J3:J55">
    <cfRule type="cellIs" dxfId="7514" priority="7511" operator="between">
      <formula>43</formula>
      <formula>52</formula>
    </cfRule>
    <cfRule type="cellIs" dxfId="7513" priority="7512" operator="greaterThan">
      <formula>52</formula>
    </cfRule>
  </conditionalFormatting>
  <conditionalFormatting sqref="R3:T55">
    <cfRule type="containsText" dxfId="7512" priority="7510" operator="containsText" text="TRUE">
      <formula>NOT(ISERROR(SEARCH("TRUE",R3)))</formula>
    </cfRule>
  </conditionalFormatting>
  <conditionalFormatting sqref="R3:R55">
    <cfRule type="containsText" dxfId="7511" priority="7509" operator="containsText" text="FALSE">
      <formula>NOT(ISERROR(SEARCH("FALSE",R3)))</formula>
    </cfRule>
  </conditionalFormatting>
  <conditionalFormatting sqref="S3:T55">
    <cfRule type="containsText" dxfId="7510" priority="7508" operator="containsText" text="MANAGE">
      <formula>NOT(ISERROR(SEARCH("MANAGE",S3)))</formula>
    </cfRule>
  </conditionalFormatting>
  <conditionalFormatting sqref="U3:U55">
    <cfRule type="cellIs" dxfId="7509" priority="7505" operator="between">
      <formula>39</formula>
      <formula>20</formula>
    </cfRule>
    <cfRule type="cellIs" dxfId="7508" priority="7506" operator="between">
      <formula>48</formula>
      <formula>60</formula>
    </cfRule>
    <cfRule type="cellIs" dxfId="7507" priority="7507" operator="greaterThan">
      <formula>60</formula>
    </cfRule>
  </conditionalFormatting>
  <conditionalFormatting sqref="V3:W55">
    <cfRule type="cellIs" dxfId="7506" priority="7502" operator="equal">
      <formula>"C"</formula>
    </cfRule>
    <cfRule type="cellIs" dxfId="7505" priority="7503" operator="equal">
      <formula>"N"</formula>
    </cfRule>
    <cfRule type="cellIs" dxfId="7504" priority="7504" operator="equal">
      <formula>"Y"</formula>
    </cfRule>
  </conditionalFormatting>
  <conditionalFormatting sqref="L35:M39">
    <cfRule type="containsText" dxfId="7503" priority="7499" operator="containsText" text="2">
      <formula>NOT(ISERROR(SEARCH("2",L35)))</formula>
    </cfRule>
    <cfRule type="containsText" dxfId="7502" priority="7500" operator="containsText" text="1">
      <formula>NOT(ISERROR(SEARCH("1",L35)))</formula>
    </cfRule>
    <cfRule type="containsText" dxfId="7501" priority="7501" operator="containsText" text="x">
      <formula>NOT(ISERROR(SEARCH("x",L35)))</formula>
    </cfRule>
  </conditionalFormatting>
  <conditionalFormatting sqref="Q35:Q39">
    <cfRule type="cellIs" dxfId="7500" priority="7497" operator="between">
      <formula>43</formula>
      <formula>52</formula>
    </cfRule>
    <cfRule type="containsText" dxfId="7499" priority="7498" operator="containsText" text="true">
      <formula>NOT(ISERROR(SEARCH("true",Q35)))</formula>
    </cfRule>
  </conditionalFormatting>
  <conditionalFormatting sqref="J35:J39">
    <cfRule type="cellIs" dxfId="7498" priority="7495" operator="between">
      <formula>43</formula>
      <formula>52</formula>
    </cfRule>
    <cfRule type="cellIs" dxfId="7497" priority="7496" operator="greaterThan">
      <formula>52</formula>
    </cfRule>
  </conditionalFormatting>
  <conditionalFormatting sqref="R35:T39">
    <cfRule type="containsText" dxfId="7496" priority="7494" operator="containsText" text="TRUE">
      <formula>NOT(ISERROR(SEARCH("TRUE",R35)))</formula>
    </cfRule>
  </conditionalFormatting>
  <conditionalFormatting sqref="R35:R39">
    <cfRule type="containsText" dxfId="7495" priority="7493" operator="containsText" text="FALSE">
      <formula>NOT(ISERROR(SEARCH("FALSE",R35)))</formula>
    </cfRule>
  </conditionalFormatting>
  <conditionalFormatting sqref="S35:T39">
    <cfRule type="containsText" dxfId="7494" priority="7492" operator="containsText" text="MANAGE">
      <formula>NOT(ISERROR(SEARCH("MANAGE",S35)))</formula>
    </cfRule>
  </conditionalFormatting>
  <conditionalFormatting sqref="U35:U39">
    <cfRule type="cellIs" dxfId="7493" priority="7489" operator="between">
      <formula>39</formula>
      <formula>20</formula>
    </cfRule>
    <cfRule type="cellIs" dxfId="7492" priority="7490" operator="between">
      <formula>48</formula>
      <formula>60</formula>
    </cfRule>
    <cfRule type="cellIs" dxfId="7491" priority="7491" operator="greaterThan">
      <formula>60</formula>
    </cfRule>
  </conditionalFormatting>
  <conditionalFormatting sqref="V35:W39">
    <cfRule type="cellIs" dxfId="7490" priority="7486" operator="equal">
      <formula>"C"</formula>
    </cfRule>
    <cfRule type="cellIs" dxfId="7489" priority="7487" operator="equal">
      <formula>"N"</formula>
    </cfRule>
    <cfRule type="cellIs" dxfId="7488" priority="7488" operator="equal">
      <formula>"Y"</formula>
    </cfRule>
  </conditionalFormatting>
  <conditionalFormatting sqref="L35:M39">
    <cfRule type="containsText" dxfId="7487" priority="7483" operator="containsText" text="2">
      <formula>NOT(ISERROR(SEARCH("2",L35)))</formula>
    </cfRule>
    <cfRule type="containsText" dxfId="7486" priority="7484" operator="containsText" text="1">
      <formula>NOT(ISERROR(SEARCH("1",L35)))</formula>
    </cfRule>
    <cfRule type="containsText" dxfId="7485" priority="7485" operator="containsText" text="x">
      <formula>NOT(ISERROR(SEARCH("x",L35)))</formula>
    </cfRule>
  </conditionalFormatting>
  <conditionalFormatting sqref="Q35:Q39">
    <cfRule type="cellIs" dxfId="7484" priority="7481" operator="between">
      <formula>43</formula>
      <formula>52</formula>
    </cfRule>
    <cfRule type="containsText" dxfId="7483" priority="7482" operator="containsText" text="true">
      <formula>NOT(ISERROR(SEARCH("true",Q35)))</formula>
    </cfRule>
  </conditionalFormatting>
  <conditionalFormatting sqref="J35:J39">
    <cfRule type="cellIs" dxfId="7482" priority="7479" operator="between">
      <formula>43</formula>
      <formula>52</formula>
    </cfRule>
    <cfRule type="cellIs" dxfId="7481" priority="7480" operator="greaterThan">
      <formula>52</formula>
    </cfRule>
  </conditionalFormatting>
  <conditionalFormatting sqref="R35:T39">
    <cfRule type="containsText" dxfId="7480" priority="7478" operator="containsText" text="TRUE">
      <formula>NOT(ISERROR(SEARCH("TRUE",R35)))</formula>
    </cfRule>
  </conditionalFormatting>
  <conditionalFormatting sqref="R35:R39">
    <cfRule type="containsText" dxfId="7479" priority="7477" operator="containsText" text="FALSE">
      <formula>NOT(ISERROR(SEARCH("FALSE",R35)))</formula>
    </cfRule>
  </conditionalFormatting>
  <conditionalFormatting sqref="S35:T39">
    <cfRule type="containsText" dxfId="7478" priority="7476" operator="containsText" text="MANAGE">
      <formula>NOT(ISERROR(SEARCH("MANAGE",S35)))</formula>
    </cfRule>
  </conditionalFormatting>
  <conditionalFormatting sqref="U35:U39">
    <cfRule type="cellIs" dxfId="7477" priority="7473" operator="between">
      <formula>39</formula>
      <formula>20</formula>
    </cfRule>
    <cfRule type="cellIs" dxfId="7476" priority="7474" operator="between">
      <formula>48</formula>
      <formula>60</formula>
    </cfRule>
    <cfRule type="cellIs" dxfId="7475" priority="7475" operator="greaterThan">
      <formula>60</formula>
    </cfRule>
  </conditionalFormatting>
  <conditionalFormatting sqref="V35:W39">
    <cfRule type="cellIs" dxfId="7474" priority="7470" operator="equal">
      <formula>"C"</formula>
    </cfRule>
    <cfRule type="cellIs" dxfId="7473" priority="7471" operator="equal">
      <formula>"N"</formula>
    </cfRule>
    <cfRule type="cellIs" dxfId="7472" priority="7472" operator="equal">
      <formula>"Y"</formula>
    </cfRule>
  </conditionalFormatting>
  <conditionalFormatting sqref="L35:M39">
    <cfRule type="containsText" dxfId="7471" priority="7467" operator="containsText" text="2">
      <formula>NOT(ISERROR(SEARCH("2",L35)))</formula>
    </cfRule>
    <cfRule type="containsText" dxfId="7470" priority="7468" operator="containsText" text="1">
      <formula>NOT(ISERROR(SEARCH("1",L35)))</formula>
    </cfRule>
    <cfRule type="containsText" dxfId="7469" priority="7469" operator="containsText" text="x">
      <formula>NOT(ISERROR(SEARCH("x",L35)))</formula>
    </cfRule>
  </conditionalFormatting>
  <conditionalFormatting sqref="Q35:Q39">
    <cfRule type="cellIs" dxfId="7468" priority="7465" operator="between">
      <formula>43</formula>
      <formula>52</formula>
    </cfRule>
    <cfRule type="containsText" dxfId="7467" priority="7466" operator="containsText" text="true">
      <formula>NOT(ISERROR(SEARCH("true",Q35)))</formula>
    </cfRule>
  </conditionalFormatting>
  <conditionalFormatting sqref="J35:J39">
    <cfRule type="cellIs" dxfId="7466" priority="7463" operator="between">
      <formula>43</formula>
      <formula>52</formula>
    </cfRule>
    <cfRule type="cellIs" dxfId="7465" priority="7464" operator="greaterThan">
      <formula>52</formula>
    </cfRule>
  </conditionalFormatting>
  <conditionalFormatting sqref="R35:T39">
    <cfRule type="containsText" dxfId="7464" priority="7462" operator="containsText" text="TRUE">
      <formula>NOT(ISERROR(SEARCH("TRUE",R35)))</formula>
    </cfRule>
  </conditionalFormatting>
  <conditionalFormatting sqref="R35:R39">
    <cfRule type="containsText" dxfId="7463" priority="7461" operator="containsText" text="FALSE">
      <formula>NOT(ISERROR(SEARCH("FALSE",R35)))</formula>
    </cfRule>
  </conditionalFormatting>
  <conditionalFormatting sqref="S35:T39">
    <cfRule type="containsText" dxfId="7462" priority="7460" operator="containsText" text="MANAGE">
      <formula>NOT(ISERROR(SEARCH("MANAGE",S35)))</formula>
    </cfRule>
  </conditionalFormatting>
  <conditionalFormatting sqref="U35:U39">
    <cfRule type="cellIs" dxfId="7461" priority="7457" operator="between">
      <formula>39</formula>
      <formula>20</formula>
    </cfRule>
    <cfRule type="cellIs" dxfId="7460" priority="7458" operator="between">
      <formula>48</formula>
      <formula>60</formula>
    </cfRule>
    <cfRule type="cellIs" dxfId="7459" priority="7459" operator="greaterThan">
      <formula>60</formula>
    </cfRule>
  </conditionalFormatting>
  <conditionalFormatting sqref="V35:W39">
    <cfRule type="cellIs" dxfId="7458" priority="7454" operator="equal">
      <formula>"C"</formula>
    </cfRule>
    <cfRule type="cellIs" dxfId="7457" priority="7455" operator="equal">
      <formula>"N"</formula>
    </cfRule>
    <cfRule type="cellIs" dxfId="7456" priority="7456" operator="equal">
      <formula>"Y"</formula>
    </cfRule>
  </conditionalFormatting>
  <conditionalFormatting sqref="L35:M39">
    <cfRule type="containsText" dxfId="7455" priority="7451" operator="containsText" text="2">
      <formula>NOT(ISERROR(SEARCH("2",L35)))</formula>
    </cfRule>
    <cfRule type="containsText" dxfId="7454" priority="7452" operator="containsText" text="1">
      <formula>NOT(ISERROR(SEARCH("1",L35)))</formula>
    </cfRule>
    <cfRule type="containsText" dxfId="7453" priority="7453" operator="containsText" text="x">
      <formula>NOT(ISERROR(SEARCH("x",L35)))</formula>
    </cfRule>
  </conditionalFormatting>
  <conditionalFormatting sqref="Q35:Q39">
    <cfRule type="cellIs" dxfId="7452" priority="7449" operator="between">
      <formula>43</formula>
      <formula>52</formula>
    </cfRule>
    <cfRule type="containsText" dxfId="7451" priority="7450" operator="containsText" text="true">
      <formula>NOT(ISERROR(SEARCH("true",Q35)))</formula>
    </cfRule>
  </conditionalFormatting>
  <conditionalFormatting sqref="J35:J39">
    <cfRule type="cellIs" dxfId="7450" priority="7447" operator="between">
      <formula>43</formula>
      <formula>52</formula>
    </cfRule>
    <cfRule type="cellIs" dxfId="7449" priority="7448" operator="greaterThan">
      <formula>52</formula>
    </cfRule>
  </conditionalFormatting>
  <conditionalFormatting sqref="R35:T39">
    <cfRule type="containsText" dxfId="7448" priority="7446" operator="containsText" text="TRUE">
      <formula>NOT(ISERROR(SEARCH("TRUE",R35)))</formula>
    </cfRule>
  </conditionalFormatting>
  <conditionalFormatting sqref="R35:R39">
    <cfRule type="containsText" dxfId="7447" priority="7445" operator="containsText" text="FALSE">
      <formula>NOT(ISERROR(SEARCH("FALSE",R35)))</formula>
    </cfRule>
  </conditionalFormatting>
  <conditionalFormatting sqref="S35:T39">
    <cfRule type="containsText" dxfId="7446" priority="7444" operator="containsText" text="MANAGE">
      <formula>NOT(ISERROR(SEARCH("MANAGE",S35)))</formula>
    </cfRule>
  </conditionalFormatting>
  <conditionalFormatting sqref="U35:U39">
    <cfRule type="cellIs" dxfId="7445" priority="7441" operator="between">
      <formula>39</formula>
      <formula>20</formula>
    </cfRule>
    <cfRule type="cellIs" dxfId="7444" priority="7442" operator="between">
      <formula>48</formula>
      <formula>60</formula>
    </cfRule>
    <cfRule type="cellIs" dxfId="7443" priority="7443" operator="greaterThan">
      <formula>60</formula>
    </cfRule>
  </conditionalFormatting>
  <conditionalFormatting sqref="V35:W39">
    <cfRule type="cellIs" dxfId="7442" priority="7438" operator="equal">
      <formula>"C"</formula>
    </cfRule>
    <cfRule type="cellIs" dxfId="7441" priority="7439" operator="equal">
      <formula>"N"</formula>
    </cfRule>
    <cfRule type="cellIs" dxfId="7440" priority="7440" operator="equal">
      <formula>"Y"</formula>
    </cfRule>
  </conditionalFormatting>
  <conditionalFormatting sqref="L35:M39">
    <cfRule type="containsText" dxfId="7439" priority="7435" operator="containsText" text="2">
      <formula>NOT(ISERROR(SEARCH("2",L35)))</formula>
    </cfRule>
    <cfRule type="containsText" dxfId="7438" priority="7436" operator="containsText" text="1">
      <formula>NOT(ISERROR(SEARCH("1",L35)))</formula>
    </cfRule>
    <cfRule type="containsText" dxfId="7437" priority="7437" operator="containsText" text="x">
      <formula>NOT(ISERROR(SEARCH("x",L35)))</formula>
    </cfRule>
  </conditionalFormatting>
  <conditionalFormatting sqref="Q35:Q39">
    <cfRule type="cellIs" dxfId="7436" priority="7433" operator="between">
      <formula>43</formula>
      <formula>52</formula>
    </cfRule>
    <cfRule type="containsText" dxfId="7435" priority="7434" operator="containsText" text="true">
      <formula>NOT(ISERROR(SEARCH("true",Q35)))</formula>
    </cfRule>
  </conditionalFormatting>
  <conditionalFormatting sqref="J35:J39">
    <cfRule type="cellIs" dxfId="7434" priority="7431" operator="between">
      <formula>43</formula>
      <formula>52</formula>
    </cfRule>
    <cfRule type="cellIs" dxfId="7433" priority="7432" operator="greaterThan">
      <formula>52</formula>
    </cfRule>
  </conditionalFormatting>
  <conditionalFormatting sqref="R35:T39">
    <cfRule type="containsText" dxfId="7432" priority="7430" operator="containsText" text="TRUE">
      <formula>NOT(ISERROR(SEARCH("TRUE",R35)))</formula>
    </cfRule>
  </conditionalFormatting>
  <conditionalFormatting sqref="R35:R39">
    <cfRule type="containsText" dxfId="7431" priority="7429" operator="containsText" text="FALSE">
      <formula>NOT(ISERROR(SEARCH("FALSE",R35)))</formula>
    </cfRule>
  </conditionalFormatting>
  <conditionalFormatting sqref="S35:T39">
    <cfRule type="containsText" dxfId="7430" priority="7428" operator="containsText" text="MANAGE">
      <formula>NOT(ISERROR(SEARCH("MANAGE",S35)))</formula>
    </cfRule>
  </conditionalFormatting>
  <conditionalFormatting sqref="U35:U39">
    <cfRule type="cellIs" dxfId="7429" priority="7425" operator="between">
      <formula>39</formula>
      <formula>20</formula>
    </cfRule>
    <cfRule type="cellIs" dxfId="7428" priority="7426" operator="between">
      <formula>48</formula>
      <formula>60</formula>
    </cfRule>
    <cfRule type="cellIs" dxfId="7427" priority="7427" operator="greaterThan">
      <formula>60</formula>
    </cfRule>
  </conditionalFormatting>
  <conditionalFormatting sqref="V35:W39">
    <cfRule type="cellIs" dxfId="7426" priority="7422" operator="equal">
      <formula>"C"</formula>
    </cfRule>
    <cfRule type="cellIs" dxfId="7425" priority="7423" operator="equal">
      <formula>"N"</formula>
    </cfRule>
    <cfRule type="cellIs" dxfId="7424" priority="7424" operator="equal">
      <formula>"Y"</formula>
    </cfRule>
  </conditionalFormatting>
  <conditionalFormatting sqref="L35:M39">
    <cfRule type="containsText" dxfId="7423" priority="7419" operator="containsText" text="2">
      <formula>NOT(ISERROR(SEARCH("2",L35)))</formula>
    </cfRule>
    <cfRule type="containsText" dxfId="7422" priority="7420" operator="containsText" text="1">
      <formula>NOT(ISERROR(SEARCH("1",L35)))</formula>
    </cfRule>
    <cfRule type="containsText" dxfId="7421" priority="7421" operator="containsText" text="x">
      <formula>NOT(ISERROR(SEARCH("x",L35)))</formula>
    </cfRule>
  </conditionalFormatting>
  <conditionalFormatting sqref="Q35:Q39">
    <cfRule type="cellIs" dxfId="7420" priority="7417" operator="between">
      <formula>43</formula>
      <formula>52</formula>
    </cfRule>
    <cfRule type="containsText" dxfId="7419" priority="7418" operator="containsText" text="true">
      <formula>NOT(ISERROR(SEARCH("true",Q35)))</formula>
    </cfRule>
  </conditionalFormatting>
  <conditionalFormatting sqref="J35:J39">
    <cfRule type="cellIs" dxfId="7418" priority="7415" operator="between">
      <formula>43</formula>
      <formula>52</formula>
    </cfRule>
    <cfRule type="cellIs" dxfId="7417" priority="7416" operator="greaterThan">
      <formula>52</formula>
    </cfRule>
  </conditionalFormatting>
  <conditionalFormatting sqref="R35:T39">
    <cfRule type="containsText" dxfId="7416" priority="7414" operator="containsText" text="TRUE">
      <formula>NOT(ISERROR(SEARCH("TRUE",R35)))</formula>
    </cfRule>
  </conditionalFormatting>
  <conditionalFormatting sqref="R35:R39">
    <cfRule type="containsText" dxfId="7415" priority="7413" operator="containsText" text="FALSE">
      <formula>NOT(ISERROR(SEARCH("FALSE",R35)))</formula>
    </cfRule>
  </conditionalFormatting>
  <conditionalFormatting sqref="S35:T39">
    <cfRule type="containsText" dxfId="7414" priority="7412" operator="containsText" text="MANAGE">
      <formula>NOT(ISERROR(SEARCH("MANAGE",S35)))</formula>
    </cfRule>
  </conditionalFormatting>
  <conditionalFormatting sqref="U35:U39">
    <cfRule type="cellIs" dxfId="7413" priority="7409" operator="between">
      <formula>39</formula>
      <formula>20</formula>
    </cfRule>
    <cfRule type="cellIs" dxfId="7412" priority="7410" operator="between">
      <formula>48</formula>
      <formula>60</formula>
    </cfRule>
    <cfRule type="cellIs" dxfId="7411" priority="7411" operator="greaterThan">
      <formula>60</formula>
    </cfRule>
  </conditionalFormatting>
  <conditionalFormatting sqref="V35:W39">
    <cfRule type="cellIs" dxfId="7410" priority="7406" operator="equal">
      <formula>"C"</formula>
    </cfRule>
    <cfRule type="cellIs" dxfId="7409" priority="7407" operator="equal">
      <formula>"N"</formula>
    </cfRule>
    <cfRule type="cellIs" dxfId="7408" priority="7408" operator="equal">
      <formula>"Y"</formula>
    </cfRule>
  </conditionalFormatting>
  <conditionalFormatting sqref="L35:M39">
    <cfRule type="containsText" dxfId="7407" priority="7403" operator="containsText" text="2">
      <formula>NOT(ISERROR(SEARCH("2",L35)))</formula>
    </cfRule>
    <cfRule type="containsText" dxfId="7406" priority="7404" operator="containsText" text="1">
      <formula>NOT(ISERROR(SEARCH("1",L35)))</formula>
    </cfRule>
    <cfRule type="containsText" dxfId="7405" priority="7405" operator="containsText" text="x">
      <formula>NOT(ISERROR(SEARCH("x",L35)))</formula>
    </cfRule>
  </conditionalFormatting>
  <conditionalFormatting sqref="Q35:Q39">
    <cfRule type="cellIs" dxfId="7404" priority="7401" operator="between">
      <formula>43</formula>
      <formula>52</formula>
    </cfRule>
    <cfRule type="containsText" dxfId="7403" priority="7402" operator="containsText" text="true">
      <formula>NOT(ISERROR(SEARCH("true",Q35)))</formula>
    </cfRule>
  </conditionalFormatting>
  <conditionalFormatting sqref="J35:J39">
    <cfRule type="cellIs" dxfId="7402" priority="7399" operator="between">
      <formula>43</formula>
      <formula>52</formula>
    </cfRule>
    <cfRule type="cellIs" dxfId="7401" priority="7400" operator="greaterThan">
      <formula>52</formula>
    </cfRule>
  </conditionalFormatting>
  <conditionalFormatting sqref="R35:T39">
    <cfRule type="containsText" dxfId="7400" priority="7398" operator="containsText" text="TRUE">
      <formula>NOT(ISERROR(SEARCH("TRUE",R35)))</formula>
    </cfRule>
  </conditionalFormatting>
  <conditionalFormatting sqref="R35:R39">
    <cfRule type="containsText" dxfId="7399" priority="7397" operator="containsText" text="FALSE">
      <formula>NOT(ISERROR(SEARCH("FALSE",R35)))</formula>
    </cfRule>
  </conditionalFormatting>
  <conditionalFormatting sqref="S35:T39">
    <cfRule type="containsText" dxfId="7398" priority="7396" operator="containsText" text="MANAGE">
      <formula>NOT(ISERROR(SEARCH("MANAGE",S35)))</formula>
    </cfRule>
  </conditionalFormatting>
  <conditionalFormatting sqref="U35:U39">
    <cfRule type="cellIs" dxfId="7397" priority="7393" operator="between">
      <formula>39</formula>
      <formula>20</formula>
    </cfRule>
    <cfRule type="cellIs" dxfId="7396" priority="7394" operator="between">
      <formula>48</formula>
      <formula>60</formula>
    </cfRule>
    <cfRule type="cellIs" dxfId="7395" priority="7395" operator="greaterThan">
      <formula>60</formula>
    </cfRule>
  </conditionalFormatting>
  <conditionalFormatting sqref="V35:W39">
    <cfRule type="cellIs" dxfId="7394" priority="7390" operator="equal">
      <formula>"C"</formula>
    </cfRule>
    <cfRule type="cellIs" dxfId="7393" priority="7391" operator="equal">
      <formula>"N"</formula>
    </cfRule>
    <cfRule type="cellIs" dxfId="7392" priority="7392" operator="equal">
      <formula>"Y"</formula>
    </cfRule>
  </conditionalFormatting>
  <conditionalFormatting sqref="L35:M39">
    <cfRule type="containsText" dxfId="7391" priority="7387" operator="containsText" text="2">
      <formula>NOT(ISERROR(SEARCH("2",L35)))</formula>
    </cfRule>
    <cfRule type="containsText" dxfId="7390" priority="7388" operator="containsText" text="1">
      <formula>NOT(ISERROR(SEARCH("1",L35)))</formula>
    </cfRule>
    <cfRule type="containsText" dxfId="7389" priority="7389" operator="containsText" text="x">
      <formula>NOT(ISERROR(SEARCH("x",L35)))</formula>
    </cfRule>
  </conditionalFormatting>
  <conditionalFormatting sqref="Q35:Q39">
    <cfRule type="cellIs" dxfId="7388" priority="7385" operator="between">
      <formula>43</formula>
      <formula>52</formula>
    </cfRule>
    <cfRule type="containsText" dxfId="7387" priority="7386" operator="containsText" text="true">
      <formula>NOT(ISERROR(SEARCH("true",Q35)))</formula>
    </cfRule>
  </conditionalFormatting>
  <conditionalFormatting sqref="J35:J39">
    <cfRule type="cellIs" dxfId="7386" priority="7383" operator="between">
      <formula>43</formula>
      <formula>52</formula>
    </cfRule>
    <cfRule type="cellIs" dxfId="7385" priority="7384" operator="greaterThan">
      <formula>52</formula>
    </cfRule>
  </conditionalFormatting>
  <conditionalFormatting sqref="R35:T39">
    <cfRule type="containsText" dxfId="7384" priority="7382" operator="containsText" text="TRUE">
      <formula>NOT(ISERROR(SEARCH("TRUE",R35)))</formula>
    </cfRule>
  </conditionalFormatting>
  <conditionalFormatting sqref="R35:R39">
    <cfRule type="containsText" dxfId="7383" priority="7381" operator="containsText" text="FALSE">
      <formula>NOT(ISERROR(SEARCH("FALSE",R35)))</formula>
    </cfRule>
  </conditionalFormatting>
  <conditionalFormatting sqref="S35:T39">
    <cfRule type="containsText" dxfId="7382" priority="7380" operator="containsText" text="MANAGE">
      <formula>NOT(ISERROR(SEARCH("MANAGE",S35)))</formula>
    </cfRule>
  </conditionalFormatting>
  <conditionalFormatting sqref="U35:U39">
    <cfRule type="cellIs" dxfId="7381" priority="7377" operator="between">
      <formula>39</formula>
      <formula>20</formula>
    </cfRule>
    <cfRule type="cellIs" dxfId="7380" priority="7378" operator="between">
      <formula>48</formula>
      <formula>60</formula>
    </cfRule>
    <cfRule type="cellIs" dxfId="7379" priority="7379" operator="greaterThan">
      <formula>60</formula>
    </cfRule>
  </conditionalFormatting>
  <conditionalFormatting sqref="V35:W39">
    <cfRule type="cellIs" dxfId="7378" priority="7374" operator="equal">
      <formula>"C"</formula>
    </cfRule>
    <cfRule type="cellIs" dxfId="7377" priority="7375" operator="equal">
      <formula>"N"</formula>
    </cfRule>
    <cfRule type="cellIs" dxfId="7376" priority="7376" operator="equal">
      <formula>"Y"</formula>
    </cfRule>
  </conditionalFormatting>
  <conditionalFormatting sqref="L35:M39">
    <cfRule type="containsText" dxfId="7375" priority="7371" operator="containsText" text="2">
      <formula>NOT(ISERROR(SEARCH("2",L35)))</formula>
    </cfRule>
    <cfRule type="containsText" dxfId="7374" priority="7372" operator="containsText" text="1">
      <formula>NOT(ISERROR(SEARCH("1",L35)))</formula>
    </cfRule>
    <cfRule type="containsText" dxfId="7373" priority="7373" operator="containsText" text="x">
      <formula>NOT(ISERROR(SEARCH("x",L35)))</formula>
    </cfRule>
  </conditionalFormatting>
  <conditionalFormatting sqref="Q35:Q39">
    <cfRule type="cellIs" dxfId="7372" priority="7369" operator="between">
      <formula>43</formula>
      <formula>52</formula>
    </cfRule>
    <cfRule type="containsText" dxfId="7371" priority="7370" operator="containsText" text="true">
      <formula>NOT(ISERROR(SEARCH("true",Q35)))</formula>
    </cfRule>
  </conditionalFormatting>
  <conditionalFormatting sqref="J35:J39">
    <cfRule type="cellIs" dxfId="7370" priority="7367" operator="between">
      <formula>43</formula>
      <formula>52</formula>
    </cfRule>
    <cfRule type="cellIs" dxfId="7369" priority="7368" operator="greaterThan">
      <formula>52</formula>
    </cfRule>
  </conditionalFormatting>
  <conditionalFormatting sqref="R35:T39">
    <cfRule type="containsText" dxfId="7368" priority="7366" operator="containsText" text="TRUE">
      <formula>NOT(ISERROR(SEARCH("TRUE",R35)))</formula>
    </cfRule>
  </conditionalFormatting>
  <conditionalFormatting sqref="R35:R39">
    <cfRule type="containsText" dxfId="7367" priority="7365" operator="containsText" text="FALSE">
      <formula>NOT(ISERROR(SEARCH("FALSE",R35)))</formula>
    </cfRule>
  </conditionalFormatting>
  <conditionalFormatting sqref="S35:T39">
    <cfRule type="containsText" dxfId="7366" priority="7364" operator="containsText" text="MANAGE">
      <formula>NOT(ISERROR(SEARCH("MANAGE",S35)))</formula>
    </cfRule>
  </conditionalFormatting>
  <conditionalFormatting sqref="U35:U39">
    <cfRule type="cellIs" dxfId="7365" priority="7361" operator="between">
      <formula>39</formula>
      <formula>20</formula>
    </cfRule>
    <cfRule type="cellIs" dxfId="7364" priority="7362" operator="between">
      <formula>48</formula>
      <formula>60</formula>
    </cfRule>
    <cfRule type="cellIs" dxfId="7363" priority="7363" operator="greaterThan">
      <formula>60</formula>
    </cfRule>
  </conditionalFormatting>
  <conditionalFormatting sqref="V35:W39">
    <cfRule type="cellIs" dxfId="7362" priority="7358" operator="equal">
      <formula>"C"</formula>
    </cfRule>
    <cfRule type="cellIs" dxfId="7361" priority="7359" operator="equal">
      <formula>"N"</formula>
    </cfRule>
    <cfRule type="cellIs" dxfId="7360" priority="7360" operator="equal">
      <formula>"Y"</formula>
    </cfRule>
  </conditionalFormatting>
  <conditionalFormatting sqref="L35:M39">
    <cfRule type="containsText" dxfId="7359" priority="7355" operator="containsText" text="2">
      <formula>NOT(ISERROR(SEARCH("2",L35)))</formula>
    </cfRule>
    <cfRule type="containsText" dxfId="7358" priority="7356" operator="containsText" text="1">
      <formula>NOT(ISERROR(SEARCH("1",L35)))</formula>
    </cfRule>
    <cfRule type="containsText" dxfId="7357" priority="7357" operator="containsText" text="x">
      <formula>NOT(ISERROR(SEARCH("x",L35)))</formula>
    </cfRule>
  </conditionalFormatting>
  <conditionalFormatting sqref="Q35:Q39">
    <cfRule type="cellIs" dxfId="7356" priority="7353" operator="between">
      <formula>43</formula>
      <formula>52</formula>
    </cfRule>
    <cfRule type="containsText" dxfId="7355" priority="7354" operator="containsText" text="true">
      <formula>NOT(ISERROR(SEARCH("true",Q35)))</formula>
    </cfRule>
  </conditionalFormatting>
  <conditionalFormatting sqref="J35:J39">
    <cfRule type="cellIs" dxfId="7354" priority="7351" operator="between">
      <formula>43</formula>
      <formula>52</formula>
    </cfRule>
    <cfRule type="cellIs" dxfId="7353" priority="7352" operator="greaterThan">
      <formula>52</formula>
    </cfRule>
  </conditionalFormatting>
  <conditionalFormatting sqref="R35:T39">
    <cfRule type="containsText" dxfId="7352" priority="7350" operator="containsText" text="TRUE">
      <formula>NOT(ISERROR(SEARCH("TRUE",R35)))</formula>
    </cfRule>
  </conditionalFormatting>
  <conditionalFormatting sqref="R35:R39">
    <cfRule type="containsText" dxfId="7351" priority="7349" operator="containsText" text="FALSE">
      <formula>NOT(ISERROR(SEARCH("FALSE",R35)))</formula>
    </cfRule>
  </conditionalFormatting>
  <conditionalFormatting sqref="S35:T39">
    <cfRule type="containsText" dxfId="7350" priority="7348" operator="containsText" text="MANAGE">
      <formula>NOT(ISERROR(SEARCH("MANAGE",S35)))</formula>
    </cfRule>
  </conditionalFormatting>
  <conditionalFormatting sqref="U35:U39">
    <cfRule type="cellIs" dxfId="7349" priority="7345" operator="between">
      <formula>39</formula>
      <formula>20</formula>
    </cfRule>
    <cfRule type="cellIs" dxfId="7348" priority="7346" operator="between">
      <formula>48</formula>
      <formula>60</formula>
    </cfRule>
    <cfRule type="cellIs" dxfId="7347" priority="7347" operator="greaterThan">
      <formula>60</formula>
    </cfRule>
  </conditionalFormatting>
  <conditionalFormatting sqref="V35:W39">
    <cfRule type="cellIs" dxfId="7346" priority="7342" operator="equal">
      <formula>"C"</formula>
    </cfRule>
    <cfRule type="cellIs" dxfId="7345" priority="7343" operator="equal">
      <formula>"N"</formula>
    </cfRule>
    <cfRule type="cellIs" dxfId="7344" priority="7344" operator="equal">
      <formula>"Y"</formula>
    </cfRule>
  </conditionalFormatting>
  <conditionalFormatting sqref="L35:M37">
    <cfRule type="containsText" dxfId="7343" priority="7339" operator="containsText" text="2">
      <formula>NOT(ISERROR(SEARCH("2",L35)))</formula>
    </cfRule>
    <cfRule type="containsText" dxfId="7342" priority="7340" operator="containsText" text="1">
      <formula>NOT(ISERROR(SEARCH("1",L35)))</formula>
    </cfRule>
    <cfRule type="containsText" dxfId="7341" priority="7341" operator="containsText" text="x">
      <formula>NOT(ISERROR(SEARCH("x",L35)))</formula>
    </cfRule>
  </conditionalFormatting>
  <conditionalFormatting sqref="Q35:Q37">
    <cfRule type="cellIs" dxfId="7340" priority="7337" operator="between">
      <formula>43</formula>
      <formula>52</formula>
    </cfRule>
    <cfRule type="containsText" dxfId="7339" priority="7338" operator="containsText" text="true">
      <formula>NOT(ISERROR(SEARCH("true",Q35)))</formula>
    </cfRule>
  </conditionalFormatting>
  <conditionalFormatting sqref="J35:J37">
    <cfRule type="cellIs" dxfId="7338" priority="7335" operator="between">
      <formula>43</formula>
      <formula>52</formula>
    </cfRule>
    <cfRule type="cellIs" dxfId="7337" priority="7336" operator="greaterThan">
      <formula>52</formula>
    </cfRule>
  </conditionalFormatting>
  <conditionalFormatting sqref="R35:T37">
    <cfRule type="containsText" dxfId="7336" priority="7334" operator="containsText" text="TRUE">
      <formula>NOT(ISERROR(SEARCH("TRUE",R35)))</formula>
    </cfRule>
  </conditionalFormatting>
  <conditionalFormatting sqref="R35:R37">
    <cfRule type="containsText" dxfId="7335" priority="7333" operator="containsText" text="FALSE">
      <formula>NOT(ISERROR(SEARCH("FALSE",R35)))</formula>
    </cfRule>
  </conditionalFormatting>
  <conditionalFormatting sqref="S35:T37">
    <cfRule type="containsText" dxfId="7334" priority="7332" operator="containsText" text="MANAGE">
      <formula>NOT(ISERROR(SEARCH("MANAGE",S35)))</formula>
    </cfRule>
  </conditionalFormatting>
  <conditionalFormatting sqref="U35:U37">
    <cfRule type="cellIs" dxfId="7333" priority="7329" operator="between">
      <formula>39</formula>
      <formula>20</formula>
    </cfRule>
    <cfRule type="cellIs" dxfId="7332" priority="7330" operator="between">
      <formula>48</formula>
      <formula>60</formula>
    </cfRule>
    <cfRule type="cellIs" dxfId="7331" priority="7331" operator="greaterThan">
      <formula>60</formula>
    </cfRule>
  </conditionalFormatting>
  <conditionalFormatting sqref="V35:W37">
    <cfRule type="cellIs" dxfId="7330" priority="7326" operator="equal">
      <formula>"C"</formula>
    </cfRule>
    <cfRule type="cellIs" dxfId="7329" priority="7327" operator="equal">
      <formula>"N"</formula>
    </cfRule>
    <cfRule type="cellIs" dxfId="7328" priority="7328" operator="equal">
      <formula>"Y"</formula>
    </cfRule>
  </conditionalFormatting>
  <conditionalFormatting sqref="L35:M39">
    <cfRule type="containsText" dxfId="7327" priority="7323" operator="containsText" text="2">
      <formula>NOT(ISERROR(SEARCH("2",L35)))</formula>
    </cfRule>
    <cfRule type="containsText" dxfId="7326" priority="7324" operator="containsText" text="1">
      <formula>NOT(ISERROR(SEARCH("1",L35)))</formula>
    </cfRule>
    <cfRule type="containsText" dxfId="7325" priority="7325" operator="containsText" text="x">
      <formula>NOT(ISERROR(SEARCH("x",L35)))</formula>
    </cfRule>
  </conditionalFormatting>
  <conditionalFormatting sqref="Q35:Q39">
    <cfRule type="cellIs" dxfId="7324" priority="7321" operator="between">
      <formula>43</formula>
      <formula>52</formula>
    </cfRule>
    <cfRule type="containsText" dxfId="7323" priority="7322" operator="containsText" text="true">
      <formula>NOT(ISERROR(SEARCH("true",Q35)))</formula>
    </cfRule>
  </conditionalFormatting>
  <conditionalFormatting sqref="J35:J39">
    <cfRule type="cellIs" dxfId="7322" priority="7319" operator="between">
      <formula>43</formula>
      <formula>52</formula>
    </cfRule>
    <cfRule type="cellIs" dxfId="7321" priority="7320" operator="greaterThan">
      <formula>52</formula>
    </cfRule>
  </conditionalFormatting>
  <conditionalFormatting sqref="R35:T39">
    <cfRule type="containsText" dxfId="7320" priority="7318" operator="containsText" text="TRUE">
      <formula>NOT(ISERROR(SEARCH("TRUE",R35)))</formula>
    </cfRule>
  </conditionalFormatting>
  <conditionalFormatting sqref="R35:R39">
    <cfRule type="containsText" dxfId="7319" priority="7317" operator="containsText" text="FALSE">
      <formula>NOT(ISERROR(SEARCH("FALSE",R35)))</formula>
    </cfRule>
  </conditionalFormatting>
  <conditionalFormatting sqref="S35:T39">
    <cfRule type="containsText" dxfId="7318" priority="7316" operator="containsText" text="MANAGE">
      <formula>NOT(ISERROR(SEARCH("MANAGE",S35)))</formula>
    </cfRule>
  </conditionalFormatting>
  <conditionalFormatting sqref="U35:U39">
    <cfRule type="cellIs" dxfId="7317" priority="7313" operator="between">
      <formula>39</formula>
      <formula>20</formula>
    </cfRule>
    <cfRule type="cellIs" dxfId="7316" priority="7314" operator="between">
      <formula>48</formula>
      <formula>60</formula>
    </cfRule>
    <cfRule type="cellIs" dxfId="7315" priority="7315" operator="greaterThan">
      <formula>60</formula>
    </cfRule>
  </conditionalFormatting>
  <conditionalFormatting sqref="V35:W39">
    <cfRule type="cellIs" dxfId="7314" priority="7310" operator="equal">
      <formula>"C"</formula>
    </cfRule>
    <cfRule type="cellIs" dxfId="7313" priority="7311" operator="equal">
      <formula>"N"</formula>
    </cfRule>
    <cfRule type="cellIs" dxfId="7312" priority="7312" operator="equal">
      <formula>"Y"</formula>
    </cfRule>
  </conditionalFormatting>
  <conditionalFormatting sqref="L35:M39">
    <cfRule type="containsText" dxfId="7311" priority="7307" operator="containsText" text="2">
      <formula>NOT(ISERROR(SEARCH("2",L35)))</formula>
    </cfRule>
    <cfRule type="containsText" dxfId="7310" priority="7308" operator="containsText" text="1">
      <formula>NOT(ISERROR(SEARCH("1",L35)))</formula>
    </cfRule>
    <cfRule type="containsText" dxfId="7309" priority="7309" operator="containsText" text="x">
      <formula>NOT(ISERROR(SEARCH("x",L35)))</formula>
    </cfRule>
  </conditionalFormatting>
  <conditionalFormatting sqref="Q35:Q39">
    <cfRule type="cellIs" dxfId="7308" priority="7305" operator="between">
      <formula>43</formula>
      <formula>52</formula>
    </cfRule>
    <cfRule type="containsText" dxfId="7307" priority="7306" operator="containsText" text="true">
      <formula>NOT(ISERROR(SEARCH("true",Q35)))</formula>
    </cfRule>
  </conditionalFormatting>
  <conditionalFormatting sqref="J35:J39">
    <cfRule type="cellIs" dxfId="7306" priority="7303" operator="between">
      <formula>43</formula>
      <formula>52</formula>
    </cfRule>
    <cfRule type="cellIs" dxfId="7305" priority="7304" operator="greaterThan">
      <formula>52</formula>
    </cfRule>
  </conditionalFormatting>
  <conditionalFormatting sqref="R35:T39">
    <cfRule type="containsText" dxfId="7304" priority="7302" operator="containsText" text="TRUE">
      <formula>NOT(ISERROR(SEARCH("TRUE",R35)))</formula>
    </cfRule>
  </conditionalFormatting>
  <conditionalFormatting sqref="R35:R39">
    <cfRule type="containsText" dxfId="7303" priority="7301" operator="containsText" text="FALSE">
      <formula>NOT(ISERROR(SEARCH("FALSE",R35)))</formula>
    </cfRule>
  </conditionalFormatting>
  <conditionalFormatting sqref="S35:T39">
    <cfRule type="containsText" dxfId="7302" priority="7300" operator="containsText" text="MANAGE">
      <formula>NOT(ISERROR(SEARCH("MANAGE",S35)))</formula>
    </cfRule>
  </conditionalFormatting>
  <conditionalFormatting sqref="U35:U39">
    <cfRule type="cellIs" dxfId="7301" priority="7297" operator="between">
      <formula>39</formula>
      <formula>20</formula>
    </cfRule>
    <cfRule type="cellIs" dxfId="7300" priority="7298" operator="between">
      <formula>48</formula>
      <formula>60</formula>
    </cfRule>
    <cfRule type="cellIs" dxfId="7299" priority="7299" operator="greaterThan">
      <formula>60</formula>
    </cfRule>
  </conditionalFormatting>
  <conditionalFormatting sqref="V35:W39">
    <cfRule type="cellIs" dxfId="7298" priority="7294" operator="equal">
      <formula>"C"</formula>
    </cfRule>
    <cfRule type="cellIs" dxfId="7297" priority="7295" operator="equal">
      <formula>"N"</formula>
    </cfRule>
    <cfRule type="cellIs" dxfId="7296" priority="7296" operator="equal">
      <formula>"Y"</formula>
    </cfRule>
  </conditionalFormatting>
  <conditionalFormatting sqref="L35:M39">
    <cfRule type="containsText" dxfId="7295" priority="7291" operator="containsText" text="2">
      <formula>NOT(ISERROR(SEARCH("2",L35)))</formula>
    </cfRule>
    <cfRule type="containsText" dxfId="7294" priority="7292" operator="containsText" text="1">
      <formula>NOT(ISERROR(SEARCH("1",L35)))</formula>
    </cfRule>
    <cfRule type="containsText" dxfId="7293" priority="7293" operator="containsText" text="x">
      <formula>NOT(ISERROR(SEARCH("x",L35)))</formula>
    </cfRule>
  </conditionalFormatting>
  <conditionalFormatting sqref="Q35:Q39">
    <cfRule type="cellIs" dxfId="7292" priority="7289" operator="between">
      <formula>43</formula>
      <formula>52</formula>
    </cfRule>
    <cfRule type="containsText" dxfId="7291" priority="7290" operator="containsText" text="true">
      <formula>NOT(ISERROR(SEARCH("true",Q35)))</formula>
    </cfRule>
  </conditionalFormatting>
  <conditionalFormatting sqref="J35:J39">
    <cfRule type="cellIs" dxfId="7290" priority="7287" operator="between">
      <formula>43</formula>
      <formula>52</formula>
    </cfRule>
    <cfRule type="cellIs" dxfId="7289" priority="7288" operator="greaterThan">
      <formula>52</formula>
    </cfRule>
  </conditionalFormatting>
  <conditionalFormatting sqref="R35:T39">
    <cfRule type="containsText" dxfId="7288" priority="7286" operator="containsText" text="TRUE">
      <formula>NOT(ISERROR(SEARCH("TRUE",R35)))</formula>
    </cfRule>
  </conditionalFormatting>
  <conditionalFormatting sqref="R35:R39">
    <cfRule type="containsText" dxfId="7287" priority="7285" operator="containsText" text="FALSE">
      <formula>NOT(ISERROR(SEARCH("FALSE",R35)))</formula>
    </cfRule>
  </conditionalFormatting>
  <conditionalFormatting sqref="S35:T39">
    <cfRule type="containsText" dxfId="7286" priority="7284" operator="containsText" text="MANAGE">
      <formula>NOT(ISERROR(SEARCH("MANAGE",S35)))</formula>
    </cfRule>
  </conditionalFormatting>
  <conditionalFormatting sqref="U35:U39">
    <cfRule type="cellIs" dxfId="7285" priority="7281" operator="between">
      <formula>39</formula>
      <formula>20</formula>
    </cfRule>
    <cfRule type="cellIs" dxfId="7284" priority="7282" operator="between">
      <formula>48</formula>
      <formula>60</formula>
    </cfRule>
    <cfRule type="cellIs" dxfId="7283" priority="7283" operator="greaterThan">
      <formula>60</formula>
    </cfRule>
  </conditionalFormatting>
  <conditionalFormatting sqref="V35:W39">
    <cfRule type="cellIs" dxfId="7282" priority="7278" operator="equal">
      <formula>"C"</formula>
    </cfRule>
    <cfRule type="cellIs" dxfId="7281" priority="7279" operator="equal">
      <formula>"N"</formula>
    </cfRule>
    <cfRule type="cellIs" dxfId="7280" priority="7280" operator="equal">
      <formula>"Y"</formula>
    </cfRule>
  </conditionalFormatting>
  <conditionalFormatting sqref="L35:M39">
    <cfRule type="containsText" dxfId="7279" priority="7275" operator="containsText" text="2">
      <formula>NOT(ISERROR(SEARCH("2",L35)))</formula>
    </cfRule>
    <cfRule type="containsText" dxfId="7278" priority="7276" operator="containsText" text="1">
      <formula>NOT(ISERROR(SEARCH("1",L35)))</formula>
    </cfRule>
    <cfRule type="containsText" dxfId="7277" priority="7277" operator="containsText" text="x">
      <formula>NOT(ISERROR(SEARCH("x",L35)))</formula>
    </cfRule>
  </conditionalFormatting>
  <conditionalFormatting sqref="Q35:Q39">
    <cfRule type="cellIs" dxfId="7276" priority="7273" operator="between">
      <formula>43</formula>
      <formula>52</formula>
    </cfRule>
    <cfRule type="containsText" dxfId="7275" priority="7274" operator="containsText" text="true">
      <formula>NOT(ISERROR(SEARCH("true",Q35)))</formula>
    </cfRule>
  </conditionalFormatting>
  <conditionalFormatting sqref="J35:J39">
    <cfRule type="cellIs" dxfId="7274" priority="7271" operator="between">
      <formula>43</formula>
      <formula>52</formula>
    </cfRule>
    <cfRule type="cellIs" dxfId="7273" priority="7272" operator="greaterThan">
      <formula>52</formula>
    </cfRule>
  </conditionalFormatting>
  <conditionalFormatting sqref="R35:T39">
    <cfRule type="containsText" dxfId="7272" priority="7270" operator="containsText" text="TRUE">
      <formula>NOT(ISERROR(SEARCH("TRUE",R35)))</formula>
    </cfRule>
  </conditionalFormatting>
  <conditionalFormatting sqref="R35:R39">
    <cfRule type="containsText" dxfId="7271" priority="7269" operator="containsText" text="FALSE">
      <formula>NOT(ISERROR(SEARCH("FALSE",R35)))</formula>
    </cfRule>
  </conditionalFormatting>
  <conditionalFormatting sqref="S35:T39">
    <cfRule type="containsText" dxfId="7270" priority="7268" operator="containsText" text="MANAGE">
      <formula>NOT(ISERROR(SEARCH("MANAGE",S35)))</formula>
    </cfRule>
  </conditionalFormatting>
  <conditionalFormatting sqref="U35:U39">
    <cfRule type="cellIs" dxfId="7269" priority="7265" operator="between">
      <formula>39</formula>
      <formula>20</formula>
    </cfRule>
    <cfRule type="cellIs" dxfId="7268" priority="7266" operator="between">
      <formula>48</formula>
      <formula>60</formula>
    </cfRule>
    <cfRule type="cellIs" dxfId="7267" priority="7267" operator="greaterThan">
      <formula>60</formula>
    </cfRule>
  </conditionalFormatting>
  <conditionalFormatting sqref="V35:W39">
    <cfRule type="cellIs" dxfId="7266" priority="7262" operator="equal">
      <formula>"C"</formula>
    </cfRule>
    <cfRule type="cellIs" dxfId="7265" priority="7263" operator="equal">
      <formula>"N"</formula>
    </cfRule>
    <cfRule type="cellIs" dxfId="7264" priority="7264" operator="equal">
      <formula>"Y"</formula>
    </cfRule>
  </conditionalFormatting>
  <conditionalFormatting sqref="L35:M37">
    <cfRule type="containsText" dxfId="7263" priority="7259" operator="containsText" text="2">
      <formula>NOT(ISERROR(SEARCH("2",L35)))</formula>
    </cfRule>
    <cfRule type="containsText" dxfId="7262" priority="7260" operator="containsText" text="1">
      <formula>NOT(ISERROR(SEARCH("1",L35)))</formula>
    </cfRule>
    <cfRule type="containsText" dxfId="7261" priority="7261" operator="containsText" text="x">
      <formula>NOT(ISERROR(SEARCH("x",L35)))</formula>
    </cfRule>
  </conditionalFormatting>
  <conditionalFormatting sqref="Q35:Q37">
    <cfRule type="cellIs" dxfId="7260" priority="7257" operator="between">
      <formula>43</formula>
      <formula>52</formula>
    </cfRule>
    <cfRule type="containsText" dxfId="7259" priority="7258" operator="containsText" text="true">
      <formula>NOT(ISERROR(SEARCH("true",Q35)))</formula>
    </cfRule>
  </conditionalFormatting>
  <conditionalFormatting sqref="J35:J37">
    <cfRule type="cellIs" dxfId="7258" priority="7255" operator="between">
      <formula>43</formula>
      <formula>52</formula>
    </cfRule>
    <cfRule type="cellIs" dxfId="7257" priority="7256" operator="greaterThan">
      <formula>52</formula>
    </cfRule>
  </conditionalFormatting>
  <conditionalFormatting sqref="R35:T37">
    <cfRule type="containsText" dxfId="7256" priority="7254" operator="containsText" text="TRUE">
      <formula>NOT(ISERROR(SEARCH("TRUE",R35)))</formula>
    </cfRule>
  </conditionalFormatting>
  <conditionalFormatting sqref="R35:R37">
    <cfRule type="containsText" dxfId="7255" priority="7253" operator="containsText" text="FALSE">
      <formula>NOT(ISERROR(SEARCH("FALSE",R35)))</formula>
    </cfRule>
  </conditionalFormatting>
  <conditionalFormatting sqref="S35:T37">
    <cfRule type="containsText" dxfId="7254" priority="7252" operator="containsText" text="MANAGE">
      <formula>NOT(ISERROR(SEARCH("MANAGE",S35)))</formula>
    </cfRule>
  </conditionalFormatting>
  <conditionalFormatting sqref="U35:U37">
    <cfRule type="cellIs" dxfId="7253" priority="7249" operator="between">
      <formula>39</formula>
      <formula>20</formula>
    </cfRule>
    <cfRule type="cellIs" dxfId="7252" priority="7250" operator="between">
      <formula>48</formula>
      <formula>60</formula>
    </cfRule>
    <cfRule type="cellIs" dxfId="7251" priority="7251" operator="greaterThan">
      <formula>60</formula>
    </cfRule>
  </conditionalFormatting>
  <conditionalFormatting sqref="V35:W37">
    <cfRule type="cellIs" dxfId="7250" priority="7246" operator="equal">
      <formula>"C"</formula>
    </cfRule>
    <cfRule type="cellIs" dxfId="7249" priority="7247" operator="equal">
      <formula>"N"</formula>
    </cfRule>
    <cfRule type="cellIs" dxfId="7248" priority="7248" operator="equal">
      <formula>"Y"</formula>
    </cfRule>
  </conditionalFormatting>
  <conditionalFormatting sqref="L35:M39">
    <cfRule type="containsText" dxfId="7247" priority="7243" operator="containsText" text="2">
      <formula>NOT(ISERROR(SEARCH("2",L35)))</formula>
    </cfRule>
    <cfRule type="containsText" dxfId="7246" priority="7244" operator="containsText" text="1">
      <formula>NOT(ISERROR(SEARCH("1",L35)))</formula>
    </cfRule>
    <cfRule type="containsText" dxfId="7245" priority="7245" operator="containsText" text="x">
      <formula>NOT(ISERROR(SEARCH("x",L35)))</formula>
    </cfRule>
  </conditionalFormatting>
  <conditionalFormatting sqref="Q35:Q39">
    <cfRule type="cellIs" dxfId="7244" priority="7241" operator="between">
      <formula>43</formula>
      <formula>52</formula>
    </cfRule>
    <cfRule type="containsText" dxfId="7243" priority="7242" operator="containsText" text="true">
      <formula>NOT(ISERROR(SEARCH("true",Q35)))</formula>
    </cfRule>
  </conditionalFormatting>
  <conditionalFormatting sqref="J35:J39">
    <cfRule type="cellIs" dxfId="7242" priority="7239" operator="between">
      <formula>43</formula>
      <formula>52</formula>
    </cfRule>
    <cfRule type="cellIs" dxfId="7241" priority="7240" operator="greaterThan">
      <formula>52</formula>
    </cfRule>
  </conditionalFormatting>
  <conditionalFormatting sqref="R35:T39">
    <cfRule type="containsText" dxfId="7240" priority="7238" operator="containsText" text="TRUE">
      <formula>NOT(ISERROR(SEARCH("TRUE",R35)))</formula>
    </cfRule>
  </conditionalFormatting>
  <conditionalFormatting sqref="R35:R39">
    <cfRule type="containsText" dxfId="7239" priority="7237" operator="containsText" text="FALSE">
      <formula>NOT(ISERROR(SEARCH("FALSE",R35)))</formula>
    </cfRule>
  </conditionalFormatting>
  <conditionalFormatting sqref="S35:T39">
    <cfRule type="containsText" dxfId="7238" priority="7236" operator="containsText" text="MANAGE">
      <formula>NOT(ISERROR(SEARCH("MANAGE",S35)))</formula>
    </cfRule>
  </conditionalFormatting>
  <conditionalFormatting sqref="U35:U39">
    <cfRule type="cellIs" dxfId="7237" priority="7233" operator="between">
      <formula>39</formula>
      <formula>20</formula>
    </cfRule>
    <cfRule type="cellIs" dxfId="7236" priority="7234" operator="between">
      <formula>48</formula>
      <formula>60</formula>
    </cfRule>
    <cfRule type="cellIs" dxfId="7235" priority="7235" operator="greaterThan">
      <formula>60</formula>
    </cfRule>
  </conditionalFormatting>
  <conditionalFormatting sqref="V35:W39">
    <cfRule type="cellIs" dxfId="7234" priority="7230" operator="equal">
      <formula>"C"</formula>
    </cfRule>
    <cfRule type="cellIs" dxfId="7233" priority="7231" operator="equal">
      <formula>"N"</formula>
    </cfRule>
    <cfRule type="cellIs" dxfId="7232" priority="7232" operator="equal">
      <formula>"Y"</formula>
    </cfRule>
  </conditionalFormatting>
  <conditionalFormatting sqref="L35:M39">
    <cfRule type="containsText" dxfId="7231" priority="7227" operator="containsText" text="2">
      <formula>NOT(ISERROR(SEARCH("2",L35)))</formula>
    </cfRule>
    <cfRule type="containsText" dxfId="7230" priority="7228" operator="containsText" text="1">
      <formula>NOT(ISERROR(SEARCH("1",L35)))</formula>
    </cfRule>
    <cfRule type="containsText" dxfId="7229" priority="7229" operator="containsText" text="x">
      <formula>NOT(ISERROR(SEARCH("x",L35)))</formula>
    </cfRule>
  </conditionalFormatting>
  <conditionalFormatting sqref="Q35:Q39">
    <cfRule type="cellIs" dxfId="7228" priority="7225" operator="between">
      <formula>43</formula>
      <formula>52</formula>
    </cfRule>
    <cfRule type="containsText" dxfId="7227" priority="7226" operator="containsText" text="true">
      <formula>NOT(ISERROR(SEARCH("true",Q35)))</formula>
    </cfRule>
  </conditionalFormatting>
  <conditionalFormatting sqref="J35:J39">
    <cfRule type="cellIs" dxfId="7226" priority="7223" operator="between">
      <formula>43</formula>
      <formula>52</formula>
    </cfRule>
    <cfRule type="cellIs" dxfId="7225" priority="7224" operator="greaterThan">
      <formula>52</formula>
    </cfRule>
  </conditionalFormatting>
  <conditionalFormatting sqref="R35:T39">
    <cfRule type="containsText" dxfId="7224" priority="7222" operator="containsText" text="TRUE">
      <formula>NOT(ISERROR(SEARCH("TRUE",R35)))</formula>
    </cfRule>
  </conditionalFormatting>
  <conditionalFormatting sqref="R35:R39">
    <cfRule type="containsText" dxfId="7223" priority="7221" operator="containsText" text="FALSE">
      <formula>NOT(ISERROR(SEARCH("FALSE",R35)))</formula>
    </cfRule>
  </conditionalFormatting>
  <conditionalFormatting sqref="S35:T39">
    <cfRule type="containsText" dxfId="7222" priority="7220" operator="containsText" text="MANAGE">
      <formula>NOT(ISERROR(SEARCH("MANAGE",S35)))</formula>
    </cfRule>
  </conditionalFormatting>
  <conditionalFormatting sqref="P35:P39">
    <cfRule type="containsText" dxfId="7221" priority="7217" operator="containsText" text="0-1">
      <formula>NOT(ISERROR(SEARCH("0-1",P35)))</formula>
    </cfRule>
    <cfRule type="containsText" dxfId="7220" priority="7218" operator="containsText" text="1-0">
      <formula>NOT(ISERROR(SEARCH("1-0",P35)))</formula>
    </cfRule>
    <cfRule type="containsText" dxfId="7219" priority="7219" operator="containsText" text="0-0">
      <formula>NOT(ISERROR(SEARCH("0-0",P35)))</formula>
    </cfRule>
  </conditionalFormatting>
  <conditionalFormatting sqref="U35:U39">
    <cfRule type="cellIs" dxfId="7218" priority="7214" operator="between">
      <formula>39</formula>
      <formula>20</formula>
    </cfRule>
    <cfRule type="cellIs" dxfId="7217" priority="7215" operator="between">
      <formula>48</formula>
      <formula>60</formula>
    </cfRule>
    <cfRule type="cellIs" dxfId="7216" priority="7216" operator="greaterThan">
      <formula>60</formula>
    </cfRule>
  </conditionalFormatting>
  <conditionalFormatting sqref="V35:W39">
    <cfRule type="cellIs" dxfId="7215" priority="7211" operator="equal">
      <formula>"C"</formula>
    </cfRule>
    <cfRule type="cellIs" dxfId="7214" priority="7212" operator="equal">
      <formula>"N"</formula>
    </cfRule>
    <cfRule type="cellIs" dxfId="7213" priority="7213" operator="equal">
      <formula>"Y"</formula>
    </cfRule>
  </conditionalFormatting>
  <conditionalFormatting sqref="L35:M39">
    <cfRule type="containsText" dxfId="7212" priority="7208" operator="containsText" text="2">
      <formula>NOT(ISERROR(SEARCH("2",L35)))</formula>
    </cfRule>
    <cfRule type="containsText" dxfId="7211" priority="7209" operator="containsText" text="1">
      <formula>NOT(ISERROR(SEARCH("1",L35)))</formula>
    </cfRule>
    <cfRule type="containsText" dxfId="7210" priority="7210" operator="containsText" text="x">
      <formula>NOT(ISERROR(SEARCH("x",L35)))</formula>
    </cfRule>
  </conditionalFormatting>
  <conditionalFormatting sqref="Q35:Q39">
    <cfRule type="cellIs" dxfId="7209" priority="7206" operator="between">
      <formula>43</formula>
      <formula>52</formula>
    </cfRule>
    <cfRule type="containsText" dxfId="7208" priority="7207" operator="containsText" text="true">
      <formula>NOT(ISERROR(SEARCH("true",Q35)))</formula>
    </cfRule>
  </conditionalFormatting>
  <conditionalFormatting sqref="J35:J39">
    <cfRule type="cellIs" dxfId="7207" priority="7204" operator="between">
      <formula>43</formula>
      <formula>52</formula>
    </cfRule>
    <cfRule type="cellIs" dxfId="7206" priority="7205" operator="greaterThan">
      <formula>52</formula>
    </cfRule>
  </conditionalFormatting>
  <conditionalFormatting sqref="R35:T39">
    <cfRule type="containsText" dxfId="7205" priority="7203" operator="containsText" text="TRUE">
      <formula>NOT(ISERROR(SEARCH("TRUE",R35)))</formula>
    </cfRule>
  </conditionalFormatting>
  <conditionalFormatting sqref="R35:R39">
    <cfRule type="containsText" dxfId="7204" priority="7202" operator="containsText" text="FALSE">
      <formula>NOT(ISERROR(SEARCH("FALSE",R35)))</formula>
    </cfRule>
  </conditionalFormatting>
  <conditionalFormatting sqref="S35:T39">
    <cfRule type="containsText" dxfId="7203" priority="7201" operator="containsText" text="MANAGE">
      <formula>NOT(ISERROR(SEARCH("MANAGE",S35)))</formula>
    </cfRule>
  </conditionalFormatting>
  <conditionalFormatting sqref="P35:P39">
    <cfRule type="containsText" dxfId="7202" priority="7198" operator="containsText" text="0-1">
      <formula>NOT(ISERROR(SEARCH("0-1",P35)))</formula>
    </cfRule>
    <cfRule type="containsText" dxfId="7201" priority="7199" operator="containsText" text="1-0">
      <formula>NOT(ISERROR(SEARCH("1-0",P35)))</formula>
    </cfRule>
    <cfRule type="containsText" dxfId="7200" priority="7200" operator="containsText" text="0-0">
      <formula>NOT(ISERROR(SEARCH("0-0",P35)))</formula>
    </cfRule>
  </conditionalFormatting>
  <conditionalFormatting sqref="U35:U39">
    <cfRule type="cellIs" dxfId="7199" priority="7195" operator="between">
      <formula>39</formula>
      <formula>20</formula>
    </cfRule>
    <cfRule type="cellIs" dxfId="7198" priority="7196" operator="between">
      <formula>48</formula>
      <formula>60</formula>
    </cfRule>
    <cfRule type="cellIs" dxfId="7197" priority="7197" operator="greaterThan">
      <formula>60</formula>
    </cfRule>
  </conditionalFormatting>
  <conditionalFormatting sqref="V35:W39">
    <cfRule type="cellIs" dxfId="7196" priority="7192" operator="equal">
      <formula>"C"</formula>
    </cfRule>
    <cfRule type="cellIs" dxfId="7195" priority="7193" operator="equal">
      <formula>"N"</formula>
    </cfRule>
    <cfRule type="cellIs" dxfId="7194" priority="7194" operator="equal">
      <formula>"Y"</formula>
    </cfRule>
  </conditionalFormatting>
  <conditionalFormatting sqref="L35:M39">
    <cfRule type="containsText" dxfId="7193" priority="7189" operator="containsText" text="2">
      <formula>NOT(ISERROR(SEARCH("2",L35)))</formula>
    </cfRule>
    <cfRule type="containsText" dxfId="7192" priority="7190" operator="containsText" text="1">
      <formula>NOT(ISERROR(SEARCH("1",L35)))</formula>
    </cfRule>
    <cfRule type="containsText" dxfId="7191" priority="7191" operator="containsText" text="x">
      <formula>NOT(ISERROR(SEARCH("x",L35)))</formula>
    </cfRule>
  </conditionalFormatting>
  <conditionalFormatting sqref="Q35:Q39">
    <cfRule type="cellIs" dxfId="7190" priority="7187" operator="between">
      <formula>43</formula>
      <formula>52</formula>
    </cfRule>
    <cfRule type="containsText" dxfId="7189" priority="7188" operator="containsText" text="true">
      <formula>NOT(ISERROR(SEARCH("true",Q35)))</formula>
    </cfRule>
  </conditionalFormatting>
  <conditionalFormatting sqref="J35:J39">
    <cfRule type="cellIs" dxfId="7188" priority="7185" operator="between">
      <formula>43</formula>
      <formula>52</formula>
    </cfRule>
    <cfRule type="cellIs" dxfId="7187" priority="7186" operator="greaterThan">
      <formula>52</formula>
    </cfRule>
  </conditionalFormatting>
  <conditionalFormatting sqref="R35:T39">
    <cfRule type="containsText" dxfId="7186" priority="7184" operator="containsText" text="TRUE">
      <formula>NOT(ISERROR(SEARCH("TRUE",R35)))</formula>
    </cfRule>
  </conditionalFormatting>
  <conditionalFormatting sqref="R35:R39">
    <cfRule type="containsText" dxfId="7185" priority="7183" operator="containsText" text="FALSE">
      <formula>NOT(ISERROR(SEARCH("FALSE",R35)))</formula>
    </cfRule>
  </conditionalFormatting>
  <conditionalFormatting sqref="S35:T39">
    <cfRule type="containsText" dxfId="7184" priority="7182" operator="containsText" text="MANAGE">
      <formula>NOT(ISERROR(SEARCH("MANAGE",S35)))</formula>
    </cfRule>
  </conditionalFormatting>
  <conditionalFormatting sqref="P35:P39">
    <cfRule type="containsText" dxfId="7183" priority="7179" operator="containsText" text="0-1">
      <formula>NOT(ISERROR(SEARCH("0-1",P35)))</formula>
    </cfRule>
    <cfRule type="containsText" dxfId="7182" priority="7180" operator="containsText" text="1-0">
      <formula>NOT(ISERROR(SEARCH("1-0",P35)))</formula>
    </cfRule>
    <cfRule type="containsText" dxfId="7181" priority="7181" operator="containsText" text="0-0">
      <formula>NOT(ISERROR(SEARCH("0-0",P35)))</formula>
    </cfRule>
  </conditionalFormatting>
  <conditionalFormatting sqref="U35:U39">
    <cfRule type="cellIs" dxfId="7180" priority="7176" operator="between">
      <formula>39</formula>
      <formula>20</formula>
    </cfRule>
    <cfRule type="cellIs" dxfId="7179" priority="7177" operator="between">
      <formula>48</formula>
      <formula>60</formula>
    </cfRule>
    <cfRule type="cellIs" dxfId="7178" priority="7178" operator="greaterThan">
      <formula>60</formula>
    </cfRule>
  </conditionalFormatting>
  <conditionalFormatting sqref="V35:W39">
    <cfRule type="cellIs" dxfId="7177" priority="7173" operator="equal">
      <formula>"C"</formula>
    </cfRule>
    <cfRule type="cellIs" dxfId="7176" priority="7174" operator="equal">
      <formula>"N"</formula>
    </cfRule>
    <cfRule type="cellIs" dxfId="7175" priority="7175" operator="equal">
      <formula>"Y"</formula>
    </cfRule>
  </conditionalFormatting>
  <conditionalFormatting sqref="L35:M39">
    <cfRule type="containsText" dxfId="7174" priority="7170" operator="containsText" text="2">
      <formula>NOT(ISERROR(SEARCH("2",L35)))</formula>
    </cfRule>
    <cfRule type="containsText" dxfId="7173" priority="7171" operator="containsText" text="1">
      <formula>NOT(ISERROR(SEARCH("1",L35)))</formula>
    </cfRule>
    <cfRule type="containsText" dxfId="7172" priority="7172" operator="containsText" text="x">
      <formula>NOT(ISERROR(SEARCH("x",L35)))</formula>
    </cfRule>
  </conditionalFormatting>
  <conditionalFormatting sqref="Q35:Q39">
    <cfRule type="cellIs" dxfId="7171" priority="7168" operator="between">
      <formula>43</formula>
      <formula>52</formula>
    </cfRule>
    <cfRule type="containsText" dxfId="7170" priority="7169" operator="containsText" text="true">
      <formula>NOT(ISERROR(SEARCH("true",Q35)))</formula>
    </cfRule>
  </conditionalFormatting>
  <conditionalFormatting sqref="J35:J39">
    <cfRule type="cellIs" dxfId="7169" priority="7166" operator="between">
      <formula>43</formula>
      <formula>52</formula>
    </cfRule>
    <cfRule type="cellIs" dxfId="7168" priority="7167" operator="greaterThan">
      <formula>52</formula>
    </cfRule>
  </conditionalFormatting>
  <conditionalFormatting sqref="R35:T39">
    <cfRule type="containsText" dxfId="7167" priority="7165" operator="containsText" text="TRUE">
      <formula>NOT(ISERROR(SEARCH("TRUE",R35)))</formula>
    </cfRule>
  </conditionalFormatting>
  <conditionalFormatting sqref="R35:R39">
    <cfRule type="containsText" dxfId="7166" priority="7164" operator="containsText" text="FALSE">
      <formula>NOT(ISERROR(SEARCH("FALSE",R35)))</formula>
    </cfRule>
  </conditionalFormatting>
  <conditionalFormatting sqref="S35:T39">
    <cfRule type="containsText" dxfId="7165" priority="7163" operator="containsText" text="MANAGE">
      <formula>NOT(ISERROR(SEARCH("MANAGE",S35)))</formula>
    </cfRule>
  </conditionalFormatting>
  <conditionalFormatting sqref="P35:P39">
    <cfRule type="containsText" dxfId="7164" priority="7160" operator="containsText" text="0-1">
      <formula>NOT(ISERROR(SEARCH("0-1",P35)))</formula>
    </cfRule>
    <cfRule type="containsText" dxfId="7163" priority="7161" operator="containsText" text="1-0">
      <formula>NOT(ISERROR(SEARCH("1-0",P35)))</formula>
    </cfRule>
    <cfRule type="containsText" dxfId="7162" priority="7162" operator="containsText" text="0-0">
      <formula>NOT(ISERROR(SEARCH("0-0",P35)))</formula>
    </cfRule>
  </conditionalFormatting>
  <conditionalFormatting sqref="U35:U39">
    <cfRule type="cellIs" dxfId="7161" priority="7157" operator="between">
      <formula>39</formula>
      <formula>20</formula>
    </cfRule>
    <cfRule type="cellIs" dxfId="7160" priority="7158" operator="between">
      <formula>48</formula>
      <formula>60</formula>
    </cfRule>
    <cfRule type="cellIs" dxfId="7159" priority="7159" operator="greaterThan">
      <formula>60</formula>
    </cfRule>
  </conditionalFormatting>
  <conditionalFormatting sqref="V35:W39">
    <cfRule type="cellIs" dxfId="7158" priority="7154" operator="equal">
      <formula>"C"</formula>
    </cfRule>
    <cfRule type="cellIs" dxfId="7157" priority="7155" operator="equal">
      <formula>"N"</formula>
    </cfRule>
    <cfRule type="cellIs" dxfId="7156" priority="7156" operator="equal">
      <formula>"Y"</formula>
    </cfRule>
  </conditionalFormatting>
  <conditionalFormatting sqref="L35:M39">
    <cfRule type="containsText" dxfId="7155" priority="7151" operator="containsText" text="2">
      <formula>NOT(ISERROR(SEARCH("2",L35)))</formula>
    </cfRule>
    <cfRule type="containsText" dxfId="7154" priority="7152" operator="containsText" text="1">
      <formula>NOT(ISERROR(SEARCH("1",L35)))</formula>
    </cfRule>
    <cfRule type="containsText" dxfId="7153" priority="7153" operator="containsText" text="x">
      <formula>NOT(ISERROR(SEARCH("x",L35)))</formula>
    </cfRule>
  </conditionalFormatting>
  <conditionalFormatting sqref="Q35:Q39">
    <cfRule type="cellIs" dxfId="7152" priority="7149" operator="between">
      <formula>43</formula>
      <formula>52</formula>
    </cfRule>
    <cfRule type="containsText" dxfId="7151" priority="7150" operator="containsText" text="true">
      <formula>NOT(ISERROR(SEARCH("true",Q35)))</formula>
    </cfRule>
  </conditionalFormatting>
  <conditionalFormatting sqref="J35:J39">
    <cfRule type="cellIs" dxfId="7150" priority="7147" operator="between">
      <formula>43</formula>
      <formula>52</formula>
    </cfRule>
    <cfRule type="cellIs" dxfId="7149" priority="7148" operator="greaterThan">
      <formula>52</formula>
    </cfRule>
  </conditionalFormatting>
  <conditionalFormatting sqref="R35:T39">
    <cfRule type="containsText" dxfId="7148" priority="7146" operator="containsText" text="TRUE">
      <formula>NOT(ISERROR(SEARCH("TRUE",R35)))</formula>
    </cfRule>
  </conditionalFormatting>
  <conditionalFormatting sqref="R35:R39">
    <cfRule type="containsText" dxfId="7147" priority="7145" operator="containsText" text="FALSE">
      <formula>NOT(ISERROR(SEARCH("FALSE",R35)))</formula>
    </cfRule>
  </conditionalFormatting>
  <conditionalFormatting sqref="S35:T39">
    <cfRule type="containsText" dxfId="7146" priority="7144" operator="containsText" text="MANAGE">
      <formula>NOT(ISERROR(SEARCH("MANAGE",S35)))</formula>
    </cfRule>
  </conditionalFormatting>
  <conditionalFormatting sqref="P35:P39">
    <cfRule type="containsText" dxfId="7145" priority="7141" operator="containsText" text="0-1">
      <formula>NOT(ISERROR(SEARCH("0-1",P35)))</formula>
    </cfRule>
    <cfRule type="containsText" dxfId="7144" priority="7142" operator="containsText" text="1-0">
      <formula>NOT(ISERROR(SEARCH("1-0",P35)))</formula>
    </cfRule>
    <cfRule type="containsText" dxfId="7143" priority="7143" operator="containsText" text="0-0">
      <formula>NOT(ISERROR(SEARCH("0-0",P35)))</formula>
    </cfRule>
  </conditionalFormatting>
  <conditionalFormatting sqref="U35:U39">
    <cfRule type="cellIs" dxfId="7142" priority="7138" operator="between">
      <formula>39</formula>
      <formula>20</formula>
    </cfRule>
    <cfRule type="cellIs" dxfId="7141" priority="7139" operator="between">
      <formula>48</formula>
      <formula>60</formula>
    </cfRule>
    <cfRule type="cellIs" dxfId="7140" priority="7140" operator="greaterThan">
      <formula>60</formula>
    </cfRule>
  </conditionalFormatting>
  <conditionalFormatting sqref="V35:W39">
    <cfRule type="cellIs" dxfId="7139" priority="7135" operator="equal">
      <formula>"C"</formula>
    </cfRule>
    <cfRule type="cellIs" dxfId="7138" priority="7136" operator="equal">
      <formula>"N"</formula>
    </cfRule>
    <cfRule type="cellIs" dxfId="7137" priority="7137" operator="equal">
      <formula>"Y"</formula>
    </cfRule>
  </conditionalFormatting>
  <conditionalFormatting sqref="L35:M39">
    <cfRule type="containsText" dxfId="7136" priority="7132" operator="containsText" text="2">
      <formula>NOT(ISERROR(SEARCH("2",L35)))</formula>
    </cfRule>
    <cfRule type="containsText" dxfId="7135" priority="7133" operator="containsText" text="1">
      <formula>NOT(ISERROR(SEARCH("1",L35)))</formula>
    </cfRule>
    <cfRule type="containsText" dxfId="7134" priority="7134" operator="containsText" text="x">
      <formula>NOT(ISERROR(SEARCH("x",L35)))</formula>
    </cfRule>
  </conditionalFormatting>
  <conditionalFormatting sqref="Q35:Q39">
    <cfRule type="cellIs" dxfId="7133" priority="7130" operator="between">
      <formula>43</formula>
      <formula>52</formula>
    </cfRule>
    <cfRule type="containsText" dxfId="7132" priority="7131" operator="containsText" text="true">
      <formula>NOT(ISERROR(SEARCH("true",Q35)))</formula>
    </cfRule>
  </conditionalFormatting>
  <conditionalFormatting sqref="J35:J39">
    <cfRule type="cellIs" dxfId="7131" priority="7128" operator="between">
      <formula>43</formula>
      <formula>52</formula>
    </cfRule>
    <cfRule type="cellIs" dxfId="7130" priority="7129" operator="greaterThan">
      <formula>52</formula>
    </cfRule>
  </conditionalFormatting>
  <conditionalFormatting sqref="R35:T39">
    <cfRule type="containsText" dxfId="7129" priority="7127" operator="containsText" text="TRUE">
      <formula>NOT(ISERROR(SEARCH("TRUE",R35)))</formula>
    </cfRule>
  </conditionalFormatting>
  <conditionalFormatting sqref="R35:R39">
    <cfRule type="containsText" dxfId="7128" priority="7126" operator="containsText" text="FALSE">
      <formula>NOT(ISERROR(SEARCH("FALSE",R35)))</formula>
    </cfRule>
  </conditionalFormatting>
  <conditionalFormatting sqref="S35:T39">
    <cfRule type="containsText" dxfId="7127" priority="7125" operator="containsText" text="MANAGE">
      <formula>NOT(ISERROR(SEARCH("MANAGE",S35)))</formula>
    </cfRule>
  </conditionalFormatting>
  <conditionalFormatting sqref="U35:U39">
    <cfRule type="cellIs" dxfId="7126" priority="7122" operator="between">
      <formula>39</formula>
      <formula>20</formula>
    </cfRule>
    <cfRule type="cellIs" dxfId="7125" priority="7123" operator="between">
      <formula>48</formula>
      <formula>60</formula>
    </cfRule>
    <cfRule type="cellIs" dxfId="7124" priority="7124" operator="greaterThan">
      <formula>60</formula>
    </cfRule>
  </conditionalFormatting>
  <conditionalFormatting sqref="V35:W39">
    <cfRule type="cellIs" dxfId="7123" priority="7119" operator="equal">
      <formula>"C"</formula>
    </cfRule>
    <cfRule type="cellIs" dxfId="7122" priority="7120" operator="equal">
      <formula>"N"</formula>
    </cfRule>
    <cfRule type="cellIs" dxfId="7121" priority="7121" operator="equal">
      <formula>"Y"</formula>
    </cfRule>
  </conditionalFormatting>
  <conditionalFormatting sqref="L42:M46">
    <cfRule type="containsText" dxfId="7120" priority="7116" operator="containsText" text="2">
      <formula>NOT(ISERROR(SEARCH("2",L42)))</formula>
    </cfRule>
    <cfRule type="containsText" dxfId="7119" priority="7117" operator="containsText" text="1">
      <formula>NOT(ISERROR(SEARCH("1",L42)))</formula>
    </cfRule>
    <cfRule type="containsText" dxfId="7118" priority="7118" operator="containsText" text="x">
      <formula>NOT(ISERROR(SEARCH("x",L42)))</formula>
    </cfRule>
  </conditionalFormatting>
  <conditionalFormatting sqref="Q42:Q46">
    <cfRule type="cellIs" dxfId="7117" priority="7114" operator="between">
      <formula>43</formula>
      <formula>52</formula>
    </cfRule>
    <cfRule type="containsText" dxfId="7116" priority="7115" operator="containsText" text="true">
      <formula>NOT(ISERROR(SEARCH("true",Q42)))</formula>
    </cfRule>
  </conditionalFormatting>
  <conditionalFormatting sqref="J42:J46">
    <cfRule type="cellIs" dxfId="7115" priority="7112" operator="between">
      <formula>43</formula>
      <formula>52</formula>
    </cfRule>
    <cfRule type="cellIs" dxfId="7114" priority="7113" operator="greaterThan">
      <formula>52</formula>
    </cfRule>
  </conditionalFormatting>
  <conditionalFormatting sqref="R42:T46">
    <cfRule type="containsText" dxfId="7113" priority="7111" operator="containsText" text="TRUE">
      <formula>NOT(ISERROR(SEARCH("TRUE",R42)))</formula>
    </cfRule>
  </conditionalFormatting>
  <conditionalFormatting sqref="R42:R46">
    <cfRule type="containsText" dxfId="7112" priority="7110" operator="containsText" text="FALSE">
      <formula>NOT(ISERROR(SEARCH("FALSE",R42)))</formula>
    </cfRule>
  </conditionalFormatting>
  <conditionalFormatting sqref="S42:T46">
    <cfRule type="containsText" dxfId="7111" priority="7109" operator="containsText" text="MANAGE">
      <formula>NOT(ISERROR(SEARCH("MANAGE",S42)))</formula>
    </cfRule>
  </conditionalFormatting>
  <conditionalFormatting sqref="U42:U46">
    <cfRule type="cellIs" dxfId="7110" priority="7106" operator="between">
      <formula>39</formula>
      <formula>20</formula>
    </cfRule>
    <cfRule type="cellIs" dxfId="7109" priority="7107" operator="between">
      <formula>48</formula>
      <formula>60</formula>
    </cfRule>
    <cfRule type="cellIs" dxfId="7108" priority="7108" operator="greaterThan">
      <formula>60</formula>
    </cfRule>
  </conditionalFormatting>
  <conditionalFormatting sqref="V42:W46">
    <cfRule type="cellIs" dxfId="7107" priority="7103" operator="equal">
      <formula>"C"</formula>
    </cfRule>
    <cfRule type="cellIs" dxfId="7106" priority="7104" operator="equal">
      <formula>"N"</formula>
    </cfRule>
    <cfRule type="cellIs" dxfId="7105" priority="7105" operator="equal">
      <formula>"Y"</formula>
    </cfRule>
  </conditionalFormatting>
  <conditionalFormatting sqref="L42:M46">
    <cfRule type="containsText" dxfId="7104" priority="7100" operator="containsText" text="2">
      <formula>NOT(ISERROR(SEARCH("2",L42)))</formula>
    </cfRule>
    <cfRule type="containsText" dxfId="7103" priority="7101" operator="containsText" text="1">
      <formula>NOT(ISERROR(SEARCH("1",L42)))</formula>
    </cfRule>
    <cfRule type="containsText" dxfId="7102" priority="7102" operator="containsText" text="x">
      <formula>NOT(ISERROR(SEARCH("x",L42)))</formula>
    </cfRule>
  </conditionalFormatting>
  <conditionalFormatting sqref="Q42:Q46">
    <cfRule type="cellIs" dxfId="7101" priority="7098" operator="between">
      <formula>43</formula>
      <formula>52</formula>
    </cfRule>
    <cfRule type="containsText" dxfId="7100" priority="7099" operator="containsText" text="true">
      <formula>NOT(ISERROR(SEARCH("true",Q42)))</formula>
    </cfRule>
  </conditionalFormatting>
  <conditionalFormatting sqref="J42:J46">
    <cfRule type="cellIs" dxfId="7099" priority="7096" operator="between">
      <formula>43</formula>
      <formula>52</formula>
    </cfRule>
    <cfRule type="cellIs" dxfId="7098" priority="7097" operator="greaterThan">
      <formula>52</formula>
    </cfRule>
  </conditionalFormatting>
  <conditionalFormatting sqref="R42:T46">
    <cfRule type="containsText" dxfId="7097" priority="7095" operator="containsText" text="TRUE">
      <formula>NOT(ISERROR(SEARCH("TRUE",R42)))</formula>
    </cfRule>
  </conditionalFormatting>
  <conditionalFormatting sqref="R42:R46">
    <cfRule type="containsText" dxfId="7096" priority="7094" operator="containsText" text="FALSE">
      <formula>NOT(ISERROR(SEARCH("FALSE",R42)))</formula>
    </cfRule>
  </conditionalFormatting>
  <conditionalFormatting sqref="S42:T46">
    <cfRule type="containsText" dxfId="7095" priority="7093" operator="containsText" text="MANAGE">
      <formula>NOT(ISERROR(SEARCH("MANAGE",S42)))</formula>
    </cfRule>
  </conditionalFormatting>
  <conditionalFormatting sqref="U42:U46">
    <cfRule type="cellIs" dxfId="7094" priority="7090" operator="between">
      <formula>39</formula>
      <formula>20</formula>
    </cfRule>
    <cfRule type="cellIs" dxfId="7093" priority="7091" operator="between">
      <formula>48</formula>
      <formula>60</formula>
    </cfRule>
    <cfRule type="cellIs" dxfId="7092" priority="7092" operator="greaterThan">
      <formula>60</formula>
    </cfRule>
  </conditionalFormatting>
  <conditionalFormatting sqref="V42:W46">
    <cfRule type="cellIs" dxfId="7091" priority="7087" operator="equal">
      <formula>"C"</formula>
    </cfRule>
    <cfRule type="cellIs" dxfId="7090" priority="7088" operator="equal">
      <formula>"N"</formula>
    </cfRule>
    <cfRule type="cellIs" dxfId="7089" priority="7089" operator="equal">
      <formula>"Y"</formula>
    </cfRule>
  </conditionalFormatting>
  <conditionalFormatting sqref="L42:M46">
    <cfRule type="containsText" dxfId="7088" priority="7084" operator="containsText" text="2">
      <formula>NOT(ISERROR(SEARCH("2",L42)))</formula>
    </cfRule>
    <cfRule type="containsText" dxfId="7087" priority="7085" operator="containsText" text="1">
      <formula>NOT(ISERROR(SEARCH("1",L42)))</formula>
    </cfRule>
    <cfRule type="containsText" dxfId="7086" priority="7086" operator="containsText" text="x">
      <formula>NOT(ISERROR(SEARCH("x",L42)))</formula>
    </cfRule>
  </conditionalFormatting>
  <conditionalFormatting sqref="Q42:Q46">
    <cfRule type="cellIs" dxfId="7085" priority="7082" operator="between">
      <formula>43</formula>
      <formula>52</formula>
    </cfRule>
    <cfRule type="containsText" dxfId="7084" priority="7083" operator="containsText" text="true">
      <formula>NOT(ISERROR(SEARCH("true",Q42)))</formula>
    </cfRule>
  </conditionalFormatting>
  <conditionalFormatting sqref="J42:J46">
    <cfRule type="cellIs" dxfId="7083" priority="7080" operator="between">
      <formula>43</formula>
      <formula>52</formula>
    </cfRule>
    <cfRule type="cellIs" dxfId="7082" priority="7081" operator="greaterThan">
      <formula>52</formula>
    </cfRule>
  </conditionalFormatting>
  <conditionalFormatting sqref="R42:T46">
    <cfRule type="containsText" dxfId="7081" priority="7079" operator="containsText" text="TRUE">
      <formula>NOT(ISERROR(SEARCH("TRUE",R42)))</formula>
    </cfRule>
  </conditionalFormatting>
  <conditionalFormatting sqref="R42:R46">
    <cfRule type="containsText" dxfId="7080" priority="7078" operator="containsText" text="FALSE">
      <formula>NOT(ISERROR(SEARCH("FALSE",R42)))</formula>
    </cfRule>
  </conditionalFormatting>
  <conditionalFormatting sqref="S42:T46">
    <cfRule type="containsText" dxfId="7079" priority="7077" operator="containsText" text="MANAGE">
      <formula>NOT(ISERROR(SEARCH("MANAGE",S42)))</formula>
    </cfRule>
  </conditionalFormatting>
  <conditionalFormatting sqref="U42:U46">
    <cfRule type="cellIs" dxfId="7078" priority="7074" operator="between">
      <formula>39</formula>
      <formula>20</formula>
    </cfRule>
    <cfRule type="cellIs" dxfId="7077" priority="7075" operator="between">
      <formula>48</formula>
      <formula>60</formula>
    </cfRule>
    <cfRule type="cellIs" dxfId="7076" priority="7076" operator="greaterThan">
      <formula>60</formula>
    </cfRule>
  </conditionalFormatting>
  <conditionalFormatting sqref="V42:W46">
    <cfRule type="cellIs" dxfId="7075" priority="7071" operator="equal">
      <formula>"C"</formula>
    </cfRule>
    <cfRule type="cellIs" dxfId="7074" priority="7072" operator="equal">
      <formula>"N"</formula>
    </cfRule>
    <cfRule type="cellIs" dxfId="7073" priority="7073" operator="equal">
      <formula>"Y"</formula>
    </cfRule>
  </conditionalFormatting>
  <conditionalFormatting sqref="L42:M46">
    <cfRule type="containsText" dxfId="7072" priority="7068" operator="containsText" text="2">
      <formula>NOT(ISERROR(SEARCH("2",L42)))</formula>
    </cfRule>
    <cfRule type="containsText" dxfId="7071" priority="7069" operator="containsText" text="1">
      <formula>NOT(ISERROR(SEARCH("1",L42)))</formula>
    </cfRule>
    <cfRule type="containsText" dxfId="7070" priority="7070" operator="containsText" text="x">
      <formula>NOT(ISERROR(SEARCH("x",L42)))</formula>
    </cfRule>
  </conditionalFormatting>
  <conditionalFormatting sqref="Q42:Q46">
    <cfRule type="cellIs" dxfId="7069" priority="7066" operator="between">
      <formula>43</formula>
      <formula>52</formula>
    </cfRule>
    <cfRule type="containsText" dxfId="7068" priority="7067" operator="containsText" text="true">
      <formula>NOT(ISERROR(SEARCH("true",Q42)))</formula>
    </cfRule>
  </conditionalFormatting>
  <conditionalFormatting sqref="J42:J46">
    <cfRule type="cellIs" dxfId="7067" priority="7064" operator="between">
      <formula>43</formula>
      <formula>52</formula>
    </cfRule>
    <cfRule type="cellIs" dxfId="7066" priority="7065" operator="greaterThan">
      <formula>52</formula>
    </cfRule>
  </conditionalFormatting>
  <conditionalFormatting sqref="R42:T46">
    <cfRule type="containsText" dxfId="7065" priority="7063" operator="containsText" text="TRUE">
      <formula>NOT(ISERROR(SEARCH("TRUE",R42)))</formula>
    </cfRule>
  </conditionalFormatting>
  <conditionalFormatting sqref="R42:R46">
    <cfRule type="containsText" dxfId="7064" priority="7062" operator="containsText" text="FALSE">
      <formula>NOT(ISERROR(SEARCH("FALSE",R42)))</formula>
    </cfRule>
  </conditionalFormatting>
  <conditionalFormatting sqref="S42:T46">
    <cfRule type="containsText" dxfId="7063" priority="7061" operator="containsText" text="MANAGE">
      <formula>NOT(ISERROR(SEARCH("MANAGE",S42)))</formula>
    </cfRule>
  </conditionalFormatting>
  <conditionalFormatting sqref="U42:U46">
    <cfRule type="cellIs" dxfId="7062" priority="7058" operator="between">
      <formula>39</formula>
      <formula>20</formula>
    </cfRule>
    <cfRule type="cellIs" dxfId="7061" priority="7059" operator="between">
      <formula>48</formula>
      <formula>60</formula>
    </cfRule>
    <cfRule type="cellIs" dxfId="7060" priority="7060" operator="greaterThan">
      <formula>60</formula>
    </cfRule>
  </conditionalFormatting>
  <conditionalFormatting sqref="V42:W46">
    <cfRule type="cellIs" dxfId="7059" priority="7055" operator="equal">
      <formula>"C"</formula>
    </cfRule>
    <cfRule type="cellIs" dxfId="7058" priority="7056" operator="equal">
      <formula>"N"</formula>
    </cfRule>
    <cfRule type="cellIs" dxfId="7057" priority="7057" operator="equal">
      <formula>"Y"</formula>
    </cfRule>
  </conditionalFormatting>
  <conditionalFormatting sqref="L42:M46">
    <cfRule type="containsText" dxfId="7056" priority="7052" operator="containsText" text="2">
      <formula>NOT(ISERROR(SEARCH("2",L42)))</formula>
    </cfRule>
    <cfRule type="containsText" dxfId="7055" priority="7053" operator="containsText" text="1">
      <formula>NOT(ISERROR(SEARCH("1",L42)))</formula>
    </cfRule>
    <cfRule type="containsText" dxfId="7054" priority="7054" operator="containsText" text="x">
      <formula>NOT(ISERROR(SEARCH("x",L42)))</formula>
    </cfRule>
  </conditionalFormatting>
  <conditionalFormatting sqref="Q42:Q46">
    <cfRule type="cellIs" dxfId="7053" priority="7050" operator="between">
      <formula>43</formula>
      <formula>52</formula>
    </cfRule>
    <cfRule type="containsText" dxfId="7052" priority="7051" operator="containsText" text="true">
      <formula>NOT(ISERROR(SEARCH("true",Q42)))</formula>
    </cfRule>
  </conditionalFormatting>
  <conditionalFormatting sqref="J42:J46">
    <cfRule type="cellIs" dxfId="7051" priority="7048" operator="between">
      <formula>43</formula>
      <formula>52</formula>
    </cfRule>
    <cfRule type="cellIs" dxfId="7050" priority="7049" operator="greaterThan">
      <formula>52</formula>
    </cfRule>
  </conditionalFormatting>
  <conditionalFormatting sqref="R42:T46">
    <cfRule type="containsText" dxfId="7049" priority="7047" operator="containsText" text="TRUE">
      <formula>NOT(ISERROR(SEARCH("TRUE",R42)))</formula>
    </cfRule>
  </conditionalFormatting>
  <conditionalFormatting sqref="R42:R46">
    <cfRule type="containsText" dxfId="7048" priority="7046" operator="containsText" text="FALSE">
      <formula>NOT(ISERROR(SEARCH("FALSE",R42)))</formula>
    </cfRule>
  </conditionalFormatting>
  <conditionalFormatting sqref="S42:T46">
    <cfRule type="containsText" dxfId="7047" priority="7045" operator="containsText" text="MANAGE">
      <formula>NOT(ISERROR(SEARCH("MANAGE",S42)))</formula>
    </cfRule>
  </conditionalFormatting>
  <conditionalFormatting sqref="U42:U46">
    <cfRule type="cellIs" dxfId="7046" priority="7042" operator="between">
      <formula>39</formula>
      <formula>20</formula>
    </cfRule>
    <cfRule type="cellIs" dxfId="7045" priority="7043" operator="between">
      <formula>48</formula>
      <formula>60</formula>
    </cfRule>
    <cfRule type="cellIs" dxfId="7044" priority="7044" operator="greaterThan">
      <formula>60</formula>
    </cfRule>
  </conditionalFormatting>
  <conditionalFormatting sqref="V42:W46">
    <cfRule type="cellIs" dxfId="7043" priority="7039" operator="equal">
      <formula>"C"</formula>
    </cfRule>
    <cfRule type="cellIs" dxfId="7042" priority="7040" operator="equal">
      <formula>"N"</formula>
    </cfRule>
    <cfRule type="cellIs" dxfId="7041" priority="7041" operator="equal">
      <formula>"Y"</formula>
    </cfRule>
  </conditionalFormatting>
  <conditionalFormatting sqref="L42:M46">
    <cfRule type="containsText" dxfId="7040" priority="7036" operator="containsText" text="2">
      <formula>NOT(ISERROR(SEARCH("2",L42)))</formula>
    </cfRule>
    <cfRule type="containsText" dxfId="7039" priority="7037" operator="containsText" text="1">
      <formula>NOT(ISERROR(SEARCH("1",L42)))</formula>
    </cfRule>
    <cfRule type="containsText" dxfId="7038" priority="7038" operator="containsText" text="x">
      <formula>NOT(ISERROR(SEARCH("x",L42)))</formula>
    </cfRule>
  </conditionalFormatting>
  <conditionalFormatting sqref="Q42:Q46">
    <cfRule type="cellIs" dxfId="7037" priority="7034" operator="between">
      <formula>43</formula>
      <formula>52</formula>
    </cfRule>
    <cfRule type="containsText" dxfId="7036" priority="7035" operator="containsText" text="true">
      <formula>NOT(ISERROR(SEARCH("true",Q42)))</formula>
    </cfRule>
  </conditionalFormatting>
  <conditionalFormatting sqref="J42:J46">
    <cfRule type="cellIs" dxfId="7035" priority="7032" operator="between">
      <formula>43</formula>
      <formula>52</formula>
    </cfRule>
    <cfRule type="cellIs" dxfId="7034" priority="7033" operator="greaterThan">
      <formula>52</formula>
    </cfRule>
  </conditionalFormatting>
  <conditionalFormatting sqref="R42:T46">
    <cfRule type="containsText" dxfId="7033" priority="7031" operator="containsText" text="TRUE">
      <formula>NOT(ISERROR(SEARCH("TRUE",R42)))</formula>
    </cfRule>
  </conditionalFormatting>
  <conditionalFormatting sqref="R42:R46">
    <cfRule type="containsText" dxfId="7032" priority="7030" operator="containsText" text="FALSE">
      <formula>NOT(ISERROR(SEARCH("FALSE",R42)))</formula>
    </cfRule>
  </conditionalFormatting>
  <conditionalFormatting sqref="S42:T46">
    <cfRule type="containsText" dxfId="7031" priority="7029" operator="containsText" text="MANAGE">
      <formula>NOT(ISERROR(SEARCH("MANAGE",S42)))</formula>
    </cfRule>
  </conditionalFormatting>
  <conditionalFormatting sqref="U42:U46">
    <cfRule type="cellIs" dxfId="7030" priority="7026" operator="between">
      <formula>39</formula>
      <formula>20</formula>
    </cfRule>
    <cfRule type="cellIs" dxfId="7029" priority="7027" operator="between">
      <formula>48</formula>
      <formula>60</formula>
    </cfRule>
    <cfRule type="cellIs" dxfId="7028" priority="7028" operator="greaterThan">
      <formula>60</formula>
    </cfRule>
  </conditionalFormatting>
  <conditionalFormatting sqref="V42:W46">
    <cfRule type="cellIs" dxfId="7027" priority="7023" operator="equal">
      <formula>"C"</formula>
    </cfRule>
    <cfRule type="cellIs" dxfId="7026" priority="7024" operator="equal">
      <formula>"N"</formula>
    </cfRule>
    <cfRule type="cellIs" dxfId="7025" priority="7025" operator="equal">
      <formula>"Y"</formula>
    </cfRule>
  </conditionalFormatting>
  <conditionalFormatting sqref="L42:M46">
    <cfRule type="containsText" dxfId="7024" priority="7020" operator="containsText" text="2">
      <formula>NOT(ISERROR(SEARCH("2",L42)))</formula>
    </cfRule>
    <cfRule type="containsText" dxfId="7023" priority="7021" operator="containsText" text="1">
      <formula>NOT(ISERROR(SEARCH("1",L42)))</formula>
    </cfRule>
    <cfRule type="containsText" dxfId="7022" priority="7022" operator="containsText" text="x">
      <formula>NOT(ISERROR(SEARCH("x",L42)))</formula>
    </cfRule>
  </conditionalFormatting>
  <conditionalFormatting sqref="Q42:Q46">
    <cfRule type="cellIs" dxfId="7021" priority="7018" operator="between">
      <formula>43</formula>
      <formula>52</formula>
    </cfRule>
    <cfRule type="containsText" dxfId="7020" priority="7019" operator="containsText" text="true">
      <formula>NOT(ISERROR(SEARCH("true",Q42)))</formula>
    </cfRule>
  </conditionalFormatting>
  <conditionalFormatting sqref="J42:J46">
    <cfRule type="cellIs" dxfId="7019" priority="7016" operator="between">
      <formula>43</formula>
      <formula>52</formula>
    </cfRule>
    <cfRule type="cellIs" dxfId="7018" priority="7017" operator="greaterThan">
      <formula>52</formula>
    </cfRule>
  </conditionalFormatting>
  <conditionalFormatting sqref="R42:T46">
    <cfRule type="containsText" dxfId="7017" priority="7015" operator="containsText" text="TRUE">
      <formula>NOT(ISERROR(SEARCH("TRUE",R42)))</formula>
    </cfRule>
  </conditionalFormatting>
  <conditionalFormatting sqref="R42:R46">
    <cfRule type="containsText" dxfId="7016" priority="7014" operator="containsText" text="FALSE">
      <formula>NOT(ISERROR(SEARCH("FALSE",R42)))</formula>
    </cfRule>
  </conditionalFormatting>
  <conditionalFormatting sqref="S42:T46">
    <cfRule type="containsText" dxfId="7015" priority="7013" operator="containsText" text="MANAGE">
      <formula>NOT(ISERROR(SEARCH("MANAGE",S42)))</formula>
    </cfRule>
  </conditionalFormatting>
  <conditionalFormatting sqref="U42:U46">
    <cfRule type="cellIs" dxfId="7014" priority="7010" operator="between">
      <formula>39</formula>
      <formula>20</formula>
    </cfRule>
    <cfRule type="cellIs" dxfId="7013" priority="7011" operator="between">
      <formula>48</formula>
      <formula>60</formula>
    </cfRule>
    <cfRule type="cellIs" dxfId="7012" priority="7012" operator="greaterThan">
      <formula>60</formula>
    </cfRule>
  </conditionalFormatting>
  <conditionalFormatting sqref="V42:W46">
    <cfRule type="cellIs" dxfId="7011" priority="7007" operator="equal">
      <formula>"C"</formula>
    </cfRule>
    <cfRule type="cellIs" dxfId="7010" priority="7008" operator="equal">
      <formula>"N"</formula>
    </cfRule>
    <cfRule type="cellIs" dxfId="7009" priority="7009" operator="equal">
      <formula>"Y"</formula>
    </cfRule>
  </conditionalFormatting>
  <conditionalFormatting sqref="L42:M46">
    <cfRule type="containsText" dxfId="7008" priority="7004" operator="containsText" text="2">
      <formula>NOT(ISERROR(SEARCH("2",L42)))</formula>
    </cfRule>
    <cfRule type="containsText" dxfId="7007" priority="7005" operator="containsText" text="1">
      <formula>NOT(ISERROR(SEARCH("1",L42)))</formula>
    </cfRule>
    <cfRule type="containsText" dxfId="7006" priority="7006" operator="containsText" text="x">
      <formula>NOT(ISERROR(SEARCH("x",L42)))</formula>
    </cfRule>
  </conditionalFormatting>
  <conditionalFormatting sqref="Q42:Q46">
    <cfRule type="cellIs" dxfId="7005" priority="7002" operator="between">
      <formula>43</formula>
      <formula>52</formula>
    </cfRule>
    <cfRule type="containsText" dxfId="7004" priority="7003" operator="containsText" text="true">
      <formula>NOT(ISERROR(SEARCH("true",Q42)))</formula>
    </cfRule>
  </conditionalFormatting>
  <conditionalFormatting sqref="J42:J46">
    <cfRule type="cellIs" dxfId="7003" priority="7000" operator="between">
      <formula>43</formula>
      <formula>52</formula>
    </cfRule>
    <cfRule type="cellIs" dxfId="7002" priority="7001" operator="greaterThan">
      <formula>52</formula>
    </cfRule>
  </conditionalFormatting>
  <conditionalFormatting sqref="R42:T46">
    <cfRule type="containsText" dxfId="7001" priority="6999" operator="containsText" text="TRUE">
      <formula>NOT(ISERROR(SEARCH("TRUE",R42)))</formula>
    </cfRule>
  </conditionalFormatting>
  <conditionalFormatting sqref="R42:R46">
    <cfRule type="containsText" dxfId="7000" priority="6998" operator="containsText" text="FALSE">
      <formula>NOT(ISERROR(SEARCH("FALSE",R42)))</formula>
    </cfRule>
  </conditionalFormatting>
  <conditionalFormatting sqref="S42:T46">
    <cfRule type="containsText" dxfId="6999" priority="6997" operator="containsText" text="MANAGE">
      <formula>NOT(ISERROR(SEARCH("MANAGE",S42)))</formula>
    </cfRule>
  </conditionalFormatting>
  <conditionalFormatting sqref="U42:U46">
    <cfRule type="cellIs" dxfId="6998" priority="6994" operator="between">
      <formula>39</formula>
      <formula>20</formula>
    </cfRule>
    <cfRule type="cellIs" dxfId="6997" priority="6995" operator="between">
      <formula>48</formula>
      <formula>60</formula>
    </cfRule>
    <cfRule type="cellIs" dxfId="6996" priority="6996" operator="greaterThan">
      <formula>60</formula>
    </cfRule>
  </conditionalFormatting>
  <conditionalFormatting sqref="V42:W46">
    <cfRule type="cellIs" dxfId="6995" priority="6991" operator="equal">
      <formula>"C"</formula>
    </cfRule>
    <cfRule type="cellIs" dxfId="6994" priority="6992" operator="equal">
      <formula>"N"</formula>
    </cfRule>
    <cfRule type="cellIs" dxfId="6993" priority="6993" operator="equal">
      <formula>"Y"</formula>
    </cfRule>
  </conditionalFormatting>
  <conditionalFormatting sqref="L42:M46">
    <cfRule type="containsText" dxfId="6992" priority="6988" operator="containsText" text="2">
      <formula>NOT(ISERROR(SEARCH("2",L42)))</formula>
    </cfRule>
    <cfRule type="containsText" dxfId="6991" priority="6989" operator="containsText" text="1">
      <formula>NOT(ISERROR(SEARCH("1",L42)))</formula>
    </cfRule>
    <cfRule type="containsText" dxfId="6990" priority="6990" operator="containsText" text="x">
      <formula>NOT(ISERROR(SEARCH("x",L42)))</formula>
    </cfRule>
  </conditionalFormatting>
  <conditionalFormatting sqref="Q42:Q46">
    <cfRule type="cellIs" dxfId="6989" priority="6986" operator="between">
      <formula>43</formula>
      <formula>52</formula>
    </cfRule>
    <cfRule type="containsText" dxfId="6988" priority="6987" operator="containsText" text="true">
      <formula>NOT(ISERROR(SEARCH("true",Q42)))</formula>
    </cfRule>
  </conditionalFormatting>
  <conditionalFormatting sqref="J42:J46">
    <cfRule type="cellIs" dxfId="6987" priority="6984" operator="between">
      <formula>43</formula>
      <formula>52</formula>
    </cfRule>
    <cfRule type="cellIs" dxfId="6986" priority="6985" operator="greaterThan">
      <formula>52</formula>
    </cfRule>
  </conditionalFormatting>
  <conditionalFormatting sqref="R42:T46">
    <cfRule type="containsText" dxfId="6985" priority="6983" operator="containsText" text="TRUE">
      <formula>NOT(ISERROR(SEARCH("TRUE",R42)))</formula>
    </cfRule>
  </conditionalFormatting>
  <conditionalFormatting sqref="R42:R46">
    <cfRule type="containsText" dxfId="6984" priority="6982" operator="containsText" text="FALSE">
      <formula>NOT(ISERROR(SEARCH("FALSE",R42)))</formula>
    </cfRule>
  </conditionalFormatting>
  <conditionalFormatting sqref="S42:T46">
    <cfRule type="containsText" dxfId="6983" priority="6981" operator="containsText" text="MANAGE">
      <formula>NOT(ISERROR(SEARCH("MANAGE",S42)))</formula>
    </cfRule>
  </conditionalFormatting>
  <conditionalFormatting sqref="U42:U46">
    <cfRule type="cellIs" dxfId="6982" priority="6978" operator="between">
      <formula>39</formula>
      <formula>20</formula>
    </cfRule>
    <cfRule type="cellIs" dxfId="6981" priority="6979" operator="between">
      <formula>48</formula>
      <formula>60</formula>
    </cfRule>
    <cfRule type="cellIs" dxfId="6980" priority="6980" operator="greaterThan">
      <formula>60</formula>
    </cfRule>
  </conditionalFormatting>
  <conditionalFormatting sqref="V42:W46">
    <cfRule type="cellIs" dxfId="6979" priority="6975" operator="equal">
      <formula>"C"</formula>
    </cfRule>
    <cfRule type="cellIs" dxfId="6978" priority="6976" operator="equal">
      <formula>"N"</formula>
    </cfRule>
    <cfRule type="cellIs" dxfId="6977" priority="6977" operator="equal">
      <formula>"Y"</formula>
    </cfRule>
  </conditionalFormatting>
  <conditionalFormatting sqref="L42:M46">
    <cfRule type="containsText" dxfId="6976" priority="6972" operator="containsText" text="2">
      <formula>NOT(ISERROR(SEARCH("2",L42)))</formula>
    </cfRule>
    <cfRule type="containsText" dxfId="6975" priority="6973" operator="containsText" text="1">
      <formula>NOT(ISERROR(SEARCH("1",L42)))</formula>
    </cfRule>
    <cfRule type="containsText" dxfId="6974" priority="6974" operator="containsText" text="x">
      <formula>NOT(ISERROR(SEARCH("x",L42)))</formula>
    </cfRule>
  </conditionalFormatting>
  <conditionalFormatting sqref="Q42:Q46">
    <cfRule type="cellIs" dxfId="6973" priority="6970" operator="between">
      <formula>43</formula>
      <formula>52</formula>
    </cfRule>
    <cfRule type="containsText" dxfId="6972" priority="6971" operator="containsText" text="true">
      <formula>NOT(ISERROR(SEARCH("true",Q42)))</formula>
    </cfRule>
  </conditionalFormatting>
  <conditionalFormatting sqref="J42:J46">
    <cfRule type="cellIs" dxfId="6971" priority="6968" operator="between">
      <formula>43</formula>
      <formula>52</formula>
    </cfRule>
    <cfRule type="cellIs" dxfId="6970" priority="6969" operator="greaterThan">
      <formula>52</formula>
    </cfRule>
  </conditionalFormatting>
  <conditionalFormatting sqref="R42:T46">
    <cfRule type="containsText" dxfId="6969" priority="6967" operator="containsText" text="TRUE">
      <formula>NOT(ISERROR(SEARCH("TRUE",R42)))</formula>
    </cfRule>
  </conditionalFormatting>
  <conditionalFormatting sqref="R42:R46">
    <cfRule type="containsText" dxfId="6968" priority="6966" operator="containsText" text="FALSE">
      <formula>NOT(ISERROR(SEARCH("FALSE",R42)))</formula>
    </cfRule>
  </conditionalFormatting>
  <conditionalFormatting sqref="S42:T46">
    <cfRule type="containsText" dxfId="6967" priority="6965" operator="containsText" text="MANAGE">
      <formula>NOT(ISERROR(SEARCH("MANAGE",S42)))</formula>
    </cfRule>
  </conditionalFormatting>
  <conditionalFormatting sqref="U42:U46">
    <cfRule type="cellIs" dxfId="6966" priority="6962" operator="between">
      <formula>39</formula>
      <formula>20</formula>
    </cfRule>
    <cfRule type="cellIs" dxfId="6965" priority="6963" operator="between">
      <formula>48</formula>
      <formula>60</formula>
    </cfRule>
    <cfRule type="cellIs" dxfId="6964" priority="6964" operator="greaterThan">
      <formula>60</formula>
    </cfRule>
  </conditionalFormatting>
  <conditionalFormatting sqref="V42:W46">
    <cfRule type="cellIs" dxfId="6963" priority="6959" operator="equal">
      <formula>"C"</formula>
    </cfRule>
    <cfRule type="cellIs" dxfId="6962" priority="6960" operator="equal">
      <formula>"N"</formula>
    </cfRule>
    <cfRule type="cellIs" dxfId="6961" priority="6961" operator="equal">
      <formula>"Y"</formula>
    </cfRule>
  </conditionalFormatting>
  <conditionalFormatting sqref="L42:M44">
    <cfRule type="containsText" dxfId="6960" priority="6956" operator="containsText" text="2">
      <formula>NOT(ISERROR(SEARCH("2",L42)))</formula>
    </cfRule>
    <cfRule type="containsText" dxfId="6959" priority="6957" operator="containsText" text="1">
      <formula>NOT(ISERROR(SEARCH("1",L42)))</formula>
    </cfRule>
    <cfRule type="containsText" dxfId="6958" priority="6958" operator="containsText" text="x">
      <formula>NOT(ISERROR(SEARCH("x",L42)))</formula>
    </cfRule>
  </conditionalFormatting>
  <conditionalFormatting sqref="Q42:Q44">
    <cfRule type="cellIs" dxfId="6957" priority="6954" operator="between">
      <formula>43</formula>
      <formula>52</formula>
    </cfRule>
    <cfRule type="containsText" dxfId="6956" priority="6955" operator="containsText" text="true">
      <formula>NOT(ISERROR(SEARCH("true",Q42)))</formula>
    </cfRule>
  </conditionalFormatting>
  <conditionalFormatting sqref="J42:J44">
    <cfRule type="cellIs" dxfId="6955" priority="6952" operator="between">
      <formula>43</formula>
      <formula>52</formula>
    </cfRule>
    <cfRule type="cellIs" dxfId="6954" priority="6953" operator="greaterThan">
      <formula>52</formula>
    </cfRule>
  </conditionalFormatting>
  <conditionalFormatting sqref="R42:T44">
    <cfRule type="containsText" dxfId="6953" priority="6951" operator="containsText" text="TRUE">
      <formula>NOT(ISERROR(SEARCH("TRUE",R42)))</formula>
    </cfRule>
  </conditionalFormatting>
  <conditionalFormatting sqref="R42:R44">
    <cfRule type="containsText" dxfId="6952" priority="6950" operator="containsText" text="FALSE">
      <formula>NOT(ISERROR(SEARCH("FALSE",R42)))</formula>
    </cfRule>
  </conditionalFormatting>
  <conditionalFormatting sqref="S42:T44">
    <cfRule type="containsText" dxfId="6951" priority="6949" operator="containsText" text="MANAGE">
      <formula>NOT(ISERROR(SEARCH("MANAGE",S42)))</formula>
    </cfRule>
  </conditionalFormatting>
  <conditionalFormatting sqref="U42:U44">
    <cfRule type="cellIs" dxfId="6950" priority="6946" operator="between">
      <formula>39</formula>
      <formula>20</formula>
    </cfRule>
    <cfRule type="cellIs" dxfId="6949" priority="6947" operator="between">
      <formula>48</formula>
      <formula>60</formula>
    </cfRule>
    <cfRule type="cellIs" dxfId="6948" priority="6948" operator="greaterThan">
      <formula>60</formula>
    </cfRule>
  </conditionalFormatting>
  <conditionalFormatting sqref="V42:W44">
    <cfRule type="cellIs" dxfId="6947" priority="6943" operator="equal">
      <formula>"C"</formula>
    </cfRule>
    <cfRule type="cellIs" dxfId="6946" priority="6944" operator="equal">
      <formula>"N"</formula>
    </cfRule>
    <cfRule type="cellIs" dxfId="6945" priority="6945" operator="equal">
      <formula>"Y"</formula>
    </cfRule>
  </conditionalFormatting>
  <conditionalFormatting sqref="L42:M46">
    <cfRule type="containsText" dxfId="6944" priority="6940" operator="containsText" text="2">
      <formula>NOT(ISERROR(SEARCH("2",L42)))</formula>
    </cfRule>
    <cfRule type="containsText" dxfId="6943" priority="6941" operator="containsText" text="1">
      <formula>NOT(ISERROR(SEARCH("1",L42)))</formula>
    </cfRule>
    <cfRule type="containsText" dxfId="6942" priority="6942" operator="containsText" text="x">
      <formula>NOT(ISERROR(SEARCH("x",L42)))</formula>
    </cfRule>
  </conditionalFormatting>
  <conditionalFormatting sqref="Q42:Q46">
    <cfRule type="cellIs" dxfId="6941" priority="6938" operator="between">
      <formula>43</formula>
      <formula>52</formula>
    </cfRule>
    <cfRule type="containsText" dxfId="6940" priority="6939" operator="containsText" text="true">
      <formula>NOT(ISERROR(SEARCH("true",Q42)))</formula>
    </cfRule>
  </conditionalFormatting>
  <conditionalFormatting sqref="J42:J46">
    <cfRule type="cellIs" dxfId="6939" priority="6936" operator="between">
      <formula>43</formula>
      <formula>52</formula>
    </cfRule>
    <cfRule type="cellIs" dxfId="6938" priority="6937" operator="greaterThan">
      <formula>52</formula>
    </cfRule>
  </conditionalFormatting>
  <conditionalFormatting sqref="R42:T46">
    <cfRule type="containsText" dxfId="6937" priority="6935" operator="containsText" text="TRUE">
      <formula>NOT(ISERROR(SEARCH("TRUE",R42)))</formula>
    </cfRule>
  </conditionalFormatting>
  <conditionalFormatting sqref="R42:R46">
    <cfRule type="containsText" dxfId="6936" priority="6934" operator="containsText" text="FALSE">
      <formula>NOT(ISERROR(SEARCH("FALSE",R42)))</formula>
    </cfRule>
  </conditionalFormatting>
  <conditionalFormatting sqref="S42:T46">
    <cfRule type="containsText" dxfId="6935" priority="6933" operator="containsText" text="MANAGE">
      <formula>NOT(ISERROR(SEARCH("MANAGE",S42)))</formula>
    </cfRule>
  </conditionalFormatting>
  <conditionalFormatting sqref="U42:U46">
    <cfRule type="cellIs" dxfId="6934" priority="6930" operator="between">
      <formula>39</formula>
      <formula>20</formula>
    </cfRule>
    <cfRule type="cellIs" dxfId="6933" priority="6931" operator="between">
      <formula>48</formula>
      <formula>60</formula>
    </cfRule>
    <cfRule type="cellIs" dxfId="6932" priority="6932" operator="greaterThan">
      <formula>60</formula>
    </cfRule>
  </conditionalFormatting>
  <conditionalFormatting sqref="V42:W46">
    <cfRule type="cellIs" dxfId="6931" priority="6927" operator="equal">
      <formula>"C"</formula>
    </cfRule>
    <cfRule type="cellIs" dxfId="6930" priority="6928" operator="equal">
      <formula>"N"</formula>
    </cfRule>
    <cfRule type="cellIs" dxfId="6929" priority="6929" operator="equal">
      <formula>"Y"</formula>
    </cfRule>
  </conditionalFormatting>
  <conditionalFormatting sqref="L42:M46">
    <cfRule type="containsText" dxfId="6928" priority="6924" operator="containsText" text="2">
      <formula>NOT(ISERROR(SEARCH("2",L42)))</formula>
    </cfRule>
    <cfRule type="containsText" dxfId="6927" priority="6925" operator="containsText" text="1">
      <formula>NOT(ISERROR(SEARCH("1",L42)))</formula>
    </cfRule>
    <cfRule type="containsText" dxfId="6926" priority="6926" operator="containsText" text="x">
      <formula>NOT(ISERROR(SEARCH("x",L42)))</formula>
    </cfRule>
  </conditionalFormatting>
  <conditionalFormatting sqref="Q42:Q46">
    <cfRule type="cellIs" dxfId="6925" priority="6922" operator="between">
      <formula>43</formula>
      <formula>52</formula>
    </cfRule>
    <cfRule type="containsText" dxfId="6924" priority="6923" operator="containsText" text="true">
      <formula>NOT(ISERROR(SEARCH("true",Q42)))</formula>
    </cfRule>
  </conditionalFormatting>
  <conditionalFormatting sqref="J42:J46">
    <cfRule type="cellIs" dxfId="6923" priority="6920" operator="between">
      <formula>43</formula>
      <formula>52</formula>
    </cfRule>
    <cfRule type="cellIs" dxfId="6922" priority="6921" operator="greaterThan">
      <formula>52</formula>
    </cfRule>
  </conditionalFormatting>
  <conditionalFormatting sqref="R42:T46">
    <cfRule type="containsText" dxfId="6921" priority="6919" operator="containsText" text="TRUE">
      <formula>NOT(ISERROR(SEARCH("TRUE",R42)))</formula>
    </cfRule>
  </conditionalFormatting>
  <conditionalFormatting sqref="R42:R46">
    <cfRule type="containsText" dxfId="6920" priority="6918" operator="containsText" text="FALSE">
      <formula>NOT(ISERROR(SEARCH("FALSE",R42)))</formula>
    </cfRule>
  </conditionalFormatting>
  <conditionalFormatting sqref="S42:T46">
    <cfRule type="containsText" dxfId="6919" priority="6917" operator="containsText" text="MANAGE">
      <formula>NOT(ISERROR(SEARCH("MANAGE",S42)))</formula>
    </cfRule>
  </conditionalFormatting>
  <conditionalFormatting sqref="U42:U46">
    <cfRule type="cellIs" dxfId="6918" priority="6914" operator="between">
      <formula>39</formula>
      <formula>20</formula>
    </cfRule>
    <cfRule type="cellIs" dxfId="6917" priority="6915" operator="between">
      <formula>48</formula>
      <formula>60</formula>
    </cfRule>
    <cfRule type="cellIs" dxfId="6916" priority="6916" operator="greaterThan">
      <formula>60</formula>
    </cfRule>
  </conditionalFormatting>
  <conditionalFormatting sqref="V42:W46">
    <cfRule type="cellIs" dxfId="6915" priority="6911" operator="equal">
      <formula>"C"</formula>
    </cfRule>
    <cfRule type="cellIs" dxfId="6914" priority="6912" operator="equal">
      <formula>"N"</formula>
    </cfRule>
    <cfRule type="cellIs" dxfId="6913" priority="6913" operator="equal">
      <formula>"Y"</formula>
    </cfRule>
  </conditionalFormatting>
  <conditionalFormatting sqref="L42:M46">
    <cfRule type="containsText" dxfId="6912" priority="6908" operator="containsText" text="2">
      <formula>NOT(ISERROR(SEARCH("2",L42)))</formula>
    </cfRule>
    <cfRule type="containsText" dxfId="6911" priority="6909" operator="containsText" text="1">
      <formula>NOT(ISERROR(SEARCH("1",L42)))</formula>
    </cfRule>
    <cfRule type="containsText" dxfId="6910" priority="6910" operator="containsText" text="x">
      <formula>NOT(ISERROR(SEARCH("x",L42)))</formula>
    </cfRule>
  </conditionalFormatting>
  <conditionalFormatting sqref="Q42:Q46">
    <cfRule type="cellIs" dxfId="6909" priority="6906" operator="between">
      <formula>43</formula>
      <formula>52</formula>
    </cfRule>
    <cfRule type="containsText" dxfId="6908" priority="6907" operator="containsText" text="true">
      <formula>NOT(ISERROR(SEARCH("true",Q42)))</formula>
    </cfRule>
  </conditionalFormatting>
  <conditionalFormatting sqref="J42:J46">
    <cfRule type="cellIs" dxfId="6907" priority="6904" operator="between">
      <formula>43</formula>
      <formula>52</formula>
    </cfRule>
    <cfRule type="cellIs" dxfId="6906" priority="6905" operator="greaterThan">
      <formula>52</formula>
    </cfRule>
  </conditionalFormatting>
  <conditionalFormatting sqref="R42:T46">
    <cfRule type="containsText" dxfId="6905" priority="6903" operator="containsText" text="TRUE">
      <formula>NOT(ISERROR(SEARCH("TRUE",R42)))</formula>
    </cfRule>
  </conditionalFormatting>
  <conditionalFormatting sqref="R42:R46">
    <cfRule type="containsText" dxfId="6904" priority="6902" operator="containsText" text="FALSE">
      <formula>NOT(ISERROR(SEARCH("FALSE",R42)))</formula>
    </cfRule>
  </conditionalFormatting>
  <conditionalFormatting sqref="S42:T46">
    <cfRule type="containsText" dxfId="6903" priority="6901" operator="containsText" text="MANAGE">
      <formula>NOT(ISERROR(SEARCH("MANAGE",S42)))</formula>
    </cfRule>
  </conditionalFormatting>
  <conditionalFormatting sqref="U42:U46">
    <cfRule type="cellIs" dxfId="6902" priority="6898" operator="between">
      <formula>39</formula>
      <formula>20</formula>
    </cfRule>
    <cfRule type="cellIs" dxfId="6901" priority="6899" operator="between">
      <formula>48</formula>
      <formula>60</formula>
    </cfRule>
    <cfRule type="cellIs" dxfId="6900" priority="6900" operator="greaterThan">
      <formula>60</formula>
    </cfRule>
  </conditionalFormatting>
  <conditionalFormatting sqref="V42:W46">
    <cfRule type="cellIs" dxfId="6899" priority="6895" operator="equal">
      <formula>"C"</formula>
    </cfRule>
    <cfRule type="cellIs" dxfId="6898" priority="6896" operator="equal">
      <formula>"N"</formula>
    </cfRule>
    <cfRule type="cellIs" dxfId="6897" priority="6897" operator="equal">
      <formula>"Y"</formula>
    </cfRule>
  </conditionalFormatting>
  <conditionalFormatting sqref="L42:M46">
    <cfRule type="containsText" dxfId="6896" priority="6892" operator="containsText" text="2">
      <formula>NOT(ISERROR(SEARCH("2",L42)))</formula>
    </cfRule>
    <cfRule type="containsText" dxfId="6895" priority="6893" operator="containsText" text="1">
      <formula>NOT(ISERROR(SEARCH("1",L42)))</formula>
    </cfRule>
    <cfRule type="containsText" dxfId="6894" priority="6894" operator="containsText" text="x">
      <formula>NOT(ISERROR(SEARCH("x",L42)))</formula>
    </cfRule>
  </conditionalFormatting>
  <conditionalFormatting sqref="Q42:Q46">
    <cfRule type="cellIs" dxfId="6893" priority="6890" operator="between">
      <formula>43</formula>
      <formula>52</formula>
    </cfRule>
    <cfRule type="containsText" dxfId="6892" priority="6891" operator="containsText" text="true">
      <formula>NOT(ISERROR(SEARCH("true",Q42)))</formula>
    </cfRule>
  </conditionalFormatting>
  <conditionalFormatting sqref="J42:J46">
    <cfRule type="cellIs" dxfId="6891" priority="6888" operator="between">
      <formula>43</formula>
      <formula>52</formula>
    </cfRule>
    <cfRule type="cellIs" dxfId="6890" priority="6889" operator="greaterThan">
      <formula>52</formula>
    </cfRule>
  </conditionalFormatting>
  <conditionalFormatting sqref="R42:T46">
    <cfRule type="containsText" dxfId="6889" priority="6887" operator="containsText" text="TRUE">
      <formula>NOT(ISERROR(SEARCH("TRUE",R42)))</formula>
    </cfRule>
  </conditionalFormatting>
  <conditionalFormatting sqref="R42:R46">
    <cfRule type="containsText" dxfId="6888" priority="6886" operator="containsText" text="FALSE">
      <formula>NOT(ISERROR(SEARCH("FALSE",R42)))</formula>
    </cfRule>
  </conditionalFormatting>
  <conditionalFormatting sqref="S42:T46">
    <cfRule type="containsText" dxfId="6887" priority="6885" operator="containsText" text="MANAGE">
      <formula>NOT(ISERROR(SEARCH("MANAGE",S42)))</formula>
    </cfRule>
  </conditionalFormatting>
  <conditionalFormatting sqref="U42:U46">
    <cfRule type="cellIs" dxfId="6886" priority="6882" operator="between">
      <formula>39</formula>
      <formula>20</formula>
    </cfRule>
    <cfRule type="cellIs" dxfId="6885" priority="6883" operator="between">
      <formula>48</formula>
      <formula>60</formula>
    </cfRule>
    <cfRule type="cellIs" dxfId="6884" priority="6884" operator="greaterThan">
      <formula>60</formula>
    </cfRule>
  </conditionalFormatting>
  <conditionalFormatting sqref="V42:W46">
    <cfRule type="cellIs" dxfId="6883" priority="6879" operator="equal">
      <formula>"C"</formula>
    </cfRule>
    <cfRule type="cellIs" dxfId="6882" priority="6880" operator="equal">
      <formula>"N"</formula>
    </cfRule>
    <cfRule type="cellIs" dxfId="6881" priority="6881" operator="equal">
      <formula>"Y"</formula>
    </cfRule>
  </conditionalFormatting>
  <conditionalFormatting sqref="L42:M44">
    <cfRule type="containsText" dxfId="6880" priority="6876" operator="containsText" text="2">
      <formula>NOT(ISERROR(SEARCH("2",L42)))</formula>
    </cfRule>
    <cfRule type="containsText" dxfId="6879" priority="6877" operator="containsText" text="1">
      <formula>NOT(ISERROR(SEARCH("1",L42)))</formula>
    </cfRule>
    <cfRule type="containsText" dxfId="6878" priority="6878" operator="containsText" text="x">
      <formula>NOT(ISERROR(SEARCH("x",L42)))</formula>
    </cfRule>
  </conditionalFormatting>
  <conditionalFormatting sqref="Q42:Q44">
    <cfRule type="cellIs" dxfId="6877" priority="6874" operator="between">
      <formula>43</formula>
      <formula>52</formula>
    </cfRule>
    <cfRule type="containsText" dxfId="6876" priority="6875" operator="containsText" text="true">
      <formula>NOT(ISERROR(SEARCH("true",Q42)))</formula>
    </cfRule>
  </conditionalFormatting>
  <conditionalFormatting sqref="J42:J44">
    <cfRule type="cellIs" dxfId="6875" priority="6872" operator="between">
      <formula>43</formula>
      <formula>52</formula>
    </cfRule>
    <cfRule type="cellIs" dxfId="6874" priority="6873" operator="greaterThan">
      <formula>52</formula>
    </cfRule>
  </conditionalFormatting>
  <conditionalFormatting sqref="R42:T44">
    <cfRule type="containsText" dxfId="6873" priority="6871" operator="containsText" text="TRUE">
      <formula>NOT(ISERROR(SEARCH("TRUE",R42)))</formula>
    </cfRule>
  </conditionalFormatting>
  <conditionalFormatting sqref="R42:R44">
    <cfRule type="containsText" dxfId="6872" priority="6870" operator="containsText" text="FALSE">
      <formula>NOT(ISERROR(SEARCH("FALSE",R42)))</formula>
    </cfRule>
  </conditionalFormatting>
  <conditionalFormatting sqref="S42:T44">
    <cfRule type="containsText" dxfId="6871" priority="6869" operator="containsText" text="MANAGE">
      <formula>NOT(ISERROR(SEARCH("MANAGE",S42)))</formula>
    </cfRule>
  </conditionalFormatting>
  <conditionalFormatting sqref="U42:U44">
    <cfRule type="cellIs" dxfId="6870" priority="6866" operator="between">
      <formula>39</formula>
      <formula>20</formula>
    </cfRule>
    <cfRule type="cellIs" dxfId="6869" priority="6867" operator="between">
      <formula>48</formula>
      <formula>60</formula>
    </cfRule>
    <cfRule type="cellIs" dxfId="6868" priority="6868" operator="greaterThan">
      <formula>60</formula>
    </cfRule>
  </conditionalFormatting>
  <conditionalFormatting sqref="V42:W44">
    <cfRule type="cellIs" dxfId="6867" priority="6863" operator="equal">
      <formula>"C"</formula>
    </cfRule>
    <cfRule type="cellIs" dxfId="6866" priority="6864" operator="equal">
      <formula>"N"</formula>
    </cfRule>
    <cfRule type="cellIs" dxfId="6865" priority="6865" operator="equal">
      <formula>"Y"</formula>
    </cfRule>
  </conditionalFormatting>
  <conditionalFormatting sqref="L42:M46">
    <cfRule type="containsText" dxfId="6864" priority="6860" operator="containsText" text="2">
      <formula>NOT(ISERROR(SEARCH("2",L42)))</formula>
    </cfRule>
    <cfRule type="containsText" dxfId="6863" priority="6861" operator="containsText" text="1">
      <formula>NOT(ISERROR(SEARCH("1",L42)))</formula>
    </cfRule>
    <cfRule type="containsText" dxfId="6862" priority="6862" operator="containsText" text="x">
      <formula>NOT(ISERROR(SEARCH("x",L42)))</formula>
    </cfRule>
  </conditionalFormatting>
  <conditionalFormatting sqref="Q42:Q46">
    <cfRule type="cellIs" dxfId="6861" priority="6858" operator="between">
      <formula>43</formula>
      <formula>52</formula>
    </cfRule>
    <cfRule type="containsText" dxfId="6860" priority="6859" operator="containsText" text="true">
      <formula>NOT(ISERROR(SEARCH("true",Q42)))</formula>
    </cfRule>
  </conditionalFormatting>
  <conditionalFormatting sqref="J42:J46">
    <cfRule type="cellIs" dxfId="6859" priority="6856" operator="between">
      <formula>43</formula>
      <formula>52</formula>
    </cfRule>
    <cfRule type="cellIs" dxfId="6858" priority="6857" operator="greaterThan">
      <formula>52</formula>
    </cfRule>
  </conditionalFormatting>
  <conditionalFormatting sqref="R42:T46">
    <cfRule type="containsText" dxfId="6857" priority="6855" operator="containsText" text="TRUE">
      <formula>NOT(ISERROR(SEARCH("TRUE",R42)))</formula>
    </cfRule>
  </conditionalFormatting>
  <conditionalFormatting sqref="R42:R46">
    <cfRule type="containsText" dxfId="6856" priority="6854" operator="containsText" text="FALSE">
      <formula>NOT(ISERROR(SEARCH("FALSE",R42)))</formula>
    </cfRule>
  </conditionalFormatting>
  <conditionalFormatting sqref="S42:T46">
    <cfRule type="containsText" dxfId="6855" priority="6853" operator="containsText" text="MANAGE">
      <formula>NOT(ISERROR(SEARCH("MANAGE",S42)))</formula>
    </cfRule>
  </conditionalFormatting>
  <conditionalFormatting sqref="U42:U46">
    <cfRule type="cellIs" dxfId="6854" priority="6850" operator="between">
      <formula>39</formula>
      <formula>20</formula>
    </cfRule>
    <cfRule type="cellIs" dxfId="6853" priority="6851" operator="between">
      <formula>48</formula>
      <formula>60</formula>
    </cfRule>
    <cfRule type="cellIs" dxfId="6852" priority="6852" operator="greaterThan">
      <formula>60</formula>
    </cfRule>
  </conditionalFormatting>
  <conditionalFormatting sqref="V42:W46">
    <cfRule type="cellIs" dxfId="6851" priority="6847" operator="equal">
      <formula>"C"</formula>
    </cfRule>
    <cfRule type="cellIs" dxfId="6850" priority="6848" operator="equal">
      <formula>"N"</formula>
    </cfRule>
    <cfRule type="cellIs" dxfId="6849" priority="6849" operator="equal">
      <formula>"Y"</formula>
    </cfRule>
  </conditionalFormatting>
  <conditionalFormatting sqref="L42:M46">
    <cfRule type="containsText" dxfId="6848" priority="6844" operator="containsText" text="2">
      <formula>NOT(ISERROR(SEARCH("2",L42)))</formula>
    </cfRule>
    <cfRule type="containsText" dxfId="6847" priority="6845" operator="containsText" text="1">
      <formula>NOT(ISERROR(SEARCH("1",L42)))</formula>
    </cfRule>
    <cfRule type="containsText" dxfId="6846" priority="6846" operator="containsText" text="x">
      <formula>NOT(ISERROR(SEARCH("x",L42)))</formula>
    </cfRule>
  </conditionalFormatting>
  <conditionalFormatting sqref="Q42:Q46">
    <cfRule type="cellIs" dxfId="6845" priority="6842" operator="between">
      <formula>43</formula>
      <formula>52</formula>
    </cfRule>
    <cfRule type="containsText" dxfId="6844" priority="6843" operator="containsText" text="true">
      <formula>NOT(ISERROR(SEARCH("true",Q42)))</formula>
    </cfRule>
  </conditionalFormatting>
  <conditionalFormatting sqref="J42:J46">
    <cfRule type="cellIs" dxfId="6843" priority="6840" operator="between">
      <formula>43</formula>
      <formula>52</formula>
    </cfRule>
    <cfRule type="cellIs" dxfId="6842" priority="6841" operator="greaterThan">
      <formula>52</formula>
    </cfRule>
  </conditionalFormatting>
  <conditionalFormatting sqref="R42:T46">
    <cfRule type="containsText" dxfId="6841" priority="6839" operator="containsText" text="TRUE">
      <formula>NOT(ISERROR(SEARCH("TRUE",R42)))</formula>
    </cfRule>
  </conditionalFormatting>
  <conditionalFormatting sqref="R42:R46">
    <cfRule type="containsText" dxfId="6840" priority="6838" operator="containsText" text="FALSE">
      <formula>NOT(ISERROR(SEARCH("FALSE",R42)))</formula>
    </cfRule>
  </conditionalFormatting>
  <conditionalFormatting sqref="S42:T46">
    <cfRule type="containsText" dxfId="6839" priority="6837" operator="containsText" text="MANAGE">
      <formula>NOT(ISERROR(SEARCH("MANAGE",S42)))</formula>
    </cfRule>
  </conditionalFormatting>
  <conditionalFormatting sqref="P42:P46">
    <cfRule type="containsText" dxfId="6838" priority="6834" operator="containsText" text="0-1">
      <formula>NOT(ISERROR(SEARCH("0-1",P42)))</formula>
    </cfRule>
    <cfRule type="containsText" dxfId="6837" priority="6835" operator="containsText" text="1-0">
      <formula>NOT(ISERROR(SEARCH("1-0",P42)))</formula>
    </cfRule>
    <cfRule type="containsText" dxfId="6836" priority="6836" operator="containsText" text="0-0">
      <formula>NOT(ISERROR(SEARCH("0-0",P42)))</formula>
    </cfRule>
  </conditionalFormatting>
  <conditionalFormatting sqref="U42:U46">
    <cfRule type="cellIs" dxfId="6835" priority="6831" operator="between">
      <formula>39</formula>
      <formula>20</formula>
    </cfRule>
    <cfRule type="cellIs" dxfId="6834" priority="6832" operator="between">
      <formula>48</formula>
      <formula>60</formula>
    </cfRule>
    <cfRule type="cellIs" dxfId="6833" priority="6833" operator="greaterThan">
      <formula>60</formula>
    </cfRule>
  </conditionalFormatting>
  <conditionalFormatting sqref="V42:W46">
    <cfRule type="cellIs" dxfId="6832" priority="6828" operator="equal">
      <formula>"C"</formula>
    </cfRule>
    <cfRule type="cellIs" dxfId="6831" priority="6829" operator="equal">
      <formula>"N"</formula>
    </cfRule>
    <cfRule type="cellIs" dxfId="6830" priority="6830" operator="equal">
      <formula>"Y"</formula>
    </cfRule>
  </conditionalFormatting>
  <conditionalFormatting sqref="L42:M46">
    <cfRule type="containsText" dxfId="6829" priority="6825" operator="containsText" text="2">
      <formula>NOT(ISERROR(SEARCH("2",L42)))</formula>
    </cfRule>
    <cfRule type="containsText" dxfId="6828" priority="6826" operator="containsText" text="1">
      <formula>NOT(ISERROR(SEARCH("1",L42)))</formula>
    </cfRule>
    <cfRule type="containsText" dxfId="6827" priority="6827" operator="containsText" text="x">
      <formula>NOT(ISERROR(SEARCH("x",L42)))</formula>
    </cfRule>
  </conditionalFormatting>
  <conditionalFormatting sqref="Q42:Q46">
    <cfRule type="cellIs" dxfId="6826" priority="6823" operator="between">
      <formula>43</formula>
      <formula>52</formula>
    </cfRule>
    <cfRule type="containsText" dxfId="6825" priority="6824" operator="containsText" text="true">
      <formula>NOT(ISERROR(SEARCH("true",Q42)))</formula>
    </cfRule>
  </conditionalFormatting>
  <conditionalFormatting sqref="J42:J46">
    <cfRule type="cellIs" dxfId="6824" priority="6821" operator="between">
      <formula>43</formula>
      <formula>52</formula>
    </cfRule>
    <cfRule type="cellIs" dxfId="6823" priority="6822" operator="greaterThan">
      <formula>52</formula>
    </cfRule>
  </conditionalFormatting>
  <conditionalFormatting sqref="R42:T46">
    <cfRule type="containsText" dxfId="6822" priority="6820" operator="containsText" text="TRUE">
      <formula>NOT(ISERROR(SEARCH("TRUE",R42)))</formula>
    </cfRule>
  </conditionalFormatting>
  <conditionalFormatting sqref="R42:R46">
    <cfRule type="containsText" dxfId="6821" priority="6819" operator="containsText" text="FALSE">
      <formula>NOT(ISERROR(SEARCH("FALSE",R42)))</formula>
    </cfRule>
  </conditionalFormatting>
  <conditionalFormatting sqref="S42:T46">
    <cfRule type="containsText" dxfId="6820" priority="6818" operator="containsText" text="MANAGE">
      <formula>NOT(ISERROR(SEARCH("MANAGE",S42)))</formula>
    </cfRule>
  </conditionalFormatting>
  <conditionalFormatting sqref="P42:P46">
    <cfRule type="containsText" dxfId="6819" priority="6815" operator="containsText" text="0-1">
      <formula>NOT(ISERROR(SEARCH("0-1",P42)))</formula>
    </cfRule>
    <cfRule type="containsText" dxfId="6818" priority="6816" operator="containsText" text="1-0">
      <formula>NOT(ISERROR(SEARCH("1-0",P42)))</formula>
    </cfRule>
    <cfRule type="containsText" dxfId="6817" priority="6817" operator="containsText" text="0-0">
      <formula>NOT(ISERROR(SEARCH("0-0",P42)))</formula>
    </cfRule>
  </conditionalFormatting>
  <conditionalFormatting sqref="U42:U46">
    <cfRule type="cellIs" dxfId="6816" priority="6812" operator="between">
      <formula>39</formula>
      <formula>20</formula>
    </cfRule>
    <cfRule type="cellIs" dxfId="6815" priority="6813" operator="between">
      <formula>48</formula>
      <formula>60</formula>
    </cfRule>
    <cfRule type="cellIs" dxfId="6814" priority="6814" operator="greaterThan">
      <formula>60</formula>
    </cfRule>
  </conditionalFormatting>
  <conditionalFormatting sqref="V42:W46">
    <cfRule type="cellIs" dxfId="6813" priority="6809" operator="equal">
      <formula>"C"</formula>
    </cfRule>
    <cfRule type="cellIs" dxfId="6812" priority="6810" operator="equal">
      <formula>"N"</formula>
    </cfRule>
    <cfRule type="cellIs" dxfId="6811" priority="6811" operator="equal">
      <formula>"Y"</formula>
    </cfRule>
  </conditionalFormatting>
  <conditionalFormatting sqref="L42:M46">
    <cfRule type="containsText" dxfId="6810" priority="6806" operator="containsText" text="2">
      <formula>NOT(ISERROR(SEARCH("2",L42)))</formula>
    </cfRule>
    <cfRule type="containsText" dxfId="6809" priority="6807" operator="containsText" text="1">
      <formula>NOT(ISERROR(SEARCH("1",L42)))</formula>
    </cfRule>
    <cfRule type="containsText" dxfId="6808" priority="6808" operator="containsText" text="x">
      <formula>NOT(ISERROR(SEARCH("x",L42)))</formula>
    </cfRule>
  </conditionalFormatting>
  <conditionalFormatting sqref="Q42:Q46">
    <cfRule type="cellIs" dxfId="6807" priority="6804" operator="between">
      <formula>43</formula>
      <formula>52</formula>
    </cfRule>
    <cfRule type="containsText" dxfId="6806" priority="6805" operator="containsText" text="true">
      <formula>NOT(ISERROR(SEARCH("true",Q42)))</formula>
    </cfRule>
  </conditionalFormatting>
  <conditionalFormatting sqref="J42:J46">
    <cfRule type="cellIs" dxfId="6805" priority="6802" operator="between">
      <formula>43</formula>
      <formula>52</formula>
    </cfRule>
    <cfRule type="cellIs" dxfId="6804" priority="6803" operator="greaterThan">
      <formula>52</formula>
    </cfRule>
  </conditionalFormatting>
  <conditionalFormatting sqref="R42:T46">
    <cfRule type="containsText" dxfId="6803" priority="6801" operator="containsText" text="TRUE">
      <formula>NOT(ISERROR(SEARCH("TRUE",R42)))</formula>
    </cfRule>
  </conditionalFormatting>
  <conditionalFormatting sqref="R42:R46">
    <cfRule type="containsText" dxfId="6802" priority="6800" operator="containsText" text="FALSE">
      <formula>NOT(ISERROR(SEARCH("FALSE",R42)))</formula>
    </cfRule>
  </conditionalFormatting>
  <conditionalFormatting sqref="S42:T46">
    <cfRule type="containsText" dxfId="6801" priority="6799" operator="containsText" text="MANAGE">
      <formula>NOT(ISERROR(SEARCH("MANAGE",S42)))</formula>
    </cfRule>
  </conditionalFormatting>
  <conditionalFormatting sqref="P42:P46">
    <cfRule type="containsText" dxfId="6800" priority="6796" operator="containsText" text="0-1">
      <formula>NOT(ISERROR(SEARCH("0-1",P42)))</formula>
    </cfRule>
    <cfRule type="containsText" dxfId="6799" priority="6797" operator="containsText" text="1-0">
      <formula>NOT(ISERROR(SEARCH("1-0",P42)))</formula>
    </cfRule>
    <cfRule type="containsText" dxfId="6798" priority="6798" operator="containsText" text="0-0">
      <formula>NOT(ISERROR(SEARCH("0-0",P42)))</formula>
    </cfRule>
  </conditionalFormatting>
  <conditionalFormatting sqref="U42:U46">
    <cfRule type="cellIs" dxfId="6797" priority="6793" operator="between">
      <formula>39</formula>
      <formula>20</formula>
    </cfRule>
    <cfRule type="cellIs" dxfId="6796" priority="6794" operator="between">
      <formula>48</formula>
      <formula>60</formula>
    </cfRule>
    <cfRule type="cellIs" dxfId="6795" priority="6795" operator="greaterThan">
      <formula>60</formula>
    </cfRule>
  </conditionalFormatting>
  <conditionalFormatting sqref="V42:W46">
    <cfRule type="cellIs" dxfId="6794" priority="6790" operator="equal">
      <formula>"C"</formula>
    </cfRule>
    <cfRule type="cellIs" dxfId="6793" priority="6791" operator="equal">
      <formula>"N"</formula>
    </cfRule>
    <cfRule type="cellIs" dxfId="6792" priority="6792" operator="equal">
      <formula>"Y"</formula>
    </cfRule>
  </conditionalFormatting>
  <conditionalFormatting sqref="L42:M46">
    <cfRule type="containsText" dxfId="6791" priority="6787" operator="containsText" text="2">
      <formula>NOT(ISERROR(SEARCH("2",L42)))</formula>
    </cfRule>
    <cfRule type="containsText" dxfId="6790" priority="6788" operator="containsText" text="1">
      <formula>NOT(ISERROR(SEARCH("1",L42)))</formula>
    </cfRule>
    <cfRule type="containsText" dxfId="6789" priority="6789" operator="containsText" text="x">
      <formula>NOT(ISERROR(SEARCH("x",L42)))</formula>
    </cfRule>
  </conditionalFormatting>
  <conditionalFormatting sqref="Q42:Q46">
    <cfRule type="cellIs" dxfId="6788" priority="6785" operator="between">
      <formula>43</formula>
      <formula>52</formula>
    </cfRule>
    <cfRule type="containsText" dxfId="6787" priority="6786" operator="containsText" text="true">
      <formula>NOT(ISERROR(SEARCH("true",Q42)))</formula>
    </cfRule>
  </conditionalFormatting>
  <conditionalFormatting sqref="J42:J46">
    <cfRule type="cellIs" dxfId="6786" priority="6783" operator="between">
      <formula>43</formula>
      <formula>52</formula>
    </cfRule>
    <cfRule type="cellIs" dxfId="6785" priority="6784" operator="greaterThan">
      <formula>52</formula>
    </cfRule>
  </conditionalFormatting>
  <conditionalFormatting sqref="R42:T46">
    <cfRule type="containsText" dxfId="6784" priority="6782" operator="containsText" text="TRUE">
      <formula>NOT(ISERROR(SEARCH("TRUE",R42)))</formula>
    </cfRule>
  </conditionalFormatting>
  <conditionalFormatting sqref="R42:R46">
    <cfRule type="containsText" dxfId="6783" priority="6781" operator="containsText" text="FALSE">
      <formula>NOT(ISERROR(SEARCH("FALSE",R42)))</formula>
    </cfRule>
  </conditionalFormatting>
  <conditionalFormatting sqref="S42:T46">
    <cfRule type="containsText" dxfId="6782" priority="6780" operator="containsText" text="MANAGE">
      <formula>NOT(ISERROR(SEARCH("MANAGE",S42)))</formula>
    </cfRule>
  </conditionalFormatting>
  <conditionalFormatting sqref="P42:P46">
    <cfRule type="containsText" dxfId="6781" priority="6777" operator="containsText" text="0-1">
      <formula>NOT(ISERROR(SEARCH("0-1",P42)))</formula>
    </cfRule>
    <cfRule type="containsText" dxfId="6780" priority="6778" operator="containsText" text="1-0">
      <formula>NOT(ISERROR(SEARCH("1-0",P42)))</formula>
    </cfRule>
    <cfRule type="containsText" dxfId="6779" priority="6779" operator="containsText" text="0-0">
      <formula>NOT(ISERROR(SEARCH("0-0",P42)))</formula>
    </cfRule>
  </conditionalFormatting>
  <conditionalFormatting sqref="U42:U46">
    <cfRule type="cellIs" dxfId="6778" priority="6774" operator="between">
      <formula>39</formula>
      <formula>20</formula>
    </cfRule>
    <cfRule type="cellIs" dxfId="6777" priority="6775" operator="between">
      <formula>48</formula>
      <formula>60</formula>
    </cfRule>
    <cfRule type="cellIs" dxfId="6776" priority="6776" operator="greaterThan">
      <formula>60</formula>
    </cfRule>
  </conditionalFormatting>
  <conditionalFormatting sqref="V42:W46">
    <cfRule type="cellIs" dxfId="6775" priority="6771" operator="equal">
      <formula>"C"</formula>
    </cfRule>
    <cfRule type="cellIs" dxfId="6774" priority="6772" operator="equal">
      <formula>"N"</formula>
    </cfRule>
    <cfRule type="cellIs" dxfId="6773" priority="6773" operator="equal">
      <formula>"Y"</formula>
    </cfRule>
  </conditionalFormatting>
  <conditionalFormatting sqref="L42:M46">
    <cfRule type="containsText" dxfId="6772" priority="6768" operator="containsText" text="2">
      <formula>NOT(ISERROR(SEARCH("2",L42)))</formula>
    </cfRule>
    <cfRule type="containsText" dxfId="6771" priority="6769" operator="containsText" text="1">
      <formula>NOT(ISERROR(SEARCH("1",L42)))</formula>
    </cfRule>
    <cfRule type="containsText" dxfId="6770" priority="6770" operator="containsText" text="x">
      <formula>NOT(ISERROR(SEARCH("x",L42)))</formula>
    </cfRule>
  </conditionalFormatting>
  <conditionalFormatting sqref="Q42:Q46">
    <cfRule type="cellIs" dxfId="6769" priority="6766" operator="between">
      <formula>43</formula>
      <formula>52</formula>
    </cfRule>
    <cfRule type="containsText" dxfId="6768" priority="6767" operator="containsText" text="true">
      <formula>NOT(ISERROR(SEARCH("true",Q42)))</formula>
    </cfRule>
  </conditionalFormatting>
  <conditionalFormatting sqref="J42:J46">
    <cfRule type="cellIs" dxfId="6767" priority="6764" operator="between">
      <formula>43</formula>
      <formula>52</formula>
    </cfRule>
    <cfRule type="cellIs" dxfId="6766" priority="6765" operator="greaterThan">
      <formula>52</formula>
    </cfRule>
  </conditionalFormatting>
  <conditionalFormatting sqref="R42:T46">
    <cfRule type="containsText" dxfId="6765" priority="6763" operator="containsText" text="TRUE">
      <formula>NOT(ISERROR(SEARCH("TRUE",R42)))</formula>
    </cfRule>
  </conditionalFormatting>
  <conditionalFormatting sqref="R42:R46">
    <cfRule type="containsText" dxfId="6764" priority="6762" operator="containsText" text="FALSE">
      <formula>NOT(ISERROR(SEARCH("FALSE",R42)))</formula>
    </cfRule>
  </conditionalFormatting>
  <conditionalFormatting sqref="S42:T46">
    <cfRule type="containsText" dxfId="6763" priority="6761" operator="containsText" text="MANAGE">
      <formula>NOT(ISERROR(SEARCH("MANAGE",S42)))</formula>
    </cfRule>
  </conditionalFormatting>
  <conditionalFormatting sqref="P42:P46">
    <cfRule type="containsText" dxfId="6762" priority="6758" operator="containsText" text="0-1">
      <formula>NOT(ISERROR(SEARCH("0-1",P42)))</formula>
    </cfRule>
    <cfRule type="containsText" dxfId="6761" priority="6759" operator="containsText" text="1-0">
      <formula>NOT(ISERROR(SEARCH("1-0",P42)))</formula>
    </cfRule>
    <cfRule type="containsText" dxfId="6760" priority="6760" operator="containsText" text="0-0">
      <formula>NOT(ISERROR(SEARCH("0-0",P42)))</formula>
    </cfRule>
  </conditionalFormatting>
  <conditionalFormatting sqref="U42:U46">
    <cfRule type="cellIs" dxfId="6759" priority="6755" operator="between">
      <formula>39</formula>
      <formula>20</formula>
    </cfRule>
    <cfRule type="cellIs" dxfId="6758" priority="6756" operator="between">
      <formula>48</formula>
      <formula>60</formula>
    </cfRule>
    <cfRule type="cellIs" dxfId="6757" priority="6757" operator="greaterThan">
      <formula>60</formula>
    </cfRule>
  </conditionalFormatting>
  <conditionalFormatting sqref="V42:W46">
    <cfRule type="cellIs" dxfId="6756" priority="6752" operator="equal">
      <formula>"C"</formula>
    </cfRule>
    <cfRule type="cellIs" dxfId="6755" priority="6753" operator="equal">
      <formula>"N"</formula>
    </cfRule>
    <cfRule type="cellIs" dxfId="6754" priority="6754" operator="equal">
      <formula>"Y"</formula>
    </cfRule>
  </conditionalFormatting>
  <conditionalFormatting sqref="L42:M46">
    <cfRule type="containsText" dxfId="6753" priority="6749" operator="containsText" text="2">
      <formula>NOT(ISERROR(SEARCH("2",L42)))</formula>
    </cfRule>
    <cfRule type="containsText" dxfId="6752" priority="6750" operator="containsText" text="1">
      <formula>NOT(ISERROR(SEARCH("1",L42)))</formula>
    </cfRule>
    <cfRule type="containsText" dxfId="6751" priority="6751" operator="containsText" text="x">
      <formula>NOT(ISERROR(SEARCH("x",L42)))</formula>
    </cfRule>
  </conditionalFormatting>
  <conditionalFormatting sqref="Q42:Q46">
    <cfRule type="cellIs" dxfId="6750" priority="6747" operator="between">
      <formula>43</formula>
      <formula>52</formula>
    </cfRule>
    <cfRule type="containsText" dxfId="6749" priority="6748" operator="containsText" text="true">
      <formula>NOT(ISERROR(SEARCH("true",Q42)))</formula>
    </cfRule>
  </conditionalFormatting>
  <conditionalFormatting sqref="J42:J46">
    <cfRule type="cellIs" dxfId="6748" priority="6745" operator="between">
      <formula>43</formula>
      <formula>52</formula>
    </cfRule>
    <cfRule type="cellIs" dxfId="6747" priority="6746" operator="greaterThan">
      <formula>52</formula>
    </cfRule>
  </conditionalFormatting>
  <conditionalFormatting sqref="R42:T46">
    <cfRule type="containsText" dxfId="6746" priority="6744" operator="containsText" text="TRUE">
      <formula>NOT(ISERROR(SEARCH("TRUE",R42)))</formula>
    </cfRule>
  </conditionalFormatting>
  <conditionalFormatting sqref="R42:R46">
    <cfRule type="containsText" dxfId="6745" priority="6743" operator="containsText" text="FALSE">
      <formula>NOT(ISERROR(SEARCH("FALSE",R42)))</formula>
    </cfRule>
  </conditionalFormatting>
  <conditionalFormatting sqref="S42:T46">
    <cfRule type="containsText" dxfId="6744" priority="6742" operator="containsText" text="MANAGE">
      <formula>NOT(ISERROR(SEARCH("MANAGE",S42)))</formula>
    </cfRule>
  </conditionalFormatting>
  <conditionalFormatting sqref="U42:U46">
    <cfRule type="cellIs" dxfId="6743" priority="6739" operator="between">
      <formula>39</formula>
      <formula>20</formula>
    </cfRule>
    <cfRule type="cellIs" dxfId="6742" priority="6740" operator="between">
      <formula>48</formula>
      <formula>60</formula>
    </cfRule>
    <cfRule type="cellIs" dxfId="6741" priority="6741" operator="greaterThan">
      <formula>60</formula>
    </cfRule>
  </conditionalFormatting>
  <conditionalFormatting sqref="V42:W46">
    <cfRule type="cellIs" dxfId="6740" priority="6736" operator="equal">
      <formula>"C"</formula>
    </cfRule>
    <cfRule type="cellIs" dxfId="6739" priority="6737" operator="equal">
      <formula>"N"</formula>
    </cfRule>
    <cfRule type="cellIs" dxfId="6738" priority="6738" operator="equal">
      <formula>"Y"</formula>
    </cfRule>
  </conditionalFormatting>
  <conditionalFormatting sqref="L42:M46">
    <cfRule type="containsText" dxfId="6737" priority="6733" operator="containsText" text="2">
      <formula>NOT(ISERROR(SEARCH("2",L42)))</formula>
    </cfRule>
    <cfRule type="containsText" dxfId="6736" priority="6734" operator="containsText" text="1">
      <formula>NOT(ISERROR(SEARCH("1",L42)))</formula>
    </cfRule>
    <cfRule type="containsText" dxfId="6735" priority="6735" operator="containsText" text="x">
      <formula>NOT(ISERROR(SEARCH("x",L42)))</formula>
    </cfRule>
  </conditionalFormatting>
  <conditionalFormatting sqref="Q42:Q46">
    <cfRule type="cellIs" dxfId="6734" priority="6731" operator="between">
      <formula>43</formula>
      <formula>52</formula>
    </cfRule>
    <cfRule type="containsText" dxfId="6733" priority="6732" operator="containsText" text="true">
      <formula>NOT(ISERROR(SEARCH("true",Q42)))</formula>
    </cfRule>
  </conditionalFormatting>
  <conditionalFormatting sqref="J42:J46">
    <cfRule type="cellIs" dxfId="6732" priority="6729" operator="between">
      <formula>43</formula>
      <formula>52</formula>
    </cfRule>
    <cfRule type="cellIs" dxfId="6731" priority="6730" operator="greaterThan">
      <formula>52</formula>
    </cfRule>
  </conditionalFormatting>
  <conditionalFormatting sqref="R42:T46">
    <cfRule type="containsText" dxfId="6730" priority="6728" operator="containsText" text="TRUE">
      <formula>NOT(ISERROR(SEARCH("TRUE",R42)))</formula>
    </cfRule>
  </conditionalFormatting>
  <conditionalFormatting sqref="R42:R46">
    <cfRule type="containsText" dxfId="6729" priority="6727" operator="containsText" text="FALSE">
      <formula>NOT(ISERROR(SEARCH("FALSE",R42)))</formula>
    </cfRule>
  </conditionalFormatting>
  <conditionalFormatting sqref="S42:T46">
    <cfRule type="containsText" dxfId="6728" priority="6726" operator="containsText" text="MANAGE">
      <formula>NOT(ISERROR(SEARCH("MANAGE",S42)))</formula>
    </cfRule>
  </conditionalFormatting>
  <conditionalFormatting sqref="U42:U46">
    <cfRule type="cellIs" dxfId="6727" priority="6723" operator="between">
      <formula>39</formula>
      <formula>20</formula>
    </cfRule>
    <cfRule type="cellIs" dxfId="6726" priority="6724" operator="between">
      <formula>48</formula>
      <formula>60</formula>
    </cfRule>
    <cfRule type="cellIs" dxfId="6725" priority="6725" operator="greaterThan">
      <formula>60</formula>
    </cfRule>
  </conditionalFormatting>
  <conditionalFormatting sqref="V42:W46">
    <cfRule type="cellIs" dxfId="6724" priority="6720" operator="equal">
      <formula>"C"</formula>
    </cfRule>
    <cfRule type="cellIs" dxfId="6723" priority="6721" operator="equal">
      <formula>"N"</formula>
    </cfRule>
    <cfRule type="cellIs" dxfId="6722" priority="6722" operator="equal">
      <formula>"Y"</formula>
    </cfRule>
  </conditionalFormatting>
  <conditionalFormatting sqref="L42:M42">
    <cfRule type="containsText" dxfId="6721" priority="6717" operator="containsText" text="2">
      <formula>NOT(ISERROR(SEARCH("2",L42)))</formula>
    </cfRule>
    <cfRule type="containsText" dxfId="6720" priority="6718" operator="containsText" text="1">
      <formula>NOT(ISERROR(SEARCH("1",L42)))</formula>
    </cfRule>
    <cfRule type="containsText" dxfId="6719" priority="6719" operator="containsText" text="x">
      <formula>NOT(ISERROR(SEARCH("x",L42)))</formula>
    </cfRule>
  </conditionalFormatting>
  <conditionalFormatting sqref="Q42">
    <cfRule type="cellIs" dxfId="6718" priority="6715" operator="between">
      <formula>43</formula>
      <formula>52</formula>
    </cfRule>
    <cfRule type="containsText" dxfId="6717" priority="6716" operator="containsText" text="true">
      <formula>NOT(ISERROR(SEARCH("true",Q42)))</formula>
    </cfRule>
  </conditionalFormatting>
  <conditionalFormatting sqref="J42">
    <cfRule type="cellIs" dxfId="6716" priority="6713" operator="between">
      <formula>43</formula>
      <formula>52</formula>
    </cfRule>
    <cfRule type="cellIs" dxfId="6715" priority="6714" operator="greaterThan">
      <formula>52</formula>
    </cfRule>
  </conditionalFormatting>
  <conditionalFormatting sqref="R42:T42">
    <cfRule type="containsText" dxfId="6714" priority="6712" operator="containsText" text="TRUE">
      <formula>NOT(ISERROR(SEARCH("TRUE",R42)))</formula>
    </cfRule>
  </conditionalFormatting>
  <conditionalFormatting sqref="R42">
    <cfRule type="containsText" dxfId="6713" priority="6711" operator="containsText" text="FALSE">
      <formula>NOT(ISERROR(SEARCH("FALSE",R42)))</formula>
    </cfRule>
  </conditionalFormatting>
  <conditionalFormatting sqref="S42:T42">
    <cfRule type="containsText" dxfId="6712" priority="6710" operator="containsText" text="MANAGE">
      <formula>NOT(ISERROR(SEARCH("MANAGE",S42)))</formula>
    </cfRule>
  </conditionalFormatting>
  <conditionalFormatting sqref="U42">
    <cfRule type="cellIs" dxfId="6711" priority="6707" operator="between">
      <formula>39</formula>
      <formula>20</formula>
    </cfRule>
    <cfRule type="cellIs" dxfId="6710" priority="6708" operator="between">
      <formula>48</formula>
      <formula>60</formula>
    </cfRule>
    <cfRule type="cellIs" dxfId="6709" priority="6709" operator="greaterThan">
      <formula>60</formula>
    </cfRule>
  </conditionalFormatting>
  <conditionalFormatting sqref="V42:W42">
    <cfRule type="cellIs" dxfId="6708" priority="6704" operator="equal">
      <formula>"C"</formula>
    </cfRule>
    <cfRule type="cellIs" dxfId="6707" priority="6705" operator="equal">
      <formula>"N"</formula>
    </cfRule>
    <cfRule type="cellIs" dxfId="6706" priority="6706" operator="equal">
      <formula>"Y"</formula>
    </cfRule>
  </conditionalFormatting>
  <conditionalFormatting sqref="L42:M42">
    <cfRule type="containsText" dxfId="6705" priority="6701" operator="containsText" text="2">
      <formula>NOT(ISERROR(SEARCH("2",L42)))</formula>
    </cfRule>
    <cfRule type="containsText" dxfId="6704" priority="6702" operator="containsText" text="1">
      <formula>NOT(ISERROR(SEARCH("1",L42)))</formula>
    </cfRule>
    <cfRule type="containsText" dxfId="6703" priority="6703" operator="containsText" text="x">
      <formula>NOT(ISERROR(SEARCH("x",L42)))</formula>
    </cfRule>
  </conditionalFormatting>
  <conditionalFormatting sqref="Q42">
    <cfRule type="cellIs" dxfId="6702" priority="6699" operator="between">
      <formula>43</formula>
      <formula>52</formula>
    </cfRule>
    <cfRule type="containsText" dxfId="6701" priority="6700" operator="containsText" text="true">
      <formula>NOT(ISERROR(SEARCH("true",Q42)))</formula>
    </cfRule>
  </conditionalFormatting>
  <conditionalFormatting sqref="J42">
    <cfRule type="cellIs" dxfId="6700" priority="6697" operator="between">
      <formula>43</formula>
      <formula>52</formula>
    </cfRule>
    <cfRule type="cellIs" dxfId="6699" priority="6698" operator="greaterThan">
      <formula>52</formula>
    </cfRule>
  </conditionalFormatting>
  <conditionalFormatting sqref="R42:T42">
    <cfRule type="containsText" dxfId="6698" priority="6696" operator="containsText" text="TRUE">
      <formula>NOT(ISERROR(SEARCH("TRUE",R42)))</formula>
    </cfRule>
  </conditionalFormatting>
  <conditionalFormatting sqref="R42">
    <cfRule type="containsText" dxfId="6697" priority="6695" operator="containsText" text="FALSE">
      <formula>NOT(ISERROR(SEARCH("FALSE",R42)))</formula>
    </cfRule>
  </conditionalFormatting>
  <conditionalFormatting sqref="S42:T42">
    <cfRule type="containsText" dxfId="6696" priority="6694" operator="containsText" text="MANAGE">
      <formula>NOT(ISERROR(SEARCH("MANAGE",S42)))</formula>
    </cfRule>
  </conditionalFormatting>
  <conditionalFormatting sqref="U42">
    <cfRule type="cellIs" dxfId="6695" priority="6691" operator="between">
      <formula>39</formula>
      <formula>20</formula>
    </cfRule>
    <cfRule type="cellIs" dxfId="6694" priority="6692" operator="between">
      <formula>48</formula>
      <formula>60</formula>
    </cfRule>
    <cfRule type="cellIs" dxfId="6693" priority="6693" operator="greaterThan">
      <formula>60</formula>
    </cfRule>
  </conditionalFormatting>
  <conditionalFormatting sqref="V42:W42">
    <cfRule type="cellIs" dxfId="6692" priority="6688" operator="equal">
      <formula>"C"</formula>
    </cfRule>
    <cfRule type="cellIs" dxfId="6691" priority="6689" operator="equal">
      <formula>"N"</formula>
    </cfRule>
    <cfRule type="cellIs" dxfId="6690" priority="6690" operator="equal">
      <formula>"Y"</formula>
    </cfRule>
  </conditionalFormatting>
  <conditionalFormatting sqref="L42:M42">
    <cfRule type="containsText" dxfId="6689" priority="6685" operator="containsText" text="2">
      <formula>NOT(ISERROR(SEARCH("2",L42)))</formula>
    </cfRule>
    <cfRule type="containsText" dxfId="6688" priority="6686" operator="containsText" text="1">
      <formula>NOT(ISERROR(SEARCH("1",L42)))</formula>
    </cfRule>
    <cfRule type="containsText" dxfId="6687" priority="6687" operator="containsText" text="x">
      <formula>NOT(ISERROR(SEARCH("x",L42)))</formula>
    </cfRule>
  </conditionalFormatting>
  <conditionalFormatting sqref="Q42">
    <cfRule type="cellIs" dxfId="6686" priority="6683" operator="between">
      <formula>43</formula>
      <formula>52</formula>
    </cfRule>
    <cfRule type="containsText" dxfId="6685" priority="6684" operator="containsText" text="true">
      <formula>NOT(ISERROR(SEARCH("true",Q42)))</formula>
    </cfRule>
  </conditionalFormatting>
  <conditionalFormatting sqref="J42">
    <cfRule type="cellIs" dxfId="6684" priority="6681" operator="between">
      <formula>43</formula>
      <formula>52</formula>
    </cfRule>
    <cfRule type="cellIs" dxfId="6683" priority="6682" operator="greaterThan">
      <formula>52</formula>
    </cfRule>
  </conditionalFormatting>
  <conditionalFormatting sqref="R42:T42">
    <cfRule type="containsText" dxfId="6682" priority="6680" operator="containsText" text="TRUE">
      <formula>NOT(ISERROR(SEARCH("TRUE",R42)))</formula>
    </cfRule>
  </conditionalFormatting>
  <conditionalFormatting sqref="R42">
    <cfRule type="containsText" dxfId="6681" priority="6679" operator="containsText" text="FALSE">
      <formula>NOT(ISERROR(SEARCH("FALSE",R42)))</formula>
    </cfRule>
  </conditionalFormatting>
  <conditionalFormatting sqref="S42:T42">
    <cfRule type="containsText" dxfId="6680" priority="6678" operator="containsText" text="MANAGE">
      <formula>NOT(ISERROR(SEARCH("MANAGE",S42)))</formula>
    </cfRule>
  </conditionalFormatting>
  <conditionalFormatting sqref="U42">
    <cfRule type="cellIs" dxfId="6679" priority="6675" operator="between">
      <formula>39</formula>
      <formula>20</formula>
    </cfRule>
    <cfRule type="cellIs" dxfId="6678" priority="6676" operator="between">
      <formula>48</formula>
      <formula>60</formula>
    </cfRule>
    <cfRule type="cellIs" dxfId="6677" priority="6677" operator="greaterThan">
      <formula>60</formula>
    </cfRule>
  </conditionalFormatting>
  <conditionalFormatting sqref="V42:W42">
    <cfRule type="cellIs" dxfId="6676" priority="6672" operator="equal">
      <formula>"C"</formula>
    </cfRule>
    <cfRule type="cellIs" dxfId="6675" priority="6673" operator="equal">
      <formula>"N"</formula>
    </cfRule>
    <cfRule type="cellIs" dxfId="6674" priority="6674" operator="equal">
      <formula>"Y"</formula>
    </cfRule>
  </conditionalFormatting>
  <conditionalFormatting sqref="L42:M42">
    <cfRule type="containsText" dxfId="6673" priority="6669" operator="containsText" text="2">
      <formula>NOT(ISERROR(SEARCH("2",L42)))</formula>
    </cfRule>
    <cfRule type="containsText" dxfId="6672" priority="6670" operator="containsText" text="1">
      <formula>NOT(ISERROR(SEARCH("1",L42)))</formula>
    </cfRule>
    <cfRule type="containsText" dxfId="6671" priority="6671" operator="containsText" text="x">
      <formula>NOT(ISERROR(SEARCH("x",L42)))</formula>
    </cfRule>
  </conditionalFormatting>
  <conditionalFormatting sqref="Q42">
    <cfRule type="cellIs" dxfId="6670" priority="6667" operator="between">
      <formula>43</formula>
      <formula>52</formula>
    </cfRule>
    <cfRule type="containsText" dxfId="6669" priority="6668" operator="containsText" text="true">
      <formula>NOT(ISERROR(SEARCH("true",Q42)))</formula>
    </cfRule>
  </conditionalFormatting>
  <conditionalFormatting sqref="J42">
    <cfRule type="cellIs" dxfId="6668" priority="6665" operator="between">
      <formula>43</formula>
      <formula>52</formula>
    </cfRule>
    <cfRule type="cellIs" dxfId="6667" priority="6666" operator="greaterThan">
      <formula>52</formula>
    </cfRule>
  </conditionalFormatting>
  <conditionalFormatting sqref="R42:T42">
    <cfRule type="containsText" dxfId="6666" priority="6664" operator="containsText" text="TRUE">
      <formula>NOT(ISERROR(SEARCH("TRUE",R42)))</formula>
    </cfRule>
  </conditionalFormatting>
  <conditionalFormatting sqref="R42">
    <cfRule type="containsText" dxfId="6665" priority="6663" operator="containsText" text="FALSE">
      <formula>NOT(ISERROR(SEARCH("FALSE",R42)))</formula>
    </cfRule>
  </conditionalFormatting>
  <conditionalFormatting sqref="S42:T42">
    <cfRule type="containsText" dxfId="6664" priority="6662" operator="containsText" text="MANAGE">
      <formula>NOT(ISERROR(SEARCH("MANAGE",S42)))</formula>
    </cfRule>
  </conditionalFormatting>
  <conditionalFormatting sqref="U42">
    <cfRule type="cellIs" dxfId="6663" priority="6659" operator="between">
      <formula>39</formula>
      <formula>20</formula>
    </cfRule>
    <cfRule type="cellIs" dxfId="6662" priority="6660" operator="between">
      <formula>48</formula>
      <formula>60</formula>
    </cfRule>
    <cfRule type="cellIs" dxfId="6661" priority="6661" operator="greaterThan">
      <formula>60</formula>
    </cfRule>
  </conditionalFormatting>
  <conditionalFormatting sqref="V42:W42">
    <cfRule type="cellIs" dxfId="6660" priority="6656" operator="equal">
      <formula>"C"</formula>
    </cfRule>
    <cfRule type="cellIs" dxfId="6659" priority="6657" operator="equal">
      <formula>"N"</formula>
    </cfRule>
    <cfRule type="cellIs" dxfId="6658" priority="6658" operator="equal">
      <formula>"Y"</formula>
    </cfRule>
  </conditionalFormatting>
  <conditionalFormatting sqref="L42:M42">
    <cfRule type="containsText" dxfId="6657" priority="6653" operator="containsText" text="2">
      <formula>NOT(ISERROR(SEARCH("2",L42)))</formula>
    </cfRule>
    <cfRule type="containsText" dxfId="6656" priority="6654" operator="containsText" text="1">
      <formula>NOT(ISERROR(SEARCH("1",L42)))</formula>
    </cfRule>
    <cfRule type="containsText" dxfId="6655" priority="6655" operator="containsText" text="x">
      <formula>NOT(ISERROR(SEARCH("x",L42)))</formula>
    </cfRule>
  </conditionalFormatting>
  <conditionalFormatting sqref="Q42">
    <cfRule type="cellIs" dxfId="6654" priority="6651" operator="between">
      <formula>43</formula>
      <formula>52</formula>
    </cfRule>
    <cfRule type="containsText" dxfId="6653" priority="6652" operator="containsText" text="true">
      <formula>NOT(ISERROR(SEARCH("true",Q42)))</formula>
    </cfRule>
  </conditionalFormatting>
  <conditionalFormatting sqref="J42">
    <cfRule type="cellIs" dxfId="6652" priority="6649" operator="between">
      <formula>43</formula>
      <formula>52</formula>
    </cfRule>
    <cfRule type="cellIs" dxfId="6651" priority="6650" operator="greaterThan">
      <formula>52</formula>
    </cfRule>
  </conditionalFormatting>
  <conditionalFormatting sqref="R42:T42">
    <cfRule type="containsText" dxfId="6650" priority="6648" operator="containsText" text="TRUE">
      <formula>NOT(ISERROR(SEARCH("TRUE",R42)))</formula>
    </cfRule>
  </conditionalFormatting>
  <conditionalFormatting sqref="R42">
    <cfRule type="containsText" dxfId="6649" priority="6647" operator="containsText" text="FALSE">
      <formula>NOT(ISERROR(SEARCH("FALSE",R42)))</formula>
    </cfRule>
  </conditionalFormatting>
  <conditionalFormatting sqref="S42:T42">
    <cfRule type="containsText" dxfId="6648" priority="6646" operator="containsText" text="MANAGE">
      <formula>NOT(ISERROR(SEARCH("MANAGE",S42)))</formula>
    </cfRule>
  </conditionalFormatting>
  <conditionalFormatting sqref="U42">
    <cfRule type="cellIs" dxfId="6647" priority="6643" operator="between">
      <formula>39</formula>
      <formula>20</formula>
    </cfRule>
    <cfRule type="cellIs" dxfId="6646" priority="6644" operator="between">
      <formula>48</formula>
      <formula>60</formula>
    </cfRule>
    <cfRule type="cellIs" dxfId="6645" priority="6645" operator="greaterThan">
      <formula>60</formula>
    </cfRule>
  </conditionalFormatting>
  <conditionalFormatting sqref="V42:W42">
    <cfRule type="cellIs" dxfId="6644" priority="6640" operator="equal">
      <formula>"C"</formula>
    </cfRule>
    <cfRule type="cellIs" dxfId="6643" priority="6641" operator="equal">
      <formula>"N"</formula>
    </cfRule>
    <cfRule type="cellIs" dxfId="6642" priority="6642" operator="equal">
      <formula>"Y"</formula>
    </cfRule>
  </conditionalFormatting>
  <conditionalFormatting sqref="L42:M42">
    <cfRule type="containsText" dxfId="6641" priority="6637" operator="containsText" text="2">
      <formula>NOT(ISERROR(SEARCH("2",L42)))</formula>
    </cfRule>
    <cfRule type="containsText" dxfId="6640" priority="6638" operator="containsText" text="1">
      <formula>NOT(ISERROR(SEARCH("1",L42)))</formula>
    </cfRule>
    <cfRule type="containsText" dxfId="6639" priority="6639" operator="containsText" text="x">
      <formula>NOT(ISERROR(SEARCH("x",L42)))</formula>
    </cfRule>
  </conditionalFormatting>
  <conditionalFormatting sqref="Q42">
    <cfRule type="cellIs" dxfId="6638" priority="6635" operator="between">
      <formula>43</formula>
      <formula>52</formula>
    </cfRule>
    <cfRule type="containsText" dxfId="6637" priority="6636" operator="containsText" text="true">
      <formula>NOT(ISERROR(SEARCH("true",Q42)))</formula>
    </cfRule>
  </conditionalFormatting>
  <conditionalFormatting sqref="J42">
    <cfRule type="cellIs" dxfId="6636" priority="6633" operator="between">
      <formula>43</formula>
      <formula>52</formula>
    </cfRule>
    <cfRule type="cellIs" dxfId="6635" priority="6634" operator="greaterThan">
      <formula>52</formula>
    </cfRule>
  </conditionalFormatting>
  <conditionalFormatting sqref="R42:T42">
    <cfRule type="containsText" dxfId="6634" priority="6632" operator="containsText" text="TRUE">
      <formula>NOT(ISERROR(SEARCH("TRUE",R42)))</formula>
    </cfRule>
  </conditionalFormatting>
  <conditionalFormatting sqref="R42">
    <cfRule type="containsText" dxfId="6633" priority="6631" operator="containsText" text="FALSE">
      <formula>NOT(ISERROR(SEARCH("FALSE",R42)))</formula>
    </cfRule>
  </conditionalFormatting>
  <conditionalFormatting sqref="S42:T42">
    <cfRule type="containsText" dxfId="6632" priority="6630" operator="containsText" text="MANAGE">
      <formula>NOT(ISERROR(SEARCH("MANAGE",S42)))</formula>
    </cfRule>
  </conditionalFormatting>
  <conditionalFormatting sqref="U42">
    <cfRule type="cellIs" dxfId="6631" priority="6627" operator="between">
      <formula>39</formula>
      <formula>20</formula>
    </cfRule>
    <cfRule type="cellIs" dxfId="6630" priority="6628" operator="between">
      <formula>48</formula>
      <formula>60</formula>
    </cfRule>
    <cfRule type="cellIs" dxfId="6629" priority="6629" operator="greaterThan">
      <formula>60</formula>
    </cfRule>
  </conditionalFormatting>
  <conditionalFormatting sqref="V42:W42">
    <cfRule type="cellIs" dxfId="6628" priority="6624" operator="equal">
      <formula>"C"</formula>
    </cfRule>
    <cfRule type="cellIs" dxfId="6627" priority="6625" operator="equal">
      <formula>"N"</formula>
    </cfRule>
    <cfRule type="cellIs" dxfId="6626" priority="6626" operator="equal">
      <formula>"Y"</formula>
    </cfRule>
  </conditionalFormatting>
  <conditionalFormatting sqref="L42:M42">
    <cfRule type="containsText" dxfId="6625" priority="6621" operator="containsText" text="2">
      <formula>NOT(ISERROR(SEARCH("2",L42)))</formula>
    </cfRule>
    <cfRule type="containsText" dxfId="6624" priority="6622" operator="containsText" text="1">
      <formula>NOT(ISERROR(SEARCH("1",L42)))</formula>
    </cfRule>
    <cfRule type="containsText" dxfId="6623" priority="6623" operator="containsText" text="x">
      <formula>NOT(ISERROR(SEARCH("x",L42)))</formula>
    </cfRule>
  </conditionalFormatting>
  <conditionalFormatting sqref="Q42">
    <cfRule type="cellIs" dxfId="6622" priority="6619" operator="between">
      <formula>43</formula>
      <formula>52</formula>
    </cfRule>
    <cfRule type="containsText" dxfId="6621" priority="6620" operator="containsText" text="true">
      <formula>NOT(ISERROR(SEARCH("true",Q42)))</formula>
    </cfRule>
  </conditionalFormatting>
  <conditionalFormatting sqref="J42">
    <cfRule type="cellIs" dxfId="6620" priority="6617" operator="between">
      <formula>43</formula>
      <formula>52</formula>
    </cfRule>
    <cfRule type="cellIs" dxfId="6619" priority="6618" operator="greaterThan">
      <formula>52</formula>
    </cfRule>
  </conditionalFormatting>
  <conditionalFormatting sqref="R42:T42">
    <cfRule type="containsText" dxfId="6618" priority="6616" operator="containsText" text="TRUE">
      <formula>NOT(ISERROR(SEARCH("TRUE",R42)))</formula>
    </cfRule>
  </conditionalFormatting>
  <conditionalFormatting sqref="R42">
    <cfRule type="containsText" dxfId="6617" priority="6615" operator="containsText" text="FALSE">
      <formula>NOT(ISERROR(SEARCH("FALSE",R42)))</formula>
    </cfRule>
  </conditionalFormatting>
  <conditionalFormatting sqref="S42:T42">
    <cfRule type="containsText" dxfId="6616" priority="6614" operator="containsText" text="MANAGE">
      <formula>NOT(ISERROR(SEARCH("MANAGE",S42)))</formula>
    </cfRule>
  </conditionalFormatting>
  <conditionalFormatting sqref="U42">
    <cfRule type="cellIs" dxfId="6615" priority="6611" operator="between">
      <formula>39</formula>
      <formula>20</formula>
    </cfRule>
    <cfRule type="cellIs" dxfId="6614" priority="6612" operator="between">
      <formula>48</formula>
      <formula>60</formula>
    </cfRule>
    <cfRule type="cellIs" dxfId="6613" priority="6613" operator="greaterThan">
      <formula>60</formula>
    </cfRule>
  </conditionalFormatting>
  <conditionalFormatting sqref="V42:W42">
    <cfRule type="cellIs" dxfId="6612" priority="6608" operator="equal">
      <formula>"C"</formula>
    </cfRule>
    <cfRule type="cellIs" dxfId="6611" priority="6609" operator="equal">
      <formula>"N"</formula>
    </cfRule>
    <cfRule type="cellIs" dxfId="6610" priority="6610" operator="equal">
      <formula>"Y"</formula>
    </cfRule>
  </conditionalFormatting>
  <conditionalFormatting sqref="L42:M42">
    <cfRule type="containsText" dxfId="6609" priority="6605" operator="containsText" text="2">
      <formula>NOT(ISERROR(SEARCH("2",L42)))</formula>
    </cfRule>
    <cfRule type="containsText" dxfId="6608" priority="6606" operator="containsText" text="1">
      <formula>NOT(ISERROR(SEARCH("1",L42)))</formula>
    </cfRule>
    <cfRule type="containsText" dxfId="6607" priority="6607" operator="containsText" text="x">
      <formula>NOT(ISERROR(SEARCH("x",L42)))</formula>
    </cfRule>
  </conditionalFormatting>
  <conditionalFormatting sqref="Q42">
    <cfRule type="cellIs" dxfId="6606" priority="6603" operator="between">
      <formula>43</formula>
      <formula>52</formula>
    </cfRule>
    <cfRule type="containsText" dxfId="6605" priority="6604" operator="containsText" text="true">
      <formula>NOT(ISERROR(SEARCH("true",Q42)))</formula>
    </cfRule>
  </conditionalFormatting>
  <conditionalFormatting sqref="J42">
    <cfRule type="cellIs" dxfId="6604" priority="6601" operator="between">
      <formula>43</formula>
      <formula>52</formula>
    </cfRule>
    <cfRule type="cellIs" dxfId="6603" priority="6602" operator="greaterThan">
      <formula>52</formula>
    </cfRule>
  </conditionalFormatting>
  <conditionalFormatting sqref="R42:T42">
    <cfRule type="containsText" dxfId="6602" priority="6600" operator="containsText" text="TRUE">
      <formula>NOT(ISERROR(SEARCH("TRUE",R42)))</formula>
    </cfRule>
  </conditionalFormatting>
  <conditionalFormatting sqref="R42">
    <cfRule type="containsText" dxfId="6601" priority="6599" operator="containsText" text="FALSE">
      <formula>NOT(ISERROR(SEARCH("FALSE",R42)))</formula>
    </cfRule>
  </conditionalFormatting>
  <conditionalFormatting sqref="S42:T42">
    <cfRule type="containsText" dxfId="6600" priority="6598" operator="containsText" text="MANAGE">
      <formula>NOT(ISERROR(SEARCH("MANAGE",S42)))</formula>
    </cfRule>
  </conditionalFormatting>
  <conditionalFormatting sqref="U42">
    <cfRule type="cellIs" dxfId="6599" priority="6595" operator="between">
      <formula>39</formula>
      <formula>20</formula>
    </cfRule>
    <cfRule type="cellIs" dxfId="6598" priority="6596" operator="between">
      <formula>48</formula>
      <formula>60</formula>
    </cfRule>
    <cfRule type="cellIs" dxfId="6597" priority="6597" operator="greaterThan">
      <formula>60</formula>
    </cfRule>
  </conditionalFormatting>
  <conditionalFormatting sqref="V42:W42">
    <cfRule type="cellIs" dxfId="6596" priority="6592" operator="equal">
      <formula>"C"</formula>
    </cfRule>
    <cfRule type="cellIs" dxfId="6595" priority="6593" operator="equal">
      <formula>"N"</formula>
    </cfRule>
    <cfRule type="cellIs" dxfId="6594" priority="6594" operator="equal">
      <formula>"Y"</formula>
    </cfRule>
  </conditionalFormatting>
  <conditionalFormatting sqref="L42:M42">
    <cfRule type="containsText" dxfId="6593" priority="6589" operator="containsText" text="2">
      <formula>NOT(ISERROR(SEARCH("2",L42)))</formula>
    </cfRule>
    <cfRule type="containsText" dxfId="6592" priority="6590" operator="containsText" text="1">
      <formula>NOT(ISERROR(SEARCH("1",L42)))</formula>
    </cfRule>
    <cfRule type="containsText" dxfId="6591" priority="6591" operator="containsText" text="x">
      <formula>NOT(ISERROR(SEARCH("x",L42)))</formula>
    </cfRule>
  </conditionalFormatting>
  <conditionalFormatting sqref="Q42">
    <cfRule type="cellIs" dxfId="6590" priority="6587" operator="between">
      <formula>43</formula>
      <formula>52</formula>
    </cfRule>
    <cfRule type="containsText" dxfId="6589" priority="6588" operator="containsText" text="true">
      <formula>NOT(ISERROR(SEARCH("true",Q42)))</formula>
    </cfRule>
  </conditionalFormatting>
  <conditionalFormatting sqref="J42">
    <cfRule type="cellIs" dxfId="6588" priority="6585" operator="between">
      <formula>43</formula>
      <formula>52</formula>
    </cfRule>
    <cfRule type="cellIs" dxfId="6587" priority="6586" operator="greaterThan">
      <formula>52</formula>
    </cfRule>
  </conditionalFormatting>
  <conditionalFormatting sqref="R42:T42">
    <cfRule type="containsText" dxfId="6586" priority="6584" operator="containsText" text="TRUE">
      <formula>NOT(ISERROR(SEARCH("TRUE",R42)))</formula>
    </cfRule>
  </conditionalFormatting>
  <conditionalFormatting sqref="R42">
    <cfRule type="containsText" dxfId="6585" priority="6583" operator="containsText" text="FALSE">
      <formula>NOT(ISERROR(SEARCH("FALSE",R42)))</formula>
    </cfRule>
  </conditionalFormatting>
  <conditionalFormatting sqref="S42:T42">
    <cfRule type="containsText" dxfId="6584" priority="6582" operator="containsText" text="MANAGE">
      <formula>NOT(ISERROR(SEARCH("MANAGE",S42)))</formula>
    </cfRule>
  </conditionalFormatting>
  <conditionalFormatting sqref="U42">
    <cfRule type="cellIs" dxfId="6583" priority="6579" operator="between">
      <formula>39</formula>
      <formula>20</formula>
    </cfRule>
    <cfRule type="cellIs" dxfId="6582" priority="6580" operator="between">
      <formula>48</formula>
      <formula>60</formula>
    </cfRule>
    <cfRule type="cellIs" dxfId="6581" priority="6581" operator="greaterThan">
      <formula>60</formula>
    </cfRule>
  </conditionalFormatting>
  <conditionalFormatting sqref="V42:W42">
    <cfRule type="cellIs" dxfId="6580" priority="6576" operator="equal">
      <formula>"C"</formula>
    </cfRule>
    <cfRule type="cellIs" dxfId="6579" priority="6577" operator="equal">
      <formula>"N"</formula>
    </cfRule>
    <cfRule type="cellIs" dxfId="6578" priority="6578" operator="equal">
      <formula>"Y"</formula>
    </cfRule>
  </conditionalFormatting>
  <conditionalFormatting sqref="L42:M42">
    <cfRule type="containsText" dxfId="6577" priority="6573" operator="containsText" text="2">
      <formula>NOT(ISERROR(SEARCH("2",L42)))</formula>
    </cfRule>
    <cfRule type="containsText" dxfId="6576" priority="6574" operator="containsText" text="1">
      <formula>NOT(ISERROR(SEARCH("1",L42)))</formula>
    </cfRule>
    <cfRule type="containsText" dxfId="6575" priority="6575" operator="containsText" text="x">
      <formula>NOT(ISERROR(SEARCH("x",L42)))</formula>
    </cfRule>
  </conditionalFormatting>
  <conditionalFormatting sqref="Q42">
    <cfRule type="cellIs" dxfId="6574" priority="6571" operator="between">
      <formula>43</formula>
      <formula>52</formula>
    </cfRule>
    <cfRule type="containsText" dxfId="6573" priority="6572" operator="containsText" text="true">
      <formula>NOT(ISERROR(SEARCH("true",Q42)))</formula>
    </cfRule>
  </conditionalFormatting>
  <conditionalFormatting sqref="J42">
    <cfRule type="cellIs" dxfId="6572" priority="6569" operator="between">
      <formula>43</formula>
      <formula>52</formula>
    </cfRule>
    <cfRule type="cellIs" dxfId="6571" priority="6570" operator="greaterThan">
      <formula>52</formula>
    </cfRule>
  </conditionalFormatting>
  <conditionalFormatting sqref="R42:T42">
    <cfRule type="containsText" dxfId="6570" priority="6568" operator="containsText" text="TRUE">
      <formula>NOT(ISERROR(SEARCH("TRUE",R42)))</formula>
    </cfRule>
  </conditionalFormatting>
  <conditionalFormatting sqref="R42">
    <cfRule type="containsText" dxfId="6569" priority="6567" operator="containsText" text="FALSE">
      <formula>NOT(ISERROR(SEARCH("FALSE",R42)))</formula>
    </cfRule>
  </conditionalFormatting>
  <conditionalFormatting sqref="S42:T42">
    <cfRule type="containsText" dxfId="6568" priority="6566" operator="containsText" text="MANAGE">
      <formula>NOT(ISERROR(SEARCH("MANAGE",S42)))</formula>
    </cfRule>
  </conditionalFormatting>
  <conditionalFormatting sqref="U42">
    <cfRule type="cellIs" dxfId="6567" priority="6563" operator="between">
      <formula>39</formula>
      <formula>20</formula>
    </cfRule>
    <cfRule type="cellIs" dxfId="6566" priority="6564" operator="between">
      <formula>48</formula>
      <formula>60</formula>
    </cfRule>
    <cfRule type="cellIs" dxfId="6565" priority="6565" operator="greaterThan">
      <formula>60</formula>
    </cfRule>
  </conditionalFormatting>
  <conditionalFormatting sqref="V42:W42">
    <cfRule type="cellIs" dxfId="6564" priority="6560" operator="equal">
      <formula>"C"</formula>
    </cfRule>
    <cfRule type="cellIs" dxfId="6563" priority="6561" operator="equal">
      <formula>"N"</formula>
    </cfRule>
    <cfRule type="cellIs" dxfId="6562" priority="6562" operator="equal">
      <formula>"Y"</formula>
    </cfRule>
  </conditionalFormatting>
  <conditionalFormatting sqref="L42:M42">
    <cfRule type="containsText" dxfId="6561" priority="6557" operator="containsText" text="2">
      <formula>NOT(ISERROR(SEARCH("2",L42)))</formula>
    </cfRule>
    <cfRule type="containsText" dxfId="6560" priority="6558" operator="containsText" text="1">
      <formula>NOT(ISERROR(SEARCH("1",L42)))</formula>
    </cfRule>
    <cfRule type="containsText" dxfId="6559" priority="6559" operator="containsText" text="x">
      <formula>NOT(ISERROR(SEARCH("x",L42)))</formula>
    </cfRule>
  </conditionalFormatting>
  <conditionalFormatting sqref="Q42">
    <cfRule type="cellIs" dxfId="6558" priority="6555" operator="between">
      <formula>43</formula>
      <formula>52</formula>
    </cfRule>
    <cfRule type="containsText" dxfId="6557" priority="6556" operator="containsText" text="true">
      <formula>NOT(ISERROR(SEARCH("true",Q42)))</formula>
    </cfRule>
  </conditionalFormatting>
  <conditionalFormatting sqref="J42">
    <cfRule type="cellIs" dxfId="6556" priority="6553" operator="between">
      <formula>43</formula>
      <formula>52</formula>
    </cfRule>
    <cfRule type="cellIs" dxfId="6555" priority="6554" operator="greaterThan">
      <formula>52</formula>
    </cfRule>
  </conditionalFormatting>
  <conditionalFormatting sqref="R42:T42">
    <cfRule type="containsText" dxfId="6554" priority="6552" operator="containsText" text="TRUE">
      <formula>NOT(ISERROR(SEARCH("TRUE",R42)))</formula>
    </cfRule>
  </conditionalFormatting>
  <conditionalFormatting sqref="R42">
    <cfRule type="containsText" dxfId="6553" priority="6551" operator="containsText" text="FALSE">
      <formula>NOT(ISERROR(SEARCH("FALSE",R42)))</formula>
    </cfRule>
  </conditionalFormatting>
  <conditionalFormatting sqref="S42:T42">
    <cfRule type="containsText" dxfId="6552" priority="6550" operator="containsText" text="MANAGE">
      <formula>NOT(ISERROR(SEARCH("MANAGE",S42)))</formula>
    </cfRule>
  </conditionalFormatting>
  <conditionalFormatting sqref="U42">
    <cfRule type="cellIs" dxfId="6551" priority="6547" operator="between">
      <formula>39</formula>
      <formula>20</formula>
    </cfRule>
    <cfRule type="cellIs" dxfId="6550" priority="6548" operator="between">
      <formula>48</formula>
      <formula>60</formula>
    </cfRule>
    <cfRule type="cellIs" dxfId="6549" priority="6549" operator="greaterThan">
      <formula>60</formula>
    </cfRule>
  </conditionalFormatting>
  <conditionalFormatting sqref="V42:W42">
    <cfRule type="cellIs" dxfId="6548" priority="6544" operator="equal">
      <formula>"C"</formula>
    </cfRule>
    <cfRule type="cellIs" dxfId="6547" priority="6545" operator="equal">
      <formula>"N"</formula>
    </cfRule>
    <cfRule type="cellIs" dxfId="6546" priority="6546" operator="equal">
      <formula>"Y"</formula>
    </cfRule>
  </conditionalFormatting>
  <conditionalFormatting sqref="L42:M42">
    <cfRule type="containsText" dxfId="6545" priority="6541" operator="containsText" text="2">
      <formula>NOT(ISERROR(SEARCH("2",L42)))</formula>
    </cfRule>
    <cfRule type="containsText" dxfId="6544" priority="6542" operator="containsText" text="1">
      <formula>NOT(ISERROR(SEARCH("1",L42)))</formula>
    </cfRule>
    <cfRule type="containsText" dxfId="6543" priority="6543" operator="containsText" text="x">
      <formula>NOT(ISERROR(SEARCH("x",L42)))</formula>
    </cfRule>
  </conditionalFormatting>
  <conditionalFormatting sqref="Q42">
    <cfRule type="cellIs" dxfId="6542" priority="6539" operator="between">
      <formula>43</formula>
      <formula>52</formula>
    </cfRule>
    <cfRule type="containsText" dxfId="6541" priority="6540" operator="containsText" text="true">
      <formula>NOT(ISERROR(SEARCH("true",Q42)))</formula>
    </cfRule>
  </conditionalFormatting>
  <conditionalFormatting sqref="J42">
    <cfRule type="cellIs" dxfId="6540" priority="6537" operator="between">
      <formula>43</formula>
      <formula>52</formula>
    </cfRule>
    <cfRule type="cellIs" dxfId="6539" priority="6538" operator="greaterThan">
      <formula>52</formula>
    </cfRule>
  </conditionalFormatting>
  <conditionalFormatting sqref="R42:T42">
    <cfRule type="containsText" dxfId="6538" priority="6536" operator="containsText" text="TRUE">
      <formula>NOT(ISERROR(SEARCH("TRUE",R42)))</formula>
    </cfRule>
  </conditionalFormatting>
  <conditionalFormatting sqref="R42">
    <cfRule type="containsText" dxfId="6537" priority="6535" operator="containsText" text="FALSE">
      <formula>NOT(ISERROR(SEARCH("FALSE",R42)))</formula>
    </cfRule>
  </conditionalFormatting>
  <conditionalFormatting sqref="S42:T42">
    <cfRule type="containsText" dxfId="6536" priority="6534" operator="containsText" text="MANAGE">
      <formula>NOT(ISERROR(SEARCH("MANAGE",S42)))</formula>
    </cfRule>
  </conditionalFormatting>
  <conditionalFormatting sqref="U42">
    <cfRule type="cellIs" dxfId="6535" priority="6531" operator="between">
      <formula>39</formula>
      <formula>20</formula>
    </cfRule>
    <cfRule type="cellIs" dxfId="6534" priority="6532" operator="between">
      <formula>48</formula>
      <formula>60</formula>
    </cfRule>
    <cfRule type="cellIs" dxfId="6533" priority="6533" operator="greaterThan">
      <formula>60</formula>
    </cfRule>
  </conditionalFormatting>
  <conditionalFormatting sqref="V42:W42">
    <cfRule type="cellIs" dxfId="6532" priority="6528" operator="equal">
      <formula>"C"</formula>
    </cfRule>
    <cfRule type="cellIs" dxfId="6531" priority="6529" operator="equal">
      <formula>"N"</formula>
    </cfRule>
    <cfRule type="cellIs" dxfId="6530" priority="6530" operator="equal">
      <formula>"Y"</formula>
    </cfRule>
  </conditionalFormatting>
  <conditionalFormatting sqref="L42:M42">
    <cfRule type="containsText" dxfId="6529" priority="6525" operator="containsText" text="2">
      <formula>NOT(ISERROR(SEARCH("2",L42)))</formula>
    </cfRule>
    <cfRule type="containsText" dxfId="6528" priority="6526" operator="containsText" text="1">
      <formula>NOT(ISERROR(SEARCH("1",L42)))</formula>
    </cfRule>
    <cfRule type="containsText" dxfId="6527" priority="6527" operator="containsText" text="x">
      <formula>NOT(ISERROR(SEARCH("x",L42)))</formula>
    </cfRule>
  </conditionalFormatting>
  <conditionalFormatting sqref="Q42">
    <cfRule type="cellIs" dxfId="6526" priority="6523" operator="between">
      <formula>43</formula>
      <formula>52</formula>
    </cfRule>
    <cfRule type="containsText" dxfId="6525" priority="6524" operator="containsText" text="true">
      <formula>NOT(ISERROR(SEARCH("true",Q42)))</formula>
    </cfRule>
  </conditionalFormatting>
  <conditionalFormatting sqref="J42">
    <cfRule type="cellIs" dxfId="6524" priority="6521" operator="between">
      <formula>43</formula>
      <formula>52</formula>
    </cfRule>
    <cfRule type="cellIs" dxfId="6523" priority="6522" operator="greaterThan">
      <formula>52</formula>
    </cfRule>
  </conditionalFormatting>
  <conditionalFormatting sqref="R42:T42">
    <cfRule type="containsText" dxfId="6522" priority="6520" operator="containsText" text="TRUE">
      <formula>NOT(ISERROR(SEARCH("TRUE",R42)))</formula>
    </cfRule>
  </conditionalFormatting>
  <conditionalFormatting sqref="R42">
    <cfRule type="containsText" dxfId="6521" priority="6519" operator="containsText" text="FALSE">
      <formula>NOT(ISERROR(SEARCH("FALSE",R42)))</formula>
    </cfRule>
  </conditionalFormatting>
  <conditionalFormatting sqref="S42:T42">
    <cfRule type="containsText" dxfId="6520" priority="6518" operator="containsText" text="MANAGE">
      <formula>NOT(ISERROR(SEARCH("MANAGE",S42)))</formula>
    </cfRule>
  </conditionalFormatting>
  <conditionalFormatting sqref="U42">
    <cfRule type="cellIs" dxfId="6519" priority="6515" operator="between">
      <formula>39</formula>
      <formula>20</formula>
    </cfRule>
    <cfRule type="cellIs" dxfId="6518" priority="6516" operator="between">
      <formula>48</formula>
      <formula>60</formula>
    </cfRule>
    <cfRule type="cellIs" dxfId="6517" priority="6517" operator="greaterThan">
      <formula>60</formula>
    </cfRule>
  </conditionalFormatting>
  <conditionalFormatting sqref="V42:W42">
    <cfRule type="cellIs" dxfId="6516" priority="6512" operator="equal">
      <formula>"C"</formula>
    </cfRule>
    <cfRule type="cellIs" dxfId="6515" priority="6513" operator="equal">
      <formula>"N"</formula>
    </cfRule>
    <cfRule type="cellIs" dxfId="6514" priority="6514" operator="equal">
      <formula>"Y"</formula>
    </cfRule>
  </conditionalFormatting>
  <conditionalFormatting sqref="L42:M42">
    <cfRule type="containsText" dxfId="6513" priority="6509" operator="containsText" text="2">
      <formula>NOT(ISERROR(SEARCH("2",L42)))</formula>
    </cfRule>
    <cfRule type="containsText" dxfId="6512" priority="6510" operator="containsText" text="1">
      <formula>NOT(ISERROR(SEARCH("1",L42)))</formula>
    </cfRule>
    <cfRule type="containsText" dxfId="6511" priority="6511" operator="containsText" text="x">
      <formula>NOT(ISERROR(SEARCH("x",L42)))</formula>
    </cfRule>
  </conditionalFormatting>
  <conditionalFormatting sqref="Q42">
    <cfRule type="cellIs" dxfId="6510" priority="6507" operator="between">
      <formula>43</formula>
      <formula>52</formula>
    </cfRule>
    <cfRule type="containsText" dxfId="6509" priority="6508" operator="containsText" text="true">
      <formula>NOT(ISERROR(SEARCH("true",Q42)))</formula>
    </cfRule>
  </conditionalFormatting>
  <conditionalFormatting sqref="J42">
    <cfRule type="cellIs" dxfId="6508" priority="6505" operator="between">
      <formula>43</formula>
      <formula>52</formula>
    </cfRule>
    <cfRule type="cellIs" dxfId="6507" priority="6506" operator="greaterThan">
      <formula>52</formula>
    </cfRule>
  </conditionalFormatting>
  <conditionalFormatting sqref="R42:T42">
    <cfRule type="containsText" dxfId="6506" priority="6504" operator="containsText" text="TRUE">
      <formula>NOT(ISERROR(SEARCH("TRUE",R42)))</formula>
    </cfRule>
  </conditionalFormatting>
  <conditionalFormatting sqref="R42">
    <cfRule type="containsText" dxfId="6505" priority="6503" operator="containsText" text="FALSE">
      <formula>NOT(ISERROR(SEARCH("FALSE",R42)))</formula>
    </cfRule>
  </conditionalFormatting>
  <conditionalFormatting sqref="S42:T42">
    <cfRule type="containsText" dxfId="6504" priority="6502" operator="containsText" text="MANAGE">
      <formula>NOT(ISERROR(SEARCH("MANAGE",S42)))</formula>
    </cfRule>
  </conditionalFormatting>
  <conditionalFormatting sqref="U42">
    <cfRule type="cellIs" dxfId="6503" priority="6499" operator="between">
      <formula>39</formula>
      <formula>20</formula>
    </cfRule>
    <cfRule type="cellIs" dxfId="6502" priority="6500" operator="between">
      <formula>48</formula>
      <formula>60</formula>
    </cfRule>
    <cfRule type="cellIs" dxfId="6501" priority="6501" operator="greaterThan">
      <formula>60</formula>
    </cfRule>
  </conditionalFormatting>
  <conditionalFormatting sqref="V42:W42">
    <cfRule type="cellIs" dxfId="6500" priority="6496" operator="equal">
      <formula>"C"</formula>
    </cfRule>
    <cfRule type="cellIs" dxfId="6499" priority="6497" operator="equal">
      <formula>"N"</formula>
    </cfRule>
    <cfRule type="cellIs" dxfId="6498" priority="6498" operator="equal">
      <formula>"Y"</formula>
    </cfRule>
  </conditionalFormatting>
  <conditionalFormatting sqref="L42:M42">
    <cfRule type="containsText" dxfId="6497" priority="6493" operator="containsText" text="2">
      <formula>NOT(ISERROR(SEARCH("2",L42)))</formula>
    </cfRule>
    <cfRule type="containsText" dxfId="6496" priority="6494" operator="containsText" text="1">
      <formula>NOT(ISERROR(SEARCH("1",L42)))</formula>
    </cfRule>
    <cfRule type="containsText" dxfId="6495" priority="6495" operator="containsText" text="x">
      <formula>NOT(ISERROR(SEARCH("x",L42)))</formula>
    </cfRule>
  </conditionalFormatting>
  <conditionalFormatting sqref="Q42">
    <cfRule type="cellIs" dxfId="6494" priority="6491" operator="between">
      <formula>43</formula>
      <formula>52</formula>
    </cfRule>
    <cfRule type="containsText" dxfId="6493" priority="6492" operator="containsText" text="true">
      <formula>NOT(ISERROR(SEARCH("true",Q42)))</formula>
    </cfRule>
  </conditionalFormatting>
  <conditionalFormatting sqref="J42">
    <cfRule type="cellIs" dxfId="6492" priority="6489" operator="between">
      <formula>43</formula>
      <formula>52</formula>
    </cfRule>
    <cfRule type="cellIs" dxfId="6491" priority="6490" operator="greaterThan">
      <formula>52</formula>
    </cfRule>
  </conditionalFormatting>
  <conditionalFormatting sqref="R42:T42">
    <cfRule type="containsText" dxfId="6490" priority="6488" operator="containsText" text="TRUE">
      <formula>NOT(ISERROR(SEARCH("TRUE",R42)))</formula>
    </cfRule>
  </conditionalFormatting>
  <conditionalFormatting sqref="R42">
    <cfRule type="containsText" dxfId="6489" priority="6487" operator="containsText" text="FALSE">
      <formula>NOT(ISERROR(SEARCH("FALSE",R42)))</formula>
    </cfRule>
  </conditionalFormatting>
  <conditionalFormatting sqref="S42:T42">
    <cfRule type="containsText" dxfId="6488" priority="6486" operator="containsText" text="MANAGE">
      <formula>NOT(ISERROR(SEARCH("MANAGE",S42)))</formula>
    </cfRule>
  </conditionalFormatting>
  <conditionalFormatting sqref="U42">
    <cfRule type="cellIs" dxfId="6487" priority="6483" operator="between">
      <formula>39</formula>
      <formula>20</formula>
    </cfRule>
    <cfRule type="cellIs" dxfId="6486" priority="6484" operator="between">
      <formula>48</formula>
      <formula>60</formula>
    </cfRule>
    <cfRule type="cellIs" dxfId="6485" priority="6485" operator="greaterThan">
      <formula>60</formula>
    </cfRule>
  </conditionalFormatting>
  <conditionalFormatting sqref="V42:W42">
    <cfRule type="cellIs" dxfId="6484" priority="6480" operator="equal">
      <formula>"C"</formula>
    </cfRule>
    <cfRule type="cellIs" dxfId="6483" priority="6481" operator="equal">
      <formula>"N"</formula>
    </cfRule>
    <cfRule type="cellIs" dxfId="6482" priority="6482" operator="equal">
      <formula>"Y"</formula>
    </cfRule>
  </conditionalFormatting>
  <conditionalFormatting sqref="L42:M42">
    <cfRule type="containsText" dxfId="6481" priority="6477" operator="containsText" text="2">
      <formula>NOT(ISERROR(SEARCH("2",L42)))</formula>
    </cfRule>
    <cfRule type="containsText" dxfId="6480" priority="6478" operator="containsText" text="1">
      <formula>NOT(ISERROR(SEARCH("1",L42)))</formula>
    </cfRule>
    <cfRule type="containsText" dxfId="6479" priority="6479" operator="containsText" text="x">
      <formula>NOT(ISERROR(SEARCH("x",L42)))</formula>
    </cfRule>
  </conditionalFormatting>
  <conditionalFormatting sqref="Q42">
    <cfRule type="cellIs" dxfId="6478" priority="6475" operator="between">
      <formula>43</formula>
      <formula>52</formula>
    </cfRule>
    <cfRule type="containsText" dxfId="6477" priority="6476" operator="containsText" text="true">
      <formula>NOT(ISERROR(SEARCH("true",Q42)))</formula>
    </cfRule>
  </conditionalFormatting>
  <conditionalFormatting sqref="J42">
    <cfRule type="cellIs" dxfId="6476" priority="6473" operator="between">
      <formula>43</formula>
      <formula>52</formula>
    </cfRule>
    <cfRule type="cellIs" dxfId="6475" priority="6474" operator="greaterThan">
      <formula>52</formula>
    </cfRule>
  </conditionalFormatting>
  <conditionalFormatting sqref="R42:T42">
    <cfRule type="containsText" dxfId="6474" priority="6472" operator="containsText" text="TRUE">
      <formula>NOT(ISERROR(SEARCH("TRUE",R42)))</formula>
    </cfRule>
  </conditionalFormatting>
  <conditionalFormatting sqref="R42">
    <cfRule type="containsText" dxfId="6473" priority="6471" operator="containsText" text="FALSE">
      <formula>NOT(ISERROR(SEARCH("FALSE",R42)))</formula>
    </cfRule>
  </conditionalFormatting>
  <conditionalFormatting sqref="S42:T42">
    <cfRule type="containsText" dxfId="6472" priority="6470" operator="containsText" text="MANAGE">
      <formula>NOT(ISERROR(SEARCH("MANAGE",S42)))</formula>
    </cfRule>
  </conditionalFormatting>
  <conditionalFormatting sqref="P42">
    <cfRule type="containsText" dxfId="6471" priority="6467" operator="containsText" text="0-1">
      <formula>NOT(ISERROR(SEARCH("0-1",P42)))</formula>
    </cfRule>
    <cfRule type="containsText" dxfId="6470" priority="6468" operator="containsText" text="1-0">
      <formula>NOT(ISERROR(SEARCH("1-0",P42)))</formula>
    </cfRule>
    <cfRule type="containsText" dxfId="6469" priority="6469" operator="containsText" text="0-0">
      <formula>NOT(ISERROR(SEARCH("0-0",P42)))</formula>
    </cfRule>
  </conditionalFormatting>
  <conditionalFormatting sqref="U42">
    <cfRule type="cellIs" dxfId="6468" priority="6464" operator="between">
      <formula>39</formula>
      <formula>20</formula>
    </cfRule>
    <cfRule type="cellIs" dxfId="6467" priority="6465" operator="between">
      <formula>48</formula>
      <formula>60</formula>
    </cfRule>
    <cfRule type="cellIs" dxfId="6466" priority="6466" operator="greaterThan">
      <formula>60</formula>
    </cfRule>
  </conditionalFormatting>
  <conditionalFormatting sqref="V42:W42">
    <cfRule type="cellIs" dxfId="6465" priority="6461" operator="equal">
      <formula>"C"</formula>
    </cfRule>
    <cfRule type="cellIs" dxfId="6464" priority="6462" operator="equal">
      <formula>"N"</formula>
    </cfRule>
    <cfRule type="cellIs" dxfId="6463" priority="6463" operator="equal">
      <formula>"Y"</formula>
    </cfRule>
  </conditionalFormatting>
  <conditionalFormatting sqref="L42:M42">
    <cfRule type="containsText" dxfId="6462" priority="6458" operator="containsText" text="2">
      <formula>NOT(ISERROR(SEARCH("2",L42)))</formula>
    </cfRule>
    <cfRule type="containsText" dxfId="6461" priority="6459" operator="containsText" text="1">
      <formula>NOT(ISERROR(SEARCH("1",L42)))</formula>
    </cfRule>
    <cfRule type="containsText" dxfId="6460" priority="6460" operator="containsText" text="x">
      <formula>NOT(ISERROR(SEARCH("x",L42)))</formula>
    </cfRule>
  </conditionalFormatting>
  <conditionalFormatting sqref="Q42">
    <cfRule type="cellIs" dxfId="6459" priority="6456" operator="between">
      <formula>43</formula>
      <formula>52</formula>
    </cfRule>
    <cfRule type="containsText" dxfId="6458" priority="6457" operator="containsText" text="true">
      <formula>NOT(ISERROR(SEARCH("true",Q42)))</formula>
    </cfRule>
  </conditionalFormatting>
  <conditionalFormatting sqref="J42">
    <cfRule type="cellIs" dxfId="6457" priority="6454" operator="between">
      <formula>43</formula>
      <formula>52</formula>
    </cfRule>
    <cfRule type="cellIs" dxfId="6456" priority="6455" operator="greaterThan">
      <formula>52</formula>
    </cfRule>
  </conditionalFormatting>
  <conditionalFormatting sqref="R42:T42">
    <cfRule type="containsText" dxfId="6455" priority="6453" operator="containsText" text="TRUE">
      <formula>NOT(ISERROR(SEARCH("TRUE",R42)))</formula>
    </cfRule>
  </conditionalFormatting>
  <conditionalFormatting sqref="R42">
    <cfRule type="containsText" dxfId="6454" priority="6452" operator="containsText" text="FALSE">
      <formula>NOT(ISERROR(SEARCH("FALSE",R42)))</formula>
    </cfRule>
  </conditionalFormatting>
  <conditionalFormatting sqref="S42:T42">
    <cfRule type="containsText" dxfId="6453" priority="6451" operator="containsText" text="MANAGE">
      <formula>NOT(ISERROR(SEARCH("MANAGE",S42)))</formula>
    </cfRule>
  </conditionalFormatting>
  <conditionalFormatting sqref="P42">
    <cfRule type="containsText" dxfId="6452" priority="6448" operator="containsText" text="0-1">
      <formula>NOT(ISERROR(SEARCH("0-1",P42)))</formula>
    </cfRule>
    <cfRule type="containsText" dxfId="6451" priority="6449" operator="containsText" text="1-0">
      <formula>NOT(ISERROR(SEARCH("1-0",P42)))</formula>
    </cfRule>
    <cfRule type="containsText" dxfId="6450" priority="6450" operator="containsText" text="0-0">
      <formula>NOT(ISERROR(SEARCH("0-0",P42)))</formula>
    </cfRule>
  </conditionalFormatting>
  <conditionalFormatting sqref="U42">
    <cfRule type="cellIs" dxfId="6449" priority="6445" operator="between">
      <formula>39</formula>
      <formula>20</formula>
    </cfRule>
    <cfRule type="cellIs" dxfId="6448" priority="6446" operator="between">
      <formula>48</formula>
      <formula>60</formula>
    </cfRule>
    <cfRule type="cellIs" dxfId="6447" priority="6447" operator="greaterThan">
      <formula>60</formula>
    </cfRule>
  </conditionalFormatting>
  <conditionalFormatting sqref="V42:W42">
    <cfRule type="cellIs" dxfId="6446" priority="6442" operator="equal">
      <formula>"C"</formula>
    </cfRule>
    <cfRule type="cellIs" dxfId="6445" priority="6443" operator="equal">
      <formula>"N"</formula>
    </cfRule>
    <cfRule type="cellIs" dxfId="6444" priority="6444" operator="equal">
      <formula>"Y"</formula>
    </cfRule>
  </conditionalFormatting>
  <conditionalFormatting sqref="L42:M42">
    <cfRule type="containsText" dxfId="6443" priority="6439" operator="containsText" text="2">
      <formula>NOT(ISERROR(SEARCH("2",L42)))</formula>
    </cfRule>
    <cfRule type="containsText" dxfId="6442" priority="6440" operator="containsText" text="1">
      <formula>NOT(ISERROR(SEARCH("1",L42)))</formula>
    </cfRule>
    <cfRule type="containsText" dxfId="6441" priority="6441" operator="containsText" text="x">
      <formula>NOT(ISERROR(SEARCH("x",L42)))</formula>
    </cfRule>
  </conditionalFormatting>
  <conditionalFormatting sqref="Q42">
    <cfRule type="cellIs" dxfId="6440" priority="6437" operator="between">
      <formula>43</formula>
      <formula>52</formula>
    </cfRule>
    <cfRule type="containsText" dxfId="6439" priority="6438" operator="containsText" text="true">
      <formula>NOT(ISERROR(SEARCH("true",Q42)))</formula>
    </cfRule>
  </conditionalFormatting>
  <conditionalFormatting sqref="J42">
    <cfRule type="cellIs" dxfId="6438" priority="6435" operator="between">
      <formula>43</formula>
      <formula>52</formula>
    </cfRule>
    <cfRule type="cellIs" dxfId="6437" priority="6436" operator="greaterThan">
      <formula>52</formula>
    </cfRule>
  </conditionalFormatting>
  <conditionalFormatting sqref="R42:T42">
    <cfRule type="containsText" dxfId="6436" priority="6434" operator="containsText" text="TRUE">
      <formula>NOT(ISERROR(SEARCH("TRUE",R42)))</formula>
    </cfRule>
  </conditionalFormatting>
  <conditionalFormatting sqref="R42">
    <cfRule type="containsText" dxfId="6435" priority="6433" operator="containsText" text="FALSE">
      <formula>NOT(ISERROR(SEARCH("FALSE",R42)))</formula>
    </cfRule>
  </conditionalFormatting>
  <conditionalFormatting sqref="S42:T42">
    <cfRule type="containsText" dxfId="6434" priority="6432" operator="containsText" text="MANAGE">
      <formula>NOT(ISERROR(SEARCH("MANAGE",S42)))</formula>
    </cfRule>
  </conditionalFormatting>
  <conditionalFormatting sqref="P42">
    <cfRule type="containsText" dxfId="6433" priority="6429" operator="containsText" text="0-1">
      <formula>NOT(ISERROR(SEARCH("0-1",P42)))</formula>
    </cfRule>
    <cfRule type="containsText" dxfId="6432" priority="6430" operator="containsText" text="1-0">
      <formula>NOT(ISERROR(SEARCH("1-0",P42)))</formula>
    </cfRule>
    <cfRule type="containsText" dxfId="6431" priority="6431" operator="containsText" text="0-0">
      <formula>NOT(ISERROR(SEARCH("0-0",P42)))</formula>
    </cfRule>
  </conditionalFormatting>
  <conditionalFormatting sqref="U42">
    <cfRule type="cellIs" dxfId="6430" priority="6426" operator="between">
      <formula>39</formula>
      <formula>20</formula>
    </cfRule>
    <cfRule type="cellIs" dxfId="6429" priority="6427" operator="between">
      <formula>48</formula>
      <formula>60</formula>
    </cfRule>
    <cfRule type="cellIs" dxfId="6428" priority="6428" operator="greaterThan">
      <formula>60</formula>
    </cfRule>
  </conditionalFormatting>
  <conditionalFormatting sqref="V42:W42">
    <cfRule type="cellIs" dxfId="6427" priority="6423" operator="equal">
      <formula>"C"</formula>
    </cfRule>
    <cfRule type="cellIs" dxfId="6426" priority="6424" operator="equal">
      <formula>"N"</formula>
    </cfRule>
    <cfRule type="cellIs" dxfId="6425" priority="6425" operator="equal">
      <formula>"Y"</formula>
    </cfRule>
  </conditionalFormatting>
  <conditionalFormatting sqref="L42:M42">
    <cfRule type="containsText" dxfId="6424" priority="6420" operator="containsText" text="2">
      <formula>NOT(ISERROR(SEARCH("2",L42)))</formula>
    </cfRule>
    <cfRule type="containsText" dxfId="6423" priority="6421" operator="containsText" text="1">
      <formula>NOT(ISERROR(SEARCH("1",L42)))</formula>
    </cfRule>
    <cfRule type="containsText" dxfId="6422" priority="6422" operator="containsText" text="x">
      <formula>NOT(ISERROR(SEARCH("x",L42)))</formula>
    </cfRule>
  </conditionalFormatting>
  <conditionalFormatting sqref="Q42">
    <cfRule type="cellIs" dxfId="6421" priority="6418" operator="between">
      <formula>43</formula>
      <formula>52</formula>
    </cfRule>
    <cfRule type="containsText" dxfId="6420" priority="6419" operator="containsText" text="true">
      <formula>NOT(ISERROR(SEARCH("true",Q42)))</formula>
    </cfRule>
  </conditionalFormatting>
  <conditionalFormatting sqref="J42">
    <cfRule type="cellIs" dxfId="6419" priority="6416" operator="between">
      <formula>43</formula>
      <formula>52</formula>
    </cfRule>
    <cfRule type="cellIs" dxfId="6418" priority="6417" operator="greaterThan">
      <formula>52</formula>
    </cfRule>
  </conditionalFormatting>
  <conditionalFormatting sqref="R42:T42">
    <cfRule type="containsText" dxfId="6417" priority="6415" operator="containsText" text="TRUE">
      <formula>NOT(ISERROR(SEARCH("TRUE",R42)))</formula>
    </cfRule>
  </conditionalFormatting>
  <conditionalFormatting sqref="R42">
    <cfRule type="containsText" dxfId="6416" priority="6414" operator="containsText" text="FALSE">
      <formula>NOT(ISERROR(SEARCH("FALSE",R42)))</formula>
    </cfRule>
  </conditionalFormatting>
  <conditionalFormatting sqref="S42:T42">
    <cfRule type="containsText" dxfId="6415" priority="6413" operator="containsText" text="MANAGE">
      <formula>NOT(ISERROR(SEARCH("MANAGE",S42)))</formula>
    </cfRule>
  </conditionalFormatting>
  <conditionalFormatting sqref="P42">
    <cfRule type="containsText" dxfId="6414" priority="6410" operator="containsText" text="0-1">
      <formula>NOT(ISERROR(SEARCH("0-1",P42)))</formula>
    </cfRule>
    <cfRule type="containsText" dxfId="6413" priority="6411" operator="containsText" text="1-0">
      <formula>NOT(ISERROR(SEARCH("1-0",P42)))</formula>
    </cfRule>
    <cfRule type="containsText" dxfId="6412" priority="6412" operator="containsText" text="0-0">
      <formula>NOT(ISERROR(SEARCH("0-0",P42)))</formula>
    </cfRule>
  </conditionalFormatting>
  <conditionalFormatting sqref="U42">
    <cfRule type="cellIs" dxfId="6411" priority="6407" operator="between">
      <formula>39</formula>
      <formula>20</formula>
    </cfRule>
    <cfRule type="cellIs" dxfId="6410" priority="6408" operator="between">
      <formula>48</formula>
      <formula>60</formula>
    </cfRule>
    <cfRule type="cellIs" dxfId="6409" priority="6409" operator="greaterThan">
      <formula>60</formula>
    </cfRule>
  </conditionalFormatting>
  <conditionalFormatting sqref="V42:W42">
    <cfRule type="cellIs" dxfId="6408" priority="6404" operator="equal">
      <formula>"C"</formula>
    </cfRule>
    <cfRule type="cellIs" dxfId="6407" priority="6405" operator="equal">
      <formula>"N"</formula>
    </cfRule>
    <cfRule type="cellIs" dxfId="6406" priority="6406" operator="equal">
      <formula>"Y"</formula>
    </cfRule>
  </conditionalFormatting>
  <conditionalFormatting sqref="L42:M42">
    <cfRule type="containsText" dxfId="6405" priority="6401" operator="containsText" text="2">
      <formula>NOT(ISERROR(SEARCH("2",L42)))</formula>
    </cfRule>
    <cfRule type="containsText" dxfId="6404" priority="6402" operator="containsText" text="1">
      <formula>NOT(ISERROR(SEARCH("1",L42)))</formula>
    </cfRule>
    <cfRule type="containsText" dxfId="6403" priority="6403" operator="containsText" text="x">
      <formula>NOT(ISERROR(SEARCH("x",L42)))</formula>
    </cfRule>
  </conditionalFormatting>
  <conditionalFormatting sqref="Q42">
    <cfRule type="cellIs" dxfId="6402" priority="6399" operator="between">
      <formula>43</formula>
      <formula>52</formula>
    </cfRule>
    <cfRule type="containsText" dxfId="6401" priority="6400" operator="containsText" text="true">
      <formula>NOT(ISERROR(SEARCH("true",Q42)))</formula>
    </cfRule>
  </conditionalFormatting>
  <conditionalFormatting sqref="J42">
    <cfRule type="cellIs" dxfId="6400" priority="6397" operator="between">
      <formula>43</formula>
      <formula>52</formula>
    </cfRule>
    <cfRule type="cellIs" dxfId="6399" priority="6398" operator="greaterThan">
      <formula>52</formula>
    </cfRule>
  </conditionalFormatting>
  <conditionalFormatting sqref="R42:T42">
    <cfRule type="containsText" dxfId="6398" priority="6396" operator="containsText" text="TRUE">
      <formula>NOT(ISERROR(SEARCH("TRUE",R42)))</formula>
    </cfRule>
  </conditionalFormatting>
  <conditionalFormatting sqref="R42">
    <cfRule type="containsText" dxfId="6397" priority="6395" operator="containsText" text="FALSE">
      <formula>NOT(ISERROR(SEARCH("FALSE",R42)))</formula>
    </cfRule>
  </conditionalFormatting>
  <conditionalFormatting sqref="S42:T42">
    <cfRule type="containsText" dxfId="6396" priority="6394" operator="containsText" text="MANAGE">
      <formula>NOT(ISERROR(SEARCH("MANAGE",S42)))</formula>
    </cfRule>
  </conditionalFormatting>
  <conditionalFormatting sqref="P42">
    <cfRule type="containsText" dxfId="6395" priority="6391" operator="containsText" text="0-1">
      <formula>NOT(ISERROR(SEARCH("0-1",P42)))</formula>
    </cfRule>
    <cfRule type="containsText" dxfId="6394" priority="6392" operator="containsText" text="1-0">
      <formula>NOT(ISERROR(SEARCH("1-0",P42)))</formula>
    </cfRule>
    <cfRule type="containsText" dxfId="6393" priority="6393" operator="containsText" text="0-0">
      <formula>NOT(ISERROR(SEARCH("0-0",P42)))</formula>
    </cfRule>
  </conditionalFormatting>
  <conditionalFormatting sqref="U42">
    <cfRule type="cellIs" dxfId="6392" priority="6388" operator="between">
      <formula>39</formula>
      <formula>20</formula>
    </cfRule>
    <cfRule type="cellIs" dxfId="6391" priority="6389" operator="between">
      <formula>48</formula>
      <formula>60</formula>
    </cfRule>
    <cfRule type="cellIs" dxfId="6390" priority="6390" operator="greaterThan">
      <formula>60</formula>
    </cfRule>
  </conditionalFormatting>
  <conditionalFormatting sqref="V42:W42">
    <cfRule type="cellIs" dxfId="6389" priority="6385" operator="equal">
      <formula>"C"</formula>
    </cfRule>
    <cfRule type="cellIs" dxfId="6388" priority="6386" operator="equal">
      <formula>"N"</formula>
    </cfRule>
    <cfRule type="cellIs" dxfId="6387" priority="6387" operator="equal">
      <formula>"Y"</formula>
    </cfRule>
  </conditionalFormatting>
  <conditionalFormatting sqref="L42:M42">
    <cfRule type="containsText" dxfId="6386" priority="6382" operator="containsText" text="2">
      <formula>NOT(ISERROR(SEARCH("2",L42)))</formula>
    </cfRule>
    <cfRule type="containsText" dxfId="6385" priority="6383" operator="containsText" text="1">
      <formula>NOT(ISERROR(SEARCH("1",L42)))</formula>
    </cfRule>
    <cfRule type="containsText" dxfId="6384" priority="6384" operator="containsText" text="x">
      <formula>NOT(ISERROR(SEARCH("x",L42)))</formula>
    </cfRule>
  </conditionalFormatting>
  <conditionalFormatting sqref="Q42">
    <cfRule type="cellIs" dxfId="6383" priority="6380" operator="between">
      <formula>43</formula>
      <formula>52</formula>
    </cfRule>
    <cfRule type="containsText" dxfId="6382" priority="6381" operator="containsText" text="true">
      <formula>NOT(ISERROR(SEARCH("true",Q42)))</formula>
    </cfRule>
  </conditionalFormatting>
  <conditionalFormatting sqref="J42">
    <cfRule type="cellIs" dxfId="6381" priority="6378" operator="between">
      <formula>43</formula>
      <formula>52</formula>
    </cfRule>
    <cfRule type="cellIs" dxfId="6380" priority="6379" operator="greaterThan">
      <formula>52</formula>
    </cfRule>
  </conditionalFormatting>
  <conditionalFormatting sqref="R42:T42">
    <cfRule type="containsText" dxfId="6379" priority="6377" operator="containsText" text="TRUE">
      <formula>NOT(ISERROR(SEARCH("TRUE",R42)))</formula>
    </cfRule>
  </conditionalFormatting>
  <conditionalFormatting sqref="R42">
    <cfRule type="containsText" dxfId="6378" priority="6376" operator="containsText" text="FALSE">
      <formula>NOT(ISERROR(SEARCH("FALSE",R42)))</formula>
    </cfRule>
  </conditionalFormatting>
  <conditionalFormatting sqref="S42:T42">
    <cfRule type="containsText" dxfId="6377" priority="6375" operator="containsText" text="MANAGE">
      <formula>NOT(ISERROR(SEARCH("MANAGE",S42)))</formula>
    </cfRule>
  </conditionalFormatting>
  <conditionalFormatting sqref="U42">
    <cfRule type="cellIs" dxfId="6376" priority="6372" operator="between">
      <formula>39</formula>
      <formula>20</formula>
    </cfRule>
    <cfRule type="cellIs" dxfId="6375" priority="6373" operator="between">
      <formula>48</formula>
      <formula>60</formula>
    </cfRule>
    <cfRule type="cellIs" dxfId="6374" priority="6374" operator="greaterThan">
      <formula>60</formula>
    </cfRule>
  </conditionalFormatting>
  <conditionalFormatting sqref="V42:W42">
    <cfRule type="cellIs" dxfId="6373" priority="6369" operator="equal">
      <formula>"C"</formula>
    </cfRule>
    <cfRule type="cellIs" dxfId="6372" priority="6370" operator="equal">
      <formula>"N"</formula>
    </cfRule>
    <cfRule type="cellIs" dxfId="6371" priority="6371" operator="equal">
      <formula>"Y"</formula>
    </cfRule>
  </conditionalFormatting>
  <conditionalFormatting sqref="L42:M42">
    <cfRule type="containsText" dxfId="6370" priority="6366" operator="containsText" text="2">
      <formula>NOT(ISERROR(SEARCH("2",L42)))</formula>
    </cfRule>
    <cfRule type="containsText" dxfId="6369" priority="6367" operator="containsText" text="1">
      <formula>NOT(ISERROR(SEARCH("1",L42)))</formula>
    </cfRule>
    <cfRule type="containsText" dxfId="6368" priority="6368" operator="containsText" text="x">
      <formula>NOT(ISERROR(SEARCH("x",L42)))</formula>
    </cfRule>
  </conditionalFormatting>
  <conditionalFormatting sqref="Q42">
    <cfRule type="cellIs" dxfId="6367" priority="6364" operator="between">
      <formula>43</formula>
      <formula>52</formula>
    </cfRule>
    <cfRule type="containsText" dxfId="6366" priority="6365" operator="containsText" text="true">
      <formula>NOT(ISERROR(SEARCH("true",Q42)))</formula>
    </cfRule>
  </conditionalFormatting>
  <conditionalFormatting sqref="J42">
    <cfRule type="cellIs" dxfId="6365" priority="6362" operator="between">
      <formula>43</formula>
      <formula>52</formula>
    </cfRule>
    <cfRule type="cellIs" dxfId="6364" priority="6363" operator="greaterThan">
      <formula>52</formula>
    </cfRule>
  </conditionalFormatting>
  <conditionalFormatting sqref="R42:T42">
    <cfRule type="containsText" dxfId="6363" priority="6361" operator="containsText" text="TRUE">
      <formula>NOT(ISERROR(SEARCH("TRUE",R42)))</formula>
    </cfRule>
  </conditionalFormatting>
  <conditionalFormatting sqref="R42">
    <cfRule type="containsText" dxfId="6362" priority="6360" operator="containsText" text="FALSE">
      <formula>NOT(ISERROR(SEARCH("FALSE",R42)))</formula>
    </cfRule>
  </conditionalFormatting>
  <conditionalFormatting sqref="S42:T42">
    <cfRule type="containsText" dxfId="6361" priority="6359" operator="containsText" text="MANAGE">
      <formula>NOT(ISERROR(SEARCH("MANAGE",S42)))</formula>
    </cfRule>
  </conditionalFormatting>
  <conditionalFormatting sqref="U42">
    <cfRule type="cellIs" dxfId="6360" priority="6356" operator="between">
      <formula>39</formula>
      <formula>20</formula>
    </cfRule>
    <cfRule type="cellIs" dxfId="6359" priority="6357" operator="between">
      <formula>48</formula>
      <formula>60</formula>
    </cfRule>
    <cfRule type="cellIs" dxfId="6358" priority="6358" operator="greaterThan">
      <formula>60</formula>
    </cfRule>
  </conditionalFormatting>
  <conditionalFormatting sqref="V42:W42">
    <cfRule type="cellIs" dxfId="6357" priority="6353" operator="equal">
      <formula>"C"</formula>
    </cfRule>
    <cfRule type="cellIs" dxfId="6356" priority="6354" operator="equal">
      <formula>"N"</formula>
    </cfRule>
    <cfRule type="cellIs" dxfId="6355" priority="6355" operator="equal">
      <formula>"Y"</formula>
    </cfRule>
  </conditionalFormatting>
  <conditionalFormatting sqref="L3:M30">
    <cfRule type="containsText" dxfId="6354" priority="6350" operator="containsText" text="2">
      <formula>NOT(ISERROR(SEARCH("2",L3)))</formula>
    </cfRule>
    <cfRule type="containsText" dxfId="6353" priority="6351" operator="containsText" text="1">
      <formula>NOT(ISERROR(SEARCH("1",L3)))</formula>
    </cfRule>
    <cfRule type="containsText" dxfId="6352" priority="6352" operator="containsText" text="x">
      <formula>NOT(ISERROR(SEARCH("x",L3)))</formula>
    </cfRule>
  </conditionalFormatting>
  <conditionalFormatting sqref="Q3:Q30">
    <cfRule type="cellIs" dxfId="6351" priority="6348" operator="between">
      <formula>43</formula>
      <formula>52</formula>
    </cfRule>
    <cfRule type="containsText" dxfId="6350" priority="6349" operator="containsText" text="true">
      <formula>NOT(ISERROR(SEARCH("true",Q3)))</formula>
    </cfRule>
  </conditionalFormatting>
  <conditionalFormatting sqref="J3:J30">
    <cfRule type="cellIs" dxfId="6349" priority="6346" operator="between">
      <formula>43</formula>
      <formula>52</formula>
    </cfRule>
    <cfRule type="cellIs" dxfId="6348" priority="6347" operator="greaterThan">
      <formula>52</formula>
    </cfRule>
  </conditionalFormatting>
  <conditionalFormatting sqref="R3:T30">
    <cfRule type="containsText" dxfId="6347" priority="6345" operator="containsText" text="TRUE">
      <formula>NOT(ISERROR(SEARCH("TRUE",R3)))</formula>
    </cfRule>
  </conditionalFormatting>
  <conditionalFormatting sqref="R3:R30">
    <cfRule type="containsText" dxfId="6346" priority="6344" operator="containsText" text="FALSE">
      <formula>NOT(ISERROR(SEARCH("FALSE",R3)))</formula>
    </cfRule>
  </conditionalFormatting>
  <conditionalFormatting sqref="S3:T30">
    <cfRule type="containsText" dxfId="6345" priority="6343" operator="containsText" text="MANAGE">
      <formula>NOT(ISERROR(SEARCH("MANAGE",S3)))</formula>
    </cfRule>
  </conditionalFormatting>
  <conditionalFormatting sqref="U3:U30">
    <cfRule type="cellIs" dxfId="6344" priority="6340" operator="between">
      <formula>39</formula>
      <formula>20</formula>
    </cfRule>
    <cfRule type="cellIs" dxfId="6343" priority="6341" operator="between">
      <formula>48</formula>
      <formula>60</formula>
    </cfRule>
    <cfRule type="cellIs" dxfId="6342" priority="6342" operator="greaterThan">
      <formula>60</formula>
    </cfRule>
  </conditionalFormatting>
  <conditionalFormatting sqref="V3:W30">
    <cfRule type="cellIs" dxfId="6341" priority="6337" operator="equal">
      <formula>"C"</formula>
    </cfRule>
    <cfRule type="cellIs" dxfId="6340" priority="6338" operator="equal">
      <formula>"N"</formula>
    </cfRule>
    <cfRule type="cellIs" dxfId="6339" priority="6339" operator="equal">
      <formula>"Y"</formula>
    </cfRule>
  </conditionalFormatting>
  <conditionalFormatting sqref="L3:M47">
    <cfRule type="containsText" dxfId="6338" priority="6334" operator="containsText" text="2">
      <formula>NOT(ISERROR(SEARCH("2",L3)))</formula>
    </cfRule>
    <cfRule type="containsText" dxfId="6337" priority="6335" operator="containsText" text="1">
      <formula>NOT(ISERROR(SEARCH("1",L3)))</formula>
    </cfRule>
    <cfRule type="containsText" dxfId="6336" priority="6336" operator="containsText" text="x">
      <formula>NOT(ISERROR(SEARCH("x",L3)))</formula>
    </cfRule>
  </conditionalFormatting>
  <conditionalFormatting sqref="Q3:Q47">
    <cfRule type="cellIs" dxfId="6335" priority="6332" operator="between">
      <formula>43</formula>
      <formula>52</formula>
    </cfRule>
    <cfRule type="containsText" dxfId="6334" priority="6333" operator="containsText" text="true">
      <formula>NOT(ISERROR(SEARCH("true",Q3)))</formula>
    </cfRule>
  </conditionalFormatting>
  <conditionalFormatting sqref="J3:J47">
    <cfRule type="cellIs" dxfId="6333" priority="6330" operator="between">
      <formula>43</formula>
      <formula>52</formula>
    </cfRule>
    <cfRule type="cellIs" dxfId="6332" priority="6331" operator="greaterThan">
      <formula>52</formula>
    </cfRule>
  </conditionalFormatting>
  <conditionalFormatting sqref="R3:T47">
    <cfRule type="containsText" dxfId="6331" priority="6329" operator="containsText" text="TRUE">
      <formula>NOT(ISERROR(SEARCH("TRUE",R3)))</formula>
    </cfRule>
  </conditionalFormatting>
  <conditionalFormatting sqref="R3:R47">
    <cfRule type="containsText" dxfId="6330" priority="6328" operator="containsText" text="FALSE">
      <formula>NOT(ISERROR(SEARCH("FALSE",R3)))</formula>
    </cfRule>
  </conditionalFormatting>
  <conditionalFormatting sqref="S3:T47">
    <cfRule type="containsText" dxfId="6329" priority="6327" operator="containsText" text="MANAGE">
      <formula>NOT(ISERROR(SEARCH("MANAGE",S3)))</formula>
    </cfRule>
  </conditionalFormatting>
  <conditionalFormatting sqref="U3:U47">
    <cfRule type="cellIs" dxfId="6328" priority="6324" operator="between">
      <formula>39</formula>
      <formula>20</formula>
    </cfRule>
    <cfRule type="cellIs" dxfId="6327" priority="6325" operator="between">
      <formula>48</formula>
      <formula>60</formula>
    </cfRule>
    <cfRule type="cellIs" dxfId="6326" priority="6326" operator="greaterThan">
      <formula>60</formula>
    </cfRule>
  </conditionalFormatting>
  <conditionalFormatting sqref="V3:W47">
    <cfRule type="cellIs" dxfId="6325" priority="6321" operator="equal">
      <formula>"C"</formula>
    </cfRule>
    <cfRule type="cellIs" dxfId="6324" priority="6322" operator="equal">
      <formula>"N"</formula>
    </cfRule>
    <cfRule type="cellIs" dxfId="6323" priority="6323" operator="equal">
      <formula>"Y"</formula>
    </cfRule>
  </conditionalFormatting>
  <conditionalFormatting sqref="L35:M39">
    <cfRule type="containsText" dxfId="6322" priority="6318" operator="containsText" text="2">
      <formula>NOT(ISERROR(SEARCH("2",L35)))</formula>
    </cfRule>
    <cfRule type="containsText" dxfId="6321" priority="6319" operator="containsText" text="1">
      <formula>NOT(ISERROR(SEARCH("1",L35)))</formula>
    </cfRule>
    <cfRule type="containsText" dxfId="6320" priority="6320" operator="containsText" text="x">
      <formula>NOT(ISERROR(SEARCH("x",L35)))</formula>
    </cfRule>
  </conditionalFormatting>
  <conditionalFormatting sqref="Q35:Q39">
    <cfRule type="cellIs" dxfId="6319" priority="6316" operator="between">
      <formula>43</formula>
      <formula>52</formula>
    </cfRule>
    <cfRule type="containsText" dxfId="6318" priority="6317" operator="containsText" text="true">
      <formula>NOT(ISERROR(SEARCH("true",Q35)))</formula>
    </cfRule>
  </conditionalFormatting>
  <conditionalFormatting sqref="J35:J39">
    <cfRule type="cellIs" dxfId="6317" priority="6314" operator="between">
      <formula>43</formula>
      <formula>52</formula>
    </cfRule>
    <cfRule type="cellIs" dxfId="6316" priority="6315" operator="greaterThan">
      <formula>52</formula>
    </cfRule>
  </conditionalFormatting>
  <conditionalFormatting sqref="R35:T39">
    <cfRule type="containsText" dxfId="6315" priority="6313" operator="containsText" text="TRUE">
      <formula>NOT(ISERROR(SEARCH("TRUE",R35)))</formula>
    </cfRule>
  </conditionalFormatting>
  <conditionalFormatting sqref="R35:R39">
    <cfRule type="containsText" dxfId="6314" priority="6312" operator="containsText" text="FALSE">
      <formula>NOT(ISERROR(SEARCH("FALSE",R35)))</formula>
    </cfRule>
  </conditionalFormatting>
  <conditionalFormatting sqref="S35:T39">
    <cfRule type="containsText" dxfId="6313" priority="6311" operator="containsText" text="MANAGE">
      <formula>NOT(ISERROR(SEARCH("MANAGE",S35)))</formula>
    </cfRule>
  </conditionalFormatting>
  <conditionalFormatting sqref="U35:U39">
    <cfRule type="cellIs" dxfId="6312" priority="6308" operator="between">
      <formula>39</formula>
      <formula>20</formula>
    </cfRule>
    <cfRule type="cellIs" dxfId="6311" priority="6309" operator="between">
      <formula>48</formula>
      <formula>60</formula>
    </cfRule>
    <cfRule type="cellIs" dxfId="6310" priority="6310" operator="greaterThan">
      <formula>60</formula>
    </cfRule>
  </conditionalFormatting>
  <conditionalFormatting sqref="V35:W39">
    <cfRule type="cellIs" dxfId="6309" priority="6305" operator="equal">
      <formula>"C"</formula>
    </cfRule>
    <cfRule type="cellIs" dxfId="6308" priority="6306" operator="equal">
      <formula>"N"</formula>
    </cfRule>
    <cfRule type="cellIs" dxfId="6307" priority="6307" operator="equal">
      <formula>"Y"</formula>
    </cfRule>
  </conditionalFormatting>
  <conditionalFormatting sqref="L35:M39">
    <cfRule type="containsText" dxfId="6306" priority="6302" operator="containsText" text="2">
      <formula>NOT(ISERROR(SEARCH("2",L35)))</formula>
    </cfRule>
    <cfRule type="containsText" dxfId="6305" priority="6303" operator="containsText" text="1">
      <formula>NOT(ISERROR(SEARCH("1",L35)))</formula>
    </cfRule>
    <cfRule type="containsText" dxfId="6304" priority="6304" operator="containsText" text="x">
      <formula>NOT(ISERROR(SEARCH("x",L35)))</formula>
    </cfRule>
  </conditionalFormatting>
  <conditionalFormatting sqref="Q35:Q39">
    <cfRule type="cellIs" dxfId="6303" priority="6300" operator="between">
      <formula>43</formula>
      <formula>52</formula>
    </cfRule>
    <cfRule type="containsText" dxfId="6302" priority="6301" operator="containsText" text="true">
      <formula>NOT(ISERROR(SEARCH("true",Q35)))</formula>
    </cfRule>
  </conditionalFormatting>
  <conditionalFormatting sqref="J35:J39">
    <cfRule type="cellIs" dxfId="6301" priority="6298" operator="between">
      <formula>43</formula>
      <formula>52</formula>
    </cfRule>
    <cfRule type="cellIs" dxfId="6300" priority="6299" operator="greaterThan">
      <formula>52</formula>
    </cfRule>
  </conditionalFormatting>
  <conditionalFormatting sqref="R35:T39">
    <cfRule type="containsText" dxfId="6299" priority="6297" operator="containsText" text="TRUE">
      <formula>NOT(ISERROR(SEARCH("TRUE",R35)))</formula>
    </cfRule>
  </conditionalFormatting>
  <conditionalFormatting sqref="R35:R39">
    <cfRule type="containsText" dxfId="6298" priority="6296" operator="containsText" text="FALSE">
      <formula>NOT(ISERROR(SEARCH("FALSE",R35)))</formula>
    </cfRule>
  </conditionalFormatting>
  <conditionalFormatting sqref="S35:T39">
    <cfRule type="containsText" dxfId="6297" priority="6295" operator="containsText" text="MANAGE">
      <formula>NOT(ISERROR(SEARCH("MANAGE",S35)))</formula>
    </cfRule>
  </conditionalFormatting>
  <conditionalFormatting sqref="U35:U39">
    <cfRule type="cellIs" dxfId="6296" priority="6292" operator="between">
      <formula>39</formula>
      <formula>20</formula>
    </cfRule>
    <cfRule type="cellIs" dxfId="6295" priority="6293" operator="between">
      <formula>48</formula>
      <formula>60</formula>
    </cfRule>
    <cfRule type="cellIs" dxfId="6294" priority="6294" operator="greaterThan">
      <formula>60</formula>
    </cfRule>
  </conditionalFormatting>
  <conditionalFormatting sqref="V35:W39">
    <cfRule type="cellIs" dxfId="6293" priority="6289" operator="equal">
      <formula>"C"</formula>
    </cfRule>
    <cfRule type="cellIs" dxfId="6292" priority="6290" operator="equal">
      <formula>"N"</formula>
    </cfRule>
    <cfRule type="cellIs" dxfId="6291" priority="6291" operator="equal">
      <formula>"Y"</formula>
    </cfRule>
  </conditionalFormatting>
  <conditionalFormatting sqref="L35:M39">
    <cfRule type="containsText" dxfId="6290" priority="6286" operator="containsText" text="2">
      <formula>NOT(ISERROR(SEARCH("2",L35)))</formula>
    </cfRule>
    <cfRule type="containsText" dxfId="6289" priority="6287" operator="containsText" text="1">
      <formula>NOT(ISERROR(SEARCH("1",L35)))</formula>
    </cfRule>
    <cfRule type="containsText" dxfId="6288" priority="6288" operator="containsText" text="x">
      <formula>NOT(ISERROR(SEARCH("x",L35)))</formula>
    </cfRule>
  </conditionalFormatting>
  <conditionalFormatting sqref="Q35:Q39">
    <cfRule type="cellIs" dxfId="6287" priority="6284" operator="between">
      <formula>43</formula>
      <formula>52</formula>
    </cfRule>
    <cfRule type="containsText" dxfId="6286" priority="6285" operator="containsText" text="true">
      <formula>NOT(ISERROR(SEARCH("true",Q35)))</formula>
    </cfRule>
  </conditionalFormatting>
  <conditionalFormatting sqref="J35:J39">
    <cfRule type="cellIs" dxfId="6285" priority="6282" operator="between">
      <formula>43</formula>
      <formula>52</formula>
    </cfRule>
    <cfRule type="cellIs" dxfId="6284" priority="6283" operator="greaterThan">
      <formula>52</formula>
    </cfRule>
  </conditionalFormatting>
  <conditionalFormatting sqref="R35:T39">
    <cfRule type="containsText" dxfId="6283" priority="6281" operator="containsText" text="TRUE">
      <formula>NOT(ISERROR(SEARCH("TRUE",R35)))</formula>
    </cfRule>
  </conditionalFormatting>
  <conditionalFormatting sqref="R35:R39">
    <cfRule type="containsText" dxfId="6282" priority="6280" operator="containsText" text="FALSE">
      <formula>NOT(ISERROR(SEARCH("FALSE",R35)))</formula>
    </cfRule>
  </conditionalFormatting>
  <conditionalFormatting sqref="S35:T39">
    <cfRule type="containsText" dxfId="6281" priority="6279" operator="containsText" text="MANAGE">
      <formula>NOT(ISERROR(SEARCH("MANAGE",S35)))</formula>
    </cfRule>
  </conditionalFormatting>
  <conditionalFormatting sqref="U35:U39">
    <cfRule type="cellIs" dxfId="6280" priority="6276" operator="between">
      <formula>39</formula>
      <formula>20</formula>
    </cfRule>
    <cfRule type="cellIs" dxfId="6279" priority="6277" operator="between">
      <formula>48</formula>
      <formula>60</formula>
    </cfRule>
    <cfRule type="cellIs" dxfId="6278" priority="6278" operator="greaterThan">
      <formula>60</formula>
    </cfRule>
  </conditionalFormatting>
  <conditionalFormatting sqref="V35:W39">
    <cfRule type="cellIs" dxfId="6277" priority="6273" operator="equal">
      <formula>"C"</formula>
    </cfRule>
    <cfRule type="cellIs" dxfId="6276" priority="6274" operator="equal">
      <formula>"N"</formula>
    </cfRule>
    <cfRule type="cellIs" dxfId="6275" priority="6275" operator="equal">
      <formula>"Y"</formula>
    </cfRule>
  </conditionalFormatting>
  <conditionalFormatting sqref="L35:M39">
    <cfRule type="containsText" dxfId="6274" priority="6270" operator="containsText" text="2">
      <formula>NOT(ISERROR(SEARCH("2",L35)))</formula>
    </cfRule>
    <cfRule type="containsText" dxfId="6273" priority="6271" operator="containsText" text="1">
      <formula>NOT(ISERROR(SEARCH("1",L35)))</formula>
    </cfRule>
    <cfRule type="containsText" dxfId="6272" priority="6272" operator="containsText" text="x">
      <formula>NOT(ISERROR(SEARCH("x",L35)))</formula>
    </cfRule>
  </conditionalFormatting>
  <conditionalFormatting sqref="Q35:Q39">
    <cfRule type="cellIs" dxfId="6271" priority="6268" operator="between">
      <formula>43</formula>
      <formula>52</formula>
    </cfRule>
    <cfRule type="containsText" dxfId="6270" priority="6269" operator="containsText" text="true">
      <formula>NOT(ISERROR(SEARCH("true",Q35)))</formula>
    </cfRule>
  </conditionalFormatting>
  <conditionalFormatting sqref="J35:J39">
    <cfRule type="cellIs" dxfId="6269" priority="6266" operator="between">
      <formula>43</formula>
      <formula>52</formula>
    </cfRule>
    <cfRule type="cellIs" dxfId="6268" priority="6267" operator="greaterThan">
      <formula>52</formula>
    </cfRule>
  </conditionalFormatting>
  <conditionalFormatting sqref="R35:T39">
    <cfRule type="containsText" dxfId="6267" priority="6265" operator="containsText" text="TRUE">
      <formula>NOT(ISERROR(SEARCH("TRUE",R35)))</formula>
    </cfRule>
  </conditionalFormatting>
  <conditionalFormatting sqref="R35:R39">
    <cfRule type="containsText" dxfId="6266" priority="6264" operator="containsText" text="FALSE">
      <formula>NOT(ISERROR(SEARCH("FALSE",R35)))</formula>
    </cfRule>
  </conditionalFormatting>
  <conditionalFormatting sqref="S35:T39">
    <cfRule type="containsText" dxfId="6265" priority="6263" operator="containsText" text="MANAGE">
      <formula>NOT(ISERROR(SEARCH("MANAGE",S35)))</formula>
    </cfRule>
  </conditionalFormatting>
  <conditionalFormatting sqref="U35:U39">
    <cfRule type="cellIs" dxfId="6264" priority="6260" operator="between">
      <formula>39</formula>
      <formula>20</formula>
    </cfRule>
    <cfRule type="cellIs" dxfId="6263" priority="6261" operator="between">
      <formula>48</formula>
      <formula>60</formula>
    </cfRule>
    <cfRule type="cellIs" dxfId="6262" priority="6262" operator="greaterThan">
      <formula>60</formula>
    </cfRule>
  </conditionalFormatting>
  <conditionalFormatting sqref="V35:W39">
    <cfRule type="cellIs" dxfId="6261" priority="6257" operator="equal">
      <formula>"C"</formula>
    </cfRule>
    <cfRule type="cellIs" dxfId="6260" priority="6258" operator="equal">
      <formula>"N"</formula>
    </cfRule>
    <cfRule type="cellIs" dxfId="6259" priority="6259" operator="equal">
      <formula>"Y"</formula>
    </cfRule>
  </conditionalFormatting>
  <conditionalFormatting sqref="L35:M39">
    <cfRule type="containsText" dxfId="6258" priority="6254" operator="containsText" text="2">
      <formula>NOT(ISERROR(SEARCH("2",L35)))</formula>
    </cfRule>
    <cfRule type="containsText" dxfId="6257" priority="6255" operator="containsText" text="1">
      <formula>NOT(ISERROR(SEARCH("1",L35)))</formula>
    </cfRule>
    <cfRule type="containsText" dxfId="6256" priority="6256" operator="containsText" text="x">
      <formula>NOT(ISERROR(SEARCH("x",L35)))</formula>
    </cfRule>
  </conditionalFormatting>
  <conditionalFormatting sqref="Q35:Q39">
    <cfRule type="cellIs" dxfId="6255" priority="6252" operator="between">
      <formula>43</formula>
      <formula>52</formula>
    </cfRule>
    <cfRule type="containsText" dxfId="6254" priority="6253" operator="containsText" text="true">
      <formula>NOT(ISERROR(SEARCH("true",Q35)))</formula>
    </cfRule>
  </conditionalFormatting>
  <conditionalFormatting sqref="J35:J39">
    <cfRule type="cellIs" dxfId="6253" priority="6250" operator="between">
      <formula>43</formula>
      <formula>52</formula>
    </cfRule>
    <cfRule type="cellIs" dxfId="6252" priority="6251" operator="greaterThan">
      <formula>52</formula>
    </cfRule>
  </conditionalFormatting>
  <conditionalFormatting sqref="R35:T39">
    <cfRule type="containsText" dxfId="6251" priority="6249" operator="containsText" text="TRUE">
      <formula>NOT(ISERROR(SEARCH("TRUE",R35)))</formula>
    </cfRule>
  </conditionalFormatting>
  <conditionalFormatting sqref="R35:R39">
    <cfRule type="containsText" dxfId="6250" priority="6248" operator="containsText" text="FALSE">
      <formula>NOT(ISERROR(SEARCH("FALSE",R35)))</formula>
    </cfRule>
  </conditionalFormatting>
  <conditionalFormatting sqref="S35:T39">
    <cfRule type="containsText" dxfId="6249" priority="6247" operator="containsText" text="MANAGE">
      <formula>NOT(ISERROR(SEARCH("MANAGE",S35)))</formula>
    </cfRule>
  </conditionalFormatting>
  <conditionalFormatting sqref="U35:U39">
    <cfRule type="cellIs" dxfId="6248" priority="6244" operator="between">
      <formula>39</formula>
      <formula>20</formula>
    </cfRule>
    <cfRule type="cellIs" dxfId="6247" priority="6245" operator="between">
      <formula>48</formula>
      <formula>60</formula>
    </cfRule>
    <cfRule type="cellIs" dxfId="6246" priority="6246" operator="greaterThan">
      <formula>60</formula>
    </cfRule>
  </conditionalFormatting>
  <conditionalFormatting sqref="V35:W39">
    <cfRule type="cellIs" dxfId="6245" priority="6241" operator="equal">
      <formula>"C"</formula>
    </cfRule>
    <cfRule type="cellIs" dxfId="6244" priority="6242" operator="equal">
      <formula>"N"</formula>
    </cfRule>
    <cfRule type="cellIs" dxfId="6243" priority="6243" operator="equal">
      <formula>"Y"</formula>
    </cfRule>
  </conditionalFormatting>
  <conditionalFormatting sqref="L35:M39">
    <cfRule type="containsText" dxfId="6242" priority="6238" operator="containsText" text="2">
      <formula>NOT(ISERROR(SEARCH("2",L35)))</formula>
    </cfRule>
    <cfRule type="containsText" dxfId="6241" priority="6239" operator="containsText" text="1">
      <formula>NOT(ISERROR(SEARCH("1",L35)))</formula>
    </cfRule>
    <cfRule type="containsText" dxfId="6240" priority="6240" operator="containsText" text="x">
      <formula>NOT(ISERROR(SEARCH("x",L35)))</formula>
    </cfRule>
  </conditionalFormatting>
  <conditionalFormatting sqref="Q35:Q39">
    <cfRule type="cellIs" dxfId="6239" priority="6236" operator="between">
      <formula>43</formula>
      <formula>52</formula>
    </cfRule>
    <cfRule type="containsText" dxfId="6238" priority="6237" operator="containsText" text="true">
      <formula>NOT(ISERROR(SEARCH("true",Q35)))</formula>
    </cfRule>
  </conditionalFormatting>
  <conditionalFormatting sqref="J35:J39">
    <cfRule type="cellIs" dxfId="6237" priority="6234" operator="between">
      <formula>43</formula>
      <formula>52</formula>
    </cfRule>
    <cfRule type="cellIs" dxfId="6236" priority="6235" operator="greaterThan">
      <formula>52</formula>
    </cfRule>
  </conditionalFormatting>
  <conditionalFormatting sqref="R35:T39">
    <cfRule type="containsText" dxfId="6235" priority="6233" operator="containsText" text="TRUE">
      <formula>NOT(ISERROR(SEARCH("TRUE",R35)))</formula>
    </cfRule>
  </conditionalFormatting>
  <conditionalFormatting sqref="R35:R39">
    <cfRule type="containsText" dxfId="6234" priority="6232" operator="containsText" text="FALSE">
      <formula>NOT(ISERROR(SEARCH("FALSE",R35)))</formula>
    </cfRule>
  </conditionalFormatting>
  <conditionalFormatting sqref="S35:T39">
    <cfRule type="containsText" dxfId="6233" priority="6231" operator="containsText" text="MANAGE">
      <formula>NOT(ISERROR(SEARCH("MANAGE",S35)))</formula>
    </cfRule>
  </conditionalFormatting>
  <conditionalFormatting sqref="U35:U39">
    <cfRule type="cellIs" dxfId="6232" priority="6228" operator="between">
      <formula>39</formula>
      <formula>20</formula>
    </cfRule>
    <cfRule type="cellIs" dxfId="6231" priority="6229" operator="between">
      <formula>48</formula>
      <formula>60</formula>
    </cfRule>
    <cfRule type="cellIs" dxfId="6230" priority="6230" operator="greaterThan">
      <formula>60</formula>
    </cfRule>
  </conditionalFormatting>
  <conditionalFormatting sqref="V35:W39">
    <cfRule type="cellIs" dxfId="6229" priority="6225" operator="equal">
      <formula>"C"</formula>
    </cfRule>
    <cfRule type="cellIs" dxfId="6228" priority="6226" operator="equal">
      <formula>"N"</formula>
    </cfRule>
    <cfRule type="cellIs" dxfId="6227" priority="6227" operator="equal">
      <formula>"Y"</formula>
    </cfRule>
  </conditionalFormatting>
  <conditionalFormatting sqref="L35:M39">
    <cfRule type="containsText" dxfId="6226" priority="6222" operator="containsText" text="2">
      <formula>NOT(ISERROR(SEARCH("2",L35)))</formula>
    </cfRule>
    <cfRule type="containsText" dxfId="6225" priority="6223" operator="containsText" text="1">
      <formula>NOT(ISERROR(SEARCH("1",L35)))</formula>
    </cfRule>
    <cfRule type="containsText" dxfId="6224" priority="6224" operator="containsText" text="x">
      <formula>NOT(ISERROR(SEARCH("x",L35)))</formula>
    </cfRule>
  </conditionalFormatting>
  <conditionalFormatting sqref="Q35:Q39">
    <cfRule type="cellIs" dxfId="6223" priority="6220" operator="between">
      <formula>43</formula>
      <formula>52</formula>
    </cfRule>
    <cfRule type="containsText" dxfId="6222" priority="6221" operator="containsText" text="true">
      <formula>NOT(ISERROR(SEARCH("true",Q35)))</formula>
    </cfRule>
  </conditionalFormatting>
  <conditionalFormatting sqref="J35:J39">
    <cfRule type="cellIs" dxfId="6221" priority="6218" operator="between">
      <formula>43</formula>
      <formula>52</formula>
    </cfRule>
    <cfRule type="cellIs" dxfId="6220" priority="6219" operator="greaterThan">
      <formula>52</formula>
    </cfRule>
  </conditionalFormatting>
  <conditionalFormatting sqref="R35:T39">
    <cfRule type="containsText" dxfId="6219" priority="6217" operator="containsText" text="TRUE">
      <formula>NOT(ISERROR(SEARCH("TRUE",R35)))</formula>
    </cfRule>
  </conditionalFormatting>
  <conditionalFormatting sqref="R35:R39">
    <cfRule type="containsText" dxfId="6218" priority="6216" operator="containsText" text="FALSE">
      <formula>NOT(ISERROR(SEARCH("FALSE",R35)))</formula>
    </cfRule>
  </conditionalFormatting>
  <conditionalFormatting sqref="S35:T39">
    <cfRule type="containsText" dxfId="6217" priority="6215" operator="containsText" text="MANAGE">
      <formula>NOT(ISERROR(SEARCH("MANAGE",S35)))</formula>
    </cfRule>
  </conditionalFormatting>
  <conditionalFormatting sqref="U35:U39">
    <cfRule type="cellIs" dxfId="6216" priority="6212" operator="between">
      <formula>39</formula>
      <formula>20</formula>
    </cfRule>
    <cfRule type="cellIs" dxfId="6215" priority="6213" operator="between">
      <formula>48</formula>
      <formula>60</formula>
    </cfRule>
    <cfRule type="cellIs" dxfId="6214" priority="6214" operator="greaterThan">
      <formula>60</formula>
    </cfRule>
  </conditionalFormatting>
  <conditionalFormatting sqref="V35:W39">
    <cfRule type="cellIs" dxfId="6213" priority="6209" operator="equal">
      <formula>"C"</formula>
    </cfRule>
    <cfRule type="cellIs" dxfId="6212" priority="6210" operator="equal">
      <formula>"N"</formula>
    </cfRule>
    <cfRule type="cellIs" dxfId="6211" priority="6211" operator="equal">
      <formula>"Y"</formula>
    </cfRule>
  </conditionalFormatting>
  <conditionalFormatting sqref="L35:M39">
    <cfRule type="containsText" dxfId="6210" priority="6206" operator="containsText" text="2">
      <formula>NOT(ISERROR(SEARCH("2",L35)))</formula>
    </cfRule>
    <cfRule type="containsText" dxfId="6209" priority="6207" operator="containsText" text="1">
      <formula>NOT(ISERROR(SEARCH("1",L35)))</formula>
    </cfRule>
    <cfRule type="containsText" dxfId="6208" priority="6208" operator="containsText" text="x">
      <formula>NOT(ISERROR(SEARCH("x",L35)))</formula>
    </cfRule>
  </conditionalFormatting>
  <conditionalFormatting sqref="Q35:Q39">
    <cfRule type="cellIs" dxfId="6207" priority="6204" operator="between">
      <formula>43</formula>
      <formula>52</formula>
    </cfRule>
    <cfRule type="containsText" dxfId="6206" priority="6205" operator="containsText" text="true">
      <formula>NOT(ISERROR(SEARCH("true",Q35)))</formula>
    </cfRule>
  </conditionalFormatting>
  <conditionalFormatting sqref="J35:J39">
    <cfRule type="cellIs" dxfId="6205" priority="6202" operator="between">
      <formula>43</formula>
      <formula>52</formula>
    </cfRule>
    <cfRule type="cellIs" dxfId="6204" priority="6203" operator="greaterThan">
      <formula>52</formula>
    </cfRule>
  </conditionalFormatting>
  <conditionalFormatting sqref="R35:T39">
    <cfRule type="containsText" dxfId="6203" priority="6201" operator="containsText" text="TRUE">
      <formula>NOT(ISERROR(SEARCH("TRUE",R35)))</formula>
    </cfRule>
  </conditionalFormatting>
  <conditionalFormatting sqref="R35:R39">
    <cfRule type="containsText" dxfId="6202" priority="6200" operator="containsText" text="FALSE">
      <formula>NOT(ISERROR(SEARCH("FALSE",R35)))</formula>
    </cfRule>
  </conditionalFormatting>
  <conditionalFormatting sqref="S35:T39">
    <cfRule type="containsText" dxfId="6201" priority="6199" operator="containsText" text="MANAGE">
      <formula>NOT(ISERROR(SEARCH("MANAGE",S35)))</formula>
    </cfRule>
  </conditionalFormatting>
  <conditionalFormatting sqref="U35:U39">
    <cfRule type="cellIs" dxfId="6200" priority="6196" operator="between">
      <formula>39</formula>
      <formula>20</formula>
    </cfRule>
    <cfRule type="cellIs" dxfId="6199" priority="6197" operator="between">
      <formula>48</formula>
      <formula>60</formula>
    </cfRule>
    <cfRule type="cellIs" dxfId="6198" priority="6198" operator="greaterThan">
      <formula>60</formula>
    </cfRule>
  </conditionalFormatting>
  <conditionalFormatting sqref="V35:W39">
    <cfRule type="cellIs" dxfId="6197" priority="6193" operator="equal">
      <formula>"C"</formula>
    </cfRule>
    <cfRule type="cellIs" dxfId="6196" priority="6194" operator="equal">
      <formula>"N"</formula>
    </cfRule>
    <cfRule type="cellIs" dxfId="6195" priority="6195" operator="equal">
      <formula>"Y"</formula>
    </cfRule>
  </conditionalFormatting>
  <conditionalFormatting sqref="L35:M39">
    <cfRule type="containsText" dxfId="6194" priority="6190" operator="containsText" text="2">
      <formula>NOT(ISERROR(SEARCH("2",L35)))</formula>
    </cfRule>
    <cfRule type="containsText" dxfId="6193" priority="6191" operator="containsText" text="1">
      <formula>NOT(ISERROR(SEARCH("1",L35)))</formula>
    </cfRule>
    <cfRule type="containsText" dxfId="6192" priority="6192" operator="containsText" text="x">
      <formula>NOT(ISERROR(SEARCH("x",L35)))</formula>
    </cfRule>
  </conditionalFormatting>
  <conditionalFormatting sqref="Q35:Q39">
    <cfRule type="cellIs" dxfId="6191" priority="6188" operator="between">
      <formula>43</formula>
      <formula>52</formula>
    </cfRule>
    <cfRule type="containsText" dxfId="6190" priority="6189" operator="containsText" text="true">
      <formula>NOT(ISERROR(SEARCH("true",Q35)))</formula>
    </cfRule>
  </conditionalFormatting>
  <conditionalFormatting sqref="J35:J39">
    <cfRule type="cellIs" dxfId="6189" priority="6186" operator="between">
      <formula>43</formula>
      <formula>52</formula>
    </cfRule>
    <cfRule type="cellIs" dxfId="6188" priority="6187" operator="greaterThan">
      <formula>52</formula>
    </cfRule>
  </conditionalFormatting>
  <conditionalFormatting sqref="R35:T39">
    <cfRule type="containsText" dxfId="6187" priority="6185" operator="containsText" text="TRUE">
      <formula>NOT(ISERROR(SEARCH("TRUE",R35)))</formula>
    </cfRule>
  </conditionalFormatting>
  <conditionalFormatting sqref="R35:R39">
    <cfRule type="containsText" dxfId="6186" priority="6184" operator="containsText" text="FALSE">
      <formula>NOT(ISERROR(SEARCH("FALSE",R35)))</formula>
    </cfRule>
  </conditionalFormatting>
  <conditionalFormatting sqref="S35:T39">
    <cfRule type="containsText" dxfId="6185" priority="6183" operator="containsText" text="MANAGE">
      <formula>NOT(ISERROR(SEARCH("MANAGE",S35)))</formula>
    </cfRule>
  </conditionalFormatting>
  <conditionalFormatting sqref="U35:U39">
    <cfRule type="cellIs" dxfId="6184" priority="6180" operator="between">
      <formula>39</formula>
      <formula>20</formula>
    </cfRule>
    <cfRule type="cellIs" dxfId="6183" priority="6181" operator="between">
      <formula>48</formula>
      <formula>60</formula>
    </cfRule>
    <cfRule type="cellIs" dxfId="6182" priority="6182" operator="greaterThan">
      <formula>60</formula>
    </cfRule>
  </conditionalFormatting>
  <conditionalFormatting sqref="V35:W39">
    <cfRule type="cellIs" dxfId="6181" priority="6177" operator="equal">
      <formula>"C"</formula>
    </cfRule>
    <cfRule type="cellIs" dxfId="6180" priority="6178" operator="equal">
      <formula>"N"</formula>
    </cfRule>
    <cfRule type="cellIs" dxfId="6179" priority="6179" operator="equal">
      <formula>"Y"</formula>
    </cfRule>
  </conditionalFormatting>
  <conditionalFormatting sqref="L35:M39">
    <cfRule type="containsText" dxfId="6178" priority="6174" operator="containsText" text="2">
      <formula>NOT(ISERROR(SEARCH("2",L35)))</formula>
    </cfRule>
    <cfRule type="containsText" dxfId="6177" priority="6175" operator="containsText" text="1">
      <formula>NOT(ISERROR(SEARCH("1",L35)))</formula>
    </cfRule>
    <cfRule type="containsText" dxfId="6176" priority="6176" operator="containsText" text="x">
      <formula>NOT(ISERROR(SEARCH("x",L35)))</formula>
    </cfRule>
  </conditionalFormatting>
  <conditionalFormatting sqref="Q35:Q39">
    <cfRule type="cellIs" dxfId="6175" priority="6172" operator="between">
      <formula>43</formula>
      <formula>52</formula>
    </cfRule>
    <cfRule type="containsText" dxfId="6174" priority="6173" operator="containsText" text="true">
      <formula>NOT(ISERROR(SEARCH("true",Q35)))</formula>
    </cfRule>
  </conditionalFormatting>
  <conditionalFormatting sqref="J35:J39">
    <cfRule type="cellIs" dxfId="6173" priority="6170" operator="between">
      <formula>43</formula>
      <formula>52</formula>
    </cfRule>
    <cfRule type="cellIs" dxfId="6172" priority="6171" operator="greaterThan">
      <formula>52</formula>
    </cfRule>
  </conditionalFormatting>
  <conditionalFormatting sqref="R35:T39">
    <cfRule type="containsText" dxfId="6171" priority="6169" operator="containsText" text="TRUE">
      <formula>NOT(ISERROR(SEARCH("TRUE",R35)))</formula>
    </cfRule>
  </conditionalFormatting>
  <conditionalFormatting sqref="R35:R39">
    <cfRule type="containsText" dxfId="6170" priority="6168" operator="containsText" text="FALSE">
      <formula>NOT(ISERROR(SEARCH("FALSE",R35)))</formula>
    </cfRule>
  </conditionalFormatting>
  <conditionalFormatting sqref="S35:T39">
    <cfRule type="containsText" dxfId="6169" priority="6167" operator="containsText" text="MANAGE">
      <formula>NOT(ISERROR(SEARCH("MANAGE",S35)))</formula>
    </cfRule>
  </conditionalFormatting>
  <conditionalFormatting sqref="U35:U39">
    <cfRule type="cellIs" dxfId="6168" priority="6164" operator="between">
      <formula>39</formula>
      <formula>20</formula>
    </cfRule>
    <cfRule type="cellIs" dxfId="6167" priority="6165" operator="between">
      <formula>48</formula>
      <formula>60</formula>
    </cfRule>
    <cfRule type="cellIs" dxfId="6166" priority="6166" operator="greaterThan">
      <formula>60</formula>
    </cfRule>
  </conditionalFormatting>
  <conditionalFormatting sqref="V35:W39">
    <cfRule type="cellIs" dxfId="6165" priority="6161" operator="equal">
      <formula>"C"</formula>
    </cfRule>
    <cfRule type="cellIs" dxfId="6164" priority="6162" operator="equal">
      <formula>"N"</formula>
    </cfRule>
    <cfRule type="cellIs" dxfId="6163" priority="6163" operator="equal">
      <formula>"Y"</formula>
    </cfRule>
  </conditionalFormatting>
  <conditionalFormatting sqref="L35:M37">
    <cfRule type="containsText" dxfId="6162" priority="6158" operator="containsText" text="2">
      <formula>NOT(ISERROR(SEARCH("2",L35)))</formula>
    </cfRule>
    <cfRule type="containsText" dxfId="6161" priority="6159" operator="containsText" text="1">
      <formula>NOT(ISERROR(SEARCH("1",L35)))</formula>
    </cfRule>
    <cfRule type="containsText" dxfId="6160" priority="6160" operator="containsText" text="x">
      <formula>NOT(ISERROR(SEARCH("x",L35)))</formula>
    </cfRule>
  </conditionalFormatting>
  <conditionalFormatting sqref="Q35:Q37">
    <cfRule type="cellIs" dxfId="6159" priority="6156" operator="between">
      <formula>43</formula>
      <formula>52</formula>
    </cfRule>
    <cfRule type="containsText" dxfId="6158" priority="6157" operator="containsText" text="true">
      <formula>NOT(ISERROR(SEARCH("true",Q35)))</formula>
    </cfRule>
  </conditionalFormatting>
  <conditionalFormatting sqref="J35:J37">
    <cfRule type="cellIs" dxfId="6157" priority="6154" operator="between">
      <formula>43</formula>
      <formula>52</formula>
    </cfRule>
    <cfRule type="cellIs" dxfId="6156" priority="6155" operator="greaterThan">
      <formula>52</formula>
    </cfRule>
  </conditionalFormatting>
  <conditionalFormatting sqref="R35:T37">
    <cfRule type="containsText" dxfId="6155" priority="6153" operator="containsText" text="TRUE">
      <formula>NOT(ISERROR(SEARCH("TRUE",R35)))</formula>
    </cfRule>
  </conditionalFormatting>
  <conditionalFormatting sqref="R35:R37">
    <cfRule type="containsText" dxfId="6154" priority="6152" operator="containsText" text="FALSE">
      <formula>NOT(ISERROR(SEARCH("FALSE",R35)))</formula>
    </cfRule>
  </conditionalFormatting>
  <conditionalFormatting sqref="S35:T37">
    <cfRule type="containsText" dxfId="6153" priority="6151" operator="containsText" text="MANAGE">
      <formula>NOT(ISERROR(SEARCH("MANAGE",S35)))</formula>
    </cfRule>
  </conditionalFormatting>
  <conditionalFormatting sqref="U35:U37">
    <cfRule type="cellIs" dxfId="6152" priority="6148" operator="between">
      <formula>39</formula>
      <formula>20</formula>
    </cfRule>
    <cfRule type="cellIs" dxfId="6151" priority="6149" operator="between">
      <formula>48</formula>
      <formula>60</formula>
    </cfRule>
    <cfRule type="cellIs" dxfId="6150" priority="6150" operator="greaterThan">
      <formula>60</formula>
    </cfRule>
  </conditionalFormatting>
  <conditionalFormatting sqref="V35:W37">
    <cfRule type="cellIs" dxfId="6149" priority="6145" operator="equal">
      <formula>"C"</formula>
    </cfRule>
    <cfRule type="cellIs" dxfId="6148" priority="6146" operator="equal">
      <formula>"N"</formula>
    </cfRule>
    <cfRule type="cellIs" dxfId="6147" priority="6147" operator="equal">
      <formula>"Y"</formula>
    </cfRule>
  </conditionalFormatting>
  <conditionalFormatting sqref="L35:M39">
    <cfRule type="containsText" dxfId="6146" priority="6142" operator="containsText" text="2">
      <formula>NOT(ISERROR(SEARCH("2",L35)))</formula>
    </cfRule>
    <cfRule type="containsText" dxfId="6145" priority="6143" operator="containsText" text="1">
      <formula>NOT(ISERROR(SEARCH("1",L35)))</formula>
    </cfRule>
    <cfRule type="containsText" dxfId="6144" priority="6144" operator="containsText" text="x">
      <formula>NOT(ISERROR(SEARCH("x",L35)))</formula>
    </cfRule>
  </conditionalFormatting>
  <conditionalFormatting sqref="Q35:Q39">
    <cfRule type="cellIs" dxfId="6143" priority="6140" operator="between">
      <formula>43</formula>
      <formula>52</formula>
    </cfRule>
    <cfRule type="containsText" dxfId="6142" priority="6141" operator="containsText" text="true">
      <formula>NOT(ISERROR(SEARCH("true",Q35)))</formula>
    </cfRule>
  </conditionalFormatting>
  <conditionalFormatting sqref="J35:J39">
    <cfRule type="cellIs" dxfId="6141" priority="6138" operator="between">
      <formula>43</formula>
      <formula>52</formula>
    </cfRule>
    <cfRule type="cellIs" dxfId="6140" priority="6139" operator="greaterThan">
      <formula>52</formula>
    </cfRule>
  </conditionalFormatting>
  <conditionalFormatting sqref="R35:T39">
    <cfRule type="containsText" dxfId="6139" priority="6137" operator="containsText" text="TRUE">
      <formula>NOT(ISERROR(SEARCH("TRUE",R35)))</formula>
    </cfRule>
  </conditionalFormatting>
  <conditionalFormatting sqref="R35:R39">
    <cfRule type="containsText" dxfId="6138" priority="6136" operator="containsText" text="FALSE">
      <formula>NOT(ISERROR(SEARCH("FALSE",R35)))</formula>
    </cfRule>
  </conditionalFormatting>
  <conditionalFormatting sqref="S35:T39">
    <cfRule type="containsText" dxfId="6137" priority="6135" operator="containsText" text="MANAGE">
      <formula>NOT(ISERROR(SEARCH("MANAGE",S35)))</formula>
    </cfRule>
  </conditionalFormatting>
  <conditionalFormatting sqref="U35:U39">
    <cfRule type="cellIs" dxfId="6136" priority="6132" operator="between">
      <formula>39</formula>
      <formula>20</formula>
    </cfRule>
    <cfRule type="cellIs" dxfId="6135" priority="6133" operator="between">
      <formula>48</formula>
      <formula>60</formula>
    </cfRule>
    <cfRule type="cellIs" dxfId="6134" priority="6134" operator="greaterThan">
      <formula>60</formula>
    </cfRule>
  </conditionalFormatting>
  <conditionalFormatting sqref="V35:W39">
    <cfRule type="cellIs" dxfId="6133" priority="6129" operator="equal">
      <formula>"C"</formula>
    </cfRule>
    <cfRule type="cellIs" dxfId="6132" priority="6130" operator="equal">
      <formula>"N"</formula>
    </cfRule>
    <cfRule type="cellIs" dxfId="6131" priority="6131" operator="equal">
      <formula>"Y"</formula>
    </cfRule>
  </conditionalFormatting>
  <conditionalFormatting sqref="L35:M39">
    <cfRule type="containsText" dxfId="6130" priority="6126" operator="containsText" text="2">
      <formula>NOT(ISERROR(SEARCH("2",L35)))</formula>
    </cfRule>
    <cfRule type="containsText" dxfId="6129" priority="6127" operator="containsText" text="1">
      <formula>NOT(ISERROR(SEARCH("1",L35)))</formula>
    </cfRule>
    <cfRule type="containsText" dxfId="6128" priority="6128" operator="containsText" text="x">
      <formula>NOT(ISERROR(SEARCH("x",L35)))</formula>
    </cfRule>
  </conditionalFormatting>
  <conditionalFormatting sqref="Q35:Q39">
    <cfRule type="cellIs" dxfId="6127" priority="6124" operator="between">
      <formula>43</formula>
      <formula>52</formula>
    </cfRule>
    <cfRule type="containsText" dxfId="6126" priority="6125" operator="containsText" text="true">
      <formula>NOT(ISERROR(SEARCH("true",Q35)))</formula>
    </cfRule>
  </conditionalFormatting>
  <conditionalFormatting sqref="J35:J39">
    <cfRule type="cellIs" dxfId="6125" priority="6122" operator="between">
      <formula>43</formula>
      <formula>52</formula>
    </cfRule>
    <cfRule type="cellIs" dxfId="6124" priority="6123" operator="greaterThan">
      <formula>52</formula>
    </cfRule>
  </conditionalFormatting>
  <conditionalFormatting sqref="R35:T39">
    <cfRule type="containsText" dxfId="6123" priority="6121" operator="containsText" text="TRUE">
      <formula>NOT(ISERROR(SEARCH("TRUE",R35)))</formula>
    </cfRule>
  </conditionalFormatting>
  <conditionalFormatting sqref="R35:R39">
    <cfRule type="containsText" dxfId="6122" priority="6120" operator="containsText" text="FALSE">
      <formula>NOT(ISERROR(SEARCH("FALSE",R35)))</formula>
    </cfRule>
  </conditionalFormatting>
  <conditionalFormatting sqref="S35:T39">
    <cfRule type="containsText" dxfId="6121" priority="6119" operator="containsText" text="MANAGE">
      <formula>NOT(ISERROR(SEARCH("MANAGE",S35)))</formula>
    </cfRule>
  </conditionalFormatting>
  <conditionalFormatting sqref="U35:U39">
    <cfRule type="cellIs" dxfId="6120" priority="6116" operator="between">
      <formula>39</formula>
      <formula>20</formula>
    </cfRule>
    <cfRule type="cellIs" dxfId="6119" priority="6117" operator="between">
      <formula>48</formula>
      <formula>60</formula>
    </cfRule>
    <cfRule type="cellIs" dxfId="6118" priority="6118" operator="greaterThan">
      <formula>60</formula>
    </cfRule>
  </conditionalFormatting>
  <conditionalFormatting sqref="V35:W39">
    <cfRule type="cellIs" dxfId="6117" priority="6113" operator="equal">
      <formula>"C"</formula>
    </cfRule>
    <cfRule type="cellIs" dxfId="6116" priority="6114" operator="equal">
      <formula>"N"</formula>
    </cfRule>
    <cfRule type="cellIs" dxfId="6115" priority="6115" operator="equal">
      <formula>"Y"</formula>
    </cfRule>
  </conditionalFormatting>
  <conditionalFormatting sqref="L35:M39">
    <cfRule type="containsText" dxfId="6114" priority="6110" operator="containsText" text="2">
      <formula>NOT(ISERROR(SEARCH("2",L35)))</formula>
    </cfRule>
    <cfRule type="containsText" dxfId="6113" priority="6111" operator="containsText" text="1">
      <formula>NOT(ISERROR(SEARCH("1",L35)))</formula>
    </cfRule>
    <cfRule type="containsText" dxfId="6112" priority="6112" operator="containsText" text="x">
      <formula>NOT(ISERROR(SEARCH("x",L35)))</formula>
    </cfRule>
  </conditionalFormatting>
  <conditionalFormatting sqref="Q35:Q39">
    <cfRule type="cellIs" dxfId="6111" priority="6108" operator="between">
      <formula>43</formula>
      <formula>52</formula>
    </cfRule>
    <cfRule type="containsText" dxfId="6110" priority="6109" operator="containsText" text="true">
      <formula>NOT(ISERROR(SEARCH("true",Q35)))</formula>
    </cfRule>
  </conditionalFormatting>
  <conditionalFormatting sqref="J35:J39">
    <cfRule type="cellIs" dxfId="6109" priority="6106" operator="between">
      <formula>43</formula>
      <formula>52</formula>
    </cfRule>
    <cfRule type="cellIs" dxfId="6108" priority="6107" operator="greaterThan">
      <formula>52</formula>
    </cfRule>
  </conditionalFormatting>
  <conditionalFormatting sqref="R35:T39">
    <cfRule type="containsText" dxfId="6107" priority="6105" operator="containsText" text="TRUE">
      <formula>NOT(ISERROR(SEARCH("TRUE",R35)))</formula>
    </cfRule>
  </conditionalFormatting>
  <conditionalFormatting sqref="R35:R39">
    <cfRule type="containsText" dxfId="6106" priority="6104" operator="containsText" text="FALSE">
      <formula>NOT(ISERROR(SEARCH("FALSE",R35)))</formula>
    </cfRule>
  </conditionalFormatting>
  <conditionalFormatting sqref="S35:T39">
    <cfRule type="containsText" dxfId="6105" priority="6103" operator="containsText" text="MANAGE">
      <formula>NOT(ISERROR(SEARCH("MANAGE",S35)))</formula>
    </cfRule>
  </conditionalFormatting>
  <conditionalFormatting sqref="U35:U39">
    <cfRule type="cellIs" dxfId="6104" priority="6100" operator="between">
      <formula>39</formula>
      <formula>20</formula>
    </cfRule>
    <cfRule type="cellIs" dxfId="6103" priority="6101" operator="between">
      <formula>48</formula>
      <formula>60</formula>
    </cfRule>
    <cfRule type="cellIs" dxfId="6102" priority="6102" operator="greaterThan">
      <formula>60</formula>
    </cfRule>
  </conditionalFormatting>
  <conditionalFormatting sqref="V35:W39">
    <cfRule type="cellIs" dxfId="6101" priority="6097" operator="equal">
      <formula>"C"</formula>
    </cfRule>
    <cfRule type="cellIs" dxfId="6100" priority="6098" operator="equal">
      <formula>"N"</formula>
    </cfRule>
    <cfRule type="cellIs" dxfId="6099" priority="6099" operator="equal">
      <formula>"Y"</formula>
    </cfRule>
  </conditionalFormatting>
  <conditionalFormatting sqref="L35:M39">
    <cfRule type="containsText" dxfId="6098" priority="6094" operator="containsText" text="2">
      <formula>NOT(ISERROR(SEARCH("2",L35)))</formula>
    </cfRule>
    <cfRule type="containsText" dxfId="6097" priority="6095" operator="containsText" text="1">
      <formula>NOT(ISERROR(SEARCH("1",L35)))</formula>
    </cfRule>
    <cfRule type="containsText" dxfId="6096" priority="6096" operator="containsText" text="x">
      <formula>NOT(ISERROR(SEARCH("x",L35)))</formula>
    </cfRule>
  </conditionalFormatting>
  <conditionalFormatting sqref="Q35:Q39">
    <cfRule type="cellIs" dxfId="6095" priority="6092" operator="between">
      <formula>43</formula>
      <formula>52</formula>
    </cfRule>
    <cfRule type="containsText" dxfId="6094" priority="6093" operator="containsText" text="true">
      <formula>NOT(ISERROR(SEARCH("true",Q35)))</formula>
    </cfRule>
  </conditionalFormatting>
  <conditionalFormatting sqref="J35:J39">
    <cfRule type="cellIs" dxfId="6093" priority="6090" operator="between">
      <formula>43</formula>
      <formula>52</formula>
    </cfRule>
    <cfRule type="cellIs" dxfId="6092" priority="6091" operator="greaterThan">
      <formula>52</formula>
    </cfRule>
  </conditionalFormatting>
  <conditionalFormatting sqref="R35:T39">
    <cfRule type="containsText" dxfId="6091" priority="6089" operator="containsText" text="TRUE">
      <formula>NOT(ISERROR(SEARCH("TRUE",R35)))</formula>
    </cfRule>
  </conditionalFormatting>
  <conditionalFormatting sqref="R35:R39">
    <cfRule type="containsText" dxfId="6090" priority="6088" operator="containsText" text="FALSE">
      <formula>NOT(ISERROR(SEARCH("FALSE",R35)))</formula>
    </cfRule>
  </conditionalFormatting>
  <conditionalFormatting sqref="S35:T39">
    <cfRule type="containsText" dxfId="6089" priority="6087" operator="containsText" text="MANAGE">
      <formula>NOT(ISERROR(SEARCH("MANAGE",S35)))</formula>
    </cfRule>
  </conditionalFormatting>
  <conditionalFormatting sqref="U35:U39">
    <cfRule type="cellIs" dxfId="6088" priority="6084" operator="between">
      <formula>39</formula>
      <formula>20</formula>
    </cfRule>
    <cfRule type="cellIs" dxfId="6087" priority="6085" operator="between">
      <formula>48</formula>
      <formula>60</formula>
    </cfRule>
    <cfRule type="cellIs" dxfId="6086" priority="6086" operator="greaterThan">
      <formula>60</formula>
    </cfRule>
  </conditionalFormatting>
  <conditionalFormatting sqref="V35:W39">
    <cfRule type="cellIs" dxfId="6085" priority="6081" operator="equal">
      <formula>"C"</formula>
    </cfRule>
    <cfRule type="cellIs" dxfId="6084" priority="6082" operator="equal">
      <formula>"N"</formula>
    </cfRule>
    <cfRule type="cellIs" dxfId="6083" priority="6083" operator="equal">
      <formula>"Y"</formula>
    </cfRule>
  </conditionalFormatting>
  <conditionalFormatting sqref="L35:M37">
    <cfRule type="containsText" dxfId="6082" priority="6078" operator="containsText" text="2">
      <formula>NOT(ISERROR(SEARCH("2",L35)))</formula>
    </cfRule>
    <cfRule type="containsText" dxfId="6081" priority="6079" operator="containsText" text="1">
      <formula>NOT(ISERROR(SEARCH("1",L35)))</formula>
    </cfRule>
    <cfRule type="containsText" dxfId="6080" priority="6080" operator="containsText" text="x">
      <formula>NOT(ISERROR(SEARCH("x",L35)))</formula>
    </cfRule>
  </conditionalFormatting>
  <conditionalFormatting sqref="Q35:Q37">
    <cfRule type="cellIs" dxfId="6079" priority="6076" operator="between">
      <formula>43</formula>
      <formula>52</formula>
    </cfRule>
    <cfRule type="containsText" dxfId="6078" priority="6077" operator="containsText" text="true">
      <formula>NOT(ISERROR(SEARCH("true",Q35)))</formula>
    </cfRule>
  </conditionalFormatting>
  <conditionalFormatting sqref="J35:J37">
    <cfRule type="cellIs" dxfId="6077" priority="6074" operator="between">
      <formula>43</formula>
      <formula>52</formula>
    </cfRule>
    <cfRule type="cellIs" dxfId="6076" priority="6075" operator="greaterThan">
      <formula>52</formula>
    </cfRule>
  </conditionalFormatting>
  <conditionalFormatting sqref="R35:T37">
    <cfRule type="containsText" dxfId="6075" priority="6073" operator="containsText" text="TRUE">
      <formula>NOT(ISERROR(SEARCH("TRUE",R35)))</formula>
    </cfRule>
  </conditionalFormatting>
  <conditionalFormatting sqref="R35:R37">
    <cfRule type="containsText" dxfId="6074" priority="6072" operator="containsText" text="FALSE">
      <formula>NOT(ISERROR(SEARCH("FALSE",R35)))</formula>
    </cfRule>
  </conditionalFormatting>
  <conditionalFormatting sqref="S35:T37">
    <cfRule type="containsText" dxfId="6073" priority="6071" operator="containsText" text="MANAGE">
      <formula>NOT(ISERROR(SEARCH("MANAGE",S35)))</formula>
    </cfRule>
  </conditionalFormatting>
  <conditionalFormatting sqref="U35:U37">
    <cfRule type="cellIs" dxfId="6072" priority="6068" operator="between">
      <formula>39</formula>
      <formula>20</formula>
    </cfRule>
    <cfRule type="cellIs" dxfId="6071" priority="6069" operator="between">
      <formula>48</formula>
      <formula>60</formula>
    </cfRule>
    <cfRule type="cellIs" dxfId="6070" priority="6070" operator="greaterThan">
      <formula>60</formula>
    </cfRule>
  </conditionalFormatting>
  <conditionalFormatting sqref="V35:W37">
    <cfRule type="cellIs" dxfId="6069" priority="6065" operator="equal">
      <formula>"C"</formula>
    </cfRule>
    <cfRule type="cellIs" dxfId="6068" priority="6066" operator="equal">
      <formula>"N"</formula>
    </cfRule>
    <cfRule type="cellIs" dxfId="6067" priority="6067" operator="equal">
      <formula>"Y"</formula>
    </cfRule>
  </conditionalFormatting>
  <conditionalFormatting sqref="L35:M39">
    <cfRule type="containsText" dxfId="6066" priority="6062" operator="containsText" text="2">
      <formula>NOT(ISERROR(SEARCH("2",L35)))</formula>
    </cfRule>
    <cfRule type="containsText" dxfId="6065" priority="6063" operator="containsText" text="1">
      <formula>NOT(ISERROR(SEARCH("1",L35)))</formula>
    </cfRule>
    <cfRule type="containsText" dxfId="6064" priority="6064" operator="containsText" text="x">
      <formula>NOT(ISERROR(SEARCH("x",L35)))</formula>
    </cfRule>
  </conditionalFormatting>
  <conditionalFormatting sqref="Q35:Q39">
    <cfRule type="cellIs" dxfId="6063" priority="6060" operator="between">
      <formula>43</formula>
      <formula>52</formula>
    </cfRule>
    <cfRule type="containsText" dxfId="6062" priority="6061" operator="containsText" text="true">
      <formula>NOT(ISERROR(SEARCH("true",Q35)))</formula>
    </cfRule>
  </conditionalFormatting>
  <conditionalFormatting sqref="J35:J39">
    <cfRule type="cellIs" dxfId="6061" priority="6058" operator="between">
      <formula>43</formula>
      <formula>52</formula>
    </cfRule>
    <cfRule type="cellIs" dxfId="6060" priority="6059" operator="greaterThan">
      <formula>52</formula>
    </cfRule>
  </conditionalFormatting>
  <conditionalFormatting sqref="R35:T39">
    <cfRule type="containsText" dxfId="6059" priority="6057" operator="containsText" text="TRUE">
      <formula>NOT(ISERROR(SEARCH("TRUE",R35)))</formula>
    </cfRule>
  </conditionalFormatting>
  <conditionalFormatting sqref="R35:R39">
    <cfRule type="containsText" dxfId="6058" priority="6056" operator="containsText" text="FALSE">
      <formula>NOT(ISERROR(SEARCH("FALSE",R35)))</formula>
    </cfRule>
  </conditionalFormatting>
  <conditionalFormatting sqref="S35:T39">
    <cfRule type="containsText" dxfId="6057" priority="6055" operator="containsText" text="MANAGE">
      <formula>NOT(ISERROR(SEARCH("MANAGE",S35)))</formula>
    </cfRule>
  </conditionalFormatting>
  <conditionalFormatting sqref="U35:U39">
    <cfRule type="cellIs" dxfId="6056" priority="6052" operator="between">
      <formula>39</formula>
      <formula>20</formula>
    </cfRule>
    <cfRule type="cellIs" dxfId="6055" priority="6053" operator="between">
      <formula>48</formula>
      <formula>60</formula>
    </cfRule>
    <cfRule type="cellIs" dxfId="6054" priority="6054" operator="greaterThan">
      <formula>60</formula>
    </cfRule>
  </conditionalFormatting>
  <conditionalFormatting sqref="V35:W39">
    <cfRule type="cellIs" dxfId="6053" priority="6049" operator="equal">
      <formula>"C"</formula>
    </cfRule>
    <cfRule type="cellIs" dxfId="6052" priority="6050" operator="equal">
      <formula>"N"</formula>
    </cfRule>
    <cfRule type="cellIs" dxfId="6051" priority="6051" operator="equal">
      <formula>"Y"</formula>
    </cfRule>
  </conditionalFormatting>
  <conditionalFormatting sqref="L35:M39">
    <cfRule type="containsText" dxfId="6050" priority="6046" operator="containsText" text="2">
      <formula>NOT(ISERROR(SEARCH("2",L35)))</formula>
    </cfRule>
    <cfRule type="containsText" dxfId="6049" priority="6047" operator="containsText" text="1">
      <formula>NOT(ISERROR(SEARCH("1",L35)))</formula>
    </cfRule>
    <cfRule type="containsText" dxfId="6048" priority="6048" operator="containsText" text="x">
      <formula>NOT(ISERROR(SEARCH("x",L35)))</formula>
    </cfRule>
  </conditionalFormatting>
  <conditionalFormatting sqref="Q35:Q39">
    <cfRule type="cellIs" dxfId="6047" priority="6044" operator="between">
      <formula>43</formula>
      <formula>52</formula>
    </cfRule>
    <cfRule type="containsText" dxfId="6046" priority="6045" operator="containsText" text="true">
      <formula>NOT(ISERROR(SEARCH("true",Q35)))</formula>
    </cfRule>
  </conditionalFormatting>
  <conditionalFormatting sqref="J35:J39">
    <cfRule type="cellIs" dxfId="6045" priority="6042" operator="between">
      <formula>43</formula>
      <formula>52</formula>
    </cfRule>
    <cfRule type="cellIs" dxfId="6044" priority="6043" operator="greaterThan">
      <formula>52</formula>
    </cfRule>
  </conditionalFormatting>
  <conditionalFormatting sqref="R35:T39">
    <cfRule type="containsText" dxfId="6043" priority="6041" operator="containsText" text="TRUE">
      <formula>NOT(ISERROR(SEARCH("TRUE",R35)))</formula>
    </cfRule>
  </conditionalFormatting>
  <conditionalFormatting sqref="R35:R39">
    <cfRule type="containsText" dxfId="6042" priority="6040" operator="containsText" text="FALSE">
      <formula>NOT(ISERROR(SEARCH("FALSE",R35)))</formula>
    </cfRule>
  </conditionalFormatting>
  <conditionalFormatting sqref="S35:T39">
    <cfRule type="containsText" dxfId="6041" priority="6039" operator="containsText" text="MANAGE">
      <formula>NOT(ISERROR(SEARCH("MANAGE",S35)))</formula>
    </cfRule>
  </conditionalFormatting>
  <conditionalFormatting sqref="P35:P39">
    <cfRule type="containsText" dxfId="6040" priority="6036" operator="containsText" text="0-1">
      <formula>NOT(ISERROR(SEARCH("0-1",P35)))</formula>
    </cfRule>
    <cfRule type="containsText" dxfId="6039" priority="6037" operator="containsText" text="1-0">
      <formula>NOT(ISERROR(SEARCH("1-0",P35)))</formula>
    </cfRule>
    <cfRule type="containsText" dxfId="6038" priority="6038" operator="containsText" text="0-0">
      <formula>NOT(ISERROR(SEARCH("0-0",P35)))</formula>
    </cfRule>
  </conditionalFormatting>
  <conditionalFormatting sqref="U35:U39">
    <cfRule type="cellIs" dxfId="6037" priority="6033" operator="between">
      <formula>39</formula>
      <formula>20</formula>
    </cfRule>
    <cfRule type="cellIs" dxfId="6036" priority="6034" operator="between">
      <formula>48</formula>
      <formula>60</formula>
    </cfRule>
    <cfRule type="cellIs" dxfId="6035" priority="6035" operator="greaterThan">
      <formula>60</formula>
    </cfRule>
  </conditionalFormatting>
  <conditionalFormatting sqref="V35:W39">
    <cfRule type="cellIs" dxfId="6034" priority="6030" operator="equal">
      <formula>"C"</formula>
    </cfRule>
    <cfRule type="cellIs" dxfId="6033" priority="6031" operator="equal">
      <formula>"N"</formula>
    </cfRule>
    <cfRule type="cellIs" dxfId="6032" priority="6032" operator="equal">
      <formula>"Y"</formula>
    </cfRule>
  </conditionalFormatting>
  <conditionalFormatting sqref="L35:M39">
    <cfRule type="containsText" dxfId="6031" priority="6027" operator="containsText" text="2">
      <formula>NOT(ISERROR(SEARCH("2",L35)))</formula>
    </cfRule>
    <cfRule type="containsText" dxfId="6030" priority="6028" operator="containsText" text="1">
      <formula>NOT(ISERROR(SEARCH("1",L35)))</formula>
    </cfRule>
    <cfRule type="containsText" dxfId="6029" priority="6029" operator="containsText" text="x">
      <formula>NOT(ISERROR(SEARCH("x",L35)))</formula>
    </cfRule>
  </conditionalFormatting>
  <conditionalFormatting sqref="Q35:Q39">
    <cfRule type="cellIs" dxfId="6028" priority="6025" operator="between">
      <formula>43</formula>
      <formula>52</formula>
    </cfRule>
    <cfRule type="containsText" dxfId="6027" priority="6026" operator="containsText" text="true">
      <formula>NOT(ISERROR(SEARCH("true",Q35)))</formula>
    </cfRule>
  </conditionalFormatting>
  <conditionalFormatting sqref="J35:J39">
    <cfRule type="cellIs" dxfId="6026" priority="6023" operator="between">
      <formula>43</formula>
      <formula>52</formula>
    </cfRule>
    <cfRule type="cellIs" dxfId="6025" priority="6024" operator="greaterThan">
      <formula>52</formula>
    </cfRule>
  </conditionalFormatting>
  <conditionalFormatting sqref="R35:T39">
    <cfRule type="containsText" dxfId="6024" priority="6022" operator="containsText" text="TRUE">
      <formula>NOT(ISERROR(SEARCH("TRUE",R35)))</formula>
    </cfRule>
  </conditionalFormatting>
  <conditionalFormatting sqref="R35:R39">
    <cfRule type="containsText" dxfId="6023" priority="6021" operator="containsText" text="FALSE">
      <formula>NOT(ISERROR(SEARCH("FALSE",R35)))</formula>
    </cfRule>
  </conditionalFormatting>
  <conditionalFormatting sqref="S35:T39">
    <cfRule type="containsText" dxfId="6022" priority="6020" operator="containsText" text="MANAGE">
      <formula>NOT(ISERROR(SEARCH("MANAGE",S35)))</formula>
    </cfRule>
  </conditionalFormatting>
  <conditionalFormatting sqref="P35:P39">
    <cfRule type="containsText" dxfId="6021" priority="6017" operator="containsText" text="0-1">
      <formula>NOT(ISERROR(SEARCH("0-1",P35)))</formula>
    </cfRule>
    <cfRule type="containsText" dxfId="6020" priority="6018" operator="containsText" text="1-0">
      <formula>NOT(ISERROR(SEARCH("1-0",P35)))</formula>
    </cfRule>
    <cfRule type="containsText" dxfId="6019" priority="6019" operator="containsText" text="0-0">
      <formula>NOT(ISERROR(SEARCH("0-0",P35)))</formula>
    </cfRule>
  </conditionalFormatting>
  <conditionalFormatting sqref="U35:U39">
    <cfRule type="cellIs" dxfId="6018" priority="6014" operator="between">
      <formula>39</formula>
      <formula>20</formula>
    </cfRule>
    <cfRule type="cellIs" dxfId="6017" priority="6015" operator="between">
      <formula>48</formula>
      <formula>60</formula>
    </cfRule>
    <cfRule type="cellIs" dxfId="6016" priority="6016" operator="greaterThan">
      <formula>60</formula>
    </cfRule>
  </conditionalFormatting>
  <conditionalFormatting sqref="V35:W39">
    <cfRule type="cellIs" dxfId="6015" priority="6011" operator="equal">
      <formula>"C"</formula>
    </cfRule>
    <cfRule type="cellIs" dxfId="6014" priority="6012" operator="equal">
      <formula>"N"</formula>
    </cfRule>
    <cfRule type="cellIs" dxfId="6013" priority="6013" operator="equal">
      <formula>"Y"</formula>
    </cfRule>
  </conditionalFormatting>
  <conditionalFormatting sqref="L35:M39">
    <cfRule type="containsText" dxfId="6012" priority="6008" operator="containsText" text="2">
      <formula>NOT(ISERROR(SEARCH("2",L35)))</formula>
    </cfRule>
    <cfRule type="containsText" dxfId="6011" priority="6009" operator="containsText" text="1">
      <formula>NOT(ISERROR(SEARCH("1",L35)))</formula>
    </cfRule>
    <cfRule type="containsText" dxfId="6010" priority="6010" operator="containsText" text="x">
      <formula>NOT(ISERROR(SEARCH("x",L35)))</formula>
    </cfRule>
  </conditionalFormatting>
  <conditionalFormatting sqref="Q35:Q39">
    <cfRule type="cellIs" dxfId="6009" priority="6006" operator="between">
      <formula>43</formula>
      <formula>52</formula>
    </cfRule>
    <cfRule type="containsText" dxfId="6008" priority="6007" operator="containsText" text="true">
      <formula>NOT(ISERROR(SEARCH("true",Q35)))</formula>
    </cfRule>
  </conditionalFormatting>
  <conditionalFormatting sqref="J35:J39">
    <cfRule type="cellIs" dxfId="6007" priority="6004" operator="between">
      <formula>43</formula>
      <formula>52</formula>
    </cfRule>
    <cfRule type="cellIs" dxfId="6006" priority="6005" operator="greaterThan">
      <formula>52</formula>
    </cfRule>
  </conditionalFormatting>
  <conditionalFormatting sqref="R35:T39">
    <cfRule type="containsText" dxfId="6005" priority="6003" operator="containsText" text="TRUE">
      <formula>NOT(ISERROR(SEARCH("TRUE",R35)))</formula>
    </cfRule>
  </conditionalFormatting>
  <conditionalFormatting sqref="R35:R39">
    <cfRule type="containsText" dxfId="6004" priority="6002" operator="containsText" text="FALSE">
      <formula>NOT(ISERROR(SEARCH("FALSE",R35)))</formula>
    </cfRule>
  </conditionalFormatting>
  <conditionalFormatting sqref="S35:T39">
    <cfRule type="containsText" dxfId="6003" priority="6001" operator="containsText" text="MANAGE">
      <formula>NOT(ISERROR(SEARCH("MANAGE",S35)))</formula>
    </cfRule>
  </conditionalFormatting>
  <conditionalFormatting sqref="P35:P39">
    <cfRule type="containsText" dxfId="6002" priority="5998" operator="containsText" text="0-1">
      <formula>NOT(ISERROR(SEARCH("0-1",P35)))</formula>
    </cfRule>
    <cfRule type="containsText" dxfId="6001" priority="5999" operator="containsText" text="1-0">
      <formula>NOT(ISERROR(SEARCH("1-0",P35)))</formula>
    </cfRule>
    <cfRule type="containsText" dxfId="6000" priority="6000" operator="containsText" text="0-0">
      <formula>NOT(ISERROR(SEARCH("0-0",P35)))</formula>
    </cfRule>
  </conditionalFormatting>
  <conditionalFormatting sqref="U35:U39">
    <cfRule type="cellIs" dxfId="5999" priority="5995" operator="between">
      <formula>39</formula>
      <formula>20</formula>
    </cfRule>
    <cfRule type="cellIs" dxfId="5998" priority="5996" operator="between">
      <formula>48</formula>
      <formula>60</formula>
    </cfRule>
    <cfRule type="cellIs" dxfId="5997" priority="5997" operator="greaterThan">
      <formula>60</formula>
    </cfRule>
  </conditionalFormatting>
  <conditionalFormatting sqref="V35:W39">
    <cfRule type="cellIs" dxfId="5996" priority="5992" operator="equal">
      <formula>"C"</formula>
    </cfRule>
    <cfRule type="cellIs" dxfId="5995" priority="5993" operator="equal">
      <formula>"N"</formula>
    </cfRule>
    <cfRule type="cellIs" dxfId="5994" priority="5994" operator="equal">
      <formula>"Y"</formula>
    </cfRule>
  </conditionalFormatting>
  <conditionalFormatting sqref="L35:M39">
    <cfRule type="containsText" dxfId="5993" priority="5989" operator="containsText" text="2">
      <formula>NOT(ISERROR(SEARCH("2",L35)))</formula>
    </cfRule>
    <cfRule type="containsText" dxfId="5992" priority="5990" operator="containsText" text="1">
      <formula>NOT(ISERROR(SEARCH("1",L35)))</formula>
    </cfRule>
    <cfRule type="containsText" dxfId="5991" priority="5991" operator="containsText" text="x">
      <formula>NOT(ISERROR(SEARCH("x",L35)))</formula>
    </cfRule>
  </conditionalFormatting>
  <conditionalFormatting sqref="Q35:Q39">
    <cfRule type="cellIs" dxfId="5990" priority="5987" operator="between">
      <formula>43</formula>
      <formula>52</formula>
    </cfRule>
    <cfRule type="containsText" dxfId="5989" priority="5988" operator="containsText" text="true">
      <formula>NOT(ISERROR(SEARCH("true",Q35)))</formula>
    </cfRule>
  </conditionalFormatting>
  <conditionalFormatting sqref="J35:J39">
    <cfRule type="cellIs" dxfId="5988" priority="5985" operator="between">
      <formula>43</formula>
      <formula>52</formula>
    </cfRule>
    <cfRule type="cellIs" dxfId="5987" priority="5986" operator="greaterThan">
      <formula>52</formula>
    </cfRule>
  </conditionalFormatting>
  <conditionalFormatting sqref="R35:T39">
    <cfRule type="containsText" dxfId="5986" priority="5984" operator="containsText" text="TRUE">
      <formula>NOT(ISERROR(SEARCH("TRUE",R35)))</formula>
    </cfRule>
  </conditionalFormatting>
  <conditionalFormatting sqref="R35:R39">
    <cfRule type="containsText" dxfId="5985" priority="5983" operator="containsText" text="FALSE">
      <formula>NOT(ISERROR(SEARCH("FALSE",R35)))</formula>
    </cfRule>
  </conditionalFormatting>
  <conditionalFormatting sqref="S35:T39">
    <cfRule type="containsText" dxfId="5984" priority="5982" operator="containsText" text="MANAGE">
      <formula>NOT(ISERROR(SEARCH("MANAGE",S35)))</formula>
    </cfRule>
  </conditionalFormatting>
  <conditionalFormatting sqref="P35:P39">
    <cfRule type="containsText" dxfId="5983" priority="5979" operator="containsText" text="0-1">
      <formula>NOT(ISERROR(SEARCH("0-1",P35)))</formula>
    </cfRule>
    <cfRule type="containsText" dxfId="5982" priority="5980" operator="containsText" text="1-0">
      <formula>NOT(ISERROR(SEARCH("1-0",P35)))</formula>
    </cfRule>
    <cfRule type="containsText" dxfId="5981" priority="5981" operator="containsText" text="0-0">
      <formula>NOT(ISERROR(SEARCH("0-0",P35)))</formula>
    </cfRule>
  </conditionalFormatting>
  <conditionalFormatting sqref="U35:U39">
    <cfRule type="cellIs" dxfId="5980" priority="5976" operator="between">
      <formula>39</formula>
      <formula>20</formula>
    </cfRule>
    <cfRule type="cellIs" dxfId="5979" priority="5977" operator="between">
      <formula>48</formula>
      <formula>60</formula>
    </cfRule>
    <cfRule type="cellIs" dxfId="5978" priority="5978" operator="greaterThan">
      <formula>60</formula>
    </cfRule>
  </conditionalFormatting>
  <conditionalFormatting sqref="V35:W39">
    <cfRule type="cellIs" dxfId="5977" priority="5973" operator="equal">
      <formula>"C"</formula>
    </cfRule>
    <cfRule type="cellIs" dxfId="5976" priority="5974" operator="equal">
      <formula>"N"</formula>
    </cfRule>
    <cfRule type="cellIs" dxfId="5975" priority="5975" operator="equal">
      <formula>"Y"</formula>
    </cfRule>
  </conditionalFormatting>
  <conditionalFormatting sqref="L35:M39">
    <cfRule type="containsText" dxfId="5974" priority="5970" operator="containsText" text="2">
      <formula>NOT(ISERROR(SEARCH("2",L35)))</formula>
    </cfRule>
    <cfRule type="containsText" dxfId="5973" priority="5971" operator="containsText" text="1">
      <formula>NOT(ISERROR(SEARCH("1",L35)))</formula>
    </cfRule>
    <cfRule type="containsText" dxfId="5972" priority="5972" operator="containsText" text="x">
      <formula>NOT(ISERROR(SEARCH("x",L35)))</formula>
    </cfRule>
  </conditionalFormatting>
  <conditionalFormatting sqref="Q35:Q39">
    <cfRule type="cellIs" dxfId="5971" priority="5968" operator="between">
      <formula>43</formula>
      <formula>52</formula>
    </cfRule>
    <cfRule type="containsText" dxfId="5970" priority="5969" operator="containsText" text="true">
      <formula>NOT(ISERROR(SEARCH("true",Q35)))</formula>
    </cfRule>
  </conditionalFormatting>
  <conditionalFormatting sqref="J35:J39">
    <cfRule type="cellIs" dxfId="5969" priority="5966" operator="between">
      <formula>43</formula>
      <formula>52</formula>
    </cfRule>
    <cfRule type="cellIs" dxfId="5968" priority="5967" operator="greaterThan">
      <formula>52</formula>
    </cfRule>
  </conditionalFormatting>
  <conditionalFormatting sqref="R35:T39">
    <cfRule type="containsText" dxfId="5967" priority="5965" operator="containsText" text="TRUE">
      <formula>NOT(ISERROR(SEARCH("TRUE",R35)))</formula>
    </cfRule>
  </conditionalFormatting>
  <conditionalFormatting sqref="R35:R39">
    <cfRule type="containsText" dxfId="5966" priority="5964" operator="containsText" text="FALSE">
      <formula>NOT(ISERROR(SEARCH("FALSE",R35)))</formula>
    </cfRule>
  </conditionalFormatting>
  <conditionalFormatting sqref="S35:T39">
    <cfRule type="containsText" dxfId="5965" priority="5963" operator="containsText" text="MANAGE">
      <formula>NOT(ISERROR(SEARCH("MANAGE",S35)))</formula>
    </cfRule>
  </conditionalFormatting>
  <conditionalFormatting sqref="P35:P39">
    <cfRule type="containsText" dxfId="5964" priority="5960" operator="containsText" text="0-1">
      <formula>NOT(ISERROR(SEARCH("0-1",P35)))</formula>
    </cfRule>
    <cfRule type="containsText" dxfId="5963" priority="5961" operator="containsText" text="1-0">
      <formula>NOT(ISERROR(SEARCH("1-0",P35)))</formula>
    </cfRule>
    <cfRule type="containsText" dxfId="5962" priority="5962" operator="containsText" text="0-0">
      <formula>NOT(ISERROR(SEARCH("0-0",P35)))</formula>
    </cfRule>
  </conditionalFormatting>
  <conditionalFormatting sqref="U35:U39">
    <cfRule type="cellIs" dxfId="5961" priority="5957" operator="between">
      <formula>39</formula>
      <formula>20</formula>
    </cfRule>
    <cfRule type="cellIs" dxfId="5960" priority="5958" operator="between">
      <formula>48</formula>
      <formula>60</formula>
    </cfRule>
    <cfRule type="cellIs" dxfId="5959" priority="5959" operator="greaterThan">
      <formula>60</formula>
    </cfRule>
  </conditionalFormatting>
  <conditionalFormatting sqref="V35:W39">
    <cfRule type="cellIs" dxfId="5958" priority="5954" operator="equal">
      <formula>"C"</formula>
    </cfRule>
    <cfRule type="cellIs" dxfId="5957" priority="5955" operator="equal">
      <formula>"N"</formula>
    </cfRule>
    <cfRule type="cellIs" dxfId="5956" priority="5956" operator="equal">
      <formula>"Y"</formula>
    </cfRule>
  </conditionalFormatting>
  <conditionalFormatting sqref="L35:M39">
    <cfRule type="containsText" dxfId="5955" priority="5951" operator="containsText" text="2">
      <formula>NOT(ISERROR(SEARCH("2",L35)))</formula>
    </cfRule>
    <cfRule type="containsText" dxfId="5954" priority="5952" operator="containsText" text="1">
      <formula>NOT(ISERROR(SEARCH("1",L35)))</formula>
    </cfRule>
    <cfRule type="containsText" dxfId="5953" priority="5953" operator="containsText" text="x">
      <formula>NOT(ISERROR(SEARCH("x",L35)))</formula>
    </cfRule>
  </conditionalFormatting>
  <conditionalFormatting sqref="Q35:Q39">
    <cfRule type="cellIs" dxfId="5952" priority="5949" operator="between">
      <formula>43</formula>
      <formula>52</formula>
    </cfRule>
    <cfRule type="containsText" dxfId="5951" priority="5950" operator="containsText" text="true">
      <formula>NOT(ISERROR(SEARCH("true",Q35)))</formula>
    </cfRule>
  </conditionalFormatting>
  <conditionalFormatting sqref="J35:J39">
    <cfRule type="cellIs" dxfId="5950" priority="5947" operator="between">
      <formula>43</formula>
      <formula>52</formula>
    </cfRule>
    <cfRule type="cellIs" dxfId="5949" priority="5948" operator="greaterThan">
      <formula>52</formula>
    </cfRule>
  </conditionalFormatting>
  <conditionalFormatting sqref="R35:T39">
    <cfRule type="containsText" dxfId="5948" priority="5946" operator="containsText" text="TRUE">
      <formula>NOT(ISERROR(SEARCH("TRUE",R35)))</formula>
    </cfRule>
  </conditionalFormatting>
  <conditionalFormatting sqref="R35:R39">
    <cfRule type="containsText" dxfId="5947" priority="5945" operator="containsText" text="FALSE">
      <formula>NOT(ISERROR(SEARCH("FALSE",R35)))</formula>
    </cfRule>
  </conditionalFormatting>
  <conditionalFormatting sqref="S35:T39">
    <cfRule type="containsText" dxfId="5946" priority="5944" operator="containsText" text="MANAGE">
      <formula>NOT(ISERROR(SEARCH("MANAGE",S35)))</formula>
    </cfRule>
  </conditionalFormatting>
  <conditionalFormatting sqref="U35:U39">
    <cfRule type="cellIs" dxfId="5945" priority="5941" operator="between">
      <formula>39</formula>
      <formula>20</formula>
    </cfRule>
    <cfRule type="cellIs" dxfId="5944" priority="5942" operator="between">
      <formula>48</formula>
      <formula>60</formula>
    </cfRule>
    <cfRule type="cellIs" dxfId="5943" priority="5943" operator="greaterThan">
      <formula>60</formula>
    </cfRule>
  </conditionalFormatting>
  <conditionalFormatting sqref="V35:W39">
    <cfRule type="cellIs" dxfId="5942" priority="5938" operator="equal">
      <formula>"C"</formula>
    </cfRule>
    <cfRule type="cellIs" dxfId="5941" priority="5939" operator="equal">
      <formula>"N"</formula>
    </cfRule>
    <cfRule type="cellIs" dxfId="5940" priority="5940" operator="equal">
      <formula>"Y"</formula>
    </cfRule>
  </conditionalFormatting>
  <conditionalFormatting sqref="L42:M46">
    <cfRule type="containsText" dxfId="5939" priority="5935" operator="containsText" text="2">
      <formula>NOT(ISERROR(SEARCH("2",L42)))</formula>
    </cfRule>
    <cfRule type="containsText" dxfId="5938" priority="5936" operator="containsText" text="1">
      <formula>NOT(ISERROR(SEARCH("1",L42)))</formula>
    </cfRule>
    <cfRule type="containsText" dxfId="5937" priority="5937" operator="containsText" text="x">
      <formula>NOT(ISERROR(SEARCH("x",L42)))</formula>
    </cfRule>
  </conditionalFormatting>
  <conditionalFormatting sqref="Q42:Q46">
    <cfRule type="cellIs" dxfId="5936" priority="5933" operator="between">
      <formula>43</formula>
      <formula>52</formula>
    </cfRule>
    <cfRule type="containsText" dxfId="5935" priority="5934" operator="containsText" text="true">
      <formula>NOT(ISERROR(SEARCH("true",Q42)))</formula>
    </cfRule>
  </conditionalFormatting>
  <conditionalFormatting sqref="J42:J46">
    <cfRule type="cellIs" dxfId="5934" priority="5931" operator="between">
      <formula>43</formula>
      <formula>52</formula>
    </cfRule>
    <cfRule type="cellIs" dxfId="5933" priority="5932" operator="greaterThan">
      <formula>52</formula>
    </cfRule>
  </conditionalFormatting>
  <conditionalFormatting sqref="R42:T46">
    <cfRule type="containsText" dxfId="5932" priority="5930" operator="containsText" text="TRUE">
      <formula>NOT(ISERROR(SEARCH("TRUE",R42)))</formula>
    </cfRule>
  </conditionalFormatting>
  <conditionalFormatting sqref="R42:R46">
    <cfRule type="containsText" dxfId="5931" priority="5929" operator="containsText" text="FALSE">
      <formula>NOT(ISERROR(SEARCH("FALSE",R42)))</formula>
    </cfRule>
  </conditionalFormatting>
  <conditionalFormatting sqref="S42:T46">
    <cfRule type="containsText" dxfId="5930" priority="5928" operator="containsText" text="MANAGE">
      <formula>NOT(ISERROR(SEARCH("MANAGE",S42)))</formula>
    </cfRule>
  </conditionalFormatting>
  <conditionalFormatting sqref="U42:U46">
    <cfRule type="cellIs" dxfId="5929" priority="5925" operator="between">
      <formula>39</formula>
      <formula>20</formula>
    </cfRule>
    <cfRule type="cellIs" dxfId="5928" priority="5926" operator="between">
      <formula>48</formula>
      <formula>60</formula>
    </cfRule>
    <cfRule type="cellIs" dxfId="5927" priority="5927" operator="greaterThan">
      <formula>60</formula>
    </cfRule>
  </conditionalFormatting>
  <conditionalFormatting sqref="V42:W46">
    <cfRule type="cellIs" dxfId="5926" priority="5922" operator="equal">
      <formula>"C"</formula>
    </cfRule>
    <cfRule type="cellIs" dxfId="5925" priority="5923" operator="equal">
      <formula>"N"</formula>
    </cfRule>
    <cfRule type="cellIs" dxfId="5924" priority="5924" operator="equal">
      <formula>"Y"</formula>
    </cfRule>
  </conditionalFormatting>
  <conditionalFormatting sqref="L42:M46">
    <cfRule type="containsText" dxfId="5923" priority="5919" operator="containsText" text="2">
      <formula>NOT(ISERROR(SEARCH("2",L42)))</formula>
    </cfRule>
    <cfRule type="containsText" dxfId="5922" priority="5920" operator="containsText" text="1">
      <formula>NOT(ISERROR(SEARCH("1",L42)))</formula>
    </cfRule>
    <cfRule type="containsText" dxfId="5921" priority="5921" operator="containsText" text="x">
      <formula>NOT(ISERROR(SEARCH("x",L42)))</formula>
    </cfRule>
  </conditionalFormatting>
  <conditionalFormatting sqref="Q42:Q46">
    <cfRule type="cellIs" dxfId="5920" priority="5917" operator="between">
      <formula>43</formula>
      <formula>52</formula>
    </cfRule>
    <cfRule type="containsText" dxfId="5919" priority="5918" operator="containsText" text="true">
      <formula>NOT(ISERROR(SEARCH("true",Q42)))</formula>
    </cfRule>
  </conditionalFormatting>
  <conditionalFormatting sqref="J42:J46">
    <cfRule type="cellIs" dxfId="5918" priority="5915" operator="between">
      <formula>43</formula>
      <formula>52</formula>
    </cfRule>
    <cfRule type="cellIs" dxfId="5917" priority="5916" operator="greaterThan">
      <formula>52</formula>
    </cfRule>
  </conditionalFormatting>
  <conditionalFormatting sqref="R42:T46">
    <cfRule type="containsText" dxfId="5916" priority="5914" operator="containsText" text="TRUE">
      <formula>NOT(ISERROR(SEARCH("TRUE",R42)))</formula>
    </cfRule>
  </conditionalFormatting>
  <conditionalFormatting sqref="R42:R46">
    <cfRule type="containsText" dxfId="5915" priority="5913" operator="containsText" text="FALSE">
      <formula>NOT(ISERROR(SEARCH("FALSE",R42)))</formula>
    </cfRule>
  </conditionalFormatting>
  <conditionalFormatting sqref="S42:T46">
    <cfRule type="containsText" dxfId="5914" priority="5912" operator="containsText" text="MANAGE">
      <formula>NOT(ISERROR(SEARCH("MANAGE",S42)))</formula>
    </cfRule>
  </conditionalFormatting>
  <conditionalFormatting sqref="U42:U46">
    <cfRule type="cellIs" dxfId="5913" priority="5909" operator="between">
      <formula>39</formula>
      <formula>20</formula>
    </cfRule>
    <cfRule type="cellIs" dxfId="5912" priority="5910" operator="between">
      <formula>48</formula>
      <formula>60</formula>
    </cfRule>
    <cfRule type="cellIs" dxfId="5911" priority="5911" operator="greaterThan">
      <formula>60</formula>
    </cfRule>
  </conditionalFormatting>
  <conditionalFormatting sqref="V42:W46">
    <cfRule type="cellIs" dxfId="5910" priority="5906" operator="equal">
      <formula>"C"</formula>
    </cfRule>
    <cfRule type="cellIs" dxfId="5909" priority="5907" operator="equal">
      <formula>"N"</formula>
    </cfRule>
    <cfRule type="cellIs" dxfId="5908" priority="5908" operator="equal">
      <formula>"Y"</formula>
    </cfRule>
  </conditionalFormatting>
  <conditionalFormatting sqref="L42:M46">
    <cfRule type="containsText" dxfId="5907" priority="5903" operator="containsText" text="2">
      <formula>NOT(ISERROR(SEARCH("2",L42)))</formula>
    </cfRule>
    <cfRule type="containsText" dxfId="5906" priority="5904" operator="containsText" text="1">
      <formula>NOT(ISERROR(SEARCH("1",L42)))</formula>
    </cfRule>
    <cfRule type="containsText" dxfId="5905" priority="5905" operator="containsText" text="x">
      <formula>NOT(ISERROR(SEARCH("x",L42)))</formula>
    </cfRule>
  </conditionalFormatting>
  <conditionalFormatting sqref="Q42:Q46">
    <cfRule type="cellIs" dxfId="5904" priority="5901" operator="between">
      <formula>43</formula>
      <formula>52</formula>
    </cfRule>
    <cfRule type="containsText" dxfId="5903" priority="5902" operator="containsText" text="true">
      <formula>NOT(ISERROR(SEARCH("true",Q42)))</formula>
    </cfRule>
  </conditionalFormatting>
  <conditionalFormatting sqref="J42:J46">
    <cfRule type="cellIs" dxfId="5902" priority="5899" operator="between">
      <formula>43</formula>
      <formula>52</formula>
    </cfRule>
    <cfRule type="cellIs" dxfId="5901" priority="5900" operator="greaterThan">
      <formula>52</formula>
    </cfRule>
  </conditionalFormatting>
  <conditionalFormatting sqref="R42:T46">
    <cfRule type="containsText" dxfId="5900" priority="5898" operator="containsText" text="TRUE">
      <formula>NOT(ISERROR(SEARCH("TRUE",R42)))</formula>
    </cfRule>
  </conditionalFormatting>
  <conditionalFormatting sqref="R42:R46">
    <cfRule type="containsText" dxfId="5899" priority="5897" operator="containsText" text="FALSE">
      <formula>NOT(ISERROR(SEARCH("FALSE",R42)))</formula>
    </cfRule>
  </conditionalFormatting>
  <conditionalFormatting sqref="S42:T46">
    <cfRule type="containsText" dxfId="5898" priority="5896" operator="containsText" text="MANAGE">
      <formula>NOT(ISERROR(SEARCH("MANAGE",S42)))</formula>
    </cfRule>
  </conditionalFormatting>
  <conditionalFormatting sqref="U42:U46">
    <cfRule type="cellIs" dxfId="5897" priority="5893" operator="between">
      <formula>39</formula>
      <formula>20</formula>
    </cfRule>
    <cfRule type="cellIs" dxfId="5896" priority="5894" operator="between">
      <formula>48</formula>
      <formula>60</formula>
    </cfRule>
    <cfRule type="cellIs" dxfId="5895" priority="5895" operator="greaterThan">
      <formula>60</formula>
    </cfRule>
  </conditionalFormatting>
  <conditionalFormatting sqref="V42:W46">
    <cfRule type="cellIs" dxfId="5894" priority="5890" operator="equal">
      <formula>"C"</formula>
    </cfRule>
    <cfRule type="cellIs" dxfId="5893" priority="5891" operator="equal">
      <formula>"N"</formula>
    </cfRule>
    <cfRule type="cellIs" dxfId="5892" priority="5892" operator="equal">
      <formula>"Y"</formula>
    </cfRule>
  </conditionalFormatting>
  <conditionalFormatting sqref="L42:M46">
    <cfRule type="containsText" dxfId="5891" priority="5887" operator="containsText" text="2">
      <formula>NOT(ISERROR(SEARCH("2",L42)))</formula>
    </cfRule>
    <cfRule type="containsText" dxfId="5890" priority="5888" operator="containsText" text="1">
      <formula>NOT(ISERROR(SEARCH("1",L42)))</formula>
    </cfRule>
    <cfRule type="containsText" dxfId="5889" priority="5889" operator="containsText" text="x">
      <formula>NOT(ISERROR(SEARCH("x",L42)))</formula>
    </cfRule>
  </conditionalFormatting>
  <conditionalFormatting sqref="Q42:Q46">
    <cfRule type="cellIs" dxfId="5888" priority="5885" operator="between">
      <formula>43</formula>
      <formula>52</formula>
    </cfRule>
    <cfRule type="containsText" dxfId="5887" priority="5886" operator="containsText" text="true">
      <formula>NOT(ISERROR(SEARCH("true",Q42)))</formula>
    </cfRule>
  </conditionalFormatting>
  <conditionalFormatting sqref="J42:J46">
    <cfRule type="cellIs" dxfId="5886" priority="5883" operator="between">
      <formula>43</formula>
      <formula>52</formula>
    </cfRule>
    <cfRule type="cellIs" dxfId="5885" priority="5884" operator="greaterThan">
      <formula>52</formula>
    </cfRule>
  </conditionalFormatting>
  <conditionalFormatting sqref="R42:T46">
    <cfRule type="containsText" dxfId="5884" priority="5882" operator="containsText" text="TRUE">
      <formula>NOT(ISERROR(SEARCH("TRUE",R42)))</formula>
    </cfRule>
  </conditionalFormatting>
  <conditionalFormatting sqref="R42:R46">
    <cfRule type="containsText" dxfId="5883" priority="5881" operator="containsText" text="FALSE">
      <formula>NOT(ISERROR(SEARCH("FALSE",R42)))</formula>
    </cfRule>
  </conditionalFormatting>
  <conditionalFormatting sqref="S42:T46">
    <cfRule type="containsText" dxfId="5882" priority="5880" operator="containsText" text="MANAGE">
      <formula>NOT(ISERROR(SEARCH("MANAGE",S42)))</formula>
    </cfRule>
  </conditionalFormatting>
  <conditionalFormatting sqref="U42:U46">
    <cfRule type="cellIs" dxfId="5881" priority="5877" operator="between">
      <formula>39</formula>
      <formula>20</formula>
    </cfRule>
    <cfRule type="cellIs" dxfId="5880" priority="5878" operator="between">
      <formula>48</formula>
      <formula>60</formula>
    </cfRule>
    <cfRule type="cellIs" dxfId="5879" priority="5879" operator="greaterThan">
      <formula>60</formula>
    </cfRule>
  </conditionalFormatting>
  <conditionalFormatting sqref="V42:W46">
    <cfRule type="cellIs" dxfId="5878" priority="5874" operator="equal">
      <formula>"C"</formula>
    </cfRule>
    <cfRule type="cellIs" dxfId="5877" priority="5875" operator="equal">
      <formula>"N"</formula>
    </cfRule>
    <cfRule type="cellIs" dxfId="5876" priority="5876" operator="equal">
      <formula>"Y"</formula>
    </cfRule>
  </conditionalFormatting>
  <conditionalFormatting sqref="L42:M46">
    <cfRule type="containsText" dxfId="5875" priority="5871" operator="containsText" text="2">
      <formula>NOT(ISERROR(SEARCH("2",L42)))</formula>
    </cfRule>
    <cfRule type="containsText" dxfId="5874" priority="5872" operator="containsText" text="1">
      <formula>NOT(ISERROR(SEARCH("1",L42)))</formula>
    </cfRule>
    <cfRule type="containsText" dxfId="5873" priority="5873" operator="containsText" text="x">
      <formula>NOT(ISERROR(SEARCH("x",L42)))</formula>
    </cfRule>
  </conditionalFormatting>
  <conditionalFormatting sqref="Q42:Q46">
    <cfRule type="cellIs" dxfId="5872" priority="5869" operator="between">
      <formula>43</formula>
      <formula>52</formula>
    </cfRule>
    <cfRule type="containsText" dxfId="5871" priority="5870" operator="containsText" text="true">
      <formula>NOT(ISERROR(SEARCH("true",Q42)))</formula>
    </cfRule>
  </conditionalFormatting>
  <conditionalFormatting sqref="J42:J46">
    <cfRule type="cellIs" dxfId="5870" priority="5867" operator="between">
      <formula>43</formula>
      <formula>52</formula>
    </cfRule>
    <cfRule type="cellIs" dxfId="5869" priority="5868" operator="greaterThan">
      <formula>52</formula>
    </cfRule>
  </conditionalFormatting>
  <conditionalFormatting sqref="R42:T46">
    <cfRule type="containsText" dxfId="5868" priority="5866" operator="containsText" text="TRUE">
      <formula>NOT(ISERROR(SEARCH("TRUE",R42)))</formula>
    </cfRule>
  </conditionalFormatting>
  <conditionalFormatting sqref="R42:R46">
    <cfRule type="containsText" dxfId="5867" priority="5865" operator="containsText" text="FALSE">
      <formula>NOT(ISERROR(SEARCH("FALSE",R42)))</formula>
    </cfRule>
  </conditionalFormatting>
  <conditionalFormatting sqref="S42:T46">
    <cfRule type="containsText" dxfId="5866" priority="5864" operator="containsText" text="MANAGE">
      <formula>NOT(ISERROR(SEARCH("MANAGE",S42)))</formula>
    </cfRule>
  </conditionalFormatting>
  <conditionalFormatting sqref="U42:U46">
    <cfRule type="cellIs" dxfId="5865" priority="5861" operator="between">
      <formula>39</formula>
      <formula>20</formula>
    </cfRule>
    <cfRule type="cellIs" dxfId="5864" priority="5862" operator="between">
      <formula>48</formula>
      <formula>60</formula>
    </cfRule>
    <cfRule type="cellIs" dxfId="5863" priority="5863" operator="greaterThan">
      <formula>60</formula>
    </cfRule>
  </conditionalFormatting>
  <conditionalFormatting sqref="V42:W46">
    <cfRule type="cellIs" dxfId="5862" priority="5858" operator="equal">
      <formula>"C"</formula>
    </cfRule>
    <cfRule type="cellIs" dxfId="5861" priority="5859" operator="equal">
      <formula>"N"</formula>
    </cfRule>
    <cfRule type="cellIs" dxfId="5860" priority="5860" operator="equal">
      <formula>"Y"</formula>
    </cfRule>
  </conditionalFormatting>
  <conditionalFormatting sqref="L42:M46">
    <cfRule type="containsText" dxfId="5859" priority="5855" operator="containsText" text="2">
      <formula>NOT(ISERROR(SEARCH("2",L42)))</formula>
    </cfRule>
    <cfRule type="containsText" dxfId="5858" priority="5856" operator="containsText" text="1">
      <formula>NOT(ISERROR(SEARCH("1",L42)))</formula>
    </cfRule>
    <cfRule type="containsText" dxfId="5857" priority="5857" operator="containsText" text="x">
      <formula>NOT(ISERROR(SEARCH("x",L42)))</formula>
    </cfRule>
  </conditionalFormatting>
  <conditionalFormatting sqref="Q42:Q46">
    <cfRule type="cellIs" dxfId="5856" priority="5853" operator="between">
      <formula>43</formula>
      <formula>52</formula>
    </cfRule>
    <cfRule type="containsText" dxfId="5855" priority="5854" operator="containsText" text="true">
      <formula>NOT(ISERROR(SEARCH("true",Q42)))</formula>
    </cfRule>
  </conditionalFormatting>
  <conditionalFormatting sqref="J42:J46">
    <cfRule type="cellIs" dxfId="5854" priority="5851" operator="between">
      <formula>43</formula>
      <formula>52</formula>
    </cfRule>
    <cfRule type="cellIs" dxfId="5853" priority="5852" operator="greaterThan">
      <formula>52</formula>
    </cfRule>
  </conditionalFormatting>
  <conditionalFormatting sqref="R42:T46">
    <cfRule type="containsText" dxfId="5852" priority="5850" operator="containsText" text="TRUE">
      <formula>NOT(ISERROR(SEARCH("TRUE",R42)))</formula>
    </cfRule>
  </conditionalFormatting>
  <conditionalFormatting sqref="R42:R46">
    <cfRule type="containsText" dxfId="5851" priority="5849" operator="containsText" text="FALSE">
      <formula>NOT(ISERROR(SEARCH("FALSE",R42)))</formula>
    </cfRule>
  </conditionalFormatting>
  <conditionalFormatting sqref="S42:T46">
    <cfRule type="containsText" dxfId="5850" priority="5848" operator="containsText" text="MANAGE">
      <formula>NOT(ISERROR(SEARCH("MANAGE",S42)))</formula>
    </cfRule>
  </conditionalFormatting>
  <conditionalFormatting sqref="U42:U46">
    <cfRule type="cellIs" dxfId="5849" priority="5845" operator="between">
      <formula>39</formula>
      <formula>20</formula>
    </cfRule>
    <cfRule type="cellIs" dxfId="5848" priority="5846" operator="between">
      <formula>48</formula>
      <formula>60</formula>
    </cfRule>
    <cfRule type="cellIs" dxfId="5847" priority="5847" operator="greaterThan">
      <formula>60</formula>
    </cfRule>
  </conditionalFormatting>
  <conditionalFormatting sqref="V42:W46">
    <cfRule type="cellIs" dxfId="5846" priority="5842" operator="equal">
      <formula>"C"</formula>
    </cfRule>
    <cfRule type="cellIs" dxfId="5845" priority="5843" operator="equal">
      <formula>"N"</formula>
    </cfRule>
    <cfRule type="cellIs" dxfId="5844" priority="5844" operator="equal">
      <formula>"Y"</formula>
    </cfRule>
  </conditionalFormatting>
  <conditionalFormatting sqref="L42:M46">
    <cfRule type="containsText" dxfId="5843" priority="5839" operator="containsText" text="2">
      <formula>NOT(ISERROR(SEARCH("2",L42)))</formula>
    </cfRule>
    <cfRule type="containsText" dxfId="5842" priority="5840" operator="containsText" text="1">
      <formula>NOT(ISERROR(SEARCH("1",L42)))</formula>
    </cfRule>
    <cfRule type="containsText" dxfId="5841" priority="5841" operator="containsText" text="x">
      <formula>NOT(ISERROR(SEARCH("x",L42)))</formula>
    </cfRule>
  </conditionalFormatting>
  <conditionalFormatting sqref="Q42:Q46">
    <cfRule type="cellIs" dxfId="5840" priority="5837" operator="between">
      <formula>43</formula>
      <formula>52</formula>
    </cfRule>
    <cfRule type="containsText" dxfId="5839" priority="5838" operator="containsText" text="true">
      <formula>NOT(ISERROR(SEARCH("true",Q42)))</formula>
    </cfRule>
  </conditionalFormatting>
  <conditionalFormatting sqref="J42:J46">
    <cfRule type="cellIs" dxfId="5838" priority="5835" operator="between">
      <formula>43</formula>
      <formula>52</formula>
    </cfRule>
    <cfRule type="cellIs" dxfId="5837" priority="5836" operator="greaterThan">
      <formula>52</formula>
    </cfRule>
  </conditionalFormatting>
  <conditionalFormatting sqref="R42:T46">
    <cfRule type="containsText" dxfId="5836" priority="5834" operator="containsText" text="TRUE">
      <formula>NOT(ISERROR(SEARCH("TRUE",R42)))</formula>
    </cfRule>
  </conditionalFormatting>
  <conditionalFormatting sqref="R42:R46">
    <cfRule type="containsText" dxfId="5835" priority="5833" operator="containsText" text="FALSE">
      <formula>NOT(ISERROR(SEARCH("FALSE",R42)))</formula>
    </cfRule>
  </conditionalFormatting>
  <conditionalFormatting sqref="S42:T46">
    <cfRule type="containsText" dxfId="5834" priority="5832" operator="containsText" text="MANAGE">
      <formula>NOT(ISERROR(SEARCH("MANAGE",S42)))</formula>
    </cfRule>
  </conditionalFormatting>
  <conditionalFormatting sqref="U42:U46">
    <cfRule type="cellIs" dxfId="5833" priority="5829" operator="between">
      <formula>39</formula>
      <formula>20</formula>
    </cfRule>
    <cfRule type="cellIs" dxfId="5832" priority="5830" operator="between">
      <formula>48</formula>
      <formula>60</formula>
    </cfRule>
    <cfRule type="cellIs" dxfId="5831" priority="5831" operator="greaterThan">
      <formula>60</formula>
    </cfRule>
  </conditionalFormatting>
  <conditionalFormatting sqref="V42:W46">
    <cfRule type="cellIs" dxfId="5830" priority="5826" operator="equal">
      <formula>"C"</formula>
    </cfRule>
    <cfRule type="cellIs" dxfId="5829" priority="5827" operator="equal">
      <formula>"N"</formula>
    </cfRule>
    <cfRule type="cellIs" dxfId="5828" priority="5828" operator="equal">
      <formula>"Y"</formula>
    </cfRule>
  </conditionalFormatting>
  <conditionalFormatting sqref="L42:M46">
    <cfRule type="containsText" dxfId="5827" priority="5823" operator="containsText" text="2">
      <formula>NOT(ISERROR(SEARCH("2",L42)))</formula>
    </cfRule>
    <cfRule type="containsText" dxfId="5826" priority="5824" operator="containsText" text="1">
      <formula>NOT(ISERROR(SEARCH("1",L42)))</formula>
    </cfRule>
    <cfRule type="containsText" dxfId="5825" priority="5825" operator="containsText" text="x">
      <formula>NOT(ISERROR(SEARCH("x",L42)))</formula>
    </cfRule>
  </conditionalFormatting>
  <conditionalFormatting sqref="Q42:Q46">
    <cfRule type="cellIs" dxfId="5824" priority="5821" operator="between">
      <formula>43</formula>
      <formula>52</formula>
    </cfRule>
    <cfRule type="containsText" dxfId="5823" priority="5822" operator="containsText" text="true">
      <formula>NOT(ISERROR(SEARCH("true",Q42)))</formula>
    </cfRule>
  </conditionalFormatting>
  <conditionalFormatting sqref="J42:J46">
    <cfRule type="cellIs" dxfId="5822" priority="5819" operator="between">
      <formula>43</formula>
      <formula>52</formula>
    </cfRule>
    <cfRule type="cellIs" dxfId="5821" priority="5820" operator="greaterThan">
      <formula>52</formula>
    </cfRule>
  </conditionalFormatting>
  <conditionalFormatting sqref="R42:T46">
    <cfRule type="containsText" dxfId="5820" priority="5818" operator="containsText" text="TRUE">
      <formula>NOT(ISERROR(SEARCH("TRUE",R42)))</formula>
    </cfRule>
  </conditionalFormatting>
  <conditionalFormatting sqref="R42:R46">
    <cfRule type="containsText" dxfId="5819" priority="5817" operator="containsText" text="FALSE">
      <formula>NOT(ISERROR(SEARCH("FALSE",R42)))</formula>
    </cfRule>
  </conditionalFormatting>
  <conditionalFormatting sqref="S42:T46">
    <cfRule type="containsText" dxfId="5818" priority="5816" operator="containsText" text="MANAGE">
      <formula>NOT(ISERROR(SEARCH("MANAGE",S42)))</formula>
    </cfRule>
  </conditionalFormatting>
  <conditionalFormatting sqref="U42:U46">
    <cfRule type="cellIs" dxfId="5817" priority="5813" operator="between">
      <formula>39</formula>
      <formula>20</formula>
    </cfRule>
    <cfRule type="cellIs" dxfId="5816" priority="5814" operator="between">
      <formula>48</formula>
      <formula>60</formula>
    </cfRule>
    <cfRule type="cellIs" dxfId="5815" priority="5815" operator="greaterThan">
      <formula>60</formula>
    </cfRule>
  </conditionalFormatting>
  <conditionalFormatting sqref="V42:W46">
    <cfRule type="cellIs" dxfId="5814" priority="5810" operator="equal">
      <formula>"C"</formula>
    </cfRule>
    <cfRule type="cellIs" dxfId="5813" priority="5811" operator="equal">
      <formula>"N"</formula>
    </cfRule>
    <cfRule type="cellIs" dxfId="5812" priority="5812" operator="equal">
      <formula>"Y"</formula>
    </cfRule>
  </conditionalFormatting>
  <conditionalFormatting sqref="L42:M46">
    <cfRule type="containsText" dxfId="5811" priority="5807" operator="containsText" text="2">
      <formula>NOT(ISERROR(SEARCH("2",L42)))</formula>
    </cfRule>
    <cfRule type="containsText" dxfId="5810" priority="5808" operator="containsText" text="1">
      <formula>NOT(ISERROR(SEARCH("1",L42)))</formula>
    </cfRule>
    <cfRule type="containsText" dxfId="5809" priority="5809" operator="containsText" text="x">
      <formula>NOT(ISERROR(SEARCH("x",L42)))</formula>
    </cfRule>
  </conditionalFormatting>
  <conditionalFormatting sqref="Q42:Q46">
    <cfRule type="cellIs" dxfId="5808" priority="5805" operator="between">
      <formula>43</formula>
      <formula>52</formula>
    </cfRule>
    <cfRule type="containsText" dxfId="5807" priority="5806" operator="containsText" text="true">
      <formula>NOT(ISERROR(SEARCH("true",Q42)))</formula>
    </cfRule>
  </conditionalFormatting>
  <conditionalFormatting sqref="J42:J46">
    <cfRule type="cellIs" dxfId="5806" priority="5803" operator="between">
      <formula>43</formula>
      <formula>52</formula>
    </cfRule>
    <cfRule type="cellIs" dxfId="5805" priority="5804" operator="greaterThan">
      <formula>52</formula>
    </cfRule>
  </conditionalFormatting>
  <conditionalFormatting sqref="R42:T46">
    <cfRule type="containsText" dxfId="5804" priority="5802" operator="containsText" text="TRUE">
      <formula>NOT(ISERROR(SEARCH("TRUE",R42)))</formula>
    </cfRule>
  </conditionalFormatting>
  <conditionalFormatting sqref="R42:R46">
    <cfRule type="containsText" dxfId="5803" priority="5801" operator="containsText" text="FALSE">
      <formula>NOT(ISERROR(SEARCH("FALSE",R42)))</formula>
    </cfRule>
  </conditionalFormatting>
  <conditionalFormatting sqref="S42:T46">
    <cfRule type="containsText" dxfId="5802" priority="5800" operator="containsText" text="MANAGE">
      <formula>NOT(ISERROR(SEARCH("MANAGE",S42)))</formula>
    </cfRule>
  </conditionalFormatting>
  <conditionalFormatting sqref="U42:U46">
    <cfRule type="cellIs" dxfId="5801" priority="5797" operator="between">
      <formula>39</formula>
      <formula>20</formula>
    </cfRule>
    <cfRule type="cellIs" dxfId="5800" priority="5798" operator="between">
      <formula>48</formula>
      <formula>60</formula>
    </cfRule>
    <cfRule type="cellIs" dxfId="5799" priority="5799" operator="greaterThan">
      <formula>60</formula>
    </cfRule>
  </conditionalFormatting>
  <conditionalFormatting sqref="V42:W46">
    <cfRule type="cellIs" dxfId="5798" priority="5794" operator="equal">
      <formula>"C"</formula>
    </cfRule>
    <cfRule type="cellIs" dxfId="5797" priority="5795" operator="equal">
      <formula>"N"</formula>
    </cfRule>
    <cfRule type="cellIs" dxfId="5796" priority="5796" operator="equal">
      <formula>"Y"</formula>
    </cfRule>
  </conditionalFormatting>
  <conditionalFormatting sqref="L42:M46">
    <cfRule type="containsText" dxfId="5795" priority="5791" operator="containsText" text="2">
      <formula>NOT(ISERROR(SEARCH("2",L42)))</formula>
    </cfRule>
    <cfRule type="containsText" dxfId="5794" priority="5792" operator="containsText" text="1">
      <formula>NOT(ISERROR(SEARCH("1",L42)))</formula>
    </cfRule>
    <cfRule type="containsText" dxfId="5793" priority="5793" operator="containsText" text="x">
      <formula>NOT(ISERROR(SEARCH("x",L42)))</formula>
    </cfRule>
  </conditionalFormatting>
  <conditionalFormatting sqref="Q42:Q46">
    <cfRule type="cellIs" dxfId="5792" priority="5789" operator="between">
      <formula>43</formula>
      <formula>52</formula>
    </cfRule>
    <cfRule type="containsText" dxfId="5791" priority="5790" operator="containsText" text="true">
      <formula>NOT(ISERROR(SEARCH("true",Q42)))</formula>
    </cfRule>
  </conditionalFormatting>
  <conditionalFormatting sqref="J42:J46">
    <cfRule type="cellIs" dxfId="5790" priority="5787" operator="between">
      <formula>43</formula>
      <formula>52</formula>
    </cfRule>
    <cfRule type="cellIs" dxfId="5789" priority="5788" operator="greaterThan">
      <formula>52</formula>
    </cfRule>
  </conditionalFormatting>
  <conditionalFormatting sqref="R42:T46">
    <cfRule type="containsText" dxfId="5788" priority="5786" operator="containsText" text="TRUE">
      <formula>NOT(ISERROR(SEARCH("TRUE",R42)))</formula>
    </cfRule>
  </conditionalFormatting>
  <conditionalFormatting sqref="R42:R46">
    <cfRule type="containsText" dxfId="5787" priority="5785" operator="containsText" text="FALSE">
      <formula>NOT(ISERROR(SEARCH("FALSE",R42)))</formula>
    </cfRule>
  </conditionalFormatting>
  <conditionalFormatting sqref="S42:T46">
    <cfRule type="containsText" dxfId="5786" priority="5784" operator="containsText" text="MANAGE">
      <formula>NOT(ISERROR(SEARCH("MANAGE",S42)))</formula>
    </cfRule>
  </conditionalFormatting>
  <conditionalFormatting sqref="U42:U46">
    <cfRule type="cellIs" dxfId="5785" priority="5781" operator="between">
      <formula>39</formula>
      <formula>20</formula>
    </cfRule>
    <cfRule type="cellIs" dxfId="5784" priority="5782" operator="between">
      <formula>48</formula>
      <formula>60</formula>
    </cfRule>
    <cfRule type="cellIs" dxfId="5783" priority="5783" operator="greaterThan">
      <formula>60</formula>
    </cfRule>
  </conditionalFormatting>
  <conditionalFormatting sqref="V42:W46">
    <cfRule type="cellIs" dxfId="5782" priority="5778" operator="equal">
      <formula>"C"</formula>
    </cfRule>
    <cfRule type="cellIs" dxfId="5781" priority="5779" operator="equal">
      <formula>"N"</formula>
    </cfRule>
    <cfRule type="cellIs" dxfId="5780" priority="5780" operator="equal">
      <formula>"Y"</formula>
    </cfRule>
  </conditionalFormatting>
  <conditionalFormatting sqref="L42:M44">
    <cfRule type="containsText" dxfId="5779" priority="5775" operator="containsText" text="2">
      <formula>NOT(ISERROR(SEARCH("2",L42)))</formula>
    </cfRule>
    <cfRule type="containsText" dxfId="5778" priority="5776" operator="containsText" text="1">
      <formula>NOT(ISERROR(SEARCH("1",L42)))</formula>
    </cfRule>
    <cfRule type="containsText" dxfId="5777" priority="5777" operator="containsText" text="x">
      <formula>NOT(ISERROR(SEARCH("x",L42)))</formula>
    </cfRule>
  </conditionalFormatting>
  <conditionalFormatting sqref="Q42:Q44">
    <cfRule type="cellIs" dxfId="5776" priority="5773" operator="between">
      <formula>43</formula>
      <formula>52</formula>
    </cfRule>
    <cfRule type="containsText" dxfId="5775" priority="5774" operator="containsText" text="true">
      <formula>NOT(ISERROR(SEARCH("true",Q42)))</formula>
    </cfRule>
  </conditionalFormatting>
  <conditionalFormatting sqref="J42:J44">
    <cfRule type="cellIs" dxfId="5774" priority="5771" operator="between">
      <formula>43</formula>
      <formula>52</formula>
    </cfRule>
    <cfRule type="cellIs" dxfId="5773" priority="5772" operator="greaterThan">
      <formula>52</formula>
    </cfRule>
  </conditionalFormatting>
  <conditionalFormatting sqref="R42:T44">
    <cfRule type="containsText" dxfId="5772" priority="5770" operator="containsText" text="TRUE">
      <formula>NOT(ISERROR(SEARCH("TRUE",R42)))</formula>
    </cfRule>
  </conditionalFormatting>
  <conditionalFormatting sqref="R42:R44">
    <cfRule type="containsText" dxfId="5771" priority="5769" operator="containsText" text="FALSE">
      <formula>NOT(ISERROR(SEARCH("FALSE",R42)))</formula>
    </cfRule>
  </conditionalFormatting>
  <conditionalFormatting sqref="S42:T44">
    <cfRule type="containsText" dxfId="5770" priority="5768" operator="containsText" text="MANAGE">
      <formula>NOT(ISERROR(SEARCH("MANAGE",S42)))</formula>
    </cfRule>
  </conditionalFormatting>
  <conditionalFormatting sqref="U42:U44">
    <cfRule type="cellIs" dxfId="5769" priority="5765" operator="between">
      <formula>39</formula>
      <formula>20</formula>
    </cfRule>
    <cfRule type="cellIs" dxfId="5768" priority="5766" operator="between">
      <formula>48</formula>
      <formula>60</formula>
    </cfRule>
    <cfRule type="cellIs" dxfId="5767" priority="5767" operator="greaterThan">
      <formula>60</formula>
    </cfRule>
  </conditionalFormatting>
  <conditionalFormatting sqref="V42:W44">
    <cfRule type="cellIs" dxfId="5766" priority="5762" operator="equal">
      <formula>"C"</formula>
    </cfRule>
    <cfRule type="cellIs" dxfId="5765" priority="5763" operator="equal">
      <formula>"N"</formula>
    </cfRule>
    <cfRule type="cellIs" dxfId="5764" priority="5764" operator="equal">
      <formula>"Y"</formula>
    </cfRule>
  </conditionalFormatting>
  <conditionalFormatting sqref="L42:M46">
    <cfRule type="containsText" dxfId="5763" priority="5759" operator="containsText" text="2">
      <formula>NOT(ISERROR(SEARCH("2",L42)))</formula>
    </cfRule>
    <cfRule type="containsText" dxfId="5762" priority="5760" operator="containsText" text="1">
      <formula>NOT(ISERROR(SEARCH("1",L42)))</formula>
    </cfRule>
    <cfRule type="containsText" dxfId="5761" priority="5761" operator="containsText" text="x">
      <formula>NOT(ISERROR(SEARCH("x",L42)))</formula>
    </cfRule>
  </conditionalFormatting>
  <conditionalFormatting sqref="Q42:Q46">
    <cfRule type="cellIs" dxfId="5760" priority="5757" operator="between">
      <formula>43</formula>
      <formula>52</formula>
    </cfRule>
    <cfRule type="containsText" dxfId="5759" priority="5758" operator="containsText" text="true">
      <formula>NOT(ISERROR(SEARCH("true",Q42)))</formula>
    </cfRule>
  </conditionalFormatting>
  <conditionalFormatting sqref="J42:J46">
    <cfRule type="cellIs" dxfId="5758" priority="5755" operator="between">
      <formula>43</formula>
      <formula>52</formula>
    </cfRule>
    <cfRule type="cellIs" dxfId="5757" priority="5756" operator="greaterThan">
      <formula>52</formula>
    </cfRule>
  </conditionalFormatting>
  <conditionalFormatting sqref="R42:T46">
    <cfRule type="containsText" dxfId="5756" priority="5754" operator="containsText" text="TRUE">
      <formula>NOT(ISERROR(SEARCH("TRUE",R42)))</formula>
    </cfRule>
  </conditionalFormatting>
  <conditionalFormatting sqref="R42:R46">
    <cfRule type="containsText" dxfId="5755" priority="5753" operator="containsText" text="FALSE">
      <formula>NOT(ISERROR(SEARCH("FALSE",R42)))</formula>
    </cfRule>
  </conditionalFormatting>
  <conditionalFormatting sqref="S42:T46">
    <cfRule type="containsText" dxfId="5754" priority="5752" operator="containsText" text="MANAGE">
      <formula>NOT(ISERROR(SEARCH("MANAGE",S42)))</formula>
    </cfRule>
  </conditionalFormatting>
  <conditionalFormatting sqref="U42:U46">
    <cfRule type="cellIs" dxfId="5753" priority="5749" operator="between">
      <formula>39</formula>
      <formula>20</formula>
    </cfRule>
    <cfRule type="cellIs" dxfId="5752" priority="5750" operator="between">
      <formula>48</formula>
      <formula>60</formula>
    </cfRule>
    <cfRule type="cellIs" dxfId="5751" priority="5751" operator="greaterThan">
      <formula>60</formula>
    </cfRule>
  </conditionalFormatting>
  <conditionalFormatting sqref="V42:W46">
    <cfRule type="cellIs" dxfId="5750" priority="5746" operator="equal">
      <formula>"C"</formula>
    </cfRule>
    <cfRule type="cellIs" dxfId="5749" priority="5747" operator="equal">
      <formula>"N"</formula>
    </cfRule>
    <cfRule type="cellIs" dxfId="5748" priority="5748" operator="equal">
      <formula>"Y"</formula>
    </cfRule>
  </conditionalFormatting>
  <conditionalFormatting sqref="L42:M46">
    <cfRule type="containsText" dxfId="5747" priority="5743" operator="containsText" text="2">
      <formula>NOT(ISERROR(SEARCH("2",L42)))</formula>
    </cfRule>
    <cfRule type="containsText" dxfId="5746" priority="5744" operator="containsText" text="1">
      <formula>NOT(ISERROR(SEARCH("1",L42)))</formula>
    </cfRule>
    <cfRule type="containsText" dxfId="5745" priority="5745" operator="containsText" text="x">
      <formula>NOT(ISERROR(SEARCH("x",L42)))</formula>
    </cfRule>
  </conditionalFormatting>
  <conditionalFormatting sqref="Q42:Q46">
    <cfRule type="cellIs" dxfId="5744" priority="5741" operator="between">
      <formula>43</formula>
      <formula>52</formula>
    </cfRule>
    <cfRule type="containsText" dxfId="5743" priority="5742" operator="containsText" text="true">
      <formula>NOT(ISERROR(SEARCH("true",Q42)))</formula>
    </cfRule>
  </conditionalFormatting>
  <conditionalFormatting sqref="J42:J46">
    <cfRule type="cellIs" dxfId="5742" priority="5739" operator="between">
      <formula>43</formula>
      <formula>52</formula>
    </cfRule>
    <cfRule type="cellIs" dxfId="5741" priority="5740" operator="greaterThan">
      <formula>52</formula>
    </cfRule>
  </conditionalFormatting>
  <conditionalFormatting sqref="R42:T46">
    <cfRule type="containsText" dxfId="5740" priority="5738" operator="containsText" text="TRUE">
      <formula>NOT(ISERROR(SEARCH("TRUE",R42)))</formula>
    </cfRule>
  </conditionalFormatting>
  <conditionalFormatting sqref="R42:R46">
    <cfRule type="containsText" dxfId="5739" priority="5737" operator="containsText" text="FALSE">
      <formula>NOT(ISERROR(SEARCH("FALSE",R42)))</formula>
    </cfRule>
  </conditionalFormatting>
  <conditionalFormatting sqref="S42:T46">
    <cfRule type="containsText" dxfId="5738" priority="5736" operator="containsText" text="MANAGE">
      <formula>NOT(ISERROR(SEARCH("MANAGE",S42)))</formula>
    </cfRule>
  </conditionalFormatting>
  <conditionalFormatting sqref="U42:U46">
    <cfRule type="cellIs" dxfId="5737" priority="5733" operator="between">
      <formula>39</formula>
      <formula>20</formula>
    </cfRule>
    <cfRule type="cellIs" dxfId="5736" priority="5734" operator="between">
      <formula>48</formula>
      <formula>60</formula>
    </cfRule>
    <cfRule type="cellIs" dxfId="5735" priority="5735" operator="greaterThan">
      <formula>60</formula>
    </cfRule>
  </conditionalFormatting>
  <conditionalFormatting sqref="V42:W46">
    <cfRule type="cellIs" dxfId="5734" priority="5730" operator="equal">
      <formula>"C"</formula>
    </cfRule>
    <cfRule type="cellIs" dxfId="5733" priority="5731" operator="equal">
      <formula>"N"</formula>
    </cfRule>
    <cfRule type="cellIs" dxfId="5732" priority="5732" operator="equal">
      <formula>"Y"</formula>
    </cfRule>
  </conditionalFormatting>
  <conditionalFormatting sqref="L42:M46">
    <cfRule type="containsText" dxfId="5731" priority="5727" operator="containsText" text="2">
      <formula>NOT(ISERROR(SEARCH("2",L42)))</formula>
    </cfRule>
    <cfRule type="containsText" dxfId="5730" priority="5728" operator="containsText" text="1">
      <formula>NOT(ISERROR(SEARCH("1",L42)))</formula>
    </cfRule>
    <cfRule type="containsText" dxfId="5729" priority="5729" operator="containsText" text="x">
      <formula>NOT(ISERROR(SEARCH("x",L42)))</formula>
    </cfRule>
  </conditionalFormatting>
  <conditionalFormatting sqref="Q42:Q46">
    <cfRule type="cellIs" dxfId="5728" priority="5725" operator="between">
      <formula>43</formula>
      <formula>52</formula>
    </cfRule>
    <cfRule type="containsText" dxfId="5727" priority="5726" operator="containsText" text="true">
      <formula>NOT(ISERROR(SEARCH("true",Q42)))</formula>
    </cfRule>
  </conditionalFormatting>
  <conditionalFormatting sqref="J42:J46">
    <cfRule type="cellIs" dxfId="5726" priority="5723" operator="between">
      <formula>43</formula>
      <formula>52</formula>
    </cfRule>
    <cfRule type="cellIs" dxfId="5725" priority="5724" operator="greaterThan">
      <formula>52</formula>
    </cfRule>
  </conditionalFormatting>
  <conditionalFormatting sqref="R42:T46">
    <cfRule type="containsText" dxfId="5724" priority="5722" operator="containsText" text="TRUE">
      <formula>NOT(ISERROR(SEARCH("TRUE",R42)))</formula>
    </cfRule>
  </conditionalFormatting>
  <conditionalFormatting sqref="R42:R46">
    <cfRule type="containsText" dxfId="5723" priority="5721" operator="containsText" text="FALSE">
      <formula>NOT(ISERROR(SEARCH("FALSE",R42)))</formula>
    </cfRule>
  </conditionalFormatting>
  <conditionalFormatting sqref="S42:T46">
    <cfRule type="containsText" dxfId="5722" priority="5720" operator="containsText" text="MANAGE">
      <formula>NOT(ISERROR(SEARCH("MANAGE",S42)))</formula>
    </cfRule>
  </conditionalFormatting>
  <conditionalFormatting sqref="U42:U46">
    <cfRule type="cellIs" dxfId="5721" priority="5717" operator="between">
      <formula>39</formula>
      <formula>20</formula>
    </cfRule>
    <cfRule type="cellIs" dxfId="5720" priority="5718" operator="between">
      <formula>48</formula>
      <formula>60</formula>
    </cfRule>
    <cfRule type="cellIs" dxfId="5719" priority="5719" operator="greaterThan">
      <formula>60</formula>
    </cfRule>
  </conditionalFormatting>
  <conditionalFormatting sqref="V42:W46">
    <cfRule type="cellIs" dxfId="5718" priority="5714" operator="equal">
      <formula>"C"</formula>
    </cfRule>
    <cfRule type="cellIs" dxfId="5717" priority="5715" operator="equal">
      <formula>"N"</formula>
    </cfRule>
    <cfRule type="cellIs" dxfId="5716" priority="5716" operator="equal">
      <formula>"Y"</formula>
    </cfRule>
  </conditionalFormatting>
  <conditionalFormatting sqref="L42:M46">
    <cfRule type="containsText" dxfId="5715" priority="5711" operator="containsText" text="2">
      <formula>NOT(ISERROR(SEARCH("2",L42)))</formula>
    </cfRule>
    <cfRule type="containsText" dxfId="5714" priority="5712" operator="containsText" text="1">
      <formula>NOT(ISERROR(SEARCH("1",L42)))</formula>
    </cfRule>
    <cfRule type="containsText" dxfId="5713" priority="5713" operator="containsText" text="x">
      <formula>NOT(ISERROR(SEARCH("x",L42)))</formula>
    </cfRule>
  </conditionalFormatting>
  <conditionalFormatting sqref="Q42:Q46">
    <cfRule type="cellIs" dxfId="5712" priority="5709" operator="between">
      <formula>43</formula>
      <formula>52</formula>
    </cfRule>
    <cfRule type="containsText" dxfId="5711" priority="5710" operator="containsText" text="true">
      <formula>NOT(ISERROR(SEARCH("true",Q42)))</formula>
    </cfRule>
  </conditionalFormatting>
  <conditionalFormatting sqref="J42:J46">
    <cfRule type="cellIs" dxfId="5710" priority="5707" operator="between">
      <formula>43</formula>
      <formula>52</formula>
    </cfRule>
    <cfRule type="cellIs" dxfId="5709" priority="5708" operator="greaterThan">
      <formula>52</formula>
    </cfRule>
  </conditionalFormatting>
  <conditionalFormatting sqref="R42:T46">
    <cfRule type="containsText" dxfId="5708" priority="5706" operator="containsText" text="TRUE">
      <formula>NOT(ISERROR(SEARCH("TRUE",R42)))</formula>
    </cfRule>
  </conditionalFormatting>
  <conditionalFormatting sqref="R42:R46">
    <cfRule type="containsText" dxfId="5707" priority="5705" operator="containsText" text="FALSE">
      <formula>NOT(ISERROR(SEARCH("FALSE",R42)))</formula>
    </cfRule>
  </conditionalFormatting>
  <conditionalFormatting sqref="S42:T46">
    <cfRule type="containsText" dxfId="5706" priority="5704" operator="containsText" text="MANAGE">
      <formula>NOT(ISERROR(SEARCH("MANAGE",S42)))</formula>
    </cfRule>
  </conditionalFormatting>
  <conditionalFormatting sqref="U42:U46">
    <cfRule type="cellIs" dxfId="5705" priority="5701" operator="between">
      <formula>39</formula>
      <formula>20</formula>
    </cfRule>
    <cfRule type="cellIs" dxfId="5704" priority="5702" operator="between">
      <formula>48</formula>
      <formula>60</formula>
    </cfRule>
    <cfRule type="cellIs" dxfId="5703" priority="5703" operator="greaterThan">
      <formula>60</formula>
    </cfRule>
  </conditionalFormatting>
  <conditionalFormatting sqref="V42:W46">
    <cfRule type="cellIs" dxfId="5702" priority="5698" operator="equal">
      <formula>"C"</formula>
    </cfRule>
    <cfRule type="cellIs" dxfId="5701" priority="5699" operator="equal">
      <formula>"N"</formula>
    </cfRule>
    <cfRule type="cellIs" dxfId="5700" priority="5700" operator="equal">
      <formula>"Y"</formula>
    </cfRule>
  </conditionalFormatting>
  <conditionalFormatting sqref="L42:M44">
    <cfRule type="containsText" dxfId="5699" priority="5695" operator="containsText" text="2">
      <formula>NOT(ISERROR(SEARCH("2",L42)))</formula>
    </cfRule>
    <cfRule type="containsText" dxfId="5698" priority="5696" operator="containsText" text="1">
      <formula>NOT(ISERROR(SEARCH("1",L42)))</formula>
    </cfRule>
    <cfRule type="containsText" dxfId="5697" priority="5697" operator="containsText" text="x">
      <formula>NOT(ISERROR(SEARCH("x",L42)))</formula>
    </cfRule>
  </conditionalFormatting>
  <conditionalFormatting sqref="Q42:Q44">
    <cfRule type="cellIs" dxfId="5696" priority="5693" operator="between">
      <formula>43</formula>
      <formula>52</formula>
    </cfRule>
    <cfRule type="containsText" dxfId="5695" priority="5694" operator="containsText" text="true">
      <formula>NOT(ISERROR(SEARCH("true",Q42)))</formula>
    </cfRule>
  </conditionalFormatting>
  <conditionalFormatting sqref="J42:J44">
    <cfRule type="cellIs" dxfId="5694" priority="5691" operator="between">
      <formula>43</formula>
      <formula>52</formula>
    </cfRule>
    <cfRule type="cellIs" dxfId="5693" priority="5692" operator="greaterThan">
      <formula>52</formula>
    </cfRule>
  </conditionalFormatting>
  <conditionalFormatting sqref="R42:T44">
    <cfRule type="containsText" dxfId="5692" priority="5690" operator="containsText" text="TRUE">
      <formula>NOT(ISERROR(SEARCH("TRUE",R42)))</formula>
    </cfRule>
  </conditionalFormatting>
  <conditionalFormatting sqref="R42:R44">
    <cfRule type="containsText" dxfId="5691" priority="5689" operator="containsText" text="FALSE">
      <formula>NOT(ISERROR(SEARCH("FALSE",R42)))</formula>
    </cfRule>
  </conditionalFormatting>
  <conditionalFormatting sqref="S42:T44">
    <cfRule type="containsText" dxfId="5690" priority="5688" operator="containsText" text="MANAGE">
      <formula>NOT(ISERROR(SEARCH("MANAGE",S42)))</formula>
    </cfRule>
  </conditionalFormatting>
  <conditionalFormatting sqref="U42:U44">
    <cfRule type="cellIs" dxfId="5689" priority="5685" operator="between">
      <formula>39</formula>
      <formula>20</formula>
    </cfRule>
    <cfRule type="cellIs" dxfId="5688" priority="5686" operator="between">
      <formula>48</formula>
      <formula>60</formula>
    </cfRule>
    <cfRule type="cellIs" dxfId="5687" priority="5687" operator="greaterThan">
      <formula>60</formula>
    </cfRule>
  </conditionalFormatting>
  <conditionalFormatting sqref="V42:W44">
    <cfRule type="cellIs" dxfId="5686" priority="5682" operator="equal">
      <formula>"C"</formula>
    </cfRule>
    <cfRule type="cellIs" dxfId="5685" priority="5683" operator="equal">
      <formula>"N"</formula>
    </cfRule>
    <cfRule type="cellIs" dxfId="5684" priority="5684" operator="equal">
      <formula>"Y"</formula>
    </cfRule>
  </conditionalFormatting>
  <conditionalFormatting sqref="L42:M46">
    <cfRule type="containsText" dxfId="5683" priority="5679" operator="containsText" text="2">
      <formula>NOT(ISERROR(SEARCH("2",L42)))</formula>
    </cfRule>
    <cfRule type="containsText" dxfId="5682" priority="5680" operator="containsText" text="1">
      <formula>NOT(ISERROR(SEARCH("1",L42)))</formula>
    </cfRule>
    <cfRule type="containsText" dxfId="5681" priority="5681" operator="containsText" text="x">
      <formula>NOT(ISERROR(SEARCH("x",L42)))</formula>
    </cfRule>
  </conditionalFormatting>
  <conditionalFormatting sqref="Q42:Q46">
    <cfRule type="cellIs" dxfId="5680" priority="5677" operator="between">
      <formula>43</formula>
      <formula>52</formula>
    </cfRule>
    <cfRule type="containsText" dxfId="5679" priority="5678" operator="containsText" text="true">
      <formula>NOT(ISERROR(SEARCH("true",Q42)))</formula>
    </cfRule>
  </conditionalFormatting>
  <conditionalFormatting sqref="J42:J46">
    <cfRule type="cellIs" dxfId="5678" priority="5675" operator="between">
      <formula>43</formula>
      <formula>52</formula>
    </cfRule>
    <cfRule type="cellIs" dxfId="5677" priority="5676" operator="greaterThan">
      <formula>52</formula>
    </cfRule>
  </conditionalFormatting>
  <conditionalFormatting sqref="R42:T46">
    <cfRule type="containsText" dxfId="5676" priority="5674" operator="containsText" text="TRUE">
      <formula>NOT(ISERROR(SEARCH("TRUE",R42)))</formula>
    </cfRule>
  </conditionalFormatting>
  <conditionalFormatting sqref="R42:R46">
    <cfRule type="containsText" dxfId="5675" priority="5673" operator="containsText" text="FALSE">
      <formula>NOT(ISERROR(SEARCH("FALSE",R42)))</formula>
    </cfRule>
  </conditionalFormatting>
  <conditionalFormatting sqref="S42:T46">
    <cfRule type="containsText" dxfId="5674" priority="5672" operator="containsText" text="MANAGE">
      <formula>NOT(ISERROR(SEARCH("MANAGE",S42)))</formula>
    </cfRule>
  </conditionalFormatting>
  <conditionalFormatting sqref="U42:U46">
    <cfRule type="cellIs" dxfId="5673" priority="5669" operator="between">
      <formula>39</formula>
      <formula>20</formula>
    </cfRule>
    <cfRule type="cellIs" dxfId="5672" priority="5670" operator="between">
      <formula>48</formula>
      <formula>60</formula>
    </cfRule>
    <cfRule type="cellIs" dxfId="5671" priority="5671" operator="greaterThan">
      <formula>60</formula>
    </cfRule>
  </conditionalFormatting>
  <conditionalFormatting sqref="V42:W46">
    <cfRule type="cellIs" dxfId="5670" priority="5666" operator="equal">
      <formula>"C"</formula>
    </cfRule>
    <cfRule type="cellIs" dxfId="5669" priority="5667" operator="equal">
      <formula>"N"</formula>
    </cfRule>
    <cfRule type="cellIs" dxfId="5668" priority="5668" operator="equal">
      <formula>"Y"</formula>
    </cfRule>
  </conditionalFormatting>
  <conditionalFormatting sqref="L42:M46">
    <cfRule type="containsText" dxfId="5667" priority="5663" operator="containsText" text="2">
      <formula>NOT(ISERROR(SEARCH("2",L42)))</formula>
    </cfRule>
    <cfRule type="containsText" dxfId="5666" priority="5664" operator="containsText" text="1">
      <formula>NOT(ISERROR(SEARCH("1",L42)))</formula>
    </cfRule>
    <cfRule type="containsText" dxfId="5665" priority="5665" operator="containsText" text="x">
      <formula>NOT(ISERROR(SEARCH("x",L42)))</formula>
    </cfRule>
  </conditionalFormatting>
  <conditionalFormatting sqref="Q42:Q46">
    <cfRule type="cellIs" dxfId="5664" priority="5661" operator="between">
      <formula>43</formula>
      <formula>52</formula>
    </cfRule>
    <cfRule type="containsText" dxfId="5663" priority="5662" operator="containsText" text="true">
      <formula>NOT(ISERROR(SEARCH("true",Q42)))</formula>
    </cfRule>
  </conditionalFormatting>
  <conditionalFormatting sqref="J42:J46">
    <cfRule type="cellIs" dxfId="5662" priority="5659" operator="between">
      <formula>43</formula>
      <formula>52</formula>
    </cfRule>
    <cfRule type="cellIs" dxfId="5661" priority="5660" operator="greaterThan">
      <formula>52</formula>
    </cfRule>
  </conditionalFormatting>
  <conditionalFormatting sqref="R42:T46">
    <cfRule type="containsText" dxfId="5660" priority="5658" operator="containsText" text="TRUE">
      <formula>NOT(ISERROR(SEARCH("TRUE",R42)))</formula>
    </cfRule>
  </conditionalFormatting>
  <conditionalFormatting sqref="R42:R46">
    <cfRule type="containsText" dxfId="5659" priority="5657" operator="containsText" text="FALSE">
      <formula>NOT(ISERROR(SEARCH("FALSE",R42)))</formula>
    </cfRule>
  </conditionalFormatting>
  <conditionalFormatting sqref="S42:T46">
    <cfRule type="containsText" dxfId="5658" priority="5656" operator="containsText" text="MANAGE">
      <formula>NOT(ISERROR(SEARCH("MANAGE",S42)))</formula>
    </cfRule>
  </conditionalFormatting>
  <conditionalFormatting sqref="P42:P46">
    <cfRule type="containsText" dxfId="5657" priority="5653" operator="containsText" text="0-1">
      <formula>NOT(ISERROR(SEARCH("0-1",P42)))</formula>
    </cfRule>
    <cfRule type="containsText" dxfId="5656" priority="5654" operator="containsText" text="1-0">
      <formula>NOT(ISERROR(SEARCH("1-0",P42)))</formula>
    </cfRule>
    <cfRule type="containsText" dxfId="5655" priority="5655" operator="containsText" text="0-0">
      <formula>NOT(ISERROR(SEARCH("0-0",P42)))</formula>
    </cfRule>
  </conditionalFormatting>
  <conditionalFormatting sqref="U42:U46">
    <cfRule type="cellIs" dxfId="5654" priority="5650" operator="between">
      <formula>39</formula>
      <formula>20</formula>
    </cfRule>
    <cfRule type="cellIs" dxfId="5653" priority="5651" operator="between">
      <formula>48</formula>
      <formula>60</formula>
    </cfRule>
    <cfRule type="cellIs" dxfId="5652" priority="5652" operator="greaterThan">
      <formula>60</formula>
    </cfRule>
  </conditionalFormatting>
  <conditionalFormatting sqref="V42:W46">
    <cfRule type="cellIs" dxfId="5651" priority="5647" operator="equal">
      <formula>"C"</formula>
    </cfRule>
    <cfRule type="cellIs" dxfId="5650" priority="5648" operator="equal">
      <formula>"N"</formula>
    </cfRule>
    <cfRule type="cellIs" dxfId="5649" priority="5649" operator="equal">
      <formula>"Y"</formula>
    </cfRule>
  </conditionalFormatting>
  <conditionalFormatting sqref="L42:M46">
    <cfRule type="containsText" dxfId="5648" priority="5644" operator="containsText" text="2">
      <formula>NOT(ISERROR(SEARCH("2",L42)))</formula>
    </cfRule>
    <cfRule type="containsText" dxfId="5647" priority="5645" operator="containsText" text="1">
      <formula>NOT(ISERROR(SEARCH("1",L42)))</formula>
    </cfRule>
    <cfRule type="containsText" dxfId="5646" priority="5646" operator="containsText" text="x">
      <formula>NOT(ISERROR(SEARCH("x",L42)))</formula>
    </cfRule>
  </conditionalFormatting>
  <conditionalFormatting sqref="Q42:Q46">
    <cfRule type="cellIs" dxfId="5645" priority="5642" operator="between">
      <formula>43</formula>
      <formula>52</formula>
    </cfRule>
    <cfRule type="containsText" dxfId="5644" priority="5643" operator="containsText" text="true">
      <formula>NOT(ISERROR(SEARCH("true",Q42)))</formula>
    </cfRule>
  </conditionalFormatting>
  <conditionalFormatting sqref="J42:J46">
    <cfRule type="cellIs" dxfId="5643" priority="5640" operator="between">
      <formula>43</formula>
      <formula>52</formula>
    </cfRule>
    <cfRule type="cellIs" dxfId="5642" priority="5641" operator="greaterThan">
      <formula>52</formula>
    </cfRule>
  </conditionalFormatting>
  <conditionalFormatting sqref="R42:T46">
    <cfRule type="containsText" dxfId="5641" priority="5639" operator="containsText" text="TRUE">
      <formula>NOT(ISERROR(SEARCH("TRUE",R42)))</formula>
    </cfRule>
  </conditionalFormatting>
  <conditionalFormatting sqref="R42:R46">
    <cfRule type="containsText" dxfId="5640" priority="5638" operator="containsText" text="FALSE">
      <formula>NOT(ISERROR(SEARCH("FALSE",R42)))</formula>
    </cfRule>
  </conditionalFormatting>
  <conditionalFormatting sqref="S42:T46">
    <cfRule type="containsText" dxfId="5639" priority="5637" operator="containsText" text="MANAGE">
      <formula>NOT(ISERROR(SEARCH("MANAGE",S42)))</formula>
    </cfRule>
  </conditionalFormatting>
  <conditionalFormatting sqref="P42:P46">
    <cfRule type="containsText" dxfId="5638" priority="5634" operator="containsText" text="0-1">
      <formula>NOT(ISERROR(SEARCH("0-1",P42)))</formula>
    </cfRule>
    <cfRule type="containsText" dxfId="5637" priority="5635" operator="containsText" text="1-0">
      <formula>NOT(ISERROR(SEARCH("1-0",P42)))</formula>
    </cfRule>
    <cfRule type="containsText" dxfId="5636" priority="5636" operator="containsText" text="0-0">
      <formula>NOT(ISERROR(SEARCH("0-0",P42)))</formula>
    </cfRule>
  </conditionalFormatting>
  <conditionalFormatting sqref="U42:U46">
    <cfRule type="cellIs" dxfId="5635" priority="5631" operator="between">
      <formula>39</formula>
      <formula>20</formula>
    </cfRule>
    <cfRule type="cellIs" dxfId="5634" priority="5632" operator="between">
      <formula>48</formula>
      <formula>60</formula>
    </cfRule>
    <cfRule type="cellIs" dxfId="5633" priority="5633" operator="greaterThan">
      <formula>60</formula>
    </cfRule>
  </conditionalFormatting>
  <conditionalFormatting sqref="V42:W46">
    <cfRule type="cellIs" dxfId="5632" priority="5628" operator="equal">
      <formula>"C"</formula>
    </cfRule>
    <cfRule type="cellIs" dxfId="5631" priority="5629" operator="equal">
      <formula>"N"</formula>
    </cfRule>
    <cfRule type="cellIs" dxfId="5630" priority="5630" operator="equal">
      <formula>"Y"</formula>
    </cfRule>
  </conditionalFormatting>
  <conditionalFormatting sqref="L42:M46">
    <cfRule type="containsText" dxfId="5629" priority="5625" operator="containsText" text="2">
      <formula>NOT(ISERROR(SEARCH("2",L42)))</formula>
    </cfRule>
    <cfRule type="containsText" dxfId="5628" priority="5626" operator="containsText" text="1">
      <formula>NOT(ISERROR(SEARCH("1",L42)))</formula>
    </cfRule>
    <cfRule type="containsText" dxfId="5627" priority="5627" operator="containsText" text="x">
      <formula>NOT(ISERROR(SEARCH("x",L42)))</formula>
    </cfRule>
  </conditionalFormatting>
  <conditionalFormatting sqref="Q42:Q46">
    <cfRule type="cellIs" dxfId="5626" priority="5623" operator="between">
      <formula>43</formula>
      <formula>52</formula>
    </cfRule>
    <cfRule type="containsText" dxfId="5625" priority="5624" operator="containsText" text="true">
      <formula>NOT(ISERROR(SEARCH("true",Q42)))</formula>
    </cfRule>
  </conditionalFormatting>
  <conditionalFormatting sqref="J42:J46">
    <cfRule type="cellIs" dxfId="5624" priority="5621" operator="between">
      <formula>43</formula>
      <formula>52</formula>
    </cfRule>
    <cfRule type="cellIs" dxfId="5623" priority="5622" operator="greaterThan">
      <formula>52</formula>
    </cfRule>
  </conditionalFormatting>
  <conditionalFormatting sqref="R42:T46">
    <cfRule type="containsText" dxfId="5622" priority="5620" operator="containsText" text="TRUE">
      <formula>NOT(ISERROR(SEARCH("TRUE",R42)))</formula>
    </cfRule>
  </conditionalFormatting>
  <conditionalFormatting sqref="R42:R46">
    <cfRule type="containsText" dxfId="5621" priority="5619" operator="containsText" text="FALSE">
      <formula>NOT(ISERROR(SEARCH("FALSE",R42)))</formula>
    </cfRule>
  </conditionalFormatting>
  <conditionalFormatting sqref="S42:T46">
    <cfRule type="containsText" dxfId="5620" priority="5618" operator="containsText" text="MANAGE">
      <formula>NOT(ISERROR(SEARCH("MANAGE",S42)))</formula>
    </cfRule>
  </conditionalFormatting>
  <conditionalFormatting sqref="P42:P46">
    <cfRule type="containsText" dxfId="5619" priority="5615" operator="containsText" text="0-1">
      <formula>NOT(ISERROR(SEARCH("0-1",P42)))</formula>
    </cfRule>
    <cfRule type="containsText" dxfId="5618" priority="5616" operator="containsText" text="1-0">
      <formula>NOT(ISERROR(SEARCH("1-0",P42)))</formula>
    </cfRule>
    <cfRule type="containsText" dxfId="5617" priority="5617" operator="containsText" text="0-0">
      <formula>NOT(ISERROR(SEARCH("0-0",P42)))</formula>
    </cfRule>
  </conditionalFormatting>
  <conditionalFormatting sqref="U42:U46">
    <cfRule type="cellIs" dxfId="5616" priority="5612" operator="between">
      <formula>39</formula>
      <formula>20</formula>
    </cfRule>
    <cfRule type="cellIs" dxfId="5615" priority="5613" operator="between">
      <formula>48</formula>
      <formula>60</formula>
    </cfRule>
    <cfRule type="cellIs" dxfId="5614" priority="5614" operator="greaterThan">
      <formula>60</formula>
    </cfRule>
  </conditionalFormatting>
  <conditionalFormatting sqref="V42:W46">
    <cfRule type="cellIs" dxfId="5613" priority="5609" operator="equal">
      <formula>"C"</formula>
    </cfRule>
    <cfRule type="cellIs" dxfId="5612" priority="5610" operator="equal">
      <formula>"N"</formula>
    </cfRule>
    <cfRule type="cellIs" dxfId="5611" priority="5611" operator="equal">
      <formula>"Y"</formula>
    </cfRule>
  </conditionalFormatting>
  <conditionalFormatting sqref="L42:M46">
    <cfRule type="containsText" dxfId="5610" priority="5606" operator="containsText" text="2">
      <formula>NOT(ISERROR(SEARCH("2",L42)))</formula>
    </cfRule>
    <cfRule type="containsText" dxfId="5609" priority="5607" operator="containsText" text="1">
      <formula>NOT(ISERROR(SEARCH("1",L42)))</formula>
    </cfRule>
    <cfRule type="containsText" dxfId="5608" priority="5608" operator="containsText" text="x">
      <formula>NOT(ISERROR(SEARCH("x",L42)))</formula>
    </cfRule>
  </conditionalFormatting>
  <conditionalFormatting sqref="Q42:Q46">
    <cfRule type="cellIs" dxfId="5607" priority="5604" operator="between">
      <formula>43</formula>
      <formula>52</formula>
    </cfRule>
    <cfRule type="containsText" dxfId="5606" priority="5605" operator="containsText" text="true">
      <formula>NOT(ISERROR(SEARCH("true",Q42)))</formula>
    </cfRule>
  </conditionalFormatting>
  <conditionalFormatting sqref="J42:J46">
    <cfRule type="cellIs" dxfId="5605" priority="5602" operator="between">
      <formula>43</formula>
      <formula>52</formula>
    </cfRule>
    <cfRule type="cellIs" dxfId="5604" priority="5603" operator="greaterThan">
      <formula>52</formula>
    </cfRule>
  </conditionalFormatting>
  <conditionalFormatting sqref="R42:T46">
    <cfRule type="containsText" dxfId="5603" priority="5601" operator="containsText" text="TRUE">
      <formula>NOT(ISERROR(SEARCH("TRUE",R42)))</formula>
    </cfRule>
  </conditionalFormatting>
  <conditionalFormatting sqref="R42:R46">
    <cfRule type="containsText" dxfId="5602" priority="5600" operator="containsText" text="FALSE">
      <formula>NOT(ISERROR(SEARCH("FALSE",R42)))</formula>
    </cfRule>
  </conditionalFormatting>
  <conditionalFormatting sqref="S42:T46">
    <cfRule type="containsText" dxfId="5601" priority="5599" operator="containsText" text="MANAGE">
      <formula>NOT(ISERROR(SEARCH("MANAGE",S42)))</formula>
    </cfRule>
  </conditionalFormatting>
  <conditionalFormatting sqref="P42:P46">
    <cfRule type="containsText" dxfId="5600" priority="5596" operator="containsText" text="0-1">
      <formula>NOT(ISERROR(SEARCH("0-1",P42)))</formula>
    </cfRule>
    <cfRule type="containsText" dxfId="5599" priority="5597" operator="containsText" text="1-0">
      <formula>NOT(ISERROR(SEARCH("1-0",P42)))</formula>
    </cfRule>
    <cfRule type="containsText" dxfId="5598" priority="5598" operator="containsText" text="0-0">
      <formula>NOT(ISERROR(SEARCH("0-0",P42)))</formula>
    </cfRule>
  </conditionalFormatting>
  <conditionalFormatting sqref="U42:U46">
    <cfRule type="cellIs" dxfId="5597" priority="5593" operator="between">
      <formula>39</formula>
      <formula>20</formula>
    </cfRule>
    <cfRule type="cellIs" dxfId="5596" priority="5594" operator="between">
      <formula>48</formula>
      <formula>60</formula>
    </cfRule>
    <cfRule type="cellIs" dxfId="5595" priority="5595" operator="greaterThan">
      <formula>60</formula>
    </cfRule>
  </conditionalFormatting>
  <conditionalFormatting sqref="V42:W46">
    <cfRule type="cellIs" dxfId="5594" priority="5590" operator="equal">
      <formula>"C"</formula>
    </cfRule>
    <cfRule type="cellIs" dxfId="5593" priority="5591" operator="equal">
      <formula>"N"</formula>
    </cfRule>
    <cfRule type="cellIs" dxfId="5592" priority="5592" operator="equal">
      <formula>"Y"</formula>
    </cfRule>
  </conditionalFormatting>
  <conditionalFormatting sqref="L42:M46">
    <cfRule type="containsText" dxfId="5591" priority="5587" operator="containsText" text="2">
      <formula>NOT(ISERROR(SEARCH("2",L42)))</formula>
    </cfRule>
    <cfRule type="containsText" dxfId="5590" priority="5588" operator="containsText" text="1">
      <formula>NOT(ISERROR(SEARCH("1",L42)))</formula>
    </cfRule>
    <cfRule type="containsText" dxfId="5589" priority="5589" operator="containsText" text="x">
      <formula>NOT(ISERROR(SEARCH("x",L42)))</formula>
    </cfRule>
  </conditionalFormatting>
  <conditionalFormatting sqref="Q42:Q46">
    <cfRule type="cellIs" dxfId="5588" priority="5585" operator="between">
      <formula>43</formula>
      <formula>52</formula>
    </cfRule>
    <cfRule type="containsText" dxfId="5587" priority="5586" operator="containsText" text="true">
      <formula>NOT(ISERROR(SEARCH("true",Q42)))</formula>
    </cfRule>
  </conditionalFormatting>
  <conditionalFormatting sqref="J42:J46">
    <cfRule type="cellIs" dxfId="5586" priority="5583" operator="between">
      <formula>43</formula>
      <formula>52</formula>
    </cfRule>
    <cfRule type="cellIs" dxfId="5585" priority="5584" operator="greaterThan">
      <formula>52</formula>
    </cfRule>
  </conditionalFormatting>
  <conditionalFormatting sqref="R42:T46">
    <cfRule type="containsText" dxfId="5584" priority="5582" operator="containsText" text="TRUE">
      <formula>NOT(ISERROR(SEARCH("TRUE",R42)))</formula>
    </cfRule>
  </conditionalFormatting>
  <conditionalFormatting sqref="R42:R46">
    <cfRule type="containsText" dxfId="5583" priority="5581" operator="containsText" text="FALSE">
      <formula>NOT(ISERROR(SEARCH("FALSE",R42)))</formula>
    </cfRule>
  </conditionalFormatting>
  <conditionalFormatting sqref="S42:T46">
    <cfRule type="containsText" dxfId="5582" priority="5580" operator="containsText" text="MANAGE">
      <formula>NOT(ISERROR(SEARCH("MANAGE",S42)))</formula>
    </cfRule>
  </conditionalFormatting>
  <conditionalFormatting sqref="P42:P46">
    <cfRule type="containsText" dxfId="5581" priority="5577" operator="containsText" text="0-1">
      <formula>NOT(ISERROR(SEARCH("0-1",P42)))</formula>
    </cfRule>
    <cfRule type="containsText" dxfId="5580" priority="5578" operator="containsText" text="1-0">
      <formula>NOT(ISERROR(SEARCH("1-0",P42)))</formula>
    </cfRule>
    <cfRule type="containsText" dxfId="5579" priority="5579" operator="containsText" text="0-0">
      <formula>NOT(ISERROR(SEARCH("0-0",P42)))</formula>
    </cfRule>
  </conditionalFormatting>
  <conditionalFormatting sqref="U42:U46">
    <cfRule type="cellIs" dxfId="5578" priority="5574" operator="between">
      <formula>39</formula>
      <formula>20</formula>
    </cfRule>
    <cfRule type="cellIs" dxfId="5577" priority="5575" operator="between">
      <formula>48</formula>
      <formula>60</formula>
    </cfRule>
    <cfRule type="cellIs" dxfId="5576" priority="5576" operator="greaterThan">
      <formula>60</formula>
    </cfRule>
  </conditionalFormatting>
  <conditionalFormatting sqref="V42:W46">
    <cfRule type="cellIs" dxfId="5575" priority="5571" operator="equal">
      <formula>"C"</formula>
    </cfRule>
    <cfRule type="cellIs" dxfId="5574" priority="5572" operator="equal">
      <formula>"N"</formula>
    </cfRule>
    <cfRule type="cellIs" dxfId="5573" priority="5573" operator="equal">
      <formula>"Y"</formula>
    </cfRule>
  </conditionalFormatting>
  <conditionalFormatting sqref="L42:M46">
    <cfRule type="containsText" dxfId="5572" priority="5568" operator="containsText" text="2">
      <formula>NOT(ISERROR(SEARCH("2",L42)))</formula>
    </cfRule>
    <cfRule type="containsText" dxfId="5571" priority="5569" operator="containsText" text="1">
      <formula>NOT(ISERROR(SEARCH("1",L42)))</formula>
    </cfRule>
    <cfRule type="containsText" dxfId="5570" priority="5570" operator="containsText" text="x">
      <formula>NOT(ISERROR(SEARCH("x",L42)))</formula>
    </cfRule>
  </conditionalFormatting>
  <conditionalFormatting sqref="Q42:Q46">
    <cfRule type="cellIs" dxfId="5569" priority="5566" operator="between">
      <formula>43</formula>
      <formula>52</formula>
    </cfRule>
    <cfRule type="containsText" dxfId="5568" priority="5567" operator="containsText" text="true">
      <formula>NOT(ISERROR(SEARCH("true",Q42)))</formula>
    </cfRule>
  </conditionalFormatting>
  <conditionalFormatting sqref="J42:J46">
    <cfRule type="cellIs" dxfId="5567" priority="5564" operator="between">
      <formula>43</formula>
      <formula>52</formula>
    </cfRule>
    <cfRule type="cellIs" dxfId="5566" priority="5565" operator="greaterThan">
      <formula>52</formula>
    </cfRule>
  </conditionalFormatting>
  <conditionalFormatting sqref="R42:T46">
    <cfRule type="containsText" dxfId="5565" priority="5563" operator="containsText" text="TRUE">
      <formula>NOT(ISERROR(SEARCH("TRUE",R42)))</formula>
    </cfRule>
  </conditionalFormatting>
  <conditionalFormatting sqref="R42:R46">
    <cfRule type="containsText" dxfId="5564" priority="5562" operator="containsText" text="FALSE">
      <formula>NOT(ISERROR(SEARCH("FALSE",R42)))</formula>
    </cfRule>
  </conditionalFormatting>
  <conditionalFormatting sqref="S42:T46">
    <cfRule type="containsText" dxfId="5563" priority="5561" operator="containsText" text="MANAGE">
      <formula>NOT(ISERROR(SEARCH("MANAGE",S42)))</formula>
    </cfRule>
  </conditionalFormatting>
  <conditionalFormatting sqref="U42:U46">
    <cfRule type="cellIs" dxfId="5562" priority="5558" operator="between">
      <formula>39</formula>
      <formula>20</formula>
    </cfRule>
    <cfRule type="cellIs" dxfId="5561" priority="5559" operator="between">
      <formula>48</formula>
      <formula>60</formula>
    </cfRule>
    <cfRule type="cellIs" dxfId="5560" priority="5560" operator="greaterThan">
      <formula>60</formula>
    </cfRule>
  </conditionalFormatting>
  <conditionalFormatting sqref="V42:W46">
    <cfRule type="cellIs" dxfId="5559" priority="5555" operator="equal">
      <formula>"C"</formula>
    </cfRule>
    <cfRule type="cellIs" dxfId="5558" priority="5556" operator="equal">
      <formula>"N"</formula>
    </cfRule>
    <cfRule type="cellIs" dxfId="5557" priority="5557" operator="equal">
      <formula>"Y"</formula>
    </cfRule>
  </conditionalFormatting>
  <conditionalFormatting sqref="L42:M46">
    <cfRule type="containsText" dxfId="5556" priority="5552" operator="containsText" text="2">
      <formula>NOT(ISERROR(SEARCH("2",L42)))</formula>
    </cfRule>
    <cfRule type="containsText" dxfId="5555" priority="5553" operator="containsText" text="1">
      <formula>NOT(ISERROR(SEARCH("1",L42)))</formula>
    </cfRule>
    <cfRule type="containsText" dxfId="5554" priority="5554" operator="containsText" text="x">
      <formula>NOT(ISERROR(SEARCH("x",L42)))</formula>
    </cfRule>
  </conditionalFormatting>
  <conditionalFormatting sqref="Q42:Q46">
    <cfRule type="cellIs" dxfId="5553" priority="5550" operator="between">
      <formula>43</formula>
      <formula>52</formula>
    </cfRule>
    <cfRule type="containsText" dxfId="5552" priority="5551" operator="containsText" text="true">
      <formula>NOT(ISERROR(SEARCH("true",Q42)))</formula>
    </cfRule>
  </conditionalFormatting>
  <conditionalFormatting sqref="J42:J46">
    <cfRule type="cellIs" dxfId="5551" priority="5548" operator="between">
      <formula>43</formula>
      <formula>52</formula>
    </cfRule>
    <cfRule type="cellIs" dxfId="5550" priority="5549" operator="greaterThan">
      <formula>52</formula>
    </cfRule>
  </conditionalFormatting>
  <conditionalFormatting sqref="R42:T46">
    <cfRule type="containsText" dxfId="5549" priority="5547" operator="containsText" text="TRUE">
      <formula>NOT(ISERROR(SEARCH("TRUE",R42)))</formula>
    </cfRule>
  </conditionalFormatting>
  <conditionalFormatting sqref="R42:R46">
    <cfRule type="containsText" dxfId="5548" priority="5546" operator="containsText" text="FALSE">
      <formula>NOT(ISERROR(SEARCH("FALSE",R42)))</formula>
    </cfRule>
  </conditionalFormatting>
  <conditionalFormatting sqref="S42:T46">
    <cfRule type="containsText" dxfId="5547" priority="5545" operator="containsText" text="MANAGE">
      <formula>NOT(ISERROR(SEARCH("MANAGE",S42)))</formula>
    </cfRule>
  </conditionalFormatting>
  <conditionalFormatting sqref="U42:U46">
    <cfRule type="cellIs" dxfId="5546" priority="5542" operator="between">
      <formula>39</formula>
      <formula>20</formula>
    </cfRule>
    <cfRule type="cellIs" dxfId="5545" priority="5543" operator="between">
      <formula>48</formula>
      <formula>60</formula>
    </cfRule>
    <cfRule type="cellIs" dxfId="5544" priority="5544" operator="greaterThan">
      <formula>60</formula>
    </cfRule>
  </conditionalFormatting>
  <conditionalFormatting sqref="V42:W46">
    <cfRule type="cellIs" dxfId="5543" priority="5539" operator="equal">
      <formula>"C"</formula>
    </cfRule>
    <cfRule type="cellIs" dxfId="5542" priority="5540" operator="equal">
      <formula>"N"</formula>
    </cfRule>
    <cfRule type="cellIs" dxfId="5541" priority="5541" operator="equal">
      <formula>"Y"</formula>
    </cfRule>
  </conditionalFormatting>
  <conditionalFormatting sqref="L42:M42">
    <cfRule type="containsText" dxfId="5540" priority="5536" operator="containsText" text="2">
      <formula>NOT(ISERROR(SEARCH("2",L42)))</formula>
    </cfRule>
    <cfRule type="containsText" dxfId="5539" priority="5537" operator="containsText" text="1">
      <formula>NOT(ISERROR(SEARCH("1",L42)))</formula>
    </cfRule>
    <cfRule type="containsText" dxfId="5538" priority="5538" operator="containsText" text="x">
      <formula>NOT(ISERROR(SEARCH("x",L42)))</formula>
    </cfRule>
  </conditionalFormatting>
  <conditionalFormatting sqref="Q42">
    <cfRule type="cellIs" dxfId="5537" priority="5534" operator="between">
      <formula>43</formula>
      <formula>52</formula>
    </cfRule>
    <cfRule type="containsText" dxfId="5536" priority="5535" operator="containsText" text="true">
      <formula>NOT(ISERROR(SEARCH("true",Q42)))</formula>
    </cfRule>
  </conditionalFormatting>
  <conditionalFormatting sqref="J42">
    <cfRule type="cellIs" dxfId="5535" priority="5532" operator="between">
      <formula>43</formula>
      <formula>52</formula>
    </cfRule>
    <cfRule type="cellIs" dxfId="5534" priority="5533" operator="greaterThan">
      <formula>52</formula>
    </cfRule>
  </conditionalFormatting>
  <conditionalFormatting sqref="R42:T42">
    <cfRule type="containsText" dxfId="5533" priority="5531" operator="containsText" text="TRUE">
      <formula>NOT(ISERROR(SEARCH("TRUE",R42)))</formula>
    </cfRule>
  </conditionalFormatting>
  <conditionalFormatting sqref="R42">
    <cfRule type="containsText" dxfId="5532" priority="5530" operator="containsText" text="FALSE">
      <formula>NOT(ISERROR(SEARCH("FALSE",R42)))</formula>
    </cfRule>
  </conditionalFormatting>
  <conditionalFormatting sqref="S42:T42">
    <cfRule type="containsText" dxfId="5531" priority="5529" operator="containsText" text="MANAGE">
      <formula>NOT(ISERROR(SEARCH("MANAGE",S42)))</formula>
    </cfRule>
  </conditionalFormatting>
  <conditionalFormatting sqref="U42">
    <cfRule type="cellIs" dxfId="5530" priority="5526" operator="between">
      <formula>39</formula>
      <formula>20</formula>
    </cfRule>
    <cfRule type="cellIs" dxfId="5529" priority="5527" operator="between">
      <formula>48</formula>
      <formula>60</formula>
    </cfRule>
    <cfRule type="cellIs" dxfId="5528" priority="5528" operator="greaterThan">
      <formula>60</formula>
    </cfRule>
  </conditionalFormatting>
  <conditionalFormatting sqref="V42:W42">
    <cfRule type="cellIs" dxfId="5527" priority="5523" operator="equal">
      <formula>"C"</formula>
    </cfRule>
    <cfRule type="cellIs" dxfId="5526" priority="5524" operator="equal">
      <formula>"N"</formula>
    </cfRule>
    <cfRule type="cellIs" dxfId="5525" priority="5525" operator="equal">
      <formula>"Y"</formula>
    </cfRule>
  </conditionalFormatting>
  <conditionalFormatting sqref="L42:M42">
    <cfRule type="containsText" dxfId="5524" priority="5520" operator="containsText" text="2">
      <formula>NOT(ISERROR(SEARCH("2",L42)))</formula>
    </cfRule>
    <cfRule type="containsText" dxfId="5523" priority="5521" operator="containsText" text="1">
      <formula>NOT(ISERROR(SEARCH("1",L42)))</formula>
    </cfRule>
    <cfRule type="containsText" dxfId="5522" priority="5522" operator="containsText" text="x">
      <formula>NOT(ISERROR(SEARCH("x",L42)))</formula>
    </cfRule>
  </conditionalFormatting>
  <conditionalFormatting sqref="Q42">
    <cfRule type="cellIs" dxfId="5521" priority="5518" operator="between">
      <formula>43</formula>
      <formula>52</formula>
    </cfRule>
    <cfRule type="containsText" dxfId="5520" priority="5519" operator="containsText" text="true">
      <formula>NOT(ISERROR(SEARCH("true",Q42)))</formula>
    </cfRule>
  </conditionalFormatting>
  <conditionalFormatting sqref="J42">
    <cfRule type="cellIs" dxfId="5519" priority="5516" operator="between">
      <formula>43</formula>
      <formula>52</formula>
    </cfRule>
    <cfRule type="cellIs" dxfId="5518" priority="5517" operator="greaterThan">
      <formula>52</formula>
    </cfRule>
  </conditionalFormatting>
  <conditionalFormatting sqref="R42:T42">
    <cfRule type="containsText" dxfId="5517" priority="5515" operator="containsText" text="TRUE">
      <formula>NOT(ISERROR(SEARCH("TRUE",R42)))</formula>
    </cfRule>
  </conditionalFormatting>
  <conditionalFormatting sqref="R42">
    <cfRule type="containsText" dxfId="5516" priority="5514" operator="containsText" text="FALSE">
      <formula>NOT(ISERROR(SEARCH("FALSE",R42)))</formula>
    </cfRule>
  </conditionalFormatting>
  <conditionalFormatting sqref="S42:T42">
    <cfRule type="containsText" dxfId="5515" priority="5513" operator="containsText" text="MANAGE">
      <formula>NOT(ISERROR(SEARCH("MANAGE",S42)))</formula>
    </cfRule>
  </conditionalFormatting>
  <conditionalFormatting sqref="U42">
    <cfRule type="cellIs" dxfId="5514" priority="5510" operator="between">
      <formula>39</formula>
      <formula>20</formula>
    </cfRule>
    <cfRule type="cellIs" dxfId="5513" priority="5511" operator="between">
      <formula>48</formula>
      <formula>60</formula>
    </cfRule>
    <cfRule type="cellIs" dxfId="5512" priority="5512" operator="greaterThan">
      <formula>60</formula>
    </cfRule>
  </conditionalFormatting>
  <conditionalFormatting sqref="V42:W42">
    <cfRule type="cellIs" dxfId="5511" priority="5507" operator="equal">
      <formula>"C"</formula>
    </cfRule>
    <cfRule type="cellIs" dxfId="5510" priority="5508" operator="equal">
      <formula>"N"</formula>
    </cfRule>
    <cfRule type="cellIs" dxfId="5509" priority="5509" operator="equal">
      <formula>"Y"</formula>
    </cfRule>
  </conditionalFormatting>
  <conditionalFormatting sqref="L42:M42">
    <cfRule type="containsText" dxfId="5508" priority="5504" operator="containsText" text="2">
      <formula>NOT(ISERROR(SEARCH("2",L42)))</formula>
    </cfRule>
    <cfRule type="containsText" dxfId="5507" priority="5505" operator="containsText" text="1">
      <formula>NOT(ISERROR(SEARCH("1",L42)))</formula>
    </cfRule>
    <cfRule type="containsText" dxfId="5506" priority="5506" operator="containsText" text="x">
      <formula>NOT(ISERROR(SEARCH("x",L42)))</formula>
    </cfRule>
  </conditionalFormatting>
  <conditionalFormatting sqref="Q42">
    <cfRule type="cellIs" dxfId="5505" priority="5502" operator="between">
      <formula>43</formula>
      <formula>52</formula>
    </cfRule>
    <cfRule type="containsText" dxfId="5504" priority="5503" operator="containsText" text="true">
      <formula>NOT(ISERROR(SEARCH("true",Q42)))</formula>
    </cfRule>
  </conditionalFormatting>
  <conditionalFormatting sqref="J42">
    <cfRule type="cellIs" dxfId="5503" priority="5500" operator="between">
      <formula>43</formula>
      <formula>52</formula>
    </cfRule>
    <cfRule type="cellIs" dxfId="5502" priority="5501" operator="greaterThan">
      <formula>52</formula>
    </cfRule>
  </conditionalFormatting>
  <conditionalFormatting sqref="R42:T42">
    <cfRule type="containsText" dxfId="5501" priority="5499" operator="containsText" text="TRUE">
      <formula>NOT(ISERROR(SEARCH("TRUE",R42)))</formula>
    </cfRule>
  </conditionalFormatting>
  <conditionalFormatting sqref="R42">
    <cfRule type="containsText" dxfId="5500" priority="5498" operator="containsText" text="FALSE">
      <formula>NOT(ISERROR(SEARCH("FALSE",R42)))</formula>
    </cfRule>
  </conditionalFormatting>
  <conditionalFormatting sqref="S42:T42">
    <cfRule type="containsText" dxfId="5499" priority="5497" operator="containsText" text="MANAGE">
      <formula>NOT(ISERROR(SEARCH("MANAGE",S42)))</formula>
    </cfRule>
  </conditionalFormatting>
  <conditionalFormatting sqref="U42">
    <cfRule type="cellIs" dxfId="5498" priority="5494" operator="between">
      <formula>39</formula>
      <formula>20</formula>
    </cfRule>
    <cfRule type="cellIs" dxfId="5497" priority="5495" operator="between">
      <formula>48</formula>
      <formula>60</formula>
    </cfRule>
    <cfRule type="cellIs" dxfId="5496" priority="5496" operator="greaterThan">
      <formula>60</formula>
    </cfRule>
  </conditionalFormatting>
  <conditionalFormatting sqref="V42:W42">
    <cfRule type="cellIs" dxfId="5495" priority="5491" operator="equal">
      <formula>"C"</formula>
    </cfRule>
    <cfRule type="cellIs" dxfId="5494" priority="5492" operator="equal">
      <formula>"N"</formula>
    </cfRule>
    <cfRule type="cellIs" dxfId="5493" priority="5493" operator="equal">
      <formula>"Y"</formula>
    </cfRule>
  </conditionalFormatting>
  <conditionalFormatting sqref="L42:M42">
    <cfRule type="containsText" dxfId="5492" priority="5488" operator="containsText" text="2">
      <formula>NOT(ISERROR(SEARCH("2",L42)))</formula>
    </cfRule>
    <cfRule type="containsText" dxfId="5491" priority="5489" operator="containsText" text="1">
      <formula>NOT(ISERROR(SEARCH("1",L42)))</formula>
    </cfRule>
    <cfRule type="containsText" dxfId="5490" priority="5490" operator="containsText" text="x">
      <formula>NOT(ISERROR(SEARCH("x",L42)))</formula>
    </cfRule>
  </conditionalFormatting>
  <conditionalFormatting sqref="Q42">
    <cfRule type="cellIs" dxfId="5489" priority="5486" operator="between">
      <formula>43</formula>
      <formula>52</formula>
    </cfRule>
    <cfRule type="containsText" dxfId="5488" priority="5487" operator="containsText" text="true">
      <formula>NOT(ISERROR(SEARCH("true",Q42)))</formula>
    </cfRule>
  </conditionalFormatting>
  <conditionalFormatting sqref="J42">
    <cfRule type="cellIs" dxfId="5487" priority="5484" operator="between">
      <formula>43</formula>
      <formula>52</formula>
    </cfRule>
    <cfRule type="cellIs" dxfId="5486" priority="5485" operator="greaterThan">
      <formula>52</formula>
    </cfRule>
  </conditionalFormatting>
  <conditionalFormatting sqref="R42:T42">
    <cfRule type="containsText" dxfId="5485" priority="5483" operator="containsText" text="TRUE">
      <formula>NOT(ISERROR(SEARCH("TRUE",R42)))</formula>
    </cfRule>
  </conditionalFormatting>
  <conditionalFormatting sqref="R42">
    <cfRule type="containsText" dxfId="5484" priority="5482" operator="containsText" text="FALSE">
      <formula>NOT(ISERROR(SEARCH("FALSE",R42)))</formula>
    </cfRule>
  </conditionalFormatting>
  <conditionalFormatting sqref="S42:T42">
    <cfRule type="containsText" dxfId="5483" priority="5481" operator="containsText" text="MANAGE">
      <formula>NOT(ISERROR(SEARCH("MANAGE",S42)))</formula>
    </cfRule>
  </conditionalFormatting>
  <conditionalFormatting sqref="U42">
    <cfRule type="cellIs" dxfId="5482" priority="5478" operator="between">
      <formula>39</formula>
      <formula>20</formula>
    </cfRule>
    <cfRule type="cellIs" dxfId="5481" priority="5479" operator="between">
      <formula>48</formula>
      <formula>60</formula>
    </cfRule>
    <cfRule type="cellIs" dxfId="5480" priority="5480" operator="greaterThan">
      <formula>60</formula>
    </cfRule>
  </conditionalFormatting>
  <conditionalFormatting sqref="V42:W42">
    <cfRule type="cellIs" dxfId="5479" priority="5475" operator="equal">
      <formula>"C"</formula>
    </cfRule>
    <cfRule type="cellIs" dxfId="5478" priority="5476" operator="equal">
      <formula>"N"</formula>
    </cfRule>
    <cfRule type="cellIs" dxfId="5477" priority="5477" operator="equal">
      <formula>"Y"</formula>
    </cfRule>
  </conditionalFormatting>
  <conditionalFormatting sqref="L42:M42">
    <cfRule type="containsText" dxfId="5476" priority="5472" operator="containsText" text="2">
      <formula>NOT(ISERROR(SEARCH("2",L42)))</formula>
    </cfRule>
    <cfRule type="containsText" dxfId="5475" priority="5473" operator="containsText" text="1">
      <formula>NOT(ISERROR(SEARCH("1",L42)))</formula>
    </cfRule>
    <cfRule type="containsText" dxfId="5474" priority="5474" operator="containsText" text="x">
      <formula>NOT(ISERROR(SEARCH("x",L42)))</formula>
    </cfRule>
  </conditionalFormatting>
  <conditionalFormatting sqref="Q42">
    <cfRule type="cellIs" dxfId="5473" priority="5470" operator="between">
      <formula>43</formula>
      <formula>52</formula>
    </cfRule>
    <cfRule type="containsText" dxfId="5472" priority="5471" operator="containsText" text="true">
      <formula>NOT(ISERROR(SEARCH("true",Q42)))</formula>
    </cfRule>
  </conditionalFormatting>
  <conditionalFormatting sqref="J42">
    <cfRule type="cellIs" dxfId="5471" priority="5468" operator="between">
      <formula>43</formula>
      <formula>52</formula>
    </cfRule>
    <cfRule type="cellIs" dxfId="5470" priority="5469" operator="greaterThan">
      <formula>52</formula>
    </cfRule>
  </conditionalFormatting>
  <conditionalFormatting sqref="R42:T42">
    <cfRule type="containsText" dxfId="5469" priority="5467" operator="containsText" text="TRUE">
      <formula>NOT(ISERROR(SEARCH("TRUE",R42)))</formula>
    </cfRule>
  </conditionalFormatting>
  <conditionalFormatting sqref="R42">
    <cfRule type="containsText" dxfId="5468" priority="5466" operator="containsText" text="FALSE">
      <formula>NOT(ISERROR(SEARCH("FALSE",R42)))</formula>
    </cfRule>
  </conditionalFormatting>
  <conditionalFormatting sqref="S42:T42">
    <cfRule type="containsText" dxfId="5467" priority="5465" operator="containsText" text="MANAGE">
      <formula>NOT(ISERROR(SEARCH("MANAGE",S42)))</formula>
    </cfRule>
  </conditionalFormatting>
  <conditionalFormatting sqref="U42">
    <cfRule type="cellIs" dxfId="5466" priority="5462" operator="between">
      <formula>39</formula>
      <formula>20</formula>
    </cfRule>
    <cfRule type="cellIs" dxfId="5465" priority="5463" operator="between">
      <formula>48</formula>
      <formula>60</formula>
    </cfRule>
    <cfRule type="cellIs" dxfId="5464" priority="5464" operator="greaterThan">
      <formula>60</formula>
    </cfRule>
  </conditionalFormatting>
  <conditionalFormatting sqref="V42:W42">
    <cfRule type="cellIs" dxfId="5463" priority="5459" operator="equal">
      <formula>"C"</formula>
    </cfRule>
    <cfRule type="cellIs" dxfId="5462" priority="5460" operator="equal">
      <formula>"N"</formula>
    </cfRule>
    <cfRule type="cellIs" dxfId="5461" priority="5461" operator="equal">
      <formula>"Y"</formula>
    </cfRule>
  </conditionalFormatting>
  <conditionalFormatting sqref="L42:M42">
    <cfRule type="containsText" dxfId="5460" priority="5456" operator="containsText" text="2">
      <formula>NOT(ISERROR(SEARCH("2",L42)))</formula>
    </cfRule>
    <cfRule type="containsText" dxfId="5459" priority="5457" operator="containsText" text="1">
      <formula>NOT(ISERROR(SEARCH("1",L42)))</formula>
    </cfRule>
    <cfRule type="containsText" dxfId="5458" priority="5458" operator="containsText" text="x">
      <formula>NOT(ISERROR(SEARCH("x",L42)))</formula>
    </cfRule>
  </conditionalFormatting>
  <conditionalFormatting sqref="Q42">
    <cfRule type="cellIs" dxfId="5457" priority="5454" operator="between">
      <formula>43</formula>
      <formula>52</formula>
    </cfRule>
    <cfRule type="containsText" dxfId="5456" priority="5455" operator="containsText" text="true">
      <formula>NOT(ISERROR(SEARCH("true",Q42)))</formula>
    </cfRule>
  </conditionalFormatting>
  <conditionalFormatting sqref="J42">
    <cfRule type="cellIs" dxfId="5455" priority="5452" operator="between">
      <formula>43</formula>
      <formula>52</formula>
    </cfRule>
    <cfRule type="cellIs" dxfId="5454" priority="5453" operator="greaterThan">
      <formula>52</formula>
    </cfRule>
  </conditionalFormatting>
  <conditionalFormatting sqref="R42:T42">
    <cfRule type="containsText" dxfId="5453" priority="5451" operator="containsText" text="TRUE">
      <formula>NOT(ISERROR(SEARCH("TRUE",R42)))</formula>
    </cfRule>
  </conditionalFormatting>
  <conditionalFormatting sqref="R42">
    <cfRule type="containsText" dxfId="5452" priority="5450" operator="containsText" text="FALSE">
      <formula>NOT(ISERROR(SEARCH("FALSE",R42)))</formula>
    </cfRule>
  </conditionalFormatting>
  <conditionalFormatting sqref="S42:T42">
    <cfRule type="containsText" dxfId="5451" priority="5449" operator="containsText" text="MANAGE">
      <formula>NOT(ISERROR(SEARCH("MANAGE",S42)))</formula>
    </cfRule>
  </conditionalFormatting>
  <conditionalFormatting sqref="U42">
    <cfRule type="cellIs" dxfId="5450" priority="5446" operator="between">
      <formula>39</formula>
      <formula>20</formula>
    </cfRule>
    <cfRule type="cellIs" dxfId="5449" priority="5447" operator="between">
      <formula>48</formula>
      <formula>60</formula>
    </cfRule>
    <cfRule type="cellIs" dxfId="5448" priority="5448" operator="greaterThan">
      <formula>60</formula>
    </cfRule>
  </conditionalFormatting>
  <conditionalFormatting sqref="V42:W42">
    <cfRule type="cellIs" dxfId="5447" priority="5443" operator="equal">
      <formula>"C"</formula>
    </cfRule>
    <cfRule type="cellIs" dxfId="5446" priority="5444" operator="equal">
      <formula>"N"</formula>
    </cfRule>
    <cfRule type="cellIs" dxfId="5445" priority="5445" operator="equal">
      <formula>"Y"</formula>
    </cfRule>
  </conditionalFormatting>
  <conditionalFormatting sqref="L42:M42">
    <cfRule type="containsText" dxfId="5444" priority="5440" operator="containsText" text="2">
      <formula>NOT(ISERROR(SEARCH("2",L42)))</formula>
    </cfRule>
    <cfRule type="containsText" dxfId="5443" priority="5441" operator="containsText" text="1">
      <formula>NOT(ISERROR(SEARCH("1",L42)))</formula>
    </cfRule>
    <cfRule type="containsText" dxfId="5442" priority="5442" operator="containsText" text="x">
      <formula>NOT(ISERROR(SEARCH("x",L42)))</formula>
    </cfRule>
  </conditionalFormatting>
  <conditionalFormatting sqref="Q42">
    <cfRule type="cellIs" dxfId="5441" priority="5438" operator="between">
      <formula>43</formula>
      <formula>52</formula>
    </cfRule>
    <cfRule type="containsText" dxfId="5440" priority="5439" operator="containsText" text="true">
      <formula>NOT(ISERROR(SEARCH("true",Q42)))</formula>
    </cfRule>
  </conditionalFormatting>
  <conditionalFormatting sqref="J42">
    <cfRule type="cellIs" dxfId="5439" priority="5436" operator="between">
      <formula>43</formula>
      <formula>52</formula>
    </cfRule>
    <cfRule type="cellIs" dxfId="5438" priority="5437" operator="greaterThan">
      <formula>52</formula>
    </cfRule>
  </conditionalFormatting>
  <conditionalFormatting sqref="R42:T42">
    <cfRule type="containsText" dxfId="5437" priority="5435" operator="containsText" text="TRUE">
      <formula>NOT(ISERROR(SEARCH("TRUE",R42)))</formula>
    </cfRule>
  </conditionalFormatting>
  <conditionalFormatting sqref="R42">
    <cfRule type="containsText" dxfId="5436" priority="5434" operator="containsText" text="FALSE">
      <formula>NOT(ISERROR(SEARCH("FALSE",R42)))</formula>
    </cfRule>
  </conditionalFormatting>
  <conditionalFormatting sqref="S42:T42">
    <cfRule type="containsText" dxfId="5435" priority="5433" operator="containsText" text="MANAGE">
      <formula>NOT(ISERROR(SEARCH("MANAGE",S42)))</formula>
    </cfRule>
  </conditionalFormatting>
  <conditionalFormatting sqref="U42">
    <cfRule type="cellIs" dxfId="5434" priority="5430" operator="between">
      <formula>39</formula>
      <formula>20</formula>
    </cfRule>
    <cfRule type="cellIs" dxfId="5433" priority="5431" operator="between">
      <formula>48</formula>
      <formula>60</formula>
    </cfRule>
    <cfRule type="cellIs" dxfId="5432" priority="5432" operator="greaterThan">
      <formula>60</formula>
    </cfRule>
  </conditionalFormatting>
  <conditionalFormatting sqref="V42:W42">
    <cfRule type="cellIs" dxfId="5431" priority="5427" operator="equal">
      <formula>"C"</formula>
    </cfRule>
    <cfRule type="cellIs" dxfId="5430" priority="5428" operator="equal">
      <formula>"N"</formula>
    </cfRule>
    <cfRule type="cellIs" dxfId="5429" priority="5429" operator="equal">
      <formula>"Y"</formula>
    </cfRule>
  </conditionalFormatting>
  <conditionalFormatting sqref="L42:M42">
    <cfRule type="containsText" dxfId="5428" priority="5424" operator="containsText" text="2">
      <formula>NOT(ISERROR(SEARCH("2",L42)))</formula>
    </cfRule>
    <cfRule type="containsText" dxfId="5427" priority="5425" operator="containsText" text="1">
      <formula>NOT(ISERROR(SEARCH("1",L42)))</formula>
    </cfRule>
    <cfRule type="containsText" dxfId="5426" priority="5426" operator="containsText" text="x">
      <formula>NOT(ISERROR(SEARCH("x",L42)))</formula>
    </cfRule>
  </conditionalFormatting>
  <conditionalFormatting sqref="Q42">
    <cfRule type="cellIs" dxfId="5425" priority="5422" operator="between">
      <formula>43</formula>
      <formula>52</formula>
    </cfRule>
    <cfRule type="containsText" dxfId="5424" priority="5423" operator="containsText" text="true">
      <formula>NOT(ISERROR(SEARCH("true",Q42)))</formula>
    </cfRule>
  </conditionalFormatting>
  <conditionalFormatting sqref="J42">
    <cfRule type="cellIs" dxfId="5423" priority="5420" operator="between">
      <formula>43</formula>
      <formula>52</formula>
    </cfRule>
    <cfRule type="cellIs" dxfId="5422" priority="5421" operator="greaterThan">
      <formula>52</formula>
    </cfRule>
  </conditionalFormatting>
  <conditionalFormatting sqref="R42:T42">
    <cfRule type="containsText" dxfId="5421" priority="5419" operator="containsText" text="TRUE">
      <formula>NOT(ISERROR(SEARCH("TRUE",R42)))</formula>
    </cfRule>
  </conditionalFormatting>
  <conditionalFormatting sqref="R42">
    <cfRule type="containsText" dxfId="5420" priority="5418" operator="containsText" text="FALSE">
      <formula>NOT(ISERROR(SEARCH("FALSE",R42)))</formula>
    </cfRule>
  </conditionalFormatting>
  <conditionalFormatting sqref="S42:T42">
    <cfRule type="containsText" dxfId="5419" priority="5417" operator="containsText" text="MANAGE">
      <formula>NOT(ISERROR(SEARCH("MANAGE",S42)))</formula>
    </cfRule>
  </conditionalFormatting>
  <conditionalFormatting sqref="U42">
    <cfRule type="cellIs" dxfId="5418" priority="5414" operator="between">
      <formula>39</formula>
      <formula>20</formula>
    </cfRule>
    <cfRule type="cellIs" dxfId="5417" priority="5415" operator="between">
      <formula>48</formula>
      <formula>60</formula>
    </cfRule>
    <cfRule type="cellIs" dxfId="5416" priority="5416" operator="greaterThan">
      <formula>60</formula>
    </cfRule>
  </conditionalFormatting>
  <conditionalFormatting sqref="V42:W42">
    <cfRule type="cellIs" dxfId="5415" priority="5411" operator="equal">
      <formula>"C"</formula>
    </cfRule>
    <cfRule type="cellIs" dxfId="5414" priority="5412" operator="equal">
      <formula>"N"</formula>
    </cfRule>
    <cfRule type="cellIs" dxfId="5413" priority="5413" operator="equal">
      <formula>"Y"</formula>
    </cfRule>
  </conditionalFormatting>
  <conditionalFormatting sqref="L42:M42">
    <cfRule type="containsText" dxfId="5412" priority="5408" operator="containsText" text="2">
      <formula>NOT(ISERROR(SEARCH("2",L42)))</formula>
    </cfRule>
    <cfRule type="containsText" dxfId="5411" priority="5409" operator="containsText" text="1">
      <formula>NOT(ISERROR(SEARCH("1",L42)))</formula>
    </cfRule>
    <cfRule type="containsText" dxfId="5410" priority="5410" operator="containsText" text="x">
      <formula>NOT(ISERROR(SEARCH("x",L42)))</formula>
    </cfRule>
  </conditionalFormatting>
  <conditionalFormatting sqref="Q42">
    <cfRule type="cellIs" dxfId="5409" priority="5406" operator="between">
      <formula>43</formula>
      <formula>52</formula>
    </cfRule>
    <cfRule type="containsText" dxfId="5408" priority="5407" operator="containsText" text="true">
      <formula>NOT(ISERROR(SEARCH("true",Q42)))</formula>
    </cfRule>
  </conditionalFormatting>
  <conditionalFormatting sqref="J42">
    <cfRule type="cellIs" dxfId="5407" priority="5404" operator="between">
      <formula>43</formula>
      <formula>52</formula>
    </cfRule>
    <cfRule type="cellIs" dxfId="5406" priority="5405" operator="greaterThan">
      <formula>52</formula>
    </cfRule>
  </conditionalFormatting>
  <conditionalFormatting sqref="R42:T42">
    <cfRule type="containsText" dxfId="5405" priority="5403" operator="containsText" text="TRUE">
      <formula>NOT(ISERROR(SEARCH("TRUE",R42)))</formula>
    </cfRule>
  </conditionalFormatting>
  <conditionalFormatting sqref="R42">
    <cfRule type="containsText" dxfId="5404" priority="5402" operator="containsText" text="FALSE">
      <formula>NOT(ISERROR(SEARCH("FALSE",R42)))</formula>
    </cfRule>
  </conditionalFormatting>
  <conditionalFormatting sqref="S42:T42">
    <cfRule type="containsText" dxfId="5403" priority="5401" operator="containsText" text="MANAGE">
      <formula>NOT(ISERROR(SEARCH("MANAGE",S42)))</formula>
    </cfRule>
  </conditionalFormatting>
  <conditionalFormatting sqref="U42">
    <cfRule type="cellIs" dxfId="5402" priority="5398" operator="between">
      <formula>39</formula>
      <formula>20</formula>
    </cfRule>
    <cfRule type="cellIs" dxfId="5401" priority="5399" operator="between">
      <formula>48</formula>
      <formula>60</formula>
    </cfRule>
    <cfRule type="cellIs" dxfId="5400" priority="5400" operator="greaterThan">
      <formula>60</formula>
    </cfRule>
  </conditionalFormatting>
  <conditionalFormatting sqref="V42:W42">
    <cfRule type="cellIs" dxfId="5399" priority="5395" operator="equal">
      <formula>"C"</formula>
    </cfRule>
    <cfRule type="cellIs" dxfId="5398" priority="5396" operator="equal">
      <formula>"N"</formula>
    </cfRule>
    <cfRule type="cellIs" dxfId="5397" priority="5397" operator="equal">
      <formula>"Y"</formula>
    </cfRule>
  </conditionalFormatting>
  <conditionalFormatting sqref="L42:M42">
    <cfRule type="containsText" dxfId="5396" priority="5392" operator="containsText" text="2">
      <formula>NOT(ISERROR(SEARCH("2",L42)))</formula>
    </cfRule>
    <cfRule type="containsText" dxfId="5395" priority="5393" operator="containsText" text="1">
      <formula>NOT(ISERROR(SEARCH("1",L42)))</formula>
    </cfRule>
    <cfRule type="containsText" dxfId="5394" priority="5394" operator="containsText" text="x">
      <formula>NOT(ISERROR(SEARCH("x",L42)))</formula>
    </cfRule>
  </conditionalFormatting>
  <conditionalFormatting sqref="Q42">
    <cfRule type="cellIs" dxfId="5393" priority="5390" operator="between">
      <formula>43</formula>
      <formula>52</formula>
    </cfRule>
    <cfRule type="containsText" dxfId="5392" priority="5391" operator="containsText" text="true">
      <formula>NOT(ISERROR(SEARCH("true",Q42)))</formula>
    </cfRule>
  </conditionalFormatting>
  <conditionalFormatting sqref="J42">
    <cfRule type="cellIs" dxfId="5391" priority="5388" operator="between">
      <formula>43</formula>
      <formula>52</formula>
    </cfRule>
    <cfRule type="cellIs" dxfId="5390" priority="5389" operator="greaterThan">
      <formula>52</formula>
    </cfRule>
  </conditionalFormatting>
  <conditionalFormatting sqref="R42:T42">
    <cfRule type="containsText" dxfId="5389" priority="5387" operator="containsText" text="TRUE">
      <formula>NOT(ISERROR(SEARCH("TRUE",R42)))</formula>
    </cfRule>
  </conditionalFormatting>
  <conditionalFormatting sqref="R42">
    <cfRule type="containsText" dxfId="5388" priority="5386" operator="containsText" text="FALSE">
      <formula>NOT(ISERROR(SEARCH("FALSE",R42)))</formula>
    </cfRule>
  </conditionalFormatting>
  <conditionalFormatting sqref="S42:T42">
    <cfRule type="containsText" dxfId="5387" priority="5385" operator="containsText" text="MANAGE">
      <formula>NOT(ISERROR(SEARCH("MANAGE",S42)))</formula>
    </cfRule>
  </conditionalFormatting>
  <conditionalFormatting sqref="U42">
    <cfRule type="cellIs" dxfId="5386" priority="5382" operator="between">
      <formula>39</formula>
      <formula>20</formula>
    </cfRule>
    <cfRule type="cellIs" dxfId="5385" priority="5383" operator="between">
      <formula>48</formula>
      <formula>60</formula>
    </cfRule>
    <cfRule type="cellIs" dxfId="5384" priority="5384" operator="greaterThan">
      <formula>60</formula>
    </cfRule>
  </conditionalFormatting>
  <conditionalFormatting sqref="V42:W42">
    <cfRule type="cellIs" dxfId="5383" priority="5379" operator="equal">
      <formula>"C"</formula>
    </cfRule>
    <cfRule type="cellIs" dxfId="5382" priority="5380" operator="equal">
      <formula>"N"</formula>
    </cfRule>
    <cfRule type="cellIs" dxfId="5381" priority="5381" operator="equal">
      <formula>"Y"</formula>
    </cfRule>
  </conditionalFormatting>
  <conditionalFormatting sqref="L42:M42">
    <cfRule type="containsText" dxfId="5380" priority="5376" operator="containsText" text="2">
      <formula>NOT(ISERROR(SEARCH("2",L42)))</formula>
    </cfRule>
    <cfRule type="containsText" dxfId="5379" priority="5377" operator="containsText" text="1">
      <formula>NOT(ISERROR(SEARCH("1",L42)))</formula>
    </cfRule>
    <cfRule type="containsText" dxfId="5378" priority="5378" operator="containsText" text="x">
      <formula>NOT(ISERROR(SEARCH("x",L42)))</formula>
    </cfRule>
  </conditionalFormatting>
  <conditionalFormatting sqref="Q42">
    <cfRule type="cellIs" dxfId="5377" priority="5374" operator="between">
      <formula>43</formula>
      <formula>52</formula>
    </cfRule>
    <cfRule type="containsText" dxfId="5376" priority="5375" operator="containsText" text="true">
      <formula>NOT(ISERROR(SEARCH("true",Q42)))</formula>
    </cfRule>
  </conditionalFormatting>
  <conditionalFormatting sqref="J42">
    <cfRule type="cellIs" dxfId="5375" priority="5372" operator="between">
      <formula>43</formula>
      <formula>52</formula>
    </cfRule>
    <cfRule type="cellIs" dxfId="5374" priority="5373" operator="greaterThan">
      <formula>52</formula>
    </cfRule>
  </conditionalFormatting>
  <conditionalFormatting sqref="R42:T42">
    <cfRule type="containsText" dxfId="5373" priority="5371" operator="containsText" text="TRUE">
      <formula>NOT(ISERROR(SEARCH("TRUE",R42)))</formula>
    </cfRule>
  </conditionalFormatting>
  <conditionalFormatting sqref="R42">
    <cfRule type="containsText" dxfId="5372" priority="5370" operator="containsText" text="FALSE">
      <formula>NOT(ISERROR(SEARCH("FALSE",R42)))</formula>
    </cfRule>
  </conditionalFormatting>
  <conditionalFormatting sqref="S42:T42">
    <cfRule type="containsText" dxfId="5371" priority="5369" operator="containsText" text="MANAGE">
      <formula>NOT(ISERROR(SEARCH("MANAGE",S42)))</formula>
    </cfRule>
  </conditionalFormatting>
  <conditionalFormatting sqref="U42">
    <cfRule type="cellIs" dxfId="5370" priority="5366" operator="between">
      <formula>39</formula>
      <formula>20</formula>
    </cfRule>
    <cfRule type="cellIs" dxfId="5369" priority="5367" operator="between">
      <formula>48</formula>
      <formula>60</formula>
    </cfRule>
    <cfRule type="cellIs" dxfId="5368" priority="5368" operator="greaterThan">
      <formula>60</formula>
    </cfRule>
  </conditionalFormatting>
  <conditionalFormatting sqref="V42:W42">
    <cfRule type="cellIs" dxfId="5367" priority="5363" operator="equal">
      <formula>"C"</formula>
    </cfRule>
    <cfRule type="cellIs" dxfId="5366" priority="5364" operator="equal">
      <formula>"N"</formula>
    </cfRule>
    <cfRule type="cellIs" dxfId="5365" priority="5365" operator="equal">
      <formula>"Y"</formula>
    </cfRule>
  </conditionalFormatting>
  <conditionalFormatting sqref="L42:M42">
    <cfRule type="containsText" dxfId="5364" priority="5360" operator="containsText" text="2">
      <formula>NOT(ISERROR(SEARCH("2",L42)))</formula>
    </cfRule>
    <cfRule type="containsText" dxfId="5363" priority="5361" operator="containsText" text="1">
      <formula>NOT(ISERROR(SEARCH("1",L42)))</formula>
    </cfRule>
    <cfRule type="containsText" dxfId="5362" priority="5362" operator="containsText" text="x">
      <formula>NOT(ISERROR(SEARCH("x",L42)))</formula>
    </cfRule>
  </conditionalFormatting>
  <conditionalFormatting sqref="Q42">
    <cfRule type="cellIs" dxfId="5361" priority="5358" operator="between">
      <formula>43</formula>
      <formula>52</formula>
    </cfRule>
    <cfRule type="containsText" dxfId="5360" priority="5359" operator="containsText" text="true">
      <formula>NOT(ISERROR(SEARCH("true",Q42)))</formula>
    </cfRule>
  </conditionalFormatting>
  <conditionalFormatting sqref="J42">
    <cfRule type="cellIs" dxfId="5359" priority="5356" operator="between">
      <formula>43</formula>
      <formula>52</formula>
    </cfRule>
    <cfRule type="cellIs" dxfId="5358" priority="5357" operator="greaterThan">
      <formula>52</formula>
    </cfRule>
  </conditionalFormatting>
  <conditionalFormatting sqref="R42:T42">
    <cfRule type="containsText" dxfId="5357" priority="5355" operator="containsText" text="TRUE">
      <formula>NOT(ISERROR(SEARCH("TRUE",R42)))</formula>
    </cfRule>
  </conditionalFormatting>
  <conditionalFormatting sqref="R42">
    <cfRule type="containsText" dxfId="5356" priority="5354" operator="containsText" text="FALSE">
      <formula>NOT(ISERROR(SEARCH("FALSE",R42)))</formula>
    </cfRule>
  </conditionalFormatting>
  <conditionalFormatting sqref="S42:T42">
    <cfRule type="containsText" dxfId="5355" priority="5353" operator="containsText" text="MANAGE">
      <formula>NOT(ISERROR(SEARCH("MANAGE",S42)))</formula>
    </cfRule>
  </conditionalFormatting>
  <conditionalFormatting sqref="U42">
    <cfRule type="cellIs" dxfId="5354" priority="5350" operator="between">
      <formula>39</formula>
      <formula>20</formula>
    </cfRule>
    <cfRule type="cellIs" dxfId="5353" priority="5351" operator="between">
      <formula>48</formula>
      <formula>60</formula>
    </cfRule>
    <cfRule type="cellIs" dxfId="5352" priority="5352" operator="greaterThan">
      <formula>60</formula>
    </cfRule>
  </conditionalFormatting>
  <conditionalFormatting sqref="V42:W42">
    <cfRule type="cellIs" dxfId="5351" priority="5347" operator="equal">
      <formula>"C"</formula>
    </cfRule>
    <cfRule type="cellIs" dxfId="5350" priority="5348" operator="equal">
      <formula>"N"</formula>
    </cfRule>
    <cfRule type="cellIs" dxfId="5349" priority="5349" operator="equal">
      <formula>"Y"</formula>
    </cfRule>
  </conditionalFormatting>
  <conditionalFormatting sqref="L42:M42">
    <cfRule type="containsText" dxfId="5348" priority="5344" operator="containsText" text="2">
      <formula>NOT(ISERROR(SEARCH("2",L42)))</formula>
    </cfRule>
    <cfRule type="containsText" dxfId="5347" priority="5345" operator="containsText" text="1">
      <formula>NOT(ISERROR(SEARCH("1",L42)))</formula>
    </cfRule>
    <cfRule type="containsText" dxfId="5346" priority="5346" operator="containsText" text="x">
      <formula>NOT(ISERROR(SEARCH("x",L42)))</formula>
    </cfRule>
  </conditionalFormatting>
  <conditionalFormatting sqref="Q42">
    <cfRule type="cellIs" dxfId="5345" priority="5342" operator="between">
      <formula>43</formula>
      <formula>52</formula>
    </cfRule>
    <cfRule type="containsText" dxfId="5344" priority="5343" operator="containsText" text="true">
      <formula>NOT(ISERROR(SEARCH("true",Q42)))</formula>
    </cfRule>
  </conditionalFormatting>
  <conditionalFormatting sqref="J42">
    <cfRule type="cellIs" dxfId="5343" priority="5340" operator="between">
      <formula>43</formula>
      <formula>52</formula>
    </cfRule>
    <cfRule type="cellIs" dxfId="5342" priority="5341" operator="greaterThan">
      <formula>52</formula>
    </cfRule>
  </conditionalFormatting>
  <conditionalFormatting sqref="R42:T42">
    <cfRule type="containsText" dxfId="5341" priority="5339" operator="containsText" text="TRUE">
      <formula>NOT(ISERROR(SEARCH("TRUE",R42)))</formula>
    </cfRule>
  </conditionalFormatting>
  <conditionalFormatting sqref="R42">
    <cfRule type="containsText" dxfId="5340" priority="5338" operator="containsText" text="FALSE">
      <formula>NOT(ISERROR(SEARCH("FALSE",R42)))</formula>
    </cfRule>
  </conditionalFormatting>
  <conditionalFormatting sqref="S42:T42">
    <cfRule type="containsText" dxfId="5339" priority="5337" operator="containsText" text="MANAGE">
      <formula>NOT(ISERROR(SEARCH("MANAGE",S42)))</formula>
    </cfRule>
  </conditionalFormatting>
  <conditionalFormatting sqref="U42">
    <cfRule type="cellIs" dxfId="5338" priority="5334" operator="between">
      <formula>39</formula>
      <formula>20</formula>
    </cfRule>
    <cfRule type="cellIs" dxfId="5337" priority="5335" operator="between">
      <formula>48</formula>
      <formula>60</formula>
    </cfRule>
    <cfRule type="cellIs" dxfId="5336" priority="5336" operator="greaterThan">
      <formula>60</formula>
    </cfRule>
  </conditionalFormatting>
  <conditionalFormatting sqref="V42:W42">
    <cfRule type="cellIs" dxfId="5335" priority="5331" operator="equal">
      <formula>"C"</formula>
    </cfRule>
    <cfRule type="cellIs" dxfId="5334" priority="5332" operator="equal">
      <formula>"N"</formula>
    </cfRule>
    <cfRule type="cellIs" dxfId="5333" priority="5333" operator="equal">
      <formula>"Y"</formula>
    </cfRule>
  </conditionalFormatting>
  <conditionalFormatting sqref="L42:M42">
    <cfRule type="containsText" dxfId="5332" priority="5328" operator="containsText" text="2">
      <formula>NOT(ISERROR(SEARCH("2",L42)))</formula>
    </cfRule>
    <cfRule type="containsText" dxfId="5331" priority="5329" operator="containsText" text="1">
      <formula>NOT(ISERROR(SEARCH("1",L42)))</formula>
    </cfRule>
    <cfRule type="containsText" dxfId="5330" priority="5330" operator="containsText" text="x">
      <formula>NOT(ISERROR(SEARCH("x",L42)))</formula>
    </cfRule>
  </conditionalFormatting>
  <conditionalFormatting sqref="Q42">
    <cfRule type="cellIs" dxfId="5329" priority="5326" operator="between">
      <formula>43</formula>
      <formula>52</formula>
    </cfRule>
    <cfRule type="containsText" dxfId="5328" priority="5327" operator="containsText" text="true">
      <formula>NOT(ISERROR(SEARCH("true",Q42)))</formula>
    </cfRule>
  </conditionalFormatting>
  <conditionalFormatting sqref="J42">
    <cfRule type="cellIs" dxfId="5327" priority="5324" operator="between">
      <formula>43</formula>
      <formula>52</formula>
    </cfRule>
    <cfRule type="cellIs" dxfId="5326" priority="5325" operator="greaterThan">
      <formula>52</formula>
    </cfRule>
  </conditionalFormatting>
  <conditionalFormatting sqref="R42:T42">
    <cfRule type="containsText" dxfId="5325" priority="5323" operator="containsText" text="TRUE">
      <formula>NOT(ISERROR(SEARCH("TRUE",R42)))</formula>
    </cfRule>
  </conditionalFormatting>
  <conditionalFormatting sqref="R42">
    <cfRule type="containsText" dxfId="5324" priority="5322" operator="containsText" text="FALSE">
      <formula>NOT(ISERROR(SEARCH("FALSE",R42)))</formula>
    </cfRule>
  </conditionalFormatting>
  <conditionalFormatting sqref="S42:T42">
    <cfRule type="containsText" dxfId="5323" priority="5321" operator="containsText" text="MANAGE">
      <formula>NOT(ISERROR(SEARCH("MANAGE",S42)))</formula>
    </cfRule>
  </conditionalFormatting>
  <conditionalFormatting sqref="U42">
    <cfRule type="cellIs" dxfId="5322" priority="5318" operator="between">
      <formula>39</formula>
      <formula>20</formula>
    </cfRule>
    <cfRule type="cellIs" dxfId="5321" priority="5319" operator="between">
      <formula>48</formula>
      <formula>60</formula>
    </cfRule>
    <cfRule type="cellIs" dxfId="5320" priority="5320" operator="greaterThan">
      <formula>60</formula>
    </cfRule>
  </conditionalFormatting>
  <conditionalFormatting sqref="V42:W42">
    <cfRule type="cellIs" dxfId="5319" priority="5315" operator="equal">
      <formula>"C"</formula>
    </cfRule>
    <cfRule type="cellIs" dxfId="5318" priority="5316" operator="equal">
      <formula>"N"</formula>
    </cfRule>
    <cfRule type="cellIs" dxfId="5317" priority="5317" operator="equal">
      <formula>"Y"</formula>
    </cfRule>
  </conditionalFormatting>
  <conditionalFormatting sqref="L42:M42">
    <cfRule type="containsText" dxfId="5316" priority="5312" operator="containsText" text="2">
      <formula>NOT(ISERROR(SEARCH("2",L42)))</formula>
    </cfRule>
    <cfRule type="containsText" dxfId="5315" priority="5313" operator="containsText" text="1">
      <formula>NOT(ISERROR(SEARCH("1",L42)))</formula>
    </cfRule>
    <cfRule type="containsText" dxfId="5314" priority="5314" operator="containsText" text="x">
      <formula>NOT(ISERROR(SEARCH("x",L42)))</formula>
    </cfRule>
  </conditionalFormatting>
  <conditionalFormatting sqref="Q42">
    <cfRule type="cellIs" dxfId="5313" priority="5310" operator="between">
      <formula>43</formula>
      <formula>52</formula>
    </cfRule>
    <cfRule type="containsText" dxfId="5312" priority="5311" operator="containsText" text="true">
      <formula>NOT(ISERROR(SEARCH("true",Q42)))</formula>
    </cfRule>
  </conditionalFormatting>
  <conditionalFormatting sqref="J42">
    <cfRule type="cellIs" dxfId="5311" priority="5308" operator="between">
      <formula>43</formula>
      <formula>52</formula>
    </cfRule>
    <cfRule type="cellIs" dxfId="5310" priority="5309" operator="greaterThan">
      <formula>52</formula>
    </cfRule>
  </conditionalFormatting>
  <conditionalFormatting sqref="R42:T42">
    <cfRule type="containsText" dxfId="5309" priority="5307" operator="containsText" text="TRUE">
      <formula>NOT(ISERROR(SEARCH("TRUE",R42)))</formula>
    </cfRule>
  </conditionalFormatting>
  <conditionalFormatting sqref="R42">
    <cfRule type="containsText" dxfId="5308" priority="5306" operator="containsText" text="FALSE">
      <formula>NOT(ISERROR(SEARCH("FALSE",R42)))</formula>
    </cfRule>
  </conditionalFormatting>
  <conditionalFormatting sqref="S42:T42">
    <cfRule type="containsText" dxfId="5307" priority="5305" operator="containsText" text="MANAGE">
      <formula>NOT(ISERROR(SEARCH("MANAGE",S42)))</formula>
    </cfRule>
  </conditionalFormatting>
  <conditionalFormatting sqref="U42">
    <cfRule type="cellIs" dxfId="5306" priority="5302" operator="between">
      <formula>39</formula>
      <formula>20</formula>
    </cfRule>
    <cfRule type="cellIs" dxfId="5305" priority="5303" operator="between">
      <formula>48</formula>
      <formula>60</formula>
    </cfRule>
    <cfRule type="cellIs" dxfId="5304" priority="5304" operator="greaterThan">
      <formula>60</formula>
    </cfRule>
  </conditionalFormatting>
  <conditionalFormatting sqref="V42:W42">
    <cfRule type="cellIs" dxfId="5303" priority="5299" operator="equal">
      <formula>"C"</formula>
    </cfRule>
    <cfRule type="cellIs" dxfId="5302" priority="5300" operator="equal">
      <formula>"N"</formula>
    </cfRule>
    <cfRule type="cellIs" dxfId="5301" priority="5301" operator="equal">
      <formula>"Y"</formula>
    </cfRule>
  </conditionalFormatting>
  <conditionalFormatting sqref="L42:M42">
    <cfRule type="containsText" dxfId="5300" priority="5296" operator="containsText" text="2">
      <formula>NOT(ISERROR(SEARCH("2",L42)))</formula>
    </cfRule>
    <cfRule type="containsText" dxfId="5299" priority="5297" operator="containsText" text="1">
      <formula>NOT(ISERROR(SEARCH("1",L42)))</formula>
    </cfRule>
    <cfRule type="containsText" dxfId="5298" priority="5298" operator="containsText" text="x">
      <formula>NOT(ISERROR(SEARCH("x",L42)))</formula>
    </cfRule>
  </conditionalFormatting>
  <conditionalFormatting sqref="Q42">
    <cfRule type="cellIs" dxfId="5297" priority="5294" operator="between">
      <formula>43</formula>
      <formula>52</formula>
    </cfRule>
    <cfRule type="containsText" dxfId="5296" priority="5295" operator="containsText" text="true">
      <formula>NOT(ISERROR(SEARCH("true",Q42)))</formula>
    </cfRule>
  </conditionalFormatting>
  <conditionalFormatting sqref="J42">
    <cfRule type="cellIs" dxfId="5295" priority="5292" operator="between">
      <formula>43</formula>
      <formula>52</formula>
    </cfRule>
    <cfRule type="cellIs" dxfId="5294" priority="5293" operator="greaterThan">
      <formula>52</formula>
    </cfRule>
  </conditionalFormatting>
  <conditionalFormatting sqref="R42:T42">
    <cfRule type="containsText" dxfId="5293" priority="5291" operator="containsText" text="TRUE">
      <formula>NOT(ISERROR(SEARCH("TRUE",R42)))</formula>
    </cfRule>
  </conditionalFormatting>
  <conditionalFormatting sqref="R42">
    <cfRule type="containsText" dxfId="5292" priority="5290" operator="containsText" text="FALSE">
      <formula>NOT(ISERROR(SEARCH("FALSE",R42)))</formula>
    </cfRule>
  </conditionalFormatting>
  <conditionalFormatting sqref="S42:T42">
    <cfRule type="containsText" dxfId="5291" priority="5289" operator="containsText" text="MANAGE">
      <formula>NOT(ISERROR(SEARCH("MANAGE",S42)))</formula>
    </cfRule>
  </conditionalFormatting>
  <conditionalFormatting sqref="P42">
    <cfRule type="containsText" dxfId="5290" priority="5286" operator="containsText" text="0-1">
      <formula>NOT(ISERROR(SEARCH("0-1",P42)))</formula>
    </cfRule>
    <cfRule type="containsText" dxfId="5289" priority="5287" operator="containsText" text="1-0">
      <formula>NOT(ISERROR(SEARCH("1-0",P42)))</formula>
    </cfRule>
    <cfRule type="containsText" dxfId="5288" priority="5288" operator="containsText" text="0-0">
      <formula>NOT(ISERROR(SEARCH("0-0",P42)))</formula>
    </cfRule>
  </conditionalFormatting>
  <conditionalFormatting sqref="U42">
    <cfRule type="cellIs" dxfId="5287" priority="5283" operator="between">
      <formula>39</formula>
      <formula>20</formula>
    </cfRule>
    <cfRule type="cellIs" dxfId="5286" priority="5284" operator="between">
      <formula>48</formula>
      <formula>60</formula>
    </cfRule>
    <cfRule type="cellIs" dxfId="5285" priority="5285" operator="greaterThan">
      <formula>60</formula>
    </cfRule>
  </conditionalFormatting>
  <conditionalFormatting sqref="V42:W42">
    <cfRule type="cellIs" dxfId="5284" priority="5280" operator="equal">
      <formula>"C"</formula>
    </cfRule>
    <cfRule type="cellIs" dxfId="5283" priority="5281" operator="equal">
      <formula>"N"</formula>
    </cfRule>
    <cfRule type="cellIs" dxfId="5282" priority="5282" operator="equal">
      <formula>"Y"</formula>
    </cfRule>
  </conditionalFormatting>
  <conditionalFormatting sqref="L42:M42">
    <cfRule type="containsText" dxfId="5281" priority="5277" operator="containsText" text="2">
      <formula>NOT(ISERROR(SEARCH("2",L42)))</formula>
    </cfRule>
    <cfRule type="containsText" dxfId="5280" priority="5278" operator="containsText" text="1">
      <formula>NOT(ISERROR(SEARCH("1",L42)))</formula>
    </cfRule>
    <cfRule type="containsText" dxfId="5279" priority="5279" operator="containsText" text="x">
      <formula>NOT(ISERROR(SEARCH("x",L42)))</formula>
    </cfRule>
  </conditionalFormatting>
  <conditionalFormatting sqref="Q42">
    <cfRule type="cellIs" dxfId="5278" priority="5275" operator="between">
      <formula>43</formula>
      <formula>52</formula>
    </cfRule>
    <cfRule type="containsText" dxfId="5277" priority="5276" operator="containsText" text="true">
      <formula>NOT(ISERROR(SEARCH("true",Q42)))</formula>
    </cfRule>
  </conditionalFormatting>
  <conditionalFormatting sqref="J42">
    <cfRule type="cellIs" dxfId="5276" priority="5273" operator="between">
      <formula>43</formula>
      <formula>52</formula>
    </cfRule>
    <cfRule type="cellIs" dxfId="5275" priority="5274" operator="greaterThan">
      <formula>52</formula>
    </cfRule>
  </conditionalFormatting>
  <conditionalFormatting sqref="R42:T42">
    <cfRule type="containsText" dxfId="5274" priority="5272" operator="containsText" text="TRUE">
      <formula>NOT(ISERROR(SEARCH("TRUE",R42)))</formula>
    </cfRule>
  </conditionalFormatting>
  <conditionalFormatting sqref="R42">
    <cfRule type="containsText" dxfId="5273" priority="5271" operator="containsText" text="FALSE">
      <formula>NOT(ISERROR(SEARCH("FALSE",R42)))</formula>
    </cfRule>
  </conditionalFormatting>
  <conditionalFormatting sqref="S42:T42">
    <cfRule type="containsText" dxfId="5272" priority="5270" operator="containsText" text="MANAGE">
      <formula>NOT(ISERROR(SEARCH("MANAGE",S42)))</formula>
    </cfRule>
  </conditionalFormatting>
  <conditionalFormatting sqref="P42">
    <cfRule type="containsText" dxfId="5271" priority="5267" operator="containsText" text="0-1">
      <formula>NOT(ISERROR(SEARCH("0-1",P42)))</formula>
    </cfRule>
    <cfRule type="containsText" dxfId="5270" priority="5268" operator="containsText" text="1-0">
      <formula>NOT(ISERROR(SEARCH("1-0",P42)))</formula>
    </cfRule>
    <cfRule type="containsText" dxfId="5269" priority="5269" operator="containsText" text="0-0">
      <formula>NOT(ISERROR(SEARCH("0-0",P42)))</formula>
    </cfRule>
  </conditionalFormatting>
  <conditionalFormatting sqref="U42">
    <cfRule type="cellIs" dxfId="5268" priority="5264" operator="between">
      <formula>39</formula>
      <formula>20</formula>
    </cfRule>
    <cfRule type="cellIs" dxfId="5267" priority="5265" operator="between">
      <formula>48</formula>
      <formula>60</formula>
    </cfRule>
    <cfRule type="cellIs" dxfId="5266" priority="5266" operator="greaterThan">
      <formula>60</formula>
    </cfRule>
  </conditionalFormatting>
  <conditionalFormatting sqref="V42:W42">
    <cfRule type="cellIs" dxfId="5265" priority="5261" operator="equal">
      <formula>"C"</formula>
    </cfRule>
    <cfRule type="cellIs" dxfId="5264" priority="5262" operator="equal">
      <formula>"N"</formula>
    </cfRule>
    <cfRule type="cellIs" dxfId="5263" priority="5263" operator="equal">
      <formula>"Y"</formula>
    </cfRule>
  </conditionalFormatting>
  <conditionalFormatting sqref="L42:M42">
    <cfRule type="containsText" dxfId="5262" priority="5258" operator="containsText" text="2">
      <formula>NOT(ISERROR(SEARCH("2",L42)))</formula>
    </cfRule>
    <cfRule type="containsText" dxfId="5261" priority="5259" operator="containsText" text="1">
      <formula>NOT(ISERROR(SEARCH("1",L42)))</formula>
    </cfRule>
    <cfRule type="containsText" dxfId="5260" priority="5260" operator="containsText" text="x">
      <formula>NOT(ISERROR(SEARCH("x",L42)))</formula>
    </cfRule>
  </conditionalFormatting>
  <conditionalFormatting sqref="Q42">
    <cfRule type="cellIs" dxfId="5259" priority="5256" operator="between">
      <formula>43</formula>
      <formula>52</formula>
    </cfRule>
    <cfRule type="containsText" dxfId="5258" priority="5257" operator="containsText" text="true">
      <formula>NOT(ISERROR(SEARCH("true",Q42)))</formula>
    </cfRule>
  </conditionalFormatting>
  <conditionalFormatting sqref="J42">
    <cfRule type="cellIs" dxfId="5257" priority="5254" operator="between">
      <formula>43</formula>
      <formula>52</formula>
    </cfRule>
    <cfRule type="cellIs" dxfId="5256" priority="5255" operator="greaterThan">
      <formula>52</formula>
    </cfRule>
  </conditionalFormatting>
  <conditionalFormatting sqref="R42:T42">
    <cfRule type="containsText" dxfId="5255" priority="5253" operator="containsText" text="TRUE">
      <formula>NOT(ISERROR(SEARCH("TRUE",R42)))</formula>
    </cfRule>
  </conditionalFormatting>
  <conditionalFormatting sqref="R42">
    <cfRule type="containsText" dxfId="5254" priority="5252" operator="containsText" text="FALSE">
      <formula>NOT(ISERROR(SEARCH("FALSE",R42)))</formula>
    </cfRule>
  </conditionalFormatting>
  <conditionalFormatting sqref="S42:T42">
    <cfRule type="containsText" dxfId="5253" priority="5251" operator="containsText" text="MANAGE">
      <formula>NOT(ISERROR(SEARCH("MANAGE",S42)))</formula>
    </cfRule>
  </conditionalFormatting>
  <conditionalFormatting sqref="P42">
    <cfRule type="containsText" dxfId="5252" priority="5248" operator="containsText" text="0-1">
      <formula>NOT(ISERROR(SEARCH("0-1",P42)))</formula>
    </cfRule>
    <cfRule type="containsText" dxfId="5251" priority="5249" operator="containsText" text="1-0">
      <formula>NOT(ISERROR(SEARCH("1-0",P42)))</formula>
    </cfRule>
    <cfRule type="containsText" dxfId="5250" priority="5250" operator="containsText" text="0-0">
      <formula>NOT(ISERROR(SEARCH("0-0",P42)))</formula>
    </cfRule>
  </conditionalFormatting>
  <conditionalFormatting sqref="U42">
    <cfRule type="cellIs" dxfId="5249" priority="5245" operator="between">
      <formula>39</formula>
      <formula>20</formula>
    </cfRule>
    <cfRule type="cellIs" dxfId="5248" priority="5246" operator="between">
      <formula>48</formula>
      <formula>60</formula>
    </cfRule>
    <cfRule type="cellIs" dxfId="5247" priority="5247" operator="greaterThan">
      <formula>60</formula>
    </cfRule>
  </conditionalFormatting>
  <conditionalFormatting sqref="V42:W42">
    <cfRule type="cellIs" dxfId="5246" priority="5242" operator="equal">
      <formula>"C"</formula>
    </cfRule>
    <cfRule type="cellIs" dxfId="5245" priority="5243" operator="equal">
      <formula>"N"</formula>
    </cfRule>
    <cfRule type="cellIs" dxfId="5244" priority="5244" operator="equal">
      <formula>"Y"</formula>
    </cfRule>
  </conditionalFormatting>
  <conditionalFormatting sqref="L42:M42">
    <cfRule type="containsText" dxfId="5243" priority="5239" operator="containsText" text="2">
      <formula>NOT(ISERROR(SEARCH("2",L42)))</formula>
    </cfRule>
    <cfRule type="containsText" dxfId="5242" priority="5240" operator="containsText" text="1">
      <formula>NOT(ISERROR(SEARCH("1",L42)))</formula>
    </cfRule>
    <cfRule type="containsText" dxfId="5241" priority="5241" operator="containsText" text="x">
      <formula>NOT(ISERROR(SEARCH("x",L42)))</formula>
    </cfRule>
  </conditionalFormatting>
  <conditionalFormatting sqref="Q42">
    <cfRule type="cellIs" dxfId="5240" priority="5237" operator="between">
      <formula>43</formula>
      <formula>52</formula>
    </cfRule>
    <cfRule type="containsText" dxfId="5239" priority="5238" operator="containsText" text="true">
      <formula>NOT(ISERROR(SEARCH("true",Q42)))</formula>
    </cfRule>
  </conditionalFormatting>
  <conditionalFormatting sqref="J42">
    <cfRule type="cellIs" dxfId="5238" priority="5235" operator="between">
      <formula>43</formula>
      <formula>52</formula>
    </cfRule>
    <cfRule type="cellIs" dxfId="5237" priority="5236" operator="greaterThan">
      <formula>52</formula>
    </cfRule>
  </conditionalFormatting>
  <conditionalFormatting sqref="R42:T42">
    <cfRule type="containsText" dxfId="5236" priority="5234" operator="containsText" text="TRUE">
      <formula>NOT(ISERROR(SEARCH("TRUE",R42)))</formula>
    </cfRule>
  </conditionalFormatting>
  <conditionalFormatting sqref="R42">
    <cfRule type="containsText" dxfId="5235" priority="5233" operator="containsText" text="FALSE">
      <formula>NOT(ISERROR(SEARCH("FALSE",R42)))</formula>
    </cfRule>
  </conditionalFormatting>
  <conditionalFormatting sqref="S42:T42">
    <cfRule type="containsText" dxfId="5234" priority="5232" operator="containsText" text="MANAGE">
      <formula>NOT(ISERROR(SEARCH("MANAGE",S42)))</formula>
    </cfRule>
  </conditionalFormatting>
  <conditionalFormatting sqref="P42">
    <cfRule type="containsText" dxfId="5233" priority="5229" operator="containsText" text="0-1">
      <formula>NOT(ISERROR(SEARCH("0-1",P42)))</formula>
    </cfRule>
    <cfRule type="containsText" dxfId="5232" priority="5230" operator="containsText" text="1-0">
      <formula>NOT(ISERROR(SEARCH("1-0",P42)))</formula>
    </cfRule>
    <cfRule type="containsText" dxfId="5231" priority="5231" operator="containsText" text="0-0">
      <formula>NOT(ISERROR(SEARCH("0-0",P42)))</formula>
    </cfRule>
  </conditionalFormatting>
  <conditionalFormatting sqref="U42">
    <cfRule type="cellIs" dxfId="5230" priority="5226" operator="between">
      <formula>39</formula>
      <formula>20</formula>
    </cfRule>
    <cfRule type="cellIs" dxfId="5229" priority="5227" operator="between">
      <formula>48</formula>
      <formula>60</formula>
    </cfRule>
    <cfRule type="cellIs" dxfId="5228" priority="5228" operator="greaterThan">
      <formula>60</formula>
    </cfRule>
  </conditionalFormatting>
  <conditionalFormatting sqref="V42:W42">
    <cfRule type="cellIs" dxfId="5227" priority="5223" operator="equal">
      <formula>"C"</formula>
    </cfRule>
    <cfRule type="cellIs" dxfId="5226" priority="5224" operator="equal">
      <formula>"N"</formula>
    </cfRule>
    <cfRule type="cellIs" dxfId="5225" priority="5225" operator="equal">
      <formula>"Y"</formula>
    </cfRule>
  </conditionalFormatting>
  <conditionalFormatting sqref="L42:M42">
    <cfRule type="containsText" dxfId="5224" priority="5220" operator="containsText" text="2">
      <formula>NOT(ISERROR(SEARCH("2",L42)))</formula>
    </cfRule>
    <cfRule type="containsText" dxfId="5223" priority="5221" operator="containsText" text="1">
      <formula>NOT(ISERROR(SEARCH("1",L42)))</formula>
    </cfRule>
    <cfRule type="containsText" dxfId="5222" priority="5222" operator="containsText" text="x">
      <formula>NOT(ISERROR(SEARCH("x",L42)))</formula>
    </cfRule>
  </conditionalFormatting>
  <conditionalFormatting sqref="Q42">
    <cfRule type="cellIs" dxfId="5221" priority="5218" operator="between">
      <formula>43</formula>
      <formula>52</formula>
    </cfRule>
    <cfRule type="containsText" dxfId="5220" priority="5219" operator="containsText" text="true">
      <formula>NOT(ISERROR(SEARCH("true",Q42)))</formula>
    </cfRule>
  </conditionalFormatting>
  <conditionalFormatting sqref="J42">
    <cfRule type="cellIs" dxfId="5219" priority="5216" operator="between">
      <formula>43</formula>
      <formula>52</formula>
    </cfRule>
    <cfRule type="cellIs" dxfId="5218" priority="5217" operator="greaterThan">
      <formula>52</formula>
    </cfRule>
  </conditionalFormatting>
  <conditionalFormatting sqref="R42:T42">
    <cfRule type="containsText" dxfId="5217" priority="5215" operator="containsText" text="TRUE">
      <formula>NOT(ISERROR(SEARCH("TRUE",R42)))</formula>
    </cfRule>
  </conditionalFormatting>
  <conditionalFormatting sqref="R42">
    <cfRule type="containsText" dxfId="5216" priority="5214" operator="containsText" text="FALSE">
      <formula>NOT(ISERROR(SEARCH("FALSE",R42)))</formula>
    </cfRule>
  </conditionalFormatting>
  <conditionalFormatting sqref="S42:T42">
    <cfRule type="containsText" dxfId="5215" priority="5213" operator="containsText" text="MANAGE">
      <formula>NOT(ISERROR(SEARCH("MANAGE",S42)))</formula>
    </cfRule>
  </conditionalFormatting>
  <conditionalFormatting sqref="P42">
    <cfRule type="containsText" dxfId="5214" priority="5210" operator="containsText" text="0-1">
      <formula>NOT(ISERROR(SEARCH("0-1",P42)))</formula>
    </cfRule>
    <cfRule type="containsText" dxfId="5213" priority="5211" operator="containsText" text="1-0">
      <formula>NOT(ISERROR(SEARCH("1-0",P42)))</formula>
    </cfRule>
    <cfRule type="containsText" dxfId="5212" priority="5212" operator="containsText" text="0-0">
      <formula>NOT(ISERROR(SEARCH("0-0",P42)))</formula>
    </cfRule>
  </conditionalFormatting>
  <conditionalFormatting sqref="U42">
    <cfRule type="cellIs" dxfId="5211" priority="5207" operator="between">
      <formula>39</formula>
      <formula>20</formula>
    </cfRule>
    <cfRule type="cellIs" dxfId="5210" priority="5208" operator="between">
      <formula>48</formula>
      <formula>60</formula>
    </cfRule>
    <cfRule type="cellIs" dxfId="5209" priority="5209" operator="greaterThan">
      <formula>60</formula>
    </cfRule>
  </conditionalFormatting>
  <conditionalFormatting sqref="V42:W42">
    <cfRule type="cellIs" dxfId="5208" priority="5204" operator="equal">
      <formula>"C"</formula>
    </cfRule>
    <cfRule type="cellIs" dxfId="5207" priority="5205" operator="equal">
      <formula>"N"</formula>
    </cfRule>
    <cfRule type="cellIs" dxfId="5206" priority="5206" operator="equal">
      <formula>"Y"</formula>
    </cfRule>
  </conditionalFormatting>
  <conditionalFormatting sqref="L42:M42">
    <cfRule type="containsText" dxfId="5205" priority="5201" operator="containsText" text="2">
      <formula>NOT(ISERROR(SEARCH("2",L42)))</formula>
    </cfRule>
    <cfRule type="containsText" dxfId="5204" priority="5202" operator="containsText" text="1">
      <formula>NOT(ISERROR(SEARCH("1",L42)))</formula>
    </cfRule>
    <cfRule type="containsText" dxfId="5203" priority="5203" operator="containsText" text="x">
      <formula>NOT(ISERROR(SEARCH("x",L42)))</formula>
    </cfRule>
  </conditionalFormatting>
  <conditionalFormatting sqref="Q42">
    <cfRule type="cellIs" dxfId="5202" priority="5199" operator="between">
      <formula>43</formula>
      <formula>52</formula>
    </cfRule>
    <cfRule type="containsText" dxfId="5201" priority="5200" operator="containsText" text="true">
      <formula>NOT(ISERROR(SEARCH("true",Q42)))</formula>
    </cfRule>
  </conditionalFormatting>
  <conditionalFormatting sqref="J42">
    <cfRule type="cellIs" dxfId="5200" priority="5197" operator="between">
      <formula>43</formula>
      <formula>52</formula>
    </cfRule>
    <cfRule type="cellIs" dxfId="5199" priority="5198" operator="greaterThan">
      <formula>52</formula>
    </cfRule>
  </conditionalFormatting>
  <conditionalFormatting sqref="R42:T42">
    <cfRule type="containsText" dxfId="5198" priority="5196" operator="containsText" text="TRUE">
      <formula>NOT(ISERROR(SEARCH("TRUE",R42)))</formula>
    </cfRule>
  </conditionalFormatting>
  <conditionalFormatting sqref="R42">
    <cfRule type="containsText" dxfId="5197" priority="5195" operator="containsText" text="FALSE">
      <formula>NOT(ISERROR(SEARCH("FALSE",R42)))</formula>
    </cfRule>
  </conditionalFormatting>
  <conditionalFormatting sqref="S42:T42">
    <cfRule type="containsText" dxfId="5196" priority="5194" operator="containsText" text="MANAGE">
      <formula>NOT(ISERROR(SEARCH("MANAGE",S42)))</formula>
    </cfRule>
  </conditionalFormatting>
  <conditionalFormatting sqref="U42">
    <cfRule type="cellIs" dxfId="5195" priority="5191" operator="between">
      <formula>39</formula>
      <formula>20</formula>
    </cfRule>
    <cfRule type="cellIs" dxfId="5194" priority="5192" operator="between">
      <formula>48</formula>
      <formula>60</formula>
    </cfRule>
    <cfRule type="cellIs" dxfId="5193" priority="5193" operator="greaterThan">
      <formula>60</formula>
    </cfRule>
  </conditionalFormatting>
  <conditionalFormatting sqref="V42:W42">
    <cfRule type="cellIs" dxfId="5192" priority="5188" operator="equal">
      <formula>"C"</formula>
    </cfRule>
    <cfRule type="cellIs" dxfId="5191" priority="5189" operator="equal">
      <formula>"N"</formula>
    </cfRule>
    <cfRule type="cellIs" dxfId="5190" priority="5190" operator="equal">
      <formula>"Y"</formula>
    </cfRule>
  </conditionalFormatting>
  <conditionalFormatting sqref="L42:M42">
    <cfRule type="containsText" dxfId="5189" priority="5185" operator="containsText" text="2">
      <formula>NOT(ISERROR(SEARCH("2",L42)))</formula>
    </cfRule>
    <cfRule type="containsText" dxfId="5188" priority="5186" operator="containsText" text="1">
      <formula>NOT(ISERROR(SEARCH("1",L42)))</formula>
    </cfRule>
    <cfRule type="containsText" dxfId="5187" priority="5187" operator="containsText" text="x">
      <formula>NOT(ISERROR(SEARCH("x",L42)))</formula>
    </cfRule>
  </conditionalFormatting>
  <conditionalFormatting sqref="Q42">
    <cfRule type="cellIs" dxfId="5186" priority="5183" operator="between">
      <formula>43</formula>
      <formula>52</formula>
    </cfRule>
    <cfRule type="containsText" dxfId="5185" priority="5184" operator="containsText" text="true">
      <formula>NOT(ISERROR(SEARCH("true",Q42)))</formula>
    </cfRule>
  </conditionalFormatting>
  <conditionalFormatting sqref="J42">
    <cfRule type="cellIs" dxfId="5184" priority="5181" operator="between">
      <formula>43</formula>
      <formula>52</formula>
    </cfRule>
    <cfRule type="cellIs" dxfId="5183" priority="5182" operator="greaterThan">
      <formula>52</formula>
    </cfRule>
  </conditionalFormatting>
  <conditionalFormatting sqref="R42:T42">
    <cfRule type="containsText" dxfId="5182" priority="5180" operator="containsText" text="TRUE">
      <formula>NOT(ISERROR(SEARCH("TRUE",R42)))</formula>
    </cfRule>
  </conditionalFormatting>
  <conditionalFormatting sqref="R42">
    <cfRule type="containsText" dxfId="5181" priority="5179" operator="containsText" text="FALSE">
      <formula>NOT(ISERROR(SEARCH("FALSE",R42)))</formula>
    </cfRule>
  </conditionalFormatting>
  <conditionalFormatting sqref="S42:T42">
    <cfRule type="containsText" dxfId="5180" priority="5178" operator="containsText" text="MANAGE">
      <formula>NOT(ISERROR(SEARCH("MANAGE",S42)))</formula>
    </cfRule>
  </conditionalFormatting>
  <conditionalFormatting sqref="U42">
    <cfRule type="cellIs" dxfId="5179" priority="5175" operator="between">
      <formula>39</formula>
      <formula>20</formula>
    </cfRule>
    <cfRule type="cellIs" dxfId="5178" priority="5176" operator="between">
      <formula>48</formula>
      <formula>60</formula>
    </cfRule>
    <cfRule type="cellIs" dxfId="5177" priority="5177" operator="greaterThan">
      <formula>60</formula>
    </cfRule>
  </conditionalFormatting>
  <conditionalFormatting sqref="V42:W42">
    <cfRule type="cellIs" dxfId="5176" priority="5172" operator="equal">
      <formula>"C"</formula>
    </cfRule>
    <cfRule type="cellIs" dxfId="5175" priority="5173" operator="equal">
      <formula>"N"</formula>
    </cfRule>
    <cfRule type="cellIs" dxfId="5174" priority="5174" operator="equal">
      <formula>"Y"</formula>
    </cfRule>
  </conditionalFormatting>
  <conditionalFormatting sqref="L3:M16">
    <cfRule type="containsText" dxfId="5173" priority="5169" operator="containsText" text="2">
      <formula>NOT(ISERROR(SEARCH("2",L3)))</formula>
    </cfRule>
    <cfRule type="containsText" dxfId="5172" priority="5170" operator="containsText" text="1">
      <formula>NOT(ISERROR(SEARCH("1",L3)))</formula>
    </cfRule>
    <cfRule type="containsText" dxfId="5171" priority="5171" operator="containsText" text="x">
      <formula>NOT(ISERROR(SEARCH("x",L3)))</formula>
    </cfRule>
  </conditionalFormatting>
  <conditionalFormatting sqref="Q3:Q16">
    <cfRule type="cellIs" dxfId="5170" priority="5167" operator="between">
      <formula>43</formula>
      <formula>52</formula>
    </cfRule>
    <cfRule type="containsText" dxfId="5169" priority="5168" operator="containsText" text="true">
      <formula>NOT(ISERROR(SEARCH("true",Q3)))</formula>
    </cfRule>
  </conditionalFormatting>
  <conditionalFormatting sqref="J3:J16">
    <cfRule type="cellIs" dxfId="5168" priority="5165" operator="between">
      <formula>43</formula>
      <formula>52</formula>
    </cfRule>
    <cfRule type="cellIs" dxfId="5167" priority="5166" operator="greaterThan">
      <formula>52</formula>
    </cfRule>
  </conditionalFormatting>
  <conditionalFormatting sqref="R3:T16">
    <cfRule type="containsText" dxfId="5166" priority="5164" operator="containsText" text="TRUE">
      <formula>NOT(ISERROR(SEARCH("TRUE",R3)))</formula>
    </cfRule>
  </conditionalFormatting>
  <conditionalFormatting sqref="R3:R16">
    <cfRule type="containsText" dxfId="5165" priority="5163" operator="containsText" text="FALSE">
      <formula>NOT(ISERROR(SEARCH("FALSE",R3)))</formula>
    </cfRule>
  </conditionalFormatting>
  <conditionalFormatting sqref="S3:T16">
    <cfRule type="containsText" dxfId="5164" priority="5162" operator="containsText" text="MANAGE">
      <formula>NOT(ISERROR(SEARCH("MANAGE",S3)))</formula>
    </cfRule>
  </conditionalFormatting>
  <conditionalFormatting sqref="U3:U16">
    <cfRule type="cellIs" dxfId="5163" priority="5159" operator="between">
      <formula>39</formula>
      <formula>20</formula>
    </cfRule>
    <cfRule type="cellIs" dxfId="5162" priority="5160" operator="between">
      <formula>48</formula>
      <formula>60</formula>
    </cfRule>
    <cfRule type="cellIs" dxfId="5161" priority="5161" operator="greaterThan">
      <formula>60</formula>
    </cfRule>
  </conditionalFormatting>
  <conditionalFormatting sqref="V3:W16">
    <cfRule type="cellIs" dxfId="5160" priority="5156" operator="equal">
      <formula>"C"</formula>
    </cfRule>
    <cfRule type="cellIs" dxfId="5159" priority="5157" operator="equal">
      <formula>"N"</formula>
    </cfRule>
    <cfRule type="cellIs" dxfId="5158" priority="5158" operator="equal">
      <formula>"Y"</formula>
    </cfRule>
  </conditionalFormatting>
  <conditionalFormatting sqref="L20:M28">
    <cfRule type="containsText" dxfId="5157" priority="5153" operator="containsText" text="2">
      <formula>NOT(ISERROR(SEARCH("2",L20)))</formula>
    </cfRule>
    <cfRule type="containsText" dxfId="5156" priority="5154" operator="containsText" text="1">
      <formula>NOT(ISERROR(SEARCH("1",L20)))</formula>
    </cfRule>
    <cfRule type="containsText" dxfId="5155" priority="5155" operator="containsText" text="x">
      <formula>NOT(ISERROR(SEARCH("x",L20)))</formula>
    </cfRule>
  </conditionalFormatting>
  <conditionalFormatting sqref="Q20:Q28">
    <cfRule type="cellIs" dxfId="5154" priority="5151" operator="between">
      <formula>43</formula>
      <formula>52</formula>
    </cfRule>
    <cfRule type="containsText" dxfId="5153" priority="5152" operator="containsText" text="true">
      <formula>NOT(ISERROR(SEARCH("true",Q20)))</formula>
    </cfRule>
  </conditionalFormatting>
  <conditionalFormatting sqref="J20:J28">
    <cfRule type="cellIs" dxfId="5152" priority="5149" operator="between">
      <formula>43</formula>
      <formula>52</formula>
    </cfRule>
    <cfRule type="cellIs" dxfId="5151" priority="5150" operator="greaterThan">
      <formula>52</formula>
    </cfRule>
  </conditionalFormatting>
  <conditionalFormatting sqref="R20:T28">
    <cfRule type="containsText" dxfId="5150" priority="5148" operator="containsText" text="TRUE">
      <formula>NOT(ISERROR(SEARCH("TRUE",R20)))</formula>
    </cfRule>
  </conditionalFormatting>
  <conditionalFormatting sqref="R20:R28">
    <cfRule type="containsText" dxfId="5149" priority="5147" operator="containsText" text="FALSE">
      <formula>NOT(ISERROR(SEARCH("FALSE",R20)))</formula>
    </cfRule>
  </conditionalFormatting>
  <conditionalFormatting sqref="S20:T28">
    <cfRule type="containsText" dxfId="5148" priority="5146" operator="containsText" text="MANAGE">
      <formula>NOT(ISERROR(SEARCH("MANAGE",S20)))</formula>
    </cfRule>
  </conditionalFormatting>
  <conditionalFormatting sqref="U20:U28">
    <cfRule type="cellIs" dxfId="5147" priority="5143" operator="between">
      <formula>39</formula>
      <formula>20</formula>
    </cfRule>
    <cfRule type="cellIs" dxfId="5146" priority="5144" operator="between">
      <formula>48</formula>
      <formula>60</formula>
    </cfRule>
    <cfRule type="cellIs" dxfId="5145" priority="5145" operator="greaterThan">
      <formula>60</formula>
    </cfRule>
  </conditionalFormatting>
  <conditionalFormatting sqref="V20:W28">
    <cfRule type="cellIs" dxfId="5144" priority="5140" operator="equal">
      <formula>"C"</formula>
    </cfRule>
    <cfRule type="cellIs" dxfId="5143" priority="5141" operator="equal">
      <formula>"N"</formula>
    </cfRule>
    <cfRule type="cellIs" dxfId="5142" priority="5142" operator="equal">
      <formula>"Y"</formula>
    </cfRule>
  </conditionalFormatting>
  <conditionalFormatting sqref="L31:M63">
    <cfRule type="containsText" dxfId="5141" priority="5137" operator="containsText" text="2">
      <formula>NOT(ISERROR(SEARCH("2",L31)))</formula>
    </cfRule>
    <cfRule type="containsText" dxfId="5140" priority="5138" operator="containsText" text="1">
      <formula>NOT(ISERROR(SEARCH("1",L31)))</formula>
    </cfRule>
    <cfRule type="containsText" dxfId="5139" priority="5139" operator="containsText" text="x">
      <formula>NOT(ISERROR(SEARCH("x",L31)))</formula>
    </cfRule>
  </conditionalFormatting>
  <conditionalFormatting sqref="Q31:Q63">
    <cfRule type="cellIs" dxfId="5138" priority="5135" operator="between">
      <formula>43</formula>
      <formula>52</formula>
    </cfRule>
    <cfRule type="containsText" dxfId="5137" priority="5136" operator="containsText" text="true">
      <formula>NOT(ISERROR(SEARCH("true",Q31)))</formula>
    </cfRule>
  </conditionalFormatting>
  <conditionalFormatting sqref="J31:J63">
    <cfRule type="cellIs" dxfId="5136" priority="5133" operator="between">
      <formula>43</formula>
      <formula>52</formula>
    </cfRule>
    <cfRule type="cellIs" dxfId="5135" priority="5134" operator="greaterThan">
      <formula>52</formula>
    </cfRule>
  </conditionalFormatting>
  <conditionalFormatting sqref="R31:T63">
    <cfRule type="containsText" dxfId="5134" priority="5132" operator="containsText" text="TRUE">
      <formula>NOT(ISERROR(SEARCH("TRUE",R31)))</formula>
    </cfRule>
  </conditionalFormatting>
  <conditionalFormatting sqref="R31:R63">
    <cfRule type="containsText" dxfId="5133" priority="5131" operator="containsText" text="FALSE">
      <formula>NOT(ISERROR(SEARCH("FALSE",R31)))</formula>
    </cfRule>
  </conditionalFormatting>
  <conditionalFormatting sqref="S31:T63">
    <cfRule type="containsText" dxfId="5132" priority="5130" operator="containsText" text="MANAGE">
      <formula>NOT(ISERROR(SEARCH("MANAGE",S31)))</formula>
    </cfRule>
  </conditionalFormatting>
  <conditionalFormatting sqref="U31:U63">
    <cfRule type="cellIs" dxfId="5131" priority="5127" operator="between">
      <formula>39</formula>
      <formula>20</formula>
    </cfRule>
    <cfRule type="cellIs" dxfId="5130" priority="5128" operator="between">
      <formula>48</formula>
      <formula>60</formula>
    </cfRule>
    <cfRule type="cellIs" dxfId="5129" priority="5129" operator="greaterThan">
      <formula>60</formula>
    </cfRule>
  </conditionalFormatting>
  <conditionalFormatting sqref="V31:W63">
    <cfRule type="cellIs" dxfId="5128" priority="5124" operator="equal">
      <formula>"C"</formula>
    </cfRule>
    <cfRule type="cellIs" dxfId="5127" priority="5125" operator="equal">
      <formula>"N"</formula>
    </cfRule>
    <cfRule type="cellIs" dxfId="5126" priority="5126" operator="equal">
      <formula>"Y"</formula>
    </cfRule>
  </conditionalFormatting>
  <conditionalFormatting sqref="L63:M63">
    <cfRule type="containsText" dxfId="5125" priority="5121" operator="containsText" text="2">
      <formula>NOT(ISERROR(SEARCH("2",L63)))</formula>
    </cfRule>
    <cfRule type="containsText" dxfId="5124" priority="5122" operator="containsText" text="1">
      <formula>NOT(ISERROR(SEARCH("1",L63)))</formula>
    </cfRule>
    <cfRule type="containsText" dxfId="5123" priority="5123" operator="containsText" text="x">
      <formula>NOT(ISERROR(SEARCH("x",L63)))</formula>
    </cfRule>
  </conditionalFormatting>
  <conditionalFormatting sqref="Q63">
    <cfRule type="cellIs" dxfId="5122" priority="5119" operator="between">
      <formula>43</formula>
      <formula>52</formula>
    </cfRule>
    <cfRule type="containsText" dxfId="5121" priority="5120" operator="containsText" text="true">
      <formula>NOT(ISERROR(SEARCH("true",Q63)))</formula>
    </cfRule>
  </conditionalFormatting>
  <conditionalFormatting sqref="J63">
    <cfRule type="cellIs" dxfId="5120" priority="5117" operator="between">
      <formula>43</formula>
      <formula>52</formula>
    </cfRule>
    <cfRule type="cellIs" dxfId="5119" priority="5118" operator="greaterThan">
      <formula>52</formula>
    </cfRule>
  </conditionalFormatting>
  <conditionalFormatting sqref="R63:T63">
    <cfRule type="containsText" dxfId="5118" priority="5116" operator="containsText" text="TRUE">
      <formula>NOT(ISERROR(SEARCH("TRUE",R63)))</formula>
    </cfRule>
  </conditionalFormatting>
  <conditionalFormatting sqref="R63">
    <cfRule type="containsText" dxfId="5117" priority="5115" operator="containsText" text="FALSE">
      <formula>NOT(ISERROR(SEARCH("FALSE",R63)))</formula>
    </cfRule>
  </conditionalFormatting>
  <conditionalFormatting sqref="S63:T63">
    <cfRule type="containsText" dxfId="5116" priority="5114" operator="containsText" text="MANAGE">
      <formula>NOT(ISERROR(SEARCH("MANAGE",S63)))</formula>
    </cfRule>
  </conditionalFormatting>
  <conditionalFormatting sqref="U63">
    <cfRule type="cellIs" dxfId="5115" priority="5111" operator="between">
      <formula>39</formula>
      <formula>20</formula>
    </cfRule>
    <cfRule type="cellIs" dxfId="5114" priority="5112" operator="between">
      <formula>48</formula>
      <formula>60</formula>
    </cfRule>
    <cfRule type="cellIs" dxfId="5113" priority="5113" operator="greaterThan">
      <formula>60</formula>
    </cfRule>
  </conditionalFormatting>
  <conditionalFormatting sqref="V63:W63">
    <cfRule type="cellIs" dxfId="5112" priority="5108" operator="equal">
      <formula>"C"</formula>
    </cfRule>
    <cfRule type="cellIs" dxfId="5111" priority="5109" operator="equal">
      <formula>"N"</formula>
    </cfRule>
    <cfRule type="cellIs" dxfId="5110" priority="5110" operator="equal">
      <formula>"Y"</formula>
    </cfRule>
  </conditionalFormatting>
  <conditionalFormatting sqref="L63:M63">
    <cfRule type="containsText" dxfId="5109" priority="5105" operator="containsText" text="2">
      <formula>NOT(ISERROR(SEARCH("2",L63)))</formula>
    </cfRule>
    <cfRule type="containsText" dxfId="5108" priority="5106" operator="containsText" text="1">
      <formula>NOT(ISERROR(SEARCH("1",L63)))</formula>
    </cfRule>
    <cfRule type="containsText" dxfId="5107" priority="5107" operator="containsText" text="x">
      <formula>NOT(ISERROR(SEARCH("x",L63)))</formula>
    </cfRule>
  </conditionalFormatting>
  <conditionalFormatting sqref="Q63">
    <cfRule type="cellIs" dxfId="5106" priority="5103" operator="between">
      <formula>43</formula>
      <formula>52</formula>
    </cfRule>
    <cfRule type="containsText" dxfId="5105" priority="5104" operator="containsText" text="true">
      <formula>NOT(ISERROR(SEARCH("true",Q63)))</formula>
    </cfRule>
  </conditionalFormatting>
  <conditionalFormatting sqref="J63">
    <cfRule type="cellIs" dxfId="5104" priority="5101" operator="between">
      <formula>43</formula>
      <formula>52</formula>
    </cfRule>
    <cfRule type="cellIs" dxfId="5103" priority="5102" operator="greaterThan">
      <formula>52</formula>
    </cfRule>
  </conditionalFormatting>
  <conditionalFormatting sqref="R63:T63">
    <cfRule type="containsText" dxfId="5102" priority="5100" operator="containsText" text="TRUE">
      <formula>NOT(ISERROR(SEARCH("TRUE",R63)))</formula>
    </cfRule>
  </conditionalFormatting>
  <conditionalFormatting sqref="R63">
    <cfRule type="containsText" dxfId="5101" priority="5099" operator="containsText" text="FALSE">
      <formula>NOT(ISERROR(SEARCH("FALSE",R63)))</formula>
    </cfRule>
  </conditionalFormatting>
  <conditionalFormatting sqref="S63:T63">
    <cfRule type="containsText" dxfId="5100" priority="5098" operator="containsText" text="MANAGE">
      <formula>NOT(ISERROR(SEARCH("MANAGE",S63)))</formula>
    </cfRule>
  </conditionalFormatting>
  <conditionalFormatting sqref="U63">
    <cfRule type="cellIs" dxfId="5099" priority="5095" operator="between">
      <formula>39</formula>
      <formula>20</formula>
    </cfRule>
    <cfRule type="cellIs" dxfId="5098" priority="5096" operator="between">
      <formula>48</formula>
      <formula>60</formula>
    </cfRule>
    <cfRule type="cellIs" dxfId="5097" priority="5097" operator="greaterThan">
      <formula>60</formula>
    </cfRule>
  </conditionalFormatting>
  <conditionalFormatting sqref="V63:W63">
    <cfRule type="cellIs" dxfId="5096" priority="5092" operator="equal">
      <formula>"C"</formula>
    </cfRule>
    <cfRule type="cellIs" dxfId="5095" priority="5093" operator="equal">
      <formula>"N"</formula>
    </cfRule>
    <cfRule type="cellIs" dxfId="5094" priority="5094" operator="equal">
      <formula>"Y"</formula>
    </cfRule>
  </conditionalFormatting>
  <conditionalFormatting sqref="L63:M63">
    <cfRule type="containsText" dxfId="5093" priority="5089" operator="containsText" text="2">
      <formula>NOT(ISERROR(SEARCH("2",L63)))</formula>
    </cfRule>
    <cfRule type="containsText" dxfId="5092" priority="5090" operator="containsText" text="1">
      <formula>NOT(ISERROR(SEARCH("1",L63)))</formula>
    </cfRule>
    <cfRule type="containsText" dxfId="5091" priority="5091" operator="containsText" text="x">
      <formula>NOT(ISERROR(SEARCH("x",L63)))</formula>
    </cfRule>
  </conditionalFormatting>
  <conditionalFormatting sqref="Q63">
    <cfRule type="cellIs" dxfId="5090" priority="5087" operator="between">
      <formula>43</formula>
      <formula>52</formula>
    </cfRule>
    <cfRule type="containsText" dxfId="5089" priority="5088" operator="containsText" text="true">
      <formula>NOT(ISERROR(SEARCH("true",Q63)))</formula>
    </cfRule>
  </conditionalFormatting>
  <conditionalFormatting sqref="J63">
    <cfRule type="cellIs" dxfId="5088" priority="5085" operator="between">
      <formula>43</formula>
      <formula>52</formula>
    </cfRule>
    <cfRule type="cellIs" dxfId="5087" priority="5086" operator="greaterThan">
      <formula>52</formula>
    </cfRule>
  </conditionalFormatting>
  <conditionalFormatting sqref="R63:T63">
    <cfRule type="containsText" dxfId="5086" priority="5084" operator="containsText" text="TRUE">
      <formula>NOT(ISERROR(SEARCH("TRUE",R63)))</formula>
    </cfRule>
  </conditionalFormatting>
  <conditionalFormatting sqref="R63">
    <cfRule type="containsText" dxfId="5085" priority="5083" operator="containsText" text="FALSE">
      <formula>NOT(ISERROR(SEARCH("FALSE",R63)))</formula>
    </cfRule>
  </conditionalFormatting>
  <conditionalFormatting sqref="S63:T63">
    <cfRule type="containsText" dxfId="5084" priority="5082" operator="containsText" text="MANAGE">
      <formula>NOT(ISERROR(SEARCH("MANAGE",S63)))</formula>
    </cfRule>
  </conditionalFormatting>
  <conditionalFormatting sqref="U63">
    <cfRule type="cellIs" dxfId="5083" priority="5079" operator="between">
      <formula>39</formula>
      <formula>20</formula>
    </cfRule>
    <cfRule type="cellIs" dxfId="5082" priority="5080" operator="between">
      <formula>48</formula>
      <formula>60</formula>
    </cfRule>
    <cfRule type="cellIs" dxfId="5081" priority="5081" operator="greaterThan">
      <formula>60</formula>
    </cfRule>
  </conditionalFormatting>
  <conditionalFormatting sqref="V63:W63">
    <cfRule type="cellIs" dxfId="5080" priority="5076" operator="equal">
      <formula>"C"</formula>
    </cfRule>
    <cfRule type="cellIs" dxfId="5079" priority="5077" operator="equal">
      <formula>"N"</formula>
    </cfRule>
    <cfRule type="cellIs" dxfId="5078" priority="5078" operator="equal">
      <formula>"Y"</formula>
    </cfRule>
  </conditionalFormatting>
  <conditionalFormatting sqref="L63:M63">
    <cfRule type="containsText" dxfId="5077" priority="5073" operator="containsText" text="2">
      <formula>NOT(ISERROR(SEARCH("2",L63)))</formula>
    </cfRule>
    <cfRule type="containsText" dxfId="5076" priority="5074" operator="containsText" text="1">
      <formula>NOT(ISERROR(SEARCH("1",L63)))</formula>
    </cfRule>
    <cfRule type="containsText" dxfId="5075" priority="5075" operator="containsText" text="x">
      <formula>NOT(ISERROR(SEARCH("x",L63)))</formula>
    </cfRule>
  </conditionalFormatting>
  <conditionalFormatting sqref="Q63">
    <cfRule type="cellIs" dxfId="5074" priority="5071" operator="between">
      <formula>43</formula>
      <formula>52</formula>
    </cfRule>
    <cfRule type="containsText" dxfId="5073" priority="5072" operator="containsText" text="true">
      <formula>NOT(ISERROR(SEARCH("true",Q63)))</formula>
    </cfRule>
  </conditionalFormatting>
  <conditionalFormatting sqref="J63">
    <cfRule type="cellIs" dxfId="5072" priority="5069" operator="between">
      <formula>43</formula>
      <formula>52</formula>
    </cfRule>
    <cfRule type="cellIs" dxfId="5071" priority="5070" operator="greaterThan">
      <formula>52</formula>
    </cfRule>
  </conditionalFormatting>
  <conditionalFormatting sqref="R63:T63">
    <cfRule type="containsText" dxfId="5070" priority="5068" operator="containsText" text="TRUE">
      <formula>NOT(ISERROR(SEARCH("TRUE",R63)))</formula>
    </cfRule>
  </conditionalFormatting>
  <conditionalFormatting sqref="R63">
    <cfRule type="containsText" dxfId="5069" priority="5067" operator="containsText" text="FALSE">
      <formula>NOT(ISERROR(SEARCH("FALSE",R63)))</formula>
    </cfRule>
  </conditionalFormatting>
  <conditionalFormatting sqref="S63:T63">
    <cfRule type="containsText" dxfId="5068" priority="5066" operator="containsText" text="MANAGE">
      <formula>NOT(ISERROR(SEARCH("MANAGE",S63)))</formula>
    </cfRule>
  </conditionalFormatting>
  <conditionalFormatting sqref="U63">
    <cfRule type="cellIs" dxfId="5067" priority="5063" operator="between">
      <formula>39</formula>
      <formula>20</formula>
    </cfRule>
    <cfRule type="cellIs" dxfId="5066" priority="5064" operator="between">
      <formula>48</formula>
      <formula>60</formula>
    </cfRule>
    <cfRule type="cellIs" dxfId="5065" priority="5065" operator="greaterThan">
      <formula>60</formula>
    </cfRule>
  </conditionalFormatting>
  <conditionalFormatting sqref="V63:W63">
    <cfRule type="cellIs" dxfId="5064" priority="5060" operator="equal">
      <formula>"C"</formula>
    </cfRule>
    <cfRule type="cellIs" dxfId="5063" priority="5061" operator="equal">
      <formula>"N"</formula>
    </cfRule>
    <cfRule type="cellIs" dxfId="5062" priority="5062" operator="equal">
      <formula>"Y"</formula>
    </cfRule>
  </conditionalFormatting>
  <conditionalFormatting sqref="L63:M63">
    <cfRule type="containsText" dxfId="5061" priority="5057" operator="containsText" text="2">
      <formula>NOT(ISERROR(SEARCH("2",L63)))</formula>
    </cfRule>
    <cfRule type="containsText" dxfId="5060" priority="5058" operator="containsText" text="1">
      <formula>NOT(ISERROR(SEARCH("1",L63)))</formula>
    </cfRule>
    <cfRule type="containsText" dxfId="5059" priority="5059" operator="containsText" text="x">
      <formula>NOT(ISERROR(SEARCH("x",L63)))</formula>
    </cfRule>
  </conditionalFormatting>
  <conditionalFormatting sqref="Q63">
    <cfRule type="cellIs" dxfId="5058" priority="5055" operator="between">
      <formula>43</formula>
      <formula>52</formula>
    </cfRule>
    <cfRule type="containsText" dxfId="5057" priority="5056" operator="containsText" text="true">
      <formula>NOT(ISERROR(SEARCH("true",Q63)))</formula>
    </cfRule>
  </conditionalFormatting>
  <conditionalFormatting sqref="J63">
    <cfRule type="cellIs" dxfId="5056" priority="5053" operator="between">
      <formula>43</formula>
      <formula>52</formula>
    </cfRule>
    <cfRule type="cellIs" dxfId="5055" priority="5054" operator="greaterThan">
      <formula>52</formula>
    </cfRule>
  </conditionalFormatting>
  <conditionalFormatting sqref="R63:T63">
    <cfRule type="containsText" dxfId="5054" priority="5052" operator="containsText" text="TRUE">
      <formula>NOT(ISERROR(SEARCH("TRUE",R63)))</formula>
    </cfRule>
  </conditionalFormatting>
  <conditionalFormatting sqref="R63">
    <cfRule type="containsText" dxfId="5053" priority="5051" operator="containsText" text="FALSE">
      <formula>NOT(ISERROR(SEARCH("FALSE",R63)))</formula>
    </cfRule>
  </conditionalFormatting>
  <conditionalFormatting sqref="S63:T63">
    <cfRule type="containsText" dxfId="5052" priority="5050" operator="containsText" text="MANAGE">
      <formula>NOT(ISERROR(SEARCH("MANAGE",S63)))</formula>
    </cfRule>
  </conditionalFormatting>
  <conditionalFormatting sqref="U63">
    <cfRule type="cellIs" dxfId="5051" priority="5047" operator="between">
      <formula>39</formula>
      <formula>20</formula>
    </cfRule>
    <cfRule type="cellIs" dxfId="5050" priority="5048" operator="between">
      <formula>48</formula>
      <formula>60</formula>
    </cfRule>
    <cfRule type="cellIs" dxfId="5049" priority="5049" operator="greaterThan">
      <formula>60</formula>
    </cfRule>
  </conditionalFormatting>
  <conditionalFormatting sqref="V63:W63">
    <cfRule type="cellIs" dxfId="5048" priority="5044" operator="equal">
      <formula>"C"</formula>
    </cfRule>
    <cfRule type="cellIs" dxfId="5047" priority="5045" operator="equal">
      <formula>"N"</formula>
    </cfRule>
    <cfRule type="cellIs" dxfId="5046" priority="5046" operator="equal">
      <formula>"Y"</formula>
    </cfRule>
  </conditionalFormatting>
  <conditionalFormatting sqref="L63:M63">
    <cfRule type="containsText" dxfId="5045" priority="5041" operator="containsText" text="2">
      <formula>NOT(ISERROR(SEARCH("2",L63)))</formula>
    </cfRule>
    <cfRule type="containsText" dxfId="5044" priority="5042" operator="containsText" text="1">
      <formula>NOT(ISERROR(SEARCH("1",L63)))</formula>
    </cfRule>
    <cfRule type="containsText" dxfId="5043" priority="5043" operator="containsText" text="x">
      <formula>NOT(ISERROR(SEARCH("x",L63)))</formula>
    </cfRule>
  </conditionalFormatting>
  <conditionalFormatting sqref="Q63">
    <cfRule type="cellIs" dxfId="5042" priority="5039" operator="between">
      <formula>43</formula>
      <formula>52</formula>
    </cfRule>
    <cfRule type="containsText" dxfId="5041" priority="5040" operator="containsText" text="true">
      <formula>NOT(ISERROR(SEARCH("true",Q63)))</formula>
    </cfRule>
  </conditionalFormatting>
  <conditionalFormatting sqref="J63">
    <cfRule type="cellIs" dxfId="5040" priority="5037" operator="between">
      <formula>43</formula>
      <formula>52</formula>
    </cfRule>
    <cfRule type="cellIs" dxfId="5039" priority="5038" operator="greaterThan">
      <formula>52</formula>
    </cfRule>
  </conditionalFormatting>
  <conditionalFormatting sqref="R63:T63">
    <cfRule type="containsText" dxfId="5038" priority="5036" operator="containsText" text="TRUE">
      <formula>NOT(ISERROR(SEARCH("TRUE",R63)))</formula>
    </cfRule>
  </conditionalFormatting>
  <conditionalFormatting sqref="R63">
    <cfRule type="containsText" dxfId="5037" priority="5035" operator="containsText" text="FALSE">
      <formula>NOT(ISERROR(SEARCH("FALSE",R63)))</formula>
    </cfRule>
  </conditionalFormatting>
  <conditionalFormatting sqref="S63:T63">
    <cfRule type="containsText" dxfId="5036" priority="5034" operator="containsText" text="MANAGE">
      <formula>NOT(ISERROR(SEARCH("MANAGE",S63)))</formula>
    </cfRule>
  </conditionalFormatting>
  <conditionalFormatting sqref="U63">
    <cfRule type="cellIs" dxfId="5035" priority="5031" operator="between">
      <formula>39</formula>
      <formula>20</formula>
    </cfRule>
    <cfRule type="cellIs" dxfId="5034" priority="5032" operator="between">
      <formula>48</formula>
      <formula>60</formula>
    </cfRule>
    <cfRule type="cellIs" dxfId="5033" priority="5033" operator="greaterThan">
      <formula>60</formula>
    </cfRule>
  </conditionalFormatting>
  <conditionalFormatting sqref="V63:W63">
    <cfRule type="cellIs" dxfId="5032" priority="5028" operator="equal">
      <formula>"C"</formula>
    </cfRule>
    <cfRule type="cellIs" dxfId="5031" priority="5029" operator="equal">
      <formula>"N"</formula>
    </cfRule>
    <cfRule type="cellIs" dxfId="5030" priority="5030" operator="equal">
      <formula>"Y"</formula>
    </cfRule>
  </conditionalFormatting>
  <conditionalFormatting sqref="L63:M63">
    <cfRule type="containsText" dxfId="5029" priority="5025" operator="containsText" text="2">
      <formula>NOT(ISERROR(SEARCH("2",L63)))</formula>
    </cfRule>
    <cfRule type="containsText" dxfId="5028" priority="5026" operator="containsText" text="1">
      <formula>NOT(ISERROR(SEARCH("1",L63)))</formula>
    </cfRule>
    <cfRule type="containsText" dxfId="5027" priority="5027" operator="containsText" text="x">
      <formula>NOT(ISERROR(SEARCH("x",L63)))</formula>
    </cfRule>
  </conditionalFormatting>
  <conditionalFormatting sqref="Q63">
    <cfRule type="cellIs" dxfId="5026" priority="5023" operator="between">
      <formula>43</formula>
      <formula>52</formula>
    </cfRule>
    <cfRule type="containsText" dxfId="5025" priority="5024" operator="containsText" text="true">
      <formula>NOT(ISERROR(SEARCH("true",Q63)))</formula>
    </cfRule>
  </conditionalFormatting>
  <conditionalFormatting sqref="J63">
    <cfRule type="cellIs" dxfId="5024" priority="5021" operator="between">
      <formula>43</formula>
      <formula>52</formula>
    </cfRule>
    <cfRule type="cellIs" dxfId="5023" priority="5022" operator="greaterThan">
      <formula>52</formula>
    </cfRule>
  </conditionalFormatting>
  <conditionalFormatting sqref="R63:T63">
    <cfRule type="containsText" dxfId="5022" priority="5020" operator="containsText" text="TRUE">
      <formula>NOT(ISERROR(SEARCH("TRUE",R63)))</formula>
    </cfRule>
  </conditionalFormatting>
  <conditionalFormatting sqref="R63">
    <cfRule type="containsText" dxfId="5021" priority="5019" operator="containsText" text="FALSE">
      <formula>NOT(ISERROR(SEARCH("FALSE",R63)))</formula>
    </cfRule>
  </conditionalFormatting>
  <conditionalFormatting sqref="S63:T63">
    <cfRule type="containsText" dxfId="5020" priority="5018" operator="containsText" text="MANAGE">
      <formula>NOT(ISERROR(SEARCH("MANAGE",S63)))</formula>
    </cfRule>
  </conditionalFormatting>
  <conditionalFormatting sqref="U63">
    <cfRule type="cellIs" dxfId="5019" priority="5015" operator="between">
      <formula>39</formula>
      <formula>20</formula>
    </cfRule>
    <cfRule type="cellIs" dxfId="5018" priority="5016" operator="between">
      <formula>48</formula>
      <formula>60</formula>
    </cfRule>
    <cfRule type="cellIs" dxfId="5017" priority="5017" operator="greaterThan">
      <formula>60</formula>
    </cfRule>
  </conditionalFormatting>
  <conditionalFormatting sqref="V63:W63">
    <cfRule type="cellIs" dxfId="5016" priority="5012" operator="equal">
      <formula>"C"</formula>
    </cfRule>
    <cfRule type="cellIs" dxfId="5015" priority="5013" operator="equal">
      <formula>"N"</formula>
    </cfRule>
    <cfRule type="cellIs" dxfId="5014" priority="5014" operator="equal">
      <formula>"Y"</formula>
    </cfRule>
  </conditionalFormatting>
  <conditionalFormatting sqref="L63:M63">
    <cfRule type="containsText" dxfId="5013" priority="5009" operator="containsText" text="2">
      <formula>NOT(ISERROR(SEARCH("2",L63)))</formula>
    </cfRule>
    <cfRule type="containsText" dxfId="5012" priority="5010" operator="containsText" text="1">
      <formula>NOT(ISERROR(SEARCH("1",L63)))</formula>
    </cfRule>
    <cfRule type="containsText" dxfId="5011" priority="5011" operator="containsText" text="x">
      <formula>NOT(ISERROR(SEARCH("x",L63)))</formula>
    </cfRule>
  </conditionalFormatting>
  <conditionalFormatting sqref="Q63">
    <cfRule type="cellIs" dxfId="5010" priority="5007" operator="between">
      <formula>43</formula>
      <formula>52</formula>
    </cfRule>
    <cfRule type="containsText" dxfId="5009" priority="5008" operator="containsText" text="true">
      <formula>NOT(ISERROR(SEARCH("true",Q63)))</formula>
    </cfRule>
  </conditionalFormatting>
  <conditionalFormatting sqref="J63">
    <cfRule type="cellIs" dxfId="5008" priority="5005" operator="between">
      <formula>43</formula>
      <formula>52</formula>
    </cfRule>
    <cfRule type="cellIs" dxfId="5007" priority="5006" operator="greaterThan">
      <formula>52</formula>
    </cfRule>
  </conditionalFormatting>
  <conditionalFormatting sqref="R63:T63">
    <cfRule type="containsText" dxfId="5006" priority="5004" operator="containsText" text="TRUE">
      <formula>NOT(ISERROR(SEARCH("TRUE",R63)))</formula>
    </cfRule>
  </conditionalFormatting>
  <conditionalFormatting sqref="R63">
    <cfRule type="containsText" dxfId="5005" priority="5003" operator="containsText" text="FALSE">
      <formula>NOT(ISERROR(SEARCH("FALSE",R63)))</formula>
    </cfRule>
  </conditionalFormatting>
  <conditionalFormatting sqref="S63:T63">
    <cfRule type="containsText" dxfId="5004" priority="5002" operator="containsText" text="MANAGE">
      <formula>NOT(ISERROR(SEARCH("MANAGE",S63)))</formula>
    </cfRule>
  </conditionalFormatting>
  <conditionalFormatting sqref="U63">
    <cfRule type="cellIs" dxfId="5003" priority="4999" operator="between">
      <formula>39</formula>
      <formula>20</formula>
    </cfRule>
    <cfRule type="cellIs" dxfId="5002" priority="5000" operator="between">
      <formula>48</formula>
      <formula>60</formula>
    </cfRule>
    <cfRule type="cellIs" dxfId="5001" priority="5001" operator="greaterThan">
      <formula>60</formula>
    </cfRule>
  </conditionalFormatting>
  <conditionalFormatting sqref="V63:W63">
    <cfRule type="cellIs" dxfId="5000" priority="4996" operator="equal">
      <formula>"C"</formula>
    </cfRule>
    <cfRule type="cellIs" dxfId="4999" priority="4997" operator="equal">
      <formula>"N"</formula>
    </cfRule>
    <cfRule type="cellIs" dxfId="4998" priority="4998" operator="equal">
      <formula>"Y"</formula>
    </cfRule>
  </conditionalFormatting>
  <conditionalFormatting sqref="L63:M63">
    <cfRule type="containsText" dxfId="4997" priority="4993" operator="containsText" text="2">
      <formula>NOT(ISERROR(SEARCH("2",L63)))</formula>
    </cfRule>
    <cfRule type="containsText" dxfId="4996" priority="4994" operator="containsText" text="1">
      <formula>NOT(ISERROR(SEARCH("1",L63)))</formula>
    </cfRule>
    <cfRule type="containsText" dxfId="4995" priority="4995" operator="containsText" text="x">
      <formula>NOT(ISERROR(SEARCH("x",L63)))</formula>
    </cfRule>
  </conditionalFormatting>
  <conditionalFormatting sqref="Q63">
    <cfRule type="cellIs" dxfId="4994" priority="4991" operator="between">
      <formula>43</formula>
      <formula>52</formula>
    </cfRule>
    <cfRule type="containsText" dxfId="4993" priority="4992" operator="containsText" text="true">
      <formula>NOT(ISERROR(SEARCH("true",Q63)))</formula>
    </cfRule>
  </conditionalFormatting>
  <conditionalFormatting sqref="J63">
    <cfRule type="cellIs" dxfId="4992" priority="4989" operator="between">
      <formula>43</formula>
      <formula>52</formula>
    </cfRule>
    <cfRule type="cellIs" dxfId="4991" priority="4990" operator="greaterThan">
      <formula>52</formula>
    </cfRule>
  </conditionalFormatting>
  <conditionalFormatting sqref="R63:T63">
    <cfRule type="containsText" dxfId="4990" priority="4988" operator="containsText" text="TRUE">
      <formula>NOT(ISERROR(SEARCH("TRUE",R63)))</formula>
    </cfRule>
  </conditionalFormatting>
  <conditionalFormatting sqref="R63">
    <cfRule type="containsText" dxfId="4989" priority="4987" operator="containsText" text="FALSE">
      <formula>NOT(ISERROR(SEARCH("FALSE",R63)))</formula>
    </cfRule>
  </conditionalFormatting>
  <conditionalFormatting sqref="S63:T63">
    <cfRule type="containsText" dxfId="4988" priority="4986" operator="containsText" text="MANAGE">
      <formula>NOT(ISERROR(SEARCH("MANAGE",S63)))</formula>
    </cfRule>
  </conditionalFormatting>
  <conditionalFormatting sqref="U63">
    <cfRule type="cellIs" dxfId="4987" priority="4983" operator="between">
      <formula>39</formula>
      <formula>20</formula>
    </cfRule>
    <cfRule type="cellIs" dxfId="4986" priority="4984" operator="between">
      <formula>48</formula>
      <formula>60</formula>
    </cfRule>
    <cfRule type="cellIs" dxfId="4985" priority="4985" operator="greaterThan">
      <formula>60</formula>
    </cfRule>
  </conditionalFormatting>
  <conditionalFormatting sqref="V63:W63">
    <cfRule type="cellIs" dxfId="4984" priority="4980" operator="equal">
      <formula>"C"</formula>
    </cfRule>
    <cfRule type="cellIs" dxfId="4983" priority="4981" operator="equal">
      <formula>"N"</formula>
    </cfRule>
    <cfRule type="cellIs" dxfId="4982" priority="4982" operator="equal">
      <formula>"Y"</formula>
    </cfRule>
  </conditionalFormatting>
  <conditionalFormatting sqref="L63:M63">
    <cfRule type="containsText" dxfId="4981" priority="4977" operator="containsText" text="2">
      <formula>NOT(ISERROR(SEARCH("2",L63)))</formula>
    </cfRule>
    <cfRule type="containsText" dxfId="4980" priority="4978" operator="containsText" text="1">
      <formula>NOT(ISERROR(SEARCH("1",L63)))</formula>
    </cfRule>
    <cfRule type="containsText" dxfId="4979" priority="4979" operator="containsText" text="x">
      <formula>NOT(ISERROR(SEARCH("x",L63)))</formula>
    </cfRule>
  </conditionalFormatting>
  <conditionalFormatting sqref="Q63">
    <cfRule type="cellIs" dxfId="4978" priority="4975" operator="between">
      <formula>43</formula>
      <formula>52</formula>
    </cfRule>
    <cfRule type="containsText" dxfId="4977" priority="4976" operator="containsText" text="true">
      <formula>NOT(ISERROR(SEARCH("true",Q63)))</formula>
    </cfRule>
  </conditionalFormatting>
  <conditionalFormatting sqref="J63">
    <cfRule type="cellIs" dxfId="4976" priority="4973" operator="between">
      <formula>43</formula>
      <formula>52</formula>
    </cfRule>
    <cfRule type="cellIs" dxfId="4975" priority="4974" operator="greaterThan">
      <formula>52</formula>
    </cfRule>
  </conditionalFormatting>
  <conditionalFormatting sqref="R63:T63">
    <cfRule type="containsText" dxfId="4974" priority="4972" operator="containsText" text="TRUE">
      <formula>NOT(ISERROR(SEARCH("TRUE",R63)))</formula>
    </cfRule>
  </conditionalFormatting>
  <conditionalFormatting sqref="R63">
    <cfRule type="containsText" dxfId="4973" priority="4971" operator="containsText" text="FALSE">
      <formula>NOT(ISERROR(SEARCH("FALSE",R63)))</formula>
    </cfRule>
  </conditionalFormatting>
  <conditionalFormatting sqref="S63:T63">
    <cfRule type="containsText" dxfId="4972" priority="4970" operator="containsText" text="MANAGE">
      <formula>NOT(ISERROR(SEARCH("MANAGE",S63)))</formula>
    </cfRule>
  </conditionalFormatting>
  <conditionalFormatting sqref="U63">
    <cfRule type="cellIs" dxfId="4971" priority="4967" operator="between">
      <formula>39</formula>
      <formula>20</formula>
    </cfRule>
    <cfRule type="cellIs" dxfId="4970" priority="4968" operator="between">
      <formula>48</formula>
      <formula>60</formula>
    </cfRule>
    <cfRule type="cellIs" dxfId="4969" priority="4969" operator="greaterThan">
      <formula>60</formula>
    </cfRule>
  </conditionalFormatting>
  <conditionalFormatting sqref="V63:W63">
    <cfRule type="cellIs" dxfId="4968" priority="4964" operator="equal">
      <formula>"C"</formula>
    </cfRule>
    <cfRule type="cellIs" dxfId="4967" priority="4965" operator="equal">
      <formula>"N"</formula>
    </cfRule>
    <cfRule type="cellIs" dxfId="4966" priority="4966" operator="equal">
      <formula>"Y"</formula>
    </cfRule>
  </conditionalFormatting>
  <conditionalFormatting sqref="L63:M63">
    <cfRule type="containsText" dxfId="4965" priority="4961" operator="containsText" text="2">
      <formula>NOT(ISERROR(SEARCH("2",L63)))</formula>
    </cfRule>
    <cfRule type="containsText" dxfId="4964" priority="4962" operator="containsText" text="1">
      <formula>NOT(ISERROR(SEARCH("1",L63)))</formula>
    </cfRule>
    <cfRule type="containsText" dxfId="4963" priority="4963" operator="containsText" text="x">
      <formula>NOT(ISERROR(SEARCH("x",L63)))</formula>
    </cfRule>
  </conditionalFormatting>
  <conditionalFormatting sqref="Q63">
    <cfRule type="cellIs" dxfId="4962" priority="4959" operator="between">
      <formula>43</formula>
      <formula>52</formula>
    </cfRule>
    <cfRule type="containsText" dxfId="4961" priority="4960" operator="containsText" text="true">
      <formula>NOT(ISERROR(SEARCH("true",Q63)))</formula>
    </cfRule>
  </conditionalFormatting>
  <conditionalFormatting sqref="J63">
    <cfRule type="cellIs" dxfId="4960" priority="4957" operator="between">
      <formula>43</formula>
      <formula>52</formula>
    </cfRule>
    <cfRule type="cellIs" dxfId="4959" priority="4958" operator="greaterThan">
      <formula>52</formula>
    </cfRule>
  </conditionalFormatting>
  <conditionalFormatting sqref="R63:T63">
    <cfRule type="containsText" dxfId="4958" priority="4956" operator="containsText" text="TRUE">
      <formula>NOT(ISERROR(SEARCH("TRUE",R63)))</formula>
    </cfRule>
  </conditionalFormatting>
  <conditionalFormatting sqref="R63">
    <cfRule type="containsText" dxfId="4957" priority="4955" operator="containsText" text="FALSE">
      <formula>NOT(ISERROR(SEARCH("FALSE",R63)))</formula>
    </cfRule>
  </conditionalFormatting>
  <conditionalFormatting sqref="S63:T63">
    <cfRule type="containsText" dxfId="4956" priority="4954" operator="containsText" text="MANAGE">
      <formula>NOT(ISERROR(SEARCH("MANAGE",S63)))</formula>
    </cfRule>
  </conditionalFormatting>
  <conditionalFormatting sqref="U63">
    <cfRule type="cellIs" dxfId="4955" priority="4951" operator="between">
      <formula>39</formula>
      <formula>20</formula>
    </cfRule>
    <cfRule type="cellIs" dxfId="4954" priority="4952" operator="between">
      <formula>48</formula>
      <formula>60</formula>
    </cfRule>
    <cfRule type="cellIs" dxfId="4953" priority="4953" operator="greaterThan">
      <formula>60</formula>
    </cfRule>
  </conditionalFormatting>
  <conditionalFormatting sqref="V63:W63">
    <cfRule type="cellIs" dxfId="4952" priority="4948" operator="equal">
      <formula>"C"</formula>
    </cfRule>
    <cfRule type="cellIs" dxfId="4951" priority="4949" operator="equal">
      <formula>"N"</formula>
    </cfRule>
    <cfRule type="cellIs" dxfId="4950" priority="4950" operator="equal">
      <formula>"Y"</formula>
    </cfRule>
  </conditionalFormatting>
  <conditionalFormatting sqref="L63:M63">
    <cfRule type="containsText" dxfId="4949" priority="4945" operator="containsText" text="2">
      <formula>NOT(ISERROR(SEARCH("2",L63)))</formula>
    </cfRule>
    <cfRule type="containsText" dxfId="4948" priority="4946" operator="containsText" text="1">
      <formula>NOT(ISERROR(SEARCH("1",L63)))</formula>
    </cfRule>
    <cfRule type="containsText" dxfId="4947" priority="4947" operator="containsText" text="x">
      <formula>NOT(ISERROR(SEARCH("x",L63)))</formula>
    </cfRule>
  </conditionalFormatting>
  <conditionalFormatting sqref="Q63">
    <cfRule type="cellIs" dxfId="4946" priority="4943" operator="between">
      <formula>43</formula>
      <formula>52</formula>
    </cfRule>
    <cfRule type="containsText" dxfId="4945" priority="4944" operator="containsText" text="true">
      <formula>NOT(ISERROR(SEARCH("true",Q63)))</formula>
    </cfRule>
  </conditionalFormatting>
  <conditionalFormatting sqref="J63">
    <cfRule type="cellIs" dxfId="4944" priority="4941" operator="between">
      <formula>43</formula>
      <formula>52</formula>
    </cfRule>
    <cfRule type="cellIs" dxfId="4943" priority="4942" operator="greaterThan">
      <formula>52</formula>
    </cfRule>
  </conditionalFormatting>
  <conditionalFormatting sqref="R63:T63">
    <cfRule type="containsText" dxfId="4942" priority="4940" operator="containsText" text="TRUE">
      <formula>NOT(ISERROR(SEARCH("TRUE",R63)))</formula>
    </cfRule>
  </conditionalFormatting>
  <conditionalFormatting sqref="R63">
    <cfRule type="containsText" dxfId="4941" priority="4939" operator="containsText" text="FALSE">
      <formula>NOT(ISERROR(SEARCH("FALSE",R63)))</formula>
    </cfRule>
  </conditionalFormatting>
  <conditionalFormatting sqref="S63:T63">
    <cfRule type="containsText" dxfId="4940" priority="4938" operator="containsText" text="MANAGE">
      <formula>NOT(ISERROR(SEARCH("MANAGE",S63)))</formula>
    </cfRule>
  </conditionalFormatting>
  <conditionalFormatting sqref="U63">
    <cfRule type="cellIs" dxfId="4939" priority="4935" operator="between">
      <formula>39</formula>
      <formula>20</formula>
    </cfRule>
    <cfRule type="cellIs" dxfId="4938" priority="4936" operator="between">
      <formula>48</formula>
      <formula>60</formula>
    </cfRule>
    <cfRule type="cellIs" dxfId="4937" priority="4937" operator="greaterThan">
      <formula>60</formula>
    </cfRule>
  </conditionalFormatting>
  <conditionalFormatting sqref="V63:W63">
    <cfRule type="cellIs" dxfId="4936" priority="4932" operator="equal">
      <formula>"C"</formula>
    </cfRule>
    <cfRule type="cellIs" dxfId="4935" priority="4933" operator="equal">
      <formula>"N"</formula>
    </cfRule>
    <cfRule type="cellIs" dxfId="4934" priority="4934" operator="equal">
      <formula>"Y"</formula>
    </cfRule>
  </conditionalFormatting>
  <conditionalFormatting sqref="L63:M63">
    <cfRule type="containsText" dxfId="4933" priority="4929" operator="containsText" text="2">
      <formula>NOT(ISERROR(SEARCH("2",L63)))</formula>
    </cfRule>
    <cfRule type="containsText" dxfId="4932" priority="4930" operator="containsText" text="1">
      <formula>NOT(ISERROR(SEARCH("1",L63)))</formula>
    </cfRule>
    <cfRule type="containsText" dxfId="4931" priority="4931" operator="containsText" text="x">
      <formula>NOT(ISERROR(SEARCH("x",L63)))</formula>
    </cfRule>
  </conditionalFormatting>
  <conditionalFormatting sqref="Q63">
    <cfRule type="cellIs" dxfId="4930" priority="4927" operator="between">
      <formula>43</formula>
      <formula>52</formula>
    </cfRule>
    <cfRule type="containsText" dxfId="4929" priority="4928" operator="containsText" text="true">
      <formula>NOT(ISERROR(SEARCH("true",Q63)))</formula>
    </cfRule>
  </conditionalFormatting>
  <conditionalFormatting sqref="J63">
    <cfRule type="cellIs" dxfId="4928" priority="4925" operator="between">
      <formula>43</formula>
      <formula>52</formula>
    </cfRule>
    <cfRule type="cellIs" dxfId="4927" priority="4926" operator="greaterThan">
      <formula>52</formula>
    </cfRule>
  </conditionalFormatting>
  <conditionalFormatting sqref="R63:T63">
    <cfRule type="containsText" dxfId="4926" priority="4924" operator="containsText" text="TRUE">
      <formula>NOT(ISERROR(SEARCH("TRUE",R63)))</formula>
    </cfRule>
  </conditionalFormatting>
  <conditionalFormatting sqref="R63">
    <cfRule type="containsText" dxfId="4925" priority="4923" operator="containsText" text="FALSE">
      <formula>NOT(ISERROR(SEARCH("FALSE",R63)))</formula>
    </cfRule>
  </conditionalFormatting>
  <conditionalFormatting sqref="S63:T63">
    <cfRule type="containsText" dxfId="4924" priority="4922" operator="containsText" text="MANAGE">
      <formula>NOT(ISERROR(SEARCH("MANAGE",S63)))</formula>
    </cfRule>
  </conditionalFormatting>
  <conditionalFormatting sqref="U63">
    <cfRule type="cellIs" dxfId="4923" priority="4919" operator="between">
      <formula>39</formula>
      <formula>20</formula>
    </cfRule>
    <cfRule type="cellIs" dxfId="4922" priority="4920" operator="between">
      <formula>48</formula>
      <formula>60</formula>
    </cfRule>
    <cfRule type="cellIs" dxfId="4921" priority="4921" operator="greaterThan">
      <formula>60</formula>
    </cfRule>
  </conditionalFormatting>
  <conditionalFormatting sqref="V63:W63">
    <cfRule type="cellIs" dxfId="4920" priority="4916" operator="equal">
      <formula>"C"</formula>
    </cfRule>
    <cfRule type="cellIs" dxfId="4919" priority="4917" operator="equal">
      <formula>"N"</formula>
    </cfRule>
    <cfRule type="cellIs" dxfId="4918" priority="4918" operator="equal">
      <formula>"Y"</formula>
    </cfRule>
  </conditionalFormatting>
  <conditionalFormatting sqref="L63:M63">
    <cfRule type="containsText" dxfId="4917" priority="4913" operator="containsText" text="2">
      <formula>NOT(ISERROR(SEARCH("2",L63)))</formula>
    </cfRule>
    <cfRule type="containsText" dxfId="4916" priority="4914" operator="containsText" text="1">
      <formula>NOT(ISERROR(SEARCH("1",L63)))</formula>
    </cfRule>
    <cfRule type="containsText" dxfId="4915" priority="4915" operator="containsText" text="x">
      <formula>NOT(ISERROR(SEARCH("x",L63)))</formula>
    </cfRule>
  </conditionalFormatting>
  <conditionalFormatting sqref="Q63">
    <cfRule type="cellIs" dxfId="4914" priority="4911" operator="between">
      <formula>43</formula>
      <formula>52</formula>
    </cfRule>
    <cfRule type="containsText" dxfId="4913" priority="4912" operator="containsText" text="true">
      <formula>NOT(ISERROR(SEARCH("true",Q63)))</formula>
    </cfRule>
  </conditionalFormatting>
  <conditionalFormatting sqref="J63">
    <cfRule type="cellIs" dxfId="4912" priority="4909" operator="between">
      <formula>43</formula>
      <formula>52</formula>
    </cfRule>
    <cfRule type="cellIs" dxfId="4911" priority="4910" operator="greaterThan">
      <formula>52</formula>
    </cfRule>
  </conditionalFormatting>
  <conditionalFormatting sqref="R63:T63">
    <cfRule type="containsText" dxfId="4910" priority="4908" operator="containsText" text="TRUE">
      <formula>NOT(ISERROR(SEARCH("TRUE",R63)))</formula>
    </cfRule>
  </conditionalFormatting>
  <conditionalFormatting sqref="R63">
    <cfRule type="containsText" dxfId="4909" priority="4907" operator="containsText" text="FALSE">
      <formula>NOT(ISERROR(SEARCH("FALSE",R63)))</formula>
    </cfRule>
  </conditionalFormatting>
  <conditionalFormatting sqref="S63:T63">
    <cfRule type="containsText" dxfId="4908" priority="4906" operator="containsText" text="MANAGE">
      <formula>NOT(ISERROR(SEARCH("MANAGE",S63)))</formula>
    </cfRule>
  </conditionalFormatting>
  <conditionalFormatting sqref="U63">
    <cfRule type="cellIs" dxfId="4907" priority="4903" operator="between">
      <formula>39</formula>
      <formula>20</formula>
    </cfRule>
    <cfRule type="cellIs" dxfId="4906" priority="4904" operator="between">
      <formula>48</formula>
      <formula>60</formula>
    </cfRule>
    <cfRule type="cellIs" dxfId="4905" priority="4905" operator="greaterThan">
      <formula>60</formula>
    </cfRule>
  </conditionalFormatting>
  <conditionalFormatting sqref="V63:W63">
    <cfRule type="cellIs" dxfId="4904" priority="4900" operator="equal">
      <formula>"C"</formula>
    </cfRule>
    <cfRule type="cellIs" dxfId="4903" priority="4901" operator="equal">
      <formula>"N"</formula>
    </cfRule>
    <cfRule type="cellIs" dxfId="4902" priority="4902" operator="equal">
      <formula>"Y"</formula>
    </cfRule>
  </conditionalFormatting>
  <conditionalFormatting sqref="L63:M63">
    <cfRule type="containsText" dxfId="4901" priority="4897" operator="containsText" text="2">
      <formula>NOT(ISERROR(SEARCH("2",L63)))</formula>
    </cfRule>
    <cfRule type="containsText" dxfId="4900" priority="4898" operator="containsText" text="1">
      <formula>NOT(ISERROR(SEARCH("1",L63)))</formula>
    </cfRule>
    <cfRule type="containsText" dxfId="4899" priority="4899" operator="containsText" text="x">
      <formula>NOT(ISERROR(SEARCH("x",L63)))</formula>
    </cfRule>
  </conditionalFormatting>
  <conditionalFormatting sqref="Q63">
    <cfRule type="cellIs" dxfId="4898" priority="4895" operator="between">
      <formula>43</formula>
      <formula>52</formula>
    </cfRule>
    <cfRule type="containsText" dxfId="4897" priority="4896" operator="containsText" text="true">
      <formula>NOT(ISERROR(SEARCH("true",Q63)))</formula>
    </cfRule>
  </conditionalFormatting>
  <conditionalFormatting sqref="J63">
    <cfRule type="cellIs" dxfId="4896" priority="4893" operator="between">
      <formula>43</formula>
      <formula>52</formula>
    </cfRule>
    <cfRule type="cellIs" dxfId="4895" priority="4894" operator="greaterThan">
      <formula>52</formula>
    </cfRule>
  </conditionalFormatting>
  <conditionalFormatting sqref="R63:T63">
    <cfRule type="containsText" dxfId="4894" priority="4892" operator="containsText" text="TRUE">
      <formula>NOT(ISERROR(SEARCH("TRUE",R63)))</formula>
    </cfRule>
  </conditionalFormatting>
  <conditionalFormatting sqref="R63">
    <cfRule type="containsText" dxfId="4893" priority="4891" operator="containsText" text="FALSE">
      <formula>NOT(ISERROR(SEARCH("FALSE",R63)))</formula>
    </cfRule>
  </conditionalFormatting>
  <conditionalFormatting sqref="S63:T63">
    <cfRule type="containsText" dxfId="4892" priority="4890" operator="containsText" text="MANAGE">
      <formula>NOT(ISERROR(SEARCH("MANAGE",S63)))</formula>
    </cfRule>
  </conditionalFormatting>
  <conditionalFormatting sqref="U63">
    <cfRule type="cellIs" dxfId="4891" priority="4887" operator="between">
      <formula>39</formula>
      <formula>20</formula>
    </cfRule>
    <cfRule type="cellIs" dxfId="4890" priority="4888" operator="between">
      <formula>48</formula>
      <formula>60</formula>
    </cfRule>
    <cfRule type="cellIs" dxfId="4889" priority="4889" operator="greaterThan">
      <formula>60</formula>
    </cfRule>
  </conditionalFormatting>
  <conditionalFormatting sqref="V63:W63">
    <cfRule type="cellIs" dxfId="4888" priority="4884" operator="equal">
      <formula>"C"</formula>
    </cfRule>
    <cfRule type="cellIs" dxfId="4887" priority="4885" operator="equal">
      <formula>"N"</formula>
    </cfRule>
    <cfRule type="cellIs" dxfId="4886" priority="4886" operator="equal">
      <formula>"Y"</formula>
    </cfRule>
  </conditionalFormatting>
  <conditionalFormatting sqref="L63:M63">
    <cfRule type="containsText" dxfId="4885" priority="4881" operator="containsText" text="2">
      <formula>NOT(ISERROR(SEARCH("2",L63)))</formula>
    </cfRule>
    <cfRule type="containsText" dxfId="4884" priority="4882" operator="containsText" text="1">
      <formula>NOT(ISERROR(SEARCH("1",L63)))</formula>
    </cfRule>
    <cfRule type="containsText" dxfId="4883" priority="4883" operator="containsText" text="x">
      <formula>NOT(ISERROR(SEARCH("x",L63)))</formula>
    </cfRule>
  </conditionalFormatting>
  <conditionalFormatting sqref="Q63">
    <cfRule type="cellIs" dxfId="4882" priority="4879" operator="between">
      <formula>43</formula>
      <formula>52</formula>
    </cfRule>
    <cfRule type="containsText" dxfId="4881" priority="4880" operator="containsText" text="true">
      <formula>NOT(ISERROR(SEARCH("true",Q63)))</formula>
    </cfRule>
  </conditionalFormatting>
  <conditionalFormatting sqref="J63">
    <cfRule type="cellIs" dxfId="4880" priority="4877" operator="between">
      <formula>43</formula>
      <formula>52</formula>
    </cfRule>
    <cfRule type="cellIs" dxfId="4879" priority="4878" operator="greaterThan">
      <formula>52</formula>
    </cfRule>
  </conditionalFormatting>
  <conditionalFormatting sqref="R63:T63">
    <cfRule type="containsText" dxfId="4878" priority="4876" operator="containsText" text="TRUE">
      <formula>NOT(ISERROR(SEARCH("TRUE",R63)))</formula>
    </cfRule>
  </conditionalFormatting>
  <conditionalFormatting sqref="R63">
    <cfRule type="containsText" dxfId="4877" priority="4875" operator="containsText" text="FALSE">
      <formula>NOT(ISERROR(SEARCH("FALSE",R63)))</formula>
    </cfRule>
  </conditionalFormatting>
  <conditionalFormatting sqref="S63:T63">
    <cfRule type="containsText" dxfId="4876" priority="4874" operator="containsText" text="MANAGE">
      <formula>NOT(ISERROR(SEARCH("MANAGE",S63)))</formula>
    </cfRule>
  </conditionalFormatting>
  <conditionalFormatting sqref="U63">
    <cfRule type="cellIs" dxfId="4875" priority="4871" operator="between">
      <formula>39</formula>
      <formula>20</formula>
    </cfRule>
    <cfRule type="cellIs" dxfId="4874" priority="4872" operator="between">
      <formula>48</formula>
      <formula>60</formula>
    </cfRule>
    <cfRule type="cellIs" dxfId="4873" priority="4873" operator="greaterThan">
      <formula>60</formula>
    </cfRule>
  </conditionalFormatting>
  <conditionalFormatting sqref="V63:W63">
    <cfRule type="cellIs" dxfId="4872" priority="4868" operator="equal">
      <formula>"C"</formula>
    </cfRule>
    <cfRule type="cellIs" dxfId="4871" priority="4869" operator="equal">
      <formula>"N"</formula>
    </cfRule>
    <cfRule type="cellIs" dxfId="4870" priority="4870" operator="equal">
      <formula>"Y"</formula>
    </cfRule>
  </conditionalFormatting>
  <conditionalFormatting sqref="L63:M63">
    <cfRule type="containsText" dxfId="4869" priority="4865" operator="containsText" text="2">
      <formula>NOT(ISERROR(SEARCH("2",L63)))</formula>
    </cfRule>
    <cfRule type="containsText" dxfId="4868" priority="4866" operator="containsText" text="1">
      <formula>NOT(ISERROR(SEARCH("1",L63)))</formula>
    </cfRule>
    <cfRule type="containsText" dxfId="4867" priority="4867" operator="containsText" text="x">
      <formula>NOT(ISERROR(SEARCH("x",L63)))</formula>
    </cfRule>
  </conditionalFormatting>
  <conditionalFormatting sqref="Q63">
    <cfRule type="cellIs" dxfId="4866" priority="4863" operator="between">
      <formula>43</formula>
      <formula>52</formula>
    </cfRule>
    <cfRule type="containsText" dxfId="4865" priority="4864" operator="containsText" text="true">
      <formula>NOT(ISERROR(SEARCH("true",Q63)))</formula>
    </cfRule>
  </conditionalFormatting>
  <conditionalFormatting sqref="J63">
    <cfRule type="cellIs" dxfId="4864" priority="4861" operator="between">
      <formula>43</formula>
      <formula>52</formula>
    </cfRule>
    <cfRule type="cellIs" dxfId="4863" priority="4862" operator="greaterThan">
      <formula>52</formula>
    </cfRule>
  </conditionalFormatting>
  <conditionalFormatting sqref="R63:T63">
    <cfRule type="containsText" dxfId="4862" priority="4860" operator="containsText" text="TRUE">
      <formula>NOT(ISERROR(SEARCH("TRUE",R63)))</formula>
    </cfRule>
  </conditionalFormatting>
  <conditionalFormatting sqref="R63">
    <cfRule type="containsText" dxfId="4861" priority="4859" operator="containsText" text="FALSE">
      <formula>NOT(ISERROR(SEARCH("FALSE",R63)))</formula>
    </cfRule>
  </conditionalFormatting>
  <conditionalFormatting sqref="S63:T63">
    <cfRule type="containsText" dxfId="4860" priority="4858" operator="containsText" text="MANAGE">
      <formula>NOT(ISERROR(SEARCH("MANAGE",S63)))</formula>
    </cfRule>
  </conditionalFormatting>
  <conditionalFormatting sqref="U63">
    <cfRule type="cellIs" dxfId="4859" priority="4855" operator="between">
      <formula>39</formula>
      <formula>20</formula>
    </cfRule>
    <cfRule type="cellIs" dxfId="4858" priority="4856" operator="between">
      <formula>48</formula>
      <formula>60</formula>
    </cfRule>
    <cfRule type="cellIs" dxfId="4857" priority="4857" operator="greaterThan">
      <formula>60</formula>
    </cfRule>
  </conditionalFormatting>
  <conditionalFormatting sqref="V63:W63">
    <cfRule type="cellIs" dxfId="4856" priority="4852" operator="equal">
      <formula>"C"</formula>
    </cfRule>
    <cfRule type="cellIs" dxfId="4855" priority="4853" operator="equal">
      <formula>"N"</formula>
    </cfRule>
    <cfRule type="cellIs" dxfId="4854" priority="4854" operator="equal">
      <formula>"Y"</formula>
    </cfRule>
  </conditionalFormatting>
  <conditionalFormatting sqref="L63:M63">
    <cfRule type="containsText" dxfId="4853" priority="4849" operator="containsText" text="2">
      <formula>NOT(ISERROR(SEARCH("2",L63)))</formula>
    </cfRule>
    <cfRule type="containsText" dxfId="4852" priority="4850" operator="containsText" text="1">
      <formula>NOT(ISERROR(SEARCH("1",L63)))</formula>
    </cfRule>
    <cfRule type="containsText" dxfId="4851" priority="4851" operator="containsText" text="x">
      <formula>NOT(ISERROR(SEARCH("x",L63)))</formula>
    </cfRule>
  </conditionalFormatting>
  <conditionalFormatting sqref="Q63">
    <cfRule type="cellIs" dxfId="4850" priority="4847" operator="between">
      <formula>43</formula>
      <formula>52</formula>
    </cfRule>
    <cfRule type="containsText" dxfId="4849" priority="4848" operator="containsText" text="true">
      <formula>NOT(ISERROR(SEARCH("true",Q63)))</formula>
    </cfRule>
  </conditionalFormatting>
  <conditionalFormatting sqref="J63">
    <cfRule type="cellIs" dxfId="4848" priority="4845" operator="between">
      <formula>43</formula>
      <formula>52</formula>
    </cfRule>
    <cfRule type="cellIs" dxfId="4847" priority="4846" operator="greaterThan">
      <formula>52</formula>
    </cfRule>
  </conditionalFormatting>
  <conditionalFormatting sqref="R63:T63">
    <cfRule type="containsText" dxfId="4846" priority="4844" operator="containsText" text="TRUE">
      <formula>NOT(ISERROR(SEARCH("TRUE",R63)))</formula>
    </cfRule>
  </conditionalFormatting>
  <conditionalFormatting sqref="R63">
    <cfRule type="containsText" dxfId="4845" priority="4843" operator="containsText" text="FALSE">
      <formula>NOT(ISERROR(SEARCH("FALSE",R63)))</formula>
    </cfRule>
  </conditionalFormatting>
  <conditionalFormatting sqref="S63:T63">
    <cfRule type="containsText" dxfId="4844" priority="4842" operator="containsText" text="MANAGE">
      <formula>NOT(ISERROR(SEARCH("MANAGE",S63)))</formula>
    </cfRule>
  </conditionalFormatting>
  <conditionalFormatting sqref="P63">
    <cfRule type="containsText" dxfId="4843" priority="4839" operator="containsText" text="0-1">
      <formula>NOT(ISERROR(SEARCH("0-1",P63)))</formula>
    </cfRule>
    <cfRule type="containsText" dxfId="4842" priority="4840" operator="containsText" text="1-0">
      <formula>NOT(ISERROR(SEARCH("1-0",P63)))</formula>
    </cfRule>
    <cfRule type="containsText" dxfId="4841" priority="4841" operator="containsText" text="0-0">
      <formula>NOT(ISERROR(SEARCH("0-0",P63)))</formula>
    </cfRule>
  </conditionalFormatting>
  <conditionalFormatting sqref="U63">
    <cfRule type="cellIs" dxfId="4840" priority="4836" operator="between">
      <formula>39</formula>
      <formula>20</formula>
    </cfRule>
    <cfRule type="cellIs" dxfId="4839" priority="4837" operator="between">
      <formula>48</formula>
      <formula>60</formula>
    </cfRule>
    <cfRule type="cellIs" dxfId="4838" priority="4838" operator="greaterThan">
      <formula>60</formula>
    </cfRule>
  </conditionalFormatting>
  <conditionalFormatting sqref="V63:W63">
    <cfRule type="cellIs" dxfId="4837" priority="4833" operator="equal">
      <formula>"C"</formula>
    </cfRule>
    <cfRule type="cellIs" dxfId="4836" priority="4834" operator="equal">
      <formula>"N"</formula>
    </cfRule>
    <cfRule type="cellIs" dxfId="4835" priority="4835" operator="equal">
      <formula>"Y"</formula>
    </cfRule>
  </conditionalFormatting>
  <conditionalFormatting sqref="L63:M63">
    <cfRule type="containsText" dxfId="4834" priority="4830" operator="containsText" text="2">
      <formula>NOT(ISERROR(SEARCH("2",L63)))</formula>
    </cfRule>
    <cfRule type="containsText" dxfId="4833" priority="4831" operator="containsText" text="1">
      <formula>NOT(ISERROR(SEARCH("1",L63)))</formula>
    </cfRule>
    <cfRule type="containsText" dxfId="4832" priority="4832" operator="containsText" text="x">
      <formula>NOT(ISERROR(SEARCH("x",L63)))</formula>
    </cfRule>
  </conditionalFormatting>
  <conditionalFormatting sqref="Q63">
    <cfRule type="cellIs" dxfId="4831" priority="4828" operator="between">
      <formula>43</formula>
      <formula>52</formula>
    </cfRule>
    <cfRule type="containsText" dxfId="4830" priority="4829" operator="containsText" text="true">
      <formula>NOT(ISERROR(SEARCH("true",Q63)))</formula>
    </cfRule>
  </conditionalFormatting>
  <conditionalFormatting sqref="J63">
    <cfRule type="cellIs" dxfId="4829" priority="4826" operator="between">
      <formula>43</formula>
      <formula>52</formula>
    </cfRule>
    <cfRule type="cellIs" dxfId="4828" priority="4827" operator="greaterThan">
      <formula>52</formula>
    </cfRule>
  </conditionalFormatting>
  <conditionalFormatting sqref="R63:T63">
    <cfRule type="containsText" dxfId="4827" priority="4825" operator="containsText" text="TRUE">
      <formula>NOT(ISERROR(SEARCH("TRUE",R63)))</formula>
    </cfRule>
  </conditionalFormatting>
  <conditionalFormatting sqref="R63">
    <cfRule type="containsText" dxfId="4826" priority="4824" operator="containsText" text="FALSE">
      <formula>NOT(ISERROR(SEARCH("FALSE",R63)))</formula>
    </cfRule>
  </conditionalFormatting>
  <conditionalFormatting sqref="S63:T63">
    <cfRule type="containsText" dxfId="4825" priority="4823" operator="containsText" text="MANAGE">
      <formula>NOT(ISERROR(SEARCH("MANAGE",S63)))</formula>
    </cfRule>
  </conditionalFormatting>
  <conditionalFormatting sqref="P63">
    <cfRule type="containsText" dxfId="4824" priority="4820" operator="containsText" text="0-1">
      <formula>NOT(ISERROR(SEARCH("0-1",P63)))</formula>
    </cfRule>
    <cfRule type="containsText" dxfId="4823" priority="4821" operator="containsText" text="1-0">
      <formula>NOT(ISERROR(SEARCH("1-0",P63)))</formula>
    </cfRule>
    <cfRule type="containsText" dxfId="4822" priority="4822" operator="containsText" text="0-0">
      <formula>NOT(ISERROR(SEARCH("0-0",P63)))</formula>
    </cfRule>
  </conditionalFormatting>
  <conditionalFormatting sqref="U63">
    <cfRule type="cellIs" dxfId="4821" priority="4817" operator="between">
      <formula>39</formula>
      <formula>20</formula>
    </cfRule>
    <cfRule type="cellIs" dxfId="4820" priority="4818" operator="between">
      <formula>48</formula>
      <formula>60</formula>
    </cfRule>
    <cfRule type="cellIs" dxfId="4819" priority="4819" operator="greaterThan">
      <formula>60</formula>
    </cfRule>
  </conditionalFormatting>
  <conditionalFormatting sqref="V63:W63">
    <cfRule type="cellIs" dxfId="4818" priority="4814" operator="equal">
      <formula>"C"</formula>
    </cfRule>
    <cfRule type="cellIs" dxfId="4817" priority="4815" operator="equal">
      <formula>"N"</formula>
    </cfRule>
    <cfRule type="cellIs" dxfId="4816" priority="4816" operator="equal">
      <formula>"Y"</formula>
    </cfRule>
  </conditionalFormatting>
  <conditionalFormatting sqref="L63:M63">
    <cfRule type="containsText" dxfId="4815" priority="4811" operator="containsText" text="2">
      <formula>NOT(ISERROR(SEARCH("2",L63)))</formula>
    </cfRule>
    <cfRule type="containsText" dxfId="4814" priority="4812" operator="containsText" text="1">
      <formula>NOT(ISERROR(SEARCH("1",L63)))</formula>
    </cfRule>
    <cfRule type="containsText" dxfId="4813" priority="4813" operator="containsText" text="x">
      <formula>NOT(ISERROR(SEARCH("x",L63)))</formula>
    </cfRule>
  </conditionalFormatting>
  <conditionalFormatting sqref="Q63">
    <cfRule type="cellIs" dxfId="4812" priority="4809" operator="between">
      <formula>43</formula>
      <formula>52</formula>
    </cfRule>
    <cfRule type="containsText" dxfId="4811" priority="4810" operator="containsText" text="true">
      <formula>NOT(ISERROR(SEARCH("true",Q63)))</formula>
    </cfRule>
  </conditionalFormatting>
  <conditionalFormatting sqref="J63">
    <cfRule type="cellIs" dxfId="4810" priority="4807" operator="between">
      <formula>43</formula>
      <formula>52</formula>
    </cfRule>
    <cfRule type="cellIs" dxfId="4809" priority="4808" operator="greaterThan">
      <formula>52</formula>
    </cfRule>
  </conditionalFormatting>
  <conditionalFormatting sqref="R63:T63">
    <cfRule type="containsText" dxfId="4808" priority="4806" operator="containsText" text="TRUE">
      <formula>NOT(ISERROR(SEARCH("TRUE",R63)))</formula>
    </cfRule>
  </conditionalFormatting>
  <conditionalFormatting sqref="R63">
    <cfRule type="containsText" dxfId="4807" priority="4805" operator="containsText" text="FALSE">
      <formula>NOT(ISERROR(SEARCH("FALSE",R63)))</formula>
    </cfRule>
  </conditionalFormatting>
  <conditionalFormatting sqref="S63:T63">
    <cfRule type="containsText" dxfId="4806" priority="4804" operator="containsText" text="MANAGE">
      <formula>NOT(ISERROR(SEARCH("MANAGE",S63)))</formula>
    </cfRule>
  </conditionalFormatting>
  <conditionalFormatting sqref="P63">
    <cfRule type="containsText" dxfId="4805" priority="4801" operator="containsText" text="0-1">
      <formula>NOT(ISERROR(SEARCH("0-1",P63)))</formula>
    </cfRule>
    <cfRule type="containsText" dxfId="4804" priority="4802" operator="containsText" text="1-0">
      <formula>NOT(ISERROR(SEARCH("1-0",P63)))</formula>
    </cfRule>
    <cfRule type="containsText" dxfId="4803" priority="4803" operator="containsText" text="0-0">
      <formula>NOT(ISERROR(SEARCH("0-0",P63)))</formula>
    </cfRule>
  </conditionalFormatting>
  <conditionalFormatting sqref="U63">
    <cfRule type="cellIs" dxfId="4802" priority="4798" operator="between">
      <formula>39</formula>
      <formula>20</formula>
    </cfRule>
    <cfRule type="cellIs" dxfId="4801" priority="4799" operator="between">
      <formula>48</formula>
      <formula>60</formula>
    </cfRule>
    <cfRule type="cellIs" dxfId="4800" priority="4800" operator="greaterThan">
      <formula>60</formula>
    </cfRule>
  </conditionalFormatting>
  <conditionalFormatting sqref="V63:W63">
    <cfRule type="cellIs" dxfId="4799" priority="4795" operator="equal">
      <formula>"C"</formula>
    </cfRule>
    <cfRule type="cellIs" dxfId="4798" priority="4796" operator="equal">
      <formula>"N"</formula>
    </cfRule>
    <cfRule type="cellIs" dxfId="4797" priority="4797" operator="equal">
      <formula>"Y"</formula>
    </cfRule>
  </conditionalFormatting>
  <conditionalFormatting sqref="L63:M63">
    <cfRule type="containsText" dxfId="4796" priority="4792" operator="containsText" text="2">
      <formula>NOT(ISERROR(SEARCH("2",L63)))</formula>
    </cfRule>
    <cfRule type="containsText" dxfId="4795" priority="4793" operator="containsText" text="1">
      <formula>NOT(ISERROR(SEARCH("1",L63)))</formula>
    </cfRule>
    <cfRule type="containsText" dxfId="4794" priority="4794" operator="containsText" text="x">
      <formula>NOT(ISERROR(SEARCH("x",L63)))</formula>
    </cfRule>
  </conditionalFormatting>
  <conditionalFormatting sqref="Q63">
    <cfRule type="cellIs" dxfId="4793" priority="4790" operator="between">
      <formula>43</formula>
      <formula>52</formula>
    </cfRule>
    <cfRule type="containsText" dxfId="4792" priority="4791" operator="containsText" text="true">
      <formula>NOT(ISERROR(SEARCH("true",Q63)))</formula>
    </cfRule>
  </conditionalFormatting>
  <conditionalFormatting sqref="J63">
    <cfRule type="cellIs" dxfId="4791" priority="4788" operator="between">
      <formula>43</formula>
      <formula>52</formula>
    </cfRule>
    <cfRule type="cellIs" dxfId="4790" priority="4789" operator="greaterThan">
      <formula>52</formula>
    </cfRule>
  </conditionalFormatting>
  <conditionalFormatting sqref="R63:T63">
    <cfRule type="containsText" dxfId="4789" priority="4787" operator="containsText" text="TRUE">
      <formula>NOT(ISERROR(SEARCH("TRUE",R63)))</formula>
    </cfRule>
  </conditionalFormatting>
  <conditionalFormatting sqref="R63">
    <cfRule type="containsText" dxfId="4788" priority="4786" operator="containsText" text="FALSE">
      <formula>NOT(ISERROR(SEARCH("FALSE",R63)))</formula>
    </cfRule>
  </conditionalFormatting>
  <conditionalFormatting sqref="S63:T63">
    <cfRule type="containsText" dxfId="4787" priority="4785" operator="containsText" text="MANAGE">
      <formula>NOT(ISERROR(SEARCH("MANAGE",S63)))</formula>
    </cfRule>
  </conditionalFormatting>
  <conditionalFormatting sqref="P63">
    <cfRule type="containsText" dxfId="4786" priority="4782" operator="containsText" text="0-1">
      <formula>NOT(ISERROR(SEARCH("0-1",P63)))</formula>
    </cfRule>
    <cfRule type="containsText" dxfId="4785" priority="4783" operator="containsText" text="1-0">
      <formula>NOT(ISERROR(SEARCH("1-0",P63)))</formula>
    </cfRule>
    <cfRule type="containsText" dxfId="4784" priority="4784" operator="containsText" text="0-0">
      <formula>NOT(ISERROR(SEARCH("0-0",P63)))</formula>
    </cfRule>
  </conditionalFormatting>
  <conditionalFormatting sqref="U63">
    <cfRule type="cellIs" dxfId="4783" priority="4779" operator="between">
      <formula>39</formula>
      <formula>20</formula>
    </cfRule>
    <cfRule type="cellIs" dxfId="4782" priority="4780" operator="between">
      <formula>48</formula>
      <formula>60</formula>
    </cfRule>
    <cfRule type="cellIs" dxfId="4781" priority="4781" operator="greaterThan">
      <formula>60</formula>
    </cfRule>
  </conditionalFormatting>
  <conditionalFormatting sqref="V63:W63">
    <cfRule type="cellIs" dxfId="4780" priority="4776" operator="equal">
      <formula>"C"</formula>
    </cfRule>
    <cfRule type="cellIs" dxfId="4779" priority="4777" operator="equal">
      <formula>"N"</formula>
    </cfRule>
    <cfRule type="cellIs" dxfId="4778" priority="4778" operator="equal">
      <formula>"Y"</formula>
    </cfRule>
  </conditionalFormatting>
  <conditionalFormatting sqref="L63:M63">
    <cfRule type="containsText" dxfId="4777" priority="4773" operator="containsText" text="2">
      <formula>NOT(ISERROR(SEARCH("2",L63)))</formula>
    </cfRule>
    <cfRule type="containsText" dxfId="4776" priority="4774" operator="containsText" text="1">
      <formula>NOT(ISERROR(SEARCH("1",L63)))</formula>
    </cfRule>
    <cfRule type="containsText" dxfId="4775" priority="4775" operator="containsText" text="x">
      <formula>NOT(ISERROR(SEARCH("x",L63)))</formula>
    </cfRule>
  </conditionalFormatting>
  <conditionalFormatting sqref="Q63">
    <cfRule type="cellIs" dxfId="4774" priority="4771" operator="between">
      <formula>43</formula>
      <formula>52</formula>
    </cfRule>
    <cfRule type="containsText" dxfId="4773" priority="4772" operator="containsText" text="true">
      <formula>NOT(ISERROR(SEARCH("true",Q63)))</formula>
    </cfRule>
  </conditionalFormatting>
  <conditionalFormatting sqref="J63">
    <cfRule type="cellIs" dxfId="4772" priority="4769" operator="between">
      <formula>43</formula>
      <formula>52</formula>
    </cfRule>
    <cfRule type="cellIs" dxfId="4771" priority="4770" operator="greaterThan">
      <formula>52</formula>
    </cfRule>
  </conditionalFormatting>
  <conditionalFormatting sqref="R63:T63">
    <cfRule type="containsText" dxfId="4770" priority="4768" operator="containsText" text="TRUE">
      <formula>NOT(ISERROR(SEARCH("TRUE",R63)))</formula>
    </cfRule>
  </conditionalFormatting>
  <conditionalFormatting sqref="R63">
    <cfRule type="containsText" dxfId="4769" priority="4767" operator="containsText" text="FALSE">
      <formula>NOT(ISERROR(SEARCH("FALSE",R63)))</formula>
    </cfRule>
  </conditionalFormatting>
  <conditionalFormatting sqref="S63:T63">
    <cfRule type="containsText" dxfId="4768" priority="4766" operator="containsText" text="MANAGE">
      <formula>NOT(ISERROR(SEARCH("MANAGE",S63)))</formula>
    </cfRule>
  </conditionalFormatting>
  <conditionalFormatting sqref="P63">
    <cfRule type="containsText" dxfId="4767" priority="4763" operator="containsText" text="0-1">
      <formula>NOT(ISERROR(SEARCH("0-1",P63)))</formula>
    </cfRule>
    <cfRule type="containsText" dxfId="4766" priority="4764" operator="containsText" text="1-0">
      <formula>NOT(ISERROR(SEARCH("1-0",P63)))</formula>
    </cfRule>
    <cfRule type="containsText" dxfId="4765" priority="4765" operator="containsText" text="0-0">
      <formula>NOT(ISERROR(SEARCH("0-0",P63)))</formula>
    </cfRule>
  </conditionalFormatting>
  <conditionalFormatting sqref="U63">
    <cfRule type="cellIs" dxfId="4764" priority="4760" operator="between">
      <formula>39</formula>
      <formula>20</formula>
    </cfRule>
    <cfRule type="cellIs" dxfId="4763" priority="4761" operator="between">
      <formula>48</formula>
      <formula>60</formula>
    </cfRule>
    <cfRule type="cellIs" dxfId="4762" priority="4762" operator="greaterThan">
      <formula>60</formula>
    </cfRule>
  </conditionalFormatting>
  <conditionalFormatting sqref="V63:W63">
    <cfRule type="cellIs" dxfId="4761" priority="4757" operator="equal">
      <formula>"C"</formula>
    </cfRule>
    <cfRule type="cellIs" dxfId="4760" priority="4758" operator="equal">
      <formula>"N"</formula>
    </cfRule>
    <cfRule type="cellIs" dxfId="4759" priority="4759" operator="equal">
      <formula>"Y"</formula>
    </cfRule>
  </conditionalFormatting>
  <conditionalFormatting sqref="L63:M63">
    <cfRule type="containsText" dxfId="4758" priority="4754" operator="containsText" text="2">
      <formula>NOT(ISERROR(SEARCH("2",L63)))</formula>
    </cfRule>
    <cfRule type="containsText" dxfId="4757" priority="4755" operator="containsText" text="1">
      <formula>NOT(ISERROR(SEARCH("1",L63)))</formula>
    </cfRule>
    <cfRule type="containsText" dxfId="4756" priority="4756" operator="containsText" text="x">
      <formula>NOT(ISERROR(SEARCH("x",L63)))</formula>
    </cfRule>
  </conditionalFormatting>
  <conditionalFormatting sqref="Q63">
    <cfRule type="cellIs" dxfId="4755" priority="4752" operator="between">
      <formula>43</formula>
      <formula>52</formula>
    </cfRule>
    <cfRule type="containsText" dxfId="4754" priority="4753" operator="containsText" text="true">
      <formula>NOT(ISERROR(SEARCH("true",Q63)))</formula>
    </cfRule>
  </conditionalFormatting>
  <conditionalFormatting sqref="J63">
    <cfRule type="cellIs" dxfId="4753" priority="4750" operator="between">
      <formula>43</formula>
      <formula>52</formula>
    </cfRule>
    <cfRule type="cellIs" dxfId="4752" priority="4751" operator="greaterThan">
      <formula>52</formula>
    </cfRule>
  </conditionalFormatting>
  <conditionalFormatting sqref="R63:T63">
    <cfRule type="containsText" dxfId="4751" priority="4749" operator="containsText" text="TRUE">
      <formula>NOT(ISERROR(SEARCH("TRUE",R63)))</formula>
    </cfRule>
  </conditionalFormatting>
  <conditionalFormatting sqref="R63">
    <cfRule type="containsText" dxfId="4750" priority="4748" operator="containsText" text="FALSE">
      <formula>NOT(ISERROR(SEARCH("FALSE",R63)))</formula>
    </cfRule>
  </conditionalFormatting>
  <conditionalFormatting sqref="S63:T63">
    <cfRule type="containsText" dxfId="4749" priority="4747" operator="containsText" text="MANAGE">
      <formula>NOT(ISERROR(SEARCH("MANAGE",S63)))</formula>
    </cfRule>
  </conditionalFormatting>
  <conditionalFormatting sqref="U63">
    <cfRule type="cellIs" dxfId="4748" priority="4744" operator="between">
      <formula>39</formula>
      <formula>20</formula>
    </cfRule>
    <cfRule type="cellIs" dxfId="4747" priority="4745" operator="between">
      <formula>48</formula>
      <formula>60</formula>
    </cfRule>
    <cfRule type="cellIs" dxfId="4746" priority="4746" operator="greaterThan">
      <formula>60</formula>
    </cfRule>
  </conditionalFormatting>
  <conditionalFormatting sqref="V63:W63">
    <cfRule type="cellIs" dxfId="4745" priority="4741" operator="equal">
      <formula>"C"</formula>
    </cfRule>
    <cfRule type="cellIs" dxfId="4744" priority="4742" operator="equal">
      <formula>"N"</formula>
    </cfRule>
    <cfRule type="cellIs" dxfId="4743" priority="4743" operator="equal">
      <formula>"Y"</formula>
    </cfRule>
  </conditionalFormatting>
  <conditionalFormatting sqref="L3:M66">
    <cfRule type="containsText" dxfId="4742" priority="4738" operator="containsText" text="2">
      <formula>NOT(ISERROR(SEARCH("2",L3)))</formula>
    </cfRule>
    <cfRule type="containsText" dxfId="4741" priority="4739" operator="containsText" text="1">
      <formula>NOT(ISERROR(SEARCH("1",L3)))</formula>
    </cfRule>
    <cfRule type="containsText" dxfId="4740" priority="4740" operator="containsText" text="x">
      <formula>NOT(ISERROR(SEARCH("x",L3)))</formula>
    </cfRule>
  </conditionalFormatting>
  <conditionalFormatting sqref="Q3:Q66">
    <cfRule type="cellIs" dxfId="4739" priority="4736" operator="between">
      <formula>43</formula>
      <formula>52</formula>
    </cfRule>
    <cfRule type="containsText" dxfId="4738" priority="4737" operator="containsText" text="true">
      <formula>NOT(ISERROR(SEARCH("true",Q3)))</formula>
    </cfRule>
  </conditionalFormatting>
  <conditionalFormatting sqref="J3:J66">
    <cfRule type="cellIs" dxfId="4737" priority="4734" operator="between">
      <formula>43</formula>
      <formula>52</formula>
    </cfRule>
    <cfRule type="cellIs" dxfId="4736" priority="4735" operator="greaterThan">
      <formula>52</formula>
    </cfRule>
  </conditionalFormatting>
  <conditionalFormatting sqref="R3:T66">
    <cfRule type="containsText" dxfId="4735" priority="4733" operator="containsText" text="TRUE">
      <formula>NOT(ISERROR(SEARCH("TRUE",R3)))</formula>
    </cfRule>
  </conditionalFormatting>
  <conditionalFormatting sqref="R3:R66">
    <cfRule type="containsText" dxfId="4734" priority="4732" operator="containsText" text="FALSE">
      <formula>NOT(ISERROR(SEARCH("FALSE",R3)))</formula>
    </cfRule>
  </conditionalFormatting>
  <conditionalFormatting sqref="S3:T66">
    <cfRule type="containsText" dxfId="4733" priority="4731" operator="containsText" text="MANAGE">
      <formula>NOT(ISERROR(SEARCH("MANAGE",S3)))</formula>
    </cfRule>
  </conditionalFormatting>
  <conditionalFormatting sqref="U3:U66">
    <cfRule type="cellIs" dxfId="4732" priority="4728" operator="between">
      <formula>39</formula>
      <formula>20</formula>
    </cfRule>
    <cfRule type="cellIs" dxfId="4731" priority="4729" operator="between">
      <formula>48</formula>
      <formula>60</formula>
    </cfRule>
    <cfRule type="cellIs" dxfId="4730" priority="4730" operator="greaterThan">
      <formula>60</formula>
    </cfRule>
  </conditionalFormatting>
  <conditionalFormatting sqref="V3:W66">
    <cfRule type="cellIs" dxfId="4729" priority="4725" operator="equal">
      <formula>"C"</formula>
    </cfRule>
    <cfRule type="cellIs" dxfId="4728" priority="4726" operator="equal">
      <formula>"N"</formula>
    </cfRule>
    <cfRule type="cellIs" dxfId="4727" priority="4727" operator="equal">
      <formula>"Y"</formula>
    </cfRule>
  </conditionalFormatting>
  <conditionalFormatting sqref="L35:M39">
    <cfRule type="containsText" dxfId="4726" priority="4722" operator="containsText" text="2">
      <formula>NOT(ISERROR(SEARCH("2",L35)))</formula>
    </cfRule>
    <cfRule type="containsText" dxfId="4725" priority="4723" operator="containsText" text="1">
      <formula>NOT(ISERROR(SEARCH("1",L35)))</formula>
    </cfRule>
    <cfRule type="containsText" dxfId="4724" priority="4724" operator="containsText" text="x">
      <formula>NOT(ISERROR(SEARCH("x",L35)))</formula>
    </cfRule>
  </conditionalFormatting>
  <conditionalFormatting sqref="Q35:Q39">
    <cfRule type="cellIs" dxfId="4723" priority="4720" operator="between">
      <formula>43</formula>
      <formula>52</formula>
    </cfRule>
    <cfRule type="containsText" dxfId="4722" priority="4721" operator="containsText" text="true">
      <formula>NOT(ISERROR(SEARCH("true",Q35)))</formula>
    </cfRule>
  </conditionalFormatting>
  <conditionalFormatting sqref="J35:J39">
    <cfRule type="cellIs" dxfId="4721" priority="4718" operator="between">
      <formula>43</formula>
      <formula>52</formula>
    </cfRule>
    <cfRule type="cellIs" dxfId="4720" priority="4719" operator="greaterThan">
      <formula>52</formula>
    </cfRule>
  </conditionalFormatting>
  <conditionalFormatting sqref="R35:T39">
    <cfRule type="containsText" dxfId="4719" priority="4717" operator="containsText" text="TRUE">
      <formula>NOT(ISERROR(SEARCH("TRUE",R35)))</formula>
    </cfRule>
  </conditionalFormatting>
  <conditionalFormatting sqref="R35:R39">
    <cfRule type="containsText" dxfId="4718" priority="4716" operator="containsText" text="FALSE">
      <formula>NOT(ISERROR(SEARCH("FALSE",R35)))</formula>
    </cfRule>
  </conditionalFormatting>
  <conditionalFormatting sqref="S35:T39">
    <cfRule type="containsText" dxfId="4717" priority="4715" operator="containsText" text="MANAGE">
      <formula>NOT(ISERROR(SEARCH("MANAGE",S35)))</formula>
    </cfRule>
  </conditionalFormatting>
  <conditionalFormatting sqref="U35:U39">
    <cfRule type="cellIs" dxfId="4716" priority="4712" operator="between">
      <formula>39</formula>
      <formula>20</formula>
    </cfRule>
    <cfRule type="cellIs" dxfId="4715" priority="4713" operator="between">
      <formula>48</formula>
      <formula>60</formula>
    </cfRule>
    <cfRule type="cellIs" dxfId="4714" priority="4714" operator="greaterThan">
      <formula>60</formula>
    </cfRule>
  </conditionalFormatting>
  <conditionalFormatting sqref="V35:W39">
    <cfRule type="cellIs" dxfId="4713" priority="4709" operator="equal">
      <formula>"C"</formula>
    </cfRule>
    <cfRule type="cellIs" dxfId="4712" priority="4710" operator="equal">
      <formula>"N"</formula>
    </cfRule>
    <cfRule type="cellIs" dxfId="4711" priority="4711" operator="equal">
      <formula>"Y"</formula>
    </cfRule>
  </conditionalFormatting>
  <conditionalFormatting sqref="L35:M39">
    <cfRule type="containsText" dxfId="4710" priority="4706" operator="containsText" text="2">
      <formula>NOT(ISERROR(SEARCH("2",L35)))</formula>
    </cfRule>
    <cfRule type="containsText" dxfId="4709" priority="4707" operator="containsText" text="1">
      <formula>NOT(ISERROR(SEARCH("1",L35)))</formula>
    </cfRule>
    <cfRule type="containsText" dxfId="4708" priority="4708" operator="containsText" text="x">
      <formula>NOT(ISERROR(SEARCH("x",L35)))</formula>
    </cfRule>
  </conditionalFormatting>
  <conditionalFormatting sqref="Q35:Q39">
    <cfRule type="cellIs" dxfId="4707" priority="4704" operator="between">
      <formula>43</formula>
      <formula>52</formula>
    </cfRule>
    <cfRule type="containsText" dxfId="4706" priority="4705" operator="containsText" text="true">
      <formula>NOT(ISERROR(SEARCH("true",Q35)))</formula>
    </cfRule>
  </conditionalFormatting>
  <conditionalFormatting sqref="J35:J39">
    <cfRule type="cellIs" dxfId="4705" priority="4702" operator="between">
      <formula>43</formula>
      <formula>52</formula>
    </cfRule>
    <cfRule type="cellIs" dxfId="4704" priority="4703" operator="greaterThan">
      <formula>52</formula>
    </cfRule>
  </conditionalFormatting>
  <conditionalFormatting sqref="R35:T39">
    <cfRule type="containsText" dxfId="4703" priority="4701" operator="containsText" text="TRUE">
      <formula>NOT(ISERROR(SEARCH("TRUE",R35)))</formula>
    </cfRule>
  </conditionalFormatting>
  <conditionalFormatting sqref="R35:R39">
    <cfRule type="containsText" dxfId="4702" priority="4700" operator="containsText" text="FALSE">
      <formula>NOT(ISERROR(SEARCH("FALSE",R35)))</formula>
    </cfRule>
  </conditionalFormatting>
  <conditionalFormatting sqref="S35:T39">
    <cfRule type="containsText" dxfId="4701" priority="4699" operator="containsText" text="MANAGE">
      <formula>NOT(ISERROR(SEARCH("MANAGE",S35)))</formula>
    </cfRule>
  </conditionalFormatting>
  <conditionalFormatting sqref="U35:U39">
    <cfRule type="cellIs" dxfId="4700" priority="4696" operator="between">
      <formula>39</formula>
      <formula>20</formula>
    </cfRule>
    <cfRule type="cellIs" dxfId="4699" priority="4697" operator="between">
      <formula>48</formula>
      <formula>60</formula>
    </cfRule>
    <cfRule type="cellIs" dxfId="4698" priority="4698" operator="greaterThan">
      <formula>60</formula>
    </cfRule>
  </conditionalFormatting>
  <conditionalFormatting sqref="V35:W39">
    <cfRule type="cellIs" dxfId="4697" priority="4693" operator="equal">
      <formula>"C"</formula>
    </cfRule>
    <cfRule type="cellIs" dxfId="4696" priority="4694" operator="equal">
      <formula>"N"</formula>
    </cfRule>
    <cfRule type="cellIs" dxfId="4695" priority="4695" operator="equal">
      <formula>"Y"</formula>
    </cfRule>
  </conditionalFormatting>
  <conditionalFormatting sqref="L35:M39">
    <cfRule type="containsText" dxfId="4694" priority="4690" operator="containsText" text="2">
      <formula>NOT(ISERROR(SEARCH("2",L35)))</formula>
    </cfRule>
    <cfRule type="containsText" dxfId="4693" priority="4691" operator="containsText" text="1">
      <formula>NOT(ISERROR(SEARCH("1",L35)))</formula>
    </cfRule>
    <cfRule type="containsText" dxfId="4692" priority="4692" operator="containsText" text="x">
      <formula>NOT(ISERROR(SEARCH("x",L35)))</formula>
    </cfRule>
  </conditionalFormatting>
  <conditionalFormatting sqref="Q35:Q39">
    <cfRule type="cellIs" dxfId="4691" priority="4688" operator="between">
      <formula>43</formula>
      <formula>52</formula>
    </cfRule>
    <cfRule type="containsText" dxfId="4690" priority="4689" operator="containsText" text="true">
      <formula>NOT(ISERROR(SEARCH("true",Q35)))</formula>
    </cfRule>
  </conditionalFormatting>
  <conditionalFormatting sqref="J35:J39">
    <cfRule type="cellIs" dxfId="4689" priority="4686" operator="between">
      <formula>43</formula>
      <formula>52</formula>
    </cfRule>
    <cfRule type="cellIs" dxfId="4688" priority="4687" operator="greaterThan">
      <formula>52</formula>
    </cfRule>
  </conditionalFormatting>
  <conditionalFormatting sqref="R35:T39">
    <cfRule type="containsText" dxfId="4687" priority="4685" operator="containsText" text="TRUE">
      <formula>NOT(ISERROR(SEARCH("TRUE",R35)))</formula>
    </cfRule>
  </conditionalFormatting>
  <conditionalFormatting sqref="R35:R39">
    <cfRule type="containsText" dxfId="4686" priority="4684" operator="containsText" text="FALSE">
      <formula>NOT(ISERROR(SEARCH("FALSE",R35)))</formula>
    </cfRule>
  </conditionalFormatting>
  <conditionalFormatting sqref="S35:T39">
    <cfRule type="containsText" dxfId="4685" priority="4683" operator="containsText" text="MANAGE">
      <formula>NOT(ISERROR(SEARCH("MANAGE",S35)))</formula>
    </cfRule>
  </conditionalFormatting>
  <conditionalFormatting sqref="U35:U39">
    <cfRule type="cellIs" dxfId="4684" priority="4680" operator="between">
      <formula>39</formula>
      <formula>20</formula>
    </cfRule>
    <cfRule type="cellIs" dxfId="4683" priority="4681" operator="between">
      <formula>48</formula>
      <formula>60</formula>
    </cfRule>
    <cfRule type="cellIs" dxfId="4682" priority="4682" operator="greaterThan">
      <formula>60</formula>
    </cfRule>
  </conditionalFormatting>
  <conditionalFormatting sqref="V35:W39">
    <cfRule type="cellIs" dxfId="4681" priority="4677" operator="equal">
      <formula>"C"</formula>
    </cfRule>
    <cfRule type="cellIs" dxfId="4680" priority="4678" operator="equal">
      <formula>"N"</formula>
    </cfRule>
    <cfRule type="cellIs" dxfId="4679" priority="4679" operator="equal">
      <formula>"Y"</formula>
    </cfRule>
  </conditionalFormatting>
  <conditionalFormatting sqref="L35:M39">
    <cfRule type="containsText" dxfId="4678" priority="4674" operator="containsText" text="2">
      <formula>NOT(ISERROR(SEARCH("2",L35)))</formula>
    </cfRule>
    <cfRule type="containsText" dxfId="4677" priority="4675" operator="containsText" text="1">
      <formula>NOT(ISERROR(SEARCH("1",L35)))</formula>
    </cfRule>
    <cfRule type="containsText" dxfId="4676" priority="4676" operator="containsText" text="x">
      <formula>NOT(ISERROR(SEARCH("x",L35)))</formula>
    </cfRule>
  </conditionalFormatting>
  <conditionalFormatting sqref="Q35:Q39">
    <cfRule type="cellIs" dxfId="4675" priority="4672" operator="between">
      <formula>43</formula>
      <formula>52</formula>
    </cfRule>
    <cfRule type="containsText" dxfId="4674" priority="4673" operator="containsText" text="true">
      <formula>NOT(ISERROR(SEARCH("true",Q35)))</formula>
    </cfRule>
  </conditionalFormatting>
  <conditionalFormatting sqref="J35:J39">
    <cfRule type="cellIs" dxfId="4673" priority="4670" operator="between">
      <formula>43</formula>
      <formula>52</formula>
    </cfRule>
    <cfRule type="cellIs" dxfId="4672" priority="4671" operator="greaterThan">
      <formula>52</formula>
    </cfRule>
  </conditionalFormatting>
  <conditionalFormatting sqref="R35:T39">
    <cfRule type="containsText" dxfId="4671" priority="4669" operator="containsText" text="TRUE">
      <formula>NOT(ISERROR(SEARCH("TRUE",R35)))</formula>
    </cfRule>
  </conditionalFormatting>
  <conditionalFormatting sqref="R35:R39">
    <cfRule type="containsText" dxfId="4670" priority="4668" operator="containsText" text="FALSE">
      <formula>NOT(ISERROR(SEARCH("FALSE",R35)))</formula>
    </cfRule>
  </conditionalFormatting>
  <conditionalFormatting sqref="S35:T39">
    <cfRule type="containsText" dxfId="4669" priority="4667" operator="containsText" text="MANAGE">
      <formula>NOT(ISERROR(SEARCH("MANAGE",S35)))</formula>
    </cfRule>
  </conditionalFormatting>
  <conditionalFormatting sqref="U35:U39">
    <cfRule type="cellIs" dxfId="4668" priority="4664" operator="between">
      <formula>39</formula>
      <formula>20</formula>
    </cfRule>
    <cfRule type="cellIs" dxfId="4667" priority="4665" operator="between">
      <formula>48</formula>
      <formula>60</formula>
    </cfRule>
    <cfRule type="cellIs" dxfId="4666" priority="4666" operator="greaterThan">
      <formula>60</formula>
    </cfRule>
  </conditionalFormatting>
  <conditionalFormatting sqref="V35:W39">
    <cfRule type="cellIs" dxfId="4665" priority="4661" operator="equal">
      <formula>"C"</formula>
    </cfRule>
    <cfRule type="cellIs" dxfId="4664" priority="4662" operator="equal">
      <formula>"N"</formula>
    </cfRule>
    <cfRule type="cellIs" dxfId="4663" priority="4663" operator="equal">
      <formula>"Y"</formula>
    </cfRule>
  </conditionalFormatting>
  <conditionalFormatting sqref="L35:M39">
    <cfRule type="containsText" dxfId="4662" priority="4658" operator="containsText" text="2">
      <formula>NOT(ISERROR(SEARCH("2",L35)))</formula>
    </cfRule>
    <cfRule type="containsText" dxfId="4661" priority="4659" operator="containsText" text="1">
      <formula>NOT(ISERROR(SEARCH("1",L35)))</formula>
    </cfRule>
    <cfRule type="containsText" dxfId="4660" priority="4660" operator="containsText" text="x">
      <formula>NOT(ISERROR(SEARCH("x",L35)))</formula>
    </cfRule>
  </conditionalFormatting>
  <conditionalFormatting sqref="Q35:Q39">
    <cfRule type="cellIs" dxfId="4659" priority="4656" operator="between">
      <formula>43</formula>
      <formula>52</formula>
    </cfRule>
    <cfRule type="containsText" dxfId="4658" priority="4657" operator="containsText" text="true">
      <formula>NOT(ISERROR(SEARCH("true",Q35)))</formula>
    </cfRule>
  </conditionalFormatting>
  <conditionalFormatting sqref="J35:J39">
    <cfRule type="cellIs" dxfId="4657" priority="4654" operator="between">
      <formula>43</formula>
      <formula>52</formula>
    </cfRule>
    <cfRule type="cellIs" dxfId="4656" priority="4655" operator="greaterThan">
      <formula>52</formula>
    </cfRule>
  </conditionalFormatting>
  <conditionalFormatting sqref="R35:T39">
    <cfRule type="containsText" dxfId="4655" priority="4653" operator="containsText" text="TRUE">
      <formula>NOT(ISERROR(SEARCH("TRUE",R35)))</formula>
    </cfRule>
  </conditionalFormatting>
  <conditionalFormatting sqref="R35:R39">
    <cfRule type="containsText" dxfId="4654" priority="4652" operator="containsText" text="FALSE">
      <formula>NOT(ISERROR(SEARCH("FALSE",R35)))</formula>
    </cfRule>
  </conditionalFormatting>
  <conditionalFormatting sqref="S35:T39">
    <cfRule type="containsText" dxfId="4653" priority="4651" operator="containsText" text="MANAGE">
      <formula>NOT(ISERROR(SEARCH("MANAGE",S35)))</formula>
    </cfRule>
  </conditionalFormatting>
  <conditionalFormatting sqref="U35:U39">
    <cfRule type="cellIs" dxfId="4652" priority="4648" operator="between">
      <formula>39</formula>
      <formula>20</formula>
    </cfRule>
    <cfRule type="cellIs" dxfId="4651" priority="4649" operator="between">
      <formula>48</formula>
      <formula>60</formula>
    </cfRule>
    <cfRule type="cellIs" dxfId="4650" priority="4650" operator="greaterThan">
      <formula>60</formula>
    </cfRule>
  </conditionalFormatting>
  <conditionalFormatting sqref="V35:W39">
    <cfRule type="cellIs" dxfId="4649" priority="4645" operator="equal">
      <formula>"C"</formula>
    </cfRule>
    <cfRule type="cellIs" dxfId="4648" priority="4646" operator="equal">
      <formula>"N"</formula>
    </cfRule>
    <cfRule type="cellIs" dxfId="4647" priority="4647" operator="equal">
      <formula>"Y"</formula>
    </cfRule>
  </conditionalFormatting>
  <conditionalFormatting sqref="L35:M39">
    <cfRule type="containsText" dxfId="4646" priority="4642" operator="containsText" text="2">
      <formula>NOT(ISERROR(SEARCH("2",L35)))</formula>
    </cfRule>
    <cfRule type="containsText" dxfId="4645" priority="4643" operator="containsText" text="1">
      <formula>NOT(ISERROR(SEARCH("1",L35)))</formula>
    </cfRule>
    <cfRule type="containsText" dxfId="4644" priority="4644" operator="containsText" text="x">
      <formula>NOT(ISERROR(SEARCH("x",L35)))</formula>
    </cfRule>
  </conditionalFormatting>
  <conditionalFormatting sqref="Q35:Q39">
    <cfRule type="cellIs" dxfId="4643" priority="4640" operator="between">
      <formula>43</formula>
      <formula>52</formula>
    </cfRule>
    <cfRule type="containsText" dxfId="4642" priority="4641" operator="containsText" text="true">
      <formula>NOT(ISERROR(SEARCH("true",Q35)))</formula>
    </cfRule>
  </conditionalFormatting>
  <conditionalFormatting sqref="J35:J39">
    <cfRule type="cellIs" dxfId="4641" priority="4638" operator="between">
      <formula>43</formula>
      <formula>52</formula>
    </cfRule>
    <cfRule type="cellIs" dxfId="4640" priority="4639" operator="greaterThan">
      <formula>52</formula>
    </cfRule>
  </conditionalFormatting>
  <conditionalFormatting sqref="R35:T39">
    <cfRule type="containsText" dxfId="4639" priority="4637" operator="containsText" text="TRUE">
      <formula>NOT(ISERROR(SEARCH("TRUE",R35)))</formula>
    </cfRule>
  </conditionalFormatting>
  <conditionalFormatting sqref="R35:R39">
    <cfRule type="containsText" dxfId="4638" priority="4636" operator="containsText" text="FALSE">
      <formula>NOT(ISERROR(SEARCH("FALSE",R35)))</formula>
    </cfRule>
  </conditionalFormatting>
  <conditionalFormatting sqref="S35:T39">
    <cfRule type="containsText" dxfId="4637" priority="4635" operator="containsText" text="MANAGE">
      <formula>NOT(ISERROR(SEARCH("MANAGE",S35)))</formula>
    </cfRule>
  </conditionalFormatting>
  <conditionalFormatting sqref="U35:U39">
    <cfRule type="cellIs" dxfId="4636" priority="4632" operator="between">
      <formula>39</formula>
      <formula>20</formula>
    </cfRule>
    <cfRule type="cellIs" dxfId="4635" priority="4633" operator="between">
      <formula>48</formula>
      <formula>60</formula>
    </cfRule>
    <cfRule type="cellIs" dxfId="4634" priority="4634" operator="greaterThan">
      <formula>60</formula>
    </cfRule>
  </conditionalFormatting>
  <conditionalFormatting sqref="V35:W39">
    <cfRule type="cellIs" dxfId="4633" priority="4629" operator="equal">
      <formula>"C"</formula>
    </cfRule>
    <cfRule type="cellIs" dxfId="4632" priority="4630" operator="equal">
      <formula>"N"</formula>
    </cfRule>
    <cfRule type="cellIs" dxfId="4631" priority="4631" operator="equal">
      <formula>"Y"</formula>
    </cfRule>
  </conditionalFormatting>
  <conditionalFormatting sqref="L35:M39">
    <cfRule type="containsText" dxfId="4630" priority="4626" operator="containsText" text="2">
      <formula>NOT(ISERROR(SEARCH("2",L35)))</formula>
    </cfRule>
    <cfRule type="containsText" dxfId="4629" priority="4627" operator="containsText" text="1">
      <formula>NOT(ISERROR(SEARCH("1",L35)))</formula>
    </cfRule>
    <cfRule type="containsText" dxfId="4628" priority="4628" operator="containsText" text="x">
      <formula>NOT(ISERROR(SEARCH("x",L35)))</formula>
    </cfRule>
  </conditionalFormatting>
  <conditionalFormatting sqref="Q35:Q39">
    <cfRule type="cellIs" dxfId="4627" priority="4624" operator="between">
      <formula>43</formula>
      <formula>52</formula>
    </cfRule>
    <cfRule type="containsText" dxfId="4626" priority="4625" operator="containsText" text="true">
      <formula>NOT(ISERROR(SEARCH("true",Q35)))</formula>
    </cfRule>
  </conditionalFormatting>
  <conditionalFormatting sqref="J35:J39">
    <cfRule type="cellIs" dxfId="4625" priority="4622" operator="between">
      <formula>43</formula>
      <formula>52</formula>
    </cfRule>
    <cfRule type="cellIs" dxfId="4624" priority="4623" operator="greaterThan">
      <formula>52</formula>
    </cfRule>
  </conditionalFormatting>
  <conditionalFormatting sqref="R35:T39">
    <cfRule type="containsText" dxfId="4623" priority="4621" operator="containsText" text="TRUE">
      <formula>NOT(ISERROR(SEARCH("TRUE",R35)))</formula>
    </cfRule>
  </conditionalFormatting>
  <conditionalFormatting sqref="R35:R39">
    <cfRule type="containsText" dxfId="4622" priority="4620" operator="containsText" text="FALSE">
      <formula>NOT(ISERROR(SEARCH("FALSE",R35)))</formula>
    </cfRule>
  </conditionalFormatting>
  <conditionalFormatting sqref="S35:T39">
    <cfRule type="containsText" dxfId="4621" priority="4619" operator="containsText" text="MANAGE">
      <formula>NOT(ISERROR(SEARCH("MANAGE",S35)))</formula>
    </cfRule>
  </conditionalFormatting>
  <conditionalFormatting sqref="U35:U39">
    <cfRule type="cellIs" dxfId="4620" priority="4616" operator="between">
      <formula>39</formula>
      <formula>20</formula>
    </cfRule>
    <cfRule type="cellIs" dxfId="4619" priority="4617" operator="between">
      <formula>48</formula>
      <formula>60</formula>
    </cfRule>
    <cfRule type="cellIs" dxfId="4618" priority="4618" operator="greaterThan">
      <formula>60</formula>
    </cfRule>
  </conditionalFormatting>
  <conditionalFormatting sqref="V35:W39">
    <cfRule type="cellIs" dxfId="4617" priority="4613" operator="equal">
      <formula>"C"</formula>
    </cfRule>
    <cfRule type="cellIs" dxfId="4616" priority="4614" operator="equal">
      <formula>"N"</formula>
    </cfRule>
    <cfRule type="cellIs" dxfId="4615" priority="4615" operator="equal">
      <formula>"Y"</formula>
    </cfRule>
  </conditionalFormatting>
  <conditionalFormatting sqref="L35:M39">
    <cfRule type="containsText" dxfId="4614" priority="4610" operator="containsText" text="2">
      <formula>NOT(ISERROR(SEARCH("2",L35)))</formula>
    </cfRule>
    <cfRule type="containsText" dxfId="4613" priority="4611" operator="containsText" text="1">
      <formula>NOT(ISERROR(SEARCH("1",L35)))</formula>
    </cfRule>
    <cfRule type="containsText" dxfId="4612" priority="4612" operator="containsText" text="x">
      <formula>NOT(ISERROR(SEARCH("x",L35)))</formula>
    </cfRule>
  </conditionalFormatting>
  <conditionalFormatting sqref="Q35:Q39">
    <cfRule type="cellIs" dxfId="4611" priority="4608" operator="between">
      <formula>43</formula>
      <formula>52</formula>
    </cfRule>
    <cfRule type="containsText" dxfId="4610" priority="4609" operator="containsText" text="true">
      <formula>NOT(ISERROR(SEARCH("true",Q35)))</formula>
    </cfRule>
  </conditionalFormatting>
  <conditionalFormatting sqref="J35:J39">
    <cfRule type="cellIs" dxfId="4609" priority="4606" operator="between">
      <formula>43</formula>
      <formula>52</formula>
    </cfRule>
    <cfRule type="cellIs" dxfId="4608" priority="4607" operator="greaterThan">
      <formula>52</formula>
    </cfRule>
  </conditionalFormatting>
  <conditionalFormatting sqref="R35:T39">
    <cfRule type="containsText" dxfId="4607" priority="4605" operator="containsText" text="TRUE">
      <formula>NOT(ISERROR(SEARCH("TRUE",R35)))</formula>
    </cfRule>
  </conditionalFormatting>
  <conditionalFormatting sqref="R35:R39">
    <cfRule type="containsText" dxfId="4606" priority="4604" operator="containsText" text="FALSE">
      <formula>NOT(ISERROR(SEARCH("FALSE",R35)))</formula>
    </cfRule>
  </conditionalFormatting>
  <conditionalFormatting sqref="S35:T39">
    <cfRule type="containsText" dxfId="4605" priority="4603" operator="containsText" text="MANAGE">
      <formula>NOT(ISERROR(SEARCH("MANAGE",S35)))</formula>
    </cfRule>
  </conditionalFormatting>
  <conditionalFormatting sqref="U35:U39">
    <cfRule type="cellIs" dxfId="4604" priority="4600" operator="between">
      <formula>39</formula>
      <formula>20</formula>
    </cfRule>
    <cfRule type="cellIs" dxfId="4603" priority="4601" operator="between">
      <formula>48</formula>
      <formula>60</formula>
    </cfRule>
    <cfRule type="cellIs" dxfId="4602" priority="4602" operator="greaterThan">
      <formula>60</formula>
    </cfRule>
  </conditionalFormatting>
  <conditionalFormatting sqref="V35:W39">
    <cfRule type="cellIs" dxfId="4601" priority="4597" operator="equal">
      <formula>"C"</formula>
    </cfRule>
    <cfRule type="cellIs" dxfId="4600" priority="4598" operator="equal">
      <formula>"N"</formula>
    </cfRule>
    <cfRule type="cellIs" dxfId="4599" priority="4599" operator="equal">
      <formula>"Y"</formula>
    </cfRule>
  </conditionalFormatting>
  <conditionalFormatting sqref="L35:M39">
    <cfRule type="containsText" dxfId="4598" priority="4594" operator="containsText" text="2">
      <formula>NOT(ISERROR(SEARCH("2",L35)))</formula>
    </cfRule>
    <cfRule type="containsText" dxfId="4597" priority="4595" operator="containsText" text="1">
      <formula>NOT(ISERROR(SEARCH("1",L35)))</formula>
    </cfRule>
    <cfRule type="containsText" dxfId="4596" priority="4596" operator="containsText" text="x">
      <formula>NOT(ISERROR(SEARCH("x",L35)))</formula>
    </cfRule>
  </conditionalFormatting>
  <conditionalFormatting sqref="Q35:Q39">
    <cfRule type="cellIs" dxfId="4595" priority="4592" operator="between">
      <formula>43</formula>
      <formula>52</formula>
    </cfRule>
    <cfRule type="containsText" dxfId="4594" priority="4593" operator="containsText" text="true">
      <formula>NOT(ISERROR(SEARCH("true",Q35)))</formula>
    </cfRule>
  </conditionalFormatting>
  <conditionalFormatting sqref="J35:J39">
    <cfRule type="cellIs" dxfId="4593" priority="4590" operator="between">
      <formula>43</formula>
      <formula>52</formula>
    </cfRule>
    <cfRule type="cellIs" dxfId="4592" priority="4591" operator="greaterThan">
      <formula>52</formula>
    </cfRule>
  </conditionalFormatting>
  <conditionalFormatting sqref="R35:T39">
    <cfRule type="containsText" dxfId="4591" priority="4589" operator="containsText" text="TRUE">
      <formula>NOT(ISERROR(SEARCH("TRUE",R35)))</formula>
    </cfRule>
  </conditionalFormatting>
  <conditionalFormatting sqref="R35:R39">
    <cfRule type="containsText" dxfId="4590" priority="4588" operator="containsText" text="FALSE">
      <formula>NOT(ISERROR(SEARCH("FALSE",R35)))</formula>
    </cfRule>
  </conditionalFormatting>
  <conditionalFormatting sqref="S35:T39">
    <cfRule type="containsText" dxfId="4589" priority="4587" operator="containsText" text="MANAGE">
      <formula>NOT(ISERROR(SEARCH("MANAGE",S35)))</formula>
    </cfRule>
  </conditionalFormatting>
  <conditionalFormatting sqref="U35:U39">
    <cfRule type="cellIs" dxfId="4588" priority="4584" operator="between">
      <formula>39</formula>
      <formula>20</formula>
    </cfRule>
    <cfRule type="cellIs" dxfId="4587" priority="4585" operator="between">
      <formula>48</formula>
      <formula>60</formula>
    </cfRule>
    <cfRule type="cellIs" dxfId="4586" priority="4586" operator="greaterThan">
      <formula>60</formula>
    </cfRule>
  </conditionalFormatting>
  <conditionalFormatting sqref="V35:W39">
    <cfRule type="cellIs" dxfId="4585" priority="4581" operator="equal">
      <formula>"C"</formula>
    </cfRule>
    <cfRule type="cellIs" dxfId="4584" priority="4582" operator="equal">
      <formula>"N"</formula>
    </cfRule>
    <cfRule type="cellIs" dxfId="4583" priority="4583" operator="equal">
      <formula>"Y"</formula>
    </cfRule>
  </conditionalFormatting>
  <conditionalFormatting sqref="L35:M39">
    <cfRule type="containsText" dxfId="4582" priority="4578" operator="containsText" text="2">
      <formula>NOT(ISERROR(SEARCH("2",L35)))</formula>
    </cfRule>
    <cfRule type="containsText" dxfId="4581" priority="4579" operator="containsText" text="1">
      <formula>NOT(ISERROR(SEARCH("1",L35)))</formula>
    </cfRule>
    <cfRule type="containsText" dxfId="4580" priority="4580" operator="containsText" text="x">
      <formula>NOT(ISERROR(SEARCH("x",L35)))</formula>
    </cfRule>
  </conditionalFormatting>
  <conditionalFormatting sqref="Q35:Q39">
    <cfRule type="cellIs" dxfId="4579" priority="4576" operator="between">
      <formula>43</formula>
      <formula>52</formula>
    </cfRule>
    <cfRule type="containsText" dxfId="4578" priority="4577" operator="containsText" text="true">
      <formula>NOT(ISERROR(SEARCH("true",Q35)))</formula>
    </cfRule>
  </conditionalFormatting>
  <conditionalFormatting sqref="J35:J39">
    <cfRule type="cellIs" dxfId="4577" priority="4574" operator="between">
      <formula>43</formula>
      <formula>52</formula>
    </cfRule>
    <cfRule type="cellIs" dxfId="4576" priority="4575" operator="greaterThan">
      <formula>52</formula>
    </cfRule>
  </conditionalFormatting>
  <conditionalFormatting sqref="R35:T39">
    <cfRule type="containsText" dxfId="4575" priority="4573" operator="containsText" text="TRUE">
      <formula>NOT(ISERROR(SEARCH("TRUE",R35)))</formula>
    </cfRule>
  </conditionalFormatting>
  <conditionalFormatting sqref="R35:R39">
    <cfRule type="containsText" dxfId="4574" priority="4572" operator="containsText" text="FALSE">
      <formula>NOT(ISERROR(SEARCH("FALSE",R35)))</formula>
    </cfRule>
  </conditionalFormatting>
  <conditionalFormatting sqref="S35:T39">
    <cfRule type="containsText" dxfId="4573" priority="4571" operator="containsText" text="MANAGE">
      <formula>NOT(ISERROR(SEARCH("MANAGE",S35)))</formula>
    </cfRule>
  </conditionalFormatting>
  <conditionalFormatting sqref="U35:U39">
    <cfRule type="cellIs" dxfId="4572" priority="4568" operator="between">
      <formula>39</formula>
      <formula>20</formula>
    </cfRule>
    <cfRule type="cellIs" dxfId="4571" priority="4569" operator="between">
      <formula>48</formula>
      <formula>60</formula>
    </cfRule>
    <cfRule type="cellIs" dxfId="4570" priority="4570" operator="greaterThan">
      <formula>60</formula>
    </cfRule>
  </conditionalFormatting>
  <conditionalFormatting sqref="V35:W39">
    <cfRule type="cellIs" dxfId="4569" priority="4565" operator="equal">
      <formula>"C"</formula>
    </cfRule>
    <cfRule type="cellIs" dxfId="4568" priority="4566" operator="equal">
      <formula>"N"</formula>
    </cfRule>
    <cfRule type="cellIs" dxfId="4567" priority="4567" operator="equal">
      <formula>"Y"</formula>
    </cfRule>
  </conditionalFormatting>
  <conditionalFormatting sqref="L35:M37">
    <cfRule type="containsText" dxfId="4566" priority="4562" operator="containsText" text="2">
      <formula>NOT(ISERROR(SEARCH("2",L35)))</formula>
    </cfRule>
    <cfRule type="containsText" dxfId="4565" priority="4563" operator="containsText" text="1">
      <formula>NOT(ISERROR(SEARCH("1",L35)))</formula>
    </cfRule>
    <cfRule type="containsText" dxfId="4564" priority="4564" operator="containsText" text="x">
      <formula>NOT(ISERROR(SEARCH("x",L35)))</formula>
    </cfRule>
  </conditionalFormatting>
  <conditionalFormatting sqref="Q35:Q37">
    <cfRule type="cellIs" dxfId="4563" priority="4560" operator="between">
      <formula>43</formula>
      <formula>52</formula>
    </cfRule>
    <cfRule type="containsText" dxfId="4562" priority="4561" operator="containsText" text="true">
      <formula>NOT(ISERROR(SEARCH("true",Q35)))</formula>
    </cfRule>
  </conditionalFormatting>
  <conditionalFormatting sqref="J35:J37">
    <cfRule type="cellIs" dxfId="4561" priority="4558" operator="between">
      <formula>43</formula>
      <formula>52</formula>
    </cfRule>
    <cfRule type="cellIs" dxfId="4560" priority="4559" operator="greaterThan">
      <formula>52</formula>
    </cfRule>
  </conditionalFormatting>
  <conditionalFormatting sqref="R35:T37">
    <cfRule type="containsText" dxfId="4559" priority="4557" operator="containsText" text="TRUE">
      <formula>NOT(ISERROR(SEARCH("TRUE",R35)))</formula>
    </cfRule>
  </conditionalFormatting>
  <conditionalFormatting sqref="R35:R37">
    <cfRule type="containsText" dxfId="4558" priority="4556" operator="containsText" text="FALSE">
      <formula>NOT(ISERROR(SEARCH("FALSE",R35)))</formula>
    </cfRule>
  </conditionalFormatting>
  <conditionalFormatting sqref="S35:T37">
    <cfRule type="containsText" dxfId="4557" priority="4555" operator="containsText" text="MANAGE">
      <formula>NOT(ISERROR(SEARCH("MANAGE",S35)))</formula>
    </cfRule>
  </conditionalFormatting>
  <conditionalFormatting sqref="U35:U37">
    <cfRule type="cellIs" dxfId="4556" priority="4552" operator="between">
      <formula>39</formula>
      <formula>20</formula>
    </cfRule>
    <cfRule type="cellIs" dxfId="4555" priority="4553" operator="between">
      <formula>48</formula>
      <formula>60</formula>
    </cfRule>
    <cfRule type="cellIs" dxfId="4554" priority="4554" operator="greaterThan">
      <formula>60</formula>
    </cfRule>
  </conditionalFormatting>
  <conditionalFormatting sqref="V35:W37">
    <cfRule type="cellIs" dxfId="4553" priority="4549" operator="equal">
      <formula>"C"</formula>
    </cfRule>
    <cfRule type="cellIs" dxfId="4552" priority="4550" operator="equal">
      <formula>"N"</formula>
    </cfRule>
    <cfRule type="cellIs" dxfId="4551" priority="4551" operator="equal">
      <formula>"Y"</formula>
    </cfRule>
  </conditionalFormatting>
  <conditionalFormatting sqref="L35:M39">
    <cfRule type="containsText" dxfId="4550" priority="4546" operator="containsText" text="2">
      <formula>NOT(ISERROR(SEARCH("2",L35)))</formula>
    </cfRule>
    <cfRule type="containsText" dxfId="4549" priority="4547" operator="containsText" text="1">
      <formula>NOT(ISERROR(SEARCH("1",L35)))</formula>
    </cfRule>
    <cfRule type="containsText" dxfId="4548" priority="4548" operator="containsText" text="x">
      <formula>NOT(ISERROR(SEARCH("x",L35)))</formula>
    </cfRule>
  </conditionalFormatting>
  <conditionalFormatting sqref="Q35:Q39">
    <cfRule type="cellIs" dxfId="4547" priority="4544" operator="between">
      <formula>43</formula>
      <formula>52</formula>
    </cfRule>
    <cfRule type="containsText" dxfId="4546" priority="4545" operator="containsText" text="true">
      <formula>NOT(ISERROR(SEARCH("true",Q35)))</formula>
    </cfRule>
  </conditionalFormatting>
  <conditionalFormatting sqref="J35:J39">
    <cfRule type="cellIs" dxfId="4545" priority="4542" operator="between">
      <formula>43</formula>
      <formula>52</formula>
    </cfRule>
    <cfRule type="cellIs" dxfId="4544" priority="4543" operator="greaterThan">
      <formula>52</formula>
    </cfRule>
  </conditionalFormatting>
  <conditionalFormatting sqref="R35:T39">
    <cfRule type="containsText" dxfId="4543" priority="4541" operator="containsText" text="TRUE">
      <formula>NOT(ISERROR(SEARCH("TRUE",R35)))</formula>
    </cfRule>
  </conditionalFormatting>
  <conditionalFormatting sqref="R35:R39">
    <cfRule type="containsText" dxfId="4542" priority="4540" operator="containsText" text="FALSE">
      <formula>NOT(ISERROR(SEARCH("FALSE",R35)))</formula>
    </cfRule>
  </conditionalFormatting>
  <conditionalFormatting sqref="S35:T39">
    <cfRule type="containsText" dxfId="4541" priority="4539" operator="containsText" text="MANAGE">
      <formula>NOT(ISERROR(SEARCH("MANAGE",S35)))</formula>
    </cfRule>
  </conditionalFormatting>
  <conditionalFormatting sqref="U35:U39">
    <cfRule type="cellIs" dxfId="4540" priority="4536" operator="between">
      <formula>39</formula>
      <formula>20</formula>
    </cfRule>
    <cfRule type="cellIs" dxfId="4539" priority="4537" operator="between">
      <formula>48</formula>
      <formula>60</formula>
    </cfRule>
    <cfRule type="cellIs" dxfId="4538" priority="4538" operator="greaterThan">
      <formula>60</formula>
    </cfRule>
  </conditionalFormatting>
  <conditionalFormatting sqref="V35:W39">
    <cfRule type="cellIs" dxfId="4537" priority="4533" operator="equal">
      <formula>"C"</formula>
    </cfRule>
    <cfRule type="cellIs" dxfId="4536" priority="4534" operator="equal">
      <formula>"N"</formula>
    </cfRule>
    <cfRule type="cellIs" dxfId="4535" priority="4535" operator="equal">
      <formula>"Y"</formula>
    </cfRule>
  </conditionalFormatting>
  <conditionalFormatting sqref="L35:M39">
    <cfRule type="containsText" dxfId="4534" priority="4530" operator="containsText" text="2">
      <formula>NOT(ISERROR(SEARCH("2",L35)))</formula>
    </cfRule>
    <cfRule type="containsText" dxfId="4533" priority="4531" operator="containsText" text="1">
      <formula>NOT(ISERROR(SEARCH("1",L35)))</formula>
    </cfRule>
    <cfRule type="containsText" dxfId="4532" priority="4532" operator="containsText" text="x">
      <formula>NOT(ISERROR(SEARCH("x",L35)))</formula>
    </cfRule>
  </conditionalFormatting>
  <conditionalFormatting sqref="Q35:Q39">
    <cfRule type="cellIs" dxfId="4531" priority="4528" operator="between">
      <formula>43</formula>
      <formula>52</formula>
    </cfRule>
    <cfRule type="containsText" dxfId="4530" priority="4529" operator="containsText" text="true">
      <formula>NOT(ISERROR(SEARCH("true",Q35)))</formula>
    </cfRule>
  </conditionalFormatting>
  <conditionalFormatting sqref="J35:J39">
    <cfRule type="cellIs" dxfId="4529" priority="4526" operator="between">
      <formula>43</formula>
      <formula>52</formula>
    </cfRule>
    <cfRule type="cellIs" dxfId="4528" priority="4527" operator="greaterThan">
      <formula>52</formula>
    </cfRule>
  </conditionalFormatting>
  <conditionalFormatting sqref="R35:T39">
    <cfRule type="containsText" dxfId="4527" priority="4525" operator="containsText" text="TRUE">
      <formula>NOT(ISERROR(SEARCH("TRUE",R35)))</formula>
    </cfRule>
  </conditionalFormatting>
  <conditionalFormatting sqref="R35:R39">
    <cfRule type="containsText" dxfId="4526" priority="4524" operator="containsText" text="FALSE">
      <formula>NOT(ISERROR(SEARCH("FALSE",R35)))</formula>
    </cfRule>
  </conditionalFormatting>
  <conditionalFormatting sqref="S35:T39">
    <cfRule type="containsText" dxfId="4525" priority="4523" operator="containsText" text="MANAGE">
      <formula>NOT(ISERROR(SEARCH("MANAGE",S35)))</formula>
    </cfRule>
  </conditionalFormatting>
  <conditionalFormatting sqref="U35:U39">
    <cfRule type="cellIs" dxfId="4524" priority="4520" operator="between">
      <formula>39</formula>
      <formula>20</formula>
    </cfRule>
    <cfRule type="cellIs" dxfId="4523" priority="4521" operator="between">
      <formula>48</formula>
      <formula>60</formula>
    </cfRule>
    <cfRule type="cellIs" dxfId="4522" priority="4522" operator="greaterThan">
      <formula>60</formula>
    </cfRule>
  </conditionalFormatting>
  <conditionalFormatting sqref="V35:W39">
    <cfRule type="cellIs" dxfId="4521" priority="4517" operator="equal">
      <formula>"C"</formula>
    </cfRule>
    <cfRule type="cellIs" dxfId="4520" priority="4518" operator="equal">
      <formula>"N"</formula>
    </cfRule>
    <cfRule type="cellIs" dxfId="4519" priority="4519" operator="equal">
      <formula>"Y"</formula>
    </cfRule>
  </conditionalFormatting>
  <conditionalFormatting sqref="L35:M39">
    <cfRule type="containsText" dxfId="4518" priority="4514" operator="containsText" text="2">
      <formula>NOT(ISERROR(SEARCH("2",L35)))</formula>
    </cfRule>
    <cfRule type="containsText" dxfId="4517" priority="4515" operator="containsText" text="1">
      <formula>NOT(ISERROR(SEARCH("1",L35)))</formula>
    </cfRule>
    <cfRule type="containsText" dxfId="4516" priority="4516" operator="containsText" text="x">
      <formula>NOT(ISERROR(SEARCH("x",L35)))</formula>
    </cfRule>
  </conditionalFormatting>
  <conditionalFormatting sqref="Q35:Q39">
    <cfRule type="cellIs" dxfId="4515" priority="4512" operator="between">
      <formula>43</formula>
      <formula>52</formula>
    </cfRule>
    <cfRule type="containsText" dxfId="4514" priority="4513" operator="containsText" text="true">
      <formula>NOT(ISERROR(SEARCH("true",Q35)))</formula>
    </cfRule>
  </conditionalFormatting>
  <conditionalFormatting sqref="J35:J39">
    <cfRule type="cellIs" dxfId="4513" priority="4510" operator="between">
      <formula>43</formula>
      <formula>52</formula>
    </cfRule>
    <cfRule type="cellIs" dxfId="4512" priority="4511" operator="greaterThan">
      <formula>52</formula>
    </cfRule>
  </conditionalFormatting>
  <conditionalFormatting sqref="R35:T39">
    <cfRule type="containsText" dxfId="4511" priority="4509" operator="containsText" text="TRUE">
      <formula>NOT(ISERROR(SEARCH("TRUE",R35)))</formula>
    </cfRule>
  </conditionalFormatting>
  <conditionalFormatting sqref="R35:R39">
    <cfRule type="containsText" dxfId="4510" priority="4508" operator="containsText" text="FALSE">
      <formula>NOT(ISERROR(SEARCH("FALSE",R35)))</formula>
    </cfRule>
  </conditionalFormatting>
  <conditionalFormatting sqref="S35:T39">
    <cfRule type="containsText" dxfId="4509" priority="4507" operator="containsText" text="MANAGE">
      <formula>NOT(ISERROR(SEARCH("MANAGE",S35)))</formula>
    </cfRule>
  </conditionalFormatting>
  <conditionalFormatting sqref="U35:U39">
    <cfRule type="cellIs" dxfId="4508" priority="4504" operator="between">
      <formula>39</formula>
      <formula>20</formula>
    </cfRule>
    <cfRule type="cellIs" dxfId="4507" priority="4505" operator="between">
      <formula>48</formula>
      <formula>60</formula>
    </cfRule>
    <cfRule type="cellIs" dxfId="4506" priority="4506" operator="greaterThan">
      <formula>60</formula>
    </cfRule>
  </conditionalFormatting>
  <conditionalFormatting sqref="V35:W39">
    <cfRule type="cellIs" dxfId="4505" priority="4501" operator="equal">
      <formula>"C"</formula>
    </cfRule>
    <cfRule type="cellIs" dxfId="4504" priority="4502" operator="equal">
      <formula>"N"</formula>
    </cfRule>
    <cfRule type="cellIs" dxfId="4503" priority="4503" operator="equal">
      <formula>"Y"</formula>
    </cfRule>
  </conditionalFormatting>
  <conditionalFormatting sqref="L35:M39">
    <cfRule type="containsText" dxfId="4502" priority="4498" operator="containsText" text="2">
      <formula>NOT(ISERROR(SEARCH("2",L35)))</formula>
    </cfRule>
    <cfRule type="containsText" dxfId="4501" priority="4499" operator="containsText" text="1">
      <formula>NOT(ISERROR(SEARCH("1",L35)))</formula>
    </cfRule>
    <cfRule type="containsText" dxfId="4500" priority="4500" operator="containsText" text="x">
      <formula>NOT(ISERROR(SEARCH("x",L35)))</formula>
    </cfRule>
  </conditionalFormatting>
  <conditionalFormatting sqref="Q35:Q39">
    <cfRule type="cellIs" dxfId="4499" priority="4496" operator="between">
      <formula>43</formula>
      <formula>52</formula>
    </cfRule>
    <cfRule type="containsText" dxfId="4498" priority="4497" operator="containsText" text="true">
      <formula>NOT(ISERROR(SEARCH("true",Q35)))</formula>
    </cfRule>
  </conditionalFormatting>
  <conditionalFormatting sqref="J35:J39">
    <cfRule type="cellIs" dxfId="4497" priority="4494" operator="between">
      <formula>43</formula>
      <formula>52</formula>
    </cfRule>
    <cfRule type="cellIs" dxfId="4496" priority="4495" operator="greaterThan">
      <formula>52</formula>
    </cfRule>
  </conditionalFormatting>
  <conditionalFormatting sqref="R35:T39">
    <cfRule type="containsText" dxfId="4495" priority="4493" operator="containsText" text="TRUE">
      <formula>NOT(ISERROR(SEARCH("TRUE",R35)))</formula>
    </cfRule>
  </conditionalFormatting>
  <conditionalFormatting sqref="R35:R39">
    <cfRule type="containsText" dxfId="4494" priority="4492" operator="containsText" text="FALSE">
      <formula>NOT(ISERROR(SEARCH("FALSE",R35)))</formula>
    </cfRule>
  </conditionalFormatting>
  <conditionalFormatting sqref="S35:T39">
    <cfRule type="containsText" dxfId="4493" priority="4491" operator="containsText" text="MANAGE">
      <formula>NOT(ISERROR(SEARCH("MANAGE",S35)))</formula>
    </cfRule>
  </conditionalFormatting>
  <conditionalFormatting sqref="U35:U39">
    <cfRule type="cellIs" dxfId="4492" priority="4488" operator="between">
      <formula>39</formula>
      <formula>20</formula>
    </cfRule>
    <cfRule type="cellIs" dxfId="4491" priority="4489" operator="between">
      <formula>48</formula>
      <formula>60</formula>
    </cfRule>
    <cfRule type="cellIs" dxfId="4490" priority="4490" operator="greaterThan">
      <formula>60</formula>
    </cfRule>
  </conditionalFormatting>
  <conditionalFormatting sqref="V35:W39">
    <cfRule type="cellIs" dxfId="4489" priority="4485" operator="equal">
      <formula>"C"</formula>
    </cfRule>
    <cfRule type="cellIs" dxfId="4488" priority="4486" operator="equal">
      <formula>"N"</formula>
    </cfRule>
    <cfRule type="cellIs" dxfId="4487" priority="4487" operator="equal">
      <formula>"Y"</formula>
    </cfRule>
  </conditionalFormatting>
  <conditionalFormatting sqref="L35:M37">
    <cfRule type="containsText" dxfId="4486" priority="4482" operator="containsText" text="2">
      <formula>NOT(ISERROR(SEARCH("2",L35)))</formula>
    </cfRule>
    <cfRule type="containsText" dxfId="4485" priority="4483" operator="containsText" text="1">
      <formula>NOT(ISERROR(SEARCH("1",L35)))</formula>
    </cfRule>
    <cfRule type="containsText" dxfId="4484" priority="4484" operator="containsText" text="x">
      <formula>NOT(ISERROR(SEARCH("x",L35)))</formula>
    </cfRule>
  </conditionalFormatting>
  <conditionalFormatting sqref="Q35:Q37">
    <cfRule type="cellIs" dxfId="4483" priority="4480" operator="between">
      <formula>43</formula>
      <formula>52</formula>
    </cfRule>
    <cfRule type="containsText" dxfId="4482" priority="4481" operator="containsText" text="true">
      <formula>NOT(ISERROR(SEARCH("true",Q35)))</formula>
    </cfRule>
  </conditionalFormatting>
  <conditionalFormatting sqref="J35:J37">
    <cfRule type="cellIs" dxfId="4481" priority="4478" operator="between">
      <formula>43</formula>
      <formula>52</formula>
    </cfRule>
    <cfRule type="cellIs" dxfId="4480" priority="4479" operator="greaterThan">
      <formula>52</formula>
    </cfRule>
  </conditionalFormatting>
  <conditionalFormatting sqref="R35:T37">
    <cfRule type="containsText" dxfId="4479" priority="4477" operator="containsText" text="TRUE">
      <formula>NOT(ISERROR(SEARCH("TRUE",R35)))</formula>
    </cfRule>
  </conditionalFormatting>
  <conditionalFormatting sqref="R35:R37">
    <cfRule type="containsText" dxfId="4478" priority="4476" operator="containsText" text="FALSE">
      <formula>NOT(ISERROR(SEARCH("FALSE",R35)))</formula>
    </cfRule>
  </conditionalFormatting>
  <conditionalFormatting sqref="S35:T37">
    <cfRule type="containsText" dxfId="4477" priority="4475" operator="containsText" text="MANAGE">
      <formula>NOT(ISERROR(SEARCH("MANAGE",S35)))</formula>
    </cfRule>
  </conditionalFormatting>
  <conditionalFormatting sqref="U35:U37">
    <cfRule type="cellIs" dxfId="4476" priority="4472" operator="between">
      <formula>39</formula>
      <formula>20</formula>
    </cfRule>
    <cfRule type="cellIs" dxfId="4475" priority="4473" operator="between">
      <formula>48</formula>
      <formula>60</formula>
    </cfRule>
    <cfRule type="cellIs" dxfId="4474" priority="4474" operator="greaterThan">
      <formula>60</formula>
    </cfRule>
  </conditionalFormatting>
  <conditionalFormatting sqref="V35:W37">
    <cfRule type="cellIs" dxfId="4473" priority="4469" operator="equal">
      <formula>"C"</formula>
    </cfRule>
    <cfRule type="cellIs" dxfId="4472" priority="4470" operator="equal">
      <formula>"N"</formula>
    </cfRule>
    <cfRule type="cellIs" dxfId="4471" priority="4471" operator="equal">
      <formula>"Y"</formula>
    </cfRule>
  </conditionalFormatting>
  <conditionalFormatting sqref="L35:M39">
    <cfRule type="containsText" dxfId="4470" priority="4466" operator="containsText" text="2">
      <formula>NOT(ISERROR(SEARCH("2",L35)))</formula>
    </cfRule>
    <cfRule type="containsText" dxfId="4469" priority="4467" operator="containsText" text="1">
      <formula>NOT(ISERROR(SEARCH("1",L35)))</formula>
    </cfRule>
    <cfRule type="containsText" dxfId="4468" priority="4468" operator="containsText" text="x">
      <formula>NOT(ISERROR(SEARCH("x",L35)))</formula>
    </cfRule>
  </conditionalFormatting>
  <conditionalFormatting sqref="Q35:Q39">
    <cfRule type="cellIs" dxfId="4467" priority="4464" operator="between">
      <formula>43</formula>
      <formula>52</formula>
    </cfRule>
    <cfRule type="containsText" dxfId="4466" priority="4465" operator="containsText" text="true">
      <formula>NOT(ISERROR(SEARCH("true",Q35)))</formula>
    </cfRule>
  </conditionalFormatting>
  <conditionalFormatting sqref="J35:J39">
    <cfRule type="cellIs" dxfId="4465" priority="4462" operator="between">
      <formula>43</formula>
      <formula>52</formula>
    </cfRule>
    <cfRule type="cellIs" dxfId="4464" priority="4463" operator="greaterThan">
      <formula>52</formula>
    </cfRule>
  </conditionalFormatting>
  <conditionalFormatting sqref="R35:T39">
    <cfRule type="containsText" dxfId="4463" priority="4461" operator="containsText" text="TRUE">
      <formula>NOT(ISERROR(SEARCH("TRUE",R35)))</formula>
    </cfRule>
  </conditionalFormatting>
  <conditionalFormatting sqref="R35:R39">
    <cfRule type="containsText" dxfId="4462" priority="4460" operator="containsText" text="FALSE">
      <formula>NOT(ISERROR(SEARCH("FALSE",R35)))</formula>
    </cfRule>
  </conditionalFormatting>
  <conditionalFormatting sqref="S35:T39">
    <cfRule type="containsText" dxfId="4461" priority="4459" operator="containsText" text="MANAGE">
      <formula>NOT(ISERROR(SEARCH("MANAGE",S35)))</formula>
    </cfRule>
  </conditionalFormatting>
  <conditionalFormatting sqref="U35:U39">
    <cfRule type="cellIs" dxfId="4460" priority="4456" operator="between">
      <formula>39</formula>
      <formula>20</formula>
    </cfRule>
    <cfRule type="cellIs" dxfId="4459" priority="4457" operator="between">
      <formula>48</formula>
      <formula>60</formula>
    </cfRule>
    <cfRule type="cellIs" dxfId="4458" priority="4458" operator="greaterThan">
      <formula>60</formula>
    </cfRule>
  </conditionalFormatting>
  <conditionalFormatting sqref="V35:W39">
    <cfRule type="cellIs" dxfId="4457" priority="4453" operator="equal">
      <formula>"C"</formula>
    </cfRule>
    <cfRule type="cellIs" dxfId="4456" priority="4454" operator="equal">
      <formula>"N"</formula>
    </cfRule>
    <cfRule type="cellIs" dxfId="4455" priority="4455" operator="equal">
      <formula>"Y"</formula>
    </cfRule>
  </conditionalFormatting>
  <conditionalFormatting sqref="L35:M39">
    <cfRule type="containsText" dxfId="4454" priority="4450" operator="containsText" text="2">
      <formula>NOT(ISERROR(SEARCH("2",L35)))</formula>
    </cfRule>
    <cfRule type="containsText" dxfId="4453" priority="4451" operator="containsText" text="1">
      <formula>NOT(ISERROR(SEARCH("1",L35)))</formula>
    </cfRule>
    <cfRule type="containsText" dxfId="4452" priority="4452" operator="containsText" text="x">
      <formula>NOT(ISERROR(SEARCH("x",L35)))</formula>
    </cfRule>
  </conditionalFormatting>
  <conditionalFormatting sqref="Q35:Q39">
    <cfRule type="cellIs" dxfId="4451" priority="4448" operator="between">
      <formula>43</formula>
      <formula>52</formula>
    </cfRule>
    <cfRule type="containsText" dxfId="4450" priority="4449" operator="containsText" text="true">
      <formula>NOT(ISERROR(SEARCH("true",Q35)))</formula>
    </cfRule>
  </conditionalFormatting>
  <conditionalFormatting sqref="J35:J39">
    <cfRule type="cellIs" dxfId="4449" priority="4446" operator="between">
      <formula>43</formula>
      <formula>52</formula>
    </cfRule>
    <cfRule type="cellIs" dxfId="4448" priority="4447" operator="greaterThan">
      <formula>52</formula>
    </cfRule>
  </conditionalFormatting>
  <conditionalFormatting sqref="R35:T39">
    <cfRule type="containsText" dxfId="4447" priority="4445" operator="containsText" text="TRUE">
      <formula>NOT(ISERROR(SEARCH("TRUE",R35)))</formula>
    </cfRule>
  </conditionalFormatting>
  <conditionalFormatting sqref="R35:R39">
    <cfRule type="containsText" dxfId="4446" priority="4444" operator="containsText" text="FALSE">
      <formula>NOT(ISERROR(SEARCH("FALSE",R35)))</formula>
    </cfRule>
  </conditionalFormatting>
  <conditionalFormatting sqref="S35:T39">
    <cfRule type="containsText" dxfId="4445" priority="4443" operator="containsText" text="MANAGE">
      <formula>NOT(ISERROR(SEARCH("MANAGE",S35)))</formula>
    </cfRule>
  </conditionalFormatting>
  <conditionalFormatting sqref="P35:P39">
    <cfRule type="containsText" dxfId="4444" priority="4440" operator="containsText" text="0-1">
      <formula>NOT(ISERROR(SEARCH("0-1",P35)))</formula>
    </cfRule>
    <cfRule type="containsText" dxfId="4443" priority="4441" operator="containsText" text="1-0">
      <formula>NOT(ISERROR(SEARCH("1-0",P35)))</formula>
    </cfRule>
    <cfRule type="containsText" dxfId="4442" priority="4442" operator="containsText" text="0-0">
      <formula>NOT(ISERROR(SEARCH("0-0",P35)))</formula>
    </cfRule>
  </conditionalFormatting>
  <conditionalFormatting sqref="U35:U39">
    <cfRule type="cellIs" dxfId="4441" priority="4437" operator="between">
      <formula>39</formula>
      <formula>20</formula>
    </cfRule>
    <cfRule type="cellIs" dxfId="4440" priority="4438" operator="between">
      <formula>48</formula>
      <formula>60</formula>
    </cfRule>
    <cfRule type="cellIs" dxfId="4439" priority="4439" operator="greaterThan">
      <formula>60</formula>
    </cfRule>
  </conditionalFormatting>
  <conditionalFormatting sqref="V35:W39">
    <cfRule type="cellIs" dxfId="4438" priority="4434" operator="equal">
      <formula>"C"</formula>
    </cfRule>
    <cfRule type="cellIs" dxfId="4437" priority="4435" operator="equal">
      <formula>"N"</formula>
    </cfRule>
    <cfRule type="cellIs" dxfId="4436" priority="4436" operator="equal">
      <formula>"Y"</formula>
    </cfRule>
  </conditionalFormatting>
  <conditionalFormatting sqref="L35:M39">
    <cfRule type="containsText" dxfId="4435" priority="4431" operator="containsText" text="2">
      <formula>NOT(ISERROR(SEARCH("2",L35)))</formula>
    </cfRule>
    <cfRule type="containsText" dxfId="4434" priority="4432" operator="containsText" text="1">
      <formula>NOT(ISERROR(SEARCH("1",L35)))</formula>
    </cfRule>
    <cfRule type="containsText" dxfId="4433" priority="4433" operator="containsText" text="x">
      <formula>NOT(ISERROR(SEARCH("x",L35)))</formula>
    </cfRule>
  </conditionalFormatting>
  <conditionalFormatting sqref="Q35:Q39">
    <cfRule type="cellIs" dxfId="4432" priority="4429" operator="between">
      <formula>43</formula>
      <formula>52</formula>
    </cfRule>
    <cfRule type="containsText" dxfId="4431" priority="4430" operator="containsText" text="true">
      <formula>NOT(ISERROR(SEARCH("true",Q35)))</formula>
    </cfRule>
  </conditionalFormatting>
  <conditionalFormatting sqref="J35:J39">
    <cfRule type="cellIs" dxfId="4430" priority="4427" operator="between">
      <formula>43</formula>
      <formula>52</formula>
    </cfRule>
    <cfRule type="cellIs" dxfId="4429" priority="4428" operator="greaterThan">
      <formula>52</formula>
    </cfRule>
  </conditionalFormatting>
  <conditionalFormatting sqref="R35:T39">
    <cfRule type="containsText" dxfId="4428" priority="4426" operator="containsText" text="TRUE">
      <formula>NOT(ISERROR(SEARCH("TRUE",R35)))</formula>
    </cfRule>
  </conditionalFormatting>
  <conditionalFormatting sqref="R35:R39">
    <cfRule type="containsText" dxfId="4427" priority="4425" operator="containsText" text="FALSE">
      <formula>NOT(ISERROR(SEARCH("FALSE",R35)))</formula>
    </cfRule>
  </conditionalFormatting>
  <conditionalFormatting sqref="S35:T39">
    <cfRule type="containsText" dxfId="4426" priority="4424" operator="containsText" text="MANAGE">
      <formula>NOT(ISERROR(SEARCH("MANAGE",S35)))</formula>
    </cfRule>
  </conditionalFormatting>
  <conditionalFormatting sqref="P35:P39">
    <cfRule type="containsText" dxfId="4425" priority="4421" operator="containsText" text="0-1">
      <formula>NOT(ISERROR(SEARCH("0-1",P35)))</formula>
    </cfRule>
    <cfRule type="containsText" dxfId="4424" priority="4422" operator="containsText" text="1-0">
      <formula>NOT(ISERROR(SEARCH("1-0",P35)))</formula>
    </cfRule>
    <cfRule type="containsText" dxfId="4423" priority="4423" operator="containsText" text="0-0">
      <formula>NOT(ISERROR(SEARCH("0-0",P35)))</formula>
    </cfRule>
  </conditionalFormatting>
  <conditionalFormatting sqref="U35:U39">
    <cfRule type="cellIs" dxfId="4422" priority="4418" operator="between">
      <formula>39</formula>
      <formula>20</formula>
    </cfRule>
    <cfRule type="cellIs" dxfId="4421" priority="4419" operator="between">
      <formula>48</formula>
      <formula>60</formula>
    </cfRule>
    <cfRule type="cellIs" dxfId="4420" priority="4420" operator="greaterThan">
      <formula>60</formula>
    </cfRule>
  </conditionalFormatting>
  <conditionalFormatting sqref="V35:W39">
    <cfRule type="cellIs" dxfId="4419" priority="4415" operator="equal">
      <formula>"C"</formula>
    </cfRule>
    <cfRule type="cellIs" dxfId="4418" priority="4416" operator="equal">
      <formula>"N"</formula>
    </cfRule>
    <cfRule type="cellIs" dxfId="4417" priority="4417" operator="equal">
      <formula>"Y"</formula>
    </cfRule>
  </conditionalFormatting>
  <conditionalFormatting sqref="L35:M39">
    <cfRule type="containsText" dxfId="4416" priority="4412" operator="containsText" text="2">
      <formula>NOT(ISERROR(SEARCH("2",L35)))</formula>
    </cfRule>
    <cfRule type="containsText" dxfId="4415" priority="4413" operator="containsText" text="1">
      <formula>NOT(ISERROR(SEARCH("1",L35)))</formula>
    </cfRule>
    <cfRule type="containsText" dxfId="4414" priority="4414" operator="containsText" text="x">
      <formula>NOT(ISERROR(SEARCH("x",L35)))</formula>
    </cfRule>
  </conditionalFormatting>
  <conditionalFormatting sqref="Q35:Q39">
    <cfRule type="cellIs" dxfId="4413" priority="4410" operator="between">
      <formula>43</formula>
      <formula>52</formula>
    </cfRule>
    <cfRule type="containsText" dxfId="4412" priority="4411" operator="containsText" text="true">
      <formula>NOT(ISERROR(SEARCH("true",Q35)))</formula>
    </cfRule>
  </conditionalFormatting>
  <conditionalFormatting sqref="J35:J39">
    <cfRule type="cellIs" dxfId="4411" priority="4408" operator="between">
      <formula>43</formula>
      <formula>52</formula>
    </cfRule>
    <cfRule type="cellIs" dxfId="4410" priority="4409" operator="greaterThan">
      <formula>52</formula>
    </cfRule>
  </conditionalFormatting>
  <conditionalFormatting sqref="R35:T39">
    <cfRule type="containsText" dxfId="4409" priority="4407" operator="containsText" text="TRUE">
      <formula>NOT(ISERROR(SEARCH("TRUE",R35)))</formula>
    </cfRule>
  </conditionalFormatting>
  <conditionalFormatting sqref="R35:R39">
    <cfRule type="containsText" dxfId="4408" priority="4406" operator="containsText" text="FALSE">
      <formula>NOT(ISERROR(SEARCH("FALSE",R35)))</formula>
    </cfRule>
  </conditionalFormatting>
  <conditionalFormatting sqref="S35:T39">
    <cfRule type="containsText" dxfId="4407" priority="4405" operator="containsText" text="MANAGE">
      <formula>NOT(ISERROR(SEARCH("MANAGE",S35)))</formula>
    </cfRule>
  </conditionalFormatting>
  <conditionalFormatting sqref="P35:P39">
    <cfRule type="containsText" dxfId="4406" priority="4402" operator="containsText" text="0-1">
      <formula>NOT(ISERROR(SEARCH("0-1",P35)))</formula>
    </cfRule>
    <cfRule type="containsText" dxfId="4405" priority="4403" operator="containsText" text="1-0">
      <formula>NOT(ISERROR(SEARCH("1-0",P35)))</formula>
    </cfRule>
    <cfRule type="containsText" dxfId="4404" priority="4404" operator="containsText" text="0-0">
      <formula>NOT(ISERROR(SEARCH("0-0",P35)))</formula>
    </cfRule>
  </conditionalFormatting>
  <conditionalFormatting sqref="U35:U39">
    <cfRule type="cellIs" dxfId="4403" priority="4399" operator="between">
      <formula>39</formula>
      <formula>20</formula>
    </cfRule>
    <cfRule type="cellIs" dxfId="4402" priority="4400" operator="between">
      <formula>48</formula>
      <formula>60</formula>
    </cfRule>
    <cfRule type="cellIs" dxfId="4401" priority="4401" operator="greaterThan">
      <formula>60</formula>
    </cfRule>
  </conditionalFormatting>
  <conditionalFormatting sqref="V35:W39">
    <cfRule type="cellIs" dxfId="4400" priority="4396" operator="equal">
      <formula>"C"</formula>
    </cfRule>
    <cfRule type="cellIs" dxfId="4399" priority="4397" operator="equal">
      <formula>"N"</formula>
    </cfRule>
    <cfRule type="cellIs" dxfId="4398" priority="4398" operator="equal">
      <formula>"Y"</formula>
    </cfRule>
  </conditionalFormatting>
  <conditionalFormatting sqref="L35:M39">
    <cfRule type="containsText" dxfId="4397" priority="4393" operator="containsText" text="2">
      <formula>NOT(ISERROR(SEARCH("2",L35)))</formula>
    </cfRule>
    <cfRule type="containsText" dxfId="4396" priority="4394" operator="containsText" text="1">
      <formula>NOT(ISERROR(SEARCH("1",L35)))</formula>
    </cfRule>
    <cfRule type="containsText" dxfId="4395" priority="4395" operator="containsText" text="x">
      <formula>NOT(ISERROR(SEARCH("x",L35)))</formula>
    </cfRule>
  </conditionalFormatting>
  <conditionalFormatting sqref="Q35:Q39">
    <cfRule type="cellIs" dxfId="4394" priority="4391" operator="between">
      <formula>43</formula>
      <formula>52</formula>
    </cfRule>
    <cfRule type="containsText" dxfId="4393" priority="4392" operator="containsText" text="true">
      <formula>NOT(ISERROR(SEARCH("true",Q35)))</formula>
    </cfRule>
  </conditionalFormatting>
  <conditionalFormatting sqref="J35:J39">
    <cfRule type="cellIs" dxfId="4392" priority="4389" operator="between">
      <formula>43</formula>
      <formula>52</formula>
    </cfRule>
    <cfRule type="cellIs" dxfId="4391" priority="4390" operator="greaterThan">
      <formula>52</formula>
    </cfRule>
  </conditionalFormatting>
  <conditionalFormatting sqref="R35:T39">
    <cfRule type="containsText" dxfId="4390" priority="4388" operator="containsText" text="TRUE">
      <formula>NOT(ISERROR(SEARCH("TRUE",R35)))</formula>
    </cfRule>
  </conditionalFormatting>
  <conditionalFormatting sqref="R35:R39">
    <cfRule type="containsText" dxfId="4389" priority="4387" operator="containsText" text="FALSE">
      <formula>NOT(ISERROR(SEARCH("FALSE",R35)))</formula>
    </cfRule>
  </conditionalFormatting>
  <conditionalFormatting sqref="S35:T39">
    <cfRule type="containsText" dxfId="4388" priority="4386" operator="containsText" text="MANAGE">
      <formula>NOT(ISERROR(SEARCH("MANAGE",S35)))</formula>
    </cfRule>
  </conditionalFormatting>
  <conditionalFormatting sqref="P35:P39">
    <cfRule type="containsText" dxfId="4387" priority="4383" operator="containsText" text="0-1">
      <formula>NOT(ISERROR(SEARCH("0-1",P35)))</formula>
    </cfRule>
    <cfRule type="containsText" dxfId="4386" priority="4384" operator="containsText" text="1-0">
      <formula>NOT(ISERROR(SEARCH("1-0",P35)))</formula>
    </cfRule>
    <cfRule type="containsText" dxfId="4385" priority="4385" operator="containsText" text="0-0">
      <formula>NOT(ISERROR(SEARCH("0-0",P35)))</formula>
    </cfRule>
  </conditionalFormatting>
  <conditionalFormatting sqref="U35:U39">
    <cfRule type="cellIs" dxfId="4384" priority="4380" operator="between">
      <formula>39</formula>
      <formula>20</formula>
    </cfRule>
    <cfRule type="cellIs" dxfId="4383" priority="4381" operator="between">
      <formula>48</formula>
      <formula>60</formula>
    </cfRule>
    <cfRule type="cellIs" dxfId="4382" priority="4382" operator="greaterThan">
      <formula>60</formula>
    </cfRule>
  </conditionalFormatting>
  <conditionalFormatting sqref="V35:W39">
    <cfRule type="cellIs" dxfId="4381" priority="4377" operator="equal">
      <formula>"C"</formula>
    </cfRule>
    <cfRule type="cellIs" dxfId="4380" priority="4378" operator="equal">
      <formula>"N"</formula>
    </cfRule>
    <cfRule type="cellIs" dxfId="4379" priority="4379" operator="equal">
      <formula>"Y"</formula>
    </cfRule>
  </conditionalFormatting>
  <conditionalFormatting sqref="L35:M39">
    <cfRule type="containsText" dxfId="4378" priority="4374" operator="containsText" text="2">
      <formula>NOT(ISERROR(SEARCH("2",L35)))</formula>
    </cfRule>
    <cfRule type="containsText" dxfId="4377" priority="4375" operator="containsText" text="1">
      <formula>NOT(ISERROR(SEARCH("1",L35)))</formula>
    </cfRule>
    <cfRule type="containsText" dxfId="4376" priority="4376" operator="containsText" text="x">
      <formula>NOT(ISERROR(SEARCH("x",L35)))</formula>
    </cfRule>
  </conditionalFormatting>
  <conditionalFormatting sqref="Q35:Q39">
    <cfRule type="cellIs" dxfId="4375" priority="4372" operator="between">
      <formula>43</formula>
      <formula>52</formula>
    </cfRule>
    <cfRule type="containsText" dxfId="4374" priority="4373" operator="containsText" text="true">
      <formula>NOT(ISERROR(SEARCH("true",Q35)))</formula>
    </cfRule>
  </conditionalFormatting>
  <conditionalFormatting sqref="J35:J39">
    <cfRule type="cellIs" dxfId="4373" priority="4370" operator="between">
      <formula>43</formula>
      <formula>52</formula>
    </cfRule>
    <cfRule type="cellIs" dxfId="4372" priority="4371" operator="greaterThan">
      <formula>52</formula>
    </cfRule>
  </conditionalFormatting>
  <conditionalFormatting sqref="R35:T39">
    <cfRule type="containsText" dxfId="4371" priority="4369" operator="containsText" text="TRUE">
      <formula>NOT(ISERROR(SEARCH("TRUE",R35)))</formula>
    </cfRule>
  </conditionalFormatting>
  <conditionalFormatting sqref="R35:R39">
    <cfRule type="containsText" dxfId="4370" priority="4368" operator="containsText" text="FALSE">
      <formula>NOT(ISERROR(SEARCH("FALSE",R35)))</formula>
    </cfRule>
  </conditionalFormatting>
  <conditionalFormatting sqref="S35:T39">
    <cfRule type="containsText" dxfId="4369" priority="4367" operator="containsText" text="MANAGE">
      <formula>NOT(ISERROR(SEARCH("MANAGE",S35)))</formula>
    </cfRule>
  </conditionalFormatting>
  <conditionalFormatting sqref="P35:P39">
    <cfRule type="containsText" dxfId="4368" priority="4364" operator="containsText" text="0-1">
      <formula>NOT(ISERROR(SEARCH("0-1",P35)))</formula>
    </cfRule>
    <cfRule type="containsText" dxfId="4367" priority="4365" operator="containsText" text="1-0">
      <formula>NOT(ISERROR(SEARCH("1-0",P35)))</formula>
    </cfRule>
    <cfRule type="containsText" dxfId="4366" priority="4366" operator="containsText" text="0-0">
      <formula>NOT(ISERROR(SEARCH("0-0",P35)))</formula>
    </cfRule>
  </conditionalFormatting>
  <conditionalFormatting sqref="U35:U39">
    <cfRule type="cellIs" dxfId="4365" priority="4361" operator="between">
      <formula>39</formula>
      <formula>20</formula>
    </cfRule>
    <cfRule type="cellIs" dxfId="4364" priority="4362" operator="between">
      <formula>48</formula>
      <formula>60</formula>
    </cfRule>
    <cfRule type="cellIs" dxfId="4363" priority="4363" operator="greaterThan">
      <formula>60</formula>
    </cfRule>
  </conditionalFormatting>
  <conditionalFormatting sqref="V35:W39">
    <cfRule type="cellIs" dxfId="4362" priority="4358" operator="equal">
      <formula>"C"</formula>
    </cfRule>
    <cfRule type="cellIs" dxfId="4361" priority="4359" operator="equal">
      <formula>"N"</formula>
    </cfRule>
    <cfRule type="cellIs" dxfId="4360" priority="4360" operator="equal">
      <formula>"Y"</formula>
    </cfRule>
  </conditionalFormatting>
  <conditionalFormatting sqref="L35:M39">
    <cfRule type="containsText" dxfId="4359" priority="4355" operator="containsText" text="2">
      <formula>NOT(ISERROR(SEARCH("2",L35)))</formula>
    </cfRule>
    <cfRule type="containsText" dxfId="4358" priority="4356" operator="containsText" text="1">
      <formula>NOT(ISERROR(SEARCH("1",L35)))</formula>
    </cfRule>
    <cfRule type="containsText" dxfId="4357" priority="4357" operator="containsText" text="x">
      <formula>NOT(ISERROR(SEARCH("x",L35)))</formula>
    </cfRule>
  </conditionalFormatting>
  <conditionalFormatting sqref="Q35:Q39">
    <cfRule type="cellIs" dxfId="4356" priority="4353" operator="between">
      <formula>43</formula>
      <formula>52</formula>
    </cfRule>
    <cfRule type="containsText" dxfId="4355" priority="4354" operator="containsText" text="true">
      <formula>NOT(ISERROR(SEARCH("true",Q35)))</formula>
    </cfRule>
  </conditionalFormatting>
  <conditionalFormatting sqref="J35:J39">
    <cfRule type="cellIs" dxfId="4354" priority="4351" operator="between">
      <formula>43</formula>
      <formula>52</formula>
    </cfRule>
    <cfRule type="cellIs" dxfId="4353" priority="4352" operator="greaterThan">
      <formula>52</formula>
    </cfRule>
  </conditionalFormatting>
  <conditionalFormatting sqref="R35:T39">
    <cfRule type="containsText" dxfId="4352" priority="4350" operator="containsText" text="TRUE">
      <formula>NOT(ISERROR(SEARCH("TRUE",R35)))</formula>
    </cfRule>
  </conditionalFormatting>
  <conditionalFormatting sqref="R35:R39">
    <cfRule type="containsText" dxfId="4351" priority="4349" operator="containsText" text="FALSE">
      <formula>NOT(ISERROR(SEARCH("FALSE",R35)))</formula>
    </cfRule>
  </conditionalFormatting>
  <conditionalFormatting sqref="S35:T39">
    <cfRule type="containsText" dxfId="4350" priority="4348" operator="containsText" text="MANAGE">
      <formula>NOT(ISERROR(SEARCH("MANAGE",S35)))</formula>
    </cfRule>
  </conditionalFormatting>
  <conditionalFormatting sqref="U35:U39">
    <cfRule type="cellIs" dxfId="4349" priority="4345" operator="between">
      <formula>39</formula>
      <formula>20</formula>
    </cfRule>
    <cfRule type="cellIs" dxfId="4348" priority="4346" operator="between">
      <formula>48</formula>
      <formula>60</formula>
    </cfRule>
    <cfRule type="cellIs" dxfId="4347" priority="4347" operator="greaterThan">
      <formula>60</formula>
    </cfRule>
  </conditionalFormatting>
  <conditionalFormatting sqref="V35:W39">
    <cfRule type="cellIs" dxfId="4346" priority="4342" operator="equal">
      <formula>"C"</formula>
    </cfRule>
    <cfRule type="cellIs" dxfId="4345" priority="4343" operator="equal">
      <formula>"N"</formula>
    </cfRule>
    <cfRule type="cellIs" dxfId="4344" priority="4344" operator="equal">
      <formula>"Y"</formula>
    </cfRule>
  </conditionalFormatting>
  <conditionalFormatting sqref="L42:M46">
    <cfRule type="containsText" dxfId="4343" priority="4339" operator="containsText" text="2">
      <formula>NOT(ISERROR(SEARCH("2",L42)))</formula>
    </cfRule>
    <cfRule type="containsText" dxfId="4342" priority="4340" operator="containsText" text="1">
      <formula>NOT(ISERROR(SEARCH("1",L42)))</formula>
    </cfRule>
    <cfRule type="containsText" dxfId="4341" priority="4341" operator="containsText" text="x">
      <formula>NOT(ISERROR(SEARCH("x",L42)))</formula>
    </cfRule>
  </conditionalFormatting>
  <conditionalFormatting sqref="Q42:Q46">
    <cfRule type="cellIs" dxfId="4340" priority="4337" operator="between">
      <formula>43</formula>
      <formula>52</formula>
    </cfRule>
    <cfRule type="containsText" dxfId="4339" priority="4338" operator="containsText" text="true">
      <formula>NOT(ISERROR(SEARCH("true",Q42)))</formula>
    </cfRule>
  </conditionalFormatting>
  <conditionalFormatting sqref="J42:J46">
    <cfRule type="cellIs" dxfId="4338" priority="4335" operator="between">
      <formula>43</formula>
      <formula>52</formula>
    </cfRule>
    <cfRule type="cellIs" dxfId="4337" priority="4336" operator="greaterThan">
      <formula>52</formula>
    </cfRule>
  </conditionalFormatting>
  <conditionalFormatting sqref="R42:T46">
    <cfRule type="containsText" dxfId="4336" priority="4334" operator="containsText" text="TRUE">
      <formula>NOT(ISERROR(SEARCH("TRUE",R42)))</formula>
    </cfRule>
  </conditionalFormatting>
  <conditionalFormatting sqref="R42:R46">
    <cfRule type="containsText" dxfId="4335" priority="4333" operator="containsText" text="FALSE">
      <formula>NOT(ISERROR(SEARCH("FALSE",R42)))</formula>
    </cfRule>
  </conditionalFormatting>
  <conditionalFormatting sqref="S42:T46">
    <cfRule type="containsText" dxfId="4334" priority="4332" operator="containsText" text="MANAGE">
      <formula>NOT(ISERROR(SEARCH("MANAGE",S42)))</formula>
    </cfRule>
  </conditionalFormatting>
  <conditionalFormatting sqref="U42:U46">
    <cfRule type="cellIs" dxfId="4333" priority="4329" operator="between">
      <formula>39</formula>
      <formula>20</formula>
    </cfRule>
    <cfRule type="cellIs" dxfId="4332" priority="4330" operator="between">
      <formula>48</formula>
      <formula>60</formula>
    </cfRule>
    <cfRule type="cellIs" dxfId="4331" priority="4331" operator="greaterThan">
      <formula>60</formula>
    </cfRule>
  </conditionalFormatting>
  <conditionalFormatting sqref="V42:W46">
    <cfRule type="cellIs" dxfId="4330" priority="4326" operator="equal">
      <formula>"C"</formula>
    </cfRule>
    <cfRule type="cellIs" dxfId="4329" priority="4327" operator="equal">
      <formula>"N"</formula>
    </cfRule>
    <cfRule type="cellIs" dxfId="4328" priority="4328" operator="equal">
      <formula>"Y"</formula>
    </cfRule>
  </conditionalFormatting>
  <conditionalFormatting sqref="L42:M46">
    <cfRule type="containsText" dxfId="4327" priority="4323" operator="containsText" text="2">
      <formula>NOT(ISERROR(SEARCH("2",L42)))</formula>
    </cfRule>
    <cfRule type="containsText" dxfId="4326" priority="4324" operator="containsText" text="1">
      <formula>NOT(ISERROR(SEARCH("1",L42)))</formula>
    </cfRule>
    <cfRule type="containsText" dxfId="4325" priority="4325" operator="containsText" text="x">
      <formula>NOT(ISERROR(SEARCH("x",L42)))</formula>
    </cfRule>
  </conditionalFormatting>
  <conditionalFormatting sqref="Q42:Q46">
    <cfRule type="cellIs" dxfId="4324" priority="4321" operator="between">
      <formula>43</formula>
      <formula>52</formula>
    </cfRule>
    <cfRule type="containsText" dxfId="4323" priority="4322" operator="containsText" text="true">
      <formula>NOT(ISERROR(SEARCH("true",Q42)))</formula>
    </cfRule>
  </conditionalFormatting>
  <conditionalFormatting sqref="J42:J46">
    <cfRule type="cellIs" dxfId="4322" priority="4319" operator="between">
      <formula>43</formula>
      <formula>52</formula>
    </cfRule>
    <cfRule type="cellIs" dxfId="4321" priority="4320" operator="greaterThan">
      <formula>52</formula>
    </cfRule>
  </conditionalFormatting>
  <conditionalFormatting sqref="R42:T46">
    <cfRule type="containsText" dxfId="4320" priority="4318" operator="containsText" text="TRUE">
      <formula>NOT(ISERROR(SEARCH("TRUE",R42)))</formula>
    </cfRule>
  </conditionalFormatting>
  <conditionalFormatting sqref="R42:R46">
    <cfRule type="containsText" dxfId="4319" priority="4317" operator="containsText" text="FALSE">
      <formula>NOT(ISERROR(SEARCH("FALSE",R42)))</formula>
    </cfRule>
  </conditionalFormatting>
  <conditionalFormatting sqref="S42:T46">
    <cfRule type="containsText" dxfId="4318" priority="4316" operator="containsText" text="MANAGE">
      <formula>NOT(ISERROR(SEARCH("MANAGE",S42)))</formula>
    </cfRule>
  </conditionalFormatting>
  <conditionalFormatting sqref="U42:U46">
    <cfRule type="cellIs" dxfId="4317" priority="4313" operator="between">
      <formula>39</formula>
      <formula>20</formula>
    </cfRule>
    <cfRule type="cellIs" dxfId="4316" priority="4314" operator="between">
      <formula>48</formula>
      <formula>60</formula>
    </cfRule>
    <cfRule type="cellIs" dxfId="4315" priority="4315" operator="greaterThan">
      <formula>60</formula>
    </cfRule>
  </conditionalFormatting>
  <conditionalFormatting sqref="V42:W46">
    <cfRule type="cellIs" dxfId="4314" priority="4310" operator="equal">
      <formula>"C"</formula>
    </cfRule>
    <cfRule type="cellIs" dxfId="4313" priority="4311" operator="equal">
      <formula>"N"</formula>
    </cfRule>
    <cfRule type="cellIs" dxfId="4312" priority="4312" operator="equal">
      <formula>"Y"</formula>
    </cfRule>
  </conditionalFormatting>
  <conditionalFormatting sqref="L42:M46">
    <cfRule type="containsText" dxfId="4311" priority="4307" operator="containsText" text="2">
      <formula>NOT(ISERROR(SEARCH("2",L42)))</formula>
    </cfRule>
    <cfRule type="containsText" dxfId="4310" priority="4308" operator="containsText" text="1">
      <formula>NOT(ISERROR(SEARCH("1",L42)))</formula>
    </cfRule>
    <cfRule type="containsText" dxfId="4309" priority="4309" operator="containsText" text="x">
      <formula>NOT(ISERROR(SEARCH("x",L42)))</formula>
    </cfRule>
  </conditionalFormatting>
  <conditionalFormatting sqref="Q42:Q46">
    <cfRule type="cellIs" dxfId="4308" priority="4305" operator="between">
      <formula>43</formula>
      <formula>52</formula>
    </cfRule>
    <cfRule type="containsText" dxfId="4307" priority="4306" operator="containsText" text="true">
      <formula>NOT(ISERROR(SEARCH("true",Q42)))</formula>
    </cfRule>
  </conditionalFormatting>
  <conditionalFormatting sqref="J42:J46">
    <cfRule type="cellIs" dxfId="4306" priority="4303" operator="between">
      <formula>43</formula>
      <formula>52</formula>
    </cfRule>
    <cfRule type="cellIs" dxfId="4305" priority="4304" operator="greaterThan">
      <formula>52</formula>
    </cfRule>
  </conditionalFormatting>
  <conditionalFormatting sqref="R42:T46">
    <cfRule type="containsText" dxfId="4304" priority="4302" operator="containsText" text="TRUE">
      <formula>NOT(ISERROR(SEARCH("TRUE",R42)))</formula>
    </cfRule>
  </conditionalFormatting>
  <conditionalFormatting sqref="R42:R46">
    <cfRule type="containsText" dxfId="4303" priority="4301" operator="containsText" text="FALSE">
      <formula>NOT(ISERROR(SEARCH("FALSE",R42)))</formula>
    </cfRule>
  </conditionalFormatting>
  <conditionalFormatting sqref="S42:T46">
    <cfRule type="containsText" dxfId="4302" priority="4300" operator="containsText" text="MANAGE">
      <formula>NOT(ISERROR(SEARCH("MANAGE",S42)))</formula>
    </cfRule>
  </conditionalFormatting>
  <conditionalFormatting sqref="U42:U46">
    <cfRule type="cellIs" dxfId="4301" priority="4297" operator="between">
      <formula>39</formula>
      <formula>20</formula>
    </cfRule>
    <cfRule type="cellIs" dxfId="4300" priority="4298" operator="between">
      <formula>48</formula>
      <formula>60</formula>
    </cfRule>
    <cfRule type="cellIs" dxfId="4299" priority="4299" operator="greaterThan">
      <formula>60</formula>
    </cfRule>
  </conditionalFormatting>
  <conditionalFormatting sqref="V42:W46">
    <cfRule type="cellIs" dxfId="4298" priority="4294" operator="equal">
      <formula>"C"</formula>
    </cfRule>
    <cfRule type="cellIs" dxfId="4297" priority="4295" operator="equal">
      <formula>"N"</formula>
    </cfRule>
    <cfRule type="cellIs" dxfId="4296" priority="4296" operator="equal">
      <formula>"Y"</formula>
    </cfRule>
  </conditionalFormatting>
  <conditionalFormatting sqref="L42:M46">
    <cfRule type="containsText" dxfId="4295" priority="4291" operator="containsText" text="2">
      <formula>NOT(ISERROR(SEARCH("2",L42)))</formula>
    </cfRule>
    <cfRule type="containsText" dxfId="4294" priority="4292" operator="containsText" text="1">
      <formula>NOT(ISERROR(SEARCH("1",L42)))</formula>
    </cfRule>
    <cfRule type="containsText" dxfId="4293" priority="4293" operator="containsText" text="x">
      <formula>NOT(ISERROR(SEARCH("x",L42)))</formula>
    </cfRule>
  </conditionalFormatting>
  <conditionalFormatting sqref="Q42:Q46">
    <cfRule type="cellIs" dxfId="4292" priority="4289" operator="between">
      <formula>43</formula>
      <formula>52</formula>
    </cfRule>
    <cfRule type="containsText" dxfId="4291" priority="4290" operator="containsText" text="true">
      <formula>NOT(ISERROR(SEARCH("true",Q42)))</formula>
    </cfRule>
  </conditionalFormatting>
  <conditionalFormatting sqref="J42:J46">
    <cfRule type="cellIs" dxfId="4290" priority="4287" operator="between">
      <formula>43</formula>
      <formula>52</formula>
    </cfRule>
    <cfRule type="cellIs" dxfId="4289" priority="4288" operator="greaterThan">
      <formula>52</formula>
    </cfRule>
  </conditionalFormatting>
  <conditionalFormatting sqref="R42:T46">
    <cfRule type="containsText" dxfId="4288" priority="4286" operator="containsText" text="TRUE">
      <formula>NOT(ISERROR(SEARCH("TRUE",R42)))</formula>
    </cfRule>
  </conditionalFormatting>
  <conditionalFormatting sqref="R42:R46">
    <cfRule type="containsText" dxfId="4287" priority="4285" operator="containsText" text="FALSE">
      <formula>NOT(ISERROR(SEARCH("FALSE",R42)))</formula>
    </cfRule>
  </conditionalFormatting>
  <conditionalFormatting sqref="S42:T46">
    <cfRule type="containsText" dxfId="4286" priority="4284" operator="containsText" text="MANAGE">
      <formula>NOT(ISERROR(SEARCH("MANAGE",S42)))</formula>
    </cfRule>
  </conditionalFormatting>
  <conditionalFormatting sqref="U42:U46">
    <cfRule type="cellIs" dxfId="4285" priority="4281" operator="between">
      <formula>39</formula>
      <formula>20</formula>
    </cfRule>
    <cfRule type="cellIs" dxfId="4284" priority="4282" operator="between">
      <formula>48</formula>
      <formula>60</formula>
    </cfRule>
    <cfRule type="cellIs" dxfId="4283" priority="4283" operator="greaterThan">
      <formula>60</formula>
    </cfRule>
  </conditionalFormatting>
  <conditionalFormatting sqref="V42:W46">
    <cfRule type="cellIs" dxfId="4282" priority="4278" operator="equal">
      <formula>"C"</formula>
    </cfRule>
    <cfRule type="cellIs" dxfId="4281" priority="4279" operator="equal">
      <formula>"N"</formula>
    </cfRule>
    <cfRule type="cellIs" dxfId="4280" priority="4280" operator="equal">
      <formula>"Y"</formula>
    </cfRule>
  </conditionalFormatting>
  <conditionalFormatting sqref="L42:M46">
    <cfRule type="containsText" dxfId="4279" priority="4275" operator="containsText" text="2">
      <formula>NOT(ISERROR(SEARCH("2",L42)))</formula>
    </cfRule>
    <cfRule type="containsText" dxfId="4278" priority="4276" operator="containsText" text="1">
      <formula>NOT(ISERROR(SEARCH("1",L42)))</formula>
    </cfRule>
    <cfRule type="containsText" dxfId="4277" priority="4277" operator="containsText" text="x">
      <formula>NOT(ISERROR(SEARCH("x",L42)))</formula>
    </cfRule>
  </conditionalFormatting>
  <conditionalFormatting sqref="Q42:Q46">
    <cfRule type="cellIs" dxfId="4276" priority="4273" operator="between">
      <formula>43</formula>
      <formula>52</formula>
    </cfRule>
    <cfRule type="containsText" dxfId="4275" priority="4274" operator="containsText" text="true">
      <formula>NOT(ISERROR(SEARCH("true",Q42)))</formula>
    </cfRule>
  </conditionalFormatting>
  <conditionalFormatting sqref="J42:J46">
    <cfRule type="cellIs" dxfId="4274" priority="4271" operator="between">
      <formula>43</formula>
      <formula>52</formula>
    </cfRule>
    <cfRule type="cellIs" dxfId="4273" priority="4272" operator="greaterThan">
      <formula>52</formula>
    </cfRule>
  </conditionalFormatting>
  <conditionalFormatting sqref="R42:T46">
    <cfRule type="containsText" dxfId="4272" priority="4270" operator="containsText" text="TRUE">
      <formula>NOT(ISERROR(SEARCH("TRUE",R42)))</formula>
    </cfRule>
  </conditionalFormatting>
  <conditionalFormatting sqref="R42:R46">
    <cfRule type="containsText" dxfId="4271" priority="4269" operator="containsText" text="FALSE">
      <formula>NOT(ISERROR(SEARCH("FALSE",R42)))</formula>
    </cfRule>
  </conditionalFormatting>
  <conditionalFormatting sqref="S42:T46">
    <cfRule type="containsText" dxfId="4270" priority="4268" operator="containsText" text="MANAGE">
      <formula>NOT(ISERROR(SEARCH("MANAGE",S42)))</formula>
    </cfRule>
  </conditionalFormatting>
  <conditionalFormatting sqref="U42:U46">
    <cfRule type="cellIs" dxfId="4269" priority="4265" operator="between">
      <formula>39</formula>
      <formula>20</formula>
    </cfRule>
    <cfRule type="cellIs" dxfId="4268" priority="4266" operator="between">
      <formula>48</formula>
      <formula>60</formula>
    </cfRule>
    <cfRule type="cellIs" dxfId="4267" priority="4267" operator="greaterThan">
      <formula>60</formula>
    </cfRule>
  </conditionalFormatting>
  <conditionalFormatting sqref="V42:W46">
    <cfRule type="cellIs" dxfId="4266" priority="4262" operator="equal">
      <formula>"C"</formula>
    </cfRule>
    <cfRule type="cellIs" dxfId="4265" priority="4263" operator="equal">
      <formula>"N"</formula>
    </cfRule>
    <cfRule type="cellIs" dxfId="4264" priority="4264" operator="equal">
      <formula>"Y"</formula>
    </cfRule>
  </conditionalFormatting>
  <conditionalFormatting sqref="L42:M46">
    <cfRule type="containsText" dxfId="4263" priority="4259" operator="containsText" text="2">
      <formula>NOT(ISERROR(SEARCH("2",L42)))</formula>
    </cfRule>
    <cfRule type="containsText" dxfId="4262" priority="4260" operator="containsText" text="1">
      <formula>NOT(ISERROR(SEARCH("1",L42)))</formula>
    </cfRule>
    <cfRule type="containsText" dxfId="4261" priority="4261" operator="containsText" text="x">
      <formula>NOT(ISERROR(SEARCH("x",L42)))</formula>
    </cfRule>
  </conditionalFormatting>
  <conditionalFormatting sqref="Q42:Q46">
    <cfRule type="cellIs" dxfId="4260" priority="4257" operator="between">
      <formula>43</formula>
      <formula>52</formula>
    </cfRule>
    <cfRule type="containsText" dxfId="4259" priority="4258" operator="containsText" text="true">
      <formula>NOT(ISERROR(SEARCH("true",Q42)))</formula>
    </cfRule>
  </conditionalFormatting>
  <conditionalFormatting sqref="J42:J46">
    <cfRule type="cellIs" dxfId="4258" priority="4255" operator="between">
      <formula>43</formula>
      <formula>52</formula>
    </cfRule>
    <cfRule type="cellIs" dxfId="4257" priority="4256" operator="greaterThan">
      <formula>52</formula>
    </cfRule>
  </conditionalFormatting>
  <conditionalFormatting sqref="R42:T46">
    <cfRule type="containsText" dxfId="4256" priority="4254" operator="containsText" text="TRUE">
      <formula>NOT(ISERROR(SEARCH("TRUE",R42)))</formula>
    </cfRule>
  </conditionalFormatting>
  <conditionalFormatting sqref="R42:R46">
    <cfRule type="containsText" dxfId="4255" priority="4253" operator="containsText" text="FALSE">
      <formula>NOT(ISERROR(SEARCH("FALSE",R42)))</formula>
    </cfRule>
  </conditionalFormatting>
  <conditionalFormatting sqref="S42:T46">
    <cfRule type="containsText" dxfId="4254" priority="4252" operator="containsText" text="MANAGE">
      <formula>NOT(ISERROR(SEARCH("MANAGE",S42)))</formula>
    </cfRule>
  </conditionalFormatting>
  <conditionalFormatting sqref="U42:U46">
    <cfRule type="cellIs" dxfId="4253" priority="4249" operator="between">
      <formula>39</formula>
      <formula>20</formula>
    </cfRule>
    <cfRule type="cellIs" dxfId="4252" priority="4250" operator="between">
      <formula>48</formula>
      <formula>60</formula>
    </cfRule>
    <cfRule type="cellIs" dxfId="4251" priority="4251" operator="greaterThan">
      <formula>60</formula>
    </cfRule>
  </conditionalFormatting>
  <conditionalFormatting sqref="V42:W46">
    <cfRule type="cellIs" dxfId="4250" priority="4246" operator="equal">
      <formula>"C"</formula>
    </cfRule>
    <cfRule type="cellIs" dxfId="4249" priority="4247" operator="equal">
      <formula>"N"</formula>
    </cfRule>
    <cfRule type="cellIs" dxfId="4248" priority="4248" operator="equal">
      <formula>"Y"</formula>
    </cfRule>
  </conditionalFormatting>
  <conditionalFormatting sqref="L42:M46">
    <cfRule type="containsText" dxfId="4247" priority="4243" operator="containsText" text="2">
      <formula>NOT(ISERROR(SEARCH("2",L42)))</formula>
    </cfRule>
    <cfRule type="containsText" dxfId="4246" priority="4244" operator="containsText" text="1">
      <formula>NOT(ISERROR(SEARCH("1",L42)))</formula>
    </cfRule>
    <cfRule type="containsText" dxfId="4245" priority="4245" operator="containsText" text="x">
      <formula>NOT(ISERROR(SEARCH("x",L42)))</formula>
    </cfRule>
  </conditionalFormatting>
  <conditionalFormatting sqref="Q42:Q46">
    <cfRule type="cellIs" dxfId="4244" priority="4241" operator="between">
      <formula>43</formula>
      <formula>52</formula>
    </cfRule>
    <cfRule type="containsText" dxfId="4243" priority="4242" operator="containsText" text="true">
      <formula>NOT(ISERROR(SEARCH("true",Q42)))</formula>
    </cfRule>
  </conditionalFormatting>
  <conditionalFormatting sqref="J42:J46">
    <cfRule type="cellIs" dxfId="4242" priority="4239" operator="between">
      <formula>43</formula>
      <formula>52</formula>
    </cfRule>
    <cfRule type="cellIs" dxfId="4241" priority="4240" operator="greaterThan">
      <formula>52</formula>
    </cfRule>
  </conditionalFormatting>
  <conditionalFormatting sqref="R42:T46">
    <cfRule type="containsText" dxfId="4240" priority="4238" operator="containsText" text="TRUE">
      <formula>NOT(ISERROR(SEARCH("TRUE",R42)))</formula>
    </cfRule>
  </conditionalFormatting>
  <conditionalFormatting sqref="R42:R46">
    <cfRule type="containsText" dxfId="4239" priority="4237" operator="containsText" text="FALSE">
      <formula>NOT(ISERROR(SEARCH("FALSE",R42)))</formula>
    </cfRule>
  </conditionalFormatting>
  <conditionalFormatting sqref="S42:T46">
    <cfRule type="containsText" dxfId="4238" priority="4236" operator="containsText" text="MANAGE">
      <formula>NOT(ISERROR(SEARCH("MANAGE",S42)))</formula>
    </cfRule>
  </conditionalFormatting>
  <conditionalFormatting sqref="U42:U46">
    <cfRule type="cellIs" dxfId="4237" priority="4233" operator="between">
      <formula>39</formula>
      <formula>20</formula>
    </cfRule>
    <cfRule type="cellIs" dxfId="4236" priority="4234" operator="between">
      <formula>48</formula>
      <formula>60</formula>
    </cfRule>
    <cfRule type="cellIs" dxfId="4235" priority="4235" operator="greaterThan">
      <formula>60</formula>
    </cfRule>
  </conditionalFormatting>
  <conditionalFormatting sqref="V42:W46">
    <cfRule type="cellIs" dxfId="4234" priority="4230" operator="equal">
      <formula>"C"</formula>
    </cfRule>
    <cfRule type="cellIs" dxfId="4233" priority="4231" operator="equal">
      <formula>"N"</formula>
    </cfRule>
    <cfRule type="cellIs" dxfId="4232" priority="4232" operator="equal">
      <formula>"Y"</formula>
    </cfRule>
  </conditionalFormatting>
  <conditionalFormatting sqref="L42:M46">
    <cfRule type="containsText" dxfId="4231" priority="4227" operator="containsText" text="2">
      <formula>NOT(ISERROR(SEARCH("2",L42)))</formula>
    </cfRule>
    <cfRule type="containsText" dxfId="4230" priority="4228" operator="containsText" text="1">
      <formula>NOT(ISERROR(SEARCH("1",L42)))</formula>
    </cfRule>
    <cfRule type="containsText" dxfId="4229" priority="4229" operator="containsText" text="x">
      <formula>NOT(ISERROR(SEARCH("x",L42)))</formula>
    </cfRule>
  </conditionalFormatting>
  <conditionalFormatting sqref="Q42:Q46">
    <cfRule type="cellIs" dxfId="4228" priority="4225" operator="between">
      <formula>43</formula>
      <formula>52</formula>
    </cfRule>
    <cfRule type="containsText" dxfId="4227" priority="4226" operator="containsText" text="true">
      <formula>NOT(ISERROR(SEARCH("true",Q42)))</formula>
    </cfRule>
  </conditionalFormatting>
  <conditionalFormatting sqref="J42:J46">
    <cfRule type="cellIs" dxfId="4226" priority="4223" operator="between">
      <formula>43</formula>
      <formula>52</formula>
    </cfRule>
    <cfRule type="cellIs" dxfId="4225" priority="4224" operator="greaterThan">
      <formula>52</formula>
    </cfRule>
  </conditionalFormatting>
  <conditionalFormatting sqref="R42:T46">
    <cfRule type="containsText" dxfId="4224" priority="4222" operator="containsText" text="TRUE">
      <formula>NOT(ISERROR(SEARCH("TRUE",R42)))</formula>
    </cfRule>
  </conditionalFormatting>
  <conditionalFormatting sqref="R42:R46">
    <cfRule type="containsText" dxfId="4223" priority="4221" operator="containsText" text="FALSE">
      <formula>NOT(ISERROR(SEARCH("FALSE",R42)))</formula>
    </cfRule>
  </conditionalFormatting>
  <conditionalFormatting sqref="S42:T46">
    <cfRule type="containsText" dxfId="4222" priority="4220" operator="containsText" text="MANAGE">
      <formula>NOT(ISERROR(SEARCH("MANAGE",S42)))</formula>
    </cfRule>
  </conditionalFormatting>
  <conditionalFormatting sqref="U42:U46">
    <cfRule type="cellIs" dxfId="4221" priority="4217" operator="between">
      <formula>39</formula>
      <formula>20</formula>
    </cfRule>
    <cfRule type="cellIs" dxfId="4220" priority="4218" operator="between">
      <formula>48</formula>
      <formula>60</formula>
    </cfRule>
    <cfRule type="cellIs" dxfId="4219" priority="4219" operator="greaterThan">
      <formula>60</formula>
    </cfRule>
  </conditionalFormatting>
  <conditionalFormatting sqref="V42:W46">
    <cfRule type="cellIs" dxfId="4218" priority="4214" operator="equal">
      <formula>"C"</formula>
    </cfRule>
    <cfRule type="cellIs" dxfId="4217" priority="4215" operator="equal">
      <formula>"N"</formula>
    </cfRule>
    <cfRule type="cellIs" dxfId="4216" priority="4216" operator="equal">
      <formula>"Y"</formula>
    </cfRule>
  </conditionalFormatting>
  <conditionalFormatting sqref="L42:M46">
    <cfRule type="containsText" dxfId="4215" priority="4211" operator="containsText" text="2">
      <formula>NOT(ISERROR(SEARCH("2",L42)))</formula>
    </cfRule>
    <cfRule type="containsText" dxfId="4214" priority="4212" operator="containsText" text="1">
      <formula>NOT(ISERROR(SEARCH("1",L42)))</formula>
    </cfRule>
    <cfRule type="containsText" dxfId="4213" priority="4213" operator="containsText" text="x">
      <formula>NOT(ISERROR(SEARCH("x",L42)))</formula>
    </cfRule>
  </conditionalFormatting>
  <conditionalFormatting sqref="Q42:Q46">
    <cfRule type="cellIs" dxfId="4212" priority="4209" operator="between">
      <formula>43</formula>
      <formula>52</formula>
    </cfRule>
    <cfRule type="containsText" dxfId="4211" priority="4210" operator="containsText" text="true">
      <formula>NOT(ISERROR(SEARCH("true",Q42)))</formula>
    </cfRule>
  </conditionalFormatting>
  <conditionalFormatting sqref="J42:J46">
    <cfRule type="cellIs" dxfId="4210" priority="4207" operator="between">
      <formula>43</formula>
      <formula>52</formula>
    </cfRule>
    <cfRule type="cellIs" dxfId="4209" priority="4208" operator="greaterThan">
      <formula>52</formula>
    </cfRule>
  </conditionalFormatting>
  <conditionalFormatting sqref="R42:T46">
    <cfRule type="containsText" dxfId="4208" priority="4206" operator="containsText" text="TRUE">
      <formula>NOT(ISERROR(SEARCH("TRUE",R42)))</formula>
    </cfRule>
  </conditionalFormatting>
  <conditionalFormatting sqref="R42:R46">
    <cfRule type="containsText" dxfId="4207" priority="4205" operator="containsText" text="FALSE">
      <formula>NOT(ISERROR(SEARCH("FALSE",R42)))</formula>
    </cfRule>
  </conditionalFormatting>
  <conditionalFormatting sqref="S42:T46">
    <cfRule type="containsText" dxfId="4206" priority="4204" operator="containsText" text="MANAGE">
      <formula>NOT(ISERROR(SEARCH("MANAGE",S42)))</formula>
    </cfRule>
  </conditionalFormatting>
  <conditionalFormatting sqref="U42:U46">
    <cfRule type="cellIs" dxfId="4205" priority="4201" operator="between">
      <formula>39</formula>
      <formula>20</formula>
    </cfRule>
    <cfRule type="cellIs" dxfId="4204" priority="4202" operator="between">
      <formula>48</formula>
      <formula>60</formula>
    </cfRule>
    <cfRule type="cellIs" dxfId="4203" priority="4203" operator="greaterThan">
      <formula>60</formula>
    </cfRule>
  </conditionalFormatting>
  <conditionalFormatting sqref="V42:W46">
    <cfRule type="cellIs" dxfId="4202" priority="4198" operator="equal">
      <formula>"C"</formula>
    </cfRule>
    <cfRule type="cellIs" dxfId="4201" priority="4199" operator="equal">
      <formula>"N"</formula>
    </cfRule>
    <cfRule type="cellIs" dxfId="4200" priority="4200" operator="equal">
      <formula>"Y"</formula>
    </cfRule>
  </conditionalFormatting>
  <conditionalFormatting sqref="L42:M46">
    <cfRule type="containsText" dxfId="4199" priority="4195" operator="containsText" text="2">
      <formula>NOT(ISERROR(SEARCH("2",L42)))</formula>
    </cfRule>
    <cfRule type="containsText" dxfId="4198" priority="4196" operator="containsText" text="1">
      <formula>NOT(ISERROR(SEARCH("1",L42)))</formula>
    </cfRule>
    <cfRule type="containsText" dxfId="4197" priority="4197" operator="containsText" text="x">
      <formula>NOT(ISERROR(SEARCH("x",L42)))</formula>
    </cfRule>
  </conditionalFormatting>
  <conditionalFormatting sqref="Q42:Q46">
    <cfRule type="cellIs" dxfId="4196" priority="4193" operator="between">
      <formula>43</formula>
      <formula>52</formula>
    </cfRule>
    <cfRule type="containsText" dxfId="4195" priority="4194" operator="containsText" text="true">
      <formula>NOT(ISERROR(SEARCH("true",Q42)))</formula>
    </cfRule>
  </conditionalFormatting>
  <conditionalFormatting sqref="J42:J46">
    <cfRule type="cellIs" dxfId="4194" priority="4191" operator="between">
      <formula>43</formula>
      <formula>52</formula>
    </cfRule>
    <cfRule type="cellIs" dxfId="4193" priority="4192" operator="greaterThan">
      <formula>52</formula>
    </cfRule>
  </conditionalFormatting>
  <conditionalFormatting sqref="R42:T46">
    <cfRule type="containsText" dxfId="4192" priority="4190" operator="containsText" text="TRUE">
      <formula>NOT(ISERROR(SEARCH("TRUE",R42)))</formula>
    </cfRule>
  </conditionalFormatting>
  <conditionalFormatting sqref="R42:R46">
    <cfRule type="containsText" dxfId="4191" priority="4189" operator="containsText" text="FALSE">
      <formula>NOT(ISERROR(SEARCH("FALSE",R42)))</formula>
    </cfRule>
  </conditionalFormatting>
  <conditionalFormatting sqref="S42:T46">
    <cfRule type="containsText" dxfId="4190" priority="4188" operator="containsText" text="MANAGE">
      <formula>NOT(ISERROR(SEARCH("MANAGE",S42)))</formula>
    </cfRule>
  </conditionalFormatting>
  <conditionalFormatting sqref="U42:U46">
    <cfRule type="cellIs" dxfId="4189" priority="4185" operator="between">
      <formula>39</formula>
      <formula>20</formula>
    </cfRule>
    <cfRule type="cellIs" dxfId="4188" priority="4186" operator="between">
      <formula>48</formula>
      <formula>60</formula>
    </cfRule>
    <cfRule type="cellIs" dxfId="4187" priority="4187" operator="greaterThan">
      <formula>60</formula>
    </cfRule>
  </conditionalFormatting>
  <conditionalFormatting sqref="V42:W46">
    <cfRule type="cellIs" dxfId="4186" priority="4182" operator="equal">
      <formula>"C"</formula>
    </cfRule>
    <cfRule type="cellIs" dxfId="4185" priority="4183" operator="equal">
      <formula>"N"</formula>
    </cfRule>
    <cfRule type="cellIs" dxfId="4184" priority="4184" operator="equal">
      <formula>"Y"</formula>
    </cfRule>
  </conditionalFormatting>
  <conditionalFormatting sqref="L42:M44">
    <cfRule type="containsText" dxfId="4183" priority="4179" operator="containsText" text="2">
      <formula>NOT(ISERROR(SEARCH("2",L42)))</formula>
    </cfRule>
    <cfRule type="containsText" dxfId="4182" priority="4180" operator="containsText" text="1">
      <formula>NOT(ISERROR(SEARCH("1",L42)))</formula>
    </cfRule>
    <cfRule type="containsText" dxfId="4181" priority="4181" operator="containsText" text="x">
      <formula>NOT(ISERROR(SEARCH("x",L42)))</formula>
    </cfRule>
  </conditionalFormatting>
  <conditionalFormatting sqref="Q42:Q44">
    <cfRule type="cellIs" dxfId="4180" priority="4177" operator="between">
      <formula>43</formula>
      <formula>52</formula>
    </cfRule>
    <cfRule type="containsText" dxfId="4179" priority="4178" operator="containsText" text="true">
      <formula>NOT(ISERROR(SEARCH("true",Q42)))</formula>
    </cfRule>
  </conditionalFormatting>
  <conditionalFormatting sqref="J42:J44">
    <cfRule type="cellIs" dxfId="4178" priority="4175" operator="between">
      <formula>43</formula>
      <formula>52</formula>
    </cfRule>
    <cfRule type="cellIs" dxfId="4177" priority="4176" operator="greaterThan">
      <formula>52</formula>
    </cfRule>
  </conditionalFormatting>
  <conditionalFormatting sqref="R42:T44">
    <cfRule type="containsText" dxfId="4176" priority="4174" operator="containsText" text="TRUE">
      <formula>NOT(ISERROR(SEARCH("TRUE",R42)))</formula>
    </cfRule>
  </conditionalFormatting>
  <conditionalFormatting sqref="R42:R44">
    <cfRule type="containsText" dxfId="4175" priority="4173" operator="containsText" text="FALSE">
      <formula>NOT(ISERROR(SEARCH("FALSE",R42)))</formula>
    </cfRule>
  </conditionalFormatting>
  <conditionalFormatting sqref="S42:T44">
    <cfRule type="containsText" dxfId="4174" priority="4172" operator="containsText" text="MANAGE">
      <formula>NOT(ISERROR(SEARCH("MANAGE",S42)))</formula>
    </cfRule>
  </conditionalFormatting>
  <conditionalFormatting sqref="U42:U44">
    <cfRule type="cellIs" dxfId="4173" priority="4169" operator="between">
      <formula>39</formula>
      <formula>20</formula>
    </cfRule>
    <cfRule type="cellIs" dxfId="4172" priority="4170" operator="between">
      <formula>48</formula>
      <formula>60</formula>
    </cfRule>
    <cfRule type="cellIs" dxfId="4171" priority="4171" operator="greaterThan">
      <formula>60</formula>
    </cfRule>
  </conditionalFormatting>
  <conditionalFormatting sqref="V42:W44">
    <cfRule type="cellIs" dxfId="4170" priority="4166" operator="equal">
      <formula>"C"</formula>
    </cfRule>
    <cfRule type="cellIs" dxfId="4169" priority="4167" operator="equal">
      <formula>"N"</formula>
    </cfRule>
    <cfRule type="cellIs" dxfId="4168" priority="4168" operator="equal">
      <formula>"Y"</formula>
    </cfRule>
  </conditionalFormatting>
  <conditionalFormatting sqref="L42:M46">
    <cfRule type="containsText" dxfId="4167" priority="4163" operator="containsText" text="2">
      <formula>NOT(ISERROR(SEARCH("2",L42)))</formula>
    </cfRule>
    <cfRule type="containsText" dxfId="4166" priority="4164" operator="containsText" text="1">
      <formula>NOT(ISERROR(SEARCH("1",L42)))</formula>
    </cfRule>
    <cfRule type="containsText" dxfId="4165" priority="4165" operator="containsText" text="x">
      <formula>NOT(ISERROR(SEARCH("x",L42)))</formula>
    </cfRule>
  </conditionalFormatting>
  <conditionalFormatting sqref="Q42:Q46">
    <cfRule type="cellIs" dxfId="4164" priority="4161" operator="between">
      <formula>43</formula>
      <formula>52</formula>
    </cfRule>
    <cfRule type="containsText" dxfId="4163" priority="4162" operator="containsText" text="true">
      <formula>NOT(ISERROR(SEARCH("true",Q42)))</formula>
    </cfRule>
  </conditionalFormatting>
  <conditionalFormatting sqref="J42:J46">
    <cfRule type="cellIs" dxfId="4162" priority="4159" operator="between">
      <formula>43</formula>
      <formula>52</formula>
    </cfRule>
    <cfRule type="cellIs" dxfId="4161" priority="4160" operator="greaterThan">
      <formula>52</formula>
    </cfRule>
  </conditionalFormatting>
  <conditionalFormatting sqref="R42:T46">
    <cfRule type="containsText" dxfId="4160" priority="4158" operator="containsText" text="TRUE">
      <formula>NOT(ISERROR(SEARCH("TRUE",R42)))</formula>
    </cfRule>
  </conditionalFormatting>
  <conditionalFormatting sqref="R42:R46">
    <cfRule type="containsText" dxfId="4159" priority="4157" operator="containsText" text="FALSE">
      <formula>NOT(ISERROR(SEARCH("FALSE",R42)))</formula>
    </cfRule>
  </conditionalFormatting>
  <conditionalFormatting sqref="S42:T46">
    <cfRule type="containsText" dxfId="4158" priority="4156" operator="containsText" text="MANAGE">
      <formula>NOT(ISERROR(SEARCH("MANAGE",S42)))</formula>
    </cfRule>
  </conditionalFormatting>
  <conditionalFormatting sqref="U42:U46">
    <cfRule type="cellIs" dxfId="4157" priority="4153" operator="between">
      <formula>39</formula>
      <formula>20</formula>
    </cfRule>
    <cfRule type="cellIs" dxfId="4156" priority="4154" operator="between">
      <formula>48</formula>
      <formula>60</formula>
    </cfRule>
    <cfRule type="cellIs" dxfId="4155" priority="4155" operator="greaterThan">
      <formula>60</formula>
    </cfRule>
  </conditionalFormatting>
  <conditionalFormatting sqref="V42:W46">
    <cfRule type="cellIs" dxfId="4154" priority="4150" operator="equal">
      <formula>"C"</formula>
    </cfRule>
    <cfRule type="cellIs" dxfId="4153" priority="4151" operator="equal">
      <formula>"N"</formula>
    </cfRule>
    <cfRule type="cellIs" dxfId="4152" priority="4152" operator="equal">
      <formula>"Y"</formula>
    </cfRule>
  </conditionalFormatting>
  <conditionalFormatting sqref="L42:M46">
    <cfRule type="containsText" dxfId="4151" priority="4147" operator="containsText" text="2">
      <formula>NOT(ISERROR(SEARCH("2",L42)))</formula>
    </cfRule>
    <cfRule type="containsText" dxfId="4150" priority="4148" operator="containsText" text="1">
      <formula>NOT(ISERROR(SEARCH("1",L42)))</formula>
    </cfRule>
    <cfRule type="containsText" dxfId="4149" priority="4149" operator="containsText" text="x">
      <formula>NOT(ISERROR(SEARCH("x",L42)))</formula>
    </cfRule>
  </conditionalFormatting>
  <conditionalFormatting sqref="Q42:Q46">
    <cfRule type="cellIs" dxfId="4148" priority="4145" operator="between">
      <formula>43</formula>
      <formula>52</formula>
    </cfRule>
    <cfRule type="containsText" dxfId="4147" priority="4146" operator="containsText" text="true">
      <formula>NOT(ISERROR(SEARCH("true",Q42)))</formula>
    </cfRule>
  </conditionalFormatting>
  <conditionalFormatting sqref="J42:J46">
    <cfRule type="cellIs" dxfId="4146" priority="4143" operator="between">
      <formula>43</formula>
      <formula>52</formula>
    </cfRule>
    <cfRule type="cellIs" dxfId="4145" priority="4144" operator="greaterThan">
      <formula>52</formula>
    </cfRule>
  </conditionalFormatting>
  <conditionalFormatting sqref="R42:T46">
    <cfRule type="containsText" dxfId="4144" priority="4142" operator="containsText" text="TRUE">
      <formula>NOT(ISERROR(SEARCH("TRUE",R42)))</formula>
    </cfRule>
  </conditionalFormatting>
  <conditionalFormatting sqref="R42:R46">
    <cfRule type="containsText" dxfId="4143" priority="4141" operator="containsText" text="FALSE">
      <formula>NOT(ISERROR(SEARCH("FALSE",R42)))</formula>
    </cfRule>
  </conditionalFormatting>
  <conditionalFormatting sqref="S42:T46">
    <cfRule type="containsText" dxfId="4142" priority="4140" operator="containsText" text="MANAGE">
      <formula>NOT(ISERROR(SEARCH("MANAGE",S42)))</formula>
    </cfRule>
  </conditionalFormatting>
  <conditionalFormatting sqref="U42:U46">
    <cfRule type="cellIs" dxfId="4141" priority="4137" operator="between">
      <formula>39</formula>
      <formula>20</formula>
    </cfRule>
    <cfRule type="cellIs" dxfId="4140" priority="4138" operator="between">
      <formula>48</formula>
      <formula>60</formula>
    </cfRule>
    <cfRule type="cellIs" dxfId="4139" priority="4139" operator="greaterThan">
      <formula>60</formula>
    </cfRule>
  </conditionalFormatting>
  <conditionalFormatting sqref="V42:W46">
    <cfRule type="cellIs" dxfId="4138" priority="4134" operator="equal">
      <formula>"C"</formula>
    </cfRule>
    <cfRule type="cellIs" dxfId="4137" priority="4135" operator="equal">
      <formula>"N"</formula>
    </cfRule>
    <cfRule type="cellIs" dxfId="4136" priority="4136" operator="equal">
      <formula>"Y"</formula>
    </cfRule>
  </conditionalFormatting>
  <conditionalFormatting sqref="L42:M46">
    <cfRule type="containsText" dxfId="4135" priority="4131" operator="containsText" text="2">
      <formula>NOT(ISERROR(SEARCH("2",L42)))</formula>
    </cfRule>
    <cfRule type="containsText" dxfId="4134" priority="4132" operator="containsText" text="1">
      <formula>NOT(ISERROR(SEARCH("1",L42)))</formula>
    </cfRule>
    <cfRule type="containsText" dxfId="4133" priority="4133" operator="containsText" text="x">
      <formula>NOT(ISERROR(SEARCH("x",L42)))</formula>
    </cfRule>
  </conditionalFormatting>
  <conditionalFormatting sqref="Q42:Q46">
    <cfRule type="cellIs" dxfId="4132" priority="4129" operator="between">
      <formula>43</formula>
      <formula>52</formula>
    </cfRule>
    <cfRule type="containsText" dxfId="4131" priority="4130" operator="containsText" text="true">
      <formula>NOT(ISERROR(SEARCH("true",Q42)))</formula>
    </cfRule>
  </conditionalFormatting>
  <conditionalFormatting sqref="J42:J46">
    <cfRule type="cellIs" dxfId="4130" priority="4127" operator="between">
      <formula>43</formula>
      <formula>52</formula>
    </cfRule>
    <cfRule type="cellIs" dxfId="4129" priority="4128" operator="greaterThan">
      <formula>52</formula>
    </cfRule>
  </conditionalFormatting>
  <conditionalFormatting sqref="R42:T46">
    <cfRule type="containsText" dxfId="4128" priority="4126" operator="containsText" text="TRUE">
      <formula>NOT(ISERROR(SEARCH("TRUE",R42)))</formula>
    </cfRule>
  </conditionalFormatting>
  <conditionalFormatting sqref="R42:R46">
    <cfRule type="containsText" dxfId="4127" priority="4125" operator="containsText" text="FALSE">
      <formula>NOT(ISERROR(SEARCH("FALSE",R42)))</formula>
    </cfRule>
  </conditionalFormatting>
  <conditionalFormatting sqref="S42:T46">
    <cfRule type="containsText" dxfId="4126" priority="4124" operator="containsText" text="MANAGE">
      <formula>NOT(ISERROR(SEARCH("MANAGE",S42)))</formula>
    </cfRule>
  </conditionalFormatting>
  <conditionalFormatting sqref="U42:U46">
    <cfRule type="cellIs" dxfId="4125" priority="4121" operator="between">
      <formula>39</formula>
      <formula>20</formula>
    </cfRule>
    <cfRule type="cellIs" dxfId="4124" priority="4122" operator="between">
      <formula>48</formula>
      <formula>60</formula>
    </cfRule>
    <cfRule type="cellIs" dxfId="4123" priority="4123" operator="greaterThan">
      <formula>60</formula>
    </cfRule>
  </conditionalFormatting>
  <conditionalFormatting sqref="V42:W46">
    <cfRule type="cellIs" dxfId="4122" priority="4118" operator="equal">
      <formula>"C"</formula>
    </cfRule>
    <cfRule type="cellIs" dxfId="4121" priority="4119" operator="equal">
      <formula>"N"</formula>
    </cfRule>
    <cfRule type="cellIs" dxfId="4120" priority="4120" operator="equal">
      <formula>"Y"</formula>
    </cfRule>
  </conditionalFormatting>
  <conditionalFormatting sqref="L42:M46">
    <cfRule type="containsText" dxfId="4119" priority="4115" operator="containsText" text="2">
      <formula>NOT(ISERROR(SEARCH("2",L42)))</formula>
    </cfRule>
    <cfRule type="containsText" dxfId="4118" priority="4116" operator="containsText" text="1">
      <formula>NOT(ISERROR(SEARCH("1",L42)))</formula>
    </cfRule>
    <cfRule type="containsText" dxfId="4117" priority="4117" operator="containsText" text="x">
      <formula>NOT(ISERROR(SEARCH("x",L42)))</formula>
    </cfRule>
  </conditionalFormatting>
  <conditionalFormatting sqref="Q42:Q46">
    <cfRule type="cellIs" dxfId="4116" priority="4113" operator="between">
      <formula>43</formula>
      <formula>52</formula>
    </cfRule>
    <cfRule type="containsText" dxfId="4115" priority="4114" operator="containsText" text="true">
      <formula>NOT(ISERROR(SEARCH("true",Q42)))</formula>
    </cfRule>
  </conditionalFormatting>
  <conditionalFormatting sqref="J42:J46">
    <cfRule type="cellIs" dxfId="4114" priority="4111" operator="between">
      <formula>43</formula>
      <formula>52</formula>
    </cfRule>
    <cfRule type="cellIs" dxfId="4113" priority="4112" operator="greaterThan">
      <formula>52</formula>
    </cfRule>
  </conditionalFormatting>
  <conditionalFormatting sqref="R42:T46">
    <cfRule type="containsText" dxfId="4112" priority="4110" operator="containsText" text="TRUE">
      <formula>NOT(ISERROR(SEARCH("TRUE",R42)))</formula>
    </cfRule>
  </conditionalFormatting>
  <conditionalFormatting sqref="R42:R46">
    <cfRule type="containsText" dxfId="4111" priority="4109" operator="containsText" text="FALSE">
      <formula>NOT(ISERROR(SEARCH("FALSE",R42)))</formula>
    </cfRule>
  </conditionalFormatting>
  <conditionalFormatting sqref="S42:T46">
    <cfRule type="containsText" dxfId="4110" priority="4108" operator="containsText" text="MANAGE">
      <formula>NOT(ISERROR(SEARCH("MANAGE",S42)))</formula>
    </cfRule>
  </conditionalFormatting>
  <conditionalFormatting sqref="U42:U46">
    <cfRule type="cellIs" dxfId="4109" priority="4105" operator="between">
      <formula>39</formula>
      <formula>20</formula>
    </cfRule>
    <cfRule type="cellIs" dxfId="4108" priority="4106" operator="between">
      <formula>48</formula>
      <formula>60</formula>
    </cfRule>
    <cfRule type="cellIs" dxfId="4107" priority="4107" operator="greaterThan">
      <formula>60</formula>
    </cfRule>
  </conditionalFormatting>
  <conditionalFormatting sqref="V42:W46">
    <cfRule type="cellIs" dxfId="4106" priority="4102" operator="equal">
      <formula>"C"</formula>
    </cfRule>
    <cfRule type="cellIs" dxfId="4105" priority="4103" operator="equal">
      <formula>"N"</formula>
    </cfRule>
    <cfRule type="cellIs" dxfId="4104" priority="4104" operator="equal">
      <formula>"Y"</formula>
    </cfRule>
  </conditionalFormatting>
  <conditionalFormatting sqref="L42:M44">
    <cfRule type="containsText" dxfId="4103" priority="4099" operator="containsText" text="2">
      <formula>NOT(ISERROR(SEARCH("2",L42)))</formula>
    </cfRule>
    <cfRule type="containsText" dxfId="4102" priority="4100" operator="containsText" text="1">
      <formula>NOT(ISERROR(SEARCH("1",L42)))</formula>
    </cfRule>
    <cfRule type="containsText" dxfId="4101" priority="4101" operator="containsText" text="x">
      <formula>NOT(ISERROR(SEARCH("x",L42)))</formula>
    </cfRule>
  </conditionalFormatting>
  <conditionalFormatting sqref="Q42:Q44">
    <cfRule type="cellIs" dxfId="4100" priority="4097" operator="between">
      <formula>43</formula>
      <formula>52</formula>
    </cfRule>
    <cfRule type="containsText" dxfId="4099" priority="4098" operator="containsText" text="true">
      <formula>NOT(ISERROR(SEARCH("true",Q42)))</formula>
    </cfRule>
  </conditionalFormatting>
  <conditionalFormatting sqref="J42:J44">
    <cfRule type="cellIs" dxfId="4098" priority="4095" operator="between">
      <formula>43</formula>
      <formula>52</formula>
    </cfRule>
    <cfRule type="cellIs" dxfId="4097" priority="4096" operator="greaterThan">
      <formula>52</formula>
    </cfRule>
  </conditionalFormatting>
  <conditionalFormatting sqref="R42:T44">
    <cfRule type="containsText" dxfId="4096" priority="4094" operator="containsText" text="TRUE">
      <formula>NOT(ISERROR(SEARCH("TRUE",R42)))</formula>
    </cfRule>
  </conditionalFormatting>
  <conditionalFormatting sqref="R42:R44">
    <cfRule type="containsText" dxfId="4095" priority="4093" operator="containsText" text="FALSE">
      <formula>NOT(ISERROR(SEARCH("FALSE",R42)))</formula>
    </cfRule>
  </conditionalFormatting>
  <conditionalFormatting sqref="S42:T44">
    <cfRule type="containsText" dxfId="4094" priority="4092" operator="containsText" text="MANAGE">
      <formula>NOT(ISERROR(SEARCH("MANAGE",S42)))</formula>
    </cfRule>
  </conditionalFormatting>
  <conditionalFormatting sqref="U42:U44">
    <cfRule type="cellIs" dxfId="4093" priority="4089" operator="between">
      <formula>39</formula>
      <formula>20</formula>
    </cfRule>
    <cfRule type="cellIs" dxfId="4092" priority="4090" operator="between">
      <formula>48</formula>
      <formula>60</formula>
    </cfRule>
    <cfRule type="cellIs" dxfId="4091" priority="4091" operator="greaterThan">
      <formula>60</formula>
    </cfRule>
  </conditionalFormatting>
  <conditionalFormatting sqref="V42:W44">
    <cfRule type="cellIs" dxfId="4090" priority="4086" operator="equal">
      <formula>"C"</formula>
    </cfRule>
    <cfRule type="cellIs" dxfId="4089" priority="4087" operator="equal">
      <formula>"N"</formula>
    </cfRule>
    <cfRule type="cellIs" dxfId="4088" priority="4088" operator="equal">
      <formula>"Y"</formula>
    </cfRule>
  </conditionalFormatting>
  <conditionalFormatting sqref="L42:M46">
    <cfRule type="containsText" dxfId="4087" priority="4083" operator="containsText" text="2">
      <formula>NOT(ISERROR(SEARCH("2",L42)))</formula>
    </cfRule>
    <cfRule type="containsText" dxfId="4086" priority="4084" operator="containsText" text="1">
      <formula>NOT(ISERROR(SEARCH("1",L42)))</formula>
    </cfRule>
    <cfRule type="containsText" dxfId="4085" priority="4085" operator="containsText" text="x">
      <formula>NOT(ISERROR(SEARCH("x",L42)))</formula>
    </cfRule>
  </conditionalFormatting>
  <conditionalFormatting sqref="Q42:Q46">
    <cfRule type="cellIs" dxfId="4084" priority="4081" operator="between">
      <formula>43</formula>
      <formula>52</formula>
    </cfRule>
    <cfRule type="containsText" dxfId="4083" priority="4082" operator="containsText" text="true">
      <formula>NOT(ISERROR(SEARCH("true",Q42)))</formula>
    </cfRule>
  </conditionalFormatting>
  <conditionalFormatting sqref="J42:J46">
    <cfRule type="cellIs" dxfId="4082" priority="4079" operator="between">
      <formula>43</formula>
      <formula>52</formula>
    </cfRule>
    <cfRule type="cellIs" dxfId="4081" priority="4080" operator="greaterThan">
      <formula>52</formula>
    </cfRule>
  </conditionalFormatting>
  <conditionalFormatting sqref="R42:T46">
    <cfRule type="containsText" dxfId="4080" priority="4078" operator="containsText" text="TRUE">
      <formula>NOT(ISERROR(SEARCH("TRUE",R42)))</formula>
    </cfRule>
  </conditionalFormatting>
  <conditionalFormatting sqref="R42:R46">
    <cfRule type="containsText" dxfId="4079" priority="4077" operator="containsText" text="FALSE">
      <formula>NOT(ISERROR(SEARCH("FALSE",R42)))</formula>
    </cfRule>
  </conditionalFormatting>
  <conditionalFormatting sqref="S42:T46">
    <cfRule type="containsText" dxfId="4078" priority="4076" operator="containsText" text="MANAGE">
      <formula>NOT(ISERROR(SEARCH("MANAGE",S42)))</formula>
    </cfRule>
  </conditionalFormatting>
  <conditionalFormatting sqref="U42:U46">
    <cfRule type="cellIs" dxfId="4077" priority="4073" operator="between">
      <formula>39</formula>
      <formula>20</formula>
    </cfRule>
    <cfRule type="cellIs" dxfId="4076" priority="4074" operator="between">
      <formula>48</formula>
      <formula>60</formula>
    </cfRule>
    <cfRule type="cellIs" dxfId="4075" priority="4075" operator="greaterThan">
      <formula>60</formula>
    </cfRule>
  </conditionalFormatting>
  <conditionalFormatting sqref="V42:W46">
    <cfRule type="cellIs" dxfId="4074" priority="4070" operator="equal">
      <formula>"C"</formula>
    </cfRule>
    <cfRule type="cellIs" dxfId="4073" priority="4071" operator="equal">
      <formula>"N"</formula>
    </cfRule>
    <cfRule type="cellIs" dxfId="4072" priority="4072" operator="equal">
      <formula>"Y"</formula>
    </cfRule>
  </conditionalFormatting>
  <conditionalFormatting sqref="L42:M46">
    <cfRule type="containsText" dxfId="4071" priority="4067" operator="containsText" text="2">
      <formula>NOT(ISERROR(SEARCH("2",L42)))</formula>
    </cfRule>
    <cfRule type="containsText" dxfId="4070" priority="4068" operator="containsText" text="1">
      <formula>NOT(ISERROR(SEARCH("1",L42)))</formula>
    </cfRule>
    <cfRule type="containsText" dxfId="4069" priority="4069" operator="containsText" text="x">
      <formula>NOT(ISERROR(SEARCH("x",L42)))</formula>
    </cfRule>
  </conditionalFormatting>
  <conditionalFormatting sqref="Q42:Q46">
    <cfRule type="cellIs" dxfId="4068" priority="4065" operator="between">
      <formula>43</formula>
      <formula>52</formula>
    </cfRule>
    <cfRule type="containsText" dxfId="4067" priority="4066" operator="containsText" text="true">
      <formula>NOT(ISERROR(SEARCH("true",Q42)))</formula>
    </cfRule>
  </conditionalFormatting>
  <conditionalFormatting sqref="J42:J46">
    <cfRule type="cellIs" dxfId="4066" priority="4063" operator="between">
      <formula>43</formula>
      <formula>52</formula>
    </cfRule>
    <cfRule type="cellIs" dxfId="4065" priority="4064" operator="greaterThan">
      <formula>52</formula>
    </cfRule>
  </conditionalFormatting>
  <conditionalFormatting sqref="R42:T46">
    <cfRule type="containsText" dxfId="4064" priority="4062" operator="containsText" text="TRUE">
      <formula>NOT(ISERROR(SEARCH("TRUE",R42)))</formula>
    </cfRule>
  </conditionalFormatting>
  <conditionalFormatting sqref="R42:R46">
    <cfRule type="containsText" dxfId="4063" priority="4061" operator="containsText" text="FALSE">
      <formula>NOT(ISERROR(SEARCH("FALSE",R42)))</formula>
    </cfRule>
  </conditionalFormatting>
  <conditionalFormatting sqref="S42:T46">
    <cfRule type="containsText" dxfId="4062" priority="4060" operator="containsText" text="MANAGE">
      <formula>NOT(ISERROR(SEARCH("MANAGE",S42)))</formula>
    </cfRule>
  </conditionalFormatting>
  <conditionalFormatting sqref="P42:P46">
    <cfRule type="containsText" dxfId="4061" priority="4057" operator="containsText" text="0-1">
      <formula>NOT(ISERROR(SEARCH("0-1",P42)))</formula>
    </cfRule>
    <cfRule type="containsText" dxfId="4060" priority="4058" operator="containsText" text="1-0">
      <formula>NOT(ISERROR(SEARCH("1-0",P42)))</formula>
    </cfRule>
    <cfRule type="containsText" dxfId="4059" priority="4059" operator="containsText" text="0-0">
      <formula>NOT(ISERROR(SEARCH("0-0",P42)))</formula>
    </cfRule>
  </conditionalFormatting>
  <conditionalFormatting sqref="U42:U46">
    <cfRule type="cellIs" dxfId="4058" priority="4054" operator="between">
      <formula>39</formula>
      <formula>20</formula>
    </cfRule>
    <cfRule type="cellIs" dxfId="4057" priority="4055" operator="between">
      <formula>48</formula>
      <formula>60</formula>
    </cfRule>
    <cfRule type="cellIs" dxfId="4056" priority="4056" operator="greaterThan">
      <formula>60</formula>
    </cfRule>
  </conditionalFormatting>
  <conditionalFormatting sqref="V42:W46">
    <cfRule type="cellIs" dxfId="4055" priority="4051" operator="equal">
      <formula>"C"</formula>
    </cfRule>
    <cfRule type="cellIs" dxfId="4054" priority="4052" operator="equal">
      <formula>"N"</formula>
    </cfRule>
    <cfRule type="cellIs" dxfId="4053" priority="4053" operator="equal">
      <formula>"Y"</formula>
    </cfRule>
  </conditionalFormatting>
  <conditionalFormatting sqref="L42:M46">
    <cfRule type="containsText" dxfId="4052" priority="4048" operator="containsText" text="2">
      <formula>NOT(ISERROR(SEARCH("2",L42)))</formula>
    </cfRule>
    <cfRule type="containsText" dxfId="4051" priority="4049" operator="containsText" text="1">
      <formula>NOT(ISERROR(SEARCH("1",L42)))</formula>
    </cfRule>
    <cfRule type="containsText" dxfId="4050" priority="4050" operator="containsText" text="x">
      <formula>NOT(ISERROR(SEARCH("x",L42)))</formula>
    </cfRule>
  </conditionalFormatting>
  <conditionalFormatting sqref="Q42:Q46">
    <cfRule type="cellIs" dxfId="4049" priority="4046" operator="between">
      <formula>43</formula>
      <formula>52</formula>
    </cfRule>
    <cfRule type="containsText" dxfId="4048" priority="4047" operator="containsText" text="true">
      <formula>NOT(ISERROR(SEARCH("true",Q42)))</formula>
    </cfRule>
  </conditionalFormatting>
  <conditionalFormatting sqref="J42:J46">
    <cfRule type="cellIs" dxfId="4047" priority="4044" operator="between">
      <formula>43</formula>
      <formula>52</formula>
    </cfRule>
    <cfRule type="cellIs" dxfId="4046" priority="4045" operator="greaterThan">
      <formula>52</formula>
    </cfRule>
  </conditionalFormatting>
  <conditionalFormatting sqref="R42:T46">
    <cfRule type="containsText" dxfId="4045" priority="4043" operator="containsText" text="TRUE">
      <formula>NOT(ISERROR(SEARCH("TRUE",R42)))</formula>
    </cfRule>
  </conditionalFormatting>
  <conditionalFormatting sqref="R42:R46">
    <cfRule type="containsText" dxfId="4044" priority="4042" operator="containsText" text="FALSE">
      <formula>NOT(ISERROR(SEARCH("FALSE",R42)))</formula>
    </cfRule>
  </conditionalFormatting>
  <conditionalFormatting sqref="S42:T46">
    <cfRule type="containsText" dxfId="4043" priority="4041" operator="containsText" text="MANAGE">
      <formula>NOT(ISERROR(SEARCH("MANAGE",S42)))</formula>
    </cfRule>
  </conditionalFormatting>
  <conditionalFormatting sqref="P42:P46">
    <cfRule type="containsText" dxfId="4042" priority="4038" operator="containsText" text="0-1">
      <formula>NOT(ISERROR(SEARCH("0-1",P42)))</formula>
    </cfRule>
    <cfRule type="containsText" dxfId="4041" priority="4039" operator="containsText" text="1-0">
      <formula>NOT(ISERROR(SEARCH("1-0",P42)))</formula>
    </cfRule>
    <cfRule type="containsText" dxfId="4040" priority="4040" operator="containsText" text="0-0">
      <formula>NOT(ISERROR(SEARCH("0-0",P42)))</formula>
    </cfRule>
  </conditionalFormatting>
  <conditionalFormatting sqref="U42:U46">
    <cfRule type="cellIs" dxfId="4039" priority="4035" operator="between">
      <formula>39</formula>
      <formula>20</formula>
    </cfRule>
    <cfRule type="cellIs" dxfId="4038" priority="4036" operator="between">
      <formula>48</formula>
      <formula>60</formula>
    </cfRule>
    <cfRule type="cellIs" dxfId="4037" priority="4037" operator="greaterThan">
      <formula>60</formula>
    </cfRule>
  </conditionalFormatting>
  <conditionalFormatting sqref="V42:W46">
    <cfRule type="cellIs" dxfId="4036" priority="4032" operator="equal">
      <formula>"C"</formula>
    </cfRule>
    <cfRule type="cellIs" dxfId="4035" priority="4033" operator="equal">
      <formula>"N"</formula>
    </cfRule>
    <cfRule type="cellIs" dxfId="4034" priority="4034" operator="equal">
      <formula>"Y"</formula>
    </cfRule>
  </conditionalFormatting>
  <conditionalFormatting sqref="L42:M46">
    <cfRule type="containsText" dxfId="4033" priority="4029" operator="containsText" text="2">
      <formula>NOT(ISERROR(SEARCH("2",L42)))</formula>
    </cfRule>
    <cfRule type="containsText" dxfId="4032" priority="4030" operator="containsText" text="1">
      <formula>NOT(ISERROR(SEARCH("1",L42)))</formula>
    </cfRule>
    <cfRule type="containsText" dxfId="4031" priority="4031" operator="containsText" text="x">
      <formula>NOT(ISERROR(SEARCH("x",L42)))</formula>
    </cfRule>
  </conditionalFormatting>
  <conditionalFormatting sqref="Q42:Q46">
    <cfRule type="cellIs" dxfId="4030" priority="4027" operator="between">
      <formula>43</formula>
      <formula>52</formula>
    </cfRule>
    <cfRule type="containsText" dxfId="4029" priority="4028" operator="containsText" text="true">
      <formula>NOT(ISERROR(SEARCH("true",Q42)))</formula>
    </cfRule>
  </conditionalFormatting>
  <conditionalFormatting sqref="J42:J46">
    <cfRule type="cellIs" dxfId="4028" priority="4025" operator="between">
      <formula>43</formula>
      <formula>52</formula>
    </cfRule>
    <cfRule type="cellIs" dxfId="4027" priority="4026" operator="greaterThan">
      <formula>52</formula>
    </cfRule>
  </conditionalFormatting>
  <conditionalFormatting sqref="R42:T46">
    <cfRule type="containsText" dxfId="4026" priority="4024" operator="containsText" text="TRUE">
      <formula>NOT(ISERROR(SEARCH("TRUE",R42)))</formula>
    </cfRule>
  </conditionalFormatting>
  <conditionalFormatting sqref="R42:R46">
    <cfRule type="containsText" dxfId="4025" priority="4023" operator="containsText" text="FALSE">
      <formula>NOT(ISERROR(SEARCH("FALSE",R42)))</formula>
    </cfRule>
  </conditionalFormatting>
  <conditionalFormatting sqref="S42:T46">
    <cfRule type="containsText" dxfId="4024" priority="4022" operator="containsText" text="MANAGE">
      <formula>NOT(ISERROR(SEARCH("MANAGE",S42)))</formula>
    </cfRule>
  </conditionalFormatting>
  <conditionalFormatting sqref="P42:P46">
    <cfRule type="containsText" dxfId="4023" priority="4019" operator="containsText" text="0-1">
      <formula>NOT(ISERROR(SEARCH("0-1",P42)))</formula>
    </cfRule>
    <cfRule type="containsText" dxfId="4022" priority="4020" operator="containsText" text="1-0">
      <formula>NOT(ISERROR(SEARCH("1-0",P42)))</formula>
    </cfRule>
    <cfRule type="containsText" dxfId="4021" priority="4021" operator="containsText" text="0-0">
      <formula>NOT(ISERROR(SEARCH("0-0",P42)))</formula>
    </cfRule>
  </conditionalFormatting>
  <conditionalFormatting sqref="U42:U46">
    <cfRule type="cellIs" dxfId="4020" priority="4016" operator="between">
      <formula>39</formula>
      <formula>20</formula>
    </cfRule>
    <cfRule type="cellIs" dxfId="4019" priority="4017" operator="between">
      <formula>48</formula>
      <formula>60</formula>
    </cfRule>
    <cfRule type="cellIs" dxfId="4018" priority="4018" operator="greaterThan">
      <formula>60</formula>
    </cfRule>
  </conditionalFormatting>
  <conditionalFormatting sqref="V42:W46">
    <cfRule type="cellIs" dxfId="4017" priority="4013" operator="equal">
      <formula>"C"</formula>
    </cfRule>
    <cfRule type="cellIs" dxfId="4016" priority="4014" operator="equal">
      <formula>"N"</formula>
    </cfRule>
    <cfRule type="cellIs" dxfId="4015" priority="4015" operator="equal">
      <formula>"Y"</formula>
    </cfRule>
  </conditionalFormatting>
  <conditionalFormatting sqref="L42:M46">
    <cfRule type="containsText" dxfId="4014" priority="4010" operator="containsText" text="2">
      <formula>NOT(ISERROR(SEARCH("2",L42)))</formula>
    </cfRule>
    <cfRule type="containsText" dxfId="4013" priority="4011" operator="containsText" text="1">
      <formula>NOT(ISERROR(SEARCH("1",L42)))</formula>
    </cfRule>
    <cfRule type="containsText" dxfId="4012" priority="4012" operator="containsText" text="x">
      <formula>NOT(ISERROR(SEARCH("x",L42)))</formula>
    </cfRule>
  </conditionalFormatting>
  <conditionalFormatting sqref="Q42:Q46">
    <cfRule type="cellIs" dxfId="4011" priority="4008" operator="between">
      <formula>43</formula>
      <formula>52</formula>
    </cfRule>
    <cfRule type="containsText" dxfId="4010" priority="4009" operator="containsText" text="true">
      <formula>NOT(ISERROR(SEARCH("true",Q42)))</formula>
    </cfRule>
  </conditionalFormatting>
  <conditionalFormatting sqref="J42:J46">
    <cfRule type="cellIs" dxfId="4009" priority="4006" operator="between">
      <formula>43</formula>
      <formula>52</formula>
    </cfRule>
    <cfRule type="cellIs" dxfId="4008" priority="4007" operator="greaterThan">
      <formula>52</formula>
    </cfRule>
  </conditionalFormatting>
  <conditionalFormatting sqref="R42:T46">
    <cfRule type="containsText" dxfId="4007" priority="4005" operator="containsText" text="TRUE">
      <formula>NOT(ISERROR(SEARCH("TRUE",R42)))</formula>
    </cfRule>
  </conditionalFormatting>
  <conditionalFormatting sqref="R42:R46">
    <cfRule type="containsText" dxfId="4006" priority="4004" operator="containsText" text="FALSE">
      <formula>NOT(ISERROR(SEARCH("FALSE",R42)))</formula>
    </cfRule>
  </conditionalFormatting>
  <conditionalFormatting sqref="S42:T46">
    <cfRule type="containsText" dxfId="4005" priority="4003" operator="containsText" text="MANAGE">
      <formula>NOT(ISERROR(SEARCH("MANAGE",S42)))</formula>
    </cfRule>
  </conditionalFormatting>
  <conditionalFormatting sqref="P42:P46">
    <cfRule type="containsText" dxfId="4004" priority="4000" operator="containsText" text="0-1">
      <formula>NOT(ISERROR(SEARCH("0-1",P42)))</formula>
    </cfRule>
    <cfRule type="containsText" dxfId="4003" priority="4001" operator="containsText" text="1-0">
      <formula>NOT(ISERROR(SEARCH("1-0",P42)))</formula>
    </cfRule>
    <cfRule type="containsText" dxfId="4002" priority="4002" operator="containsText" text="0-0">
      <formula>NOT(ISERROR(SEARCH("0-0",P42)))</formula>
    </cfRule>
  </conditionalFormatting>
  <conditionalFormatting sqref="U42:U46">
    <cfRule type="cellIs" dxfId="4001" priority="3997" operator="between">
      <formula>39</formula>
      <formula>20</formula>
    </cfRule>
    <cfRule type="cellIs" dxfId="4000" priority="3998" operator="between">
      <formula>48</formula>
      <formula>60</formula>
    </cfRule>
    <cfRule type="cellIs" dxfId="3999" priority="3999" operator="greaterThan">
      <formula>60</formula>
    </cfRule>
  </conditionalFormatting>
  <conditionalFormatting sqref="V42:W46">
    <cfRule type="cellIs" dxfId="3998" priority="3994" operator="equal">
      <formula>"C"</formula>
    </cfRule>
    <cfRule type="cellIs" dxfId="3997" priority="3995" operator="equal">
      <formula>"N"</formula>
    </cfRule>
    <cfRule type="cellIs" dxfId="3996" priority="3996" operator="equal">
      <formula>"Y"</formula>
    </cfRule>
  </conditionalFormatting>
  <conditionalFormatting sqref="L42:M46">
    <cfRule type="containsText" dxfId="3995" priority="3991" operator="containsText" text="2">
      <formula>NOT(ISERROR(SEARCH("2",L42)))</formula>
    </cfRule>
    <cfRule type="containsText" dxfId="3994" priority="3992" operator="containsText" text="1">
      <formula>NOT(ISERROR(SEARCH("1",L42)))</formula>
    </cfRule>
    <cfRule type="containsText" dxfId="3993" priority="3993" operator="containsText" text="x">
      <formula>NOT(ISERROR(SEARCH("x",L42)))</formula>
    </cfRule>
  </conditionalFormatting>
  <conditionalFormatting sqref="Q42:Q46">
    <cfRule type="cellIs" dxfId="3992" priority="3989" operator="between">
      <formula>43</formula>
      <formula>52</formula>
    </cfRule>
    <cfRule type="containsText" dxfId="3991" priority="3990" operator="containsText" text="true">
      <formula>NOT(ISERROR(SEARCH("true",Q42)))</formula>
    </cfRule>
  </conditionalFormatting>
  <conditionalFormatting sqref="J42:J46">
    <cfRule type="cellIs" dxfId="3990" priority="3987" operator="between">
      <formula>43</formula>
      <formula>52</formula>
    </cfRule>
    <cfRule type="cellIs" dxfId="3989" priority="3988" operator="greaterThan">
      <formula>52</formula>
    </cfRule>
  </conditionalFormatting>
  <conditionalFormatting sqref="R42:T46">
    <cfRule type="containsText" dxfId="3988" priority="3986" operator="containsText" text="TRUE">
      <formula>NOT(ISERROR(SEARCH("TRUE",R42)))</formula>
    </cfRule>
  </conditionalFormatting>
  <conditionalFormatting sqref="R42:R46">
    <cfRule type="containsText" dxfId="3987" priority="3985" operator="containsText" text="FALSE">
      <formula>NOT(ISERROR(SEARCH("FALSE",R42)))</formula>
    </cfRule>
  </conditionalFormatting>
  <conditionalFormatting sqref="S42:T46">
    <cfRule type="containsText" dxfId="3986" priority="3984" operator="containsText" text="MANAGE">
      <formula>NOT(ISERROR(SEARCH("MANAGE",S42)))</formula>
    </cfRule>
  </conditionalFormatting>
  <conditionalFormatting sqref="P42:P46">
    <cfRule type="containsText" dxfId="3985" priority="3981" operator="containsText" text="0-1">
      <formula>NOT(ISERROR(SEARCH("0-1",P42)))</formula>
    </cfRule>
    <cfRule type="containsText" dxfId="3984" priority="3982" operator="containsText" text="1-0">
      <formula>NOT(ISERROR(SEARCH("1-0",P42)))</formula>
    </cfRule>
    <cfRule type="containsText" dxfId="3983" priority="3983" operator="containsText" text="0-0">
      <formula>NOT(ISERROR(SEARCH("0-0",P42)))</formula>
    </cfRule>
  </conditionalFormatting>
  <conditionalFormatting sqref="U42:U46">
    <cfRule type="cellIs" dxfId="3982" priority="3978" operator="between">
      <formula>39</formula>
      <formula>20</formula>
    </cfRule>
    <cfRule type="cellIs" dxfId="3981" priority="3979" operator="between">
      <formula>48</formula>
      <formula>60</formula>
    </cfRule>
    <cfRule type="cellIs" dxfId="3980" priority="3980" operator="greaterThan">
      <formula>60</formula>
    </cfRule>
  </conditionalFormatting>
  <conditionalFormatting sqref="V42:W46">
    <cfRule type="cellIs" dxfId="3979" priority="3975" operator="equal">
      <formula>"C"</formula>
    </cfRule>
    <cfRule type="cellIs" dxfId="3978" priority="3976" operator="equal">
      <formula>"N"</formula>
    </cfRule>
    <cfRule type="cellIs" dxfId="3977" priority="3977" operator="equal">
      <formula>"Y"</formula>
    </cfRule>
  </conditionalFormatting>
  <conditionalFormatting sqref="L42:M46">
    <cfRule type="containsText" dxfId="3976" priority="3972" operator="containsText" text="2">
      <formula>NOT(ISERROR(SEARCH("2",L42)))</formula>
    </cfRule>
    <cfRule type="containsText" dxfId="3975" priority="3973" operator="containsText" text="1">
      <formula>NOT(ISERROR(SEARCH("1",L42)))</formula>
    </cfRule>
    <cfRule type="containsText" dxfId="3974" priority="3974" operator="containsText" text="x">
      <formula>NOT(ISERROR(SEARCH("x",L42)))</formula>
    </cfRule>
  </conditionalFormatting>
  <conditionalFormatting sqref="Q42:Q46">
    <cfRule type="cellIs" dxfId="3973" priority="3970" operator="between">
      <formula>43</formula>
      <formula>52</formula>
    </cfRule>
    <cfRule type="containsText" dxfId="3972" priority="3971" operator="containsText" text="true">
      <formula>NOT(ISERROR(SEARCH("true",Q42)))</formula>
    </cfRule>
  </conditionalFormatting>
  <conditionalFormatting sqref="J42:J46">
    <cfRule type="cellIs" dxfId="3971" priority="3968" operator="between">
      <formula>43</formula>
      <formula>52</formula>
    </cfRule>
    <cfRule type="cellIs" dxfId="3970" priority="3969" operator="greaterThan">
      <formula>52</formula>
    </cfRule>
  </conditionalFormatting>
  <conditionalFormatting sqref="R42:T46">
    <cfRule type="containsText" dxfId="3969" priority="3967" operator="containsText" text="TRUE">
      <formula>NOT(ISERROR(SEARCH("TRUE",R42)))</formula>
    </cfRule>
  </conditionalFormatting>
  <conditionalFormatting sqref="R42:R46">
    <cfRule type="containsText" dxfId="3968" priority="3966" operator="containsText" text="FALSE">
      <formula>NOT(ISERROR(SEARCH("FALSE",R42)))</formula>
    </cfRule>
  </conditionalFormatting>
  <conditionalFormatting sqref="S42:T46">
    <cfRule type="containsText" dxfId="3967" priority="3965" operator="containsText" text="MANAGE">
      <formula>NOT(ISERROR(SEARCH("MANAGE",S42)))</formula>
    </cfRule>
  </conditionalFormatting>
  <conditionalFormatting sqref="U42:U46">
    <cfRule type="cellIs" dxfId="3966" priority="3962" operator="between">
      <formula>39</formula>
      <formula>20</formula>
    </cfRule>
    <cfRule type="cellIs" dxfId="3965" priority="3963" operator="between">
      <formula>48</formula>
      <formula>60</formula>
    </cfRule>
    <cfRule type="cellIs" dxfId="3964" priority="3964" operator="greaterThan">
      <formula>60</formula>
    </cfRule>
  </conditionalFormatting>
  <conditionalFormatting sqref="V42:W46">
    <cfRule type="cellIs" dxfId="3963" priority="3959" operator="equal">
      <formula>"C"</formula>
    </cfRule>
    <cfRule type="cellIs" dxfId="3962" priority="3960" operator="equal">
      <formula>"N"</formula>
    </cfRule>
    <cfRule type="cellIs" dxfId="3961" priority="3961" operator="equal">
      <formula>"Y"</formula>
    </cfRule>
  </conditionalFormatting>
  <conditionalFormatting sqref="L42:M46">
    <cfRule type="containsText" dxfId="3960" priority="3956" operator="containsText" text="2">
      <formula>NOT(ISERROR(SEARCH("2",L42)))</formula>
    </cfRule>
    <cfRule type="containsText" dxfId="3959" priority="3957" operator="containsText" text="1">
      <formula>NOT(ISERROR(SEARCH("1",L42)))</formula>
    </cfRule>
    <cfRule type="containsText" dxfId="3958" priority="3958" operator="containsText" text="x">
      <formula>NOT(ISERROR(SEARCH("x",L42)))</formula>
    </cfRule>
  </conditionalFormatting>
  <conditionalFormatting sqref="Q42:Q46">
    <cfRule type="cellIs" dxfId="3957" priority="3954" operator="between">
      <formula>43</formula>
      <formula>52</formula>
    </cfRule>
    <cfRule type="containsText" dxfId="3956" priority="3955" operator="containsText" text="true">
      <formula>NOT(ISERROR(SEARCH("true",Q42)))</formula>
    </cfRule>
  </conditionalFormatting>
  <conditionalFormatting sqref="J42:J46">
    <cfRule type="cellIs" dxfId="3955" priority="3952" operator="between">
      <formula>43</formula>
      <formula>52</formula>
    </cfRule>
    <cfRule type="cellIs" dxfId="3954" priority="3953" operator="greaterThan">
      <formula>52</formula>
    </cfRule>
  </conditionalFormatting>
  <conditionalFormatting sqref="R42:T46">
    <cfRule type="containsText" dxfId="3953" priority="3951" operator="containsText" text="TRUE">
      <formula>NOT(ISERROR(SEARCH("TRUE",R42)))</formula>
    </cfRule>
  </conditionalFormatting>
  <conditionalFormatting sqref="R42:R46">
    <cfRule type="containsText" dxfId="3952" priority="3950" operator="containsText" text="FALSE">
      <formula>NOT(ISERROR(SEARCH("FALSE",R42)))</formula>
    </cfRule>
  </conditionalFormatting>
  <conditionalFormatting sqref="S42:T46">
    <cfRule type="containsText" dxfId="3951" priority="3949" operator="containsText" text="MANAGE">
      <formula>NOT(ISERROR(SEARCH("MANAGE",S42)))</formula>
    </cfRule>
  </conditionalFormatting>
  <conditionalFormatting sqref="U42:U46">
    <cfRule type="cellIs" dxfId="3950" priority="3946" operator="between">
      <formula>39</formula>
      <formula>20</formula>
    </cfRule>
    <cfRule type="cellIs" dxfId="3949" priority="3947" operator="between">
      <formula>48</formula>
      <formula>60</formula>
    </cfRule>
    <cfRule type="cellIs" dxfId="3948" priority="3948" operator="greaterThan">
      <formula>60</formula>
    </cfRule>
  </conditionalFormatting>
  <conditionalFormatting sqref="V42:W46">
    <cfRule type="cellIs" dxfId="3947" priority="3943" operator="equal">
      <formula>"C"</formula>
    </cfRule>
    <cfRule type="cellIs" dxfId="3946" priority="3944" operator="equal">
      <formula>"N"</formula>
    </cfRule>
    <cfRule type="cellIs" dxfId="3945" priority="3945" operator="equal">
      <formula>"Y"</formula>
    </cfRule>
  </conditionalFormatting>
  <conditionalFormatting sqref="L42:M42">
    <cfRule type="containsText" dxfId="3944" priority="3940" operator="containsText" text="2">
      <formula>NOT(ISERROR(SEARCH("2",L42)))</formula>
    </cfRule>
    <cfRule type="containsText" dxfId="3943" priority="3941" operator="containsText" text="1">
      <formula>NOT(ISERROR(SEARCH("1",L42)))</formula>
    </cfRule>
    <cfRule type="containsText" dxfId="3942" priority="3942" operator="containsText" text="x">
      <formula>NOT(ISERROR(SEARCH("x",L42)))</formula>
    </cfRule>
  </conditionalFormatting>
  <conditionalFormatting sqref="Q42">
    <cfRule type="cellIs" dxfId="3941" priority="3938" operator="between">
      <formula>43</formula>
      <formula>52</formula>
    </cfRule>
    <cfRule type="containsText" dxfId="3940" priority="3939" operator="containsText" text="true">
      <formula>NOT(ISERROR(SEARCH("true",Q42)))</formula>
    </cfRule>
  </conditionalFormatting>
  <conditionalFormatting sqref="J42">
    <cfRule type="cellIs" dxfId="3939" priority="3936" operator="between">
      <formula>43</formula>
      <formula>52</formula>
    </cfRule>
    <cfRule type="cellIs" dxfId="3938" priority="3937" operator="greaterThan">
      <formula>52</formula>
    </cfRule>
  </conditionalFormatting>
  <conditionalFormatting sqref="R42:T42">
    <cfRule type="containsText" dxfId="3937" priority="3935" operator="containsText" text="TRUE">
      <formula>NOT(ISERROR(SEARCH("TRUE",R42)))</formula>
    </cfRule>
  </conditionalFormatting>
  <conditionalFormatting sqref="R42">
    <cfRule type="containsText" dxfId="3936" priority="3934" operator="containsText" text="FALSE">
      <formula>NOT(ISERROR(SEARCH("FALSE",R42)))</formula>
    </cfRule>
  </conditionalFormatting>
  <conditionalFormatting sqref="S42:T42">
    <cfRule type="containsText" dxfId="3935" priority="3933" operator="containsText" text="MANAGE">
      <formula>NOT(ISERROR(SEARCH("MANAGE",S42)))</formula>
    </cfRule>
  </conditionalFormatting>
  <conditionalFormatting sqref="U42">
    <cfRule type="cellIs" dxfId="3934" priority="3930" operator="between">
      <formula>39</formula>
      <formula>20</formula>
    </cfRule>
    <cfRule type="cellIs" dxfId="3933" priority="3931" operator="between">
      <formula>48</formula>
      <formula>60</formula>
    </cfRule>
    <cfRule type="cellIs" dxfId="3932" priority="3932" operator="greaterThan">
      <formula>60</formula>
    </cfRule>
  </conditionalFormatting>
  <conditionalFormatting sqref="V42:W42">
    <cfRule type="cellIs" dxfId="3931" priority="3927" operator="equal">
      <formula>"C"</formula>
    </cfRule>
    <cfRule type="cellIs" dxfId="3930" priority="3928" operator="equal">
      <formula>"N"</formula>
    </cfRule>
    <cfRule type="cellIs" dxfId="3929" priority="3929" operator="equal">
      <formula>"Y"</formula>
    </cfRule>
  </conditionalFormatting>
  <conditionalFormatting sqref="L42:M42">
    <cfRule type="containsText" dxfId="3928" priority="3924" operator="containsText" text="2">
      <formula>NOT(ISERROR(SEARCH("2",L42)))</formula>
    </cfRule>
    <cfRule type="containsText" dxfId="3927" priority="3925" operator="containsText" text="1">
      <formula>NOT(ISERROR(SEARCH("1",L42)))</formula>
    </cfRule>
    <cfRule type="containsText" dxfId="3926" priority="3926" operator="containsText" text="x">
      <formula>NOT(ISERROR(SEARCH("x",L42)))</formula>
    </cfRule>
  </conditionalFormatting>
  <conditionalFormatting sqref="Q42">
    <cfRule type="cellIs" dxfId="3925" priority="3922" operator="between">
      <formula>43</formula>
      <formula>52</formula>
    </cfRule>
    <cfRule type="containsText" dxfId="3924" priority="3923" operator="containsText" text="true">
      <formula>NOT(ISERROR(SEARCH("true",Q42)))</formula>
    </cfRule>
  </conditionalFormatting>
  <conditionalFormatting sqref="J42">
    <cfRule type="cellIs" dxfId="3923" priority="3920" operator="between">
      <formula>43</formula>
      <formula>52</formula>
    </cfRule>
    <cfRule type="cellIs" dxfId="3922" priority="3921" operator="greaterThan">
      <formula>52</formula>
    </cfRule>
  </conditionalFormatting>
  <conditionalFormatting sqref="R42:T42">
    <cfRule type="containsText" dxfId="3921" priority="3919" operator="containsText" text="TRUE">
      <formula>NOT(ISERROR(SEARCH("TRUE",R42)))</formula>
    </cfRule>
  </conditionalFormatting>
  <conditionalFormatting sqref="R42">
    <cfRule type="containsText" dxfId="3920" priority="3918" operator="containsText" text="FALSE">
      <formula>NOT(ISERROR(SEARCH("FALSE",R42)))</formula>
    </cfRule>
  </conditionalFormatting>
  <conditionalFormatting sqref="S42:T42">
    <cfRule type="containsText" dxfId="3919" priority="3917" operator="containsText" text="MANAGE">
      <formula>NOT(ISERROR(SEARCH("MANAGE",S42)))</formula>
    </cfRule>
  </conditionalFormatting>
  <conditionalFormatting sqref="U42">
    <cfRule type="cellIs" dxfId="3918" priority="3914" operator="between">
      <formula>39</formula>
      <formula>20</formula>
    </cfRule>
    <cfRule type="cellIs" dxfId="3917" priority="3915" operator="between">
      <formula>48</formula>
      <formula>60</formula>
    </cfRule>
    <cfRule type="cellIs" dxfId="3916" priority="3916" operator="greaterThan">
      <formula>60</formula>
    </cfRule>
  </conditionalFormatting>
  <conditionalFormatting sqref="V42:W42">
    <cfRule type="cellIs" dxfId="3915" priority="3911" operator="equal">
      <formula>"C"</formula>
    </cfRule>
    <cfRule type="cellIs" dxfId="3914" priority="3912" operator="equal">
      <formula>"N"</formula>
    </cfRule>
    <cfRule type="cellIs" dxfId="3913" priority="3913" operator="equal">
      <formula>"Y"</formula>
    </cfRule>
  </conditionalFormatting>
  <conditionalFormatting sqref="L42:M42">
    <cfRule type="containsText" dxfId="3912" priority="3908" operator="containsText" text="2">
      <formula>NOT(ISERROR(SEARCH("2",L42)))</formula>
    </cfRule>
    <cfRule type="containsText" dxfId="3911" priority="3909" operator="containsText" text="1">
      <formula>NOT(ISERROR(SEARCH("1",L42)))</formula>
    </cfRule>
    <cfRule type="containsText" dxfId="3910" priority="3910" operator="containsText" text="x">
      <formula>NOT(ISERROR(SEARCH("x",L42)))</formula>
    </cfRule>
  </conditionalFormatting>
  <conditionalFormatting sqref="Q42">
    <cfRule type="cellIs" dxfId="3909" priority="3906" operator="between">
      <formula>43</formula>
      <formula>52</formula>
    </cfRule>
    <cfRule type="containsText" dxfId="3908" priority="3907" operator="containsText" text="true">
      <formula>NOT(ISERROR(SEARCH("true",Q42)))</formula>
    </cfRule>
  </conditionalFormatting>
  <conditionalFormatting sqref="J42">
    <cfRule type="cellIs" dxfId="3907" priority="3904" operator="between">
      <formula>43</formula>
      <formula>52</formula>
    </cfRule>
    <cfRule type="cellIs" dxfId="3906" priority="3905" operator="greaterThan">
      <formula>52</formula>
    </cfRule>
  </conditionalFormatting>
  <conditionalFormatting sqref="R42:T42">
    <cfRule type="containsText" dxfId="3905" priority="3903" operator="containsText" text="TRUE">
      <formula>NOT(ISERROR(SEARCH("TRUE",R42)))</formula>
    </cfRule>
  </conditionalFormatting>
  <conditionalFormatting sqref="R42">
    <cfRule type="containsText" dxfId="3904" priority="3902" operator="containsText" text="FALSE">
      <formula>NOT(ISERROR(SEARCH("FALSE",R42)))</formula>
    </cfRule>
  </conditionalFormatting>
  <conditionalFormatting sqref="S42:T42">
    <cfRule type="containsText" dxfId="3903" priority="3901" operator="containsText" text="MANAGE">
      <formula>NOT(ISERROR(SEARCH("MANAGE",S42)))</formula>
    </cfRule>
  </conditionalFormatting>
  <conditionalFormatting sqref="U42">
    <cfRule type="cellIs" dxfId="3902" priority="3898" operator="between">
      <formula>39</formula>
      <formula>20</formula>
    </cfRule>
    <cfRule type="cellIs" dxfId="3901" priority="3899" operator="between">
      <formula>48</formula>
      <formula>60</formula>
    </cfRule>
    <cfRule type="cellIs" dxfId="3900" priority="3900" operator="greaterThan">
      <formula>60</formula>
    </cfRule>
  </conditionalFormatting>
  <conditionalFormatting sqref="V42:W42">
    <cfRule type="cellIs" dxfId="3899" priority="3895" operator="equal">
      <formula>"C"</formula>
    </cfRule>
    <cfRule type="cellIs" dxfId="3898" priority="3896" operator="equal">
      <formula>"N"</formula>
    </cfRule>
    <cfRule type="cellIs" dxfId="3897" priority="3897" operator="equal">
      <formula>"Y"</formula>
    </cfRule>
  </conditionalFormatting>
  <conditionalFormatting sqref="L42:M42">
    <cfRule type="containsText" dxfId="3896" priority="3892" operator="containsText" text="2">
      <formula>NOT(ISERROR(SEARCH("2",L42)))</formula>
    </cfRule>
    <cfRule type="containsText" dxfId="3895" priority="3893" operator="containsText" text="1">
      <formula>NOT(ISERROR(SEARCH("1",L42)))</formula>
    </cfRule>
    <cfRule type="containsText" dxfId="3894" priority="3894" operator="containsText" text="x">
      <formula>NOT(ISERROR(SEARCH("x",L42)))</formula>
    </cfRule>
  </conditionalFormatting>
  <conditionalFormatting sqref="Q42">
    <cfRule type="cellIs" dxfId="3893" priority="3890" operator="between">
      <formula>43</formula>
      <formula>52</formula>
    </cfRule>
    <cfRule type="containsText" dxfId="3892" priority="3891" operator="containsText" text="true">
      <formula>NOT(ISERROR(SEARCH("true",Q42)))</formula>
    </cfRule>
  </conditionalFormatting>
  <conditionalFormatting sqref="J42">
    <cfRule type="cellIs" dxfId="3891" priority="3888" operator="between">
      <formula>43</formula>
      <formula>52</formula>
    </cfRule>
    <cfRule type="cellIs" dxfId="3890" priority="3889" operator="greaterThan">
      <formula>52</formula>
    </cfRule>
  </conditionalFormatting>
  <conditionalFormatting sqref="R42:T42">
    <cfRule type="containsText" dxfId="3889" priority="3887" operator="containsText" text="TRUE">
      <formula>NOT(ISERROR(SEARCH("TRUE",R42)))</formula>
    </cfRule>
  </conditionalFormatting>
  <conditionalFormatting sqref="R42">
    <cfRule type="containsText" dxfId="3888" priority="3886" operator="containsText" text="FALSE">
      <formula>NOT(ISERROR(SEARCH("FALSE",R42)))</formula>
    </cfRule>
  </conditionalFormatting>
  <conditionalFormatting sqref="S42:T42">
    <cfRule type="containsText" dxfId="3887" priority="3885" operator="containsText" text="MANAGE">
      <formula>NOT(ISERROR(SEARCH("MANAGE",S42)))</formula>
    </cfRule>
  </conditionalFormatting>
  <conditionalFormatting sqref="U42">
    <cfRule type="cellIs" dxfId="3886" priority="3882" operator="between">
      <formula>39</formula>
      <formula>20</formula>
    </cfRule>
    <cfRule type="cellIs" dxfId="3885" priority="3883" operator="between">
      <formula>48</formula>
      <formula>60</formula>
    </cfRule>
    <cfRule type="cellIs" dxfId="3884" priority="3884" operator="greaterThan">
      <formula>60</formula>
    </cfRule>
  </conditionalFormatting>
  <conditionalFormatting sqref="V42:W42">
    <cfRule type="cellIs" dxfId="3883" priority="3879" operator="equal">
      <formula>"C"</formula>
    </cfRule>
    <cfRule type="cellIs" dxfId="3882" priority="3880" operator="equal">
      <formula>"N"</formula>
    </cfRule>
    <cfRule type="cellIs" dxfId="3881" priority="3881" operator="equal">
      <formula>"Y"</formula>
    </cfRule>
  </conditionalFormatting>
  <conditionalFormatting sqref="L42:M42">
    <cfRule type="containsText" dxfId="3880" priority="3876" operator="containsText" text="2">
      <formula>NOT(ISERROR(SEARCH("2",L42)))</formula>
    </cfRule>
    <cfRule type="containsText" dxfId="3879" priority="3877" operator="containsText" text="1">
      <formula>NOT(ISERROR(SEARCH("1",L42)))</formula>
    </cfRule>
    <cfRule type="containsText" dxfId="3878" priority="3878" operator="containsText" text="x">
      <formula>NOT(ISERROR(SEARCH("x",L42)))</formula>
    </cfRule>
  </conditionalFormatting>
  <conditionalFormatting sqref="Q42">
    <cfRule type="cellIs" dxfId="3877" priority="3874" operator="between">
      <formula>43</formula>
      <formula>52</formula>
    </cfRule>
    <cfRule type="containsText" dxfId="3876" priority="3875" operator="containsText" text="true">
      <formula>NOT(ISERROR(SEARCH("true",Q42)))</formula>
    </cfRule>
  </conditionalFormatting>
  <conditionalFormatting sqref="J42">
    <cfRule type="cellIs" dxfId="3875" priority="3872" operator="between">
      <formula>43</formula>
      <formula>52</formula>
    </cfRule>
    <cfRule type="cellIs" dxfId="3874" priority="3873" operator="greaterThan">
      <formula>52</formula>
    </cfRule>
  </conditionalFormatting>
  <conditionalFormatting sqref="R42:T42">
    <cfRule type="containsText" dxfId="3873" priority="3871" operator="containsText" text="TRUE">
      <formula>NOT(ISERROR(SEARCH("TRUE",R42)))</formula>
    </cfRule>
  </conditionalFormatting>
  <conditionalFormatting sqref="R42">
    <cfRule type="containsText" dxfId="3872" priority="3870" operator="containsText" text="FALSE">
      <formula>NOT(ISERROR(SEARCH("FALSE",R42)))</formula>
    </cfRule>
  </conditionalFormatting>
  <conditionalFormatting sqref="S42:T42">
    <cfRule type="containsText" dxfId="3871" priority="3869" operator="containsText" text="MANAGE">
      <formula>NOT(ISERROR(SEARCH("MANAGE",S42)))</formula>
    </cfRule>
  </conditionalFormatting>
  <conditionalFormatting sqref="U42">
    <cfRule type="cellIs" dxfId="3870" priority="3866" operator="between">
      <formula>39</formula>
      <formula>20</formula>
    </cfRule>
    <cfRule type="cellIs" dxfId="3869" priority="3867" operator="between">
      <formula>48</formula>
      <formula>60</formula>
    </cfRule>
    <cfRule type="cellIs" dxfId="3868" priority="3868" operator="greaterThan">
      <formula>60</formula>
    </cfRule>
  </conditionalFormatting>
  <conditionalFormatting sqref="V42:W42">
    <cfRule type="cellIs" dxfId="3867" priority="3863" operator="equal">
      <formula>"C"</formula>
    </cfRule>
    <cfRule type="cellIs" dxfId="3866" priority="3864" operator="equal">
      <formula>"N"</formula>
    </cfRule>
    <cfRule type="cellIs" dxfId="3865" priority="3865" operator="equal">
      <formula>"Y"</formula>
    </cfRule>
  </conditionalFormatting>
  <conditionalFormatting sqref="L42:M42">
    <cfRule type="containsText" dxfId="3864" priority="3860" operator="containsText" text="2">
      <formula>NOT(ISERROR(SEARCH("2",L42)))</formula>
    </cfRule>
    <cfRule type="containsText" dxfId="3863" priority="3861" operator="containsText" text="1">
      <formula>NOT(ISERROR(SEARCH("1",L42)))</formula>
    </cfRule>
    <cfRule type="containsText" dxfId="3862" priority="3862" operator="containsText" text="x">
      <formula>NOT(ISERROR(SEARCH("x",L42)))</formula>
    </cfRule>
  </conditionalFormatting>
  <conditionalFormatting sqref="Q42">
    <cfRule type="cellIs" dxfId="3861" priority="3858" operator="between">
      <formula>43</formula>
      <formula>52</formula>
    </cfRule>
    <cfRule type="containsText" dxfId="3860" priority="3859" operator="containsText" text="true">
      <formula>NOT(ISERROR(SEARCH("true",Q42)))</formula>
    </cfRule>
  </conditionalFormatting>
  <conditionalFormatting sqref="J42">
    <cfRule type="cellIs" dxfId="3859" priority="3856" operator="between">
      <formula>43</formula>
      <formula>52</formula>
    </cfRule>
    <cfRule type="cellIs" dxfId="3858" priority="3857" operator="greaterThan">
      <formula>52</formula>
    </cfRule>
  </conditionalFormatting>
  <conditionalFormatting sqref="R42:T42">
    <cfRule type="containsText" dxfId="3857" priority="3855" operator="containsText" text="TRUE">
      <formula>NOT(ISERROR(SEARCH("TRUE",R42)))</formula>
    </cfRule>
  </conditionalFormatting>
  <conditionalFormatting sqref="R42">
    <cfRule type="containsText" dxfId="3856" priority="3854" operator="containsText" text="FALSE">
      <formula>NOT(ISERROR(SEARCH("FALSE",R42)))</formula>
    </cfRule>
  </conditionalFormatting>
  <conditionalFormatting sqref="S42:T42">
    <cfRule type="containsText" dxfId="3855" priority="3853" operator="containsText" text="MANAGE">
      <formula>NOT(ISERROR(SEARCH("MANAGE",S42)))</formula>
    </cfRule>
  </conditionalFormatting>
  <conditionalFormatting sqref="U42">
    <cfRule type="cellIs" dxfId="3854" priority="3850" operator="between">
      <formula>39</formula>
      <formula>20</formula>
    </cfRule>
    <cfRule type="cellIs" dxfId="3853" priority="3851" operator="between">
      <formula>48</formula>
      <formula>60</formula>
    </cfRule>
    <cfRule type="cellIs" dxfId="3852" priority="3852" operator="greaterThan">
      <formula>60</formula>
    </cfRule>
  </conditionalFormatting>
  <conditionalFormatting sqref="V42:W42">
    <cfRule type="cellIs" dxfId="3851" priority="3847" operator="equal">
      <formula>"C"</formula>
    </cfRule>
    <cfRule type="cellIs" dxfId="3850" priority="3848" operator="equal">
      <formula>"N"</formula>
    </cfRule>
    <cfRule type="cellIs" dxfId="3849" priority="3849" operator="equal">
      <formula>"Y"</formula>
    </cfRule>
  </conditionalFormatting>
  <conditionalFormatting sqref="L42:M42">
    <cfRule type="containsText" dxfId="3848" priority="3844" operator="containsText" text="2">
      <formula>NOT(ISERROR(SEARCH("2",L42)))</formula>
    </cfRule>
    <cfRule type="containsText" dxfId="3847" priority="3845" operator="containsText" text="1">
      <formula>NOT(ISERROR(SEARCH("1",L42)))</formula>
    </cfRule>
    <cfRule type="containsText" dxfId="3846" priority="3846" operator="containsText" text="x">
      <formula>NOT(ISERROR(SEARCH("x",L42)))</formula>
    </cfRule>
  </conditionalFormatting>
  <conditionalFormatting sqref="Q42">
    <cfRule type="cellIs" dxfId="3845" priority="3842" operator="between">
      <formula>43</formula>
      <formula>52</formula>
    </cfRule>
    <cfRule type="containsText" dxfId="3844" priority="3843" operator="containsText" text="true">
      <formula>NOT(ISERROR(SEARCH("true",Q42)))</formula>
    </cfRule>
  </conditionalFormatting>
  <conditionalFormatting sqref="J42">
    <cfRule type="cellIs" dxfId="3843" priority="3840" operator="between">
      <formula>43</formula>
      <formula>52</formula>
    </cfRule>
    <cfRule type="cellIs" dxfId="3842" priority="3841" operator="greaterThan">
      <formula>52</formula>
    </cfRule>
  </conditionalFormatting>
  <conditionalFormatting sqref="R42:T42">
    <cfRule type="containsText" dxfId="3841" priority="3839" operator="containsText" text="TRUE">
      <formula>NOT(ISERROR(SEARCH("TRUE",R42)))</formula>
    </cfRule>
  </conditionalFormatting>
  <conditionalFormatting sqref="R42">
    <cfRule type="containsText" dxfId="3840" priority="3838" operator="containsText" text="FALSE">
      <formula>NOT(ISERROR(SEARCH("FALSE",R42)))</formula>
    </cfRule>
  </conditionalFormatting>
  <conditionalFormatting sqref="S42:T42">
    <cfRule type="containsText" dxfId="3839" priority="3837" operator="containsText" text="MANAGE">
      <formula>NOT(ISERROR(SEARCH("MANAGE",S42)))</formula>
    </cfRule>
  </conditionalFormatting>
  <conditionalFormatting sqref="U42">
    <cfRule type="cellIs" dxfId="3838" priority="3834" operator="between">
      <formula>39</formula>
      <formula>20</formula>
    </cfRule>
    <cfRule type="cellIs" dxfId="3837" priority="3835" operator="between">
      <formula>48</formula>
      <formula>60</formula>
    </cfRule>
    <cfRule type="cellIs" dxfId="3836" priority="3836" operator="greaterThan">
      <formula>60</formula>
    </cfRule>
  </conditionalFormatting>
  <conditionalFormatting sqref="V42:W42">
    <cfRule type="cellIs" dxfId="3835" priority="3831" operator="equal">
      <formula>"C"</formula>
    </cfRule>
    <cfRule type="cellIs" dxfId="3834" priority="3832" operator="equal">
      <formula>"N"</formula>
    </cfRule>
    <cfRule type="cellIs" dxfId="3833" priority="3833" operator="equal">
      <formula>"Y"</formula>
    </cfRule>
  </conditionalFormatting>
  <conditionalFormatting sqref="L42:M42">
    <cfRule type="containsText" dxfId="3832" priority="3828" operator="containsText" text="2">
      <formula>NOT(ISERROR(SEARCH("2",L42)))</formula>
    </cfRule>
    <cfRule type="containsText" dxfId="3831" priority="3829" operator="containsText" text="1">
      <formula>NOT(ISERROR(SEARCH("1",L42)))</formula>
    </cfRule>
    <cfRule type="containsText" dxfId="3830" priority="3830" operator="containsText" text="x">
      <formula>NOT(ISERROR(SEARCH("x",L42)))</formula>
    </cfRule>
  </conditionalFormatting>
  <conditionalFormatting sqref="Q42">
    <cfRule type="cellIs" dxfId="3829" priority="3826" operator="between">
      <formula>43</formula>
      <formula>52</formula>
    </cfRule>
    <cfRule type="containsText" dxfId="3828" priority="3827" operator="containsText" text="true">
      <formula>NOT(ISERROR(SEARCH("true",Q42)))</formula>
    </cfRule>
  </conditionalFormatting>
  <conditionalFormatting sqref="J42">
    <cfRule type="cellIs" dxfId="3827" priority="3824" operator="between">
      <formula>43</formula>
      <formula>52</formula>
    </cfRule>
    <cfRule type="cellIs" dxfId="3826" priority="3825" operator="greaterThan">
      <formula>52</formula>
    </cfRule>
  </conditionalFormatting>
  <conditionalFormatting sqref="R42:T42">
    <cfRule type="containsText" dxfId="3825" priority="3823" operator="containsText" text="TRUE">
      <formula>NOT(ISERROR(SEARCH("TRUE",R42)))</formula>
    </cfRule>
  </conditionalFormatting>
  <conditionalFormatting sqref="R42">
    <cfRule type="containsText" dxfId="3824" priority="3822" operator="containsText" text="FALSE">
      <formula>NOT(ISERROR(SEARCH("FALSE",R42)))</formula>
    </cfRule>
  </conditionalFormatting>
  <conditionalFormatting sqref="S42:T42">
    <cfRule type="containsText" dxfId="3823" priority="3821" operator="containsText" text="MANAGE">
      <formula>NOT(ISERROR(SEARCH("MANAGE",S42)))</formula>
    </cfRule>
  </conditionalFormatting>
  <conditionalFormatting sqref="U42">
    <cfRule type="cellIs" dxfId="3822" priority="3818" operator="between">
      <formula>39</formula>
      <formula>20</formula>
    </cfRule>
    <cfRule type="cellIs" dxfId="3821" priority="3819" operator="between">
      <formula>48</formula>
      <formula>60</formula>
    </cfRule>
    <cfRule type="cellIs" dxfId="3820" priority="3820" operator="greaterThan">
      <formula>60</formula>
    </cfRule>
  </conditionalFormatting>
  <conditionalFormatting sqref="V42:W42">
    <cfRule type="cellIs" dxfId="3819" priority="3815" operator="equal">
      <formula>"C"</formula>
    </cfRule>
    <cfRule type="cellIs" dxfId="3818" priority="3816" operator="equal">
      <formula>"N"</formula>
    </cfRule>
    <cfRule type="cellIs" dxfId="3817" priority="3817" operator="equal">
      <formula>"Y"</formula>
    </cfRule>
  </conditionalFormatting>
  <conditionalFormatting sqref="L42:M42">
    <cfRule type="containsText" dxfId="3816" priority="3812" operator="containsText" text="2">
      <formula>NOT(ISERROR(SEARCH("2",L42)))</formula>
    </cfRule>
    <cfRule type="containsText" dxfId="3815" priority="3813" operator="containsText" text="1">
      <formula>NOT(ISERROR(SEARCH("1",L42)))</formula>
    </cfRule>
    <cfRule type="containsText" dxfId="3814" priority="3814" operator="containsText" text="x">
      <formula>NOT(ISERROR(SEARCH("x",L42)))</formula>
    </cfRule>
  </conditionalFormatting>
  <conditionalFormatting sqref="Q42">
    <cfRule type="cellIs" dxfId="3813" priority="3810" operator="between">
      <formula>43</formula>
      <formula>52</formula>
    </cfRule>
    <cfRule type="containsText" dxfId="3812" priority="3811" operator="containsText" text="true">
      <formula>NOT(ISERROR(SEARCH("true",Q42)))</formula>
    </cfRule>
  </conditionalFormatting>
  <conditionalFormatting sqref="J42">
    <cfRule type="cellIs" dxfId="3811" priority="3808" operator="between">
      <formula>43</formula>
      <formula>52</formula>
    </cfRule>
    <cfRule type="cellIs" dxfId="3810" priority="3809" operator="greaterThan">
      <formula>52</formula>
    </cfRule>
  </conditionalFormatting>
  <conditionalFormatting sqref="R42:T42">
    <cfRule type="containsText" dxfId="3809" priority="3807" operator="containsText" text="TRUE">
      <formula>NOT(ISERROR(SEARCH("TRUE",R42)))</formula>
    </cfRule>
  </conditionalFormatting>
  <conditionalFormatting sqref="R42">
    <cfRule type="containsText" dxfId="3808" priority="3806" operator="containsText" text="FALSE">
      <formula>NOT(ISERROR(SEARCH("FALSE",R42)))</formula>
    </cfRule>
  </conditionalFormatting>
  <conditionalFormatting sqref="S42:T42">
    <cfRule type="containsText" dxfId="3807" priority="3805" operator="containsText" text="MANAGE">
      <formula>NOT(ISERROR(SEARCH("MANAGE",S42)))</formula>
    </cfRule>
  </conditionalFormatting>
  <conditionalFormatting sqref="U42">
    <cfRule type="cellIs" dxfId="3806" priority="3802" operator="between">
      <formula>39</formula>
      <formula>20</formula>
    </cfRule>
    <cfRule type="cellIs" dxfId="3805" priority="3803" operator="between">
      <formula>48</formula>
      <formula>60</formula>
    </cfRule>
    <cfRule type="cellIs" dxfId="3804" priority="3804" operator="greaterThan">
      <formula>60</formula>
    </cfRule>
  </conditionalFormatting>
  <conditionalFormatting sqref="V42:W42">
    <cfRule type="cellIs" dxfId="3803" priority="3799" operator="equal">
      <formula>"C"</formula>
    </cfRule>
    <cfRule type="cellIs" dxfId="3802" priority="3800" operator="equal">
      <formula>"N"</formula>
    </cfRule>
    <cfRule type="cellIs" dxfId="3801" priority="3801" operator="equal">
      <formula>"Y"</formula>
    </cfRule>
  </conditionalFormatting>
  <conditionalFormatting sqref="L42:M42">
    <cfRule type="containsText" dxfId="3800" priority="3796" operator="containsText" text="2">
      <formula>NOT(ISERROR(SEARCH("2",L42)))</formula>
    </cfRule>
    <cfRule type="containsText" dxfId="3799" priority="3797" operator="containsText" text="1">
      <formula>NOT(ISERROR(SEARCH("1",L42)))</formula>
    </cfRule>
    <cfRule type="containsText" dxfId="3798" priority="3798" operator="containsText" text="x">
      <formula>NOT(ISERROR(SEARCH("x",L42)))</formula>
    </cfRule>
  </conditionalFormatting>
  <conditionalFormatting sqref="Q42">
    <cfRule type="cellIs" dxfId="3797" priority="3794" operator="between">
      <formula>43</formula>
      <formula>52</formula>
    </cfRule>
    <cfRule type="containsText" dxfId="3796" priority="3795" operator="containsText" text="true">
      <formula>NOT(ISERROR(SEARCH("true",Q42)))</formula>
    </cfRule>
  </conditionalFormatting>
  <conditionalFormatting sqref="J42">
    <cfRule type="cellIs" dxfId="3795" priority="3792" operator="between">
      <formula>43</formula>
      <formula>52</formula>
    </cfRule>
    <cfRule type="cellIs" dxfId="3794" priority="3793" operator="greaterThan">
      <formula>52</formula>
    </cfRule>
  </conditionalFormatting>
  <conditionalFormatting sqref="R42:T42">
    <cfRule type="containsText" dxfId="3793" priority="3791" operator="containsText" text="TRUE">
      <formula>NOT(ISERROR(SEARCH("TRUE",R42)))</formula>
    </cfRule>
  </conditionalFormatting>
  <conditionalFormatting sqref="R42">
    <cfRule type="containsText" dxfId="3792" priority="3790" operator="containsText" text="FALSE">
      <formula>NOT(ISERROR(SEARCH("FALSE",R42)))</formula>
    </cfRule>
  </conditionalFormatting>
  <conditionalFormatting sqref="S42:T42">
    <cfRule type="containsText" dxfId="3791" priority="3789" operator="containsText" text="MANAGE">
      <formula>NOT(ISERROR(SEARCH("MANAGE",S42)))</formula>
    </cfRule>
  </conditionalFormatting>
  <conditionalFormatting sqref="U42">
    <cfRule type="cellIs" dxfId="3790" priority="3786" operator="between">
      <formula>39</formula>
      <formula>20</formula>
    </cfRule>
    <cfRule type="cellIs" dxfId="3789" priority="3787" operator="between">
      <formula>48</formula>
      <formula>60</formula>
    </cfRule>
    <cfRule type="cellIs" dxfId="3788" priority="3788" operator="greaterThan">
      <formula>60</formula>
    </cfRule>
  </conditionalFormatting>
  <conditionalFormatting sqref="V42:W42">
    <cfRule type="cellIs" dxfId="3787" priority="3783" operator="equal">
      <formula>"C"</formula>
    </cfRule>
    <cfRule type="cellIs" dxfId="3786" priority="3784" operator="equal">
      <formula>"N"</formula>
    </cfRule>
    <cfRule type="cellIs" dxfId="3785" priority="3785" operator="equal">
      <formula>"Y"</formula>
    </cfRule>
  </conditionalFormatting>
  <conditionalFormatting sqref="L42:M42">
    <cfRule type="containsText" dxfId="3784" priority="3780" operator="containsText" text="2">
      <formula>NOT(ISERROR(SEARCH("2",L42)))</formula>
    </cfRule>
    <cfRule type="containsText" dxfId="3783" priority="3781" operator="containsText" text="1">
      <formula>NOT(ISERROR(SEARCH("1",L42)))</formula>
    </cfRule>
    <cfRule type="containsText" dxfId="3782" priority="3782" operator="containsText" text="x">
      <formula>NOT(ISERROR(SEARCH("x",L42)))</formula>
    </cfRule>
  </conditionalFormatting>
  <conditionalFormatting sqref="Q42">
    <cfRule type="cellIs" dxfId="3781" priority="3778" operator="between">
      <formula>43</formula>
      <formula>52</formula>
    </cfRule>
    <cfRule type="containsText" dxfId="3780" priority="3779" operator="containsText" text="true">
      <formula>NOT(ISERROR(SEARCH("true",Q42)))</formula>
    </cfRule>
  </conditionalFormatting>
  <conditionalFormatting sqref="J42">
    <cfRule type="cellIs" dxfId="3779" priority="3776" operator="between">
      <formula>43</formula>
      <formula>52</formula>
    </cfRule>
    <cfRule type="cellIs" dxfId="3778" priority="3777" operator="greaterThan">
      <formula>52</formula>
    </cfRule>
  </conditionalFormatting>
  <conditionalFormatting sqref="R42:T42">
    <cfRule type="containsText" dxfId="3777" priority="3775" operator="containsText" text="TRUE">
      <formula>NOT(ISERROR(SEARCH("TRUE",R42)))</formula>
    </cfRule>
  </conditionalFormatting>
  <conditionalFormatting sqref="R42">
    <cfRule type="containsText" dxfId="3776" priority="3774" operator="containsText" text="FALSE">
      <formula>NOT(ISERROR(SEARCH("FALSE",R42)))</formula>
    </cfRule>
  </conditionalFormatting>
  <conditionalFormatting sqref="S42:T42">
    <cfRule type="containsText" dxfId="3775" priority="3773" operator="containsText" text="MANAGE">
      <formula>NOT(ISERROR(SEARCH("MANAGE",S42)))</formula>
    </cfRule>
  </conditionalFormatting>
  <conditionalFormatting sqref="U42">
    <cfRule type="cellIs" dxfId="3774" priority="3770" operator="between">
      <formula>39</formula>
      <formula>20</formula>
    </cfRule>
    <cfRule type="cellIs" dxfId="3773" priority="3771" operator="between">
      <formula>48</formula>
      <formula>60</formula>
    </cfRule>
    <cfRule type="cellIs" dxfId="3772" priority="3772" operator="greaterThan">
      <formula>60</formula>
    </cfRule>
  </conditionalFormatting>
  <conditionalFormatting sqref="V42:W42">
    <cfRule type="cellIs" dxfId="3771" priority="3767" operator="equal">
      <formula>"C"</formula>
    </cfRule>
    <cfRule type="cellIs" dxfId="3770" priority="3768" operator="equal">
      <formula>"N"</formula>
    </cfRule>
    <cfRule type="cellIs" dxfId="3769" priority="3769" operator="equal">
      <formula>"Y"</formula>
    </cfRule>
  </conditionalFormatting>
  <conditionalFormatting sqref="L42:M42">
    <cfRule type="containsText" dxfId="3768" priority="3764" operator="containsText" text="2">
      <formula>NOT(ISERROR(SEARCH("2",L42)))</formula>
    </cfRule>
    <cfRule type="containsText" dxfId="3767" priority="3765" operator="containsText" text="1">
      <formula>NOT(ISERROR(SEARCH("1",L42)))</formula>
    </cfRule>
    <cfRule type="containsText" dxfId="3766" priority="3766" operator="containsText" text="x">
      <formula>NOT(ISERROR(SEARCH("x",L42)))</formula>
    </cfRule>
  </conditionalFormatting>
  <conditionalFormatting sqref="Q42">
    <cfRule type="cellIs" dxfId="3765" priority="3762" operator="between">
      <formula>43</formula>
      <formula>52</formula>
    </cfRule>
    <cfRule type="containsText" dxfId="3764" priority="3763" operator="containsText" text="true">
      <formula>NOT(ISERROR(SEARCH("true",Q42)))</formula>
    </cfRule>
  </conditionalFormatting>
  <conditionalFormatting sqref="J42">
    <cfRule type="cellIs" dxfId="3763" priority="3760" operator="between">
      <formula>43</formula>
      <formula>52</formula>
    </cfRule>
    <cfRule type="cellIs" dxfId="3762" priority="3761" operator="greaterThan">
      <formula>52</formula>
    </cfRule>
  </conditionalFormatting>
  <conditionalFormatting sqref="R42:T42">
    <cfRule type="containsText" dxfId="3761" priority="3759" operator="containsText" text="TRUE">
      <formula>NOT(ISERROR(SEARCH("TRUE",R42)))</formula>
    </cfRule>
  </conditionalFormatting>
  <conditionalFormatting sqref="R42">
    <cfRule type="containsText" dxfId="3760" priority="3758" operator="containsText" text="FALSE">
      <formula>NOT(ISERROR(SEARCH("FALSE",R42)))</formula>
    </cfRule>
  </conditionalFormatting>
  <conditionalFormatting sqref="S42:T42">
    <cfRule type="containsText" dxfId="3759" priority="3757" operator="containsText" text="MANAGE">
      <formula>NOT(ISERROR(SEARCH("MANAGE",S42)))</formula>
    </cfRule>
  </conditionalFormatting>
  <conditionalFormatting sqref="U42">
    <cfRule type="cellIs" dxfId="3758" priority="3754" operator="between">
      <formula>39</formula>
      <formula>20</formula>
    </cfRule>
    <cfRule type="cellIs" dxfId="3757" priority="3755" operator="between">
      <formula>48</formula>
      <formula>60</formula>
    </cfRule>
    <cfRule type="cellIs" dxfId="3756" priority="3756" operator="greaterThan">
      <formula>60</formula>
    </cfRule>
  </conditionalFormatting>
  <conditionalFormatting sqref="V42:W42">
    <cfRule type="cellIs" dxfId="3755" priority="3751" operator="equal">
      <formula>"C"</formula>
    </cfRule>
    <cfRule type="cellIs" dxfId="3754" priority="3752" operator="equal">
      <formula>"N"</formula>
    </cfRule>
    <cfRule type="cellIs" dxfId="3753" priority="3753" operator="equal">
      <formula>"Y"</formula>
    </cfRule>
  </conditionalFormatting>
  <conditionalFormatting sqref="L42:M42">
    <cfRule type="containsText" dxfId="3752" priority="3748" operator="containsText" text="2">
      <formula>NOT(ISERROR(SEARCH("2",L42)))</formula>
    </cfRule>
    <cfRule type="containsText" dxfId="3751" priority="3749" operator="containsText" text="1">
      <formula>NOT(ISERROR(SEARCH("1",L42)))</formula>
    </cfRule>
    <cfRule type="containsText" dxfId="3750" priority="3750" operator="containsText" text="x">
      <formula>NOT(ISERROR(SEARCH("x",L42)))</formula>
    </cfRule>
  </conditionalFormatting>
  <conditionalFormatting sqref="Q42">
    <cfRule type="cellIs" dxfId="3749" priority="3746" operator="between">
      <formula>43</formula>
      <formula>52</formula>
    </cfRule>
    <cfRule type="containsText" dxfId="3748" priority="3747" operator="containsText" text="true">
      <formula>NOT(ISERROR(SEARCH("true",Q42)))</formula>
    </cfRule>
  </conditionalFormatting>
  <conditionalFormatting sqref="J42">
    <cfRule type="cellIs" dxfId="3747" priority="3744" operator="between">
      <formula>43</formula>
      <formula>52</formula>
    </cfRule>
    <cfRule type="cellIs" dxfId="3746" priority="3745" operator="greaterThan">
      <formula>52</formula>
    </cfRule>
  </conditionalFormatting>
  <conditionalFormatting sqref="R42:T42">
    <cfRule type="containsText" dxfId="3745" priority="3743" operator="containsText" text="TRUE">
      <formula>NOT(ISERROR(SEARCH("TRUE",R42)))</formula>
    </cfRule>
  </conditionalFormatting>
  <conditionalFormatting sqref="R42">
    <cfRule type="containsText" dxfId="3744" priority="3742" operator="containsText" text="FALSE">
      <formula>NOT(ISERROR(SEARCH("FALSE",R42)))</formula>
    </cfRule>
  </conditionalFormatting>
  <conditionalFormatting sqref="S42:T42">
    <cfRule type="containsText" dxfId="3743" priority="3741" operator="containsText" text="MANAGE">
      <formula>NOT(ISERROR(SEARCH("MANAGE",S42)))</formula>
    </cfRule>
  </conditionalFormatting>
  <conditionalFormatting sqref="U42">
    <cfRule type="cellIs" dxfId="3742" priority="3738" operator="between">
      <formula>39</formula>
      <formula>20</formula>
    </cfRule>
    <cfRule type="cellIs" dxfId="3741" priority="3739" operator="between">
      <formula>48</formula>
      <formula>60</formula>
    </cfRule>
    <cfRule type="cellIs" dxfId="3740" priority="3740" operator="greaterThan">
      <formula>60</formula>
    </cfRule>
  </conditionalFormatting>
  <conditionalFormatting sqref="V42:W42">
    <cfRule type="cellIs" dxfId="3739" priority="3735" operator="equal">
      <formula>"C"</formula>
    </cfRule>
    <cfRule type="cellIs" dxfId="3738" priority="3736" operator="equal">
      <formula>"N"</formula>
    </cfRule>
    <cfRule type="cellIs" dxfId="3737" priority="3737" operator="equal">
      <formula>"Y"</formula>
    </cfRule>
  </conditionalFormatting>
  <conditionalFormatting sqref="L42:M42">
    <cfRule type="containsText" dxfId="3736" priority="3732" operator="containsText" text="2">
      <formula>NOT(ISERROR(SEARCH("2",L42)))</formula>
    </cfRule>
    <cfRule type="containsText" dxfId="3735" priority="3733" operator="containsText" text="1">
      <formula>NOT(ISERROR(SEARCH("1",L42)))</formula>
    </cfRule>
    <cfRule type="containsText" dxfId="3734" priority="3734" operator="containsText" text="x">
      <formula>NOT(ISERROR(SEARCH("x",L42)))</formula>
    </cfRule>
  </conditionalFormatting>
  <conditionalFormatting sqref="Q42">
    <cfRule type="cellIs" dxfId="3733" priority="3730" operator="between">
      <formula>43</formula>
      <formula>52</formula>
    </cfRule>
    <cfRule type="containsText" dxfId="3732" priority="3731" operator="containsText" text="true">
      <formula>NOT(ISERROR(SEARCH("true",Q42)))</formula>
    </cfRule>
  </conditionalFormatting>
  <conditionalFormatting sqref="J42">
    <cfRule type="cellIs" dxfId="3731" priority="3728" operator="between">
      <formula>43</formula>
      <formula>52</formula>
    </cfRule>
    <cfRule type="cellIs" dxfId="3730" priority="3729" operator="greaterThan">
      <formula>52</formula>
    </cfRule>
  </conditionalFormatting>
  <conditionalFormatting sqref="R42:T42">
    <cfRule type="containsText" dxfId="3729" priority="3727" operator="containsText" text="TRUE">
      <formula>NOT(ISERROR(SEARCH("TRUE",R42)))</formula>
    </cfRule>
  </conditionalFormatting>
  <conditionalFormatting sqref="R42">
    <cfRule type="containsText" dxfId="3728" priority="3726" operator="containsText" text="FALSE">
      <formula>NOT(ISERROR(SEARCH("FALSE",R42)))</formula>
    </cfRule>
  </conditionalFormatting>
  <conditionalFormatting sqref="S42:T42">
    <cfRule type="containsText" dxfId="3727" priority="3725" operator="containsText" text="MANAGE">
      <formula>NOT(ISERROR(SEARCH("MANAGE",S42)))</formula>
    </cfRule>
  </conditionalFormatting>
  <conditionalFormatting sqref="U42">
    <cfRule type="cellIs" dxfId="3726" priority="3722" operator="between">
      <formula>39</formula>
      <formula>20</formula>
    </cfRule>
    <cfRule type="cellIs" dxfId="3725" priority="3723" operator="between">
      <formula>48</formula>
      <formula>60</formula>
    </cfRule>
    <cfRule type="cellIs" dxfId="3724" priority="3724" operator="greaterThan">
      <formula>60</formula>
    </cfRule>
  </conditionalFormatting>
  <conditionalFormatting sqref="V42:W42">
    <cfRule type="cellIs" dxfId="3723" priority="3719" operator="equal">
      <formula>"C"</formula>
    </cfRule>
    <cfRule type="cellIs" dxfId="3722" priority="3720" operator="equal">
      <formula>"N"</formula>
    </cfRule>
    <cfRule type="cellIs" dxfId="3721" priority="3721" operator="equal">
      <formula>"Y"</formula>
    </cfRule>
  </conditionalFormatting>
  <conditionalFormatting sqref="L42:M42">
    <cfRule type="containsText" dxfId="3720" priority="3716" operator="containsText" text="2">
      <formula>NOT(ISERROR(SEARCH("2",L42)))</formula>
    </cfRule>
    <cfRule type="containsText" dxfId="3719" priority="3717" operator="containsText" text="1">
      <formula>NOT(ISERROR(SEARCH("1",L42)))</formula>
    </cfRule>
    <cfRule type="containsText" dxfId="3718" priority="3718" operator="containsText" text="x">
      <formula>NOT(ISERROR(SEARCH("x",L42)))</formula>
    </cfRule>
  </conditionalFormatting>
  <conditionalFormatting sqref="Q42">
    <cfRule type="cellIs" dxfId="3717" priority="3714" operator="between">
      <formula>43</formula>
      <formula>52</formula>
    </cfRule>
    <cfRule type="containsText" dxfId="3716" priority="3715" operator="containsText" text="true">
      <formula>NOT(ISERROR(SEARCH("true",Q42)))</formula>
    </cfRule>
  </conditionalFormatting>
  <conditionalFormatting sqref="J42">
    <cfRule type="cellIs" dxfId="3715" priority="3712" operator="between">
      <formula>43</formula>
      <formula>52</formula>
    </cfRule>
    <cfRule type="cellIs" dxfId="3714" priority="3713" operator="greaterThan">
      <formula>52</formula>
    </cfRule>
  </conditionalFormatting>
  <conditionalFormatting sqref="R42:T42">
    <cfRule type="containsText" dxfId="3713" priority="3711" operator="containsText" text="TRUE">
      <formula>NOT(ISERROR(SEARCH("TRUE",R42)))</formula>
    </cfRule>
  </conditionalFormatting>
  <conditionalFormatting sqref="R42">
    <cfRule type="containsText" dxfId="3712" priority="3710" operator="containsText" text="FALSE">
      <formula>NOT(ISERROR(SEARCH("FALSE",R42)))</formula>
    </cfRule>
  </conditionalFormatting>
  <conditionalFormatting sqref="S42:T42">
    <cfRule type="containsText" dxfId="3711" priority="3709" operator="containsText" text="MANAGE">
      <formula>NOT(ISERROR(SEARCH("MANAGE",S42)))</formula>
    </cfRule>
  </conditionalFormatting>
  <conditionalFormatting sqref="U42">
    <cfRule type="cellIs" dxfId="3710" priority="3706" operator="between">
      <formula>39</formula>
      <formula>20</formula>
    </cfRule>
    <cfRule type="cellIs" dxfId="3709" priority="3707" operator="between">
      <formula>48</formula>
      <formula>60</formula>
    </cfRule>
    <cfRule type="cellIs" dxfId="3708" priority="3708" operator="greaterThan">
      <formula>60</formula>
    </cfRule>
  </conditionalFormatting>
  <conditionalFormatting sqref="V42:W42">
    <cfRule type="cellIs" dxfId="3707" priority="3703" operator="equal">
      <formula>"C"</formula>
    </cfRule>
    <cfRule type="cellIs" dxfId="3706" priority="3704" operator="equal">
      <formula>"N"</formula>
    </cfRule>
    <cfRule type="cellIs" dxfId="3705" priority="3705" operator="equal">
      <formula>"Y"</formula>
    </cfRule>
  </conditionalFormatting>
  <conditionalFormatting sqref="L42:M42">
    <cfRule type="containsText" dxfId="3704" priority="3700" operator="containsText" text="2">
      <formula>NOT(ISERROR(SEARCH("2",L42)))</formula>
    </cfRule>
    <cfRule type="containsText" dxfId="3703" priority="3701" operator="containsText" text="1">
      <formula>NOT(ISERROR(SEARCH("1",L42)))</formula>
    </cfRule>
    <cfRule type="containsText" dxfId="3702" priority="3702" operator="containsText" text="x">
      <formula>NOT(ISERROR(SEARCH("x",L42)))</formula>
    </cfRule>
  </conditionalFormatting>
  <conditionalFormatting sqref="Q42">
    <cfRule type="cellIs" dxfId="3701" priority="3698" operator="between">
      <formula>43</formula>
      <formula>52</formula>
    </cfRule>
    <cfRule type="containsText" dxfId="3700" priority="3699" operator="containsText" text="true">
      <formula>NOT(ISERROR(SEARCH("true",Q42)))</formula>
    </cfRule>
  </conditionalFormatting>
  <conditionalFormatting sqref="J42">
    <cfRule type="cellIs" dxfId="3699" priority="3696" operator="between">
      <formula>43</formula>
      <formula>52</formula>
    </cfRule>
    <cfRule type="cellIs" dxfId="3698" priority="3697" operator="greaterThan">
      <formula>52</formula>
    </cfRule>
  </conditionalFormatting>
  <conditionalFormatting sqref="R42:T42">
    <cfRule type="containsText" dxfId="3697" priority="3695" operator="containsText" text="TRUE">
      <formula>NOT(ISERROR(SEARCH("TRUE",R42)))</formula>
    </cfRule>
  </conditionalFormatting>
  <conditionalFormatting sqref="R42">
    <cfRule type="containsText" dxfId="3696" priority="3694" operator="containsText" text="FALSE">
      <formula>NOT(ISERROR(SEARCH("FALSE",R42)))</formula>
    </cfRule>
  </conditionalFormatting>
  <conditionalFormatting sqref="S42:T42">
    <cfRule type="containsText" dxfId="3695" priority="3693" operator="containsText" text="MANAGE">
      <formula>NOT(ISERROR(SEARCH("MANAGE",S42)))</formula>
    </cfRule>
  </conditionalFormatting>
  <conditionalFormatting sqref="P42">
    <cfRule type="containsText" dxfId="3694" priority="3690" operator="containsText" text="0-1">
      <formula>NOT(ISERROR(SEARCH("0-1",P42)))</formula>
    </cfRule>
    <cfRule type="containsText" dxfId="3693" priority="3691" operator="containsText" text="1-0">
      <formula>NOT(ISERROR(SEARCH("1-0",P42)))</formula>
    </cfRule>
    <cfRule type="containsText" dxfId="3692" priority="3692" operator="containsText" text="0-0">
      <formula>NOT(ISERROR(SEARCH("0-0",P42)))</formula>
    </cfRule>
  </conditionalFormatting>
  <conditionalFormatting sqref="U42">
    <cfRule type="cellIs" dxfId="3691" priority="3687" operator="between">
      <formula>39</formula>
      <formula>20</formula>
    </cfRule>
    <cfRule type="cellIs" dxfId="3690" priority="3688" operator="between">
      <formula>48</formula>
      <formula>60</formula>
    </cfRule>
    <cfRule type="cellIs" dxfId="3689" priority="3689" operator="greaterThan">
      <formula>60</formula>
    </cfRule>
  </conditionalFormatting>
  <conditionalFormatting sqref="V42:W42">
    <cfRule type="cellIs" dxfId="3688" priority="3684" operator="equal">
      <formula>"C"</formula>
    </cfRule>
    <cfRule type="cellIs" dxfId="3687" priority="3685" operator="equal">
      <formula>"N"</formula>
    </cfRule>
    <cfRule type="cellIs" dxfId="3686" priority="3686" operator="equal">
      <formula>"Y"</formula>
    </cfRule>
  </conditionalFormatting>
  <conditionalFormatting sqref="L42:M42">
    <cfRule type="containsText" dxfId="3685" priority="3681" operator="containsText" text="2">
      <formula>NOT(ISERROR(SEARCH("2",L42)))</formula>
    </cfRule>
    <cfRule type="containsText" dxfId="3684" priority="3682" operator="containsText" text="1">
      <formula>NOT(ISERROR(SEARCH("1",L42)))</formula>
    </cfRule>
    <cfRule type="containsText" dxfId="3683" priority="3683" operator="containsText" text="x">
      <formula>NOT(ISERROR(SEARCH("x",L42)))</formula>
    </cfRule>
  </conditionalFormatting>
  <conditionalFormatting sqref="Q42">
    <cfRule type="cellIs" dxfId="3682" priority="3679" operator="between">
      <formula>43</formula>
      <formula>52</formula>
    </cfRule>
    <cfRule type="containsText" dxfId="3681" priority="3680" operator="containsText" text="true">
      <formula>NOT(ISERROR(SEARCH("true",Q42)))</formula>
    </cfRule>
  </conditionalFormatting>
  <conditionalFormatting sqref="J42">
    <cfRule type="cellIs" dxfId="3680" priority="3677" operator="between">
      <formula>43</formula>
      <formula>52</formula>
    </cfRule>
    <cfRule type="cellIs" dxfId="3679" priority="3678" operator="greaterThan">
      <formula>52</formula>
    </cfRule>
  </conditionalFormatting>
  <conditionalFormatting sqref="R42:T42">
    <cfRule type="containsText" dxfId="3678" priority="3676" operator="containsText" text="TRUE">
      <formula>NOT(ISERROR(SEARCH("TRUE",R42)))</formula>
    </cfRule>
  </conditionalFormatting>
  <conditionalFormatting sqref="R42">
    <cfRule type="containsText" dxfId="3677" priority="3675" operator="containsText" text="FALSE">
      <formula>NOT(ISERROR(SEARCH("FALSE",R42)))</formula>
    </cfRule>
  </conditionalFormatting>
  <conditionalFormatting sqref="S42:T42">
    <cfRule type="containsText" dxfId="3676" priority="3674" operator="containsText" text="MANAGE">
      <formula>NOT(ISERROR(SEARCH("MANAGE",S42)))</formula>
    </cfRule>
  </conditionalFormatting>
  <conditionalFormatting sqref="P42">
    <cfRule type="containsText" dxfId="3675" priority="3671" operator="containsText" text="0-1">
      <formula>NOT(ISERROR(SEARCH("0-1",P42)))</formula>
    </cfRule>
    <cfRule type="containsText" dxfId="3674" priority="3672" operator="containsText" text="1-0">
      <formula>NOT(ISERROR(SEARCH("1-0",P42)))</formula>
    </cfRule>
    <cfRule type="containsText" dxfId="3673" priority="3673" operator="containsText" text="0-0">
      <formula>NOT(ISERROR(SEARCH("0-0",P42)))</formula>
    </cfRule>
  </conditionalFormatting>
  <conditionalFormatting sqref="U42">
    <cfRule type="cellIs" dxfId="3672" priority="3668" operator="between">
      <formula>39</formula>
      <formula>20</formula>
    </cfRule>
    <cfRule type="cellIs" dxfId="3671" priority="3669" operator="between">
      <formula>48</formula>
      <formula>60</formula>
    </cfRule>
    <cfRule type="cellIs" dxfId="3670" priority="3670" operator="greaterThan">
      <formula>60</formula>
    </cfRule>
  </conditionalFormatting>
  <conditionalFormatting sqref="V42:W42">
    <cfRule type="cellIs" dxfId="3669" priority="3665" operator="equal">
      <formula>"C"</formula>
    </cfRule>
    <cfRule type="cellIs" dxfId="3668" priority="3666" operator="equal">
      <formula>"N"</formula>
    </cfRule>
    <cfRule type="cellIs" dxfId="3667" priority="3667" operator="equal">
      <formula>"Y"</formula>
    </cfRule>
  </conditionalFormatting>
  <conditionalFormatting sqref="L42:M42">
    <cfRule type="containsText" dxfId="3666" priority="3662" operator="containsText" text="2">
      <formula>NOT(ISERROR(SEARCH("2",L42)))</formula>
    </cfRule>
    <cfRule type="containsText" dxfId="3665" priority="3663" operator="containsText" text="1">
      <formula>NOT(ISERROR(SEARCH("1",L42)))</formula>
    </cfRule>
    <cfRule type="containsText" dxfId="3664" priority="3664" operator="containsText" text="x">
      <formula>NOT(ISERROR(SEARCH("x",L42)))</formula>
    </cfRule>
  </conditionalFormatting>
  <conditionalFormatting sqref="Q42">
    <cfRule type="cellIs" dxfId="3663" priority="3660" operator="between">
      <formula>43</formula>
      <formula>52</formula>
    </cfRule>
    <cfRule type="containsText" dxfId="3662" priority="3661" operator="containsText" text="true">
      <formula>NOT(ISERROR(SEARCH("true",Q42)))</formula>
    </cfRule>
  </conditionalFormatting>
  <conditionalFormatting sqref="J42">
    <cfRule type="cellIs" dxfId="3661" priority="3658" operator="between">
      <formula>43</formula>
      <formula>52</formula>
    </cfRule>
    <cfRule type="cellIs" dxfId="3660" priority="3659" operator="greaterThan">
      <formula>52</formula>
    </cfRule>
  </conditionalFormatting>
  <conditionalFormatting sqref="R42:T42">
    <cfRule type="containsText" dxfId="3659" priority="3657" operator="containsText" text="TRUE">
      <formula>NOT(ISERROR(SEARCH("TRUE",R42)))</formula>
    </cfRule>
  </conditionalFormatting>
  <conditionalFormatting sqref="R42">
    <cfRule type="containsText" dxfId="3658" priority="3656" operator="containsText" text="FALSE">
      <formula>NOT(ISERROR(SEARCH("FALSE",R42)))</formula>
    </cfRule>
  </conditionalFormatting>
  <conditionalFormatting sqref="S42:T42">
    <cfRule type="containsText" dxfId="3657" priority="3655" operator="containsText" text="MANAGE">
      <formula>NOT(ISERROR(SEARCH("MANAGE",S42)))</formula>
    </cfRule>
  </conditionalFormatting>
  <conditionalFormatting sqref="P42">
    <cfRule type="containsText" dxfId="3656" priority="3652" operator="containsText" text="0-1">
      <formula>NOT(ISERROR(SEARCH("0-1",P42)))</formula>
    </cfRule>
    <cfRule type="containsText" dxfId="3655" priority="3653" operator="containsText" text="1-0">
      <formula>NOT(ISERROR(SEARCH("1-0",P42)))</formula>
    </cfRule>
    <cfRule type="containsText" dxfId="3654" priority="3654" operator="containsText" text="0-0">
      <formula>NOT(ISERROR(SEARCH("0-0",P42)))</formula>
    </cfRule>
  </conditionalFormatting>
  <conditionalFormatting sqref="U42">
    <cfRule type="cellIs" dxfId="3653" priority="3649" operator="between">
      <formula>39</formula>
      <formula>20</formula>
    </cfRule>
    <cfRule type="cellIs" dxfId="3652" priority="3650" operator="between">
      <formula>48</formula>
      <formula>60</formula>
    </cfRule>
    <cfRule type="cellIs" dxfId="3651" priority="3651" operator="greaterThan">
      <formula>60</formula>
    </cfRule>
  </conditionalFormatting>
  <conditionalFormatting sqref="V42:W42">
    <cfRule type="cellIs" dxfId="3650" priority="3646" operator="equal">
      <formula>"C"</formula>
    </cfRule>
    <cfRule type="cellIs" dxfId="3649" priority="3647" operator="equal">
      <formula>"N"</formula>
    </cfRule>
    <cfRule type="cellIs" dxfId="3648" priority="3648" operator="equal">
      <formula>"Y"</formula>
    </cfRule>
  </conditionalFormatting>
  <conditionalFormatting sqref="L42:M42">
    <cfRule type="containsText" dxfId="3647" priority="3643" operator="containsText" text="2">
      <formula>NOT(ISERROR(SEARCH("2",L42)))</formula>
    </cfRule>
    <cfRule type="containsText" dxfId="3646" priority="3644" operator="containsText" text="1">
      <formula>NOT(ISERROR(SEARCH("1",L42)))</formula>
    </cfRule>
    <cfRule type="containsText" dxfId="3645" priority="3645" operator="containsText" text="x">
      <formula>NOT(ISERROR(SEARCH("x",L42)))</formula>
    </cfRule>
  </conditionalFormatting>
  <conditionalFormatting sqref="Q42">
    <cfRule type="cellIs" dxfId="3644" priority="3641" operator="between">
      <formula>43</formula>
      <formula>52</formula>
    </cfRule>
    <cfRule type="containsText" dxfId="3643" priority="3642" operator="containsText" text="true">
      <formula>NOT(ISERROR(SEARCH("true",Q42)))</formula>
    </cfRule>
  </conditionalFormatting>
  <conditionalFormatting sqref="J42">
    <cfRule type="cellIs" dxfId="3642" priority="3639" operator="between">
      <formula>43</formula>
      <formula>52</formula>
    </cfRule>
    <cfRule type="cellIs" dxfId="3641" priority="3640" operator="greaterThan">
      <formula>52</formula>
    </cfRule>
  </conditionalFormatting>
  <conditionalFormatting sqref="R42:T42">
    <cfRule type="containsText" dxfId="3640" priority="3638" operator="containsText" text="TRUE">
      <formula>NOT(ISERROR(SEARCH("TRUE",R42)))</formula>
    </cfRule>
  </conditionalFormatting>
  <conditionalFormatting sqref="R42">
    <cfRule type="containsText" dxfId="3639" priority="3637" operator="containsText" text="FALSE">
      <formula>NOT(ISERROR(SEARCH("FALSE",R42)))</formula>
    </cfRule>
  </conditionalFormatting>
  <conditionalFormatting sqref="S42:T42">
    <cfRule type="containsText" dxfId="3638" priority="3636" operator="containsText" text="MANAGE">
      <formula>NOT(ISERROR(SEARCH("MANAGE",S42)))</formula>
    </cfRule>
  </conditionalFormatting>
  <conditionalFormatting sqref="P42">
    <cfRule type="containsText" dxfId="3637" priority="3633" operator="containsText" text="0-1">
      <formula>NOT(ISERROR(SEARCH("0-1",P42)))</formula>
    </cfRule>
    <cfRule type="containsText" dxfId="3636" priority="3634" operator="containsText" text="1-0">
      <formula>NOT(ISERROR(SEARCH("1-0",P42)))</formula>
    </cfRule>
    <cfRule type="containsText" dxfId="3635" priority="3635" operator="containsText" text="0-0">
      <formula>NOT(ISERROR(SEARCH("0-0",P42)))</formula>
    </cfRule>
  </conditionalFormatting>
  <conditionalFormatting sqref="U42">
    <cfRule type="cellIs" dxfId="3634" priority="3630" operator="between">
      <formula>39</formula>
      <formula>20</formula>
    </cfRule>
    <cfRule type="cellIs" dxfId="3633" priority="3631" operator="between">
      <formula>48</formula>
      <formula>60</formula>
    </cfRule>
    <cfRule type="cellIs" dxfId="3632" priority="3632" operator="greaterThan">
      <formula>60</formula>
    </cfRule>
  </conditionalFormatting>
  <conditionalFormatting sqref="V42:W42">
    <cfRule type="cellIs" dxfId="3631" priority="3627" operator="equal">
      <formula>"C"</formula>
    </cfRule>
    <cfRule type="cellIs" dxfId="3630" priority="3628" operator="equal">
      <formula>"N"</formula>
    </cfRule>
    <cfRule type="cellIs" dxfId="3629" priority="3629" operator="equal">
      <formula>"Y"</formula>
    </cfRule>
  </conditionalFormatting>
  <conditionalFormatting sqref="L42:M42">
    <cfRule type="containsText" dxfId="3628" priority="3624" operator="containsText" text="2">
      <formula>NOT(ISERROR(SEARCH("2",L42)))</formula>
    </cfRule>
    <cfRule type="containsText" dxfId="3627" priority="3625" operator="containsText" text="1">
      <formula>NOT(ISERROR(SEARCH("1",L42)))</formula>
    </cfRule>
    <cfRule type="containsText" dxfId="3626" priority="3626" operator="containsText" text="x">
      <formula>NOT(ISERROR(SEARCH("x",L42)))</formula>
    </cfRule>
  </conditionalFormatting>
  <conditionalFormatting sqref="Q42">
    <cfRule type="cellIs" dxfId="3625" priority="3622" operator="between">
      <formula>43</formula>
      <formula>52</formula>
    </cfRule>
    <cfRule type="containsText" dxfId="3624" priority="3623" operator="containsText" text="true">
      <formula>NOT(ISERROR(SEARCH("true",Q42)))</formula>
    </cfRule>
  </conditionalFormatting>
  <conditionalFormatting sqref="J42">
    <cfRule type="cellIs" dxfId="3623" priority="3620" operator="between">
      <formula>43</formula>
      <formula>52</formula>
    </cfRule>
    <cfRule type="cellIs" dxfId="3622" priority="3621" operator="greaterThan">
      <formula>52</formula>
    </cfRule>
  </conditionalFormatting>
  <conditionalFormatting sqref="R42:T42">
    <cfRule type="containsText" dxfId="3621" priority="3619" operator="containsText" text="TRUE">
      <formula>NOT(ISERROR(SEARCH("TRUE",R42)))</formula>
    </cfRule>
  </conditionalFormatting>
  <conditionalFormatting sqref="R42">
    <cfRule type="containsText" dxfId="3620" priority="3618" operator="containsText" text="FALSE">
      <formula>NOT(ISERROR(SEARCH("FALSE",R42)))</formula>
    </cfRule>
  </conditionalFormatting>
  <conditionalFormatting sqref="S42:T42">
    <cfRule type="containsText" dxfId="3619" priority="3617" operator="containsText" text="MANAGE">
      <formula>NOT(ISERROR(SEARCH("MANAGE",S42)))</formula>
    </cfRule>
  </conditionalFormatting>
  <conditionalFormatting sqref="P42">
    <cfRule type="containsText" dxfId="3618" priority="3614" operator="containsText" text="0-1">
      <formula>NOT(ISERROR(SEARCH("0-1",P42)))</formula>
    </cfRule>
    <cfRule type="containsText" dxfId="3617" priority="3615" operator="containsText" text="1-0">
      <formula>NOT(ISERROR(SEARCH("1-0",P42)))</formula>
    </cfRule>
    <cfRule type="containsText" dxfId="3616" priority="3616" operator="containsText" text="0-0">
      <formula>NOT(ISERROR(SEARCH("0-0",P42)))</formula>
    </cfRule>
  </conditionalFormatting>
  <conditionalFormatting sqref="U42">
    <cfRule type="cellIs" dxfId="3615" priority="3611" operator="between">
      <formula>39</formula>
      <formula>20</formula>
    </cfRule>
    <cfRule type="cellIs" dxfId="3614" priority="3612" operator="between">
      <formula>48</formula>
      <formula>60</formula>
    </cfRule>
    <cfRule type="cellIs" dxfId="3613" priority="3613" operator="greaterThan">
      <formula>60</formula>
    </cfRule>
  </conditionalFormatting>
  <conditionalFormatting sqref="V42:W42">
    <cfRule type="cellIs" dxfId="3612" priority="3608" operator="equal">
      <formula>"C"</formula>
    </cfRule>
    <cfRule type="cellIs" dxfId="3611" priority="3609" operator="equal">
      <formula>"N"</formula>
    </cfRule>
    <cfRule type="cellIs" dxfId="3610" priority="3610" operator="equal">
      <formula>"Y"</formula>
    </cfRule>
  </conditionalFormatting>
  <conditionalFormatting sqref="L42:M42">
    <cfRule type="containsText" dxfId="3609" priority="3605" operator="containsText" text="2">
      <formula>NOT(ISERROR(SEARCH("2",L42)))</formula>
    </cfRule>
    <cfRule type="containsText" dxfId="3608" priority="3606" operator="containsText" text="1">
      <formula>NOT(ISERROR(SEARCH("1",L42)))</formula>
    </cfRule>
    <cfRule type="containsText" dxfId="3607" priority="3607" operator="containsText" text="x">
      <formula>NOT(ISERROR(SEARCH("x",L42)))</formula>
    </cfRule>
  </conditionalFormatting>
  <conditionalFormatting sqref="Q42">
    <cfRule type="cellIs" dxfId="3606" priority="3603" operator="between">
      <formula>43</formula>
      <formula>52</formula>
    </cfRule>
    <cfRule type="containsText" dxfId="3605" priority="3604" operator="containsText" text="true">
      <formula>NOT(ISERROR(SEARCH("true",Q42)))</formula>
    </cfRule>
  </conditionalFormatting>
  <conditionalFormatting sqref="J42">
    <cfRule type="cellIs" dxfId="3604" priority="3601" operator="between">
      <formula>43</formula>
      <formula>52</formula>
    </cfRule>
    <cfRule type="cellIs" dxfId="3603" priority="3602" operator="greaterThan">
      <formula>52</formula>
    </cfRule>
  </conditionalFormatting>
  <conditionalFormatting sqref="R42:T42">
    <cfRule type="containsText" dxfId="3602" priority="3600" operator="containsText" text="TRUE">
      <formula>NOT(ISERROR(SEARCH("TRUE",R42)))</formula>
    </cfRule>
  </conditionalFormatting>
  <conditionalFormatting sqref="R42">
    <cfRule type="containsText" dxfId="3601" priority="3599" operator="containsText" text="FALSE">
      <formula>NOT(ISERROR(SEARCH("FALSE",R42)))</formula>
    </cfRule>
  </conditionalFormatting>
  <conditionalFormatting sqref="S42:T42">
    <cfRule type="containsText" dxfId="3600" priority="3598" operator="containsText" text="MANAGE">
      <formula>NOT(ISERROR(SEARCH("MANAGE",S42)))</formula>
    </cfRule>
  </conditionalFormatting>
  <conditionalFormatting sqref="U42">
    <cfRule type="cellIs" dxfId="3599" priority="3595" operator="between">
      <formula>39</formula>
      <formula>20</formula>
    </cfRule>
    <cfRule type="cellIs" dxfId="3598" priority="3596" operator="between">
      <formula>48</formula>
      <formula>60</formula>
    </cfRule>
    <cfRule type="cellIs" dxfId="3597" priority="3597" operator="greaterThan">
      <formula>60</formula>
    </cfRule>
  </conditionalFormatting>
  <conditionalFormatting sqref="V42:W42">
    <cfRule type="cellIs" dxfId="3596" priority="3592" operator="equal">
      <formula>"C"</formula>
    </cfRule>
    <cfRule type="cellIs" dxfId="3595" priority="3593" operator="equal">
      <formula>"N"</formula>
    </cfRule>
    <cfRule type="cellIs" dxfId="3594" priority="3594" operator="equal">
      <formula>"Y"</formula>
    </cfRule>
  </conditionalFormatting>
  <conditionalFormatting sqref="L42:M42">
    <cfRule type="containsText" dxfId="3593" priority="3589" operator="containsText" text="2">
      <formula>NOT(ISERROR(SEARCH("2",L42)))</formula>
    </cfRule>
    <cfRule type="containsText" dxfId="3592" priority="3590" operator="containsText" text="1">
      <formula>NOT(ISERROR(SEARCH("1",L42)))</formula>
    </cfRule>
    <cfRule type="containsText" dxfId="3591" priority="3591" operator="containsText" text="x">
      <formula>NOT(ISERROR(SEARCH("x",L42)))</formula>
    </cfRule>
  </conditionalFormatting>
  <conditionalFormatting sqref="Q42">
    <cfRule type="cellIs" dxfId="3590" priority="3587" operator="between">
      <formula>43</formula>
      <formula>52</formula>
    </cfRule>
    <cfRule type="containsText" dxfId="3589" priority="3588" operator="containsText" text="true">
      <formula>NOT(ISERROR(SEARCH("true",Q42)))</formula>
    </cfRule>
  </conditionalFormatting>
  <conditionalFormatting sqref="J42">
    <cfRule type="cellIs" dxfId="3588" priority="3585" operator="between">
      <formula>43</formula>
      <formula>52</formula>
    </cfRule>
    <cfRule type="cellIs" dxfId="3587" priority="3586" operator="greaterThan">
      <formula>52</formula>
    </cfRule>
  </conditionalFormatting>
  <conditionalFormatting sqref="R42:T42">
    <cfRule type="containsText" dxfId="3586" priority="3584" operator="containsText" text="TRUE">
      <formula>NOT(ISERROR(SEARCH("TRUE",R42)))</formula>
    </cfRule>
  </conditionalFormatting>
  <conditionalFormatting sqref="R42">
    <cfRule type="containsText" dxfId="3585" priority="3583" operator="containsText" text="FALSE">
      <formula>NOT(ISERROR(SEARCH("FALSE",R42)))</formula>
    </cfRule>
  </conditionalFormatting>
  <conditionalFormatting sqref="S42:T42">
    <cfRule type="containsText" dxfId="3584" priority="3582" operator="containsText" text="MANAGE">
      <formula>NOT(ISERROR(SEARCH("MANAGE",S42)))</formula>
    </cfRule>
  </conditionalFormatting>
  <conditionalFormatting sqref="U42">
    <cfRule type="cellIs" dxfId="3583" priority="3579" operator="between">
      <formula>39</formula>
      <formula>20</formula>
    </cfRule>
    <cfRule type="cellIs" dxfId="3582" priority="3580" operator="between">
      <formula>48</formula>
      <formula>60</formula>
    </cfRule>
    <cfRule type="cellIs" dxfId="3581" priority="3581" operator="greaterThan">
      <formula>60</formula>
    </cfRule>
  </conditionalFormatting>
  <conditionalFormatting sqref="V42:W42">
    <cfRule type="cellIs" dxfId="3580" priority="3576" operator="equal">
      <formula>"C"</formula>
    </cfRule>
    <cfRule type="cellIs" dxfId="3579" priority="3577" operator="equal">
      <formula>"N"</formula>
    </cfRule>
    <cfRule type="cellIs" dxfId="3578" priority="3578" operator="equal">
      <formula>"Y"</formula>
    </cfRule>
  </conditionalFormatting>
  <conditionalFormatting sqref="L3:M57">
    <cfRule type="containsText" dxfId="3577" priority="3573" operator="containsText" text="2">
      <formula>NOT(ISERROR(SEARCH("2",L3)))</formula>
    </cfRule>
    <cfRule type="containsText" dxfId="3576" priority="3574" operator="containsText" text="1">
      <formula>NOT(ISERROR(SEARCH("1",L3)))</formula>
    </cfRule>
    <cfRule type="containsText" dxfId="3575" priority="3575" operator="containsText" text="x">
      <formula>NOT(ISERROR(SEARCH("x",L3)))</formula>
    </cfRule>
  </conditionalFormatting>
  <conditionalFormatting sqref="Q3:Q57">
    <cfRule type="cellIs" dxfId="3574" priority="3571" operator="between">
      <formula>43</formula>
      <formula>52</formula>
    </cfRule>
    <cfRule type="containsText" dxfId="3573" priority="3572" operator="containsText" text="true">
      <formula>NOT(ISERROR(SEARCH("true",Q3)))</formula>
    </cfRule>
  </conditionalFormatting>
  <conditionalFormatting sqref="J3:J57">
    <cfRule type="cellIs" dxfId="3572" priority="3569" operator="between">
      <formula>43</formula>
      <formula>52</formula>
    </cfRule>
    <cfRule type="cellIs" dxfId="3571" priority="3570" operator="greaterThan">
      <formula>52</formula>
    </cfRule>
  </conditionalFormatting>
  <conditionalFormatting sqref="R3:T57">
    <cfRule type="containsText" dxfId="3570" priority="3568" operator="containsText" text="TRUE">
      <formula>NOT(ISERROR(SEARCH("TRUE",R3)))</formula>
    </cfRule>
  </conditionalFormatting>
  <conditionalFormatting sqref="R3:R57">
    <cfRule type="containsText" dxfId="3569" priority="3567" operator="containsText" text="FALSE">
      <formula>NOT(ISERROR(SEARCH("FALSE",R3)))</formula>
    </cfRule>
  </conditionalFormatting>
  <conditionalFormatting sqref="S3:T57">
    <cfRule type="containsText" dxfId="3568" priority="3566" operator="containsText" text="MANAGE">
      <formula>NOT(ISERROR(SEARCH("MANAGE",S3)))</formula>
    </cfRule>
  </conditionalFormatting>
  <conditionalFormatting sqref="U3:U57">
    <cfRule type="cellIs" dxfId="3567" priority="3563" operator="between">
      <formula>39</formula>
      <formula>20</formula>
    </cfRule>
    <cfRule type="cellIs" dxfId="3566" priority="3564" operator="between">
      <formula>48</formula>
      <formula>60</formula>
    </cfRule>
    <cfRule type="cellIs" dxfId="3565" priority="3565" operator="greaterThan">
      <formula>60</formula>
    </cfRule>
  </conditionalFormatting>
  <conditionalFormatting sqref="V3:W57">
    <cfRule type="cellIs" dxfId="3564" priority="3560" operator="equal">
      <formula>"C"</formula>
    </cfRule>
    <cfRule type="cellIs" dxfId="3563" priority="3561" operator="equal">
      <formula>"N"</formula>
    </cfRule>
    <cfRule type="cellIs" dxfId="3562" priority="3562" operator="equal">
      <formula>"Y"</formula>
    </cfRule>
  </conditionalFormatting>
  <conditionalFormatting sqref="L35:M39">
    <cfRule type="containsText" dxfId="3561" priority="3557" operator="containsText" text="2">
      <formula>NOT(ISERROR(SEARCH("2",L35)))</formula>
    </cfRule>
    <cfRule type="containsText" dxfId="3560" priority="3558" operator="containsText" text="1">
      <formula>NOT(ISERROR(SEARCH("1",L35)))</formula>
    </cfRule>
    <cfRule type="containsText" dxfId="3559" priority="3559" operator="containsText" text="x">
      <formula>NOT(ISERROR(SEARCH("x",L35)))</formula>
    </cfRule>
  </conditionalFormatting>
  <conditionalFormatting sqref="Q35:Q39">
    <cfRule type="cellIs" dxfId="3558" priority="3555" operator="between">
      <formula>43</formula>
      <formula>52</formula>
    </cfRule>
    <cfRule type="containsText" dxfId="3557" priority="3556" operator="containsText" text="true">
      <formula>NOT(ISERROR(SEARCH("true",Q35)))</formula>
    </cfRule>
  </conditionalFormatting>
  <conditionalFormatting sqref="J35:J39">
    <cfRule type="cellIs" dxfId="3556" priority="3553" operator="between">
      <formula>43</formula>
      <formula>52</formula>
    </cfRule>
    <cfRule type="cellIs" dxfId="3555" priority="3554" operator="greaterThan">
      <formula>52</formula>
    </cfRule>
  </conditionalFormatting>
  <conditionalFormatting sqref="R35:T39">
    <cfRule type="containsText" dxfId="3554" priority="3552" operator="containsText" text="TRUE">
      <formula>NOT(ISERROR(SEARCH("TRUE",R35)))</formula>
    </cfRule>
  </conditionalFormatting>
  <conditionalFormatting sqref="R35:R39">
    <cfRule type="containsText" dxfId="3553" priority="3551" operator="containsText" text="FALSE">
      <formula>NOT(ISERROR(SEARCH("FALSE",R35)))</formula>
    </cfRule>
  </conditionalFormatting>
  <conditionalFormatting sqref="S35:T39">
    <cfRule type="containsText" dxfId="3552" priority="3550" operator="containsText" text="MANAGE">
      <formula>NOT(ISERROR(SEARCH("MANAGE",S35)))</formula>
    </cfRule>
  </conditionalFormatting>
  <conditionalFormatting sqref="U35:U39">
    <cfRule type="cellIs" dxfId="3551" priority="3547" operator="between">
      <formula>39</formula>
      <formula>20</formula>
    </cfRule>
    <cfRule type="cellIs" dxfId="3550" priority="3548" operator="between">
      <formula>48</formula>
      <formula>60</formula>
    </cfRule>
    <cfRule type="cellIs" dxfId="3549" priority="3549" operator="greaterThan">
      <formula>60</formula>
    </cfRule>
  </conditionalFormatting>
  <conditionalFormatting sqref="V35:W39">
    <cfRule type="cellIs" dxfId="3548" priority="3544" operator="equal">
      <formula>"C"</formula>
    </cfRule>
    <cfRule type="cellIs" dxfId="3547" priority="3545" operator="equal">
      <formula>"N"</formula>
    </cfRule>
    <cfRule type="cellIs" dxfId="3546" priority="3546" operator="equal">
      <formula>"Y"</formula>
    </cfRule>
  </conditionalFormatting>
  <conditionalFormatting sqref="L35:M39">
    <cfRule type="containsText" dxfId="3545" priority="3541" operator="containsText" text="2">
      <formula>NOT(ISERROR(SEARCH("2",L35)))</formula>
    </cfRule>
    <cfRule type="containsText" dxfId="3544" priority="3542" operator="containsText" text="1">
      <formula>NOT(ISERROR(SEARCH("1",L35)))</formula>
    </cfRule>
    <cfRule type="containsText" dxfId="3543" priority="3543" operator="containsText" text="x">
      <formula>NOT(ISERROR(SEARCH("x",L35)))</formula>
    </cfRule>
  </conditionalFormatting>
  <conditionalFormatting sqref="Q35:Q39">
    <cfRule type="cellIs" dxfId="3542" priority="3539" operator="between">
      <formula>43</formula>
      <formula>52</formula>
    </cfRule>
    <cfRule type="containsText" dxfId="3541" priority="3540" operator="containsText" text="true">
      <formula>NOT(ISERROR(SEARCH("true",Q35)))</formula>
    </cfRule>
  </conditionalFormatting>
  <conditionalFormatting sqref="J35:J39">
    <cfRule type="cellIs" dxfId="3540" priority="3537" operator="between">
      <formula>43</formula>
      <formula>52</formula>
    </cfRule>
    <cfRule type="cellIs" dxfId="3539" priority="3538" operator="greaterThan">
      <formula>52</formula>
    </cfRule>
  </conditionalFormatting>
  <conditionalFormatting sqref="R35:T39">
    <cfRule type="containsText" dxfId="3538" priority="3536" operator="containsText" text="TRUE">
      <formula>NOT(ISERROR(SEARCH("TRUE",R35)))</formula>
    </cfRule>
  </conditionalFormatting>
  <conditionalFormatting sqref="R35:R39">
    <cfRule type="containsText" dxfId="3537" priority="3535" operator="containsText" text="FALSE">
      <formula>NOT(ISERROR(SEARCH("FALSE",R35)))</formula>
    </cfRule>
  </conditionalFormatting>
  <conditionalFormatting sqref="S35:T39">
    <cfRule type="containsText" dxfId="3536" priority="3534" operator="containsText" text="MANAGE">
      <formula>NOT(ISERROR(SEARCH("MANAGE",S35)))</formula>
    </cfRule>
  </conditionalFormatting>
  <conditionalFormatting sqref="U35:U39">
    <cfRule type="cellIs" dxfId="3535" priority="3531" operator="between">
      <formula>39</formula>
      <formula>20</formula>
    </cfRule>
    <cfRule type="cellIs" dxfId="3534" priority="3532" operator="between">
      <formula>48</formula>
      <formula>60</formula>
    </cfRule>
    <cfRule type="cellIs" dxfId="3533" priority="3533" operator="greaterThan">
      <formula>60</formula>
    </cfRule>
  </conditionalFormatting>
  <conditionalFormatting sqref="V35:W39">
    <cfRule type="cellIs" dxfId="3532" priority="3528" operator="equal">
      <formula>"C"</formula>
    </cfRule>
    <cfRule type="cellIs" dxfId="3531" priority="3529" operator="equal">
      <formula>"N"</formula>
    </cfRule>
    <cfRule type="cellIs" dxfId="3530" priority="3530" operator="equal">
      <formula>"Y"</formula>
    </cfRule>
  </conditionalFormatting>
  <conditionalFormatting sqref="L35:M39">
    <cfRule type="containsText" dxfId="3529" priority="3525" operator="containsText" text="2">
      <formula>NOT(ISERROR(SEARCH("2",L35)))</formula>
    </cfRule>
    <cfRule type="containsText" dxfId="3528" priority="3526" operator="containsText" text="1">
      <formula>NOT(ISERROR(SEARCH("1",L35)))</formula>
    </cfRule>
    <cfRule type="containsText" dxfId="3527" priority="3527" operator="containsText" text="x">
      <formula>NOT(ISERROR(SEARCH("x",L35)))</formula>
    </cfRule>
  </conditionalFormatting>
  <conditionalFormatting sqref="Q35:Q39">
    <cfRule type="cellIs" dxfId="3526" priority="3523" operator="between">
      <formula>43</formula>
      <formula>52</formula>
    </cfRule>
    <cfRule type="containsText" dxfId="3525" priority="3524" operator="containsText" text="true">
      <formula>NOT(ISERROR(SEARCH("true",Q35)))</formula>
    </cfRule>
  </conditionalFormatting>
  <conditionalFormatting sqref="J35:J39">
    <cfRule type="cellIs" dxfId="3524" priority="3521" operator="between">
      <formula>43</formula>
      <formula>52</formula>
    </cfRule>
    <cfRule type="cellIs" dxfId="3523" priority="3522" operator="greaterThan">
      <formula>52</formula>
    </cfRule>
  </conditionalFormatting>
  <conditionalFormatting sqref="R35:T39">
    <cfRule type="containsText" dxfId="3522" priority="3520" operator="containsText" text="TRUE">
      <formula>NOT(ISERROR(SEARCH("TRUE",R35)))</formula>
    </cfRule>
  </conditionalFormatting>
  <conditionalFormatting sqref="R35:R39">
    <cfRule type="containsText" dxfId="3521" priority="3519" operator="containsText" text="FALSE">
      <formula>NOT(ISERROR(SEARCH("FALSE",R35)))</formula>
    </cfRule>
  </conditionalFormatting>
  <conditionalFormatting sqref="S35:T39">
    <cfRule type="containsText" dxfId="3520" priority="3518" operator="containsText" text="MANAGE">
      <formula>NOT(ISERROR(SEARCH("MANAGE",S35)))</formula>
    </cfRule>
  </conditionalFormatting>
  <conditionalFormatting sqref="U35:U39">
    <cfRule type="cellIs" dxfId="3519" priority="3515" operator="between">
      <formula>39</formula>
      <formula>20</formula>
    </cfRule>
    <cfRule type="cellIs" dxfId="3518" priority="3516" operator="between">
      <formula>48</formula>
      <formula>60</formula>
    </cfRule>
    <cfRule type="cellIs" dxfId="3517" priority="3517" operator="greaterThan">
      <formula>60</formula>
    </cfRule>
  </conditionalFormatting>
  <conditionalFormatting sqref="V35:W39">
    <cfRule type="cellIs" dxfId="3516" priority="3512" operator="equal">
      <formula>"C"</formula>
    </cfRule>
    <cfRule type="cellIs" dxfId="3515" priority="3513" operator="equal">
      <formula>"N"</formula>
    </cfRule>
    <cfRule type="cellIs" dxfId="3514" priority="3514" operator="equal">
      <formula>"Y"</formula>
    </cfRule>
  </conditionalFormatting>
  <conditionalFormatting sqref="L35:M39">
    <cfRule type="containsText" dxfId="3513" priority="3509" operator="containsText" text="2">
      <formula>NOT(ISERROR(SEARCH("2",L35)))</formula>
    </cfRule>
    <cfRule type="containsText" dxfId="3512" priority="3510" operator="containsText" text="1">
      <formula>NOT(ISERROR(SEARCH("1",L35)))</formula>
    </cfRule>
    <cfRule type="containsText" dxfId="3511" priority="3511" operator="containsText" text="x">
      <formula>NOT(ISERROR(SEARCH("x",L35)))</formula>
    </cfRule>
  </conditionalFormatting>
  <conditionalFormatting sqref="Q35:Q39">
    <cfRule type="cellIs" dxfId="3510" priority="3507" operator="between">
      <formula>43</formula>
      <formula>52</formula>
    </cfRule>
    <cfRule type="containsText" dxfId="3509" priority="3508" operator="containsText" text="true">
      <formula>NOT(ISERROR(SEARCH("true",Q35)))</formula>
    </cfRule>
  </conditionalFormatting>
  <conditionalFormatting sqref="J35:J39">
    <cfRule type="cellIs" dxfId="3508" priority="3505" operator="between">
      <formula>43</formula>
      <formula>52</formula>
    </cfRule>
    <cfRule type="cellIs" dxfId="3507" priority="3506" operator="greaterThan">
      <formula>52</formula>
    </cfRule>
  </conditionalFormatting>
  <conditionalFormatting sqref="R35:T39">
    <cfRule type="containsText" dxfId="3506" priority="3504" operator="containsText" text="TRUE">
      <formula>NOT(ISERROR(SEARCH("TRUE",R35)))</formula>
    </cfRule>
  </conditionalFormatting>
  <conditionalFormatting sqref="R35:R39">
    <cfRule type="containsText" dxfId="3505" priority="3503" operator="containsText" text="FALSE">
      <formula>NOT(ISERROR(SEARCH("FALSE",R35)))</formula>
    </cfRule>
  </conditionalFormatting>
  <conditionalFormatting sqref="S35:T39">
    <cfRule type="containsText" dxfId="3504" priority="3502" operator="containsText" text="MANAGE">
      <formula>NOT(ISERROR(SEARCH("MANAGE",S35)))</formula>
    </cfRule>
  </conditionalFormatting>
  <conditionalFormatting sqref="U35:U39">
    <cfRule type="cellIs" dxfId="3503" priority="3499" operator="between">
      <formula>39</formula>
      <formula>20</formula>
    </cfRule>
    <cfRule type="cellIs" dxfId="3502" priority="3500" operator="between">
      <formula>48</formula>
      <formula>60</formula>
    </cfRule>
    <cfRule type="cellIs" dxfId="3501" priority="3501" operator="greaterThan">
      <formula>60</formula>
    </cfRule>
  </conditionalFormatting>
  <conditionalFormatting sqref="V35:W39">
    <cfRule type="cellIs" dxfId="3500" priority="3496" operator="equal">
      <formula>"C"</formula>
    </cfRule>
    <cfRule type="cellIs" dxfId="3499" priority="3497" operator="equal">
      <formula>"N"</formula>
    </cfRule>
    <cfRule type="cellIs" dxfId="3498" priority="3498" operator="equal">
      <formula>"Y"</formula>
    </cfRule>
  </conditionalFormatting>
  <conditionalFormatting sqref="L35:M39">
    <cfRule type="containsText" dxfId="3497" priority="3493" operator="containsText" text="2">
      <formula>NOT(ISERROR(SEARCH("2",L35)))</formula>
    </cfRule>
    <cfRule type="containsText" dxfId="3496" priority="3494" operator="containsText" text="1">
      <formula>NOT(ISERROR(SEARCH("1",L35)))</formula>
    </cfRule>
    <cfRule type="containsText" dxfId="3495" priority="3495" operator="containsText" text="x">
      <formula>NOT(ISERROR(SEARCH("x",L35)))</formula>
    </cfRule>
  </conditionalFormatting>
  <conditionalFormatting sqref="Q35:Q39">
    <cfRule type="cellIs" dxfId="3494" priority="3491" operator="between">
      <formula>43</formula>
      <formula>52</formula>
    </cfRule>
    <cfRule type="containsText" dxfId="3493" priority="3492" operator="containsText" text="true">
      <formula>NOT(ISERROR(SEARCH("true",Q35)))</formula>
    </cfRule>
  </conditionalFormatting>
  <conditionalFormatting sqref="J35:J39">
    <cfRule type="cellIs" dxfId="3492" priority="3489" operator="between">
      <formula>43</formula>
      <formula>52</formula>
    </cfRule>
    <cfRule type="cellIs" dxfId="3491" priority="3490" operator="greaterThan">
      <formula>52</formula>
    </cfRule>
  </conditionalFormatting>
  <conditionalFormatting sqref="R35:T39">
    <cfRule type="containsText" dxfId="3490" priority="3488" operator="containsText" text="TRUE">
      <formula>NOT(ISERROR(SEARCH("TRUE",R35)))</formula>
    </cfRule>
  </conditionalFormatting>
  <conditionalFormatting sqref="R35:R39">
    <cfRule type="containsText" dxfId="3489" priority="3487" operator="containsText" text="FALSE">
      <formula>NOT(ISERROR(SEARCH("FALSE",R35)))</formula>
    </cfRule>
  </conditionalFormatting>
  <conditionalFormatting sqref="S35:T39">
    <cfRule type="containsText" dxfId="3488" priority="3486" operator="containsText" text="MANAGE">
      <formula>NOT(ISERROR(SEARCH("MANAGE",S35)))</formula>
    </cfRule>
  </conditionalFormatting>
  <conditionalFormatting sqref="U35:U39">
    <cfRule type="cellIs" dxfId="3487" priority="3483" operator="between">
      <formula>39</formula>
      <formula>20</formula>
    </cfRule>
    <cfRule type="cellIs" dxfId="3486" priority="3484" operator="between">
      <formula>48</formula>
      <formula>60</formula>
    </cfRule>
    <cfRule type="cellIs" dxfId="3485" priority="3485" operator="greaterThan">
      <formula>60</formula>
    </cfRule>
  </conditionalFormatting>
  <conditionalFormatting sqref="V35:W39">
    <cfRule type="cellIs" dxfId="3484" priority="3480" operator="equal">
      <formula>"C"</formula>
    </cfRule>
    <cfRule type="cellIs" dxfId="3483" priority="3481" operator="equal">
      <formula>"N"</formula>
    </cfRule>
    <cfRule type="cellIs" dxfId="3482" priority="3482" operator="equal">
      <formula>"Y"</formula>
    </cfRule>
  </conditionalFormatting>
  <conditionalFormatting sqref="L35:M39">
    <cfRule type="containsText" dxfId="3481" priority="3477" operator="containsText" text="2">
      <formula>NOT(ISERROR(SEARCH("2",L35)))</formula>
    </cfRule>
    <cfRule type="containsText" dxfId="3480" priority="3478" operator="containsText" text="1">
      <formula>NOT(ISERROR(SEARCH("1",L35)))</formula>
    </cfRule>
    <cfRule type="containsText" dxfId="3479" priority="3479" operator="containsText" text="x">
      <formula>NOT(ISERROR(SEARCH("x",L35)))</formula>
    </cfRule>
  </conditionalFormatting>
  <conditionalFormatting sqref="Q35:Q39">
    <cfRule type="cellIs" dxfId="3478" priority="3475" operator="between">
      <formula>43</formula>
      <formula>52</formula>
    </cfRule>
    <cfRule type="containsText" dxfId="3477" priority="3476" operator="containsText" text="true">
      <formula>NOT(ISERROR(SEARCH("true",Q35)))</formula>
    </cfRule>
  </conditionalFormatting>
  <conditionalFormatting sqref="J35:J39">
    <cfRule type="cellIs" dxfId="3476" priority="3473" operator="between">
      <formula>43</formula>
      <formula>52</formula>
    </cfRule>
    <cfRule type="cellIs" dxfId="3475" priority="3474" operator="greaterThan">
      <formula>52</formula>
    </cfRule>
  </conditionalFormatting>
  <conditionalFormatting sqref="R35:T39">
    <cfRule type="containsText" dxfId="3474" priority="3472" operator="containsText" text="TRUE">
      <formula>NOT(ISERROR(SEARCH("TRUE",R35)))</formula>
    </cfRule>
  </conditionalFormatting>
  <conditionalFormatting sqref="R35:R39">
    <cfRule type="containsText" dxfId="3473" priority="3471" operator="containsText" text="FALSE">
      <formula>NOT(ISERROR(SEARCH("FALSE",R35)))</formula>
    </cfRule>
  </conditionalFormatting>
  <conditionalFormatting sqref="S35:T39">
    <cfRule type="containsText" dxfId="3472" priority="3470" operator="containsText" text="MANAGE">
      <formula>NOT(ISERROR(SEARCH("MANAGE",S35)))</formula>
    </cfRule>
  </conditionalFormatting>
  <conditionalFormatting sqref="U35:U39">
    <cfRule type="cellIs" dxfId="3471" priority="3467" operator="between">
      <formula>39</formula>
      <formula>20</formula>
    </cfRule>
    <cfRule type="cellIs" dxfId="3470" priority="3468" operator="between">
      <formula>48</formula>
      <formula>60</formula>
    </cfRule>
    <cfRule type="cellIs" dxfId="3469" priority="3469" operator="greaterThan">
      <formula>60</formula>
    </cfRule>
  </conditionalFormatting>
  <conditionalFormatting sqref="V35:W39">
    <cfRule type="cellIs" dxfId="3468" priority="3464" operator="equal">
      <formula>"C"</formula>
    </cfRule>
    <cfRule type="cellIs" dxfId="3467" priority="3465" operator="equal">
      <formula>"N"</formula>
    </cfRule>
    <cfRule type="cellIs" dxfId="3466" priority="3466" operator="equal">
      <formula>"Y"</formula>
    </cfRule>
  </conditionalFormatting>
  <conditionalFormatting sqref="L35:M39">
    <cfRule type="containsText" dxfId="3465" priority="3461" operator="containsText" text="2">
      <formula>NOT(ISERROR(SEARCH("2",L35)))</formula>
    </cfRule>
    <cfRule type="containsText" dxfId="3464" priority="3462" operator="containsText" text="1">
      <formula>NOT(ISERROR(SEARCH("1",L35)))</formula>
    </cfRule>
    <cfRule type="containsText" dxfId="3463" priority="3463" operator="containsText" text="x">
      <formula>NOT(ISERROR(SEARCH("x",L35)))</formula>
    </cfRule>
  </conditionalFormatting>
  <conditionalFormatting sqref="Q35:Q39">
    <cfRule type="cellIs" dxfId="3462" priority="3459" operator="between">
      <formula>43</formula>
      <formula>52</formula>
    </cfRule>
    <cfRule type="containsText" dxfId="3461" priority="3460" operator="containsText" text="true">
      <formula>NOT(ISERROR(SEARCH("true",Q35)))</formula>
    </cfRule>
  </conditionalFormatting>
  <conditionalFormatting sqref="J35:J39">
    <cfRule type="cellIs" dxfId="3460" priority="3457" operator="between">
      <formula>43</formula>
      <formula>52</formula>
    </cfRule>
    <cfRule type="cellIs" dxfId="3459" priority="3458" operator="greaterThan">
      <formula>52</formula>
    </cfRule>
  </conditionalFormatting>
  <conditionalFormatting sqref="R35:T39">
    <cfRule type="containsText" dxfId="3458" priority="3456" operator="containsText" text="TRUE">
      <formula>NOT(ISERROR(SEARCH("TRUE",R35)))</formula>
    </cfRule>
  </conditionalFormatting>
  <conditionalFormatting sqref="R35:R39">
    <cfRule type="containsText" dxfId="3457" priority="3455" operator="containsText" text="FALSE">
      <formula>NOT(ISERROR(SEARCH("FALSE",R35)))</formula>
    </cfRule>
  </conditionalFormatting>
  <conditionalFormatting sqref="S35:T39">
    <cfRule type="containsText" dxfId="3456" priority="3454" operator="containsText" text="MANAGE">
      <formula>NOT(ISERROR(SEARCH("MANAGE",S35)))</formula>
    </cfRule>
  </conditionalFormatting>
  <conditionalFormatting sqref="U35:U39">
    <cfRule type="cellIs" dxfId="3455" priority="3451" operator="between">
      <formula>39</formula>
      <formula>20</formula>
    </cfRule>
    <cfRule type="cellIs" dxfId="3454" priority="3452" operator="between">
      <formula>48</formula>
      <formula>60</formula>
    </cfRule>
    <cfRule type="cellIs" dxfId="3453" priority="3453" operator="greaterThan">
      <formula>60</formula>
    </cfRule>
  </conditionalFormatting>
  <conditionalFormatting sqref="V35:W39">
    <cfRule type="cellIs" dxfId="3452" priority="3448" operator="equal">
      <formula>"C"</formula>
    </cfRule>
    <cfRule type="cellIs" dxfId="3451" priority="3449" operator="equal">
      <formula>"N"</formula>
    </cfRule>
    <cfRule type="cellIs" dxfId="3450" priority="3450" operator="equal">
      <formula>"Y"</formula>
    </cfRule>
  </conditionalFormatting>
  <conditionalFormatting sqref="L35:M39">
    <cfRule type="containsText" dxfId="3449" priority="3445" operator="containsText" text="2">
      <formula>NOT(ISERROR(SEARCH("2",L35)))</formula>
    </cfRule>
    <cfRule type="containsText" dxfId="3448" priority="3446" operator="containsText" text="1">
      <formula>NOT(ISERROR(SEARCH("1",L35)))</formula>
    </cfRule>
    <cfRule type="containsText" dxfId="3447" priority="3447" operator="containsText" text="x">
      <formula>NOT(ISERROR(SEARCH("x",L35)))</formula>
    </cfRule>
  </conditionalFormatting>
  <conditionalFormatting sqref="Q35:Q39">
    <cfRule type="cellIs" dxfId="3446" priority="3443" operator="between">
      <formula>43</formula>
      <formula>52</formula>
    </cfRule>
    <cfRule type="containsText" dxfId="3445" priority="3444" operator="containsText" text="true">
      <formula>NOT(ISERROR(SEARCH("true",Q35)))</formula>
    </cfRule>
  </conditionalFormatting>
  <conditionalFormatting sqref="J35:J39">
    <cfRule type="cellIs" dxfId="3444" priority="3441" operator="between">
      <formula>43</formula>
      <formula>52</formula>
    </cfRule>
    <cfRule type="cellIs" dxfId="3443" priority="3442" operator="greaterThan">
      <formula>52</formula>
    </cfRule>
  </conditionalFormatting>
  <conditionalFormatting sqref="R35:T39">
    <cfRule type="containsText" dxfId="3442" priority="3440" operator="containsText" text="TRUE">
      <formula>NOT(ISERROR(SEARCH("TRUE",R35)))</formula>
    </cfRule>
  </conditionalFormatting>
  <conditionalFormatting sqref="R35:R39">
    <cfRule type="containsText" dxfId="3441" priority="3439" operator="containsText" text="FALSE">
      <formula>NOT(ISERROR(SEARCH("FALSE",R35)))</formula>
    </cfRule>
  </conditionalFormatting>
  <conditionalFormatting sqref="S35:T39">
    <cfRule type="containsText" dxfId="3440" priority="3438" operator="containsText" text="MANAGE">
      <formula>NOT(ISERROR(SEARCH("MANAGE",S35)))</formula>
    </cfRule>
  </conditionalFormatting>
  <conditionalFormatting sqref="U35:U39">
    <cfRule type="cellIs" dxfId="3439" priority="3435" operator="between">
      <formula>39</formula>
      <formula>20</formula>
    </cfRule>
    <cfRule type="cellIs" dxfId="3438" priority="3436" operator="between">
      <formula>48</formula>
      <formula>60</formula>
    </cfRule>
    <cfRule type="cellIs" dxfId="3437" priority="3437" operator="greaterThan">
      <formula>60</formula>
    </cfRule>
  </conditionalFormatting>
  <conditionalFormatting sqref="V35:W39">
    <cfRule type="cellIs" dxfId="3436" priority="3432" operator="equal">
      <formula>"C"</formula>
    </cfRule>
    <cfRule type="cellIs" dxfId="3435" priority="3433" operator="equal">
      <formula>"N"</formula>
    </cfRule>
    <cfRule type="cellIs" dxfId="3434" priority="3434" operator="equal">
      <formula>"Y"</formula>
    </cfRule>
  </conditionalFormatting>
  <conditionalFormatting sqref="L35:M39">
    <cfRule type="containsText" dxfId="3433" priority="3429" operator="containsText" text="2">
      <formula>NOT(ISERROR(SEARCH("2",L35)))</formula>
    </cfRule>
    <cfRule type="containsText" dxfId="3432" priority="3430" operator="containsText" text="1">
      <formula>NOT(ISERROR(SEARCH("1",L35)))</formula>
    </cfRule>
    <cfRule type="containsText" dxfId="3431" priority="3431" operator="containsText" text="x">
      <formula>NOT(ISERROR(SEARCH("x",L35)))</formula>
    </cfRule>
  </conditionalFormatting>
  <conditionalFormatting sqref="Q35:Q39">
    <cfRule type="cellIs" dxfId="3430" priority="3427" operator="between">
      <formula>43</formula>
      <formula>52</formula>
    </cfRule>
    <cfRule type="containsText" dxfId="3429" priority="3428" operator="containsText" text="true">
      <formula>NOT(ISERROR(SEARCH("true",Q35)))</formula>
    </cfRule>
  </conditionalFormatting>
  <conditionalFormatting sqref="J35:J39">
    <cfRule type="cellIs" dxfId="3428" priority="3425" operator="between">
      <formula>43</formula>
      <formula>52</formula>
    </cfRule>
    <cfRule type="cellIs" dxfId="3427" priority="3426" operator="greaterThan">
      <formula>52</formula>
    </cfRule>
  </conditionalFormatting>
  <conditionalFormatting sqref="R35:T39">
    <cfRule type="containsText" dxfId="3426" priority="3424" operator="containsText" text="TRUE">
      <formula>NOT(ISERROR(SEARCH("TRUE",R35)))</formula>
    </cfRule>
  </conditionalFormatting>
  <conditionalFormatting sqref="R35:R39">
    <cfRule type="containsText" dxfId="3425" priority="3423" operator="containsText" text="FALSE">
      <formula>NOT(ISERROR(SEARCH("FALSE",R35)))</formula>
    </cfRule>
  </conditionalFormatting>
  <conditionalFormatting sqref="S35:T39">
    <cfRule type="containsText" dxfId="3424" priority="3422" operator="containsText" text="MANAGE">
      <formula>NOT(ISERROR(SEARCH("MANAGE",S35)))</formula>
    </cfRule>
  </conditionalFormatting>
  <conditionalFormatting sqref="U35:U39">
    <cfRule type="cellIs" dxfId="3423" priority="3419" operator="between">
      <formula>39</formula>
      <formula>20</formula>
    </cfRule>
    <cfRule type="cellIs" dxfId="3422" priority="3420" operator="between">
      <formula>48</formula>
      <formula>60</formula>
    </cfRule>
    <cfRule type="cellIs" dxfId="3421" priority="3421" operator="greaterThan">
      <formula>60</formula>
    </cfRule>
  </conditionalFormatting>
  <conditionalFormatting sqref="V35:W39">
    <cfRule type="cellIs" dxfId="3420" priority="3416" operator="equal">
      <formula>"C"</formula>
    </cfRule>
    <cfRule type="cellIs" dxfId="3419" priority="3417" operator="equal">
      <formula>"N"</formula>
    </cfRule>
    <cfRule type="cellIs" dxfId="3418" priority="3418" operator="equal">
      <formula>"Y"</formula>
    </cfRule>
  </conditionalFormatting>
  <conditionalFormatting sqref="L35:M39">
    <cfRule type="containsText" dxfId="3417" priority="3413" operator="containsText" text="2">
      <formula>NOT(ISERROR(SEARCH("2",L35)))</formula>
    </cfRule>
    <cfRule type="containsText" dxfId="3416" priority="3414" operator="containsText" text="1">
      <formula>NOT(ISERROR(SEARCH("1",L35)))</formula>
    </cfRule>
    <cfRule type="containsText" dxfId="3415" priority="3415" operator="containsText" text="x">
      <formula>NOT(ISERROR(SEARCH("x",L35)))</formula>
    </cfRule>
  </conditionalFormatting>
  <conditionalFormatting sqref="Q35:Q39">
    <cfRule type="cellIs" dxfId="3414" priority="3411" operator="between">
      <formula>43</formula>
      <formula>52</formula>
    </cfRule>
    <cfRule type="containsText" dxfId="3413" priority="3412" operator="containsText" text="true">
      <formula>NOT(ISERROR(SEARCH("true",Q35)))</formula>
    </cfRule>
  </conditionalFormatting>
  <conditionalFormatting sqref="J35:J39">
    <cfRule type="cellIs" dxfId="3412" priority="3409" operator="between">
      <formula>43</formula>
      <formula>52</formula>
    </cfRule>
    <cfRule type="cellIs" dxfId="3411" priority="3410" operator="greaterThan">
      <formula>52</formula>
    </cfRule>
  </conditionalFormatting>
  <conditionalFormatting sqref="R35:T39">
    <cfRule type="containsText" dxfId="3410" priority="3408" operator="containsText" text="TRUE">
      <formula>NOT(ISERROR(SEARCH("TRUE",R35)))</formula>
    </cfRule>
  </conditionalFormatting>
  <conditionalFormatting sqref="R35:R39">
    <cfRule type="containsText" dxfId="3409" priority="3407" operator="containsText" text="FALSE">
      <formula>NOT(ISERROR(SEARCH("FALSE",R35)))</formula>
    </cfRule>
  </conditionalFormatting>
  <conditionalFormatting sqref="S35:T39">
    <cfRule type="containsText" dxfId="3408" priority="3406" operator="containsText" text="MANAGE">
      <formula>NOT(ISERROR(SEARCH("MANAGE",S35)))</formula>
    </cfRule>
  </conditionalFormatting>
  <conditionalFormatting sqref="U35:U39">
    <cfRule type="cellIs" dxfId="3407" priority="3403" operator="between">
      <formula>39</formula>
      <formula>20</formula>
    </cfRule>
    <cfRule type="cellIs" dxfId="3406" priority="3404" operator="between">
      <formula>48</formula>
      <formula>60</formula>
    </cfRule>
    <cfRule type="cellIs" dxfId="3405" priority="3405" operator="greaterThan">
      <formula>60</formula>
    </cfRule>
  </conditionalFormatting>
  <conditionalFormatting sqref="V35:W39">
    <cfRule type="cellIs" dxfId="3404" priority="3400" operator="equal">
      <formula>"C"</formula>
    </cfRule>
    <cfRule type="cellIs" dxfId="3403" priority="3401" operator="equal">
      <formula>"N"</formula>
    </cfRule>
    <cfRule type="cellIs" dxfId="3402" priority="3402" operator="equal">
      <formula>"Y"</formula>
    </cfRule>
  </conditionalFormatting>
  <conditionalFormatting sqref="L35:M37">
    <cfRule type="containsText" dxfId="3401" priority="3397" operator="containsText" text="2">
      <formula>NOT(ISERROR(SEARCH("2",L35)))</formula>
    </cfRule>
    <cfRule type="containsText" dxfId="3400" priority="3398" operator="containsText" text="1">
      <formula>NOT(ISERROR(SEARCH("1",L35)))</formula>
    </cfRule>
    <cfRule type="containsText" dxfId="3399" priority="3399" operator="containsText" text="x">
      <formula>NOT(ISERROR(SEARCH("x",L35)))</formula>
    </cfRule>
  </conditionalFormatting>
  <conditionalFormatting sqref="Q35:Q37">
    <cfRule type="cellIs" dxfId="3398" priority="3395" operator="between">
      <formula>43</formula>
      <formula>52</formula>
    </cfRule>
    <cfRule type="containsText" dxfId="3397" priority="3396" operator="containsText" text="true">
      <formula>NOT(ISERROR(SEARCH("true",Q35)))</formula>
    </cfRule>
  </conditionalFormatting>
  <conditionalFormatting sqref="J35:J37">
    <cfRule type="cellIs" dxfId="3396" priority="3393" operator="between">
      <formula>43</formula>
      <formula>52</formula>
    </cfRule>
    <cfRule type="cellIs" dxfId="3395" priority="3394" operator="greaterThan">
      <formula>52</formula>
    </cfRule>
  </conditionalFormatting>
  <conditionalFormatting sqref="R35:T37">
    <cfRule type="containsText" dxfId="3394" priority="3392" operator="containsText" text="TRUE">
      <formula>NOT(ISERROR(SEARCH("TRUE",R35)))</formula>
    </cfRule>
  </conditionalFormatting>
  <conditionalFormatting sqref="R35:R37">
    <cfRule type="containsText" dxfId="3393" priority="3391" operator="containsText" text="FALSE">
      <formula>NOT(ISERROR(SEARCH("FALSE",R35)))</formula>
    </cfRule>
  </conditionalFormatting>
  <conditionalFormatting sqref="S35:T37">
    <cfRule type="containsText" dxfId="3392" priority="3390" operator="containsText" text="MANAGE">
      <formula>NOT(ISERROR(SEARCH("MANAGE",S35)))</formula>
    </cfRule>
  </conditionalFormatting>
  <conditionalFormatting sqref="U35:U37">
    <cfRule type="cellIs" dxfId="3391" priority="3387" operator="between">
      <formula>39</formula>
      <formula>20</formula>
    </cfRule>
    <cfRule type="cellIs" dxfId="3390" priority="3388" operator="between">
      <formula>48</formula>
      <formula>60</formula>
    </cfRule>
    <cfRule type="cellIs" dxfId="3389" priority="3389" operator="greaterThan">
      <formula>60</formula>
    </cfRule>
  </conditionalFormatting>
  <conditionalFormatting sqref="V35:W37">
    <cfRule type="cellIs" dxfId="3388" priority="3384" operator="equal">
      <formula>"C"</formula>
    </cfRule>
    <cfRule type="cellIs" dxfId="3387" priority="3385" operator="equal">
      <formula>"N"</formula>
    </cfRule>
    <cfRule type="cellIs" dxfId="3386" priority="3386" operator="equal">
      <formula>"Y"</formula>
    </cfRule>
  </conditionalFormatting>
  <conditionalFormatting sqref="L35:M39">
    <cfRule type="containsText" dxfId="3385" priority="3381" operator="containsText" text="2">
      <formula>NOT(ISERROR(SEARCH("2",L35)))</formula>
    </cfRule>
    <cfRule type="containsText" dxfId="3384" priority="3382" operator="containsText" text="1">
      <formula>NOT(ISERROR(SEARCH("1",L35)))</formula>
    </cfRule>
    <cfRule type="containsText" dxfId="3383" priority="3383" operator="containsText" text="x">
      <formula>NOT(ISERROR(SEARCH("x",L35)))</formula>
    </cfRule>
  </conditionalFormatting>
  <conditionalFormatting sqref="Q35:Q39">
    <cfRule type="cellIs" dxfId="3382" priority="3379" operator="between">
      <formula>43</formula>
      <formula>52</formula>
    </cfRule>
    <cfRule type="containsText" dxfId="3381" priority="3380" operator="containsText" text="true">
      <formula>NOT(ISERROR(SEARCH("true",Q35)))</formula>
    </cfRule>
  </conditionalFormatting>
  <conditionalFormatting sqref="J35:J39">
    <cfRule type="cellIs" dxfId="3380" priority="3377" operator="between">
      <formula>43</formula>
      <formula>52</formula>
    </cfRule>
    <cfRule type="cellIs" dxfId="3379" priority="3378" operator="greaterThan">
      <formula>52</formula>
    </cfRule>
  </conditionalFormatting>
  <conditionalFormatting sqref="R35:T39">
    <cfRule type="containsText" dxfId="3378" priority="3376" operator="containsText" text="TRUE">
      <formula>NOT(ISERROR(SEARCH("TRUE",R35)))</formula>
    </cfRule>
  </conditionalFormatting>
  <conditionalFormatting sqref="R35:R39">
    <cfRule type="containsText" dxfId="3377" priority="3375" operator="containsText" text="FALSE">
      <formula>NOT(ISERROR(SEARCH("FALSE",R35)))</formula>
    </cfRule>
  </conditionalFormatting>
  <conditionalFormatting sqref="S35:T39">
    <cfRule type="containsText" dxfId="3376" priority="3374" operator="containsText" text="MANAGE">
      <formula>NOT(ISERROR(SEARCH("MANAGE",S35)))</formula>
    </cfRule>
  </conditionalFormatting>
  <conditionalFormatting sqref="U35:U39">
    <cfRule type="cellIs" dxfId="3375" priority="3371" operator="between">
      <formula>39</formula>
      <formula>20</formula>
    </cfRule>
    <cfRule type="cellIs" dxfId="3374" priority="3372" operator="between">
      <formula>48</formula>
      <formula>60</formula>
    </cfRule>
    <cfRule type="cellIs" dxfId="3373" priority="3373" operator="greaterThan">
      <formula>60</formula>
    </cfRule>
  </conditionalFormatting>
  <conditionalFormatting sqref="V35:W39">
    <cfRule type="cellIs" dxfId="3372" priority="3368" operator="equal">
      <formula>"C"</formula>
    </cfRule>
    <cfRule type="cellIs" dxfId="3371" priority="3369" operator="equal">
      <formula>"N"</formula>
    </cfRule>
    <cfRule type="cellIs" dxfId="3370" priority="3370" operator="equal">
      <formula>"Y"</formula>
    </cfRule>
  </conditionalFormatting>
  <conditionalFormatting sqref="L35:M39">
    <cfRule type="containsText" dxfId="3369" priority="3365" operator="containsText" text="2">
      <formula>NOT(ISERROR(SEARCH("2",L35)))</formula>
    </cfRule>
    <cfRule type="containsText" dxfId="3368" priority="3366" operator="containsText" text="1">
      <formula>NOT(ISERROR(SEARCH("1",L35)))</formula>
    </cfRule>
    <cfRule type="containsText" dxfId="3367" priority="3367" operator="containsText" text="x">
      <formula>NOT(ISERROR(SEARCH("x",L35)))</formula>
    </cfRule>
  </conditionalFormatting>
  <conditionalFormatting sqref="Q35:Q39">
    <cfRule type="cellIs" dxfId="3366" priority="3363" operator="between">
      <formula>43</formula>
      <formula>52</formula>
    </cfRule>
    <cfRule type="containsText" dxfId="3365" priority="3364" operator="containsText" text="true">
      <formula>NOT(ISERROR(SEARCH("true",Q35)))</formula>
    </cfRule>
  </conditionalFormatting>
  <conditionalFormatting sqref="J35:J39">
    <cfRule type="cellIs" dxfId="3364" priority="3361" operator="between">
      <formula>43</formula>
      <formula>52</formula>
    </cfRule>
    <cfRule type="cellIs" dxfId="3363" priority="3362" operator="greaterThan">
      <formula>52</formula>
    </cfRule>
  </conditionalFormatting>
  <conditionalFormatting sqref="R35:T39">
    <cfRule type="containsText" dxfId="3362" priority="3360" operator="containsText" text="TRUE">
      <formula>NOT(ISERROR(SEARCH("TRUE",R35)))</formula>
    </cfRule>
  </conditionalFormatting>
  <conditionalFormatting sqref="R35:R39">
    <cfRule type="containsText" dxfId="3361" priority="3359" operator="containsText" text="FALSE">
      <formula>NOT(ISERROR(SEARCH("FALSE",R35)))</formula>
    </cfRule>
  </conditionalFormatting>
  <conditionalFormatting sqref="S35:T39">
    <cfRule type="containsText" dxfId="3360" priority="3358" operator="containsText" text="MANAGE">
      <formula>NOT(ISERROR(SEARCH("MANAGE",S35)))</formula>
    </cfRule>
  </conditionalFormatting>
  <conditionalFormatting sqref="U35:U39">
    <cfRule type="cellIs" dxfId="3359" priority="3355" operator="between">
      <formula>39</formula>
      <formula>20</formula>
    </cfRule>
    <cfRule type="cellIs" dxfId="3358" priority="3356" operator="between">
      <formula>48</formula>
      <formula>60</formula>
    </cfRule>
    <cfRule type="cellIs" dxfId="3357" priority="3357" operator="greaterThan">
      <formula>60</formula>
    </cfRule>
  </conditionalFormatting>
  <conditionalFormatting sqref="V35:W39">
    <cfRule type="cellIs" dxfId="3356" priority="3352" operator="equal">
      <formula>"C"</formula>
    </cfRule>
    <cfRule type="cellIs" dxfId="3355" priority="3353" operator="equal">
      <formula>"N"</formula>
    </cfRule>
    <cfRule type="cellIs" dxfId="3354" priority="3354" operator="equal">
      <formula>"Y"</formula>
    </cfRule>
  </conditionalFormatting>
  <conditionalFormatting sqref="L35:M39">
    <cfRule type="containsText" dxfId="3353" priority="3349" operator="containsText" text="2">
      <formula>NOT(ISERROR(SEARCH("2",L35)))</formula>
    </cfRule>
    <cfRule type="containsText" dxfId="3352" priority="3350" operator="containsText" text="1">
      <formula>NOT(ISERROR(SEARCH("1",L35)))</formula>
    </cfRule>
    <cfRule type="containsText" dxfId="3351" priority="3351" operator="containsText" text="x">
      <formula>NOT(ISERROR(SEARCH("x",L35)))</formula>
    </cfRule>
  </conditionalFormatting>
  <conditionalFormatting sqref="Q35:Q39">
    <cfRule type="cellIs" dxfId="3350" priority="3347" operator="between">
      <formula>43</formula>
      <formula>52</formula>
    </cfRule>
    <cfRule type="containsText" dxfId="3349" priority="3348" operator="containsText" text="true">
      <formula>NOT(ISERROR(SEARCH("true",Q35)))</formula>
    </cfRule>
  </conditionalFormatting>
  <conditionalFormatting sqref="J35:J39">
    <cfRule type="cellIs" dxfId="3348" priority="3345" operator="between">
      <formula>43</formula>
      <formula>52</formula>
    </cfRule>
    <cfRule type="cellIs" dxfId="3347" priority="3346" operator="greaterThan">
      <formula>52</formula>
    </cfRule>
  </conditionalFormatting>
  <conditionalFormatting sqref="R35:T39">
    <cfRule type="containsText" dxfId="3346" priority="3344" operator="containsText" text="TRUE">
      <formula>NOT(ISERROR(SEARCH("TRUE",R35)))</formula>
    </cfRule>
  </conditionalFormatting>
  <conditionalFormatting sqref="R35:R39">
    <cfRule type="containsText" dxfId="3345" priority="3343" operator="containsText" text="FALSE">
      <formula>NOT(ISERROR(SEARCH("FALSE",R35)))</formula>
    </cfRule>
  </conditionalFormatting>
  <conditionalFormatting sqref="S35:T39">
    <cfRule type="containsText" dxfId="3344" priority="3342" operator="containsText" text="MANAGE">
      <formula>NOT(ISERROR(SEARCH("MANAGE",S35)))</formula>
    </cfRule>
  </conditionalFormatting>
  <conditionalFormatting sqref="U35:U39">
    <cfRule type="cellIs" dxfId="3343" priority="3339" operator="between">
      <formula>39</formula>
      <formula>20</formula>
    </cfRule>
    <cfRule type="cellIs" dxfId="3342" priority="3340" operator="between">
      <formula>48</formula>
      <formula>60</formula>
    </cfRule>
    <cfRule type="cellIs" dxfId="3341" priority="3341" operator="greaterThan">
      <formula>60</formula>
    </cfRule>
  </conditionalFormatting>
  <conditionalFormatting sqref="V35:W39">
    <cfRule type="cellIs" dxfId="3340" priority="3336" operator="equal">
      <formula>"C"</formula>
    </cfRule>
    <cfRule type="cellIs" dxfId="3339" priority="3337" operator="equal">
      <formula>"N"</formula>
    </cfRule>
    <cfRule type="cellIs" dxfId="3338" priority="3338" operator="equal">
      <formula>"Y"</formula>
    </cfRule>
  </conditionalFormatting>
  <conditionalFormatting sqref="L35:M39">
    <cfRule type="containsText" dxfId="3337" priority="3333" operator="containsText" text="2">
      <formula>NOT(ISERROR(SEARCH("2",L35)))</formula>
    </cfRule>
    <cfRule type="containsText" dxfId="3336" priority="3334" operator="containsText" text="1">
      <formula>NOT(ISERROR(SEARCH("1",L35)))</formula>
    </cfRule>
    <cfRule type="containsText" dxfId="3335" priority="3335" operator="containsText" text="x">
      <formula>NOT(ISERROR(SEARCH("x",L35)))</formula>
    </cfRule>
  </conditionalFormatting>
  <conditionalFormatting sqref="Q35:Q39">
    <cfRule type="cellIs" dxfId="3334" priority="3331" operator="between">
      <formula>43</formula>
      <formula>52</formula>
    </cfRule>
    <cfRule type="containsText" dxfId="3333" priority="3332" operator="containsText" text="true">
      <formula>NOT(ISERROR(SEARCH("true",Q35)))</formula>
    </cfRule>
  </conditionalFormatting>
  <conditionalFormatting sqref="J35:J39">
    <cfRule type="cellIs" dxfId="3332" priority="3329" operator="between">
      <formula>43</formula>
      <formula>52</formula>
    </cfRule>
    <cfRule type="cellIs" dxfId="3331" priority="3330" operator="greaterThan">
      <formula>52</formula>
    </cfRule>
  </conditionalFormatting>
  <conditionalFormatting sqref="R35:T39">
    <cfRule type="containsText" dxfId="3330" priority="3328" operator="containsText" text="TRUE">
      <formula>NOT(ISERROR(SEARCH("TRUE",R35)))</formula>
    </cfRule>
  </conditionalFormatting>
  <conditionalFormatting sqref="R35:R39">
    <cfRule type="containsText" dxfId="3329" priority="3327" operator="containsText" text="FALSE">
      <formula>NOT(ISERROR(SEARCH("FALSE",R35)))</formula>
    </cfRule>
  </conditionalFormatting>
  <conditionalFormatting sqref="S35:T39">
    <cfRule type="containsText" dxfId="3328" priority="3326" operator="containsText" text="MANAGE">
      <formula>NOT(ISERROR(SEARCH("MANAGE",S35)))</formula>
    </cfRule>
  </conditionalFormatting>
  <conditionalFormatting sqref="U35:U39">
    <cfRule type="cellIs" dxfId="3327" priority="3323" operator="between">
      <formula>39</formula>
      <formula>20</formula>
    </cfRule>
    <cfRule type="cellIs" dxfId="3326" priority="3324" operator="between">
      <formula>48</formula>
      <formula>60</formula>
    </cfRule>
    <cfRule type="cellIs" dxfId="3325" priority="3325" operator="greaterThan">
      <formula>60</formula>
    </cfRule>
  </conditionalFormatting>
  <conditionalFormatting sqref="V35:W39">
    <cfRule type="cellIs" dxfId="3324" priority="3320" operator="equal">
      <formula>"C"</formula>
    </cfRule>
    <cfRule type="cellIs" dxfId="3323" priority="3321" operator="equal">
      <formula>"N"</formula>
    </cfRule>
    <cfRule type="cellIs" dxfId="3322" priority="3322" operator="equal">
      <formula>"Y"</formula>
    </cfRule>
  </conditionalFormatting>
  <conditionalFormatting sqref="L35:M37">
    <cfRule type="containsText" dxfId="3321" priority="3317" operator="containsText" text="2">
      <formula>NOT(ISERROR(SEARCH("2",L35)))</formula>
    </cfRule>
    <cfRule type="containsText" dxfId="3320" priority="3318" operator="containsText" text="1">
      <formula>NOT(ISERROR(SEARCH("1",L35)))</formula>
    </cfRule>
    <cfRule type="containsText" dxfId="3319" priority="3319" operator="containsText" text="x">
      <formula>NOT(ISERROR(SEARCH("x",L35)))</formula>
    </cfRule>
  </conditionalFormatting>
  <conditionalFormatting sqref="Q35:Q37">
    <cfRule type="cellIs" dxfId="3318" priority="3315" operator="between">
      <formula>43</formula>
      <formula>52</formula>
    </cfRule>
    <cfRule type="containsText" dxfId="3317" priority="3316" operator="containsText" text="true">
      <formula>NOT(ISERROR(SEARCH("true",Q35)))</formula>
    </cfRule>
  </conditionalFormatting>
  <conditionalFormatting sqref="J35:J37">
    <cfRule type="cellIs" dxfId="3316" priority="3313" operator="between">
      <formula>43</formula>
      <formula>52</formula>
    </cfRule>
    <cfRule type="cellIs" dxfId="3315" priority="3314" operator="greaterThan">
      <formula>52</formula>
    </cfRule>
  </conditionalFormatting>
  <conditionalFormatting sqref="R35:T37">
    <cfRule type="containsText" dxfId="3314" priority="3312" operator="containsText" text="TRUE">
      <formula>NOT(ISERROR(SEARCH("TRUE",R35)))</formula>
    </cfRule>
  </conditionalFormatting>
  <conditionalFormatting sqref="R35:R37">
    <cfRule type="containsText" dxfId="3313" priority="3311" operator="containsText" text="FALSE">
      <formula>NOT(ISERROR(SEARCH("FALSE",R35)))</formula>
    </cfRule>
  </conditionalFormatting>
  <conditionalFormatting sqref="S35:T37">
    <cfRule type="containsText" dxfId="3312" priority="3310" operator="containsText" text="MANAGE">
      <formula>NOT(ISERROR(SEARCH("MANAGE",S35)))</formula>
    </cfRule>
  </conditionalFormatting>
  <conditionalFormatting sqref="U35:U37">
    <cfRule type="cellIs" dxfId="3311" priority="3307" operator="between">
      <formula>39</formula>
      <formula>20</formula>
    </cfRule>
    <cfRule type="cellIs" dxfId="3310" priority="3308" operator="between">
      <formula>48</formula>
      <formula>60</formula>
    </cfRule>
    <cfRule type="cellIs" dxfId="3309" priority="3309" operator="greaterThan">
      <formula>60</formula>
    </cfRule>
  </conditionalFormatting>
  <conditionalFormatting sqref="V35:W37">
    <cfRule type="cellIs" dxfId="3308" priority="3304" operator="equal">
      <formula>"C"</formula>
    </cfRule>
    <cfRule type="cellIs" dxfId="3307" priority="3305" operator="equal">
      <formula>"N"</formula>
    </cfRule>
    <cfRule type="cellIs" dxfId="3306" priority="3306" operator="equal">
      <formula>"Y"</formula>
    </cfRule>
  </conditionalFormatting>
  <conditionalFormatting sqref="L35:M39">
    <cfRule type="containsText" dxfId="3305" priority="3301" operator="containsText" text="2">
      <formula>NOT(ISERROR(SEARCH("2",L35)))</formula>
    </cfRule>
    <cfRule type="containsText" dxfId="3304" priority="3302" operator="containsText" text="1">
      <formula>NOT(ISERROR(SEARCH("1",L35)))</formula>
    </cfRule>
    <cfRule type="containsText" dxfId="3303" priority="3303" operator="containsText" text="x">
      <formula>NOT(ISERROR(SEARCH("x",L35)))</formula>
    </cfRule>
  </conditionalFormatting>
  <conditionalFormatting sqref="Q35:Q39">
    <cfRule type="cellIs" dxfId="3302" priority="3299" operator="between">
      <formula>43</formula>
      <formula>52</formula>
    </cfRule>
    <cfRule type="containsText" dxfId="3301" priority="3300" operator="containsText" text="true">
      <formula>NOT(ISERROR(SEARCH("true",Q35)))</formula>
    </cfRule>
  </conditionalFormatting>
  <conditionalFormatting sqref="J35:J39">
    <cfRule type="cellIs" dxfId="3300" priority="3297" operator="between">
      <formula>43</formula>
      <formula>52</formula>
    </cfRule>
    <cfRule type="cellIs" dxfId="3299" priority="3298" operator="greaterThan">
      <formula>52</formula>
    </cfRule>
  </conditionalFormatting>
  <conditionalFormatting sqref="R35:T39">
    <cfRule type="containsText" dxfId="3298" priority="3296" operator="containsText" text="TRUE">
      <formula>NOT(ISERROR(SEARCH("TRUE",R35)))</formula>
    </cfRule>
  </conditionalFormatting>
  <conditionalFormatting sqref="R35:R39">
    <cfRule type="containsText" dxfId="3297" priority="3295" operator="containsText" text="FALSE">
      <formula>NOT(ISERROR(SEARCH("FALSE",R35)))</formula>
    </cfRule>
  </conditionalFormatting>
  <conditionalFormatting sqref="S35:T39">
    <cfRule type="containsText" dxfId="3296" priority="3294" operator="containsText" text="MANAGE">
      <formula>NOT(ISERROR(SEARCH("MANAGE",S35)))</formula>
    </cfRule>
  </conditionalFormatting>
  <conditionalFormatting sqref="U35:U39">
    <cfRule type="cellIs" dxfId="3295" priority="3291" operator="between">
      <formula>39</formula>
      <formula>20</formula>
    </cfRule>
    <cfRule type="cellIs" dxfId="3294" priority="3292" operator="between">
      <formula>48</formula>
      <formula>60</formula>
    </cfRule>
    <cfRule type="cellIs" dxfId="3293" priority="3293" operator="greaterThan">
      <formula>60</formula>
    </cfRule>
  </conditionalFormatting>
  <conditionalFormatting sqref="V35:W39">
    <cfRule type="cellIs" dxfId="3292" priority="3288" operator="equal">
      <formula>"C"</formula>
    </cfRule>
    <cfRule type="cellIs" dxfId="3291" priority="3289" operator="equal">
      <formula>"N"</formula>
    </cfRule>
    <cfRule type="cellIs" dxfId="3290" priority="3290" operator="equal">
      <formula>"Y"</formula>
    </cfRule>
  </conditionalFormatting>
  <conditionalFormatting sqref="L35:M39">
    <cfRule type="containsText" dxfId="3289" priority="3285" operator="containsText" text="2">
      <formula>NOT(ISERROR(SEARCH("2",L35)))</formula>
    </cfRule>
    <cfRule type="containsText" dxfId="3288" priority="3286" operator="containsText" text="1">
      <formula>NOT(ISERROR(SEARCH("1",L35)))</formula>
    </cfRule>
    <cfRule type="containsText" dxfId="3287" priority="3287" operator="containsText" text="x">
      <formula>NOT(ISERROR(SEARCH("x",L35)))</formula>
    </cfRule>
  </conditionalFormatting>
  <conditionalFormatting sqref="Q35:Q39">
    <cfRule type="cellIs" dxfId="3286" priority="3283" operator="between">
      <formula>43</formula>
      <formula>52</formula>
    </cfRule>
    <cfRule type="containsText" dxfId="3285" priority="3284" operator="containsText" text="true">
      <formula>NOT(ISERROR(SEARCH("true",Q35)))</formula>
    </cfRule>
  </conditionalFormatting>
  <conditionalFormatting sqref="J35:J39">
    <cfRule type="cellIs" dxfId="3284" priority="3281" operator="between">
      <formula>43</formula>
      <formula>52</formula>
    </cfRule>
    <cfRule type="cellIs" dxfId="3283" priority="3282" operator="greaterThan">
      <formula>52</formula>
    </cfRule>
  </conditionalFormatting>
  <conditionalFormatting sqref="R35:T39">
    <cfRule type="containsText" dxfId="3282" priority="3280" operator="containsText" text="TRUE">
      <formula>NOT(ISERROR(SEARCH("TRUE",R35)))</formula>
    </cfRule>
  </conditionalFormatting>
  <conditionalFormatting sqref="R35:R39">
    <cfRule type="containsText" dxfId="3281" priority="3279" operator="containsText" text="FALSE">
      <formula>NOT(ISERROR(SEARCH("FALSE",R35)))</formula>
    </cfRule>
  </conditionalFormatting>
  <conditionalFormatting sqref="S35:T39">
    <cfRule type="containsText" dxfId="3280" priority="3278" operator="containsText" text="MANAGE">
      <formula>NOT(ISERROR(SEARCH("MANAGE",S35)))</formula>
    </cfRule>
  </conditionalFormatting>
  <conditionalFormatting sqref="P35:P39">
    <cfRule type="containsText" dxfId="3279" priority="3275" operator="containsText" text="0-1">
      <formula>NOT(ISERROR(SEARCH("0-1",P35)))</formula>
    </cfRule>
    <cfRule type="containsText" dxfId="3278" priority="3276" operator="containsText" text="1-0">
      <formula>NOT(ISERROR(SEARCH("1-0",P35)))</formula>
    </cfRule>
    <cfRule type="containsText" dxfId="3277" priority="3277" operator="containsText" text="0-0">
      <formula>NOT(ISERROR(SEARCH("0-0",P35)))</formula>
    </cfRule>
  </conditionalFormatting>
  <conditionalFormatting sqref="U35:U39">
    <cfRule type="cellIs" dxfId="3276" priority="3272" operator="between">
      <formula>39</formula>
      <formula>20</formula>
    </cfRule>
    <cfRule type="cellIs" dxfId="3275" priority="3273" operator="between">
      <formula>48</formula>
      <formula>60</formula>
    </cfRule>
    <cfRule type="cellIs" dxfId="3274" priority="3274" operator="greaterThan">
      <formula>60</formula>
    </cfRule>
  </conditionalFormatting>
  <conditionalFormatting sqref="V35:W39">
    <cfRule type="cellIs" dxfId="3273" priority="3269" operator="equal">
      <formula>"C"</formula>
    </cfRule>
    <cfRule type="cellIs" dxfId="3272" priority="3270" operator="equal">
      <formula>"N"</formula>
    </cfRule>
    <cfRule type="cellIs" dxfId="3271" priority="3271" operator="equal">
      <formula>"Y"</formula>
    </cfRule>
  </conditionalFormatting>
  <conditionalFormatting sqref="L35:M39">
    <cfRule type="containsText" dxfId="3270" priority="3266" operator="containsText" text="2">
      <formula>NOT(ISERROR(SEARCH("2",L35)))</formula>
    </cfRule>
    <cfRule type="containsText" dxfId="3269" priority="3267" operator="containsText" text="1">
      <formula>NOT(ISERROR(SEARCH("1",L35)))</formula>
    </cfRule>
    <cfRule type="containsText" dxfId="3268" priority="3268" operator="containsText" text="x">
      <formula>NOT(ISERROR(SEARCH("x",L35)))</formula>
    </cfRule>
  </conditionalFormatting>
  <conditionalFormatting sqref="Q35:Q39">
    <cfRule type="cellIs" dxfId="3267" priority="3264" operator="between">
      <formula>43</formula>
      <formula>52</formula>
    </cfRule>
    <cfRule type="containsText" dxfId="3266" priority="3265" operator="containsText" text="true">
      <formula>NOT(ISERROR(SEARCH("true",Q35)))</formula>
    </cfRule>
  </conditionalFormatting>
  <conditionalFormatting sqref="J35:J39">
    <cfRule type="cellIs" dxfId="3265" priority="3262" operator="between">
      <formula>43</formula>
      <formula>52</formula>
    </cfRule>
    <cfRule type="cellIs" dxfId="3264" priority="3263" operator="greaterThan">
      <formula>52</formula>
    </cfRule>
  </conditionalFormatting>
  <conditionalFormatting sqref="R35:T39">
    <cfRule type="containsText" dxfId="3263" priority="3261" operator="containsText" text="TRUE">
      <formula>NOT(ISERROR(SEARCH("TRUE",R35)))</formula>
    </cfRule>
  </conditionalFormatting>
  <conditionalFormatting sqref="R35:R39">
    <cfRule type="containsText" dxfId="3262" priority="3260" operator="containsText" text="FALSE">
      <formula>NOT(ISERROR(SEARCH("FALSE",R35)))</formula>
    </cfRule>
  </conditionalFormatting>
  <conditionalFormatting sqref="S35:T39">
    <cfRule type="containsText" dxfId="3261" priority="3259" operator="containsText" text="MANAGE">
      <formula>NOT(ISERROR(SEARCH("MANAGE",S35)))</formula>
    </cfRule>
  </conditionalFormatting>
  <conditionalFormatting sqref="P35:P39">
    <cfRule type="containsText" dxfId="3260" priority="3256" operator="containsText" text="0-1">
      <formula>NOT(ISERROR(SEARCH("0-1",P35)))</formula>
    </cfRule>
    <cfRule type="containsText" dxfId="3259" priority="3257" operator="containsText" text="1-0">
      <formula>NOT(ISERROR(SEARCH("1-0",P35)))</formula>
    </cfRule>
    <cfRule type="containsText" dxfId="3258" priority="3258" operator="containsText" text="0-0">
      <formula>NOT(ISERROR(SEARCH("0-0",P35)))</formula>
    </cfRule>
  </conditionalFormatting>
  <conditionalFormatting sqref="U35:U39">
    <cfRule type="cellIs" dxfId="3257" priority="3253" operator="between">
      <formula>39</formula>
      <formula>20</formula>
    </cfRule>
    <cfRule type="cellIs" dxfId="3256" priority="3254" operator="between">
      <formula>48</formula>
      <formula>60</formula>
    </cfRule>
    <cfRule type="cellIs" dxfId="3255" priority="3255" operator="greaterThan">
      <formula>60</formula>
    </cfRule>
  </conditionalFormatting>
  <conditionalFormatting sqref="V35:W39">
    <cfRule type="cellIs" dxfId="3254" priority="3250" operator="equal">
      <formula>"C"</formula>
    </cfRule>
    <cfRule type="cellIs" dxfId="3253" priority="3251" operator="equal">
      <formula>"N"</formula>
    </cfRule>
    <cfRule type="cellIs" dxfId="3252" priority="3252" operator="equal">
      <formula>"Y"</formula>
    </cfRule>
  </conditionalFormatting>
  <conditionalFormatting sqref="L35:M39">
    <cfRule type="containsText" dxfId="3251" priority="3247" operator="containsText" text="2">
      <formula>NOT(ISERROR(SEARCH("2",L35)))</formula>
    </cfRule>
    <cfRule type="containsText" dxfId="3250" priority="3248" operator="containsText" text="1">
      <formula>NOT(ISERROR(SEARCH("1",L35)))</formula>
    </cfRule>
    <cfRule type="containsText" dxfId="3249" priority="3249" operator="containsText" text="x">
      <formula>NOT(ISERROR(SEARCH("x",L35)))</formula>
    </cfRule>
  </conditionalFormatting>
  <conditionalFormatting sqref="Q35:Q39">
    <cfRule type="cellIs" dxfId="3248" priority="3245" operator="between">
      <formula>43</formula>
      <formula>52</formula>
    </cfRule>
    <cfRule type="containsText" dxfId="3247" priority="3246" operator="containsText" text="true">
      <formula>NOT(ISERROR(SEARCH("true",Q35)))</formula>
    </cfRule>
  </conditionalFormatting>
  <conditionalFormatting sqref="J35:J39">
    <cfRule type="cellIs" dxfId="3246" priority="3243" operator="between">
      <formula>43</formula>
      <formula>52</formula>
    </cfRule>
    <cfRule type="cellIs" dxfId="3245" priority="3244" operator="greaterThan">
      <formula>52</formula>
    </cfRule>
  </conditionalFormatting>
  <conditionalFormatting sqref="R35:T39">
    <cfRule type="containsText" dxfId="3244" priority="3242" operator="containsText" text="TRUE">
      <formula>NOT(ISERROR(SEARCH("TRUE",R35)))</formula>
    </cfRule>
  </conditionalFormatting>
  <conditionalFormatting sqref="R35:R39">
    <cfRule type="containsText" dxfId="3243" priority="3241" operator="containsText" text="FALSE">
      <formula>NOT(ISERROR(SEARCH("FALSE",R35)))</formula>
    </cfRule>
  </conditionalFormatting>
  <conditionalFormatting sqref="S35:T39">
    <cfRule type="containsText" dxfId="3242" priority="3240" operator="containsText" text="MANAGE">
      <formula>NOT(ISERROR(SEARCH("MANAGE",S35)))</formula>
    </cfRule>
  </conditionalFormatting>
  <conditionalFormatting sqref="P35:P39">
    <cfRule type="containsText" dxfId="3241" priority="3237" operator="containsText" text="0-1">
      <formula>NOT(ISERROR(SEARCH("0-1",P35)))</formula>
    </cfRule>
    <cfRule type="containsText" dxfId="3240" priority="3238" operator="containsText" text="1-0">
      <formula>NOT(ISERROR(SEARCH("1-0",P35)))</formula>
    </cfRule>
    <cfRule type="containsText" dxfId="3239" priority="3239" operator="containsText" text="0-0">
      <formula>NOT(ISERROR(SEARCH("0-0",P35)))</formula>
    </cfRule>
  </conditionalFormatting>
  <conditionalFormatting sqref="U35:U39">
    <cfRule type="cellIs" dxfId="3238" priority="3234" operator="between">
      <formula>39</formula>
      <formula>20</formula>
    </cfRule>
    <cfRule type="cellIs" dxfId="3237" priority="3235" operator="between">
      <formula>48</formula>
      <formula>60</formula>
    </cfRule>
    <cfRule type="cellIs" dxfId="3236" priority="3236" operator="greaterThan">
      <formula>60</formula>
    </cfRule>
  </conditionalFormatting>
  <conditionalFormatting sqref="V35:W39">
    <cfRule type="cellIs" dxfId="3235" priority="3231" operator="equal">
      <formula>"C"</formula>
    </cfRule>
    <cfRule type="cellIs" dxfId="3234" priority="3232" operator="equal">
      <formula>"N"</formula>
    </cfRule>
    <cfRule type="cellIs" dxfId="3233" priority="3233" operator="equal">
      <formula>"Y"</formula>
    </cfRule>
  </conditionalFormatting>
  <conditionalFormatting sqref="L35:M39">
    <cfRule type="containsText" dxfId="3232" priority="3228" operator="containsText" text="2">
      <formula>NOT(ISERROR(SEARCH("2",L35)))</formula>
    </cfRule>
    <cfRule type="containsText" dxfId="3231" priority="3229" operator="containsText" text="1">
      <formula>NOT(ISERROR(SEARCH("1",L35)))</formula>
    </cfRule>
    <cfRule type="containsText" dxfId="3230" priority="3230" operator="containsText" text="x">
      <formula>NOT(ISERROR(SEARCH("x",L35)))</formula>
    </cfRule>
  </conditionalFormatting>
  <conditionalFormatting sqref="Q35:Q39">
    <cfRule type="cellIs" dxfId="3229" priority="3226" operator="between">
      <formula>43</formula>
      <formula>52</formula>
    </cfRule>
    <cfRule type="containsText" dxfId="3228" priority="3227" operator="containsText" text="true">
      <formula>NOT(ISERROR(SEARCH("true",Q35)))</formula>
    </cfRule>
  </conditionalFormatting>
  <conditionalFormatting sqref="J35:J39">
    <cfRule type="cellIs" dxfId="3227" priority="3224" operator="between">
      <formula>43</formula>
      <formula>52</formula>
    </cfRule>
    <cfRule type="cellIs" dxfId="3226" priority="3225" operator="greaterThan">
      <formula>52</formula>
    </cfRule>
  </conditionalFormatting>
  <conditionalFormatting sqref="R35:T39">
    <cfRule type="containsText" dxfId="3225" priority="3223" operator="containsText" text="TRUE">
      <formula>NOT(ISERROR(SEARCH("TRUE",R35)))</formula>
    </cfRule>
  </conditionalFormatting>
  <conditionalFormatting sqref="R35:R39">
    <cfRule type="containsText" dxfId="3224" priority="3222" operator="containsText" text="FALSE">
      <formula>NOT(ISERROR(SEARCH("FALSE",R35)))</formula>
    </cfRule>
  </conditionalFormatting>
  <conditionalFormatting sqref="S35:T39">
    <cfRule type="containsText" dxfId="3223" priority="3221" operator="containsText" text="MANAGE">
      <formula>NOT(ISERROR(SEARCH("MANAGE",S35)))</formula>
    </cfRule>
  </conditionalFormatting>
  <conditionalFormatting sqref="P35:P39">
    <cfRule type="containsText" dxfId="3222" priority="3218" operator="containsText" text="0-1">
      <formula>NOT(ISERROR(SEARCH("0-1",P35)))</formula>
    </cfRule>
    <cfRule type="containsText" dxfId="3221" priority="3219" operator="containsText" text="1-0">
      <formula>NOT(ISERROR(SEARCH("1-0",P35)))</formula>
    </cfRule>
    <cfRule type="containsText" dxfId="3220" priority="3220" operator="containsText" text="0-0">
      <formula>NOT(ISERROR(SEARCH("0-0",P35)))</formula>
    </cfRule>
  </conditionalFormatting>
  <conditionalFormatting sqref="U35:U39">
    <cfRule type="cellIs" dxfId="3219" priority="3215" operator="between">
      <formula>39</formula>
      <formula>20</formula>
    </cfRule>
    <cfRule type="cellIs" dxfId="3218" priority="3216" operator="between">
      <formula>48</formula>
      <formula>60</formula>
    </cfRule>
    <cfRule type="cellIs" dxfId="3217" priority="3217" operator="greaterThan">
      <formula>60</formula>
    </cfRule>
  </conditionalFormatting>
  <conditionalFormatting sqref="V35:W39">
    <cfRule type="cellIs" dxfId="3216" priority="3212" operator="equal">
      <formula>"C"</formula>
    </cfRule>
    <cfRule type="cellIs" dxfId="3215" priority="3213" operator="equal">
      <formula>"N"</formula>
    </cfRule>
    <cfRule type="cellIs" dxfId="3214" priority="3214" operator="equal">
      <formula>"Y"</formula>
    </cfRule>
  </conditionalFormatting>
  <conditionalFormatting sqref="L35:M39">
    <cfRule type="containsText" dxfId="3213" priority="3209" operator="containsText" text="2">
      <formula>NOT(ISERROR(SEARCH("2",L35)))</formula>
    </cfRule>
    <cfRule type="containsText" dxfId="3212" priority="3210" operator="containsText" text="1">
      <formula>NOT(ISERROR(SEARCH("1",L35)))</formula>
    </cfRule>
    <cfRule type="containsText" dxfId="3211" priority="3211" operator="containsText" text="x">
      <formula>NOT(ISERROR(SEARCH("x",L35)))</formula>
    </cfRule>
  </conditionalFormatting>
  <conditionalFormatting sqref="Q35:Q39">
    <cfRule type="cellIs" dxfId="3210" priority="3207" operator="between">
      <formula>43</formula>
      <formula>52</formula>
    </cfRule>
    <cfRule type="containsText" dxfId="3209" priority="3208" operator="containsText" text="true">
      <formula>NOT(ISERROR(SEARCH("true",Q35)))</formula>
    </cfRule>
  </conditionalFormatting>
  <conditionalFormatting sqref="J35:J39">
    <cfRule type="cellIs" dxfId="3208" priority="3205" operator="between">
      <formula>43</formula>
      <formula>52</formula>
    </cfRule>
    <cfRule type="cellIs" dxfId="3207" priority="3206" operator="greaterThan">
      <formula>52</formula>
    </cfRule>
  </conditionalFormatting>
  <conditionalFormatting sqref="R35:T39">
    <cfRule type="containsText" dxfId="3206" priority="3204" operator="containsText" text="TRUE">
      <formula>NOT(ISERROR(SEARCH("TRUE",R35)))</formula>
    </cfRule>
  </conditionalFormatting>
  <conditionalFormatting sqref="R35:R39">
    <cfRule type="containsText" dxfId="3205" priority="3203" operator="containsText" text="FALSE">
      <formula>NOT(ISERROR(SEARCH("FALSE",R35)))</formula>
    </cfRule>
  </conditionalFormatting>
  <conditionalFormatting sqref="S35:T39">
    <cfRule type="containsText" dxfId="3204" priority="3202" operator="containsText" text="MANAGE">
      <formula>NOT(ISERROR(SEARCH("MANAGE",S35)))</formula>
    </cfRule>
  </conditionalFormatting>
  <conditionalFormatting sqref="P35:P39">
    <cfRule type="containsText" dxfId="3203" priority="3199" operator="containsText" text="0-1">
      <formula>NOT(ISERROR(SEARCH("0-1",P35)))</formula>
    </cfRule>
    <cfRule type="containsText" dxfId="3202" priority="3200" operator="containsText" text="1-0">
      <formula>NOT(ISERROR(SEARCH("1-0",P35)))</formula>
    </cfRule>
    <cfRule type="containsText" dxfId="3201" priority="3201" operator="containsText" text="0-0">
      <formula>NOT(ISERROR(SEARCH("0-0",P35)))</formula>
    </cfRule>
  </conditionalFormatting>
  <conditionalFormatting sqref="U35:U39">
    <cfRule type="cellIs" dxfId="3200" priority="3196" operator="between">
      <formula>39</formula>
      <formula>20</formula>
    </cfRule>
    <cfRule type="cellIs" dxfId="3199" priority="3197" operator="between">
      <formula>48</formula>
      <formula>60</formula>
    </cfRule>
    <cfRule type="cellIs" dxfId="3198" priority="3198" operator="greaterThan">
      <formula>60</formula>
    </cfRule>
  </conditionalFormatting>
  <conditionalFormatting sqref="V35:W39">
    <cfRule type="cellIs" dxfId="3197" priority="3193" operator="equal">
      <formula>"C"</formula>
    </cfRule>
    <cfRule type="cellIs" dxfId="3196" priority="3194" operator="equal">
      <formula>"N"</formula>
    </cfRule>
    <cfRule type="cellIs" dxfId="3195" priority="3195" operator="equal">
      <formula>"Y"</formula>
    </cfRule>
  </conditionalFormatting>
  <conditionalFormatting sqref="L35:M39">
    <cfRule type="containsText" dxfId="3194" priority="3190" operator="containsText" text="2">
      <formula>NOT(ISERROR(SEARCH("2",L35)))</formula>
    </cfRule>
    <cfRule type="containsText" dxfId="3193" priority="3191" operator="containsText" text="1">
      <formula>NOT(ISERROR(SEARCH("1",L35)))</formula>
    </cfRule>
    <cfRule type="containsText" dxfId="3192" priority="3192" operator="containsText" text="x">
      <formula>NOT(ISERROR(SEARCH("x",L35)))</formula>
    </cfRule>
  </conditionalFormatting>
  <conditionalFormatting sqref="Q35:Q39">
    <cfRule type="cellIs" dxfId="3191" priority="3188" operator="between">
      <formula>43</formula>
      <formula>52</formula>
    </cfRule>
    <cfRule type="containsText" dxfId="3190" priority="3189" operator="containsText" text="true">
      <formula>NOT(ISERROR(SEARCH("true",Q35)))</formula>
    </cfRule>
  </conditionalFormatting>
  <conditionalFormatting sqref="J35:J39">
    <cfRule type="cellIs" dxfId="3189" priority="3186" operator="between">
      <formula>43</formula>
      <formula>52</formula>
    </cfRule>
    <cfRule type="cellIs" dxfId="3188" priority="3187" operator="greaterThan">
      <formula>52</formula>
    </cfRule>
  </conditionalFormatting>
  <conditionalFormatting sqref="R35:T39">
    <cfRule type="containsText" dxfId="3187" priority="3185" operator="containsText" text="TRUE">
      <formula>NOT(ISERROR(SEARCH("TRUE",R35)))</formula>
    </cfRule>
  </conditionalFormatting>
  <conditionalFormatting sqref="R35:R39">
    <cfRule type="containsText" dxfId="3186" priority="3184" operator="containsText" text="FALSE">
      <formula>NOT(ISERROR(SEARCH("FALSE",R35)))</formula>
    </cfRule>
  </conditionalFormatting>
  <conditionalFormatting sqref="S35:T39">
    <cfRule type="containsText" dxfId="3185" priority="3183" operator="containsText" text="MANAGE">
      <formula>NOT(ISERROR(SEARCH("MANAGE",S35)))</formula>
    </cfRule>
  </conditionalFormatting>
  <conditionalFormatting sqref="U35:U39">
    <cfRule type="cellIs" dxfId="3184" priority="3180" operator="between">
      <formula>39</formula>
      <formula>20</formula>
    </cfRule>
    <cfRule type="cellIs" dxfId="3183" priority="3181" operator="between">
      <formula>48</formula>
      <formula>60</formula>
    </cfRule>
    <cfRule type="cellIs" dxfId="3182" priority="3182" operator="greaterThan">
      <formula>60</formula>
    </cfRule>
  </conditionalFormatting>
  <conditionalFormatting sqref="V35:W39">
    <cfRule type="cellIs" dxfId="3181" priority="3177" operator="equal">
      <formula>"C"</formula>
    </cfRule>
    <cfRule type="cellIs" dxfId="3180" priority="3178" operator="equal">
      <formula>"N"</formula>
    </cfRule>
    <cfRule type="cellIs" dxfId="3179" priority="3179" operator="equal">
      <formula>"Y"</formula>
    </cfRule>
  </conditionalFormatting>
  <conditionalFormatting sqref="L42:M46">
    <cfRule type="containsText" dxfId="3178" priority="3174" operator="containsText" text="2">
      <formula>NOT(ISERROR(SEARCH("2",L42)))</formula>
    </cfRule>
    <cfRule type="containsText" dxfId="3177" priority="3175" operator="containsText" text="1">
      <formula>NOT(ISERROR(SEARCH("1",L42)))</formula>
    </cfRule>
    <cfRule type="containsText" dxfId="3176" priority="3176" operator="containsText" text="x">
      <formula>NOT(ISERROR(SEARCH("x",L42)))</formula>
    </cfRule>
  </conditionalFormatting>
  <conditionalFormatting sqref="Q42:Q46">
    <cfRule type="cellIs" dxfId="3175" priority="3172" operator="between">
      <formula>43</formula>
      <formula>52</formula>
    </cfRule>
    <cfRule type="containsText" dxfId="3174" priority="3173" operator="containsText" text="true">
      <formula>NOT(ISERROR(SEARCH("true",Q42)))</formula>
    </cfRule>
  </conditionalFormatting>
  <conditionalFormatting sqref="J42:J46">
    <cfRule type="cellIs" dxfId="3173" priority="3170" operator="between">
      <formula>43</formula>
      <formula>52</formula>
    </cfRule>
    <cfRule type="cellIs" dxfId="3172" priority="3171" operator="greaterThan">
      <formula>52</formula>
    </cfRule>
  </conditionalFormatting>
  <conditionalFormatting sqref="R42:T46">
    <cfRule type="containsText" dxfId="3171" priority="3169" operator="containsText" text="TRUE">
      <formula>NOT(ISERROR(SEARCH("TRUE",R42)))</formula>
    </cfRule>
  </conditionalFormatting>
  <conditionalFormatting sqref="R42:R46">
    <cfRule type="containsText" dxfId="3170" priority="3168" operator="containsText" text="FALSE">
      <formula>NOT(ISERROR(SEARCH("FALSE",R42)))</formula>
    </cfRule>
  </conditionalFormatting>
  <conditionalFormatting sqref="S42:T46">
    <cfRule type="containsText" dxfId="3169" priority="3167" operator="containsText" text="MANAGE">
      <formula>NOT(ISERROR(SEARCH("MANAGE",S42)))</formula>
    </cfRule>
  </conditionalFormatting>
  <conditionalFormatting sqref="U42:U46">
    <cfRule type="cellIs" dxfId="3168" priority="3164" operator="between">
      <formula>39</formula>
      <formula>20</formula>
    </cfRule>
    <cfRule type="cellIs" dxfId="3167" priority="3165" operator="between">
      <formula>48</formula>
      <formula>60</formula>
    </cfRule>
    <cfRule type="cellIs" dxfId="3166" priority="3166" operator="greaterThan">
      <formula>60</formula>
    </cfRule>
  </conditionalFormatting>
  <conditionalFormatting sqref="V42:W46">
    <cfRule type="cellIs" dxfId="3165" priority="3161" operator="equal">
      <formula>"C"</formula>
    </cfRule>
    <cfRule type="cellIs" dxfId="3164" priority="3162" operator="equal">
      <formula>"N"</formula>
    </cfRule>
    <cfRule type="cellIs" dxfId="3163" priority="3163" operator="equal">
      <formula>"Y"</formula>
    </cfRule>
  </conditionalFormatting>
  <conditionalFormatting sqref="L42:M46">
    <cfRule type="containsText" dxfId="3162" priority="3158" operator="containsText" text="2">
      <formula>NOT(ISERROR(SEARCH("2",L42)))</formula>
    </cfRule>
    <cfRule type="containsText" dxfId="3161" priority="3159" operator="containsText" text="1">
      <formula>NOT(ISERROR(SEARCH("1",L42)))</formula>
    </cfRule>
    <cfRule type="containsText" dxfId="3160" priority="3160" operator="containsText" text="x">
      <formula>NOT(ISERROR(SEARCH("x",L42)))</formula>
    </cfRule>
  </conditionalFormatting>
  <conditionalFormatting sqref="Q42:Q46">
    <cfRule type="cellIs" dxfId="3159" priority="3156" operator="between">
      <formula>43</formula>
      <formula>52</formula>
    </cfRule>
    <cfRule type="containsText" dxfId="3158" priority="3157" operator="containsText" text="true">
      <formula>NOT(ISERROR(SEARCH("true",Q42)))</formula>
    </cfRule>
  </conditionalFormatting>
  <conditionalFormatting sqref="J42:J46">
    <cfRule type="cellIs" dxfId="3157" priority="3154" operator="between">
      <formula>43</formula>
      <formula>52</formula>
    </cfRule>
    <cfRule type="cellIs" dxfId="3156" priority="3155" operator="greaterThan">
      <formula>52</formula>
    </cfRule>
  </conditionalFormatting>
  <conditionalFormatting sqref="R42:T46">
    <cfRule type="containsText" dxfId="3155" priority="3153" operator="containsText" text="TRUE">
      <formula>NOT(ISERROR(SEARCH("TRUE",R42)))</formula>
    </cfRule>
  </conditionalFormatting>
  <conditionalFormatting sqref="R42:R46">
    <cfRule type="containsText" dxfId="3154" priority="3152" operator="containsText" text="FALSE">
      <formula>NOT(ISERROR(SEARCH("FALSE",R42)))</formula>
    </cfRule>
  </conditionalFormatting>
  <conditionalFormatting sqref="S42:T46">
    <cfRule type="containsText" dxfId="3153" priority="3151" operator="containsText" text="MANAGE">
      <formula>NOT(ISERROR(SEARCH("MANAGE",S42)))</formula>
    </cfRule>
  </conditionalFormatting>
  <conditionalFormatting sqref="U42:U46">
    <cfRule type="cellIs" dxfId="3152" priority="3148" operator="between">
      <formula>39</formula>
      <formula>20</formula>
    </cfRule>
    <cfRule type="cellIs" dxfId="3151" priority="3149" operator="between">
      <formula>48</formula>
      <formula>60</formula>
    </cfRule>
    <cfRule type="cellIs" dxfId="3150" priority="3150" operator="greaterThan">
      <formula>60</formula>
    </cfRule>
  </conditionalFormatting>
  <conditionalFormatting sqref="V42:W46">
    <cfRule type="cellIs" dxfId="3149" priority="3145" operator="equal">
      <formula>"C"</formula>
    </cfRule>
    <cfRule type="cellIs" dxfId="3148" priority="3146" operator="equal">
      <formula>"N"</formula>
    </cfRule>
    <cfRule type="cellIs" dxfId="3147" priority="3147" operator="equal">
      <formula>"Y"</formula>
    </cfRule>
  </conditionalFormatting>
  <conditionalFormatting sqref="L42:M46">
    <cfRule type="containsText" dxfId="3146" priority="3142" operator="containsText" text="2">
      <formula>NOT(ISERROR(SEARCH("2",L42)))</formula>
    </cfRule>
    <cfRule type="containsText" dxfId="3145" priority="3143" operator="containsText" text="1">
      <formula>NOT(ISERROR(SEARCH("1",L42)))</formula>
    </cfRule>
    <cfRule type="containsText" dxfId="3144" priority="3144" operator="containsText" text="x">
      <formula>NOT(ISERROR(SEARCH("x",L42)))</formula>
    </cfRule>
  </conditionalFormatting>
  <conditionalFormatting sqref="Q42:Q46">
    <cfRule type="cellIs" dxfId="3143" priority="3140" operator="between">
      <formula>43</formula>
      <formula>52</formula>
    </cfRule>
    <cfRule type="containsText" dxfId="3142" priority="3141" operator="containsText" text="true">
      <formula>NOT(ISERROR(SEARCH("true",Q42)))</formula>
    </cfRule>
  </conditionalFormatting>
  <conditionalFormatting sqref="J42:J46">
    <cfRule type="cellIs" dxfId="3141" priority="3138" operator="between">
      <formula>43</formula>
      <formula>52</formula>
    </cfRule>
    <cfRule type="cellIs" dxfId="3140" priority="3139" operator="greaterThan">
      <formula>52</formula>
    </cfRule>
  </conditionalFormatting>
  <conditionalFormatting sqref="R42:T46">
    <cfRule type="containsText" dxfId="3139" priority="3137" operator="containsText" text="TRUE">
      <formula>NOT(ISERROR(SEARCH("TRUE",R42)))</formula>
    </cfRule>
  </conditionalFormatting>
  <conditionalFormatting sqref="R42:R46">
    <cfRule type="containsText" dxfId="3138" priority="3136" operator="containsText" text="FALSE">
      <formula>NOT(ISERROR(SEARCH("FALSE",R42)))</formula>
    </cfRule>
  </conditionalFormatting>
  <conditionalFormatting sqref="S42:T46">
    <cfRule type="containsText" dxfId="3137" priority="3135" operator="containsText" text="MANAGE">
      <formula>NOT(ISERROR(SEARCH("MANAGE",S42)))</formula>
    </cfRule>
  </conditionalFormatting>
  <conditionalFormatting sqref="U42:U46">
    <cfRule type="cellIs" dxfId="3136" priority="3132" operator="between">
      <formula>39</formula>
      <formula>20</formula>
    </cfRule>
    <cfRule type="cellIs" dxfId="3135" priority="3133" operator="between">
      <formula>48</formula>
      <formula>60</formula>
    </cfRule>
    <cfRule type="cellIs" dxfId="3134" priority="3134" operator="greaterThan">
      <formula>60</formula>
    </cfRule>
  </conditionalFormatting>
  <conditionalFormatting sqref="V42:W46">
    <cfRule type="cellIs" dxfId="3133" priority="3129" operator="equal">
      <formula>"C"</formula>
    </cfRule>
    <cfRule type="cellIs" dxfId="3132" priority="3130" operator="equal">
      <formula>"N"</formula>
    </cfRule>
    <cfRule type="cellIs" dxfId="3131" priority="3131" operator="equal">
      <formula>"Y"</formula>
    </cfRule>
  </conditionalFormatting>
  <conditionalFormatting sqref="L42:M46">
    <cfRule type="containsText" dxfId="3130" priority="3126" operator="containsText" text="2">
      <formula>NOT(ISERROR(SEARCH("2",L42)))</formula>
    </cfRule>
    <cfRule type="containsText" dxfId="3129" priority="3127" operator="containsText" text="1">
      <formula>NOT(ISERROR(SEARCH("1",L42)))</formula>
    </cfRule>
    <cfRule type="containsText" dxfId="3128" priority="3128" operator="containsText" text="x">
      <formula>NOT(ISERROR(SEARCH("x",L42)))</formula>
    </cfRule>
  </conditionalFormatting>
  <conditionalFormatting sqref="Q42:Q46">
    <cfRule type="cellIs" dxfId="3127" priority="3124" operator="between">
      <formula>43</formula>
      <formula>52</formula>
    </cfRule>
    <cfRule type="containsText" dxfId="3126" priority="3125" operator="containsText" text="true">
      <formula>NOT(ISERROR(SEARCH("true",Q42)))</formula>
    </cfRule>
  </conditionalFormatting>
  <conditionalFormatting sqref="J42:J46">
    <cfRule type="cellIs" dxfId="3125" priority="3122" operator="between">
      <formula>43</formula>
      <formula>52</formula>
    </cfRule>
    <cfRule type="cellIs" dxfId="3124" priority="3123" operator="greaterThan">
      <formula>52</formula>
    </cfRule>
  </conditionalFormatting>
  <conditionalFormatting sqref="R42:T46">
    <cfRule type="containsText" dxfId="3123" priority="3121" operator="containsText" text="TRUE">
      <formula>NOT(ISERROR(SEARCH("TRUE",R42)))</formula>
    </cfRule>
  </conditionalFormatting>
  <conditionalFormatting sqref="R42:R46">
    <cfRule type="containsText" dxfId="3122" priority="3120" operator="containsText" text="FALSE">
      <formula>NOT(ISERROR(SEARCH("FALSE",R42)))</formula>
    </cfRule>
  </conditionalFormatting>
  <conditionalFormatting sqref="S42:T46">
    <cfRule type="containsText" dxfId="3121" priority="3119" operator="containsText" text="MANAGE">
      <formula>NOT(ISERROR(SEARCH("MANAGE",S42)))</formula>
    </cfRule>
  </conditionalFormatting>
  <conditionalFormatting sqref="U42:U46">
    <cfRule type="cellIs" dxfId="3120" priority="3116" operator="between">
      <formula>39</formula>
      <formula>20</formula>
    </cfRule>
    <cfRule type="cellIs" dxfId="3119" priority="3117" operator="between">
      <formula>48</formula>
      <formula>60</formula>
    </cfRule>
    <cfRule type="cellIs" dxfId="3118" priority="3118" operator="greaterThan">
      <formula>60</formula>
    </cfRule>
  </conditionalFormatting>
  <conditionalFormatting sqref="V42:W46">
    <cfRule type="cellIs" dxfId="3117" priority="3113" operator="equal">
      <formula>"C"</formula>
    </cfRule>
    <cfRule type="cellIs" dxfId="3116" priority="3114" operator="equal">
      <formula>"N"</formula>
    </cfRule>
    <cfRule type="cellIs" dxfId="3115" priority="3115" operator="equal">
      <formula>"Y"</formula>
    </cfRule>
  </conditionalFormatting>
  <conditionalFormatting sqref="L42:M46">
    <cfRule type="containsText" dxfId="3114" priority="3110" operator="containsText" text="2">
      <formula>NOT(ISERROR(SEARCH("2",L42)))</formula>
    </cfRule>
    <cfRule type="containsText" dxfId="3113" priority="3111" operator="containsText" text="1">
      <formula>NOT(ISERROR(SEARCH("1",L42)))</formula>
    </cfRule>
    <cfRule type="containsText" dxfId="3112" priority="3112" operator="containsText" text="x">
      <formula>NOT(ISERROR(SEARCH("x",L42)))</formula>
    </cfRule>
  </conditionalFormatting>
  <conditionalFormatting sqref="Q42:Q46">
    <cfRule type="cellIs" dxfId="3111" priority="3108" operator="between">
      <formula>43</formula>
      <formula>52</formula>
    </cfRule>
    <cfRule type="containsText" dxfId="3110" priority="3109" operator="containsText" text="true">
      <formula>NOT(ISERROR(SEARCH("true",Q42)))</formula>
    </cfRule>
  </conditionalFormatting>
  <conditionalFormatting sqref="J42:J46">
    <cfRule type="cellIs" dxfId="3109" priority="3106" operator="between">
      <formula>43</formula>
      <formula>52</formula>
    </cfRule>
    <cfRule type="cellIs" dxfId="3108" priority="3107" operator="greaterThan">
      <formula>52</formula>
    </cfRule>
  </conditionalFormatting>
  <conditionalFormatting sqref="R42:T46">
    <cfRule type="containsText" dxfId="3107" priority="3105" operator="containsText" text="TRUE">
      <formula>NOT(ISERROR(SEARCH("TRUE",R42)))</formula>
    </cfRule>
  </conditionalFormatting>
  <conditionalFormatting sqref="R42:R46">
    <cfRule type="containsText" dxfId="3106" priority="3104" operator="containsText" text="FALSE">
      <formula>NOT(ISERROR(SEARCH("FALSE",R42)))</formula>
    </cfRule>
  </conditionalFormatting>
  <conditionalFormatting sqref="S42:T46">
    <cfRule type="containsText" dxfId="3105" priority="3103" operator="containsText" text="MANAGE">
      <formula>NOT(ISERROR(SEARCH("MANAGE",S42)))</formula>
    </cfRule>
  </conditionalFormatting>
  <conditionalFormatting sqref="U42:U46">
    <cfRule type="cellIs" dxfId="3104" priority="3100" operator="between">
      <formula>39</formula>
      <formula>20</formula>
    </cfRule>
    <cfRule type="cellIs" dxfId="3103" priority="3101" operator="between">
      <formula>48</formula>
      <formula>60</formula>
    </cfRule>
    <cfRule type="cellIs" dxfId="3102" priority="3102" operator="greaterThan">
      <formula>60</formula>
    </cfRule>
  </conditionalFormatting>
  <conditionalFormatting sqref="V42:W46">
    <cfRule type="cellIs" dxfId="3101" priority="3097" operator="equal">
      <formula>"C"</formula>
    </cfRule>
    <cfRule type="cellIs" dxfId="3100" priority="3098" operator="equal">
      <formula>"N"</formula>
    </cfRule>
    <cfRule type="cellIs" dxfId="3099" priority="3099" operator="equal">
      <formula>"Y"</formula>
    </cfRule>
  </conditionalFormatting>
  <conditionalFormatting sqref="L42:M46">
    <cfRule type="containsText" dxfId="3098" priority="3094" operator="containsText" text="2">
      <formula>NOT(ISERROR(SEARCH("2",L42)))</formula>
    </cfRule>
    <cfRule type="containsText" dxfId="3097" priority="3095" operator="containsText" text="1">
      <formula>NOT(ISERROR(SEARCH("1",L42)))</formula>
    </cfRule>
    <cfRule type="containsText" dxfId="3096" priority="3096" operator="containsText" text="x">
      <formula>NOT(ISERROR(SEARCH("x",L42)))</formula>
    </cfRule>
  </conditionalFormatting>
  <conditionalFormatting sqref="Q42:Q46">
    <cfRule type="cellIs" dxfId="3095" priority="3092" operator="between">
      <formula>43</formula>
      <formula>52</formula>
    </cfRule>
    <cfRule type="containsText" dxfId="3094" priority="3093" operator="containsText" text="true">
      <formula>NOT(ISERROR(SEARCH("true",Q42)))</formula>
    </cfRule>
  </conditionalFormatting>
  <conditionalFormatting sqref="J42:J46">
    <cfRule type="cellIs" dxfId="3093" priority="3090" operator="between">
      <formula>43</formula>
      <formula>52</formula>
    </cfRule>
    <cfRule type="cellIs" dxfId="3092" priority="3091" operator="greaterThan">
      <formula>52</formula>
    </cfRule>
  </conditionalFormatting>
  <conditionalFormatting sqref="R42:T46">
    <cfRule type="containsText" dxfId="3091" priority="3089" operator="containsText" text="TRUE">
      <formula>NOT(ISERROR(SEARCH("TRUE",R42)))</formula>
    </cfRule>
  </conditionalFormatting>
  <conditionalFormatting sqref="R42:R46">
    <cfRule type="containsText" dxfId="3090" priority="3088" operator="containsText" text="FALSE">
      <formula>NOT(ISERROR(SEARCH("FALSE",R42)))</formula>
    </cfRule>
  </conditionalFormatting>
  <conditionalFormatting sqref="S42:T46">
    <cfRule type="containsText" dxfId="3089" priority="3087" operator="containsText" text="MANAGE">
      <formula>NOT(ISERROR(SEARCH("MANAGE",S42)))</formula>
    </cfRule>
  </conditionalFormatting>
  <conditionalFormatting sqref="U42:U46">
    <cfRule type="cellIs" dxfId="3088" priority="3084" operator="between">
      <formula>39</formula>
      <formula>20</formula>
    </cfRule>
    <cfRule type="cellIs" dxfId="3087" priority="3085" operator="between">
      <formula>48</formula>
      <formula>60</formula>
    </cfRule>
    <cfRule type="cellIs" dxfId="3086" priority="3086" operator="greaterThan">
      <formula>60</formula>
    </cfRule>
  </conditionalFormatting>
  <conditionalFormatting sqref="V42:W46">
    <cfRule type="cellIs" dxfId="3085" priority="3081" operator="equal">
      <formula>"C"</formula>
    </cfRule>
    <cfRule type="cellIs" dxfId="3084" priority="3082" operator="equal">
      <formula>"N"</formula>
    </cfRule>
    <cfRule type="cellIs" dxfId="3083" priority="3083" operator="equal">
      <formula>"Y"</formula>
    </cfRule>
  </conditionalFormatting>
  <conditionalFormatting sqref="L42:M46">
    <cfRule type="containsText" dxfId="3082" priority="3078" operator="containsText" text="2">
      <formula>NOT(ISERROR(SEARCH("2",L42)))</formula>
    </cfRule>
    <cfRule type="containsText" dxfId="3081" priority="3079" operator="containsText" text="1">
      <formula>NOT(ISERROR(SEARCH("1",L42)))</formula>
    </cfRule>
    <cfRule type="containsText" dxfId="3080" priority="3080" operator="containsText" text="x">
      <formula>NOT(ISERROR(SEARCH("x",L42)))</formula>
    </cfRule>
  </conditionalFormatting>
  <conditionalFormatting sqref="Q42:Q46">
    <cfRule type="cellIs" dxfId="3079" priority="3076" operator="between">
      <formula>43</formula>
      <formula>52</formula>
    </cfRule>
    <cfRule type="containsText" dxfId="3078" priority="3077" operator="containsText" text="true">
      <formula>NOT(ISERROR(SEARCH("true",Q42)))</formula>
    </cfRule>
  </conditionalFormatting>
  <conditionalFormatting sqref="J42:J46">
    <cfRule type="cellIs" dxfId="3077" priority="3074" operator="between">
      <formula>43</formula>
      <formula>52</formula>
    </cfRule>
    <cfRule type="cellIs" dxfId="3076" priority="3075" operator="greaterThan">
      <formula>52</formula>
    </cfRule>
  </conditionalFormatting>
  <conditionalFormatting sqref="R42:T46">
    <cfRule type="containsText" dxfId="3075" priority="3073" operator="containsText" text="TRUE">
      <formula>NOT(ISERROR(SEARCH("TRUE",R42)))</formula>
    </cfRule>
  </conditionalFormatting>
  <conditionalFormatting sqref="R42:R46">
    <cfRule type="containsText" dxfId="3074" priority="3072" operator="containsText" text="FALSE">
      <formula>NOT(ISERROR(SEARCH("FALSE",R42)))</formula>
    </cfRule>
  </conditionalFormatting>
  <conditionalFormatting sqref="S42:T46">
    <cfRule type="containsText" dxfId="3073" priority="3071" operator="containsText" text="MANAGE">
      <formula>NOT(ISERROR(SEARCH("MANAGE",S42)))</formula>
    </cfRule>
  </conditionalFormatting>
  <conditionalFormatting sqref="U42:U46">
    <cfRule type="cellIs" dxfId="3072" priority="3068" operator="between">
      <formula>39</formula>
      <formula>20</formula>
    </cfRule>
    <cfRule type="cellIs" dxfId="3071" priority="3069" operator="between">
      <formula>48</formula>
      <formula>60</formula>
    </cfRule>
    <cfRule type="cellIs" dxfId="3070" priority="3070" operator="greaterThan">
      <formula>60</formula>
    </cfRule>
  </conditionalFormatting>
  <conditionalFormatting sqref="V42:W46">
    <cfRule type="cellIs" dxfId="3069" priority="3065" operator="equal">
      <formula>"C"</formula>
    </cfRule>
    <cfRule type="cellIs" dxfId="3068" priority="3066" operator="equal">
      <formula>"N"</formula>
    </cfRule>
    <cfRule type="cellIs" dxfId="3067" priority="3067" operator="equal">
      <formula>"Y"</formula>
    </cfRule>
  </conditionalFormatting>
  <conditionalFormatting sqref="L42:M46">
    <cfRule type="containsText" dxfId="3066" priority="3062" operator="containsText" text="2">
      <formula>NOT(ISERROR(SEARCH("2",L42)))</formula>
    </cfRule>
    <cfRule type="containsText" dxfId="3065" priority="3063" operator="containsText" text="1">
      <formula>NOT(ISERROR(SEARCH("1",L42)))</formula>
    </cfRule>
    <cfRule type="containsText" dxfId="3064" priority="3064" operator="containsText" text="x">
      <formula>NOT(ISERROR(SEARCH("x",L42)))</formula>
    </cfRule>
  </conditionalFormatting>
  <conditionalFormatting sqref="Q42:Q46">
    <cfRule type="cellIs" dxfId="3063" priority="3060" operator="between">
      <formula>43</formula>
      <formula>52</formula>
    </cfRule>
    <cfRule type="containsText" dxfId="3062" priority="3061" operator="containsText" text="true">
      <formula>NOT(ISERROR(SEARCH("true",Q42)))</formula>
    </cfRule>
  </conditionalFormatting>
  <conditionalFormatting sqref="J42:J46">
    <cfRule type="cellIs" dxfId="3061" priority="3058" operator="between">
      <formula>43</formula>
      <formula>52</formula>
    </cfRule>
    <cfRule type="cellIs" dxfId="3060" priority="3059" operator="greaterThan">
      <formula>52</formula>
    </cfRule>
  </conditionalFormatting>
  <conditionalFormatting sqref="R42:T46">
    <cfRule type="containsText" dxfId="3059" priority="3057" operator="containsText" text="TRUE">
      <formula>NOT(ISERROR(SEARCH("TRUE",R42)))</formula>
    </cfRule>
  </conditionalFormatting>
  <conditionalFormatting sqref="R42:R46">
    <cfRule type="containsText" dxfId="3058" priority="3056" operator="containsText" text="FALSE">
      <formula>NOT(ISERROR(SEARCH("FALSE",R42)))</formula>
    </cfRule>
  </conditionalFormatting>
  <conditionalFormatting sqref="S42:T46">
    <cfRule type="containsText" dxfId="3057" priority="3055" operator="containsText" text="MANAGE">
      <formula>NOT(ISERROR(SEARCH("MANAGE",S42)))</formula>
    </cfRule>
  </conditionalFormatting>
  <conditionalFormatting sqref="U42:U46">
    <cfRule type="cellIs" dxfId="3056" priority="3052" operator="between">
      <formula>39</formula>
      <formula>20</formula>
    </cfRule>
    <cfRule type="cellIs" dxfId="3055" priority="3053" operator="between">
      <formula>48</formula>
      <formula>60</formula>
    </cfRule>
    <cfRule type="cellIs" dxfId="3054" priority="3054" operator="greaterThan">
      <formula>60</formula>
    </cfRule>
  </conditionalFormatting>
  <conditionalFormatting sqref="V42:W46">
    <cfRule type="cellIs" dxfId="3053" priority="3049" operator="equal">
      <formula>"C"</formula>
    </cfRule>
    <cfRule type="cellIs" dxfId="3052" priority="3050" operator="equal">
      <formula>"N"</formula>
    </cfRule>
    <cfRule type="cellIs" dxfId="3051" priority="3051" operator="equal">
      <formula>"Y"</formula>
    </cfRule>
  </conditionalFormatting>
  <conditionalFormatting sqref="L42:M46">
    <cfRule type="containsText" dxfId="3050" priority="3046" operator="containsText" text="2">
      <formula>NOT(ISERROR(SEARCH("2",L42)))</formula>
    </cfRule>
    <cfRule type="containsText" dxfId="3049" priority="3047" operator="containsText" text="1">
      <formula>NOT(ISERROR(SEARCH("1",L42)))</formula>
    </cfRule>
    <cfRule type="containsText" dxfId="3048" priority="3048" operator="containsText" text="x">
      <formula>NOT(ISERROR(SEARCH("x",L42)))</formula>
    </cfRule>
  </conditionalFormatting>
  <conditionalFormatting sqref="Q42:Q46">
    <cfRule type="cellIs" dxfId="3047" priority="3044" operator="between">
      <formula>43</formula>
      <formula>52</formula>
    </cfRule>
    <cfRule type="containsText" dxfId="3046" priority="3045" operator="containsText" text="true">
      <formula>NOT(ISERROR(SEARCH("true",Q42)))</formula>
    </cfRule>
  </conditionalFormatting>
  <conditionalFormatting sqref="J42:J46">
    <cfRule type="cellIs" dxfId="3045" priority="3042" operator="between">
      <formula>43</formula>
      <formula>52</formula>
    </cfRule>
    <cfRule type="cellIs" dxfId="3044" priority="3043" operator="greaterThan">
      <formula>52</formula>
    </cfRule>
  </conditionalFormatting>
  <conditionalFormatting sqref="R42:T46">
    <cfRule type="containsText" dxfId="3043" priority="3041" operator="containsText" text="TRUE">
      <formula>NOT(ISERROR(SEARCH("TRUE",R42)))</formula>
    </cfRule>
  </conditionalFormatting>
  <conditionalFormatting sqref="R42:R46">
    <cfRule type="containsText" dxfId="3042" priority="3040" operator="containsText" text="FALSE">
      <formula>NOT(ISERROR(SEARCH("FALSE",R42)))</formula>
    </cfRule>
  </conditionalFormatting>
  <conditionalFormatting sqref="S42:T46">
    <cfRule type="containsText" dxfId="3041" priority="3039" operator="containsText" text="MANAGE">
      <formula>NOT(ISERROR(SEARCH("MANAGE",S42)))</formula>
    </cfRule>
  </conditionalFormatting>
  <conditionalFormatting sqref="U42:U46">
    <cfRule type="cellIs" dxfId="3040" priority="3036" operator="between">
      <formula>39</formula>
      <formula>20</formula>
    </cfRule>
    <cfRule type="cellIs" dxfId="3039" priority="3037" operator="between">
      <formula>48</formula>
      <formula>60</formula>
    </cfRule>
    <cfRule type="cellIs" dxfId="3038" priority="3038" operator="greaterThan">
      <formula>60</formula>
    </cfRule>
  </conditionalFormatting>
  <conditionalFormatting sqref="V42:W46">
    <cfRule type="cellIs" dxfId="3037" priority="3033" operator="equal">
      <formula>"C"</formula>
    </cfRule>
    <cfRule type="cellIs" dxfId="3036" priority="3034" operator="equal">
      <formula>"N"</formula>
    </cfRule>
    <cfRule type="cellIs" dxfId="3035" priority="3035" operator="equal">
      <formula>"Y"</formula>
    </cfRule>
  </conditionalFormatting>
  <conditionalFormatting sqref="L42:M46">
    <cfRule type="containsText" dxfId="3034" priority="3030" operator="containsText" text="2">
      <formula>NOT(ISERROR(SEARCH("2",L42)))</formula>
    </cfRule>
    <cfRule type="containsText" dxfId="3033" priority="3031" operator="containsText" text="1">
      <formula>NOT(ISERROR(SEARCH("1",L42)))</formula>
    </cfRule>
    <cfRule type="containsText" dxfId="3032" priority="3032" operator="containsText" text="x">
      <formula>NOT(ISERROR(SEARCH("x",L42)))</formula>
    </cfRule>
  </conditionalFormatting>
  <conditionalFormatting sqref="Q42:Q46">
    <cfRule type="cellIs" dxfId="3031" priority="3028" operator="between">
      <formula>43</formula>
      <formula>52</formula>
    </cfRule>
    <cfRule type="containsText" dxfId="3030" priority="3029" operator="containsText" text="true">
      <formula>NOT(ISERROR(SEARCH("true",Q42)))</formula>
    </cfRule>
  </conditionalFormatting>
  <conditionalFormatting sqref="J42:J46">
    <cfRule type="cellIs" dxfId="3029" priority="3026" operator="between">
      <formula>43</formula>
      <formula>52</formula>
    </cfRule>
    <cfRule type="cellIs" dxfId="3028" priority="3027" operator="greaterThan">
      <formula>52</formula>
    </cfRule>
  </conditionalFormatting>
  <conditionalFormatting sqref="R42:T46">
    <cfRule type="containsText" dxfId="3027" priority="3025" operator="containsText" text="TRUE">
      <formula>NOT(ISERROR(SEARCH("TRUE",R42)))</formula>
    </cfRule>
  </conditionalFormatting>
  <conditionalFormatting sqref="R42:R46">
    <cfRule type="containsText" dxfId="3026" priority="3024" operator="containsText" text="FALSE">
      <formula>NOT(ISERROR(SEARCH("FALSE",R42)))</formula>
    </cfRule>
  </conditionalFormatting>
  <conditionalFormatting sqref="S42:T46">
    <cfRule type="containsText" dxfId="3025" priority="3023" operator="containsText" text="MANAGE">
      <formula>NOT(ISERROR(SEARCH("MANAGE",S42)))</formula>
    </cfRule>
  </conditionalFormatting>
  <conditionalFormatting sqref="U42:U46">
    <cfRule type="cellIs" dxfId="3024" priority="3020" operator="between">
      <formula>39</formula>
      <formula>20</formula>
    </cfRule>
    <cfRule type="cellIs" dxfId="3023" priority="3021" operator="between">
      <formula>48</formula>
      <formula>60</formula>
    </cfRule>
    <cfRule type="cellIs" dxfId="3022" priority="3022" operator="greaterThan">
      <formula>60</formula>
    </cfRule>
  </conditionalFormatting>
  <conditionalFormatting sqref="V42:W46">
    <cfRule type="cellIs" dxfId="3021" priority="3017" operator="equal">
      <formula>"C"</formula>
    </cfRule>
    <cfRule type="cellIs" dxfId="3020" priority="3018" operator="equal">
      <formula>"N"</formula>
    </cfRule>
    <cfRule type="cellIs" dxfId="3019" priority="3019" operator="equal">
      <formula>"Y"</formula>
    </cfRule>
  </conditionalFormatting>
  <conditionalFormatting sqref="L42:M44">
    <cfRule type="containsText" dxfId="3018" priority="3014" operator="containsText" text="2">
      <formula>NOT(ISERROR(SEARCH("2",L42)))</formula>
    </cfRule>
    <cfRule type="containsText" dxfId="3017" priority="3015" operator="containsText" text="1">
      <formula>NOT(ISERROR(SEARCH("1",L42)))</formula>
    </cfRule>
    <cfRule type="containsText" dxfId="3016" priority="3016" operator="containsText" text="x">
      <formula>NOT(ISERROR(SEARCH("x",L42)))</formula>
    </cfRule>
  </conditionalFormatting>
  <conditionalFormatting sqref="Q42:Q44">
    <cfRule type="cellIs" dxfId="3015" priority="3012" operator="between">
      <formula>43</formula>
      <formula>52</formula>
    </cfRule>
    <cfRule type="containsText" dxfId="3014" priority="3013" operator="containsText" text="true">
      <formula>NOT(ISERROR(SEARCH("true",Q42)))</formula>
    </cfRule>
  </conditionalFormatting>
  <conditionalFormatting sqref="J42:J44">
    <cfRule type="cellIs" dxfId="3013" priority="3010" operator="between">
      <formula>43</formula>
      <formula>52</formula>
    </cfRule>
    <cfRule type="cellIs" dxfId="3012" priority="3011" operator="greaterThan">
      <formula>52</formula>
    </cfRule>
  </conditionalFormatting>
  <conditionalFormatting sqref="R42:T44">
    <cfRule type="containsText" dxfId="3011" priority="3009" operator="containsText" text="TRUE">
      <formula>NOT(ISERROR(SEARCH("TRUE",R42)))</formula>
    </cfRule>
  </conditionalFormatting>
  <conditionalFormatting sqref="R42:R44">
    <cfRule type="containsText" dxfId="3010" priority="3008" operator="containsText" text="FALSE">
      <formula>NOT(ISERROR(SEARCH("FALSE",R42)))</formula>
    </cfRule>
  </conditionalFormatting>
  <conditionalFormatting sqref="S42:T44">
    <cfRule type="containsText" dxfId="3009" priority="3007" operator="containsText" text="MANAGE">
      <formula>NOT(ISERROR(SEARCH("MANAGE",S42)))</formula>
    </cfRule>
  </conditionalFormatting>
  <conditionalFormatting sqref="U42:U44">
    <cfRule type="cellIs" dxfId="3008" priority="3004" operator="between">
      <formula>39</formula>
      <formula>20</formula>
    </cfRule>
    <cfRule type="cellIs" dxfId="3007" priority="3005" operator="between">
      <formula>48</formula>
      <formula>60</formula>
    </cfRule>
    <cfRule type="cellIs" dxfId="3006" priority="3006" operator="greaterThan">
      <formula>60</formula>
    </cfRule>
  </conditionalFormatting>
  <conditionalFormatting sqref="V42:W44">
    <cfRule type="cellIs" dxfId="3005" priority="3001" operator="equal">
      <formula>"C"</formula>
    </cfRule>
    <cfRule type="cellIs" dxfId="3004" priority="3002" operator="equal">
      <formula>"N"</formula>
    </cfRule>
    <cfRule type="cellIs" dxfId="3003" priority="3003" operator="equal">
      <formula>"Y"</formula>
    </cfRule>
  </conditionalFormatting>
  <conditionalFormatting sqref="L42:M46">
    <cfRule type="containsText" dxfId="3002" priority="2998" operator="containsText" text="2">
      <formula>NOT(ISERROR(SEARCH("2",L42)))</formula>
    </cfRule>
    <cfRule type="containsText" dxfId="3001" priority="2999" operator="containsText" text="1">
      <formula>NOT(ISERROR(SEARCH("1",L42)))</formula>
    </cfRule>
    <cfRule type="containsText" dxfId="3000" priority="3000" operator="containsText" text="x">
      <formula>NOT(ISERROR(SEARCH("x",L42)))</formula>
    </cfRule>
  </conditionalFormatting>
  <conditionalFormatting sqref="Q42:Q46">
    <cfRule type="cellIs" dxfId="2999" priority="2996" operator="between">
      <formula>43</formula>
      <formula>52</formula>
    </cfRule>
    <cfRule type="containsText" dxfId="2998" priority="2997" operator="containsText" text="true">
      <formula>NOT(ISERROR(SEARCH("true",Q42)))</formula>
    </cfRule>
  </conditionalFormatting>
  <conditionalFormatting sqref="J42:J46">
    <cfRule type="cellIs" dxfId="2997" priority="2994" operator="between">
      <formula>43</formula>
      <formula>52</formula>
    </cfRule>
    <cfRule type="cellIs" dxfId="2996" priority="2995" operator="greaterThan">
      <formula>52</formula>
    </cfRule>
  </conditionalFormatting>
  <conditionalFormatting sqref="R42:T46">
    <cfRule type="containsText" dxfId="2995" priority="2993" operator="containsText" text="TRUE">
      <formula>NOT(ISERROR(SEARCH("TRUE",R42)))</formula>
    </cfRule>
  </conditionalFormatting>
  <conditionalFormatting sqref="R42:R46">
    <cfRule type="containsText" dxfId="2994" priority="2992" operator="containsText" text="FALSE">
      <formula>NOT(ISERROR(SEARCH("FALSE",R42)))</formula>
    </cfRule>
  </conditionalFormatting>
  <conditionalFormatting sqref="S42:T46">
    <cfRule type="containsText" dxfId="2993" priority="2991" operator="containsText" text="MANAGE">
      <formula>NOT(ISERROR(SEARCH("MANAGE",S42)))</formula>
    </cfRule>
  </conditionalFormatting>
  <conditionalFormatting sqref="U42:U46">
    <cfRule type="cellIs" dxfId="2992" priority="2988" operator="between">
      <formula>39</formula>
      <formula>20</formula>
    </cfRule>
    <cfRule type="cellIs" dxfId="2991" priority="2989" operator="between">
      <formula>48</formula>
      <formula>60</formula>
    </cfRule>
    <cfRule type="cellIs" dxfId="2990" priority="2990" operator="greaterThan">
      <formula>60</formula>
    </cfRule>
  </conditionalFormatting>
  <conditionalFormatting sqref="V42:W46">
    <cfRule type="cellIs" dxfId="2989" priority="2985" operator="equal">
      <formula>"C"</formula>
    </cfRule>
    <cfRule type="cellIs" dxfId="2988" priority="2986" operator="equal">
      <formula>"N"</formula>
    </cfRule>
    <cfRule type="cellIs" dxfId="2987" priority="2987" operator="equal">
      <formula>"Y"</formula>
    </cfRule>
  </conditionalFormatting>
  <conditionalFormatting sqref="L42:M46">
    <cfRule type="containsText" dxfId="2986" priority="2982" operator="containsText" text="2">
      <formula>NOT(ISERROR(SEARCH("2",L42)))</formula>
    </cfRule>
    <cfRule type="containsText" dxfId="2985" priority="2983" operator="containsText" text="1">
      <formula>NOT(ISERROR(SEARCH("1",L42)))</formula>
    </cfRule>
    <cfRule type="containsText" dxfId="2984" priority="2984" operator="containsText" text="x">
      <formula>NOT(ISERROR(SEARCH("x",L42)))</formula>
    </cfRule>
  </conditionalFormatting>
  <conditionalFormatting sqref="Q42:Q46">
    <cfRule type="cellIs" dxfId="2983" priority="2980" operator="between">
      <formula>43</formula>
      <formula>52</formula>
    </cfRule>
    <cfRule type="containsText" dxfId="2982" priority="2981" operator="containsText" text="true">
      <formula>NOT(ISERROR(SEARCH("true",Q42)))</formula>
    </cfRule>
  </conditionalFormatting>
  <conditionalFormatting sqref="J42:J46">
    <cfRule type="cellIs" dxfId="2981" priority="2978" operator="between">
      <formula>43</formula>
      <formula>52</formula>
    </cfRule>
    <cfRule type="cellIs" dxfId="2980" priority="2979" operator="greaterThan">
      <formula>52</formula>
    </cfRule>
  </conditionalFormatting>
  <conditionalFormatting sqref="R42:T46">
    <cfRule type="containsText" dxfId="2979" priority="2977" operator="containsText" text="TRUE">
      <formula>NOT(ISERROR(SEARCH("TRUE",R42)))</formula>
    </cfRule>
  </conditionalFormatting>
  <conditionalFormatting sqref="R42:R46">
    <cfRule type="containsText" dxfId="2978" priority="2976" operator="containsText" text="FALSE">
      <formula>NOT(ISERROR(SEARCH("FALSE",R42)))</formula>
    </cfRule>
  </conditionalFormatting>
  <conditionalFormatting sqref="S42:T46">
    <cfRule type="containsText" dxfId="2977" priority="2975" operator="containsText" text="MANAGE">
      <formula>NOT(ISERROR(SEARCH("MANAGE",S42)))</formula>
    </cfRule>
  </conditionalFormatting>
  <conditionalFormatting sqref="U42:U46">
    <cfRule type="cellIs" dxfId="2976" priority="2972" operator="between">
      <formula>39</formula>
      <formula>20</formula>
    </cfRule>
    <cfRule type="cellIs" dxfId="2975" priority="2973" operator="between">
      <formula>48</formula>
      <formula>60</formula>
    </cfRule>
    <cfRule type="cellIs" dxfId="2974" priority="2974" operator="greaterThan">
      <formula>60</formula>
    </cfRule>
  </conditionalFormatting>
  <conditionalFormatting sqref="V42:W46">
    <cfRule type="cellIs" dxfId="2973" priority="2969" operator="equal">
      <formula>"C"</formula>
    </cfRule>
    <cfRule type="cellIs" dxfId="2972" priority="2970" operator="equal">
      <formula>"N"</formula>
    </cfRule>
    <cfRule type="cellIs" dxfId="2971" priority="2971" operator="equal">
      <formula>"Y"</formula>
    </cfRule>
  </conditionalFormatting>
  <conditionalFormatting sqref="L42:M46">
    <cfRule type="containsText" dxfId="2970" priority="2966" operator="containsText" text="2">
      <formula>NOT(ISERROR(SEARCH("2",L42)))</formula>
    </cfRule>
    <cfRule type="containsText" dxfId="2969" priority="2967" operator="containsText" text="1">
      <formula>NOT(ISERROR(SEARCH("1",L42)))</formula>
    </cfRule>
    <cfRule type="containsText" dxfId="2968" priority="2968" operator="containsText" text="x">
      <formula>NOT(ISERROR(SEARCH("x",L42)))</formula>
    </cfRule>
  </conditionalFormatting>
  <conditionalFormatting sqref="Q42:Q46">
    <cfRule type="cellIs" dxfId="2967" priority="2964" operator="between">
      <formula>43</formula>
      <formula>52</formula>
    </cfRule>
    <cfRule type="containsText" dxfId="2966" priority="2965" operator="containsText" text="true">
      <formula>NOT(ISERROR(SEARCH("true",Q42)))</formula>
    </cfRule>
  </conditionalFormatting>
  <conditionalFormatting sqref="J42:J46">
    <cfRule type="cellIs" dxfId="2965" priority="2962" operator="between">
      <formula>43</formula>
      <formula>52</formula>
    </cfRule>
    <cfRule type="cellIs" dxfId="2964" priority="2963" operator="greaterThan">
      <formula>52</formula>
    </cfRule>
  </conditionalFormatting>
  <conditionalFormatting sqref="R42:T46">
    <cfRule type="containsText" dxfId="2963" priority="2961" operator="containsText" text="TRUE">
      <formula>NOT(ISERROR(SEARCH("TRUE",R42)))</formula>
    </cfRule>
  </conditionalFormatting>
  <conditionalFormatting sqref="R42:R46">
    <cfRule type="containsText" dxfId="2962" priority="2960" operator="containsText" text="FALSE">
      <formula>NOT(ISERROR(SEARCH("FALSE",R42)))</formula>
    </cfRule>
  </conditionalFormatting>
  <conditionalFormatting sqref="S42:T46">
    <cfRule type="containsText" dxfId="2961" priority="2959" operator="containsText" text="MANAGE">
      <formula>NOT(ISERROR(SEARCH("MANAGE",S42)))</formula>
    </cfRule>
  </conditionalFormatting>
  <conditionalFormatting sqref="U42:U46">
    <cfRule type="cellIs" dxfId="2960" priority="2956" operator="between">
      <formula>39</formula>
      <formula>20</formula>
    </cfRule>
    <cfRule type="cellIs" dxfId="2959" priority="2957" operator="between">
      <formula>48</formula>
      <formula>60</formula>
    </cfRule>
    <cfRule type="cellIs" dxfId="2958" priority="2958" operator="greaterThan">
      <formula>60</formula>
    </cfRule>
  </conditionalFormatting>
  <conditionalFormatting sqref="V42:W46">
    <cfRule type="cellIs" dxfId="2957" priority="2953" operator="equal">
      <formula>"C"</formula>
    </cfRule>
    <cfRule type="cellIs" dxfId="2956" priority="2954" operator="equal">
      <formula>"N"</formula>
    </cfRule>
    <cfRule type="cellIs" dxfId="2955" priority="2955" operator="equal">
      <formula>"Y"</formula>
    </cfRule>
  </conditionalFormatting>
  <conditionalFormatting sqref="L42:M46">
    <cfRule type="containsText" dxfId="2954" priority="2950" operator="containsText" text="2">
      <formula>NOT(ISERROR(SEARCH("2",L42)))</formula>
    </cfRule>
    <cfRule type="containsText" dxfId="2953" priority="2951" operator="containsText" text="1">
      <formula>NOT(ISERROR(SEARCH("1",L42)))</formula>
    </cfRule>
    <cfRule type="containsText" dxfId="2952" priority="2952" operator="containsText" text="x">
      <formula>NOT(ISERROR(SEARCH("x",L42)))</formula>
    </cfRule>
  </conditionalFormatting>
  <conditionalFormatting sqref="Q42:Q46">
    <cfRule type="cellIs" dxfId="2951" priority="2948" operator="between">
      <formula>43</formula>
      <formula>52</formula>
    </cfRule>
    <cfRule type="containsText" dxfId="2950" priority="2949" operator="containsText" text="true">
      <formula>NOT(ISERROR(SEARCH("true",Q42)))</formula>
    </cfRule>
  </conditionalFormatting>
  <conditionalFormatting sqref="J42:J46">
    <cfRule type="cellIs" dxfId="2949" priority="2946" operator="between">
      <formula>43</formula>
      <formula>52</formula>
    </cfRule>
    <cfRule type="cellIs" dxfId="2948" priority="2947" operator="greaterThan">
      <formula>52</formula>
    </cfRule>
  </conditionalFormatting>
  <conditionalFormatting sqref="R42:T46">
    <cfRule type="containsText" dxfId="2947" priority="2945" operator="containsText" text="TRUE">
      <formula>NOT(ISERROR(SEARCH("TRUE",R42)))</formula>
    </cfRule>
  </conditionalFormatting>
  <conditionalFormatting sqref="R42:R46">
    <cfRule type="containsText" dxfId="2946" priority="2944" operator="containsText" text="FALSE">
      <formula>NOT(ISERROR(SEARCH("FALSE",R42)))</formula>
    </cfRule>
  </conditionalFormatting>
  <conditionalFormatting sqref="S42:T46">
    <cfRule type="containsText" dxfId="2945" priority="2943" operator="containsText" text="MANAGE">
      <formula>NOT(ISERROR(SEARCH("MANAGE",S42)))</formula>
    </cfRule>
  </conditionalFormatting>
  <conditionalFormatting sqref="U42:U46">
    <cfRule type="cellIs" dxfId="2944" priority="2940" operator="between">
      <formula>39</formula>
      <formula>20</formula>
    </cfRule>
    <cfRule type="cellIs" dxfId="2943" priority="2941" operator="between">
      <formula>48</formula>
      <formula>60</formula>
    </cfRule>
    <cfRule type="cellIs" dxfId="2942" priority="2942" operator="greaterThan">
      <formula>60</formula>
    </cfRule>
  </conditionalFormatting>
  <conditionalFormatting sqref="V42:W46">
    <cfRule type="cellIs" dxfId="2941" priority="2937" operator="equal">
      <formula>"C"</formula>
    </cfRule>
    <cfRule type="cellIs" dxfId="2940" priority="2938" operator="equal">
      <formula>"N"</formula>
    </cfRule>
    <cfRule type="cellIs" dxfId="2939" priority="2939" operator="equal">
      <formula>"Y"</formula>
    </cfRule>
  </conditionalFormatting>
  <conditionalFormatting sqref="L42:M44">
    <cfRule type="containsText" dxfId="2938" priority="2934" operator="containsText" text="2">
      <formula>NOT(ISERROR(SEARCH("2",L42)))</formula>
    </cfRule>
    <cfRule type="containsText" dxfId="2937" priority="2935" operator="containsText" text="1">
      <formula>NOT(ISERROR(SEARCH("1",L42)))</formula>
    </cfRule>
    <cfRule type="containsText" dxfId="2936" priority="2936" operator="containsText" text="x">
      <formula>NOT(ISERROR(SEARCH("x",L42)))</formula>
    </cfRule>
  </conditionalFormatting>
  <conditionalFormatting sqref="Q42:Q44">
    <cfRule type="cellIs" dxfId="2935" priority="2932" operator="between">
      <formula>43</formula>
      <formula>52</formula>
    </cfRule>
    <cfRule type="containsText" dxfId="2934" priority="2933" operator="containsText" text="true">
      <formula>NOT(ISERROR(SEARCH("true",Q42)))</formula>
    </cfRule>
  </conditionalFormatting>
  <conditionalFormatting sqref="J42:J44">
    <cfRule type="cellIs" dxfId="2933" priority="2930" operator="between">
      <formula>43</formula>
      <formula>52</formula>
    </cfRule>
    <cfRule type="cellIs" dxfId="2932" priority="2931" operator="greaterThan">
      <formula>52</formula>
    </cfRule>
  </conditionalFormatting>
  <conditionalFormatting sqref="R42:T44">
    <cfRule type="containsText" dxfId="2931" priority="2929" operator="containsText" text="TRUE">
      <formula>NOT(ISERROR(SEARCH("TRUE",R42)))</formula>
    </cfRule>
  </conditionalFormatting>
  <conditionalFormatting sqref="R42:R44">
    <cfRule type="containsText" dxfId="2930" priority="2928" operator="containsText" text="FALSE">
      <formula>NOT(ISERROR(SEARCH("FALSE",R42)))</formula>
    </cfRule>
  </conditionalFormatting>
  <conditionalFormatting sqref="S42:T44">
    <cfRule type="containsText" dxfId="2929" priority="2927" operator="containsText" text="MANAGE">
      <formula>NOT(ISERROR(SEARCH("MANAGE",S42)))</formula>
    </cfRule>
  </conditionalFormatting>
  <conditionalFormatting sqref="U42:U44">
    <cfRule type="cellIs" dxfId="2928" priority="2924" operator="between">
      <formula>39</formula>
      <formula>20</formula>
    </cfRule>
    <cfRule type="cellIs" dxfId="2927" priority="2925" operator="between">
      <formula>48</formula>
      <formula>60</formula>
    </cfRule>
    <cfRule type="cellIs" dxfId="2926" priority="2926" operator="greaterThan">
      <formula>60</formula>
    </cfRule>
  </conditionalFormatting>
  <conditionalFormatting sqref="V42:W44">
    <cfRule type="cellIs" dxfId="2925" priority="2921" operator="equal">
      <formula>"C"</formula>
    </cfRule>
    <cfRule type="cellIs" dxfId="2924" priority="2922" operator="equal">
      <formula>"N"</formula>
    </cfRule>
    <cfRule type="cellIs" dxfId="2923" priority="2923" operator="equal">
      <formula>"Y"</formula>
    </cfRule>
  </conditionalFormatting>
  <conditionalFormatting sqref="L42:M46">
    <cfRule type="containsText" dxfId="2922" priority="2918" operator="containsText" text="2">
      <formula>NOT(ISERROR(SEARCH("2",L42)))</formula>
    </cfRule>
    <cfRule type="containsText" dxfId="2921" priority="2919" operator="containsText" text="1">
      <formula>NOT(ISERROR(SEARCH("1",L42)))</formula>
    </cfRule>
    <cfRule type="containsText" dxfId="2920" priority="2920" operator="containsText" text="x">
      <formula>NOT(ISERROR(SEARCH("x",L42)))</formula>
    </cfRule>
  </conditionalFormatting>
  <conditionalFormatting sqref="Q42:Q46">
    <cfRule type="cellIs" dxfId="2919" priority="2916" operator="between">
      <formula>43</formula>
      <formula>52</formula>
    </cfRule>
    <cfRule type="containsText" dxfId="2918" priority="2917" operator="containsText" text="true">
      <formula>NOT(ISERROR(SEARCH("true",Q42)))</formula>
    </cfRule>
  </conditionalFormatting>
  <conditionalFormatting sqref="J42:J46">
    <cfRule type="cellIs" dxfId="2917" priority="2914" operator="between">
      <formula>43</formula>
      <formula>52</formula>
    </cfRule>
    <cfRule type="cellIs" dxfId="2916" priority="2915" operator="greaterThan">
      <formula>52</formula>
    </cfRule>
  </conditionalFormatting>
  <conditionalFormatting sqref="R42:T46">
    <cfRule type="containsText" dxfId="2915" priority="2913" operator="containsText" text="TRUE">
      <formula>NOT(ISERROR(SEARCH("TRUE",R42)))</formula>
    </cfRule>
  </conditionalFormatting>
  <conditionalFormatting sqref="R42:R46">
    <cfRule type="containsText" dxfId="2914" priority="2912" operator="containsText" text="FALSE">
      <formula>NOT(ISERROR(SEARCH("FALSE",R42)))</formula>
    </cfRule>
  </conditionalFormatting>
  <conditionalFormatting sqref="S42:T46">
    <cfRule type="containsText" dxfId="2913" priority="2911" operator="containsText" text="MANAGE">
      <formula>NOT(ISERROR(SEARCH("MANAGE",S42)))</formula>
    </cfRule>
  </conditionalFormatting>
  <conditionalFormatting sqref="U42:U46">
    <cfRule type="cellIs" dxfId="2912" priority="2908" operator="between">
      <formula>39</formula>
      <formula>20</formula>
    </cfRule>
    <cfRule type="cellIs" dxfId="2911" priority="2909" operator="between">
      <formula>48</formula>
      <formula>60</formula>
    </cfRule>
    <cfRule type="cellIs" dxfId="2910" priority="2910" operator="greaterThan">
      <formula>60</formula>
    </cfRule>
  </conditionalFormatting>
  <conditionalFormatting sqref="V42:W46">
    <cfRule type="cellIs" dxfId="2909" priority="2905" operator="equal">
      <formula>"C"</formula>
    </cfRule>
    <cfRule type="cellIs" dxfId="2908" priority="2906" operator="equal">
      <formula>"N"</formula>
    </cfRule>
    <cfRule type="cellIs" dxfId="2907" priority="2907" operator="equal">
      <formula>"Y"</formula>
    </cfRule>
  </conditionalFormatting>
  <conditionalFormatting sqref="L42:M46">
    <cfRule type="containsText" dxfId="2906" priority="2902" operator="containsText" text="2">
      <formula>NOT(ISERROR(SEARCH("2",L42)))</formula>
    </cfRule>
    <cfRule type="containsText" dxfId="2905" priority="2903" operator="containsText" text="1">
      <formula>NOT(ISERROR(SEARCH("1",L42)))</formula>
    </cfRule>
    <cfRule type="containsText" dxfId="2904" priority="2904" operator="containsText" text="x">
      <formula>NOT(ISERROR(SEARCH("x",L42)))</formula>
    </cfRule>
  </conditionalFormatting>
  <conditionalFormatting sqref="Q42:Q46">
    <cfRule type="cellIs" dxfId="2903" priority="2900" operator="between">
      <formula>43</formula>
      <formula>52</formula>
    </cfRule>
    <cfRule type="containsText" dxfId="2902" priority="2901" operator="containsText" text="true">
      <formula>NOT(ISERROR(SEARCH("true",Q42)))</formula>
    </cfRule>
  </conditionalFormatting>
  <conditionalFormatting sqref="J42:J46">
    <cfRule type="cellIs" dxfId="2901" priority="2898" operator="between">
      <formula>43</formula>
      <formula>52</formula>
    </cfRule>
    <cfRule type="cellIs" dxfId="2900" priority="2899" operator="greaterThan">
      <formula>52</formula>
    </cfRule>
  </conditionalFormatting>
  <conditionalFormatting sqref="R42:T46">
    <cfRule type="containsText" dxfId="2899" priority="2897" operator="containsText" text="TRUE">
      <formula>NOT(ISERROR(SEARCH("TRUE",R42)))</formula>
    </cfRule>
  </conditionalFormatting>
  <conditionalFormatting sqref="R42:R46">
    <cfRule type="containsText" dxfId="2898" priority="2896" operator="containsText" text="FALSE">
      <formula>NOT(ISERROR(SEARCH("FALSE",R42)))</formula>
    </cfRule>
  </conditionalFormatting>
  <conditionalFormatting sqref="S42:T46">
    <cfRule type="containsText" dxfId="2897" priority="2895" operator="containsText" text="MANAGE">
      <formula>NOT(ISERROR(SEARCH("MANAGE",S42)))</formula>
    </cfRule>
  </conditionalFormatting>
  <conditionalFormatting sqref="P42:P46">
    <cfRule type="containsText" dxfId="2896" priority="2892" operator="containsText" text="0-1">
      <formula>NOT(ISERROR(SEARCH("0-1",P42)))</formula>
    </cfRule>
    <cfRule type="containsText" dxfId="2895" priority="2893" operator="containsText" text="1-0">
      <formula>NOT(ISERROR(SEARCH("1-0",P42)))</formula>
    </cfRule>
    <cfRule type="containsText" dxfId="2894" priority="2894" operator="containsText" text="0-0">
      <formula>NOT(ISERROR(SEARCH("0-0",P42)))</formula>
    </cfRule>
  </conditionalFormatting>
  <conditionalFormatting sqref="U42:U46">
    <cfRule type="cellIs" dxfId="2893" priority="2889" operator="between">
      <formula>39</formula>
      <formula>20</formula>
    </cfRule>
    <cfRule type="cellIs" dxfId="2892" priority="2890" operator="between">
      <formula>48</formula>
      <formula>60</formula>
    </cfRule>
    <cfRule type="cellIs" dxfId="2891" priority="2891" operator="greaterThan">
      <formula>60</formula>
    </cfRule>
  </conditionalFormatting>
  <conditionalFormatting sqref="V42:W46">
    <cfRule type="cellIs" dxfId="2890" priority="2886" operator="equal">
      <formula>"C"</formula>
    </cfRule>
    <cfRule type="cellIs" dxfId="2889" priority="2887" operator="equal">
      <formula>"N"</formula>
    </cfRule>
    <cfRule type="cellIs" dxfId="2888" priority="2888" operator="equal">
      <formula>"Y"</formula>
    </cfRule>
  </conditionalFormatting>
  <conditionalFormatting sqref="L42:M46">
    <cfRule type="containsText" dxfId="2887" priority="2883" operator="containsText" text="2">
      <formula>NOT(ISERROR(SEARCH("2",L42)))</formula>
    </cfRule>
    <cfRule type="containsText" dxfId="2886" priority="2884" operator="containsText" text="1">
      <formula>NOT(ISERROR(SEARCH("1",L42)))</formula>
    </cfRule>
    <cfRule type="containsText" dxfId="2885" priority="2885" operator="containsText" text="x">
      <formula>NOT(ISERROR(SEARCH("x",L42)))</formula>
    </cfRule>
  </conditionalFormatting>
  <conditionalFormatting sqref="Q42:Q46">
    <cfRule type="cellIs" dxfId="2884" priority="2881" operator="between">
      <formula>43</formula>
      <formula>52</formula>
    </cfRule>
    <cfRule type="containsText" dxfId="2883" priority="2882" operator="containsText" text="true">
      <formula>NOT(ISERROR(SEARCH("true",Q42)))</formula>
    </cfRule>
  </conditionalFormatting>
  <conditionalFormatting sqref="J42:J46">
    <cfRule type="cellIs" dxfId="2882" priority="2879" operator="between">
      <formula>43</formula>
      <formula>52</formula>
    </cfRule>
    <cfRule type="cellIs" dxfId="2881" priority="2880" operator="greaterThan">
      <formula>52</formula>
    </cfRule>
  </conditionalFormatting>
  <conditionalFormatting sqref="R42:T46">
    <cfRule type="containsText" dxfId="2880" priority="2878" operator="containsText" text="TRUE">
      <formula>NOT(ISERROR(SEARCH("TRUE",R42)))</formula>
    </cfRule>
  </conditionalFormatting>
  <conditionalFormatting sqref="R42:R46">
    <cfRule type="containsText" dxfId="2879" priority="2877" operator="containsText" text="FALSE">
      <formula>NOT(ISERROR(SEARCH("FALSE",R42)))</formula>
    </cfRule>
  </conditionalFormatting>
  <conditionalFormatting sqref="S42:T46">
    <cfRule type="containsText" dxfId="2878" priority="2876" operator="containsText" text="MANAGE">
      <formula>NOT(ISERROR(SEARCH("MANAGE",S42)))</formula>
    </cfRule>
  </conditionalFormatting>
  <conditionalFormatting sqref="P42:P46">
    <cfRule type="containsText" dxfId="2877" priority="2873" operator="containsText" text="0-1">
      <formula>NOT(ISERROR(SEARCH("0-1",P42)))</formula>
    </cfRule>
    <cfRule type="containsText" dxfId="2876" priority="2874" operator="containsText" text="1-0">
      <formula>NOT(ISERROR(SEARCH("1-0",P42)))</formula>
    </cfRule>
    <cfRule type="containsText" dxfId="2875" priority="2875" operator="containsText" text="0-0">
      <formula>NOT(ISERROR(SEARCH("0-0",P42)))</formula>
    </cfRule>
  </conditionalFormatting>
  <conditionalFormatting sqref="U42:U46">
    <cfRule type="cellIs" dxfId="2874" priority="2870" operator="between">
      <formula>39</formula>
      <formula>20</formula>
    </cfRule>
    <cfRule type="cellIs" dxfId="2873" priority="2871" operator="between">
      <formula>48</formula>
      <formula>60</formula>
    </cfRule>
    <cfRule type="cellIs" dxfId="2872" priority="2872" operator="greaterThan">
      <formula>60</formula>
    </cfRule>
  </conditionalFormatting>
  <conditionalFormatting sqref="V42:W46">
    <cfRule type="cellIs" dxfId="2871" priority="2867" operator="equal">
      <formula>"C"</formula>
    </cfRule>
    <cfRule type="cellIs" dxfId="2870" priority="2868" operator="equal">
      <formula>"N"</formula>
    </cfRule>
    <cfRule type="cellIs" dxfId="2869" priority="2869" operator="equal">
      <formula>"Y"</formula>
    </cfRule>
  </conditionalFormatting>
  <conditionalFormatting sqref="L42:M46">
    <cfRule type="containsText" dxfId="2868" priority="2864" operator="containsText" text="2">
      <formula>NOT(ISERROR(SEARCH("2",L42)))</formula>
    </cfRule>
    <cfRule type="containsText" dxfId="2867" priority="2865" operator="containsText" text="1">
      <formula>NOT(ISERROR(SEARCH("1",L42)))</formula>
    </cfRule>
    <cfRule type="containsText" dxfId="2866" priority="2866" operator="containsText" text="x">
      <formula>NOT(ISERROR(SEARCH("x",L42)))</formula>
    </cfRule>
  </conditionalFormatting>
  <conditionalFormatting sqref="Q42:Q46">
    <cfRule type="cellIs" dxfId="2865" priority="2862" operator="between">
      <formula>43</formula>
      <formula>52</formula>
    </cfRule>
    <cfRule type="containsText" dxfId="2864" priority="2863" operator="containsText" text="true">
      <formula>NOT(ISERROR(SEARCH("true",Q42)))</formula>
    </cfRule>
  </conditionalFormatting>
  <conditionalFormatting sqref="J42:J46">
    <cfRule type="cellIs" dxfId="2863" priority="2860" operator="between">
      <formula>43</formula>
      <formula>52</formula>
    </cfRule>
    <cfRule type="cellIs" dxfId="2862" priority="2861" operator="greaterThan">
      <formula>52</formula>
    </cfRule>
  </conditionalFormatting>
  <conditionalFormatting sqref="R42:T46">
    <cfRule type="containsText" dxfId="2861" priority="2859" operator="containsText" text="TRUE">
      <formula>NOT(ISERROR(SEARCH("TRUE",R42)))</formula>
    </cfRule>
  </conditionalFormatting>
  <conditionalFormatting sqref="R42:R46">
    <cfRule type="containsText" dxfId="2860" priority="2858" operator="containsText" text="FALSE">
      <formula>NOT(ISERROR(SEARCH("FALSE",R42)))</formula>
    </cfRule>
  </conditionalFormatting>
  <conditionalFormatting sqref="S42:T46">
    <cfRule type="containsText" dxfId="2859" priority="2857" operator="containsText" text="MANAGE">
      <formula>NOT(ISERROR(SEARCH("MANAGE",S42)))</formula>
    </cfRule>
  </conditionalFormatting>
  <conditionalFormatting sqref="P42:P46">
    <cfRule type="containsText" dxfId="2858" priority="2854" operator="containsText" text="0-1">
      <formula>NOT(ISERROR(SEARCH("0-1",P42)))</formula>
    </cfRule>
    <cfRule type="containsText" dxfId="2857" priority="2855" operator="containsText" text="1-0">
      <formula>NOT(ISERROR(SEARCH("1-0",P42)))</formula>
    </cfRule>
    <cfRule type="containsText" dxfId="2856" priority="2856" operator="containsText" text="0-0">
      <formula>NOT(ISERROR(SEARCH("0-0",P42)))</formula>
    </cfRule>
  </conditionalFormatting>
  <conditionalFormatting sqref="U42:U46">
    <cfRule type="cellIs" dxfId="2855" priority="2851" operator="between">
      <formula>39</formula>
      <formula>20</formula>
    </cfRule>
    <cfRule type="cellIs" dxfId="2854" priority="2852" operator="between">
      <formula>48</formula>
      <formula>60</formula>
    </cfRule>
    <cfRule type="cellIs" dxfId="2853" priority="2853" operator="greaterThan">
      <formula>60</formula>
    </cfRule>
  </conditionalFormatting>
  <conditionalFormatting sqref="V42:W46">
    <cfRule type="cellIs" dxfId="2852" priority="2848" operator="equal">
      <formula>"C"</formula>
    </cfRule>
    <cfRule type="cellIs" dxfId="2851" priority="2849" operator="equal">
      <formula>"N"</formula>
    </cfRule>
    <cfRule type="cellIs" dxfId="2850" priority="2850" operator="equal">
      <formula>"Y"</formula>
    </cfRule>
  </conditionalFormatting>
  <conditionalFormatting sqref="L42:M46">
    <cfRule type="containsText" dxfId="2849" priority="2845" operator="containsText" text="2">
      <formula>NOT(ISERROR(SEARCH("2",L42)))</formula>
    </cfRule>
    <cfRule type="containsText" dxfId="2848" priority="2846" operator="containsText" text="1">
      <formula>NOT(ISERROR(SEARCH("1",L42)))</formula>
    </cfRule>
    <cfRule type="containsText" dxfId="2847" priority="2847" operator="containsText" text="x">
      <formula>NOT(ISERROR(SEARCH("x",L42)))</formula>
    </cfRule>
  </conditionalFormatting>
  <conditionalFormatting sqref="Q42:Q46">
    <cfRule type="cellIs" dxfId="2846" priority="2843" operator="between">
      <formula>43</formula>
      <formula>52</formula>
    </cfRule>
    <cfRule type="containsText" dxfId="2845" priority="2844" operator="containsText" text="true">
      <formula>NOT(ISERROR(SEARCH("true",Q42)))</formula>
    </cfRule>
  </conditionalFormatting>
  <conditionalFormatting sqref="J42:J46">
    <cfRule type="cellIs" dxfId="2844" priority="2841" operator="between">
      <formula>43</formula>
      <formula>52</formula>
    </cfRule>
    <cfRule type="cellIs" dxfId="2843" priority="2842" operator="greaterThan">
      <formula>52</formula>
    </cfRule>
  </conditionalFormatting>
  <conditionalFormatting sqref="R42:T46">
    <cfRule type="containsText" dxfId="2842" priority="2840" operator="containsText" text="TRUE">
      <formula>NOT(ISERROR(SEARCH("TRUE",R42)))</formula>
    </cfRule>
  </conditionalFormatting>
  <conditionalFormatting sqref="R42:R46">
    <cfRule type="containsText" dxfId="2841" priority="2839" operator="containsText" text="FALSE">
      <formula>NOT(ISERROR(SEARCH("FALSE",R42)))</formula>
    </cfRule>
  </conditionalFormatting>
  <conditionalFormatting sqref="S42:T46">
    <cfRule type="containsText" dxfId="2840" priority="2838" operator="containsText" text="MANAGE">
      <formula>NOT(ISERROR(SEARCH("MANAGE",S42)))</formula>
    </cfRule>
  </conditionalFormatting>
  <conditionalFormatting sqref="P42:P46">
    <cfRule type="containsText" dxfId="2839" priority="2835" operator="containsText" text="0-1">
      <formula>NOT(ISERROR(SEARCH("0-1",P42)))</formula>
    </cfRule>
    <cfRule type="containsText" dxfId="2838" priority="2836" operator="containsText" text="1-0">
      <formula>NOT(ISERROR(SEARCH("1-0",P42)))</formula>
    </cfRule>
    <cfRule type="containsText" dxfId="2837" priority="2837" operator="containsText" text="0-0">
      <formula>NOT(ISERROR(SEARCH("0-0",P42)))</formula>
    </cfRule>
  </conditionalFormatting>
  <conditionalFormatting sqref="U42:U46">
    <cfRule type="cellIs" dxfId="2836" priority="2832" operator="between">
      <formula>39</formula>
      <formula>20</formula>
    </cfRule>
    <cfRule type="cellIs" dxfId="2835" priority="2833" operator="between">
      <formula>48</formula>
      <formula>60</formula>
    </cfRule>
    <cfRule type="cellIs" dxfId="2834" priority="2834" operator="greaterThan">
      <formula>60</formula>
    </cfRule>
  </conditionalFormatting>
  <conditionalFormatting sqref="V42:W46">
    <cfRule type="cellIs" dxfId="2833" priority="2829" operator="equal">
      <formula>"C"</formula>
    </cfRule>
    <cfRule type="cellIs" dxfId="2832" priority="2830" operator="equal">
      <formula>"N"</formula>
    </cfRule>
    <cfRule type="cellIs" dxfId="2831" priority="2831" operator="equal">
      <formula>"Y"</formula>
    </cfRule>
  </conditionalFormatting>
  <conditionalFormatting sqref="L42:M46">
    <cfRule type="containsText" dxfId="2830" priority="2826" operator="containsText" text="2">
      <formula>NOT(ISERROR(SEARCH("2",L42)))</formula>
    </cfRule>
    <cfRule type="containsText" dxfId="2829" priority="2827" operator="containsText" text="1">
      <formula>NOT(ISERROR(SEARCH("1",L42)))</formula>
    </cfRule>
    <cfRule type="containsText" dxfId="2828" priority="2828" operator="containsText" text="x">
      <formula>NOT(ISERROR(SEARCH("x",L42)))</formula>
    </cfRule>
  </conditionalFormatting>
  <conditionalFormatting sqref="Q42:Q46">
    <cfRule type="cellIs" dxfId="2827" priority="2824" operator="between">
      <formula>43</formula>
      <formula>52</formula>
    </cfRule>
    <cfRule type="containsText" dxfId="2826" priority="2825" operator="containsText" text="true">
      <formula>NOT(ISERROR(SEARCH("true",Q42)))</formula>
    </cfRule>
  </conditionalFormatting>
  <conditionalFormatting sqref="J42:J46">
    <cfRule type="cellIs" dxfId="2825" priority="2822" operator="between">
      <formula>43</formula>
      <formula>52</formula>
    </cfRule>
    <cfRule type="cellIs" dxfId="2824" priority="2823" operator="greaterThan">
      <formula>52</formula>
    </cfRule>
  </conditionalFormatting>
  <conditionalFormatting sqref="R42:T46">
    <cfRule type="containsText" dxfId="2823" priority="2821" operator="containsText" text="TRUE">
      <formula>NOT(ISERROR(SEARCH("TRUE",R42)))</formula>
    </cfRule>
  </conditionalFormatting>
  <conditionalFormatting sqref="R42:R46">
    <cfRule type="containsText" dxfId="2822" priority="2820" operator="containsText" text="FALSE">
      <formula>NOT(ISERROR(SEARCH("FALSE",R42)))</formula>
    </cfRule>
  </conditionalFormatting>
  <conditionalFormatting sqref="S42:T46">
    <cfRule type="containsText" dxfId="2821" priority="2819" operator="containsText" text="MANAGE">
      <formula>NOT(ISERROR(SEARCH("MANAGE",S42)))</formula>
    </cfRule>
  </conditionalFormatting>
  <conditionalFormatting sqref="P42:P46">
    <cfRule type="containsText" dxfId="2820" priority="2816" operator="containsText" text="0-1">
      <formula>NOT(ISERROR(SEARCH("0-1",P42)))</formula>
    </cfRule>
    <cfRule type="containsText" dxfId="2819" priority="2817" operator="containsText" text="1-0">
      <formula>NOT(ISERROR(SEARCH("1-0",P42)))</formula>
    </cfRule>
    <cfRule type="containsText" dxfId="2818" priority="2818" operator="containsText" text="0-0">
      <formula>NOT(ISERROR(SEARCH("0-0",P42)))</formula>
    </cfRule>
  </conditionalFormatting>
  <conditionalFormatting sqref="U42:U46">
    <cfRule type="cellIs" dxfId="2817" priority="2813" operator="between">
      <formula>39</formula>
      <formula>20</formula>
    </cfRule>
    <cfRule type="cellIs" dxfId="2816" priority="2814" operator="between">
      <formula>48</formula>
      <formula>60</formula>
    </cfRule>
    <cfRule type="cellIs" dxfId="2815" priority="2815" operator="greaterThan">
      <formula>60</formula>
    </cfRule>
  </conditionalFormatting>
  <conditionalFormatting sqref="V42:W46">
    <cfRule type="cellIs" dxfId="2814" priority="2810" operator="equal">
      <formula>"C"</formula>
    </cfRule>
    <cfRule type="cellIs" dxfId="2813" priority="2811" operator="equal">
      <formula>"N"</formula>
    </cfRule>
    <cfRule type="cellIs" dxfId="2812" priority="2812" operator="equal">
      <formula>"Y"</formula>
    </cfRule>
  </conditionalFormatting>
  <conditionalFormatting sqref="L42:M46">
    <cfRule type="containsText" dxfId="2811" priority="2807" operator="containsText" text="2">
      <formula>NOT(ISERROR(SEARCH("2",L42)))</formula>
    </cfRule>
    <cfRule type="containsText" dxfId="2810" priority="2808" operator="containsText" text="1">
      <formula>NOT(ISERROR(SEARCH("1",L42)))</formula>
    </cfRule>
    <cfRule type="containsText" dxfId="2809" priority="2809" operator="containsText" text="x">
      <formula>NOT(ISERROR(SEARCH("x",L42)))</formula>
    </cfRule>
  </conditionalFormatting>
  <conditionalFormatting sqref="Q42:Q46">
    <cfRule type="cellIs" dxfId="2808" priority="2805" operator="between">
      <formula>43</formula>
      <formula>52</formula>
    </cfRule>
    <cfRule type="containsText" dxfId="2807" priority="2806" operator="containsText" text="true">
      <formula>NOT(ISERROR(SEARCH("true",Q42)))</formula>
    </cfRule>
  </conditionalFormatting>
  <conditionalFormatting sqref="J42:J46">
    <cfRule type="cellIs" dxfId="2806" priority="2803" operator="between">
      <formula>43</formula>
      <formula>52</formula>
    </cfRule>
    <cfRule type="cellIs" dxfId="2805" priority="2804" operator="greaterThan">
      <formula>52</formula>
    </cfRule>
  </conditionalFormatting>
  <conditionalFormatting sqref="R42:T46">
    <cfRule type="containsText" dxfId="2804" priority="2802" operator="containsText" text="TRUE">
      <formula>NOT(ISERROR(SEARCH("TRUE",R42)))</formula>
    </cfRule>
  </conditionalFormatting>
  <conditionalFormatting sqref="R42:R46">
    <cfRule type="containsText" dxfId="2803" priority="2801" operator="containsText" text="FALSE">
      <formula>NOT(ISERROR(SEARCH("FALSE",R42)))</formula>
    </cfRule>
  </conditionalFormatting>
  <conditionalFormatting sqref="S42:T46">
    <cfRule type="containsText" dxfId="2802" priority="2800" operator="containsText" text="MANAGE">
      <formula>NOT(ISERROR(SEARCH("MANAGE",S42)))</formula>
    </cfRule>
  </conditionalFormatting>
  <conditionalFormatting sqref="U42:U46">
    <cfRule type="cellIs" dxfId="2801" priority="2797" operator="between">
      <formula>39</formula>
      <formula>20</formula>
    </cfRule>
    <cfRule type="cellIs" dxfId="2800" priority="2798" operator="between">
      <formula>48</formula>
      <formula>60</formula>
    </cfRule>
    <cfRule type="cellIs" dxfId="2799" priority="2799" operator="greaterThan">
      <formula>60</formula>
    </cfRule>
  </conditionalFormatting>
  <conditionalFormatting sqref="V42:W46">
    <cfRule type="cellIs" dxfId="2798" priority="2794" operator="equal">
      <formula>"C"</formula>
    </cfRule>
    <cfRule type="cellIs" dxfId="2797" priority="2795" operator="equal">
      <formula>"N"</formula>
    </cfRule>
    <cfRule type="cellIs" dxfId="2796" priority="2796" operator="equal">
      <formula>"Y"</formula>
    </cfRule>
  </conditionalFormatting>
  <conditionalFormatting sqref="L42:M46">
    <cfRule type="containsText" dxfId="2795" priority="2791" operator="containsText" text="2">
      <formula>NOT(ISERROR(SEARCH("2",L42)))</formula>
    </cfRule>
    <cfRule type="containsText" dxfId="2794" priority="2792" operator="containsText" text="1">
      <formula>NOT(ISERROR(SEARCH("1",L42)))</formula>
    </cfRule>
    <cfRule type="containsText" dxfId="2793" priority="2793" operator="containsText" text="x">
      <formula>NOT(ISERROR(SEARCH("x",L42)))</formula>
    </cfRule>
  </conditionalFormatting>
  <conditionalFormatting sqref="Q42:Q46">
    <cfRule type="cellIs" dxfId="2792" priority="2789" operator="between">
      <formula>43</formula>
      <formula>52</formula>
    </cfRule>
    <cfRule type="containsText" dxfId="2791" priority="2790" operator="containsText" text="true">
      <formula>NOT(ISERROR(SEARCH("true",Q42)))</formula>
    </cfRule>
  </conditionalFormatting>
  <conditionalFormatting sqref="J42:J46">
    <cfRule type="cellIs" dxfId="2790" priority="2787" operator="between">
      <formula>43</formula>
      <formula>52</formula>
    </cfRule>
    <cfRule type="cellIs" dxfId="2789" priority="2788" operator="greaterThan">
      <formula>52</formula>
    </cfRule>
  </conditionalFormatting>
  <conditionalFormatting sqref="R42:T46">
    <cfRule type="containsText" dxfId="2788" priority="2786" operator="containsText" text="TRUE">
      <formula>NOT(ISERROR(SEARCH("TRUE",R42)))</formula>
    </cfRule>
  </conditionalFormatting>
  <conditionalFormatting sqref="R42:R46">
    <cfRule type="containsText" dxfId="2787" priority="2785" operator="containsText" text="FALSE">
      <formula>NOT(ISERROR(SEARCH("FALSE",R42)))</formula>
    </cfRule>
  </conditionalFormatting>
  <conditionalFormatting sqref="S42:T46">
    <cfRule type="containsText" dxfId="2786" priority="2784" operator="containsText" text="MANAGE">
      <formula>NOT(ISERROR(SEARCH("MANAGE",S42)))</formula>
    </cfRule>
  </conditionalFormatting>
  <conditionalFormatting sqref="U42:U46">
    <cfRule type="cellIs" dxfId="2785" priority="2781" operator="between">
      <formula>39</formula>
      <formula>20</formula>
    </cfRule>
    <cfRule type="cellIs" dxfId="2784" priority="2782" operator="between">
      <formula>48</formula>
      <formula>60</formula>
    </cfRule>
    <cfRule type="cellIs" dxfId="2783" priority="2783" operator="greaterThan">
      <formula>60</formula>
    </cfRule>
  </conditionalFormatting>
  <conditionalFormatting sqref="V42:W46">
    <cfRule type="cellIs" dxfId="2782" priority="2778" operator="equal">
      <formula>"C"</formula>
    </cfRule>
    <cfRule type="cellIs" dxfId="2781" priority="2779" operator="equal">
      <formula>"N"</formula>
    </cfRule>
    <cfRule type="cellIs" dxfId="2780" priority="2780" operator="equal">
      <formula>"Y"</formula>
    </cfRule>
  </conditionalFormatting>
  <conditionalFormatting sqref="L42:M42">
    <cfRule type="containsText" dxfId="2779" priority="2775" operator="containsText" text="2">
      <formula>NOT(ISERROR(SEARCH("2",L42)))</formula>
    </cfRule>
    <cfRule type="containsText" dxfId="2778" priority="2776" operator="containsText" text="1">
      <formula>NOT(ISERROR(SEARCH("1",L42)))</formula>
    </cfRule>
    <cfRule type="containsText" dxfId="2777" priority="2777" operator="containsText" text="x">
      <formula>NOT(ISERROR(SEARCH("x",L42)))</formula>
    </cfRule>
  </conditionalFormatting>
  <conditionalFormatting sqref="Q42">
    <cfRule type="cellIs" dxfId="2776" priority="2773" operator="between">
      <formula>43</formula>
      <formula>52</formula>
    </cfRule>
    <cfRule type="containsText" dxfId="2775" priority="2774" operator="containsText" text="true">
      <formula>NOT(ISERROR(SEARCH("true",Q42)))</formula>
    </cfRule>
  </conditionalFormatting>
  <conditionalFormatting sqref="J42">
    <cfRule type="cellIs" dxfId="2774" priority="2771" operator="between">
      <formula>43</formula>
      <formula>52</formula>
    </cfRule>
    <cfRule type="cellIs" dxfId="2773" priority="2772" operator="greaterThan">
      <formula>52</formula>
    </cfRule>
  </conditionalFormatting>
  <conditionalFormatting sqref="R42:T42">
    <cfRule type="containsText" dxfId="2772" priority="2770" operator="containsText" text="TRUE">
      <formula>NOT(ISERROR(SEARCH("TRUE",R42)))</formula>
    </cfRule>
  </conditionalFormatting>
  <conditionalFormatting sqref="R42">
    <cfRule type="containsText" dxfId="2771" priority="2769" operator="containsText" text="FALSE">
      <formula>NOT(ISERROR(SEARCH("FALSE",R42)))</formula>
    </cfRule>
  </conditionalFormatting>
  <conditionalFormatting sqref="S42:T42">
    <cfRule type="containsText" dxfId="2770" priority="2768" operator="containsText" text="MANAGE">
      <formula>NOT(ISERROR(SEARCH("MANAGE",S42)))</formula>
    </cfRule>
  </conditionalFormatting>
  <conditionalFormatting sqref="U42">
    <cfRule type="cellIs" dxfId="2769" priority="2765" operator="between">
      <formula>39</formula>
      <formula>20</formula>
    </cfRule>
    <cfRule type="cellIs" dxfId="2768" priority="2766" operator="between">
      <formula>48</formula>
      <formula>60</formula>
    </cfRule>
    <cfRule type="cellIs" dxfId="2767" priority="2767" operator="greaterThan">
      <formula>60</formula>
    </cfRule>
  </conditionalFormatting>
  <conditionalFormatting sqref="V42:W42">
    <cfRule type="cellIs" dxfId="2766" priority="2762" operator="equal">
      <formula>"C"</formula>
    </cfRule>
    <cfRule type="cellIs" dxfId="2765" priority="2763" operator="equal">
      <formula>"N"</formula>
    </cfRule>
    <cfRule type="cellIs" dxfId="2764" priority="2764" operator="equal">
      <formula>"Y"</formula>
    </cfRule>
  </conditionalFormatting>
  <conditionalFormatting sqref="L42:M42">
    <cfRule type="containsText" dxfId="2763" priority="2759" operator="containsText" text="2">
      <formula>NOT(ISERROR(SEARCH("2",L42)))</formula>
    </cfRule>
    <cfRule type="containsText" dxfId="2762" priority="2760" operator="containsText" text="1">
      <formula>NOT(ISERROR(SEARCH("1",L42)))</formula>
    </cfRule>
    <cfRule type="containsText" dxfId="2761" priority="2761" operator="containsText" text="x">
      <formula>NOT(ISERROR(SEARCH("x",L42)))</formula>
    </cfRule>
  </conditionalFormatting>
  <conditionalFormatting sqref="Q42">
    <cfRule type="cellIs" dxfId="2760" priority="2757" operator="between">
      <formula>43</formula>
      <formula>52</formula>
    </cfRule>
    <cfRule type="containsText" dxfId="2759" priority="2758" operator="containsText" text="true">
      <formula>NOT(ISERROR(SEARCH("true",Q42)))</formula>
    </cfRule>
  </conditionalFormatting>
  <conditionalFormatting sqref="J42">
    <cfRule type="cellIs" dxfId="2758" priority="2755" operator="between">
      <formula>43</formula>
      <formula>52</formula>
    </cfRule>
    <cfRule type="cellIs" dxfId="2757" priority="2756" operator="greaterThan">
      <formula>52</formula>
    </cfRule>
  </conditionalFormatting>
  <conditionalFormatting sqref="R42:T42">
    <cfRule type="containsText" dxfId="2756" priority="2754" operator="containsText" text="TRUE">
      <formula>NOT(ISERROR(SEARCH("TRUE",R42)))</formula>
    </cfRule>
  </conditionalFormatting>
  <conditionalFormatting sqref="R42">
    <cfRule type="containsText" dxfId="2755" priority="2753" operator="containsText" text="FALSE">
      <formula>NOT(ISERROR(SEARCH("FALSE",R42)))</formula>
    </cfRule>
  </conditionalFormatting>
  <conditionalFormatting sqref="S42:T42">
    <cfRule type="containsText" dxfId="2754" priority="2752" operator="containsText" text="MANAGE">
      <formula>NOT(ISERROR(SEARCH("MANAGE",S42)))</formula>
    </cfRule>
  </conditionalFormatting>
  <conditionalFormatting sqref="U42">
    <cfRule type="cellIs" dxfId="2753" priority="2749" operator="between">
      <formula>39</formula>
      <formula>20</formula>
    </cfRule>
    <cfRule type="cellIs" dxfId="2752" priority="2750" operator="between">
      <formula>48</formula>
      <formula>60</formula>
    </cfRule>
    <cfRule type="cellIs" dxfId="2751" priority="2751" operator="greaterThan">
      <formula>60</formula>
    </cfRule>
  </conditionalFormatting>
  <conditionalFormatting sqref="V42:W42">
    <cfRule type="cellIs" dxfId="2750" priority="2746" operator="equal">
      <formula>"C"</formula>
    </cfRule>
    <cfRule type="cellIs" dxfId="2749" priority="2747" operator="equal">
      <formula>"N"</formula>
    </cfRule>
    <cfRule type="cellIs" dxfId="2748" priority="2748" operator="equal">
      <formula>"Y"</formula>
    </cfRule>
  </conditionalFormatting>
  <conditionalFormatting sqref="L42:M42">
    <cfRule type="containsText" dxfId="2747" priority="2743" operator="containsText" text="2">
      <formula>NOT(ISERROR(SEARCH("2",L42)))</formula>
    </cfRule>
    <cfRule type="containsText" dxfId="2746" priority="2744" operator="containsText" text="1">
      <formula>NOT(ISERROR(SEARCH("1",L42)))</formula>
    </cfRule>
    <cfRule type="containsText" dxfId="2745" priority="2745" operator="containsText" text="x">
      <formula>NOT(ISERROR(SEARCH("x",L42)))</formula>
    </cfRule>
  </conditionalFormatting>
  <conditionalFormatting sqref="Q42">
    <cfRule type="cellIs" dxfId="2744" priority="2741" operator="between">
      <formula>43</formula>
      <formula>52</formula>
    </cfRule>
    <cfRule type="containsText" dxfId="2743" priority="2742" operator="containsText" text="true">
      <formula>NOT(ISERROR(SEARCH("true",Q42)))</formula>
    </cfRule>
  </conditionalFormatting>
  <conditionalFormatting sqref="J42">
    <cfRule type="cellIs" dxfId="2742" priority="2739" operator="between">
      <formula>43</formula>
      <formula>52</formula>
    </cfRule>
    <cfRule type="cellIs" dxfId="2741" priority="2740" operator="greaterThan">
      <formula>52</formula>
    </cfRule>
  </conditionalFormatting>
  <conditionalFormatting sqref="R42:T42">
    <cfRule type="containsText" dxfId="2740" priority="2738" operator="containsText" text="TRUE">
      <formula>NOT(ISERROR(SEARCH("TRUE",R42)))</formula>
    </cfRule>
  </conditionalFormatting>
  <conditionalFormatting sqref="R42">
    <cfRule type="containsText" dxfId="2739" priority="2737" operator="containsText" text="FALSE">
      <formula>NOT(ISERROR(SEARCH("FALSE",R42)))</formula>
    </cfRule>
  </conditionalFormatting>
  <conditionalFormatting sqref="S42:T42">
    <cfRule type="containsText" dxfId="2738" priority="2736" operator="containsText" text="MANAGE">
      <formula>NOT(ISERROR(SEARCH("MANAGE",S42)))</formula>
    </cfRule>
  </conditionalFormatting>
  <conditionalFormatting sqref="U42">
    <cfRule type="cellIs" dxfId="2737" priority="2733" operator="between">
      <formula>39</formula>
      <formula>20</formula>
    </cfRule>
    <cfRule type="cellIs" dxfId="2736" priority="2734" operator="between">
      <formula>48</formula>
      <formula>60</formula>
    </cfRule>
    <cfRule type="cellIs" dxfId="2735" priority="2735" operator="greaterThan">
      <formula>60</formula>
    </cfRule>
  </conditionalFormatting>
  <conditionalFormatting sqref="V42:W42">
    <cfRule type="cellIs" dxfId="2734" priority="2730" operator="equal">
      <formula>"C"</formula>
    </cfRule>
    <cfRule type="cellIs" dxfId="2733" priority="2731" operator="equal">
      <formula>"N"</formula>
    </cfRule>
    <cfRule type="cellIs" dxfId="2732" priority="2732" operator="equal">
      <formula>"Y"</formula>
    </cfRule>
  </conditionalFormatting>
  <conditionalFormatting sqref="L42:M42">
    <cfRule type="containsText" dxfId="2731" priority="2727" operator="containsText" text="2">
      <formula>NOT(ISERROR(SEARCH("2",L42)))</formula>
    </cfRule>
    <cfRule type="containsText" dxfId="2730" priority="2728" operator="containsText" text="1">
      <formula>NOT(ISERROR(SEARCH("1",L42)))</formula>
    </cfRule>
    <cfRule type="containsText" dxfId="2729" priority="2729" operator="containsText" text="x">
      <formula>NOT(ISERROR(SEARCH("x",L42)))</formula>
    </cfRule>
  </conditionalFormatting>
  <conditionalFormatting sqref="Q42">
    <cfRule type="cellIs" dxfId="2728" priority="2725" operator="between">
      <formula>43</formula>
      <formula>52</formula>
    </cfRule>
    <cfRule type="containsText" dxfId="2727" priority="2726" operator="containsText" text="true">
      <formula>NOT(ISERROR(SEARCH("true",Q42)))</formula>
    </cfRule>
  </conditionalFormatting>
  <conditionalFormatting sqref="J42">
    <cfRule type="cellIs" dxfId="2726" priority="2723" operator="between">
      <formula>43</formula>
      <formula>52</formula>
    </cfRule>
    <cfRule type="cellIs" dxfId="2725" priority="2724" operator="greaterThan">
      <formula>52</formula>
    </cfRule>
  </conditionalFormatting>
  <conditionalFormatting sqref="R42:T42">
    <cfRule type="containsText" dxfId="2724" priority="2722" operator="containsText" text="TRUE">
      <formula>NOT(ISERROR(SEARCH("TRUE",R42)))</formula>
    </cfRule>
  </conditionalFormatting>
  <conditionalFormatting sqref="R42">
    <cfRule type="containsText" dxfId="2723" priority="2721" operator="containsText" text="FALSE">
      <formula>NOT(ISERROR(SEARCH("FALSE",R42)))</formula>
    </cfRule>
  </conditionalFormatting>
  <conditionalFormatting sqref="S42:T42">
    <cfRule type="containsText" dxfId="2722" priority="2720" operator="containsText" text="MANAGE">
      <formula>NOT(ISERROR(SEARCH("MANAGE",S42)))</formula>
    </cfRule>
  </conditionalFormatting>
  <conditionalFormatting sqref="U42">
    <cfRule type="cellIs" dxfId="2721" priority="2717" operator="between">
      <formula>39</formula>
      <formula>20</formula>
    </cfRule>
    <cfRule type="cellIs" dxfId="2720" priority="2718" operator="between">
      <formula>48</formula>
      <formula>60</formula>
    </cfRule>
    <cfRule type="cellIs" dxfId="2719" priority="2719" operator="greaterThan">
      <formula>60</formula>
    </cfRule>
  </conditionalFormatting>
  <conditionalFormatting sqref="V42:W42">
    <cfRule type="cellIs" dxfId="2718" priority="2714" operator="equal">
      <formula>"C"</formula>
    </cfRule>
    <cfRule type="cellIs" dxfId="2717" priority="2715" operator="equal">
      <formula>"N"</formula>
    </cfRule>
    <cfRule type="cellIs" dxfId="2716" priority="2716" operator="equal">
      <formula>"Y"</formula>
    </cfRule>
  </conditionalFormatting>
  <conditionalFormatting sqref="L42:M42">
    <cfRule type="containsText" dxfId="2715" priority="2711" operator="containsText" text="2">
      <formula>NOT(ISERROR(SEARCH("2",L42)))</formula>
    </cfRule>
    <cfRule type="containsText" dxfId="2714" priority="2712" operator="containsText" text="1">
      <formula>NOT(ISERROR(SEARCH("1",L42)))</formula>
    </cfRule>
    <cfRule type="containsText" dxfId="2713" priority="2713" operator="containsText" text="x">
      <formula>NOT(ISERROR(SEARCH("x",L42)))</formula>
    </cfRule>
  </conditionalFormatting>
  <conditionalFormatting sqref="Q42">
    <cfRule type="cellIs" dxfId="2712" priority="2709" operator="between">
      <formula>43</formula>
      <formula>52</formula>
    </cfRule>
    <cfRule type="containsText" dxfId="2711" priority="2710" operator="containsText" text="true">
      <formula>NOT(ISERROR(SEARCH("true",Q42)))</formula>
    </cfRule>
  </conditionalFormatting>
  <conditionalFormatting sqref="J42">
    <cfRule type="cellIs" dxfId="2710" priority="2707" operator="between">
      <formula>43</formula>
      <formula>52</formula>
    </cfRule>
    <cfRule type="cellIs" dxfId="2709" priority="2708" operator="greaterThan">
      <formula>52</formula>
    </cfRule>
  </conditionalFormatting>
  <conditionalFormatting sqref="R42:T42">
    <cfRule type="containsText" dxfId="2708" priority="2706" operator="containsText" text="TRUE">
      <formula>NOT(ISERROR(SEARCH("TRUE",R42)))</formula>
    </cfRule>
  </conditionalFormatting>
  <conditionalFormatting sqref="R42">
    <cfRule type="containsText" dxfId="2707" priority="2705" operator="containsText" text="FALSE">
      <formula>NOT(ISERROR(SEARCH("FALSE",R42)))</formula>
    </cfRule>
  </conditionalFormatting>
  <conditionalFormatting sqref="S42:T42">
    <cfRule type="containsText" dxfId="2706" priority="2704" operator="containsText" text="MANAGE">
      <formula>NOT(ISERROR(SEARCH("MANAGE",S42)))</formula>
    </cfRule>
  </conditionalFormatting>
  <conditionalFormatting sqref="U42">
    <cfRule type="cellIs" dxfId="2705" priority="2701" operator="between">
      <formula>39</formula>
      <formula>20</formula>
    </cfRule>
    <cfRule type="cellIs" dxfId="2704" priority="2702" operator="between">
      <formula>48</formula>
      <formula>60</formula>
    </cfRule>
    <cfRule type="cellIs" dxfId="2703" priority="2703" operator="greaterThan">
      <formula>60</formula>
    </cfRule>
  </conditionalFormatting>
  <conditionalFormatting sqref="V42:W42">
    <cfRule type="cellIs" dxfId="2702" priority="2698" operator="equal">
      <formula>"C"</formula>
    </cfRule>
    <cfRule type="cellIs" dxfId="2701" priority="2699" operator="equal">
      <formula>"N"</formula>
    </cfRule>
    <cfRule type="cellIs" dxfId="2700" priority="2700" operator="equal">
      <formula>"Y"</formula>
    </cfRule>
  </conditionalFormatting>
  <conditionalFormatting sqref="L42:M42">
    <cfRule type="containsText" dxfId="2699" priority="2695" operator="containsText" text="2">
      <formula>NOT(ISERROR(SEARCH("2",L42)))</formula>
    </cfRule>
    <cfRule type="containsText" dxfId="2698" priority="2696" operator="containsText" text="1">
      <formula>NOT(ISERROR(SEARCH("1",L42)))</formula>
    </cfRule>
    <cfRule type="containsText" dxfId="2697" priority="2697" operator="containsText" text="x">
      <formula>NOT(ISERROR(SEARCH("x",L42)))</formula>
    </cfRule>
  </conditionalFormatting>
  <conditionalFormatting sqref="Q42">
    <cfRule type="cellIs" dxfId="2696" priority="2693" operator="between">
      <formula>43</formula>
      <formula>52</formula>
    </cfRule>
    <cfRule type="containsText" dxfId="2695" priority="2694" operator="containsText" text="true">
      <formula>NOT(ISERROR(SEARCH("true",Q42)))</formula>
    </cfRule>
  </conditionalFormatting>
  <conditionalFormatting sqref="J42">
    <cfRule type="cellIs" dxfId="2694" priority="2691" operator="between">
      <formula>43</formula>
      <formula>52</formula>
    </cfRule>
    <cfRule type="cellIs" dxfId="2693" priority="2692" operator="greaterThan">
      <formula>52</formula>
    </cfRule>
  </conditionalFormatting>
  <conditionalFormatting sqref="R42:T42">
    <cfRule type="containsText" dxfId="2692" priority="2690" operator="containsText" text="TRUE">
      <formula>NOT(ISERROR(SEARCH("TRUE",R42)))</formula>
    </cfRule>
  </conditionalFormatting>
  <conditionalFormatting sqref="R42">
    <cfRule type="containsText" dxfId="2691" priority="2689" operator="containsText" text="FALSE">
      <formula>NOT(ISERROR(SEARCH("FALSE",R42)))</formula>
    </cfRule>
  </conditionalFormatting>
  <conditionalFormatting sqref="S42:T42">
    <cfRule type="containsText" dxfId="2690" priority="2688" operator="containsText" text="MANAGE">
      <formula>NOT(ISERROR(SEARCH("MANAGE",S42)))</formula>
    </cfRule>
  </conditionalFormatting>
  <conditionalFormatting sqref="U42">
    <cfRule type="cellIs" dxfId="2689" priority="2685" operator="between">
      <formula>39</formula>
      <formula>20</formula>
    </cfRule>
    <cfRule type="cellIs" dxfId="2688" priority="2686" operator="between">
      <formula>48</formula>
      <formula>60</formula>
    </cfRule>
    <cfRule type="cellIs" dxfId="2687" priority="2687" operator="greaterThan">
      <formula>60</formula>
    </cfRule>
  </conditionalFormatting>
  <conditionalFormatting sqref="V42:W42">
    <cfRule type="cellIs" dxfId="2686" priority="2682" operator="equal">
      <formula>"C"</formula>
    </cfRule>
    <cfRule type="cellIs" dxfId="2685" priority="2683" operator="equal">
      <formula>"N"</formula>
    </cfRule>
    <cfRule type="cellIs" dxfId="2684" priority="2684" operator="equal">
      <formula>"Y"</formula>
    </cfRule>
  </conditionalFormatting>
  <conditionalFormatting sqref="L42:M42">
    <cfRule type="containsText" dxfId="2683" priority="2679" operator="containsText" text="2">
      <formula>NOT(ISERROR(SEARCH("2",L42)))</formula>
    </cfRule>
    <cfRule type="containsText" dxfId="2682" priority="2680" operator="containsText" text="1">
      <formula>NOT(ISERROR(SEARCH("1",L42)))</formula>
    </cfRule>
    <cfRule type="containsText" dxfId="2681" priority="2681" operator="containsText" text="x">
      <formula>NOT(ISERROR(SEARCH("x",L42)))</formula>
    </cfRule>
  </conditionalFormatting>
  <conditionalFormatting sqref="Q42">
    <cfRule type="cellIs" dxfId="2680" priority="2677" operator="between">
      <formula>43</formula>
      <formula>52</formula>
    </cfRule>
    <cfRule type="containsText" dxfId="2679" priority="2678" operator="containsText" text="true">
      <formula>NOT(ISERROR(SEARCH("true",Q42)))</formula>
    </cfRule>
  </conditionalFormatting>
  <conditionalFormatting sqref="J42">
    <cfRule type="cellIs" dxfId="2678" priority="2675" operator="between">
      <formula>43</formula>
      <formula>52</formula>
    </cfRule>
    <cfRule type="cellIs" dxfId="2677" priority="2676" operator="greaterThan">
      <formula>52</formula>
    </cfRule>
  </conditionalFormatting>
  <conditionalFormatting sqref="R42:T42">
    <cfRule type="containsText" dxfId="2676" priority="2674" operator="containsText" text="TRUE">
      <formula>NOT(ISERROR(SEARCH("TRUE",R42)))</formula>
    </cfRule>
  </conditionalFormatting>
  <conditionalFormatting sqref="R42">
    <cfRule type="containsText" dxfId="2675" priority="2673" operator="containsText" text="FALSE">
      <formula>NOT(ISERROR(SEARCH("FALSE",R42)))</formula>
    </cfRule>
  </conditionalFormatting>
  <conditionalFormatting sqref="S42:T42">
    <cfRule type="containsText" dxfId="2674" priority="2672" operator="containsText" text="MANAGE">
      <formula>NOT(ISERROR(SEARCH("MANAGE",S42)))</formula>
    </cfRule>
  </conditionalFormatting>
  <conditionalFormatting sqref="U42">
    <cfRule type="cellIs" dxfId="2673" priority="2669" operator="between">
      <formula>39</formula>
      <formula>20</formula>
    </cfRule>
    <cfRule type="cellIs" dxfId="2672" priority="2670" operator="between">
      <formula>48</formula>
      <formula>60</formula>
    </cfRule>
    <cfRule type="cellIs" dxfId="2671" priority="2671" operator="greaterThan">
      <formula>60</formula>
    </cfRule>
  </conditionalFormatting>
  <conditionalFormatting sqref="V42:W42">
    <cfRule type="cellIs" dxfId="2670" priority="2666" operator="equal">
      <formula>"C"</formula>
    </cfRule>
    <cfRule type="cellIs" dxfId="2669" priority="2667" operator="equal">
      <formula>"N"</formula>
    </cfRule>
    <cfRule type="cellIs" dxfId="2668" priority="2668" operator="equal">
      <formula>"Y"</formula>
    </cfRule>
  </conditionalFormatting>
  <conditionalFormatting sqref="L42:M42">
    <cfRule type="containsText" dxfId="2667" priority="2663" operator="containsText" text="2">
      <formula>NOT(ISERROR(SEARCH("2",L42)))</formula>
    </cfRule>
    <cfRule type="containsText" dxfId="2666" priority="2664" operator="containsText" text="1">
      <formula>NOT(ISERROR(SEARCH("1",L42)))</formula>
    </cfRule>
    <cfRule type="containsText" dxfId="2665" priority="2665" operator="containsText" text="x">
      <formula>NOT(ISERROR(SEARCH("x",L42)))</formula>
    </cfRule>
  </conditionalFormatting>
  <conditionalFormatting sqref="Q42">
    <cfRule type="cellIs" dxfId="2664" priority="2661" operator="between">
      <formula>43</formula>
      <formula>52</formula>
    </cfRule>
    <cfRule type="containsText" dxfId="2663" priority="2662" operator="containsText" text="true">
      <formula>NOT(ISERROR(SEARCH("true",Q42)))</formula>
    </cfRule>
  </conditionalFormatting>
  <conditionalFormatting sqref="J42">
    <cfRule type="cellIs" dxfId="2662" priority="2659" operator="between">
      <formula>43</formula>
      <formula>52</formula>
    </cfRule>
    <cfRule type="cellIs" dxfId="2661" priority="2660" operator="greaterThan">
      <formula>52</formula>
    </cfRule>
  </conditionalFormatting>
  <conditionalFormatting sqref="R42:T42">
    <cfRule type="containsText" dxfId="2660" priority="2658" operator="containsText" text="TRUE">
      <formula>NOT(ISERROR(SEARCH("TRUE",R42)))</formula>
    </cfRule>
  </conditionalFormatting>
  <conditionalFormatting sqref="R42">
    <cfRule type="containsText" dxfId="2659" priority="2657" operator="containsText" text="FALSE">
      <formula>NOT(ISERROR(SEARCH("FALSE",R42)))</formula>
    </cfRule>
  </conditionalFormatting>
  <conditionalFormatting sqref="S42:T42">
    <cfRule type="containsText" dxfId="2658" priority="2656" operator="containsText" text="MANAGE">
      <formula>NOT(ISERROR(SEARCH("MANAGE",S42)))</formula>
    </cfRule>
  </conditionalFormatting>
  <conditionalFormatting sqref="U42">
    <cfRule type="cellIs" dxfId="2657" priority="2653" operator="between">
      <formula>39</formula>
      <formula>20</formula>
    </cfRule>
    <cfRule type="cellIs" dxfId="2656" priority="2654" operator="between">
      <formula>48</formula>
      <formula>60</formula>
    </cfRule>
    <cfRule type="cellIs" dxfId="2655" priority="2655" operator="greaterThan">
      <formula>60</formula>
    </cfRule>
  </conditionalFormatting>
  <conditionalFormatting sqref="V42:W42">
    <cfRule type="cellIs" dxfId="2654" priority="2650" operator="equal">
      <formula>"C"</formula>
    </cfRule>
    <cfRule type="cellIs" dxfId="2653" priority="2651" operator="equal">
      <formula>"N"</formula>
    </cfRule>
    <cfRule type="cellIs" dxfId="2652" priority="2652" operator="equal">
      <formula>"Y"</formula>
    </cfRule>
  </conditionalFormatting>
  <conditionalFormatting sqref="L42:M42">
    <cfRule type="containsText" dxfId="2651" priority="2647" operator="containsText" text="2">
      <formula>NOT(ISERROR(SEARCH("2",L42)))</formula>
    </cfRule>
    <cfRule type="containsText" dxfId="2650" priority="2648" operator="containsText" text="1">
      <formula>NOT(ISERROR(SEARCH("1",L42)))</formula>
    </cfRule>
    <cfRule type="containsText" dxfId="2649" priority="2649" operator="containsText" text="x">
      <formula>NOT(ISERROR(SEARCH("x",L42)))</formula>
    </cfRule>
  </conditionalFormatting>
  <conditionalFormatting sqref="Q42">
    <cfRule type="cellIs" dxfId="2648" priority="2645" operator="between">
      <formula>43</formula>
      <formula>52</formula>
    </cfRule>
    <cfRule type="containsText" dxfId="2647" priority="2646" operator="containsText" text="true">
      <formula>NOT(ISERROR(SEARCH("true",Q42)))</formula>
    </cfRule>
  </conditionalFormatting>
  <conditionalFormatting sqref="J42">
    <cfRule type="cellIs" dxfId="2646" priority="2643" operator="between">
      <formula>43</formula>
      <formula>52</formula>
    </cfRule>
    <cfRule type="cellIs" dxfId="2645" priority="2644" operator="greaterThan">
      <formula>52</formula>
    </cfRule>
  </conditionalFormatting>
  <conditionalFormatting sqref="R42:T42">
    <cfRule type="containsText" dxfId="2644" priority="2642" operator="containsText" text="TRUE">
      <formula>NOT(ISERROR(SEARCH("TRUE",R42)))</formula>
    </cfRule>
  </conditionalFormatting>
  <conditionalFormatting sqref="R42">
    <cfRule type="containsText" dxfId="2643" priority="2641" operator="containsText" text="FALSE">
      <formula>NOT(ISERROR(SEARCH("FALSE",R42)))</formula>
    </cfRule>
  </conditionalFormatting>
  <conditionalFormatting sqref="S42:T42">
    <cfRule type="containsText" dxfId="2642" priority="2640" operator="containsText" text="MANAGE">
      <formula>NOT(ISERROR(SEARCH("MANAGE",S42)))</formula>
    </cfRule>
  </conditionalFormatting>
  <conditionalFormatting sqref="U42">
    <cfRule type="cellIs" dxfId="2641" priority="2637" operator="between">
      <formula>39</formula>
      <formula>20</formula>
    </cfRule>
    <cfRule type="cellIs" dxfId="2640" priority="2638" operator="between">
      <formula>48</formula>
      <formula>60</formula>
    </cfRule>
    <cfRule type="cellIs" dxfId="2639" priority="2639" operator="greaterThan">
      <formula>60</formula>
    </cfRule>
  </conditionalFormatting>
  <conditionalFormatting sqref="V42:W42">
    <cfRule type="cellIs" dxfId="2638" priority="2634" operator="equal">
      <formula>"C"</formula>
    </cfRule>
    <cfRule type="cellIs" dxfId="2637" priority="2635" operator="equal">
      <formula>"N"</formula>
    </cfRule>
    <cfRule type="cellIs" dxfId="2636" priority="2636" operator="equal">
      <formula>"Y"</formula>
    </cfRule>
  </conditionalFormatting>
  <conditionalFormatting sqref="L42:M42">
    <cfRule type="containsText" dxfId="2635" priority="2631" operator="containsText" text="2">
      <formula>NOT(ISERROR(SEARCH("2",L42)))</formula>
    </cfRule>
    <cfRule type="containsText" dxfId="2634" priority="2632" operator="containsText" text="1">
      <formula>NOT(ISERROR(SEARCH("1",L42)))</formula>
    </cfRule>
    <cfRule type="containsText" dxfId="2633" priority="2633" operator="containsText" text="x">
      <formula>NOT(ISERROR(SEARCH("x",L42)))</formula>
    </cfRule>
  </conditionalFormatting>
  <conditionalFormatting sqref="Q42">
    <cfRule type="cellIs" dxfId="2632" priority="2629" operator="between">
      <formula>43</formula>
      <formula>52</formula>
    </cfRule>
    <cfRule type="containsText" dxfId="2631" priority="2630" operator="containsText" text="true">
      <formula>NOT(ISERROR(SEARCH("true",Q42)))</formula>
    </cfRule>
  </conditionalFormatting>
  <conditionalFormatting sqref="J42">
    <cfRule type="cellIs" dxfId="2630" priority="2627" operator="between">
      <formula>43</formula>
      <formula>52</formula>
    </cfRule>
    <cfRule type="cellIs" dxfId="2629" priority="2628" operator="greaterThan">
      <formula>52</formula>
    </cfRule>
  </conditionalFormatting>
  <conditionalFormatting sqref="R42:T42">
    <cfRule type="containsText" dxfId="2628" priority="2626" operator="containsText" text="TRUE">
      <formula>NOT(ISERROR(SEARCH("TRUE",R42)))</formula>
    </cfRule>
  </conditionalFormatting>
  <conditionalFormatting sqref="R42">
    <cfRule type="containsText" dxfId="2627" priority="2625" operator="containsText" text="FALSE">
      <formula>NOT(ISERROR(SEARCH("FALSE",R42)))</formula>
    </cfRule>
  </conditionalFormatting>
  <conditionalFormatting sqref="S42:T42">
    <cfRule type="containsText" dxfId="2626" priority="2624" operator="containsText" text="MANAGE">
      <formula>NOT(ISERROR(SEARCH("MANAGE",S42)))</formula>
    </cfRule>
  </conditionalFormatting>
  <conditionalFormatting sqref="U42">
    <cfRule type="cellIs" dxfId="2625" priority="2621" operator="between">
      <formula>39</formula>
      <formula>20</formula>
    </cfRule>
    <cfRule type="cellIs" dxfId="2624" priority="2622" operator="between">
      <formula>48</formula>
      <formula>60</formula>
    </cfRule>
    <cfRule type="cellIs" dxfId="2623" priority="2623" operator="greaterThan">
      <formula>60</formula>
    </cfRule>
  </conditionalFormatting>
  <conditionalFormatting sqref="V42:W42">
    <cfRule type="cellIs" dxfId="2622" priority="2618" operator="equal">
      <formula>"C"</formula>
    </cfRule>
    <cfRule type="cellIs" dxfId="2621" priority="2619" operator="equal">
      <formula>"N"</formula>
    </cfRule>
    <cfRule type="cellIs" dxfId="2620" priority="2620" operator="equal">
      <formula>"Y"</formula>
    </cfRule>
  </conditionalFormatting>
  <conditionalFormatting sqref="L42:M42">
    <cfRule type="containsText" dxfId="2619" priority="2615" operator="containsText" text="2">
      <formula>NOT(ISERROR(SEARCH("2",L42)))</formula>
    </cfRule>
    <cfRule type="containsText" dxfId="2618" priority="2616" operator="containsText" text="1">
      <formula>NOT(ISERROR(SEARCH("1",L42)))</formula>
    </cfRule>
    <cfRule type="containsText" dxfId="2617" priority="2617" operator="containsText" text="x">
      <formula>NOT(ISERROR(SEARCH("x",L42)))</formula>
    </cfRule>
  </conditionalFormatting>
  <conditionalFormatting sqref="Q42">
    <cfRule type="cellIs" dxfId="2616" priority="2613" operator="between">
      <formula>43</formula>
      <formula>52</formula>
    </cfRule>
    <cfRule type="containsText" dxfId="2615" priority="2614" operator="containsText" text="true">
      <formula>NOT(ISERROR(SEARCH("true",Q42)))</formula>
    </cfRule>
  </conditionalFormatting>
  <conditionalFormatting sqref="J42">
    <cfRule type="cellIs" dxfId="2614" priority="2611" operator="between">
      <formula>43</formula>
      <formula>52</formula>
    </cfRule>
    <cfRule type="cellIs" dxfId="2613" priority="2612" operator="greaterThan">
      <formula>52</formula>
    </cfRule>
  </conditionalFormatting>
  <conditionalFormatting sqref="R42:T42">
    <cfRule type="containsText" dxfId="2612" priority="2610" operator="containsText" text="TRUE">
      <formula>NOT(ISERROR(SEARCH("TRUE",R42)))</formula>
    </cfRule>
  </conditionalFormatting>
  <conditionalFormatting sqref="R42">
    <cfRule type="containsText" dxfId="2611" priority="2609" operator="containsText" text="FALSE">
      <formula>NOT(ISERROR(SEARCH("FALSE",R42)))</formula>
    </cfRule>
  </conditionalFormatting>
  <conditionalFormatting sqref="S42:T42">
    <cfRule type="containsText" dxfId="2610" priority="2608" operator="containsText" text="MANAGE">
      <formula>NOT(ISERROR(SEARCH("MANAGE",S42)))</formula>
    </cfRule>
  </conditionalFormatting>
  <conditionalFormatting sqref="U42">
    <cfRule type="cellIs" dxfId="2609" priority="2605" operator="between">
      <formula>39</formula>
      <formula>20</formula>
    </cfRule>
    <cfRule type="cellIs" dxfId="2608" priority="2606" operator="between">
      <formula>48</formula>
      <formula>60</formula>
    </cfRule>
    <cfRule type="cellIs" dxfId="2607" priority="2607" operator="greaterThan">
      <formula>60</formula>
    </cfRule>
  </conditionalFormatting>
  <conditionalFormatting sqref="V42:W42">
    <cfRule type="cellIs" dxfId="2606" priority="2602" operator="equal">
      <formula>"C"</formula>
    </cfRule>
    <cfRule type="cellIs" dxfId="2605" priority="2603" operator="equal">
      <formula>"N"</formula>
    </cfRule>
    <cfRule type="cellIs" dxfId="2604" priority="2604" operator="equal">
      <formula>"Y"</formula>
    </cfRule>
  </conditionalFormatting>
  <conditionalFormatting sqref="L42:M42">
    <cfRule type="containsText" dxfId="2603" priority="2599" operator="containsText" text="2">
      <formula>NOT(ISERROR(SEARCH("2",L42)))</formula>
    </cfRule>
    <cfRule type="containsText" dxfId="2602" priority="2600" operator="containsText" text="1">
      <formula>NOT(ISERROR(SEARCH("1",L42)))</formula>
    </cfRule>
    <cfRule type="containsText" dxfId="2601" priority="2601" operator="containsText" text="x">
      <formula>NOT(ISERROR(SEARCH("x",L42)))</formula>
    </cfRule>
  </conditionalFormatting>
  <conditionalFormatting sqref="Q42">
    <cfRule type="cellIs" dxfId="2600" priority="2597" operator="between">
      <formula>43</formula>
      <formula>52</formula>
    </cfRule>
    <cfRule type="containsText" dxfId="2599" priority="2598" operator="containsText" text="true">
      <formula>NOT(ISERROR(SEARCH("true",Q42)))</formula>
    </cfRule>
  </conditionalFormatting>
  <conditionalFormatting sqref="J42">
    <cfRule type="cellIs" dxfId="2598" priority="2595" operator="between">
      <formula>43</formula>
      <formula>52</formula>
    </cfRule>
    <cfRule type="cellIs" dxfId="2597" priority="2596" operator="greaterThan">
      <formula>52</formula>
    </cfRule>
  </conditionalFormatting>
  <conditionalFormatting sqref="R42:T42">
    <cfRule type="containsText" dxfId="2596" priority="2594" operator="containsText" text="TRUE">
      <formula>NOT(ISERROR(SEARCH("TRUE",R42)))</formula>
    </cfRule>
  </conditionalFormatting>
  <conditionalFormatting sqref="R42">
    <cfRule type="containsText" dxfId="2595" priority="2593" operator="containsText" text="FALSE">
      <formula>NOT(ISERROR(SEARCH("FALSE",R42)))</formula>
    </cfRule>
  </conditionalFormatting>
  <conditionalFormatting sqref="S42:T42">
    <cfRule type="containsText" dxfId="2594" priority="2592" operator="containsText" text="MANAGE">
      <formula>NOT(ISERROR(SEARCH("MANAGE",S42)))</formula>
    </cfRule>
  </conditionalFormatting>
  <conditionalFormatting sqref="U42">
    <cfRule type="cellIs" dxfId="2593" priority="2589" operator="between">
      <formula>39</formula>
      <formula>20</formula>
    </cfRule>
    <cfRule type="cellIs" dxfId="2592" priority="2590" operator="between">
      <formula>48</formula>
      <formula>60</formula>
    </cfRule>
    <cfRule type="cellIs" dxfId="2591" priority="2591" operator="greaterThan">
      <formula>60</formula>
    </cfRule>
  </conditionalFormatting>
  <conditionalFormatting sqref="V42:W42">
    <cfRule type="cellIs" dxfId="2590" priority="2586" operator="equal">
      <formula>"C"</formula>
    </cfRule>
    <cfRule type="cellIs" dxfId="2589" priority="2587" operator="equal">
      <formula>"N"</formula>
    </cfRule>
    <cfRule type="cellIs" dxfId="2588" priority="2588" operator="equal">
      <formula>"Y"</formula>
    </cfRule>
  </conditionalFormatting>
  <conditionalFormatting sqref="L42:M42">
    <cfRule type="containsText" dxfId="2587" priority="2583" operator="containsText" text="2">
      <formula>NOT(ISERROR(SEARCH("2",L42)))</formula>
    </cfRule>
    <cfRule type="containsText" dxfId="2586" priority="2584" operator="containsText" text="1">
      <formula>NOT(ISERROR(SEARCH("1",L42)))</formula>
    </cfRule>
    <cfRule type="containsText" dxfId="2585" priority="2585" operator="containsText" text="x">
      <formula>NOT(ISERROR(SEARCH("x",L42)))</formula>
    </cfRule>
  </conditionalFormatting>
  <conditionalFormatting sqref="Q42">
    <cfRule type="cellIs" dxfId="2584" priority="2581" operator="between">
      <formula>43</formula>
      <formula>52</formula>
    </cfRule>
    <cfRule type="containsText" dxfId="2583" priority="2582" operator="containsText" text="true">
      <formula>NOT(ISERROR(SEARCH("true",Q42)))</formula>
    </cfRule>
  </conditionalFormatting>
  <conditionalFormatting sqref="J42">
    <cfRule type="cellIs" dxfId="2582" priority="2579" operator="between">
      <formula>43</formula>
      <formula>52</formula>
    </cfRule>
    <cfRule type="cellIs" dxfId="2581" priority="2580" operator="greaterThan">
      <formula>52</formula>
    </cfRule>
  </conditionalFormatting>
  <conditionalFormatting sqref="R42:T42">
    <cfRule type="containsText" dxfId="2580" priority="2578" operator="containsText" text="TRUE">
      <formula>NOT(ISERROR(SEARCH("TRUE",R42)))</formula>
    </cfRule>
  </conditionalFormatting>
  <conditionalFormatting sqref="R42">
    <cfRule type="containsText" dxfId="2579" priority="2577" operator="containsText" text="FALSE">
      <formula>NOT(ISERROR(SEARCH("FALSE",R42)))</formula>
    </cfRule>
  </conditionalFormatting>
  <conditionalFormatting sqref="S42:T42">
    <cfRule type="containsText" dxfId="2578" priority="2576" operator="containsText" text="MANAGE">
      <formula>NOT(ISERROR(SEARCH("MANAGE",S42)))</formula>
    </cfRule>
  </conditionalFormatting>
  <conditionalFormatting sqref="U42">
    <cfRule type="cellIs" dxfId="2577" priority="2573" operator="between">
      <formula>39</formula>
      <formula>20</formula>
    </cfRule>
    <cfRule type="cellIs" dxfId="2576" priority="2574" operator="between">
      <formula>48</formula>
      <formula>60</formula>
    </cfRule>
    <cfRule type="cellIs" dxfId="2575" priority="2575" operator="greaterThan">
      <formula>60</formula>
    </cfRule>
  </conditionalFormatting>
  <conditionalFormatting sqref="V42:W42">
    <cfRule type="cellIs" dxfId="2574" priority="2570" operator="equal">
      <formula>"C"</formula>
    </cfRule>
    <cfRule type="cellIs" dxfId="2573" priority="2571" operator="equal">
      <formula>"N"</formula>
    </cfRule>
    <cfRule type="cellIs" dxfId="2572" priority="2572" operator="equal">
      <formula>"Y"</formula>
    </cfRule>
  </conditionalFormatting>
  <conditionalFormatting sqref="L42:M42">
    <cfRule type="containsText" dxfId="2571" priority="2567" operator="containsText" text="2">
      <formula>NOT(ISERROR(SEARCH("2",L42)))</formula>
    </cfRule>
    <cfRule type="containsText" dxfId="2570" priority="2568" operator="containsText" text="1">
      <formula>NOT(ISERROR(SEARCH("1",L42)))</formula>
    </cfRule>
    <cfRule type="containsText" dxfId="2569" priority="2569" operator="containsText" text="x">
      <formula>NOT(ISERROR(SEARCH("x",L42)))</formula>
    </cfRule>
  </conditionalFormatting>
  <conditionalFormatting sqref="Q42">
    <cfRule type="cellIs" dxfId="2568" priority="2565" operator="between">
      <formula>43</formula>
      <formula>52</formula>
    </cfRule>
    <cfRule type="containsText" dxfId="2567" priority="2566" operator="containsText" text="true">
      <formula>NOT(ISERROR(SEARCH("true",Q42)))</formula>
    </cfRule>
  </conditionalFormatting>
  <conditionalFormatting sqref="J42">
    <cfRule type="cellIs" dxfId="2566" priority="2563" operator="between">
      <formula>43</formula>
      <formula>52</formula>
    </cfRule>
    <cfRule type="cellIs" dxfId="2565" priority="2564" operator="greaterThan">
      <formula>52</formula>
    </cfRule>
  </conditionalFormatting>
  <conditionalFormatting sqref="R42:T42">
    <cfRule type="containsText" dxfId="2564" priority="2562" operator="containsText" text="TRUE">
      <formula>NOT(ISERROR(SEARCH("TRUE",R42)))</formula>
    </cfRule>
  </conditionalFormatting>
  <conditionalFormatting sqref="R42">
    <cfRule type="containsText" dxfId="2563" priority="2561" operator="containsText" text="FALSE">
      <formula>NOT(ISERROR(SEARCH("FALSE",R42)))</formula>
    </cfRule>
  </conditionalFormatting>
  <conditionalFormatting sqref="S42:T42">
    <cfRule type="containsText" dxfId="2562" priority="2560" operator="containsText" text="MANAGE">
      <formula>NOT(ISERROR(SEARCH("MANAGE",S42)))</formula>
    </cfRule>
  </conditionalFormatting>
  <conditionalFormatting sqref="U42">
    <cfRule type="cellIs" dxfId="2561" priority="2557" operator="between">
      <formula>39</formula>
      <formula>20</formula>
    </cfRule>
    <cfRule type="cellIs" dxfId="2560" priority="2558" operator="between">
      <formula>48</formula>
      <formula>60</formula>
    </cfRule>
    <cfRule type="cellIs" dxfId="2559" priority="2559" operator="greaterThan">
      <formula>60</formula>
    </cfRule>
  </conditionalFormatting>
  <conditionalFormatting sqref="V42:W42">
    <cfRule type="cellIs" dxfId="2558" priority="2554" operator="equal">
      <formula>"C"</formula>
    </cfRule>
    <cfRule type="cellIs" dxfId="2557" priority="2555" operator="equal">
      <formula>"N"</formula>
    </cfRule>
    <cfRule type="cellIs" dxfId="2556" priority="2556" operator="equal">
      <formula>"Y"</formula>
    </cfRule>
  </conditionalFormatting>
  <conditionalFormatting sqref="L42:M42">
    <cfRule type="containsText" dxfId="2555" priority="2551" operator="containsText" text="2">
      <formula>NOT(ISERROR(SEARCH("2",L42)))</formula>
    </cfRule>
    <cfRule type="containsText" dxfId="2554" priority="2552" operator="containsText" text="1">
      <formula>NOT(ISERROR(SEARCH("1",L42)))</formula>
    </cfRule>
    <cfRule type="containsText" dxfId="2553" priority="2553" operator="containsText" text="x">
      <formula>NOT(ISERROR(SEARCH("x",L42)))</formula>
    </cfRule>
  </conditionalFormatting>
  <conditionalFormatting sqref="Q42">
    <cfRule type="cellIs" dxfId="2552" priority="2549" operator="between">
      <formula>43</formula>
      <formula>52</formula>
    </cfRule>
    <cfRule type="containsText" dxfId="2551" priority="2550" operator="containsText" text="true">
      <formula>NOT(ISERROR(SEARCH("true",Q42)))</formula>
    </cfRule>
  </conditionalFormatting>
  <conditionalFormatting sqref="J42">
    <cfRule type="cellIs" dxfId="2550" priority="2547" operator="between">
      <formula>43</formula>
      <formula>52</formula>
    </cfRule>
    <cfRule type="cellIs" dxfId="2549" priority="2548" operator="greaterThan">
      <formula>52</formula>
    </cfRule>
  </conditionalFormatting>
  <conditionalFormatting sqref="R42:T42">
    <cfRule type="containsText" dxfId="2548" priority="2546" operator="containsText" text="TRUE">
      <formula>NOT(ISERROR(SEARCH("TRUE",R42)))</formula>
    </cfRule>
  </conditionalFormatting>
  <conditionalFormatting sqref="R42">
    <cfRule type="containsText" dxfId="2547" priority="2545" operator="containsText" text="FALSE">
      <formula>NOT(ISERROR(SEARCH("FALSE",R42)))</formula>
    </cfRule>
  </conditionalFormatting>
  <conditionalFormatting sqref="S42:T42">
    <cfRule type="containsText" dxfId="2546" priority="2544" operator="containsText" text="MANAGE">
      <formula>NOT(ISERROR(SEARCH("MANAGE",S42)))</formula>
    </cfRule>
  </conditionalFormatting>
  <conditionalFormatting sqref="U42">
    <cfRule type="cellIs" dxfId="2545" priority="2541" operator="between">
      <formula>39</formula>
      <formula>20</formula>
    </cfRule>
    <cfRule type="cellIs" dxfId="2544" priority="2542" operator="between">
      <formula>48</formula>
      <formula>60</formula>
    </cfRule>
    <cfRule type="cellIs" dxfId="2543" priority="2543" operator="greaterThan">
      <formula>60</formula>
    </cfRule>
  </conditionalFormatting>
  <conditionalFormatting sqref="V42:W42">
    <cfRule type="cellIs" dxfId="2542" priority="2538" operator="equal">
      <formula>"C"</formula>
    </cfRule>
    <cfRule type="cellIs" dxfId="2541" priority="2539" operator="equal">
      <formula>"N"</formula>
    </cfRule>
    <cfRule type="cellIs" dxfId="2540" priority="2540" operator="equal">
      <formula>"Y"</formula>
    </cfRule>
  </conditionalFormatting>
  <conditionalFormatting sqref="L42:M42">
    <cfRule type="containsText" dxfId="2539" priority="2535" operator="containsText" text="2">
      <formula>NOT(ISERROR(SEARCH("2",L42)))</formula>
    </cfRule>
    <cfRule type="containsText" dxfId="2538" priority="2536" operator="containsText" text="1">
      <formula>NOT(ISERROR(SEARCH("1",L42)))</formula>
    </cfRule>
    <cfRule type="containsText" dxfId="2537" priority="2537" operator="containsText" text="x">
      <formula>NOT(ISERROR(SEARCH("x",L42)))</formula>
    </cfRule>
  </conditionalFormatting>
  <conditionalFormatting sqref="Q42">
    <cfRule type="cellIs" dxfId="2536" priority="2533" operator="between">
      <formula>43</formula>
      <formula>52</formula>
    </cfRule>
    <cfRule type="containsText" dxfId="2535" priority="2534" operator="containsText" text="true">
      <formula>NOT(ISERROR(SEARCH("true",Q42)))</formula>
    </cfRule>
  </conditionalFormatting>
  <conditionalFormatting sqref="J42">
    <cfRule type="cellIs" dxfId="2534" priority="2531" operator="between">
      <formula>43</formula>
      <formula>52</formula>
    </cfRule>
    <cfRule type="cellIs" dxfId="2533" priority="2532" operator="greaterThan">
      <formula>52</formula>
    </cfRule>
  </conditionalFormatting>
  <conditionalFormatting sqref="R42:T42">
    <cfRule type="containsText" dxfId="2532" priority="2530" operator="containsText" text="TRUE">
      <formula>NOT(ISERROR(SEARCH("TRUE",R42)))</formula>
    </cfRule>
  </conditionalFormatting>
  <conditionalFormatting sqref="R42">
    <cfRule type="containsText" dxfId="2531" priority="2529" operator="containsText" text="FALSE">
      <formula>NOT(ISERROR(SEARCH("FALSE",R42)))</formula>
    </cfRule>
  </conditionalFormatting>
  <conditionalFormatting sqref="S42:T42">
    <cfRule type="containsText" dxfId="2530" priority="2528" operator="containsText" text="MANAGE">
      <formula>NOT(ISERROR(SEARCH("MANAGE",S42)))</formula>
    </cfRule>
  </conditionalFormatting>
  <conditionalFormatting sqref="P42">
    <cfRule type="containsText" dxfId="2529" priority="2525" operator="containsText" text="0-1">
      <formula>NOT(ISERROR(SEARCH("0-1",P42)))</formula>
    </cfRule>
    <cfRule type="containsText" dxfId="2528" priority="2526" operator="containsText" text="1-0">
      <formula>NOT(ISERROR(SEARCH("1-0",P42)))</formula>
    </cfRule>
    <cfRule type="containsText" dxfId="2527" priority="2527" operator="containsText" text="0-0">
      <formula>NOT(ISERROR(SEARCH("0-0",P42)))</formula>
    </cfRule>
  </conditionalFormatting>
  <conditionalFormatting sqref="U42">
    <cfRule type="cellIs" dxfId="2526" priority="2522" operator="between">
      <formula>39</formula>
      <formula>20</formula>
    </cfRule>
    <cfRule type="cellIs" dxfId="2525" priority="2523" operator="between">
      <formula>48</formula>
      <formula>60</formula>
    </cfRule>
    <cfRule type="cellIs" dxfId="2524" priority="2524" operator="greaterThan">
      <formula>60</formula>
    </cfRule>
  </conditionalFormatting>
  <conditionalFormatting sqref="V42:W42">
    <cfRule type="cellIs" dxfId="2523" priority="2519" operator="equal">
      <formula>"C"</formula>
    </cfRule>
    <cfRule type="cellIs" dxfId="2522" priority="2520" operator="equal">
      <formula>"N"</formula>
    </cfRule>
    <cfRule type="cellIs" dxfId="2521" priority="2521" operator="equal">
      <formula>"Y"</formula>
    </cfRule>
  </conditionalFormatting>
  <conditionalFormatting sqref="L42:M42">
    <cfRule type="containsText" dxfId="2520" priority="2516" operator="containsText" text="2">
      <formula>NOT(ISERROR(SEARCH("2",L42)))</formula>
    </cfRule>
    <cfRule type="containsText" dxfId="2519" priority="2517" operator="containsText" text="1">
      <formula>NOT(ISERROR(SEARCH("1",L42)))</formula>
    </cfRule>
    <cfRule type="containsText" dxfId="2518" priority="2518" operator="containsText" text="x">
      <formula>NOT(ISERROR(SEARCH("x",L42)))</formula>
    </cfRule>
  </conditionalFormatting>
  <conditionalFormatting sqref="Q42">
    <cfRule type="cellIs" dxfId="2517" priority="2514" operator="between">
      <formula>43</formula>
      <formula>52</formula>
    </cfRule>
    <cfRule type="containsText" dxfId="2516" priority="2515" operator="containsText" text="true">
      <formula>NOT(ISERROR(SEARCH("true",Q42)))</formula>
    </cfRule>
  </conditionalFormatting>
  <conditionalFormatting sqref="J42">
    <cfRule type="cellIs" dxfId="2515" priority="2512" operator="between">
      <formula>43</formula>
      <formula>52</formula>
    </cfRule>
    <cfRule type="cellIs" dxfId="2514" priority="2513" operator="greaterThan">
      <formula>52</formula>
    </cfRule>
  </conditionalFormatting>
  <conditionalFormatting sqref="R42:T42">
    <cfRule type="containsText" dxfId="2513" priority="2511" operator="containsText" text="TRUE">
      <formula>NOT(ISERROR(SEARCH("TRUE",R42)))</formula>
    </cfRule>
  </conditionalFormatting>
  <conditionalFormatting sqref="R42">
    <cfRule type="containsText" dxfId="2512" priority="2510" operator="containsText" text="FALSE">
      <formula>NOT(ISERROR(SEARCH("FALSE",R42)))</formula>
    </cfRule>
  </conditionalFormatting>
  <conditionalFormatting sqref="S42:T42">
    <cfRule type="containsText" dxfId="2511" priority="2509" operator="containsText" text="MANAGE">
      <formula>NOT(ISERROR(SEARCH("MANAGE",S42)))</formula>
    </cfRule>
  </conditionalFormatting>
  <conditionalFormatting sqref="P42">
    <cfRule type="containsText" dxfId="2510" priority="2506" operator="containsText" text="0-1">
      <formula>NOT(ISERROR(SEARCH("0-1",P42)))</formula>
    </cfRule>
    <cfRule type="containsText" dxfId="2509" priority="2507" operator="containsText" text="1-0">
      <formula>NOT(ISERROR(SEARCH("1-0",P42)))</formula>
    </cfRule>
    <cfRule type="containsText" dxfId="2508" priority="2508" operator="containsText" text="0-0">
      <formula>NOT(ISERROR(SEARCH("0-0",P42)))</formula>
    </cfRule>
  </conditionalFormatting>
  <conditionalFormatting sqref="U42">
    <cfRule type="cellIs" dxfId="2507" priority="2503" operator="between">
      <formula>39</formula>
      <formula>20</formula>
    </cfRule>
    <cfRule type="cellIs" dxfId="2506" priority="2504" operator="between">
      <formula>48</formula>
      <formula>60</formula>
    </cfRule>
    <cfRule type="cellIs" dxfId="2505" priority="2505" operator="greaterThan">
      <formula>60</formula>
    </cfRule>
  </conditionalFormatting>
  <conditionalFormatting sqref="V42:W42">
    <cfRule type="cellIs" dxfId="2504" priority="2500" operator="equal">
      <formula>"C"</formula>
    </cfRule>
    <cfRule type="cellIs" dxfId="2503" priority="2501" operator="equal">
      <formula>"N"</formula>
    </cfRule>
    <cfRule type="cellIs" dxfId="2502" priority="2502" operator="equal">
      <formula>"Y"</formula>
    </cfRule>
  </conditionalFormatting>
  <conditionalFormatting sqref="L42:M42">
    <cfRule type="containsText" dxfId="2501" priority="2497" operator="containsText" text="2">
      <formula>NOT(ISERROR(SEARCH("2",L42)))</formula>
    </cfRule>
    <cfRule type="containsText" dxfId="2500" priority="2498" operator="containsText" text="1">
      <formula>NOT(ISERROR(SEARCH("1",L42)))</formula>
    </cfRule>
    <cfRule type="containsText" dxfId="2499" priority="2499" operator="containsText" text="x">
      <formula>NOT(ISERROR(SEARCH("x",L42)))</formula>
    </cfRule>
  </conditionalFormatting>
  <conditionalFormatting sqref="Q42">
    <cfRule type="cellIs" dxfId="2498" priority="2495" operator="between">
      <formula>43</formula>
      <formula>52</formula>
    </cfRule>
    <cfRule type="containsText" dxfId="2497" priority="2496" operator="containsText" text="true">
      <formula>NOT(ISERROR(SEARCH("true",Q42)))</formula>
    </cfRule>
  </conditionalFormatting>
  <conditionalFormatting sqref="J42">
    <cfRule type="cellIs" dxfId="2496" priority="2493" operator="between">
      <formula>43</formula>
      <formula>52</formula>
    </cfRule>
    <cfRule type="cellIs" dxfId="2495" priority="2494" operator="greaterThan">
      <formula>52</formula>
    </cfRule>
  </conditionalFormatting>
  <conditionalFormatting sqref="R42:T42">
    <cfRule type="containsText" dxfId="2494" priority="2492" operator="containsText" text="TRUE">
      <formula>NOT(ISERROR(SEARCH("TRUE",R42)))</formula>
    </cfRule>
  </conditionalFormatting>
  <conditionalFormatting sqref="R42">
    <cfRule type="containsText" dxfId="2493" priority="2491" operator="containsText" text="FALSE">
      <formula>NOT(ISERROR(SEARCH("FALSE",R42)))</formula>
    </cfRule>
  </conditionalFormatting>
  <conditionalFormatting sqref="S42:T42">
    <cfRule type="containsText" dxfId="2492" priority="2490" operator="containsText" text="MANAGE">
      <formula>NOT(ISERROR(SEARCH("MANAGE",S42)))</formula>
    </cfRule>
  </conditionalFormatting>
  <conditionalFormatting sqref="P42">
    <cfRule type="containsText" dxfId="2491" priority="2487" operator="containsText" text="0-1">
      <formula>NOT(ISERROR(SEARCH("0-1",P42)))</formula>
    </cfRule>
    <cfRule type="containsText" dxfId="2490" priority="2488" operator="containsText" text="1-0">
      <formula>NOT(ISERROR(SEARCH("1-0",P42)))</formula>
    </cfRule>
    <cfRule type="containsText" dxfId="2489" priority="2489" operator="containsText" text="0-0">
      <formula>NOT(ISERROR(SEARCH("0-0",P42)))</formula>
    </cfRule>
  </conditionalFormatting>
  <conditionalFormatting sqref="U42">
    <cfRule type="cellIs" dxfId="2488" priority="2484" operator="between">
      <formula>39</formula>
      <formula>20</formula>
    </cfRule>
    <cfRule type="cellIs" dxfId="2487" priority="2485" operator="between">
      <formula>48</formula>
      <formula>60</formula>
    </cfRule>
    <cfRule type="cellIs" dxfId="2486" priority="2486" operator="greaterThan">
      <formula>60</formula>
    </cfRule>
  </conditionalFormatting>
  <conditionalFormatting sqref="V42:W42">
    <cfRule type="cellIs" dxfId="2485" priority="2481" operator="equal">
      <formula>"C"</formula>
    </cfRule>
    <cfRule type="cellIs" dxfId="2484" priority="2482" operator="equal">
      <formula>"N"</formula>
    </cfRule>
    <cfRule type="cellIs" dxfId="2483" priority="2483" operator="equal">
      <formula>"Y"</formula>
    </cfRule>
  </conditionalFormatting>
  <conditionalFormatting sqref="L42:M42">
    <cfRule type="containsText" dxfId="2482" priority="2478" operator="containsText" text="2">
      <formula>NOT(ISERROR(SEARCH("2",L42)))</formula>
    </cfRule>
    <cfRule type="containsText" dxfId="2481" priority="2479" operator="containsText" text="1">
      <formula>NOT(ISERROR(SEARCH("1",L42)))</formula>
    </cfRule>
    <cfRule type="containsText" dxfId="2480" priority="2480" operator="containsText" text="x">
      <formula>NOT(ISERROR(SEARCH("x",L42)))</formula>
    </cfRule>
  </conditionalFormatting>
  <conditionalFormatting sqref="Q42">
    <cfRule type="cellIs" dxfId="2479" priority="2476" operator="between">
      <formula>43</formula>
      <formula>52</formula>
    </cfRule>
    <cfRule type="containsText" dxfId="2478" priority="2477" operator="containsText" text="true">
      <formula>NOT(ISERROR(SEARCH("true",Q42)))</formula>
    </cfRule>
  </conditionalFormatting>
  <conditionalFormatting sqref="J42">
    <cfRule type="cellIs" dxfId="2477" priority="2474" operator="between">
      <formula>43</formula>
      <formula>52</formula>
    </cfRule>
    <cfRule type="cellIs" dxfId="2476" priority="2475" operator="greaterThan">
      <formula>52</formula>
    </cfRule>
  </conditionalFormatting>
  <conditionalFormatting sqref="R42:T42">
    <cfRule type="containsText" dxfId="2475" priority="2473" operator="containsText" text="TRUE">
      <formula>NOT(ISERROR(SEARCH("TRUE",R42)))</formula>
    </cfRule>
  </conditionalFormatting>
  <conditionalFormatting sqref="R42">
    <cfRule type="containsText" dxfId="2474" priority="2472" operator="containsText" text="FALSE">
      <formula>NOT(ISERROR(SEARCH("FALSE",R42)))</formula>
    </cfRule>
  </conditionalFormatting>
  <conditionalFormatting sqref="S42:T42">
    <cfRule type="containsText" dxfId="2473" priority="2471" operator="containsText" text="MANAGE">
      <formula>NOT(ISERROR(SEARCH("MANAGE",S42)))</formula>
    </cfRule>
  </conditionalFormatting>
  <conditionalFormatting sqref="P42">
    <cfRule type="containsText" dxfId="2472" priority="2468" operator="containsText" text="0-1">
      <formula>NOT(ISERROR(SEARCH("0-1",P42)))</formula>
    </cfRule>
    <cfRule type="containsText" dxfId="2471" priority="2469" operator="containsText" text="1-0">
      <formula>NOT(ISERROR(SEARCH("1-0",P42)))</formula>
    </cfRule>
    <cfRule type="containsText" dxfId="2470" priority="2470" operator="containsText" text="0-0">
      <formula>NOT(ISERROR(SEARCH("0-0",P42)))</formula>
    </cfRule>
  </conditionalFormatting>
  <conditionalFormatting sqref="U42">
    <cfRule type="cellIs" dxfId="2469" priority="2465" operator="between">
      <formula>39</formula>
      <formula>20</formula>
    </cfRule>
    <cfRule type="cellIs" dxfId="2468" priority="2466" operator="between">
      <formula>48</formula>
      <formula>60</formula>
    </cfRule>
    <cfRule type="cellIs" dxfId="2467" priority="2467" operator="greaterThan">
      <formula>60</formula>
    </cfRule>
  </conditionalFormatting>
  <conditionalFormatting sqref="V42:W42">
    <cfRule type="cellIs" dxfId="2466" priority="2462" operator="equal">
      <formula>"C"</formula>
    </cfRule>
    <cfRule type="cellIs" dxfId="2465" priority="2463" operator="equal">
      <formula>"N"</formula>
    </cfRule>
    <cfRule type="cellIs" dxfId="2464" priority="2464" operator="equal">
      <formula>"Y"</formula>
    </cfRule>
  </conditionalFormatting>
  <conditionalFormatting sqref="L42:M42">
    <cfRule type="containsText" dxfId="2463" priority="2459" operator="containsText" text="2">
      <formula>NOT(ISERROR(SEARCH("2",L42)))</formula>
    </cfRule>
    <cfRule type="containsText" dxfId="2462" priority="2460" operator="containsText" text="1">
      <formula>NOT(ISERROR(SEARCH("1",L42)))</formula>
    </cfRule>
    <cfRule type="containsText" dxfId="2461" priority="2461" operator="containsText" text="x">
      <formula>NOT(ISERROR(SEARCH("x",L42)))</formula>
    </cfRule>
  </conditionalFormatting>
  <conditionalFormatting sqref="Q42">
    <cfRule type="cellIs" dxfId="2460" priority="2457" operator="between">
      <formula>43</formula>
      <formula>52</formula>
    </cfRule>
    <cfRule type="containsText" dxfId="2459" priority="2458" operator="containsText" text="true">
      <formula>NOT(ISERROR(SEARCH("true",Q42)))</formula>
    </cfRule>
  </conditionalFormatting>
  <conditionalFormatting sqref="J42">
    <cfRule type="cellIs" dxfId="2458" priority="2455" operator="between">
      <formula>43</formula>
      <formula>52</formula>
    </cfRule>
    <cfRule type="cellIs" dxfId="2457" priority="2456" operator="greaterThan">
      <formula>52</formula>
    </cfRule>
  </conditionalFormatting>
  <conditionalFormatting sqref="R42:T42">
    <cfRule type="containsText" dxfId="2456" priority="2454" operator="containsText" text="TRUE">
      <formula>NOT(ISERROR(SEARCH("TRUE",R42)))</formula>
    </cfRule>
  </conditionalFormatting>
  <conditionalFormatting sqref="R42">
    <cfRule type="containsText" dxfId="2455" priority="2453" operator="containsText" text="FALSE">
      <formula>NOT(ISERROR(SEARCH("FALSE",R42)))</formula>
    </cfRule>
  </conditionalFormatting>
  <conditionalFormatting sqref="S42:T42">
    <cfRule type="containsText" dxfId="2454" priority="2452" operator="containsText" text="MANAGE">
      <formula>NOT(ISERROR(SEARCH("MANAGE",S42)))</formula>
    </cfRule>
  </conditionalFormatting>
  <conditionalFormatting sqref="P42">
    <cfRule type="containsText" dxfId="2453" priority="2449" operator="containsText" text="0-1">
      <formula>NOT(ISERROR(SEARCH("0-1",P42)))</formula>
    </cfRule>
    <cfRule type="containsText" dxfId="2452" priority="2450" operator="containsText" text="1-0">
      <formula>NOT(ISERROR(SEARCH("1-0",P42)))</formula>
    </cfRule>
    <cfRule type="containsText" dxfId="2451" priority="2451" operator="containsText" text="0-0">
      <formula>NOT(ISERROR(SEARCH("0-0",P42)))</formula>
    </cfRule>
  </conditionalFormatting>
  <conditionalFormatting sqref="U42">
    <cfRule type="cellIs" dxfId="2450" priority="2446" operator="between">
      <formula>39</formula>
      <formula>20</formula>
    </cfRule>
    <cfRule type="cellIs" dxfId="2449" priority="2447" operator="between">
      <formula>48</formula>
      <formula>60</formula>
    </cfRule>
    <cfRule type="cellIs" dxfId="2448" priority="2448" operator="greaterThan">
      <formula>60</formula>
    </cfRule>
  </conditionalFormatting>
  <conditionalFormatting sqref="V42:W42">
    <cfRule type="cellIs" dxfId="2447" priority="2443" operator="equal">
      <formula>"C"</formula>
    </cfRule>
    <cfRule type="cellIs" dxfId="2446" priority="2444" operator="equal">
      <formula>"N"</formula>
    </cfRule>
    <cfRule type="cellIs" dxfId="2445" priority="2445" operator="equal">
      <formula>"Y"</formula>
    </cfRule>
  </conditionalFormatting>
  <conditionalFormatting sqref="L42:M42">
    <cfRule type="containsText" dxfId="2444" priority="2440" operator="containsText" text="2">
      <formula>NOT(ISERROR(SEARCH("2",L42)))</formula>
    </cfRule>
    <cfRule type="containsText" dxfId="2443" priority="2441" operator="containsText" text="1">
      <formula>NOT(ISERROR(SEARCH("1",L42)))</formula>
    </cfRule>
    <cfRule type="containsText" dxfId="2442" priority="2442" operator="containsText" text="x">
      <formula>NOT(ISERROR(SEARCH("x",L42)))</formula>
    </cfRule>
  </conditionalFormatting>
  <conditionalFormatting sqref="Q42">
    <cfRule type="cellIs" dxfId="2441" priority="2438" operator="between">
      <formula>43</formula>
      <formula>52</formula>
    </cfRule>
    <cfRule type="containsText" dxfId="2440" priority="2439" operator="containsText" text="true">
      <formula>NOT(ISERROR(SEARCH("true",Q42)))</formula>
    </cfRule>
  </conditionalFormatting>
  <conditionalFormatting sqref="J42">
    <cfRule type="cellIs" dxfId="2439" priority="2436" operator="between">
      <formula>43</formula>
      <formula>52</formula>
    </cfRule>
    <cfRule type="cellIs" dxfId="2438" priority="2437" operator="greaterThan">
      <formula>52</formula>
    </cfRule>
  </conditionalFormatting>
  <conditionalFormatting sqref="R42:T42">
    <cfRule type="containsText" dxfId="2437" priority="2435" operator="containsText" text="TRUE">
      <formula>NOT(ISERROR(SEARCH("TRUE",R42)))</formula>
    </cfRule>
  </conditionalFormatting>
  <conditionalFormatting sqref="R42">
    <cfRule type="containsText" dxfId="2436" priority="2434" operator="containsText" text="FALSE">
      <formula>NOT(ISERROR(SEARCH("FALSE",R42)))</formula>
    </cfRule>
  </conditionalFormatting>
  <conditionalFormatting sqref="S42:T42">
    <cfRule type="containsText" dxfId="2435" priority="2433" operator="containsText" text="MANAGE">
      <formula>NOT(ISERROR(SEARCH("MANAGE",S42)))</formula>
    </cfRule>
  </conditionalFormatting>
  <conditionalFormatting sqref="U42">
    <cfRule type="cellIs" dxfId="2434" priority="2430" operator="between">
      <formula>39</formula>
      <formula>20</formula>
    </cfRule>
    <cfRule type="cellIs" dxfId="2433" priority="2431" operator="between">
      <formula>48</formula>
      <formula>60</formula>
    </cfRule>
    <cfRule type="cellIs" dxfId="2432" priority="2432" operator="greaterThan">
      <formula>60</formula>
    </cfRule>
  </conditionalFormatting>
  <conditionalFormatting sqref="V42:W42">
    <cfRule type="cellIs" dxfId="2431" priority="2427" operator="equal">
      <formula>"C"</formula>
    </cfRule>
    <cfRule type="cellIs" dxfId="2430" priority="2428" operator="equal">
      <formula>"N"</formula>
    </cfRule>
    <cfRule type="cellIs" dxfId="2429" priority="2429" operator="equal">
      <formula>"Y"</formula>
    </cfRule>
  </conditionalFormatting>
  <conditionalFormatting sqref="L42:M42">
    <cfRule type="containsText" dxfId="2428" priority="2424" operator="containsText" text="2">
      <formula>NOT(ISERROR(SEARCH("2",L42)))</formula>
    </cfRule>
    <cfRule type="containsText" dxfId="2427" priority="2425" operator="containsText" text="1">
      <formula>NOT(ISERROR(SEARCH("1",L42)))</formula>
    </cfRule>
    <cfRule type="containsText" dxfId="2426" priority="2426" operator="containsText" text="x">
      <formula>NOT(ISERROR(SEARCH("x",L42)))</formula>
    </cfRule>
  </conditionalFormatting>
  <conditionalFormatting sqref="Q42">
    <cfRule type="cellIs" dxfId="2425" priority="2422" operator="between">
      <formula>43</formula>
      <formula>52</formula>
    </cfRule>
    <cfRule type="containsText" dxfId="2424" priority="2423" operator="containsText" text="true">
      <formula>NOT(ISERROR(SEARCH("true",Q42)))</formula>
    </cfRule>
  </conditionalFormatting>
  <conditionalFormatting sqref="J42">
    <cfRule type="cellIs" dxfId="2423" priority="2420" operator="between">
      <formula>43</formula>
      <formula>52</formula>
    </cfRule>
    <cfRule type="cellIs" dxfId="2422" priority="2421" operator="greaterThan">
      <formula>52</formula>
    </cfRule>
  </conditionalFormatting>
  <conditionalFormatting sqref="R42:T42">
    <cfRule type="containsText" dxfId="2421" priority="2419" operator="containsText" text="TRUE">
      <formula>NOT(ISERROR(SEARCH("TRUE",R42)))</formula>
    </cfRule>
  </conditionalFormatting>
  <conditionalFormatting sqref="R42">
    <cfRule type="containsText" dxfId="2420" priority="2418" operator="containsText" text="FALSE">
      <formula>NOT(ISERROR(SEARCH("FALSE",R42)))</formula>
    </cfRule>
  </conditionalFormatting>
  <conditionalFormatting sqref="S42:T42">
    <cfRule type="containsText" dxfId="2419" priority="2417" operator="containsText" text="MANAGE">
      <formula>NOT(ISERROR(SEARCH("MANAGE",S42)))</formula>
    </cfRule>
  </conditionalFormatting>
  <conditionalFormatting sqref="U42">
    <cfRule type="cellIs" dxfId="2418" priority="2414" operator="between">
      <formula>39</formula>
      <formula>20</formula>
    </cfRule>
    <cfRule type="cellIs" dxfId="2417" priority="2415" operator="between">
      <formula>48</formula>
      <formula>60</formula>
    </cfRule>
    <cfRule type="cellIs" dxfId="2416" priority="2416" operator="greaterThan">
      <formula>60</formula>
    </cfRule>
  </conditionalFormatting>
  <conditionalFormatting sqref="V42:W42">
    <cfRule type="cellIs" dxfId="2415" priority="2411" operator="equal">
      <formula>"C"</formula>
    </cfRule>
    <cfRule type="cellIs" dxfId="2414" priority="2412" operator="equal">
      <formula>"N"</formula>
    </cfRule>
    <cfRule type="cellIs" dxfId="2413" priority="2413" operator="equal">
      <formula>"Y"</formula>
    </cfRule>
  </conditionalFormatting>
  <conditionalFormatting sqref="L3:M20">
    <cfRule type="containsText" dxfId="2412" priority="2408" operator="containsText" text="2">
      <formula>NOT(ISERROR(SEARCH("2",L3)))</formula>
    </cfRule>
    <cfRule type="containsText" dxfId="2411" priority="2409" operator="containsText" text="1">
      <formula>NOT(ISERROR(SEARCH("1",L3)))</formula>
    </cfRule>
    <cfRule type="containsText" dxfId="2410" priority="2410" operator="containsText" text="x">
      <formula>NOT(ISERROR(SEARCH("x",L3)))</formula>
    </cfRule>
  </conditionalFormatting>
  <conditionalFormatting sqref="Q3:Q20">
    <cfRule type="cellIs" dxfId="2409" priority="2406" operator="between">
      <formula>43</formula>
      <formula>52</formula>
    </cfRule>
    <cfRule type="containsText" dxfId="2408" priority="2407" operator="containsText" text="true">
      <formula>NOT(ISERROR(SEARCH("true",Q3)))</formula>
    </cfRule>
  </conditionalFormatting>
  <conditionalFormatting sqref="J3:J20">
    <cfRule type="cellIs" dxfId="2407" priority="2404" operator="between">
      <formula>43</formula>
      <formula>52</formula>
    </cfRule>
    <cfRule type="cellIs" dxfId="2406" priority="2405" operator="greaterThan">
      <formula>52</formula>
    </cfRule>
  </conditionalFormatting>
  <conditionalFormatting sqref="R3:T20">
    <cfRule type="containsText" dxfId="2405" priority="2403" operator="containsText" text="TRUE">
      <formula>NOT(ISERROR(SEARCH("TRUE",R3)))</formula>
    </cfRule>
  </conditionalFormatting>
  <conditionalFormatting sqref="R3:R20">
    <cfRule type="containsText" dxfId="2404" priority="2402" operator="containsText" text="FALSE">
      <formula>NOT(ISERROR(SEARCH("FALSE",R3)))</formula>
    </cfRule>
  </conditionalFormatting>
  <conditionalFormatting sqref="S3:T20">
    <cfRule type="containsText" dxfId="2403" priority="2401" operator="containsText" text="MANAGE">
      <formula>NOT(ISERROR(SEARCH("MANAGE",S3)))</formula>
    </cfRule>
  </conditionalFormatting>
  <conditionalFormatting sqref="U3:U20">
    <cfRule type="cellIs" dxfId="2402" priority="2398" operator="between">
      <formula>39</formula>
      <formula>20</formula>
    </cfRule>
    <cfRule type="cellIs" dxfId="2401" priority="2399" operator="between">
      <formula>48</formula>
      <formula>60</formula>
    </cfRule>
    <cfRule type="cellIs" dxfId="2400" priority="2400" operator="greaterThan">
      <formula>60</formula>
    </cfRule>
  </conditionalFormatting>
  <conditionalFormatting sqref="V3:W20">
    <cfRule type="cellIs" dxfId="2399" priority="2395" operator="equal">
      <formula>"C"</formula>
    </cfRule>
    <cfRule type="cellIs" dxfId="2398" priority="2396" operator="equal">
      <formula>"N"</formula>
    </cfRule>
    <cfRule type="cellIs" dxfId="2397" priority="2397" operator="equal">
      <formula>"Y"</formula>
    </cfRule>
  </conditionalFormatting>
  <conditionalFormatting sqref="L3:M23">
    <cfRule type="containsText" dxfId="2396" priority="2392" operator="containsText" text="2">
      <formula>NOT(ISERROR(SEARCH("2",L3)))</formula>
    </cfRule>
    <cfRule type="containsText" dxfId="2395" priority="2393" operator="containsText" text="1">
      <formula>NOT(ISERROR(SEARCH("1",L3)))</formula>
    </cfRule>
    <cfRule type="containsText" dxfId="2394" priority="2394" operator="containsText" text="x">
      <formula>NOT(ISERROR(SEARCH("x",L3)))</formula>
    </cfRule>
  </conditionalFormatting>
  <conditionalFormatting sqref="Q3:Q23">
    <cfRule type="cellIs" dxfId="2393" priority="2390" operator="between">
      <formula>43</formula>
      <formula>52</formula>
    </cfRule>
    <cfRule type="containsText" dxfId="2392" priority="2391" operator="containsText" text="true">
      <formula>NOT(ISERROR(SEARCH("true",Q3)))</formula>
    </cfRule>
  </conditionalFormatting>
  <conditionalFormatting sqref="J3:J23">
    <cfRule type="cellIs" dxfId="2391" priority="2388" operator="between">
      <formula>43</formula>
      <formula>52</formula>
    </cfRule>
    <cfRule type="cellIs" dxfId="2390" priority="2389" operator="greaterThan">
      <formula>52</formula>
    </cfRule>
  </conditionalFormatting>
  <conditionalFormatting sqref="R3:T23">
    <cfRule type="containsText" dxfId="2389" priority="2387" operator="containsText" text="TRUE">
      <formula>NOT(ISERROR(SEARCH("TRUE",R3)))</formula>
    </cfRule>
  </conditionalFormatting>
  <conditionalFormatting sqref="R3:R23">
    <cfRule type="containsText" dxfId="2388" priority="2386" operator="containsText" text="FALSE">
      <formula>NOT(ISERROR(SEARCH("FALSE",R3)))</formula>
    </cfRule>
  </conditionalFormatting>
  <conditionalFormatting sqref="S3:T23">
    <cfRule type="containsText" dxfId="2387" priority="2385" operator="containsText" text="MANAGE">
      <formula>NOT(ISERROR(SEARCH("MANAGE",S3)))</formula>
    </cfRule>
  </conditionalFormatting>
  <conditionalFormatting sqref="U3:U23">
    <cfRule type="cellIs" dxfId="2386" priority="2382" operator="between">
      <formula>39</formula>
      <formula>20</formula>
    </cfRule>
    <cfRule type="cellIs" dxfId="2385" priority="2383" operator="between">
      <formula>48</formula>
      <formula>60</formula>
    </cfRule>
    <cfRule type="cellIs" dxfId="2384" priority="2384" operator="greaterThan">
      <formula>60</formula>
    </cfRule>
  </conditionalFormatting>
  <conditionalFormatting sqref="V3:W23">
    <cfRule type="cellIs" dxfId="2383" priority="2379" operator="equal">
      <formula>"C"</formula>
    </cfRule>
    <cfRule type="cellIs" dxfId="2382" priority="2380" operator="equal">
      <formula>"N"</formula>
    </cfRule>
    <cfRule type="cellIs" dxfId="2381" priority="2381" operator="equal">
      <formula>"Y"</formula>
    </cfRule>
  </conditionalFormatting>
  <conditionalFormatting sqref="L3:M79">
    <cfRule type="containsText" dxfId="2380" priority="2376" operator="containsText" text="2">
      <formula>NOT(ISERROR(SEARCH("2",L3)))</formula>
    </cfRule>
    <cfRule type="containsText" dxfId="2379" priority="2377" operator="containsText" text="1">
      <formula>NOT(ISERROR(SEARCH("1",L3)))</formula>
    </cfRule>
    <cfRule type="containsText" dxfId="2378" priority="2378" operator="containsText" text="x">
      <formula>NOT(ISERROR(SEARCH("x",L3)))</formula>
    </cfRule>
  </conditionalFormatting>
  <conditionalFormatting sqref="Q3:Q79">
    <cfRule type="cellIs" dxfId="2377" priority="2374" operator="between">
      <formula>43</formula>
      <formula>52</formula>
    </cfRule>
    <cfRule type="containsText" dxfId="2376" priority="2375" operator="containsText" text="true">
      <formula>NOT(ISERROR(SEARCH("true",Q3)))</formula>
    </cfRule>
  </conditionalFormatting>
  <conditionalFormatting sqref="J3:J79">
    <cfRule type="cellIs" dxfId="2375" priority="2372" operator="between">
      <formula>43</formula>
      <formula>52</formula>
    </cfRule>
    <cfRule type="cellIs" dxfId="2374" priority="2373" operator="greaterThan">
      <formula>52</formula>
    </cfRule>
  </conditionalFormatting>
  <conditionalFormatting sqref="R3:T79">
    <cfRule type="containsText" dxfId="2373" priority="2371" operator="containsText" text="TRUE">
      <formula>NOT(ISERROR(SEARCH("TRUE",R3)))</formula>
    </cfRule>
  </conditionalFormatting>
  <conditionalFormatting sqref="R3:R79">
    <cfRule type="containsText" dxfId="2372" priority="2370" operator="containsText" text="FALSE">
      <formula>NOT(ISERROR(SEARCH("FALSE",R3)))</formula>
    </cfRule>
  </conditionalFormatting>
  <conditionalFormatting sqref="S3:T79">
    <cfRule type="containsText" dxfId="2371" priority="2369" operator="containsText" text="MANAGE">
      <formula>NOT(ISERROR(SEARCH("MANAGE",S3)))</formula>
    </cfRule>
  </conditionalFormatting>
  <conditionalFormatting sqref="U3:U79">
    <cfRule type="cellIs" dxfId="2370" priority="2366" operator="between">
      <formula>39</formula>
      <formula>20</formula>
    </cfRule>
    <cfRule type="cellIs" dxfId="2369" priority="2367" operator="between">
      <formula>48</formula>
      <formula>60</formula>
    </cfRule>
    <cfRule type="cellIs" dxfId="2368" priority="2368" operator="greaterThan">
      <formula>60</formula>
    </cfRule>
  </conditionalFormatting>
  <conditionalFormatting sqref="V3:W79">
    <cfRule type="cellIs" dxfId="2367" priority="2363" operator="equal">
      <formula>"C"</formula>
    </cfRule>
    <cfRule type="cellIs" dxfId="2366" priority="2364" operator="equal">
      <formula>"N"</formula>
    </cfRule>
    <cfRule type="cellIs" dxfId="2365" priority="2365" operator="equal">
      <formula>"Y"</formula>
    </cfRule>
  </conditionalFormatting>
  <conditionalFormatting sqref="L35:M39">
    <cfRule type="containsText" dxfId="2364" priority="2360" operator="containsText" text="2">
      <formula>NOT(ISERROR(SEARCH("2",L35)))</formula>
    </cfRule>
    <cfRule type="containsText" dxfId="2363" priority="2361" operator="containsText" text="1">
      <formula>NOT(ISERROR(SEARCH("1",L35)))</formula>
    </cfRule>
    <cfRule type="containsText" dxfId="2362" priority="2362" operator="containsText" text="x">
      <formula>NOT(ISERROR(SEARCH("x",L35)))</formula>
    </cfRule>
  </conditionalFormatting>
  <conditionalFormatting sqref="Q35:Q39">
    <cfRule type="cellIs" dxfId="2361" priority="2358" operator="between">
      <formula>43</formula>
      <formula>52</formula>
    </cfRule>
    <cfRule type="containsText" dxfId="2360" priority="2359" operator="containsText" text="true">
      <formula>NOT(ISERROR(SEARCH("true",Q35)))</formula>
    </cfRule>
  </conditionalFormatting>
  <conditionalFormatting sqref="J35:J39">
    <cfRule type="cellIs" dxfId="2359" priority="2356" operator="between">
      <formula>43</formula>
      <formula>52</formula>
    </cfRule>
    <cfRule type="cellIs" dxfId="2358" priority="2357" operator="greaterThan">
      <formula>52</formula>
    </cfRule>
  </conditionalFormatting>
  <conditionalFormatting sqref="R35:T39">
    <cfRule type="containsText" dxfId="2357" priority="2355" operator="containsText" text="TRUE">
      <formula>NOT(ISERROR(SEARCH("TRUE",R35)))</formula>
    </cfRule>
  </conditionalFormatting>
  <conditionalFormatting sqref="R35:R39">
    <cfRule type="containsText" dxfId="2356" priority="2354" operator="containsText" text="FALSE">
      <formula>NOT(ISERROR(SEARCH("FALSE",R35)))</formula>
    </cfRule>
  </conditionalFormatting>
  <conditionalFormatting sqref="S35:T39">
    <cfRule type="containsText" dxfId="2355" priority="2353" operator="containsText" text="MANAGE">
      <formula>NOT(ISERROR(SEARCH("MANAGE",S35)))</formula>
    </cfRule>
  </conditionalFormatting>
  <conditionalFormatting sqref="U35:U39">
    <cfRule type="cellIs" dxfId="2354" priority="2350" operator="between">
      <formula>39</formula>
      <formula>20</formula>
    </cfRule>
    <cfRule type="cellIs" dxfId="2353" priority="2351" operator="between">
      <formula>48</formula>
      <formula>60</formula>
    </cfRule>
    <cfRule type="cellIs" dxfId="2352" priority="2352" operator="greaterThan">
      <formula>60</formula>
    </cfRule>
  </conditionalFormatting>
  <conditionalFormatting sqref="V35:W39">
    <cfRule type="cellIs" dxfId="2351" priority="2347" operator="equal">
      <formula>"C"</formula>
    </cfRule>
    <cfRule type="cellIs" dxfId="2350" priority="2348" operator="equal">
      <formula>"N"</formula>
    </cfRule>
    <cfRule type="cellIs" dxfId="2349" priority="2349" operator="equal">
      <formula>"Y"</formula>
    </cfRule>
  </conditionalFormatting>
  <conditionalFormatting sqref="L35:M39">
    <cfRule type="containsText" dxfId="2348" priority="2344" operator="containsText" text="2">
      <formula>NOT(ISERROR(SEARCH("2",L35)))</formula>
    </cfRule>
    <cfRule type="containsText" dxfId="2347" priority="2345" operator="containsText" text="1">
      <formula>NOT(ISERROR(SEARCH("1",L35)))</formula>
    </cfRule>
    <cfRule type="containsText" dxfId="2346" priority="2346" operator="containsText" text="x">
      <formula>NOT(ISERROR(SEARCH("x",L35)))</formula>
    </cfRule>
  </conditionalFormatting>
  <conditionalFormatting sqref="Q35:Q39">
    <cfRule type="cellIs" dxfId="2345" priority="2342" operator="between">
      <formula>43</formula>
      <formula>52</formula>
    </cfRule>
    <cfRule type="containsText" dxfId="2344" priority="2343" operator="containsText" text="true">
      <formula>NOT(ISERROR(SEARCH("true",Q35)))</formula>
    </cfRule>
  </conditionalFormatting>
  <conditionalFormatting sqref="J35:J39">
    <cfRule type="cellIs" dxfId="2343" priority="2340" operator="between">
      <formula>43</formula>
      <formula>52</formula>
    </cfRule>
    <cfRule type="cellIs" dxfId="2342" priority="2341" operator="greaterThan">
      <formula>52</formula>
    </cfRule>
  </conditionalFormatting>
  <conditionalFormatting sqref="R35:T39">
    <cfRule type="containsText" dxfId="2341" priority="2339" operator="containsText" text="TRUE">
      <formula>NOT(ISERROR(SEARCH("TRUE",R35)))</formula>
    </cfRule>
  </conditionalFormatting>
  <conditionalFormatting sqref="R35:R39">
    <cfRule type="containsText" dxfId="2340" priority="2338" operator="containsText" text="FALSE">
      <formula>NOT(ISERROR(SEARCH("FALSE",R35)))</formula>
    </cfRule>
  </conditionalFormatting>
  <conditionalFormatting sqref="S35:T39">
    <cfRule type="containsText" dxfId="2339" priority="2337" operator="containsText" text="MANAGE">
      <formula>NOT(ISERROR(SEARCH("MANAGE",S35)))</formula>
    </cfRule>
  </conditionalFormatting>
  <conditionalFormatting sqref="U35:U39">
    <cfRule type="cellIs" dxfId="2338" priority="2334" operator="between">
      <formula>39</formula>
      <formula>20</formula>
    </cfRule>
    <cfRule type="cellIs" dxfId="2337" priority="2335" operator="between">
      <formula>48</formula>
      <formula>60</formula>
    </cfRule>
    <cfRule type="cellIs" dxfId="2336" priority="2336" operator="greaterThan">
      <formula>60</formula>
    </cfRule>
  </conditionalFormatting>
  <conditionalFormatting sqref="V35:W39">
    <cfRule type="cellIs" dxfId="2335" priority="2331" operator="equal">
      <formula>"C"</formula>
    </cfRule>
    <cfRule type="cellIs" dxfId="2334" priority="2332" operator="equal">
      <formula>"N"</formula>
    </cfRule>
    <cfRule type="cellIs" dxfId="2333" priority="2333" operator="equal">
      <formula>"Y"</formula>
    </cfRule>
  </conditionalFormatting>
  <conditionalFormatting sqref="L35:M39">
    <cfRule type="containsText" dxfId="2332" priority="2328" operator="containsText" text="2">
      <formula>NOT(ISERROR(SEARCH("2",L35)))</formula>
    </cfRule>
    <cfRule type="containsText" dxfId="2331" priority="2329" operator="containsText" text="1">
      <formula>NOT(ISERROR(SEARCH("1",L35)))</formula>
    </cfRule>
    <cfRule type="containsText" dxfId="2330" priority="2330" operator="containsText" text="x">
      <formula>NOT(ISERROR(SEARCH("x",L35)))</formula>
    </cfRule>
  </conditionalFormatting>
  <conditionalFormatting sqref="Q35:Q39">
    <cfRule type="cellIs" dxfId="2329" priority="2326" operator="between">
      <formula>43</formula>
      <formula>52</formula>
    </cfRule>
    <cfRule type="containsText" dxfId="2328" priority="2327" operator="containsText" text="true">
      <formula>NOT(ISERROR(SEARCH("true",Q35)))</formula>
    </cfRule>
  </conditionalFormatting>
  <conditionalFormatting sqref="J35:J39">
    <cfRule type="cellIs" dxfId="2327" priority="2324" operator="between">
      <formula>43</formula>
      <formula>52</formula>
    </cfRule>
    <cfRule type="cellIs" dxfId="2326" priority="2325" operator="greaterThan">
      <formula>52</formula>
    </cfRule>
  </conditionalFormatting>
  <conditionalFormatting sqref="R35:T39">
    <cfRule type="containsText" dxfId="2325" priority="2323" operator="containsText" text="TRUE">
      <formula>NOT(ISERROR(SEARCH("TRUE",R35)))</formula>
    </cfRule>
  </conditionalFormatting>
  <conditionalFormatting sqref="R35:R39">
    <cfRule type="containsText" dxfId="2324" priority="2322" operator="containsText" text="FALSE">
      <formula>NOT(ISERROR(SEARCH("FALSE",R35)))</formula>
    </cfRule>
  </conditionalFormatting>
  <conditionalFormatting sqref="S35:T39">
    <cfRule type="containsText" dxfId="2323" priority="2321" operator="containsText" text="MANAGE">
      <formula>NOT(ISERROR(SEARCH("MANAGE",S35)))</formula>
    </cfRule>
  </conditionalFormatting>
  <conditionalFormatting sqref="U35:U39">
    <cfRule type="cellIs" dxfId="2322" priority="2318" operator="between">
      <formula>39</formula>
      <formula>20</formula>
    </cfRule>
    <cfRule type="cellIs" dxfId="2321" priority="2319" operator="between">
      <formula>48</formula>
      <formula>60</formula>
    </cfRule>
    <cfRule type="cellIs" dxfId="2320" priority="2320" operator="greaterThan">
      <formula>60</formula>
    </cfRule>
  </conditionalFormatting>
  <conditionalFormatting sqref="V35:W39">
    <cfRule type="cellIs" dxfId="2319" priority="2315" operator="equal">
      <formula>"C"</formula>
    </cfRule>
    <cfRule type="cellIs" dxfId="2318" priority="2316" operator="equal">
      <formula>"N"</formula>
    </cfRule>
    <cfRule type="cellIs" dxfId="2317" priority="2317" operator="equal">
      <formula>"Y"</formula>
    </cfRule>
  </conditionalFormatting>
  <conditionalFormatting sqref="L35:M39">
    <cfRule type="containsText" dxfId="2316" priority="2312" operator="containsText" text="2">
      <formula>NOT(ISERROR(SEARCH("2",L35)))</formula>
    </cfRule>
    <cfRule type="containsText" dxfId="2315" priority="2313" operator="containsText" text="1">
      <formula>NOT(ISERROR(SEARCH("1",L35)))</formula>
    </cfRule>
    <cfRule type="containsText" dxfId="2314" priority="2314" operator="containsText" text="x">
      <formula>NOT(ISERROR(SEARCH("x",L35)))</formula>
    </cfRule>
  </conditionalFormatting>
  <conditionalFormatting sqref="Q35:Q39">
    <cfRule type="cellIs" dxfId="2313" priority="2310" operator="between">
      <formula>43</formula>
      <formula>52</formula>
    </cfRule>
    <cfRule type="containsText" dxfId="2312" priority="2311" operator="containsText" text="true">
      <formula>NOT(ISERROR(SEARCH("true",Q35)))</formula>
    </cfRule>
  </conditionalFormatting>
  <conditionalFormatting sqref="J35:J39">
    <cfRule type="cellIs" dxfId="2311" priority="2308" operator="between">
      <formula>43</formula>
      <formula>52</formula>
    </cfRule>
    <cfRule type="cellIs" dxfId="2310" priority="2309" operator="greaterThan">
      <formula>52</formula>
    </cfRule>
  </conditionalFormatting>
  <conditionalFormatting sqref="R35:T39">
    <cfRule type="containsText" dxfId="2309" priority="2307" operator="containsText" text="TRUE">
      <formula>NOT(ISERROR(SEARCH("TRUE",R35)))</formula>
    </cfRule>
  </conditionalFormatting>
  <conditionalFormatting sqref="R35:R39">
    <cfRule type="containsText" dxfId="2308" priority="2306" operator="containsText" text="FALSE">
      <formula>NOT(ISERROR(SEARCH("FALSE",R35)))</formula>
    </cfRule>
  </conditionalFormatting>
  <conditionalFormatting sqref="S35:T39">
    <cfRule type="containsText" dxfId="2307" priority="2305" operator="containsText" text="MANAGE">
      <formula>NOT(ISERROR(SEARCH("MANAGE",S35)))</formula>
    </cfRule>
  </conditionalFormatting>
  <conditionalFormatting sqref="U35:U39">
    <cfRule type="cellIs" dxfId="2306" priority="2302" operator="between">
      <formula>39</formula>
      <formula>20</formula>
    </cfRule>
    <cfRule type="cellIs" dxfId="2305" priority="2303" operator="between">
      <formula>48</formula>
      <formula>60</formula>
    </cfRule>
    <cfRule type="cellIs" dxfId="2304" priority="2304" operator="greaterThan">
      <formula>60</formula>
    </cfRule>
  </conditionalFormatting>
  <conditionalFormatting sqref="V35:W39">
    <cfRule type="cellIs" dxfId="2303" priority="2299" operator="equal">
      <formula>"C"</formula>
    </cfRule>
    <cfRule type="cellIs" dxfId="2302" priority="2300" operator="equal">
      <formula>"N"</formula>
    </cfRule>
    <cfRule type="cellIs" dxfId="2301" priority="2301" operator="equal">
      <formula>"Y"</formula>
    </cfRule>
  </conditionalFormatting>
  <conditionalFormatting sqref="L35:M39">
    <cfRule type="containsText" dxfId="2300" priority="2296" operator="containsText" text="2">
      <formula>NOT(ISERROR(SEARCH("2",L35)))</formula>
    </cfRule>
    <cfRule type="containsText" dxfId="2299" priority="2297" operator="containsText" text="1">
      <formula>NOT(ISERROR(SEARCH("1",L35)))</formula>
    </cfRule>
    <cfRule type="containsText" dxfId="2298" priority="2298" operator="containsText" text="x">
      <formula>NOT(ISERROR(SEARCH("x",L35)))</formula>
    </cfRule>
  </conditionalFormatting>
  <conditionalFormatting sqref="Q35:Q39">
    <cfRule type="cellIs" dxfId="2297" priority="2294" operator="between">
      <formula>43</formula>
      <formula>52</formula>
    </cfRule>
    <cfRule type="containsText" dxfId="2296" priority="2295" operator="containsText" text="true">
      <formula>NOT(ISERROR(SEARCH("true",Q35)))</formula>
    </cfRule>
  </conditionalFormatting>
  <conditionalFormatting sqref="J35:J39">
    <cfRule type="cellIs" dxfId="2295" priority="2292" operator="between">
      <formula>43</formula>
      <formula>52</formula>
    </cfRule>
    <cfRule type="cellIs" dxfId="2294" priority="2293" operator="greaterThan">
      <formula>52</formula>
    </cfRule>
  </conditionalFormatting>
  <conditionalFormatting sqref="R35:T39">
    <cfRule type="containsText" dxfId="2293" priority="2291" operator="containsText" text="TRUE">
      <formula>NOT(ISERROR(SEARCH("TRUE",R35)))</formula>
    </cfRule>
  </conditionalFormatting>
  <conditionalFormatting sqref="R35:R39">
    <cfRule type="containsText" dxfId="2292" priority="2290" operator="containsText" text="FALSE">
      <formula>NOT(ISERROR(SEARCH("FALSE",R35)))</formula>
    </cfRule>
  </conditionalFormatting>
  <conditionalFormatting sqref="S35:T39">
    <cfRule type="containsText" dxfId="2291" priority="2289" operator="containsText" text="MANAGE">
      <formula>NOT(ISERROR(SEARCH("MANAGE",S35)))</formula>
    </cfRule>
  </conditionalFormatting>
  <conditionalFormatting sqref="U35:U39">
    <cfRule type="cellIs" dxfId="2290" priority="2286" operator="between">
      <formula>39</formula>
      <formula>20</formula>
    </cfRule>
    <cfRule type="cellIs" dxfId="2289" priority="2287" operator="between">
      <formula>48</formula>
      <formula>60</formula>
    </cfRule>
    <cfRule type="cellIs" dxfId="2288" priority="2288" operator="greaterThan">
      <formula>60</formula>
    </cfRule>
  </conditionalFormatting>
  <conditionalFormatting sqref="V35:W39">
    <cfRule type="cellIs" dxfId="2287" priority="2283" operator="equal">
      <formula>"C"</formula>
    </cfRule>
    <cfRule type="cellIs" dxfId="2286" priority="2284" operator="equal">
      <formula>"N"</formula>
    </cfRule>
    <cfRule type="cellIs" dxfId="2285" priority="2285" operator="equal">
      <formula>"Y"</formula>
    </cfRule>
  </conditionalFormatting>
  <conditionalFormatting sqref="L35:M39">
    <cfRule type="containsText" dxfId="2284" priority="2280" operator="containsText" text="2">
      <formula>NOT(ISERROR(SEARCH("2",L35)))</formula>
    </cfRule>
    <cfRule type="containsText" dxfId="2283" priority="2281" operator="containsText" text="1">
      <formula>NOT(ISERROR(SEARCH("1",L35)))</formula>
    </cfRule>
    <cfRule type="containsText" dxfId="2282" priority="2282" operator="containsText" text="x">
      <formula>NOT(ISERROR(SEARCH("x",L35)))</formula>
    </cfRule>
  </conditionalFormatting>
  <conditionalFormatting sqref="Q35:Q39">
    <cfRule type="cellIs" dxfId="2281" priority="2278" operator="between">
      <formula>43</formula>
      <formula>52</formula>
    </cfRule>
    <cfRule type="containsText" dxfId="2280" priority="2279" operator="containsText" text="true">
      <formula>NOT(ISERROR(SEARCH("true",Q35)))</formula>
    </cfRule>
  </conditionalFormatting>
  <conditionalFormatting sqref="J35:J39">
    <cfRule type="cellIs" dxfId="2279" priority="2276" operator="between">
      <formula>43</formula>
      <formula>52</formula>
    </cfRule>
    <cfRule type="cellIs" dxfId="2278" priority="2277" operator="greaterThan">
      <formula>52</formula>
    </cfRule>
  </conditionalFormatting>
  <conditionalFormatting sqref="R35:T39">
    <cfRule type="containsText" dxfId="2277" priority="2275" operator="containsText" text="TRUE">
      <formula>NOT(ISERROR(SEARCH("TRUE",R35)))</formula>
    </cfRule>
  </conditionalFormatting>
  <conditionalFormatting sqref="R35:R39">
    <cfRule type="containsText" dxfId="2276" priority="2274" operator="containsText" text="FALSE">
      <formula>NOT(ISERROR(SEARCH("FALSE",R35)))</formula>
    </cfRule>
  </conditionalFormatting>
  <conditionalFormatting sqref="S35:T39">
    <cfRule type="containsText" dxfId="2275" priority="2273" operator="containsText" text="MANAGE">
      <formula>NOT(ISERROR(SEARCH("MANAGE",S35)))</formula>
    </cfRule>
  </conditionalFormatting>
  <conditionalFormatting sqref="U35:U39">
    <cfRule type="cellIs" dxfId="2274" priority="2270" operator="between">
      <formula>39</formula>
      <formula>20</formula>
    </cfRule>
    <cfRule type="cellIs" dxfId="2273" priority="2271" operator="between">
      <formula>48</formula>
      <formula>60</formula>
    </cfRule>
    <cfRule type="cellIs" dxfId="2272" priority="2272" operator="greaterThan">
      <formula>60</formula>
    </cfRule>
  </conditionalFormatting>
  <conditionalFormatting sqref="V35:W39">
    <cfRule type="cellIs" dxfId="2271" priority="2267" operator="equal">
      <formula>"C"</formula>
    </cfRule>
    <cfRule type="cellIs" dxfId="2270" priority="2268" operator="equal">
      <formula>"N"</formula>
    </cfRule>
    <cfRule type="cellIs" dxfId="2269" priority="2269" operator="equal">
      <formula>"Y"</formula>
    </cfRule>
  </conditionalFormatting>
  <conditionalFormatting sqref="L35:M39">
    <cfRule type="containsText" dxfId="2268" priority="2264" operator="containsText" text="2">
      <formula>NOT(ISERROR(SEARCH("2",L35)))</formula>
    </cfRule>
    <cfRule type="containsText" dxfId="2267" priority="2265" operator="containsText" text="1">
      <formula>NOT(ISERROR(SEARCH("1",L35)))</formula>
    </cfRule>
    <cfRule type="containsText" dxfId="2266" priority="2266" operator="containsText" text="x">
      <formula>NOT(ISERROR(SEARCH("x",L35)))</formula>
    </cfRule>
  </conditionalFormatting>
  <conditionalFormatting sqref="Q35:Q39">
    <cfRule type="cellIs" dxfId="2265" priority="2262" operator="between">
      <formula>43</formula>
      <formula>52</formula>
    </cfRule>
    <cfRule type="containsText" dxfId="2264" priority="2263" operator="containsText" text="true">
      <formula>NOT(ISERROR(SEARCH("true",Q35)))</formula>
    </cfRule>
  </conditionalFormatting>
  <conditionalFormatting sqref="J35:J39">
    <cfRule type="cellIs" dxfId="2263" priority="2260" operator="between">
      <formula>43</formula>
      <formula>52</formula>
    </cfRule>
    <cfRule type="cellIs" dxfId="2262" priority="2261" operator="greaterThan">
      <formula>52</formula>
    </cfRule>
  </conditionalFormatting>
  <conditionalFormatting sqref="R35:T39">
    <cfRule type="containsText" dxfId="2261" priority="2259" operator="containsText" text="TRUE">
      <formula>NOT(ISERROR(SEARCH("TRUE",R35)))</formula>
    </cfRule>
  </conditionalFormatting>
  <conditionalFormatting sqref="R35:R39">
    <cfRule type="containsText" dxfId="2260" priority="2258" operator="containsText" text="FALSE">
      <formula>NOT(ISERROR(SEARCH("FALSE",R35)))</formula>
    </cfRule>
  </conditionalFormatting>
  <conditionalFormatting sqref="S35:T39">
    <cfRule type="containsText" dxfId="2259" priority="2257" operator="containsText" text="MANAGE">
      <formula>NOT(ISERROR(SEARCH("MANAGE",S35)))</formula>
    </cfRule>
  </conditionalFormatting>
  <conditionalFormatting sqref="U35:U39">
    <cfRule type="cellIs" dxfId="2258" priority="2254" operator="between">
      <formula>39</formula>
      <formula>20</formula>
    </cfRule>
    <cfRule type="cellIs" dxfId="2257" priority="2255" operator="between">
      <formula>48</formula>
      <formula>60</formula>
    </cfRule>
    <cfRule type="cellIs" dxfId="2256" priority="2256" operator="greaterThan">
      <formula>60</formula>
    </cfRule>
  </conditionalFormatting>
  <conditionalFormatting sqref="V35:W39">
    <cfRule type="cellIs" dxfId="2255" priority="2251" operator="equal">
      <formula>"C"</formula>
    </cfRule>
    <cfRule type="cellIs" dxfId="2254" priority="2252" operator="equal">
      <formula>"N"</formula>
    </cfRule>
    <cfRule type="cellIs" dxfId="2253" priority="2253" operator="equal">
      <formula>"Y"</formula>
    </cfRule>
  </conditionalFormatting>
  <conditionalFormatting sqref="L35:M39">
    <cfRule type="containsText" dxfId="2252" priority="2248" operator="containsText" text="2">
      <formula>NOT(ISERROR(SEARCH("2",L35)))</formula>
    </cfRule>
    <cfRule type="containsText" dxfId="2251" priority="2249" operator="containsText" text="1">
      <formula>NOT(ISERROR(SEARCH("1",L35)))</formula>
    </cfRule>
    <cfRule type="containsText" dxfId="2250" priority="2250" operator="containsText" text="x">
      <formula>NOT(ISERROR(SEARCH("x",L35)))</formula>
    </cfRule>
  </conditionalFormatting>
  <conditionalFormatting sqref="Q35:Q39">
    <cfRule type="cellIs" dxfId="2249" priority="2246" operator="between">
      <formula>43</formula>
      <formula>52</formula>
    </cfRule>
    <cfRule type="containsText" dxfId="2248" priority="2247" operator="containsText" text="true">
      <formula>NOT(ISERROR(SEARCH("true",Q35)))</formula>
    </cfRule>
  </conditionalFormatting>
  <conditionalFormatting sqref="J35:J39">
    <cfRule type="cellIs" dxfId="2247" priority="2244" operator="between">
      <formula>43</formula>
      <formula>52</formula>
    </cfRule>
    <cfRule type="cellIs" dxfId="2246" priority="2245" operator="greaterThan">
      <formula>52</formula>
    </cfRule>
  </conditionalFormatting>
  <conditionalFormatting sqref="R35:T39">
    <cfRule type="containsText" dxfId="2245" priority="2243" operator="containsText" text="TRUE">
      <formula>NOT(ISERROR(SEARCH("TRUE",R35)))</formula>
    </cfRule>
  </conditionalFormatting>
  <conditionalFormatting sqref="R35:R39">
    <cfRule type="containsText" dxfId="2244" priority="2242" operator="containsText" text="FALSE">
      <formula>NOT(ISERROR(SEARCH("FALSE",R35)))</formula>
    </cfRule>
  </conditionalFormatting>
  <conditionalFormatting sqref="S35:T39">
    <cfRule type="containsText" dxfId="2243" priority="2241" operator="containsText" text="MANAGE">
      <formula>NOT(ISERROR(SEARCH("MANAGE",S35)))</formula>
    </cfRule>
  </conditionalFormatting>
  <conditionalFormatting sqref="U35:U39">
    <cfRule type="cellIs" dxfId="2242" priority="2238" operator="between">
      <formula>39</formula>
      <formula>20</formula>
    </cfRule>
    <cfRule type="cellIs" dxfId="2241" priority="2239" operator="between">
      <formula>48</formula>
      <formula>60</formula>
    </cfRule>
    <cfRule type="cellIs" dxfId="2240" priority="2240" operator="greaterThan">
      <formula>60</formula>
    </cfRule>
  </conditionalFormatting>
  <conditionalFormatting sqref="V35:W39">
    <cfRule type="cellIs" dxfId="2239" priority="2235" operator="equal">
      <formula>"C"</formula>
    </cfRule>
    <cfRule type="cellIs" dxfId="2238" priority="2236" operator="equal">
      <formula>"N"</formula>
    </cfRule>
    <cfRule type="cellIs" dxfId="2237" priority="2237" operator="equal">
      <formula>"Y"</formula>
    </cfRule>
  </conditionalFormatting>
  <conditionalFormatting sqref="L35:M39">
    <cfRule type="containsText" dxfId="2236" priority="2232" operator="containsText" text="2">
      <formula>NOT(ISERROR(SEARCH("2",L35)))</formula>
    </cfRule>
    <cfRule type="containsText" dxfId="2235" priority="2233" operator="containsText" text="1">
      <formula>NOT(ISERROR(SEARCH("1",L35)))</formula>
    </cfRule>
    <cfRule type="containsText" dxfId="2234" priority="2234" operator="containsText" text="x">
      <formula>NOT(ISERROR(SEARCH("x",L35)))</formula>
    </cfRule>
  </conditionalFormatting>
  <conditionalFormatting sqref="Q35:Q39">
    <cfRule type="cellIs" dxfId="2233" priority="2230" operator="between">
      <formula>43</formula>
      <formula>52</formula>
    </cfRule>
    <cfRule type="containsText" dxfId="2232" priority="2231" operator="containsText" text="true">
      <formula>NOT(ISERROR(SEARCH("true",Q35)))</formula>
    </cfRule>
  </conditionalFormatting>
  <conditionalFormatting sqref="J35:J39">
    <cfRule type="cellIs" dxfId="2231" priority="2228" operator="between">
      <formula>43</formula>
      <formula>52</formula>
    </cfRule>
    <cfRule type="cellIs" dxfId="2230" priority="2229" operator="greaterThan">
      <formula>52</formula>
    </cfRule>
  </conditionalFormatting>
  <conditionalFormatting sqref="R35:T39">
    <cfRule type="containsText" dxfId="2229" priority="2227" operator="containsText" text="TRUE">
      <formula>NOT(ISERROR(SEARCH("TRUE",R35)))</formula>
    </cfRule>
  </conditionalFormatting>
  <conditionalFormatting sqref="R35:R39">
    <cfRule type="containsText" dxfId="2228" priority="2226" operator="containsText" text="FALSE">
      <formula>NOT(ISERROR(SEARCH("FALSE",R35)))</formula>
    </cfRule>
  </conditionalFormatting>
  <conditionalFormatting sqref="S35:T39">
    <cfRule type="containsText" dxfId="2227" priority="2225" operator="containsText" text="MANAGE">
      <formula>NOT(ISERROR(SEARCH("MANAGE",S35)))</formula>
    </cfRule>
  </conditionalFormatting>
  <conditionalFormatting sqref="U35:U39">
    <cfRule type="cellIs" dxfId="2226" priority="2222" operator="between">
      <formula>39</formula>
      <formula>20</formula>
    </cfRule>
    <cfRule type="cellIs" dxfId="2225" priority="2223" operator="between">
      <formula>48</formula>
      <formula>60</formula>
    </cfRule>
    <cfRule type="cellIs" dxfId="2224" priority="2224" operator="greaterThan">
      <formula>60</formula>
    </cfRule>
  </conditionalFormatting>
  <conditionalFormatting sqref="V35:W39">
    <cfRule type="cellIs" dxfId="2223" priority="2219" operator="equal">
      <formula>"C"</formula>
    </cfRule>
    <cfRule type="cellIs" dxfId="2222" priority="2220" operator="equal">
      <formula>"N"</formula>
    </cfRule>
    <cfRule type="cellIs" dxfId="2221" priority="2221" operator="equal">
      <formula>"Y"</formula>
    </cfRule>
  </conditionalFormatting>
  <conditionalFormatting sqref="L35:M39">
    <cfRule type="containsText" dxfId="2220" priority="2216" operator="containsText" text="2">
      <formula>NOT(ISERROR(SEARCH("2",L35)))</formula>
    </cfRule>
    <cfRule type="containsText" dxfId="2219" priority="2217" operator="containsText" text="1">
      <formula>NOT(ISERROR(SEARCH("1",L35)))</formula>
    </cfRule>
    <cfRule type="containsText" dxfId="2218" priority="2218" operator="containsText" text="x">
      <formula>NOT(ISERROR(SEARCH("x",L35)))</formula>
    </cfRule>
  </conditionalFormatting>
  <conditionalFormatting sqref="Q35:Q39">
    <cfRule type="cellIs" dxfId="2217" priority="2214" operator="between">
      <formula>43</formula>
      <formula>52</formula>
    </cfRule>
    <cfRule type="containsText" dxfId="2216" priority="2215" operator="containsText" text="true">
      <formula>NOT(ISERROR(SEARCH("true",Q35)))</formula>
    </cfRule>
  </conditionalFormatting>
  <conditionalFormatting sqref="J35:J39">
    <cfRule type="cellIs" dxfId="2215" priority="2212" operator="between">
      <formula>43</formula>
      <formula>52</formula>
    </cfRule>
    <cfRule type="cellIs" dxfId="2214" priority="2213" operator="greaterThan">
      <formula>52</formula>
    </cfRule>
  </conditionalFormatting>
  <conditionalFormatting sqref="R35:T39">
    <cfRule type="containsText" dxfId="2213" priority="2211" operator="containsText" text="TRUE">
      <formula>NOT(ISERROR(SEARCH("TRUE",R35)))</formula>
    </cfRule>
  </conditionalFormatting>
  <conditionalFormatting sqref="R35:R39">
    <cfRule type="containsText" dxfId="2212" priority="2210" operator="containsText" text="FALSE">
      <formula>NOT(ISERROR(SEARCH("FALSE",R35)))</formula>
    </cfRule>
  </conditionalFormatting>
  <conditionalFormatting sqref="S35:T39">
    <cfRule type="containsText" dxfId="2211" priority="2209" operator="containsText" text="MANAGE">
      <formula>NOT(ISERROR(SEARCH("MANAGE",S35)))</formula>
    </cfRule>
  </conditionalFormatting>
  <conditionalFormatting sqref="U35:U39">
    <cfRule type="cellIs" dxfId="2210" priority="2206" operator="between">
      <formula>39</formula>
      <formula>20</formula>
    </cfRule>
    <cfRule type="cellIs" dxfId="2209" priority="2207" operator="between">
      <formula>48</formula>
      <formula>60</formula>
    </cfRule>
    <cfRule type="cellIs" dxfId="2208" priority="2208" operator="greaterThan">
      <formula>60</formula>
    </cfRule>
  </conditionalFormatting>
  <conditionalFormatting sqref="V35:W39">
    <cfRule type="cellIs" dxfId="2207" priority="2203" operator="equal">
      <formula>"C"</formula>
    </cfRule>
    <cfRule type="cellIs" dxfId="2206" priority="2204" operator="equal">
      <formula>"N"</formula>
    </cfRule>
    <cfRule type="cellIs" dxfId="2205" priority="2205" operator="equal">
      <formula>"Y"</formula>
    </cfRule>
  </conditionalFormatting>
  <conditionalFormatting sqref="L35:M37">
    <cfRule type="containsText" dxfId="2204" priority="2200" operator="containsText" text="2">
      <formula>NOT(ISERROR(SEARCH("2",L35)))</formula>
    </cfRule>
    <cfRule type="containsText" dxfId="2203" priority="2201" operator="containsText" text="1">
      <formula>NOT(ISERROR(SEARCH("1",L35)))</formula>
    </cfRule>
    <cfRule type="containsText" dxfId="2202" priority="2202" operator="containsText" text="x">
      <formula>NOT(ISERROR(SEARCH("x",L35)))</formula>
    </cfRule>
  </conditionalFormatting>
  <conditionalFormatting sqref="Q35:Q37">
    <cfRule type="cellIs" dxfId="2201" priority="2198" operator="between">
      <formula>43</formula>
      <formula>52</formula>
    </cfRule>
    <cfRule type="containsText" dxfId="2200" priority="2199" operator="containsText" text="true">
      <formula>NOT(ISERROR(SEARCH("true",Q35)))</formula>
    </cfRule>
  </conditionalFormatting>
  <conditionalFormatting sqref="J35:J37">
    <cfRule type="cellIs" dxfId="2199" priority="2196" operator="between">
      <formula>43</formula>
      <formula>52</formula>
    </cfRule>
    <cfRule type="cellIs" dxfId="2198" priority="2197" operator="greaterThan">
      <formula>52</formula>
    </cfRule>
  </conditionalFormatting>
  <conditionalFormatting sqref="R35:T37">
    <cfRule type="containsText" dxfId="2197" priority="2195" operator="containsText" text="TRUE">
      <formula>NOT(ISERROR(SEARCH("TRUE",R35)))</formula>
    </cfRule>
  </conditionalFormatting>
  <conditionalFormatting sqref="R35:R37">
    <cfRule type="containsText" dxfId="2196" priority="2194" operator="containsText" text="FALSE">
      <formula>NOT(ISERROR(SEARCH("FALSE",R35)))</formula>
    </cfRule>
  </conditionalFormatting>
  <conditionalFormatting sqref="S35:T37">
    <cfRule type="containsText" dxfId="2195" priority="2193" operator="containsText" text="MANAGE">
      <formula>NOT(ISERROR(SEARCH("MANAGE",S35)))</formula>
    </cfRule>
  </conditionalFormatting>
  <conditionalFormatting sqref="U35:U37">
    <cfRule type="cellIs" dxfId="2194" priority="2190" operator="between">
      <formula>39</formula>
      <formula>20</formula>
    </cfRule>
    <cfRule type="cellIs" dxfId="2193" priority="2191" operator="between">
      <formula>48</formula>
      <formula>60</formula>
    </cfRule>
    <cfRule type="cellIs" dxfId="2192" priority="2192" operator="greaterThan">
      <formula>60</formula>
    </cfRule>
  </conditionalFormatting>
  <conditionalFormatting sqref="V35:W37">
    <cfRule type="cellIs" dxfId="2191" priority="2187" operator="equal">
      <formula>"C"</formula>
    </cfRule>
    <cfRule type="cellIs" dxfId="2190" priority="2188" operator="equal">
      <formula>"N"</formula>
    </cfRule>
    <cfRule type="cellIs" dxfId="2189" priority="2189" operator="equal">
      <formula>"Y"</formula>
    </cfRule>
  </conditionalFormatting>
  <conditionalFormatting sqref="L35:M39">
    <cfRule type="containsText" dxfId="2188" priority="2184" operator="containsText" text="2">
      <formula>NOT(ISERROR(SEARCH("2",L35)))</formula>
    </cfRule>
    <cfRule type="containsText" dxfId="2187" priority="2185" operator="containsText" text="1">
      <formula>NOT(ISERROR(SEARCH("1",L35)))</formula>
    </cfRule>
    <cfRule type="containsText" dxfId="2186" priority="2186" operator="containsText" text="x">
      <formula>NOT(ISERROR(SEARCH("x",L35)))</formula>
    </cfRule>
  </conditionalFormatting>
  <conditionalFormatting sqref="Q35:Q39">
    <cfRule type="cellIs" dxfId="2185" priority="2182" operator="between">
      <formula>43</formula>
      <formula>52</formula>
    </cfRule>
    <cfRule type="containsText" dxfId="2184" priority="2183" operator="containsText" text="true">
      <formula>NOT(ISERROR(SEARCH("true",Q35)))</formula>
    </cfRule>
  </conditionalFormatting>
  <conditionalFormatting sqref="J35:J39">
    <cfRule type="cellIs" dxfId="2183" priority="2180" operator="between">
      <formula>43</formula>
      <formula>52</formula>
    </cfRule>
    <cfRule type="cellIs" dxfId="2182" priority="2181" operator="greaterThan">
      <formula>52</formula>
    </cfRule>
  </conditionalFormatting>
  <conditionalFormatting sqref="R35:T39">
    <cfRule type="containsText" dxfId="2181" priority="2179" operator="containsText" text="TRUE">
      <formula>NOT(ISERROR(SEARCH("TRUE",R35)))</formula>
    </cfRule>
  </conditionalFormatting>
  <conditionalFormatting sqref="R35:R39">
    <cfRule type="containsText" dxfId="2180" priority="2178" operator="containsText" text="FALSE">
      <formula>NOT(ISERROR(SEARCH("FALSE",R35)))</formula>
    </cfRule>
  </conditionalFormatting>
  <conditionalFormatting sqref="S35:T39">
    <cfRule type="containsText" dxfId="2179" priority="2177" operator="containsText" text="MANAGE">
      <formula>NOT(ISERROR(SEARCH("MANAGE",S35)))</formula>
    </cfRule>
  </conditionalFormatting>
  <conditionalFormatting sqref="U35:U39">
    <cfRule type="cellIs" dxfId="2178" priority="2174" operator="between">
      <formula>39</formula>
      <formula>20</formula>
    </cfRule>
    <cfRule type="cellIs" dxfId="2177" priority="2175" operator="between">
      <formula>48</formula>
      <formula>60</formula>
    </cfRule>
    <cfRule type="cellIs" dxfId="2176" priority="2176" operator="greaterThan">
      <formula>60</formula>
    </cfRule>
  </conditionalFormatting>
  <conditionalFormatting sqref="V35:W39">
    <cfRule type="cellIs" dxfId="2175" priority="2171" operator="equal">
      <formula>"C"</formula>
    </cfRule>
    <cfRule type="cellIs" dxfId="2174" priority="2172" operator="equal">
      <formula>"N"</formula>
    </cfRule>
    <cfRule type="cellIs" dxfId="2173" priority="2173" operator="equal">
      <formula>"Y"</formula>
    </cfRule>
  </conditionalFormatting>
  <conditionalFormatting sqref="L35:M39">
    <cfRule type="containsText" dxfId="2172" priority="2168" operator="containsText" text="2">
      <formula>NOT(ISERROR(SEARCH("2",L35)))</formula>
    </cfRule>
    <cfRule type="containsText" dxfId="2171" priority="2169" operator="containsText" text="1">
      <formula>NOT(ISERROR(SEARCH("1",L35)))</formula>
    </cfRule>
    <cfRule type="containsText" dxfId="2170" priority="2170" operator="containsText" text="x">
      <formula>NOT(ISERROR(SEARCH("x",L35)))</formula>
    </cfRule>
  </conditionalFormatting>
  <conditionalFormatting sqref="Q35:Q39">
    <cfRule type="cellIs" dxfId="2169" priority="2166" operator="between">
      <formula>43</formula>
      <formula>52</formula>
    </cfRule>
    <cfRule type="containsText" dxfId="2168" priority="2167" operator="containsText" text="true">
      <formula>NOT(ISERROR(SEARCH("true",Q35)))</formula>
    </cfRule>
  </conditionalFormatting>
  <conditionalFormatting sqref="J35:J39">
    <cfRule type="cellIs" dxfId="2167" priority="2164" operator="between">
      <formula>43</formula>
      <formula>52</formula>
    </cfRule>
    <cfRule type="cellIs" dxfId="2166" priority="2165" operator="greaterThan">
      <formula>52</formula>
    </cfRule>
  </conditionalFormatting>
  <conditionalFormatting sqref="R35:T39">
    <cfRule type="containsText" dxfId="2165" priority="2163" operator="containsText" text="TRUE">
      <formula>NOT(ISERROR(SEARCH("TRUE",R35)))</formula>
    </cfRule>
  </conditionalFormatting>
  <conditionalFormatting sqref="R35:R39">
    <cfRule type="containsText" dxfId="2164" priority="2162" operator="containsText" text="FALSE">
      <formula>NOT(ISERROR(SEARCH("FALSE",R35)))</formula>
    </cfRule>
  </conditionalFormatting>
  <conditionalFormatting sqref="S35:T39">
    <cfRule type="containsText" dxfId="2163" priority="2161" operator="containsText" text="MANAGE">
      <formula>NOT(ISERROR(SEARCH("MANAGE",S35)))</formula>
    </cfRule>
  </conditionalFormatting>
  <conditionalFormatting sqref="U35:U39">
    <cfRule type="cellIs" dxfId="2162" priority="2158" operator="between">
      <formula>39</formula>
      <formula>20</formula>
    </cfRule>
    <cfRule type="cellIs" dxfId="2161" priority="2159" operator="between">
      <formula>48</formula>
      <formula>60</formula>
    </cfRule>
    <cfRule type="cellIs" dxfId="2160" priority="2160" operator="greaterThan">
      <formula>60</formula>
    </cfRule>
  </conditionalFormatting>
  <conditionalFormatting sqref="V35:W39">
    <cfRule type="cellIs" dxfId="2159" priority="2155" operator="equal">
      <formula>"C"</formula>
    </cfRule>
    <cfRule type="cellIs" dxfId="2158" priority="2156" operator="equal">
      <formula>"N"</formula>
    </cfRule>
    <cfRule type="cellIs" dxfId="2157" priority="2157" operator="equal">
      <formula>"Y"</formula>
    </cfRule>
  </conditionalFormatting>
  <conditionalFormatting sqref="L35:M39">
    <cfRule type="containsText" dxfId="2156" priority="2152" operator="containsText" text="2">
      <formula>NOT(ISERROR(SEARCH("2",L35)))</formula>
    </cfRule>
    <cfRule type="containsText" dxfId="2155" priority="2153" operator="containsText" text="1">
      <formula>NOT(ISERROR(SEARCH("1",L35)))</formula>
    </cfRule>
    <cfRule type="containsText" dxfId="2154" priority="2154" operator="containsText" text="x">
      <formula>NOT(ISERROR(SEARCH("x",L35)))</formula>
    </cfRule>
  </conditionalFormatting>
  <conditionalFormatting sqref="Q35:Q39">
    <cfRule type="cellIs" dxfId="2153" priority="2150" operator="between">
      <formula>43</formula>
      <formula>52</formula>
    </cfRule>
    <cfRule type="containsText" dxfId="2152" priority="2151" operator="containsText" text="true">
      <formula>NOT(ISERROR(SEARCH("true",Q35)))</formula>
    </cfRule>
  </conditionalFormatting>
  <conditionalFormatting sqref="J35:J39">
    <cfRule type="cellIs" dxfId="2151" priority="2148" operator="between">
      <formula>43</formula>
      <formula>52</formula>
    </cfRule>
    <cfRule type="cellIs" dxfId="2150" priority="2149" operator="greaterThan">
      <formula>52</formula>
    </cfRule>
  </conditionalFormatting>
  <conditionalFormatting sqref="R35:T39">
    <cfRule type="containsText" dxfId="2149" priority="2147" operator="containsText" text="TRUE">
      <formula>NOT(ISERROR(SEARCH("TRUE",R35)))</formula>
    </cfRule>
  </conditionalFormatting>
  <conditionalFormatting sqref="R35:R39">
    <cfRule type="containsText" dxfId="2148" priority="2146" operator="containsText" text="FALSE">
      <formula>NOT(ISERROR(SEARCH("FALSE",R35)))</formula>
    </cfRule>
  </conditionalFormatting>
  <conditionalFormatting sqref="S35:T39">
    <cfRule type="containsText" dxfId="2147" priority="2145" operator="containsText" text="MANAGE">
      <formula>NOT(ISERROR(SEARCH("MANAGE",S35)))</formula>
    </cfRule>
  </conditionalFormatting>
  <conditionalFormatting sqref="U35:U39">
    <cfRule type="cellIs" dxfId="2146" priority="2142" operator="between">
      <formula>39</formula>
      <formula>20</formula>
    </cfRule>
    <cfRule type="cellIs" dxfId="2145" priority="2143" operator="between">
      <formula>48</formula>
      <formula>60</formula>
    </cfRule>
    <cfRule type="cellIs" dxfId="2144" priority="2144" operator="greaterThan">
      <formula>60</formula>
    </cfRule>
  </conditionalFormatting>
  <conditionalFormatting sqref="V35:W39">
    <cfRule type="cellIs" dxfId="2143" priority="2139" operator="equal">
      <formula>"C"</formula>
    </cfRule>
    <cfRule type="cellIs" dxfId="2142" priority="2140" operator="equal">
      <formula>"N"</formula>
    </cfRule>
    <cfRule type="cellIs" dxfId="2141" priority="2141" operator="equal">
      <formula>"Y"</formula>
    </cfRule>
  </conditionalFormatting>
  <conditionalFormatting sqref="L35:M39">
    <cfRule type="containsText" dxfId="2140" priority="2136" operator="containsText" text="2">
      <formula>NOT(ISERROR(SEARCH("2",L35)))</formula>
    </cfRule>
    <cfRule type="containsText" dxfId="2139" priority="2137" operator="containsText" text="1">
      <formula>NOT(ISERROR(SEARCH("1",L35)))</formula>
    </cfRule>
    <cfRule type="containsText" dxfId="2138" priority="2138" operator="containsText" text="x">
      <formula>NOT(ISERROR(SEARCH("x",L35)))</formula>
    </cfRule>
  </conditionalFormatting>
  <conditionalFormatting sqref="Q35:Q39">
    <cfRule type="cellIs" dxfId="2137" priority="2134" operator="between">
      <formula>43</formula>
      <formula>52</formula>
    </cfRule>
    <cfRule type="containsText" dxfId="2136" priority="2135" operator="containsText" text="true">
      <formula>NOT(ISERROR(SEARCH("true",Q35)))</formula>
    </cfRule>
  </conditionalFormatting>
  <conditionalFormatting sqref="J35:J39">
    <cfRule type="cellIs" dxfId="2135" priority="2132" operator="between">
      <formula>43</formula>
      <formula>52</formula>
    </cfRule>
    <cfRule type="cellIs" dxfId="2134" priority="2133" operator="greaterThan">
      <formula>52</formula>
    </cfRule>
  </conditionalFormatting>
  <conditionalFormatting sqref="R35:T39">
    <cfRule type="containsText" dxfId="2133" priority="2131" operator="containsText" text="TRUE">
      <formula>NOT(ISERROR(SEARCH("TRUE",R35)))</formula>
    </cfRule>
  </conditionalFormatting>
  <conditionalFormatting sqref="R35:R39">
    <cfRule type="containsText" dxfId="2132" priority="2130" operator="containsText" text="FALSE">
      <formula>NOT(ISERROR(SEARCH("FALSE",R35)))</formula>
    </cfRule>
  </conditionalFormatting>
  <conditionalFormatting sqref="S35:T39">
    <cfRule type="containsText" dxfId="2131" priority="2129" operator="containsText" text="MANAGE">
      <formula>NOT(ISERROR(SEARCH("MANAGE",S35)))</formula>
    </cfRule>
  </conditionalFormatting>
  <conditionalFormatting sqref="U35:U39">
    <cfRule type="cellIs" dxfId="2130" priority="2126" operator="between">
      <formula>39</formula>
      <formula>20</formula>
    </cfRule>
    <cfRule type="cellIs" dxfId="2129" priority="2127" operator="between">
      <formula>48</formula>
      <formula>60</formula>
    </cfRule>
    <cfRule type="cellIs" dxfId="2128" priority="2128" operator="greaterThan">
      <formula>60</formula>
    </cfRule>
  </conditionalFormatting>
  <conditionalFormatting sqref="V35:W39">
    <cfRule type="cellIs" dxfId="2127" priority="2123" operator="equal">
      <formula>"C"</formula>
    </cfRule>
    <cfRule type="cellIs" dxfId="2126" priority="2124" operator="equal">
      <formula>"N"</formula>
    </cfRule>
    <cfRule type="cellIs" dxfId="2125" priority="2125" operator="equal">
      <formula>"Y"</formula>
    </cfRule>
  </conditionalFormatting>
  <conditionalFormatting sqref="L35:M37">
    <cfRule type="containsText" dxfId="2124" priority="2120" operator="containsText" text="2">
      <formula>NOT(ISERROR(SEARCH("2",L35)))</formula>
    </cfRule>
    <cfRule type="containsText" dxfId="2123" priority="2121" operator="containsText" text="1">
      <formula>NOT(ISERROR(SEARCH("1",L35)))</formula>
    </cfRule>
    <cfRule type="containsText" dxfId="2122" priority="2122" operator="containsText" text="x">
      <formula>NOT(ISERROR(SEARCH("x",L35)))</formula>
    </cfRule>
  </conditionalFormatting>
  <conditionalFormatting sqref="Q35:Q37">
    <cfRule type="cellIs" dxfId="2121" priority="2118" operator="between">
      <formula>43</formula>
      <formula>52</formula>
    </cfRule>
    <cfRule type="containsText" dxfId="2120" priority="2119" operator="containsText" text="true">
      <formula>NOT(ISERROR(SEARCH("true",Q35)))</formula>
    </cfRule>
  </conditionalFormatting>
  <conditionalFormatting sqref="J35:J37">
    <cfRule type="cellIs" dxfId="2119" priority="2116" operator="between">
      <formula>43</formula>
      <formula>52</formula>
    </cfRule>
    <cfRule type="cellIs" dxfId="2118" priority="2117" operator="greaterThan">
      <formula>52</formula>
    </cfRule>
  </conditionalFormatting>
  <conditionalFormatting sqref="R35:T37">
    <cfRule type="containsText" dxfId="2117" priority="2115" operator="containsText" text="TRUE">
      <formula>NOT(ISERROR(SEARCH("TRUE",R35)))</formula>
    </cfRule>
  </conditionalFormatting>
  <conditionalFormatting sqref="R35:R37">
    <cfRule type="containsText" dxfId="2116" priority="2114" operator="containsText" text="FALSE">
      <formula>NOT(ISERROR(SEARCH("FALSE",R35)))</formula>
    </cfRule>
  </conditionalFormatting>
  <conditionalFormatting sqref="S35:T37">
    <cfRule type="containsText" dxfId="2115" priority="2113" operator="containsText" text="MANAGE">
      <formula>NOT(ISERROR(SEARCH("MANAGE",S35)))</formula>
    </cfRule>
  </conditionalFormatting>
  <conditionalFormatting sqref="U35:U37">
    <cfRule type="cellIs" dxfId="2114" priority="2110" operator="between">
      <formula>39</formula>
      <formula>20</formula>
    </cfRule>
    <cfRule type="cellIs" dxfId="2113" priority="2111" operator="between">
      <formula>48</formula>
      <formula>60</formula>
    </cfRule>
    <cfRule type="cellIs" dxfId="2112" priority="2112" operator="greaterThan">
      <formula>60</formula>
    </cfRule>
  </conditionalFormatting>
  <conditionalFormatting sqref="V35:W37">
    <cfRule type="cellIs" dxfId="2111" priority="2107" operator="equal">
      <formula>"C"</formula>
    </cfRule>
    <cfRule type="cellIs" dxfId="2110" priority="2108" operator="equal">
      <formula>"N"</formula>
    </cfRule>
    <cfRule type="cellIs" dxfId="2109" priority="2109" operator="equal">
      <formula>"Y"</formula>
    </cfRule>
  </conditionalFormatting>
  <conditionalFormatting sqref="L35:M39">
    <cfRule type="containsText" dxfId="2108" priority="2104" operator="containsText" text="2">
      <formula>NOT(ISERROR(SEARCH("2",L35)))</formula>
    </cfRule>
    <cfRule type="containsText" dxfId="2107" priority="2105" operator="containsText" text="1">
      <formula>NOT(ISERROR(SEARCH("1",L35)))</formula>
    </cfRule>
    <cfRule type="containsText" dxfId="2106" priority="2106" operator="containsText" text="x">
      <formula>NOT(ISERROR(SEARCH("x",L35)))</formula>
    </cfRule>
  </conditionalFormatting>
  <conditionalFormatting sqref="Q35:Q39">
    <cfRule type="cellIs" dxfId="2105" priority="2102" operator="between">
      <formula>43</formula>
      <formula>52</formula>
    </cfRule>
    <cfRule type="containsText" dxfId="2104" priority="2103" operator="containsText" text="true">
      <formula>NOT(ISERROR(SEARCH("true",Q35)))</formula>
    </cfRule>
  </conditionalFormatting>
  <conditionalFormatting sqref="J35:J39">
    <cfRule type="cellIs" dxfId="2103" priority="2100" operator="between">
      <formula>43</formula>
      <formula>52</formula>
    </cfRule>
    <cfRule type="cellIs" dxfId="2102" priority="2101" operator="greaterThan">
      <formula>52</formula>
    </cfRule>
  </conditionalFormatting>
  <conditionalFormatting sqref="R35:T39">
    <cfRule type="containsText" dxfId="2101" priority="2099" operator="containsText" text="TRUE">
      <formula>NOT(ISERROR(SEARCH("TRUE",R35)))</formula>
    </cfRule>
  </conditionalFormatting>
  <conditionalFormatting sqref="R35:R39">
    <cfRule type="containsText" dxfId="2100" priority="2098" operator="containsText" text="FALSE">
      <formula>NOT(ISERROR(SEARCH("FALSE",R35)))</formula>
    </cfRule>
  </conditionalFormatting>
  <conditionalFormatting sqref="S35:T39">
    <cfRule type="containsText" dxfId="2099" priority="2097" operator="containsText" text="MANAGE">
      <formula>NOT(ISERROR(SEARCH("MANAGE",S35)))</formula>
    </cfRule>
  </conditionalFormatting>
  <conditionalFormatting sqref="U35:U39">
    <cfRule type="cellIs" dxfId="2098" priority="2094" operator="between">
      <formula>39</formula>
      <formula>20</formula>
    </cfRule>
    <cfRule type="cellIs" dxfId="2097" priority="2095" operator="between">
      <formula>48</formula>
      <formula>60</formula>
    </cfRule>
    <cfRule type="cellIs" dxfId="2096" priority="2096" operator="greaterThan">
      <formula>60</formula>
    </cfRule>
  </conditionalFormatting>
  <conditionalFormatting sqref="V35:W39">
    <cfRule type="cellIs" dxfId="2095" priority="2091" operator="equal">
      <formula>"C"</formula>
    </cfRule>
    <cfRule type="cellIs" dxfId="2094" priority="2092" operator="equal">
      <formula>"N"</formula>
    </cfRule>
    <cfRule type="cellIs" dxfId="2093" priority="2093" operator="equal">
      <formula>"Y"</formula>
    </cfRule>
  </conditionalFormatting>
  <conditionalFormatting sqref="L35:M39">
    <cfRule type="containsText" dxfId="2092" priority="2088" operator="containsText" text="2">
      <formula>NOT(ISERROR(SEARCH("2",L35)))</formula>
    </cfRule>
    <cfRule type="containsText" dxfId="2091" priority="2089" operator="containsText" text="1">
      <formula>NOT(ISERROR(SEARCH("1",L35)))</formula>
    </cfRule>
    <cfRule type="containsText" dxfId="2090" priority="2090" operator="containsText" text="x">
      <formula>NOT(ISERROR(SEARCH("x",L35)))</formula>
    </cfRule>
  </conditionalFormatting>
  <conditionalFormatting sqref="Q35:Q39">
    <cfRule type="cellIs" dxfId="2089" priority="2086" operator="between">
      <formula>43</formula>
      <formula>52</formula>
    </cfRule>
    <cfRule type="containsText" dxfId="2088" priority="2087" operator="containsText" text="true">
      <formula>NOT(ISERROR(SEARCH("true",Q35)))</formula>
    </cfRule>
  </conditionalFormatting>
  <conditionalFormatting sqref="J35:J39">
    <cfRule type="cellIs" dxfId="2087" priority="2084" operator="between">
      <formula>43</formula>
      <formula>52</formula>
    </cfRule>
    <cfRule type="cellIs" dxfId="2086" priority="2085" operator="greaterThan">
      <formula>52</formula>
    </cfRule>
  </conditionalFormatting>
  <conditionalFormatting sqref="R35:T39">
    <cfRule type="containsText" dxfId="2085" priority="2083" operator="containsText" text="TRUE">
      <formula>NOT(ISERROR(SEARCH("TRUE",R35)))</formula>
    </cfRule>
  </conditionalFormatting>
  <conditionalFormatting sqref="R35:R39">
    <cfRule type="containsText" dxfId="2084" priority="2082" operator="containsText" text="FALSE">
      <formula>NOT(ISERROR(SEARCH("FALSE",R35)))</formula>
    </cfRule>
  </conditionalFormatting>
  <conditionalFormatting sqref="S35:T39">
    <cfRule type="containsText" dxfId="2083" priority="2081" operator="containsText" text="MANAGE">
      <formula>NOT(ISERROR(SEARCH("MANAGE",S35)))</formula>
    </cfRule>
  </conditionalFormatting>
  <conditionalFormatting sqref="P35:P39">
    <cfRule type="containsText" dxfId="2082" priority="2078" operator="containsText" text="0-1">
      <formula>NOT(ISERROR(SEARCH("0-1",P35)))</formula>
    </cfRule>
    <cfRule type="containsText" dxfId="2081" priority="2079" operator="containsText" text="1-0">
      <formula>NOT(ISERROR(SEARCH("1-0",P35)))</formula>
    </cfRule>
    <cfRule type="containsText" dxfId="2080" priority="2080" operator="containsText" text="0-0">
      <formula>NOT(ISERROR(SEARCH("0-0",P35)))</formula>
    </cfRule>
  </conditionalFormatting>
  <conditionalFormatting sqref="U35:U39">
    <cfRule type="cellIs" dxfId="2079" priority="2075" operator="between">
      <formula>39</formula>
      <formula>20</formula>
    </cfRule>
    <cfRule type="cellIs" dxfId="2078" priority="2076" operator="between">
      <formula>48</formula>
      <formula>60</formula>
    </cfRule>
    <cfRule type="cellIs" dxfId="2077" priority="2077" operator="greaterThan">
      <formula>60</formula>
    </cfRule>
  </conditionalFormatting>
  <conditionalFormatting sqref="V35:W39">
    <cfRule type="cellIs" dxfId="2076" priority="2072" operator="equal">
      <formula>"C"</formula>
    </cfRule>
    <cfRule type="cellIs" dxfId="2075" priority="2073" operator="equal">
      <formula>"N"</formula>
    </cfRule>
    <cfRule type="cellIs" dxfId="2074" priority="2074" operator="equal">
      <formula>"Y"</formula>
    </cfRule>
  </conditionalFormatting>
  <conditionalFormatting sqref="L35:M39">
    <cfRule type="containsText" dxfId="2073" priority="2069" operator="containsText" text="2">
      <formula>NOT(ISERROR(SEARCH("2",L35)))</formula>
    </cfRule>
    <cfRule type="containsText" dxfId="2072" priority="2070" operator="containsText" text="1">
      <formula>NOT(ISERROR(SEARCH("1",L35)))</formula>
    </cfRule>
    <cfRule type="containsText" dxfId="2071" priority="2071" operator="containsText" text="x">
      <formula>NOT(ISERROR(SEARCH("x",L35)))</formula>
    </cfRule>
  </conditionalFormatting>
  <conditionalFormatting sqref="Q35:Q39">
    <cfRule type="cellIs" dxfId="2070" priority="2067" operator="between">
      <formula>43</formula>
      <formula>52</formula>
    </cfRule>
    <cfRule type="containsText" dxfId="2069" priority="2068" operator="containsText" text="true">
      <formula>NOT(ISERROR(SEARCH("true",Q35)))</formula>
    </cfRule>
  </conditionalFormatting>
  <conditionalFormatting sqref="J35:J39">
    <cfRule type="cellIs" dxfId="2068" priority="2065" operator="between">
      <formula>43</formula>
      <formula>52</formula>
    </cfRule>
    <cfRule type="cellIs" dxfId="2067" priority="2066" operator="greaterThan">
      <formula>52</formula>
    </cfRule>
  </conditionalFormatting>
  <conditionalFormatting sqref="R35:T39">
    <cfRule type="containsText" dxfId="2066" priority="2064" operator="containsText" text="TRUE">
      <formula>NOT(ISERROR(SEARCH("TRUE",R35)))</formula>
    </cfRule>
  </conditionalFormatting>
  <conditionalFormatting sqref="R35:R39">
    <cfRule type="containsText" dxfId="2065" priority="2063" operator="containsText" text="FALSE">
      <formula>NOT(ISERROR(SEARCH("FALSE",R35)))</formula>
    </cfRule>
  </conditionalFormatting>
  <conditionalFormatting sqref="S35:T39">
    <cfRule type="containsText" dxfId="2064" priority="2062" operator="containsText" text="MANAGE">
      <formula>NOT(ISERROR(SEARCH("MANAGE",S35)))</formula>
    </cfRule>
  </conditionalFormatting>
  <conditionalFormatting sqref="P35:P39">
    <cfRule type="containsText" dxfId="2063" priority="2059" operator="containsText" text="0-1">
      <formula>NOT(ISERROR(SEARCH("0-1",P35)))</formula>
    </cfRule>
    <cfRule type="containsText" dxfId="2062" priority="2060" operator="containsText" text="1-0">
      <formula>NOT(ISERROR(SEARCH("1-0",P35)))</formula>
    </cfRule>
    <cfRule type="containsText" dxfId="2061" priority="2061" operator="containsText" text="0-0">
      <formula>NOT(ISERROR(SEARCH("0-0",P35)))</formula>
    </cfRule>
  </conditionalFormatting>
  <conditionalFormatting sqref="U35:U39">
    <cfRule type="cellIs" dxfId="2060" priority="2056" operator="between">
      <formula>39</formula>
      <formula>20</formula>
    </cfRule>
    <cfRule type="cellIs" dxfId="2059" priority="2057" operator="between">
      <formula>48</formula>
      <formula>60</formula>
    </cfRule>
    <cfRule type="cellIs" dxfId="2058" priority="2058" operator="greaterThan">
      <formula>60</formula>
    </cfRule>
  </conditionalFormatting>
  <conditionalFormatting sqref="V35:W39">
    <cfRule type="cellIs" dxfId="2057" priority="2053" operator="equal">
      <formula>"C"</formula>
    </cfRule>
    <cfRule type="cellIs" dxfId="2056" priority="2054" operator="equal">
      <formula>"N"</formula>
    </cfRule>
    <cfRule type="cellIs" dxfId="2055" priority="2055" operator="equal">
      <formula>"Y"</formula>
    </cfRule>
  </conditionalFormatting>
  <conditionalFormatting sqref="L35:M39">
    <cfRule type="containsText" dxfId="2054" priority="2050" operator="containsText" text="2">
      <formula>NOT(ISERROR(SEARCH("2",L35)))</formula>
    </cfRule>
    <cfRule type="containsText" dxfId="2053" priority="2051" operator="containsText" text="1">
      <formula>NOT(ISERROR(SEARCH("1",L35)))</formula>
    </cfRule>
    <cfRule type="containsText" dxfId="2052" priority="2052" operator="containsText" text="x">
      <formula>NOT(ISERROR(SEARCH("x",L35)))</formula>
    </cfRule>
  </conditionalFormatting>
  <conditionalFormatting sqref="Q35:Q39">
    <cfRule type="cellIs" dxfId="2051" priority="2048" operator="between">
      <formula>43</formula>
      <formula>52</formula>
    </cfRule>
    <cfRule type="containsText" dxfId="2050" priority="2049" operator="containsText" text="true">
      <formula>NOT(ISERROR(SEARCH("true",Q35)))</formula>
    </cfRule>
  </conditionalFormatting>
  <conditionalFormatting sqref="J35:J39">
    <cfRule type="cellIs" dxfId="2049" priority="2046" operator="between">
      <formula>43</formula>
      <formula>52</formula>
    </cfRule>
    <cfRule type="cellIs" dxfId="2048" priority="2047" operator="greaterThan">
      <formula>52</formula>
    </cfRule>
  </conditionalFormatting>
  <conditionalFormatting sqref="R35:T39">
    <cfRule type="containsText" dxfId="2047" priority="2045" operator="containsText" text="TRUE">
      <formula>NOT(ISERROR(SEARCH("TRUE",R35)))</formula>
    </cfRule>
  </conditionalFormatting>
  <conditionalFormatting sqref="R35:R39">
    <cfRule type="containsText" dxfId="2046" priority="2044" operator="containsText" text="FALSE">
      <formula>NOT(ISERROR(SEARCH("FALSE",R35)))</formula>
    </cfRule>
  </conditionalFormatting>
  <conditionalFormatting sqref="S35:T39">
    <cfRule type="containsText" dxfId="2045" priority="2043" operator="containsText" text="MANAGE">
      <formula>NOT(ISERROR(SEARCH("MANAGE",S35)))</formula>
    </cfRule>
  </conditionalFormatting>
  <conditionalFormatting sqref="P35:P39">
    <cfRule type="containsText" dxfId="2044" priority="2040" operator="containsText" text="0-1">
      <formula>NOT(ISERROR(SEARCH("0-1",P35)))</formula>
    </cfRule>
    <cfRule type="containsText" dxfId="2043" priority="2041" operator="containsText" text="1-0">
      <formula>NOT(ISERROR(SEARCH("1-0",P35)))</formula>
    </cfRule>
    <cfRule type="containsText" dxfId="2042" priority="2042" operator="containsText" text="0-0">
      <formula>NOT(ISERROR(SEARCH("0-0",P35)))</formula>
    </cfRule>
  </conditionalFormatting>
  <conditionalFormatting sqref="U35:U39">
    <cfRule type="cellIs" dxfId="2041" priority="2037" operator="between">
      <formula>39</formula>
      <formula>20</formula>
    </cfRule>
    <cfRule type="cellIs" dxfId="2040" priority="2038" operator="between">
      <formula>48</formula>
      <formula>60</formula>
    </cfRule>
    <cfRule type="cellIs" dxfId="2039" priority="2039" operator="greaterThan">
      <formula>60</formula>
    </cfRule>
  </conditionalFormatting>
  <conditionalFormatting sqref="V35:W39">
    <cfRule type="cellIs" dxfId="2038" priority="2034" operator="equal">
      <formula>"C"</formula>
    </cfRule>
    <cfRule type="cellIs" dxfId="2037" priority="2035" operator="equal">
      <formula>"N"</formula>
    </cfRule>
    <cfRule type="cellIs" dxfId="2036" priority="2036" operator="equal">
      <formula>"Y"</formula>
    </cfRule>
  </conditionalFormatting>
  <conditionalFormatting sqref="L35:M39">
    <cfRule type="containsText" dxfId="2035" priority="2031" operator="containsText" text="2">
      <formula>NOT(ISERROR(SEARCH("2",L35)))</formula>
    </cfRule>
    <cfRule type="containsText" dxfId="2034" priority="2032" operator="containsText" text="1">
      <formula>NOT(ISERROR(SEARCH("1",L35)))</formula>
    </cfRule>
    <cfRule type="containsText" dxfId="2033" priority="2033" operator="containsText" text="x">
      <formula>NOT(ISERROR(SEARCH("x",L35)))</formula>
    </cfRule>
  </conditionalFormatting>
  <conditionalFormatting sqref="Q35:Q39">
    <cfRule type="cellIs" dxfId="2032" priority="2029" operator="between">
      <formula>43</formula>
      <formula>52</formula>
    </cfRule>
    <cfRule type="containsText" dxfId="2031" priority="2030" operator="containsText" text="true">
      <formula>NOT(ISERROR(SEARCH("true",Q35)))</formula>
    </cfRule>
  </conditionalFormatting>
  <conditionalFormatting sqref="J35:J39">
    <cfRule type="cellIs" dxfId="2030" priority="2027" operator="between">
      <formula>43</formula>
      <formula>52</formula>
    </cfRule>
    <cfRule type="cellIs" dxfId="2029" priority="2028" operator="greaterThan">
      <formula>52</formula>
    </cfRule>
  </conditionalFormatting>
  <conditionalFormatting sqref="R35:T39">
    <cfRule type="containsText" dxfId="2028" priority="2026" operator="containsText" text="TRUE">
      <formula>NOT(ISERROR(SEARCH("TRUE",R35)))</formula>
    </cfRule>
  </conditionalFormatting>
  <conditionalFormatting sqref="R35:R39">
    <cfRule type="containsText" dxfId="2027" priority="2025" operator="containsText" text="FALSE">
      <formula>NOT(ISERROR(SEARCH("FALSE",R35)))</formula>
    </cfRule>
  </conditionalFormatting>
  <conditionalFormatting sqref="S35:T39">
    <cfRule type="containsText" dxfId="2026" priority="2024" operator="containsText" text="MANAGE">
      <formula>NOT(ISERROR(SEARCH("MANAGE",S35)))</formula>
    </cfRule>
  </conditionalFormatting>
  <conditionalFormatting sqref="P35:P39">
    <cfRule type="containsText" dxfId="2025" priority="2021" operator="containsText" text="0-1">
      <formula>NOT(ISERROR(SEARCH("0-1",P35)))</formula>
    </cfRule>
    <cfRule type="containsText" dxfId="2024" priority="2022" operator="containsText" text="1-0">
      <formula>NOT(ISERROR(SEARCH("1-0",P35)))</formula>
    </cfRule>
    <cfRule type="containsText" dxfId="2023" priority="2023" operator="containsText" text="0-0">
      <formula>NOT(ISERROR(SEARCH("0-0",P35)))</formula>
    </cfRule>
  </conditionalFormatting>
  <conditionalFormatting sqref="U35:U39">
    <cfRule type="cellIs" dxfId="2022" priority="2018" operator="between">
      <formula>39</formula>
      <formula>20</formula>
    </cfRule>
    <cfRule type="cellIs" dxfId="2021" priority="2019" operator="between">
      <formula>48</formula>
      <formula>60</formula>
    </cfRule>
    <cfRule type="cellIs" dxfId="2020" priority="2020" operator="greaterThan">
      <formula>60</formula>
    </cfRule>
  </conditionalFormatting>
  <conditionalFormatting sqref="V35:W39">
    <cfRule type="cellIs" dxfId="2019" priority="2015" operator="equal">
      <formula>"C"</formula>
    </cfRule>
    <cfRule type="cellIs" dxfId="2018" priority="2016" operator="equal">
      <formula>"N"</formula>
    </cfRule>
    <cfRule type="cellIs" dxfId="2017" priority="2017" operator="equal">
      <formula>"Y"</formula>
    </cfRule>
  </conditionalFormatting>
  <conditionalFormatting sqref="L35:M39">
    <cfRule type="containsText" dxfId="2016" priority="2012" operator="containsText" text="2">
      <formula>NOT(ISERROR(SEARCH("2",L35)))</formula>
    </cfRule>
    <cfRule type="containsText" dxfId="2015" priority="2013" operator="containsText" text="1">
      <formula>NOT(ISERROR(SEARCH("1",L35)))</formula>
    </cfRule>
    <cfRule type="containsText" dxfId="2014" priority="2014" operator="containsText" text="x">
      <formula>NOT(ISERROR(SEARCH("x",L35)))</formula>
    </cfRule>
  </conditionalFormatting>
  <conditionalFormatting sqref="Q35:Q39">
    <cfRule type="cellIs" dxfId="2013" priority="2010" operator="between">
      <formula>43</formula>
      <formula>52</formula>
    </cfRule>
    <cfRule type="containsText" dxfId="2012" priority="2011" operator="containsText" text="true">
      <formula>NOT(ISERROR(SEARCH("true",Q35)))</formula>
    </cfRule>
  </conditionalFormatting>
  <conditionalFormatting sqref="J35:J39">
    <cfRule type="cellIs" dxfId="2011" priority="2008" operator="between">
      <formula>43</formula>
      <formula>52</formula>
    </cfRule>
    <cfRule type="cellIs" dxfId="2010" priority="2009" operator="greaterThan">
      <formula>52</formula>
    </cfRule>
  </conditionalFormatting>
  <conditionalFormatting sqref="R35:T39">
    <cfRule type="containsText" dxfId="2009" priority="2007" operator="containsText" text="TRUE">
      <formula>NOT(ISERROR(SEARCH("TRUE",R35)))</formula>
    </cfRule>
  </conditionalFormatting>
  <conditionalFormatting sqref="R35:R39">
    <cfRule type="containsText" dxfId="2008" priority="2006" operator="containsText" text="FALSE">
      <formula>NOT(ISERROR(SEARCH("FALSE",R35)))</formula>
    </cfRule>
  </conditionalFormatting>
  <conditionalFormatting sqref="S35:T39">
    <cfRule type="containsText" dxfId="2007" priority="2005" operator="containsText" text="MANAGE">
      <formula>NOT(ISERROR(SEARCH("MANAGE",S35)))</formula>
    </cfRule>
  </conditionalFormatting>
  <conditionalFormatting sqref="P35:P39">
    <cfRule type="containsText" dxfId="2006" priority="2002" operator="containsText" text="0-1">
      <formula>NOT(ISERROR(SEARCH("0-1",P35)))</formula>
    </cfRule>
    <cfRule type="containsText" dxfId="2005" priority="2003" operator="containsText" text="1-0">
      <formula>NOT(ISERROR(SEARCH("1-0",P35)))</formula>
    </cfRule>
    <cfRule type="containsText" dxfId="2004" priority="2004" operator="containsText" text="0-0">
      <formula>NOT(ISERROR(SEARCH("0-0",P35)))</formula>
    </cfRule>
  </conditionalFormatting>
  <conditionalFormatting sqref="U35:U39">
    <cfRule type="cellIs" dxfId="2003" priority="1999" operator="between">
      <formula>39</formula>
      <formula>20</formula>
    </cfRule>
    <cfRule type="cellIs" dxfId="2002" priority="2000" operator="between">
      <formula>48</formula>
      <formula>60</formula>
    </cfRule>
    <cfRule type="cellIs" dxfId="2001" priority="2001" operator="greaterThan">
      <formula>60</formula>
    </cfRule>
  </conditionalFormatting>
  <conditionalFormatting sqref="V35:W39">
    <cfRule type="cellIs" dxfId="2000" priority="1996" operator="equal">
      <formula>"C"</formula>
    </cfRule>
    <cfRule type="cellIs" dxfId="1999" priority="1997" operator="equal">
      <formula>"N"</formula>
    </cfRule>
    <cfRule type="cellIs" dxfId="1998" priority="1998" operator="equal">
      <formula>"Y"</formula>
    </cfRule>
  </conditionalFormatting>
  <conditionalFormatting sqref="L35:M39">
    <cfRule type="containsText" dxfId="1997" priority="1993" operator="containsText" text="2">
      <formula>NOT(ISERROR(SEARCH("2",L35)))</formula>
    </cfRule>
    <cfRule type="containsText" dxfId="1996" priority="1994" operator="containsText" text="1">
      <formula>NOT(ISERROR(SEARCH("1",L35)))</formula>
    </cfRule>
    <cfRule type="containsText" dxfId="1995" priority="1995" operator="containsText" text="x">
      <formula>NOT(ISERROR(SEARCH("x",L35)))</formula>
    </cfRule>
  </conditionalFormatting>
  <conditionalFormatting sqref="Q35:Q39">
    <cfRule type="cellIs" dxfId="1994" priority="1991" operator="between">
      <formula>43</formula>
      <formula>52</formula>
    </cfRule>
    <cfRule type="containsText" dxfId="1993" priority="1992" operator="containsText" text="true">
      <formula>NOT(ISERROR(SEARCH("true",Q35)))</formula>
    </cfRule>
  </conditionalFormatting>
  <conditionalFormatting sqref="J35:J39">
    <cfRule type="cellIs" dxfId="1992" priority="1989" operator="between">
      <formula>43</formula>
      <formula>52</formula>
    </cfRule>
    <cfRule type="cellIs" dxfId="1991" priority="1990" operator="greaterThan">
      <formula>52</formula>
    </cfRule>
  </conditionalFormatting>
  <conditionalFormatting sqref="R35:T39">
    <cfRule type="containsText" dxfId="1990" priority="1988" operator="containsText" text="TRUE">
      <formula>NOT(ISERROR(SEARCH("TRUE",R35)))</formula>
    </cfRule>
  </conditionalFormatting>
  <conditionalFormatting sqref="R35:R39">
    <cfRule type="containsText" dxfId="1989" priority="1987" operator="containsText" text="FALSE">
      <formula>NOT(ISERROR(SEARCH("FALSE",R35)))</formula>
    </cfRule>
  </conditionalFormatting>
  <conditionalFormatting sqref="S35:T39">
    <cfRule type="containsText" dxfId="1988" priority="1986" operator="containsText" text="MANAGE">
      <formula>NOT(ISERROR(SEARCH("MANAGE",S35)))</formula>
    </cfRule>
  </conditionalFormatting>
  <conditionalFormatting sqref="U35:U39">
    <cfRule type="cellIs" dxfId="1987" priority="1983" operator="between">
      <formula>39</formula>
      <formula>20</formula>
    </cfRule>
    <cfRule type="cellIs" dxfId="1986" priority="1984" operator="between">
      <formula>48</formula>
      <formula>60</formula>
    </cfRule>
    <cfRule type="cellIs" dxfId="1985" priority="1985" operator="greaterThan">
      <formula>60</formula>
    </cfRule>
  </conditionalFormatting>
  <conditionalFormatting sqref="V35:W39">
    <cfRule type="cellIs" dxfId="1984" priority="1980" operator="equal">
      <formula>"C"</formula>
    </cfRule>
    <cfRule type="cellIs" dxfId="1983" priority="1981" operator="equal">
      <formula>"N"</formula>
    </cfRule>
    <cfRule type="cellIs" dxfId="1982" priority="1982" operator="equal">
      <formula>"Y"</formula>
    </cfRule>
  </conditionalFormatting>
  <conditionalFormatting sqref="L42:M46">
    <cfRule type="containsText" dxfId="1981" priority="1977" operator="containsText" text="2">
      <formula>NOT(ISERROR(SEARCH("2",L42)))</formula>
    </cfRule>
    <cfRule type="containsText" dxfId="1980" priority="1978" operator="containsText" text="1">
      <formula>NOT(ISERROR(SEARCH("1",L42)))</formula>
    </cfRule>
    <cfRule type="containsText" dxfId="1979" priority="1979" operator="containsText" text="x">
      <formula>NOT(ISERROR(SEARCH("x",L42)))</formula>
    </cfRule>
  </conditionalFormatting>
  <conditionalFormatting sqref="Q42:Q46">
    <cfRule type="cellIs" dxfId="1978" priority="1975" operator="between">
      <formula>43</formula>
      <formula>52</formula>
    </cfRule>
    <cfRule type="containsText" dxfId="1977" priority="1976" operator="containsText" text="true">
      <formula>NOT(ISERROR(SEARCH("true",Q42)))</formula>
    </cfRule>
  </conditionalFormatting>
  <conditionalFormatting sqref="J42:J46">
    <cfRule type="cellIs" dxfId="1976" priority="1973" operator="between">
      <formula>43</formula>
      <formula>52</formula>
    </cfRule>
    <cfRule type="cellIs" dxfId="1975" priority="1974" operator="greaterThan">
      <formula>52</formula>
    </cfRule>
  </conditionalFormatting>
  <conditionalFormatting sqref="R42:T46">
    <cfRule type="containsText" dxfId="1974" priority="1972" operator="containsText" text="TRUE">
      <formula>NOT(ISERROR(SEARCH("TRUE",R42)))</formula>
    </cfRule>
  </conditionalFormatting>
  <conditionalFormatting sqref="R42:R46">
    <cfRule type="containsText" dxfId="1973" priority="1971" operator="containsText" text="FALSE">
      <formula>NOT(ISERROR(SEARCH("FALSE",R42)))</formula>
    </cfRule>
  </conditionalFormatting>
  <conditionalFormatting sqref="S42:T46">
    <cfRule type="containsText" dxfId="1972" priority="1970" operator="containsText" text="MANAGE">
      <formula>NOT(ISERROR(SEARCH("MANAGE",S42)))</formula>
    </cfRule>
  </conditionalFormatting>
  <conditionalFormatting sqref="U42:U46">
    <cfRule type="cellIs" dxfId="1971" priority="1967" operator="between">
      <formula>39</formula>
      <formula>20</formula>
    </cfRule>
    <cfRule type="cellIs" dxfId="1970" priority="1968" operator="between">
      <formula>48</formula>
      <formula>60</formula>
    </cfRule>
    <cfRule type="cellIs" dxfId="1969" priority="1969" operator="greaterThan">
      <formula>60</formula>
    </cfRule>
  </conditionalFormatting>
  <conditionalFormatting sqref="V42:W46">
    <cfRule type="cellIs" dxfId="1968" priority="1964" operator="equal">
      <formula>"C"</formula>
    </cfRule>
    <cfRule type="cellIs" dxfId="1967" priority="1965" operator="equal">
      <formula>"N"</formula>
    </cfRule>
    <cfRule type="cellIs" dxfId="1966" priority="1966" operator="equal">
      <formula>"Y"</formula>
    </cfRule>
  </conditionalFormatting>
  <conditionalFormatting sqref="L42:M46">
    <cfRule type="containsText" dxfId="1965" priority="1961" operator="containsText" text="2">
      <formula>NOT(ISERROR(SEARCH("2",L42)))</formula>
    </cfRule>
    <cfRule type="containsText" dxfId="1964" priority="1962" operator="containsText" text="1">
      <formula>NOT(ISERROR(SEARCH("1",L42)))</formula>
    </cfRule>
    <cfRule type="containsText" dxfId="1963" priority="1963" operator="containsText" text="x">
      <formula>NOT(ISERROR(SEARCH("x",L42)))</formula>
    </cfRule>
  </conditionalFormatting>
  <conditionalFormatting sqref="Q42:Q46">
    <cfRule type="cellIs" dxfId="1962" priority="1959" operator="between">
      <formula>43</formula>
      <formula>52</formula>
    </cfRule>
    <cfRule type="containsText" dxfId="1961" priority="1960" operator="containsText" text="true">
      <formula>NOT(ISERROR(SEARCH("true",Q42)))</formula>
    </cfRule>
  </conditionalFormatting>
  <conditionalFormatting sqref="J42:J46">
    <cfRule type="cellIs" dxfId="1960" priority="1957" operator="between">
      <formula>43</formula>
      <formula>52</formula>
    </cfRule>
    <cfRule type="cellIs" dxfId="1959" priority="1958" operator="greaterThan">
      <formula>52</formula>
    </cfRule>
  </conditionalFormatting>
  <conditionalFormatting sqref="R42:T46">
    <cfRule type="containsText" dxfId="1958" priority="1956" operator="containsText" text="TRUE">
      <formula>NOT(ISERROR(SEARCH("TRUE",R42)))</formula>
    </cfRule>
  </conditionalFormatting>
  <conditionalFormatting sqref="R42:R46">
    <cfRule type="containsText" dxfId="1957" priority="1955" operator="containsText" text="FALSE">
      <formula>NOT(ISERROR(SEARCH("FALSE",R42)))</formula>
    </cfRule>
  </conditionalFormatting>
  <conditionalFormatting sqref="S42:T46">
    <cfRule type="containsText" dxfId="1956" priority="1954" operator="containsText" text="MANAGE">
      <formula>NOT(ISERROR(SEARCH("MANAGE",S42)))</formula>
    </cfRule>
  </conditionalFormatting>
  <conditionalFormatting sqref="U42:U46">
    <cfRule type="cellIs" dxfId="1955" priority="1951" operator="between">
      <formula>39</formula>
      <formula>20</formula>
    </cfRule>
    <cfRule type="cellIs" dxfId="1954" priority="1952" operator="between">
      <formula>48</formula>
      <formula>60</formula>
    </cfRule>
    <cfRule type="cellIs" dxfId="1953" priority="1953" operator="greaterThan">
      <formula>60</formula>
    </cfRule>
  </conditionalFormatting>
  <conditionalFormatting sqref="V42:W46">
    <cfRule type="cellIs" dxfId="1952" priority="1948" operator="equal">
      <formula>"C"</formula>
    </cfRule>
    <cfRule type="cellIs" dxfId="1951" priority="1949" operator="equal">
      <formula>"N"</formula>
    </cfRule>
    <cfRule type="cellIs" dxfId="1950" priority="1950" operator="equal">
      <formula>"Y"</formula>
    </cfRule>
  </conditionalFormatting>
  <conditionalFormatting sqref="L42:M46">
    <cfRule type="containsText" dxfId="1949" priority="1945" operator="containsText" text="2">
      <formula>NOT(ISERROR(SEARCH("2",L42)))</formula>
    </cfRule>
    <cfRule type="containsText" dxfId="1948" priority="1946" operator="containsText" text="1">
      <formula>NOT(ISERROR(SEARCH("1",L42)))</formula>
    </cfRule>
    <cfRule type="containsText" dxfId="1947" priority="1947" operator="containsText" text="x">
      <formula>NOT(ISERROR(SEARCH("x",L42)))</formula>
    </cfRule>
  </conditionalFormatting>
  <conditionalFormatting sqref="Q42:Q46">
    <cfRule type="cellIs" dxfId="1946" priority="1943" operator="between">
      <formula>43</formula>
      <formula>52</formula>
    </cfRule>
    <cfRule type="containsText" dxfId="1945" priority="1944" operator="containsText" text="true">
      <formula>NOT(ISERROR(SEARCH("true",Q42)))</formula>
    </cfRule>
  </conditionalFormatting>
  <conditionalFormatting sqref="J42:J46">
    <cfRule type="cellIs" dxfId="1944" priority="1941" operator="between">
      <formula>43</formula>
      <formula>52</formula>
    </cfRule>
    <cfRule type="cellIs" dxfId="1943" priority="1942" operator="greaterThan">
      <formula>52</formula>
    </cfRule>
  </conditionalFormatting>
  <conditionalFormatting sqref="R42:T46">
    <cfRule type="containsText" dxfId="1942" priority="1940" operator="containsText" text="TRUE">
      <formula>NOT(ISERROR(SEARCH("TRUE",R42)))</formula>
    </cfRule>
  </conditionalFormatting>
  <conditionalFormatting sqref="R42:R46">
    <cfRule type="containsText" dxfId="1941" priority="1939" operator="containsText" text="FALSE">
      <formula>NOT(ISERROR(SEARCH("FALSE",R42)))</formula>
    </cfRule>
  </conditionalFormatting>
  <conditionalFormatting sqref="S42:T46">
    <cfRule type="containsText" dxfId="1940" priority="1938" operator="containsText" text="MANAGE">
      <formula>NOT(ISERROR(SEARCH("MANAGE",S42)))</formula>
    </cfRule>
  </conditionalFormatting>
  <conditionalFormatting sqref="U42:U46">
    <cfRule type="cellIs" dxfId="1939" priority="1935" operator="between">
      <formula>39</formula>
      <formula>20</formula>
    </cfRule>
    <cfRule type="cellIs" dxfId="1938" priority="1936" operator="between">
      <formula>48</formula>
      <formula>60</formula>
    </cfRule>
    <cfRule type="cellIs" dxfId="1937" priority="1937" operator="greaterThan">
      <formula>60</formula>
    </cfRule>
  </conditionalFormatting>
  <conditionalFormatting sqref="V42:W46">
    <cfRule type="cellIs" dxfId="1936" priority="1932" operator="equal">
      <formula>"C"</formula>
    </cfRule>
    <cfRule type="cellIs" dxfId="1935" priority="1933" operator="equal">
      <formula>"N"</formula>
    </cfRule>
    <cfRule type="cellIs" dxfId="1934" priority="1934" operator="equal">
      <formula>"Y"</formula>
    </cfRule>
  </conditionalFormatting>
  <conditionalFormatting sqref="L42:M46">
    <cfRule type="containsText" dxfId="1933" priority="1929" operator="containsText" text="2">
      <formula>NOT(ISERROR(SEARCH("2",L42)))</formula>
    </cfRule>
    <cfRule type="containsText" dxfId="1932" priority="1930" operator="containsText" text="1">
      <formula>NOT(ISERROR(SEARCH("1",L42)))</formula>
    </cfRule>
    <cfRule type="containsText" dxfId="1931" priority="1931" operator="containsText" text="x">
      <formula>NOT(ISERROR(SEARCH("x",L42)))</formula>
    </cfRule>
  </conditionalFormatting>
  <conditionalFormatting sqref="Q42:Q46">
    <cfRule type="cellIs" dxfId="1930" priority="1927" operator="between">
      <formula>43</formula>
      <formula>52</formula>
    </cfRule>
    <cfRule type="containsText" dxfId="1929" priority="1928" operator="containsText" text="true">
      <formula>NOT(ISERROR(SEARCH("true",Q42)))</formula>
    </cfRule>
  </conditionalFormatting>
  <conditionalFormatting sqref="J42:J46">
    <cfRule type="cellIs" dxfId="1928" priority="1925" operator="between">
      <formula>43</formula>
      <formula>52</formula>
    </cfRule>
    <cfRule type="cellIs" dxfId="1927" priority="1926" operator="greaterThan">
      <formula>52</formula>
    </cfRule>
  </conditionalFormatting>
  <conditionalFormatting sqref="R42:T46">
    <cfRule type="containsText" dxfId="1926" priority="1924" operator="containsText" text="TRUE">
      <formula>NOT(ISERROR(SEARCH("TRUE",R42)))</formula>
    </cfRule>
  </conditionalFormatting>
  <conditionalFormatting sqref="R42:R46">
    <cfRule type="containsText" dxfId="1925" priority="1923" operator="containsText" text="FALSE">
      <formula>NOT(ISERROR(SEARCH("FALSE",R42)))</formula>
    </cfRule>
  </conditionalFormatting>
  <conditionalFormatting sqref="S42:T46">
    <cfRule type="containsText" dxfId="1924" priority="1922" operator="containsText" text="MANAGE">
      <formula>NOT(ISERROR(SEARCH("MANAGE",S42)))</formula>
    </cfRule>
  </conditionalFormatting>
  <conditionalFormatting sqref="U42:U46">
    <cfRule type="cellIs" dxfId="1923" priority="1919" operator="between">
      <formula>39</formula>
      <formula>20</formula>
    </cfRule>
    <cfRule type="cellIs" dxfId="1922" priority="1920" operator="between">
      <formula>48</formula>
      <formula>60</formula>
    </cfRule>
    <cfRule type="cellIs" dxfId="1921" priority="1921" operator="greaterThan">
      <formula>60</formula>
    </cfRule>
  </conditionalFormatting>
  <conditionalFormatting sqref="V42:W46">
    <cfRule type="cellIs" dxfId="1920" priority="1916" operator="equal">
      <formula>"C"</formula>
    </cfRule>
    <cfRule type="cellIs" dxfId="1919" priority="1917" operator="equal">
      <formula>"N"</formula>
    </cfRule>
    <cfRule type="cellIs" dxfId="1918" priority="1918" operator="equal">
      <formula>"Y"</formula>
    </cfRule>
  </conditionalFormatting>
  <conditionalFormatting sqref="L42:M46">
    <cfRule type="containsText" dxfId="1917" priority="1913" operator="containsText" text="2">
      <formula>NOT(ISERROR(SEARCH("2",L42)))</formula>
    </cfRule>
    <cfRule type="containsText" dxfId="1916" priority="1914" operator="containsText" text="1">
      <formula>NOT(ISERROR(SEARCH("1",L42)))</formula>
    </cfRule>
    <cfRule type="containsText" dxfId="1915" priority="1915" operator="containsText" text="x">
      <formula>NOT(ISERROR(SEARCH("x",L42)))</formula>
    </cfRule>
  </conditionalFormatting>
  <conditionalFormatting sqref="Q42:Q46">
    <cfRule type="cellIs" dxfId="1914" priority="1911" operator="between">
      <formula>43</formula>
      <formula>52</formula>
    </cfRule>
    <cfRule type="containsText" dxfId="1913" priority="1912" operator="containsText" text="true">
      <formula>NOT(ISERROR(SEARCH("true",Q42)))</formula>
    </cfRule>
  </conditionalFormatting>
  <conditionalFormatting sqref="J42:J46">
    <cfRule type="cellIs" dxfId="1912" priority="1909" operator="between">
      <formula>43</formula>
      <formula>52</formula>
    </cfRule>
    <cfRule type="cellIs" dxfId="1911" priority="1910" operator="greaterThan">
      <formula>52</formula>
    </cfRule>
  </conditionalFormatting>
  <conditionalFormatting sqref="R42:T46">
    <cfRule type="containsText" dxfId="1910" priority="1908" operator="containsText" text="TRUE">
      <formula>NOT(ISERROR(SEARCH("TRUE",R42)))</formula>
    </cfRule>
  </conditionalFormatting>
  <conditionalFormatting sqref="R42:R46">
    <cfRule type="containsText" dxfId="1909" priority="1907" operator="containsText" text="FALSE">
      <formula>NOT(ISERROR(SEARCH("FALSE",R42)))</formula>
    </cfRule>
  </conditionalFormatting>
  <conditionalFormatting sqref="S42:T46">
    <cfRule type="containsText" dxfId="1908" priority="1906" operator="containsText" text="MANAGE">
      <formula>NOT(ISERROR(SEARCH("MANAGE",S42)))</formula>
    </cfRule>
  </conditionalFormatting>
  <conditionalFormatting sqref="U42:U46">
    <cfRule type="cellIs" dxfId="1907" priority="1903" operator="between">
      <formula>39</formula>
      <formula>20</formula>
    </cfRule>
    <cfRule type="cellIs" dxfId="1906" priority="1904" operator="between">
      <formula>48</formula>
      <formula>60</formula>
    </cfRule>
    <cfRule type="cellIs" dxfId="1905" priority="1905" operator="greaterThan">
      <formula>60</formula>
    </cfRule>
  </conditionalFormatting>
  <conditionalFormatting sqref="V42:W46">
    <cfRule type="cellIs" dxfId="1904" priority="1900" operator="equal">
      <formula>"C"</formula>
    </cfRule>
    <cfRule type="cellIs" dxfId="1903" priority="1901" operator="equal">
      <formula>"N"</formula>
    </cfRule>
    <cfRule type="cellIs" dxfId="1902" priority="1902" operator="equal">
      <formula>"Y"</formula>
    </cfRule>
  </conditionalFormatting>
  <conditionalFormatting sqref="L42:M46">
    <cfRule type="containsText" dxfId="1901" priority="1897" operator="containsText" text="2">
      <formula>NOT(ISERROR(SEARCH("2",L42)))</formula>
    </cfRule>
    <cfRule type="containsText" dxfId="1900" priority="1898" operator="containsText" text="1">
      <formula>NOT(ISERROR(SEARCH("1",L42)))</formula>
    </cfRule>
    <cfRule type="containsText" dxfId="1899" priority="1899" operator="containsText" text="x">
      <formula>NOT(ISERROR(SEARCH("x",L42)))</formula>
    </cfRule>
  </conditionalFormatting>
  <conditionalFormatting sqref="Q42:Q46">
    <cfRule type="cellIs" dxfId="1898" priority="1895" operator="between">
      <formula>43</formula>
      <formula>52</formula>
    </cfRule>
    <cfRule type="containsText" dxfId="1897" priority="1896" operator="containsText" text="true">
      <formula>NOT(ISERROR(SEARCH("true",Q42)))</formula>
    </cfRule>
  </conditionalFormatting>
  <conditionalFormatting sqref="J42:J46">
    <cfRule type="cellIs" dxfId="1896" priority="1893" operator="between">
      <formula>43</formula>
      <formula>52</formula>
    </cfRule>
    <cfRule type="cellIs" dxfId="1895" priority="1894" operator="greaterThan">
      <formula>52</formula>
    </cfRule>
  </conditionalFormatting>
  <conditionalFormatting sqref="R42:T46">
    <cfRule type="containsText" dxfId="1894" priority="1892" operator="containsText" text="TRUE">
      <formula>NOT(ISERROR(SEARCH("TRUE",R42)))</formula>
    </cfRule>
  </conditionalFormatting>
  <conditionalFormatting sqref="R42:R46">
    <cfRule type="containsText" dxfId="1893" priority="1891" operator="containsText" text="FALSE">
      <formula>NOT(ISERROR(SEARCH("FALSE",R42)))</formula>
    </cfRule>
  </conditionalFormatting>
  <conditionalFormatting sqref="S42:T46">
    <cfRule type="containsText" dxfId="1892" priority="1890" operator="containsText" text="MANAGE">
      <formula>NOT(ISERROR(SEARCH("MANAGE",S42)))</formula>
    </cfRule>
  </conditionalFormatting>
  <conditionalFormatting sqref="U42:U46">
    <cfRule type="cellIs" dxfId="1891" priority="1887" operator="between">
      <formula>39</formula>
      <formula>20</formula>
    </cfRule>
    <cfRule type="cellIs" dxfId="1890" priority="1888" operator="between">
      <formula>48</formula>
      <formula>60</formula>
    </cfRule>
    <cfRule type="cellIs" dxfId="1889" priority="1889" operator="greaterThan">
      <formula>60</formula>
    </cfRule>
  </conditionalFormatting>
  <conditionalFormatting sqref="V42:W46">
    <cfRule type="cellIs" dxfId="1888" priority="1884" operator="equal">
      <formula>"C"</formula>
    </cfRule>
    <cfRule type="cellIs" dxfId="1887" priority="1885" operator="equal">
      <formula>"N"</formula>
    </cfRule>
    <cfRule type="cellIs" dxfId="1886" priority="1886" operator="equal">
      <formula>"Y"</formula>
    </cfRule>
  </conditionalFormatting>
  <conditionalFormatting sqref="L42:M46">
    <cfRule type="containsText" dxfId="1885" priority="1881" operator="containsText" text="2">
      <formula>NOT(ISERROR(SEARCH("2",L42)))</formula>
    </cfRule>
    <cfRule type="containsText" dxfId="1884" priority="1882" operator="containsText" text="1">
      <formula>NOT(ISERROR(SEARCH("1",L42)))</formula>
    </cfRule>
    <cfRule type="containsText" dxfId="1883" priority="1883" operator="containsText" text="x">
      <formula>NOT(ISERROR(SEARCH("x",L42)))</formula>
    </cfRule>
  </conditionalFormatting>
  <conditionalFormatting sqref="Q42:Q46">
    <cfRule type="cellIs" dxfId="1882" priority="1879" operator="between">
      <formula>43</formula>
      <formula>52</formula>
    </cfRule>
    <cfRule type="containsText" dxfId="1881" priority="1880" operator="containsText" text="true">
      <formula>NOT(ISERROR(SEARCH("true",Q42)))</formula>
    </cfRule>
  </conditionalFormatting>
  <conditionalFormatting sqref="J42:J46">
    <cfRule type="cellIs" dxfId="1880" priority="1877" operator="between">
      <formula>43</formula>
      <formula>52</formula>
    </cfRule>
    <cfRule type="cellIs" dxfId="1879" priority="1878" operator="greaterThan">
      <formula>52</formula>
    </cfRule>
  </conditionalFormatting>
  <conditionalFormatting sqref="R42:T46">
    <cfRule type="containsText" dxfId="1878" priority="1876" operator="containsText" text="TRUE">
      <formula>NOT(ISERROR(SEARCH("TRUE",R42)))</formula>
    </cfRule>
  </conditionalFormatting>
  <conditionalFormatting sqref="R42:R46">
    <cfRule type="containsText" dxfId="1877" priority="1875" operator="containsText" text="FALSE">
      <formula>NOT(ISERROR(SEARCH("FALSE",R42)))</formula>
    </cfRule>
  </conditionalFormatting>
  <conditionalFormatting sqref="S42:T46">
    <cfRule type="containsText" dxfId="1876" priority="1874" operator="containsText" text="MANAGE">
      <formula>NOT(ISERROR(SEARCH("MANAGE",S42)))</formula>
    </cfRule>
  </conditionalFormatting>
  <conditionalFormatting sqref="U42:U46">
    <cfRule type="cellIs" dxfId="1875" priority="1871" operator="between">
      <formula>39</formula>
      <formula>20</formula>
    </cfRule>
    <cfRule type="cellIs" dxfId="1874" priority="1872" operator="between">
      <formula>48</formula>
      <formula>60</formula>
    </cfRule>
    <cfRule type="cellIs" dxfId="1873" priority="1873" operator="greaterThan">
      <formula>60</formula>
    </cfRule>
  </conditionalFormatting>
  <conditionalFormatting sqref="V42:W46">
    <cfRule type="cellIs" dxfId="1872" priority="1868" operator="equal">
      <formula>"C"</formula>
    </cfRule>
    <cfRule type="cellIs" dxfId="1871" priority="1869" operator="equal">
      <formula>"N"</formula>
    </cfRule>
    <cfRule type="cellIs" dxfId="1870" priority="1870" operator="equal">
      <formula>"Y"</formula>
    </cfRule>
  </conditionalFormatting>
  <conditionalFormatting sqref="L42:M46">
    <cfRule type="containsText" dxfId="1869" priority="1865" operator="containsText" text="2">
      <formula>NOT(ISERROR(SEARCH("2",L42)))</formula>
    </cfRule>
    <cfRule type="containsText" dxfId="1868" priority="1866" operator="containsText" text="1">
      <formula>NOT(ISERROR(SEARCH("1",L42)))</formula>
    </cfRule>
    <cfRule type="containsText" dxfId="1867" priority="1867" operator="containsText" text="x">
      <formula>NOT(ISERROR(SEARCH("x",L42)))</formula>
    </cfRule>
  </conditionalFormatting>
  <conditionalFormatting sqref="Q42:Q46">
    <cfRule type="cellIs" dxfId="1866" priority="1863" operator="between">
      <formula>43</formula>
      <formula>52</formula>
    </cfRule>
    <cfRule type="containsText" dxfId="1865" priority="1864" operator="containsText" text="true">
      <formula>NOT(ISERROR(SEARCH("true",Q42)))</formula>
    </cfRule>
  </conditionalFormatting>
  <conditionalFormatting sqref="J42:J46">
    <cfRule type="cellIs" dxfId="1864" priority="1861" operator="between">
      <formula>43</formula>
      <formula>52</formula>
    </cfRule>
    <cfRule type="cellIs" dxfId="1863" priority="1862" operator="greaterThan">
      <formula>52</formula>
    </cfRule>
  </conditionalFormatting>
  <conditionalFormatting sqref="R42:T46">
    <cfRule type="containsText" dxfId="1862" priority="1860" operator="containsText" text="TRUE">
      <formula>NOT(ISERROR(SEARCH("TRUE",R42)))</formula>
    </cfRule>
  </conditionalFormatting>
  <conditionalFormatting sqref="R42:R46">
    <cfRule type="containsText" dxfId="1861" priority="1859" operator="containsText" text="FALSE">
      <formula>NOT(ISERROR(SEARCH("FALSE",R42)))</formula>
    </cfRule>
  </conditionalFormatting>
  <conditionalFormatting sqref="S42:T46">
    <cfRule type="containsText" dxfId="1860" priority="1858" operator="containsText" text="MANAGE">
      <formula>NOT(ISERROR(SEARCH("MANAGE",S42)))</formula>
    </cfRule>
  </conditionalFormatting>
  <conditionalFormatting sqref="U42:U46">
    <cfRule type="cellIs" dxfId="1859" priority="1855" operator="between">
      <formula>39</formula>
      <formula>20</formula>
    </cfRule>
    <cfRule type="cellIs" dxfId="1858" priority="1856" operator="between">
      <formula>48</formula>
      <formula>60</formula>
    </cfRule>
    <cfRule type="cellIs" dxfId="1857" priority="1857" operator="greaterThan">
      <formula>60</formula>
    </cfRule>
  </conditionalFormatting>
  <conditionalFormatting sqref="V42:W46">
    <cfRule type="cellIs" dxfId="1856" priority="1852" operator="equal">
      <formula>"C"</formula>
    </cfRule>
    <cfRule type="cellIs" dxfId="1855" priority="1853" operator="equal">
      <formula>"N"</formula>
    </cfRule>
    <cfRule type="cellIs" dxfId="1854" priority="1854" operator="equal">
      <formula>"Y"</formula>
    </cfRule>
  </conditionalFormatting>
  <conditionalFormatting sqref="L42:M46">
    <cfRule type="containsText" dxfId="1853" priority="1849" operator="containsText" text="2">
      <formula>NOT(ISERROR(SEARCH("2",L42)))</formula>
    </cfRule>
    <cfRule type="containsText" dxfId="1852" priority="1850" operator="containsText" text="1">
      <formula>NOT(ISERROR(SEARCH("1",L42)))</formula>
    </cfRule>
    <cfRule type="containsText" dxfId="1851" priority="1851" operator="containsText" text="x">
      <formula>NOT(ISERROR(SEARCH("x",L42)))</formula>
    </cfRule>
  </conditionalFormatting>
  <conditionalFormatting sqref="Q42:Q46">
    <cfRule type="cellIs" dxfId="1850" priority="1847" operator="between">
      <formula>43</formula>
      <formula>52</formula>
    </cfRule>
    <cfRule type="containsText" dxfId="1849" priority="1848" operator="containsText" text="true">
      <formula>NOT(ISERROR(SEARCH("true",Q42)))</formula>
    </cfRule>
  </conditionalFormatting>
  <conditionalFormatting sqref="J42:J46">
    <cfRule type="cellIs" dxfId="1848" priority="1845" operator="between">
      <formula>43</formula>
      <formula>52</formula>
    </cfRule>
    <cfRule type="cellIs" dxfId="1847" priority="1846" operator="greaterThan">
      <formula>52</formula>
    </cfRule>
  </conditionalFormatting>
  <conditionalFormatting sqref="R42:T46">
    <cfRule type="containsText" dxfId="1846" priority="1844" operator="containsText" text="TRUE">
      <formula>NOT(ISERROR(SEARCH("TRUE",R42)))</formula>
    </cfRule>
  </conditionalFormatting>
  <conditionalFormatting sqref="R42:R46">
    <cfRule type="containsText" dxfId="1845" priority="1843" operator="containsText" text="FALSE">
      <formula>NOT(ISERROR(SEARCH("FALSE",R42)))</formula>
    </cfRule>
  </conditionalFormatting>
  <conditionalFormatting sqref="S42:T46">
    <cfRule type="containsText" dxfId="1844" priority="1842" operator="containsText" text="MANAGE">
      <formula>NOT(ISERROR(SEARCH("MANAGE",S42)))</formula>
    </cfRule>
  </conditionalFormatting>
  <conditionalFormatting sqref="U42:U46">
    <cfRule type="cellIs" dxfId="1843" priority="1839" operator="between">
      <formula>39</formula>
      <formula>20</formula>
    </cfRule>
    <cfRule type="cellIs" dxfId="1842" priority="1840" operator="between">
      <formula>48</formula>
      <formula>60</formula>
    </cfRule>
    <cfRule type="cellIs" dxfId="1841" priority="1841" operator="greaterThan">
      <formula>60</formula>
    </cfRule>
  </conditionalFormatting>
  <conditionalFormatting sqref="V42:W46">
    <cfRule type="cellIs" dxfId="1840" priority="1836" operator="equal">
      <formula>"C"</formula>
    </cfRule>
    <cfRule type="cellIs" dxfId="1839" priority="1837" operator="equal">
      <formula>"N"</formula>
    </cfRule>
    <cfRule type="cellIs" dxfId="1838" priority="1838" operator="equal">
      <formula>"Y"</formula>
    </cfRule>
  </conditionalFormatting>
  <conditionalFormatting sqref="L42:M46">
    <cfRule type="containsText" dxfId="1837" priority="1833" operator="containsText" text="2">
      <formula>NOT(ISERROR(SEARCH("2",L42)))</formula>
    </cfRule>
    <cfRule type="containsText" dxfId="1836" priority="1834" operator="containsText" text="1">
      <formula>NOT(ISERROR(SEARCH("1",L42)))</formula>
    </cfRule>
    <cfRule type="containsText" dxfId="1835" priority="1835" operator="containsText" text="x">
      <formula>NOT(ISERROR(SEARCH("x",L42)))</formula>
    </cfRule>
  </conditionalFormatting>
  <conditionalFormatting sqref="Q42:Q46">
    <cfRule type="cellIs" dxfId="1834" priority="1831" operator="between">
      <formula>43</formula>
      <formula>52</formula>
    </cfRule>
    <cfRule type="containsText" dxfId="1833" priority="1832" operator="containsText" text="true">
      <formula>NOT(ISERROR(SEARCH("true",Q42)))</formula>
    </cfRule>
  </conditionalFormatting>
  <conditionalFormatting sqref="J42:J46">
    <cfRule type="cellIs" dxfId="1832" priority="1829" operator="between">
      <formula>43</formula>
      <formula>52</formula>
    </cfRule>
    <cfRule type="cellIs" dxfId="1831" priority="1830" operator="greaterThan">
      <formula>52</formula>
    </cfRule>
  </conditionalFormatting>
  <conditionalFormatting sqref="R42:T46">
    <cfRule type="containsText" dxfId="1830" priority="1828" operator="containsText" text="TRUE">
      <formula>NOT(ISERROR(SEARCH("TRUE",R42)))</formula>
    </cfRule>
  </conditionalFormatting>
  <conditionalFormatting sqref="R42:R46">
    <cfRule type="containsText" dxfId="1829" priority="1827" operator="containsText" text="FALSE">
      <formula>NOT(ISERROR(SEARCH("FALSE",R42)))</formula>
    </cfRule>
  </conditionalFormatting>
  <conditionalFormatting sqref="S42:T46">
    <cfRule type="containsText" dxfId="1828" priority="1826" operator="containsText" text="MANAGE">
      <formula>NOT(ISERROR(SEARCH("MANAGE",S42)))</formula>
    </cfRule>
  </conditionalFormatting>
  <conditionalFormatting sqref="U42:U46">
    <cfRule type="cellIs" dxfId="1827" priority="1823" operator="between">
      <formula>39</formula>
      <formula>20</formula>
    </cfRule>
    <cfRule type="cellIs" dxfId="1826" priority="1824" operator="between">
      <formula>48</formula>
      <formula>60</formula>
    </cfRule>
    <cfRule type="cellIs" dxfId="1825" priority="1825" operator="greaterThan">
      <formula>60</formula>
    </cfRule>
  </conditionalFormatting>
  <conditionalFormatting sqref="V42:W46">
    <cfRule type="cellIs" dxfId="1824" priority="1820" operator="equal">
      <formula>"C"</formula>
    </cfRule>
    <cfRule type="cellIs" dxfId="1823" priority="1821" operator="equal">
      <formula>"N"</formula>
    </cfRule>
    <cfRule type="cellIs" dxfId="1822" priority="1822" operator="equal">
      <formula>"Y"</formula>
    </cfRule>
  </conditionalFormatting>
  <conditionalFormatting sqref="L42:M44">
    <cfRule type="containsText" dxfId="1821" priority="1817" operator="containsText" text="2">
      <formula>NOT(ISERROR(SEARCH("2",L42)))</formula>
    </cfRule>
    <cfRule type="containsText" dxfId="1820" priority="1818" operator="containsText" text="1">
      <formula>NOT(ISERROR(SEARCH("1",L42)))</formula>
    </cfRule>
    <cfRule type="containsText" dxfId="1819" priority="1819" operator="containsText" text="x">
      <formula>NOT(ISERROR(SEARCH("x",L42)))</formula>
    </cfRule>
  </conditionalFormatting>
  <conditionalFormatting sqref="Q42:Q44">
    <cfRule type="cellIs" dxfId="1818" priority="1815" operator="between">
      <formula>43</formula>
      <formula>52</formula>
    </cfRule>
    <cfRule type="containsText" dxfId="1817" priority="1816" operator="containsText" text="true">
      <formula>NOT(ISERROR(SEARCH("true",Q42)))</formula>
    </cfRule>
  </conditionalFormatting>
  <conditionalFormatting sqref="J42:J44">
    <cfRule type="cellIs" dxfId="1816" priority="1813" operator="between">
      <formula>43</formula>
      <formula>52</formula>
    </cfRule>
    <cfRule type="cellIs" dxfId="1815" priority="1814" operator="greaterThan">
      <formula>52</formula>
    </cfRule>
  </conditionalFormatting>
  <conditionalFormatting sqref="R42:T44">
    <cfRule type="containsText" dxfId="1814" priority="1812" operator="containsText" text="TRUE">
      <formula>NOT(ISERROR(SEARCH("TRUE",R42)))</formula>
    </cfRule>
  </conditionalFormatting>
  <conditionalFormatting sqref="R42:R44">
    <cfRule type="containsText" dxfId="1813" priority="1811" operator="containsText" text="FALSE">
      <formula>NOT(ISERROR(SEARCH("FALSE",R42)))</formula>
    </cfRule>
  </conditionalFormatting>
  <conditionalFormatting sqref="S42:T44">
    <cfRule type="containsText" dxfId="1812" priority="1810" operator="containsText" text="MANAGE">
      <formula>NOT(ISERROR(SEARCH("MANAGE",S42)))</formula>
    </cfRule>
  </conditionalFormatting>
  <conditionalFormatting sqref="U42:U44">
    <cfRule type="cellIs" dxfId="1811" priority="1807" operator="between">
      <formula>39</formula>
      <formula>20</formula>
    </cfRule>
    <cfRule type="cellIs" dxfId="1810" priority="1808" operator="between">
      <formula>48</formula>
      <formula>60</formula>
    </cfRule>
    <cfRule type="cellIs" dxfId="1809" priority="1809" operator="greaterThan">
      <formula>60</formula>
    </cfRule>
  </conditionalFormatting>
  <conditionalFormatting sqref="V42:W44">
    <cfRule type="cellIs" dxfId="1808" priority="1804" operator="equal">
      <formula>"C"</formula>
    </cfRule>
    <cfRule type="cellIs" dxfId="1807" priority="1805" operator="equal">
      <formula>"N"</formula>
    </cfRule>
    <cfRule type="cellIs" dxfId="1806" priority="1806" operator="equal">
      <formula>"Y"</formula>
    </cfRule>
  </conditionalFormatting>
  <conditionalFormatting sqref="L42:M46">
    <cfRule type="containsText" dxfId="1805" priority="1801" operator="containsText" text="2">
      <formula>NOT(ISERROR(SEARCH("2",L42)))</formula>
    </cfRule>
    <cfRule type="containsText" dxfId="1804" priority="1802" operator="containsText" text="1">
      <formula>NOT(ISERROR(SEARCH("1",L42)))</formula>
    </cfRule>
    <cfRule type="containsText" dxfId="1803" priority="1803" operator="containsText" text="x">
      <formula>NOT(ISERROR(SEARCH("x",L42)))</formula>
    </cfRule>
  </conditionalFormatting>
  <conditionalFormatting sqref="Q42:Q46">
    <cfRule type="cellIs" dxfId="1802" priority="1799" operator="between">
      <formula>43</formula>
      <formula>52</formula>
    </cfRule>
    <cfRule type="containsText" dxfId="1801" priority="1800" operator="containsText" text="true">
      <formula>NOT(ISERROR(SEARCH("true",Q42)))</formula>
    </cfRule>
  </conditionalFormatting>
  <conditionalFormatting sqref="J42:J46">
    <cfRule type="cellIs" dxfId="1800" priority="1797" operator="between">
      <formula>43</formula>
      <formula>52</formula>
    </cfRule>
    <cfRule type="cellIs" dxfId="1799" priority="1798" operator="greaterThan">
      <formula>52</formula>
    </cfRule>
  </conditionalFormatting>
  <conditionalFormatting sqref="R42:T46">
    <cfRule type="containsText" dxfId="1798" priority="1796" operator="containsText" text="TRUE">
      <formula>NOT(ISERROR(SEARCH("TRUE",R42)))</formula>
    </cfRule>
  </conditionalFormatting>
  <conditionalFormatting sqref="R42:R46">
    <cfRule type="containsText" dxfId="1797" priority="1795" operator="containsText" text="FALSE">
      <formula>NOT(ISERROR(SEARCH("FALSE",R42)))</formula>
    </cfRule>
  </conditionalFormatting>
  <conditionalFormatting sqref="S42:T46">
    <cfRule type="containsText" dxfId="1796" priority="1794" operator="containsText" text="MANAGE">
      <formula>NOT(ISERROR(SEARCH("MANAGE",S42)))</formula>
    </cfRule>
  </conditionalFormatting>
  <conditionalFormatting sqref="U42:U46">
    <cfRule type="cellIs" dxfId="1795" priority="1791" operator="between">
      <formula>39</formula>
      <formula>20</formula>
    </cfRule>
    <cfRule type="cellIs" dxfId="1794" priority="1792" operator="between">
      <formula>48</formula>
      <formula>60</formula>
    </cfRule>
    <cfRule type="cellIs" dxfId="1793" priority="1793" operator="greaterThan">
      <formula>60</formula>
    </cfRule>
  </conditionalFormatting>
  <conditionalFormatting sqref="V42:W46">
    <cfRule type="cellIs" dxfId="1792" priority="1788" operator="equal">
      <formula>"C"</formula>
    </cfRule>
    <cfRule type="cellIs" dxfId="1791" priority="1789" operator="equal">
      <formula>"N"</formula>
    </cfRule>
    <cfRule type="cellIs" dxfId="1790" priority="1790" operator="equal">
      <formula>"Y"</formula>
    </cfRule>
  </conditionalFormatting>
  <conditionalFormatting sqref="L42:M46">
    <cfRule type="containsText" dxfId="1789" priority="1785" operator="containsText" text="2">
      <formula>NOT(ISERROR(SEARCH("2",L42)))</formula>
    </cfRule>
    <cfRule type="containsText" dxfId="1788" priority="1786" operator="containsText" text="1">
      <formula>NOT(ISERROR(SEARCH("1",L42)))</formula>
    </cfRule>
    <cfRule type="containsText" dxfId="1787" priority="1787" operator="containsText" text="x">
      <formula>NOT(ISERROR(SEARCH("x",L42)))</formula>
    </cfRule>
  </conditionalFormatting>
  <conditionalFormatting sqref="Q42:Q46">
    <cfRule type="cellIs" dxfId="1786" priority="1783" operator="between">
      <formula>43</formula>
      <formula>52</formula>
    </cfRule>
    <cfRule type="containsText" dxfId="1785" priority="1784" operator="containsText" text="true">
      <formula>NOT(ISERROR(SEARCH("true",Q42)))</formula>
    </cfRule>
  </conditionalFormatting>
  <conditionalFormatting sqref="J42:J46">
    <cfRule type="cellIs" dxfId="1784" priority="1781" operator="between">
      <formula>43</formula>
      <formula>52</formula>
    </cfRule>
    <cfRule type="cellIs" dxfId="1783" priority="1782" operator="greaterThan">
      <formula>52</formula>
    </cfRule>
  </conditionalFormatting>
  <conditionalFormatting sqref="R42:T46">
    <cfRule type="containsText" dxfId="1782" priority="1780" operator="containsText" text="TRUE">
      <formula>NOT(ISERROR(SEARCH("TRUE",R42)))</formula>
    </cfRule>
  </conditionalFormatting>
  <conditionalFormatting sqref="R42:R46">
    <cfRule type="containsText" dxfId="1781" priority="1779" operator="containsText" text="FALSE">
      <formula>NOT(ISERROR(SEARCH("FALSE",R42)))</formula>
    </cfRule>
  </conditionalFormatting>
  <conditionalFormatting sqref="S42:T46">
    <cfRule type="containsText" dxfId="1780" priority="1778" operator="containsText" text="MANAGE">
      <formula>NOT(ISERROR(SEARCH("MANAGE",S42)))</formula>
    </cfRule>
  </conditionalFormatting>
  <conditionalFormatting sqref="U42:U46">
    <cfRule type="cellIs" dxfId="1779" priority="1775" operator="between">
      <formula>39</formula>
      <formula>20</formula>
    </cfRule>
    <cfRule type="cellIs" dxfId="1778" priority="1776" operator="between">
      <formula>48</formula>
      <formula>60</formula>
    </cfRule>
    <cfRule type="cellIs" dxfId="1777" priority="1777" operator="greaterThan">
      <formula>60</formula>
    </cfRule>
  </conditionalFormatting>
  <conditionalFormatting sqref="V42:W46">
    <cfRule type="cellIs" dxfId="1776" priority="1772" operator="equal">
      <formula>"C"</formula>
    </cfRule>
    <cfRule type="cellIs" dxfId="1775" priority="1773" operator="equal">
      <formula>"N"</formula>
    </cfRule>
    <cfRule type="cellIs" dxfId="1774" priority="1774" operator="equal">
      <formula>"Y"</formula>
    </cfRule>
  </conditionalFormatting>
  <conditionalFormatting sqref="L42:M46">
    <cfRule type="containsText" dxfId="1773" priority="1769" operator="containsText" text="2">
      <formula>NOT(ISERROR(SEARCH("2",L42)))</formula>
    </cfRule>
    <cfRule type="containsText" dxfId="1772" priority="1770" operator="containsText" text="1">
      <formula>NOT(ISERROR(SEARCH("1",L42)))</formula>
    </cfRule>
    <cfRule type="containsText" dxfId="1771" priority="1771" operator="containsText" text="x">
      <formula>NOT(ISERROR(SEARCH("x",L42)))</formula>
    </cfRule>
  </conditionalFormatting>
  <conditionalFormatting sqref="Q42:Q46">
    <cfRule type="cellIs" dxfId="1770" priority="1767" operator="between">
      <formula>43</formula>
      <formula>52</formula>
    </cfRule>
    <cfRule type="containsText" dxfId="1769" priority="1768" operator="containsText" text="true">
      <formula>NOT(ISERROR(SEARCH("true",Q42)))</formula>
    </cfRule>
  </conditionalFormatting>
  <conditionalFormatting sqref="J42:J46">
    <cfRule type="cellIs" dxfId="1768" priority="1765" operator="between">
      <formula>43</formula>
      <formula>52</formula>
    </cfRule>
    <cfRule type="cellIs" dxfId="1767" priority="1766" operator="greaterThan">
      <formula>52</formula>
    </cfRule>
  </conditionalFormatting>
  <conditionalFormatting sqref="R42:T46">
    <cfRule type="containsText" dxfId="1766" priority="1764" operator="containsText" text="TRUE">
      <formula>NOT(ISERROR(SEARCH("TRUE",R42)))</formula>
    </cfRule>
  </conditionalFormatting>
  <conditionalFormatting sqref="R42:R46">
    <cfRule type="containsText" dxfId="1765" priority="1763" operator="containsText" text="FALSE">
      <formula>NOT(ISERROR(SEARCH("FALSE",R42)))</formula>
    </cfRule>
  </conditionalFormatting>
  <conditionalFormatting sqref="S42:T46">
    <cfRule type="containsText" dxfId="1764" priority="1762" operator="containsText" text="MANAGE">
      <formula>NOT(ISERROR(SEARCH("MANAGE",S42)))</formula>
    </cfRule>
  </conditionalFormatting>
  <conditionalFormatting sqref="U42:U46">
    <cfRule type="cellIs" dxfId="1763" priority="1759" operator="between">
      <formula>39</formula>
      <formula>20</formula>
    </cfRule>
    <cfRule type="cellIs" dxfId="1762" priority="1760" operator="between">
      <formula>48</formula>
      <formula>60</formula>
    </cfRule>
    <cfRule type="cellIs" dxfId="1761" priority="1761" operator="greaterThan">
      <formula>60</formula>
    </cfRule>
  </conditionalFormatting>
  <conditionalFormatting sqref="V42:W46">
    <cfRule type="cellIs" dxfId="1760" priority="1756" operator="equal">
      <formula>"C"</formula>
    </cfRule>
    <cfRule type="cellIs" dxfId="1759" priority="1757" operator="equal">
      <formula>"N"</formula>
    </cfRule>
    <cfRule type="cellIs" dxfId="1758" priority="1758" operator="equal">
      <formula>"Y"</formula>
    </cfRule>
  </conditionalFormatting>
  <conditionalFormatting sqref="L42:M46">
    <cfRule type="containsText" dxfId="1757" priority="1753" operator="containsText" text="2">
      <formula>NOT(ISERROR(SEARCH("2",L42)))</formula>
    </cfRule>
    <cfRule type="containsText" dxfId="1756" priority="1754" operator="containsText" text="1">
      <formula>NOT(ISERROR(SEARCH("1",L42)))</formula>
    </cfRule>
    <cfRule type="containsText" dxfId="1755" priority="1755" operator="containsText" text="x">
      <formula>NOT(ISERROR(SEARCH("x",L42)))</formula>
    </cfRule>
  </conditionalFormatting>
  <conditionalFormatting sqref="Q42:Q46">
    <cfRule type="cellIs" dxfId="1754" priority="1751" operator="between">
      <formula>43</formula>
      <formula>52</formula>
    </cfRule>
    <cfRule type="containsText" dxfId="1753" priority="1752" operator="containsText" text="true">
      <formula>NOT(ISERROR(SEARCH("true",Q42)))</formula>
    </cfRule>
  </conditionalFormatting>
  <conditionalFormatting sqref="J42:J46">
    <cfRule type="cellIs" dxfId="1752" priority="1749" operator="between">
      <formula>43</formula>
      <formula>52</formula>
    </cfRule>
    <cfRule type="cellIs" dxfId="1751" priority="1750" operator="greaterThan">
      <formula>52</formula>
    </cfRule>
  </conditionalFormatting>
  <conditionalFormatting sqref="R42:T46">
    <cfRule type="containsText" dxfId="1750" priority="1748" operator="containsText" text="TRUE">
      <formula>NOT(ISERROR(SEARCH("TRUE",R42)))</formula>
    </cfRule>
  </conditionalFormatting>
  <conditionalFormatting sqref="R42:R46">
    <cfRule type="containsText" dxfId="1749" priority="1747" operator="containsText" text="FALSE">
      <formula>NOT(ISERROR(SEARCH("FALSE",R42)))</formula>
    </cfRule>
  </conditionalFormatting>
  <conditionalFormatting sqref="S42:T46">
    <cfRule type="containsText" dxfId="1748" priority="1746" operator="containsText" text="MANAGE">
      <formula>NOT(ISERROR(SEARCH("MANAGE",S42)))</formula>
    </cfRule>
  </conditionalFormatting>
  <conditionalFormatting sqref="U42:U46">
    <cfRule type="cellIs" dxfId="1747" priority="1743" operator="between">
      <formula>39</formula>
      <formula>20</formula>
    </cfRule>
    <cfRule type="cellIs" dxfId="1746" priority="1744" operator="between">
      <formula>48</formula>
      <formula>60</formula>
    </cfRule>
    <cfRule type="cellIs" dxfId="1745" priority="1745" operator="greaterThan">
      <formula>60</formula>
    </cfRule>
  </conditionalFormatting>
  <conditionalFormatting sqref="V42:W46">
    <cfRule type="cellIs" dxfId="1744" priority="1740" operator="equal">
      <formula>"C"</formula>
    </cfRule>
    <cfRule type="cellIs" dxfId="1743" priority="1741" operator="equal">
      <formula>"N"</formula>
    </cfRule>
    <cfRule type="cellIs" dxfId="1742" priority="1742" operator="equal">
      <formula>"Y"</formula>
    </cfRule>
  </conditionalFormatting>
  <conditionalFormatting sqref="L42:M44">
    <cfRule type="containsText" dxfId="1741" priority="1737" operator="containsText" text="2">
      <formula>NOT(ISERROR(SEARCH("2",L42)))</formula>
    </cfRule>
    <cfRule type="containsText" dxfId="1740" priority="1738" operator="containsText" text="1">
      <formula>NOT(ISERROR(SEARCH("1",L42)))</formula>
    </cfRule>
    <cfRule type="containsText" dxfId="1739" priority="1739" operator="containsText" text="x">
      <formula>NOT(ISERROR(SEARCH("x",L42)))</formula>
    </cfRule>
  </conditionalFormatting>
  <conditionalFormatting sqref="Q42:Q44">
    <cfRule type="cellIs" dxfId="1738" priority="1735" operator="between">
      <formula>43</formula>
      <formula>52</formula>
    </cfRule>
    <cfRule type="containsText" dxfId="1737" priority="1736" operator="containsText" text="true">
      <formula>NOT(ISERROR(SEARCH("true",Q42)))</formula>
    </cfRule>
  </conditionalFormatting>
  <conditionalFormatting sqref="J42:J44">
    <cfRule type="cellIs" dxfId="1736" priority="1733" operator="between">
      <formula>43</formula>
      <formula>52</formula>
    </cfRule>
    <cfRule type="cellIs" dxfId="1735" priority="1734" operator="greaterThan">
      <formula>52</formula>
    </cfRule>
  </conditionalFormatting>
  <conditionalFormatting sqref="R42:T44">
    <cfRule type="containsText" dxfId="1734" priority="1732" operator="containsText" text="TRUE">
      <formula>NOT(ISERROR(SEARCH("TRUE",R42)))</formula>
    </cfRule>
  </conditionalFormatting>
  <conditionalFormatting sqref="R42:R44">
    <cfRule type="containsText" dxfId="1733" priority="1731" operator="containsText" text="FALSE">
      <formula>NOT(ISERROR(SEARCH("FALSE",R42)))</formula>
    </cfRule>
  </conditionalFormatting>
  <conditionalFormatting sqref="S42:T44">
    <cfRule type="containsText" dxfId="1732" priority="1730" operator="containsText" text="MANAGE">
      <formula>NOT(ISERROR(SEARCH("MANAGE",S42)))</formula>
    </cfRule>
  </conditionalFormatting>
  <conditionalFormatting sqref="U42:U44">
    <cfRule type="cellIs" dxfId="1731" priority="1727" operator="between">
      <formula>39</formula>
      <formula>20</formula>
    </cfRule>
    <cfRule type="cellIs" dxfId="1730" priority="1728" operator="between">
      <formula>48</formula>
      <formula>60</formula>
    </cfRule>
    <cfRule type="cellIs" dxfId="1729" priority="1729" operator="greaterThan">
      <formula>60</formula>
    </cfRule>
  </conditionalFormatting>
  <conditionalFormatting sqref="V42:W44">
    <cfRule type="cellIs" dxfId="1728" priority="1724" operator="equal">
      <formula>"C"</formula>
    </cfRule>
    <cfRule type="cellIs" dxfId="1727" priority="1725" operator="equal">
      <formula>"N"</formula>
    </cfRule>
    <cfRule type="cellIs" dxfId="1726" priority="1726" operator="equal">
      <formula>"Y"</formula>
    </cfRule>
  </conditionalFormatting>
  <conditionalFormatting sqref="L42:M46">
    <cfRule type="containsText" dxfId="1725" priority="1721" operator="containsText" text="2">
      <formula>NOT(ISERROR(SEARCH("2",L42)))</formula>
    </cfRule>
    <cfRule type="containsText" dxfId="1724" priority="1722" operator="containsText" text="1">
      <formula>NOT(ISERROR(SEARCH("1",L42)))</formula>
    </cfRule>
    <cfRule type="containsText" dxfId="1723" priority="1723" operator="containsText" text="x">
      <formula>NOT(ISERROR(SEARCH("x",L42)))</formula>
    </cfRule>
  </conditionalFormatting>
  <conditionalFormatting sqref="Q42:Q46">
    <cfRule type="cellIs" dxfId="1722" priority="1719" operator="between">
      <formula>43</formula>
      <formula>52</formula>
    </cfRule>
    <cfRule type="containsText" dxfId="1721" priority="1720" operator="containsText" text="true">
      <formula>NOT(ISERROR(SEARCH("true",Q42)))</formula>
    </cfRule>
  </conditionalFormatting>
  <conditionalFormatting sqref="J42:J46">
    <cfRule type="cellIs" dxfId="1720" priority="1717" operator="between">
      <formula>43</formula>
      <formula>52</formula>
    </cfRule>
    <cfRule type="cellIs" dxfId="1719" priority="1718" operator="greaterThan">
      <formula>52</formula>
    </cfRule>
  </conditionalFormatting>
  <conditionalFormatting sqref="R42:T46">
    <cfRule type="containsText" dxfId="1718" priority="1716" operator="containsText" text="TRUE">
      <formula>NOT(ISERROR(SEARCH("TRUE",R42)))</formula>
    </cfRule>
  </conditionalFormatting>
  <conditionalFormatting sqref="R42:R46">
    <cfRule type="containsText" dxfId="1717" priority="1715" operator="containsText" text="FALSE">
      <formula>NOT(ISERROR(SEARCH("FALSE",R42)))</formula>
    </cfRule>
  </conditionalFormatting>
  <conditionalFormatting sqref="S42:T46">
    <cfRule type="containsText" dxfId="1716" priority="1714" operator="containsText" text="MANAGE">
      <formula>NOT(ISERROR(SEARCH("MANAGE",S42)))</formula>
    </cfRule>
  </conditionalFormatting>
  <conditionalFormatting sqref="U42:U46">
    <cfRule type="cellIs" dxfId="1715" priority="1711" operator="between">
      <formula>39</formula>
      <formula>20</formula>
    </cfRule>
    <cfRule type="cellIs" dxfId="1714" priority="1712" operator="between">
      <formula>48</formula>
      <formula>60</formula>
    </cfRule>
    <cfRule type="cellIs" dxfId="1713" priority="1713" operator="greaterThan">
      <formula>60</formula>
    </cfRule>
  </conditionalFormatting>
  <conditionalFormatting sqref="V42:W46">
    <cfRule type="cellIs" dxfId="1712" priority="1708" operator="equal">
      <formula>"C"</formula>
    </cfRule>
    <cfRule type="cellIs" dxfId="1711" priority="1709" operator="equal">
      <formula>"N"</formula>
    </cfRule>
    <cfRule type="cellIs" dxfId="1710" priority="1710" operator="equal">
      <formula>"Y"</formula>
    </cfRule>
  </conditionalFormatting>
  <conditionalFormatting sqref="L42:M46">
    <cfRule type="containsText" dxfId="1709" priority="1705" operator="containsText" text="2">
      <formula>NOT(ISERROR(SEARCH("2",L42)))</formula>
    </cfRule>
    <cfRule type="containsText" dxfId="1708" priority="1706" operator="containsText" text="1">
      <formula>NOT(ISERROR(SEARCH("1",L42)))</formula>
    </cfRule>
    <cfRule type="containsText" dxfId="1707" priority="1707" operator="containsText" text="x">
      <formula>NOT(ISERROR(SEARCH("x",L42)))</formula>
    </cfRule>
  </conditionalFormatting>
  <conditionalFormatting sqref="Q42:Q46">
    <cfRule type="cellIs" dxfId="1706" priority="1703" operator="between">
      <formula>43</formula>
      <formula>52</formula>
    </cfRule>
    <cfRule type="containsText" dxfId="1705" priority="1704" operator="containsText" text="true">
      <formula>NOT(ISERROR(SEARCH("true",Q42)))</formula>
    </cfRule>
  </conditionalFormatting>
  <conditionalFormatting sqref="J42:J46">
    <cfRule type="cellIs" dxfId="1704" priority="1701" operator="between">
      <formula>43</formula>
      <formula>52</formula>
    </cfRule>
    <cfRule type="cellIs" dxfId="1703" priority="1702" operator="greaterThan">
      <formula>52</formula>
    </cfRule>
  </conditionalFormatting>
  <conditionalFormatting sqref="R42:T46">
    <cfRule type="containsText" dxfId="1702" priority="1700" operator="containsText" text="TRUE">
      <formula>NOT(ISERROR(SEARCH("TRUE",R42)))</formula>
    </cfRule>
  </conditionalFormatting>
  <conditionalFormatting sqref="R42:R46">
    <cfRule type="containsText" dxfId="1701" priority="1699" operator="containsText" text="FALSE">
      <formula>NOT(ISERROR(SEARCH("FALSE",R42)))</formula>
    </cfRule>
  </conditionalFormatting>
  <conditionalFormatting sqref="S42:T46">
    <cfRule type="containsText" dxfId="1700" priority="1698" operator="containsText" text="MANAGE">
      <formula>NOT(ISERROR(SEARCH("MANAGE",S42)))</formula>
    </cfRule>
  </conditionalFormatting>
  <conditionalFormatting sqref="P42:P46">
    <cfRule type="containsText" dxfId="1699" priority="1695" operator="containsText" text="0-1">
      <formula>NOT(ISERROR(SEARCH("0-1",P42)))</formula>
    </cfRule>
    <cfRule type="containsText" dxfId="1698" priority="1696" operator="containsText" text="1-0">
      <formula>NOT(ISERROR(SEARCH("1-0",P42)))</formula>
    </cfRule>
    <cfRule type="containsText" dxfId="1697" priority="1697" operator="containsText" text="0-0">
      <formula>NOT(ISERROR(SEARCH("0-0",P42)))</formula>
    </cfRule>
  </conditionalFormatting>
  <conditionalFormatting sqref="U42:U46">
    <cfRule type="cellIs" dxfId="1696" priority="1692" operator="between">
      <formula>39</formula>
      <formula>20</formula>
    </cfRule>
    <cfRule type="cellIs" dxfId="1695" priority="1693" operator="between">
      <formula>48</formula>
      <formula>60</formula>
    </cfRule>
    <cfRule type="cellIs" dxfId="1694" priority="1694" operator="greaterThan">
      <formula>60</formula>
    </cfRule>
  </conditionalFormatting>
  <conditionalFormatting sqref="V42:W46">
    <cfRule type="cellIs" dxfId="1693" priority="1689" operator="equal">
      <formula>"C"</formula>
    </cfRule>
    <cfRule type="cellIs" dxfId="1692" priority="1690" operator="equal">
      <formula>"N"</formula>
    </cfRule>
    <cfRule type="cellIs" dxfId="1691" priority="1691" operator="equal">
      <formula>"Y"</formula>
    </cfRule>
  </conditionalFormatting>
  <conditionalFormatting sqref="L42:M46">
    <cfRule type="containsText" dxfId="1690" priority="1686" operator="containsText" text="2">
      <formula>NOT(ISERROR(SEARCH("2",L42)))</formula>
    </cfRule>
    <cfRule type="containsText" dxfId="1689" priority="1687" operator="containsText" text="1">
      <formula>NOT(ISERROR(SEARCH("1",L42)))</formula>
    </cfRule>
    <cfRule type="containsText" dxfId="1688" priority="1688" operator="containsText" text="x">
      <formula>NOT(ISERROR(SEARCH("x",L42)))</formula>
    </cfRule>
  </conditionalFormatting>
  <conditionalFormatting sqref="Q42:Q46">
    <cfRule type="cellIs" dxfId="1687" priority="1684" operator="between">
      <formula>43</formula>
      <formula>52</formula>
    </cfRule>
    <cfRule type="containsText" dxfId="1686" priority="1685" operator="containsText" text="true">
      <formula>NOT(ISERROR(SEARCH("true",Q42)))</formula>
    </cfRule>
  </conditionalFormatting>
  <conditionalFormatting sqref="J42:J46">
    <cfRule type="cellIs" dxfId="1685" priority="1682" operator="between">
      <formula>43</formula>
      <formula>52</formula>
    </cfRule>
    <cfRule type="cellIs" dxfId="1684" priority="1683" operator="greaterThan">
      <formula>52</formula>
    </cfRule>
  </conditionalFormatting>
  <conditionalFormatting sqref="R42:T46">
    <cfRule type="containsText" dxfId="1683" priority="1681" operator="containsText" text="TRUE">
      <formula>NOT(ISERROR(SEARCH("TRUE",R42)))</formula>
    </cfRule>
  </conditionalFormatting>
  <conditionalFormatting sqref="R42:R46">
    <cfRule type="containsText" dxfId="1682" priority="1680" operator="containsText" text="FALSE">
      <formula>NOT(ISERROR(SEARCH("FALSE",R42)))</formula>
    </cfRule>
  </conditionalFormatting>
  <conditionalFormatting sqref="S42:T46">
    <cfRule type="containsText" dxfId="1681" priority="1679" operator="containsText" text="MANAGE">
      <formula>NOT(ISERROR(SEARCH("MANAGE",S42)))</formula>
    </cfRule>
  </conditionalFormatting>
  <conditionalFormatting sqref="P42:P46">
    <cfRule type="containsText" dxfId="1680" priority="1676" operator="containsText" text="0-1">
      <formula>NOT(ISERROR(SEARCH("0-1",P42)))</formula>
    </cfRule>
    <cfRule type="containsText" dxfId="1679" priority="1677" operator="containsText" text="1-0">
      <formula>NOT(ISERROR(SEARCH("1-0",P42)))</formula>
    </cfRule>
    <cfRule type="containsText" dxfId="1678" priority="1678" operator="containsText" text="0-0">
      <formula>NOT(ISERROR(SEARCH("0-0",P42)))</formula>
    </cfRule>
  </conditionalFormatting>
  <conditionalFormatting sqref="U42:U46">
    <cfRule type="cellIs" dxfId="1677" priority="1673" operator="between">
      <formula>39</formula>
      <formula>20</formula>
    </cfRule>
    <cfRule type="cellIs" dxfId="1676" priority="1674" operator="between">
      <formula>48</formula>
      <formula>60</formula>
    </cfRule>
    <cfRule type="cellIs" dxfId="1675" priority="1675" operator="greaterThan">
      <formula>60</formula>
    </cfRule>
  </conditionalFormatting>
  <conditionalFormatting sqref="V42:W46">
    <cfRule type="cellIs" dxfId="1674" priority="1670" operator="equal">
      <formula>"C"</formula>
    </cfRule>
    <cfRule type="cellIs" dxfId="1673" priority="1671" operator="equal">
      <formula>"N"</formula>
    </cfRule>
    <cfRule type="cellIs" dxfId="1672" priority="1672" operator="equal">
      <formula>"Y"</formula>
    </cfRule>
  </conditionalFormatting>
  <conditionalFormatting sqref="L42:M46">
    <cfRule type="containsText" dxfId="1671" priority="1667" operator="containsText" text="2">
      <formula>NOT(ISERROR(SEARCH("2",L42)))</formula>
    </cfRule>
    <cfRule type="containsText" dxfId="1670" priority="1668" operator="containsText" text="1">
      <formula>NOT(ISERROR(SEARCH("1",L42)))</formula>
    </cfRule>
    <cfRule type="containsText" dxfId="1669" priority="1669" operator="containsText" text="x">
      <formula>NOT(ISERROR(SEARCH("x",L42)))</formula>
    </cfRule>
  </conditionalFormatting>
  <conditionalFormatting sqref="Q42:Q46">
    <cfRule type="cellIs" dxfId="1668" priority="1665" operator="between">
      <formula>43</formula>
      <formula>52</formula>
    </cfRule>
    <cfRule type="containsText" dxfId="1667" priority="1666" operator="containsText" text="true">
      <formula>NOT(ISERROR(SEARCH("true",Q42)))</formula>
    </cfRule>
  </conditionalFormatting>
  <conditionalFormatting sqref="J42:J46">
    <cfRule type="cellIs" dxfId="1666" priority="1663" operator="between">
      <formula>43</formula>
      <formula>52</formula>
    </cfRule>
    <cfRule type="cellIs" dxfId="1665" priority="1664" operator="greaterThan">
      <formula>52</formula>
    </cfRule>
  </conditionalFormatting>
  <conditionalFormatting sqref="R42:T46">
    <cfRule type="containsText" dxfId="1664" priority="1662" operator="containsText" text="TRUE">
      <formula>NOT(ISERROR(SEARCH("TRUE",R42)))</formula>
    </cfRule>
  </conditionalFormatting>
  <conditionalFormatting sqref="R42:R46">
    <cfRule type="containsText" dxfId="1663" priority="1661" operator="containsText" text="FALSE">
      <formula>NOT(ISERROR(SEARCH("FALSE",R42)))</formula>
    </cfRule>
  </conditionalFormatting>
  <conditionalFormatting sqref="S42:T46">
    <cfRule type="containsText" dxfId="1662" priority="1660" operator="containsText" text="MANAGE">
      <formula>NOT(ISERROR(SEARCH("MANAGE",S42)))</formula>
    </cfRule>
  </conditionalFormatting>
  <conditionalFormatting sqref="P42:P46">
    <cfRule type="containsText" dxfId="1661" priority="1657" operator="containsText" text="0-1">
      <formula>NOT(ISERROR(SEARCH("0-1",P42)))</formula>
    </cfRule>
    <cfRule type="containsText" dxfId="1660" priority="1658" operator="containsText" text="1-0">
      <formula>NOT(ISERROR(SEARCH("1-0",P42)))</formula>
    </cfRule>
    <cfRule type="containsText" dxfId="1659" priority="1659" operator="containsText" text="0-0">
      <formula>NOT(ISERROR(SEARCH("0-0",P42)))</formula>
    </cfRule>
  </conditionalFormatting>
  <conditionalFormatting sqref="U42:U46">
    <cfRule type="cellIs" dxfId="1658" priority="1654" operator="between">
      <formula>39</formula>
      <formula>20</formula>
    </cfRule>
    <cfRule type="cellIs" dxfId="1657" priority="1655" operator="between">
      <formula>48</formula>
      <formula>60</formula>
    </cfRule>
    <cfRule type="cellIs" dxfId="1656" priority="1656" operator="greaterThan">
      <formula>60</formula>
    </cfRule>
  </conditionalFormatting>
  <conditionalFormatting sqref="V42:W46">
    <cfRule type="cellIs" dxfId="1655" priority="1651" operator="equal">
      <formula>"C"</formula>
    </cfRule>
    <cfRule type="cellIs" dxfId="1654" priority="1652" operator="equal">
      <formula>"N"</formula>
    </cfRule>
    <cfRule type="cellIs" dxfId="1653" priority="1653" operator="equal">
      <formula>"Y"</formula>
    </cfRule>
  </conditionalFormatting>
  <conditionalFormatting sqref="L42:M46">
    <cfRule type="containsText" dxfId="1652" priority="1648" operator="containsText" text="2">
      <formula>NOT(ISERROR(SEARCH("2",L42)))</formula>
    </cfRule>
    <cfRule type="containsText" dxfId="1651" priority="1649" operator="containsText" text="1">
      <formula>NOT(ISERROR(SEARCH("1",L42)))</formula>
    </cfRule>
    <cfRule type="containsText" dxfId="1650" priority="1650" operator="containsText" text="x">
      <formula>NOT(ISERROR(SEARCH("x",L42)))</formula>
    </cfRule>
  </conditionalFormatting>
  <conditionalFormatting sqref="Q42:Q46">
    <cfRule type="cellIs" dxfId="1649" priority="1646" operator="between">
      <formula>43</formula>
      <formula>52</formula>
    </cfRule>
    <cfRule type="containsText" dxfId="1648" priority="1647" operator="containsText" text="true">
      <formula>NOT(ISERROR(SEARCH("true",Q42)))</formula>
    </cfRule>
  </conditionalFormatting>
  <conditionalFormatting sqref="J42:J46">
    <cfRule type="cellIs" dxfId="1647" priority="1644" operator="between">
      <formula>43</formula>
      <formula>52</formula>
    </cfRule>
    <cfRule type="cellIs" dxfId="1646" priority="1645" operator="greaterThan">
      <formula>52</formula>
    </cfRule>
  </conditionalFormatting>
  <conditionalFormatting sqref="R42:T46">
    <cfRule type="containsText" dxfId="1645" priority="1643" operator="containsText" text="TRUE">
      <formula>NOT(ISERROR(SEARCH("TRUE",R42)))</formula>
    </cfRule>
  </conditionalFormatting>
  <conditionalFormatting sqref="R42:R46">
    <cfRule type="containsText" dxfId="1644" priority="1642" operator="containsText" text="FALSE">
      <formula>NOT(ISERROR(SEARCH("FALSE",R42)))</formula>
    </cfRule>
  </conditionalFormatting>
  <conditionalFormatting sqref="S42:T46">
    <cfRule type="containsText" dxfId="1643" priority="1641" operator="containsText" text="MANAGE">
      <formula>NOT(ISERROR(SEARCH("MANAGE",S42)))</formula>
    </cfRule>
  </conditionalFormatting>
  <conditionalFormatting sqref="P42:P46">
    <cfRule type="containsText" dxfId="1642" priority="1638" operator="containsText" text="0-1">
      <formula>NOT(ISERROR(SEARCH("0-1",P42)))</formula>
    </cfRule>
    <cfRule type="containsText" dxfId="1641" priority="1639" operator="containsText" text="1-0">
      <formula>NOT(ISERROR(SEARCH("1-0",P42)))</formula>
    </cfRule>
    <cfRule type="containsText" dxfId="1640" priority="1640" operator="containsText" text="0-0">
      <formula>NOT(ISERROR(SEARCH("0-0",P42)))</formula>
    </cfRule>
  </conditionalFormatting>
  <conditionalFormatting sqref="U42:U46">
    <cfRule type="cellIs" dxfId="1639" priority="1635" operator="between">
      <formula>39</formula>
      <formula>20</formula>
    </cfRule>
    <cfRule type="cellIs" dxfId="1638" priority="1636" operator="between">
      <formula>48</formula>
      <formula>60</formula>
    </cfRule>
    <cfRule type="cellIs" dxfId="1637" priority="1637" operator="greaterThan">
      <formula>60</formula>
    </cfRule>
  </conditionalFormatting>
  <conditionalFormatting sqref="V42:W46">
    <cfRule type="cellIs" dxfId="1636" priority="1632" operator="equal">
      <formula>"C"</formula>
    </cfRule>
    <cfRule type="cellIs" dxfId="1635" priority="1633" operator="equal">
      <formula>"N"</formula>
    </cfRule>
    <cfRule type="cellIs" dxfId="1634" priority="1634" operator="equal">
      <formula>"Y"</formula>
    </cfRule>
  </conditionalFormatting>
  <conditionalFormatting sqref="L42:M46">
    <cfRule type="containsText" dxfId="1633" priority="1629" operator="containsText" text="2">
      <formula>NOT(ISERROR(SEARCH("2",L42)))</formula>
    </cfRule>
    <cfRule type="containsText" dxfId="1632" priority="1630" operator="containsText" text="1">
      <formula>NOT(ISERROR(SEARCH("1",L42)))</formula>
    </cfRule>
    <cfRule type="containsText" dxfId="1631" priority="1631" operator="containsText" text="x">
      <formula>NOT(ISERROR(SEARCH("x",L42)))</formula>
    </cfRule>
  </conditionalFormatting>
  <conditionalFormatting sqref="Q42:Q46">
    <cfRule type="cellIs" dxfId="1630" priority="1627" operator="between">
      <formula>43</formula>
      <formula>52</formula>
    </cfRule>
    <cfRule type="containsText" dxfId="1629" priority="1628" operator="containsText" text="true">
      <formula>NOT(ISERROR(SEARCH("true",Q42)))</formula>
    </cfRule>
  </conditionalFormatting>
  <conditionalFormatting sqref="J42:J46">
    <cfRule type="cellIs" dxfId="1628" priority="1625" operator="between">
      <formula>43</formula>
      <formula>52</formula>
    </cfRule>
    <cfRule type="cellIs" dxfId="1627" priority="1626" operator="greaterThan">
      <formula>52</formula>
    </cfRule>
  </conditionalFormatting>
  <conditionalFormatting sqref="R42:T46">
    <cfRule type="containsText" dxfId="1626" priority="1624" operator="containsText" text="TRUE">
      <formula>NOT(ISERROR(SEARCH("TRUE",R42)))</formula>
    </cfRule>
  </conditionalFormatting>
  <conditionalFormatting sqref="R42:R46">
    <cfRule type="containsText" dxfId="1625" priority="1623" operator="containsText" text="FALSE">
      <formula>NOT(ISERROR(SEARCH("FALSE",R42)))</formula>
    </cfRule>
  </conditionalFormatting>
  <conditionalFormatting sqref="S42:T46">
    <cfRule type="containsText" dxfId="1624" priority="1622" operator="containsText" text="MANAGE">
      <formula>NOT(ISERROR(SEARCH("MANAGE",S42)))</formula>
    </cfRule>
  </conditionalFormatting>
  <conditionalFormatting sqref="P42:P46">
    <cfRule type="containsText" dxfId="1623" priority="1619" operator="containsText" text="0-1">
      <formula>NOT(ISERROR(SEARCH("0-1",P42)))</formula>
    </cfRule>
    <cfRule type="containsText" dxfId="1622" priority="1620" operator="containsText" text="1-0">
      <formula>NOT(ISERROR(SEARCH("1-0",P42)))</formula>
    </cfRule>
    <cfRule type="containsText" dxfId="1621" priority="1621" operator="containsText" text="0-0">
      <formula>NOT(ISERROR(SEARCH("0-0",P42)))</formula>
    </cfRule>
  </conditionalFormatting>
  <conditionalFormatting sqref="U42:U46">
    <cfRule type="cellIs" dxfId="1620" priority="1616" operator="between">
      <formula>39</formula>
      <formula>20</formula>
    </cfRule>
    <cfRule type="cellIs" dxfId="1619" priority="1617" operator="between">
      <formula>48</formula>
      <formula>60</formula>
    </cfRule>
    <cfRule type="cellIs" dxfId="1618" priority="1618" operator="greaterThan">
      <formula>60</formula>
    </cfRule>
  </conditionalFormatting>
  <conditionalFormatting sqref="V42:W46">
    <cfRule type="cellIs" dxfId="1617" priority="1613" operator="equal">
      <formula>"C"</formula>
    </cfRule>
    <cfRule type="cellIs" dxfId="1616" priority="1614" operator="equal">
      <formula>"N"</formula>
    </cfRule>
    <cfRule type="cellIs" dxfId="1615" priority="1615" operator="equal">
      <formula>"Y"</formula>
    </cfRule>
  </conditionalFormatting>
  <conditionalFormatting sqref="L42:M46">
    <cfRule type="containsText" dxfId="1614" priority="1610" operator="containsText" text="2">
      <formula>NOT(ISERROR(SEARCH("2",L42)))</formula>
    </cfRule>
    <cfRule type="containsText" dxfId="1613" priority="1611" operator="containsText" text="1">
      <formula>NOT(ISERROR(SEARCH("1",L42)))</formula>
    </cfRule>
    <cfRule type="containsText" dxfId="1612" priority="1612" operator="containsText" text="x">
      <formula>NOT(ISERROR(SEARCH("x",L42)))</formula>
    </cfRule>
  </conditionalFormatting>
  <conditionalFormatting sqref="Q42:Q46">
    <cfRule type="cellIs" dxfId="1611" priority="1608" operator="between">
      <formula>43</formula>
      <formula>52</formula>
    </cfRule>
    <cfRule type="containsText" dxfId="1610" priority="1609" operator="containsText" text="true">
      <formula>NOT(ISERROR(SEARCH("true",Q42)))</formula>
    </cfRule>
  </conditionalFormatting>
  <conditionalFormatting sqref="J42:J46">
    <cfRule type="cellIs" dxfId="1609" priority="1606" operator="between">
      <formula>43</formula>
      <formula>52</formula>
    </cfRule>
    <cfRule type="cellIs" dxfId="1608" priority="1607" operator="greaterThan">
      <formula>52</formula>
    </cfRule>
  </conditionalFormatting>
  <conditionalFormatting sqref="R42:T46">
    <cfRule type="containsText" dxfId="1607" priority="1605" operator="containsText" text="TRUE">
      <formula>NOT(ISERROR(SEARCH("TRUE",R42)))</formula>
    </cfRule>
  </conditionalFormatting>
  <conditionalFormatting sqref="R42:R46">
    <cfRule type="containsText" dxfId="1606" priority="1604" operator="containsText" text="FALSE">
      <formula>NOT(ISERROR(SEARCH("FALSE",R42)))</formula>
    </cfRule>
  </conditionalFormatting>
  <conditionalFormatting sqref="S42:T46">
    <cfRule type="containsText" dxfId="1605" priority="1603" operator="containsText" text="MANAGE">
      <formula>NOT(ISERROR(SEARCH("MANAGE",S42)))</formula>
    </cfRule>
  </conditionalFormatting>
  <conditionalFormatting sqref="U42:U46">
    <cfRule type="cellIs" dxfId="1604" priority="1600" operator="between">
      <formula>39</formula>
      <formula>20</formula>
    </cfRule>
    <cfRule type="cellIs" dxfId="1603" priority="1601" operator="between">
      <formula>48</formula>
      <formula>60</formula>
    </cfRule>
    <cfRule type="cellIs" dxfId="1602" priority="1602" operator="greaterThan">
      <formula>60</formula>
    </cfRule>
  </conditionalFormatting>
  <conditionalFormatting sqref="V42:W46">
    <cfRule type="cellIs" dxfId="1601" priority="1597" operator="equal">
      <formula>"C"</formula>
    </cfRule>
    <cfRule type="cellIs" dxfId="1600" priority="1598" operator="equal">
      <formula>"N"</formula>
    </cfRule>
    <cfRule type="cellIs" dxfId="1599" priority="1599" operator="equal">
      <formula>"Y"</formula>
    </cfRule>
  </conditionalFormatting>
  <conditionalFormatting sqref="L42:M46">
    <cfRule type="containsText" dxfId="1598" priority="1594" operator="containsText" text="2">
      <formula>NOT(ISERROR(SEARCH("2",L42)))</formula>
    </cfRule>
    <cfRule type="containsText" dxfId="1597" priority="1595" operator="containsText" text="1">
      <formula>NOT(ISERROR(SEARCH("1",L42)))</formula>
    </cfRule>
    <cfRule type="containsText" dxfId="1596" priority="1596" operator="containsText" text="x">
      <formula>NOT(ISERROR(SEARCH("x",L42)))</formula>
    </cfRule>
  </conditionalFormatting>
  <conditionalFormatting sqref="Q42:Q46">
    <cfRule type="cellIs" dxfId="1595" priority="1592" operator="between">
      <formula>43</formula>
      <formula>52</formula>
    </cfRule>
    <cfRule type="containsText" dxfId="1594" priority="1593" operator="containsText" text="true">
      <formula>NOT(ISERROR(SEARCH("true",Q42)))</formula>
    </cfRule>
  </conditionalFormatting>
  <conditionalFormatting sqref="J42:J46">
    <cfRule type="cellIs" dxfId="1593" priority="1590" operator="between">
      <formula>43</formula>
      <formula>52</formula>
    </cfRule>
    <cfRule type="cellIs" dxfId="1592" priority="1591" operator="greaterThan">
      <formula>52</formula>
    </cfRule>
  </conditionalFormatting>
  <conditionalFormatting sqref="R42:T46">
    <cfRule type="containsText" dxfId="1591" priority="1589" operator="containsText" text="TRUE">
      <formula>NOT(ISERROR(SEARCH("TRUE",R42)))</formula>
    </cfRule>
  </conditionalFormatting>
  <conditionalFormatting sqref="R42:R46">
    <cfRule type="containsText" dxfId="1590" priority="1588" operator="containsText" text="FALSE">
      <formula>NOT(ISERROR(SEARCH("FALSE",R42)))</formula>
    </cfRule>
  </conditionalFormatting>
  <conditionalFormatting sqref="S42:T46">
    <cfRule type="containsText" dxfId="1589" priority="1587" operator="containsText" text="MANAGE">
      <formula>NOT(ISERROR(SEARCH("MANAGE",S42)))</formula>
    </cfRule>
  </conditionalFormatting>
  <conditionalFormatting sqref="U42:U46">
    <cfRule type="cellIs" dxfId="1588" priority="1584" operator="between">
      <formula>39</formula>
      <formula>20</formula>
    </cfRule>
    <cfRule type="cellIs" dxfId="1587" priority="1585" operator="between">
      <formula>48</formula>
      <formula>60</formula>
    </cfRule>
    <cfRule type="cellIs" dxfId="1586" priority="1586" operator="greaterThan">
      <formula>60</formula>
    </cfRule>
  </conditionalFormatting>
  <conditionalFormatting sqref="V42:W46">
    <cfRule type="cellIs" dxfId="1585" priority="1581" operator="equal">
      <formula>"C"</formula>
    </cfRule>
    <cfRule type="cellIs" dxfId="1584" priority="1582" operator="equal">
      <formula>"N"</formula>
    </cfRule>
    <cfRule type="cellIs" dxfId="1583" priority="1583" operator="equal">
      <formula>"Y"</formula>
    </cfRule>
  </conditionalFormatting>
  <conditionalFormatting sqref="L42:M42">
    <cfRule type="containsText" dxfId="1582" priority="1578" operator="containsText" text="2">
      <formula>NOT(ISERROR(SEARCH("2",L42)))</formula>
    </cfRule>
    <cfRule type="containsText" dxfId="1581" priority="1579" operator="containsText" text="1">
      <formula>NOT(ISERROR(SEARCH("1",L42)))</formula>
    </cfRule>
    <cfRule type="containsText" dxfId="1580" priority="1580" operator="containsText" text="x">
      <formula>NOT(ISERROR(SEARCH("x",L42)))</formula>
    </cfRule>
  </conditionalFormatting>
  <conditionalFormatting sqref="Q42">
    <cfRule type="cellIs" dxfId="1579" priority="1576" operator="between">
      <formula>43</formula>
      <formula>52</formula>
    </cfRule>
    <cfRule type="containsText" dxfId="1578" priority="1577" operator="containsText" text="true">
      <formula>NOT(ISERROR(SEARCH("true",Q42)))</formula>
    </cfRule>
  </conditionalFormatting>
  <conditionalFormatting sqref="J42">
    <cfRule type="cellIs" dxfId="1577" priority="1574" operator="between">
      <formula>43</formula>
      <formula>52</formula>
    </cfRule>
    <cfRule type="cellIs" dxfId="1576" priority="1575" operator="greaterThan">
      <formula>52</formula>
    </cfRule>
  </conditionalFormatting>
  <conditionalFormatting sqref="R42:T42">
    <cfRule type="containsText" dxfId="1575" priority="1573" operator="containsText" text="TRUE">
      <formula>NOT(ISERROR(SEARCH("TRUE",R42)))</formula>
    </cfRule>
  </conditionalFormatting>
  <conditionalFormatting sqref="R42">
    <cfRule type="containsText" dxfId="1574" priority="1572" operator="containsText" text="FALSE">
      <formula>NOT(ISERROR(SEARCH("FALSE",R42)))</formula>
    </cfRule>
  </conditionalFormatting>
  <conditionalFormatting sqref="S42:T42">
    <cfRule type="containsText" dxfId="1573" priority="1571" operator="containsText" text="MANAGE">
      <formula>NOT(ISERROR(SEARCH("MANAGE",S42)))</formula>
    </cfRule>
  </conditionalFormatting>
  <conditionalFormatting sqref="U42">
    <cfRule type="cellIs" dxfId="1572" priority="1568" operator="between">
      <formula>39</formula>
      <formula>20</formula>
    </cfRule>
    <cfRule type="cellIs" dxfId="1571" priority="1569" operator="between">
      <formula>48</formula>
      <formula>60</formula>
    </cfRule>
    <cfRule type="cellIs" dxfId="1570" priority="1570" operator="greaterThan">
      <formula>60</formula>
    </cfRule>
  </conditionalFormatting>
  <conditionalFormatting sqref="V42:W42">
    <cfRule type="cellIs" dxfId="1569" priority="1565" operator="equal">
      <formula>"C"</formula>
    </cfRule>
    <cfRule type="cellIs" dxfId="1568" priority="1566" operator="equal">
      <formula>"N"</formula>
    </cfRule>
    <cfRule type="cellIs" dxfId="1567" priority="1567" operator="equal">
      <formula>"Y"</formula>
    </cfRule>
  </conditionalFormatting>
  <conditionalFormatting sqref="L42:M42">
    <cfRule type="containsText" dxfId="1566" priority="1562" operator="containsText" text="2">
      <formula>NOT(ISERROR(SEARCH("2",L42)))</formula>
    </cfRule>
    <cfRule type="containsText" dxfId="1565" priority="1563" operator="containsText" text="1">
      <formula>NOT(ISERROR(SEARCH("1",L42)))</formula>
    </cfRule>
    <cfRule type="containsText" dxfId="1564" priority="1564" operator="containsText" text="x">
      <formula>NOT(ISERROR(SEARCH("x",L42)))</formula>
    </cfRule>
  </conditionalFormatting>
  <conditionalFormatting sqref="Q42">
    <cfRule type="cellIs" dxfId="1563" priority="1560" operator="between">
      <formula>43</formula>
      <formula>52</formula>
    </cfRule>
    <cfRule type="containsText" dxfId="1562" priority="1561" operator="containsText" text="true">
      <formula>NOT(ISERROR(SEARCH("true",Q42)))</formula>
    </cfRule>
  </conditionalFormatting>
  <conditionalFormatting sqref="J42">
    <cfRule type="cellIs" dxfId="1561" priority="1558" operator="between">
      <formula>43</formula>
      <formula>52</formula>
    </cfRule>
    <cfRule type="cellIs" dxfId="1560" priority="1559" operator="greaterThan">
      <formula>52</formula>
    </cfRule>
  </conditionalFormatting>
  <conditionalFormatting sqref="R42:T42">
    <cfRule type="containsText" dxfId="1559" priority="1557" operator="containsText" text="TRUE">
      <formula>NOT(ISERROR(SEARCH("TRUE",R42)))</formula>
    </cfRule>
  </conditionalFormatting>
  <conditionalFormatting sqref="R42">
    <cfRule type="containsText" dxfId="1558" priority="1556" operator="containsText" text="FALSE">
      <formula>NOT(ISERROR(SEARCH("FALSE",R42)))</formula>
    </cfRule>
  </conditionalFormatting>
  <conditionalFormatting sqref="S42:T42">
    <cfRule type="containsText" dxfId="1557" priority="1555" operator="containsText" text="MANAGE">
      <formula>NOT(ISERROR(SEARCH("MANAGE",S42)))</formula>
    </cfRule>
  </conditionalFormatting>
  <conditionalFormatting sqref="U42">
    <cfRule type="cellIs" dxfId="1556" priority="1552" operator="between">
      <formula>39</formula>
      <formula>20</formula>
    </cfRule>
    <cfRule type="cellIs" dxfId="1555" priority="1553" operator="between">
      <formula>48</formula>
      <formula>60</formula>
    </cfRule>
    <cfRule type="cellIs" dxfId="1554" priority="1554" operator="greaterThan">
      <formula>60</formula>
    </cfRule>
  </conditionalFormatting>
  <conditionalFormatting sqref="V42:W42">
    <cfRule type="cellIs" dxfId="1553" priority="1549" operator="equal">
      <formula>"C"</formula>
    </cfRule>
    <cfRule type="cellIs" dxfId="1552" priority="1550" operator="equal">
      <formula>"N"</formula>
    </cfRule>
    <cfRule type="cellIs" dxfId="1551" priority="1551" operator="equal">
      <formula>"Y"</formula>
    </cfRule>
  </conditionalFormatting>
  <conditionalFormatting sqref="L42:M42">
    <cfRule type="containsText" dxfId="1550" priority="1546" operator="containsText" text="2">
      <formula>NOT(ISERROR(SEARCH("2",L42)))</formula>
    </cfRule>
    <cfRule type="containsText" dxfId="1549" priority="1547" operator="containsText" text="1">
      <formula>NOT(ISERROR(SEARCH("1",L42)))</formula>
    </cfRule>
    <cfRule type="containsText" dxfId="1548" priority="1548" operator="containsText" text="x">
      <formula>NOT(ISERROR(SEARCH("x",L42)))</formula>
    </cfRule>
  </conditionalFormatting>
  <conditionalFormatting sqref="Q42">
    <cfRule type="cellIs" dxfId="1547" priority="1544" operator="between">
      <formula>43</formula>
      <formula>52</formula>
    </cfRule>
    <cfRule type="containsText" dxfId="1546" priority="1545" operator="containsText" text="true">
      <formula>NOT(ISERROR(SEARCH("true",Q42)))</formula>
    </cfRule>
  </conditionalFormatting>
  <conditionalFormatting sqref="J42">
    <cfRule type="cellIs" dxfId="1545" priority="1542" operator="between">
      <formula>43</formula>
      <formula>52</formula>
    </cfRule>
    <cfRule type="cellIs" dxfId="1544" priority="1543" operator="greaterThan">
      <formula>52</formula>
    </cfRule>
  </conditionalFormatting>
  <conditionalFormatting sqref="R42:T42">
    <cfRule type="containsText" dxfId="1543" priority="1541" operator="containsText" text="TRUE">
      <formula>NOT(ISERROR(SEARCH("TRUE",R42)))</formula>
    </cfRule>
  </conditionalFormatting>
  <conditionalFormatting sqref="R42">
    <cfRule type="containsText" dxfId="1542" priority="1540" operator="containsText" text="FALSE">
      <formula>NOT(ISERROR(SEARCH("FALSE",R42)))</formula>
    </cfRule>
  </conditionalFormatting>
  <conditionalFormatting sqref="S42:T42">
    <cfRule type="containsText" dxfId="1541" priority="1539" operator="containsText" text="MANAGE">
      <formula>NOT(ISERROR(SEARCH("MANAGE",S42)))</formula>
    </cfRule>
  </conditionalFormatting>
  <conditionalFormatting sqref="U42">
    <cfRule type="cellIs" dxfId="1540" priority="1536" operator="between">
      <formula>39</formula>
      <formula>20</formula>
    </cfRule>
    <cfRule type="cellIs" dxfId="1539" priority="1537" operator="between">
      <formula>48</formula>
      <formula>60</formula>
    </cfRule>
    <cfRule type="cellIs" dxfId="1538" priority="1538" operator="greaterThan">
      <formula>60</formula>
    </cfRule>
  </conditionalFormatting>
  <conditionalFormatting sqref="V42:W42">
    <cfRule type="cellIs" dxfId="1537" priority="1533" operator="equal">
      <formula>"C"</formula>
    </cfRule>
    <cfRule type="cellIs" dxfId="1536" priority="1534" operator="equal">
      <formula>"N"</formula>
    </cfRule>
    <cfRule type="cellIs" dxfId="1535" priority="1535" operator="equal">
      <formula>"Y"</formula>
    </cfRule>
  </conditionalFormatting>
  <conditionalFormatting sqref="L42:M42">
    <cfRule type="containsText" dxfId="1534" priority="1530" operator="containsText" text="2">
      <formula>NOT(ISERROR(SEARCH("2",L42)))</formula>
    </cfRule>
    <cfRule type="containsText" dxfId="1533" priority="1531" operator="containsText" text="1">
      <formula>NOT(ISERROR(SEARCH("1",L42)))</formula>
    </cfRule>
    <cfRule type="containsText" dxfId="1532" priority="1532" operator="containsText" text="x">
      <formula>NOT(ISERROR(SEARCH("x",L42)))</formula>
    </cfRule>
  </conditionalFormatting>
  <conditionalFormatting sqref="Q42">
    <cfRule type="cellIs" dxfId="1531" priority="1528" operator="between">
      <formula>43</formula>
      <formula>52</formula>
    </cfRule>
    <cfRule type="containsText" dxfId="1530" priority="1529" operator="containsText" text="true">
      <formula>NOT(ISERROR(SEARCH("true",Q42)))</formula>
    </cfRule>
  </conditionalFormatting>
  <conditionalFormatting sqref="J42">
    <cfRule type="cellIs" dxfId="1529" priority="1526" operator="between">
      <formula>43</formula>
      <formula>52</formula>
    </cfRule>
    <cfRule type="cellIs" dxfId="1528" priority="1527" operator="greaterThan">
      <formula>52</formula>
    </cfRule>
  </conditionalFormatting>
  <conditionalFormatting sqref="R42:T42">
    <cfRule type="containsText" dxfId="1527" priority="1525" operator="containsText" text="TRUE">
      <formula>NOT(ISERROR(SEARCH("TRUE",R42)))</formula>
    </cfRule>
  </conditionalFormatting>
  <conditionalFormatting sqref="R42">
    <cfRule type="containsText" dxfId="1526" priority="1524" operator="containsText" text="FALSE">
      <formula>NOT(ISERROR(SEARCH("FALSE",R42)))</formula>
    </cfRule>
  </conditionalFormatting>
  <conditionalFormatting sqref="S42:T42">
    <cfRule type="containsText" dxfId="1525" priority="1523" operator="containsText" text="MANAGE">
      <formula>NOT(ISERROR(SEARCH("MANAGE",S42)))</formula>
    </cfRule>
  </conditionalFormatting>
  <conditionalFormatting sqref="U42">
    <cfRule type="cellIs" dxfId="1524" priority="1520" operator="between">
      <formula>39</formula>
      <formula>20</formula>
    </cfRule>
    <cfRule type="cellIs" dxfId="1523" priority="1521" operator="between">
      <formula>48</formula>
      <formula>60</formula>
    </cfRule>
    <cfRule type="cellIs" dxfId="1522" priority="1522" operator="greaterThan">
      <formula>60</formula>
    </cfRule>
  </conditionalFormatting>
  <conditionalFormatting sqref="V42:W42">
    <cfRule type="cellIs" dxfId="1521" priority="1517" operator="equal">
      <formula>"C"</formula>
    </cfRule>
    <cfRule type="cellIs" dxfId="1520" priority="1518" operator="equal">
      <formula>"N"</formula>
    </cfRule>
    <cfRule type="cellIs" dxfId="1519" priority="1519" operator="equal">
      <formula>"Y"</formula>
    </cfRule>
  </conditionalFormatting>
  <conditionalFormatting sqref="L42:M42">
    <cfRule type="containsText" dxfId="1518" priority="1514" operator="containsText" text="2">
      <formula>NOT(ISERROR(SEARCH("2",L42)))</formula>
    </cfRule>
    <cfRule type="containsText" dxfId="1517" priority="1515" operator="containsText" text="1">
      <formula>NOT(ISERROR(SEARCH("1",L42)))</formula>
    </cfRule>
    <cfRule type="containsText" dxfId="1516" priority="1516" operator="containsText" text="x">
      <formula>NOT(ISERROR(SEARCH("x",L42)))</formula>
    </cfRule>
  </conditionalFormatting>
  <conditionalFormatting sqref="Q42">
    <cfRule type="cellIs" dxfId="1515" priority="1512" operator="between">
      <formula>43</formula>
      <formula>52</formula>
    </cfRule>
    <cfRule type="containsText" dxfId="1514" priority="1513" operator="containsText" text="true">
      <formula>NOT(ISERROR(SEARCH("true",Q42)))</formula>
    </cfRule>
  </conditionalFormatting>
  <conditionalFormatting sqref="J42">
    <cfRule type="cellIs" dxfId="1513" priority="1510" operator="between">
      <formula>43</formula>
      <formula>52</formula>
    </cfRule>
    <cfRule type="cellIs" dxfId="1512" priority="1511" operator="greaterThan">
      <formula>52</formula>
    </cfRule>
  </conditionalFormatting>
  <conditionalFormatting sqref="R42:T42">
    <cfRule type="containsText" dxfId="1511" priority="1509" operator="containsText" text="TRUE">
      <formula>NOT(ISERROR(SEARCH("TRUE",R42)))</formula>
    </cfRule>
  </conditionalFormatting>
  <conditionalFormatting sqref="R42">
    <cfRule type="containsText" dxfId="1510" priority="1508" operator="containsText" text="FALSE">
      <formula>NOT(ISERROR(SEARCH("FALSE",R42)))</formula>
    </cfRule>
  </conditionalFormatting>
  <conditionalFormatting sqref="S42:T42">
    <cfRule type="containsText" dxfId="1509" priority="1507" operator="containsText" text="MANAGE">
      <formula>NOT(ISERROR(SEARCH("MANAGE",S42)))</formula>
    </cfRule>
  </conditionalFormatting>
  <conditionalFormatting sqref="U42">
    <cfRule type="cellIs" dxfId="1508" priority="1504" operator="between">
      <formula>39</formula>
      <formula>20</formula>
    </cfRule>
    <cfRule type="cellIs" dxfId="1507" priority="1505" operator="between">
      <formula>48</formula>
      <formula>60</formula>
    </cfRule>
    <cfRule type="cellIs" dxfId="1506" priority="1506" operator="greaterThan">
      <formula>60</formula>
    </cfRule>
  </conditionalFormatting>
  <conditionalFormatting sqref="V42:W42">
    <cfRule type="cellIs" dxfId="1505" priority="1501" operator="equal">
      <formula>"C"</formula>
    </cfRule>
    <cfRule type="cellIs" dxfId="1504" priority="1502" operator="equal">
      <formula>"N"</formula>
    </cfRule>
    <cfRule type="cellIs" dxfId="1503" priority="1503" operator="equal">
      <formula>"Y"</formula>
    </cfRule>
  </conditionalFormatting>
  <conditionalFormatting sqref="L42:M42">
    <cfRule type="containsText" dxfId="1502" priority="1498" operator="containsText" text="2">
      <formula>NOT(ISERROR(SEARCH("2",L42)))</formula>
    </cfRule>
    <cfRule type="containsText" dxfId="1501" priority="1499" operator="containsText" text="1">
      <formula>NOT(ISERROR(SEARCH("1",L42)))</formula>
    </cfRule>
    <cfRule type="containsText" dxfId="1500" priority="1500" operator="containsText" text="x">
      <formula>NOT(ISERROR(SEARCH("x",L42)))</formula>
    </cfRule>
  </conditionalFormatting>
  <conditionalFormatting sqref="Q42">
    <cfRule type="cellIs" dxfId="1499" priority="1496" operator="between">
      <formula>43</formula>
      <formula>52</formula>
    </cfRule>
    <cfRule type="containsText" dxfId="1498" priority="1497" operator="containsText" text="true">
      <formula>NOT(ISERROR(SEARCH("true",Q42)))</formula>
    </cfRule>
  </conditionalFormatting>
  <conditionalFormatting sqref="J42">
    <cfRule type="cellIs" dxfId="1497" priority="1494" operator="between">
      <formula>43</formula>
      <formula>52</formula>
    </cfRule>
    <cfRule type="cellIs" dxfId="1496" priority="1495" operator="greaterThan">
      <formula>52</formula>
    </cfRule>
  </conditionalFormatting>
  <conditionalFormatting sqref="R42:T42">
    <cfRule type="containsText" dxfId="1495" priority="1493" operator="containsText" text="TRUE">
      <formula>NOT(ISERROR(SEARCH("TRUE",R42)))</formula>
    </cfRule>
  </conditionalFormatting>
  <conditionalFormatting sqref="R42">
    <cfRule type="containsText" dxfId="1494" priority="1492" operator="containsText" text="FALSE">
      <formula>NOT(ISERROR(SEARCH("FALSE",R42)))</formula>
    </cfRule>
  </conditionalFormatting>
  <conditionalFormatting sqref="S42:T42">
    <cfRule type="containsText" dxfId="1493" priority="1491" operator="containsText" text="MANAGE">
      <formula>NOT(ISERROR(SEARCH("MANAGE",S42)))</formula>
    </cfRule>
  </conditionalFormatting>
  <conditionalFormatting sqref="U42">
    <cfRule type="cellIs" dxfId="1492" priority="1488" operator="between">
      <formula>39</formula>
      <formula>20</formula>
    </cfRule>
    <cfRule type="cellIs" dxfId="1491" priority="1489" operator="between">
      <formula>48</formula>
      <formula>60</formula>
    </cfRule>
    <cfRule type="cellIs" dxfId="1490" priority="1490" operator="greaterThan">
      <formula>60</formula>
    </cfRule>
  </conditionalFormatting>
  <conditionalFormatting sqref="V42:W42">
    <cfRule type="cellIs" dxfId="1489" priority="1485" operator="equal">
      <formula>"C"</formula>
    </cfRule>
    <cfRule type="cellIs" dxfId="1488" priority="1486" operator="equal">
      <formula>"N"</formula>
    </cfRule>
    <cfRule type="cellIs" dxfId="1487" priority="1487" operator="equal">
      <formula>"Y"</formula>
    </cfRule>
  </conditionalFormatting>
  <conditionalFormatting sqref="L42:M42">
    <cfRule type="containsText" dxfId="1486" priority="1482" operator="containsText" text="2">
      <formula>NOT(ISERROR(SEARCH("2",L42)))</formula>
    </cfRule>
    <cfRule type="containsText" dxfId="1485" priority="1483" operator="containsText" text="1">
      <formula>NOT(ISERROR(SEARCH("1",L42)))</formula>
    </cfRule>
    <cfRule type="containsText" dxfId="1484" priority="1484" operator="containsText" text="x">
      <formula>NOT(ISERROR(SEARCH("x",L42)))</formula>
    </cfRule>
  </conditionalFormatting>
  <conditionalFormatting sqref="Q42">
    <cfRule type="cellIs" dxfId="1483" priority="1480" operator="between">
      <formula>43</formula>
      <formula>52</formula>
    </cfRule>
    <cfRule type="containsText" dxfId="1482" priority="1481" operator="containsText" text="true">
      <formula>NOT(ISERROR(SEARCH("true",Q42)))</formula>
    </cfRule>
  </conditionalFormatting>
  <conditionalFormatting sqref="J42">
    <cfRule type="cellIs" dxfId="1481" priority="1478" operator="between">
      <formula>43</formula>
      <formula>52</formula>
    </cfRule>
    <cfRule type="cellIs" dxfId="1480" priority="1479" operator="greaterThan">
      <formula>52</formula>
    </cfRule>
  </conditionalFormatting>
  <conditionalFormatting sqref="R42:T42">
    <cfRule type="containsText" dxfId="1479" priority="1477" operator="containsText" text="TRUE">
      <formula>NOT(ISERROR(SEARCH("TRUE",R42)))</formula>
    </cfRule>
  </conditionalFormatting>
  <conditionalFormatting sqref="R42">
    <cfRule type="containsText" dxfId="1478" priority="1476" operator="containsText" text="FALSE">
      <formula>NOT(ISERROR(SEARCH("FALSE",R42)))</formula>
    </cfRule>
  </conditionalFormatting>
  <conditionalFormatting sqref="S42:T42">
    <cfRule type="containsText" dxfId="1477" priority="1475" operator="containsText" text="MANAGE">
      <formula>NOT(ISERROR(SEARCH("MANAGE",S42)))</formula>
    </cfRule>
  </conditionalFormatting>
  <conditionalFormatting sqref="U42">
    <cfRule type="cellIs" dxfId="1476" priority="1472" operator="between">
      <formula>39</formula>
      <formula>20</formula>
    </cfRule>
    <cfRule type="cellIs" dxfId="1475" priority="1473" operator="between">
      <formula>48</formula>
      <formula>60</formula>
    </cfRule>
    <cfRule type="cellIs" dxfId="1474" priority="1474" operator="greaterThan">
      <formula>60</formula>
    </cfRule>
  </conditionalFormatting>
  <conditionalFormatting sqref="V42:W42">
    <cfRule type="cellIs" dxfId="1473" priority="1469" operator="equal">
      <formula>"C"</formula>
    </cfRule>
    <cfRule type="cellIs" dxfId="1472" priority="1470" operator="equal">
      <formula>"N"</formula>
    </cfRule>
    <cfRule type="cellIs" dxfId="1471" priority="1471" operator="equal">
      <formula>"Y"</formula>
    </cfRule>
  </conditionalFormatting>
  <conditionalFormatting sqref="L42:M42">
    <cfRule type="containsText" dxfId="1470" priority="1466" operator="containsText" text="2">
      <formula>NOT(ISERROR(SEARCH("2",L42)))</formula>
    </cfRule>
    <cfRule type="containsText" dxfId="1469" priority="1467" operator="containsText" text="1">
      <formula>NOT(ISERROR(SEARCH("1",L42)))</formula>
    </cfRule>
    <cfRule type="containsText" dxfId="1468" priority="1468" operator="containsText" text="x">
      <formula>NOT(ISERROR(SEARCH("x",L42)))</formula>
    </cfRule>
  </conditionalFormatting>
  <conditionalFormatting sqref="Q42">
    <cfRule type="cellIs" dxfId="1467" priority="1464" operator="between">
      <formula>43</formula>
      <formula>52</formula>
    </cfRule>
    <cfRule type="containsText" dxfId="1466" priority="1465" operator="containsText" text="true">
      <formula>NOT(ISERROR(SEARCH("true",Q42)))</formula>
    </cfRule>
  </conditionalFormatting>
  <conditionalFormatting sqref="J42">
    <cfRule type="cellIs" dxfId="1465" priority="1462" operator="between">
      <formula>43</formula>
      <formula>52</formula>
    </cfRule>
    <cfRule type="cellIs" dxfId="1464" priority="1463" operator="greaterThan">
      <formula>52</formula>
    </cfRule>
  </conditionalFormatting>
  <conditionalFormatting sqref="R42:T42">
    <cfRule type="containsText" dxfId="1463" priority="1461" operator="containsText" text="TRUE">
      <formula>NOT(ISERROR(SEARCH("TRUE",R42)))</formula>
    </cfRule>
  </conditionalFormatting>
  <conditionalFormatting sqref="R42">
    <cfRule type="containsText" dxfId="1462" priority="1460" operator="containsText" text="FALSE">
      <formula>NOT(ISERROR(SEARCH("FALSE",R42)))</formula>
    </cfRule>
  </conditionalFormatting>
  <conditionalFormatting sqref="S42:T42">
    <cfRule type="containsText" dxfId="1461" priority="1459" operator="containsText" text="MANAGE">
      <formula>NOT(ISERROR(SEARCH("MANAGE",S42)))</formula>
    </cfRule>
  </conditionalFormatting>
  <conditionalFormatting sqref="U42">
    <cfRule type="cellIs" dxfId="1460" priority="1456" operator="between">
      <formula>39</formula>
      <formula>20</formula>
    </cfRule>
    <cfRule type="cellIs" dxfId="1459" priority="1457" operator="between">
      <formula>48</formula>
      <formula>60</formula>
    </cfRule>
    <cfRule type="cellIs" dxfId="1458" priority="1458" operator="greaterThan">
      <formula>60</formula>
    </cfRule>
  </conditionalFormatting>
  <conditionalFormatting sqref="V42:W42">
    <cfRule type="cellIs" dxfId="1457" priority="1453" operator="equal">
      <formula>"C"</formula>
    </cfRule>
    <cfRule type="cellIs" dxfId="1456" priority="1454" operator="equal">
      <formula>"N"</formula>
    </cfRule>
    <cfRule type="cellIs" dxfId="1455" priority="1455" operator="equal">
      <formula>"Y"</formula>
    </cfRule>
  </conditionalFormatting>
  <conditionalFormatting sqref="L42:M42">
    <cfRule type="containsText" dxfId="1454" priority="1450" operator="containsText" text="2">
      <formula>NOT(ISERROR(SEARCH("2",L42)))</formula>
    </cfRule>
    <cfRule type="containsText" dxfId="1453" priority="1451" operator="containsText" text="1">
      <formula>NOT(ISERROR(SEARCH("1",L42)))</formula>
    </cfRule>
    <cfRule type="containsText" dxfId="1452" priority="1452" operator="containsText" text="x">
      <formula>NOT(ISERROR(SEARCH("x",L42)))</formula>
    </cfRule>
  </conditionalFormatting>
  <conditionalFormatting sqref="Q42">
    <cfRule type="cellIs" dxfId="1451" priority="1448" operator="between">
      <formula>43</formula>
      <formula>52</formula>
    </cfRule>
    <cfRule type="containsText" dxfId="1450" priority="1449" operator="containsText" text="true">
      <formula>NOT(ISERROR(SEARCH("true",Q42)))</formula>
    </cfRule>
  </conditionalFormatting>
  <conditionalFormatting sqref="J42">
    <cfRule type="cellIs" dxfId="1449" priority="1446" operator="between">
      <formula>43</formula>
      <formula>52</formula>
    </cfRule>
    <cfRule type="cellIs" dxfId="1448" priority="1447" operator="greaterThan">
      <formula>52</formula>
    </cfRule>
  </conditionalFormatting>
  <conditionalFormatting sqref="R42:T42">
    <cfRule type="containsText" dxfId="1447" priority="1445" operator="containsText" text="TRUE">
      <formula>NOT(ISERROR(SEARCH("TRUE",R42)))</formula>
    </cfRule>
  </conditionalFormatting>
  <conditionalFormatting sqref="R42">
    <cfRule type="containsText" dxfId="1446" priority="1444" operator="containsText" text="FALSE">
      <formula>NOT(ISERROR(SEARCH("FALSE",R42)))</formula>
    </cfRule>
  </conditionalFormatting>
  <conditionalFormatting sqref="S42:T42">
    <cfRule type="containsText" dxfId="1445" priority="1443" operator="containsText" text="MANAGE">
      <formula>NOT(ISERROR(SEARCH("MANAGE",S42)))</formula>
    </cfRule>
  </conditionalFormatting>
  <conditionalFormatting sqref="U42">
    <cfRule type="cellIs" dxfId="1444" priority="1440" operator="between">
      <formula>39</formula>
      <formula>20</formula>
    </cfRule>
    <cfRule type="cellIs" dxfId="1443" priority="1441" operator="between">
      <formula>48</formula>
      <formula>60</formula>
    </cfRule>
    <cfRule type="cellIs" dxfId="1442" priority="1442" operator="greaterThan">
      <formula>60</formula>
    </cfRule>
  </conditionalFormatting>
  <conditionalFormatting sqref="V42:W42">
    <cfRule type="cellIs" dxfId="1441" priority="1437" operator="equal">
      <formula>"C"</formula>
    </cfRule>
    <cfRule type="cellIs" dxfId="1440" priority="1438" operator="equal">
      <formula>"N"</formula>
    </cfRule>
    <cfRule type="cellIs" dxfId="1439" priority="1439" operator="equal">
      <formula>"Y"</formula>
    </cfRule>
  </conditionalFormatting>
  <conditionalFormatting sqref="L42:M42">
    <cfRule type="containsText" dxfId="1438" priority="1434" operator="containsText" text="2">
      <formula>NOT(ISERROR(SEARCH("2",L42)))</formula>
    </cfRule>
    <cfRule type="containsText" dxfId="1437" priority="1435" operator="containsText" text="1">
      <formula>NOT(ISERROR(SEARCH("1",L42)))</formula>
    </cfRule>
    <cfRule type="containsText" dxfId="1436" priority="1436" operator="containsText" text="x">
      <formula>NOT(ISERROR(SEARCH("x",L42)))</formula>
    </cfRule>
  </conditionalFormatting>
  <conditionalFormatting sqref="Q42">
    <cfRule type="cellIs" dxfId="1435" priority="1432" operator="between">
      <formula>43</formula>
      <formula>52</formula>
    </cfRule>
    <cfRule type="containsText" dxfId="1434" priority="1433" operator="containsText" text="true">
      <formula>NOT(ISERROR(SEARCH("true",Q42)))</formula>
    </cfRule>
  </conditionalFormatting>
  <conditionalFormatting sqref="J42">
    <cfRule type="cellIs" dxfId="1433" priority="1430" operator="between">
      <formula>43</formula>
      <formula>52</formula>
    </cfRule>
    <cfRule type="cellIs" dxfId="1432" priority="1431" operator="greaterThan">
      <formula>52</formula>
    </cfRule>
  </conditionalFormatting>
  <conditionalFormatting sqref="R42:T42">
    <cfRule type="containsText" dxfId="1431" priority="1429" operator="containsText" text="TRUE">
      <formula>NOT(ISERROR(SEARCH("TRUE",R42)))</formula>
    </cfRule>
  </conditionalFormatting>
  <conditionalFormatting sqref="R42">
    <cfRule type="containsText" dxfId="1430" priority="1428" operator="containsText" text="FALSE">
      <formula>NOT(ISERROR(SEARCH("FALSE",R42)))</formula>
    </cfRule>
  </conditionalFormatting>
  <conditionalFormatting sqref="S42:T42">
    <cfRule type="containsText" dxfId="1429" priority="1427" operator="containsText" text="MANAGE">
      <formula>NOT(ISERROR(SEARCH("MANAGE",S42)))</formula>
    </cfRule>
  </conditionalFormatting>
  <conditionalFormatting sqref="U42">
    <cfRule type="cellIs" dxfId="1428" priority="1424" operator="between">
      <formula>39</formula>
      <formula>20</formula>
    </cfRule>
    <cfRule type="cellIs" dxfId="1427" priority="1425" operator="between">
      <formula>48</formula>
      <formula>60</formula>
    </cfRule>
    <cfRule type="cellIs" dxfId="1426" priority="1426" operator="greaterThan">
      <formula>60</formula>
    </cfRule>
  </conditionalFormatting>
  <conditionalFormatting sqref="V42:W42">
    <cfRule type="cellIs" dxfId="1425" priority="1421" operator="equal">
      <formula>"C"</formula>
    </cfRule>
    <cfRule type="cellIs" dxfId="1424" priority="1422" operator="equal">
      <formula>"N"</formula>
    </cfRule>
    <cfRule type="cellIs" dxfId="1423" priority="1423" operator="equal">
      <formula>"Y"</formula>
    </cfRule>
  </conditionalFormatting>
  <conditionalFormatting sqref="L42:M42">
    <cfRule type="containsText" dxfId="1422" priority="1418" operator="containsText" text="2">
      <formula>NOT(ISERROR(SEARCH("2",L42)))</formula>
    </cfRule>
    <cfRule type="containsText" dxfId="1421" priority="1419" operator="containsText" text="1">
      <formula>NOT(ISERROR(SEARCH("1",L42)))</formula>
    </cfRule>
    <cfRule type="containsText" dxfId="1420" priority="1420" operator="containsText" text="x">
      <formula>NOT(ISERROR(SEARCH("x",L42)))</formula>
    </cfRule>
  </conditionalFormatting>
  <conditionalFormatting sqref="Q42">
    <cfRule type="cellIs" dxfId="1419" priority="1416" operator="between">
      <formula>43</formula>
      <formula>52</formula>
    </cfRule>
    <cfRule type="containsText" dxfId="1418" priority="1417" operator="containsText" text="true">
      <formula>NOT(ISERROR(SEARCH("true",Q42)))</formula>
    </cfRule>
  </conditionalFormatting>
  <conditionalFormatting sqref="J42">
    <cfRule type="cellIs" dxfId="1417" priority="1414" operator="between">
      <formula>43</formula>
      <formula>52</formula>
    </cfRule>
    <cfRule type="cellIs" dxfId="1416" priority="1415" operator="greaterThan">
      <formula>52</formula>
    </cfRule>
  </conditionalFormatting>
  <conditionalFormatting sqref="R42:T42">
    <cfRule type="containsText" dxfId="1415" priority="1413" operator="containsText" text="TRUE">
      <formula>NOT(ISERROR(SEARCH("TRUE",R42)))</formula>
    </cfRule>
  </conditionalFormatting>
  <conditionalFormatting sqref="R42">
    <cfRule type="containsText" dxfId="1414" priority="1412" operator="containsText" text="FALSE">
      <formula>NOT(ISERROR(SEARCH("FALSE",R42)))</formula>
    </cfRule>
  </conditionalFormatting>
  <conditionalFormatting sqref="S42:T42">
    <cfRule type="containsText" dxfId="1413" priority="1411" operator="containsText" text="MANAGE">
      <formula>NOT(ISERROR(SEARCH("MANAGE",S42)))</formula>
    </cfRule>
  </conditionalFormatting>
  <conditionalFormatting sqref="U42">
    <cfRule type="cellIs" dxfId="1412" priority="1408" operator="between">
      <formula>39</formula>
      <formula>20</formula>
    </cfRule>
    <cfRule type="cellIs" dxfId="1411" priority="1409" operator="between">
      <formula>48</formula>
      <formula>60</formula>
    </cfRule>
    <cfRule type="cellIs" dxfId="1410" priority="1410" operator="greaterThan">
      <formula>60</formula>
    </cfRule>
  </conditionalFormatting>
  <conditionalFormatting sqref="V42:W42">
    <cfRule type="cellIs" dxfId="1409" priority="1405" operator="equal">
      <formula>"C"</formula>
    </cfRule>
    <cfRule type="cellIs" dxfId="1408" priority="1406" operator="equal">
      <formula>"N"</formula>
    </cfRule>
    <cfRule type="cellIs" dxfId="1407" priority="1407" operator="equal">
      <formula>"Y"</formula>
    </cfRule>
  </conditionalFormatting>
  <conditionalFormatting sqref="L42:M42">
    <cfRule type="containsText" dxfId="1406" priority="1402" operator="containsText" text="2">
      <formula>NOT(ISERROR(SEARCH("2",L42)))</formula>
    </cfRule>
    <cfRule type="containsText" dxfId="1405" priority="1403" operator="containsText" text="1">
      <formula>NOT(ISERROR(SEARCH("1",L42)))</formula>
    </cfRule>
    <cfRule type="containsText" dxfId="1404" priority="1404" operator="containsText" text="x">
      <formula>NOT(ISERROR(SEARCH("x",L42)))</formula>
    </cfRule>
  </conditionalFormatting>
  <conditionalFormatting sqref="Q42">
    <cfRule type="cellIs" dxfId="1403" priority="1400" operator="between">
      <formula>43</formula>
      <formula>52</formula>
    </cfRule>
    <cfRule type="containsText" dxfId="1402" priority="1401" operator="containsText" text="true">
      <formula>NOT(ISERROR(SEARCH("true",Q42)))</formula>
    </cfRule>
  </conditionalFormatting>
  <conditionalFormatting sqref="J42">
    <cfRule type="cellIs" dxfId="1401" priority="1398" operator="between">
      <formula>43</formula>
      <formula>52</formula>
    </cfRule>
    <cfRule type="cellIs" dxfId="1400" priority="1399" operator="greaterThan">
      <formula>52</formula>
    </cfRule>
  </conditionalFormatting>
  <conditionalFormatting sqref="R42:T42">
    <cfRule type="containsText" dxfId="1399" priority="1397" operator="containsText" text="TRUE">
      <formula>NOT(ISERROR(SEARCH("TRUE",R42)))</formula>
    </cfRule>
  </conditionalFormatting>
  <conditionalFormatting sqref="R42">
    <cfRule type="containsText" dxfId="1398" priority="1396" operator="containsText" text="FALSE">
      <formula>NOT(ISERROR(SEARCH("FALSE",R42)))</formula>
    </cfRule>
  </conditionalFormatting>
  <conditionalFormatting sqref="S42:T42">
    <cfRule type="containsText" dxfId="1397" priority="1395" operator="containsText" text="MANAGE">
      <formula>NOT(ISERROR(SEARCH("MANAGE",S42)))</formula>
    </cfRule>
  </conditionalFormatting>
  <conditionalFormatting sqref="U42">
    <cfRule type="cellIs" dxfId="1396" priority="1392" operator="between">
      <formula>39</formula>
      <formula>20</formula>
    </cfRule>
    <cfRule type="cellIs" dxfId="1395" priority="1393" operator="between">
      <formula>48</formula>
      <formula>60</formula>
    </cfRule>
    <cfRule type="cellIs" dxfId="1394" priority="1394" operator="greaterThan">
      <formula>60</formula>
    </cfRule>
  </conditionalFormatting>
  <conditionalFormatting sqref="V42:W42">
    <cfRule type="cellIs" dxfId="1393" priority="1389" operator="equal">
      <formula>"C"</formula>
    </cfRule>
    <cfRule type="cellIs" dxfId="1392" priority="1390" operator="equal">
      <formula>"N"</formula>
    </cfRule>
    <cfRule type="cellIs" dxfId="1391" priority="1391" operator="equal">
      <formula>"Y"</formula>
    </cfRule>
  </conditionalFormatting>
  <conditionalFormatting sqref="L42:M42">
    <cfRule type="containsText" dxfId="1390" priority="1386" operator="containsText" text="2">
      <formula>NOT(ISERROR(SEARCH("2",L42)))</formula>
    </cfRule>
    <cfRule type="containsText" dxfId="1389" priority="1387" operator="containsText" text="1">
      <formula>NOT(ISERROR(SEARCH("1",L42)))</formula>
    </cfRule>
    <cfRule type="containsText" dxfId="1388" priority="1388" operator="containsText" text="x">
      <formula>NOT(ISERROR(SEARCH("x",L42)))</formula>
    </cfRule>
  </conditionalFormatting>
  <conditionalFormatting sqref="Q42">
    <cfRule type="cellIs" dxfId="1387" priority="1384" operator="between">
      <formula>43</formula>
      <formula>52</formula>
    </cfRule>
    <cfRule type="containsText" dxfId="1386" priority="1385" operator="containsText" text="true">
      <formula>NOT(ISERROR(SEARCH("true",Q42)))</formula>
    </cfRule>
  </conditionalFormatting>
  <conditionalFormatting sqref="J42">
    <cfRule type="cellIs" dxfId="1385" priority="1382" operator="between">
      <formula>43</formula>
      <formula>52</formula>
    </cfRule>
    <cfRule type="cellIs" dxfId="1384" priority="1383" operator="greaterThan">
      <formula>52</formula>
    </cfRule>
  </conditionalFormatting>
  <conditionalFormatting sqref="R42:T42">
    <cfRule type="containsText" dxfId="1383" priority="1381" operator="containsText" text="TRUE">
      <formula>NOT(ISERROR(SEARCH("TRUE",R42)))</formula>
    </cfRule>
  </conditionalFormatting>
  <conditionalFormatting sqref="R42">
    <cfRule type="containsText" dxfId="1382" priority="1380" operator="containsText" text="FALSE">
      <formula>NOT(ISERROR(SEARCH("FALSE",R42)))</formula>
    </cfRule>
  </conditionalFormatting>
  <conditionalFormatting sqref="S42:T42">
    <cfRule type="containsText" dxfId="1381" priority="1379" operator="containsText" text="MANAGE">
      <formula>NOT(ISERROR(SEARCH("MANAGE",S42)))</formula>
    </cfRule>
  </conditionalFormatting>
  <conditionalFormatting sqref="U42">
    <cfRule type="cellIs" dxfId="1380" priority="1376" operator="between">
      <formula>39</formula>
      <formula>20</formula>
    </cfRule>
    <cfRule type="cellIs" dxfId="1379" priority="1377" operator="between">
      <formula>48</formula>
      <formula>60</formula>
    </cfRule>
    <cfRule type="cellIs" dxfId="1378" priority="1378" operator="greaterThan">
      <formula>60</formula>
    </cfRule>
  </conditionalFormatting>
  <conditionalFormatting sqref="V42:W42">
    <cfRule type="cellIs" dxfId="1377" priority="1373" operator="equal">
      <formula>"C"</formula>
    </cfRule>
    <cfRule type="cellIs" dxfId="1376" priority="1374" operator="equal">
      <formula>"N"</formula>
    </cfRule>
    <cfRule type="cellIs" dxfId="1375" priority="1375" operator="equal">
      <formula>"Y"</formula>
    </cfRule>
  </conditionalFormatting>
  <conditionalFormatting sqref="L42:M42">
    <cfRule type="containsText" dxfId="1374" priority="1370" operator="containsText" text="2">
      <formula>NOT(ISERROR(SEARCH("2",L42)))</formula>
    </cfRule>
    <cfRule type="containsText" dxfId="1373" priority="1371" operator="containsText" text="1">
      <formula>NOT(ISERROR(SEARCH("1",L42)))</formula>
    </cfRule>
    <cfRule type="containsText" dxfId="1372" priority="1372" operator="containsText" text="x">
      <formula>NOT(ISERROR(SEARCH("x",L42)))</formula>
    </cfRule>
  </conditionalFormatting>
  <conditionalFormatting sqref="Q42">
    <cfRule type="cellIs" dxfId="1371" priority="1368" operator="between">
      <formula>43</formula>
      <formula>52</formula>
    </cfRule>
    <cfRule type="containsText" dxfId="1370" priority="1369" operator="containsText" text="true">
      <formula>NOT(ISERROR(SEARCH("true",Q42)))</formula>
    </cfRule>
  </conditionalFormatting>
  <conditionalFormatting sqref="J42">
    <cfRule type="cellIs" dxfId="1369" priority="1366" operator="between">
      <formula>43</formula>
      <formula>52</formula>
    </cfRule>
    <cfRule type="cellIs" dxfId="1368" priority="1367" operator="greaterThan">
      <formula>52</formula>
    </cfRule>
  </conditionalFormatting>
  <conditionalFormatting sqref="R42:T42">
    <cfRule type="containsText" dxfId="1367" priority="1365" operator="containsText" text="TRUE">
      <formula>NOT(ISERROR(SEARCH("TRUE",R42)))</formula>
    </cfRule>
  </conditionalFormatting>
  <conditionalFormatting sqref="R42">
    <cfRule type="containsText" dxfId="1366" priority="1364" operator="containsText" text="FALSE">
      <formula>NOT(ISERROR(SEARCH("FALSE",R42)))</formula>
    </cfRule>
  </conditionalFormatting>
  <conditionalFormatting sqref="S42:T42">
    <cfRule type="containsText" dxfId="1365" priority="1363" operator="containsText" text="MANAGE">
      <formula>NOT(ISERROR(SEARCH("MANAGE",S42)))</formula>
    </cfRule>
  </conditionalFormatting>
  <conditionalFormatting sqref="U42">
    <cfRule type="cellIs" dxfId="1364" priority="1360" operator="between">
      <formula>39</formula>
      <formula>20</formula>
    </cfRule>
    <cfRule type="cellIs" dxfId="1363" priority="1361" operator="between">
      <formula>48</formula>
      <formula>60</formula>
    </cfRule>
    <cfRule type="cellIs" dxfId="1362" priority="1362" operator="greaterThan">
      <formula>60</formula>
    </cfRule>
  </conditionalFormatting>
  <conditionalFormatting sqref="V42:W42">
    <cfRule type="cellIs" dxfId="1361" priority="1357" operator="equal">
      <formula>"C"</formula>
    </cfRule>
    <cfRule type="cellIs" dxfId="1360" priority="1358" operator="equal">
      <formula>"N"</formula>
    </cfRule>
    <cfRule type="cellIs" dxfId="1359" priority="1359" operator="equal">
      <formula>"Y"</formula>
    </cfRule>
  </conditionalFormatting>
  <conditionalFormatting sqref="L42:M42">
    <cfRule type="containsText" dxfId="1358" priority="1354" operator="containsText" text="2">
      <formula>NOT(ISERROR(SEARCH("2",L42)))</formula>
    </cfRule>
    <cfRule type="containsText" dxfId="1357" priority="1355" operator="containsText" text="1">
      <formula>NOT(ISERROR(SEARCH("1",L42)))</formula>
    </cfRule>
    <cfRule type="containsText" dxfId="1356" priority="1356" operator="containsText" text="x">
      <formula>NOT(ISERROR(SEARCH("x",L42)))</formula>
    </cfRule>
  </conditionalFormatting>
  <conditionalFormatting sqref="Q42">
    <cfRule type="cellIs" dxfId="1355" priority="1352" operator="between">
      <formula>43</formula>
      <formula>52</formula>
    </cfRule>
    <cfRule type="containsText" dxfId="1354" priority="1353" operator="containsText" text="true">
      <formula>NOT(ISERROR(SEARCH("true",Q42)))</formula>
    </cfRule>
  </conditionalFormatting>
  <conditionalFormatting sqref="J42">
    <cfRule type="cellIs" dxfId="1353" priority="1350" operator="between">
      <formula>43</formula>
      <formula>52</formula>
    </cfRule>
    <cfRule type="cellIs" dxfId="1352" priority="1351" operator="greaterThan">
      <formula>52</formula>
    </cfRule>
  </conditionalFormatting>
  <conditionalFormatting sqref="R42:T42">
    <cfRule type="containsText" dxfId="1351" priority="1349" operator="containsText" text="TRUE">
      <formula>NOT(ISERROR(SEARCH("TRUE",R42)))</formula>
    </cfRule>
  </conditionalFormatting>
  <conditionalFormatting sqref="R42">
    <cfRule type="containsText" dxfId="1350" priority="1348" operator="containsText" text="FALSE">
      <formula>NOT(ISERROR(SEARCH("FALSE",R42)))</formula>
    </cfRule>
  </conditionalFormatting>
  <conditionalFormatting sqref="S42:T42">
    <cfRule type="containsText" dxfId="1349" priority="1347" operator="containsText" text="MANAGE">
      <formula>NOT(ISERROR(SEARCH("MANAGE",S42)))</formula>
    </cfRule>
  </conditionalFormatting>
  <conditionalFormatting sqref="U42">
    <cfRule type="cellIs" dxfId="1348" priority="1344" operator="between">
      <formula>39</formula>
      <formula>20</formula>
    </cfRule>
    <cfRule type="cellIs" dxfId="1347" priority="1345" operator="between">
      <formula>48</formula>
      <formula>60</formula>
    </cfRule>
    <cfRule type="cellIs" dxfId="1346" priority="1346" operator="greaterThan">
      <formula>60</formula>
    </cfRule>
  </conditionalFormatting>
  <conditionalFormatting sqref="V42:W42">
    <cfRule type="cellIs" dxfId="1345" priority="1341" operator="equal">
      <formula>"C"</formula>
    </cfRule>
    <cfRule type="cellIs" dxfId="1344" priority="1342" operator="equal">
      <formula>"N"</formula>
    </cfRule>
    <cfRule type="cellIs" dxfId="1343" priority="1343" operator="equal">
      <formula>"Y"</formula>
    </cfRule>
  </conditionalFormatting>
  <conditionalFormatting sqref="L42:M42">
    <cfRule type="containsText" dxfId="1342" priority="1338" operator="containsText" text="2">
      <formula>NOT(ISERROR(SEARCH("2",L42)))</formula>
    </cfRule>
    <cfRule type="containsText" dxfId="1341" priority="1339" operator="containsText" text="1">
      <formula>NOT(ISERROR(SEARCH("1",L42)))</formula>
    </cfRule>
    <cfRule type="containsText" dxfId="1340" priority="1340" operator="containsText" text="x">
      <formula>NOT(ISERROR(SEARCH("x",L42)))</formula>
    </cfRule>
  </conditionalFormatting>
  <conditionalFormatting sqref="Q42">
    <cfRule type="cellIs" dxfId="1339" priority="1336" operator="between">
      <formula>43</formula>
      <formula>52</formula>
    </cfRule>
    <cfRule type="containsText" dxfId="1338" priority="1337" operator="containsText" text="true">
      <formula>NOT(ISERROR(SEARCH("true",Q42)))</formula>
    </cfRule>
  </conditionalFormatting>
  <conditionalFormatting sqref="J42">
    <cfRule type="cellIs" dxfId="1337" priority="1334" operator="between">
      <formula>43</formula>
      <formula>52</formula>
    </cfRule>
    <cfRule type="cellIs" dxfId="1336" priority="1335" operator="greaterThan">
      <formula>52</formula>
    </cfRule>
  </conditionalFormatting>
  <conditionalFormatting sqref="R42:T42">
    <cfRule type="containsText" dxfId="1335" priority="1333" operator="containsText" text="TRUE">
      <formula>NOT(ISERROR(SEARCH("TRUE",R42)))</formula>
    </cfRule>
  </conditionalFormatting>
  <conditionalFormatting sqref="R42">
    <cfRule type="containsText" dxfId="1334" priority="1332" operator="containsText" text="FALSE">
      <formula>NOT(ISERROR(SEARCH("FALSE",R42)))</formula>
    </cfRule>
  </conditionalFormatting>
  <conditionalFormatting sqref="S42:T42">
    <cfRule type="containsText" dxfId="1333" priority="1331" operator="containsText" text="MANAGE">
      <formula>NOT(ISERROR(SEARCH("MANAGE",S42)))</formula>
    </cfRule>
  </conditionalFormatting>
  <conditionalFormatting sqref="P42">
    <cfRule type="containsText" dxfId="1332" priority="1328" operator="containsText" text="0-1">
      <formula>NOT(ISERROR(SEARCH("0-1",P42)))</formula>
    </cfRule>
    <cfRule type="containsText" dxfId="1331" priority="1329" operator="containsText" text="1-0">
      <formula>NOT(ISERROR(SEARCH("1-0",P42)))</formula>
    </cfRule>
    <cfRule type="containsText" dxfId="1330" priority="1330" operator="containsText" text="0-0">
      <formula>NOT(ISERROR(SEARCH("0-0",P42)))</formula>
    </cfRule>
  </conditionalFormatting>
  <conditionalFormatting sqref="U42">
    <cfRule type="cellIs" dxfId="1329" priority="1325" operator="between">
      <formula>39</formula>
      <formula>20</formula>
    </cfRule>
    <cfRule type="cellIs" dxfId="1328" priority="1326" operator="between">
      <formula>48</formula>
      <formula>60</formula>
    </cfRule>
    <cfRule type="cellIs" dxfId="1327" priority="1327" operator="greaterThan">
      <formula>60</formula>
    </cfRule>
  </conditionalFormatting>
  <conditionalFormatting sqref="V42:W42">
    <cfRule type="cellIs" dxfId="1326" priority="1322" operator="equal">
      <formula>"C"</formula>
    </cfRule>
    <cfRule type="cellIs" dxfId="1325" priority="1323" operator="equal">
      <formula>"N"</formula>
    </cfRule>
    <cfRule type="cellIs" dxfId="1324" priority="1324" operator="equal">
      <formula>"Y"</formula>
    </cfRule>
  </conditionalFormatting>
  <conditionalFormatting sqref="L42:M42">
    <cfRule type="containsText" dxfId="1323" priority="1319" operator="containsText" text="2">
      <formula>NOT(ISERROR(SEARCH("2",L42)))</formula>
    </cfRule>
    <cfRule type="containsText" dxfId="1322" priority="1320" operator="containsText" text="1">
      <formula>NOT(ISERROR(SEARCH("1",L42)))</formula>
    </cfRule>
    <cfRule type="containsText" dxfId="1321" priority="1321" operator="containsText" text="x">
      <formula>NOT(ISERROR(SEARCH("x",L42)))</formula>
    </cfRule>
  </conditionalFormatting>
  <conditionalFormatting sqref="Q42">
    <cfRule type="cellIs" dxfId="1320" priority="1317" operator="between">
      <formula>43</formula>
      <formula>52</formula>
    </cfRule>
    <cfRule type="containsText" dxfId="1319" priority="1318" operator="containsText" text="true">
      <formula>NOT(ISERROR(SEARCH("true",Q42)))</formula>
    </cfRule>
  </conditionalFormatting>
  <conditionalFormatting sqref="J42">
    <cfRule type="cellIs" dxfId="1318" priority="1315" operator="between">
      <formula>43</formula>
      <formula>52</formula>
    </cfRule>
    <cfRule type="cellIs" dxfId="1317" priority="1316" operator="greaterThan">
      <formula>52</formula>
    </cfRule>
  </conditionalFormatting>
  <conditionalFormatting sqref="R42:T42">
    <cfRule type="containsText" dxfId="1316" priority="1314" operator="containsText" text="TRUE">
      <formula>NOT(ISERROR(SEARCH("TRUE",R42)))</formula>
    </cfRule>
  </conditionalFormatting>
  <conditionalFormatting sqref="R42">
    <cfRule type="containsText" dxfId="1315" priority="1313" operator="containsText" text="FALSE">
      <formula>NOT(ISERROR(SEARCH("FALSE",R42)))</formula>
    </cfRule>
  </conditionalFormatting>
  <conditionalFormatting sqref="S42:T42">
    <cfRule type="containsText" dxfId="1314" priority="1312" operator="containsText" text="MANAGE">
      <formula>NOT(ISERROR(SEARCH("MANAGE",S42)))</formula>
    </cfRule>
  </conditionalFormatting>
  <conditionalFormatting sqref="P42">
    <cfRule type="containsText" dxfId="1313" priority="1309" operator="containsText" text="0-1">
      <formula>NOT(ISERROR(SEARCH("0-1",P42)))</formula>
    </cfRule>
    <cfRule type="containsText" dxfId="1312" priority="1310" operator="containsText" text="1-0">
      <formula>NOT(ISERROR(SEARCH("1-0",P42)))</formula>
    </cfRule>
    <cfRule type="containsText" dxfId="1311" priority="1311" operator="containsText" text="0-0">
      <formula>NOT(ISERROR(SEARCH("0-0",P42)))</formula>
    </cfRule>
  </conditionalFormatting>
  <conditionalFormatting sqref="U42">
    <cfRule type="cellIs" dxfId="1310" priority="1306" operator="between">
      <formula>39</formula>
      <formula>20</formula>
    </cfRule>
    <cfRule type="cellIs" dxfId="1309" priority="1307" operator="between">
      <formula>48</formula>
      <formula>60</formula>
    </cfRule>
    <cfRule type="cellIs" dxfId="1308" priority="1308" operator="greaterThan">
      <formula>60</formula>
    </cfRule>
  </conditionalFormatting>
  <conditionalFormatting sqref="V42:W42">
    <cfRule type="cellIs" dxfId="1307" priority="1303" operator="equal">
      <formula>"C"</formula>
    </cfRule>
    <cfRule type="cellIs" dxfId="1306" priority="1304" operator="equal">
      <formula>"N"</formula>
    </cfRule>
    <cfRule type="cellIs" dxfId="1305" priority="1305" operator="equal">
      <formula>"Y"</formula>
    </cfRule>
  </conditionalFormatting>
  <conditionalFormatting sqref="L42:M42">
    <cfRule type="containsText" dxfId="1304" priority="1300" operator="containsText" text="2">
      <formula>NOT(ISERROR(SEARCH("2",L42)))</formula>
    </cfRule>
    <cfRule type="containsText" dxfId="1303" priority="1301" operator="containsText" text="1">
      <formula>NOT(ISERROR(SEARCH("1",L42)))</formula>
    </cfRule>
    <cfRule type="containsText" dxfId="1302" priority="1302" operator="containsText" text="x">
      <formula>NOT(ISERROR(SEARCH("x",L42)))</formula>
    </cfRule>
  </conditionalFormatting>
  <conditionalFormatting sqref="Q42">
    <cfRule type="cellIs" dxfId="1301" priority="1298" operator="between">
      <formula>43</formula>
      <formula>52</formula>
    </cfRule>
    <cfRule type="containsText" dxfId="1300" priority="1299" operator="containsText" text="true">
      <formula>NOT(ISERROR(SEARCH("true",Q42)))</formula>
    </cfRule>
  </conditionalFormatting>
  <conditionalFormatting sqref="J42">
    <cfRule type="cellIs" dxfId="1299" priority="1296" operator="between">
      <formula>43</formula>
      <formula>52</formula>
    </cfRule>
    <cfRule type="cellIs" dxfId="1298" priority="1297" operator="greaterThan">
      <formula>52</formula>
    </cfRule>
  </conditionalFormatting>
  <conditionalFormatting sqref="R42:T42">
    <cfRule type="containsText" dxfId="1297" priority="1295" operator="containsText" text="TRUE">
      <formula>NOT(ISERROR(SEARCH("TRUE",R42)))</formula>
    </cfRule>
  </conditionalFormatting>
  <conditionalFormatting sqref="R42">
    <cfRule type="containsText" dxfId="1296" priority="1294" operator="containsText" text="FALSE">
      <formula>NOT(ISERROR(SEARCH("FALSE",R42)))</formula>
    </cfRule>
  </conditionalFormatting>
  <conditionalFormatting sqref="S42:T42">
    <cfRule type="containsText" dxfId="1295" priority="1293" operator="containsText" text="MANAGE">
      <formula>NOT(ISERROR(SEARCH("MANAGE",S42)))</formula>
    </cfRule>
  </conditionalFormatting>
  <conditionalFormatting sqref="P42">
    <cfRule type="containsText" dxfId="1294" priority="1290" operator="containsText" text="0-1">
      <formula>NOT(ISERROR(SEARCH("0-1",P42)))</formula>
    </cfRule>
    <cfRule type="containsText" dxfId="1293" priority="1291" operator="containsText" text="1-0">
      <formula>NOT(ISERROR(SEARCH("1-0",P42)))</formula>
    </cfRule>
    <cfRule type="containsText" dxfId="1292" priority="1292" operator="containsText" text="0-0">
      <formula>NOT(ISERROR(SEARCH("0-0",P42)))</formula>
    </cfRule>
  </conditionalFormatting>
  <conditionalFormatting sqref="U42">
    <cfRule type="cellIs" dxfId="1291" priority="1287" operator="between">
      <formula>39</formula>
      <formula>20</formula>
    </cfRule>
    <cfRule type="cellIs" dxfId="1290" priority="1288" operator="between">
      <formula>48</formula>
      <formula>60</formula>
    </cfRule>
    <cfRule type="cellIs" dxfId="1289" priority="1289" operator="greaterThan">
      <formula>60</formula>
    </cfRule>
  </conditionalFormatting>
  <conditionalFormatting sqref="V42:W42">
    <cfRule type="cellIs" dxfId="1288" priority="1284" operator="equal">
      <formula>"C"</formula>
    </cfRule>
    <cfRule type="cellIs" dxfId="1287" priority="1285" operator="equal">
      <formula>"N"</formula>
    </cfRule>
    <cfRule type="cellIs" dxfId="1286" priority="1286" operator="equal">
      <formula>"Y"</formula>
    </cfRule>
  </conditionalFormatting>
  <conditionalFormatting sqref="L42:M42">
    <cfRule type="containsText" dxfId="1285" priority="1281" operator="containsText" text="2">
      <formula>NOT(ISERROR(SEARCH("2",L42)))</formula>
    </cfRule>
    <cfRule type="containsText" dxfId="1284" priority="1282" operator="containsText" text="1">
      <formula>NOT(ISERROR(SEARCH("1",L42)))</formula>
    </cfRule>
    <cfRule type="containsText" dxfId="1283" priority="1283" operator="containsText" text="x">
      <formula>NOT(ISERROR(SEARCH("x",L42)))</formula>
    </cfRule>
  </conditionalFormatting>
  <conditionalFormatting sqref="Q42">
    <cfRule type="cellIs" dxfId="1282" priority="1279" operator="between">
      <formula>43</formula>
      <formula>52</formula>
    </cfRule>
    <cfRule type="containsText" dxfId="1281" priority="1280" operator="containsText" text="true">
      <formula>NOT(ISERROR(SEARCH("true",Q42)))</formula>
    </cfRule>
  </conditionalFormatting>
  <conditionalFormatting sqref="J42">
    <cfRule type="cellIs" dxfId="1280" priority="1277" operator="between">
      <formula>43</formula>
      <formula>52</formula>
    </cfRule>
    <cfRule type="cellIs" dxfId="1279" priority="1278" operator="greaterThan">
      <formula>52</formula>
    </cfRule>
  </conditionalFormatting>
  <conditionalFormatting sqref="R42:T42">
    <cfRule type="containsText" dxfId="1278" priority="1276" operator="containsText" text="TRUE">
      <formula>NOT(ISERROR(SEARCH("TRUE",R42)))</formula>
    </cfRule>
  </conditionalFormatting>
  <conditionalFormatting sqref="R42">
    <cfRule type="containsText" dxfId="1277" priority="1275" operator="containsText" text="FALSE">
      <formula>NOT(ISERROR(SEARCH("FALSE",R42)))</formula>
    </cfRule>
  </conditionalFormatting>
  <conditionalFormatting sqref="S42:T42">
    <cfRule type="containsText" dxfId="1276" priority="1274" operator="containsText" text="MANAGE">
      <formula>NOT(ISERROR(SEARCH("MANAGE",S42)))</formula>
    </cfRule>
  </conditionalFormatting>
  <conditionalFormatting sqref="P42">
    <cfRule type="containsText" dxfId="1275" priority="1271" operator="containsText" text="0-1">
      <formula>NOT(ISERROR(SEARCH("0-1",P42)))</formula>
    </cfRule>
    <cfRule type="containsText" dxfId="1274" priority="1272" operator="containsText" text="1-0">
      <formula>NOT(ISERROR(SEARCH("1-0",P42)))</formula>
    </cfRule>
    <cfRule type="containsText" dxfId="1273" priority="1273" operator="containsText" text="0-0">
      <formula>NOT(ISERROR(SEARCH("0-0",P42)))</formula>
    </cfRule>
  </conditionalFormatting>
  <conditionalFormatting sqref="U42">
    <cfRule type="cellIs" dxfId="1272" priority="1268" operator="between">
      <formula>39</formula>
      <formula>20</formula>
    </cfRule>
    <cfRule type="cellIs" dxfId="1271" priority="1269" operator="between">
      <formula>48</formula>
      <formula>60</formula>
    </cfRule>
    <cfRule type="cellIs" dxfId="1270" priority="1270" operator="greaterThan">
      <formula>60</formula>
    </cfRule>
  </conditionalFormatting>
  <conditionalFormatting sqref="V42:W42">
    <cfRule type="cellIs" dxfId="1269" priority="1265" operator="equal">
      <formula>"C"</formula>
    </cfRule>
    <cfRule type="cellIs" dxfId="1268" priority="1266" operator="equal">
      <formula>"N"</formula>
    </cfRule>
    <cfRule type="cellIs" dxfId="1267" priority="1267" operator="equal">
      <formula>"Y"</formula>
    </cfRule>
  </conditionalFormatting>
  <conditionalFormatting sqref="L42:M42">
    <cfRule type="containsText" dxfId="1266" priority="1262" operator="containsText" text="2">
      <formula>NOT(ISERROR(SEARCH("2",L42)))</formula>
    </cfRule>
    <cfRule type="containsText" dxfId="1265" priority="1263" operator="containsText" text="1">
      <formula>NOT(ISERROR(SEARCH("1",L42)))</formula>
    </cfRule>
    <cfRule type="containsText" dxfId="1264" priority="1264" operator="containsText" text="x">
      <formula>NOT(ISERROR(SEARCH("x",L42)))</formula>
    </cfRule>
  </conditionalFormatting>
  <conditionalFormatting sqref="Q42">
    <cfRule type="cellIs" dxfId="1263" priority="1260" operator="between">
      <formula>43</formula>
      <formula>52</formula>
    </cfRule>
    <cfRule type="containsText" dxfId="1262" priority="1261" operator="containsText" text="true">
      <formula>NOT(ISERROR(SEARCH("true",Q42)))</formula>
    </cfRule>
  </conditionalFormatting>
  <conditionalFormatting sqref="J42">
    <cfRule type="cellIs" dxfId="1261" priority="1258" operator="between">
      <formula>43</formula>
      <formula>52</formula>
    </cfRule>
    <cfRule type="cellIs" dxfId="1260" priority="1259" operator="greaterThan">
      <formula>52</formula>
    </cfRule>
  </conditionalFormatting>
  <conditionalFormatting sqref="R42:T42">
    <cfRule type="containsText" dxfId="1259" priority="1257" operator="containsText" text="TRUE">
      <formula>NOT(ISERROR(SEARCH("TRUE",R42)))</formula>
    </cfRule>
  </conditionalFormatting>
  <conditionalFormatting sqref="R42">
    <cfRule type="containsText" dxfId="1258" priority="1256" operator="containsText" text="FALSE">
      <formula>NOT(ISERROR(SEARCH("FALSE",R42)))</formula>
    </cfRule>
  </conditionalFormatting>
  <conditionalFormatting sqref="S42:T42">
    <cfRule type="containsText" dxfId="1257" priority="1255" operator="containsText" text="MANAGE">
      <formula>NOT(ISERROR(SEARCH("MANAGE",S42)))</formula>
    </cfRule>
  </conditionalFormatting>
  <conditionalFormatting sqref="P42">
    <cfRule type="containsText" dxfId="1256" priority="1252" operator="containsText" text="0-1">
      <formula>NOT(ISERROR(SEARCH("0-1",P42)))</formula>
    </cfRule>
    <cfRule type="containsText" dxfId="1255" priority="1253" operator="containsText" text="1-0">
      <formula>NOT(ISERROR(SEARCH("1-0",P42)))</formula>
    </cfRule>
    <cfRule type="containsText" dxfId="1254" priority="1254" operator="containsText" text="0-0">
      <formula>NOT(ISERROR(SEARCH("0-0",P42)))</formula>
    </cfRule>
  </conditionalFormatting>
  <conditionalFormatting sqref="U42">
    <cfRule type="cellIs" dxfId="1253" priority="1249" operator="between">
      <formula>39</formula>
      <formula>20</formula>
    </cfRule>
    <cfRule type="cellIs" dxfId="1252" priority="1250" operator="between">
      <formula>48</formula>
      <formula>60</formula>
    </cfRule>
    <cfRule type="cellIs" dxfId="1251" priority="1251" operator="greaterThan">
      <formula>60</formula>
    </cfRule>
  </conditionalFormatting>
  <conditionalFormatting sqref="V42:W42">
    <cfRule type="cellIs" dxfId="1250" priority="1246" operator="equal">
      <formula>"C"</formula>
    </cfRule>
    <cfRule type="cellIs" dxfId="1249" priority="1247" operator="equal">
      <formula>"N"</formula>
    </cfRule>
    <cfRule type="cellIs" dxfId="1248" priority="1248" operator="equal">
      <formula>"Y"</formula>
    </cfRule>
  </conditionalFormatting>
  <conditionalFormatting sqref="L42:M42">
    <cfRule type="containsText" dxfId="1247" priority="1243" operator="containsText" text="2">
      <formula>NOT(ISERROR(SEARCH("2",L42)))</formula>
    </cfRule>
    <cfRule type="containsText" dxfId="1246" priority="1244" operator="containsText" text="1">
      <formula>NOT(ISERROR(SEARCH("1",L42)))</formula>
    </cfRule>
    <cfRule type="containsText" dxfId="1245" priority="1245" operator="containsText" text="x">
      <formula>NOT(ISERROR(SEARCH("x",L42)))</formula>
    </cfRule>
  </conditionalFormatting>
  <conditionalFormatting sqref="Q42">
    <cfRule type="cellIs" dxfId="1244" priority="1241" operator="between">
      <formula>43</formula>
      <formula>52</formula>
    </cfRule>
    <cfRule type="containsText" dxfId="1243" priority="1242" operator="containsText" text="true">
      <formula>NOT(ISERROR(SEARCH("true",Q42)))</formula>
    </cfRule>
  </conditionalFormatting>
  <conditionalFormatting sqref="J42">
    <cfRule type="cellIs" dxfId="1242" priority="1239" operator="between">
      <formula>43</formula>
      <formula>52</formula>
    </cfRule>
    <cfRule type="cellIs" dxfId="1241" priority="1240" operator="greaterThan">
      <formula>52</formula>
    </cfRule>
  </conditionalFormatting>
  <conditionalFormatting sqref="R42:T42">
    <cfRule type="containsText" dxfId="1240" priority="1238" operator="containsText" text="TRUE">
      <formula>NOT(ISERROR(SEARCH("TRUE",R42)))</formula>
    </cfRule>
  </conditionalFormatting>
  <conditionalFormatting sqref="R42">
    <cfRule type="containsText" dxfId="1239" priority="1237" operator="containsText" text="FALSE">
      <formula>NOT(ISERROR(SEARCH("FALSE",R42)))</formula>
    </cfRule>
  </conditionalFormatting>
  <conditionalFormatting sqref="S42:T42">
    <cfRule type="containsText" dxfId="1238" priority="1236" operator="containsText" text="MANAGE">
      <formula>NOT(ISERROR(SEARCH("MANAGE",S42)))</formula>
    </cfRule>
  </conditionalFormatting>
  <conditionalFormatting sqref="U42">
    <cfRule type="cellIs" dxfId="1237" priority="1233" operator="between">
      <formula>39</formula>
      <formula>20</formula>
    </cfRule>
    <cfRule type="cellIs" dxfId="1236" priority="1234" operator="between">
      <formula>48</formula>
      <formula>60</formula>
    </cfRule>
    <cfRule type="cellIs" dxfId="1235" priority="1235" operator="greaterThan">
      <formula>60</formula>
    </cfRule>
  </conditionalFormatting>
  <conditionalFormatting sqref="V42:W42">
    <cfRule type="cellIs" dxfId="1234" priority="1230" operator="equal">
      <formula>"C"</formula>
    </cfRule>
    <cfRule type="cellIs" dxfId="1233" priority="1231" operator="equal">
      <formula>"N"</formula>
    </cfRule>
    <cfRule type="cellIs" dxfId="1232" priority="1232" operator="equal">
      <formula>"Y"</formula>
    </cfRule>
  </conditionalFormatting>
  <conditionalFormatting sqref="L42:M42">
    <cfRule type="containsText" dxfId="1231" priority="1227" operator="containsText" text="2">
      <formula>NOT(ISERROR(SEARCH("2",L42)))</formula>
    </cfRule>
    <cfRule type="containsText" dxfId="1230" priority="1228" operator="containsText" text="1">
      <formula>NOT(ISERROR(SEARCH("1",L42)))</formula>
    </cfRule>
    <cfRule type="containsText" dxfId="1229" priority="1229" operator="containsText" text="x">
      <formula>NOT(ISERROR(SEARCH("x",L42)))</formula>
    </cfRule>
  </conditionalFormatting>
  <conditionalFormatting sqref="Q42">
    <cfRule type="cellIs" dxfId="1228" priority="1225" operator="between">
      <formula>43</formula>
      <formula>52</formula>
    </cfRule>
    <cfRule type="containsText" dxfId="1227" priority="1226" operator="containsText" text="true">
      <formula>NOT(ISERROR(SEARCH("true",Q42)))</formula>
    </cfRule>
  </conditionalFormatting>
  <conditionalFormatting sqref="J42">
    <cfRule type="cellIs" dxfId="1226" priority="1223" operator="between">
      <formula>43</formula>
      <formula>52</formula>
    </cfRule>
    <cfRule type="cellIs" dxfId="1225" priority="1224" operator="greaterThan">
      <formula>52</formula>
    </cfRule>
  </conditionalFormatting>
  <conditionalFormatting sqref="R42:T42">
    <cfRule type="containsText" dxfId="1224" priority="1222" operator="containsText" text="TRUE">
      <formula>NOT(ISERROR(SEARCH("TRUE",R42)))</formula>
    </cfRule>
  </conditionalFormatting>
  <conditionalFormatting sqref="R42">
    <cfRule type="containsText" dxfId="1223" priority="1221" operator="containsText" text="FALSE">
      <formula>NOT(ISERROR(SEARCH("FALSE",R42)))</formula>
    </cfRule>
  </conditionalFormatting>
  <conditionalFormatting sqref="S42:T42">
    <cfRule type="containsText" dxfId="1222" priority="1220" operator="containsText" text="MANAGE">
      <formula>NOT(ISERROR(SEARCH("MANAGE",S42)))</formula>
    </cfRule>
  </conditionalFormatting>
  <conditionalFormatting sqref="U42">
    <cfRule type="cellIs" dxfId="1221" priority="1217" operator="between">
      <formula>39</formula>
      <formula>20</formula>
    </cfRule>
    <cfRule type="cellIs" dxfId="1220" priority="1218" operator="between">
      <formula>48</formula>
      <formula>60</formula>
    </cfRule>
    <cfRule type="cellIs" dxfId="1219" priority="1219" operator="greaterThan">
      <formula>60</formula>
    </cfRule>
  </conditionalFormatting>
  <conditionalFormatting sqref="V42:W42">
    <cfRule type="cellIs" dxfId="1218" priority="1214" operator="equal">
      <formula>"C"</formula>
    </cfRule>
    <cfRule type="cellIs" dxfId="1217" priority="1215" operator="equal">
      <formula>"N"</formula>
    </cfRule>
    <cfRule type="cellIs" dxfId="1216" priority="1216" operator="equal">
      <formula>"Y"</formula>
    </cfRule>
  </conditionalFormatting>
  <conditionalFormatting sqref="L3:M24">
    <cfRule type="containsText" dxfId="1215" priority="1211" operator="containsText" text="2">
      <formula>NOT(ISERROR(SEARCH("2",L3)))</formula>
    </cfRule>
    <cfRule type="containsText" dxfId="1214" priority="1212" operator="containsText" text="1">
      <formula>NOT(ISERROR(SEARCH("1",L3)))</formula>
    </cfRule>
    <cfRule type="containsText" dxfId="1213" priority="1213" operator="containsText" text="x">
      <formula>NOT(ISERROR(SEARCH("x",L3)))</formula>
    </cfRule>
  </conditionalFormatting>
  <conditionalFormatting sqref="Q3:Q24">
    <cfRule type="cellIs" dxfId="1212" priority="1209" operator="between">
      <formula>43</formula>
      <formula>52</formula>
    </cfRule>
    <cfRule type="containsText" dxfId="1211" priority="1210" operator="containsText" text="true">
      <formula>NOT(ISERROR(SEARCH("true",Q3)))</formula>
    </cfRule>
  </conditionalFormatting>
  <conditionalFormatting sqref="J3:J24">
    <cfRule type="cellIs" dxfId="1210" priority="1207" operator="between">
      <formula>43</formula>
      <formula>52</formula>
    </cfRule>
    <cfRule type="cellIs" dxfId="1209" priority="1208" operator="greaterThan">
      <formula>52</formula>
    </cfRule>
  </conditionalFormatting>
  <conditionalFormatting sqref="R3:T24">
    <cfRule type="containsText" dxfId="1208" priority="1206" operator="containsText" text="TRUE">
      <formula>NOT(ISERROR(SEARCH("TRUE",R3)))</formula>
    </cfRule>
  </conditionalFormatting>
  <conditionalFormatting sqref="R3:R24">
    <cfRule type="containsText" dxfId="1207" priority="1205" operator="containsText" text="FALSE">
      <formula>NOT(ISERROR(SEARCH("FALSE",R3)))</formula>
    </cfRule>
  </conditionalFormatting>
  <conditionalFormatting sqref="S3:T24">
    <cfRule type="containsText" dxfId="1206" priority="1204" operator="containsText" text="MANAGE">
      <formula>NOT(ISERROR(SEARCH("MANAGE",S3)))</formula>
    </cfRule>
  </conditionalFormatting>
  <conditionalFormatting sqref="U3:U24">
    <cfRule type="cellIs" dxfId="1205" priority="1201" operator="between">
      <formula>39</formula>
      <formula>20</formula>
    </cfRule>
    <cfRule type="cellIs" dxfId="1204" priority="1202" operator="between">
      <formula>48</formula>
      <formula>60</formula>
    </cfRule>
    <cfRule type="cellIs" dxfId="1203" priority="1203" operator="greaterThan">
      <formula>60</formula>
    </cfRule>
  </conditionalFormatting>
  <conditionalFormatting sqref="V3:W24">
    <cfRule type="cellIs" dxfId="1202" priority="1198" operator="equal">
      <formula>"C"</formula>
    </cfRule>
    <cfRule type="cellIs" dxfId="1201" priority="1199" operator="equal">
      <formula>"N"</formula>
    </cfRule>
    <cfRule type="cellIs" dxfId="1200" priority="1200" operator="equal">
      <formula>"Y"</formula>
    </cfRule>
  </conditionalFormatting>
  <conditionalFormatting sqref="L97:M122">
    <cfRule type="containsText" dxfId="1199" priority="1195" operator="containsText" text="2">
      <formula>NOT(ISERROR(SEARCH("2",L97)))</formula>
    </cfRule>
    <cfRule type="containsText" dxfId="1198" priority="1196" operator="containsText" text="1">
      <formula>NOT(ISERROR(SEARCH("1",L97)))</formula>
    </cfRule>
    <cfRule type="containsText" dxfId="1197" priority="1197" operator="containsText" text="x">
      <formula>NOT(ISERROR(SEARCH("x",L97)))</formula>
    </cfRule>
  </conditionalFormatting>
  <conditionalFormatting sqref="Q97:Q122">
    <cfRule type="cellIs" dxfId="1196" priority="1193" operator="between">
      <formula>43</formula>
      <formula>52</formula>
    </cfRule>
    <cfRule type="containsText" dxfId="1195" priority="1194" operator="containsText" text="true">
      <formula>NOT(ISERROR(SEARCH("true",Q97)))</formula>
    </cfRule>
  </conditionalFormatting>
  <conditionalFormatting sqref="J97:J122">
    <cfRule type="cellIs" dxfId="1194" priority="1191" operator="between">
      <formula>43</formula>
      <formula>52</formula>
    </cfRule>
    <cfRule type="cellIs" dxfId="1193" priority="1192" operator="greaterThan">
      <formula>52</formula>
    </cfRule>
  </conditionalFormatting>
  <conditionalFormatting sqref="R97:T122">
    <cfRule type="containsText" dxfId="1192" priority="1190" operator="containsText" text="TRUE">
      <formula>NOT(ISERROR(SEARCH("TRUE",R97)))</formula>
    </cfRule>
  </conditionalFormatting>
  <conditionalFormatting sqref="R97:R122">
    <cfRule type="containsText" dxfId="1191" priority="1189" operator="containsText" text="FALSE">
      <formula>NOT(ISERROR(SEARCH("FALSE",R97)))</formula>
    </cfRule>
  </conditionalFormatting>
  <conditionalFormatting sqref="S97:T122">
    <cfRule type="containsText" dxfId="1190" priority="1188" operator="containsText" text="MANAGE">
      <formula>NOT(ISERROR(SEARCH("MANAGE",S97)))</formula>
    </cfRule>
  </conditionalFormatting>
  <conditionalFormatting sqref="U97:U122">
    <cfRule type="cellIs" dxfId="1189" priority="1185" operator="between">
      <formula>39</formula>
      <formula>20</formula>
    </cfRule>
    <cfRule type="cellIs" dxfId="1188" priority="1186" operator="between">
      <formula>48</formula>
      <formula>60</formula>
    </cfRule>
    <cfRule type="cellIs" dxfId="1187" priority="1187" operator="greaterThan">
      <formula>60</formula>
    </cfRule>
  </conditionalFormatting>
  <conditionalFormatting sqref="V97:W122">
    <cfRule type="cellIs" dxfId="1186" priority="1182" operator="equal">
      <formula>"C"</formula>
    </cfRule>
    <cfRule type="cellIs" dxfId="1185" priority="1183" operator="equal">
      <formula>"N"</formula>
    </cfRule>
    <cfRule type="cellIs" dxfId="1184" priority="1184" operator="equal">
      <formula>"Y"</formula>
    </cfRule>
  </conditionalFormatting>
  <conditionalFormatting sqref="L137:M168">
    <cfRule type="containsText" dxfId="1183" priority="1179" operator="containsText" text="2">
      <formula>NOT(ISERROR(SEARCH("2",L137)))</formula>
    </cfRule>
    <cfRule type="containsText" dxfId="1182" priority="1180" operator="containsText" text="1">
      <formula>NOT(ISERROR(SEARCH("1",L137)))</formula>
    </cfRule>
    <cfRule type="containsText" dxfId="1181" priority="1181" operator="containsText" text="x">
      <formula>NOT(ISERROR(SEARCH("x",L137)))</formula>
    </cfRule>
  </conditionalFormatting>
  <conditionalFormatting sqref="Q137:Q168">
    <cfRule type="cellIs" dxfId="1180" priority="1177" operator="between">
      <formula>43</formula>
      <formula>52</formula>
    </cfRule>
    <cfRule type="containsText" dxfId="1179" priority="1178" operator="containsText" text="true">
      <formula>NOT(ISERROR(SEARCH("true",Q137)))</formula>
    </cfRule>
  </conditionalFormatting>
  <conditionalFormatting sqref="J137:J168">
    <cfRule type="cellIs" dxfId="1178" priority="1175" operator="between">
      <formula>43</formula>
      <formula>52</formula>
    </cfRule>
    <cfRule type="cellIs" dxfId="1177" priority="1176" operator="greaterThan">
      <formula>52</formula>
    </cfRule>
  </conditionalFormatting>
  <conditionalFormatting sqref="R137:T168">
    <cfRule type="containsText" dxfId="1176" priority="1174" operator="containsText" text="TRUE">
      <formula>NOT(ISERROR(SEARCH("TRUE",R137)))</formula>
    </cfRule>
  </conditionalFormatting>
  <conditionalFormatting sqref="R137:R168">
    <cfRule type="containsText" dxfId="1175" priority="1173" operator="containsText" text="FALSE">
      <formula>NOT(ISERROR(SEARCH("FALSE",R137)))</formula>
    </cfRule>
  </conditionalFormatting>
  <conditionalFormatting sqref="S137:T168">
    <cfRule type="containsText" dxfId="1174" priority="1172" operator="containsText" text="MANAGE">
      <formula>NOT(ISERROR(SEARCH("MANAGE",S137)))</formula>
    </cfRule>
  </conditionalFormatting>
  <conditionalFormatting sqref="U137:U168">
    <cfRule type="cellIs" dxfId="1173" priority="1169" operator="between">
      <formula>39</formula>
      <formula>20</formula>
    </cfRule>
    <cfRule type="cellIs" dxfId="1172" priority="1170" operator="between">
      <formula>48</formula>
      <formula>60</formula>
    </cfRule>
    <cfRule type="cellIs" dxfId="1171" priority="1171" operator="greaterThan">
      <formula>60</formula>
    </cfRule>
  </conditionalFormatting>
  <conditionalFormatting sqref="V137:W168">
    <cfRule type="cellIs" dxfId="1170" priority="1166" operator="equal">
      <formula>"C"</formula>
    </cfRule>
    <cfRule type="cellIs" dxfId="1169" priority="1167" operator="equal">
      <formula>"N"</formula>
    </cfRule>
    <cfRule type="cellIs" dxfId="1168" priority="1168" operator="equal">
      <formula>"Y"</formula>
    </cfRule>
  </conditionalFormatting>
  <conditionalFormatting sqref="L171:M238">
    <cfRule type="containsText" dxfId="1167" priority="1163" operator="containsText" text="2">
      <formula>NOT(ISERROR(SEARCH("2",L171)))</formula>
    </cfRule>
    <cfRule type="containsText" dxfId="1166" priority="1164" operator="containsText" text="1">
      <formula>NOT(ISERROR(SEARCH("1",L171)))</formula>
    </cfRule>
    <cfRule type="containsText" dxfId="1165" priority="1165" operator="containsText" text="x">
      <formula>NOT(ISERROR(SEARCH("x",L171)))</formula>
    </cfRule>
  </conditionalFormatting>
  <conditionalFormatting sqref="Q171:Q238">
    <cfRule type="cellIs" dxfId="1164" priority="1161" operator="between">
      <formula>43</formula>
      <formula>52</formula>
    </cfRule>
    <cfRule type="containsText" dxfId="1163" priority="1162" operator="containsText" text="true">
      <formula>NOT(ISERROR(SEARCH("true",Q171)))</formula>
    </cfRule>
  </conditionalFormatting>
  <conditionalFormatting sqref="J171:J238">
    <cfRule type="cellIs" dxfId="1162" priority="1159" operator="between">
      <formula>43</formula>
      <formula>52</formula>
    </cfRule>
    <cfRule type="cellIs" dxfId="1161" priority="1160" operator="greaterThan">
      <formula>52</formula>
    </cfRule>
  </conditionalFormatting>
  <conditionalFormatting sqref="R171:T238">
    <cfRule type="containsText" dxfId="1160" priority="1158" operator="containsText" text="TRUE">
      <formula>NOT(ISERROR(SEARCH("TRUE",R171)))</formula>
    </cfRule>
  </conditionalFormatting>
  <conditionalFormatting sqref="R171:R238">
    <cfRule type="containsText" dxfId="1159" priority="1157" operator="containsText" text="FALSE">
      <formula>NOT(ISERROR(SEARCH("FALSE",R171)))</formula>
    </cfRule>
  </conditionalFormatting>
  <conditionalFormatting sqref="S171:T238">
    <cfRule type="containsText" dxfId="1158" priority="1156" operator="containsText" text="MANAGE">
      <formula>NOT(ISERROR(SEARCH("MANAGE",S171)))</formula>
    </cfRule>
  </conditionalFormatting>
  <conditionalFormatting sqref="U171:U238">
    <cfRule type="cellIs" dxfId="1157" priority="1153" operator="between">
      <formula>39</formula>
      <formula>20</formula>
    </cfRule>
    <cfRule type="cellIs" dxfId="1156" priority="1154" operator="between">
      <formula>48</formula>
      <formula>60</formula>
    </cfRule>
    <cfRule type="cellIs" dxfId="1155" priority="1155" operator="greaterThan">
      <formula>60</formula>
    </cfRule>
  </conditionalFormatting>
  <conditionalFormatting sqref="V171:W238">
    <cfRule type="cellIs" dxfId="1154" priority="1150" operator="equal">
      <formula>"C"</formula>
    </cfRule>
    <cfRule type="cellIs" dxfId="1153" priority="1151" operator="equal">
      <formula>"N"</formula>
    </cfRule>
    <cfRule type="cellIs" dxfId="1152" priority="1152" operator="equal">
      <formula>"Y"</formula>
    </cfRule>
  </conditionalFormatting>
  <conditionalFormatting sqref="L203:M207">
    <cfRule type="containsText" dxfId="1151" priority="1147" operator="containsText" text="2">
      <formula>NOT(ISERROR(SEARCH("2",L203)))</formula>
    </cfRule>
    <cfRule type="containsText" dxfId="1150" priority="1148" operator="containsText" text="1">
      <formula>NOT(ISERROR(SEARCH("1",L203)))</formula>
    </cfRule>
    <cfRule type="containsText" dxfId="1149" priority="1149" operator="containsText" text="x">
      <formula>NOT(ISERROR(SEARCH("x",L203)))</formula>
    </cfRule>
  </conditionalFormatting>
  <conditionalFormatting sqref="Q203:Q207">
    <cfRule type="cellIs" dxfId="1148" priority="1145" operator="between">
      <formula>43</formula>
      <formula>52</formula>
    </cfRule>
    <cfRule type="containsText" dxfId="1147" priority="1146" operator="containsText" text="true">
      <formula>NOT(ISERROR(SEARCH("true",Q203)))</formula>
    </cfRule>
  </conditionalFormatting>
  <conditionalFormatting sqref="J203:J207">
    <cfRule type="cellIs" dxfId="1146" priority="1143" operator="between">
      <formula>43</formula>
      <formula>52</formula>
    </cfRule>
    <cfRule type="cellIs" dxfId="1145" priority="1144" operator="greaterThan">
      <formula>52</formula>
    </cfRule>
  </conditionalFormatting>
  <conditionalFormatting sqref="R203:T207">
    <cfRule type="containsText" dxfId="1144" priority="1142" operator="containsText" text="TRUE">
      <formula>NOT(ISERROR(SEARCH("TRUE",R203)))</formula>
    </cfRule>
  </conditionalFormatting>
  <conditionalFormatting sqref="R203:R207">
    <cfRule type="containsText" dxfId="1143" priority="1141" operator="containsText" text="FALSE">
      <formula>NOT(ISERROR(SEARCH("FALSE",R203)))</formula>
    </cfRule>
  </conditionalFormatting>
  <conditionalFormatting sqref="S203:T207">
    <cfRule type="containsText" dxfId="1142" priority="1140" operator="containsText" text="MANAGE">
      <formula>NOT(ISERROR(SEARCH("MANAGE",S203)))</formula>
    </cfRule>
  </conditionalFormatting>
  <conditionalFormatting sqref="U203:U207">
    <cfRule type="cellIs" dxfId="1141" priority="1137" operator="between">
      <formula>39</formula>
      <formula>20</formula>
    </cfRule>
    <cfRule type="cellIs" dxfId="1140" priority="1138" operator="between">
      <formula>48</formula>
      <formula>60</formula>
    </cfRule>
    <cfRule type="cellIs" dxfId="1139" priority="1139" operator="greaterThan">
      <formula>60</formula>
    </cfRule>
  </conditionalFormatting>
  <conditionalFormatting sqref="V203:W207">
    <cfRule type="cellIs" dxfId="1138" priority="1134" operator="equal">
      <formula>"C"</formula>
    </cfRule>
    <cfRule type="cellIs" dxfId="1137" priority="1135" operator="equal">
      <formula>"N"</formula>
    </cfRule>
    <cfRule type="cellIs" dxfId="1136" priority="1136" operator="equal">
      <formula>"Y"</formula>
    </cfRule>
  </conditionalFormatting>
  <conditionalFormatting sqref="L203:M207">
    <cfRule type="containsText" dxfId="1135" priority="1131" operator="containsText" text="2">
      <formula>NOT(ISERROR(SEARCH("2",L203)))</formula>
    </cfRule>
    <cfRule type="containsText" dxfId="1134" priority="1132" operator="containsText" text="1">
      <formula>NOT(ISERROR(SEARCH("1",L203)))</formula>
    </cfRule>
    <cfRule type="containsText" dxfId="1133" priority="1133" operator="containsText" text="x">
      <formula>NOT(ISERROR(SEARCH("x",L203)))</formula>
    </cfRule>
  </conditionalFormatting>
  <conditionalFormatting sqref="Q203:Q207">
    <cfRule type="cellIs" dxfId="1132" priority="1129" operator="between">
      <formula>43</formula>
      <formula>52</formula>
    </cfRule>
    <cfRule type="containsText" dxfId="1131" priority="1130" operator="containsText" text="true">
      <formula>NOT(ISERROR(SEARCH("true",Q203)))</formula>
    </cfRule>
  </conditionalFormatting>
  <conditionalFormatting sqref="J203:J207">
    <cfRule type="cellIs" dxfId="1130" priority="1127" operator="between">
      <formula>43</formula>
      <formula>52</formula>
    </cfRule>
    <cfRule type="cellIs" dxfId="1129" priority="1128" operator="greaterThan">
      <formula>52</formula>
    </cfRule>
  </conditionalFormatting>
  <conditionalFormatting sqref="R203:T207">
    <cfRule type="containsText" dxfId="1128" priority="1126" operator="containsText" text="TRUE">
      <formula>NOT(ISERROR(SEARCH("TRUE",R203)))</formula>
    </cfRule>
  </conditionalFormatting>
  <conditionalFormatting sqref="R203:R207">
    <cfRule type="containsText" dxfId="1127" priority="1125" operator="containsText" text="FALSE">
      <formula>NOT(ISERROR(SEARCH("FALSE",R203)))</formula>
    </cfRule>
  </conditionalFormatting>
  <conditionalFormatting sqref="S203:T207">
    <cfRule type="containsText" dxfId="1126" priority="1124" operator="containsText" text="MANAGE">
      <formula>NOT(ISERROR(SEARCH("MANAGE",S203)))</formula>
    </cfRule>
  </conditionalFormatting>
  <conditionalFormatting sqref="U203:U207">
    <cfRule type="cellIs" dxfId="1125" priority="1121" operator="between">
      <formula>39</formula>
      <formula>20</formula>
    </cfRule>
    <cfRule type="cellIs" dxfId="1124" priority="1122" operator="between">
      <formula>48</formula>
      <formula>60</formula>
    </cfRule>
    <cfRule type="cellIs" dxfId="1123" priority="1123" operator="greaterThan">
      <formula>60</formula>
    </cfRule>
  </conditionalFormatting>
  <conditionalFormatting sqref="V203:W207">
    <cfRule type="cellIs" dxfId="1122" priority="1118" operator="equal">
      <formula>"C"</formula>
    </cfRule>
    <cfRule type="cellIs" dxfId="1121" priority="1119" operator="equal">
      <formula>"N"</formula>
    </cfRule>
    <cfRule type="cellIs" dxfId="1120" priority="1120" operator="equal">
      <formula>"Y"</formula>
    </cfRule>
  </conditionalFormatting>
  <conditionalFormatting sqref="L203:M207">
    <cfRule type="containsText" dxfId="1119" priority="1115" operator="containsText" text="2">
      <formula>NOT(ISERROR(SEARCH("2",L203)))</formula>
    </cfRule>
    <cfRule type="containsText" dxfId="1118" priority="1116" operator="containsText" text="1">
      <formula>NOT(ISERROR(SEARCH("1",L203)))</formula>
    </cfRule>
    <cfRule type="containsText" dxfId="1117" priority="1117" operator="containsText" text="x">
      <formula>NOT(ISERROR(SEARCH("x",L203)))</formula>
    </cfRule>
  </conditionalFormatting>
  <conditionalFormatting sqref="Q203:Q207">
    <cfRule type="cellIs" dxfId="1116" priority="1113" operator="between">
      <formula>43</formula>
      <formula>52</formula>
    </cfRule>
    <cfRule type="containsText" dxfId="1115" priority="1114" operator="containsText" text="true">
      <formula>NOT(ISERROR(SEARCH("true",Q203)))</formula>
    </cfRule>
  </conditionalFormatting>
  <conditionalFormatting sqref="J203:J207">
    <cfRule type="cellIs" dxfId="1114" priority="1111" operator="between">
      <formula>43</formula>
      <formula>52</formula>
    </cfRule>
    <cfRule type="cellIs" dxfId="1113" priority="1112" operator="greaterThan">
      <formula>52</formula>
    </cfRule>
  </conditionalFormatting>
  <conditionalFormatting sqref="R203:T207">
    <cfRule type="containsText" dxfId="1112" priority="1110" operator="containsText" text="TRUE">
      <formula>NOT(ISERROR(SEARCH("TRUE",R203)))</formula>
    </cfRule>
  </conditionalFormatting>
  <conditionalFormatting sqref="R203:R207">
    <cfRule type="containsText" dxfId="1111" priority="1109" operator="containsText" text="FALSE">
      <formula>NOT(ISERROR(SEARCH("FALSE",R203)))</formula>
    </cfRule>
  </conditionalFormatting>
  <conditionalFormatting sqref="S203:T207">
    <cfRule type="containsText" dxfId="1110" priority="1108" operator="containsText" text="MANAGE">
      <formula>NOT(ISERROR(SEARCH("MANAGE",S203)))</formula>
    </cfRule>
  </conditionalFormatting>
  <conditionalFormatting sqref="U203:U207">
    <cfRule type="cellIs" dxfId="1109" priority="1105" operator="between">
      <formula>39</formula>
      <formula>20</formula>
    </cfRule>
    <cfRule type="cellIs" dxfId="1108" priority="1106" operator="between">
      <formula>48</formula>
      <formula>60</formula>
    </cfRule>
    <cfRule type="cellIs" dxfId="1107" priority="1107" operator="greaterThan">
      <formula>60</formula>
    </cfRule>
  </conditionalFormatting>
  <conditionalFormatting sqref="V203:W207">
    <cfRule type="cellIs" dxfId="1106" priority="1102" operator="equal">
      <formula>"C"</formula>
    </cfRule>
    <cfRule type="cellIs" dxfId="1105" priority="1103" operator="equal">
      <formula>"N"</formula>
    </cfRule>
    <cfRule type="cellIs" dxfId="1104" priority="1104" operator="equal">
      <formula>"Y"</formula>
    </cfRule>
  </conditionalFormatting>
  <conditionalFormatting sqref="L203:M207">
    <cfRule type="containsText" dxfId="1103" priority="1099" operator="containsText" text="2">
      <formula>NOT(ISERROR(SEARCH("2",L203)))</formula>
    </cfRule>
    <cfRule type="containsText" dxfId="1102" priority="1100" operator="containsText" text="1">
      <formula>NOT(ISERROR(SEARCH("1",L203)))</formula>
    </cfRule>
    <cfRule type="containsText" dxfId="1101" priority="1101" operator="containsText" text="x">
      <formula>NOT(ISERROR(SEARCH("x",L203)))</formula>
    </cfRule>
  </conditionalFormatting>
  <conditionalFormatting sqref="Q203:Q207">
    <cfRule type="cellIs" dxfId="1100" priority="1097" operator="between">
      <formula>43</formula>
      <formula>52</formula>
    </cfRule>
    <cfRule type="containsText" dxfId="1099" priority="1098" operator="containsText" text="true">
      <formula>NOT(ISERROR(SEARCH("true",Q203)))</formula>
    </cfRule>
  </conditionalFormatting>
  <conditionalFormatting sqref="J203:J207">
    <cfRule type="cellIs" dxfId="1098" priority="1095" operator="between">
      <formula>43</formula>
      <formula>52</formula>
    </cfRule>
    <cfRule type="cellIs" dxfId="1097" priority="1096" operator="greaterThan">
      <formula>52</formula>
    </cfRule>
  </conditionalFormatting>
  <conditionalFormatting sqref="R203:T207">
    <cfRule type="containsText" dxfId="1096" priority="1094" operator="containsText" text="TRUE">
      <formula>NOT(ISERROR(SEARCH("TRUE",R203)))</formula>
    </cfRule>
  </conditionalFormatting>
  <conditionalFormatting sqref="R203:R207">
    <cfRule type="containsText" dxfId="1095" priority="1093" operator="containsText" text="FALSE">
      <formula>NOT(ISERROR(SEARCH("FALSE",R203)))</formula>
    </cfRule>
  </conditionalFormatting>
  <conditionalFormatting sqref="S203:T207">
    <cfRule type="containsText" dxfId="1094" priority="1092" operator="containsText" text="MANAGE">
      <formula>NOT(ISERROR(SEARCH("MANAGE",S203)))</formula>
    </cfRule>
  </conditionalFormatting>
  <conditionalFormatting sqref="U203:U207">
    <cfRule type="cellIs" dxfId="1093" priority="1089" operator="between">
      <formula>39</formula>
      <formula>20</formula>
    </cfRule>
    <cfRule type="cellIs" dxfId="1092" priority="1090" operator="between">
      <formula>48</formula>
      <formula>60</formula>
    </cfRule>
    <cfRule type="cellIs" dxfId="1091" priority="1091" operator="greaterThan">
      <formula>60</formula>
    </cfRule>
  </conditionalFormatting>
  <conditionalFormatting sqref="V203:W207">
    <cfRule type="cellIs" dxfId="1090" priority="1086" operator="equal">
      <formula>"C"</formula>
    </cfRule>
    <cfRule type="cellIs" dxfId="1089" priority="1087" operator="equal">
      <formula>"N"</formula>
    </cfRule>
    <cfRule type="cellIs" dxfId="1088" priority="1088" operator="equal">
      <formula>"Y"</formula>
    </cfRule>
  </conditionalFormatting>
  <conditionalFormatting sqref="L203:M207">
    <cfRule type="containsText" dxfId="1087" priority="1083" operator="containsText" text="2">
      <formula>NOT(ISERROR(SEARCH("2",L203)))</formula>
    </cfRule>
    <cfRule type="containsText" dxfId="1086" priority="1084" operator="containsText" text="1">
      <formula>NOT(ISERROR(SEARCH("1",L203)))</formula>
    </cfRule>
    <cfRule type="containsText" dxfId="1085" priority="1085" operator="containsText" text="x">
      <formula>NOT(ISERROR(SEARCH("x",L203)))</formula>
    </cfRule>
  </conditionalFormatting>
  <conditionalFormatting sqref="Q203:Q207">
    <cfRule type="cellIs" dxfId="1084" priority="1081" operator="between">
      <formula>43</formula>
      <formula>52</formula>
    </cfRule>
    <cfRule type="containsText" dxfId="1083" priority="1082" operator="containsText" text="true">
      <formula>NOT(ISERROR(SEARCH("true",Q203)))</formula>
    </cfRule>
  </conditionalFormatting>
  <conditionalFormatting sqref="J203:J207">
    <cfRule type="cellIs" dxfId="1082" priority="1079" operator="between">
      <formula>43</formula>
      <formula>52</formula>
    </cfRule>
    <cfRule type="cellIs" dxfId="1081" priority="1080" operator="greaterThan">
      <formula>52</formula>
    </cfRule>
  </conditionalFormatting>
  <conditionalFormatting sqref="R203:T207">
    <cfRule type="containsText" dxfId="1080" priority="1078" operator="containsText" text="TRUE">
      <formula>NOT(ISERROR(SEARCH("TRUE",R203)))</formula>
    </cfRule>
  </conditionalFormatting>
  <conditionalFormatting sqref="R203:R207">
    <cfRule type="containsText" dxfId="1079" priority="1077" operator="containsText" text="FALSE">
      <formula>NOT(ISERROR(SEARCH("FALSE",R203)))</formula>
    </cfRule>
  </conditionalFormatting>
  <conditionalFormatting sqref="S203:T207">
    <cfRule type="containsText" dxfId="1078" priority="1076" operator="containsText" text="MANAGE">
      <formula>NOT(ISERROR(SEARCH("MANAGE",S203)))</formula>
    </cfRule>
  </conditionalFormatting>
  <conditionalFormatting sqref="U203:U207">
    <cfRule type="cellIs" dxfId="1077" priority="1073" operator="between">
      <formula>39</formula>
      <formula>20</formula>
    </cfRule>
    <cfRule type="cellIs" dxfId="1076" priority="1074" operator="between">
      <formula>48</formula>
      <formula>60</formula>
    </cfRule>
    <cfRule type="cellIs" dxfId="1075" priority="1075" operator="greaterThan">
      <formula>60</formula>
    </cfRule>
  </conditionalFormatting>
  <conditionalFormatting sqref="V203:W207">
    <cfRule type="cellIs" dxfId="1074" priority="1070" operator="equal">
      <formula>"C"</formula>
    </cfRule>
    <cfRule type="cellIs" dxfId="1073" priority="1071" operator="equal">
      <formula>"N"</formula>
    </cfRule>
    <cfRule type="cellIs" dxfId="1072" priority="1072" operator="equal">
      <formula>"Y"</formula>
    </cfRule>
  </conditionalFormatting>
  <conditionalFormatting sqref="L203:M207">
    <cfRule type="containsText" dxfId="1071" priority="1067" operator="containsText" text="2">
      <formula>NOT(ISERROR(SEARCH("2",L203)))</formula>
    </cfRule>
    <cfRule type="containsText" dxfId="1070" priority="1068" operator="containsText" text="1">
      <formula>NOT(ISERROR(SEARCH("1",L203)))</formula>
    </cfRule>
    <cfRule type="containsText" dxfId="1069" priority="1069" operator="containsText" text="x">
      <formula>NOT(ISERROR(SEARCH("x",L203)))</formula>
    </cfRule>
  </conditionalFormatting>
  <conditionalFormatting sqref="Q203:Q207">
    <cfRule type="cellIs" dxfId="1068" priority="1065" operator="between">
      <formula>43</formula>
      <formula>52</formula>
    </cfRule>
    <cfRule type="containsText" dxfId="1067" priority="1066" operator="containsText" text="true">
      <formula>NOT(ISERROR(SEARCH("true",Q203)))</formula>
    </cfRule>
  </conditionalFormatting>
  <conditionalFormatting sqref="J203:J207">
    <cfRule type="cellIs" dxfId="1066" priority="1063" operator="between">
      <formula>43</formula>
      <formula>52</formula>
    </cfRule>
    <cfRule type="cellIs" dxfId="1065" priority="1064" operator="greaterThan">
      <formula>52</formula>
    </cfRule>
  </conditionalFormatting>
  <conditionalFormatting sqref="R203:T207">
    <cfRule type="containsText" dxfId="1064" priority="1062" operator="containsText" text="TRUE">
      <formula>NOT(ISERROR(SEARCH("TRUE",R203)))</formula>
    </cfRule>
  </conditionalFormatting>
  <conditionalFormatting sqref="R203:R207">
    <cfRule type="containsText" dxfId="1063" priority="1061" operator="containsText" text="FALSE">
      <formula>NOT(ISERROR(SEARCH("FALSE",R203)))</formula>
    </cfRule>
  </conditionalFormatting>
  <conditionalFormatting sqref="S203:T207">
    <cfRule type="containsText" dxfId="1062" priority="1060" operator="containsText" text="MANAGE">
      <formula>NOT(ISERROR(SEARCH("MANAGE",S203)))</formula>
    </cfRule>
  </conditionalFormatting>
  <conditionalFormatting sqref="U203:U207">
    <cfRule type="cellIs" dxfId="1061" priority="1057" operator="between">
      <formula>39</formula>
      <formula>20</formula>
    </cfRule>
    <cfRule type="cellIs" dxfId="1060" priority="1058" operator="between">
      <formula>48</formula>
      <formula>60</formula>
    </cfRule>
    <cfRule type="cellIs" dxfId="1059" priority="1059" operator="greaterThan">
      <formula>60</formula>
    </cfRule>
  </conditionalFormatting>
  <conditionalFormatting sqref="V203:W207">
    <cfRule type="cellIs" dxfId="1058" priority="1054" operator="equal">
      <formula>"C"</formula>
    </cfRule>
    <cfRule type="cellIs" dxfId="1057" priority="1055" operator="equal">
      <formula>"N"</formula>
    </cfRule>
    <cfRule type="cellIs" dxfId="1056" priority="1056" operator="equal">
      <formula>"Y"</formula>
    </cfRule>
  </conditionalFormatting>
  <conditionalFormatting sqref="L203:M207">
    <cfRule type="containsText" dxfId="1055" priority="1051" operator="containsText" text="2">
      <formula>NOT(ISERROR(SEARCH("2",L203)))</formula>
    </cfRule>
    <cfRule type="containsText" dxfId="1054" priority="1052" operator="containsText" text="1">
      <formula>NOT(ISERROR(SEARCH("1",L203)))</formula>
    </cfRule>
    <cfRule type="containsText" dxfId="1053" priority="1053" operator="containsText" text="x">
      <formula>NOT(ISERROR(SEARCH("x",L203)))</formula>
    </cfRule>
  </conditionalFormatting>
  <conditionalFormatting sqref="Q203:Q207">
    <cfRule type="cellIs" dxfId="1052" priority="1049" operator="between">
      <formula>43</formula>
      <formula>52</formula>
    </cfRule>
    <cfRule type="containsText" dxfId="1051" priority="1050" operator="containsText" text="true">
      <formula>NOT(ISERROR(SEARCH("true",Q203)))</formula>
    </cfRule>
  </conditionalFormatting>
  <conditionalFormatting sqref="J203:J207">
    <cfRule type="cellIs" dxfId="1050" priority="1047" operator="between">
      <formula>43</formula>
      <formula>52</formula>
    </cfRule>
    <cfRule type="cellIs" dxfId="1049" priority="1048" operator="greaterThan">
      <formula>52</formula>
    </cfRule>
  </conditionalFormatting>
  <conditionalFormatting sqref="R203:T207">
    <cfRule type="containsText" dxfId="1048" priority="1046" operator="containsText" text="TRUE">
      <formula>NOT(ISERROR(SEARCH("TRUE",R203)))</formula>
    </cfRule>
  </conditionalFormatting>
  <conditionalFormatting sqref="R203:R207">
    <cfRule type="containsText" dxfId="1047" priority="1045" operator="containsText" text="FALSE">
      <formula>NOT(ISERROR(SEARCH("FALSE",R203)))</formula>
    </cfRule>
  </conditionalFormatting>
  <conditionalFormatting sqref="S203:T207">
    <cfRule type="containsText" dxfId="1046" priority="1044" operator="containsText" text="MANAGE">
      <formula>NOT(ISERROR(SEARCH("MANAGE",S203)))</formula>
    </cfRule>
  </conditionalFormatting>
  <conditionalFormatting sqref="U203:U207">
    <cfRule type="cellIs" dxfId="1045" priority="1041" operator="between">
      <formula>39</formula>
      <formula>20</formula>
    </cfRule>
    <cfRule type="cellIs" dxfId="1044" priority="1042" operator="between">
      <formula>48</formula>
      <formula>60</formula>
    </cfRule>
    <cfRule type="cellIs" dxfId="1043" priority="1043" operator="greaterThan">
      <formula>60</formula>
    </cfRule>
  </conditionalFormatting>
  <conditionalFormatting sqref="V203:W207">
    <cfRule type="cellIs" dxfId="1042" priority="1038" operator="equal">
      <formula>"C"</formula>
    </cfRule>
    <cfRule type="cellIs" dxfId="1041" priority="1039" operator="equal">
      <formula>"N"</formula>
    </cfRule>
    <cfRule type="cellIs" dxfId="1040" priority="1040" operator="equal">
      <formula>"Y"</formula>
    </cfRule>
  </conditionalFormatting>
  <conditionalFormatting sqref="L203:M207">
    <cfRule type="containsText" dxfId="1039" priority="1035" operator="containsText" text="2">
      <formula>NOT(ISERROR(SEARCH("2",L203)))</formula>
    </cfRule>
    <cfRule type="containsText" dxfId="1038" priority="1036" operator="containsText" text="1">
      <formula>NOT(ISERROR(SEARCH("1",L203)))</formula>
    </cfRule>
    <cfRule type="containsText" dxfId="1037" priority="1037" operator="containsText" text="x">
      <formula>NOT(ISERROR(SEARCH("x",L203)))</formula>
    </cfRule>
  </conditionalFormatting>
  <conditionalFormatting sqref="Q203:Q207">
    <cfRule type="cellIs" dxfId="1036" priority="1033" operator="between">
      <formula>43</formula>
      <formula>52</formula>
    </cfRule>
    <cfRule type="containsText" dxfId="1035" priority="1034" operator="containsText" text="true">
      <formula>NOT(ISERROR(SEARCH("true",Q203)))</formula>
    </cfRule>
  </conditionalFormatting>
  <conditionalFormatting sqref="J203:J207">
    <cfRule type="cellIs" dxfId="1034" priority="1031" operator="between">
      <formula>43</formula>
      <formula>52</formula>
    </cfRule>
    <cfRule type="cellIs" dxfId="1033" priority="1032" operator="greaterThan">
      <formula>52</formula>
    </cfRule>
  </conditionalFormatting>
  <conditionalFormatting sqref="R203:T207">
    <cfRule type="containsText" dxfId="1032" priority="1030" operator="containsText" text="TRUE">
      <formula>NOT(ISERROR(SEARCH("TRUE",R203)))</formula>
    </cfRule>
  </conditionalFormatting>
  <conditionalFormatting sqref="R203:R207">
    <cfRule type="containsText" dxfId="1031" priority="1029" operator="containsText" text="FALSE">
      <formula>NOT(ISERROR(SEARCH("FALSE",R203)))</formula>
    </cfRule>
  </conditionalFormatting>
  <conditionalFormatting sqref="S203:T207">
    <cfRule type="containsText" dxfId="1030" priority="1028" operator="containsText" text="MANAGE">
      <formula>NOT(ISERROR(SEARCH("MANAGE",S203)))</formula>
    </cfRule>
  </conditionalFormatting>
  <conditionalFormatting sqref="U203:U207">
    <cfRule type="cellIs" dxfId="1029" priority="1025" operator="between">
      <formula>39</formula>
      <formula>20</formula>
    </cfRule>
    <cfRule type="cellIs" dxfId="1028" priority="1026" operator="between">
      <formula>48</formula>
      <formula>60</formula>
    </cfRule>
    <cfRule type="cellIs" dxfId="1027" priority="1027" operator="greaterThan">
      <formula>60</formula>
    </cfRule>
  </conditionalFormatting>
  <conditionalFormatting sqref="V203:W207">
    <cfRule type="cellIs" dxfId="1026" priority="1022" operator="equal">
      <formula>"C"</formula>
    </cfRule>
    <cfRule type="cellIs" dxfId="1025" priority="1023" operator="equal">
      <formula>"N"</formula>
    </cfRule>
    <cfRule type="cellIs" dxfId="1024" priority="1024" operator="equal">
      <formula>"Y"</formula>
    </cfRule>
  </conditionalFormatting>
  <conditionalFormatting sqref="L203:M207">
    <cfRule type="containsText" dxfId="1023" priority="1019" operator="containsText" text="2">
      <formula>NOT(ISERROR(SEARCH("2",L203)))</formula>
    </cfRule>
    <cfRule type="containsText" dxfId="1022" priority="1020" operator="containsText" text="1">
      <formula>NOT(ISERROR(SEARCH("1",L203)))</formula>
    </cfRule>
    <cfRule type="containsText" dxfId="1021" priority="1021" operator="containsText" text="x">
      <formula>NOT(ISERROR(SEARCH("x",L203)))</formula>
    </cfRule>
  </conditionalFormatting>
  <conditionalFormatting sqref="Q203:Q207">
    <cfRule type="cellIs" dxfId="1020" priority="1017" operator="between">
      <formula>43</formula>
      <formula>52</formula>
    </cfRule>
    <cfRule type="containsText" dxfId="1019" priority="1018" operator="containsText" text="true">
      <formula>NOT(ISERROR(SEARCH("true",Q203)))</formula>
    </cfRule>
  </conditionalFormatting>
  <conditionalFormatting sqref="J203:J207">
    <cfRule type="cellIs" dxfId="1018" priority="1015" operator="between">
      <formula>43</formula>
      <formula>52</formula>
    </cfRule>
    <cfRule type="cellIs" dxfId="1017" priority="1016" operator="greaterThan">
      <formula>52</formula>
    </cfRule>
  </conditionalFormatting>
  <conditionalFormatting sqref="R203:T207">
    <cfRule type="containsText" dxfId="1016" priority="1014" operator="containsText" text="TRUE">
      <formula>NOT(ISERROR(SEARCH("TRUE",R203)))</formula>
    </cfRule>
  </conditionalFormatting>
  <conditionalFormatting sqref="R203:R207">
    <cfRule type="containsText" dxfId="1015" priority="1013" operator="containsText" text="FALSE">
      <formula>NOT(ISERROR(SEARCH("FALSE",R203)))</formula>
    </cfRule>
  </conditionalFormatting>
  <conditionalFormatting sqref="S203:T207">
    <cfRule type="containsText" dxfId="1014" priority="1012" operator="containsText" text="MANAGE">
      <formula>NOT(ISERROR(SEARCH("MANAGE",S203)))</formula>
    </cfRule>
  </conditionalFormatting>
  <conditionalFormatting sqref="U203:U207">
    <cfRule type="cellIs" dxfId="1013" priority="1009" operator="between">
      <formula>39</formula>
      <formula>20</formula>
    </cfRule>
    <cfRule type="cellIs" dxfId="1012" priority="1010" operator="between">
      <formula>48</formula>
      <formula>60</formula>
    </cfRule>
    <cfRule type="cellIs" dxfId="1011" priority="1011" operator="greaterThan">
      <formula>60</formula>
    </cfRule>
  </conditionalFormatting>
  <conditionalFormatting sqref="V203:W207">
    <cfRule type="cellIs" dxfId="1010" priority="1006" operator="equal">
      <formula>"C"</formula>
    </cfRule>
    <cfRule type="cellIs" dxfId="1009" priority="1007" operator="equal">
      <formula>"N"</formula>
    </cfRule>
    <cfRule type="cellIs" dxfId="1008" priority="1008" operator="equal">
      <formula>"Y"</formula>
    </cfRule>
  </conditionalFormatting>
  <conditionalFormatting sqref="L203:M207">
    <cfRule type="containsText" dxfId="1007" priority="1003" operator="containsText" text="2">
      <formula>NOT(ISERROR(SEARCH("2",L203)))</formula>
    </cfRule>
    <cfRule type="containsText" dxfId="1006" priority="1004" operator="containsText" text="1">
      <formula>NOT(ISERROR(SEARCH("1",L203)))</formula>
    </cfRule>
    <cfRule type="containsText" dxfId="1005" priority="1005" operator="containsText" text="x">
      <formula>NOT(ISERROR(SEARCH("x",L203)))</formula>
    </cfRule>
  </conditionalFormatting>
  <conditionalFormatting sqref="Q203:Q207">
    <cfRule type="cellIs" dxfId="1004" priority="1001" operator="between">
      <formula>43</formula>
      <formula>52</formula>
    </cfRule>
    <cfRule type="containsText" dxfId="1003" priority="1002" operator="containsText" text="true">
      <formula>NOT(ISERROR(SEARCH("true",Q203)))</formula>
    </cfRule>
  </conditionalFormatting>
  <conditionalFormatting sqref="J203:J207">
    <cfRule type="cellIs" dxfId="1002" priority="999" operator="between">
      <formula>43</formula>
      <formula>52</formula>
    </cfRule>
    <cfRule type="cellIs" dxfId="1001" priority="1000" operator="greaterThan">
      <formula>52</formula>
    </cfRule>
  </conditionalFormatting>
  <conditionalFormatting sqref="R203:T207">
    <cfRule type="containsText" dxfId="1000" priority="998" operator="containsText" text="TRUE">
      <formula>NOT(ISERROR(SEARCH("TRUE",R203)))</formula>
    </cfRule>
  </conditionalFormatting>
  <conditionalFormatting sqref="R203:R207">
    <cfRule type="containsText" dxfId="999" priority="997" operator="containsText" text="FALSE">
      <formula>NOT(ISERROR(SEARCH("FALSE",R203)))</formula>
    </cfRule>
  </conditionalFormatting>
  <conditionalFormatting sqref="S203:T207">
    <cfRule type="containsText" dxfId="998" priority="996" operator="containsText" text="MANAGE">
      <formula>NOT(ISERROR(SEARCH("MANAGE",S203)))</formula>
    </cfRule>
  </conditionalFormatting>
  <conditionalFormatting sqref="U203:U207">
    <cfRule type="cellIs" dxfId="997" priority="993" operator="between">
      <formula>39</formula>
      <formula>20</formula>
    </cfRule>
    <cfRule type="cellIs" dxfId="996" priority="994" operator="between">
      <formula>48</formula>
      <formula>60</formula>
    </cfRule>
    <cfRule type="cellIs" dxfId="995" priority="995" operator="greaterThan">
      <formula>60</formula>
    </cfRule>
  </conditionalFormatting>
  <conditionalFormatting sqref="V203:W207">
    <cfRule type="cellIs" dxfId="994" priority="990" operator="equal">
      <formula>"C"</formula>
    </cfRule>
    <cfRule type="cellIs" dxfId="993" priority="991" operator="equal">
      <formula>"N"</formula>
    </cfRule>
    <cfRule type="cellIs" dxfId="992" priority="992" operator="equal">
      <formula>"Y"</formula>
    </cfRule>
  </conditionalFormatting>
  <conditionalFormatting sqref="L203:M205">
    <cfRule type="containsText" dxfId="991" priority="987" operator="containsText" text="2">
      <formula>NOT(ISERROR(SEARCH("2",L203)))</formula>
    </cfRule>
    <cfRule type="containsText" dxfId="990" priority="988" operator="containsText" text="1">
      <formula>NOT(ISERROR(SEARCH("1",L203)))</formula>
    </cfRule>
    <cfRule type="containsText" dxfId="989" priority="989" operator="containsText" text="x">
      <formula>NOT(ISERROR(SEARCH("x",L203)))</formula>
    </cfRule>
  </conditionalFormatting>
  <conditionalFormatting sqref="Q203:Q205">
    <cfRule type="cellIs" dxfId="988" priority="985" operator="between">
      <formula>43</formula>
      <formula>52</formula>
    </cfRule>
    <cfRule type="containsText" dxfId="987" priority="986" operator="containsText" text="true">
      <formula>NOT(ISERROR(SEARCH("true",Q203)))</formula>
    </cfRule>
  </conditionalFormatting>
  <conditionalFormatting sqref="J203:J205">
    <cfRule type="cellIs" dxfId="986" priority="983" operator="between">
      <formula>43</formula>
      <formula>52</formula>
    </cfRule>
    <cfRule type="cellIs" dxfId="985" priority="984" operator="greaterThan">
      <formula>52</formula>
    </cfRule>
  </conditionalFormatting>
  <conditionalFormatting sqref="R203:T205">
    <cfRule type="containsText" dxfId="984" priority="982" operator="containsText" text="TRUE">
      <formula>NOT(ISERROR(SEARCH("TRUE",R203)))</formula>
    </cfRule>
  </conditionalFormatting>
  <conditionalFormatting sqref="R203:R205">
    <cfRule type="containsText" dxfId="983" priority="981" operator="containsText" text="FALSE">
      <formula>NOT(ISERROR(SEARCH("FALSE",R203)))</formula>
    </cfRule>
  </conditionalFormatting>
  <conditionalFormatting sqref="S203:T205">
    <cfRule type="containsText" dxfId="982" priority="980" operator="containsText" text="MANAGE">
      <formula>NOT(ISERROR(SEARCH("MANAGE",S203)))</formula>
    </cfRule>
  </conditionalFormatting>
  <conditionalFormatting sqref="U203:U205">
    <cfRule type="cellIs" dxfId="981" priority="977" operator="between">
      <formula>39</formula>
      <formula>20</formula>
    </cfRule>
    <cfRule type="cellIs" dxfId="980" priority="978" operator="between">
      <formula>48</formula>
      <formula>60</formula>
    </cfRule>
    <cfRule type="cellIs" dxfId="979" priority="979" operator="greaterThan">
      <formula>60</formula>
    </cfRule>
  </conditionalFormatting>
  <conditionalFormatting sqref="V203:W205">
    <cfRule type="cellIs" dxfId="978" priority="974" operator="equal">
      <formula>"C"</formula>
    </cfRule>
    <cfRule type="cellIs" dxfId="977" priority="975" operator="equal">
      <formula>"N"</formula>
    </cfRule>
    <cfRule type="cellIs" dxfId="976" priority="976" operator="equal">
      <formula>"Y"</formula>
    </cfRule>
  </conditionalFormatting>
  <conditionalFormatting sqref="L203:M207">
    <cfRule type="containsText" dxfId="975" priority="971" operator="containsText" text="2">
      <formula>NOT(ISERROR(SEARCH("2",L203)))</formula>
    </cfRule>
    <cfRule type="containsText" dxfId="974" priority="972" operator="containsText" text="1">
      <formula>NOT(ISERROR(SEARCH("1",L203)))</formula>
    </cfRule>
    <cfRule type="containsText" dxfId="973" priority="973" operator="containsText" text="x">
      <formula>NOT(ISERROR(SEARCH("x",L203)))</formula>
    </cfRule>
  </conditionalFormatting>
  <conditionalFormatting sqref="Q203:Q207">
    <cfRule type="cellIs" dxfId="972" priority="969" operator="between">
      <formula>43</formula>
      <formula>52</formula>
    </cfRule>
    <cfRule type="containsText" dxfId="971" priority="970" operator="containsText" text="true">
      <formula>NOT(ISERROR(SEARCH("true",Q203)))</formula>
    </cfRule>
  </conditionalFormatting>
  <conditionalFormatting sqref="J203:J207">
    <cfRule type="cellIs" dxfId="970" priority="967" operator="between">
      <formula>43</formula>
      <formula>52</formula>
    </cfRule>
    <cfRule type="cellIs" dxfId="969" priority="968" operator="greaterThan">
      <formula>52</formula>
    </cfRule>
  </conditionalFormatting>
  <conditionalFormatting sqref="R203:T207">
    <cfRule type="containsText" dxfId="968" priority="966" operator="containsText" text="TRUE">
      <formula>NOT(ISERROR(SEARCH("TRUE",R203)))</formula>
    </cfRule>
  </conditionalFormatting>
  <conditionalFormatting sqref="R203:R207">
    <cfRule type="containsText" dxfId="967" priority="965" operator="containsText" text="FALSE">
      <formula>NOT(ISERROR(SEARCH("FALSE",R203)))</formula>
    </cfRule>
  </conditionalFormatting>
  <conditionalFormatting sqref="S203:T207">
    <cfRule type="containsText" dxfId="966" priority="964" operator="containsText" text="MANAGE">
      <formula>NOT(ISERROR(SEARCH("MANAGE",S203)))</formula>
    </cfRule>
  </conditionalFormatting>
  <conditionalFormatting sqref="U203:U207">
    <cfRule type="cellIs" dxfId="965" priority="961" operator="between">
      <formula>39</formula>
      <formula>20</formula>
    </cfRule>
    <cfRule type="cellIs" dxfId="964" priority="962" operator="between">
      <formula>48</formula>
      <formula>60</formula>
    </cfRule>
    <cfRule type="cellIs" dxfId="963" priority="963" operator="greaterThan">
      <formula>60</formula>
    </cfRule>
  </conditionalFormatting>
  <conditionalFormatting sqref="V203:W207">
    <cfRule type="cellIs" dxfId="962" priority="958" operator="equal">
      <formula>"C"</formula>
    </cfRule>
    <cfRule type="cellIs" dxfId="961" priority="959" operator="equal">
      <formula>"N"</formula>
    </cfRule>
    <cfRule type="cellIs" dxfId="960" priority="960" operator="equal">
      <formula>"Y"</formula>
    </cfRule>
  </conditionalFormatting>
  <conditionalFormatting sqref="L203:M207">
    <cfRule type="containsText" dxfId="959" priority="955" operator="containsText" text="2">
      <formula>NOT(ISERROR(SEARCH("2",L203)))</formula>
    </cfRule>
    <cfRule type="containsText" dxfId="958" priority="956" operator="containsText" text="1">
      <formula>NOT(ISERROR(SEARCH("1",L203)))</formula>
    </cfRule>
    <cfRule type="containsText" dxfId="957" priority="957" operator="containsText" text="x">
      <formula>NOT(ISERROR(SEARCH("x",L203)))</formula>
    </cfRule>
  </conditionalFormatting>
  <conditionalFormatting sqref="Q203:Q207">
    <cfRule type="cellIs" dxfId="956" priority="953" operator="between">
      <formula>43</formula>
      <formula>52</formula>
    </cfRule>
    <cfRule type="containsText" dxfId="955" priority="954" operator="containsText" text="true">
      <formula>NOT(ISERROR(SEARCH("true",Q203)))</formula>
    </cfRule>
  </conditionalFormatting>
  <conditionalFormatting sqref="J203:J207">
    <cfRule type="cellIs" dxfId="954" priority="951" operator="between">
      <formula>43</formula>
      <formula>52</formula>
    </cfRule>
    <cfRule type="cellIs" dxfId="953" priority="952" operator="greaterThan">
      <formula>52</formula>
    </cfRule>
  </conditionalFormatting>
  <conditionalFormatting sqref="R203:T207">
    <cfRule type="containsText" dxfId="952" priority="950" operator="containsText" text="TRUE">
      <formula>NOT(ISERROR(SEARCH("TRUE",R203)))</formula>
    </cfRule>
  </conditionalFormatting>
  <conditionalFormatting sqref="R203:R207">
    <cfRule type="containsText" dxfId="951" priority="949" operator="containsText" text="FALSE">
      <formula>NOT(ISERROR(SEARCH("FALSE",R203)))</formula>
    </cfRule>
  </conditionalFormatting>
  <conditionalFormatting sqref="S203:T207">
    <cfRule type="containsText" dxfId="950" priority="948" operator="containsText" text="MANAGE">
      <formula>NOT(ISERROR(SEARCH("MANAGE",S203)))</formula>
    </cfRule>
  </conditionalFormatting>
  <conditionalFormatting sqref="U203:U207">
    <cfRule type="cellIs" dxfId="949" priority="945" operator="between">
      <formula>39</formula>
      <formula>20</formula>
    </cfRule>
    <cfRule type="cellIs" dxfId="948" priority="946" operator="between">
      <formula>48</formula>
      <formula>60</formula>
    </cfRule>
    <cfRule type="cellIs" dxfId="947" priority="947" operator="greaterThan">
      <formula>60</formula>
    </cfRule>
  </conditionalFormatting>
  <conditionalFormatting sqref="V203:W207">
    <cfRule type="cellIs" dxfId="946" priority="942" operator="equal">
      <formula>"C"</formula>
    </cfRule>
    <cfRule type="cellIs" dxfId="945" priority="943" operator="equal">
      <formula>"N"</formula>
    </cfRule>
    <cfRule type="cellIs" dxfId="944" priority="944" operator="equal">
      <formula>"Y"</formula>
    </cfRule>
  </conditionalFormatting>
  <conditionalFormatting sqref="L203:M207">
    <cfRule type="containsText" dxfId="943" priority="939" operator="containsText" text="2">
      <formula>NOT(ISERROR(SEARCH("2",L203)))</formula>
    </cfRule>
    <cfRule type="containsText" dxfId="942" priority="940" operator="containsText" text="1">
      <formula>NOT(ISERROR(SEARCH("1",L203)))</formula>
    </cfRule>
    <cfRule type="containsText" dxfId="941" priority="941" operator="containsText" text="x">
      <formula>NOT(ISERROR(SEARCH("x",L203)))</formula>
    </cfRule>
  </conditionalFormatting>
  <conditionalFormatting sqref="Q203:Q207">
    <cfRule type="cellIs" dxfId="940" priority="937" operator="between">
      <formula>43</formula>
      <formula>52</formula>
    </cfRule>
    <cfRule type="containsText" dxfId="939" priority="938" operator="containsText" text="true">
      <formula>NOT(ISERROR(SEARCH("true",Q203)))</formula>
    </cfRule>
  </conditionalFormatting>
  <conditionalFormatting sqref="J203:J207">
    <cfRule type="cellIs" dxfId="938" priority="935" operator="between">
      <formula>43</formula>
      <formula>52</formula>
    </cfRule>
    <cfRule type="cellIs" dxfId="937" priority="936" operator="greaterThan">
      <formula>52</formula>
    </cfRule>
  </conditionalFormatting>
  <conditionalFormatting sqref="R203:T207">
    <cfRule type="containsText" dxfId="936" priority="934" operator="containsText" text="TRUE">
      <formula>NOT(ISERROR(SEARCH("TRUE",R203)))</formula>
    </cfRule>
  </conditionalFormatting>
  <conditionalFormatting sqref="R203:R207">
    <cfRule type="containsText" dxfId="935" priority="933" operator="containsText" text="FALSE">
      <formula>NOT(ISERROR(SEARCH("FALSE",R203)))</formula>
    </cfRule>
  </conditionalFormatting>
  <conditionalFormatting sqref="S203:T207">
    <cfRule type="containsText" dxfId="934" priority="932" operator="containsText" text="MANAGE">
      <formula>NOT(ISERROR(SEARCH("MANAGE",S203)))</formula>
    </cfRule>
  </conditionalFormatting>
  <conditionalFormatting sqref="U203:U207">
    <cfRule type="cellIs" dxfId="933" priority="929" operator="between">
      <formula>39</formula>
      <formula>20</formula>
    </cfRule>
    <cfRule type="cellIs" dxfId="932" priority="930" operator="between">
      <formula>48</formula>
      <formula>60</formula>
    </cfRule>
    <cfRule type="cellIs" dxfId="931" priority="931" operator="greaterThan">
      <formula>60</formula>
    </cfRule>
  </conditionalFormatting>
  <conditionalFormatting sqref="V203:W207">
    <cfRule type="cellIs" dxfId="930" priority="926" operator="equal">
      <formula>"C"</formula>
    </cfRule>
    <cfRule type="cellIs" dxfId="929" priority="927" operator="equal">
      <formula>"N"</formula>
    </cfRule>
    <cfRule type="cellIs" dxfId="928" priority="928" operator="equal">
      <formula>"Y"</formula>
    </cfRule>
  </conditionalFormatting>
  <conditionalFormatting sqref="L203:M207">
    <cfRule type="containsText" dxfId="927" priority="923" operator="containsText" text="2">
      <formula>NOT(ISERROR(SEARCH("2",L203)))</formula>
    </cfRule>
    <cfRule type="containsText" dxfId="926" priority="924" operator="containsText" text="1">
      <formula>NOT(ISERROR(SEARCH("1",L203)))</formula>
    </cfRule>
    <cfRule type="containsText" dxfId="925" priority="925" operator="containsText" text="x">
      <formula>NOT(ISERROR(SEARCH("x",L203)))</formula>
    </cfRule>
  </conditionalFormatting>
  <conditionalFormatting sqref="Q203:Q207">
    <cfRule type="cellIs" dxfId="924" priority="921" operator="between">
      <formula>43</formula>
      <formula>52</formula>
    </cfRule>
    <cfRule type="containsText" dxfId="923" priority="922" operator="containsText" text="true">
      <formula>NOT(ISERROR(SEARCH("true",Q203)))</formula>
    </cfRule>
  </conditionalFormatting>
  <conditionalFormatting sqref="J203:J207">
    <cfRule type="cellIs" dxfId="922" priority="919" operator="between">
      <formula>43</formula>
      <formula>52</formula>
    </cfRule>
    <cfRule type="cellIs" dxfId="921" priority="920" operator="greaterThan">
      <formula>52</formula>
    </cfRule>
  </conditionalFormatting>
  <conditionalFormatting sqref="R203:T207">
    <cfRule type="containsText" dxfId="920" priority="918" operator="containsText" text="TRUE">
      <formula>NOT(ISERROR(SEARCH("TRUE",R203)))</formula>
    </cfRule>
  </conditionalFormatting>
  <conditionalFormatting sqref="R203:R207">
    <cfRule type="containsText" dxfId="919" priority="917" operator="containsText" text="FALSE">
      <formula>NOT(ISERROR(SEARCH("FALSE",R203)))</formula>
    </cfRule>
  </conditionalFormatting>
  <conditionalFormatting sqref="S203:T207">
    <cfRule type="containsText" dxfId="918" priority="916" operator="containsText" text="MANAGE">
      <formula>NOT(ISERROR(SEARCH("MANAGE",S203)))</formula>
    </cfRule>
  </conditionalFormatting>
  <conditionalFormatting sqref="U203:U207">
    <cfRule type="cellIs" dxfId="917" priority="913" operator="between">
      <formula>39</formula>
      <formula>20</formula>
    </cfRule>
    <cfRule type="cellIs" dxfId="916" priority="914" operator="between">
      <formula>48</formula>
      <formula>60</formula>
    </cfRule>
    <cfRule type="cellIs" dxfId="915" priority="915" operator="greaterThan">
      <formula>60</formula>
    </cfRule>
  </conditionalFormatting>
  <conditionalFormatting sqref="V203:W207">
    <cfRule type="cellIs" dxfId="914" priority="910" operator="equal">
      <formula>"C"</formula>
    </cfRule>
    <cfRule type="cellIs" dxfId="913" priority="911" operator="equal">
      <formula>"N"</formula>
    </cfRule>
    <cfRule type="cellIs" dxfId="912" priority="912" operator="equal">
      <formula>"Y"</formula>
    </cfRule>
  </conditionalFormatting>
  <conditionalFormatting sqref="L203:M205">
    <cfRule type="containsText" dxfId="911" priority="907" operator="containsText" text="2">
      <formula>NOT(ISERROR(SEARCH("2",L203)))</formula>
    </cfRule>
    <cfRule type="containsText" dxfId="910" priority="908" operator="containsText" text="1">
      <formula>NOT(ISERROR(SEARCH("1",L203)))</formula>
    </cfRule>
    <cfRule type="containsText" dxfId="909" priority="909" operator="containsText" text="x">
      <formula>NOT(ISERROR(SEARCH("x",L203)))</formula>
    </cfRule>
  </conditionalFormatting>
  <conditionalFormatting sqref="Q203:Q205">
    <cfRule type="cellIs" dxfId="908" priority="905" operator="between">
      <formula>43</formula>
      <formula>52</formula>
    </cfRule>
    <cfRule type="containsText" dxfId="907" priority="906" operator="containsText" text="true">
      <formula>NOT(ISERROR(SEARCH("true",Q203)))</formula>
    </cfRule>
  </conditionalFormatting>
  <conditionalFormatting sqref="J203:J205">
    <cfRule type="cellIs" dxfId="906" priority="903" operator="between">
      <formula>43</formula>
      <formula>52</formula>
    </cfRule>
    <cfRule type="cellIs" dxfId="905" priority="904" operator="greaterThan">
      <formula>52</formula>
    </cfRule>
  </conditionalFormatting>
  <conditionalFormatting sqref="R203:T205">
    <cfRule type="containsText" dxfId="904" priority="902" operator="containsText" text="TRUE">
      <formula>NOT(ISERROR(SEARCH("TRUE",R203)))</formula>
    </cfRule>
  </conditionalFormatting>
  <conditionalFormatting sqref="R203:R205">
    <cfRule type="containsText" dxfId="903" priority="901" operator="containsText" text="FALSE">
      <formula>NOT(ISERROR(SEARCH("FALSE",R203)))</formula>
    </cfRule>
  </conditionalFormatting>
  <conditionalFormatting sqref="S203:T205">
    <cfRule type="containsText" dxfId="902" priority="900" operator="containsText" text="MANAGE">
      <formula>NOT(ISERROR(SEARCH("MANAGE",S203)))</formula>
    </cfRule>
  </conditionalFormatting>
  <conditionalFormatting sqref="U203:U205">
    <cfRule type="cellIs" dxfId="901" priority="897" operator="between">
      <formula>39</formula>
      <formula>20</formula>
    </cfRule>
    <cfRule type="cellIs" dxfId="900" priority="898" operator="between">
      <formula>48</formula>
      <formula>60</formula>
    </cfRule>
    <cfRule type="cellIs" dxfId="899" priority="899" operator="greaterThan">
      <formula>60</formula>
    </cfRule>
  </conditionalFormatting>
  <conditionalFormatting sqref="V203:W205">
    <cfRule type="cellIs" dxfId="898" priority="894" operator="equal">
      <formula>"C"</formula>
    </cfRule>
    <cfRule type="cellIs" dxfId="897" priority="895" operator="equal">
      <formula>"N"</formula>
    </cfRule>
    <cfRule type="cellIs" dxfId="896" priority="896" operator="equal">
      <formula>"Y"</formula>
    </cfRule>
  </conditionalFormatting>
  <conditionalFormatting sqref="L203:M207">
    <cfRule type="containsText" dxfId="895" priority="891" operator="containsText" text="2">
      <formula>NOT(ISERROR(SEARCH("2",L203)))</formula>
    </cfRule>
    <cfRule type="containsText" dxfId="894" priority="892" operator="containsText" text="1">
      <formula>NOT(ISERROR(SEARCH("1",L203)))</formula>
    </cfRule>
    <cfRule type="containsText" dxfId="893" priority="893" operator="containsText" text="x">
      <formula>NOT(ISERROR(SEARCH("x",L203)))</formula>
    </cfRule>
  </conditionalFormatting>
  <conditionalFormatting sqref="Q203:Q207">
    <cfRule type="cellIs" dxfId="892" priority="889" operator="between">
      <formula>43</formula>
      <formula>52</formula>
    </cfRule>
    <cfRule type="containsText" dxfId="891" priority="890" operator="containsText" text="true">
      <formula>NOT(ISERROR(SEARCH("true",Q203)))</formula>
    </cfRule>
  </conditionalFormatting>
  <conditionalFormatting sqref="J203:J207">
    <cfRule type="cellIs" dxfId="890" priority="887" operator="between">
      <formula>43</formula>
      <formula>52</formula>
    </cfRule>
    <cfRule type="cellIs" dxfId="889" priority="888" operator="greaterThan">
      <formula>52</formula>
    </cfRule>
  </conditionalFormatting>
  <conditionalFormatting sqref="R203:T207">
    <cfRule type="containsText" dxfId="888" priority="886" operator="containsText" text="TRUE">
      <formula>NOT(ISERROR(SEARCH("TRUE",R203)))</formula>
    </cfRule>
  </conditionalFormatting>
  <conditionalFormatting sqref="R203:R207">
    <cfRule type="containsText" dxfId="887" priority="885" operator="containsText" text="FALSE">
      <formula>NOT(ISERROR(SEARCH("FALSE",R203)))</formula>
    </cfRule>
  </conditionalFormatting>
  <conditionalFormatting sqref="S203:T207">
    <cfRule type="containsText" dxfId="886" priority="884" operator="containsText" text="MANAGE">
      <formula>NOT(ISERROR(SEARCH("MANAGE",S203)))</formula>
    </cfRule>
  </conditionalFormatting>
  <conditionalFormatting sqref="U203:U207">
    <cfRule type="cellIs" dxfId="885" priority="881" operator="between">
      <formula>39</formula>
      <formula>20</formula>
    </cfRule>
    <cfRule type="cellIs" dxfId="884" priority="882" operator="between">
      <formula>48</formula>
      <formula>60</formula>
    </cfRule>
    <cfRule type="cellIs" dxfId="883" priority="883" operator="greaterThan">
      <formula>60</formula>
    </cfRule>
  </conditionalFormatting>
  <conditionalFormatting sqref="V203:W207">
    <cfRule type="cellIs" dxfId="882" priority="878" operator="equal">
      <formula>"C"</formula>
    </cfRule>
    <cfRule type="cellIs" dxfId="881" priority="879" operator="equal">
      <formula>"N"</formula>
    </cfRule>
    <cfRule type="cellIs" dxfId="880" priority="880" operator="equal">
      <formula>"Y"</formula>
    </cfRule>
  </conditionalFormatting>
  <conditionalFormatting sqref="L203:M207">
    <cfRule type="containsText" dxfId="879" priority="875" operator="containsText" text="2">
      <formula>NOT(ISERROR(SEARCH("2",L203)))</formula>
    </cfRule>
    <cfRule type="containsText" dxfId="878" priority="876" operator="containsText" text="1">
      <formula>NOT(ISERROR(SEARCH("1",L203)))</formula>
    </cfRule>
    <cfRule type="containsText" dxfId="877" priority="877" operator="containsText" text="x">
      <formula>NOT(ISERROR(SEARCH("x",L203)))</formula>
    </cfRule>
  </conditionalFormatting>
  <conditionalFormatting sqref="Q203:Q207">
    <cfRule type="cellIs" dxfId="876" priority="873" operator="between">
      <formula>43</formula>
      <formula>52</formula>
    </cfRule>
    <cfRule type="containsText" dxfId="875" priority="874" operator="containsText" text="true">
      <formula>NOT(ISERROR(SEARCH("true",Q203)))</formula>
    </cfRule>
  </conditionalFormatting>
  <conditionalFormatting sqref="J203:J207">
    <cfRule type="cellIs" dxfId="874" priority="871" operator="between">
      <formula>43</formula>
      <formula>52</formula>
    </cfRule>
    <cfRule type="cellIs" dxfId="873" priority="872" operator="greaterThan">
      <formula>52</formula>
    </cfRule>
  </conditionalFormatting>
  <conditionalFormatting sqref="R203:T207">
    <cfRule type="containsText" dxfId="872" priority="870" operator="containsText" text="TRUE">
      <formula>NOT(ISERROR(SEARCH("TRUE",R203)))</formula>
    </cfRule>
  </conditionalFormatting>
  <conditionalFormatting sqref="R203:R207">
    <cfRule type="containsText" dxfId="871" priority="869" operator="containsText" text="FALSE">
      <formula>NOT(ISERROR(SEARCH("FALSE",R203)))</formula>
    </cfRule>
  </conditionalFormatting>
  <conditionalFormatting sqref="S203:T207">
    <cfRule type="containsText" dxfId="870" priority="868" operator="containsText" text="MANAGE">
      <formula>NOT(ISERROR(SEARCH("MANAGE",S203)))</formula>
    </cfRule>
  </conditionalFormatting>
  <conditionalFormatting sqref="P203:P207">
    <cfRule type="containsText" dxfId="869" priority="865" operator="containsText" text="0-1">
      <formula>NOT(ISERROR(SEARCH("0-1",P203)))</formula>
    </cfRule>
    <cfRule type="containsText" dxfId="868" priority="866" operator="containsText" text="1-0">
      <formula>NOT(ISERROR(SEARCH("1-0",P203)))</formula>
    </cfRule>
    <cfRule type="containsText" dxfId="867" priority="867" operator="containsText" text="0-0">
      <formula>NOT(ISERROR(SEARCH("0-0",P203)))</formula>
    </cfRule>
  </conditionalFormatting>
  <conditionalFormatting sqref="U203:U207">
    <cfRule type="cellIs" dxfId="866" priority="862" operator="between">
      <formula>39</formula>
      <formula>20</formula>
    </cfRule>
    <cfRule type="cellIs" dxfId="865" priority="863" operator="between">
      <formula>48</formula>
      <formula>60</formula>
    </cfRule>
    <cfRule type="cellIs" dxfId="864" priority="864" operator="greaterThan">
      <formula>60</formula>
    </cfRule>
  </conditionalFormatting>
  <conditionalFormatting sqref="V203:W207">
    <cfRule type="cellIs" dxfId="863" priority="859" operator="equal">
      <formula>"C"</formula>
    </cfRule>
    <cfRule type="cellIs" dxfId="862" priority="860" operator="equal">
      <formula>"N"</formula>
    </cfRule>
    <cfRule type="cellIs" dxfId="861" priority="861" operator="equal">
      <formula>"Y"</formula>
    </cfRule>
  </conditionalFormatting>
  <conditionalFormatting sqref="L203:M207">
    <cfRule type="containsText" dxfId="860" priority="856" operator="containsText" text="2">
      <formula>NOT(ISERROR(SEARCH("2",L203)))</formula>
    </cfRule>
    <cfRule type="containsText" dxfId="859" priority="857" operator="containsText" text="1">
      <formula>NOT(ISERROR(SEARCH("1",L203)))</formula>
    </cfRule>
    <cfRule type="containsText" dxfId="858" priority="858" operator="containsText" text="x">
      <formula>NOT(ISERROR(SEARCH("x",L203)))</formula>
    </cfRule>
  </conditionalFormatting>
  <conditionalFormatting sqref="Q203:Q207">
    <cfRule type="cellIs" dxfId="857" priority="854" operator="between">
      <formula>43</formula>
      <formula>52</formula>
    </cfRule>
    <cfRule type="containsText" dxfId="856" priority="855" operator="containsText" text="true">
      <formula>NOT(ISERROR(SEARCH("true",Q203)))</formula>
    </cfRule>
  </conditionalFormatting>
  <conditionalFormatting sqref="J203:J207">
    <cfRule type="cellIs" dxfId="855" priority="852" operator="between">
      <formula>43</formula>
      <formula>52</formula>
    </cfRule>
    <cfRule type="cellIs" dxfId="854" priority="853" operator="greaterThan">
      <formula>52</formula>
    </cfRule>
  </conditionalFormatting>
  <conditionalFormatting sqref="R203:T207">
    <cfRule type="containsText" dxfId="853" priority="851" operator="containsText" text="TRUE">
      <formula>NOT(ISERROR(SEARCH("TRUE",R203)))</formula>
    </cfRule>
  </conditionalFormatting>
  <conditionalFormatting sqref="R203:R207">
    <cfRule type="containsText" dxfId="852" priority="850" operator="containsText" text="FALSE">
      <formula>NOT(ISERROR(SEARCH("FALSE",R203)))</formula>
    </cfRule>
  </conditionalFormatting>
  <conditionalFormatting sqref="S203:T207">
    <cfRule type="containsText" dxfId="851" priority="849" operator="containsText" text="MANAGE">
      <formula>NOT(ISERROR(SEARCH("MANAGE",S203)))</formula>
    </cfRule>
  </conditionalFormatting>
  <conditionalFormatting sqref="P203:P207">
    <cfRule type="containsText" dxfId="850" priority="846" operator="containsText" text="0-1">
      <formula>NOT(ISERROR(SEARCH("0-1",P203)))</formula>
    </cfRule>
    <cfRule type="containsText" dxfId="849" priority="847" operator="containsText" text="1-0">
      <formula>NOT(ISERROR(SEARCH("1-0",P203)))</formula>
    </cfRule>
    <cfRule type="containsText" dxfId="848" priority="848" operator="containsText" text="0-0">
      <formula>NOT(ISERROR(SEARCH("0-0",P203)))</formula>
    </cfRule>
  </conditionalFormatting>
  <conditionalFormatting sqref="U203:U207">
    <cfRule type="cellIs" dxfId="847" priority="843" operator="between">
      <formula>39</formula>
      <formula>20</formula>
    </cfRule>
    <cfRule type="cellIs" dxfId="846" priority="844" operator="between">
      <formula>48</formula>
      <formula>60</formula>
    </cfRule>
    <cfRule type="cellIs" dxfId="845" priority="845" operator="greaterThan">
      <formula>60</formula>
    </cfRule>
  </conditionalFormatting>
  <conditionalFormatting sqref="V203:W207">
    <cfRule type="cellIs" dxfId="844" priority="840" operator="equal">
      <formula>"C"</formula>
    </cfRule>
    <cfRule type="cellIs" dxfId="843" priority="841" operator="equal">
      <formula>"N"</formula>
    </cfRule>
    <cfRule type="cellIs" dxfId="842" priority="842" operator="equal">
      <formula>"Y"</formula>
    </cfRule>
  </conditionalFormatting>
  <conditionalFormatting sqref="L203:M207">
    <cfRule type="containsText" dxfId="841" priority="837" operator="containsText" text="2">
      <formula>NOT(ISERROR(SEARCH("2",L203)))</formula>
    </cfRule>
    <cfRule type="containsText" dxfId="840" priority="838" operator="containsText" text="1">
      <formula>NOT(ISERROR(SEARCH("1",L203)))</formula>
    </cfRule>
    <cfRule type="containsText" dxfId="839" priority="839" operator="containsText" text="x">
      <formula>NOT(ISERROR(SEARCH("x",L203)))</formula>
    </cfRule>
  </conditionalFormatting>
  <conditionalFormatting sqref="Q203:Q207">
    <cfRule type="cellIs" dxfId="838" priority="835" operator="between">
      <formula>43</formula>
      <formula>52</formula>
    </cfRule>
    <cfRule type="containsText" dxfId="837" priority="836" operator="containsText" text="true">
      <formula>NOT(ISERROR(SEARCH("true",Q203)))</formula>
    </cfRule>
  </conditionalFormatting>
  <conditionalFormatting sqref="J203:J207">
    <cfRule type="cellIs" dxfId="836" priority="833" operator="between">
      <formula>43</formula>
      <formula>52</formula>
    </cfRule>
    <cfRule type="cellIs" dxfId="835" priority="834" operator="greaterThan">
      <formula>52</formula>
    </cfRule>
  </conditionalFormatting>
  <conditionalFormatting sqref="R203:T207">
    <cfRule type="containsText" dxfId="834" priority="832" operator="containsText" text="TRUE">
      <formula>NOT(ISERROR(SEARCH("TRUE",R203)))</formula>
    </cfRule>
  </conditionalFormatting>
  <conditionalFormatting sqref="R203:R207">
    <cfRule type="containsText" dxfId="833" priority="831" operator="containsText" text="FALSE">
      <formula>NOT(ISERROR(SEARCH("FALSE",R203)))</formula>
    </cfRule>
  </conditionalFormatting>
  <conditionalFormatting sqref="S203:T207">
    <cfRule type="containsText" dxfId="832" priority="830" operator="containsText" text="MANAGE">
      <formula>NOT(ISERROR(SEARCH("MANAGE",S203)))</formula>
    </cfRule>
  </conditionalFormatting>
  <conditionalFormatting sqref="P203:P207">
    <cfRule type="containsText" dxfId="831" priority="827" operator="containsText" text="0-1">
      <formula>NOT(ISERROR(SEARCH("0-1",P203)))</formula>
    </cfRule>
    <cfRule type="containsText" dxfId="830" priority="828" operator="containsText" text="1-0">
      <formula>NOT(ISERROR(SEARCH("1-0",P203)))</formula>
    </cfRule>
    <cfRule type="containsText" dxfId="829" priority="829" operator="containsText" text="0-0">
      <formula>NOT(ISERROR(SEARCH("0-0",P203)))</formula>
    </cfRule>
  </conditionalFormatting>
  <conditionalFormatting sqref="U203:U207">
    <cfRule type="cellIs" dxfId="828" priority="824" operator="between">
      <formula>39</formula>
      <formula>20</formula>
    </cfRule>
    <cfRule type="cellIs" dxfId="827" priority="825" operator="between">
      <formula>48</formula>
      <formula>60</formula>
    </cfRule>
    <cfRule type="cellIs" dxfId="826" priority="826" operator="greaterThan">
      <formula>60</formula>
    </cfRule>
  </conditionalFormatting>
  <conditionalFormatting sqref="V203:W207">
    <cfRule type="cellIs" dxfId="825" priority="821" operator="equal">
      <formula>"C"</formula>
    </cfRule>
    <cfRule type="cellIs" dxfId="824" priority="822" operator="equal">
      <formula>"N"</formula>
    </cfRule>
    <cfRule type="cellIs" dxfId="823" priority="823" operator="equal">
      <formula>"Y"</formula>
    </cfRule>
  </conditionalFormatting>
  <conditionalFormatting sqref="L203:M207">
    <cfRule type="containsText" dxfId="822" priority="818" operator="containsText" text="2">
      <formula>NOT(ISERROR(SEARCH("2",L203)))</formula>
    </cfRule>
    <cfRule type="containsText" dxfId="821" priority="819" operator="containsText" text="1">
      <formula>NOT(ISERROR(SEARCH("1",L203)))</formula>
    </cfRule>
    <cfRule type="containsText" dxfId="820" priority="820" operator="containsText" text="x">
      <formula>NOT(ISERROR(SEARCH("x",L203)))</formula>
    </cfRule>
  </conditionalFormatting>
  <conditionalFormatting sqref="Q203:Q207">
    <cfRule type="cellIs" dxfId="819" priority="816" operator="between">
      <formula>43</formula>
      <formula>52</formula>
    </cfRule>
    <cfRule type="containsText" dxfId="818" priority="817" operator="containsText" text="true">
      <formula>NOT(ISERROR(SEARCH("true",Q203)))</formula>
    </cfRule>
  </conditionalFormatting>
  <conditionalFormatting sqref="J203:J207">
    <cfRule type="cellIs" dxfId="817" priority="814" operator="between">
      <formula>43</formula>
      <formula>52</formula>
    </cfRule>
    <cfRule type="cellIs" dxfId="816" priority="815" operator="greaterThan">
      <formula>52</formula>
    </cfRule>
  </conditionalFormatting>
  <conditionalFormatting sqref="R203:T207">
    <cfRule type="containsText" dxfId="815" priority="813" operator="containsText" text="TRUE">
      <formula>NOT(ISERROR(SEARCH("TRUE",R203)))</formula>
    </cfRule>
  </conditionalFormatting>
  <conditionalFormatting sqref="R203:R207">
    <cfRule type="containsText" dxfId="814" priority="812" operator="containsText" text="FALSE">
      <formula>NOT(ISERROR(SEARCH("FALSE",R203)))</formula>
    </cfRule>
  </conditionalFormatting>
  <conditionalFormatting sqref="S203:T207">
    <cfRule type="containsText" dxfId="813" priority="811" operator="containsText" text="MANAGE">
      <formula>NOT(ISERROR(SEARCH("MANAGE",S203)))</formula>
    </cfRule>
  </conditionalFormatting>
  <conditionalFormatting sqref="P203:P207">
    <cfRule type="containsText" dxfId="812" priority="808" operator="containsText" text="0-1">
      <formula>NOT(ISERROR(SEARCH("0-1",P203)))</formula>
    </cfRule>
    <cfRule type="containsText" dxfId="811" priority="809" operator="containsText" text="1-0">
      <formula>NOT(ISERROR(SEARCH("1-0",P203)))</formula>
    </cfRule>
    <cfRule type="containsText" dxfId="810" priority="810" operator="containsText" text="0-0">
      <formula>NOT(ISERROR(SEARCH("0-0",P203)))</formula>
    </cfRule>
  </conditionalFormatting>
  <conditionalFormatting sqref="U203:U207">
    <cfRule type="cellIs" dxfId="809" priority="805" operator="between">
      <formula>39</formula>
      <formula>20</formula>
    </cfRule>
    <cfRule type="cellIs" dxfId="808" priority="806" operator="between">
      <formula>48</formula>
      <formula>60</formula>
    </cfRule>
    <cfRule type="cellIs" dxfId="807" priority="807" operator="greaterThan">
      <formula>60</formula>
    </cfRule>
  </conditionalFormatting>
  <conditionalFormatting sqref="V203:W207">
    <cfRule type="cellIs" dxfId="806" priority="802" operator="equal">
      <formula>"C"</formula>
    </cfRule>
    <cfRule type="cellIs" dxfId="805" priority="803" operator="equal">
      <formula>"N"</formula>
    </cfRule>
    <cfRule type="cellIs" dxfId="804" priority="804" operator="equal">
      <formula>"Y"</formula>
    </cfRule>
  </conditionalFormatting>
  <conditionalFormatting sqref="L203:M207">
    <cfRule type="containsText" dxfId="803" priority="799" operator="containsText" text="2">
      <formula>NOT(ISERROR(SEARCH("2",L203)))</formula>
    </cfRule>
    <cfRule type="containsText" dxfId="802" priority="800" operator="containsText" text="1">
      <formula>NOT(ISERROR(SEARCH("1",L203)))</formula>
    </cfRule>
    <cfRule type="containsText" dxfId="801" priority="801" operator="containsText" text="x">
      <formula>NOT(ISERROR(SEARCH("x",L203)))</formula>
    </cfRule>
  </conditionalFormatting>
  <conditionalFormatting sqref="Q203:Q207">
    <cfRule type="cellIs" dxfId="800" priority="797" operator="between">
      <formula>43</formula>
      <formula>52</formula>
    </cfRule>
    <cfRule type="containsText" dxfId="799" priority="798" operator="containsText" text="true">
      <formula>NOT(ISERROR(SEARCH("true",Q203)))</formula>
    </cfRule>
  </conditionalFormatting>
  <conditionalFormatting sqref="J203:J207">
    <cfRule type="cellIs" dxfId="798" priority="795" operator="between">
      <formula>43</formula>
      <formula>52</formula>
    </cfRule>
    <cfRule type="cellIs" dxfId="797" priority="796" operator="greaterThan">
      <formula>52</formula>
    </cfRule>
  </conditionalFormatting>
  <conditionalFormatting sqref="R203:T207">
    <cfRule type="containsText" dxfId="796" priority="794" operator="containsText" text="TRUE">
      <formula>NOT(ISERROR(SEARCH("TRUE",R203)))</formula>
    </cfRule>
  </conditionalFormatting>
  <conditionalFormatting sqref="R203:R207">
    <cfRule type="containsText" dxfId="795" priority="793" operator="containsText" text="FALSE">
      <formula>NOT(ISERROR(SEARCH("FALSE",R203)))</formula>
    </cfRule>
  </conditionalFormatting>
  <conditionalFormatting sqref="S203:T207">
    <cfRule type="containsText" dxfId="794" priority="792" operator="containsText" text="MANAGE">
      <formula>NOT(ISERROR(SEARCH("MANAGE",S203)))</formula>
    </cfRule>
  </conditionalFormatting>
  <conditionalFormatting sqref="P203:P207">
    <cfRule type="containsText" dxfId="793" priority="789" operator="containsText" text="0-1">
      <formula>NOT(ISERROR(SEARCH("0-1",P203)))</formula>
    </cfRule>
    <cfRule type="containsText" dxfId="792" priority="790" operator="containsText" text="1-0">
      <formula>NOT(ISERROR(SEARCH("1-0",P203)))</formula>
    </cfRule>
    <cfRule type="containsText" dxfId="791" priority="791" operator="containsText" text="0-0">
      <formula>NOT(ISERROR(SEARCH("0-0",P203)))</formula>
    </cfRule>
  </conditionalFormatting>
  <conditionalFormatting sqref="U203:U207">
    <cfRule type="cellIs" dxfId="790" priority="786" operator="between">
      <formula>39</formula>
      <formula>20</formula>
    </cfRule>
    <cfRule type="cellIs" dxfId="789" priority="787" operator="between">
      <formula>48</formula>
      <formula>60</formula>
    </cfRule>
    <cfRule type="cellIs" dxfId="788" priority="788" operator="greaterThan">
      <formula>60</formula>
    </cfRule>
  </conditionalFormatting>
  <conditionalFormatting sqref="V203:W207">
    <cfRule type="cellIs" dxfId="787" priority="783" operator="equal">
      <formula>"C"</formula>
    </cfRule>
    <cfRule type="cellIs" dxfId="786" priority="784" operator="equal">
      <formula>"N"</formula>
    </cfRule>
    <cfRule type="cellIs" dxfId="785" priority="785" operator="equal">
      <formula>"Y"</formula>
    </cfRule>
  </conditionalFormatting>
  <conditionalFormatting sqref="L203:M207">
    <cfRule type="containsText" dxfId="784" priority="780" operator="containsText" text="2">
      <formula>NOT(ISERROR(SEARCH("2",L203)))</formula>
    </cfRule>
    <cfRule type="containsText" dxfId="783" priority="781" operator="containsText" text="1">
      <formula>NOT(ISERROR(SEARCH("1",L203)))</formula>
    </cfRule>
    <cfRule type="containsText" dxfId="782" priority="782" operator="containsText" text="x">
      <formula>NOT(ISERROR(SEARCH("x",L203)))</formula>
    </cfRule>
  </conditionalFormatting>
  <conditionalFormatting sqref="Q203:Q207">
    <cfRule type="cellIs" dxfId="781" priority="778" operator="between">
      <formula>43</formula>
      <formula>52</formula>
    </cfRule>
    <cfRule type="containsText" dxfId="780" priority="779" operator="containsText" text="true">
      <formula>NOT(ISERROR(SEARCH("true",Q203)))</formula>
    </cfRule>
  </conditionalFormatting>
  <conditionalFormatting sqref="J203:J207">
    <cfRule type="cellIs" dxfId="779" priority="776" operator="between">
      <formula>43</formula>
      <formula>52</formula>
    </cfRule>
    <cfRule type="cellIs" dxfId="778" priority="777" operator="greaterThan">
      <formula>52</formula>
    </cfRule>
  </conditionalFormatting>
  <conditionalFormatting sqref="R203:T207">
    <cfRule type="containsText" dxfId="777" priority="775" operator="containsText" text="TRUE">
      <formula>NOT(ISERROR(SEARCH("TRUE",R203)))</formula>
    </cfRule>
  </conditionalFormatting>
  <conditionalFormatting sqref="R203:R207">
    <cfRule type="containsText" dxfId="776" priority="774" operator="containsText" text="FALSE">
      <formula>NOT(ISERROR(SEARCH("FALSE",R203)))</formula>
    </cfRule>
  </conditionalFormatting>
  <conditionalFormatting sqref="S203:T207">
    <cfRule type="containsText" dxfId="775" priority="773" operator="containsText" text="MANAGE">
      <formula>NOT(ISERROR(SEARCH("MANAGE",S203)))</formula>
    </cfRule>
  </conditionalFormatting>
  <conditionalFormatting sqref="U203:U207">
    <cfRule type="cellIs" dxfId="774" priority="770" operator="between">
      <formula>39</formula>
      <formula>20</formula>
    </cfRule>
    <cfRule type="cellIs" dxfId="773" priority="771" operator="between">
      <formula>48</formula>
      <formula>60</formula>
    </cfRule>
    <cfRule type="cellIs" dxfId="772" priority="772" operator="greaterThan">
      <formula>60</formula>
    </cfRule>
  </conditionalFormatting>
  <conditionalFormatting sqref="V203:W207">
    <cfRule type="cellIs" dxfId="771" priority="767" operator="equal">
      <formula>"C"</formula>
    </cfRule>
    <cfRule type="cellIs" dxfId="770" priority="768" operator="equal">
      <formula>"N"</formula>
    </cfRule>
    <cfRule type="cellIs" dxfId="769" priority="769" operator="equal">
      <formula>"Y"</formula>
    </cfRule>
  </conditionalFormatting>
  <conditionalFormatting sqref="L210:M214">
    <cfRule type="containsText" dxfId="768" priority="764" operator="containsText" text="2">
      <formula>NOT(ISERROR(SEARCH("2",L210)))</formula>
    </cfRule>
    <cfRule type="containsText" dxfId="767" priority="765" operator="containsText" text="1">
      <formula>NOT(ISERROR(SEARCH("1",L210)))</formula>
    </cfRule>
    <cfRule type="containsText" dxfId="766" priority="766" operator="containsText" text="x">
      <formula>NOT(ISERROR(SEARCH("x",L210)))</formula>
    </cfRule>
  </conditionalFormatting>
  <conditionalFormatting sqref="Q210:Q214">
    <cfRule type="cellIs" dxfId="765" priority="762" operator="between">
      <formula>43</formula>
      <formula>52</formula>
    </cfRule>
    <cfRule type="containsText" dxfId="764" priority="763" operator="containsText" text="true">
      <formula>NOT(ISERROR(SEARCH("true",Q210)))</formula>
    </cfRule>
  </conditionalFormatting>
  <conditionalFormatting sqref="J210:J214">
    <cfRule type="cellIs" dxfId="763" priority="760" operator="between">
      <formula>43</formula>
      <formula>52</formula>
    </cfRule>
    <cfRule type="cellIs" dxfId="762" priority="761" operator="greaterThan">
      <formula>52</formula>
    </cfRule>
  </conditionalFormatting>
  <conditionalFormatting sqref="R210:T214">
    <cfRule type="containsText" dxfId="761" priority="759" operator="containsText" text="TRUE">
      <formula>NOT(ISERROR(SEARCH("TRUE",R210)))</formula>
    </cfRule>
  </conditionalFormatting>
  <conditionalFormatting sqref="R210:R214">
    <cfRule type="containsText" dxfId="760" priority="758" operator="containsText" text="FALSE">
      <formula>NOT(ISERROR(SEARCH("FALSE",R210)))</formula>
    </cfRule>
  </conditionalFormatting>
  <conditionalFormatting sqref="S210:T214">
    <cfRule type="containsText" dxfId="759" priority="757" operator="containsText" text="MANAGE">
      <formula>NOT(ISERROR(SEARCH("MANAGE",S210)))</formula>
    </cfRule>
  </conditionalFormatting>
  <conditionalFormatting sqref="U210:U214">
    <cfRule type="cellIs" dxfId="758" priority="754" operator="between">
      <formula>39</formula>
      <formula>20</formula>
    </cfRule>
    <cfRule type="cellIs" dxfId="757" priority="755" operator="between">
      <formula>48</formula>
      <formula>60</formula>
    </cfRule>
    <cfRule type="cellIs" dxfId="756" priority="756" operator="greaterThan">
      <formula>60</formula>
    </cfRule>
  </conditionalFormatting>
  <conditionalFormatting sqref="V210:W214">
    <cfRule type="cellIs" dxfId="755" priority="751" operator="equal">
      <formula>"C"</formula>
    </cfRule>
    <cfRule type="cellIs" dxfId="754" priority="752" operator="equal">
      <formula>"N"</formula>
    </cfRule>
    <cfRule type="cellIs" dxfId="753" priority="753" operator="equal">
      <formula>"Y"</formula>
    </cfRule>
  </conditionalFormatting>
  <conditionalFormatting sqref="L210:M214">
    <cfRule type="containsText" dxfId="752" priority="748" operator="containsText" text="2">
      <formula>NOT(ISERROR(SEARCH("2",L210)))</formula>
    </cfRule>
    <cfRule type="containsText" dxfId="751" priority="749" operator="containsText" text="1">
      <formula>NOT(ISERROR(SEARCH("1",L210)))</formula>
    </cfRule>
    <cfRule type="containsText" dxfId="750" priority="750" operator="containsText" text="x">
      <formula>NOT(ISERROR(SEARCH("x",L210)))</formula>
    </cfRule>
  </conditionalFormatting>
  <conditionalFormatting sqref="Q210:Q214">
    <cfRule type="cellIs" dxfId="749" priority="746" operator="between">
      <formula>43</formula>
      <formula>52</formula>
    </cfRule>
    <cfRule type="containsText" dxfId="748" priority="747" operator="containsText" text="true">
      <formula>NOT(ISERROR(SEARCH("true",Q210)))</formula>
    </cfRule>
  </conditionalFormatting>
  <conditionalFormatting sqref="J210:J214">
    <cfRule type="cellIs" dxfId="747" priority="744" operator="between">
      <formula>43</formula>
      <formula>52</formula>
    </cfRule>
    <cfRule type="cellIs" dxfId="746" priority="745" operator="greaterThan">
      <formula>52</formula>
    </cfRule>
  </conditionalFormatting>
  <conditionalFormatting sqref="R210:T214">
    <cfRule type="containsText" dxfId="745" priority="743" operator="containsText" text="TRUE">
      <formula>NOT(ISERROR(SEARCH("TRUE",R210)))</formula>
    </cfRule>
  </conditionalFormatting>
  <conditionalFormatting sqref="R210:R214">
    <cfRule type="containsText" dxfId="744" priority="742" operator="containsText" text="FALSE">
      <formula>NOT(ISERROR(SEARCH("FALSE",R210)))</formula>
    </cfRule>
  </conditionalFormatting>
  <conditionalFormatting sqref="S210:T214">
    <cfRule type="containsText" dxfId="743" priority="741" operator="containsText" text="MANAGE">
      <formula>NOT(ISERROR(SEARCH("MANAGE",S210)))</formula>
    </cfRule>
  </conditionalFormatting>
  <conditionalFormatting sqref="U210:U214">
    <cfRule type="cellIs" dxfId="742" priority="738" operator="between">
      <formula>39</formula>
      <formula>20</formula>
    </cfRule>
    <cfRule type="cellIs" dxfId="741" priority="739" operator="between">
      <formula>48</formula>
      <formula>60</formula>
    </cfRule>
    <cfRule type="cellIs" dxfId="740" priority="740" operator="greaterThan">
      <formula>60</formula>
    </cfRule>
  </conditionalFormatting>
  <conditionalFormatting sqref="V210:W214">
    <cfRule type="cellIs" dxfId="739" priority="735" operator="equal">
      <formula>"C"</formula>
    </cfRule>
    <cfRule type="cellIs" dxfId="738" priority="736" operator="equal">
      <formula>"N"</formula>
    </cfRule>
    <cfRule type="cellIs" dxfId="737" priority="737" operator="equal">
      <formula>"Y"</formula>
    </cfRule>
  </conditionalFormatting>
  <conditionalFormatting sqref="L210:M214">
    <cfRule type="containsText" dxfId="736" priority="732" operator="containsText" text="2">
      <formula>NOT(ISERROR(SEARCH("2",L210)))</formula>
    </cfRule>
    <cfRule type="containsText" dxfId="735" priority="733" operator="containsText" text="1">
      <formula>NOT(ISERROR(SEARCH("1",L210)))</formula>
    </cfRule>
    <cfRule type="containsText" dxfId="734" priority="734" operator="containsText" text="x">
      <formula>NOT(ISERROR(SEARCH("x",L210)))</formula>
    </cfRule>
  </conditionalFormatting>
  <conditionalFormatting sqref="Q210:Q214">
    <cfRule type="cellIs" dxfId="733" priority="730" operator="between">
      <formula>43</formula>
      <formula>52</formula>
    </cfRule>
    <cfRule type="containsText" dxfId="732" priority="731" operator="containsText" text="true">
      <formula>NOT(ISERROR(SEARCH("true",Q210)))</formula>
    </cfRule>
  </conditionalFormatting>
  <conditionalFormatting sqref="J210:J214">
    <cfRule type="cellIs" dxfId="731" priority="728" operator="between">
      <formula>43</formula>
      <formula>52</formula>
    </cfRule>
    <cfRule type="cellIs" dxfId="730" priority="729" operator="greaterThan">
      <formula>52</formula>
    </cfRule>
  </conditionalFormatting>
  <conditionalFormatting sqref="R210:T214">
    <cfRule type="containsText" dxfId="729" priority="727" operator="containsText" text="TRUE">
      <formula>NOT(ISERROR(SEARCH("TRUE",R210)))</formula>
    </cfRule>
  </conditionalFormatting>
  <conditionalFormatting sqref="R210:R214">
    <cfRule type="containsText" dxfId="728" priority="726" operator="containsText" text="FALSE">
      <formula>NOT(ISERROR(SEARCH("FALSE",R210)))</formula>
    </cfRule>
  </conditionalFormatting>
  <conditionalFormatting sqref="S210:T214">
    <cfRule type="containsText" dxfId="727" priority="725" operator="containsText" text="MANAGE">
      <formula>NOT(ISERROR(SEARCH("MANAGE",S210)))</formula>
    </cfRule>
  </conditionalFormatting>
  <conditionalFormatting sqref="U210:U214">
    <cfRule type="cellIs" dxfId="726" priority="722" operator="between">
      <formula>39</formula>
      <formula>20</formula>
    </cfRule>
    <cfRule type="cellIs" dxfId="725" priority="723" operator="between">
      <formula>48</formula>
      <formula>60</formula>
    </cfRule>
    <cfRule type="cellIs" dxfId="724" priority="724" operator="greaterThan">
      <formula>60</formula>
    </cfRule>
  </conditionalFormatting>
  <conditionalFormatting sqref="V210:W214">
    <cfRule type="cellIs" dxfId="723" priority="719" operator="equal">
      <formula>"C"</formula>
    </cfRule>
    <cfRule type="cellIs" dxfId="722" priority="720" operator="equal">
      <formula>"N"</formula>
    </cfRule>
    <cfRule type="cellIs" dxfId="721" priority="721" operator="equal">
      <formula>"Y"</formula>
    </cfRule>
  </conditionalFormatting>
  <conditionalFormatting sqref="L210:M214">
    <cfRule type="containsText" dxfId="720" priority="716" operator="containsText" text="2">
      <formula>NOT(ISERROR(SEARCH("2",L210)))</formula>
    </cfRule>
    <cfRule type="containsText" dxfId="719" priority="717" operator="containsText" text="1">
      <formula>NOT(ISERROR(SEARCH("1",L210)))</formula>
    </cfRule>
    <cfRule type="containsText" dxfId="718" priority="718" operator="containsText" text="x">
      <formula>NOT(ISERROR(SEARCH("x",L210)))</formula>
    </cfRule>
  </conditionalFormatting>
  <conditionalFormatting sqref="Q210:Q214">
    <cfRule type="cellIs" dxfId="717" priority="714" operator="between">
      <formula>43</formula>
      <formula>52</formula>
    </cfRule>
    <cfRule type="containsText" dxfId="716" priority="715" operator="containsText" text="true">
      <formula>NOT(ISERROR(SEARCH("true",Q210)))</formula>
    </cfRule>
  </conditionalFormatting>
  <conditionalFormatting sqref="J210:J214">
    <cfRule type="cellIs" dxfId="715" priority="712" operator="between">
      <formula>43</formula>
      <formula>52</formula>
    </cfRule>
    <cfRule type="cellIs" dxfId="714" priority="713" operator="greaterThan">
      <formula>52</formula>
    </cfRule>
  </conditionalFormatting>
  <conditionalFormatting sqref="R210:T214">
    <cfRule type="containsText" dxfId="713" priority="711" operator="containsText" text="TRUE">
      <formula>NOT(ISERROR(SEARCH("TRUE",R210)))</formula>
    </cfRule>
  </conditionalFormatting>
  <conditionalFormatting sqref="R210:R214">
    <cfRule type="containsText" dxfId="712" priority="710" operator="containsText" text="FALSE">
      <formula>NOT(ISERROR(SEARCH("FALSE",R210)))</formula>
    </cfRule>
  </conditionalFormatting>
  <conditionalFormatting sqref="S210:T214">
    <cfRule type="containsText" dxfId="711" priority="709" operator="containsText" text="MANAGE">
      <formula>NOT(ISERROR(SEARCH("MANAGE",S210)))</formula>
    </cfRule>
  </conditionalFormatting>
  <conditionalFormatting sqref="U210:U214">
    <cfRule type="cellIs" dxfId="710" priority="706" operator="between">
      <formula>39</formula>
      <formula>20</formula>
    </cfRule>
    <cfRule type="cellIs" dxfId="709" priority="707" operator="between">
      <formula>48</formula>
      <formula>60</formula>
    </cfRule>
    <cfRule type="cellIs" dxfId="708" priority="708" operator="greaterThan">
      <formula>60</formula>
    </cfRule>
  </conditionalFormatting>
  <conditionalFormatting sqref="V210:W214">
    <cfRule type="cellIs" dxfId="707" priority="703" operator="equal">
      <formula>"C"</formula>
    </cfRule>
    <cfRule type="cellIs" dxfId="706" priority="704" operator="equal">
      <formula>"N"</formula>
    </cfRule>
    <cfRule type="cellIs" dxfId="705" priority="705" operator="equal">
      <formula>"Y"</formula>
    </cfRule>
  </conditionalFormatting>
  <conditionalFormatting sqref="L210:M214">
    <cfRule type="containsText" dxfId="704" priority="700" operator="containsText" text="2">
      <formula>NOT(ISERROR(SEARCH("2",L210)))</formula>
    </cfRule>
    <cfRule type="containsText" dxfId="703" priority="701" operator="containsText" text="1">
      <formula>NOT(ISERROR(SEARCH("1",L210)))</formula>
    </cfRule>
    <cfRule type="containsText" dxfId="702" priority="702" operator="containsText" text="x">
      <formula>NOT(ISERROR(SEARCH("x",L210)))</formula>
    </cfRule>
  </conditionalFormatting>
  <conditionalFormatting sqref="Q210:Q214">
    <cfRule type="cellIs" dxfId="701" priority="698" operator="between">
      <formula>43</formula>
      <formula>52</formula>
    </cfRule>
    <cfRule type="containsText" dxfId="700" priority="699" operator="containsText" text="true">
      <formula>NOT(ISERROR(SEARCH("true",Q210)))</formula>
    </cfRule>
  </conditionalFormatting>
  <conditionalFormatting sqref="J210:J214">
    <cfRule type="cellIs" dxfId="699" priority="696" operator="between">
      <formula>43</formula>
      <formula>52</formula>
    </cfRule>
    <cfRule type="cellIs" dxfId="698" priority="697" operator="greaterThan">
      <formula>52</formula>
    </cfRule>
  </conditionalFormatting>
  <conditionalFormatting sqref="R210:T214">
    <cfRule type="containsText" dxfId="697" priority="695" operator="containsText" text="TRUE">
      <formula>NOT(ISERROR(SEARCH("TRUE",R210)))</formula>
    </cfRule>
  </conditionalFormatting>
  <conditionalFormatting sqref="R210:R214">
    <cfRule type="containsText" dxfId="696" priority="694" operator="containsText" text="FALSE">
      <formula>NOT(ISERROR(SEARCH("FALSE",R210)))</formula>
    </cfRule>
  </conditionalFormatting>
  <conditionalFormatting sqref="S210:T214">
    <cfRule type="containsText" dxfId="695" priority="693" operator="containsText" text="MANAGE">
      <formula>NOT(ISERROR(SEARCH("MANAGE",S210)))</formula>
    </cfRule>
  </conditionalFormatting>
  <conditionalFormatting sqref="U210:U214">
    <cfRule type="cellIs" dxfId="694" priority="690" operator="between">
      <formula>39</formula>
      <formula>20</formula>
    </cfRule>
    <cfRule type="cellIs" dxfId="693" priority="691" operator="between">
      <formula>48</formula>
      <formula>60</formula>
    </cfRule>
    <cfRule type="cellIs" dxfId="692" priority="692" operator="greaterThan">
      <formula>60</formula>
    </cfRule>
  </conditionalFormatting>
  <conditionalFormatting sqref="V210:W214">
    <cfRule type="cellIs" dxfId="691" priority="687" operator="equal">
      <formula>"C"</formula>
    </cfRule>
    <cfRule type="cellIs" dxfId="690" priority="688" operator="equal">
      <formula>"N"</formula>
    </cfRule>
    <cfRule type="cellIs" dxfId="689" priority="689" operator="equal">
      <formula>"Y"</formula>
    </cfRule>
  </conditionalFormatting>
  <conditionalFormatting sqref="L210:M214">
    <cfRule type="containsText" dxfId="688" priority="684" operator="containsText" text="2">
      <formula>NOT(ISERROR(SEARCH("2",L210)))</formula>
    </cfRule>
    <cfRule type="containsText" dxfId="687" priority="685" operator="containsText" text="1">
      <formula>NOT(ISERROR(SEARCH("1",L210)))</formula>
    </cfRule>
    <cfRule type="containsText" dxfId="686" priority="686" operator="containsText" text="x">
      <formula>NOT(ISERROR(SEARCH("x",L210)))</formula>
    </cfRule>
  </conditionalFormatting>
  <conditionalFormatting sqref="Q210:Q214">
    <cfRule type="cellIs" dxfId="685" priority="682" operator="between">
      <formula>43</formula>
      <formula>52</formula>
    </cfRule>
    <cfRule type="containsText" dxfId="684" priority="683" operator="containsText" text="true">
      <formula>NOT(ISERROR(SEARCH("true",Q210)))</formula>
    </cfRule>
  </conditionalFormatting>
  <conditionalFormatting sqref="J210:J214">
    <cfRule type="cellIs" dxfId="683" priority="680" operator="between">
      <formula>43</formula>
      <formula>52</formula>
    </cfRule>
    <cfRule type="cellIs" dxfId="682" priority="681" operator="greaterThan">
      <formula>52</formula>
    </cfRule>
  </conditionalFormatting>
  <conditionalFormatting sqref="R210:T214">
    <cfRule type="containsText" dxfId="681" priority="679" operator="containsText" text="TRUE">
      <formula>NOT(ISERROR(SEARCH("TRUE",R210)))</formula>
    </cfRule>
  </conditionalFormatting>
  <conditionalFormatting sqref="R210:R214">
    <cfRule type="containsText" dxfId="680" priority="678" operator="containsText" text="FALSE">
      <formula>NOT(ISERROR(SEARCH("FALSE",R210)))</formula>
    </cfRule>
  </conditionalFormatting>
  <conditionalFormatting sqref="S210:T214">
    <cfRule type="containsText" dxfId="679" priority="677" operator="containsText" text="MANAGE">
      <formula>NOT(ISERROR(SEARCH("MANAGE",S210)))</formula>
    </cfRule>
  </conditionalFormatting>
  <conditionalFormatting sqref="U210:U214">
    <cfRule type="cellIs" dxfId="678" priority="674" operator="between">
      <formula>39</formula>
      <formula>20</formula>
    </cfRule>
    <cfRule type="cellIs" dxfId="677" priority="675" operator="between">
      <formula>48</formula>
      <formula>60</formula>
    </cfRule>
    <cfRule type="cellIs" dxfId="676" priority="676" operator="greaterThan">
      <formula>60</formula>
    </cfRule>
  </conditionalFormatting>
  <conditionalFormatting sqref="V210:W214">
    <cfRule type="cellIs" dxfId="675" priority="671" operator="equal">
      <formula>"C"</formula>
    </cfRule>
    <cfRule type="cellIs" dxfId="674" priority="672" operator="equal">
      <formula>"N"</formula>
    </cfRule>
    <cfRule type="cellIs" dxfId="673" priority="673" operator="equal">
      <formula>"Y"</formula>
    </cfRule>
  </conditionalFormatting>
  <conditionalFormatting sqref="L210:M214">
    <cfRule type="containsText" dxfId="672" priority="668" operator="containsText" text="2">
      <formula>NOT(ISERROR(SEARCH("2",L210)))</formula>
    </cfRule>
    <cfRule type="containsText" dxfId="671" priority="669" operator="containsText" text="1">
      <formula>NOT(ISERROR(SEARCH("1",L210)))</formula>
    </cfRule>
    <cfRule type="containsText" dxfId="670" priority="670" operator="containsText" text="x">
      <formula>NOT(ISERROR(SEARCH("x",L210)))</formula>
    </cfRule>
  </conditionalFormatting>
  <conditionalFormatting sqref="Q210:Q214">
    <cfRule type="cellIs" dxfId="669" priority="666" operator="between">
      <formula>43</formula>
      <formula>52</formula>
    </cfRule>
    <cfRule type="containsText" dxfId="668" priority="667" operator="containsText" text="true">
      <formula>NOT(ISERROR(SEARCH("true",Q210)))</formula>
    </cfRule>
  </conditionalFormatting>
  <conditionalFormatting sqref="J210:J214">
    <cfRule type="cellIs" dxfId="667" priority="664" operator="between">
      <formula>43</formula>
      <formula>52</formula>
    </cfRule>
    <cfRule type="cellIs" dxfId="666" priority="665" operator="greaterThan">
      <formula>52</formula>
    </cfRule>
  </conditionalFormatting>
  <conditionalFormatting sqref="R210:T214">
    <cfRule type="containsText" dxfId="665" priority="663" operator="containsText" text="TRUE">
      <formula>NOT(ISERROR(SEARCH("TRUE",R210)))</formula>
    </cfRule>
  </conditionalFormatting>
  <conditionalFormatting sqref="R210:R214">
    <cfRule type="containsText" dxfId="664" priority="662" operator="containsText" text="FALSE">
      <formula>NOT(ISERROR(SEARCH("FALSE",R210)))</formula>
    </cfRule>
  </conditionalFormatting>
  <conditionalFormatting sqref="S210:T214">
    <cfRule type="containsText" dxfId="663" priority="661" operator="containsText" text="MANAGE">
      <formula>NOT(ISERROR(SEARCH("MANAGE",S210)))</formula>
    </cfRule>
  </conditionalFormatting>
  <conditionalFormatting sqref="U210:U214">
    <cfRule type="cellIs" dxfId="662" priority="658" operator="between">
      <formula>39</formula>
      <formula>20</formula>
    </cfRule>
    <cfRule type="cellIs" dxfId="661" priority="659" operator="between">
      <formula>48</formula>
      <formula>60</formula>
    </cfRule>
    <cfRule type="cellIs" dxfId="660" priority="660" operator="greaterThan">
      <formula>60</formula>
    </cfRule>
  </conditionalFormatting>
  <conditionalFormatting sqref="V210:W214">
    <cfRule type="cellIs" dxfId="659" priority="655" operator="equal">
      <formula>"C"</formula>
    </cfRule>
    <cfRule type="cellIs" dxfId="658" priority="656" operator="equal">
      <formula>"N"</formula>
    </cfRule>
    <cfRule type="cellIs" dxfId="657" priority="657" operator="equal">
      <formula>"Y"</formula>
    </cfRule>
  </conditionalFormatting>
  <conditionalFormatting sqref="L210:M214">
    <cfRule type="containsText" dxfId="656" priority="652" operator="containsText" text="2">
      <formula>NOT(ISERROR(SEARCH("2",L210)))</formula>
    </cfRule>
    <cfRule type="containsText" dxfId="655" priority="653" operator="containsText" text="1">
      <formula>NOT(ISERROR(SEARCH("1",L210)))</formula>
    </cfRule>
    <cfRule type="containsText" dxfId="654" priority="654" operator="containsText" text="x">
      <formula>NOT(ISERROR(SEARCH("x",L210)))</formula>
    </cfRule>
  </conditionalFormatting>
  <conditionalFormatting sqref="Q210:Q214">
    <cfRule type="cellIs" dxfId="653" priority="650" operator="between">
      <formula>43</formula>
      <formula>52</formula>
    </cfRule>
    <cfRule type="containsText" dxfId="652" priority="651" operator="containsText" text="true">
      <formula>NOT(ISERROR(SEARCH("true",Q210)))</formula>
    </cfRule>
  </conditionalFormatting>
  <conditionalFormatting sqref="J210:J214">
    <cfRule type="cellIs" dxfId="651" priority="648" operator="between">
      <formula>43</formula>
      <formula>52</formula>
    </cfRule>
    <cfRule type="cellIs" dxfId="650" priority="649" operator="greaterThan">
      <formula>52</formula>
    </cfRule>
  </conditionalFormatting>
  <conditionalFormatting sqref="R210:T214">
    <cfRule type="containsText" dxfId="649" priority="647" operator="containsText" text="TRUE">
      <formula>NOT(ISERROR(SEARCH("TRUE",R210)))</formula>
    </cfRule>
  </conditionalFormatting>
  <conditionalFormatting sqref="R210:R214">
    <cfRule type="containsText" dxfId="648" priority="646" operator="containsText" text="FALSE">
      <formula>NOT(ISERROR(SEARCH("FALSE",R210)))</formula>
    </cfRule>
  </conditionalFormatting>
  <conditionalFormatting sqref="S210:T214">
    <cfRule type="containsText" dxfId="647" priority="645" operator="containsText" text="MANAGE">
      <formula>NOT(ISERROR(SEARCH("MANAGE",S210)))</formula>
    </cfRule>
  </conditionalFormatting>
  <conditionalFormatting sqref="U210:U214">
    <cfRule type="cellIs" dxfId="646" priority="642" operator="between">
      <formula>39</formula>
      <formula>20</formula>
    </cfRule>
    <cfRule type="cellIs" dxfId="645" priority="643" operator="between">
      <formula>48</formula>
      <formula>60</formula>
    </cfRule>
    <cfRule type="cellIs" dxfId="644" priority="644" operator="greaterThan">
      <formula>60</formula>
    </cfRule>
  </conditionalFormatting>
  <conditionalFormatting sqref="V210:W214">
    <cfRule type="cellIs" dxfId="643" priority="639" operator="equal">
      <formula>"C"</formula>
    </cfRule>
    <cfRule type="cellIs" dxfId="642" priority="640" operator="equal">
      <formula>"N"</formula>
    </cfRule>
    <cfRule type="cellIs" dxfId="641" priority="641" operator="equal">
      <formula>"Y"</formula>
    </cfRule>
  </conditionalFormatting>
  <conditionalFormatting sqref="L210:M214">
    <cfRule type="containsText" dxfId="640" priority="636" operator="containsText" text="2">
      <formula>NOT(ISERROR(SEARCH("2",L210)))</formula>
    </cfRule>
    <cfRule type="containsText" dxfId="639" priority="637" operator="containsText" text="1">
      <formula>NOT(ISERROR(SEARCH("1",L210)))</formula>
    </cfRule>
    <cfRule type="containsText" dxfId="638" priority="638" operator="containsText" text="x">
      <formula>NOT(ISERROR(SEARCH("x",L210)))</formula>
    </cfRule>
  </conditionalFormatting>
  <conditionalFormatting sqref="Q210:Q214">
    <cfRule type="cellIs" dxfId="637" priority="634" operator="between">
      <formula>43</formula>
      <formula>52</formula>
    </cfRule>
    <cfRule type="containsText" dxfId="636" priority="635" operator="containsText" text="true">
      <formula>NOT(ISERROR(SEARCH("true",Q210)))</formula>
    </cfRule>
  </conditionalFormatting>
  <conditionalFormatting sqref="J210:J214">
    <cfRule type="cellIs" dxfId="635" priority="632" operator="between">
      <formula>43</formula>
      <formula>52</formula>
    </cfRule>
    <cfRule type="cellIs" dxfId="634" priority="633" operator="greaterThan">
      <formula>52</formula>
    </cfRule>
  </conditionalFormatting>
  <conditionalFormatting sqref="R210:T214">
    <cfRule type="containsText" dxfId="633" priority="631" operator="containsText" text="TRUE">
      <formula>NOT(ISERROR(SEARCH("TRUE",R210)))</formula>
    </cfRule>
  </conditionalFormatting>
  <conditionalFormatting sqref="R210:R214">
    <cfRule type="containsText" dxfId="632" priority="630" operator="containsText" text="FALSE">
      <formula>NOT(ISERROR(SEARCH("FALSE",R210)))</formula>
    </cfRule>
  </conditionalFormatting>
  <conditionalFormatting sqref="S210:T214">
    <cfRule type="containsText" dxfId="631" priority="629" operator="containsText" text="MANAGE">
      <formula>NOT(ISERROR(SEARCH("MANAGE",S210)))</formula>
    </cfRule>
  </conditionalFormatting>
  <conditionalFormatting sqref="U210:U214">
    <cfRule type="cellIs" dxfId="630" priority="626" operator="between">
      <formula>39</formula>
      <formula>20</formula>
    </cfRule>
    <cfRule type="cellIs" dxfId="629" priority="627" operator="between">
      <formula>48</formula>
      <formula>60</formula>
    </cfRule>
    <cfRule type="cellIs" dxfId="628" priority="628" operator="greaterThan">
      <formula>60</formula>
    </cfRule>
  </conditionalFormatting>
  <conditionalFormatting sqref="V210:W214">
    <cfRule type="cellIs" dxfId="627" priority="623" operator="equal">
      <formula>"C"</formula>
    </cfRule>
    <cfRule type="cellIs" dxfId="626" priority="624" operator="equal">
      <formula>"N"</formula>
    </cfRule>
    <cfRule type="cellIs" dxfId="625" priority="625" operator="equal">
      <formula>"Y"</formula>
    </cfRule>
  </conditionalFormatting>
  <conditionalFormatting sqref="L210:M214">
    <cfRule type="containsText" dxfId="624" priority="620" operator="containsText" text="2">
      <formula>NOT(ISERROR(SEARCH("2",L210)))</formula>
    </cfRule>
    <cfRule type="containsText" dxfId="623" priority="621" operator="containsText" text="1">
      <formula>NOT(ISERROR(SEARCH("1",L210)))</formula>
    </cfRule>
    <cfRule type="containsText" dxfId="622" priority="622" operator="containsText" text="x">
      <formula>NOT(ISERROR(SEARCH("x",L210)))</formula>
    </cfRule>
  </conditionalFormatting>
  <conditionalFormatting sqref="Q210:Q214">
    <cfRule type="cellIs" dxfId="621" priority="618" operator="between">
      <formula>43</formula>
      <formula>52</formula>
    </cfRule>
    <cfRule type="containsText" dxfId="620" priority="619" operator="containsText" text="true">
      <formula>NOT(ISERROR(SEARCH("true",Q210)))</formula>
    </cfRule>
  </conditionalFormatting>
  <conditionalFormatting sqref="J210:J214">
    <cfRule type="cellIs" dxfId="619" priority="616" operator="between">
      <formula>43</formula>
      <formula>52</formula>
    </cfRule>
    <cfRule type="cellIs" dxfId="618" priority="617" operator="greaterThan">
      <formula>52</formula>
    </cfRule>
  </conditionalFormatting>
  <conditionalFormatting sqref="R210:T214">
    <cfRule type="containsText" dxfId="617" priority="615" operator="containsText" text="TRUE">
      <formula>NOT(ISERROR(SEARCH("TRUE",R210)))</formula>
    </cfRule>
  </conditionalFormatting>
  <conditionalFormatting sqref="R210:R214">
    <cfRule type="containsText" dxfId="616" priority="614" operator="containsText" text="FALSE">
      <formula>NOT(ISERROR(SEARCH("FALSE",R210)))</formula>
    </cfRule>
  </conditionalFormatting>
  <conditionalFormatting sqref="S210:T214">
    <cfRule type="containsText" dxfId="615" priority="613" operator="containsText" text="MANAGE">
      <formula>NOT(ISERROR(SEARCH("MANAGE",S210)))</formula>
    </cfRule>
  </conditionalFormatting>
  <conditionalFormatting sqref="U210:U214">
    <cfRule type="cellIs" dxfId="614" priority="610" operator="between">
      <formula>39</formula>
      <formula>20</formula>
    </cfRule>
    <cfRule type="cellIs" dxfId="613" priority="611" operator="between">
      <formula>48</formula>
      <formula>60</formula>
    </cfRule>
    <cfRule type="cellIs" dxfId="612" priority="612" operator="greaterThan">
      <formula>60</formula>
    </cfRule>
  </conditionalFormatting>
  <conditionalFormatting sqref="V210:W214">
    <cfRule type="cellIs" dxfId="611" priority="607" operator="equal">
      <formula>"C"</formula>
    </cfRule>
    <cfRule type="cellIs" dxfId="610" priority="608" operator="equal">
      <formula>"N"</formula>
    </cfRule>
    <cfRule type="cellIs" dxfId="609" priority="609" operator="equal">
      <formula>"Y"</formula>
    </cfRule>
  </conditionalFormatting>
  <conditionalFormatting sqref="L210:M212">
    <cfRule type="containsText" dxfId="608" priority="604" operator="containsText" text="2">
      <formula>NOT(ISERROR(SEARCH("2",L210)))</formula>
    </cfRule>
    <cfRule type="containsText" dxfId="607" priority="605" operator="containsText" text="1">
      <formula>NOT(ISERROR(SEARCH("1",L210)))</formula>
    </cfRule>
    <cfRule type="containsText" dxfId="606" priority="606" operator="containsText" text="x">
      <formula>NOT(ISERROR(SEARCH("x",L210)))</formula>
    </cfRule>
  </conditionalFormatting>
  <conditionalFormatting sqref="Q210:Q212">
    <cfRule type="cellIs" dxfId="605" priority="602" operator="between">
      <formula>43</formula>
      <formula>52</formula>
    </cfRule>
    <cfRule type="containsText" dxfId="604" priority="603" operator="containsText" text="true">
      <formula>NOT(ISERROR(SEARCH("true",Q210)))</formula>
    </cfRule>
  </conditionalFormatting>
  <conditionalFormatting sqref="J210:J212">
    <cfRule type="cellIs" dxfId="603" priority="600" operator="between">
      <formula>43</formula>
      <formula>52</formula>
    </cfRule>
    <cfRule type="cellIs" dxfId="602" priority="601" operator="greaterThan">
      <formula>52</formula>
    </cfRule>
  </conditionalFormatting>
  <conditionalFormatting sqref="R210:T212">
    <cfRule type="containsText" dxfId="601" priority="599" operator="containsText" text="TRUE">
      <formula>NOT(ISERROR(SEARCH("TRUE",R210)))</formula>
    </cfRule>
  </conditionalFormatting>
  <conditionalFormatting sqref="R210:R212">
    <cfRule type="containsText" dxfId="600" priority="598" operator="containsText" text="FALSE">
      <formula>NOT(ISERROR(SEARCH("FALSE",R210)))</formula>
    </cfRule>
  </conditionalFormatting>
  <conditionalFormatting sqref="S210:T212">
    <cfRule type="containsText" dxfId="599" priority="597" operator="containsText" text="MANAGE">
      <formula>NOT(ISERROR(SEARCH("MANAGE",S210)))</formula>
    </cfRule>
  </conditionalFormatting>
  <conditionalFormatting sqref="U210:U212">
    <cfRule type="cellIs" dxfId="598" priority="594" operator="between">
      <formula>39</formula>
      <formula>20</formula>
    </cfRule>
    <cfRule type="cellIs" dxfId="597" priority="595" operator="between">
      <formula>48</formula>
      <formula>60</formula>
    </cfRule>
    <cfRule type="cellIs" dxfId="596" priority="596" operator="greaterThan">
      <formula>60</formula>
    </cfRule>
  </conditionalFormatting>
  <conditionalFormatting sqref="V210:W212">
    <cfRule type="cellIs" dxfId="595" priority="591" operator="equal">
      <formula>"C"</formula>
    </cfRule>
    <cfRule type="cellIs" dxfId="594" priority="592" operator="equal">
      <formula>"N"</formula>
    </cfRule>
    <cfRule type="cellIs" dxfId="593" priority="593" operator="equal">
      <formula>"Y"</formula>
    </cfRule>
  </conditionalFormatting>
  <conditionalFormatting sqref="L210:M214">
    <cfRule type="containsText" dxfId="592" priority="588" operator="containsText" text="2">
      <formula>NOT(ISERROR(SEARCH("2",L210)))</formula>
    </cfRule>
    <cfRule type="containsText" dxfId="591" priority="589" operator="containsText" text="1">
      <formula>NOT(ISERROR(SEARCH("1",L210)))</formula>
    </cfRule>
    <cfRule type="containsText" dxfId="590" priority="590" operator="containsText" text="x">
      <formula>NOT(ISERROR(SEARCH("x",L210)))</formula>
    </cfRule>
  </conditionalFormatting>
  <conditionalFormatting sqref="Q210:Q214">
    <cfRule type="cellIs" dxfId="589" priority="586" operator="between">
      <formula>43</formula>
      <formula>52</formula>
    </cfRule>
    <cfRule type="containsText" dxfId="588" priority="587" operator="containsText" text="true">
      <formula>NOT(ISERROR(SEARCH("true",Q210)))</formula>
    </cfRule>
  </conditionalFormatting>
  <conditionalFormatting sqref="J210:J214">
    <cfRule type="cellIs" dxfId="587" priority="584" operator="between">
      <formula>43</formula>
      <formula>52</formula>
    </cfRule>
    <cfRule type="cellIs" dxfId="586" priority="585" operator="greaterThan">
      <formula>52</formula>
    </cfRule>
  </conditionalFormatting>
  <conditionalFormatting sqref="R210:T214">
    <cfRule type="containsText" dxfId="585" priority="583" operator="containsText" text="TRUE">
      <formula>NOT(ISERROR(SEARCH("TRUE",R210)))</formula>
    </cfRule>
  </conditionalFormatting>
  <conditionalFormatting sqref="R210:R214">
    <cfRule type="containsText" dxfId="584" priority="582" operator="containsText" text="FALSE">
      <formula>NOT(ISERROR(SEARCH("FALSE",R210)))</formula>
    </cfRule>
  </conditionalFormatting>
  <conditionalFormatting sqref="S210:T214">
    <cfRule type="containsText" dxfId="583" priority="581" operator="containsText" text="MANAGE">
      <formula>NOT(ISERROR(SEARCH("MANAGE",S210)))</formula>
    </cfRule>
  </conditionalFormatting>
  <conditionalFormatting sqref="U210:U214">
    <cfRule type="cellIs" dxfId="582" priority="578" operator="between">
      <formula>39</formula>
      <formula>20</formula>
    </cfRule>
    <cfRule type="cellIs" dxfId="581" priority="579" operator="between">
      <formula>48</formula>
      <formula>60</formula>
    </cfRule>
    <cfRule type="cellIs" dxfId="580" priority="580" operator="greaterThan">
      <formula>60</formula>
    </cfRule>
  </conditionalFormatting>
  <conditionalFormatting sqref="V210:W214">
    <cfRule type="cellIs" dxfId="579" priority="575" operator="equal">
      <formula>"C"</formula>
    </cfRule>
    <cfRule type="cellIs" dxfId="578" priority="576" operator="equal">
      <formula>"N"</formula>
    </cfRule>
    <cfRule type="cellIs" dxfId="577" priority="577" operator="equal">
      <formula>"Y"</formula>
    </cfRule>
  </conditionalFormatting>
  <conditionalFormatting sqref="L210:M214">
    <cfRule type="containsText" dxfId="576" priority="572" operator="containsText" text="2">
      <formula>NOT(ISERROR(SEARCH("2",L210)))</formula>
    </cfRule>
    <cfRule type="containsText" dxfId="575" priority="573" operator="containsText" text="1">
      <formula>NOT(ISERROR(SEARCH("1",L210)))</formula>
    </cfRule>
    <cfRule type="containsText" dxfId="574" priority="574" operator="containsText" text="x">
      <formula>NOT(ISERROR(SEARCH("x",L210)))</formula>
    </cfRule>
  </conditionalFormatting>
  <conditionalFormatting sqref="Q210:Q214">
    <cfRule type="cellIs" dxfId="573" priority="570" operator="between">
      <formula>43</formula>
      <formula>52</formula>
    </cfRule>
    <cfRule type="containsText" dxfId="572" priority="571" operator="containsText" text="true">
      <formula>NOT(ISERROR(SEARCH("true",Q210)))</formula>
    </cfRule>
  </conditionalFormatting>
  <conditionalFormatting sqref="J210:J214">
    <cfRule type="cellIs" dxfId="571" priority="568" operator="between">
      <formula>43</formula>
      <formula>52</formula>
    </cfRule>
    <cfRule type="cellIs" dxfId="570" priority="569" operator="greaterThan">
      <formula>52</formula>
    </cfRule>
  </conditionalFormatting>
  <conditionalFormatting sqref="R210:T214">
    <cfRule type="containsText" dxfId="569" priority="567" operator="containsText" text="TRUE">
      <formula>NOT(ISERROR(SEARCH("TRUE",R210)))</formula>
    </cfRule>
  </conditionalFormatting>
  <conditionalFormatting sqref="R210:R214">
    <cfRule type="containsText" dxfId="568" priority="566" operator="containsText" text="FALSE">
      <formula>NOT(ISERROR(SEARCH("FALSE",R210)))</formula>
    </cfRule>
  </conditionalFormatting>
  <conditionalFormatting sqref="S210:T214">
    <cfRule type="containsText" dxfId="567" priority="565" operator="containsText" text="MANAGE">
      <formula>NOT(ISERROR(SEARCH("MANAGE",S210)))</formula>
    </cfRule>
  </conditionalFormatting>
  <conditionalFormatting sqref="U210:U214">
    <cfRule type="cellIs" dxfId="566" priority="562" operator="between">
      <formula>39</formula>
      <formula>20</formula>
    </cfRule>
    <cfRule type="cellIs" dxfId="565" priority="563" operator="between">
      <formula>48</formula>
      <formula>60</formula>
    </cfRule>
    <cfRule type="cellIs" dxfId="564" priority="564" operator="greaterThan">
      <formula>60</formula>
    </cfRule>
  </conditionalFormatting>
  <conditionalFormatting sqref="V210:W214">
    <cfRule type="cellIs" dxfId="563" priority="559" operator="equal">
      <formula>"C"</formula>
    </cfRule>
    <cfRule type="cellIs" dxfId="562" priority="560" operator="equal">
      <formula>"N"</formula>
    </cfRule>
    <cfRule type="cellIs" dxfId="561" priority="561" operator="equal">
      <formula>"Y"</formula>
    </cfRule>
  </conditionalFormatting>
  <conditionalFormatting sqref="L210:M214">
    <cfRule type="containsText" dxfId="560" priority="556" operator="containsText" text="2">
      <formula>NOT(ISERROR(SEARCH("2",L210)))</formula>
    </cfRule>
    <cfRule type="containsText" dxfId="559" priority="557" operator="containsText" text="1">
      <formula>NOT(ISERROR(SEARCH("1",L210)))</formula>
    </cfRule>
    <cfRule type="containsText" dxfId="558" priority="558" operator="containsText" text="x">
      <formula>NOT(ISERROR(SEARCH("x",L210)))</formula>
    </cfRule>
  </conditionalFormatting>
  <conditionalFormatting sqref="Q210:Q214">
    <cfRule type="cellIs" dxfId="557" priority="554" operator="between">
      <formula>43</formula>
      <formula>52</formula>
    </cfRule>
    <cfRule type="containsText" dxfId="556" priority="555" operator="containsText" text="true">
      <formula>NOT(ISERROR(SEARCH("true",Q210)))</formula>
    </cfRule>
  </conditionalFormatting>
  <conditionalFormatting sqref="J210:J214">
    <cfRule type="cellIs" dxfId="555" priority="552" operator="between">
      <formula>43</formula>
      <formula>52</formula>
    </cfRule>
    <cfRule type="cellIs" dxfId="554" priority="553" operator="greaterThan">
      <formula>52</formula>
    </cfRule>
  </conditionalFormatting>
  <conditionalFormatting sqref="R210:T214">
    <cfRule type="containsText" dxfId="553" priority="551" operator="containsText" text="TRUE">
      <formula>NOT(ISERROR(SEARCH("TRUE",R210)))</formula>
    </cfRule>
  </conditionalFormatting>
  <conditionalFormatting sqref="R210:R214">
    <cfRule type="containsText" dxfId="552" priority="550" operator="containsText" text="FALSE">
      <formula>NOT(ISERROR(SEARCH("FALSE",R210)))</formula>
    </cfRule>
  </conditionalFormatting>
  <conditionalFormatting sqref="S210:T214">
    <cfRule type="containsText" dxfId="551" priority="549" operator="containsText" text="MANAGE">
      <formula>NOT(ISERROR(SEARCH("MANAGE",S210)))</formula>
    </cfRule>
  </conditionalFormatting>
  <conditionalFormatting sqref="U210:U214">
    <cfRule type="cellIs" dxfId="550" priority="546" operator="between">
      <formula>39</formula>
      <formula>20</formula>
    </cfRule>
    <cfRule type="cellIs" dxfId="549" priority="547" operator="between">
      <formula>48</formula>
      <formula>60</formula>
    </cfRule>
    <cfRule type="cellIs" dxfId="548" priority="548" operator="greaterThan">
      <formula>60</formula>
    </cfRule>
  </conditionalFormatting>
  <conditionalFormatting sqref="V210:W214">
    <cfRule type="cellIs" dxfId="547" priority="543" operator="equal">
      <formula>"C"</formula>
    </cfRule>
    <cfRule type="cellIs" dxfId="546" priority="544" operator="equal">
      <formula>"N"</formula>
    </cfRule>
    <cfRule type="cellIs" dxfId="545" priority="545" operator="equal">
      <formula>"Y"</formula>
    </cfRule>
  </conditionalFormatting>
  <conditionalFormatting sqref="L210:M214">
    <cfRule type="containsText" dxfId="544" priority="540" operator="containsText" text="2">
      <formula>NOT(ISERROR(SEARCH("2",L210)))</formula>
    </cfRule>
    <cfRule type="containsText" dxfId="543" priority="541" operator="containsText" text="1">
      <formula>NOT(ISERROR(SEARCH("1",L210)))</formula>
    </cfRule>
    <cfRule type="containsText" dxfId="542" priority="542" operator="containsText" text="x">
      <formula>NOT(ISERROR(SEARCH("x",L210)))</formula>
    </cfRule>
  </conditionalFormatting>
  <conditionalFormatting sqref="Q210:Q214">
    <cfRule type="cellIs" dxfId="541" priority="538" operator="between">
      <formula>43</formula>
      <formula>52</formula>
    </cfRule>
    <cfRule type="containsText" dxfId="540" priority="539" operator="containsText" text="true">
      <formula>NOT(ISERROR(SEARCH("true",Q210)))</formula>
    </cfRule>
  </conditionalFormatting>
  <conditionalFormatting sqref="J210:J214">
    <cfRule type="cellIs" dxfId="539" priority="536" operator="between">
      <formula>43</formula>
      <formula>52</formula>
    </cfRule>
    <cfRule type="cellIs" dxfId="538" priority="537" operator="greaterThan">
      <formula>52</formula>
    </cfRule>
  </conditionalFormatting>
  <conditionalFormatting sqref="R210:T214">
    <cfRule type="containsText" dxfId="537" priority="535" operator="containsText" text="TRUE">
      <formula>NOT(ISERROR(SEARCH("TRUE",R210)))</formula>
    </cfRule>
  </conditionalFormatting>
  <conditionalFormatting sqref="R210:R214">
    <cfRule type="containsText" dxfId="536" priority="534" operator="containsText" text="FALSE">
      <formula>NOT(ISERROR(SEARCH("FALSE",R210)))</formula>
    </cfRule>
  </conditionalFormatting>
  <conditionalFormatting sqref="S210:T214">
    <cfRule type="containsText" dxfId="535" priority="533" operator="containsText" text="MANAGE">
      <formula>NOT(ISERROR(SEARCH("MANAGE",S210)))</formula>
    </cfRule>
  </conditionalFormatting>
  <conditionalFormatting sqref="U210:U214">
    <cfRule type="cellIs" dxfId="534" priority="530" operator="between">
      <formula>39</formula>
      <formula>20</formula>
    </cfRule>
    <cfRule type="cellIs" dxfId="533" priority="531" operator="between">
      <formula>48</formula>
      <formula>60</formula>
    </cfRule>
    <cfRule type="cellIs" dxfId="532" priority="532" operator="greaterThan">
      <formula>60</formula>
    </cfRule>
  </conditionalFormatting>
  <conditionalFormatting sqref="V210:W214">
    <cfRule type="cellIs" dxfId="531" priority="527" operator="equal">
      <formula>"C"</formula>
    </cfRule>
    <cfRule type="cellIs" dxfId="530" priority="528" operator="equal">
      <formula>"N"</formula>
    </cfRule>
    <cfRule type="cellIs" dxfId="529" priority="529" operator="equal">
      <formula>"Y"</formula>
    </cfRule>
  </conditionalFormatting>
  <conditionalFormatting sqref="L210:M212">
    <cfRule type="containsText" dxfId="528" priority="524" operator="containsText" text="2">
      <formula>NOT(ISERROR(SEARCH("2",L210)))</formula>
    </cfRule>
    <cfRule type="containsText" dxfId="527" priority="525" operator="containsText" text="1">
      <formula>NOT(ISERROR(SEARCH("1",L210)))</formula>
    </cfRule>
    <cfRule type="containsText" dxfId="526" priority="526" operator="containsText" text="x">
      <formula>NOT(ISERROR(SEARCH("x",L210)))</formula>
    </cfRule>
  </conditionalFormatting>
  <conditionalFormatting sqref="Q210:Q212">
    <cfRule type="cellIs" dxfId="525" priority="522" operator="between">
      <formula>43</formula>
      <formula>52</formula>
    </cfRule>
    <cfRule type="containsText" dxfId="524" priority="523" operator="containsText" text="true">
      <formula>NOT(ISERROR(SEARCH("true",Q210)))</formula>
    </cfRule>
  </conditionalFormatting>
  <conditionalFormatting sqref="J210:J212">
    <cfRule type="cellIs" dxfId="523" priority="520" operator="between">
      <formula>43</formula>
      <formula>52</formula>
    </cfRule>
    <cfRule type="cellIs" dxfId="522" priority="521" operator="greaterThan">
      <formula>52</formula>
    </cfRule>
  </conditionalFormatting>
  <conditionalFormatting sqref="R210:T212">
    <cfRule type="containsText" dxfId="521" priority="519" operator="containsText" text="TRUE">
      <formula>NOT(ISERROR(SEARCH("TRUE",R210)))</formula>
    </cfRule>
  </conditionalFormatting>
  <conditionalFormatting sqref="R210:R212">
    <cfRule type="containsText" dxfId="520" priority="518" operator="containsText" text="FALSE">
      <formula>NOT(ISERROR(SEARCH("FALSE",R210)))</formula>
    </cfRule>
  </conditionalFormatting>
  <conditionalFormatting sqref="S210:T212">
    <cfRule type="containsText" dxfId="519" priority="517" operator="containsText" text="MANAGE">
      <formula>NOT(ISERROR(SEARCH("MANAGE",S210)))</formula>
    </cfRule>
  </conditionalFormatting>
  <conditionalFormatting sqref="U210:U212">
    <cfRule type="cellIs" dxfId="518" priority="514" operator="between">
      <formula>39</formula>
      <formula>20</formula>
    </cfRule>
    <cfRule type="cellIs" dxfId="517" priority="515" operator="between">
      <formula>48</formula>
      <formula>60</formula>
    </cfRule>
    <cfRule type="cellIs" dxfId="516" priority="516" operator="greaterThan">
      <formula>60</formula>
    </cfRule>
  </conditionalFormatting>
  <conditionalFormatting sqref="V210:W212">
    <cfRule type="cellIs" dxfId="515" priority="511" operator="equal">
      <formula>"C"</formula>
    </cfRule>
    <cfRule type="cellIs" dxfId="514" priority="512" operator="equal">
      <formula>"N"</formula>
    </cfRule>
    <cfRule type="cellIs" dxfId="513" priority="513" operator="equal">
      <formula>"Y"</formula>
    </cfRule>
  </conditionalFormatting>
  <conditionalFormatting sqref="L210:M214">
    <cfRule type="containsText" dxfId="512" priority="508" operator="containsText" text="2">
      <formula>NOT(ISERROR(SEARCH("2",L210)))</formula>
    </cfRule>
    <cfRule type="containsText" dxfId="511" priority="509" operator="containsText" text="1">
      <formula>NOT(ISERROR(SEARCH("1",L210)))</formula>
    </cfRule>
    <cfRule type="containsText" dxfId="510" priority="510" operator="containsText" text="x">
      <formula>NOT(ISERROR(SEARCH("x",L210)))</formula>
    </cfRule>
  </conditionalFormatting>
  <conditionalFormatting sqref="Q210:Q214">
    <cfRule type="cellIs" dxfId="509" priority="506" operator="between">
      <formula>43</formula>
      <formula>52</formula>
    </cfRule>
    <cfRule type="containsText" dxfId="508" priority="507" operator="containsText" text="true">
      <formula>NOT(ISERROR(SEARCH("true",Q210)))</formula>
    </cfRule>
  </conditionalFormatting>
  <conditionalFormatting sqref="J210:J214">
    <cfRule type="cellIs" dxfId="507" priority="504" operator="between">
      <formula>43</formula>
      <formula>52</formula>
    </cfRule>
    <cfRule type="cellIs" dxfId="506" priority="505" operator="greaterThan">
      <formula>52</formula>
    </cfRule>
  </conditionalFormatting>
  <conditionalFormatting sqref="R210:T214">
    <cfRule type="containsText" dxfId="505" priority="503" operator="containsText" text="TRUE">
      <formula>NOT(ISERROR(SEARCH("TRUE",R210)))</formula>
    </cfRule>
  </conditionalFormatting>
  <conditionalFormatting sqref="R210:R214">
    <cfRule type="containsText" dxfId="504" priority="502" operator="containsText" text="FALSE">
      <formula>NOT(ISERROR(SEARCH("FALSE",R210)))</formula>
    </cfRule>
  </conditionalFormatting>
  <conditionalFormatting sqref="S210:T214">
    <cfRule type="containsText" dxfId="503" priority="501" operator="containsText" text="MANAGE">
      <formula>NOT(ISERROR(SEARCH("MANAGE",S210)))</formula>
    </cfRule>
  </conditionalFormatting>
  <conditionalFormatting sqref="U210:U214">
    <cfRule type="cellIs" dxfId="502" priority="498" operator="between">
      <formula>39</formula>
      <formula>20</formula>
    </cfRule>
    <cfRule type="cellIs" dxfId="501" priority="499" operator="between">
      <formula>48</formula>
      <formula>60</formula>
    </cfRule>
    <cfRule type="cellIs" dxfId="500" priority="500" operator="greaterThan">
      <formula>60</formula>
    </cfRule>
  </conditionalFormatting>
  <conditionalFormatting sqref="V210:W214">
    <cfRule type="cellIs" dxfId="499" priority="495" operator="equal">
      <formula>"C"</formula>
    </cfRule>
    <cfRule type="cellIs" dxfId="498" priority="496" operator="equal">
      <formula>"N"</formula>
    </cfRule>
    <cfRule type="cellIs" dxfId="497" priority="497" operator="equal">
      <formula>"Y"</formula>
    </cfRule>
  </conditionalFormatting>
  <conditionalFormatting sqref="L210:M214">
    <cfRule type="containsText" dxfId="496" priority="492" operator="containsText" text="2">
      <formula>NOT(ISERROR(SEARCH("2",L210)))</formula>
    </cfRule>
    <cfRule type="containsText" dxfId="495" priority="493" operator="containsText" text="1">
      <formula>NOT(ISERROR(SEARCH("1",L210)))</formula>
    </cfRule>
    <cfRule type="containsText" dxfId="494" priority="494" operator="containsText" text="x">
      <formula>NOT(ISERROR(SEARCH("x",L210)))</formula>
    </cfRule>
  </conditionalFormatting>
  <conditionalFormatting sqref="Q210:Q214">
    <cfRule type="cellIs" dxfId="493" priority="490" operator="between">
      <formula>43</formula>
      <formula>52</formula>
    </cfRule>
    <cfRule type="containsText" dxfId="492" priority="491" operator="containsText" text="true">
      <formula>NOT(ISERROR(SEARCH("true",Q210)))</formula>
    </cfRule>
  </conditionalFormatting>
  <conditionalFormatting sqref="J210:J214">
    <cfRule type="cellIs" dxfId="491" priority="488" operator="between">
      <formula>43</formula>
      <formula>52</formula>
    </cfRule>
    <cfRule type="cellIs" dxfId="490" priority="489" operator="greaterThan">
      <formula>52</formula>
    </cfRule>
  </conditionalFormatting>
  <conditionalFormatting sqref="R210:T214">
    <cfRule type="containsText" dxfId="489" priority="487" operator="containsText" text="TRUE">
      <formula>NOT(ISERROR(SEARCH("TRUE",R210)))</formula>
    </cfRule>
  </conditionalFormatting>
  <conditionalFormatting sqref="R210:R214">
    <cfRule type="containsText" dxfId="488" priority="486" operator="containsText" text="FALSE">
      <formula>NOT(ISERROR(SEARCH("FALSE",R210)))</formula>
    </cfRule>
  </conditionalFormatting>
  <conditionalFormatting sqref="S210:T214">
    <cfRule type="containsText" dxfId="487" priority="485" operator="containsText" text="MANAGE">
      <formula>NOT(ISERROR(SEARCH("MANAGE",S210)))</formula>
    </cfRule>
  </conditionalFormatting>
  <conditionalFormatting sqref="P210:P214">
    <cfRule type="containsText" dxfId="486" priority="482" operator="containsText" text="0-1">
      <formula>NOT(ISERROR(SEARCH("0-1",P210)))</formula>
    </cfRule>
    <cfRule type="containsText" dxfId="485" priority="483" operator="containsText" text="1-0">
      <formula>NOT(ISERROR(SEARCH("1-0",P210)))</formula>
    </cfRule>
    <cfRule type="containsText" dxfId="484" priority="484" operator="containsText" text="0-0">
      <formula>NOT(ISERROR(SEARCH("0-0",P210)))</formula>
    </cfRule>
  </conditionalFormatting>
  <conditionalFormatting sqref="U210:U214">
    <cfRule type="cellIs" dxfId="483" priority="479" operator="between">
      <formula>39</formula>
      <formula>20</formula>
    </cfRule>
    <cfRule type="cellIs" dxfId="482" priority="480" operator="between">
      <formula>48</formula>
      <formula>60</formula>
    </cfRule>
    <cfRule type="cellIs" dxfId="481" priority="481" operator="greaterThan">
      <formula>60</formula>
    </cfRule>
  </conditionalFormatting>
  <conditionalFormatting sqref="V210:W214">
    <cfRule type="cellIs" dxfId="480" priority="476" operator="equal">
      <formula>"C"</formula>
    </cfRule>
    <cfRule type="cellIs" dxfId="479" priority="477" operator="equal">
      <formula>"N"</formula>
    </cfRule>
    <cfRule type="cellIs" dxfId="478" priority="478" operator="equal">
      <formula>"Y"</formula>
    </cfRule>
  </conditionalFormatting>
  <conditionalFormatting sqref="L210:M214">
    <cfRule type="containsText" dxfId="477" priority="473" operator="containsText" text="2">
      <formula>NOT(ISERROR(SEARCH("2",L210)))</formula>
    </cfRule>
    <cfRule type="containsText" dxfId="476" priority="474" operator="containsText" text="1">
      <formula>NOT(ISERROR(SEARCH("1",L210)))</formula>
    </cfRule>
    <cfRule type="containsText" dxfId="475" priority="475" operator="containsText" text="x">
      <formula>NOT(ISERROR(SEARCH("x",L210)))</formula>
    </cfRule>
  </conditionalFormatting>
  <conditionalFormatting sqref="Q210:Q214">
    <cfRule type="cellIs" dxfId="474" priority="471" operator="between">
      <formula>43</formula>
      <formula>52</formula>
    </cfRule>
    <cfRule type="containsText" dxfId="473" priority="472" operator="containsText" text="true">
      <formula>NOT(ISERROR(SEARCH("true",Q210)))</formula>
    </cfRule>
  </conditionalFormatting>
  <conditionalFormatting sqref="J210:J214">
    <cfRule type="cellIs" dxfId="472" priority="469" operator="between">
      <formula>43</formula>
      <formula>52</formula>
    </cfRule>
    <cfRule type="cellIs" dxfId="471" priority="470" operator="greaterThan">
      <formula>52</formula>
    </cfRule>
  </conditionalFormatting>
  <conditionalFormatting sqref="R210:T214">
    <cfRule type="containsText" dxfId="470" priority="468" operator="containsText" text="TRUE">
      <formula>NOT(ISERROR(SEARCH("TRUE",R210)))</formula>
    </cfRule>
  </conditionalFormatting>
  <conditionalFormatting sqref="R210:R214">
    <cfRule type="containsText" dxfId="469" priority="467" operator="containsText" text="FALSE">
      <formula>NOT(ISERROR(SEARCH("FALSE",R210)))</formula>
    </cfRule>
  </conditionalFormatting>
  <conditionalFormatting sqref="S210:T214">
    <cfRule type="containsText" dxfId="468" priority="466" operator="containsText" text="MANAGE">
      <formula>NOT(ISERROR(SEARCH("MANAGE",S210)))</formula>
    </cfRule>
  </conditionalFormatting>
  <conditionalFormatting sqref="P210:P214">
    <cfRule type="containsText" dxfId="467" priority="463" operator="containsText" text="0-1">
      <formula>NOT(ISERROR(SEARCH("0-1",P210)))</formula>
    </cfRule>
    <cfRule type="containsText" dxfId="466" priority="464" operator="containsText" text="1-0">
      <formula>NOT(ISERROR(SEARCH("1-0",P210)))</formula>
    </cfRule>
    <cfRule type="containsText" dxfId="465" priority="465" operator="containsText" text="0-0">
      <formula>NOT(ISERROR(SEARCH("0-0",P210)))</formula>
    </cfRule>
  </conditionalFormatting>
  <conditionalFormatting sqref="U210:U214">
    <cfRule type="cellIs" dxfId="464" priority="460" operator="between">
      <formula>39</formula>
      <formula>20</formula>
    </cfRule>
    <cfRule type="cellIs" dxfId="463" priority="461" operator="between">
      <formula>48</formula>
      <formula>60</formula>
    </cfRule>
    <cfRule type="cellIs" dxfId="462" priority="462" operator="greaterThan">
      <formula>60</formula>
    </cfRule>
  </conditionalFormatting>
  <conditionalFormatting sqref="V210:W214">
    <cfRule type="cellIs" dxfId="461" priority="457" operator="equal">
      <formula>"C"</formula>
    </cfRule>
    <cfRule type="cellIs" dxfId="460" priority="458" operator="equal">
      <formula>"N"</formula>
    </cfRule>
    <cfRule type="cellIs" dxfId="459" priority="459" operator="equal">
      <formula>"Y"</formula>
    </cfRule>
  </conditionalFormatting>
  <conditionalFormatting sqref="L210:M214">
    <cfRule type="containsText" dxfId="458" priority="454" operator="containsText" text="2">
      <formula>NOT(ISERROR(SEARCH("2",L210)))</formula>
    </cfRule>
    <cfRule type="containsText" dxfId="457" priority="455" operator="containsText" text="1">
      <formula>NOT(ISERROR(SEARCH("1",L210)))</formula>
    </cfRule>
    <cfRule type="containsText" dxfId="456" priority="456" operator="containsText" text="x">
      <formula>NOT(ISERROR(SEARCH("x",L210)))</formula>
    </cfRule>
  </conditionalFormatting>
  <conditionalFormatting sqref="Q210:Q214">
    <cfRule type="cellIs" dxfId="455" priority="452" operator="between">
      <formula>43</formula>
      <formula>52</formula>
    </cfRule>
    <cfRule type="containsText" dxfId="454" priority="453" operator="containsText" text="true">
      <formula>NOT(ISERROR(SEARCH("true",Q210)))</formula>
    </cfRule>
  </conditionalFormatting>
  <conditionalFormatting sqref="J210:J214">
    <cfRule type="cellIs" dxfId="453" priority="450" operator="between">
      <formula>43</formula>
      <formula>52</formula>
    </cfRule>
    <cfRule type="cellIs" dxfId="452" priority="451" operator="greaterThan">
      <formula>52</formula>
    </cfRule>
  </conditionalFormatting>
  <conditionalFormatting sqref="R210:T214">
    <cfRule type="containsText" dxfId="451" priority="449" operator="containsText" text="TRUE">
      <formula>NOT(ISERROR(SEARCH("TRUE",R210)))</formula>
    </cfRule>
  </conditionalFormatting>
  <conditionalFormatting sqref="R210:R214">
    <cfRule type="containsText" dxfId="450" priority="448" operator="containsText" text="FALSE">
      <formula>NOT(ISERROR(SEARCH("FALSE",R210)))</formula>
    </cfRule>
  </conditionalFormatting>
  <conditionalFormatting sqref="S210:T214">
    <cfRule type="containsText" dxfId="449" priority="447" operator="containsText" text="MANAGE">
      <formula>NOT(ISERROR(SEARCH("MANAGE",S210)))</formula>
    </cfRule>
  </conditionalFormatting>
  <conditionalFormatting sqref="P210:P214">
    <cfRule type="containsText" dxfId="448" priority="444" operator="containsText" text="0-1">
      <formula>NOT(ISERROR(SEARCH("0-1",P210)))</formula>
    </cfRule>
    <cfRule type="containsText" dxfId="447" priority="445" operator="containsText" text="1-0">
      <formula>NOT(ISERROR(SEARCH("1-0",P210)))</formula>
    </cfRule>
    <cfRule type="containsText" dxfId="446" priority="446" operator="containsText" text="0-0">
      <formula>NOT(ISERROR(SEARCH("0-0",P210)))</formula>
    </cfRule>
  </conditionalFormatting>
  <conditionalFormatting sqref="U210:U214">
    <cfRule type="cellIs" dxfId="445" priority="441" operator="between">
      <formula>39</formula>
      <formula>20</formula>
    </cfRule>
    <cfRule type="cellIs" dxfId="444" priority="442" operator="between">
      <formula>48</formula>
      <formula>60</formula>
    </cfRule>
    <cfRule type="cellIs" dxfId="443" priority="443" operator="greaterThan">
      <formula>60</formula>
    </cfRule>
  </conditionalFormatting>
  <conditionalFormatting sqref="V210:W214">
    <cfRule type="cellIs" dxfId="442" priority="438" operator="equal">
      <formula>"C"</formula>
    </cfRule>
    <cfRule type="cellIs" dxfId="441" priority="439" operator="equal">
      <formula>"N"</formula>
    </cfRule>
    <cfRule type="cellIs" dxfId="440" priority="440" operator="equal">
      <formula>"Y"</formula>
    </cfRule>
  </conditionalFormatting>
  <conditionalFormatting sqref="L210:M214">
    <cfRule type="containsText" dxfId="439" priority="435" operator="containsText" text="2">
      <formula>NOT(ISERROR(SEARCH("2",L210)))</formula>
    </cfRule>
    <cfRule type="containsText" dxfId="438" priority="436" operator="containsText" text="1">
      <formula>NOT(ISERROR(SEARCH("1",L210)))</formula>
    </cfRule>
    <cfRule type="containsText" dxfId="437" priority="437" operator="containsText" text="x">
      <formula>NOT(ISERROR(SEARCH("x",L210)))</formula>
    </cfRule>
  </conditionalFormatting>
  <conditionalFormatting sqref="Q210:Q214">
    <cfRule type="cellIs" dxfId="436" priority="433" operator="between">
      <formula>43</formula>
      <formula>52</formula>
    </cfRule>
    <cfRule type="containsText" dxfId="435" priority="434" operator="containsText" text="true">
      <formula>NOT(ISERROR(SEARCH("true",Q210)))</formula>
    </cfRule>
  </conditionalFormatting>
  <conditionalFormatting sqref="J210:J214">
    <cfRule type="cellIs" dxfId="434" priority="431" operator="between">
      <formula>43</formula>
      <formula>52</formula>
    </cfRule>
    <cfRule type="cellIs" dxfId="433" priority="432" operator="greaterThan">
      <formula>52</formula>
    </cfRule>
  </conditionalFormatting>
  <conditionalFormatting sqref="R210:T214">
    <cfRule type="containsText" dxfId="432" priority="430" operator="containsText" text="TRUE">
      <formula>NOT(ISERROR(SEARCH("TRUE",R210)))</formula>
    </cfRule>
  </conditionalFormatting>
  <conditionalFormatting sqref="R210:R214">
    <cfRule type="containsText" dxfId="431" priority="429" operator="containsText" text="FALSE">
      <formula>NOT(ISERROR(SEARCH("FALSE",R210)))</formula>
    </cfRule>
  </conditionalFormatting>
  <conditionalFormatting sqref="S210:T214">
    <cfRule type="containsText" dxfId="430" priority="428" operator="containsText" text="MANAGE">
      <formula>NOT(ISERROR(SEARCH("MANAGE",S210)))</formula>
    </cfRule>
  </conditionalFormatting>
  <conditionalFormatting sqref="P210:P214">
    <cfRule type="containsText" dxfId="429" priority="425" operator="containsText" text="0-1">
      <formula>NOT(ISERROR(SEARCH("0-1",P210)))</formula>
    </cfRule>
    <cfRule type="containsText" dxfId="428" priority="426" operator="containsText" text="1-0">
      <formula>NOT(ISERROR(SEARCH("1-0",P210)))</formula>
    </cfRule>
    <cfRule type="containsText" dxfId="427" priority="427" operator="containsText" text="0-0">
      <formula>NOT(ISERROR(SEARCH("0-0",P210)))</formula>
    </cfRule>
  </conditionalFormatting>
  <conditionalFormatting sqref="U210:U214">
    <cfRule type="cellIs" dxfId="426" priority="422" operator="between">
      <formula>39</formula>
      <formula>20</formula>
    </cfRule>
    <cfRule type="cellIs" dxfId="425" priority="423" operator="between">
      <formula>48</formula>
      <formula>60</formula>
    </cfRule>
    <cfRule type="cellIs" dxfId="424" priority="424" operator="greaterThan">
      <formula>60</formula>
    </cfRule>
  </conditionalFormatting>
  <conditionalFormatting sqref="V210:W214">
    <cfRule type="cellIs" dxfId="423" priority="419" operator="equal">
      <formula>"C"</formula>
    </cfRule>
    <cfRule type="cellIs" dxfId="422" priority="420" operator="equal">
      <formula>"N"</formula>
    </cfRule>
    <cfRule type="cellIs" dxfId="421" priority="421" operator="equal">
      <formula>"Y"</formula>
    </cfRule>
  </conditionalFormatting>
  <conditionalFormatting sqref="L210:M214">
    <cfRule type="containsText" dxfId="420" priority="416" operator="containsText" text="2">
      <formula>NOT(ISERROR(SEARCH("2",L210)))</formula>
    </cfRule>
    <cfRule type="containsText" dxfId="419" priority="417" operator="containsText" text="1">
      <formula>NOT(ISERROR(SEARCH("1",L210)))</formula>
    </cfRule>
    <cfRule type="containsText" dxfId="418" priority="418" operator="containsText" text="x">
      <formula>NOT(ISERROR(SEARCH("x",L210)))</formula>
    </cfRule>
  </conditionalFormatting>
  <conditionalFormatting sqref="Q210:Q214">
    <cfRule type="cellIs" dxfId="417" priority="414" operator="between">
      <formula>43</formula>
      <formula>52</formula>
    </cfRule>
    <cfRule type="containsText" dxfId="416" priority="415" operator="containsText" text="true">
      <formula>NOT(ISERROR(SEARCH("true",Q210)))</formula>
    </cfRule>
  </conditionalFormatting>
  <conditionalFormatting sqref="J210:J214">
    <cfRule type="cellIs" dxfId="415" priority="412" operator="between">
      <formula>43</formula>
      <formula>52</formula>
    </cfRule>
    <cfRule type="cellIs" dxfId="414" priority="413" operator="greaterThan">
      <formula>52</formula>
    </cfRule>
  </conditionalFormatting>
  <conditionalFormatting sqref="R210:T214">
    <cfRule type="containsText" dxfId="413" priority="411" operator="containsText" text="TRUE">
      <formula>NOT(ISERROR(SEARCH("TRUE",R210)))</formula>
    </cfRule>
  </conditionalFormatting>
  <conditionalFormatting sqref="R210:R214">
    <cfRule type="containsText" dxfId="412" priority="410" operator="containsText" text="FALSE">
      <formula>NOT(ISERROR(SEARCH("FALSE",R210)))</formula>
    </cfRule>
  </conditionalFormatting>
  <conditionalFormatting sqref="S210:T214">
    <cfRule type="containsText" dxfId="411" priority="409" operator="containsText" text="MANAGE">
      <formula>NOT(ISERROR(SEARCH("MANAGE",S210)))</formula>
    </cfRule>
  </conditionalFormatting>
  <conditionalFormatting sqref="P210:P214">
    <cfRule type="containsText" dxfId="410" priority="406" operator="containsText" text="0-1">
      <formula>NOT(ISERROR(SEARCH("0-1",P210)))</formula>
    </cfRule>
    <cfRule type="containsText" dxfId="409" priority="407" operator="containsText" text="1-0">
      <formula>NOT(ISERROR(SEARCH("1-0",P210)))</formula>
    </cfRule>
    <cfRule type="containsText" dxfId="408" priority="408" operator="containsText" text="0-0">
      <formula>NOT(ISERROR(SEARCH("0-0",P210)))</formula>
    </cfRule>
  </conditionalFormatting>
  <conditionalFormatting sqref="U210:U214">
    <cfRule type="cellIs" dxfId="407" priority="403" operator="between">
      <formula>39</formula>
      <formula>20</formula>
    </cfRule>
    <cfRule type="cellIs" dxfId="406" priority="404" operator="between">
      <formula>48</formula>
      <formula>60</formula>
    </cfRule>
    <cfRule type="cellIs" dxfId="405" priority="405" operator="greaterThan">
      <formula>60</formula>
    </cfRule>
  </conditionalFormatting>
  <conditionalFormatting sqref="V210:W214">
    <cfRule type="cellIs" dxfId="404" priority="400" operator="equal">
      <formula>"C"</formula>
    </cfRule>
    <cfRule type="cellIs" dxfId="403" priority="401" operator="equal">
      <formula>"N"</formula>
    </cfRule>
    <cfRule type="cellIs" dxfId="402" priority="402" operator="equal">
      <formula>"Y"</formula>
    </cfRule>
  </conditionalFormatting>
  <conditionalFormatting sqref="L210:M214">
    <cfRule type="containsText" dxfId="401" priority="397" operator="containsText" text="2">
      <formula>NOT(ISERROR(SEARCH("2",L210)))</formula>
    </cfRule>
    <cfRule type="containsText" dxfId="400" priority="398" operator="containsText" text="1">
      <formula>NOT(ISERROR(SEARCH("1",L210)))</formula>
    </cfRule>
    <cfRule type="containsText" dxfId="399" priority="399" operator="containsText" text="x">
      <formula>NOT(ISERROR(SEARCH("x",L210)))</formula>
    </cfRule>
  </conditionalFormatting>
  <conditionalFormatting sqref="Q210:Q214">
    <cfRule type="cellIs" dxfId="398" priority="395" operator="between">
      <formula>43</formula>
      <formula>52</formula>
    </cfRule>
    <cfRule type="containsText" dxfId="397" priority="396" operator="containsText" text="true">
      <formula>NOT(ISERROR(SEARCH("true",Q210)))</formula>
    </cfRule>
  </conditionalFormatting>
  <conditionalFormatting sqref="J210:J214">
    <cfRule type="cellIs" dxfId="396" priority="393" operator="between">
      <formula>43</formula>
      <formula>52</formula>
    </cfRule>
    <cfRule type="cellIs" dxfId="395" priority="394" operator="greaterThan">
      <formula>52</formula>
    </cfRule>
  </conditionalFormatting>
  <conditionalFormatting sqref="R210:T214">
    <cfRule type="containsText" dxfId="394" priority="392" operator="containsText" text="TRUE">
      <formula>NOT(ISERROR(SEARCH("TRUE",R210)))</formula>
    </cfRule>
  </conditionalFormatting>
  <conditionalFormatting sqref="R210:R214">
    <cfRule type="containsText" dxfId="393" priority="391" operator="containsText" text="FALSE">
      <formula>NOT(ISERROR(SEARCH("FALSE",R210)))</formula>
    </cfRule>
  </conditionalFormatting>
  <conditionalFormatting sqref="S210:T214">
    <cfRule type="containsText" dxfId="392" priority="390" operator="containsText" text="MANAGE">
      <formula>NOT(ISERROR(SEARCH("MANAGE",S210)))</formula>
    </cfRule>
  </conditionalFormatting>
  <conditionalFormatting sqref="U210:U214">
    <cfRule type="cellIs" dxfId="391" priority="387" operator="between">
      <formula>39</formula>
      <formula>20</formula>
    </cfRule>
    <cfRule type="cellIs" dxfId="390" priority="388" operator="between">
      <formula>48</formula>
      <formula>60</formula>
    </cfRule>
    <cfRule type="cellIs" dxfId="389" priority="389" operator="greaterThan">
      <formula>60</formula>
    </cfRule>
  </conditionalFormatting>
  <conditionalFormatting sqref="V210:W214">
    <cfRule type="cellIs" dxfId="388" priority="384" operator="equal">
      <formula>"C"</formula>
    </cfRule>
    <cfRule type="cellIs" dxfId="387" priority="385" operator="equal">
      <formula>"N"</formula>
    </cfRule>
    <cfRule type="cellIs" dxfId="386" priority="386" operator="equal">
      <formula>"Y"</formula>
    </cfRule>
  </conditionalFormatting>
  <conditionalFormatting sqref="L210:M214">
    <cfRule type="containsText" dxfId="385" priority="381" operator="containsText" text="2">
      <formula>NOT(ISERROR(SEARCH("2",L210)))</formula>
    </cfRule>
    <cfRule type="containsText" dxfId="384" priority="382" operator="containsText" text="1">
      <formula>NOT(ISERROR(SEARCH("1",L210)))</formula>
    </cfRule>
    <cfRule type="containsText" dxfId="383" priority="383" operator="containsText" text="x">
      <formula>NOT(ISERROR(SEARCH("x",L210)))</formula>
    </cfRule>
  </conditionalFormatting>
  <conditionalFormatting sqref="Q210:Q214">
    <cfRule type="cellIs" dxfId="382" priority="379" operator="between">
      <formula>43</formula>
      <formula>52</formula>
    </cfRule>
    <cfRule type="containsText" dxfId="381" priority="380" operator="containsText" text="true">
      <formula>NOT(ISERROR(SEARCH("true",Q210)))</formula>
    </cfRule>
  </conditionalFormatting>
  <conditionalFormatting sqref="J210:J214">
    <cfRule type="cellIs" dxfId="380" priority="377" operator="between">
      <formula>43</formula>
      <formula>52</formula>
    </cfRule>
    <cfRule type="cellIs" dxfId="379" priority="378" operator="greaterThan">
      <formula>52</formula>
    </cfRule>
  </conditionalFormatting>
  <conditionalFormatting sqref="R210:T214">
    <cfRule type="containsText" dxfId="378" priority="376" operator="containsText" text="TRUE">
      <formula>NOT(ISERROR(SEARCH("TRUE",R210)))</formula>
    </cfRule>
  </conditionalFormatting>
  <conditionalFormatting sqref="R210:R214">
    <cfRule type="containsText" dxfId="377" priority="375" operator="containsText" text="FALSE">
      <formula>NOT(ISERROR(SEARCH("FALSE",R210)))</formula>
    </cfRule>
  </conditionalFormatting>
  <conditionalFormatting sqref="S210:T214">
    <cfRule type="containsText" dxfId="376" priority="374" operator="containsText" text="MANAGE">
      <formula>NOT(ISERROR(SEARCH("MANAGE",S210)))</formula>
    </cfRule>
  </conditionalFormatting>
  <conditionalFormatting sqref="U210:U214">
    <cfRule type="cellIs" dxfId="375" priority="371" operator="between">
      <formula>39</formula>
      <formula>20</formula>
    </cfRule>
    <cfRule type="cellIs" dxfId="374" priority="372" operator="between">
      <formula>48</formula>
      <formula>60</formula>
    </cfRule>
    <cfRule type="cellIs" dxfId="373" priority="373" operator="greaterThan">
      <formula>60</formula>
    </cfRule>
  </conditionalFormatting>
  <conditionalFormatting sqref="V210:W214">
    <cfRule type="cellIs" dxfId="372" priority="368" operator="equal">
      <formula>"C"</formula>
    </cfRule>
    <cfRule type="cellIs" dxfId="371" priority="369" operator="equal">
      <formula>"N"</formula>
    </cfRule>
    <cfRule type="cellIs" dxfId="370" priority="370" operator="equal">
      <formula>"Y"</formula>
    </cfRule>
  </conditionalFormatting>
  <conditionalFormatting sqref="L210:M210">
    <cfRule type="containsText" dxfId="369" priority="365" operator="containsText" text="2">
      <formula>NOT(ISERROR(SEARCH("2",L210)))</formula>
    </cfRule>
    <cfRule type="containsText" dxfId="368" priority="366" operator="containsText" text="1">
      <formula>NOT(ISERROR(SEARCH("1",L210)))</formula>
    </cfRule>
    <cfRule type="containsText" dxfId="367" priority="367" operator="containsText" text="x">
      <formula>NOT(ISERROR(SEARCH("x",L210)))</formula>
    </cfRule>
  </conditionalFormatting>
  <conditionalFormatting sqref="Q210">
    <cfRule type="cellIs" dxfId="366" priority="363" operator="between">
      <formula>43</formula>
      <formula>52</formula>
    </cfRule>
    <cfRule type="containsText" dxfId="365" priority="364" operator="containsText" text="true">
      <formula>NOT(ISERROR(SEARCH("true",Q210)))</formula>
    </cfRule>
  </conditionalFormatting>
  <conditionalFormatting sqref="J210">
    <cfRule type="cellIs" dxfId="364" priority="361" operator="between">
      <formula>43</formula>
      <formula>52</formula>
    </cfRule>
    <cfRule type="cellIs" dxfId="363" priority="362" operator="greaterThan">
      <formula>52</formula>
    </cfRule>
  </conditionalFormatting>
  <conditionalFormatting sqref="R210:T210">
    <cfRule type="containsText" dxfId="362" priority="360" operator="containsText" text="TRUE">
      <formula>NOT(ISERROR(SEARCH("TRUE",R210)))</formula>
    </cfRule>
  </conditionalFormatting>
  <conditionalFormatting sqref="R210">
    <cfRule type="containsText" dxfId="361" priority="359" operator="containsText" text="FALSE">
      <formula>NOT(ISERROR(SEARCH("FALSE",R210)))</formula>
    </cfRule>
  </conditionalFormatting>
  <conditionalFormatting sqref="S210:T210">
    <cfRule type="containsText" dxfId="360" priority="358" operator="containsText" text="MANAGE">
      <formula>NOT(ISERROR(SEARCH("MANAGE",S210)))</formula>
    </cfRule>
  </conditionalFormatting>
  <conditionalFormatting sqref="U210">
    <cfRule type="cellIs" dxfId="359" priority="355" operator="between">
      <formula>39</formula>
      <formula>20</formula>
    </cfRule>
    <cfRule type="cellIs" dxfId="358" priority="356" operator="between">
      <formula>48</formula>
      <formula>60</formula>
    </cfRule>
    <cfRule type="cellIs" dxfId="357" priority="357" operator="greaterThan">
      <formula>60</formula>
    </cfRule>
  </conditionalFormatting>
  <conditionalFormatting sqref="V210:W210">
    <cfRule type="cellIs" dxfId="356" priority="352" operator="equal">
      <formula>"C"</formula>
    </cfRule>
    <cfRule type="cellIs" dxfId="355" priority="353" operator="equal">
      <formula>"N"</formula>
    </cfRule>
    <cfRule type="cellIs" dxfId="354" priority="354" operator="equal">
      <formula>"Y"</formula>
    </cfRule>
  </conditionalFormatting>
  <conditionalFormatting sqref="L210:M210">
    <cfRule type="containsText" dxfId="353" priority="349" operator="containsText" text="2">
      <formula>NOT(ISERROR(SEARCH("2",L210)))</formula>
    </cfRule>
    <cfRule type="containsText" dxfId="352" priority="350" operator="containsText" text="1">
      <formula>NOT(ISERROR(SEARCH("1",L210)))</formula>
    </cfRule>
    <cfRule type="containsText" dxfId="351" priority="351" operator="containsText" text="x">
      <formula>NOT(ISERROR(SEARCH("x",L210)))</formula>
    </cfRule>
  </conditionalFormatting>
  <conditionalFormatting sqref="Q210">
    <cfRule type="cellIs" dxfId="350" priority="347" operator="between">
      <formula>43</formula>
      <formula>52</formula>
    </cfRule>
    <cfRule type="containsText" dxfId="349" priority="348" operator="containsText" text="true">
      <formula>NOT(ISERROR(SEARCH("true",Q210)))</formula>
    </cfRule>
  </conditionalFormatting>
  <conditionalFormatting sqref="J210">
    <cfRule type="cellIs" dxfId="348" priority="345" operator="between">
      <formula>43</formula>
      <formula>52</formula>
    </cfRule>
    <cfRule type="cellIs" dxfId="347" priority="346" operator="greaterThan">
      <formula>52</formula>
    </cfRule>
  </conditionalFormatting>
  <conditionalFormatting sqref="R210:T210">
    <cfRule type="containsText" dxfId="346" priority="344" operator="containsText" text="TRUE">
      <formula>NOT(ISERROR(SEARCH("TRUE",R210)))</formula>
    </cfRule>
  </conditionalFormatting>
  <conditionalFormatting sqref="R210">
    <cfRule type="containsText" dxfId="345" priority="343" operator="containsText" text="FALSE">
      <formula>NOT(ISERROR(SEARCH("FALSE",R210)))</formula>
    </cfRule>
  </conditionalFormatting>
  <conditionalFormatting sqref="S210:T210">
    <cfRule type="containsText" dxfId="344" priority="342" operator="containsText" text="MANAGE">
      <formula>NOT(ISERROR(SEARCH("MANAGE",S210)))</formula>
    </cfRule>
  </conditionalFormatting>
  <conditionalFormatting sqref="U210">
    <cfRule type="cellIs" dxfId="343" priority="339" operator="between">
      <formula>39</formula>
      <formula>20</formula>
    </cfRule>
    <cfRule type="cellIs" dxfId="342" priority="340" operator="between">
      <formula>48</formula>
      <formula>60</formula>
    </cfRule>
    <cfRule type="cellIs" dxfId="341" priority="341" operator="greaterThan">
      <formula>60</formula>
    </cfRule>
  </conditionalFormatting>
  <conditionalFormatting sqref="V210:W210">
    <cfRule type="cellIs" dxfId="340" priority="336" operator="equal">
      <formula>"C"</formula>
    </cfRule>
    <cfRule type="cellIs" dxfId="339" priority="337" operator="equal">
      <formula>"N"</formula>
    </cfRule>
    <cfRule type="cellIs" dxfId="338" priority="338" operator="equal">
      <formula>"Y"</formula>
    </cfRule>
  </conditionalFormatting>
  <conditionalFormatting sqref="L210:M210">
    <cfRule type="containsText" dxfId="337" priority="333" operator="containsText" text="2">
      <formula>NOT(ISERROR(SEARCH("2",L210)))</formula>
    </cfRule>
    <cfRule type="containsText" dxfId="336" priority="334" operator="containsText" text="1">
      <formula>NOT(ISERROR(SEARCH("1",L210)))</formula>
    </cfRule>
    <cfRule type="containsText" dxfId="335" priority="335" operator="containsText" text="x">
      <formula>NOT(ISERROR(SEARCH("x",L210)))</formula>
    </cfRule>
  </conditionalFormatting>
  <conditionalFormatting sqref="Q210">
    <cfRule type="cellIs" dxfId="334" priority="331" operator="between">
      <formula>43</formula>
      <formula>52</formula>
    </cfRule>
    <cfRule type="containsText" dxfId="333" priority="332" operator="containsText" text="true">
      <formula>NOT(ISERROR(SEARCH("true",Q210)))</formula>
    </cfRule>
  </conditionalFormatting>
  <conditionalFormatting sqref="J210">
    <cfRule type="cellIs" dxfId="332" priority="329" operator="between">
      <formula>43</formula>
      <formula>52</formula>
    </cfRule>
    <cfRule type="cellIs" dxfId="331" priority="330" operator="greaterThan">
      <formula>52</formula>
    </cfRule>
  </conditionalFormatting>
  <conditionalFormatting sqref="R210:T210">
    <cfRule type="containsText" dxfId="330" priority="328" operator="containsText" text="TRUE">
      <formula>NOT(ISERROR(SEARCH("TRUE",R210)))</formula>
    </cfRule>
  </conditionalFormatting>
  <conditionalFormatting sqref="R210">
    <cfRule type="containsText" dxfId="329" priority="327" operator="containsText" text="FALSE">
      <formula>NOT(ISERROR(SEARCH("FALSE",R210)))</formula>
    </cfRule>
  </conditionalFormatting>
  <conditionalFormatting sqref="S210:T210">
    <cfRule type="containsText" dxfId="328" priority="326" operator="containsText" text="MANAGE">
      <formula>NOT(ISERROR(SEARCH("MANAGE",S210)))</formula>
    </cfRule>
  </conditionalFormatting>
  <conditionalFormatting sqref="U210">
    <cfRule type="cellIs" dxfId="327" priority="323" operator="between">
      <formula>39</formula>
      <formula>20</formula>
    </cfRule>
    <cfRule type="cellIs" dxfId="326" priority="324" operator="between">
      <formula>48</formula>
      <formula>60</formula>
    </cfRule>
    <cfRule type="cellIs" dxfId="325" priority="325" operator="greaterThan">
      <formula>60</formula>
    </cfRule>
  </conditionalFormatting>
  <conditionalFormatting sqref="V210:W210">
    <cfRule type="cellIs" dxfId="324" priority="320" operator="equal">
      <formula>"C"</formula>
    </cfRule>
    <cfRule type="cellIs" dxfId="323" priority="321" operator="equal">
      <formula>"N"</formula>
    </cfRule>
    <cfRule type="cellIs" dxfId="322" priority="322" operator="equal">
      <formula>"Y"</formula>
    </cfRule>
  </conditionalFormatting>
  <conditionalFormatting sqref="L210:M210">
    <cfRule type="containsText" dxfId="321" priority="317" operator="containsText" text="2">
      <formula>NOT(ISERROR(SEARCH("2",L210)))</formula>
    </cfRule>
    <cfRule type="containsText" dxfId="320" priority="318" operator="containsText" text="1">
      <formula>NOT(ISERROR(SEARCH("1",L210)))</formula>
    </cfRule>
    <cfRule type="containsText" dxfId="319" priority="319" operator="containsText" text="x">
      <formula>NOT(ISERROR(SEARCH("x",L210)))</formula>
    </cfRule>
  </conditionalFormatting>
  <conditionalFormatting sqref="Q210">
    <cfRule type="cellIs" dxfId="318" priority="315" operator="between">
      <formula>43</formula>
      <formula>52</formula>
    </cfRule>
    <cfRule type="containsText" dxfId="317" priority="316" operator="containsText" text="true">
      <formula>NOT(ISERROR(SEARCH("true",Q210)))</formula>
    </cfRule>
  </conditionalFormatting>
  <conditionalFormatting sqref="J210">
    <cfRule type="cellIs" dxfId="316" priority="313" operator="between">
      <formula>43</formula>
      <formula>52</formula>
    </cfRule>
    <cfRule type="cellIs" dxfId="315" priority="314" operator="greaterThan">
      <formula>52</formula>
    </cfRule>
  </conditionalFormatting>
  <conditionalFormatting sqref="R210:T210">
    <cfRule type="containsText" dxfId="314" priority="312" operator="containsText" text="TRUE">
      <formula>NOT(ISERROR(SEARCH("TRUE",R210)))</formula>
    </cfRule>
  </conditionalFormatting>
  <conditionalFormatting sqref="R210">
    <cfRule type="containsText" dxfId="313" priority="311" operator="containsText" text="FALSE">
      <formula>NOT(ISERROR(SEARCH("FALSE",R210)))</formula>
    </cfRule>
  </conditionalFormatting>
  <conditionalFormatting sqref="S210:T210">
    <cfRule type="containsText" dxfId="312" priority="310" operator="containsText" text="MANAGE">
      <formula>NOT(ISERROR(SEARCH("MANAGE",S210)))</formula>
    </cfRule>
  </conditionalFormatting>
  <conditionalFormatting sqref="U210">
    <cfRule type="cellIs" dxfId="311" priority="307" operator="between">
      <formula>39</formula>
      <formula>20</formula>
    </cfRule>
    <cfRule type="cellIs" dxfId="310" priority="308" operator="between">
      <formula>48</formula>
      <formula>60</formula>
    </cfRule>
    <cfRule type="cellIs" dxfId="309" priority="309" operator="greaterThan">
      <formula>60</formula>
    </cfRule>
  </conditionalFormatting>
  <conditionalFormatting sqref="V210:W210">
    <cfRule type="cellIs" dxfId="308" priority="304" operator="equal">
      <formula>"C"</formula>
    </cfRule>
    <cfRule type="cellIs" dxfId="307" priority="305" operator="equal">
      <formula>"N"</formula>
    </cfRule>
    <cfRule type="cellIs" dxfId="306" priority="306" operator="equal">
      <formula>"Y"</formula>
    </cfRule>
  </conditionalFormatting>
  <conditionalFormatting sqref="L210:M210">
    <cfRule type="containsText" dxfId="305" priority="301" operator="containsText" text="2">
      <formula>NOT(ISERROR(SEARCH("2",L210)))</formula>
    </cfRule>
    <cfRule type="containsText" dxfId="304" priority="302" operator="containsText" text="1">
      <formula>NOT(ISERROR(SEARCH("1",L210)))</formula>
    </cfRule>
    <cfRule type="containsText" dxfId="303" priority="303" operator="containsText" text="x">
      <formula>NOT(ISERROR(SEARCH("x",L210)))</formula>
    </cfRule>
  </conditionalFormatting>
  <conditionalFormatting sqref="Q210">
    <cfRule type="cellIs" dxfId="302" priority="299" operator="between">
      <formula>43</formula>
      <formula>52</formula>
    </cfRule>
    <cfRule type="containsText" dxfId="301" priority="300" operator="containsText" text="true">
      <formula>NOT(ISERROR(SEARCH("true",Q210)))</formula>
    </cfRule>
  </conditionalFormatting>
  <conditionalFormatting sqref="J210">
    <cfRule type="cellIs" dxfId="300" priority="297" operator="between">
      <formula>43</formula>
      <formula>52</formula>
    </cfRule>
    <cfRule type="cellIs" dxfId="299" priority="298" operator="greaterThan">
      <formula>52</formula>
    </cfRule>
  </conditionalFormatting>
  <conditionalFormatting sqref="R210:T210">
    <cfRule type="containsText" dxfId="298" priority="296" operator="containsText" text="TRUE">
      <formula>NOT(ISERROR(SEARCH("TRUE",R210)))</formula>
    </cfRule>
  </conditionalFormatting>
  <conditionalFormatting sqref="R210">
    <cfRule type="containsText" dxfId="297" priority="295" operator="containsText" text="FALSE">
      <formula>NOT(ISERROR(SEARCH("FALSE",R210)))</formula>
    </cfRule>
  </conditionalFormatting>
  <conditionalFormatting sqref="S210:T210">
    <cfRule type="containsText" dxfId="296" priority="294" operator="containsText" text="MANAGE">
      <formula>NOT(ISERROR(SEARCH("MANAGE",S210)))</formula>
    </cfRule>
  </conditionalFormatting>
  <conditionalFormatting sqref="U210">
    <cfRule type="cellIs" dxfId="295" priority="291" operator="between">
      <formula>39</formula>
      <formula>20</formula>
    </cfRule>
    <cfRule type="cellIs" dxfId="294" priority="292" operator="between">
      <formula>48</formula>
      <formula>60</formula>
    </cfRule>
    <cfRule type="cellIs" dxfId="293" priority="293" operator="greaterThan">
      <formula>60</formula>
    </cfRule>
  </conditionalFormatting>
  <conditionalFormatting sqref="V210:W210">
    <cfRule type="cellIs" dxfId="292" priority="288" operator="equal">
      <formula>"C"</formula>
    </cfRule>
    <cfRule type="cellIs" dxfId="291" priority="289" operator="equal">
      <formula>"N"</formula>
    </cfRule>
    <cfRule type="cellIs" dxfId="290" priority="290" operator="equal">
      <formula>"Y"</formula>
    </cfRule>
  </conditionalFormatting>
  <conditionalFormatting sqref="L210:M210">
    <cfRule type="containsText" dxfId="289" priority="285" operator="containsText" text="2">
      <formula>NOT(ISERROR(SEARCH("2",L210)))</formula>
    </cfRule>
    <cfRule type="containsText" dxfId="288" priority="286" operator="containsText" text="1">
      <formula>NOT(ISERROR(SEARCH("1",L210)))</formula>
    </cfRule>
    <cfRule type="containsText" dxfId="287" priority="287" operator="containsText" text="x">
      <formula>NOT(ISERROR(SEARCH("x",L210)))</formula>
    </cfRule>
  </conditionalFormatting>
  <conditionalFormatting sqref="Q210">
    <cfRule type="cellIs" dxfId="286" priority="283" operator="between">
      <formula>43</formula>
      <formula>52</formula>
    </cfRule>
    <cfRule type="containsText" dxfId="285" priority="284" operator="containsText" text="true">
      <formula>NOT(ISERROR(SEARCH("true",Q210)))</formula>
    </cfRule>
  </conditionalFormatting>
  <conditionalFormatting sqref="J210">
    <cfRule type="cellIs" dxfId="284" priority="281" operator="between">
      <formula>43</formula>
      <formula>52</formula>
    </cfRule>
    <cfRule type="cellIs" dxfId="283" priority="282" operator="greaterThan">
      <formula>52</formula>
    </cfRule>
  </conditionalFormatting>
  <conditionalFormatting sqref="R210:T210">
    <cfRule type="containsText" dxfId="282" priority="280" operator="containsText" text="TRUE">
      <formula>NOT(ISERROR(SEARCH("TRUE",R210)))</formula>
    </cfRule>
  </conditionalFormatting>
  <conditionalFormatting sqref="R210">
    <cfRule type="containsText" dxfId="281" priority="279" operator="containsText" text="FALSE">
      <formula>NOT(ISERROR(SEARCH("FALSE",R210)))</formula>
    </cfRule>
  </conditionalFormatting>
  <conditionalFormatting sqref="S210:T210">
    <cfRule type="containsText" dxfId="280" priority="278" operator="containsText" text="MANAGE">
      <formula>NOT(ISERROR(SEARCH("MANAGE",S210)))</formula>
    </cfRule>
  </conditionalFormatting>
  <conditionalFormatting sqref="U210">
    <cfRule type="cellIs" dxfId="279" priority="275" operator="between">
      <formula>39</formula>
      <formula>20</formula>
    </cfRule>
    <cfRule type="cellIs" dxfId="278" priority="276" operator="between">
      <formula>48</formula>
      <formula>60</formula>
    </cfRule>
    <cfRule type="cellIs" dxfId="277" priority="277" operator="greaterThan">
      <formula>60</formula>
    </cfRule>
  </conditionalFormatting>
  <conditionalFormatting sqref="V210:W210">
    <cfRule type="cellIs" dxfId="276" priority="272" operator="equal">
      <formula>"C"</formula>
    </cfRule>
    <cfRule type="cellIs" dxfId="275" priority="273" operator="equal">
      <formula>"N"</formula>
    </cfRule>
    <cfRule type="cellIs" dxfId="274" priority="274" operator="equal">
      <formula>"Y"</formula>
    </cfRule>
  </conditionalFormatting>
  <conditionalFormatting sqref="L210:M210">
    <cfRule type="containsText" dxfId="273" priority="269" operator="containsText" text="2">
      <formula>NOT(ISERROR(SEARCH("2",L210)))</formula>
    </cfRule>
    <cfRule type="containsText" dxfId="272" priority="270" operator="containsText" text="1">
      <formula>NOT(ISERROR(SEARCH("1",L210)))</formula>
    </cfRule>
    <cfRule type="containsText" dxfId="271" priority="271" operator="containsText" text="x">
      <formula>NOT(ISERROR(SEARCH("x",L210)))</formula>
    </cfRule>
  </conditionalFormatting>
  <conditionalFormatting sqref="Q210">
    <cfRule type="cellIs" dxfId="270" priority="267" operator="between">
      <formula>43</formula>
      <formula>52</formula>
    </cfRule>
    <cfRule type="containsText" dxfId="269" priority="268" operator="containsText" text="true">
      <formula>NOT(ISERROR(SEARCH("true",Q210)))</formula>
    </cfRule>
  </conditionalFormatting>
  <conditionalFormatting sqref="J210">
    <cfRule type="cellIs" dxfId="268" priority="265" operator="between">
      <formula>43</formula>
      <formula>52</formula>
    </cfRule>
    <cfRule type="cellIs" dxfId="267" priority="266" operator="greaterThan">
      <formula>52</formula>
    </cfRule>
  </conditionalFormatting>
  <conditionalFormatting sqref="R210:T210">
    <cfRule type="containsText" dxfId="266" priority="264" operator="containsText" text="TRUE">
      <formula>NOT(ISERROR(SEARCH("TRUE",R210)))</formula>
    </cfRule>
  </conditionalFormatting>
  <conditionalFormatting sqref="R210">
    <cfRule type="containsText" dxfId="265" priority="263" operator="containsText" text="FALSE">
      <formula>NOT(ISERROR(SEARCH("FALSE",R210)))</formula>
    </cfRule>
  </conditionalFormatting>
  <conditionalFormatting sqref="S210:T210">
    <cfRule type="containsText" dxfId="264" priority="262" operator="containsText" text="MANAGE">
      <formula>NOT(ISERROR(SEARCH("MANAGE",S210)))</formula>
    </cfRule>
  </conditionalFormatting>
  <conditionalFormatting sqref="U210">
    <cfRule type="cellIs" dxfId="263" priority="259" operator="between">
      <formula>39</formula>
      <formula>20</formula>
    </cfRule>
    <cfRule type="cellIs" dxfId="262" priority="260" operator="between">
      <formula>48</formula>
      <formula>60</formula>
    </cfRule>
    <cfRule type="cellIs" dxfId="261" priority="261" operator="greaterThan">
      <formula>60</formula>
    </cfRule>
  </conditionalFormatting>
  <conditionalFormatting sqref="V210:W210">
    <cfRule type="cellIs" dxfId="260" priority="256" operator="equal">
      <formula>"C"</formula>
    </cfRule>
    <cfRule type="cellIs" dxfId="259" priority="257" operator="equal">
      <formula>"N"</formula>
    </cfRule>
    <cfRule type="cellIs" dxfId="258" priority="258" operator="equal">
      <formula>"Y"</formula>
    </cfRule>
  </conditionalFormatting>
  <conditionalFormatting sqref="L210:M210">
    <cfRule type="containsText" dxfId="257" priority="253" operator="containsText" text="2">
      <formula>NOT(ISERROR(SEARCH("2",L210)))</formula>
    </cfRule>
    <cfRule type="containsText" dxfId="256" priority="254" operator="containsText" text="1">
      <formula>NOT(ISERROR(SEARCH("1",L210)))</formula>
    </cfRule>
    <cfRule type="containsText" dxfId="255" priority="255" operator="containsText" text="x">
      <formula>NOT(ISERROR(SEARCH("x",L210)))</formula>
    </cfRule>
  </conditionalFormatting>
  <conditionalFormatting sqref="Q210">
    <cfRule type="cellIs" dxfId="254" priority="251" operator="between">
      <formula>43</formula>
      <formula>52</formula>
    </cfRule>
    <cfRule type="containsText" dxfId="253" priority="252" operator="containsText" text="true">
      <formula>NOT(ISERROR(SEARCH("true",Q210)))</formula>
    </cfRule>
  </conditionalFormatting>
  <conditionalFormatting sqref="J210">
    <cfRule type="cellIs" dxfId="252" priority="249" operator="between">
      <formula>43</formula>
      <formula>52</formula>
    </cfRule>
    <cfRule type="cellIs" dxfId="251" priority="250" operator="greaterThan">
      <formula>52</formula>
    </cfRule>
  </conditionalFormatting>
  <conditionalFormatting sqref="R210:T210">
    <cfRule type="containsText" dxfId="250" priority="248" operator="containsText" text="TRUE">
      <formula>NOT(ISERROR(SEARCH("TRUE",R210)))</formula>
    </cfRule>
  </conditionalFormatting>
  <conditionalFormatting sqref="R210">
    <cfRule type="containsText" dxfId="249" priority="247" operator="containsText" text="FALSE">
      <formula>NOT(ISERROR(SEARCH("FALSE",R210)))</formula>
    </cfRule>
  </conditionalFormatting>
  <conditionalFormatting sqref="S210:T210">
    <cfRule type="containsText" dxfId="248" priority="246" operator="containsText" text="MANAGE">
      <formula>NOT(ISERROR(SEARCH("MANAGE",S210)))</formula>
    </cfRule>
  </conditionalFormatting>
  <conditionalFormatting sqref="U210">
    <cfRule type="cellIs" dxfId="247" priority="243" operator="between">
      <formula>39</formula>
      <formula>20</formula>
    </cfRule>
    <cfRule type="cellIs" dxfId="246" priority="244" operator="between">
      <formula>48</formula>
      <formula>60</formula>
    </cfRule>
    <cfRule type="cellIs" dxfId="245" priority="245" operator="greaterThan">
      <formula>60</formula>
    </cfRule>
  </conditionalFormatting>
  <conditionalFormatting sqref="V210:W210">
    <cfRule type="cellIs" dxfId="244" priority="240" operator="equal">
      <formula>"C"</formula>
    </cfRule>
    <cfRule type="cellIs" dxfId="243" priority="241" operator="equal">
      <formula>"N"</formula>
    </cfRule>
    <cfRule type="cellIs" dxfId="242" priority="242" operator="equal">
      <formula>"Y"</formula>
    </cfRule>
  </conditionalFormatting>
  <conditionalFormatting sqref="L210:M210">
    <cfRule type="containsText" dxfId="241" priority="237" operator="containsText" text="2">
      <formula>NOT(ISERROR(SEARCH("2",L210)))</formula>
    </cfRule>
    <cfRule type="containsText" dxfId="240" priority="238" operator="containsText" text="1">
      <formula>NOT(ISERROR(SEARCH("1",L210)))</formula>
    </cfRule>
    <cfRule type="containsText" dxfId="239" priority="239" operator="containsText" text="x">
      <formula>NOT(ISERROR(SEARCH("x",L210)))</formula>
    </cfRule>
  </conditionalFormatting>
  <conditionalFormatting sqref="Q210">
    <cfRule type="cellIs" dxfId="238" priority="235" operator="between">
      <formula>43</formula>
      <formula>52</formula>
    </cfRule>
    <cfRule type="containsText" dxfId="237" priority="236" operator="containsText" text="true">
      <formula>NOT(ISERROR(SEARCH("true",Q210)))</formula>
    </cfRule>
  </conditionalFormatting>
  <conditionalFormatting sqref="J210">
    <cfRule type="cellIs" dxfId="236" priority="233" operator="between">
      <formula>43</formula>
      <formula>52</formula>
    </cfRule>
    <cfRule type="cellIs" dxfId="235" priority="234" operator="greaterThan">
      <formula>52</formula>
    </cfRule>
  </conditionalFormatting>
  <conditionalFormatting sqref="R210:T210">
    <cfRule type="containsText" dxfId="234" priority="232" operator="containsText" text="TRUE">
      <formula>NOT(ISERROR(SEARCH("TRUE",R210)))</formula>
    </cfRule>
  </conditionalFormatting>
  <conditionalFormatting sqref="R210">
    <cfRule type="containsText" dxfId="233" priority="231" operator="containsText" text="FALSE">
      <formula>NOT(ISERROR(SEARCH("FALSE",R210)))</formula>
    </cfRule>
  </conditionalFormatting>
  <conditionalFormatting sqref="S210:T210">
    <cfRule type="containsText" dxfId="232" priority="230" operator="containsText" text="MANAGE">
      <formula>NOT(ISERROR(SEARCH("MANAGE",S210)))</formula>
    </cfRule>
  </conditionalFormatting>
  <conditionalFormatting sqref="U210">
    <cfRule type="cellIs" dxfId="231" priority="227" operator="between">
      <formula>39</formula>
      <formula>20</formula>
    </cfRule>
    <cfRule type="cellIs" dxfId="230" priority="228" operator="between">
      <formula>48</formula>
      <formula>60</formula>
    </cfRule>
    <cfRule type="cellIs" dxfId="229" priority="229" operator="greaterThan">
      <formula>60</formula>
    </cfRule>
  </conditionalFormatting>
  <conditionalFormatting sqref="V210:W210">
    <cfRule type="cellIs" dxfId="228" priority="224" operator="equal">
      <formula>"C"</formula>
    </cfRule>
    <cfRule type="cellIs" dxfId="227" priority="225" operator="equal">
      <formula>"N"</formula>
    </cfRule>
    <cfRule type="cellIs" dxfId="226" priority="226" operator="equal">
      <formula>"Y"</formula>
    </cfRule>
  </conditionalFormatting>
  <conditionalFormatting sqref="L210:M210">
    <cfRule type="containsText" dxfId="225" priority="221" operator="containsText" text="2">
      <formula>NOT(ISERROR(SEARCH("2",L210)))</formula>
    </cfRule>
    <cfRule type="containsText" dxfId="224" priority="222" operator="containsText" text="1">
      <formula>NOT(ISERROR(SEARCH("1",L210)))</formula>
    </cfRule>
    <cfRule type="containsText" dxfId="223" priority="223" operator="containsText" text="x">
      <formula>NOT(ISERROR(SEARCH("x",L210)))</formula>
    </cfRule>
  </conditionalFormatting>
  <conditionalFormatting sqref="Q210">
    <cfRule type="cellIs" dxfId="222" priority="219" operator="between">
      <formula>43</formula>
      <formula>52</formula>
    </cfRule>
    <cfRule type="containsText" dxfId="221" priority="220" operator="containsText" text="true">
      <formula>NOT(ISERROR(SEARCH("true",Q210)))</formula>
    </cfRule>
  </conditionalFormatting>
  <conditionalFormatting sqref="J210">
    <cfRule type="cellIs" dxfId="220" priority="217" operator="between">
      <formula>43</formula>
      <formula>52</formula>
    </cfRule>
    <cfRule type="cellIs" dxfId="219" priority="218" operator="greaterThan">
      <formula>52</formula>
    </cfRule>
  </conditionalFormatting>
  <conditionalFormatting sqref="R210:T210">
    <cfRule type="containsText" dxfId="218" priority="216" operator="containsText" text="TRUE">
      <formula>NOT(ISERROR(SEARCH("TRUE",R210)))</formula>
    </cfRule>
  </conditionalFormatting>
  <conditionalFormatting sqref="R210">
    <cfRule type="containsText" dxfId="217" priority="215" operator="containsText" text="FALSE">
      <formula>NOT(ISERROR(SEARCH("FALSE",R210)))</formula>
    </cfRule>
  </conditionalFormatting>
  <conditionalFormatting sqref="S210:T210">
    <cfRule type="containsText" dxfId="216" priority="214" operator="containsText" text="MANAGE">
      <formula>NOT(ISERROR(SEARCH("MANAGE",S210)))</formula>
    </cfRule>
  </conditionalFormatting>
  <conditionalFormatting sqref="U210">
    <cfRule type="cellIs" dxfId="215" priority="211" operator="between">
      <formula>39</formula>
      <formula>20</formula>
    </cfRule>
    <cfRule type="cellIs" dxfId="214" priority="212" operator="between">
      <formula>48</formula>
      <formula>60</formula>
    </cfRule>
    <cfRule type="cellIs" dxfId="213" priority="213" operator="greaterThan">
      <formula>60</formula>
    </cfRule>
  </conditionalFormatting>
  <conditionalFormatting sqref="V210:W210">
    <cfRule type="cellIs" dxfId="212" priority="208" operator="equal">
      <formula>"C"</formula>
    </cfRule>
    <cfRule type="cellIs" dxfId="211" priority="209" operator="equal">
      <formula>"N"</formula>
    </cfRule>
    <cfRule type="cellIs" dxfId="210" priority="210" operator="equal">
      <formula>"Y"</formula>
    </cfRule>
  </conditionalFormatting>
  <conditionalFormatting sqref="L210:M210">
    <cfRule type="containsText" dxfId="209" priority="205" operator="containsText" text="2">
      <formula>NOT(ISERROR(SEARCH("2",L210)))</formula>
    </cfRule>
    <cfRule type="containsText" dxfId="208" priority="206" operator="containsText" text="1">
      <formula>NOT(ISERROR(SEARCH("1",L210)))</formula>
    </cfRule>
    <cfRule type="containsText" dxfId="207" priority="207" operator="containsText" text="x">
      <formula>NOT(ISERROR(SEARCH("x",L210)))</formula>
    </cfRule>
  </conditionalFormatting>
  <conditionalFormatting sqref="Q210">
    <cfRule type="cellIs" dxfId="206" priority="203" operator="between">
      <formula>43</formula>
      <formula>52</formula>
    </cfRule>
    <cfRule type="containsText" dxfId="205" priority="204" operator="containsText" text="true">
      <formula>NOT(ISERROR(SEARCH("true",Q210)))</formula>
    </cfRule>
  </conditionalFormatting>
  <conditionalFormatting sqref="J210">
    <cfRule type="cellIs" dxfId="204" priority="201" operator="between">
      <formula>43</formula>
      <formula>52</formula>
    </cfRule>
    <cfRule type="cellIs" dxfId="203" priority="202" operator="greaterThan">
      <formula>52</formula>
    </cfRule>
  </conditionalFormatting>
  <conditionalFormatting sqref="R210:T210">
    <cfRule type="containsText" dxfId="202" priority="200" operator="containsText" text="TRUE">
      <formula>NOT(ISERROR(SEARCH("TRUE",R210)))</formula>
    </cfRule>
  </conditionalFormatting>
  <conditionalFormatting sqref="R210">
    <cfRule type="containsText" dxfId="201" priority="199" operator="containsText" text="FALSE">
      <formula>NOT(ISERROR(SEARCH("FALSE",R210)))</formula>
    </cfRule>
  </conditionalFormatting>
  <conditionalFormatting sqref="S210:T210">
    <cfRule type="containsText" dxfId="200" priority="198" operator="containsText" text="MANAGE">
      <formula>NOT(ISERROR(SEARCH("MANAGE",S210)))</formula>
    </cfRule>
  </conditionalFormatting>
  <conditionalFormatting sqref="U210">
    <cfRule type="cellIs" dxfId="199" priority="195" operator="between">
      <formula>39</formula>
      <formula>20</formula>
    </cfRule>
    <cfRule type="cellIs" dxfId="198" priority="196" operator="between">
      <formula>48</formula>
      <formula>60</formula>
    </cfRule>
    <cfRule type="cellIs" dxfId="197" priority="197" operator="greaterThan">
      <formula>60</formula>
    </cfRule>
  </conditionalFormatting>
  <conditionalFormatting sqref="V210:W210">
    <cfRule type="cellIs" dxfId="196" priority="192" operator="equal">
      <formula>"C"</formula>
    </cfRule>
    <cfRule type="cellIs" dxfId="195" priority="193" operator="equal">
      <formula>"N"</formula>
    </cfRule>
    <cfRule type="cellIs" dxfId="194" priority="194" operator="equal">
      <formula>"Y"</formula>
    </cfRule>
  </conditionalFormatting>
  <conditionalFormatting sqref="L210:M210">
    <cfRule type="containsText" dxfId="193" priority="189" operator="containsText" text="2">
      <formula>NOT(ISERROR(SEARCH("2",L210)))</formula>
    </cfRule>
    <cfRule type="containsText" dxfId="192" priority="190" operator="containsText" text="1">
      <formula>NOT(ISERROR(SEARCH("1",L210)))</formula>
    </cfRule>
    <cfRule type="containsText" dxfId="191" priority="191" operator="containsText" text="x">
      <formula>NOT(ISERROR(SEARCH("x",L210)))</formula>
    </cfRule>
  </conditionalFormatting>
  <conditionalFormatting sqref="Q210">
    <cfRule type="cellIs" dxfId="190" priority="187" operator="between">
      <formula>43</formula>
      <formula>52</formula>
    </cfRule>
    <cfRule type="containsText" dxfId="189" priority="188" operator="containsText" text="true">
      <formula>NOT(ISERROR(SEARCH("true",Q210)))</formula>
    </cfRule>
  </conditionalFormatting>
  <conditionalFormatting sqref="J210">
    <cfRule type="cellIs" dxfId="188" priority="185" operator="between">
      <formula>43</formula>
      <formula>52</formula>
    </cfRule>
    <cfRule type="cellIs" dxfId="187" priority="186" operator="greaterThan">
      <formula>52</formula>
    </cfRule>
  </conditionalFormatting>
  <conditionalFormatting sqref="R210:T210">
    <cfRule type="containsText" dxfId="186" priority="184" operator="containsText" text="TRUE">
      <formula>NOT(ISERROR(SEARCH("TRUE",R210)))</formula>
    </cfRule>
  </conditionalFormatting>
  <conditionalFormatting sqref="R210">
    <cfRule type="containsText" dxfId="185" priority="183" operator="containsText" text="FALSE">
      <formula>NOT(ISERROR(SEARCH("FALSE",R210)))</formula>
    </cfRule>
  </conditionalFormatting>
  <conditionalFormatting sqref="S210:T210">
    <cfRule type="containsText" dxfId="184" priority="182" operator="containsText" text="MANAGE">
      <formula>NOT(ISERROR(SEARCH("MANAGE",S210)))</formula>
    </cfRule>
  </conditionalFormatting>
  <conditionalFormatting sqref="U210">
    <cfRule type="cellIs" dxfId="183" priority="179" operator="between">
      <formula>39</formula>
      <formula>20</formula>
    </cfRule>
    <cfRule type="cellIs" dxfId="182" priority="180" operator="between">
      <formula>48</formula>
      <formula>60</formula>
    </cfRule>
    <cfRule type="cellIs" dxfId="181" priority="181" operator="greaterThan">
      <formula>60</formula>
    </cfRule>
  </conditionalFormatting>
  <conditionalFormatting sqref="V210:W210">
    <cfRule type="cellIs" dxfId="180" priority="176" operator="equal">
      <formula>"C"</formula>
    </cfRule>
    <cfRule type="cellIs" dxfId="179" priority="177" operator="equal">
      <formula>"N"</formula>
    </cfRule>
    <cfRule type="cellIs" dxfId="178" priority="178" operator="equal">
      <formula>"Y"</formula>
    </cfRule>
  </conditionalFormatting>
  <conditionalFormatting sqref="L210:M210">
    <cfRule type="containsText" dxfId="177" priority="173" operator="containsText" text="2">
      <formula>NOT(ISERROR(SEARCH("2",L210)))</formula>
    </cfRule>
    <cfRule type="containsText" dxfId="176" priority="174" operator="containsText" text="1">
      <formula>NOT(ISERROR(SEARCH("1",L210)))</formula>
    </cfRule>
    <cfRule type="containsText" dxfId="175" priority="175" operator="containsText" text="x">
      <formula>NOT(ISERROR(SEARCH("x",L210)))</formula>
    </cfRule>
  </conditionalFormatting>
  <conditionalFormatting sqref="Q210">
    <cfRule type="cellIs" dxfId="174" priority="171" operator="between">
      <formula>43</formula>
      <formula>52</formula>
    </cfRule>
    <cfRule type="containsText" dxfId="173" priority="172" operator="containsText" text="true">
      <formula>NOT(ISERROR(SEARCH("true",Q210)))</formula>
    </cfRule>
  </conditionalFormatting>
  <conditionalFormatting sqref="J210">
    <cfRule type="cellIs" dxfId="172" priority="169" operator="between">
      <formula>43</formula>
      <formula>52</formula>
    </cfRule>
    <cfRule type="cellIs" dxfId="171" priority="170" operator="greaterThan">
      <formula>52</formula>
    </cfRule>
  </conditionalFormatting>
  <conditionalFormatting sqref="R210:T210">
    <cfRule type="containsText" dxfId="170" priority="168" operator="containsText" text="TRUE">
      <formula>NOT(ISERROR(SEARCH("TRUE",R210)))</formula>
    </cfRule>
  </conditionalFormatting>
  <conditionalFormatting sqref="R210">
    <cfRule type="containsText" dxfId="169" priority="167" operator="containsText" text="FALSE">
      <formula>NOT(ISERROR(SEARCH("FALSE",R210)))</formula>
    </cfRule>
  </conditionalFormatting>
  <conditionalFormatting sqref="S210:T210">
    <cfRule type="containsText" dxfId="168" priority="166" operator="containsText" text="MANAGE">
      <formula>NOT(ISERROR(SEARCH("MANAGE",S210)))</formula>
    </cfRule>
  </conditionalFormatting>
  <conditionalFormatting sqref="U210">
    <cfRule type="cellIs" dxfId="167" priority="163" operator="between">
      <formula>39</formula>
      <formula>20</formula>
    </cfRule>
    <cfRule type="cellIs" dxfId="166" priority="164" operator="between">
      <formula>48</formula>
      <formula>60</formula>
    </cfRule>
    <cfRule type="cellIs" dxfId="165" priority="165" operator="greaterThan">
      <formula>60</formula>
    </cfRule>
  </conditionalFormatting>
  <conditionalFormatting sqref="V210:W210">
    <cfRule type="cellIs" dxfId="164" priority="160" operator="equal">
      <formula>"C"</formula>
    </cfRule>
    <cfRule type="cellIs" dxfId="163" priority="161" operator="equal">
      <formula>"N"</formula>
    </cfRule>
    <cfRule type="cellIs" dxfId="162" priority="162" operator="equal">
      <formula>"Y"</formula>
    </cfRule>
  </conditionalFormatting>
  <conditionalFormatting sqref="L210:M210">
    <cfRule type="containsText" dxfId="161" priority="157" operator="containsText" text="2">
      <formula>NOT(ISERROR(SEARCH("2",L210)))</formula>
    </cfRule>
    <cfRule type="containsText" dxfId="160" priority="158" operator="containsText" text="1">
      <formula>NOT(ISERROR(SEARCH("1",L210)))</formula>
    </cfRule>
    <cfRule type="containsText" dxfId="159" priority="159" operator="containsText" text="x">
      <formula>NOT(ISERROR(SEARCH("x",L210)))</formula>
    </cfRule>
  </conditionalFormatting>
  <conditionalFormatting sqref="Q210">
    <cfRule type="cellIs" dxfId="158" priority="155" operator="between">
      <formula>43</formula>
      <formula>52</formula>
    </cfRule>
    <cfRule type="containsText" dxfId="157" priority="156" operator="containsText" text="true">
      <formula>NOT(ISERROR(SEARCH("true",Q210)))</formula>
    </cfRule>
  </conditionalFormatting>
  <conditionalFormatting sqref="J210">
    <cfRule type="cellIs" dxfId="156" priority="153" operator="between">
      <formula>43</formula>
      <formula>52</formula>
    </cfRule>
    <cfRule type="cellIs" dxfId="155" priority="154" operator="greaterThan">
      <formula>52</formula>
    </cfRule>
  </conditionalFormatting>
  <conditionalFormatting sqref="R210:T210">
    <cfRule type="containsText" dxfId="154" priority="152" operator="containsText" text="TRUE">
      <formula>NOT(ISERROR(SEARCH("TRUE",R210)))</formula>
    </cfRule>
  </conditionalFormatting>
  <conditionalFormatting sqref="R210">
    <cfRule type="containsText" dxfId="153" priority="151" operator="containsText" text="FALSE">
      <formula>NOT(ISERROR(SEARCH("FALSE",R210)))</formula>
    </cfRule>
  </conditionalFormatting>
  <conditionalFormatting sqref="S210:T210">
    <cfRule type="containsText" dxfId="152" priority="150" operator="containsText" text="MANAGE">
      <formula>NOT(ISERROR(SEARCH("MANAGE",S210)))</formula>
    </cfRule>
  </conditionalFormatting>
  <conditionalFormatting sqref="U210">
    <cfRule type="cellIs" dxfId="151" priority="147" operator="between">
      <formula>39</formula>
      <formula>20</formula>
    </cfRule>
    <cfRule type="cellIs" dxfId="150" priority="148" operator="between">
      <formula>48</formula>
      <formula>60</formula>
    </cfRule>
    <cfRule type="cellIs" dxfId="149" priority="149" operator="greaterThan">
      <formula>60</formula>
    </cfRule>
  </conditionalFormatting>
  <conditionalFormatting sqref="V210:W210">
    <cfRule type="cellIs" dxfId="148" priority="144" operator="equal">
      <formula>"C"</formula>
    </cfRule>
    <cfRule type="cellIs" dxfId="147" priority="145" operator="equal">
      <formula>"N"</formula>
    </cfRule>
    <cfRule type="cellIs" dxfId="146" priority="146" operator="equal">
      <formula>"Y"</formula>
    </cfRule>
  </conditionalFormatting>
  <conditionalFormatting sqref="L210:M210">
    <cfRule type="containsText" dxfId="145" priority="141" operator="containsText" text="2">
      <formula>NOT(ISERROR(SEARCH("2",L210)))</formula>
    </cfRule>
    <cfRule type="containsText" dxfId="144" priority="142" operator="containsText" text="1">
      <formula>NOT(ISERROR(SEARCH("1",L210)))</formula>
    </cfRule>
    <cfRule type="containsText" dxfId="143" priority="143" operator="containsText" text="x">
      <formula>NOT(ISERROR(SEARCH("x",L210)))</formula>
    </cfRule>
  </conditionalFormatting>
  <conditionalFormatting sqref="Q210">
    <cfRule type="cellIs" dxfId="142" priority="139" operator="between">
      <formula>43</formula>
      <formula>52</formula>
    </cfRule>
    <cfRule type="containsText" dxfId="141" priority="140" operator="containsText" text="true">
      <formula>NOT(ISERROR(SEARCH("true",Q210)))</formula>
    </cfRule>
  </conditionalFormatting>
  <conditionalFormatting sqref="J210">
    <cfRule type="cellIs" dxfId="140" priority="137" operator="between">
      <formula>43</formula>
      <formula>52</formula>
    </cfRule>
    <cfRule type="cellIs" dxfId="139" priority="138" operator="greaterThan">
      <formula>52</formula>
    </cfRule>
  </conditionalFormatting>
  <conditionalFormatting sqref="R210:T210">
    <cfRule type="containsText" dxfId="138" priority="136" operator="containsText" text="TRUE">
      <formula>NOT(ISERROR(SEARCH("TRUE",R210)))</formula>
    </cfRule>
  </conditionalFormatting>
  <conditionalFormatting sqref="R210">
    <cfRule type="containsText" dxfId="137" priority="135" operator="containsText" text="FALSE">
      <formula>NOT(ISERROR(SEARCH("FALSE",R210)))</formula>
    </cfRule>
  </conditionalFormatting>
  <conditionalFormatting sqref="S210:T210">
    <cfRule type="containsText" dxfId="136" priority="134" operator="containsText" text="MANAGE">
      <formula>NOT(ISERROR(SEARCH("MANAGE",S210)))</formula>
    </cfRule>
  </conditionalFormatting>
  <conditionalFormatting sqref="U210">
    <cfRule type="cellIs" dxfId="135" priority="131" operator="between">
      <formula>39</formula>
      <formula>20</formula>
    </cfRule>
    <cfRule type="cellIs" dxfId="134" priority="132" operator="between">
      <formula>48</formula>
      <formula>60</formula>
    </cfRule>
    <cfRule type="cellIs" dxfId="133" priority="133" operator="greaterThan">
      <formula>60</formula>
    </cfRule>
  </conditionalFormatting>
  <conditionalFormatting sqref="V210:W210">
    <cfRule type="cellIs" dxfId="132" priority="128" operator="equal">
      <formula>"C"</formula>
    </cfRule>
    <cfRule type="cellIs" dxfId="131" priority="129" operator="equal">
      <formula>"N"</formula>
    </cfRule>
    <cfRule type="cellIs" dxfId="130" priority="130" operator="equal">
      <formula>"Y"</formula>
    </cfRule>
  </conditionalFormatting>
  <conditionalFormatting sqref="L210:M210">
    <cfRule type="containsText" dxfId="129" priority="125" operator="containsText" text="2">
      <formula>NOT(ISERROR(SEARCH("2",L210)))</formula>
    </cfRule>
    <cfRule type="containsText" dxfId="128" priority="126" operator="containsText" text="1">
      <formula>NOT(ISERROR(SEARCH("1",L210)))</formula>
    </cfRule>
    <cfRule type="containsText" dxfId="127" priority="127" operator="containsText" text="x">
      <formula>NOT(ISERROR(SEARCH("x",L210)))</formula>
    </cfRule>
  </conditionalFormatting>
  <conditionalFormatting sqref="Q210">
    <cfRule type="cellIs" dxfId="126" priority="123" operator="between">
      <formula>43</formula>
      <formula>52</formula>
    </cfRule>
    <cfRule type="containsText" dxfId="125" priority="124" operator="containsText" text="true">
      <formula>NOT(ISERROR(SEARCH("true",Q210)))</formula>
    </cfRule>
  </conditionalFormatting>
  <conditionalFormatting sqref="J210">
    <cfRule type="cellIs" dxfId="124" priority="121" operator="between">
      <formula>43</formula>
      <formula>52</formula>
    </cfRule>
    <cfRule type="cellIs" dxfId="123" priority="122" operator="greaterThan">
      <formula>52</formula>
    </cfRule>
  </conditionalFormatting>
  <conditionalFormatting sqref="R210:T210">
    <cfRule type="containsText" dxfId="122" priority="120" operator="containsText" text="TRUE">
      <formula>NOT(ISERROR(SEARCH("TRUE",R210)))</formula>
    </cfRule>
  </conditionalFormatting>
  <conditionalFormatting sqref="R210">
    <cfRule type="containsText" dxfId="121" priority="119" operator="containsText" text="FALSE">
      <formula>NOT(ISERROR(SEARCH("FALSE",R210)))</formula>
    </cfRule>
  </conditionalFormatting>
  <conditionalFormatting sqref="S210:T210">
    <cfRule type="containsText" dxfId="120" priority="118" operator="containsText" text="MANAGE">
      <formula>NOT(ISERROR(SEARCH("MANAGE",S210)))</formula>
    </cfRule>
  </conditionalFormatting>
  <conditionalFormatting sqref="P210">
    <cfRule type="containsText" dxfId="119" priority="115" operator="containsText" text="0-1">
      <formula>NOT(ISERROR(SEARCH("0-1",P210)))</formula>
    </cfRule>
    <cfRule type="containsText" dxfId="118" priority="116" operator="containsText" text="1-0">
      <formula>NOT(ISERROR(SEARCH("1-0",P210)))</formula>
    </cfRule>
    <cfRule type="containsText" dxfId="117" priority="117" operator="containsText" text="0-0">
      <formula>NOT(ISERROR(SEARCH("0-0",P210)))</formula>
    </cfRule>
  </conditionalFormatting>
  <conditionalFormatting sqref="U210">
    <cfRule type="cellIs" dxfId="116" priority="112" operator="between">
      <formula>39</formula>
      <formula>20</formula>
    </cfRule>
    <cfRule type="cellIs" dxfId="115" priority="113" operator="between">
      <formula>48</formula>
      <formula>60</formula>
    </cfRule>
    <cfRule type="cellIs" dxfId="114" priority="114" operator="greaterThan">
      <formula>60</formula>
    </cfRule>
  </conditionalFormatting>
  <conditionalFormatting sqref="V210:W210">
    <cfRule type="cellIs" dxfId="113" priority="109" operator="equal">
      <formula>"C"</formula>
    </cfRule>
    <cfRule type="cellIs" dxfId="112" priority="110" operator="equal">
      <formula>"N"</formula>
    </cfRule>
    <cfRule type="cellIs" dxfId="111" priority="111" operator="equal">
      <formula>"Y"</formula>
    </cfRule>
  </conditionalFormatting>
  <conditionalFormatting sqref="L210:M210">
    <cfRule type="containsText" dxfId="110" priority="106" operator="containsText" text="2">
      <formula>NOT(ISERROR(SEARCH("2",L210)))</formula>
    </cfRule>
    <cfRule type="containsText" dxfId="109" priority="107" operator="containsText" text="1">
      <formula>NOT(ISERROR(SEARCH("1",L210)))</formula>
    </cfRule>
    <cfRule type="containsText" dxfId="108" priority="108" operator="containsText" text="x">
      <formula>NOT(ISERROR(SEARCH("x",L210)))</formula>
    </cfRule>
  </conditionalFormatting>
  <conditionalFormatting sqref="Q210">
    <cfRule type="cellIs" dxfId="107" priority="104" operator="between">
      <formula>43</formula>
      <formula>52</formula>
    </cfRule>
    <cfRule type="containsText" dxfId="106" priority="105" operator="containsText" text="true">
      <formula>NOT(ISERROR(SEARCH("true",Q210)))</formula>
    </cfRule>
  </conditionalFormatting>
  <conditionalFormatting sqref="J210">
    <cfRule type="cellIs" dxfId="105" priority="102" operator="between">
      <formula>43</formula>
      <formula>52</formula>
    </cfRule>
    <cfRule type="cellIs" dxfId="104" priority="103" operator="greaterThan">
      <formula>52</formula>
    </cfRule>
  </conditionalFormatting>
  <conditionalFormatting sqref="R210:T210">
    <cfRule type="containsText" dxfId="103" priority="101" operator="containsText" text="TRUE">
      <formula>NOT(ISERROR(SEARCH("TRUE",R210)))</formula>
    </cfRule>
  </conditionalFormatting>
  <conditionalFormatting sqref="R210">
    <cfRule type="containsText" dxfId="102" priority="100" operator="containsText" text="FALSE">
      <formula>NOT(ISERROR(SEARCH("FALSE",R210)))</formula>
    </cfRule>
  </conditionalFormatting>
  <conditionalFormatting sqref="S210:T210">
    <cfRule type="containsText" dxfId="101" priority="99" operator="containsText" text="MANAGE">
      <formula>NOT(ISERROR(SEARCH("MANAGE",S210)))</formula>
    </cfRule>
  </conditionalFormatting>
  <conditionalFormatting sqref="P210">
    <cfRule type="containsText" dxfId="100" priority="96" operator="containsText" text="0-1">
      <formula>NOT(ISERROR(SEARCH("0-1",P210)))</formula>
    </cfRule>
    <cfRule type="containsText" dxfId="99" priority="97" operator="containsText" text="1-0">
      <formula>NOT(ISERROR(SEARCH("1-0",P210)))</formula>
    </cfRule>
    <cfRule type="containsText" dxfId="98" priority="98" operator="containsText" text="0-0">
      <formula>NOT(ISERROR(SEARCH("0-0",P210)))</formula>
    </cfRule>
  </conditionalFormatting>
  <conditionalFormatting sqref="U210">
    <cfRule type="cellIs" dxfId="97" priority="93" operator="between">
      <formula>39</formula>
      <formula>20</formula>
    </cfRule>
    <cfRule type="cellIs" dxfId="96" priority="94" operator="between">
      <formula>48</formula>
      <formula>60</formula>
    </cfRule>
    <cfRule type="cellIs" dxfId="95" priority="95" operator="greaterThan">
      <formula>60</formula>
    </cfRule>
  </conditionalFormatting>
  <conditionalFormatting sqref="V210:W210">
    <cfRule type="cellIs" dxfId="94" priority="90" operator="equal">
      <formula>"C"</formula>
    </cfRule>
    <cfRule type="cellIs" dxfId="93" priority="91" operator="equal">
      <formula>"N"</formula>
    </cfRule>
    <cfRule type="cellIs" dxfId="92" priority="92" operator="equal">
      <formula>"Y"</formula>
    </cfRule>
  </conditionalFormatting>
  <conditionalFormatting sqref="L210:M210">
    <cfRule type="containsText" dxfId="91" priority="87" operator="containsText" text="2">
      <formula>NOT(ISERROR(SEARCH("2",L210)))</formula>
    </cfRule>
    <cfRule type="containsText" dxfId="90" priority="88" operator="containsText" text="1">
      <formula>NOT(ISERROR(SEARCH("1",L210)))</formula>
    </cfRule>
    <cfRule type="containsText" dxfId="89" priority="89" operator="containsText" text="x">
      <formula>NOT(ISERROR(SEARCH("x",L210)))</formula>
    </cfRule>
  </conditionalFormatting>
  <conditionalFormatting sqref="Q210">
    <cfRule type="cellIs" dxfId="88" priority="85" operator="between">
      <formula>43</formula>
      <formula>52</formula>
    </cfRule>
    <cfRule type="containsText" dxfId="87" priority="86" operator="containsText" text="true">
      <formula>NOT(ISERROR(SEARCH("true",Q210)))</formula>
    </cfRule>
  </conditionalFormatting>
  <conditionalFormatting sqref="J210">
    <cfRule type="cellIs" dxfId="86" priority="83" operator="between">
      <formula>43</formula>
      <formula>52</formula>
    </cfRule>
    <cfRule type="cellIs" dxfId="85" priority="84" operator="greaterThan">
      <formula>52</formula>
    </cfRule>
  </conditionalFormatting>
  <conditionalFormatting sqref="R210:T210">
    <cfRule type="containsText" dxfId="84" priority="82" operator="containsText" text="TRUE">
      <formula>NOT(ISERROR(SEARCH("TRUE",R210)))</formula>
    </cfRule>
  </conditionalFormatting>
  <conditionalFormatting sqref="R210">
    <cfRule type="containsText" dxfId="83" priority="81" operator="containsText" text="FALSE">
      <formula>NOT(ISERROR(SEARCH("FALSE",R210)))</formula>
    </cfRule>
  </conditionalFormatting>
  <conditionalFormatting sqref="S210:T210">
    <cfRule type="containsText" dxfId="82" priority="80" operator="containsText" text="MANAGE">
      <formula>NOT(ISERROR(SEARCH("MANAGE",S210)))</formula>
    </cfRule>
  </conditionalFormatting>
  <conditionalFormatting sqref="P210">
    <cfRule type="containsText" dxfId="81" priority="77" operator="containsText" text="0-1">
      <formula>NOT(ISERROR(SEARCH("0-1",P210)))</formula>
    </cfRule>
    <cfRule type="containsText" dxfId="80" priority="78" operator="containsText" text="1-0">
      <formula>NOT(ISERROR(SEARCH("1-0",P210)))</formula>
    </cfRule>
    <cfRule type="containsText" dxfId="79" priority="79" operator="containsText" text="0-0">
      <formula>NOT(ISERROR(SEARCH("0-0",P210)))</formula>
    </cfRule>
  </conditionalFormatting>
  <conditionalFormatting sqref="U210">
    <cfRule type="cellIs" dxfId="78" priority="74" operator="between">
      <formula>39</formula>
      <formula>20</formula>
    </cfRule>
    <cfRule type="cellIs" dxfId="77" priority="75" operator="between">
      <formula>48</formula>
      <formula>60</formula>
    </cfRule>
    <cfRule type="cellIs" dxfId="76" priority="76" operator="greaterThan">
      <formula>60</formula>
    </cfRule>
  </conditionalFormatting>
  <conditionalFormatting sqref="V210:W210">
    <cfRule type="cellIs" dxfId="75" priority="71" operator="equal">
      <formula>"C"</formula>
    </cfRule>
    <cfRule type="cellIs" dxfId="74" priority="72" operator="equal">
      <formula>"N"</formula>
    </cfRule>
    <cfRule type="cellIs" dxfId="73" priority="73" operator="equal">
      <formula>"Y"</formula>
    </cfRule>
  </conditionalFormatting>
  <conditionalFormatting sqref="L210:M210">
    <cfRule type="containsText" dxfId="72" priority="68" operator="containsText" text="2">
      <formula>NOT(ISERROR(SEARCH("2",L210)))</formula>
    </cfRule>
    <cfRule type="containsText" dxfId="71" priority="69" operator="containsText" text="1">
      <formula>NOT(ISERROR(SEARCH("1",L210)))</formula>
    </cfRule>
    <cfRule type="containsText" dxfId="70" priority="70" operator="containsText" text="x">
      <formula>NOT(ISERROR(SEARCH("x",L210)))</formula>
    </cfRule>
  </conditionalFormatting>
  <conditionalFormatting sqref="Q210">
    <cfRule type="cellIs" dxfId="69" priority="66" operator="between">
      <formula>43</formula>
      <formula>52</formula>
    </cfRule>
    <cfRule type="containsText" dxfId="68" priority="67" operator="containsText" text="true">
      <formula>NOT(ISERROR(SEARCH("true",Q210)))</formula>
    </cfRule>
  </conditionalFormatting>
  <conditionalFormatting sqref="J210">
    <cfRule type="cellIs" dxfId="67" priority="64" operator="between">
      <formula>43</formula>
      <formula>52</formula>
    </cfRule>
    <cfRule type="cellIs" dxfId="66" priority="65" operator="greaterThan">
      <formula>52</formula>
    </cfRule>
  </conditionalFormatting>
  <conditionalFormatting sqref="R210:T210">
    <cfRule type="containsText" dxfId="65" priority="63" operator="containsText" text="TRUE">
      <formula>NOT(ISERROR(SEARCH("TRUE",R210)))</formula>
    </cfRule>
  </conditionalFormatting>
  <conditionalFormatting sqref="R210">
    <cfRule type="containsText" dxfId="64" priority="62" operator="containsText" text="FALSE">
      <formula>NOT(ISERROR(SEARCH("FALSE",R210)))</formula>
    </cfRule>
  </conditionalFormatting>
  <conditionalFormatting sqref="S210:T210">
    <cfRule type="containsText" dxfId="63" priority="61" operator="containsText" text="MANAGE">
      <formula>NOT(ISERROR(SEARCH("MANAGE",S210)))</formula>
    </cfRule>
  </conditionalFormatting>
  <conditionalFormatting sqref="P210">
    <cfRule type="containsText" dxfId="62" priority="58" operator="containsText" text="0-1">
      <formula>NOT(ISERROR(SEARCH("0-1",P210)))</formula>
    </cfRule>
    <cfRule type="containsText" dxfId="61" priority="59" operator="containsText" text="1-0">
      <formula>NOT(ISERROR(SEARCH("1-0",P210)))</formula>
    </cfRule>
    <cfRule type="containsText" dxfId="60" priority="60" operator="containsText" text="0-0">
      <formula>NOT(ISERROR(SEARCH("0-0",P210)))</formula>
    </cfRule>
  </conditionalFormatting>
  <conditionalFormatting sqref="U210">
    <cfRule type="cellIs" dxfId="59" priority="55" operator="between">
      <formula>39</formula>
      <formula>20</formula>
    </cfRule>
    <cfRule type="cellIs" dxfId="58" priority="56" operator="between">
      <formula>48</formula>
      <formula>60</formula>
    </cfRule>
    <cfRule type="cellIs" dxfId="57" priority="57" operator="greaterThan">
      <formula>60</formula>
    </cfRule>
  </conditionalFormatting>
  <conditionalFormatting sqref="V210:W210">
    <cfRule type="cellIs" dxfId="56" priority="52" operator="equal">
      <formula>"C"</formula>
    </cfRule>
    <cfRule type="cellIs" dxfId="55" priority="53" operator="equal">
      <formula>"N"</formula>
    </cfRule>
    <cfRule type="cellIs" dxfId="54" priority="54" operator="equal">
      <formula>"Y"</formula>
    </cfRule>
  </conditionalFormatting>
  <conditionalFormatting sqref="L210:M210">
    <cfRule type="containsText" dxfId="53" priority="49" operator="containsText" text="2">
      <formula>NOT(ISERROR(SEARCH("2",L210)))</formula>
    </cfRule>
    <cfRule type="containsText" dxfId="52" priority="50" operator="containsText" text="1">
      <formula>NOT(ISERROR(SEARCH("1",L210)))</formula>
    </cfRule>
    <cfRule type="containsText" dxfId="51" priority="51" operator="containsText" text="x">
      <formula>NOT(ISERROR(SEARCH("x",L210)))</formula>
    </cfRule>
  </conditionalFormatting>
  <conditionalFormatting sqref="Q210">
    <cfRule type="cellIs" dxfId="50" priority="47" operator="between">
      <formula>43</formula>
      <formula>52</formula>
    </cfRule>
    <cfRule type="containsText" dxfId="49" priority="48" operator="containsText" text="true">
      <formula>NOT(ISERROR(SEARCH("true",Q210)))</formula>
    </cfRule>
  </conditionalFormatting>
  <conditionalFormatting sqref="J210">
    <cfRule type="cellIs" dxfId="48" priority="45" operator="between">
      <formula>43</formula>
      <formula>52</formula>
    </cfRule>
    <cfRule type="cellIs" dxfId="47" priority="46" operator="greaterThan">
      <formula>52</formula>
    </cfRule>
  </conditionalFormatting>
  <conditionalFormatting sqref="R210:T210">
    <cfRule type="containsText" dxfId="46" priority="44" operator="containsText" text="TRUE">
      <formula>NOT(ISERROR(SEARCH("TRUE",R210)))</formula>
    </cfRule>
  </conditionalFormatting>
  <conditionalFormatting sqref="R210">
    <cfRule type="containsText" dxfId="45" priority="43" operator="containsText" text="FALSE">
      <formula>NOT(ISERROR(SEARCH("FALSE",R210)))</formula>
    </cfRule>
  </conditionalFormatting>
  <conditionalFormatting sqref="S210:T210">
    <cfRule type="containsText" dxfId="44" priority="42" operator="containsText" text="MANAGE">
      <formula>NOT(ISERROR(SEARCH("MANAGE",S210)))</formula>
    </cfRule>
  </conditionalFormatting>
  <conditionalFormatting sqref="P210">
    <cfRule type="containsText" dxfId="43" priority="39" operator="containsText" text="0-1">
      <formula>NOT(ISERROR(SEARCH("0-1",P210)))</formula>
    </cfRule>
    <cfRule type="containsText" dxfId="42" priority="40" operator="containsText" text="1-0">
      <formula>NOT(ISERROR(SEARCH("1-0",P210)))</formula>
    </cfRule>
    <cfRule type="containsText" dxfId="41" priority="41" operator="containsText" text="0-0">
      <formula>NOT(ISERROR(SEARCH("0-0",P210)))</formula>
    </cfRule>
  </conditionalFormatting>
  <conditionalFormatting sqref="U210">
    <cfRule type="cellIs" dxfId="40" priority="36" operator="between">
      <formula>39</formula>
      <formula>20</formula>
    </cfRule>
    <cfRule type="cellIs" dxfId="39" priority="37" operator="between">
      <formula>48</formula>
      <formula>60</formula>
    </cfRule>
    <cfRule type="cellIs" dxfId="38" priority="38" operator="greaterThan">
      <formula>60</formula>
    </cfRule>
  </conditionalFormatting>
  <conditionalFormatting sqref="V210:W210">
    <cfRule type="cellIs" dxfId="37" priority="33" operator="equal">
      <formula>"C"</formula>
    </cfRule>
    <cfRule type="cellIs" dxfId="36" priority="34" operator="equal">
      <formula>"N"</formula>
    </cfRule>
    <cfRule type="cellIs" dxfId="35" priority="35" operator="equal">
      <formula>"Y"</formula>
    </cfRule>
  </conditionalFormatting>
  <conditionalFormatting sqref="L210:M210">
    <cfRule type="containsText" dxfId="34" priority="30" operator="containsText" text="2">
      <formula>NOT(ISERROR(SEARCH("2",L210)))</formula>
    </cfRule>
    <cfRule type="containsText" dxfId="33" priority="31" operator="containsText" text="1">
      <formula>NOT(ISERROR(SEARCH("1",L210)))</formula>
    </cfRule>
    <cfRule type="containsText" dxfId="32" priority="32" operator="containsText" text="x">
      <formula>NOT(ISERROR(SEARCH("x",L210)))</formula>
    </cfRule>
  </conditionalFormatting>
  <conditionalFormatting sqref="Q210">
    <cfRule type="cellIs" dxfId="31" priority="28" operator="between">
      <formula>43</formula>
      <formula>52</formula>
    </cfRule>
    <cfRule type="containsText" dxfId="30" priority="29" operator="containsText" text="true">
      <formula>NOT(ISERROR(SEARCH("true",Q210)))</formula>
    </cfRule>
  </conditionalFormatting>
  <conditionalFormatting sqref="J210">
    <cfRule type="cellIs" dxfId="29" priority="26" operator="between">
      <formula>43</formula>
      <formula>52</formula>
    </cfRule>
    <cfRule type="cellIs" dxfId="28" priority="27" operator="greaterThan">
      <formula>52</formula>
    </cfRule>
  </conditionalFormatting>
  <conditionalFormatting sqref="R210:T210">
    <cfRule type="containsText" dxfId="27" priority="25" operator="containsText" text="TRUE">
      <formula>NOT(ISERROR(SEARCH("TRUE",R210)))</formula>
    </cfRule>
  </conditionalFormatting>
  <conditionalFormatting sqref="R210">
    <cfRule type="containsText" dxfId="26" priority="24" operator="containsText" text="FALSE">
      <formula>NOT(ISERROR(SEARCH("FALSE",R210)))</formula>
    </cfRule>
  </conditionalFormatting>
  <conditionalFormatting sqref="S210:T210">
    <cfRule type="containsText" dxfId="25" priority="23" operator="containsText" text="MANAGE">
      <formula>NOT(ISERROR(SEARCH("MANAGE",S210)))</formula>
    </cfRule>
  </conditionalFormatting>
  <conditionalFormatting sqref="U210">
    <cfRule type="cellIs" dxfId="24" priority="20" operator="between">
      <formula>39</formula>
      <formula>20</formula>
    </cfRule>
    <cfRule type="cellIs" dxfId="23" priority="21" operator="between">
      <formula>48</formula>
      <formula>60</formula>
    </cfRule>
    <cfRule type="cellIs" dxfId="22" priority="22" operator="greaterThan">
      <formula>60</formula>
    </cfRule>
  </conditionalFormatting>
  <conditionalFormatting sqref="V210:W210">
    <cfRule type="cellIs" dxfId="21" priority="17" operator="equal">
      <formula>"C"</formula>
    </cfRule>
    <cfRule type="cellIs" dxfId="20" priority="18" operator="equal">
      <formula>"N"</formula>
    </cfRule>
    <cfRule type="cellIs" dxfId="19" priority="19" operator="equal">
      <formula>"Y"</formula>
    </cfRule>
  </conditionalFormatting>
  <conditionalFormatting sqref="L210:M210">
    <cfRule type="containsText" dxfId="18" priority="14" operator="containsText" text="2">
      <formula>NOT(ISERROR(SEARCH("2",L210)))</formula>
    </cfRule>
    <cfRule type="containsText" dxfId="17" priority="15" operator="containsText" text="1">
      <formula>NOT(ISERROR(SEARCH("1",L210)))</formula>
    </cfRule>
    <cfRule type="containsText" dxfId="16" priority="16" operator="containsText" text="x">
      <formula>NOT(ISERROR(SEARCH("x",L210)))</formula>
    </cfRule>
  </conditionalFormatting>
  <conditionalFormatting sqref="Q210">
    <cfRule type="cellIs" dxfId="15" priority="12" operator="between">
      <formula>43</formula>
      <formula>52</formula>
    </cfRule>
    <cfRule type="containsText" dxfId="14" priority="13" operator="containsText" text="true">
      <formula>NOT(ISERROR(SEARCH("true",Q210)))</formula>
    </cfRule>
  </conditionalFormatting>
  <conditionalFormatting sqref="J210">
    <cfRule type="cellIs" dxfId="13" priority="10" operator="between">
      <formula>43</formula>
      <formula>52</formula>
    </cfRule>
    <cfRule type="cellIs" dxfId="12" priority="11" operator="greaterThan">
      <formula>52</formula>
    </cfRule>
  </conditionalFormatting>
  <conditionalFormatting sqref="R210:T210">
    <cfRule type="containsText" dxfId="11" priority="9" operator="containsText" text="TRUE">
      <formula>NOT(ISERROR(SEARCH("TRUE",R210)))</formula>
    </cfRule>
  </conditionalFormatting>
  <conditionalFormatting sqref="R210">
    <cfRule type="containsText" dxfId="10" priority="8" operator="containsText" text="FALSE">
      <formula>NOT(ISERROR(SEARCH("FALSE",R210)))</formula>
    </cfRule>
  </conditionalFormatting>
  <conditionalFormatting sqref="S210:T210">
    <cfRule type="containsText" dxfId="9" priority="7" operator="containsText" text="MANAGE">
      <formula>NOT(ISERROR(SEARCH("MANAGE",S210)))</formula>
    </cfRule>
  </conditionalFormatting>
  <conditionalFormatting sqref="U210">
    <cfRule type="cellIs" dxfId="8" priority="4" operator="between">
      <formula>39</formula>
      <formula>20</formula>
    </cfRule>
    <cfRule type="cellIs" dxfId="7" priority="5" operator="between">
      <formula>48</formula>
      <formula>60</formula>
    </cfRule>
    <cfRule type="cellIs" dxfId="6" priority="6" operator="greaterThan">
      <formula>60</formula>
    </cfRule>
  </conditionalFormatting>
  <conditionalFormatting sqref="V210:W210">
    <cfRule type="cellIs" dxfId="5" priority="1" operator="equal">
      <formula>"C"</formula>
    </cfRule>
    <cfRule type="cellIs" dxfId="4" priority="2" operator="equal">
      <formula>"N"</formula>
    </cfRule>
    <cfRule type="cellIs" dxfId="3" priority="3" operator="equal">
      <formula>"Y"</formula>
    </cfRule>
  </conditionalFormatting>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dimension ref="A117:G176"/>
  <sheetViews>
    <sheetView workbookViewId="0">
      <selection activeCell="C4" sqref="C4"/>
    </sheetView>
  </sheetViews>
  <sheetFormatPr defaultRowHeight="15"/>
  <cols>
    <col min="1" max="1" width="18.5703125" customWidth="1"/>
    <col min="2" max="2" width="18.140625" customWidth="1"/>
  </cols>
  <sheetData>
    <row r="117" spans="7:7">
      <c r="G117" s="13"/>
    </row>
    <row r="147" spans="7:7">
      <c r="G147" s="13"/>
    </row>
    <row r="164" spans="1:5" ht="15.75" thickBot="1"/>
    <row r="165" spans="1:5" ht="15.75">
      <c r="A165" s="58">
        <f>Selected!B152</f>
        <v>0</v>
      </c>
      <c r="B165" s="59"/>
      <c r="C165" s="29">
        <f>Selected!AD152%</f>
        <v>0.6</v>
      </c>
      <c r="D165" s="17"/>
      <c r="E165" s="2"/>
    </row>
    <row r="166" spans="1:5" ht="15.75">
      <c r="A166" s="30">
        <f>Selected!F152</f>
        <v>0</v>
      </c>
      <c r="B166" s="49">
        <f>Selected!H152</f>
        <v>0</v>
      </c>
      <c r="C166" s="31">
        <f>Selected!O152</f>
        <v>0</v>
      </c>
      <c r="D166" s="16"/>
      <c r="E166" s="2" t="str">
        <f>Selected!AH152</f>
        <v>LOST</v>
      </c>
    </row>
    <row r="167" spans="1:5" ht="16.5" thickBot="1">
      <c r="A167" s="56" t="str">
        <f>Selected!AE152</f>
        <v>HT Under 1.5 Goals</v>
      </c>
      <c r="B167" s="57"/>
      <c r="C167" s="32">
        <f>Selected!X152</f>
        <v>1.25</v>
      </c>
      <c r="D167" s="16"/>
      <c r="E167" s="2"/>
    </row>
    <row r="168" spans="1:5" ht="15.75">
      <c r="A168" s="58">
        <f>Selected!B153</f>
        <v>0</v>
      </c>
      <c r="B168" s="59"/>
      <c r="C168" s="29">
        <f>Selected!AD153%</f>
        <v>0.6</v>
      </c>
      <c r="D168" s="17"/>
      <c r="E168" s="2"/>
    </row>
    <row r="169" spans="1:5" ht="15.75">
      <c r="A169" s="30">
        <f>Selected!F153</f>
        <v>0</v>
      </c>
      <c r="B169" s="49">
        <f>Selected!H153</f>
        <v>0</v>
      </c>
      <c r="C169" s="31">
        <f>Selected!O153</f>
        <v>0</v>
      </c>
      <c r="D169" s="16"/>
      <c r="E169" s="2" t="str">
        <f>Selected!AH153</f>
        <v>LOST</v>
      </c>
    </row>
    <row r="170" spans="1:5" ht="16.5" thickBot="1">
      <c r="A170" s="56" t="str">
        <f>Selected!AE153</f>
        <v>HT Under 1.5 Goals</v>
      </c>
      <c r="B170" s="57"/>
      <c r="C170" s="32">
        <f>Selected!X153</f>
        <v>1.25</v>
      </c>
      <c r="D170" s="16"/>
      <c r="E170" s="2"/>
    </row>
    <row r="171" spans="1:5" ht="15.75">
      <c r="A171" s="58">
        <f>Selected!B154</f>
        <v>0</v>
      </c>
      <c r="B171" s="59"/>
      <c r="C171" s="29">
        <f>Selected!AD154%</f>
        <v>0.6</v>
      </c>
      <c r="D171" s="17"/>
      <c r="E171" s="2"/>
    </row>
    <row r="172" spans="1:5" ht="15.75">
      <c r="A172" s="30">
        <f>Selected!F154</f>
        <v>0</v>
      </c>
      <c r="B172" s="49">
        <f>Selected!H154</f>
        <v>0</v>
      </c>
      <c r="C172" s="31">
        <f>Selected!O154</f>
        <v>0</v>
      </c>
      <c r="D172" s="16"/>
      <c r="E172" s="2" t="str">
        <f>Selected!AH154</f>
        <v>LOST</v>
      </c>
    </row>
    <row r="173" spans="1:5" ht="16.5" thickBot="1">
      <c r="A173" s="56" t="str">
        <f>Selected!AE154</f>
        <v>HT Under 1.5 Goals</v>
      </c>
      <c r="B173" s="57"/>
      <c r="C173" s="32">
        <f>Selected!X154</f>
        <v>1.25</v>
      </c>
      <c r="D173" s="16"/>
      <c r="E173" s="2"/>
    </row>
    <row r="174" spans="1:5" ht="15.75">
      <c r="A174" s="58">
        <f>Selected!B155</f>
        <v>0</v>
      </c>
      <c r="B174" s="59"/>
      <c r="C174" s="29">
        <f>Selected!AD155%</f>
        <v>0.6</v>
      </c>
      <c r="D174" s="17"/>
      <c r="E174" s="2"/>
    </row>
    <row r="175" spans="1:5" ht="15.75">
      <c r="A175" s="30">
        <f>Selected!F155</f>
        <v>0</v>
      </c>
      <c r="B175" s="49">
        <f>Selected!H155</f>
        <v>0</v>
      </c>
      <c r="C175" s="31">
        <f>Selected!O155</f>
        <v>0</v>
      </c>
      <c r="D175" s="16"/>
      <c r="E175" s="2" t="str">
        <f>Selected!AH155</f>
        <v>LOST</v>
      </c>
    </row>
    <row r="176" spans="1:5" ht="16.5" thickBot="1">
      <c r="A176" s="56" t="str">
        <f>Selected!AE155</f>
        <v>HT Under 1.5 Goals</v>
      </c>
      <c r="B176" s="57"/>
      <c r="C176" s="32">
        <f>Selected!X155</f>
        <v>1.25</v>
      </c>
      <c r="D176" s="16"/>
      <c r="E176" s="2"/>
    </row>
  </sheetData>
  <mergeCells count="8">
    <mergeCell ref="A176:B176"/>
    <mergeCell ref="A173:B173"/>
    <mergeCell ref="A165:B165"/>
    <mergeCell ref="A168:B168"/>
    <mergeCell ref="A171:B171"/>
    <mergeCell ref="A174:B174"/>
    <mergeCell ref="A167:B167"/>
    <mergeCell ref="A170:B170"/>
  </mergeCells>
  <conditionalFormatting sqref="C169 C172 C175 C166">
    <cfRule type="expression" dxfId="2" priority="5">
      <formula>E166="NO"</formula>
    </cfRule>
    <cfRule type="expression" dxfId="1" priority="6">
      <formula>E166="YES"</formula>
    </cfRule>
  </conditionalFormatting>
  <conditionalFormatting sqref="C175 C169">
    <cfRule type="expression" dxfId="0" priority="4">
      <formula>E169="YES"</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28"/>
  <sheetViews>
    <sheetView topLeftCell="A2" workbookViewId="0">
      <selection activeCell="A10" sqref="A10"/>
    </sheetView>
  </sheetViews>
  <sheetFormatPr defaultRowHeight="15"/>
  <cols>
    <col min="1" max="1" width="5.140625" customWidth="1"/>
    <col min="2" max="2" width="22.85546875" customWidth="1"/>
    <col min="3" max="3" width="27.85546875" customWidth="1"/>
  </cols>
  <sheetData>
    <row r="1" spans="1:3">
      <c r="B1" s="85" t="s">
        <v>28</v>
      </c>
      <c r="C1" s="85"/>
    </row>
    <row r="2" spans="1:3">
      <c r="B2" s="33" t="s">
        <v>50</v>
      </c>
      <c r="C2" s="33" t="s">
        <v>29</v>
      </c>
    </row>
    <row r="3" spans="1:3">
      <c r="A3">
        <v>5</v>
      </c>
      <c r="B3" t="s">
        <v>30</v>
      </c>
      <c r="C3" t="s">
        <v>49</v>
      </c>
    </row>
    <row r="4" spans="1:3">
      <c r="A4">
        <v>5</v>
      </c>
      <c r="B4" t="s">
        <v>40</v>
      </c>
    </row>
    <row r="5" spans="1:3">
      <c r="A5">
        <v>5</v>
      </c>
      <c r="B5" t="s">
        <v>45</v>
      </c>
    </row>
    <row r="6" spans="1:3">
      <c r="A6">
        <v>5</v>
      </c>
      <c r="B6" t="s">
        <v>46</v>
      </c>
    </row>
    <row r="7" spans="1:3">
      <c r="A7">
        <v>5</v>
      </c>
      <c r="B7" t="s">
        <v>23</v>
      </c>
    </row>
    <row r="8" spans="1:3">
      <c r="A8">
        <v>5</v>
      </c>
      <c r="B8" t="s">
        <v>47</v>
      </c>
    </row>
    <row r="9" spans="1:3">
      <c r="A9">
        <v>5</v>
      </c>
      <c r="B9" t="s">
        <v>77</v>
      </c>
    </row>
    <row r="10" spans="1:3">
      <c r="A10">
        <v>4</v>
      </c>
      <c r="B10" t="s">
        <v>78</v>
      </c>
    </row>
    <row r="11" spans="1:3">
      <c r="A11">
        <v>4</v>
      </c>
      <c r="B11" t="s">
        <v>31</v>
      </c>
      <c r="C11" t="s">
        <v>51</v>
      </c>
    </row>
    <row r="12" spans="1:3">
      <c r="A12">
        <v>4</v>
      </c>
      <c r="B12" t="s">
        <v>33</v>
      </c>
    </row>
    <row r="13" spans="1:3">
      <c r="A13">
        <v>4</v>
      </c>
      <c r="B13" t="s">
        <v>34</v>
      </c>
    </row>
    <row r="14" spans="1:3">
      <c r="A14">
        <v>4</v>
      </c>
      <c r="B14" t="s">
        <v>75</v>
      </c>
    </row>
    <row r="15" spans="1:3">
      <c r="A15">
        <v>4</v>
      </c>
      <c r="B15" t="s">
        <v>76</v>
      </c>
    </row>
    <row r="16" spans="1:3">
      <c r="A16">
        <v>4</v>
      </c>
      <c r="B16" t="s">
        <v>35</v>
      </c>
    </row>
    <row r="17" spans="1:2">
      <c r="A17">
        <v>4</v>
      </c>
      <c r="B17" t="s">
        <v>36</v>
      </c>
    </row>
    <row r="18" spans="1:2">
      <c r="A18">
        <v>4</v>
      </c>
      <c r="B18" t="s">
        <v>37</v>
      </c>
    </row>
    <row r="19" spans="1:2">
      <c r="A19">
        <v>4</v>
      </c>
      <c r="B19" t="s">
        <v>26</v>
      </c>
    </row>
    <row r="20" spans="1:2">
      <c r="A20">
        <v>4</v>
      </c>
      <c r="B20" t="s">
        <v>38</v>
      </c>
    </row>
    <row r="21" spans="1:2">
      <c r="A21">
        <v>4</v>
      </c>
      <c r="B21" t="s">
        <v>42</v>
      </c>
    </row>
    <row r="22" spans="1:2">
      <c r="A22">
        <v>4</v>
      </c>
      <c r="B22" t="s">
        <v>43</v>
      </c>
    </row>
    <row r="23" spans="1:2">
      <c r="A23">
        <v>4</v>
      </c>
      <c r="B23" t="s">
        <v>44</v>
      </c>
    </row>
    <row r="24" spans="1:2">
      <c r="A24">
        <v>4</v>
      </c>
      <c r="B24" t="s">
        <v>48</v>
      </c>
    </row>
    <row r="25" spans="1:2">
      <c r="A25">
        <v>3</v>
      </c>
      <c r="B25" t="s">
        <v>32</v>
      </c>
    </row>
    <row r="26" spans="1:2">
      <c r="A26">
        <v>3</v>
      </c>
      <c r="B26" t="s">
        <v>25</v>
      </c>
    </row>
    <row r="27" spans="1:2">
      <c r="A27">
        <v>3</v>
      </c>
      <c r="B27" t="s">
        <v>39</v>
      </c>
    </row>
    <row r="28" spans="1:2">
      <c r="A28">
        <v>3</v>
      </c>
      <c r="B28" t="s">
        <v>41</v>
      </c>
    </row>
  </sheetData>
  <sortState ref="A4:C25">
    <sortCondition descending="1" ref="A7"/>
  </sortState>
  <mergeCells count="1">
    <mergeCell ref="B1:C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B2:C91"/>
  <sheetViews>
    <sheetView topLeftCell="A67" workbookViewId="0">
      <selection activeCell="C2" sqref="C2:C91"/>
    </sheetView>
  </sheetViews>
  <sheetFormatPr defaultRowHeight="15"/>
  <sheetData>
    <row r="2" spans="2:3">
      <c r="B2" t="s">
        <v>576</v>
      </c>
      <c r="C2" t="s">
        <v>1913</v>
      </c>
    </row>
    <row r="3" spans="2:3">
      <c r="B3" t="s">
        <v>509</v>
      </c>
      <c r="C3" t="s">
        <v>1914</v>
      </c>
    </row>
    <row r="4" spans="2:3">
      <c r="B4" t="s">
        <v>495</v>
      </c>
      <c r="C4" t="s">
        <v>1915</v>
      </c>
    </row>
    <row r="5" spans="2:3">
      <c r="B5" t="s">
        <v>559</v>
      </c>
      <c r="C5" t="s">
        <v>1916</v>
      </c>
    </row>
    <row r="6" spans="2:3">
      <c r="B6" t="s">
        <v>560</v>
      </c>
      <c r="C6" t="s">
        <v>1916</v>
      </c>
    </row>
    <row r="7" spans="2:3">
      <c r="B7" t="s">
        <v>551</v>
      </c>
      <c r="C7" t="s">
        <v>163</v>
      </c>
    </row>
    <row r="8" spans="2:3">
      <c r="B8" t="s">
        <v>540</v>
      </c>
      <c r="C8" t="s">
        <v>1917</v>
      </c>
    </row>
    <row r="9" spans="2:3">
      <c r="B9" t="s">
        <v>532</v>
      </c>
      <c r="C9" t="s">
        <v>1918</v>
      </c>
    </row>
    <row r="10" spans="2:3">
      <c r="B10" t="s">
        <v>629</v>
      </c>
      <c r="C10" t="s">
        <v>1919</v>
      </c>
    </row>
    <row r="11" spans="2:3">
      <c r="B11" t="s">
        <v>513</v>
      </c>
      <c r="C11" t="s">
        <v>1920</v>
      </c>
    </row>
    <row r="12" spans="2:3">
      <c r="B12" t="s">
        <v>574</v>
      </c>
      <c r="C12" t="s">
        <v>1921</v>
      </c>
    </row>
    <row r="13" spans="2:3">
      <c r="B13" t="s">
        <v>557</v>
      </c>
      <c r="C13" t="s">
        <v>1922</v>
      </c>
    </row>
    <row r="14" spans="2:3">
      <c r="B14" t="s">
        <v>546</v>
      </c>
      <c r="C14" t="s">
        <v>1923</v>
      </c>
    </row>
    <row r="15" spans="2:3">
      <c r="B15" t="s">
        <v>548</v>
      </c>
      <c r="C15" t="s">
        <v>1924</v>
      </c>
    </row>
    <row r="16" spans="2:3">
      <c r="B16" t="s">
        <v>562</v>
      </c>
      <c r="C16" t="s">
        <v>1925</v>
      </c>
    </row>
    <row r="17" spans="2:3">
      <c r="B17" t="s">
        <v>622</v>
      </c>
      <c r="C17" s="21" t="s">
        <v>1926</v>
      </c>
    </row>
    <row r="18" spans="2:3">
      <c r="B18" t="s">
        <v>591</v>
      </c>
      <c r="C18" t="s">
        <v>1927</v>
      </c>
    </row>
    <row r="19" spans="2:3">
      <c r="B19" t="s">
        <v>504</v>
      </c>
      <c r="C19" t="s">
        <v>1928</v>
      </c>
    </row>
    <row r="20" spans="2:3">
      <c r="B20" t="s">
        <v>537</v>
      </c>
      <c r="C20" t="s">
        <v>1929</v>
      </c>
    </row>
    <row r="21" spans="2:3">
      <c r="B21" t="s">
        <v>538</v>
      </c>
      <c r="C21" t="s">
        <v>1977</v>
      </c>
    </row>
    <row r="22" spans="2:3">
      <c r="B22" t="s">
        <v>508</v>
      </c>
      <c r="C22" t="s">
        <v>1930</v>
      </c>
    </row>
    <row r="23" spans="2:3">
      <c r="B23" t="s">
        <v>543</v>
      </c>
      <c r="C23" s="21" t="s">
        <v>159</v>
      </c>
    </row>
    <row r="24" spans="2:3">
      <c r="B24" t="s">
        <v>524</v>
      </c>
      <c r="C24" t="s">
        <v>53</v>
      </c>
    </row>
    <row r="25" spans="2:3">
      <c r="B25" t="s">
        <v>529</v>
      </c>
      <c r="C25" t="s">
        <v>56</v>
      </c>
    </row>
    <row r="26" spans="2:3">
      <c r="B26" t="s">
        <v>517</v>
      </c>
      <c r="C26" s="21" t="s">
        <v>257</v>
      </c>
    </row>
    <row r="27" spans="2:3">
      <c r="B27" t="s">
        <v>525</v>
      </c>
      <c r="C27" t="s">
        <v>1931</v>
      </c>
    </row>
    <row r="28" spans="2:3">
      <c r="B28" t="s">
        <v>582</v>
      </c>
      <c r="C28" t="s">
        <v>1932</v>
      </c>
    </row>
    <row r="29" spans="2:3">
      <c r="B29" t="s">
        <v>556</v>
      </c>
      <c r="C29" t="s">
        <v>1933</v>
      </c>
    </row>
    <row r="30" spans="2:3">
      <c r="B30" t="s">
        <v>384</v>
      </c>
      <c r="C30" t="s">
        <v>384</v>
      </c>
    </row>
    <row r="31" spans="2:3">
      <c r="B31" t="s">
        <v>519</v>
      </c>
      <c r="C31" t="s">
        <v>452</v>
      </c>
    </row>
    <row r="32" spans="2:3">
      <c r="B32" t="s">
        <v>555</v>
      </c>
      <c r="C32" t="s">
        <v>1934</v>
      </c>
    </row>
    <row r="33" spans="2:3">
      <c r="B33" t="s">
        <v>514</v>
      </c>
      <c r="C33" s="21" t="s">
        <v>1935</v>
      </c>
    </row>
    <row r="34" spans="2:3">
      <c r="B34" t="s">
        <v>516</v>
      </c>
      <c r="C34" t="s">
        <v>1936</v>
      </c>
    </row>
    <row r="35" spans="2:3">
      <c r="B35" t="s">
        <v>535</v>
      </c>
      <c r="C35" t="s">
        <v>1937</v>
      </c>
    </row>
    <row r="36" spans="2:3">
      <c r="B36" t="s">
        <v>577</v>
      </c>
      <c r="C36" t="s">
        <v>1938</v>
      </c>
    </row>
    <row r="37" spans="2:3">
      <c r="B37" t="s">
        <v>578</v>
      </c>
      <c r="C37" t="s">
        <v>95</v>
      </c>
    </row>
    <row r="38" spans="2:3">
      <c r="B38" t="s">
        <v>510</v>
      </c>
      <c r="C38" t="s">
        <v>510</v>
      </c>
    </row>
    <row r="39" spans="2:3">
      <c r="B39" t="s">
        <v>526</v>
      </c>
      <c r="C39" t="s">
        <v>1939</v>
      </c>
    </row>
    <row r="40" spans="2:3">
      <c r="B40" t="s">
        <v>530</v>
      </c>
      <c r="C40" t="s">
        <v>1940</v>
      </c>
    </row>
    <row r="41" spans="2:3">
      <c r="B41" t="s">
        <v>505</v>
      </c>
      <c r="C41" t="s">
        <v>1941</v>
      </c>
    </row>
    <row r="42" spans="2:3">
      <c r="B42" t="s">
        <v>626</v>
      </c>
      <c r="C42" t="s">
        <v>1942</v>
      </c>
    </row>
    <row r="43" spans="2:3">
      <c r="B43" t="s">
        <v>550</v>
      </c>
      <c r="C43" t="s">
        <v>1943</v>
      </c>
    </row>
    <row r="44" spans="2:3">
      <c r="B44" t="s">
        <v>554</v>
      </c>
      <c r="C44" t="s">
        <v>1944</v>
      </c>
    </row>
    <row r="45" spans="2:3">
      <c r="B45" t="s">
        <v>396</v>
      </c>
      <c r="C45" t="s">
        <v>1945</v>
      </c>
    </row>
    <row r="46" spans="2:3">
      <c r="B46" t="s">
        <v>520</v>
      </c>
      <c r="C46" s="21" t="s">
        <v>1946</v>
      </c>
    </row>
    <row r="47" spans="2:3">
      <c r="B47" t="s">
        <v>536</v>
      </c>
      <c r="C47" t="s">
        <v>1947</v>
      </c>
    </row>
    <row r="48" spans="2:3">
      <c r="B48" t="s">
        <v>534</v>
      </c>
      <c r="C48" t="s">
        <v>1948</v>
      </c>
    </row>
    <row r="49" spans="2:3">
      <c r="B49" t="s">
        <v>586</v>
      </c>
      <c r="C49" t="s">
        <v>1949</v>
      </c>
    </row>
    <row r="50" spans="2:3">
      <c r="B50" t="s">
        <v>541</v>
      </c>
      <c r="C50" t="s">
        <v>1950</v>
      </c>
    </row>
    <row r="51" spans="2:3">
      <c r="B51" t="s">
        <v>506</v>
      </c>
      <c r="C51" t="s">
        <v>1951</v>
      </c>
    </row>
    <row r="52" spans="2:3">
      <c r="B52" t="s">
        <v>568</v>
      </c>
      <c r="C52" t="s">
        <v>1952</v>
      </c>
    </row>
    <row r="53" spans="2:3">
      <c r="B53" t="s">
        <v>549</v>
      </c>
      <c r="C53" t="s">
        <v>258</v>
      </c>
    </row>
    <row r="54" spans="2:3">
      <c r="B54" t="s">
        <v>545</v>
      </c>
      <c r="C54" t="s">
        <v>545</v>
      </c>
    </row>
    <row r="55" spans="2:3">
      <c r="B55" t="s">
        <v>569</v>
      </c>
      <c r="C55" t="s">
        <v>1579</v>
      </c>
    </row>
    <row r="56" spans="2:3">
      <c r="B56" t="s">
        <v>528</v>
      </c>
      <c r="C56" t="s">
        <v>307</v>
      </c>
    </row>
    <row r="57" spans="2:3">
      <c r="B57" t="s">
        <v>531</v>
      </c>
      <c r="C57" t="s">
        <v>1953</v>
      </c>
    </row>
    <row r="58" spans="2:3">
      <c r="B58" t="s">
        <v>500</v>
      </c>
      <c r="C58" t="s">
        <v>1954</v>
      </c>
    </row>
    <row r="59" spans="2:3">
      <c r="B59" t="s">
        <v>501</v>
      </c>
      <c r="C59" t="s">
        <v>1955</v>
      </c>
    </row>
    <row r="60" spans="2:3">
      <c r="B60" t="s">
        <v>583</v>
      </c>
      <c r="C60" t="s">
        <v>1956</v>
      </c>
    </row>
    <row r="61" spans="2:3">
      <c r="B61" t="s">
        <v>521</v>
      </c>
      <c r="C61" t="s">
        <v>57</v>
      </c>
    </row>
    <row r="62" spans="2:3">
      <c r="B62" t="s">
        <v>627</v>
      </c>
      <c r="C62" t="s">
        <v>1957</v>
      </c>
    </row>
    <row r="63" spans="2:3">
      <c r="B63" t="s">
        <v>553</v>
      </c>
      <c r="C63" t="s">
        <v>487</v>
      </c>
    </row>
    <row r="64" spans="2:3">
      <c r="B64" t="s">
        <v>502</v>
      </c>
      <c r="C64" t="s">
        <v>1958</v>
      </c>
    </row>
    <row r="65" spans="2:3">
      <c r="B65" t="s">
        <v>544</v>
      </c>
      <c r="C65" t="s">
        <v>256</v>
      </c>
    </row>
    <row r="66" spans="2:3">
      <c r="B66" t="s">
        <v>571</v>
      </c>
      <c r="C66" t="s">
        <v>1959</v>
      </c>
    </row>
    <row r="67" spans="2:3">
      <c r="B67" t="s">
        <v>522</v>
      </c>
      <c r="C67" t="s">
        <v>1960</v>
      </c>
    </row>
    <row r="68" spans="2:3">
      <c r="B68" t="s">
        <v>547</v>
      </c>
      <c r="C68" t="s">
        <v>1961</v>
      </c>
    </row>
    <row r="69" spans="2:3">
      <c r="B69" t="s">
        <v>561</v>
      </c>
      <c r="C69" t="s">
        <v>1962</v>
      </c>
    </row>
    <row r="70" spans="2:3">
      <c r="B70" t="s">
        <v>584</v>
      </c>
      <c r="C70" t="s">
        <v>584</v>
      </c>
    </row>
    <row r="71" spans="2:3">
      <c r="B71" t="s">
        <v>552</v>
      </c>
      <c r="C71" t="s">
        <v>1963</v>
      </c>
    </row>
    <row r="72" spans="2:3">
      <c r="B72" t="s">
        <v>527</v>
      </c>
      <c r="C72" t="s">
        <v>314</v>
      </c>
    </row>
    <row r="73" spans="2:3">
      <c r="B73" t="s">
        <v>515</v>
      </c>
      <c r="C73" t="s">
        <v>1964</v>
      </c>
    </row>
    <row r="74" spans="2:3">
      <c r="B74" t="s">
        <v>563</v>
      </c>
      <c r="C74" t="s">
        <v>1965</v>
      </c>
    </row>
    <row r="75" spans="2:3">
      <c r="B75" t="s">
        <v>539</v>
      </c>
      <c r="C75" t="s">
        <v>382</v>
      </c>
    </row>
    <row r="76" spans="2:3">
      <c r="B76" t="s">
        <v>542</v>
      </c>
      <c r="C76" t="s">
        <v>355</v>
      </c>
    </row>
    <row r="77" spans="2:3">
      <c r="B77" t="s">
        <v>503</v>
      </c>
      <c r="C77" t="s">
        <v>1966</v>
      </c>
    </row>
    <row r="78" spans="2:3">
      <c r="B78" t="s">
        <v>518</v>
      </c>
      <c r="C78" t="s">
        <v>1967</v>
      </c>
    </row>
    <row r="79" spans="2:3">
      <c r="B79" t="s">
        <v>533</v>
      </c>
      <c r="C79" t="s">
        <v>1968</v>
      </c>
    </row>
    <row r="80" spans="2:3">
      <c r="B80" t="s">
        <v>512</v>
      </c>
      <c r="C80" t="s">
        <v>1969</v>
      </c>
    </row>
    <row r="81" spans="2:3">
      <c r="B81" t="s">
        <v>511</v>
      </c>
      <c r="C81" t="s">
        <v>1978</v>
      </c>
    </row>
    <row r="82" spans="2:3">
      <c r="B82" t="s">
        <v>523</v>
      </c>
      <c r="C82" t="s">
        <v>1970</v>
      </c>
    </row>
    <row r="83" spans="2:3">
      <c r="B83" t="s">
        <v>572</v>
      </c>
      <c r="C83" t="s">
        <v>1971</v>
      </c>
    </row>
    <row r="84" spans="2:3">
      <c r="B84" t="s">
        <v>499</v>
      </c>
      <c r="C84" t="s">
        <v>1972</v>
      </c>
    </row>
    <row r="85" spans="2:3">
      <c r="B85" t="s">
        <v>628</v>
      </c>
      <c r="C85" t="s">
        <v>628</v>
      </c>
    </row>
    <row r="86" spans="2:3">
      <c r="B86" t="s">
        <v>558</v>
      </c>
      <c r="C86" t="s">
        <v>1973</v>
      </c>
    </row>
    <row r="87" spans="2:3">
      <c r="B87" t="s">
        <v>573</v>
      </c>
      <c r="C87" t="s">
        <v>400</v>
      </c>
    </row>
    <row r="88" spans="2:3">
      <c r="B88" t="s">
        <v>494</v>
      </c>
      <c r="C88" t="s">
        <v>1974</v>
      </c>
    </row>
    <row r="89" spans="2:3">
      <c r="B89" t="s">
        <v>507</v>
      </c>
      <c r="C89" t="s">
        <v>486</v>
      </c>
    </row>
    <row r="90" spans="2:3">
      <c r="B90" t="s">
        <v>581</v>
      </c>
      <c r="C90" t="s">
        <v>1975</v>
      </c>
    </row>
    <row r="91" spans="2:3">
      <c r="B91" t="s">
        <v>575</v>
      </c>
      <c r="C91" t="s">
        <v>1976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Selected</vt:lpstr>
      <vt:lpstr>Choice</vt:lpstr>
      <vt:lpstr>Sheet2</vt:lpstr>
      <vt:lpstr>Sheet4</vt:lpstr>
      <vt:lpstr>Sheet3</vt:lpstr>
      <vt:lpstr>Sheet5</vt:lpstr>
      <vt:lpstr>Sheet6</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7thpriest</dc:creator>
  <cp:lastModifiedBy>Alfred Ekeuwei</cp:lastModifiedBy>
  <cp:lastPrinted>2017-05-14T13:59:46Z</cp:lastPrinted>
  <dcterms:created xsi:type="dcterms:W3CDTF">2017-05-13T16:27:56Z</dcterms:created>
  <dcterms:modified xsi:type="dcterms:W3CDTF">2018-05-21T21:13:16Z</dcterms:modified>
</cp:coreProperties>
</file>